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C:\Users\H50904\Desktop\"/>
    </mc:Choice>
  </mc:AlternateContent>
  <xr:revisionPtr revIDLastSave="0" documentId="13_ncr:1_{EF33417B-1584-483E-8013-AE04349CA5CD}" xr6:coauthVersionLast="47" xr6:coauthVersionMax="47" xr10:uidLastSave="{00000000-0000-0000-0000-000000000000}"/>
  <bookViews>
    <workbookView xWindow="-120" yWindow="-120" windowWidth="29040" windowHeight="15840" xr2:uid="{93731202-4D27-4960-9BAC-729CA9648AC2}"/>
  </bookViews>
  <sheets>
    <sheet name="Overview" sheetId="3" r:id="rId1"/>
    <sheet name="RAD Rents Lookup" sheetId="2" r:id="rId2"/>
    <sheet name="FY24 RAD Rents" sheetId="1" r:id="rId3"/>
  </sheets>
  <definedNames>
    <definedName name="_xlnm._FilterDatabase" localSheetId="2" hidden="1">'FY24 RAD Rents'!$A$2:$AP$6193</definedName>
    <definedName name="_xlnm._FilterDatabase" localSheetId="1" hidden="1">'RAD Rents Lookup'!$DI$5:$DQ$6197</definedName>
    <definedName name="_xlnm.Print_Area" localSheetId="1">'RAD Rents Lookup'!$B$1:$O$76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K8" i="2" l="1"/>
  <c r="U16" i="2"/>
  <c r="B17" i="2" a="1"/>
  <c r="B17" i="2" s="1"/>
  <c r="C11" i="2" s="1"/>
  <c r="DM8" i="2"/>
  <c r="DM9" i="2"/>
  <c r="DM10" i="2"/>
  <c r="DM11" i="2"/>
  <c r="DM12" i="2"/>
  <c r="DM13" i="2"/>
  <c r="DM14" i="2"/>
  <c r="DM15" i="2"/>
  <c r="DM16" i="2"/>
  <c r="DM17" i="2"/>
  <c r="DM18" i="2"/>
  <c r="DM19" i="2"/>
  <c r="DM20" i="2"/>
  <c r="DM21" i="2"/>
  <c r="DM22" i="2"/>
  <c r="DM23" i="2"/>
  <c r="DM24" i="2"/>
  <c r="DM25" i="2"/>
  <c r="DM26" i="2"/>
  <c r="DM27" i="2"/>
  <c r="DM28" i="2"/>
  <c r="DM29" i="2"/>
  <c r="DM30" i="2"/>
  <c r="DM31" i="2"/>
  <c r="DM32" i="2"/>
  <c r="DM33" i="2"/>
  <c r="DM34" i="2"/>
  <c r="DM35" i="2"/>
  <c r="DM36" i="2"/>
  <c r="DM37" i="2"/>
  <c r="DM38" i="2"/>
  <c r="DM39" i="2"/>
  <c r="DM40" i="2"/>
  <c r="DM41" i="2"/>
  <c r="DM42" i="2"/>
  <c r="DM43" i="2"/>
  <c r="DM44" i="2"/>
  <c r="DM45" i="2"/>
  <c r="DM46" i="2"/>
  <c r="DM47" i="2"/>
  <c r="DM48" i="2"/>
  <c r="DM49" i="2"/>
  <c r="DM50" i="2"/>
  <c r="DM51" i="2"/>
  <c r="DM52" i="2"/>
  <c r="DM53" i="2"/>
  <c r="DM54" i="2"/>
  <c r="DM55" i="2"/>
  <c r="DM56" i="2"/>
  <c r="DM57" i="2"/>
  <c r="DM58" i="2"/>
  <c r="DM59" i="2"/>
  <c r="DM60" i="2"/>
  <c r="DM61" i="2"/>
  <c r="DM62" i="2"/>
  <c r="DM63" i="2"/>
  <c r="DM64" i="2"/>
  <c r="DM65" i="2"/>
  <c r="DM66" i="2"/>
  <c r="DM67" i="2"/>
  <c r="DM68" i="2"/>
  <c r="DM69" i="2"/>
  <c r="DM70" i="2"/>
  <c r="DM71" i="2"/>
  <c r="DM72" i="2"/>
  <c r="DM73" i="2"/>
  <c r="DM74" i="2"/>
  <c r="DM75" i="2"/>
  <c r="DM76" i="2"/>
  <c r="DM77" i="2"/>
  <c r="DM78" i="2"/>
  <c r="DM79" i="2"/>
  <c r="DM80" i="2"/>
  <c r="DM81" i="2"/>
  <c r="DM82" i="2"/>
  <c r="DM83" i="2"/>
  <c r="DM84" i="2"/>
  <c r="DM85" i="2"/>
  <c r="DM86" i="2"/>
  <c r="DM87" i="2"/>
  <c r="DM88" i="2"/>
  <c r="DM89" i="2"/>
  <c r="DM90" i="2"/>
  <c r="DM91" i="2"/>
  <c r="DM92" i="2"/>
  <c r="DM93" i="2"/>
  <c r="DM94" i="2"/>
  <c r="DM95" i="2"/>
  <c r="DM96" i="2"/>
  <c r="DM97" i="2"/>
  <c r="DM98" i="2"/>
  <c r="DM99" i="2"/>
  <c r="DM100" i="2"/>
  <c r="DM101" i="2"/>
  <c r="DM102" i="2"/>
  <c r="DM103" i="2"/>
  <c r="DM104" i="2"/>
  <c r="DM105" i="2"/>
  <c r="DM106" i="2"/>
  <c r="DM107" i="2"/>
  <c r="DM108" i="2"/>
  <c r="DM109" i="2"/>
  <c r="DM110" i="2"/>
  <c r="DM111" i="2"/>
  <c r="DM112" i="2"/>
  <c r="DM113" i="2"/>
  <c r="DM114" i="2"/>
  <c r="DM115" i="2"/>
  <c r="DM116" i="2"/>
  <c r="DM117" i="2"/>
  <c r="DM118" i="2"/>
  <c r="DM119" i="2"/>
  <c r="DM120" i="2"/>
  <c r="DM121" i="2"/>
  <c r="DM122" i="2"/>
  <c r="DM123" i="2"/>
  <c r="DM124" i="2"/>
  <c r="DM125" i="2"/>
  <c r="DM126" i="2"/>
  <c r="DM127" i="2"/>
  <c r="DM128" i="2"/>
  <c r="DM129" i="2"/>
  <c r="DM130" i="2"/>
  <c r="DM131" i="2"/>
  <c r="DM132" i="2"/>
  <c r="DM133" i="2"/>
  <c r="DM134" i="2"/>
  <c r="DM135" i="2"/>
  <c r="DM136" i="2"/>
  <c r="DM137" i="2"/>
  <c r="DM138" i="2"/>
  <c r="DM139" i="2"/>
  <c r="DM140" i="2"/>
  <c r="DM141" i="2"/>
  <c r="DM142" i="2"/>
  <c r="DM143" i="2"/>
  <c r="DM144" i="2"/>
  <c r="DM145" i="2"/>
  <c r="DM146" i="2"/>
  <c r="DM147" i="2"/>
  <c r="DM148" i="2"/>
  <c r="DM149" i="2"/>
  <c r="DM150" i="2"/>
  <c r="DM151" i="2"/>
  <c r="DM152" i="2"/>
  <c r="DM153" i="2"/>
  <c r="DM154" i="2"/>
  <c r="DM155" i="2"/>
  <c r="DM156" i="2"/>
  <c r="DM157" i="2"/>
  <c r="DM158" i="2"/>
  <c r="DM159" i="2"/>
  <c r="DM160" i="2"/>
  <c r="DM161" i="2"/>
  <c r="DM162" i="2"/>
  <c r="DM163" i="2"/>
  <c r="DM164" i="2"/>
  <c r="DM165" i="2"/>
  <c r="DM166" i="2"/>
  <c r="DM167" i="2"/>
  <c r="DM168" i="2"/>
  <c r="DM169" i="2"/>
  <c r="DM170" i="2"/>
  <c r="DM171" i="2"/>
  <c r="DM172" i="2"/>
  <c r="DM173" i="2"/>
  <c r="DM174" i="2"/>
  <c r="DM175" i="2"/>
  <c r="DM176" i="2"/>
  <c r="DM177" i="2"/>
  <c r="DM178" i="2"/>
  <c r="DM179" i="2"/>
  <c r="DM180" i="2"/>
  <c r="DM181" i="2"/>
  <c r="DM182" i="2"/>
  <c r="DM183" i="2"/>
  <c r="DM184" i="2"/>
  <c r="DM185" i="2"/>
  <c r="DM186" i="2"/>
  <c r="DM187" i="2"/>
  <c r="DM188" i="2"/>
  <c r="DM189" i="2"/>
  <c r="DM190" i="2"/>
  <c r="DM191" i="2"/>
  <c r="DM192" i="2"/>
  <c r="DM193" i="2"/>
  <c r="DM194" i="2"/>
  <c r="DM195" i="2"/>
  <c r="DM196" i="2"/>
  <c r="DM197" i="2"/>
  <c r="DM198" i="2"/>
  <c r="DM199" i="2"/>
  <c r="DM200" i="2"/>
  <c r="DM201" i="2"/>
  <c r="DM202" i="2"/>
  <c r="DM203" i="2"/>
  <c r="DM204" i="2"/>
  <c r="DM205" i="2"/>
  <c r="DM206" i="2"/>
  <c r="DM207" i="2"/>
  <c r="DM208" i="2"/>
  <c r="DM209" i="2"/>
  <c r="DM210" i="2"/>
  <c r="DM211" i="2"/>
  <c r="DM212" i="2"/>
  <c r="DM213" i="2"/>
  <c r="DM214" i="2"/>
  <c r="DM215" i="2"/>
  <c r="DM216" i="2"/>
  <c r="DM217" i="2"/>
  <c r="DM218" i="2"/>
  <c r="DM219" i="2"/>
  <c r="DM220" i="2"/>
  <c r="DM221" i="2"/>
  <c r="DM222" i="2"/>
  <c r="DM223" i="2"/>
  <c r="DM224" i="2"/>
  <c r="DM225" i="2"/>
  <c r="DM226" i="2"/>
  <c r="DM227" i="2"/>
  <c r="DM228" i="2"/>
  <c r="DM229" i="2"/>
  <c r="DM230" i="2"/>
  <c r="DM231" i="2"/>
  <c r="DM232" i="2"/>
  <c r="DM233" i="2"/>
  <c r="DM234" i="2"/>
  <c r="DM235" i="2"/>
  <c r="DM236" i="2"/>
  <c r="DM237" i="2"/>
  <c r="DM238" i="2"/>
  <c r="DM239" i="2"/>
  <c r="DM240" i="2"/>
  <c r="DM241" i="2"/>
  <c r="DM242" i="2"/>
  <c r="DM243" i="2"/>
  <c r="DM244" i="2"/>
  <c r="DM245" i="2"/>
  <c r="DM246" i="2"/>
  <c r="DM247" i="2"/>
  <c r="DM248" i="2"/>
  <c r="DM249" i="2"/>
  <c r="DM250" i="2"/>
  <c r="DM251" i="2"/>
  <c r="DM252" i="2"/>
  <c r="DM253" i="2"/>
  <c r="DM254" i="2"/>
  <c r="DM255" i="2"/>
  <c r="DM256" i="2"/>
  <c r="DM257" i="2"/>
  <c r="DM258" i="2"/>
  <c r="DM259" i="2"/>
  <c r="DM260" i="2"/>
  <c r="DM261" i="2"/>
  <c r="DM262" i="2"/>
  <c r="DM263" i="2"/>
  <c r="DM264" i="2"/>
  <c r="DM265" i="2"/>
  <c r="DM266" i="2"/>
  <c r="DM267" i="2"/>
  <c r="DM268" i="2"/>
  <c r="DM269" i="2"/>
  <c r="DM270" i="2"/>
  <c r="DM271" i="2"/>
  <c r="DM272" i="2"/>
  <c r="DM273" i="2"/>
  <c r="DM274" i="2"/>
  <c r="DM275" i="2"/>
  <c r="DM276" i="2"/>
  <c r="DM277" i="2"/>
  <c r="DM278" i="2"/>
  <c r="DM279" i="2"/>
  <c r="DM280" i="2"/>
  <c r="DM281" i="2"/>
  <c r="DM282" i="2"/>
  <c r="DM283" i="2"/>
  <c r="DM284" i="2"/>
  <c r="DM285" i="2"/>
  <c r="DM286" i="2"/>
  <c r="DM287" i="2"/>
  <c r="DM288" i="2"/>
  <c r="DM289" i="2"/>
  <c r="DM290" i="2"/>
  <c r="DM291" i="2"/>
  <c r="DM292" i="2"/>
  <c r="DM293" i="2"/>
  <c r="DM294" i="2"/>
  <c r="DM295" i="2"/>
  <c r="DM296" i="2"/>
  <c r="DM297" i="2"/>
  <c r="DM298" i="2"/>
  <c r="DM299" i="2"/>
  <c r="DM300" i="2"/>
  <c r="DM301" i="2"/>
  <c r="DM302" i="2"/>
  <c r="DM303" i="2"/>
  <c r="DM304" i="2"/>
  <c r="DM305" i="2"/>
  <c r="DM306" i="2"/>
  <c r="DM307" i="2"/>
  <c r="DM308" i="2"/>
  <c r="DM309" i="2"/>
  <c r="DM310" i="2"/>
  <c r="DM311" i="2"/>
  <c r="DM312" i="2"/>
  <c r="DM313" i="2"/>
  <c r="DM314" i="2"/>
  <c r="DM315" i="2"/>
  <c r="DM316" i="2"/>
  <c r="DM317" i="2"/>
  <c r="DM318" i="2"/>
  <c r="DM319" i="2"/>
  <c r="DM320" i="2"/>
  <c r="DM321" i="2"/>
  <c r="DM322" i="2"/>
  <c r="DM323" i="2"/>
  <c r="DM324" i="2"/>
  <c r="DM325" i="2"/>
  <c r="DM326" i="2"/>
  <c r="DM327" i="2"/>
  <c r="DM328" i="2"/>
  <c r="DM329" i="2"/>
  <c r="DM330" i="2"/>
  <c r="DM331" i="2"/>
  <c r="DM332" i="2"/>
  <c r="DM333" i="2"/>
  <c r="DM334" i="2"/>
  <c r="DM335" i="2"/>
  <c r="DM336" i="2"/>
  <c r="DM337" i="2"/>
  <c r="DM338" i="2"/>
  <c r="DM339" i="2"/>
  <c r="DM340" i="2"/>
  <c r="DM341" i="2"/>
  <c r="DM342" i="2"/>
  <c r="DM343" i="2"/>
  <c r="DM344" i="2"/>
  <c r="DM345" i="2"/>
  <c r="DM346" i="2"/>
  <c r="DM347" i="2"/>
  <c r="DM348" i="2"/>
  <c r="DM349" i="2"/>
  <c r="DM350" i="2"/>
  <c r="DM351" i="2"/>
  <c r="DM352" i="2"/>
  <c r="DM353" i="2"/>
  <c r="DM354" i="2"/>
  <c r="DM355" i="2"/>
  <c r="DM356" i="2"/>
  <c r="DM357" i="2"/>
  <c r="DM358" i="2"/>
  <c r="DM359" i="2"/>
  <c r="DM360" i="2"/>
  <c r="DM361" i="2"/>
  <c r="DM362" i="2"/>
  <c r="DM363" i="2"/>
  <c r="DM364" i="2"/>
  <c r="DM365" i="2"/>
  <c r="DM366" i="2"/>
  <c r="DM367" i="2"/>
  <c r="DM368" i="2"/>
  <c r="DM369" i="2"/>
  <c r="DM370" i="2"/>
  <c r="DM371" i="2"/>
  <c r="DM372" i="2"/>
  <c r="DM373" i="2"/>
  <c r="DM374" i="2"/>
  <c r="DM375" i="2"/>
  <c r="DM376" i="2"/>
  <c r="DM377" i="2"/>
  <c r="DM378" i="2"/>
  <c r="DM379" i="2"/>
  <c r="DM380" i="2"/>
  <c r="DM381" i="2"/>
  <c r="DM382" i="2"/>
  <c r="DM383" i="2"/>
  <c r="DM384" i="2"/>
  <c r="DM385" i="2"/>
  <c r="DM386" i="2"/>
  <c r="DM387" i="2"/>
  <c r="DM388" i="2"/>
  <c r="DM389" i="2"/>
  <c r="DM390" i="2"/>
  <c r="DM391" i="2"/>
  <c r="DM392" i="2"/>
  <c r="DM393" i="2"/>
  <c r="DM394" i="2"/>
  <c r="DM395" i="2"/>
  <c r="DM396" i="2"/>
  <c r="DM397" i="2"/>
  <c r="DM398" i="2"/>
  <c r="DM399" i="2"/>
  <c r="DM400" i="2"/>
  <c r="DM401" i="2"/>
  <c r="DM402" i="2"/>
  <c r="DM403" i="2"/>
  <c r="DM404" i="2"/>
  <c r="DM405" i="2"/>
  <c r="DM406" i="2"/>
  <c r="DM407" i="2"/>
  <c r="DM408" i="2"/>
  <c r="DM409" i="2"/>
  <c r="DM410" i="2"/>
  <c r="DM411" i="2"/>
  <c r="DM412" i="2"/>
  <c r="DM413" i="2"/>
  <c r="DM414" i="2"/>
  <c r="DM415" i="2"/>
  <c r="DM416" i="2"/>
  <c r="DM417" i="2"/>
  <c r="DM418" i="2"/>
  <c r="DM419" i="2"/>
  <c r="DM420" i="2"/>
  <c r="DM421" i="2"/>
  <c r="DM422" i="2"/>
  <c r="DM423" i="2"/>
  <c r="DM424" i="2"/>
  <c r="DM425" i="2"/>
  <c r="DM426" i="2"/>
  <c r="DM427" i="2"/>
  <c r="DM428" i="2"/>
  <c r="DM429" i="2"/>
  <c r="DM430" i="2"/>
  <c r="DM431" i="2"/>
  <c r="DM432" i="2"/>
  <c r="DM433" i="2"/>
  <c r="DM434" i="2"/>
  <c r="DM435" i="2"/>
  <c r="DM436" i="2"/>
  <c r="DM437" i="2"/>
  <c r="DM438" i="2"/>
  <c r="DM439" i="2"/>
  <c r="DM440" i="2"/>
  <c r="DM441" i="2"/>
  <c r="DM442" i="2"/>
  <c r="DM443" i="2"/>
  <c r="DM444" i="2"/>
  <c r="DM445" i="2"/>
  <c r="DM446" i="2"/>
  <c r="DM447" i="2"/>
  <c r="DM448" i="2"/>
  <c r="DM449" i="2"/>
  <c r="DM450" i="2"/>
  <c r="DM451" i="2"/>
  <c r="DM452" i="2"/>
  <c r="DM453" i="2"/>
  <c r="DM454" i="2"/>
  <c r="DM455" i="2"/>
  <c r="DM456" i="2"/>
  <c r="DM457" i="2"/>
  <c r="DM458" i="2"/>
  <c r="DM459" i="2"/>
  <c r="DM460" i="2"/>
  <c r="DM461" i="2"/>
  <c r="DM462" i="2"/>
  <c r="DM463" i="2"/>
  <c r="DM464" i="2"/>
  <c r="DM465" i="2"/>
  <c r="DM466" i="2"/>
  <c r="DM467" i="2"/>
  <c r="DM468" i="2"/>
  <c r="DM469" i="2"/>
  <c r="DM470" i="2"/>
  <c r="DM471" i="2"/>
  <c r="DM472" i="2"/>
  <c r="DM473" i="2"/>
  <c r="DM474" i="2"/>
  <c r="DM475" i="2"/>
  <c r="DM476" i="2"/>
  <c r="DM477" i="2"/>
  <c r="DM478" i="2"/>
  <c r="DM479" i="2"/>
  <c r="DM480" i="2"/>
  <c r="DM481" i="2"/>
  <c r="DM482" i="2"/>
  <c r="DM483" i="2"/>
  <c r="DM484" i="2"/>
  <c r="DM485" i="2"/>
  <c r="DM486" i="2"/>
  <c r="DM487" i="2"/>
  <c r="DM488" i="2"/>
  <c r="DM489" i="2"/>
  <c r="DM490" i="2"/>
  <c r="DM491" i="2"/>
  <c r="DM492" i="2"/>
  <c r="DM493" i="2"/>
  <c r="DM494" i="2"/>
  <c r="DM495" i="2"/>
  <c r="DM496" i="2"/>
  <c r="DM497" i="2"/>
  <c r="DM498" i="2"/>
  <c r="DM499" i="2"/>
  <c r="DM500" i="2"/>
  <c r="DM501" i="2"/>
  <c r="DM502" i="2"/>
  <c r="DM503" i="2"/>
  <c r="DM504" i="2"/>
  <c r="DM505" i="2"/>
  <c r="DM506" i="2"/>
  <c r="DM507" i="2"/>
  <c r="DM508" i="2"/>
  <c r="DM509" i="2"/>
  <c r="DM510" i="2"/>
  <c r="DM511" i="2"/>
  <c r="DM512" i="2"/>
  <c r="DM513" i="2"/>
  <c r="DM514" i="2"/>
  <c r="DM515" i="2"/>
  <c r="DM516" i="2"/>
  <c r="DM517" i="2"/>
  <c r="DM518" i="2"/>
  <c r="DM519" i="2"/>
  <c r="DM520" i="2"/>
  <c r="DM521" i="2"/>
  <c r="DM522" i="2"/>
  <c r="DM523" i="2"/>
  <c r="DM524" i="2"/>
  <c r="DM525" i="2"/>
  <c r="DM526" i="2"/>
  <c r="DM527" i="2"/>
  <c r="DM528" i="2"/>
  <c r="DM529" i="2"/>
  <c r="DM530" i="2"/>
  <c r="DM531" i="2"/>
  <c r="DM532" i="2"/>
  <c r="DM533" i="2"/>
  <c r="DM534" i="2"/>
  <c r="DM535" i="2"/>
  <c r="DM536" i="2"/>
  <c r="DM537" i="2"/>
  <c r="DM538" i="2"/>
  <c r="DM539" i="2"/>
  <c r="DM540" i="2"/>
  <c r="DM541" i="2"/>
  <c r="DM542" i="2"/>
  <c r="DM543" i="2"/>
  <c r="DM544" i="2"/>
  <c r="DM545" i="2"/>
  <c r="DM546" i="2"/>
  <c r="DM547" i="2"/>
  <c r="DM548" i="2"/>
  <c r="DM549" i="2"/>
  <c r="DM550" i="2"/>
  <c r="DM551" i="2"/>
  <c r="DM552" i="2"/>
  <c r="DM553" i="2"/>
  <c r="DM554" i="2"/>
  <c r="DM555" i="2"/>
  <c r="DM556" i="2"/>
  <c r="DM557" i="2"/>
  <c r="DM558" i="2"/>
  <c r="DM559" i="2"/>
  <c r="DM560" i="2"/>
  <c r="DM561" i="2"/>
  <c r="DM562" i="2"/>
  <c r="DM563" i="2"/>
  <c r="DM564" i="2"/>
  <c r="DM565" i="2"/>
  <c r="DM566" i="2"/>
  <c r="DM567" i="2"/>
  <c r="DM568" i="2"/>
  <c r="DM569" i="2"/>
  <c r="DM570" i="2"/>
  <c r="DM571" i="2"/>
  <c r="DM572" i="2"/>
  <c r="DM573" i="2"/>
  <c r="DM574" i="2"/>
  <c r="DM575" i="2"/>
  <c r="DM576" i="2"/>
  <c r="DM577" i="2"/>
  <c r="DM578" i="2"/>
  <c r="DM579" i="2"/>
  <c r="DM580" i="2"/>
  <c r="DM581" i="2"/>
  <c r="DM582" i="2"/>
  <c r="DM583" i="2"/>
  <c r="DM584" i="2"/>
  <c r="DM585" i="2"/>
  <c r="DM586" i="2"/>
  <c r="DM587" i="2"/>
  <c r="DM588" i="2"/>
  <c r="DM589" i="2"/>
  <c r="DM590" i="2"/>
  <c r="DM591" i="2"/>
  <c r="DM592" i="2"/>
  <c r="DM593" i="2"/>
  <c r="DM594" i="2"/>
  <c r="DM595" i="2"/>
  <c r="DM596" i="2"/>
  <c r="DM597" i="2"/>
  <c r="DM598" i="2"/>
  <c r="DM599" i="2"/>
  <c r="DM600" i="2"/>
  <c r="DM601" i="2"/>
  <c r="DM602" i="2"/>
  <c r="DM603" i="2"/>
  <c r="DM604" i="2"/>
  <c r="DM605" i="2"/>
  <c r="DM606" i="2"/>
  <c r="DM607" i="2"/>
  <c r="DM608" i="2"/>
  <c r="DM609" i="2"/>
  <c r="DM610" i="2"/>
  <c r="DM611" i="2"/>
  <c r="DM612" i="2"/>
  <c r="DM613" i="2"/>
  <c r="DM614" i="2"/>
  <c r="DM615" i="2"/>
  <c r="DM616" i="2"/>
  <c r="DM617" i="2"/>
  <c r="DM618" i="2"/>
  <c r="DM619" i="2"/>
  <c r="DM620" i="2"/>
  <c r="DM621" i="2"/>
  <c r="DM622" i="2"/>
  <c r="DM623" i="2"/>
  <c r="DM624" i="2"/>
  <c r="DM625" i="2"/>
  <c r="DM626" i="2"/>
  <c r="DM627" i="2"/>
  <c r="DM628" i="2"/>
  <c r="DM629" i="2"/>
  <c r="DM630" i="2"/>
  <c r="DM631" i="2"/>
  <c r="DM632" i="2"/>
  <c r="DM633" i="2"/>
  <c r="DM634" i="2"/>
  <c r="DM635" i="2"/>
  <c r="DM636" i="2"/>
  <c r="DM637" i="2"/>
  <c r="DM638" i="2"/>
  <c r="DM639" i="2"/>
  <c r="DM640" i="2"/>
  <c r="DM641" i="2"/>
  <c r="DM642" i="2"/>
  <c r="DM643" i="2"/>
  <c r="DM644" i="2"/>
  <c r="DM645" i="2"/>
  <c r="DM646" i="2"/>
  <c r="DM647" i="2"/>
  <c r="DM648" i="2"/>
  <c r="DM649" i="2"/>
  <c r="DM650" i="2"/>
  <c r="DM651" i="2"/>
  <c r="DM652" i="2"/>
  <c r="DM653" i="2"/>
  <c r="DM654" i="2"/>
  <c r="DM655" i="2"/>
  <c r="DM656" i="2"/>
  <c r="DM657" i="2"/>
  <c r="DM658" i="2"/>
  <c r="DM659" i="2"/>
  <c r="DM660" i="2"/>
  <c r="DM661" i="2"/>
  <c r="DM662" i="2"/>
  <c r="DM663" i="2"/>
  <c r="DM664" i="2"/>
  <c r="DM665" i="2"/>
  <c r="DM666" i="2"/>
  <c r="DM667" i="2"/>
  <c r="DM668" i="2"/>
  <c r="DM669" i="2"/>
  <c r="DM670" i="2"/>
  <c r="DM671" i="2"/>
  <c r="DM672" i="2"/>
  <c r="DM673" i="2"/>
  <c r="DM674" i="2"/>
  <c r="DM675" i="2"/>
  <c r="DM676" i="2"/>
  <c r="DM677" i="2"/>
  <c r="DM678" i="2"/>
  <c r="DM679" i="2"/>
  <c r="DM680" i="2"/>
  <c r="DM681" i="2"/>
  <c r="DM682" i="2"/>
  <c r="DM683" i="2"/>
  <c r="DM684" i="2"/>
  <c r="DM685" i="2"/>
  <c r="DM686" i="2"/>
  <c r="DM687" i="2"/>
  <c r="DM688" i="2"/>
  <c r="DM689" i="2"/>
  <c r="DM690" i="2"/>
  <c r="DM691" i="2"/>
  <c r="DM692" i="2"/>
  <c r="DM693" i="2"/>
  <c r="DM694" i="2"/>
  <c r="DM695" i="2"/>
  <c r="DM696" i="2"/>
  <c r="DM697" i="2"/>
  <c r="DM698" i="2"/>
  <c r="DM699" i="2"/>
  <c r="DM700" i="2"/>
  <c r="DM701" i="2"/>
  <c r="DM702" i="2"/>
  <c r="DM703" i="2"/>
  <c r="DM704" i="2"/>
  <c r="DM705" i="2"/>
  <c r="DM706" i="2"/>
  <c r="DM707" i="2"/>
  <c r="DM708" i="2"/>
  <c r="DM709" i="2"/>
  <c r="DM710" i="2"/>
  <c r="DM711" i="2"/>
  <c r="DM712" i="2"/>
  <c r="DM713" i="2"/>
  <c r="DM714" i="2"/>
  <c r="DM715" i="2"/>
  <c r="DM716" i="2"/>
  <c r="DM717" i="2"/>
  <c r="DM718" i="2"/>
  <c r="DM719" i="2"/>
  <c r="DM720" i="2"/>
  <c r="DM721" i="2"/>
  <c r="DM722" i="2"/>
  <c r="DM723" i="2"/>
  <c r="DM724" i="2"/>
  <c r="DM725" i="2"/>
  <c r="DM726" i="2"/>
  <c r="DM727" i="2"/>
  <c r="DM728" i="2"/>
  <c r="DM729" i="2"/>
  <c r="DM730" i="2"/>
  <c r="DM731" i="2"/>
  <c r="DM732" i="2"/>
  <c r="DM733" i="2"/>
  <c r="DM734" i="2"/>
  <c r="DM735" i="2"/>
  <c r="DM736" i="2"/>
  <c r="DM737" i="2"/>
  <c r="DM738" i="2"/>
  <c r="DM739" i="2"/>
  <c r="DM740" i="2"/>
  <c r="DM741" i="2"/>
  <c r="DM742" i="2"/>
  <c r="DM743" i="2"/>
  <c r="DM744" i="2"/>
  <c r="DM745" i="2"/>
  <c r="DM746" i="2"/>
  <c r="DM747" i="2"/>
  <c r="DM748" i="2"/>
  <c r="DM749" i="2"/>
  <c r="DM750" i="2"/>
  <c r="DM751" i="2"/>
  <c r="DM752" i="2"/>
  <c r="DM753" i="2"/>
  <c r="DM754" i="2"/>
  <c r="DM755" i="2"/>
  <c r="DM756" i="2"/>
  <c r="DM757" i="2"/>
  <c r="DM758" i="2"/>
  <c r="DM759" i="2"/>
  <c r="DM760" i="2"/>
  <c r="DM761" i="2"/>
  <c r="DM762" i="2"/>
  <c r="DM763" i="2"/>
  <c r="DM764" i="2"/>
  <c r="DM765" i="2"/>
  <c r="DM766" i="2"/>
  <c r="DM767" i="2"/>
  <c r="DM768" i="2"/>
  <c r="DM769" i="2"/>
  <c r="DM770" i="2"/>
  <c r="DM771" i="2"/>
  <c r="DM772" i="2"/>
  <c r="DM773" i="2"/>
  <c r="DM774" i="2"/>
  <c r="DM775" i="2"/>
  <c r="DM776" i="2"/>
  <c r="DM777" i="2"/>
  <c r="DM778" i="2"/>
  <c r="DM779" i="2"/>
  <c r="DM780" i="2"/>
  <c r="DM781" i="2"/>
  <c r="DM782" i="2"/>
  <c r="DM783" i="2"/>
  <c r="DM784" i="2"/>
  <c r="DM785" i="2"/>
  <c r="DM786" i="2"/>
  <c r="DM787" i="2"/>
  <c r="DM788" i="2"/>
  <c r="DM789" i="2"/>
  <c r="DM790" i="2"/>
  <c r="DM791" i="2"/>
  <c r="DM792" i="2"/>
  <c r="DM793" i="2"/>
  <c r="DM794" i="2"/>
  <c r="DM795" i="2"/>
  <c r="DM796" i="2"/>
  <c r="DM797" i="2"/>
  <c r="DM798" i="2"/>
  <c r="DM799" i="2"/>
  <c r="DM800" i="2"/>
  <c r="DM801" i="2"/>
  <c r="DM802" i="2"/>
  <c r="DM803" i="2"/>
  <c r="DM804" i="2"/>
  <c r="DM805" i="2"/>
  <c r="DM806" i="2"/>
  <c r="DM807" i="2"/>
  <c r="DM808" i="2"/>
  <c r="DM809" i="2"/>
  <c r="DM810" i="2"/>
  <c r="DM811" i="2"/>
  <c r="DM812" i="2"/>
  <c r="DM813" i="2"/>
  <c r="DM814" i="2"/>
  <c r="DM815" i="2"/>
  <c r="DM816" i="2"/>
  <c r="DM817" i="2"/>
  <c r="DM818" i="2"/>
  <c r="DM819" i="2"/>
  <c r="DM820" i="2"/>
  <c r="DM821" i="2"/>
  <c r="DM822" i="2"/>
  <c r="DM823" i="2"/>
  <c r="DM824" i="2"/>
  <c r="DM825" i="2"/>
  <c r="DM826" i="2"/>
  <c r="DM827" i="2"/>
  <c r="DM828" i="2"/>
  <c r="DM829" i="2"/>
  <c r="DM830" i="2"/>
  <c r="DM831" i="2"/>
  <c r="DM832" i="2"/>
  <c r="DM833" i="2"/>
  <c r="DM834" i="2"/>
  <c r="DM835" i="2"/>
  <c r="DM836" i="2"/>
  <c r="DM837" i="2"/>
  <c r="DM838" i="2"/>
  <c r="DM839" i="2"/>
  <c r="DM840" i="2"/>
  <c r="DM841" i="2"/>
  <c r="DM842" i="2"/>
  <c r="DM843" i="2"/>
  <c r="DM844" i="2"/>
  <c r="DM845" i="2"/>
  <c r="DM846" i="2"/>
  <c r="DM847" i="2"/>
  <c r="DM848" i="2"/>
  <c r="DM849" i="2"/>
  <c r="DM850" i="2"/>
  <c r="DM851" i="2"/>
  <c r="DM852" i="2"/>
  <c r="DM853" i="2"/>
  <c r="DM854" i="2"/>
  <c r="DM855" i="2"/>
  <c r="DM856" i="2"/>
  <c r="DM857" i="2"/>
  <c r="DM858" i="2"/>
  <c r="DM859" i="2"/>
  <c r="DM860" i="2"/>
  <c r="DM861" i="2"/>
  <c r="DM862" i="2"/>
  <c r="DM863" i="2"/>
  <c r="DM864" i="2"/>
  <c r="DM865" i="2"/>
  <c r="DM866" i="2"/>
  <c r="DM867" i="2"/>
  <c r="DM868" i="2"/>
  <c r="DM869" i="2"/>
  <c r="DM870" i="2"/>
  <c r="DM871" i="2"/>
  <c r="DM872" i="2"/>
  <c r="DM873" i="2"/>
  <c r="DM874" i="2"/>
  <c r="DM875" i="2"/>
  <c r="DM876" i="2"/>
  <c r="DM877" i="2"/>
  <c r="DM878" i="2"/>
  <c r="DM879" i="2"/>
  <c r="DM880" i="2"/>
  <c r="DM881" i="2"/>
  <c r="DM882" i="2"/>
  <c r="DM883" i="2"/>
  <c r="DM884" i="2"/>
  <c r="DM885" i="2"/>
  <c r="DM886" i="2"/>
  <c r="DM887" i="2"/>
  <c r="DM888" i="2"/>
  <c r="DM889" i="2"/>
  <c r="DM890" i="2"/>
  <c r="DM891" i="2"/>
  <c r="DM892" i="2"/>
  <c r="DM893" i="2"/>
  <c r="DM894" i="2"/>
  <c r="DM895" i="2"/>
  <c r="DM896" i="2"/>
  <c r="DM897" i="2"/>
  <c r="DM898" i="2"/>
  <c r="DM899" i="2"/>
  <c r="DM900" i="2"/>
  <c r="DM901" i="2"/>
  <c r="DM902" i="2"/>
  <c r="DM903" i="2"/>
  <c r="DM904" i="2"/>
  <c r="DM905" i="2"/>
  <c r="DM906" i="2"/>
  <c r="DM907" i="2"/>
  <c r="DM908" i="2"/>
  <c r="DM909" i="2"/>
  <c r="DM910" i="2"/>
  <c r="DM911" i="2"/>
  <c r="DM912" i="2"/>
  <c r="DM913" i="2"/>
  <c r="DM914" i="2"/>
  <c r="DM915" i="2"/>
  <c r="DM916" i="2"/>
  <c r="DM917" i="2"/>
  <c r="DM918" i="2"/>
  <c r="DM919" i="2"/>
  <c r="DM920" i="2"/>
  <c r="DM921" i="2"/>
  <c r="DM922" i="2"/>
  <c r="DM923" i="2"/>
  <c r="DM924" i="2"/>
  <c r="DM925" i="2"/>
  <c r="DM926" i="2"/>
  <c r="DM927" i="2"/>
  <c r="DM928" i="2"/>
  <c r="DM929" i="2"/>
  <c r="DM930" i="2"/>
  <c r="DM931" i="2"/>
  <c r="DM932" i="2"/>
  <c r="DM933" i="2"/>
  <c r="DM934" i="2"/>
  <c r="DM935" i="2"/>
  <c r="DM936" i="2"/>
  <c r="DM937" i="2"/>
  <c r="DM938" i="2"/>
  <c r="DM939" i="2"/>
  <c r="DM940" i="2"/>
  <c r="DM941" i="2"/>
  <c r="DM942" i="2"/>
  <c r="DM943" i="2"/>
  <c r="DM944" i="2"/>
  <c r="DM945" i="2"/>
  <c r="DM946" i="2"/>
  <c r="DM947" i="2"/>
  <c r="DM948" i="2"/>
  <c r="DM949" i="2"/>
  <c r="DM950" i="2"/>
  <c r="DM951" i="2"/>
  <c r="DM952" i="2"/>
  <c r="DM953" i="2"/>
  <c r="DM954" i="2"/>
  <c r="DM955" i="2"/>
  <c r="DM956" i="2"/>
  <c r="DM957" i="2"/>
  <c r="DM958" i="2"/>
  <c r="DM959" i="2"/>
  <c r="DM960" i="2"/>
  <c r="DM961" i="2"/>
  <c r="DM962" i="2"/>
  <c r="DM963" i="2"/>
  <c r="DM964" i="2"/>
  <c r="DM965" i="2"/>
  <c r="DM966" i="2"/>
  <c r="DM967" i="2"/>
  <c r="DM968" i="2"/>
  <c r="DM969" i="2"/>
  <c r="DM970" i="2"/>
  <c r="DM971" i="2"/>
  <c r="DM972" i="2"/>
  <c r="DM973" i="2"/>
  <c r="DM974" i="2"/>
  <c r="DM975" i="2"/>
  <c r="DM976" i="2"/>
  <c r="DM977" i="2"/>
  <c r="DM978" i="2"/>
  <c r="DM979" i="2"/>
  <c r="DM980" i="2"/>
  <c r="DM981" i="2"/>
  <c r="DM982" i="2"/>
  <c r="DM983" i="2"/>
  <c r="DM984" i="2"/>
  <c r="DM985" i="2"/>
  <c r="DM986" i="2"/>
  <c r="DM987" i="2"/>
  <c r="DM988" i="2"/>
  <c r="DM989" i="2"/>
  <c r="DM990" i="2"/>
  <c r="DM991" i="2"/>
  <c r="DM992" i="2"/>
  <c r="DM993" i="2"/>
  <c r="DM994" i="2"/>
  <c r="DM995" i="2"/>
  <c r="DM996" i="2"/>
  <c r="DM997" i="2"/>
  <c r="DM998" i="2"/>
  <c r="DM999" i="2"/>
  <c r="DM1000" i="2"/>
  <c r="DM1001" i="2"/>
  <c r="DM1002" i="2"/>
  <c r="DM1003" i="2"/>
  <c r="DM1004" i="2"/>
  <c r="DM1005" i="2"/>
  <c r="DM1006" i="2"/>
  <c r="DM1007" i="2"/>
  <c r="DM1008" i="2"/>
  <c r="DM1009" i="2"/>
  <c r="DM1010" i="2"/>
  <c r="DM1011" i="2"/>
  <c r="DM1012" i="2"/>
  <c r="DM1013" i="2"/>
  <c r="DM1014" i="2"/>
  <c r="DM1015" i="2"/>
  <c r="DM1016" i="2"/>
  <c r="DM1017" i="2"/>
  <c r="DM1018" i="2"/>
  <c r="DM1019" i="2"/>
  <c r="DM1020" i="2"/>
  <c r="DM1021" i="2"/>
  <c r="DM1022" i="2"/>
  <c r="DM1023" i="2"/>
  <c r="DM1024" i="2"/>
  <c r="DM1025" i="2"/>
  <c r="DM1026" i="2"/>
  <c r="DM1027" i="2"/>
  <c r="DM1028" i="2"/>
  <c r="DM1029" i="2"/>
  <c r="DM1030" i="2"/>
  <c r="DM1031" i="2"/>
  <c r="DM1032" i="2"/>
  <c r="DM1033" i="2"/>
  <c r="DM1034" i="2"/>
  <c r="DM1035" i="2"/>
  <c r="DM1036" i="2"/>
  <c r="DM1037" i="2"/>
  <c r="DM1038" i="2"/>
  <c r="DM1039" i="2"/>
  <c r="DM1040" i="2"/>
  <c r="DM1041" i="2"/>
  <c r="DM1042" i="2"/>
  <c r="DM1043" i="2"/>
  <c r="DM1044" i="2"/>
  <c r="DM1045" i="2"/>
  <c r="DM1046" i="2"/>
  <c r="DM1047" i="2"/>
  <c r="DM1048" i="2"/>
  <c r="DM1049" i="2"/>
  <c r="DM1050" i="2"/>
  <c r="DM1051" i="2"/>
  <c r="DM1052" i="2"/>
  <c r="DM1053" i="2"/>
  <c r="DM1054" i="2"/>
  <c r="DM1055" i="2"/>
  <c r="DM1056" i="2"/>
  <c r="DM1057" i="2"/>
  <c r="DM1058" i="2"/>
  <c r="DM1059" i="2"/>
  <c r="DM1060" i="2"/>
  <c r="DM1061" i="2"/>
  <c r="DM1062" i="2"/>
  <c r="DM1063" i="2"/>
  <c r="DM1064" i="2"/>
  <c r="DM1065" i="2"/>
  <c r="DM1066" i="2"/>
  <c r="DM1067" i="2"/>
  <c r="DM1068" i="2"/>
  <c r="DM1069" i="2"/>
  <c r="DM1070" i="2"/>
  <c r="DM1071" i="2"/>
  <c r="DM1072" i="2"/>
  <c r="DM1073" i="2"/>
  <c r="DM1074" i="2"/>
  <c r="DM1075" i="2"/>
  <c r="DM1076" i="2"/>
  <c r="DM1077" i="2"/>
  <c r="DM1078" i="2"/>
  <c r="DM1079" i="2"/>
  <c r="DM1080" i="2"/>
  <c r="DM1081" i="2"/>
  <c r="DM1082" i="2"/>
  <c r="DM1083" i="2"/>
  <c r="DM1084" i="2"/>
  <c r="DM1085" i="2"/>
  <c r="DM1086" i="2"/>
  <c r="DM1087" i="2"/>
  <c r="DM1088" i="2"/>
  <c r="DM1089" i="2"/>
  <c r="DM1090" i="2"/>
  <c r="DM1091" i="2"/>
  <c r="DM1092" i="2"/>
  <c r="DM1093" i="2"/>
  <c r="DM1094" i="2"/>
  <c r="DM1095" i="2"/>
  <c r="DM1096" i="2"/>
  <c r="DM1097" i="2"/>
  <c r="DM1098" i="2"/>
  <c r="DM1099" i="2"/>
  <c r="DM1100" i="2"/>
  <c r="DM1101" i="2"/>
  <c r="DM1102" i="2"/>
  <c r="DM1103" i="2"/>
  <c r="DM1104" i="2"/>
  <c r="DM1105" i="2"/>
  <c r="DM1106" i="2"/>
  <c r="DM1107" i="2"/>
  <c r="DM1108" i="2"/>
  <c r="DM1109" i="2"/>
  <c r="DM1110" i="2"/>
  <c r="DM1111" i="2"/>
  <c r="DM1112" i="2"/>
  <c r="DM1113" i="2"/>
  <c r="DM1114" i="2"/>
  <c r="DM1115" i="2"/>
  <c r="DM1116" i="2"/>
  <c r="DM1117" i="2"/>
  <c r="DM1118" i="2"/>
  <c r="DM1119" i="2"/>
  <c r="DM1120" i="2"/>
  <c r="DM1121" i="2"/>
  <c r="DM1122" i="2"/>
  <c r="DM1123" i="2"/>
  <c r="DM1124" i="2"/>
  <c r="DM1125" i="2"/>
  <c r="DM1126" i="2"/>
  <c r="DM1127" i="2"/>
  <c r="DM1128" i="2"/>
  <c r="DM1129" i="2"/>
  <c r="DM1130" i="2"/>
  <c r="DM1131" i="2"/>
  <c r="DM1132" i="2"/>
  <c r="DM1133" i="2"/>
  <c r="DM1134" i="2"/>
  <c r="DM1135" i="2"/>
  <c r="DM1136" i="2"/>
  <c r="DM1137" i="2"/>
  <c r="DM1138" i="2"/>
  <c r="DM1139" i="2"/>
  <c r="DM1140" i="2"/>
  <c r="DM1141" i="2"/>
  <c r="DM1142" i="2"/>
  <c r="DM1143" i="2"/>
  <c r="DM1144" i="2"/>
  <c r="DM1145" i="2"/>
  <c r="DM1146" i="2"/>
  <c r="DM1147" i="2"/>
  <c r="DM1148" i="2"/>
  <c r="DM1149" i="2"/>
  <c r="DM1150" i="2"/>
  <c r="DM1151" i="2"/>
  <c r="DM1152" i="2"/>
  <c r="DM1153" i="2"/>
  <c r="DM1154" i="2"/>
  <c r="DM1155" i="2"/>
  <c r="DM1156" i="2"/>
  <c r="DM1157" i="2"/>
  <c r="DM1158" i="2"/>
  <c r="DM1159" i="2"/>
  <c r="DM1160" i="2"/>
  <c r="DM1161" i="2"/>
  <c r="DM1162" i="2"/>
  <c r="DM1163" i="2"/>
  <c r="DM1164" i="2"/>
  <c r="DM1165" i="2"/>
  <c r="DM1166" i="2"/>
  <c r="DM1167" i="2"/>
  <c r="DM1168" i="2"/>
  <c r="DM1169" i="2"/>
  <c r="DM1170" i="2"/>
  <c r="DM1171" i="2"/>
  <c r="DM1172" i="2"/>
  <c r="DM1173" i="2"/>
  <c r="DM1174" i="2"/>
  <c r="DM1175" i="2"/>
  <c r="DM1176" i="2"/>
  <c r="DM1177" i="2"/>
  <c r="DM1178" i="2"/>
  <c r="DM1179" i="2"/>
  <c r="DM1180" i="2"/>
  <c r="DM1181" i="2"/>
  <c r="DM1182" i="2"/>
  <c r="DM1183" i="2"/>
  <c r="DM1184" i="2"/>
  <c r="DM1185" i="2"/>
  <c r="DM1186" i="2"/>
  <c r="DM1187" i="2"/>
  <c r="DM1188" i="2"/>
  <c r="DM1189" i="2"/>
  <c r="DM1190" i="2"/>
  <c r="DM1191" i="2"/>
  <c r="DM1192" i="2"/>
  <c r="DM1193" i="2"/>
  <c r="DM1194" i="2"/>
  <c r="DM1195" i="2"/>
  <c r="DM1196" i="2"/>
  <c r="DM1197" i="2"/>
  <c r="DM1198" i="2"/>
  <c r="DM1199" i="2"/>
  <c r="DM1200" i="2"/>
  <c r="DM1201" i="2"/>
  <c r="DM1202" i="2"/>
  <c r="DM1203" i="2"/>
  <c r="DM1204" i="2"/>
  <c r="DM1205" i="2"/>
  <c r="DM1206" i="2"/>
  <c r="DM1207" i="2"/>
  <c r="DM1208" i="2"/>
  <c r="DM1209" i="2"/>
  <c r="DM1210" i="2"/>
  <c r="DM1211" i="2"/>
  <c r="DM1212" i="2"/>
  <c r="DM1213" i="2"/>
  <c r="DM1214" i="2"/>
  <c r="DM1215" i="2"/>
  <c r="DM1216" i="2"/>
  <c r="DM1217" i="2"/>
  <c r="DM1218" i="2"/>
  <c r="DM1219" i="2"/>
  <c r="DM1220" i="2"/>
  <c r="DM1221" i="2"/>
  <c r="DM1222" i="2"/>
  <c r="DM1223" i="2"/>
  <c r="DM1224" i="2"/>
  <c r="DM1225" i="2"/>
  <c r="DM1226" i="2"/>
  <c r="DM1227" i="2"/>
  <c r="DM1228" i="2"/>
  <c r="DM1229" i="2"/>
  <c r="DM1230" i="2"/>
  <c r="DM1231" i="2"/>
  <c r="DM1232" i="2"/>
  <c r="DM1233" i="2"/>
  <c r="DM1234" i="2"/>
  <c r="DM1235" i="2"/>
  <c r="DM1236" i="2"/>
  <c r="DM1237" i="2"/>
  <c r="DM1238" i="2"/>
  <c r="DM1239" i="2"/>
  <c r="DM1240" i="2"/>
  <c r="DM1241" i="2"/>
  <c r="DM1242" i="2"/>
  <c r="DM1243" i="2"/>
  <c r="DM1244" i="2"/>
  <c r="DM1245" i="2"/>
  <c r="DM1246" i="2"/>
  <c r="DM1247" i="2"/>
  <c r="DM1248" i="2"/>
  <c r="DM1249" i="2"/>
  <c r="DM1250" i="2"/>
  <c r="DM1251" i="2"/>
  <c r="DM1252" i="2"/>
  <c r="DM1253" i="2"/>
  <c r="DM1254" i="2"/>
  <c r="DM1255" i="2"/>
  <c r="DM1256" i="2"/>
  <c r="DM1257" i="2"/>
  <c r="DM1258" i="2"/>
  <c r="DM1259" i="2"/>
  <c r="DM1260" i="2"/>
  <c r="DM1261" i="2"/>
  <c r="DM1262" i="2"/>
  <c r="DM1263" i="2"/>
  <c r="DM1264" i="2"/>
  <c r="DM1265" i="2"/>
  <c r="DM1266" i="2"/>
  <c r="DM1267" i="2"/>
  <c r="DM1268" i="2"/>
  <c r="DM1269" i="2"/>
  <c r="DM1270" i="2"/>
  <c r="DM1271" i="2"/>
  <c r="DM1272" i="2"/>
  <c r="DM1273" i="2"/>
  <c r="DM1274" i="2"/>
  <c r="DM1275" i="2"/>
  <c r="DM1276" i="2"/>
  <c r="DM1277" i="2"/>
  <c r="DM1278" i="2"/>
  <c r="DM1279" i="2"/>
  <c r="DM1280" i="2"/>
  <c r="DM1281" i="2"/>
  <c r="DM1282" i="2"/>
  <c r="DM1283" i="2"/>
  <c r="DM1284" i="2"/>
  <c r="DM1285" i="2"/>
  <c r="DM1286" i="2"/>
  <c r="DM1287" i="2"/>
  <c r="DM1288" i="2"/>
  <c r="DM1289" i="2"/>
  <c r="DM1290" i="2"/>
  <c r="DM1291" i="2"/>
  <c r="DM1292" i="2"/>
  <c r="DM1293" i="2"/>
  <c r="DM1294" i="2"/>
  <c r="DM1295" i="2"/>
  <c r="DM1296" i="2"/>
  <c r="DM1297" i="2"/>
  <c r="DM1298" i="2"/>
  <c r="DM1299" i="2"/>
  <c r="DM1300" i="2"/>
  <c r="DM1301" i="2"/>
  <c r="DM1302" i="2"/>
  <c r="DM1303" i="2"/>
  <c r="DM1304" i="2"/>
  <c r="DM1305" i="2"/>
  <c r="DM1306" i="2"/>
  <c r="DM1307" i="2"/>
  <c r="DM1308" i="2"/>
  <c r="DM1309" i="2"/>
  <c r="DM1310" i="2"/>
  <c r="DM1311" i="2"/>
  <c r="DM1312" i="2"/>
  <c r="DM1313" i="2"/>
  <c r="DM1314" i="2"/>
  <c r="DM1315" i="2"/>
  <c r="DM1316" i="2"/>
  <c r="DM1317" i="2"/>
  <c r="DM1318" i="2"/>
  <c r="DM1319" i="2"/>
  <c r="DM1320" i="2"/>
  <c r="DM1321" i="2"/>
  <c r="DM1322" i="2"/>
  <c r="DM1323" i="2"/>
  <c r="DM1324" i="2"/>
  <c r="DM1325" i="2"/>
  <c r="DM1326" i="2"/>
  <c r="DM1327" i="2"/>
  <c r="DM1328" i="2"/>
  <c r="DM1329" i="2"/>
  <c r="DM1330" i="2"/>
  <c r="DM1331" i="2"/>
  <c r="DM1332" i="2"/>
  <c r="DM1333" i="2"/>
  <c r="DM1334" i="2"/>
  <c r="DM1335" i="2"/>
  <c r="DM1336" i="2"/>
  <c r="DM1337" i="2"/>
  <c r="DM1338" i="2"/>
  <c r="DM1339" i="2"/>
  <c r="DM1340" i="2"/>
  <c r="DM1341" i="2"/>
  <c r="DM1342" i="2"/>
  <c r="DM1343" i="2"/>
  <c r="DM1344" i="2"/>
  <c r="DM1345" i="2"/>
  <c r="DM1346" i="2"/>
  <c r="DM1347" i="2"/>
  <c r="DM1348" i="2"/>
  <c r="DM1349" i="2"/>
  <c r="DM1350" i="2"/>
  <c r="DM1351" i="2"/>
  <c r="DM1352" i="2"/>
  <c r="DM1353" i="2"/>
  <c r="DM1354" i="2"/>
  <c r="DM1355" i="2"/>
  <c r="DM1356" i="2"/>
  <c r="DM1357" i="2"/>
  <c r="DM1358" i="2"/>
  <c r="DM1359" i="2"/>
  <c r="DM1360" i="2"/>
  <c r="DM1361" i="2"/>
  <c r="DM1362" i="2"/>
  <c r="DM1363" i="2"/>
  <c r="DM1364" i="2"/>
  <c r="DM1365" i="2"/>
  <c r="DM1366" i="2"/>
  <c r="DM1367" i="2"/>
  <c r="DM1368" i="2"/>
  <c r="DM1369" i="2"/>
  <c r="DM1370" i="2"/>
  <c r="DM1371" i="2"/>
  <c r="DM1372" i="2"/>
  <c r="DM1373" i="2"/>
  <c r="DM1374" i="2"/>
  <c r="DM1375" i="2"/>
  <c r="DM1376" i="2"/>
  <c r="DM1377" i="2"/>
  <c r="DM1378" i="2"/>
  <c r="DM1379" i="2"/>
  <c r="DM1380" i="2"/>
  <c r="DM1381" i="2"/>
  <c r="DM1382" i="2"/>
  <c r="DM1383" i="2"/>
  <c r="DM1384" i="2"/>
  <c r="DM1385" i="2"/>
  <c r="DM1386" i="2"/>
  <c r="DM1387" i="2"/>
  <c r="DM1388" i="2"/>
  <c r="DM1389" i="2"/>
  <c r="DM1390" i="2"/>
  <c r="DM1391" i="2"/>
  <c r="DM1392" i="2"/>
  <c r="DM1393" i="2"/>
  <c r="DM1394" i="2"/>
  <c r="DM1395" i="2"/>
  <c r="DM1396" i="2"/>
  <c r="DM1397" i="2"/>
  <c r="DM1398" i="2"/>
  <c r="DM1399" i="2"/>
  <c r="DM1400" i="2"/>
  <c r="DM1401" i="2"/>
  <c r="DM1402" i="2"/>
  <c r="DM1403" i="2"/>
  <c r="DM1404" i="2"/>
  <c r="DM1405" i="2"/>
  <c r="DM1406" i="2"/>
  <c r="DM1407" i="2"/>
  <c r="DM1408" i="2"/>
  <c r="DM1409" i="2"/>
  <c r="DM1410" i="2"/>
  <c r="DM1411" i="2"/>
  <c r="DM1412" i="2"/>
  <c r="DM1413" i="2"/>
  <c r="DM1414" i="2"/>
  <c r="DM1415" i="2"/>
  <c r="DM1416" i="2"/>
  <c r="DM1417" i="2"/>
  <c r="DM1418" i="2"/>
  <c r="DM1419" i="2"/>
  <c r="DM1420" i="2"/>
  <c r="DM1421" i="2"/>
  <c r="DM1422" i="2"/>
  <c r="DM1423" i="2"/>
  <c r="DM1424" i="2"/>
  <c r="DM1425" i="2"/>
  <c r="DM1426" i="2"/>
  <c r="DM1427" i="2"/>
  <c r="DM1428" i="2"/>
  <c r="DM1429" i="2"/>
  <c r="DM1430" i="2"/>
  <c r="DM1431" i="2"/>
  <c r="DM1432" i="2"/>
  <c r="DM1433" i="2"/>
  <c r="DM1434" i="2"/>
  <c r="DM1435" i="2"/>
  <c r="DM1436" i="2"/>
  <c r="DM1437" i="2"/>
  <c r="DM1438" i="2"/>
  <c r="DM1439" i="2"/>
  <c r="DM1440" i="2"/>
  <c r="DM1441" i="2"/>
  <c r="DM1442" i="2"/>
  <c r="DM1443" i="2"/>
  <c r="DM1444" i="2"/>
  <c r="DM1445" i="2"/>
  <c r="DM1446" i="2"/>
  <c r="DM1447" i="2"/>
  <c r="DM1448" i="2"/>
  <c r="DM1449" i="2"/>
  <c r="DM1450" i="2"/>
  <c r="DM1451" i="2"/>
  <c r="DM1452" i="2"/>
  <c r="DM1453" i="2"/>
  <c r="DM1454" i="2"/>
  <c r="DM1455" i="2"/>
  <c r="DM1456" i="2"/>
  <c r="DM1457" i="2"/>
  <c r="DM1458" i="2"/>
  <c r="DM1459" i="2"/>
  <c r="DM1460" i="2"/>
  <c r="DM1461" i="2"/>
  <c r="DM1462" i="2"/>
  <c r="DM1463" i="2"/>
  <c r="DM1464" i="2"/>
  <c r="DM1465" i="2"/>
  <c r="DM1466" i="2"/>
  <c r="DM1467" i="2"/>
  <c r="DM1468" i="2"/>
  <c r="DM1469" i="2"/>
  <c r="DM1470" i="2"/>
  <c r="DM1471" i="2"/>
  <c r="DM1472" i="2"/>
  <c r="DM1473" i="2"/>
  <c r="DM1474" i="2"/>
  <c r="DM1475" i="2"/>
  <c r="DM1476" i="2"/>
  <c r="DM1477" i="2"/>
  <c r="DM1478" i="2"/>
  <c r="DM1479" i="2"/>
  <c r="DM1480" i="2"/>
  <c r="DM1481" i="2"/>
  <c r="DM1482" i="2"/>
  <c r="DM1483" i="2"/>
  <c r="DM1484" i="2"/>
  <c r="DM1485" i="2"/>
  <c r="DM1486" i="2"/>
  <c r="DM1487" i="2"/>
  <c r="DM1488" i="2"/>
  <c r="DM1489" i="2"/>
  <c r="DM1490" i="2"/>
  <c r="DM1491" i="2"/>
  <c r="DM1492" i="2"/>
  <c r="DM1493" i="2"/>
  <c r="DM1494" i="2"/>
  <c r="DM1495" i="2"/>
  <c r="DM1496" i="2"/>
  <c r="DM1497" i="2"/>
  <c r="DM1498" i="2"/>
  <c r="DM1499" i="2"/>
  <c r="DM1500" i="2"/>
  <c r="DM1501" i="2"/>
  <c r="DM1502" i="2"/>
  <c r="DM1503" i="2"/>
  <c r="DM1504" i="2"/>
  <c r="DM1505" i="2"/>
  <c r="DM1506" i="2"/>
  <c r="DM1507" i="2"/>
  <c r="DM1508" i="2"/>
  <c r="DM1509" i="2"/>
  <c r="DM1510" i="2"/>
  <c r="DM1511" i="2"/>
  <c r="DM1512" i="2"/>
  <c r="DM1513" i="2"/>
  <c r="DM1514" i="2"/>
  <c r="DM1515" i="2"/>
  <c r="DM1516" i="2"/>
  <c r="DM1517" i="2"/>
  <c r="DM1518" i="2"/>
  <c r="DM1519" i="2"/>
  <c r="DM1520" i="2"/>
  <c r="DM1521" i="2"/>
  <c r="DM1522" i="2"/>
  <c r="DM1523" i="2"/>
  <c r="DM1524" i="2"/>
  <c r="DM1525" i="2"/>
  <c r="DM1526" i="2"/>
  <c r="DM1527" i="2"/>
  <c r="DM1528" i="2"/>
  <c r="DM1529" i="2"/>
  <c r="DM1530" i="2"/>
  <c r="DM1531" i="2"/>
  <c r="DM1532" i="2"/>
  <c r="DM1533" i="2"/>
  <c r="DM1534" i="2"/>
  <c r="DM1535" i="2"/>
  <c r="DM1536" i="2"/>
  <c r="DM1537" i="2"/>
  <c r="DM1538" i="2"/>
  <c r="DM1539" i="2"/>
  <c r="DM1540" i="2"/>
  <c r="DM1541" i="2"/>
  <c r="DM1542" i="2"/>
  <c r="DM1543" i="2"/>
  <c r="DM1544" i="2"/>
  <c r="DM1545" i="2"/>
  <c r="DM1546" i="2"/>
  <c r="DM1547" i="2"/>
  <c r="DM1548" i="2"/>
  <c r="DM1549" i="2"/>
  <c r="DM1550" i="2"/>
  <c r="DM1551" i="2"/>
  <c r="DM1552" i="2"/>
  <c r="DM1553" i="2"/>
  <c r="DM1554" i="2"/>
  <c r="DM1555" i="2"/>
  <c r="DM1556" i="2"/>
  <c r="DM1557" i="2"/>
  <c r="DM1558" i="2"/>
  <c r="DM1559" i="2"/>
  <c r="DM1560" i="2"/>
  <c r="DM1561" i="2"/>
  <c r="DM1562" i="2"/>
  <c r="DM1563" i="2"/>
  <c r="DM1564" i="2"/>
  <c r="DM1565" i="2"/>
  <c r="DM1566" i="2"/>
  <c r="DM1567" i="2"/>
  <c r="DM1568" i="2"/>
  <c r="DM1569" i="2"/>
  <c r="DM1570" i="2"/>
  <c r="DM1571" i="2"/>
  <c r="DM1572" i="2"/>
  <c r="DM1573" i="2"/>
  <c r="DM1574" i="2"/>
  <c r="DM1575" i="2"/>
  <c r="DM1576" i="2"/>
  <c r="DM1577" i="2"/>
  <c r="DM1578" i="2"/>
  <c r="DM1579" i="2"/>
  <c r="DM1580" i="2"/>
  <c r="DM1581" i="2"/>
  <c r="DM1582" i="2"/>
  <c r="DM1583" i="2"/>
  <c r="DM1584" i="2"/>
  <c r="DM1585" i="2"/>
  <c r="DM1586" i="2"/>
  <c r="DM1587" i="2"/>
  <c r="DM1588" i="2"/>
  <c r="DM1589" i="2"/>
  <c r="DM1590" i="2"/>
  <c r="DM1591" i="2"/>
  <c r="DM1592" i="2"/>
  <c r="DM1593" i="2"/>
  <c r="DM1594" i="2"/>
  <c r="DM1595" i="2"/>
  <c r="DM1596" i="2"/>
  <c r="DM1597" i="2"/>
  <c r="DM1598" i="2"/>
  <c r="DM1599" i="2"/>
  <c r="DM1600" i="2"/>
  <c r="DM1601" i="2"/>
  <c r="DM1602" i="2"/>
  <c r="DM1603" i="2"/>
  <c r="DM1604" i="2"/>
  <c r="DM1605" i="2"/>
  <c r="DM1606" i="2"/>
  <c r="DM1607" i="2"/>
  <c r="DM1608" i="2"/>
  <c r="DM1609" i="2"/>
  <c r="DM1610" i="2"/>
  <c r="DM1611" i="2"/>
  <c r="DM1612" i="2"/>
  <c r="DM1613" i="2"/>
  <c r="DM1614" i="2"/>
  <c r="DM1615" i="2"/>
  <c r="DM1616" i="2"/>
  <c r="DM1617" i="2"/>
  <c r="DM1618" i="2"/>
  <c r="DM1619" i="2"/>
  <c r="DM1620" i="2"/>
  <c r="DM1621" i="2"/>
  <c r="DM1622" i="2"/>
  <c r="DM1623" i="2"/>
  <c r="DM1624" i="2"/>
  <c r="DM1625" i="2"/>
  <c r="DM1626" i="2"/>
  <c r="DM1627" i="2"/>
  <c r="DM1628" i="2"/>
  <c r="DM1629" i="2"/>
  <c r="DM1630" i="2"/>
  <c r="DM1631" i="2"/>
  <c r="DM1632" i="2"/>
  <c r="DM1633" i="2"/>
  <c r="DM1634" i="2"/>
  <c r="DM1635" i="2"/>
  <c r="DM1636" i="2"/>
  <c r="DM1637" i="2"/>
  <c r="DM1638" i="2"/>
  <c r="DM1639" i="2"/>
  <c r="DM1640" i="2"/>
  <c r="DM1641" i="2"/>
  <c r="DM1642" i="2"/>
  <c r="DM1643" i="2"/>
  <c r="DM1644" i="2"/>
  <c r="DM1645" i="2"/>
  <c r="DM1646" i="2"/>
  <c r="DM1647" i="2"/>
  <c r="DM1648" i="2"/>
  <c r="DM1649" i="2"/>
  <c r="DM1650" i="2"/>
  <c r="DM1651" i="2"/>
  <c r="DM1652" i="2"/>
  <c r="DM1653" i="2"/>
  <c r="DM1654" i="2"/>
  <c r="DM1655" i="2"/>
  <c r="DM1656" i="2"/>
  <c r="DM1657" i="2"/>
  <c r="DM1658" i="2"/>
  <c r="DM1659" i="2"/>
  <c r="DM1660" i="2"/>
  <c r="DM1661" i="2"/>
  <c r="DM1662" i="2"/>
  <c r="DM1663" i="2"/>
  <c r="DM1664" i="2"/>
  <c r="DM1665" i="2"/>
  <c r="DM1666" i="2"/>
  <c r="DM1667" i="2"/>
  <c r="DM1668" i="2"/>
  <c r="DM1669" i="2"/>
  <c r="DM1670" i="2"/>
  <c r="DM1671" i="2"/>
  <c r="DM1672" i="2"/>
  <c r="DM1673" i="2"/>
  <c r="DM1674" i="2"/>
  <c r="DM1675" i="2"/>
  <c r="DM1676" i="2"/>
  <c r="DM1677" i="2"/>
  <c r="DM1678" i="2"/>
  <c r="DM1679" i="2"/>
  <c r="DM1680" i="2"/>
  <c r="DM1681" i="2"/>
  <c r="DM1682" i="2"/>
  <c r="DM1683" i="2"/>
  <c r="DM1684" i="2"/>
  <c r="DM1685" i="2"/>
  <c r="DM1686" i="2"/>
  <c r="DM1687" i="2"/>
  <c r="DM1688" i="2"/>
  <c r="DM1689" i="2"/>
  <c r="DM1690" i="2"/>
  <c r="DM1691" i="2"/>
  <c r="DM1692" i="2"/>
  <c r="DM1693" i="2"/>
  <c r="DM1694" i="2"/>
  <c r="DM1695" i="2"/>
  <c r="DM1696" i="2"/>
  <c r="DM1697" i="2"/>
  <c r="DM1698" i="2"/>
  <c r="DM1699" i="2"/>
  <c r="DM1700" i="2"/>
  <c r="DM1701" i="2"/>
  <c r="DM1702" i="2"/>
  <c r="DM1703" i="2"/>
  <c r="DM1704" i="2"/>
  <c r="DM1705" i="2"/>
  <c r="DM1706" i="2"/>
  <c r="DM1707" i="2"/>
  <c r="DM1708" i="2"/>
  <c r="DM1709" i="2"/>
  <c r="DM1710" i="2"/>
  <c r="DM1711" i="2"/>
  <c r="DM1712" i="2"/>
  <c r="DM1713" i="2"/>
  <c r="DM1714" i="2"/>
  <c r="DM1715" i="2"/>
  <c r="DM1716" i="2"/>
  <c r="DM1717" i="2"/>
  <c r="DM1718" i="2"/>
  <c r="DM1719" i="2"/>
  <c r="DM1720" i="2"/>
  <c r="DM1721" i="2"/>
  <c r="DM1722" i="2"/>
  <c r="DM1723" i="2"/>
  <c r="DM1724" i="2"/>
  <c r="DM1725" i="2"/>
  <c r="DM1726" i="2"/>
  <c r="DM1727" i="2"/>
  <c r="DM1728" i="2"/>
  <c r="DM1729" i="2"/>
  <c r="DM1730" i="2"/>
  <c r="DM1731" i="2"/>
  <c r="DM1732" i="2"/>
  <c r="DM1733" i="2"/>
  <c r="DM1734" i="2"/>
  <c r="DM1735" i="2"/>
  <c r="DM1736" i="2"/>
  <c r="DM1737" i="2"/>
  <c r="DM1738" i="2"/>
  <c r="DM1739" i="2"/>
  <c r="DM1740" i="2"/>
  <c r="DM1741" i="2"/>
  <c r="DM1742" i="2"/>
  <c r="DM1743" i="2"/>
  <c r="DM1744" i="2"/>
  <c r="DM1745" i="2"/>
  <c r="DM1746" i="2"/>
  <c r="DM1747" i="2"/>
  <c r="DM1748" i="2"/>
  <c r="DM1749" i="2"/>
  <c r="DM1750" i="2"/>
  <c r="DM1751" i="2"/>
  <c r="DM1752" i="2"/>
  <c r="DM1753" i="2"/>
  <c r="DM1754" i="2"/>
  <c r="DM1755" i="2"/>
  <c r="DM1756" i="2"/>
  <c r="DM1757" i="2"/>
  <c r="DM1758" i="2"/>
  <c r="DM1759" i="2"/>
  <c r="DM1760" i="2"/>
  <c r="DM1761" i="2"/>
  <c r="DM1762" i="2"/>
  <c r="DM1763" i="2"/>
  <c r="DM1764" i="2"/>
  <c r="DM1765" i="2"/>
  <c r="DM1766" i="2"/>
  <c r="DM1767" i="2"/>
  <c r="DM1768" i="2"/>
  <c r="DM1769" i="2"/>
  <c r="DM1770" i="2"/>
  <c r="DM1771" i="2"/>
  <c r="DM1772" i="2"/>
  <c r="DM1773" i="2"/>
  <c r="DM1774" i="2"/>
  <c r="DM1775" i="2"/>
  <c r="DM1776" i="2"/>
  <c r="DM1777" i="2"/>
  <c r="DM1778" i="2"/>
  <c r="DM1779" i="2"/>
  <c r="DM1780" i="2"/>
  <c r="DM1781" i="2"/>
  <c r="DM1782" i="2"/>
  <c r="DM1783" i="2"/>
  <c r="DM1784" i="2"/>
  <c r="DM1785" i="2"/>
  <c r="DM1786" i="2"/>
  <c r="DM1787" i="2"/>
  <c r="DM1788" i="2"/>
  <c r="DM1789" i="2"/>
  <c r="DM1790" i="2"/>
  <c r="DM1791" i="2"/>
  <c r="DM1792" i="2"/>
  <c r="DM1793" i="2"/>
  <c r="DM1794" i="2"/>
  <c r="DM1795" i="2"/>
  <c r="DM1796" i="2"/>
  <c r="DM1797" i="2"/>
  <c r="DM1798" i="2"/>
  <c r="DM1799" i="2"/>
  <c r="DM1800" i="2"/>
  <c r="DM1801" i="2"/>
  <c r="DM1802" i="2"/>
  <c r="DM1803" i="2"/>
  <c r="DM1804" i="2"/>
  <c r="DM1805" i="2"/>
  <c r="DM1806" i="2"/>
  <c r="DM1807" i="2"/>
  <c r="DM1808" i="2"/>
  <c r="DM1809" i="2"/>
  <c r="DM1810" i="2"/>
  <c r="DM1811" i="2"/>
  <c r="DM1812" i="2"/>
  <c r="DM1813" i="2"/>
  <c r="DM1814" i="2"/>
  <c r="DM1815" i="2"/>
  <c r="DM1816" i="2"/>
  <c r="DM1817" i="2"/>
  <c r="DM1818" i="2"/>
  <c r="DM1819" i="2"/>
  <c r="DM1820" i="2"/>
  <c r="DM1821" i="2"/>
  <c r="DM1822" i="2"/>
  <c r="DM1823" i="2"/>
  <c r="DM1824" i="2"/>
  <c r="DM1825" i="2"/>
  <c r="DM1826" i="2"/>
  <c r="DM1827" i="2"/>
  <c r="DM1828" i="2"/>
  <c r="DM1829" i="2"/>
  <c r="DM1830" i="2"/>
  <c r="DM1831" i="2"/>
  <c r="DM1832" i="2"/>
  <c r="DM1833" i="2"/>
  <c r="DM1834" i="2"/>
  <c r="DM1835" i="2"/>
  <c r="DM1836" i="2"/>
  <c r="DM1837" i="2"/>
  <c r="DM1838" i="2"/>
  <c r="DM1839" i="2"/>
  <c r="DM1840" i="2"/>
  <c r="DM1841" i="2"/>
  <c r="DM1842" i="2"/>
  <c r="DM1843" i="2"/>
  <c r="DM1844" i="2"/>
  <c r="DM1845" i="2"/>
  <c r="DM1846" i="2"/>
  <c r="DM1847" i="2"/>
  <c r="DM1848" i="2"/>
  <c r="DM1849" i="2"/>
  <c r="DM1850" i="2"/>
  <c r="DM1851" i="2"/>
  <c r="DM1852" i="2"/>
  <c r="DM1853" i="2"/>
  <c r="DM1854" i="2"/>
  <c r="DM1855" i="2"/>
  <c r="DM1856" i="2"/>
  <c r="DM1857" i="2"/>
  <c r="DM1858" i="2"/>
  <c r="DM1859" i="2"/>
  <c r="DM1860" i="2"/>
  <c r="DM1861" i="2"/>
  <c r="DM1862" i="2"/>
  <c r="DM1863" i="2"/>
  <c r="DM1864" i="2"/>
  <c r="DM1865" i="2"/>
  <c r="DM1866" i="2"/>
  <c r="DM1867" i="2"/>
  <c r="DM1868" i="2"/>
  <c r="DM1869" i="2"/>
  <c r="DM1870" i="2"/>
  <c r="DM1871" i="2"/>
  <c r="DM1872" i="2"/>
  <c r="DM1873" i="2"/>
  <c r="DM1874" i="2"/>
  <c r="DM1875" i="2"/>
  <c r="DM1876" i="2"/>
  <c r="DM1877" i="2"/>
  <c r="DM1878" i="2"/>
  <c r="DM1879" i="2"/>
  <c r="DM1880" i="2"/>
  <c r="DM1881" i="2"/>
  <c r="DM1882" i="2"/>
  <c r="DM1883" i="2"/>
  <c r="DM1884" i="2"/>
  <c r="DM1885" i="2"/>
  <c r="DM1886" i="2"/>
  <c r="DM1887" i="2"/>
  <c r="DM1888" i="2"/>
  <c r="DM1889" i="2"/>
  <c r="DM1890" i="2"/>
  <c r="DM1891" i="2"/>
  <c r="DM1892" i="2"/>
  <c r="DM1893" i="2"/>
  <c r="DM1894" i="2"/>
  <c r="DM1895" i="2"/>
  <c r="DM1896" i="2"/>
  <c r="DM1897" i="2"/>
  <c r="DM1898" i="2"/>
  <c r="DM1899" i="2"/>
  <c r="DM1900" i="2"/>
  <c r="DM1901" i="2"/>
  <c r="DM1902" i="2"/>
  <c r="DM1903" i="2"/>
  <c r="DM1904" i="2"/>
  <c r="DM1905" i="2"/>
  <c r="DM1906" i="2"/>
  <c r="DM1907" i="2"/>
  <c r="DM1908" i="2"/>
  <c r="DM1909" i="2"/>
  <c r="DM1910" i="2"/>
  <c r="DM1911" i="2"/>
  <c r="DM1912" i="2"/>
  <c r="DM1913" i="2"/>
  <c r="DM1914" i="2"/>
  <c r="DM1915" i="2"/>
  <c r="DM1916" i="2"/>
  <c r="DM1917" i="2"/>
  <c r="DM1918" i="2"/>
  <c r="DM1919" i="2"/>
  <c r="DM1920" i="2"/>
  <c r="DM1921" i="2"/>
  <c r="DM1922" i="2"/>
  <c r="DM1923" i="2"/>
  <c r="DM1924" i="2"/>
  <c r="DM1925" i="2"/>
  <c r="DM1926" i="2"/>
  <c r="DM1927" i="2"/>
  <c r="DM1928" i="2"/>
  <c r="DM1929" i="2"/>
  <c r="DM1930" i="2"/>
  <c r="DM1931" i="2"/>
  <c r="DM1932" i="2"/>
  <c r="DM1933" i="2"/>
  <c r="DM1934" i="2"/>
  <c r="DM1935" i="2"/>
  <c r="DM1936" i="2"/>
  <c r="DM1937" i="2"/>
  <c r="DM1938" i="2"/>
  <c r="DM1939" i="2"/>
  <c r="DM1940" i="2"/>
  <c r="DM1941" i="2"/>
  <c r="DM1942" i="2"/>
  <c r="DM1943" i="2"/>
  <c r="DM1944" i="2"/>
  <c r="DM1945" i="2"/>
  <c r="DM1946" i="2"/>
  <c r="DM1947" i="2"/>
  <c r="DM1948" i="2"/>
  <c r="DM1949" i="2"/>
  <c r="DM1950" i="2"/>
  <c r="DM1951" i="2"/>
  <c r="DM1952" i="2"/>
  <c r="DM1953" i="2"/>
  <c r="DM1954" i="2"/>
  <c r="DM1955" i="2"/>
  <c r="DM1956" i="2"/>
  <c r="DM1957" i="2"/>
  <c r="DM1958" i="2"/>
  <c r="DM1959" i="2"/>
  <c r="DM1960" i="2"/>
  <c r="DM1961" i="2"/>
  <c r="DM1962" i="2"/>
  <c r="DM1963" i="2"/>
  <c r="DM1964" i="2"/>
  <c r="DM1965" i="2"/>
  <c r="DM1966" i="2"/>
  <c r="DM1967" i="2"/>
  <c r="DM1968" i="2"/>
  <c r="DM1969" i="2"/>
  <c r="DM1970" i="2"/>
  <c r="DM1971" i="2"/>
  <c r="DM1972" i="2"/>
  <c r="DM1973" i="2"/>
  <c r="DM1974" i="2"/>
  <c r="DM1975" i="2"/>
  <c r="DM1976" i="2"/>
  <c r="DM1977" i="2"/>
  <c r="DM1978" i="2"/>
  <c r="DM1979" i="2"/>
  <c r="DM1980" i="2"/>
  <c r="DM1981" i="2"/>
  <c r="DM1982" i="2"/>
  <c r="DM1983" i="2"/>
  <c r="DM1984" i="2"/>
  <c r="DM1985" i="2"/>
  <c r="DM1986" i="2"/>
  <c r="DM1987" i="2"/>
  <c r="DM1988" i="2"/>
  <c r="DM1989" i="2"/>
  <c r="DM1990" i="2"/>
  <c r="DM1991" i="2"/>
  <c r="DM1992" i="2"/>
  <c r="DM1993" i="2"/>
  <c r="DM1994" i="2"/>
  <c r="DM1995" i="2"/>
  <c r="DM1996" i="2"/>
  <c r="DM1997" i="2"/>
  <c r="DM1998" i="2"/>
  <c r="DM1999" i="2"/>
  <c r="DM2000" i="2"/>
  <c r="DM2001" i="2"/>
  <c r="DM2002" i="2"/>
  <c r="DM2003" i="2"/>
  <c r="DM2004" i="2"/>
  <c r="DM2005" i="2"/>
  <c r="DM2006" i="2"/>
  <c r="DM2007" i="2"/>
  <c r="DM2008" i="2"/>
  <c r="DM2009" i="2"/>
  <c r="DM2010" i="2"/>
  <c r="DM2011" i="2"/>
  <c r="DM2012" i="2"/>
  <c r="DM2013" i="2"/>
  <c r="DM2014" i="2"/>
  <c r="DM2015" i="2"/>
  <c r="DM2016" i="2"/>
  <c r="DM2017" i="2"/>
  <c r="DM2018" i="2"/>
  <c r="DM2019" i="2"/>
  <c r="DM2020" i="2"/>
  <c r="DM2021" i="2"/>
  <c r="DM2022" i="2"/>
  <c r="DM2023" i="2"/>
  <c r="DM2024" i="2"/>
  <c r="DM2025" i="2"/>
  <c r="DM2026" i="2"/>
  <c r="DM2027" i="2"/>
  <c r="DM2028" i="2"/>
  <c r="DM2029" i="2"/>
  <c r="DM2030" i="2"/>
  <c r="DM2031" i="2"/>
  <c r="DM2032" i="2"/>
  <c r="DM2033" i="2"/>
  <c r="DM2034" i="2"/>
  <c r="DM2035" i="2"/>
  <c r="DM2036" i="2"/>
  <c r="DM2037" i="2"/>
  <c r="DM2038" i="2"/>
  <c r="DM2039" i="2"/>
  <c r="DM2040" i="2"/>
  <c r="DM2041" i="2"/>
  <c r="DM2042" i="2"/>
  <c r="DM2043" i="2"/>
  <c r="DM2044" i="2"/>
  <c r="DM2045" i="2"/>
  <c r="DM2046" i="2"/>
  <c r="DM2047" i="2"/>
  <c r="DM2048" i="2"/>
  <c r="DM2049" i="2"/>
  <c r="DM2050" i="2"/>
  <c r="DM2051" i="2"/>
  <c r="DM2052" i="2"/>
  <c r="DM2053" i="2"/>
  <c r="DM2054" i="2"/>
  <c r="DM2055" i="2"/>
  <c r="DM2056" i="2"/>
  <c r="DM2057" i="2"/>
  <c r="DM2058" i="2"/>
  <c r="DM2059" i="2"/>
  <c r="DM2060" i="2"/>
  <c r="DM2061" i="2"/>
  <c r="DM2062" i="2"/>
  <c r="DM2063" i="2"/>
  <c r="DM2064" i="2"/>
  <c r="DM2065" i="2"/>
  <c r="DM2066" i="2"/>
  <c r="DM2067" i="2"/>
  <c r="DM2068" i="2"/>
  <c r="DM2069" i="2"/>
  <c r="DM2070" i="2"/>
  <c r="DM2071" i="2"/>
  <c r="DM2072" i="2"/>
  <c r="DM2073" i="2"/>
  <c r="DM2074" i="2"/>
  <c r="DM2075" i="2"/>
  <c r="DM2076" i="2"/>
  <c r="DM2077" i="2"/>
  <c r="DM2078" i="2"/>
  <c r="DM2079" i="2"/>
  <c r="DM2080" i="2"/>
  <c r="DM2081" i="2"/>
  <c r="DM2082" i="2"/>
  <c r="DM2083" i="2"/>
  <c r="DM2084" i="2"/>
  <c r="DM2085" i="2"/>
  <c r="DM2086" i="2"/>
  <c r="DM2087" i="2"/>
  <c r="DM2088" i="2"/>
  <c r="DM2089" i="2"/>
  <c r="DM2090" i="2"/>
  <c r="DM2091" i="2"/>
  <c r="DM2092" i="2"/>
  <c r="DM2093" i="2"/>
  <c r="DM2094" i="2"/>
  <c r="DM2095" i="2"/>
  <c r="DM2096" i="2"/>
  <c r="DM2097" i="2"/>
  <c r="DM2098" i="2"/>
  <c r="DM2099" i="2"/>
  <c r="DM2100" i="2"/>
  <c r="DM2101" i="2"/>
  <c r="DM2102" i="2"/>
  <c r="DM2103" i="2"/>
  <c r="DM2104" i="2"/>
  <c r="DM2105" i="2"/>
  <c r="DM2106" i="2"/>
  <c r="DM2107" i="2"/>
  <c r="DM2108" i="2"/>
  <c r="DM2109" i="2"/>
  <c r="DM2110" i="2"/>
  <c r="DM2111" i="2"/>
  <c r="DM2112" i="2"/>
  <c r="DM2113" i="2"/>
  <c r="DM2114" i="2"/>
  <c r="DM2115" i="2"/>
  <c r="DM2116" i="2"/>
  <c r="DM2117" i="2"/>
  <c r="DM2118" i="2"/>
  <c r="DM2119" i="2"/>
  <c r="DM2120" i="2"/>
  <c r="DM2121" i="2"/>
  <c r="DM2122" i="2"/>
  <c r="DM2123" i="2"/>
  <c r="DM2124" i="2"/>
  <c r="DM2125" i="2"/>
  <c r="DM2126" i="2"/>
  <c r="DM2127" i="2"/>
  <c r="DM2128" i="2"/>
  <c r="DM2129" i="2"/>
  <c r="DM2130" i="2"/>
  <c r="DM2131" i="2"/>
  <c r="DM2132" i="2"/>
  <c r="DM2133" i="2"/>
  <c r="DM2134" i="2"/>
  <c r="DM2135" i="2"/>
  <c r="DM2136" i="2"/>
  <c r="DM2137" i="2"/>
  <c r="DM2138" i="2"/>
  <c r="DM2139" i="2"/>
  <c r="DM2140" i="2"/>
  <c r="DM2141" i="2"/>
  <c r="DM2142" i="2"/>
  <c r="DM2143" i="2"/>
  <c r="DM2144" i="2"/>
  <c r="DM2145" i="2"/>
  <c r="DM2146" i="2"/>
  <c r="DM2147" i="2"/>
  <c r="DM2148" i="2"/>
  <c r="DM2149" i="2"/>
  <c r="DM2150" i="2"/>
  <c r="DM2151" i="2"/>
  <c r="DM2152" i="2"/>
  <c r="DM2153" i="2"/>
  <c r="DM2154" i="2"/>
  <c r="DM2155" i="2"/>
  <c r="DM2156" i="2"/>
  <c r="DM2157" i="2"/>
  <c r="DM2158" i="2"/>
  <c r="DM2159" i="2"/>
  <c r="DM2160" i="2"/>
  <c r="DM2161" i="2"/>
  <c r="DM2162" i="2"/>
  <c r="DM2163" i="2"/>
  <c r="DM2164" i="2"/>
  <c r="DM2165" i="2"/>
  <c r="DM2166" i="2"/>
  <c r="DM2167" i="2"/>
  <c r="DM2168" i="2"/>
  <c r="DM2169" i="2"/>
  <c r="DM2170" i="2"/>
  <c r="DM2171" i="2"/>
  <c r="DM2172" i="2"/>
  <c r="DM2173" i="2"/>
  <c r="DM2174" i="2"/>
  <c r="DM2175" i="2"/>
  <c r="DM2176" i="2"/>
  <c r="DM2177" i="2"/>
  <c r="DM2178" i="2"/>
  <c r="DM2179" i="2"/>
  <c r="DM2180" i="2"/>
  <c r="DM2181" i="2"/>
  <c r="DM2182" i="2"/>
  <c r="DM2183" i="2"/>
  <c r="DM2184" i="2"/>
  <c r="DM2185" i="2"/>
  <c r="DM2186" i="2"/>
  <c r="DM2187" i="2"/>
  <c r="DM2188" i="2"/>
  <c r="DM2189" i="2"/>
  <c r="DM2190" i="2"/>
  <c r="DM2191" i="2"/>
  <c r="DM2192" i="2"/>
  <c r="DM2193" i="2"/>
  <c r="DM2194" i="2"/>
  <c r="DM2195" i="2"/>
  <c r="DM2196" i="2"/>
  <c r="DM2197" i="2"/>
  <c r="DM2198" i="2"/>
  <c r="DM2199" i="2"/>
  <c r="DM2200" i="2"/>
  <c r="DM2201" i="2"/>
  <c r="DM2202" i="2"/>
  <c r="DM2203" i="2"/>
  <c r="DM2204" i="2"/>
  <c r="DM2205" i="2"/>
  <c r="DM2206" i="2"/>
  <c r="DM2207" i="2"/>
  <c r="DM2208" i="2"/>
  <c r="DM2209" i="2"/>
  <c r="DM2210" i="2"/>
  <c r="DM2211" i="2"/>
  <c r="DM2212" i="2"/>
  <c r="DM2213" i="2"/>
  <c r="DM2214" i="2"/>
  <c r="DM2215" i="2"/>
  <c r="DM2216" i="2"/>
  <c r="DM2217" i="2"/>
  <c r="DM2218" i="2"/>
  <c r="DM2219" i="2"/>
  <c r="DM2220" i="2"/>
  <c r="DM2221" i="2"/>
  <c r="DM2222" i="2"/>
  <c r="DM2223" i="2"/>
  <c r="DM2224" i="2"/>
  <c r="DM2225" i="2"/>
  <c r="DM2226" i="2"/>
  <c r="DM2227" i="2"/>
  <c r="DM2228" i="2"/>
  <c r="DM2229" i="2"/>
  <c r="DM2230" i="2"/>
  <c r="DM2231" i="2"/>
  <c r="DM2232" i="2"/>
  <c r="DM2233" i="2"/>
  <c r="DM2234" i="2"/>
  <c r="DM2235" i="2"/>
  <c r="DM2236" i="2"/>
  <c r="DM2237" i="2"/>
  <c r="DM2238" i="2"/>
  <c r="DM2239" i="2"/>
  <c r="DM2240" i="2"/>
  <c r="DM2241" i="2"/>
  <c r="DM2242" i="2"/>
  <c r="DM2243" i="2"/>
  <c r="DM2244" i="2"/>
  <c r="DM2245" i="2"/>
  <c r="DM2246" i="2"/>
  <c r="DM2247" i="2"/>
  <c r="DM2248" i="2"/>
  <c r="DM2249" i="2"/>
  <c r="DM2250" i="2"/>
  <c r="DM2251" i="2"/>
  <c r="DM2252" i="2"/>
  <c r="DM2253" i="2"/>
  <c r="DM2254" i="2"/>
  <c r="DM2255" i="2"/>
  <c r="DM2256" i="2"/>
  <c r="DM2257" i="2"/>
  <c r="DM2258" i="2"/>
  <c r="DM2259" i="2"/>
  <c r="DM2260" i="2"/>
  <c r="DM2261" i="2"/>
  <c r="DM2262" i="2"/>
  <c r="DM2263" i="2"/>
  <c r="DM2264" i="2"/>
  <c r="DM2265" i="2"/>
  <c r="DM2266" i="2"/>
  <c r="DM2267" i="2"/>
  <c r="DM2268" i="2"/>
  <c r="DM2269" i="2"/>
  <c r="DM2270" i="2"/>
  <c r="DM2271" i="2"/>
  <c r="DM2272" i="2"/>
  <c r="DM2273" i="2"/>
  <c r="DM2274" i="2"/>
  <c r="DM2275" i="2"/>
  <c r="DM2276" i="2"/>
  <c r="DM2277" i="2"/>
  <c r="DM2278" i="2"/>
  <c r="DM2279" i="2"/>
  <c r="DM2280" i="2"/>
  <c r="DM2281" i="2"/>
  <c r="DM2282" i="2"/>
  <c r="DM2283" i="2"/>
  <c r="DM2284" i="2"/>
  <c r="DM2285" i="2"/>
  <c r="DM2286" i="2"/>
  <c r="DM2287" i="2"/>
  <c r="DM2288" i="2"/>
  <c r="DM2289" i="2"/>
  <c r="DM2290" i="2"/>
  <c r="DM2291" i="2"/>
  <c r="DM2292" i="2"/>
  <c r="DM2293" i="2"/>
  <c r="DM2294" i="2"/>
  <c r="DM2295" i="2"/>
  <c r="DM2296" i="2"/>
  <c r="DM2297" i="2"/>
  <c r="DM2298" i="2"/>
  <c r="DM2299" i="2"/>
  <c r="DM2300" i="2"/>
  <c r="DM2301" i="2"/>
  <c r="DM2302" i="2"/>
  <c r="DM2303" i="2"/>
  <c r="DM2304" i="2"/>
  <c r="DM2305" i="2"/>
  <c r="DM2306" i="2"/>
  <c r="DM2307" i="2"/>
  <c r="DM2308" i="2"/>
  <c r="DM2309" i="2"/>
  <c r="DM2310" i="2"/>
  <c r="DM2311" i="2"/>
  <c r="DM2312" i="2"/>
  <c r="DM2313" i="2"/>
  <c r="DM2314" i="2"/>
  <c r="DM2315" i="2"/>
  <c r="DM2316" i="2"/>
  <c r="DM2317" i="2"/>
  <c r="DM2318" i="2"/>
  <c r="DM2319" i="2"/>
  <c r="DM2320" i="2"/>
  <c r="DM2321" i="2"/>
  <c r="DM2322" i="2"/>
  <c r="DM2323" i="2"/>
  <c r="DM2324" i="2"/>
  <c r="DM2325" i="2"/>
  <c r="DM2326" i="2"/>
  <c r="DM2327" i="2"/>
  <c r="DM2328" i="2"/>
  <c r="DM2329" i="2"/>
  <c r="DM2330" i="2"/>
  <c r="DM2331" i="2"/>
  <c r="DM2332" i="2"/>
  <c r="DM2333" i="2"/>
  <c r="DM2334" i="2"/>
  <c r="DM2335" i="2"/>
  <c r="DM2336" i="2"/>
  <c r="DM2337" i="2"/>
  <c r="DM2338" i="2"/>
  <c r="DM2339" i="2"/>
  <c r="DM2340" i="2"/>
  <c r="DM2341" i="2"/>
  <c r="DM2342" i="2"/>
  <c r="DM2343" i="2"/>
  <c r="DM2344" i="2"/>
  <c r="DM2345" i="2"/>
  <c r="DM2346" i="2"/>
  <c r="DM2347" i="2"/>
  <c r="DM2348" i="2"/>
  <c r="DM2349" i="2"/>
  <c r="DM2350" i="2"/>
  <c r="DM2351" i="2"/>
  <c r="DM2352" i="2"/>
  <c r="DM2353" i="2"/>
  <c r="DM2354" i="2"/>
  <c r="DM2355" i="2"/>
  <c r="DM2356" i="2"/>
  <c r="DM2357" i="2"/>
  <c r="DM2358" i="2"/>
  <c r="DM2359" i="2"/>
  <c r="DM2360" i="2"/>
  <c r="DM2361" i="2"/>
  <c r="DM2362" i="2"/>
  <c r="DM2363" i="2"/>
  <c r="DM2364" i="2"/>
  <c r="DM2365" i="2"/>
  <c r="DM2366" i="2"/>
  <c r="DM2367" i="2"/>
  <c r="DM2368" i="2"/>
  <c r="DM2369" i="2"/>
  <c r="DM2370" i="2"/>
  <c r="DM2371" i="2"/>
  <c r="DM2372" i="2"/>
  <c r="DM2373" i="2"/>
  <c r="DM2374" i="2"/>
  <c r="DM2375" i="2"/>
  <c r="DM2376" i="2"/>
  <c r="DM2377" i="2"/>
  <c r="DM2378" i="2"/>
  <c r="DM2379" i="2"/>
  <c r="DM2380" i="2"/>
  <c r="DM2381" i="2"/>
  <c r="DM2382" i="2"/>
  <c r="DM2383" i="2"/>
  <c r="DM2384" i="2"/>
  <c r="DM2385" i="2"/>
  <c r="DM2386" i="2"/>
  <c r="DM2387" i="2"/>
  <c r="DM2388" i="2"/>
  <c r="DM2389" i="2"/>
  <c r="DM2390" i="2"/>
  <c r="DM2391" i="2"/>
  <c r="DM2392" i="2"/>
  <c r="DM2393" i="2"/>
  <c r="DM2394" i="2"/>
  <c r="DM2395" i="2"/>
  <c r="DM2396" i="2"/>
  <c r="DM2397" i="2"/>
  <c r="DM2398" i="2"/>
  <c r="DM2399" i="2"/>
  <c r="DM2400" i="2"/>
  <c r="DM2401" i="2"/>
  <c r="DM2402" i="2"/>
  <c r="DM2403" i="2"/>
  <c r="DM2404" i="2"/>
  <c r="DM2405" i="2"/>
  <c r="DM2406" i="2"/>
  <c r="DM2407" i="2"/>
  <c r="DM2408" i="2"/>
  <c r="DM2409" i="2"/>
  <c r="DM2410" i="2"/>
  <c r="DM2411" i="2"/>
  <c r="DM2412" i="2"/>
  <c r="DM2413" i="2"/>
  <c r="DM2414" i="2"/>
  <c r="DM2415" i="2"/>
  <c r="DM2416" i="2"/>
  <c r="DM2417" i="2"/>
  <c r="DM2418" i="2"/>
  <c r="DM2419" i="2"/>
  <c r="DM2420" i="2"/>
  <c r="DM2421" i="2"/>
  <c r="DM2422" i="2"/>
  <c r="DM2423" i="2"/>
  <c r="DM2424" i="2"/>
  <c r="DM2425" i="2"/>
  <c r="DM2426" i="2"/>
  <c r="DM2427" i="2"/>
  <c r="DM2428" i="2"/>
  <c r="DM2429" i="2"/>
  <c r="DM2430" i="2"/>
  <c r="DM2431" i="2"/>
  <c r="DM2432" i="2"/>
  <c r="DM2433" i="2"/>
  <c r="DM2434" i="2"/>
  <c r="DM2435" i="2"/>
  <c r="DM2436" i="2"/>
  <c r="DM2437" i="2"/>
  <c r="DM2438" i="2"/>
  <c r="DM2439" i="2"/>
  <c r="DM2440" i="2"/>
  <c r="DM2441" i="2"/>
  <c r="DM2442" i="2"/>
  <c r="DM2443" i="2"/>
  <c r="DM2444" i="2"/>
  <c r="DM2445" i="2"/>
  <c r="DM2446" i="2"/>
  <c r="DM2447" i="2"/>
  <c r="DM2448" i="2"/>
  <c r="DM2449" i="2"/>
  <c r="DM2450" i="2"/>
  <c r="DM2451" i="2"/>
  <c r="DM2452" i="2"/>
  <c r="DM2453" i="2"/>
  <c r="DM2454" i="2"/>
  <c r="DM2455" i="2"/>
  <c r="DM2456" i="2"/>
  <c r="DM2457" i="2"/>
  <c r="DM2458" i="2"/>
  <c r="DM2459" i="2"/>
  <c r="DM2460" i="2"/>
  <c r="DM2461" i="2"/>
  <c r="DM2462" i="2"/>
  <c r="DM2463" i="2"/>
  <c r="DM2464" i="2"/>
  <c r="DM2465" i="2"/>
  <c r="DM2466" i="2"/>
  <c r="DM2467" i="2"/>
  <c r="DM2468" i="2"/>
  <c r="DM2469" i="2"/>
  <c r="DM2470" i="2"/>
  <c r="DM2471" i="2"/>
  <c r="DM2472" i="2"/>
  <c r="DM2473" i="2"/>
  <c r="DM2474" i="2"/>
  <c r="DM2475" i="2"/>
  <c r="DM2476" i="2"/>
  <c r="DM2477" i="2"/>
  <c r="DM2478" i="2"/>
  <c r="DM2479" i="2"/>
  <c r="DM2480" i="2"/>
  <c r="DM2481" i="2"/>
  <c r="DM2482" i="2"/>
  <c r="DM2483" i="2"/>
  <c r="DM2484" i="2"/>
  <c r="DM2485" i="2"/>
  <c r="DM2486" i="2"/>
  <c r="DM2487" i="2"/>
  <c r="DM2488" i="2"/>
  <c r="DM2489" i="2"/>
  <c r="DM2490" i="2"/>
  <c r="DM2491" i="2"/>
  <c r="DM2492" i="2"/>
  <c r="DM2493" i="2"/>
  <c r="DM2494" i="2"/>
  <c r="DM2495" i="2"/>
  <c r="DM2496" i="2"/>
  <c r="DM2497" i="2"/>
  <c r="DM2498" i="2"/>
  <c r="DM2499" i="2"/>
  <c r="DM2500" i="2"/>
  <c r="DM2501" i="2"/>
  <c r="DM2502" i="2"/>
  <c r="DM2503" i="2"/>
  <c r="DM2504" i="2"/>
  <c r="DM2505" i="2"/>
  <c r="DM2506" i="2"/>
  <c r="DM2507" i="2"/>
  <c r="DM2508" i="2"/>
  <c r="DM2509" i="2"/>
  <c r="DM2510" i="2"/>
  <c r="DM2511" i="2"/>
  <c r="DM2512" i="2"/>
  <c r="DM2513" i="2"/>
  <c r="DM2514" i="2"/>
  <c r="DM2515" i="2"/>
  <c r="DM2516" i="2"/>
  <c r="DM2517" i="2"/>
  <c r="DM2518" i="2"/>
  <c r="DM2519" i="2"/>
  <c r="DM2520" i="2"/>
  <c r="DM2521" i="2"/>
  <c r="DM2522" i="2"/>
  <c r="DM2523" i="2"/>
  <c r="DM2524" i="2"/>
  <c r="DM2525" i="2"/>
  <c r="DM2526" i="2"/>
  <c r="DM2527" i="2"/>
  <c r="DM2528" i="2"/>
  <c r="DM2529" i="2"/>
  <c r="DM2530" i="2"/>
  <c r="DM2531" i="2"/>
  <c r="DM2532" i="2"/>
  <c r="DM2533" i="2"/>
  <c r="DM2534" i="2"/>
  <c r="DM2535" i="2"/>
  <c r="DM2536" i="2"/>
  <c r="DM2537" i="2"/>
  <c r="DM2538" i="2"/>
  <c r="DM2539" i="2"/>
  <c r="DM2540" i="2"/>
  <c r="DM2541" i="2"/>
  <c r="DM2542" i="2"/>
  <c r="DM2543" i="2"/>
  <c r="DM2544" i="2"/>
  <c r="DM2545" i="2"/>
  <c r="DM2546" i="2"/>
  <c r="DM2547" i="2"/>
  <c r="DM2548" i="2"/>
  <c r="DM2549" i="2"/>
  <c r="DM2550" i="2"/>
  <c r="DM2551" i="2"/>
  <c r="DM2552" i="2"/>
  <c r="DM2553" i="2"/>
  <c r="DM2554" i="2"/>
  <c r="DM2555" i="2"/>
  <c r="DM2556" i="2"/>
  <c r="DM2557" i="2"/>
  <c r="DM2558" i="2"/>
  <c r="DM2559" i="2"/>
  <c r="DM2560" i="2"/>
  <c r="DM2561" i="2"/>
  <c r="DM2562" i="2"/>
  <c r="DM2563" i="2"/>
  <c r="DM2564" i="2"/>
  <c r="DM2565" i="2"/>
  <c r="DM2566" i="2"/>
  <c r="DM2567" i="2"/>
  <c r="DM2568" i="2"/>
  <c r="DM2569" i="2"/>
  <c r="DM2570" i="2"/>
  <c r="DM2571" i="2"/>
  <c r="DM2572" i="2"/>
  <c r="DM2573" i="2"/>
  <c r="DM2574" i="2"/>
  <c r="DM2575" i="2"/>
  <c r="DM2576" i="2"/>
  <c r="DM2577" i="2"/>
  <c r="DM2578" i="2"/>
  <c r="DM2579" i="2"/>
  <c r="DM2580" i="2"/>
  <c r="DM2581" i="2"/>
  <c r="DM2582" i="2"/>
  <c r="DM2583" i="2"/>
  <c r="DM2584" i="2"/>
  <c r="DM2585" i="2"/>
  <c r="DM2586" i="2"/>
  <c r="DM2587" i="2"/>
  <c r="DM2588" i="2"/>
  <c r="DM2589" i="2"/>
  <c r="DM2590" i="2"/>
  <c r="DM2591" i="2"/>
  <c r="DM2592" i="2"/>
  <c r="DM2593" i="2"/>
  <c r="DM2594" i="2"/>
  <c r="DM2595" i="2"/>
  <c r="DM2596" i="2"/>
  <c r="DM2597" i="2"/>
  <c r="DM2598" i="2"/>
  <c r="DM2599" i="2"/>
  <c r="DM2600" i="2"/>
  <c r="DM2601" i="2"/>
  <c r="DM2602" i="2"/>
  <c r="DM2603" i="2"/>
  <c r="DM2604" i="2"/>
  <c r="DM2605" i="2"/>
  <c r="DM2606" i="2"/>
  <c r="DM2607" i="2"/>
  <c r="DM2608" i="2"/>
  <c r="DM2609" i="2"/>
  <c r="DM2610" i="2"/>
  <c r="DM2611" i="2"/>
  <c r="DM2612" i="2"/>
  <c r="DM2613" i="2"/>
  <c r="DM2614" i="2"/>
  <c r="DM2615" i="2"/>
  <c r="DM2616" i="2"/>
  <c r="DM2617" i="2"/>
  <c r="DM2618" i="2"/>
  <c r="DM2619" i="2"/>
  <c r="DM2620" i="2"/>
  <c r="DM2621" i="2"/>
  <c r="DM2622" i="2"/>
  <c r="DM2623" i="2"/>
  <c r="DM2624" i="2"/>
  <c r="DM2625" i="2"/>
  <c r="DM2626" i="2"/>
  <c r="DM2627" i="2"/>
  <c r="DM2628" i="2"/>
  <c r="DM2629" i="2"/>
  <c r="DM2630" i="2"/>
  <c r="DM2631" i="2"/>
  <c r="DM2632" i="2"/>
  <c r="DM2633" i="2"/>
  <c r="DM2634" i="2"/>
  <c r="DM2635" i="2"/>
  <c r="DM2636" i="2"/>
  <c r="DM2637" i="2"/>
  <c r="DM2638" i="2"/>
  <c r="DM2639" i="2"/>
  <c r="DM2640" i="2"/>
  <c r="DM2641" i="2"/>
  <c r="DM2642" i="2"/>
  <c r="DM2643" i="2"/>
  <c r="DM2644" i="2"/>
  <c r="DM2645" i="2"/>
  <c r="DM2646" i="2"/>
  <c r="DM2647" i="2"/>
  <c r="DM2648" i="2"/>
  <c r="DM2649" i="2"/>
  <c r="DM2650" i="2"/>
  <c r="DM2651" i="2"/>
  <c r="DM2652" i="2"/>
  <c r="DM2653" i="2"/>
  <c r="DM2654" i="2"/>
  <c r="DM2655" i="2"/>
  <c r="DM2656" i="2"/>
  <c r="DM2657" i="2"/>
  <c r="DM2658" i="2"/>
  <c r="DM2659" i="2"/>
  <c r="DM2660" i="2"/>
  <c r="DM2661" i="2"/>
  <c r="DM2662" i="2"/>
  <c r="DM2663" i="2"/>
  <c r="DM2664" i="2"/>
  <c r="DM2665" i="2"/>
  <c r="DM2666" i="2"/>
  <c r="DM2667" i="2"/>
  <c r="DM2668" i="2"/>
  <c r="DM2669" i="2"/>
  <c r="DM2670" i="2"/>
  <c r="DM2671" i="2"/>
  <c r="DM2672" i="2"/>
  <c r="DM2673" i="2"/>
  <c r="DM2674" i="2"/>
  <c r="DM2675" i="2"/>
  <c r="DM2676" i="2"/>
  <c r="DM2677" i="2"/>
  <c r="DM2678" i="2"/>
  <c r="DM2679" i="2"/>
  <c r="DM2680" i="2"/>
  <c r="DM2681" i="2"/>
  <c r="DM2682" i="2"/>
  <c r="DM2683" i="2"/>
  <c r="DM2684" i="2"/>
  <c r="DM2685" i="2"/>
  <c r="DM2686" i="2"/>
  <c r="DM2687" i="2"/>
  <c r="DM2688" i="2"/>
  <c r="DM2689" i="2"/>
  <c r="DM2690" i="2"/>
  <c r="DM2691" i="2"/>
  <c r="DM2692" i="2"/>
  <c r="DM2693" i="2"/>
  <c r="DM2694" i="2"/>
  <c r="DM2695" i="2"/>
  <c r="DM2696" i="2"/>
  <c r="DM2697" i="2"/>
  <c r="DM2698" i="2"/>
  <c r="DM2699" i="2"/>
  <c r="DM2700" i="2"/>
  <c r="DM2701" i="2"/>
  <c r="DM2702" i="2"/>
  <c r="DM2703" i="2"/>
  <c r="DM2704" i="2"/>
  <c r="DM2705" i="2"/>
  <c r="DM2706" i="2"/>
  <c r="DM2707" i="2"/>
  <c r="DM2708" i="2"/>
  <c r="DM2709" i="2"/>
  <c r="DM2710" i="2"/>
  <c r="DM2711" i="2"/>
  <c r="DM2712" i="2"/>
  <c r="DM2713" i="2"/>
  <c r="DM2714" i="2"/>
  <c r="DM2715" i="2"/>
  <c r="DM2716" i="2"/>
  <c r="DM2717" i="2"/>
  <c r="DM2718" i="2"/>
  <c r="DM2719" i="2"/>
  <c r="DM2720" i="2"/>
  <c r="DM2721" i="2"/>
  <c r="DM2722" i="2"/>
  <c r="DM2723" i="2"/>
  <c r="DM2724" i="2"/>
  <c r="DM2725" i="2"/>
  <c r="DM2726" i="2"/>
  <c r="DM2727" i="2"/>
  <c r="DM2728" i="2"/>
  <c r="DM2729" i="2"/>
  <c r="DM2730" i="2"/>
  <c r="DM2731" i="2"/>
  <c r="DM2732" i="2"/>
  <c r="DM2733" i="2"/>
  <c r="DM2734" i="2"/>
  <c r="DM2735" i="2"/>
  <c r="DM2736" i="2"/>
  <c r="DM2737" i="2"/>
  <c r="DM2738" i="2"/>
  <c r="DM2739" i="2"/>
  <c r="DM2740" i="2"/>
  <c r="DM2741" i="2"/>
  <c r="DM2742" i="2"/>
  <c r="DM2743" i="2"/>
  <c r="DM2744" i="2"/>
  <c r="DM2745" i="2"/>
  <c r="DM2746" i="2"/>
  <c r="DM2747" i="2"/>
  <c r="DM2748" i="2"/>
  <c r="DM2749" i="2"/>
  <c r="DM2750" i="2"/>
  <c r="DM2751" i="2"/>
  <c r="DM2752" i="2"/>
  <c r="DM2753" i="2"/>
  <c r="DM2754" i="2"/>
  <c r="DM2755" i="2"/>
  <c r="DM2756" i="2"/>
  <c r="DM2757" i="2"/>
  <c r="DM2758" i="2"/>
  <c r="DM2759" i="2"/>
  <c r="DM2760" i="2"/>
  <c r="DM2761" i="2"/>
  <c r="DM2762" i="2"/>
  <c r="DM2763" i="2"/>
  <c r="DM2764" i="2"/>
  <c r="DM2765" i="2"/>
  <c r="DM2766" i="2"/>
  <c r="DM2767" i="2"/>
  <c r="DM2768" i="2"/>
  <c r="DM2769" i="2"/>
  <c r="DM2770" i="2"/>
  <c r="DM2771" i="2"/>
  <c r="DM2772" i="2"/>
  <c r="DM2773" i="2"/>
  <c r="DM2774" i="2"/>
  <c r="DM2775" i="2"/>
  <c r="DM2776" i="2"/>
  <c r="DM2777" i="2"/>
  <c r="DM2778" i="2"/>
  <c r="DM2779" i="2"/>
  <c r="DM2780" i="2"/>
  <c r="DM2781" i="2"/>
  <c r="DM2782" i="2"/>
  <c r="DM2783" i="2"/>
  <c r="DM2784" i="2"/>
  <c r="DM2785" i="2"/>
  <c r="DM2786" i="2"/>
  <c r="DM2787" i="2"/>
  <c r="DM2788" i="2"/>
  <c r="DM2789" i="2"/>
  <c r="DM2790" i="2"/>
  <c r="DM2791" i="2"/>
  <c r="DM2792" i="2"/>
  <c r="DM2793" i="2"/>
  <c r="DM2794" i="2"/>
  <c r="DM2795" i="2"/>
  <c r="DM2796" i="2"/>
  <c r="DM2797" i="2"/>
  <c r="DM2798" i="2"/>
  <c r="DM2799" i="2"/>
  <c r="DM2800" i="2"/>
  <c r="DM2801" i="2"/>
  <c r="DM2802" i="2"/>
  <c r="DM2803" i="2"/>
  <c r="DM2804" i="2"/>
  <c r="DM2805" i="2"/>
  <c r="DM2806" i="2"/>
  <c r="DM2807" i="2"/>
  <c r="DM2808" i="2"/>
  <c r="DM2809" i="2"/>
  <c r="DM2810" i="2"/>
  <c r="DM2811" i="2"/>
  <c r="DM2812" i="2"/>
  <c r="DM2813" i="2"/>
  <c r="DM2814" i="2"/>
  <c r="DM2815" i="2"/>
  <c r="DM2816" i="2"/>
  <c r="DM2817" i="2"/>
  <c r="DM2818" i="2"/>
  <c r="DM2819" i="2"/>
  <c r="DM2820" i="2"/>
  <c r="DM2821" i="2"/>
  <c r="DM2822" i="2"/>
  <c r="DM2823" i="2"/>
  <c r="DM2824" i="2"/>
  <c r="DM2825" i="2"/>
  <c r="DM2826" i="2"/>
  <c r="DM2827" i="2"/>
  <c r="DM2828" i="2"/>
  <c r="DM2829" i="2"/>
  <c r="DM2830" i="2"/>
  <c r="DM2831" i="2"/>
  <c r="DM2832" i="2"/>
  <c r="DM2833" i="2"/>
  <c r="DM2834" i="2"/>
  <c r="DM2835" i="2"/>
  <c r="DM2836" i="2"/>
  <c r="DM2837" i="2"/>
  <c r="DM2838" i="2"/>
  <c r="DM2839" i="2"/>
  <c r="DM2840" i="2"/>
  <c r="DM2841" i="2"/>
  <c r="DM2842" i="2"/>
  <c r="DM2843" i="2"/>
  <c r="DM2844" i="2"/>
  <c r="DM2845" i="2"/>
  <c r="DM2846" i="2"/>
  <c r="DM2847" i="2"/>
  <c r="DM2848" i="2"/>
  <c r="DM2849" i="2"/>
  <c r="DM2850" i="2"/>
  <c r="DM2851" i="2"/>
  <c r="DM2852" i="2"/>
  <c r="DM2853" i="2"/>
  <c r="DM2854" i="2"/>
  <c r="DM2855" i="2"/>
  <c r="DM2856" i="2"/>
  <c r="DM2857" i="2"/>
  <c r="DM2858" i="2"/>
  <c r="DM2859" i="2"/>
  <c r="DM2860" i="2"/>
  <c r="DM2861" i="2"/>
  <c r="DM2862" i="2"/>
  <c r="DM2863" i="2"/>
  <c r="DM2864" i="2"/>
  <c r="DM2865" i="2"/>
  <c r="DM2866" i="2"/>
  <c r="DM2867" i="2"/>
  <c r="DM2868" i="2"/>
  <c r="DM2869" i="2"/>
  <c r="DM2870" i="2"/>
  <c r="DM2871" i="2"/>
  <c r="DM2872" i="2"/>
  <c r="DM2873" i="2"/>
  <c r="DM2874" i="2"/>
  <c r="DM2875" i="2"/>
  <c r="DM2876" i="2"/>
  <c r="DM2877" i="2"/>
  <c r="DM2878" i="2"/>
  <c r="DM2879" i="2"/>
  <c r="DM2880" i="2"/>
  <c r="DM2881" i="2"/>
  <c r="DM2882" i="2"/>
  <c r="DM2883" i="2"/>
  <c r="DM2884" i="2"/>
  <c r="DM2885" i="2"/>
  <c r="DM2886" i="2"/>
  <c r="DM2887" i="2"/>
  <c r="DM2888" i="2"/>
  <c r="DM2889" i="2"/>
  <c r="DM2890" i="2"/>
  <c r="DM2891" i="2"/>
  <c r="DM2892" i="2"/>
  <c r="DM2893" i="2"/>
  <c r="DM2894" i="2"/>
  <c r="DM2895" i="2"/>
  <c r="DM2896" i="2"/>
  <c r="DM2897" i="2"/>
  <c r="DM2898" i="2"/>
  <c r="DM2899" i="2"/>
  <c r="DM2900" i="2"/>
  <c r="DM2901" i="2"/>
  <c r="DM2902" i="2"/>
  <c r="DM2903" i="2"/>
  <c r="DM2904" i="2"/>
  <c r="DM2905" i="2"/>
  <c r="DM2906" i="2"/>
  <c r="DM2907" i="2"/>
  <c r="DM2908" i="2"/>
  <c r="DM2909" i="2"/>
  <c r="DM2910" i="2"/>
  <c r="DM2911" i="2"/>
  <c r="DM2912" i="2"/>
  <c r="DM2913" i="2"/>
  <c r="DM2914" i="2"/>
  <c r="DM2915" i="2"/>
  <c r="DM2916" i="2"/>
  <c r="DM2917" i="2"/>
  <c r="DM2918" i="2"/>
  <c r="DM2919" i="2"/>
  <c r="DM2920" i="2"/>
  <c r="DM2921" i="2"/>
  <c r="DM2922" i="2"/>
  <c r="DM2923" i="2"/>
  <c r="DM2924" i="2"/>
  <c r="DM2925" i="2"/>
  <c r="DM2926" i="2"/>
  <c r="DM2927" i="2"/>
  <c r="DM2928" i="2"/>
  <c r="DM2929" i="2"/>
  <c r="DM2930" i="2"/>
  <c r="DM2931" i="2"/>
  <c r="DM2932" i="2"/>
  <c r="DM2933" i="2"/>
  <c r="DM2934" i="2"/>
  <c r="DM2935" i="2"/>
  <c r="DM2936" i="2"/>
  <c r="DM2937" i="2"/>
  <c r="DM2938" i="2"/>
  <c r="DM2939" i="2"/>
  <c r="DM2940" i="2"/>
  <c r="DM2941" i="2"/>
  <c r="DM2942" i="2"/>
  <c r="DM2943" i="2"/>
  <c r="DM2944" i="2"/>
  <c r="DM2945" i="2"/>
  <c r="DM2946" i="2"/>
  <c r="DM2947" i="2"/>
  <c r="DM2948" i="2"/>
  <c r="DM2949" i="2"/>
  <c r="DM2950" i="2"/>
  <c r="DM2951" i="2"/>
  <c r="DM2952" i="2"/>
  <c r="DM2953" i="2"/>
  <c r="DM2954" i="2"/>
  <c r="DM2955" i="2"/>
  <c r="DM2956" i="2"/>
  <c r="DM2957" i="2"/>
  <c r="DM2958" i="2"/>
  <c r="DM2959" i="2"/>
  <c r="DM2960" i="2"/>
  <c r="DM2961" i="2"/>
  <c r="DM2962" i="2"/>
  <c r="DM2963" i="2"/>
  <c r="DM2964" i="2"/>
  <c r="DM2965" i="2"/>
  <c r="DM2966" i="2"/>
  <c r="DM2967" i="2"/>
  <c r="DM2968" i="2"/>
  <c r="DM2969" i="2"/>
  <c r="DM2970" i="2"/>
  <c r="DM2971" i="2"/>
  <c r="DM2972" i="2"/>
  <c r="DM2973" i="2"/>
  <c r="DM2974" i="2"/>
  <c r="DM2975" i="2"/>
  <c r="DM2976" i="2"/>
  <c r="DM2977" i="2"/>
  <c r="DM2978" i="2"/>
  <c r="DM2979" i="2"/>
  <c r="DM2980" i="2"/>
  <c r="DM2981" i="2"/>
  <c r="DM2982" i="2"/>
  <c r="DM2983" i="2"/>
  <c r="DM2984" i="2"/>
  <c r="DM2985" i="2"/>
  <c r="DM2986" i="2"/>
  <c r="DM2987" i="2"/>
  <c r="DM2988" i="2"/>
  <c r="DM2989" i="2"/>
  <c r="DM2990" i="2"/>
  <c r="DM2991" i="2"/>
  <c r="DM2992" i="2"/>
  <c r="DM2993" i="2"/>
  <c r="DM2994" i="2"/>
  <c r="DM2995" i="2"/>
  <c r="DM2996" i="2"/>
  <c r="DM2997" i="2"/>
  <c r="DM2998" i="2"/>
  <c r="DM2999" i="2"/>
  <c r="DM3000" i="2"/>
  <c r="DM3001" i="2"/>
  <c r="DM3002" i="2"/>
  <c r="DM3003" i="2"/>
  <c r="DM3004" i="2"/>
  <c r="DM3005" i="2"/>
  <c r="DM3006" i="2"/>
  <c r="DM3007" i="2"/>
  <c r="DM3008" i="2"/>
  <c r="DM3009" i="2"/>
  <c r="DM3010" i="2"/>
  <c r="DM3011" i="2"/>
  <c r="DM3012" i="2"/>
  <c r="DM3013" i="2"/>
  <c r="DM3014" i="2"/>
  <c r="DM3015" i="2"/>
  <c r="DM3016" i="2"/>
  <c r="DM3017" i="2"/>
  <c r="DM3018" i="2"/>
  <c r="DM3019" i="2"/>
  <c r="DM3020" i="2"/>
  <c r="DM3021" i="2"/>
  <c r="DM3022" i="2"/>
  <c r="DM3023" i="2"/>
  <c r="DM3024" i="2"/>
  <c r="DM3025" i="2"/>
  <c r="DM3026" i="2"/>
  <c r="DM3027" i="2"/>
  <c r="DM3028" i="2"/>
  <c r="DM3029" i="2"/>
  <c r="DM3030" i="2"/>
  <c r="DM3031" i="2"/>
  <c r="DM3032" i="2"/>
  <c r="DM3033" i="2"/>
  <c r="DM3034" i="2"/>
  <c r="DM3035" i="2"/>
  <c r="DM3036" i="2"/>
  <c r="DM3037" i="2"/>
  <c r="DM3038" i="2"/>
  <c r="DM3039" i="2"/>
  <c r="DM3040" i="2"/>
  <c r="DM3041" i="2"/>
  <c r="DM3042" i="2"/>
  <c r="DM3043" i="2"/>
  <c r="DM3044" i="2"/>
  <c r="DM3045" i="2"/>
  <c r="DM3046" i="2"/>
  <c r="DM3047" i="2"/>
  <c r="DM3048" i="2"/>
  <c r="DM3049" i="2"/>
  <c r="DM3050" i="2"/>
  <c r="DM3051" i="2"/>
  <c r="DM3052" i="2"/>
  <c r="DM3053" i="2"/>
  <c r="DM3054" i="2"/>
  <c r="DM3055" i="2"/>
  <c r="DM3056" i="2"/>
  <c r="DM3057" i="2"/>
  <c r="DM3058" i="2"/>
  <c r="DM3059" i="2"/>
  <c r="DM3060" i="2"/>
  <c r="DM3061" i="2"/>
  <c r="DM3062" i="2"/>
  <c r="DM3063" i="2"/>
  <c r="DM3064" i="2"/>
  <c r="DM3065" i="2"/>
  <c r="DM3066" i="2"/>
  <c r="DM3067" i="2"/>
  <c r="DM3068" i="2"/>
  <c r="DM3069" i="2"/>
  <c r="DM3070" i="2"/>
  <c r="DM3071" i="2"/>
  <c r="DM3072" i="2"/>
  <c r="DM3073" i="2"/>
  <c r="DM3074" i="2"/>
  <c r="DM3075" i="2"/>
  <c r="DM3076" i="2"/>
  <c r="DM3077" i="2"/>
  <c r="DM3078" i="2"/>
  <c r="DM3079" i="2"/>
  <c r="DM3080" i="2"/>
  <c r="DM3081" i="2"/>
  <c r="DM3082" i="2"/>
  <c r="DM3083" i="2"/>
  <c r="DM3084" i="2"/>
  <c r="DM3085" i="2"/>
  <c r="DM3086" i="2"/>
  <c r="DM3087" i="2"/>
  <c r="DM3088" i="2"/>
  <c r="DM3089" i="2"/>
  <c r="DM3090" i="2"/>
  <c r="DM3091" i="2"/>
  <c r="DM3092" i="2"/>
  <c r="DM3093" i="2"/>
  <c r="DM3094" i="2"/>
  <c r="DM3095" i="2"/>
  <c r="DM3096" i="2"/>
  <c r="DM3097" i="2"/>
  <c r="DM3098" i="2"/>
  <c r="DM3099" i="2"/>
  <c r="DM3100" i="2"/>
  <c r="DM3101" i="2"/>
  <c r="DM3102" i="2"/>
  <c r="DM3103" i="2"/>
  <c r="DM3104" i="2"/>
  <c r="DM3105" i="2"/>
  <c r="DM3106" i="2"/>
  <c r="DM3107" i="2"/>
  <c r="DM3108" i="2"/>
  <c r="DM3109" i="2"/>
  <c r="DM3110" i="2"/>
  <c r="DM3111" i="2"/>
  <c r="DM3112" i="2"/>
  <c r="DM3113" i="2"/>
  <c r="DM3114" i="2"/>
  <c r="DM3115" i="2"/>
  <c r="DM3116" i="2"/>
  <c r="DM3117" i="2"/>
  <c r="DM3118" i="2"/>
  <c r="DM3119" i="2"/>
  <c r="DM3120" i="2"/>
  <c r="DM3121" i="2"/>
  <c r="DM3122" i="2"/>
  <c r="DM3123" i="2"/>
  <c r="DM3124" i="2"/>
  <c r="DM3125" i="2"/>
  <c r="DM3126" i="2"/>
  <c r="DM3127" i="2"/>
  <c r="DM3128" i="2"/>
  <c r="DM3129" i="2"/>
  <c r="DM3130" i="2"/>
  <c r="DM3131" i="2"/>
  <c r="DM3132" i="2"/>
  <c r="DM3133" i="2"/>
  <c r="DM3134" i="2"/>
  <c r="DM3135" i="2"/>
  <c r="DM3136" i="2"/>
  <c r="DM3137" i="2"/>
  <c r="DM3138" i="2"/>
  <c r="DM3139" i="2"/>
  <c r="DM3140" i="2"/>
  <c r="DM3141" i="2"/>
  <c r="DM3142" i="2"/>
  <c r="DM3143" i="2"/>
  <c r="DM3144" i="2"/>
  <c r="DM3145" i="2"/>
  <c r="DM3146" i="2"/>
  <c r="DM3147" i="2"/>
  <c r="DM3148" i="2"/>
  <c r="DM3149" i="2"/>
  <c r="DM3150" i="2"/>
  <c r="DM3151" i="2"/>
  <c r="DM3152" i="2"/>
  <c r="DM3153" i="2"/>
  <c r="DM3154" i="2"/>
  <c r="DM3155" i="2"/>
  <c r="DM3156" i="2"/>
  <c r="DM3157" i="2"/>
  <c r="DM3158" i="2"/>
  <c r="DM3159" i="2"/>
  <c r="DM3160" i="2"/>
  <c r="DM3161" i="2"/>
  <c r="DM3162" i="2"/>
  <c r="DM3163" i="2"/>
  <c r="DM3164" i="2"/>
  <c r="DM3165" i="2"/>
  <c r="DM3166" i="2"/>
  <c r="DM3167" i="2"/>
  <c r="DM3168" i="2"/>
  <c r="DM3169" i="2"/>
  <c r="DM3170" i="2"/>
  <c r="DM3171" i="2"/>
  <c r="DM3172" i="2"/>
  <c r="DM3173" i="2"/>
  <c r="DM3174" i="2"/>
  <c r="DM3175" i="2"/>
  <c r="DM3176" i="2"/>
  <c r="DM3177" i="2"/>
  <c r="DM3178" i="2"/>
  <c r="DM3179" i="2"/>
  <c r="DM3180" i="2"/>
  <c r="DM3181" i="2"/>
  <c r="DM3182" i="2"/>
  <c r="DM3183" i="2"/>
  <c r="DM3184" i="2"/>
  <c r="DM3185" i="2"/>
  <c r="DM3186" i="2"/>
  <c r="DM3187" i="2"/>
  <c r="DM3188" i="2"/>
  <c r="DM3189" i="2"/>
  <c r="DM3190" i="2"/>
  <c r="DM3191" i="2"/>
  <c r="DM3192" i="2"/>
  <c r="DM3193" i="2"/>
  <c r="DM3194" i="2"/>
  <c r="DM3195" i="2"/>
  <c r="DM3196" i="2"/>
  <c r="DM3197" i="2"/>
  <c r="DM3198" i="2"/>
  <c r="DM3199" i="2"/>
  <c r="DM3200" i="2"/>
  <c r="DM3201" i="2"/>
  <c r="DM3202" i="2"/>
  <c r="DM3203" i="2"/>
  <c r="DM3204" i="2"/>
  <c r="DM3205" i="2"/>
  <c r="DM3206" i="2"/>
  <c r="DM3207" i="2"/>
  <c r="DM3208" i="2"/>
  <c r="DM3209" i="2"/>
  <c r="DM3210" i="2"/>
  <c r="DM3211" i="2"/>
  <c r="DM3212" i="2"/>
  <c r="DM3213" i="2"/>
  <c r="DM3214" i="2"/>
  <c r="DM3215" i="2"/>
  <c r="DM3216" i="2"/>
  <c r="DM3217" i="2"/>
  <c r="DM3218" i="2"/>
  <c r="DM3219" i="2"/>
  <c r="DM3220" i="2"/>
  <c r="DM3221" i="2"/>
  <c r="DM3222" i="2"/>
  <c r="DM3223" i="2"/>
  <c r="DM3224" i="2"/>
  <c r="DM3225" i="2"/>
  <c r="DM3226" i="2"/>
  <c r="DM3227" i="2"/>
  <c r="DM3228" i="2"/>
  <c r="DM3229" i="2"/>
  <c r="DM3230" i="2"/>
  <c r="DM3231" i="2"/>
  <c r="DM3232" i="2"/>
  <c r="DM3233" i="2"/>
  <c r="DM3234" i="2"/>
  <c r="DM3235" i="2"/>
  <c r="DM3236" i="2"/>
  <c r="DM3237" i="2"/>
  <c r="DM3238" i="2"/>
  <c r="DM3239" i="2"/>
  <c r="DM3240" i="2"/>
  <c r="DM3241" i="2"/>
  <c r="DM3242" i="2"/>
  <c r="DM3243" i="2"/>
  <c r="DM3244" i="2"/>
  <c r="DM3245" i="2"/>
  <c r="DM3246" i="2"/>
  <c r="DM3247" i="2"/>
  <c r="DM3248" i="2"/>
  <c r="DM3249" i="2"/>
  <c r="DM3250" i="2"/>
  <c r="DM3251" i="2"/>
  <c r="DM3252" i="2"/>
  <c r="DM3253" i="2"/>
  <c r="DM3254" i="2"/>
  <c r="DM3255" i="2"/>
  <c r="DM3256" i="2"/>
  <c r="DM3257" i="2"/>
  <c r="DM3258" i="2"/>
  <c r="DM3259" i="2"/>
  <c r="DM3260" i="2"/>
  <c r="DM3261" i="2"/>
  <c r="DM3262" i="2"/>
  <c r="DM3263" i="2"/>
  <c r="DM3264" i="2"/>
  <c r="DM3265" i="2"/>
  <c r="DM3266" i="2"/>
  <c r="DM3267" i="2"/>
  <c r="DM3268" i="2"/>
  <c r="DM3269" i="2"/>
  <c r="DM3270" i="2"/>
  <c r="DM3271" i="2"/>
  <c r="DM3272" i="2"/>
  <c r="DM3273" i="2"/>
  <c r="DM3274" i="2"/>
  <c r="DM3275" i="2"/>
  <c r="DM3276" i="2"/>
  <c r="DM3277" i="2"/>
  <c r="DM3278" i="2"/>
  <c r="DM3279" i="2"/>
  <c r="DM3280" i="2"/>
  <c r="DM3281" i="2"/>
  <c r="DM3282" i="2"/>
  <c r="DM3283" i="2"/>
  <c r="DM3284" i="2"/>
  <c r="DM3285" i="2"/>
  <c r="DM3286" i="2"/>
  <c r="DM3287" i="2"/>
  <c r="DM3288" i="2"/>
  <c r="DM3289" i="2"/>
  <c r="DM3290" i="2"/>
  <c r="DM3291" i="2"/>
  <c r="DM3292" i="2"/>
  <c r="DM3293" i="2"/>
  <c r="DM3294" i="2"/>
  <c r="DM3295" i="2"/>
  <c r="DM3296" i="2"/>
  <c r="DM3297" i="2"/>
  <c r="DM3298" i="2"/>
  <c r="DM3299" i="2"/>
  <c r="DM3300" i="2"/>
  <c r="DM3301" i="2"/>
  <c r="DM3302" i="2"/>
  <c r="DM3303" i="2"/>
  <c r="DM3304" i="2"/>
  <c r="DM3305" i="2"/>
  <c r="DM3306" i="2"/>
  <c r="DM3307" i="2"/>
  <c r="DM3308" i="2"/>
  <c r="DM3309" i="2"/>
  <c r="DM3310" i="2"/>
  <c r="DM3311" i="2"/>
  <c r="DM3312" i="2"/>
  <c r="DM3313" i="2"/>
  <c r="DM3314" i="2"/>
  <c r="DM3315" i="2"/>
  <c r="DM3316" i="2"/>
  <c r="DM3317" i="2"/>
  <c r="DM3318" i="2"/>
  <c r="DM3319" i="2"/>
  <c r="DM3320" i="2"/>
  <c r="DM3321" i="2"/>
  <c r="DM3322" i="2"/>
  <c r="DM3323" i="2"/>
  <c r="DM3324" i="2"/>
  <c r="DM3325" i="2"/>
  <c r="DM3326" i="2"/>
  <c r="DM3327" i="2"/>
  <c r="DM3328" i="2"/>
  <c r="DM3329" i="2"/>
  <c r="DM3330" i="2"/>
  <c r="DM3331" i="2"/>
  <c r="DM3332" i="2"/>
  <c r="DM3333" i="2"/>
  <c r="DM3334" i="2"/>
  <c r="DM3335" i="2"/>
  <c r="DM3336" i="2"/>
  <c r="DM3337" i="2"/>
  <c r="DM3338" i="2"/>
  <c r="DM3339" i="2"/>
  <c r="DM3340" i="2"/>
  <c r="DM3341" i="2"/>
  <c r="DM3342" i="2"/>
  <c r="DM3343" i="2"/>
  <c r="DM3344" i="2"/>
  <c r="DM3345" i="2"/>
  <c r="DM3346" i="2"/>
  <c r="DM3347" i="2"/>
  <c r="DM3348" i="2"/>
  <c r="DM3349" i="2"/>
  <c r="DM3350" i="2"/>
  <c r="DM3351" i="2"/>
  <c r="DM3352" i="2"/>
  <c r="DM3353" i="2"/>
  <c r="DM3354" i="2"/>
  <c r="DM3355" i="2"/>
  <c r="DM3356" i="2"/>
  <c r="DM3357" i="2"/>
  <c r="DM3358" i="2"/>
  <c r="DM3359" i="2"/>
  <c r="DM3360" i="2"/>
  <c r="DM3361" i="2"/>
  <c r="DM3362" i="2"/>
  <c r="DM3363" i="2"/>
  <c r="DM3364" i="2"/>
  <c r="DM3365" i="2"/>
  <c r="DM3366" i="2"/>
  <c r="DM3367" i="2"/>
  <c r="DM3368" i="2"/>
  <c r="DM3369" i="2"/>
  <c r="DM3370" i="2"/>
  <c r="DM3371" i="2"/>
  <c r="DM3372" i="2"/>
  <c r="DM3373" i="2"/>
  <c r="DM3374" i="2"/>
  <c r="DM3375" i="2"/>
  <c r="DM3376" i="2"/>
  <c r="DM3377" i="2"/>
  <c r="DM3378" i="2"/>
  <c r="DM3379" i="2"/>
  <c r="DM3380" i="2"/>
  <c r="DM3381" i="2"/>
  <c r="DM3382" i="2"/>
  <c r="DM3383" i="2"/>
  <c r="DM3384" i="2"/>
  <c r="DM3385" i="2"/>
  <c r="DM3386" i="2"/>
  <c r="DM3387" i="2"/>
  <c r="DM3388" i="2"/>
  <c r="DM3389" i="2"/>
  <c r="DM3390" i="2"/>
  <c r="DM3391" i="2"/>
  <c r="DM3392" i="2"/>
  <c r="DM3393" i="2"/>
  <c r="DM3394" i="2"/>
  <c r="DM3395" i="2"/>
  <c r="DM3396" i="2"/>
  <c r="DM3397" i="2"/>
  <c r="DM3398" i="2"/>
  <c r="DM3399" i="2"/>
  <c r="DM3400" i="2"/>
  <c r="DM3401" i="2"/>
  <c r="DM3402" i="2"/>
  <c r="DM3403" i="2"/>
  <c r="DM3404" i="2"/>
  <c r="DM3405" i="2"/>
  <c r="DM3406" i="2"/>
  <c r="DM3407" i="2"/>
  <c r="DM3408" i="2"/>
  <c r="DM3409" i="2"/>
  <c r="DM3410" i="2"/>
  <c r="DM3411" i="2"/>
  <c r="DM3412" i="2"/>
  <c r="DM3413" i="2"/>
  <c r="DM3414" i="2"/>
  <c r="DM3415" i="2"/>
  <c r="DM3416" i="2"/>
  <c r="DM3417" i="2"/>
  <c r="DM3418" i="2"/>
  <c r="DM3419" i="2"/>
  <c r="DM3420" i="2"/>
  <c r="DM3421" i="2"/>
  <c r="DM3422" i="2"/>
  <c r="DM3423" i="2"/>
  <c r="DM3424" i="2"/>
  <c r="DM3425" i="2"/>
  <c r="DM3426" i="2"/>
  <c r="DM3427" i="2"/>
  <c r="DM3428" i="2"/>
  <c r="DM3429" i="2"/>
  <c r="DM3430" i="2"/>
  <c r="DM3431" i="2"/>
  <c r="DM3432" i="2"/>
  <c r="DM3433" i="2"/>
  <c r="DM3434" i="2"/>
  <c r="DM3435" i="2"/>
  <c r="DM3436" i="2"/>
  <c r="DM3437" i="2"/>
  <c r="DM3438" i="2"/>
  <c r="DM3439" i="2"/>
  <c r="DM3440" i="2"/>
  <c r="DM3441" i="2"/>
  <c r="DM3442" i="2"/>
  <c r="DM3443" i="2"/>
  <c r="DM3444" i="2"/>
  <c r="DM3445" i="2"/>
  <c r="DM3446" i="2"/>
  <c r="DM3447" i="2"/>
  <c r="DM3448" i="2"/>
  <c r="DM3449" i="2"/>
  <c r="DM3450" i="2"/>
  <c r="DM3451" i="2"/>
  <c r="DM3452" i="2"/>
  <c r="DM3453" i="2"/>
  <c r="DM3454" i="2"/>
  <c r="DM3455" i="2"/>
  <c r="DM3456" i="2"/>
  <c r="DM3457" i="2"/>
  <c r="DM3458" i="2"/>
  <c r="DM3459" i="2"/>
  <c r="DM3460" i="2"/>
  <c r="DM3461" i="2"/>
  <c r="DM3462" i="2"/>
  <c r="DM3463" i="2"/>
  <c r="DM3464" i="2"/>
  <c r="DM3465" i="2"/>
  <c r="DM3466" i="2"/>
  <c r="DM3467" i="2"/>
  <c r="DM3468" i="2"/>
  <c r="DM3469" i="2"/>
  <c r="DM3470" i="2"/>
  <c r="DM3471" i="2"/>
  <c r="DM3472" i="2"/>
  <c r="DM3473" i="2"/>
  <c r="DM3474" i="2"/>
  <c r="DM3475" i="2"/>
  <c r="DM3476" i="2"/>
  <c r="DM3477" i="2"/>
  <c r="DM3478" i="2"/>
  <c r="DM3479" i="2"/>
  <c r="DM3480" i="2"/>
  <c r="DM3481" i="2"/>
  <c r="DM3482" i="2"/>
  <c r="DM3483" i="2"/>
  <c r="DM3484" i="2"/>
  <c r="DM3485" i="2"/>
  <c r="DM3486" i="2"/>
  <c r="DM3487" i="2"/>
  <c r="DM3488" i="2"/>
  <c r="DM3489" i="2"/>
  <c r="DM3490" i="2"/>
  <c r="DM3491" i="2"/>
  <c r="DM3492" i="2"/>
  <c r="DM3493" i="2"/>
  <c r="DM3494" i="2"/>
  <c r="DM3495" i="2"/>
  <c r="DM3496" i="2"/>
  <c r="DM3497" i="2"/>
  <c r="DM3498" i="2"/>
  <c r="DM3499" i="2"/>
  <c r="DM3500" i="2"/>
  <c r="DM3501" i="2"/>
  <c r="DM3502" i="2"/>
  <c r="DM3503" i="2"/>
  <c r="DM3504" i="2"/>
  <c r="DM3505" i="2"/>
  <c r="DM3506" i="2"/>
  <c r="DM3507" i="2"/>
  <c r="DM3508" i="2"/>
  <c r="DM3509" i="2"/>
  <c r="DM3510" i="2"/>
  <c r="DM3511" i="2"/>
  <c r="DM3512" i="2"/>
  <c r="DM3513" i="2"/>
  <c r="DM3514" i="2"/>
  <c r="DM3515" i="2"/>
  <c r="DM3516" i="2"/>
  <c r="DM3517" i="2"/>
  <c r="DM3518" i="2"/>
  <c r="DM3519" i="2"/>
  <c r="DM3520" i="2"/>
  <c r="DM3521" i="2"/>
  <c r="DM3522" i="2"/>
  <c r="DM3523" i="2"/>
  <c r="DM3524" i="2"/>
  <c r="DM3525" i="2"/>
  <c r="DM3526" i="2"/>
  <c r="DM3527" i="2"/>
  <c r="DM3528" i="2"/>
  <c r="DM3529" i="2"/>
  <c r="DM3530" i="2"/>
  <c r="DM3531" i="2"/>
  <c r="DM3532" i="2"/>
  <c r="DM3533" i="2"/>
  <c r="DM3534" i="2"/>
  <c r="DM3535" i="2"/>
  <c r="DM3536" i="2"/>
  <c r="DM3537" i="2"/>
  <c r="DM3538" i="2"/>
  <c r="DM3539" i="2"/>
  <c r="DM3540" i="2"/>
  <c r="DM3541" i="2"/>
  <c r="DM3542" i="2"/>
  <c r="DM3543" i="2"/>
  <c r="DM3544" i="2"/>
  <c r="DM3545" i="2"/>
  <c r="DM3546" i="2"/>
  <c r="DM3547" i="2"/>
  <c r="DM3548" i="2"/>
  <c r="DM3549" i="2"/>
  <c r="DM3550" i="2"/>
  <c r="DM3551" i="2"/>
  <c r="DM3552" i="2"/>
  <c r="DM3553" i="2"/>
  <c r="DM3554" i="2"/>
  <c r="DM3555" i="2"/>
  <c r="DM3556" i="2"/>
  <c r="DM3557" i="2"/>
  <c r="DM3558" i="2"/>
  <c r="DM3559" i="2"/>
  <c r="DM3560" i="2"/>
  <c r="DM3561" i="2"/>
  <c r="DM3562" i="2"/>
  <c r="DM3563" i="2"/>
  <c r="DM3564" i="2"/>
  <c r="DM3565" i="2"/>
  <c r="DM3566" i="2"/>
  <c r="DM3567" i="2"/>
  <c r="DM3568" i="2"/>
  <c r="DM3569" i="2"/>
  <c r="DM3570" i="2"/>
  <c r="DM3571" i="2"/>
  <c r="DM3572" i="2"/>
  <c r="DM3573" i="2"/>
  <c r="DM3574" i="2"/>
  <c r="DM3575" i="2"/>
  <c r="DM3576" i="2"/>
  <c r="DM3577" i="2"/>
  <c r="DM3578" i="2"/>
  <c r="DM3579" i="2"/>
  <c r="DM3580" i="2"/>
  <c r="DM3581" i="2"/>
  <c r="DM3582" i="2"/>
  <c r="DM3583" i="2"/>
  <c r="DM3584" i="2"/>
  <c r="DM3585" i="2"/>
  <c r="DM3586" i="2"/>
  <c r="DM3587" i="2"/>
  <c r="DM3588" i="2"/>
  <c r="DM3589" i="2"/>
  <c r="DM3590" i="2"/>
  <c r="DM3591" i="2"/>
  <c r="DM3592" i="2"/>
  <c r="DM3593" i="2"/>
  <c r="DM3594" i="2"/>
  <c r="DM3595" i="2"/>
  <c r="DM3596" i="2"/>
  <c r="DM3597" i="2"/>
  <c r="DM3598" i="2"/>
  <c r="DM3599" i="2"/>
  <c r="DM3600" i="2"/>
  <c r="DM3601" i="2"/>
  <c r="DM3602" i="2"/>
  <c r="DM3603" i="2"/>
  <c r="DM3604" i="2"/>
  <c r="DM3605" i="2"/>
  <c r="DM3606" i="2"/>
  <c r="DM3607" i="2"/>
  <c r="DM3608" i="2"/>
  <c r="DM3609" i="2"/>
  <c r="DM3610" i="2"/>
  <c r="DM3611" i="2"/>
  <c r="DM3612" i="2"/>
  <c r="DM3613" i="2"/>
  <c r="DM3614" i="2"/>
  <c r="DM3615" i="2"/>
  <c r="DM3616" i="2"/>
  <c r="DM3617" i="2"/>
  <c r="DM3618" i="2"/>
  <c r="DM3619" i="2"/>
  <c r="DM3620" i="2"/>
  <c r="DM3621" i="2"/>
  <c r="DM3622" i="2"/>
  <c r="DM3623" i="2"/>
  <c r="DM3624" i="2"/>
  <c r="DM3625" i="2"/>
  <c r="DM3626" i="2"/>
  <c r="DM3627" i="2"/>
  <c r="DM3628" i="2"/>
  <c r="DM3629" i="2"/>
  <c r="DM3630" i="2"/>
  <c r="DM3631" i="2"/>
  <c r="DM3632" i="2"/>
  <c r="DM3633" i="2"/>
  <c r="DM3634" i="2"/>
  <c r="DM3635" i="2"/>
  <c r="DM3636" i="2"/>
  <c r="DM3637" i="2"/>
  <c r="DM3638" i="2"/>
  <c r="DM3639" i="2"/>
  <c r="DM3640" i="2"/>
  <c r="DM3641" i="2"/>
  <c r="DM3642" i="2"/>
  <c r="DM3643" i="2"/>
  <c r="DM3644" i="2"/>
  <c r="DM3645" i="2"/>
  <c r="DM3646" i="2"/>
  <c r="DM3647" i="2"/>
  <c r="DM3648" i="2"/>
  <c r="DM3649" i="2"/>
  <c r="DM3650" i="2"/>
  <c r="DM3651" i="2"/>
  <c r="DM3652" i="2"/>
  <c r="DM3653" i="2"/>
  <c r="DM3654" i="2"/>
  <c r="DM3655" i="2"/>
  <c r="DM3656" i="2"/>
  <c r="DM3657" i="2"/>
  <c r="DM3658" i="2"/>
  <c r="DM3659" i="2"/>
  <c r="DM3660" i="2"/>
  <c r="DM3661" i="2"/>
  <c r="DM3662" i="2"/>
  <c r="DM3663" i="2"/>
  <c r="DM3664" i="2"/>
  <c r="DM3665" i="2"/>
  <c r="DM3666" i="2"/>
  <c r="DM3667" i="2"/>
  <c r="DM3668" i="2"/>
  <c r="DM3669" i="2"/>
  <c r="DM3670" i="2"/>
  <c r="DM3671" i="2"/>
  <c r="DM3672" i="2"/>
  <c r="DM3673" i="2"/>
  <c r="DM3674" i="2"/>
  <c r="DM3675" i="2"/>
  <c r="DM3676" i="2"/>
  <c r="DM3677" i="2"/>
  <c r="DM3678" i="2"/>
  <c r="DM3679" i="2"/>
  <c r="DM3680" i="2"/>
  <c r="DM3681" i="2"/>
  <c r="DM3682" i="2"/>
  <c r="DM3683" i="2"/>
  <c r="DM3684" i="2"/>
  <c r="DM3685" i="2"/>
  <c r="DM3686" i="2"/>
  <c r="DM3687" i="2"/>
  <c r="DM3688" i="2"/>
  <c r="DM3689" i="2"/>
  <c r="DM3690" i="2"/>
  <c r="DM3691" i="2"/>
  <c r="DM3692" i="2"/>
  <c r="DM3693" i="2"/>
  <c r="DM3694" i="2"/>
  <c r="DM3695" i="2"/>
  <c r="DM3696" i="2"/>
  <c r="DM3697" i="2"/>
  <c r="DM3698" i="2"/>
  <c r="DM3699" i="2"/>
  <c r="DM3700" i="2"/>
  <c r="DM3701" i="2"/>
  <c r="DM3702" i="2"/>
  <c r="DM3703" i="2"/>
  <c r="DM3704" i="2"/>
  <c r="DM3705" i="2"/>
  <c r="DM3706" i="2"/>
  <c r="DM3707" i="2"/>
  <c r="DM3708" i="2"/>
  <c r="DM3709" i="2"/>
  <c r="DM3710" i="2"/>
  <c r="DM3711" i="2"/>
  <c r="DM3712" i="2"/>
  <c r="DM3713" i="2"/>
  <c r="DM3714" i="2"/>
  <c r="DM3715" i="2"/>
  <c r="DM3716" i="2"/>
  <c r="DM3717" i="2"/>
  <c r="DM3718" i="2"/>
  <c r="DM3719" i="2"/>
  <c r="DM3720" i="2"/>
  <c r="DM3721" i="2"/>
  <c r="DM3722" i="2"/>
  <c r="DM3723" i="2"/>
  <c r="DM3724" i="2"/>
  <c r="DM3725" i="2"/>
  <c r="DM3726" i="2"/>
  <c r="DM3727" i="2"/>
  <c r="DM3728" i="2"/>
  <c r="DM3729" i="2"/>
  <c r="DM3730" i="2"/>
  <c r="DM3731" i="2"/>
  <c r="DM3732" i="2"/>
  <c r="DM3733" i="2"/>
  <c r="DM3734" i="2"/>
  <c r="DM3735" i="2"/>
  <c r="DM3736" i="2"/>
  <c r="DM3737" i="2"/>
  <c r="DM3738" i="2"/>
  <c r="DM3739" i="2"/>
  <c r="DM3740" i="2"/>
  <c r="DM3741" i="2"/>
  <c r="DM3742" i="2"/>
  <c r="DM3743" i="2"/>
  <c r="DM3744" i="2"/>
  <c r="DM3745" i="2"/>
  <c r="DM3746" i="2"/>
  <c r="DM3747" i="2"/>
  <c r="DM3748" i="2"/>
  <c r="DM3749" i="2"/>
  <c r="DM3750" i="2"/>
  <c r="DM3751" i="2"/>
  <c r="DM3752" i="2"/>
  <c r="DM3753" i="2"/>
  <c r="DM3754" i="2"/>
  <c r="DM3755" i="2"/>
  <c r="DM3756" i="2"/>
  <c r="DM3757" i="2"/>
  <c r="DM3758" i="2"/>
  <c r="DM3759" i="2"/>
  <c r="DM3760" i="2"/>
  <c r="DM3761" i="2"/>
  <c r="DM3762" i="2"/>
  <c r="DM3763" i="2"/>
  <c r="DM3764" i="2"/>
  <c r="DM3765" i="2"/>
  <c r="DM3766" i="2"/>
  <c r="DM3767" i="2"/>
  <c r="DM3768" i="2"/>
  <c r="DM3769" i="2"/>
  <c r="DM3770" i="2"/>
  <c r="DM3771" i="2"/>
  <c r="DM3772" i="2"/>
  <c r="DM3773" i="2"/>
  <c r="DM3774" i="2"/>
  <c r="DM3775" i="2"/>
  <c r="DM3776" i="2"/>
  <c r="DM3777" i="2"/>
  <c r="DM3778" i="2"/>
  <c r="DM3779" i="2"/>
  <c r="DM3780" i="2"/>
  <c r="DM3781" i="2"/>
  <c r="DM3782" i="2"/>
  <c r="DM3783" i="2"/>
  <c r="DM3784" i="2"/>
  <c r="DM3785" i="2"/>
  <c r="DM3786" i="2"/>
  <c r="DM3787" i="2"/>
  <c r="DM3788" i="2"/>
  <c r="DM3789" i="2"/>
  <c r="DM3790" i="2"/>
  <c r="DM3791" i="2"/>
  <c r="DM3792" i="2"/>
  <c r="DM3793" i="2"/>
  <c r="DM3794" i="2"/>
  <c r="DM3795" i="2"/>
  <c r="DM3796" i="2"/>
  <c r="DM3797" i="2"/>
  <c r="DM3798" i="2"/>
  <c r="DM3799" i="2"/>
  <c r="DM3800" i="2"/>
  <c r="DM3801" i="2"/>
  <c r="DM3802" i="2"/>
  <c r="DM3803" i="2"/>
  <c r="DM3804" i="2"/>
  <c r="DM3805" i="2"/>
  <c r="DM3806" i="2"/>
  <c r="DM3807" i="2"/>
  <c r="DM3808" i="2"/>
  <c r="DM3809" i="2"/>
  <c r="DM3810" i="2"/>
  <c r="DM3811" i="2"/>
  <c r="DM3812" i="2"/>
  <c r="DM3813" i="2"/>
  <c r="DM3814" i="2"/>
  <c r="DM3815" i="2"/>
  <c r="DM3816" i="2"/>
  <c r="DM3817" i="2"/>
  <c r="DM3818" i="2"/>
  <c r="DM3819" i="2"/>
  <c r="DM3820" i="2"/>
  <c r="DM3821" i="2"/>
  <c r="DM3822" i="2"/>
  <c r="DM3823" i="2"/>
  <c r="DM3824" i="2"/>
  <c r="DM3825" i="2"/>
  <c r="DM3826" i="2"/>
  <c r="DM3827" i="2"/>
  <c r="DM3828" i="2"/>
  <c r="DM3829" i="2"/>
  <c r="DM3830" i="2"/>
  <c r="DM3831" i="2"/>
  <c r="DM3832" i="2"/>
  <c r="DM3833" i="2"/>
  <c r="DM3834" i="2"/>
  <c r="DM3835" i="2"/>
  <c r="DM3836" i="2"/>
  <c r="DM3837" i="2"/>
  <c r="DM3838" i="2"/>
  <c r="DM3839" i="2"/>
  <c r="DM3840" i="2"/>
  <c r="DM3841" i="2"/>
  <c r="DM3842" i="2"/>
  <c r="DM3843" i="2"/>
  <c r="DM3844" i="2"/>
  <c r="DM3845" i="2"/>
  <c r="DM3846" i="2"/>
  <c r="DM3847" i="2"/>
  <c r="DM3848" i="2"/>
  <c r="DM3849" i="2"/>
  <c r="DM3850" i="2"/>
  <c r="DM3851" i="2"/>
  <c r="DM3852" i="2"/>
  <c r="DM3853" i="2"/>
  <c r="DM3854" i="2"/>
  <c r="DM3855" i="2"/>
  <c r="DM3856" i="2"/>
  <c r="DM3857" i="2"/>
  <c r="DM3858" i="2"/>
  <c r="DM3859" i="2"/>
  <c r="DM3860" i="2"/>
  <c r="DM3861" i="2"/>
  <c r="DM3862" i="2"/>
  <c r="DM3863" i="2"/>
  <c r="DM3864" i="2"/>
  <c r="DM3865" i="2"/>
  <c r="DM3866" i="2"/>
  <c r="DM3867" i="2"/>
  <c r="DM3868" i="2"/>
  <c r="DM3869" i="2"/>
  <c r="DM3870" i="2"/>
  <c r="DM3871" i="2"/>
  <c r="DM3872" i="2"/>
  <c r="DM3873" i="2"/>
  <c r="DM3874" i="2"/>
  <c r="DM3875" i="2"/>
  <c r="DM3876" i="2"/>
  <c r="DM3877" i="2"/>
  <c r="DM3878" i="2"/>
  <c r="DM3879" i="2"/>
  <c r="DM3880" i="2"/>
  <c r="DM3881" i="2"/>
  <c r="DM3882" i="2"/>
  <c r="DM3883" i="2"/>
  <c r="DM3884" i="2"/>
  <c r="DM3885" i="2"/>
  <c r="DM3886" i="2"/>
  <c r="DM3887" i="2"/>
  <c r="DM3888" i="2"/>
  <c r="DM3889" i="2"/>
  <c r="DM3890" i="2"/>
  <c r="DM3891" i="2"/>
  <c r="DM3892" i="2"/>
  <c r="DM3893" i="2"/>
  <c r="DM3894" i="2"/>
  <c r="DM3895" i="2"/>
  <c r="DM3896" i="2"/>
  <c r="DM3897" i="2"/>
  <c r="DM3898" i="2"/>
  <c r="DM3899" i="2"/>
  <c r="DM3900" i="2"/>
  <c r="DM3901" i="2"/>
  <c r="DM3902" i="2"/>
  <c r="DM3903" i="2"/>
  <c r="DM3904" i="2"/>
  <c r="DM3905" i="2"/>
  <c r="DM3906" i="2"/>
  <c r="DM3907" i="2"/>
  <c r="DM3908" i="2"/>
  <c r="DM3909" i="2"/>
  <c r="DM3910" i="2"/>
  <c r="DM3911" i="2"/>
  <c r="DM3912" i="2"/>
  <c r="DM3913" i="2"/>
  <c r="DM3914" i="2"/>
  <c r="DM3915" i="2"/>
  <c r="DM3916" i="2"/>
  <c r="DM3917" i="2"/>
  <c r="DM3918" i="2"/>
  <c r="DM3919" i="2"/>
  <c r="DM3920" i="2"/>
  <c r="DM3921" i="2"/>
  <c r="DM3922" i="2"/>
  <c r="DM3923" i="2"/>
  <c r="DM3924" i="2"/>
  <c r="DM3925" i="2"/>
  <c r="DM3926" i="2"/>
  <c r="DM3927" i="2"/>
  <c r="DM3928" i="2"/>
  <c r="DM3929" i="2"/>
  <c r="DM3930" i="2"/>
  <c r="DM3931" i="2"/>
  <c r="DM3932" i="2"/>
  <c r="DM3933" i="2"/>
  <c r="DM3934" i="2"/>
  <c r="DM3935" i="2"/>
  <c r="DM3936" i="2"/>
  <c r="DM3937" i="2"/>
  <c r="DM3938" i="2"/>
  <c r="DM3939" i="2"/>
  <c r="DM3940" i="2"/>
  <c r="DM3941" i="2"/>
  <c r="DM3942" i="2"/>
  <c r="DM3943" i="2"/>
  <c r="DM3944" i="2"/>
  <c r="DM3945" i="2"/>
  <c r="DM3946" i="2"/>
  <c r="DM3947" i="2"/>
  <c r="DM3948" i="2"/>
  <c r="DM3949" i="2"/>
  <c r="DM3950" i="2"/>
  <c r="DM3951" i="2"/>
  <c r="DM3952" i="2"/>
  <c r="DM3953" i="2"/>
  <c r="DM3954" i="2"/>
  <c r="DM3955" i="2"/>
  <c r="DM3956" i="2"/>
  <c r="DM3957" i="2"/>
  <c r="DM3958" i="2"/>
  <c r="DM3959" i="2"/>
  <c r="DM3960" i="2"/>
  <c r="DM3961" i="2"/>
  <c r="DM3962" i="2"/>
  <c r="DM3963" i="2"/>
  <c r="DM3964" i="2"/>
  <c r="DM3965" i="2"/>
  <c r="DM3966" i="2"/>
  <c r="DM3967" i="2"/>
  <c r="DM3968" i="2"/>
  <c r="DM3969" i="2"/>
  <c r="DM3970" i="2"/>
  <c r="DM3971" i="2"/>
  <c r="DM3972" i="2"/>
  <c r="DM3973" i="2"/>
  <c r="DM3974" i="2"/>
  <c r="DM3975" i="2"/>
  <c r="DM3976" i="2"/>
  <c r="DM3977" i="2"/>
  <c r="DM3978" i="2"/>
  <c r="DM3979" i="2"/>
  <c r="DM3980" i="2"/>
  <c r="DM3981" i="2"/>
  <c r="DM3982" i="2"/>
  <c r="DM3983" i="2"/>
  <c r="DM3984" i="2"/>
  <c r="DM3985" i="2"/>
  <c r="DM3986" i="2"/>
  <c r="DM3987" i="2"/>
  <c r="DM3988" i="2"/>
  <c r="DM3989" i="2"/>
  <c r="DM3990" i="2"/>
  <c r="DM3991" i="2"/>
  <c r="DM3992" i="2"/>
  <c r="DM3993" i="2"/>
  <c r="DM3994" i="2"/>
  <c r="DM3995" i="2"/>
  <c r="DM3996" i="2"/>
  <c r="DM3997" i="2"/>
  <c r="DM3998" i="2"/>
  <c r="DM3999" i="2"/>
  <c r="DM4000" i="2"/>
  <c r="DM4001" i="2"/>
  <c r="DM4002" i="2"/>
  <c r="DM4003" i="2"/>
  <c r="DM4004" i="2"/>
  <c r="DM4005" i="2"/>
  <c r="DM4006" i="2"/>
  <c r="DM4007" i="2"/>
  <c r="DM4008" i="2"/>
  <c r="DM4009" i="2"/>
  <c r="DM4010" i="2"/>
  <c r="DM4011" i="2"/>
  <c r="DM4012" i="2"/>
  <c r="DM4013" i="2"/>
  <c r="DM4014" i="2"/>
  <c r="DM4015" i="2"/>
  <c r="DM4016" i="2"/>
  <c r="DM4017" i="2"/>
  <c r="DM4018" i="2"/>
  <c r="DM4019" i="2"/>
  <c r="DM4020" i="2"/>
  <c r="DM4021" i="2"/>
  <c r="DM4022" i="2"/>
  <c r="DM4023" i="2"/>
  <c r="DM4024" i="2"/>
  <c r="DM4025" i="2"/>
  <c r="DM4026" i="2"/>
  <c r="DM4027" i="2"/>
  <c r="DM4028" i="2"/>
  <c r="DM4029" i="2"/>
  <c r="DM4030" i="2"/>
  <c r="DM4031" i="2"/>
  <c r="DM4032" i="2"/>
  <c r="DM4033" i="2"/>
  <c r="DM4034" i="2"/>
  <c r="DM4035" i="2"/>
  <c r="DM4036" i="2"/>
  <c r="DM4037" i="2"/>
  <c r="DM4038" i="2"/>
  <c r="DM4039" i="2"/>
  <c r="DM4040" i="2"/>
  <c r="DM4041" i="2"/>
  <c r="DM4042" i="2"/>
  <c r="DM4043" i="2"/>
  <c r="DM4044" i="2"/>
  <c r="DM4045" i="2"/>
  <c r="DM4046" i="2"/>
  <c r="DM4047" i="2"/>
  <c r="DM4048" i="2"/>
  <c r="DM4049" i="2"/>
  <c r="DM4050" i="2"/>
  <c r="DM4051" i="2"/>
  <c r="DM4052" i="2"/>
  <c r="DM4053" i="2"/>
  <c r="DM4054" i="2"/>
  <c r="DM4055" i="2"/>
  <c r="DM4056" i="2"/>
  <c r="DM4057" i="2"/>
  <c r="DM4058" i="2"/>
  <c r="DM4059" i="2"/>
  <c r="DM4060" i="2"/>
  <c r="DM4061" i="2"/>
  <c r="DM4062" i="2"/>
  <c r="DM4063" i="2"/>
  <c r="DM4064" i="2"/>
  <c r="DM4065" i="2"/>
  <c r="DM4066" i="2"/>
  <c r="DM4067" i="2"/>
  <c r="DM4068" i="2"/>
  <c r="DM4069" i="2"/>
  <c r="DM4070" i="2"/>
  <c r="DM4071" i="2"/>
  <c r="DM4072" i="2"/>
  <c r="DM4073" i="2"/>
  <c r="DM4074" i="2"/>
  <c r="DM4075" i="2"/>
  <c r="DM4076" i="2"/>
  <c r="DM4077" i="2"/>
  <c r="DM4078" i="2"/>
  <c r="DM4079" i="2"/>
  <c r="DM4080" i="2"/>
  <c r="DM4081" i="2"/>
  <c r="DM4082" i="2"/>
  <c r="DM4083" i="2"/>
  <c r="DM4084" i="2"/>
  <c r="DM4085" i="2"/>
  <c r="DM4086" i="2"/>
  <c r="DM4087" i="2"/>
  <c r="DM4088" i="2"/>
  <c r="DM4089" i="2"/>
  <c r="DM4090" i="2"/>
  <c r="DM4091" i="2"/>
  <c r="DM4092" i="2"/>
  <c r="DM4093" i="2"/>
  <c r="DM4094" i="2"/>
  <c r="DM4095" i="2"/>
  <c r="DM4096" i="2"/>
  <c r="DM4097" i="2"/>
  <c r="DM4098" i="2"/>
  <c r="DM4099" i="2"/>
  <c r="DM4100" i="2"/>
  <c r="DM4101" i="2"/>
  <c r="DM4102" i="2"/>
  <c r="DM4103" i="2"/>
  <c r="DM4104" i="2"/>
  <c r="DM4105" i="2"/>
  <c r="DM4106" i="2"/>
  <c r="DM4107" i="2"/>
  <c r="DM4108" i="2"/>
  <c r="DM4109" i="2"/>
  <c r="DM4110" i="2"/>
  <c r="DM4111" i="2"/>
  <c r="DM4112" i="2"/>
  <c r="DM4113" i="2"/>
  <c r="DM4114" i="2"/>
  <c r="DM4115" i="2"/>
  <c r="DM4116" i="2"/>
  <c r="DM4117" i="2"/>
  <c r="DM4118" i="2"/>
  <c r="DM4119" i="2"/>
  <c r="DM4120" i="2"/>
  <c r="DM4121" i="2"/>
  <c r="DM4122" i="2"/>
  <c r="DM4123" i="2"/>
  <c r="DM4124" i="2"/>
  <c r="DM4125" i="2"/>
  <c r="DM4126" i="2"/>
  <c r="DM4127" i="2"/>
  <c r="DM4128" i="2"/>
  <c r="DM4129" i="2"/>
  <c r="DM4130" i="2"/>
  <c r="DM4131" i="2"/>
  <c r="DM4132" i="2"/>
  <c r="DM4133" i="2"/>
  <c r="DM4134" i="2"/>
  <c r="DM4135" i="2"/>
  <c r="DM4136" i="2"/>
  <c r="DM4137" i="2"/>
  <c r="DM4138" i="2"/>
  <c r="DM4139" i="2"/>
  <c r="DM4140" i="2"/>
  <c r="DM4141" i="2"/>
  <c r="DM4142" i="2"/>
  <c r="DM4143" i="2"/>
  <c r="DM4144" i="2"/>
  <c r="DM4145" i="2"/>
  <c r="DM4146" i="2"/>
  <c r="DM4147" i="2"/>
  <c r="DM4148" i="2"/>
  <c r="DM4149" i="2"/>
  <c r="DM4150" i="2"/>
  <c r="DM4151" i="2"/>
  <c r="DM4152" i="2"/>
  <c r="DM4153" i="2"/>
  <c r="DM4154" i="2"/>
  <c r="DM4155" i="2"/>
  <c r="DM4156" i="2"/>
  <c r="DM4157" i="2"/>
  <c r="DM4158" i="2"/>
  <c r="DM4159" i="2"/>
  <c r="DM4160" i="2"/>
  <c r="DM4161" i="2"/>
  <c r="DM4162" i="2"/>
  <c r="DM4163" i="2"/>
  <c r="DM4164" i="2"/>
  <c r="DM4165" i="2"/>
  <c r="DM4166" i="2"/>
  <c r="DM4167" i="2"/>
  <c r="DM4168" i="2"/>
  <c r="DM4169" i="2"/>
  <c r="DM4170" i="2"/>
  <c r="DM4171" i="2"/>
  <c r="DM4172" i="2"/>
  <c r="DM4173" i="2"/>
  <c r="DM4174" i="2"/>
  <c r="DM4175" i="2"/>
  <c r="DM4176" i="2"/>
  <c r="DM4177" i="2"/>
  <c r="DM4178" i="2"/>
  <c r="DM4179" i="2"/>
  <c r="DM4180" i="2"/>
  <c r="DM4181" i="2"/>
  <c r="DM4182" i="2"/>
  <c r="DM4183" i="2"/>
  <c r="DM4184" i="2"/>
  <c r="DM4185" i="2"/>
  <c r="DM4186" i="2"/>
  <c r="DM4187" i="2"/>
  <c r="DM4188" i="2"/>
  <c r="DM4189" i="2"/>
  <c r="DM4190" i="2"/>
  <c r="DM4191" i="2"/>
  <c r="DM4192" i="2"/>
  <c r="DM4193" i="2"/>
  <c r="DM4194" i="2"/>
  <c r="DM4195" i="2"/>
  <c r="DM4196" i="2"/>
  <c r="DM4197" i="2"/>
  <c r="DM4198" i="2"/>
  <c r="DM4199" i="2"/>
  <c r="DM4200" i="2"/>
  <c r="DM4201" i="2"/>
  <c r="DM4202" i="2"/>
  <c r="DM4203" i="2"/>
  <c r="DM4204" i="2"/>
  <c r="DM4205" i="2"/>
  <c r="DM4206" i="2"/>
  <c r="DM4207" i="2"/>
  <c r="DM4208" i="2"/>
  <c r="DM4209" i="2"/>
  <c r="DM4210" i="2"/>
  <c r="DM4211" i="2"/>
  <c r="DM4212" i="2"/>
  <c r="DM4213" i="2"/>
  <c r="DM4214" i="2"/>
  <c r="DM4215" i="2"/>
  <c r="DM4216" i="2"/>
  <c r="DM4217" i="2"/>
  <c r="DM4218" i="2"/>
  <c r="DM4219" i="2"/>
  <c r="DM4220" i="2"/>
  <c r="DM4221" i="2"/>
  <c r="DM4222" i="2"/>
  <c r="DM4223" i="2"/>
  <c r="DM4224" i="2"/>
  <c r="DM4225" i="2"/>
  <c r="DM4226" i="2"/>
  <c r="DM4227" i="2"/>
  <c r="DM4228" i="2"/>
  <c r="DM4229" i="2"/>
  <c r="DM4230" i="2"/>
  <c r="DM4231" i="2"/>
  <c r="DM4232" i="2"/>
  <c r="DM4233" i="2"/>
  <c r="DM4234" i="2"/>
  <c r="DM4235" i="2"/>
  <c r="DM4236" i="2"/>
  <c r="DM4237" i="2"/>
  <c r="DM4238" i="2"/>
  <c r="DM4239" i="2"/>
  <c r="DM4240" i="2"/>
  <c r="DM4241" i="2"/>
  <c r="DM4242" i="2"/>
  <c r="DM4243" i="2"/>
  <c r="DM4244" i="2"/>
  <c r="DM4245" i="2"/>
  <c r="DM4246" i="2"/>
  <c r="DM4247" i="2"/>
  <c r="DM4248" i="2"/>
  <c r="DM4249" i="2"/>
  <c r="DM4250" i="2"/>
  <c r="DM4251" i="2"/>
  <c r="DM4252" i="2"/>
  <c r="DM4253" i="2"/>
  <c r="DM4254" i="2"/>
  <c r="DM4255" i="2"/>
  <c r="DM4256" i="2"/>
  <c r="DM4257" i="2"/>
  <c r="DM4258" i="2"/>
  <c r="DM4259" i="2"/>
  <c r="DM4260" i="2"/>
  <c r="DM4261" i="2"/>
  <c r="DM4262" i="2"/>
  <c r="DM4263" i="2"/>
  <c r="DM4264" i="2"/>
  <c r="DM4265" i="2"/>
  <c r="DM4266" i="2"/>
  <c r="DM4267" i="2"/>
  <c r="DM4268" i="2"/>
  <c r="DM4269" i="2"/>
  <c r="DM4270" i="2"/>
  <c r="DM4271" i="2"/>
  <c r="DM4272" i="2"/>
  <c r="DM4273" i="2"/>
  <c r="DM4274" i="2"/>
  <c r="DM4275" i="2"/>
  <c r="DM4276" i="2"/>
  <c r="DM4277" i="2"/>
  <c r="DM4278" i="2"/>
  <c r="DM4279" i="2"/>
  <c r="DM4280" i="2"/>
  <c r="DM4281" i="2"/>
  <c r="DM4282" i="2"/>
  <c r="DM4283" i="2"/>
  <c r="DM4284" i="2"/>
  <c r="DM4285" i="2"/>
  <c r="DM4286" i="2"/>
  <c r="DM4287" i="2"/>
  <c r="DM4288" i="2"/>
  <c r="DM4289" i="2"/>
  <c r="DM4290" i="2"/>
  <c r="DM4291" i="2"/>
  <c r="DM4292" i="2"/>
  <c r="DM4293" i="2"/>
  <c r="DM4294" i="2"/>
  <c r="DM4295" i="2"/>
  <c r="DM4296" i="2"/>
  <c r="DM4297" i="2"/>
  <c r="DM4298" i="2"/>
  <c r="DM4299" i="2"/>
  <c r="DM4300" i="2"/>
  <c r="DM4301" i="2"/>
  <c r="DM4302" i="2"/>
  <c r="DM4303" i="2"/>
  <c r="DM4304" i="2"/>
  <c r="DM4305" i="2"/>
  <c r="DM4306" i="2"/>
  <c r="DM4307" i="2"/>
  <c r="DM4308" i="2"/>
  <c r="DM4309" i="2"/>
  <c r="DM4310" i="2"/>
  <c r="DM4311" i="2"/>
  <c r="DM4312" i="2"/>
  <c r="DM4313" i="2"/>
  <c r="DM4314" i="2"/>
  <c r="DM4315" i="2"/>
  <c r="DM4316" i="2"/>
  <c r="DM4317" i="2"/>
  <c r="DM4318" i="2"/>
  <c r="DM4319" i="2"/>
  <c r="DM4320" i="2"/>
  <c r="DM4321" i="2"/>
  <c r="DM4322" i="2"/>
  <c r="DM4323" i="2"/>
  <c r="DM4324" i="2"/>
  <c r="DM4325" i="2"/>
  <c r="DM4326" i="2"/>
  <c r="DM4327" i="2"/>
  <c r="DM4328" i="2"/>
  <c r="DM4329" i="2"/>
  <c r="DM4330" i="2"/>
  <c r="DM4331" i="2"/>
  <c r="DM4332" i="2"/>
  <c r="DM4333" i="2"/>
  <c r="DM4334" i="2"/>
  <c r="DM4335" i="2"/>
  <c r="DM4336" i="2"/>
  <c r="DM4337" i="2"/>
  <c r="DM4338" i="2"/>
  <c r="DM4339" i="2"/>
  <c r="DM4340" i="2"/>
  <c r="DM4341" i="2"/>
  <c r="DM4342" i="2"/>
  <c r="DM4343" i="2"/>
  <c r="DM4344" i="2"/>
  <c r="DM4345" i="2"/>
  <c r="DM4346" i="2"/>
  <c r="DM4347" i="2"/>
  <c r="DM4348" i="2"/>
  <c r="DM4349" i="2"/>
  <c r="DM4350" i="2"/>
  <c r="DM4351" i="2"/>
  <c r="DM4352" i="2"/>
  <c r="DM4353" i="2"/>
  <c r="DM4354" i="2"/>
  <c r="DM4355" i="2"/>
  <c r="DM4356" i="2"/>
  <c r="DM4357" i="2"/>
  <c r="DM4358" i="2"/>
  <c r="DM4359" i="2"/>
  <c r="DM4360" i="2"/>
  <c r="DM4361" i="2"/>
  <c r="DM4362" i="2"/>
  <c r="DM4363" i="2"/>
  <c r="DM4364" i="2"/>
  <c r="DM4365" i="2"/>
  <c r="DM4366" i="2"/>
  <c r="DM4367" i="2"/>
  <c r="DM4368" i="2"/>
  <c r="DM4369" i="2"/>
  <c r="DM4370" i="2"/>
  <c r="DM4371" i="2"/>
  <c r="DM4372" i="2"/>
  <c r="DM4373" i="2"/>
  <c r="DM4374" i="2"/>
  <c r="DM4375" i="2"/>
  <c r="DM4376" i="2"/>
  <c r="DM4377" i="2"/>
  <c r="DM4378" i="2"/>
  <c r="DM4379" i="2"/>
  <c r="DM4380" i="2"/>
  <c r="DM4381" i="2"/>
  <c r="DM4382" i="2"/>
  <c r="DM4383" i="2"/>
  <c r="DM4384" i="2"/>
  <c r="DM4385" i="2"/>
  <c r="DM4386" i="2"/>
  <c r="DM4387" i="2"/>
  <c r="DM4388" i="2"/>
  <c r="DM4389" i="2"/>
  <c r="DM4390" i="2"/>
  <c r="DM4391" i="2"/>
  <c r="DM4392" i="2"/>
  <c r="DM4393" i="2"/>
  <c r="DM4394" i="2"/>
  <c r="DM4395" i="2"/>
  <c r="DM4396" i="2"/>
  <c r="DM4397" i="2"/>
  <c r="DM4398" i="2"/>
  <c r="DM4399" i="2"/>
  <c r="DM4400" i="2"/>
  <c r="DM4401" i="2"/>
  <c r="DM4402" i="2"/>
  <c r="DM4403" i="2"/>
  <c r="DM4404" i="2"/>
  <c r="DM4405" i="2"/>
  <c r="DM4406" i="2"/>
  <c r="DM4407" i="2"/>
  <c r="DM4408" i="2"/>
  <c r="DM4409" i="2"/>
  <c r="DM4410" i="2"/>
  <c r="DM4411" i="2"/>
  <c r="DM4412" i="2"/>
  <c r="DM4413" i="2"/>
  <c r="DM4414" i="2"/>
  <c r="DM4415" i="2"/>
  <c r="DM4416" i="2"/>
  <c r="DM4417" i="2"/>
  <c r="DM4418" i="2"/>
  <c r="DM4419" i="2"/>
  <c r="DM4420" i="2"/>
  <c r="DM4421" i="2"/>
  <c r="DM4422" i="2"/>
  <c r="DM4423" i="2"/>
  <c r="DM4424" i="2"/>
  <c r="DM4425" i="2"/>
  <c r="DM4426" i="2"/>
  <c r="DM4427" i="2"/>
  <c r="DM4428" i="2"/>
  <c r="DM4429" i="2"/>
  <c r="DM4430" i="2"/>
  <c r="DM4431" i="2"/>
  <c r="DM4432" i="2"/>
  <c r="DM4433" i="2"/>
  <c r="DM4434" i="2"/>
  <c r="DM4435" i="2"/>
  <c r="DM4436" i="2"/>
  <c r="DM4437" i="2"/>
  <c r="DM4438" i="2"/>
  <c r="DM4439" i="2"/>
  <c r="DM4440" i="2"/>
  <c r="DM4441" i="2"/>
  <c r="DM4442" i="2"/>
  <c r="DM4443" i="2"/>
  <c r="DM4444" i="2"/>
  <c r="DM4445" i="2"/>
  <c r="DM4446" i="2"/>
  <c r="DM4447" i="2"/>
  <c r="DM4448" i="2"/>
  <c r="DM4449" i="2"/>
  <c r="DM4450" i="2"/>
  <c r="DM4451" i="2"/>
  <c r="DM4452" i="2"/>
  <c r="DM4453" i="2"/>
  <c r="DM4454" i="2"/>
  <c r="DM4455" i="2"/>
  <c r="DM4456" i="2"/>
  <c r="DM4457" i="2"/>
  <c r="DM4458" i="2"/>
  <c r="DM4459" i="2"/>
  <c r="DM4460" i="2"/>
  <c r="DM4461" i="2"/>
  <c r="DM4462" i="2"/>
  <c r="DM4463" i="2"/>
  <c r="DM4464" i="2"/>
  <c r="DM4465" i="2"/>
  <c r="DM4466" i="2"/>
  <c r="DM4467" i="2"/>
  <c r="DM4468" i="2"/>
  <c r="DM4469" i="2"/>
  <c r="DM4470" i="2"/>
  <c r="DM4471" i="2"/>
  <c r="DM4472" i="2"/>
  <c r="DM4473" i="2"/>
  <c r="DM4474" i="2"/>
  <c r="DM4475" i="2"/>
  <c r="DM4476" i="2"/>
  <c r="DM4477" i="2"/>
  <c r="DM4478" i="2"/>
  <c r="DM4479" i="2"/>
  <c r="DM4480" i="2"/>
  <c r="DM4481" i="2"/>
  <c r="DM4482" i="2"/>
  <c r="DM4483" i="2"/>
  <c r="DM4484" i="2"/>
  <c r="DM4485" i="2"/>
  <c r="DM4486" i="2"/>
  <c r="DM4487" i="2"/>
  <c r="DM4488" i="2"/>
  <c r="DM4489" i="2"/>
  <c r="DM4490" i="2"/>
  <c r="DM4491" i="2"/>
  <c r="DM4492" i="2"/>
  <c r="DM4493" i="2"/>
  <c r="DM4494" i="2"/>
  <c r="DM4495" i="2"/>
  <c r="DM4496" i="2"/>
  <c r="DM4497" i="2"/>
  <c r="DM4498" i="2"/>
  <c r="DM4499" i="2"/>
  <c r="DM4500" i="2"/>
  <c r="DM4501" i="2"/>
  <c r="DM4502" i="2"/>
  <c r="DM4503" i="2"/>
  <c r="DM4504" i="2"/>
  <c r="DM4505" i="2"/>
  <c r="DM4506" i="2"/>
  <c r="DM4507" i="2"/>
  <c r="DM4508" i="2"/>
  <c r="DM4509" i="2"/>
  <c r="DM4510" i="2"/>
  <c r="DM4511" i="2"/>
  <c r="DM4512" i="2"/>
  <c r="DM4513" i="2"/>
  <c r="DM4514" i="2"/>
  <c r="DM4515" i="2"/>
  <c r="DM4516" i="2"/>
  <c r="DM4517" i="2"/>
  <c r="DM4518" i="2"/>
  <c r="DM4519" i="2"/>
  <c r="DM4520" i="2"/>
  <c r="DM4521" i="2"/>
  <c r="DM4522" i="2"/>
  <c r="DM4523" i="2"/>
  <c r="DM4524" i="2"/>
  <c r="DM4525" i="2"/>
  <c r="DM4526" i="2"/>
  <c r="DM4527" i="2"/>
  <c r="DM4528" i="2"/>
  <c r="DM4529" i="2"/>
  <c r="DM4530" i="2"/>
  <c r="DM4531" i="2"/>
  <c r="DM4532" i="2"/>
  <c r="DM4533" i="2"/>
  <c r="DM4534" i="2"/>
  <c r="DM4535" i="2"/>
  <c r="DM4536" i="2"/>
  <c r="DM4537" i="2"/>
  <c r="DM4538" i="2"/>
  <c r="DM4539" i="2"/>
  <c r="DM4540" i="2"/>
  <c r="DM4541" i="2"/>
  <c r="DM4542" i="2"/>
  <c r="DM4543" i="2"/>
  <c r="DM4544" i="2"/>
  <c r="DM4545" i="2"/>
  <c r="DM4546" i="2"/>
  <c r="DM4547" i="2"/>
  <c r="DM4548" i="2"/>
  <c r="DM4549" i="2"/>
  <c r="DM4550" i="2"/>
  <c r="DM4551" i="2"/>
  <c r="DM4552" i="2"/>
  <c r="DM4553" i="2"/>
  <c r="DM4554" i="2"/>
  <c r="DM4555" i="2"/>
  <c r="DM4556" i="2"/>
  <c r="DM4557" i="2"/>
  <c r="DM4558" i="2"/>
  <c r="DM4559" i="2"/>
  <c r="DM4560" i="2"/>
  <c r="DM4561" i="2"/>
  <c r="DM4562" i="2"/>
  <c r="DM4563" i="2"/>
  <c r="DM4564" i="2"/>
  <c r="DM4565" i="2"/>
  <c r="DM4566" i="2"/>
  <c r="DM4567" i="2"/>
  <c r="DM4568" i="2"/>
  <c r="DM4569" i="2"/>
  <c r="DM4570" i="2"/>
  <c r="DM4571" i="2"/>
  <c r="DM4572" i="2"/>
  <c r="DM4573" i="2"/>
  <c r="DM4574" i="2"/>
  <c r="DM4575" i="2"/>
  <c r="DM4576" i="2"/>
  <c r="DM4577" i="2"/>
  <c r="DM4578" i="2"/>
  <c r="DM4579" i="2"/>
  <c r="DM4580" i="2"/>
  <c r="DM4581" i="2"/>
  <c r="DM4582" i="2"/>
  <c r="DM4583" i="2"/>
  <c r="DM4584" i="2"/>
  <c r="DM4585" i="2"/>
  <c r="DM4586" i="2"/>
  <c r="DM4587" i="2"/>
  <c r="DM4588" i="2"/>
  <c r="DM4589" i="2"/>
  <c r="DM4590" i="2"/>
  <c r="DM4591" i="2"/>
  <c r="DM4592" i="2"/>
  <c r="DM4593" i="2"/>
  <c r="DM4594" i="2"/>
  <c r="DM4595" i="2"/>
  <c r="DM4596" i="2"/>
  <c r="DM4597" i="2"/>
  <c r="DM4598" i="2"/>
  <c r="DM4599" i="2"/>
  <c r="DM4600" i="2"/>
  <c r="DM4601" i="2"/>
  <c r="DM4602" i="2"/>
  <c r="DM4603" i="2"/>
  <c r="DM4604" i="2"/>
  <c r="DM4605" i="2"/>
  <c r="DM4606" i="2"/>
  <c r="DM4607" i="2"/>
  <c r="DM4608" i="2"/>
  <c r="DM4609" i="2"/>
  <c r="DM4610" i="2"/>
  <c r="DM4611" i="2"/>
  <c r="DM4612" i="2"/>
  <c r="DM4613" i="2"/>
  <c r="DM4614" i="2"/>
  <c r="DM4615" i="2"/>
  <c r="DM4616" i="2"/>
  <c r="DM4617" i="2"/>
  <c r="DM4618" i="2"/>
  <c r="DM4619" i="2"/>
  <c r="DM4620" i="2"/>
  <c r="DM4621" i="2"/>
  <c r="DM4622" i="2"/>
  <c r="DM4623" i="2"/>
  <c r="DM4624" i="2"/>
  <c r="DM4625" i="2"/>
  <c r="DM4626" i="2"/>
  <c r="DM4627" i="2"/>
  <c r="DM4628" i="2"/>
  <c r="DM4629" i="2"/>
  <c r="DM4630" i="2"/>
  <c r="DM4631" i="2"/>
  <c r="DM4632" i="2"/>
  <c r="DM4633" i="2"/>
  <c r="DM4634" i="2"/>
  <c r="DM4635" i="2"/>
  <c r="DM4636" i="2"/>
  <c r="DM4637" i="2"/>
  <c r="DM4638" i="2"/>
  <c r="DM4639" i="2"/>
  <c r="DM4640" i="2"/>
  <c r="DM4641" i="2"/>
  <c r="DM4642" i="2"/>
  <c r="DM4643" i="2"/>
  <c r="DM4644" i="2"/>
  <c r="DM4645" i="2"/>
  <c r="DM4646" i="2"/>
  <c r="DM4647" i="2"/>
  <c r="DM4648" i="2"/>
  <c r="DM4649" i="2"/>
  <c r="DM4650" i="2"/>
  <c r="DM4651" i="2"/>
  <c r="DM4652" i="2"/>
  <c r="DM4653" i="2"/>
  <c r="DM4654" i="2"/>
  <c r="DM4655" i="2"/>
  <c r="DM4656" i="2"/>
  <c r="DM4657" i="2"/>
  <c r="DM4658" i="2"/>
  <c r="DM4659" i="2"/>
  <c r="DM4660" i="2"/>
  <c r="DM4661" i="2"/>
  <c r="DM4662" i="2"/>
  <c r="DM4663" i="2"/>
  <c r="DM4664" i="2"/>
  <c r="DM4665" i="2"/>
  <c r="DM4666" i="2"/>
  <c r="DM4667" i="2"/>
  <c r="DM4668" i="2"/>
  <c r="DM4669" i="2"/>
  <c r="DM4670" i="2"/>
  <c r="DM4671" i="2"/>
  <c r="DM4672" i="2"/>
  <c r="DM4673" i="2"/>
  <c r="DM4674" i="2"/>
  <c r="DM4675" i="2"/>
  <c r="DM4676" i="2"/>
  <c r="DM4677" i="2"/>
  <c r="DM4678" i="2"/>
  <c r="DM4679" i="2"/>
  <c r="DM4680" i="2"/>
  <c r="DM4681" i="2"/>
  <c r="DM4682" i="2"/>
  <c r="DM4683" i="2"/>
  <c r="DM4684" i="2"/>
  <c r="DM4685" i="2"/>
  <c r="DM4686" i="2"/>
  <c r="DM4687" i="2"/>
  <c r="DM4688" i="2"/>
  <c r="DM4689" i="2"/>
  <c r="DM4690" i="2"/>
  <c r="DM4691" i="2"/>
  <c r="DM4692" i="2"/>
  <c r="DM4693" i="2"/>
  <c r="DM4694" i="2"/>
  <c r="DM4695" i="2"/>
  <c r="DM4696" i="2"/>
  <c r="DM4697" i="2"/>
  <c r="DM4698" i="2"/>
  <c r="DM4699" i="2"/>
  <c r="DM4700" i="2"/>
  <c r="DM4701" i="2"/>
  <c r="DM4702" i="2"/>
  <c r="DM4703" i="2"/>
  <c r="DM4704" i="2"/>
  <c r="DM4705" i="2"/>
  <c r="DM4706" i="2"/>
  <c r="DM4707" i="2"/>
  <c r="DM4708" i="2"/>
  <c r="DM4709" i="2"/>
  <c r="DM4710" i="2"/>
  <c r="DM4711" i="2"/>
  <c r="DM4712" i="2"/>
  <c r="DM4713" i="2"/>
  <c r="DM4714" i="2"/>
  <c r="DM4715" i="2"/>
  <c r="DM4716" i="2"/>
  <c r="DM4717" i="2"/>
  <c r="DM4718" i="2"/>
  <c r="DM4719" i="2"/>
  <c r="DM4720" i="2"/>
  <c r="DM4721" i="2"/>
  <c r="DM4722" i="2"/>
  <c r="DM4723" i="2"/>
  <c r="DM4724" i="2"/>
  <c r="DM4725" i="2"/>
  <c r="DM4726" i="2"/>
  <c r="DM4727" i="2"/>
  <c r="DM4728" i="2"/>
  <c r="DM4729" i="2"/>
  <c r="DM4730" i="2"/>
  <c r="DM4731" i="2"/>
  <c r="DM4732" i="2"/>
  <c r="DM4733" i="2"/>
  <c r="DM4734" i="2"/>
  <c r="DM4735" i="2"/>
  <c r="DM4736" i="2"/>
  <c r="DM4737" i="2"/>
  <c r="DM4738" i="2"/>
  <c r="DM4739" i="2"/>
  <c r="DM4740" i="2"/>
  <c r="DM4741" i="2"/>
  <c r="DM4742" i="2"/>
  <c r="DM4743" i="2"/>
  <c r="DM4744" i="2"/>
  <c r="DM4745" i="2"/>
  <c r="DM4746" i="2"/>
  <c r="DM4747" i="2"/>
  <c r="DM4748" i="2"/>
  <c r="DM4749" i="2"/>
  <c r="DM4750" i="2"/>
  <c r="DM4751" i="2"/>
  <c r="DM4752" i="2"/>
  <c r="DM4753" i="2"/>
  <c r="DM4754" i="2"/>
  <c r="DM4755" i="2"/>
  <c r="DM4756" i="2"/>
  <c r="DM4757" i="2"/>
  <c r="DM4758" i="2"/>
  <c r="DM4759" i="2"/>
  <c r="DM4760" i="2"/>
  <c r="DM4761" i="2"/>
  <c r="DM4762" i="2"/>
  <c r="DM4763" i="2"/>
  <c r="DM4764" i="2"/>
  <c r="DM4765" i="2"/>
  <c r="DM4766" i="2"/>
  <c r="DM4767" i="2"/>
  <c r="DM4768" i="2"/>
  <c r="DM4769" i="2"/>
  <c r="DM4770" i="2"/>
  <c r="DM4771" i="2"/>
  <c r="DM4772" i="2"/>
  <c r="DM4773" i="2"/>
  <c r="DM4774" i="2"/>
  <c r="DM4775" i="2"/>
  <c r="DM4776" i="2"/>
  <c r="DM4777" i="2"/>
  <c r="DM4778" i="2"/>
  <c r="DM4779" i="2"/>
  <c r="DM4780" i="2"/>
  <c r="DM4781" i="2"/>
  <c r="DM4782" i="2"/>
  <c r="DM4783" i="2"/>
  <c r="DM4784" i="2"/>
  <c r="DM4785" i="2"/>
  <c r="DM4786" i="2"/>
  <c r="DM4787" i="2"/>
  <c r="DM4788" i="2"/>
  <c r="DM4789" i="2"/>
  <c r="DM4790" i="2"/>
  <c r="DM4791" i="2"/>
  <c r="DM4792" i="2"/>
  <c r="DM4793" i="2"/>
  <c r="DM4794" i="2"/>
  <c r="DM4795" i="2"/>
  <c r="DM4796" i="2"/>
  <c r="DM4797" i="2"/>
  <c r="DM4798" i="2"/>
  <c r="DM4799" i="2"/>
  <c r="DM4800" i="2"/>
  <c r="DM4801" i="2"/>
  <c r="DM4802" i="2"/>
  <c r="DM4803" i="2"/>
  <c r="DM4804" i="2"/>
  <c r="DM4805" i="2"/>
  <c r="DM4806" i="2"/>
  <c r="DM4807" i="2"/>
  <c r="DM4808" i="2"/>
  <c r="DM4809" i="2"/>
  <c r="DM4810" i="2"/>
  <c r="DM4811" i="2"/>
  <c r="DM4812" i="2"/>
  <c r="DM4813" i="2"/>
  <c r="DM4814" i="2"/>
  <c r="DM4815" i="2"/>
  <c r="DM4816" i="2"/>
  <c r="DM4817" i="2"/>
  <c r="DM4818" i="2"/>
  <c r="DM4819" i="2"/>
  <c r="DM4820" i="2"/>
  <c r="DM4821" i="2"/>
  <c r="DM4822" i="2"/>
  <c r="DM4823" i="2"/>
  <c r="DM4824" i="2"/>
  <c r="DM4825" i="2"/>
  <c r="DM4826" i="2"/>
  <c r="DM4827" i="2"/>
  <c r="DM4828" i="2"/>
  <c r="DM4829" i="2"/>
  <c r="DM4830" i="2"/>
  <c r="DM4831" i="2"/>
  <c r="DM4832" i="2"/>
  <c r="DM4833" i="2"/>
  <c r="DM4834" i="2"/>
  <c r="DM4835" i="2"/>
  <c r="DM4836" i="2"/>
  <c r="DM4837" i="2"/>
  <c r="DM4838" i="2"/>
  <c r="DM4839" i="2"/>
  <c r="DM4840" i="2"/>
  <c r="DM4841" i="2"/>
  <c r="DM4842" i="2"/>
  <c r="DM4843" i="2"/>
  <c r="DM4844" i="2"/>
  <c r="DM4845" i="2"/>
  <c r="DM4846" i="2"/>
  <c r="DM4847" i="2"/>
  <c r="DM4848" i="2"/>
  <c r="DM4849" i="2"/>
  <c r="DM4850" i="2"/>
  <c r="DM4851" i="2"/>
  <c r="DM4852" i="2"/>
  <c r="DM4853" i="2"/>
  <c r="DM4854" i="2"/>
  <c r="DM4855" i="2"/>
  <c r="DM4856" i="2"/>
  <c r="DM4857" i="2"/>
  <c r="DM4858" i="2"/>
  <c r="DM4859" i="2"/>
  <c r="DM4860" i="2"/>
  <c r="DM4861" i="2"/>
  <c r="DM4862" i="2"/>
  <c r="DM4863" i="2"/>
  <c r="DM4864" i="2"/>
  <c r="DM4865" i="2"/>
  <c r="DM4866" i="2"/>
  <c r="DM4867" i="2"/>
  <c r="DM4868" i="2"/>
  <c r="DM4869" i="2"/>
  <c r="DM4870" i="2"/>
  <c r="DM4871" i="2"/>
  <c r="DM4872" i="2"/>
  <c r="DM4873" i="2"/>
  <c r="DM4874" i="2"/>
  <c r="DM4875" i="2"/>
  <c r="DM4876" i="2"/>
  <c r="DM4877" i="2"/>
  <c r="DM4878" i="2"/>
  <c r="DM4879" i="2"/>
  <c r="DM4880" i="2"/>
  <c r="DM4881" i="2"/>
  <c r="DM4882" i="2"/>
  <c r="DM4883" i="2"/>
  <c r="DM4884" i="2"/>
  <c r="DM4885" i="2"/>
  <c r="DM4886" i="2"/>
  <c r="DM4887" i="2"/>
  <c r="DM4888" i="2"/>
  <c r="DM4889" i="2"/>
  <c r="DM4890" i="2"/>
  <c r="DM4891" i="2"/>
  <c r="DM4892" i="2"/>
  <c r="DM4893" i="2"/>
  <c r="DM4894" i="2"/>
  <c r="DM4895" i="2"/>
  <c r="DM4896" i="2"/>
  <c r="DM4897" i="2"/>
  <c r="DM4898" i="2"/>
  <c r="DM4899" i="2"/>
  <c r="DM4900" i="2"/>
  <c r="DM4901" i="2"/>
  <c r="DM4902" i="2"/>
  <c r="DM4903" i="2"/>
  <c r="DM4904" i="2"/>
  <c r="DM4905" i="2"/>
  <c r="DM4906" i="2"/>
  <c r="DM4907" i="2"/>
  <c r="DM4908" i="2"/>
  <c r="DM4909" i="2"/>
  <c r="DM4910" i="2"/>
  <c r="DM4911" i="2"/>
  <c r="DM4912" i="2"/>
  <c r="DM4913" i="2"/>
  <c r="DM4914" i="2"/>
  <c r="DM4915" i="2"/>
  <c r="DM4916" i="2"/>
  <c r="DM4917" i="2"/>
  <c r="DM4918" i="2"/>
  <c r="DM4919" i="2"/>
  <c r="DM4920" i="2"/>
  <c r="DM4921" i="2"/>
  <c r="DM4922" i="2"/>
  <c r="DM4923" i="2"/>
  <c r="DM4924" i="2"/>
  <c r="DM4925" i="2"/>
  <c r="DM4926" i="2"/>
  <c r="DM4927" i="2"/>
  <c r="DM4928" i="2"/>
  <c r="DM4929" i="2"/>
  <c r="DM4930" i="2"/>
  <c r="DM4931" i="2"/>
  <c r="DM4932" i="2"/>
  <c r="DM4933" i="2"/>
  <c r="DM4934" i="2"/>
  <c r="DM4935" i="2"/>
  <c r="DM4936" i="2"/>
  <c r="DM4937" i="2"/>
  <c r="DM4938" i="2"/>
  <c r="DM4939" i="2"/>
  <c r="DM4940" i="2"/>
  <c r="DM4941" i="2"/>
  <c r="DM4942" i="2"/>
  <c r="DM4943" i="2"/>
  <c r="DM4944" i="2"/>
  <c r="DM4945" i="2"/>
  <c r="DM4946" i="2"/>
  <c r="DM4947" i="2"/>
  <c r="DM4948" i="2"/>
  <c r="DM4949" i="2"/>
  <c r="DM4950" i="2"/>
  <c r="DM4951" i="2"/>
  <c r="DM4952" i="2"/>
  <c r="DM4953" i="2"/>
  <c r="DM4954" i="2"/>
  <c r="DM4955" i="2"/>
  <c r="DM4956" i="2"/>
  <c r="DM4957" i="2"/>
  <c r="DM4958" i="2"/>
  <c r="DM4959" i="2"/>
  <c r="DM4960" i="2"/>
  <c r="DM4961" i="2"/>
  <c r="DM4962" i="2"/>
  <c r="DM4963" i="2"/>
  <c r="DM4964" i="2"/>
  <c r="DM4965" i="2"/>
  <c r="DM4966" i="2"/>
  <c r="DM4967" i="2"/>
  <c r="DM4968" i="2"/>
  <c r="DM4969" i="2"/>
  <c r="DM4970" i="2"/>
  <c r="DM4971" i="2"/>
  <c r="DM4972" i="2"/>
  <c r="DM4973" i="2"/>
  <c r="DM4974" i="2"/>
  <c r="DM4975" i="2"/>
  <c r="DM4976" i="2"/>
  <c r="DM4977" i="2"/>
  <c r="DM4978" i="2"/>
  <c r="DM4979" i="2"/>
  <c r="DM4980" i="2"/>
  <c r="DM4981" i="2"/>
  <c r="DM4982" i="2"/>
  <c r="DM4983" i="2"/>
  <c r="DM4984" i="2"/>
  <c r="DM4985" i="2"/>
  <c r="DM4986" i="2"/>
  <c r="DM4987" i="2"/>
  <c r="DM4988" i="2"/>
  <c r="DM4989" i="2"/>
  <c r="DM4990" i="2"/>
  <c r="DM4991" i="2"/>
  <c r="DM4992" i="2"/>
  <c r="DM4993" i="2"/>
  <c r="DM4994" i="2"/>
  <c r="DM4995" i="2"/>
  <c r="DM4996" i="2"/>
  <c r="DM4997" i="2"/>
  <c r="DM4998" i="2"/>
  <c r="DM4999" i="2"/>
  <c r="DM5000" i="2"/>
  <c r="DM5001" i="2"/>
  <c r="DM5002" i="2"/>
  <c r="DM5003" i="2"/>
  <c r="DM5004" i="2"/>
  <c r="DM5005" i="2"/>
  <c r="DM5006" i="2"/>
  <c r="DM5007" i="2"/>
  <c r="DM5008" i="2"/>
  <c r="DM5009" i="2"/>
  <c r="DM5010" i="2"/>
  <c r="DM5011" i="2"/>
  <c r="DM5012" i="2"/>
  <c r="DM5013" i="2"/>
  <c r="DM5014" i="2"/>
  <c r="DM5015" i="2"/>
  <c r="DM5016" i="2"/>
  <c r="DM5017" i="2"/>
  <c r="DM5018" i="2"/>
  <c r="DM5019" i="2"/>
  <c r="DM5020" i="2"/>
  <c r="DM5021" i="2"/>
  <c r="DM5022" i="2"/>
  <c r="DM5023" i="2"/>
  <c r="DM5024" i="2"/>
  <c r="DM5025" i="2"/>
  <c r="DM5026" i="2"/>
  <c r="DM5027" i="2"/>
  <c r="DM5028" i="2"/>
  <c r="DM5029" i="2"/>
  <c r="DM5030" i="2"/>
  <c r="DM5031" i="2"/>
  <c r="DM5032" i="2"/>
  <c r="DM5033" i="2"/>
  <c r="DM5034" i="2"/>
  <c r="DM5035" i="2"/>
  <c r="DM5036" i="2"/>
  <c r="DM5037" i="2"/>
  <c r="DM5038" i="2"/>
  <c r="DM5039" i="2"/>
  <c r="DM5040" i="2"/>
  <c r="DM5041" i="2"/>
  <c r="DM5042" i="2"/>
  <c r="DM5043" i="2"/>
  <c r="DM5044" i="2"/>
  <c r="DM5045" i="2"/>
  <c r="DM5046" i="2"/>
  <c r="DM5047" i="2"/>
  <c r="DM5048" i="2"/>
  <c r="DM5049" i="2"/>
  <c r="DM5050" i="2"/>
  <c r="DM5051" i="2"/>
  <c r="DM5052" i="2"/>
  <c r="DM5053" i="2"/>
  <c r="DM5054" i="2"/>
  <c r="DM5055" i="2"/>
  <c r="DM5056" i="2"/>
  <c r="DM5057" i="2"/>
  <c r="DM5058" i="2"/>
  <c r="DM5059" i="2"/>
  <c r="DM5060" i="2"/>
  <c r="DM5061" i="2"/>
  <c r="DM5062" i="2"/>
  <c r="DM5063" i="2"/>
  <c r="DM5064" i="2"/>
  <c r="DM5065" i="2"/>
  <c r="DM5066" i="2"/>
  <c r="DM5067" i="2"/>
  <c r="DM5068" i="2"/>
  <c r="DM5069" i="2"/>
  <c r="DM5070" i="2"/>
  <c r="DM5071" i="2"/>
  <c r="DM5072" i="2"/>
  <c r="DM5073" i="2"/>
  <c r="DM5074" i="2"/>
  <c r="DM5075" i="2"/>
  <c r="DM5076" i="2"/>
  <c r="DM5077" i="2"/>
  <c r="DM5078" i="2"/>
  <c r="DM5079" i="2"/>
  <c r="DM5080" i="2"/>
  <c r="DM5081" i="2"/>
  <c r="DM5082" i="2"/>
  <c r="DM5083" i="2"/>
  <c r="DM5084" i="2"/>
  <c r="DM5085" i="2"/>
  <c r="DM5086" i="2"/>
  <c r="DM5087" i="2"/>
  <c r="DM5088" i="2"/>
  <c r="DM5089" i="2"/>
  <c r="DM5090" i="2"/>
  <c r="DM5091" i="2"/>
  <c r="DM5092" i="2"/>
  <c r="DM5093" i="2"/>
  <c r="DM5094" i="2"/>
  <c r="DM5095" i="2"/>
  <c r="DM5096" i="2"/>
  <c r="DM5097" i="2"/>
  <c r="DM5098" i="2"/>
  <c r="DM5099" i="2"/>
  <c r="DM5100" i="2"/>
  <c r="DM5101" i="2"/>
  <c r="DM5102" i="2"/>
  <c r="DM5103" i="2"/>
  <c r="DM5104" i="2"/>
  <c r="DM5105" i="2"/>
  <c r="DM5106" i="2"/>
  <c r="DM5107" i="2"/>
  <c r="DM5108" i="2"/>
  <c r="DM5109" i="2"/>
  <c r="DM5110" i="2"/>
  <c r="DM5111" i="2"/>
  <c r="DM5112" i="2"/>
  <c r="DM5113" i="2"/>
  <c r="DM5114" i="2"/>
  <c r="DM5115" i="2"/>
  <c r="DM5116" i="2"/>
  <c r="DM5117" i="2"/>
  <c r="DM5118" i="2"/>
  <c r="DM5119" i="2"/>
  <c r="DM5120" i="2"/>
  <c r="DM5121" i="2"/>
  <c r="DM5122" i="2"/>
  <c r="DM5123" i="2"/>
  <c r="DM5124" i="2"/>
  <c r="DM5125" i="2"/>
  <c r="DM5126" i="2"/>
  <c r="DM5127" i="2"/>
  <c r="DM5128" i="2"/>
  <c r="DM5129" i="2"/>
  <c r="DM5130" i="2"/>
  <c r="DM5131" i="2"/>
  <c r="DM5132" i="2"/>
  <c r="DM5133" i="2"/>
  <c r="DM5134" i="2"/>
  <c r="DM5135" i="2"/>
  <c r="DM5136" i="2"/>
  <c r="DM5137" i="2"/>
  <c r="DM5138" i="2"/>
  <c r="DM5139" i="2"/>
  <c r="DM5140" i="2"/>
  <c r="DM5141" i="2"/>
  <c r="DM5142" i="2"/>
  <c r="DM5143" i="2"/>
  <c r="DM5144" i="2"/>
  <c r="DM5145" i="2"/>
  <c r="DM5146" i="2"/>
  <c r="DM5147" i="2"/>
  <c r="DM5148" i="2"/>
  <c r="DM5149" i="2"/>
  <c r="DM5150" i="2"/>
  <c r="DM5151" i="2"/>
  <c r="DM5152" i="2"/>
  <c r="DM5153" i="2"/>
  <c r="DM5154" i="2"/>
  <c r="DM5155" i="2"/>
  <c r="DM5156" i="2"/>
  <c r="DM5157" i="2"/>
  <c r="DM5158" i="2"/>
  <c r="DM5159" i="2"/>
  <c r="DM5160" i="2"/>
  <c r="DM5161" i="2"/>
  <c r="DM5162" i="2"/>
  <c r="DM5163" i="2"/>
  <c r="DM5164" i="2"/>
  <c r="DM5165" i="2"/>
  <c r="DM5166" i="2"/>
  <c r="DM5167" i="2"/>
  <c r="DM5168" i="2"/>
  <c r="DM5169" i="2"/>
  <c r="DM5170" i="2"/>
  <c r="DM5171" i="2"/>
  <c r="DM5172" i="2"/>
  <c r="DM5173" i="2"/>
  <c r="DM5174" i="2"/>
  <c r="DM5175" i="2"/>
  <c r="DM5176" i="2"/>
  <c r="DM5177" i="2"/>
  <c r="DM5178" i="2"/>
  <c r="DM5179" i="2"/>
  <c r="DM5180" i="2"/>
  <c r="DM5181" i="2"/>
  <c r="DM5182" i="2"/>
  <c r="DM5183" i="2"/>
  <c r="DM5184" i="2"/>
  <c r="DM5185" i="2"/>
  <c r="DM5186" i="2"/>
  <c r="DM5187" i="2"/>
  <c r="DM5188" i="2"/>
  <c r="DM5189" i="2"/>
  <c r="DM5190" i="2"/>
  <c r="DM5191" i="2"/>
  <c r="DM5192" i="2"/>
  <c r="DM5193" i="2"/>
  <c r="DM5194" i="2"/>
  <c r="DM5195" i="2"/>
  <c r="DM5196" i="2"/>
  <c r="DM5197" i="2"/>
  <c r="DM5198" i="2"/>
  <c r="DM5199" i="2"/>
  <c r="DM5200" i="2"/>
  <c r="DM5201" i="2"/>
  <c r="DM5202" i="2"/>
  <c r="DM5203" i="2"/>
  <c r="DM5204" i="2"/>
  <c r="DM5205" i="2"/>
  <c r="DM5206" i="2"/>
  <c r="DM5207" i="2"/>
  <c r="DM5208" i="2"/>
  <c r="DM5209" i="2"/>
  <c r="DM5210" i="2"/>
  <c r="DM5211" i="2"/>
  <c r="DM5212" i="2"/>
  <c r="DM5213" i="2"/>
  <c r="DM5214" i="2"/>
  <c r="DM5215" i="2"/>
  <c r="DM5216" i="2"/>
  <c r="DM5217" i="2"/>
  <c r="DM5218" i="2"/>
  <c r="DM5219" i="2"/>
  <c r="DM5220" i="2"/>
  <c r="DM5221" i="2"/>
  <c r="DM5222" i="2"/>
  <c r="DM5223" i="2"/>
  <c r="DM5224" i="2"/>
  <c r="DM5225" i="2"/>
  <c r="DM5226" i="2"/>
  <c r="DM5227" i="2"/>
  <c r="DM5228" i="2"/>
  <c r="DM5229" i="2"/>
  <c r="DM5230" i="2"/>
  <c r="DM5231" i="2"/>
  <c r="DM5232" i="2"/>
  <c r="DM5233" i="2"/>
  <c r="DM5234" i="2"/>
  <c r="DM5235" i="2"/>
  <c r="DM5236" i="2"/>
  <c r="DM5237" i="2"/>
  <c r="DM5238" i="2"/>
  <c r="DM5239" i="2"/>
  <c r="DM5240" i="2"/>
  <c r="DM5241" i="2"/>
  <c r="DM5242" i="2"/>
  <c r="DM5243" i="2"/>
  <c r="DM5244" i="2"/>
  <c r="DM5245" i="2"/>
  <c r="DM5246" i="2"/>
  <c r="DM5247" i="2"/>
  <c r="DM5248" i="2"/>
  <c r="DM5249" i="2"/>
  <c r="DM5250" i="2"/>
  <c r="DM5251" i="2"/>
  <c r="DM5252" i="2"/>
  <c r="DM5253" i="2"/>
  <c r="DM5254" i="2"/>
  <c r="DM5255" i="2"/>
  <c r="DM5256" i="2"/>
  <c r="DM5257" i="2"/>
  <c r="DM5258" i="2"/>
  <c r="DM5259" i="2"/>
  <c r="DM5260" i="2"/>
  <c r="DM5261" i="2"/>
  <c r="DM5262" i="2"/>
  <c r="DM5263" i="2"/>
  <c r="DM5264" i="2"/>
  <c r="DM5265" i="2"/>
  <c r="DM5266" i="2"/>
  <c r="DM5267" i="2"/>
  <c r="DM5268" i="2"/>
  <c r="DM5269" i="2"/>
  <c r="DM5270" i="2"/>
  <c r="DM5271" i="2"/>
  <c r="DM5272" i="2"/>
  <c r="DM5273" i="2"/>
  <c r="DM5274" i="2"/>
  <c r="DM5275" i="2"/>
  <c r="DM5276" i="2"/>
  <c r="DM5277" i="2"/>
  <c r="DM5278" i="2"/>
  <c r="DM5279" i="2"/>
  <c r="DM5280" i="2"/>
  <c r="DM5281" i="2"/>
  <c r="DM5282" i="2"/>
  <c r="DM5283" i="2"/>
  <c r="DM5284" i="2"/>
  <c r="DM5285" i="2"/>
  <c r="DM5286" i="2"/>
  <c r="DM5287" i="2"/>
  <c r="DM5288" i="2"/>
  <c r="DM5289" i="2"/>
  <c r="DM5290" i="2"/>
  <c r="DM5291" i="2"/>
  <c r="DM5292" i="2"/>
  <c r="DM5293" i="2"/>
  <c r="DM5294" i="2"/>
  <c r="DM5295" i="2"/>
  <c r="DM5296" i="2"/>
  <c r="DM5297" i="2"/>
  <c r="DM5298" i="2"/>
  <c r="DM5299" i="2"/>
  <c r="DM5300" i="2"/>
  <c r="DM5301" i="2"/>
  <c r="DM5302" i="2"/>
  <c r="DM5303" i="2"/>
  <c r="DM5304" i="2"/>
  <c r="DM5305" i="2"/>
  <c r="DM5306" i="2"/>
  <c r="DM5307" i="2"/>
  <c r="DM5308" i="2"/>
  <c r="DM5309" i="2"/>
  <c r="DM5310" i="2"/>
  <c r="DM5311" i="2"/>
  <c r="DM5312" i="2"/>
  <c r="DM5313" i="2"/>
  <c r="DM5314" i="2"/>
  <c r="DM5315" i="2"/>
  <c r="DM5316" i="2"/>
  <c r="DM5317" i="2"/>
  <c r="DM5318" i="2"/>
  <c r="DM5319" i="2"/>
  <c r="DM5320" i="2"/>
  <c r="DM5321" i="2"/>
  <c r="DM5322" i="2"/>
  <c r="DM5323" i="2"/>
  <c r="DM5324" i="2"/>
  <c r="DM5325" i="2"/>
  <c r="DM5326" i="2"/>
  <c r="DM5327" i="2"/>
  <c r="DM5328" i="2"/>
  <c r="DM5329" i="2"/>
  <c r="DM5330" i="2"/>
  <c r="DM5331" i="2"/>
  <c r="DM5332" i="2"/>
  <c r="DM5333" i="2"/>
  <c r="DM5334" i="2"/>
  <c r="DM5335" i="2"/>
  <c r="DM5336" i="2"/>
  <c r="DM5337" i="2"/>
  <c r="DM5338" i="2"/>
  <c r="DM5339" i="2"/>
  <c r="DM5340" i="2"/>
  <c r="DM5341" i="2"/>
  <c r="DM5342" i="2"/>
  <c r="DM5343" i="2"/>
  <c r="DM5344" i="2"/>
  <c r="DM5345" i="2"/>
  <c r="DM5346" i="2"/>
  <c r="DM5347" i="2"/>
  <c r="DM5348" i="2"/>
  <c r="DM5349" i="2"/>
  <c r="DM5350" i="2"/>
  <c r="DM5351" i="2"/>
  <c r="DM5352" i="2"/>
  <c r="DM5353" i="2"/>
  <c r="DM5354" i="2"/>
  <c r="DM5355" i="2"/>
  <c r="DM5356" i="2"/>
  <c r="DM5357" i="2"/>
  <c r="DM5358" i="2"/>
  <c r="DM5359" i="2"/>
  <c r="DM5360" i="2"/>
  <c r="DM5361" i="2"/>
  <c r="DM5362" i="2"/>
  <c r="DM5363" i="2"/>
  <c r="DM5364" i="2"/>
  <c r="DM5365" i="2"/>
  <c r="DM5366" i="2"/>
  <c r="DM5367" i="2"/>
  <c r="DM5368" i="2"/>
  <c r="DM5369" i="2"/>
  <c r="DM5370" i="2"/>
  <c r="DM5371" i="2"/>
  <c r="DM5372" i="2"/>
  <c r="DM5373" i="2"/>
  <c r="DM5374" i="2"/>
  <c r="DM5375" i="2"/>
  <c r="DM5376" i="2"/>
  <c r="DM5377" i="2"/>
  <c r="DM5378" i="2"/>
  <c r="DM5379" i="2"/>
  <c r="DM5380" i="2"/>
  <c r="DM5381" i="2"/>
  <c r="DM5382" i="2"/>
  <c r="DM5383" i="2"/>
  <c r="DM5384" i="2"/>
  <c r="DM5385" i="2"/>
  <c r="DM5386" i="2"/>
  <c r="DM5387" i="2"/>
  <c r="DM5388" i="2"/>
  <c r="DM5389" i="2"/>
  <c r="DM5390" i="2"/>
  <c r="DM5391" i="2"/>
  <c r="DM5392" i="2"/>
  <c r="DM5393" i="2"/>
  <c r="DM5394" i="2"/>
  <c r="DM5395" i="2"/>
  <c r="DM5396" i="2"/>
  <c r="DM5397" i="2"/>
  <c r="DM5398" i="2"/>
  <c r="DM5399" i="2"/>
  <c r="DM5400" i="2"/>
  <c r="DM5401" i="2"/>
  <c r="DM5402" i="2"/>
  <c r="DM5403" i="2"/>
  <c r="DM5404" i="2"/>
  <c r="DM5405" i="2"/>
  <c r="DM5406" i="2"/>
  <c r="DM5407" i="2"/>
  <c r="DM5408" i="2"/>
  <c r="DM5409" i="2"/>
  <c r="DM5410" i="2"/>
  <c r="DM5411" i="2"/>
  <c r="DM5412" i="2"/>
  <c r="DM5413" i="2"/>
  <c r="DM5414" i="2"/>
  <c r="DM5415" i="2"/>
  <c r="DM5416" i="2"/>
  <c r="DM5417" i="2"/>
  <c r="DM5418" i="2"/>
  <c r="DM5419" i="2"/>
  <c r="DM5420" i="2"/>
  <c r="DM5421" i="2"/>
  <c r="DM5422" i="2"/>
  <c r="DM5423" i="2"/>
  <c r="DM5424" i="2"/>
  <c r="DM5425" i="2"/>
  <c r="DM5426" i="2"/>
  <c r="DM5427" i="2"/>
  <c r="DM5428" i="2"/>
  <c r="DM5429" i="2"/>
  <c r="DM5430" i="2"/>
  <c r="DM5431" i="2"/>
  <c r="DM5432" i="2"/>
  <c r="DM5433" i="2"/>
  <c r="DM5434" i="2"/>
  <c r="DM5435" i="2"/>
  <c r="DM5436" i="2"/>
  <c r="DM5437" i="2"/>
  <c r="DM5438" i="2"/>
  <c r="DM5439" i="2"/>
  <c r="DM5440" i="2"/>
  <c r="DM5441" i="2"/>
  <c r="DM5442" i="2"/>
  <c r="DM5443" i="2"/>
  <c r="DM5444" i="2"/>
  <c r="DM5445" i="2"/>
  <c r="DM5446" i="2"/>
  <c r="DM5447" i="2"/>
  <c r="DM5448" i="2"/>
  <c r="DM5449" i="2"/>
  <c r="DM5450" i="2"/>
  <c r="DM5451" i="2"/>
  <c r="DM5452" i="2"/>
  <c r="DM5453" i="2"/>
  <c r="DM5454" i="2"/>
  <c r="DM5455" i="2"/>
  <c r="DM5456" i="2"/>
  <c r="DM5457" i="2"/>
  <c r="DM5458" i="2"/>
  <c r="DM5459" i="2"/>
  <c r="DM5460" i="2"/>
  <c r="DM5461" i="2"/>
  <c r="DM5462" i="2"/>
  <c r="DM5463" i="2"/>
  <c r="DM5464" i="2"/>
  <c r="DM5465" i="2"/>
  <c r="DM5466" i="2"/>
  <c r="DM5467" i="2"/>
  <c r="DM5468" i="2"/>
  <c r="DM5469" i="2"/>
  <c r="DM5470" i="2"/>
  <c r="DM5471" i="2"/>
  <c r="DM5472" i="2"/>
  <c r="DM5473" i="2"/>
  <c r="DM5474" i="2"/>
  <c r="DM5475" i="2"/>
  <c r="DM5476" i="2"/>
  <c r="DM5477" i="2"/>
  <c r="DM5478" i="2"/>
  <c r="DM5479" i="2"/>
  <c r="DM5480" i="2"/>
  <c r="DM5481" i="2"/>
  <c r="DM5482" i="2"/>
  <c r="DM5483" i="2"/>
  <c r="DM5484" i="2"/>
  <c r="DM5485" i="2"/>
  <c r="DM5486" i="2"/>
  <c r="DM5487" i="2"/>
  <c r="DM5488" i="2"/>
  <c r="DM5489" i="2"/>
  <c r="DM5490" i="2"/>
  <c r="DM5491" i="2"/>
  <c r="DM5492" i="2"/>
  <c r="DM5493" i="2"/>
  <c r="DM5494" i="2"/>
  <c r="DM5495" i="2"/>
  <c r="DM5496" i="2"/>
  <c r="DM5497" i="2"/>
  <c r="DM5498" i="2"/>
  <c r="DM5499" i="2"/>
  <c r="DM5500" i="2"/>
  <c r="DM5501" i="2"/>
  <c r="DM5502" i="2"/>
  <c r="DM5503" i="2"/>
  <c r="DM5504" i="2"/>
  <c r="DM5505" i="2"/>
  <c r="DM5506" i="2"/>
  <c r="DM5507" i="2"/>
  <c r="DM5508" i="2"/>
  <c r="DM5509" i="2"/>
  <c r="DM5510" i="2"/>
  <c r="DM5511" i="2"/>
  <c r="DM5512" i="2"/>
  <c r="DM5513" i="2"/>
  <c r="DM5514" i="2"/>
  <c r="DM5515" i="2"/>
  <c r="DM5516" i="2"/>
  <c r="DM5517" i="2"/>
  <c r="DM5518" i="2"/>
  <c r="DM5519" i="2"/>
  <c r="DM5520" i="2"/>
  <c r="DM5521" i="2"/>
  <c r="DM5522" i="2"/>
  <c r="DM5523" i="2"/>
  <c r="DM5524" i="2"/>
  <c r="DM5525" i="2"/>
  <c r="DM5526" i="2"/>
  <c r="DM5527" i="2"/>
  <c r="DM5528" i="2"/>
  <c r="DM5529" i="2"/>
  <c r="DM5530" i="2"/>
  <c r="DM5531" i="2"/>
  <c r="DM5532" i="2"/>
  <c r="DM5533" i="2"/>
  <c r="DM5534" i="2"/>
  <c r="DM5535" i="2"/>
  <c r="DM5536" i="2"/>
  <c r="DM5537" i="2"/>
  <c r="DM5538" i="2"/>
  <c r="DM5539" i="2"/>
  <c r="DM5540" i="2"/>
  <c r="DM5541" i="2"/>
  <c r="DM5542" i="2"/>
  <c r="DM5543" i="2"/>
  <c r="DM5544" i="2"/>
  <c r="DM5545" i="2"/>
  <c r="DM5546" i="2"/>
  <c r="DM5547" i="2"/>
  <c r="DM5548" i="2"/>
  <c r="DM5549" i="2"/>
  <c r="DM5550" i="2"/>
  <c r="DM5551" i="2"/>
  <c r="DM5552" i="2"/>
  <c r="DM5553" i="2"/>
  <c r="DM5554" i="2"/>
  <c r="DM5555" i="2"/>
  <c r="DM5556" i="2"/>
  <c r="DM5557" i="2"/>
  <c r="DM5558" i="2"/>
  <c r="DM5559" i="2"/>
  <c r="DM5560" i="2"/>
  <c r="DM5561" i="2"/>
  <c r="DM5562" i="2"/>
  <c r="DM5563" i="2"/>
  <c r="DM5564" i="2"/>
  <c r="DM5565" i="2"/>
  <c r="DM5566" i="2"/>
  <c r="DM5567" i="2"/>
  <c r="DM5568" i="2"/>
  <c r="DM5569" i="2"/>
  <c r="DM5570" i="2"/>
  <c r="DM5571" i="2"/>
  <c r="DM5572" i="2"/>
  <c r="DM5573" i="2"/>
  <c r="DM5574" i="2"/>
  <c r="DM5575" i="2"/>
  <c r="DM5576" i="2"/>
  <c r="DM5577" i="2"/>
  <c r="DM5578" i="2"/>
  <c r="DM5579" i="2"/>
  <c r="DM5580" i="2"/>
  <c r="DM5581" i="2"/>
  <c r="DM5582" i="2"/>
  <c r="DM5583" i="2"/>
  <c r="DM5584" i="2"/>
  <c r="DM5585" i="2"/>
  <c r="DM5586" i="2"/>
  <c r="DM5587" i="2"/>
  <c r="DM5588" i="2"/>
  <c r="DM5589" i="2"/>
  <c r="DM5590" i="2"/>
  <c r="DM5591" i="2"/>
  <c r="DM5592" i="2"/>
  <c r="DM5593" i="2"/>
  <c r="DM5594" i="2"/>
  <c r="DM5595" i="2"/>
  <c r="DM5596" i="2"/>
  <c r="DM5597" i="2"/>
  <c r="DM5598" i="2"/>
  <c r="DM5599" i="2"/>
  <c r="DM5600" i="2"/>
  <c r="DM5601" i="2"/>
  <c r="DM5602" i="2"/>
  <c r="DM5603" i="2"/>
  <c r="DM5604" i="2"/>
  <c r="DM5605" i="2"/>
  <c r="DM5606" i="2"/>
  <c r="DM5607" i="2"/>
  <c r="DM5608" i="2"/>
  <c r="DM5609" i="2"/>
  <c r="DM5610" i="2"/>
  <c r="DM5611" i="2"/>
  <c r="DM5612" i="2"/>
  <c r="DM5613" i="2"/>
  <c r="DM5614" i="2"/>
  <c r="DM5615" i="2"/>
  <c r="DM5616" i="2"/>
  <c r="DM5617" i="2"/>
  <c r="DM5618" i="2"/>
  <c r="DM5619" i="2"/>
  <c r="DM5620" i="2"/>
  <c r="DM5621" i="2"/>
  <c r="DM5622" i="2"/>
  <c r="DM5623" i="2"/>
  <c r="DM5624" i="2"/>
  <c r="DM5625" i="2"/>
  <c r="DM5626" i="2"/>
  <c r="DM5627" i="2"/>
  <c r="DM5628" i="2"/>
  <c r="DM5629" i="2"/>
  <c r="DM5630" i="2"/>
  <c r="DM5631" i="2"/>
  <c r="DM5632" i="2"/>
  <c r="DM5633" i="2"/>
  <c r="DM5634" i="2"/>
  <c r="DM5635" i="2"/>
  <c r="DM5636" i="2"/>
  <c r="DM5637" i="2"/>
  <c r="DM5638" i="2"/>
  <c r="DM5639" i="2"/>
  <c r="DM5640" i="2"/>
  <c r="DM5641" i="2"/>
  <c r="DM5642" i="2"/>
  <c r="DM5643" i="2"/>
  <c r="DM5644" i="2"/>
  <c r="DM5645" i="2"/>
  <c r="DM5646" i="2"/>
  <c r="DM5647" i="2"/>
  <c r="DM5648" i="2"/>
  <c r="DM5649" i="2"/>
  <c r="DM5650" i="2"/>
  <c r="DM5651" i="2"/>
  <c r="DM5652" i="2"/>
  <c r="DM5653" i="2"/>
  <c r="DM5654" i="2"/>
  <c r="DM5655" i="2"/>
  <c r="DM5656" i="2"/>
  <c r="DM5657" i="2"/>
  <c r="DM5658" i="2"/>
  <c r="DM5659" i="2"/>
  <c r="DM5660" i="2"/>
  <c r="DM5661" i="2"/>
  <c r="DM5662" i="2"/>
  <c r="DM5663" i="2"/>
  <c r="DM5664" i="2"/>
  <c r="DM5665" i="2"/>
  <c r="DM5666" i="2"/>
  <c r="DM5667" i="2"/>
  <c r="DM5668" i="2"/>
  <c r="DM5669" i="2"/>
  <c r="DM5670" i="2"/>
  <c r="DM5671" i="2"/>
  <c r="DM5672" i="2"/>
  <c r="DM5673" i="2"/>
  <c r="DM5674" i="2"/>
  <c r="DM5675" i="2"/>
  <c r="DM5676" i="2"/>
  <c r="DM5677" i="2"/>
  <c r="DM5678" i="2"/>
  <c r="DM5679" i="2"/>
  <c r="DM5680" i="2"/>
  <c r="DM5681" i="2"/>
  <c r="DM5682" i="2"/>
  <c r="DM5683" i="2"/>
  <c r="DM5684" i="2"/>
  <c r="DM5685" i="2"/>
  <c r="DM5686" i="2"/>
  <c r="DM5687" i="2"/>
  <c r="DM5688" i="2"/>
  <c r="DM5689" i="2"/>
  <c r="DM5690" i="2"/>
  <c r="DM5691" i="2"/>
  <c r="DM5692" i="2"/>
  <c r="DM5693" i="2"/>
  <c r="DM5694" i="2"/>
  <c r="DM5695" i="2"/>
  <c r="DM5696" i="2"/>
  <c r="DM5697" i="2"/>
  <c r="DM5698" i="2"/>
  <c r="DM5699" i="2"/>
  <c r="DM5700" i="2"/>
  <c r="DM5701" i="2"/>
  <c r="DM5702" i="2"/>
  <c r="DM5703" i="2"/>
  <c r="DM5704" i="2"/>
  <c r="DM5705" i="2"/>
  <c r="DM5706" i="2"/>
  <c r="DM5707" i="2"/>
  <c r="DM5708" i="2"/>
  <c r="DM5709" i="2"/>
  <c r="DM5710" i="2"/>
  <c r="DM5711" i="2"/>
  <c r="DM5712" i="2"/>
  <c r="DM5713" i="2"/>
  <c r="DM5714" i="2"/>
  <c r="DM5715" i="2"/>
  <c r="DM5716" i="2"/>
  <c r="DM5717" i="2"/>
  <c r="DM5718" i="2"/>
  <c r="DM5719" i="2"/>
  <c r="DM5720" i="2"/>
  <c r="DM5721" i="2"/>
  <c r="DM5722" i="2"/>
  <c r="DM5723" i="2"/>
  <c r="DM5724" i="2"/>
  <c r="DM5725" i="2"/>
  <c r="DM5726" i="2"/>
  <c r="DM5727" i="2"/>
  <c r="DM5728" i="2"/>
  <c r="DM5729" i="2"/>
  <c r="DM5730" i="2"/>
  <c r="DM5731" i="2"/>
  <c r="DM5732" i="2"/>
  <c r="DM5733" i="2"/>
  <c r="DM5734" i="2"/>
  <c r="DM5735" i="2"/>
  <c r="DM5736" i="2"/>
  <c r="DM5737" i="2"/>
  <c r="DM5738" i="2"/>
  <c r="DM5739" i="2"/>
  <c r="DM5740" i="2"/>
  <c r="DM5741" i="2"/>
  <c r="DM5742" i="2"/>
  <c r="DM5743" i="2"/>
  <c r="DM5744" i="2"/>
  <c r="DM5745" i="2"/>
  <c r="DM5746" i="2"/>
  <c r="DM5747" i="2"/>
  <c r="DM5748" i="2"/>
  <c r="DM5749" i="2"/>
  <c r="DM5750" i="2"/>
  <c r="DM5751" i="2"/>
  <c r="DM5752" i="2"/>
  <c r="DM5753" i="2"/>
  <c r="DM5754" i="2"/>
  <c r="DM5755" i="2"/>
  <c r="DM5756" i="2"/>
  <c r="DM5757" i="2"/>
  <c r="DM5758" i="2"/>
  <c r="DM5759" i="2"/>
  <c r="DM5760" i="2"/>
  <c r="DM5761" i="2"/>
  <c r="DM5762" i="2"/>
  <c r="DM5763" i="2"/>
  <c r="DM5764" i="2"/>
  <c r="DM5765" i="2"/>
  <c r="DM5766" i="2"/>
  <c r="DM5767" i="2"/>
  <c r="DM5768" i="2"/>
  <c r="DM5769" i="2"/>
  <c r="DM5770" i="2"/>
  <c r="DM5771" i="2"/>
  <c r="DM5772" i="2"/>
  <c r="DM5773" i="2"/>
  <c r="DM5774" i="2"/>
  <c r="DM5775" i="2"/>
  <c r="DM5776" i="2"/>
  <c r="DM5777" i="2"/>
  <c r="DM5778" i="2"/>
  <c r="DM5779" i="2"/>
  <c r="DM5780" i="2"/>
  <c r="DM5781" i="2"/>
  <c r="DM5782" i="2"/>
  <c r="DM5783" i="2"/>
  <c r="DM5784" i="2"/>
  <c r="DM5785" i="2"/>
  <c r="DM5786" i="2"/>
  <c r="DM5787" i="2"/>
  <c r="DM5788" i="2"/>
  <c r="DM5789" i="2"/>
  <c r="DM5790" i="2"/>
  <c r="DM5791" i="2"/>
  <c r="DM5792" i="2"/>
  <c r="DM5793" i="2"/>
  <c r="DM5794" i="2"/>
  <c r="DM5795" i="2"/>
  <c r="DM5796" i="2"/>
  <c r="DM5797" i="2"/>
  <c r="DM5798" i="2"/>
  <c r="DM5799" i="2"/>
  <c r="DM5800" i="2"/>
  <c r="DM5801" i="2"/>
  <c r="DM5802" i="2"/>
  <c r="DM5803" i="2"/>
  <c r="DM5804" i="2"/>
  <c r="DM5805" i="2"/>
  <c r="DM5806" i="2"/>
  <c r="DM5807" i="2"/>
  <c r="DM5808" i="2"/>
  <c r="DM5809" i="2"/>
  <c r="DM5810" i="2"/>
  <c r="DM5811" i="2"/>
  <c r="DM5812" i="2"/>
  <c r="DM5813" i="2"/>
  <c r="DM5814" i="2"/>
  <c r="DM5815" i="2"/>
  <c r="DM5816" i="2"/>
  <c r="DM5817" i="2"/>
  <c r="DM5818" i="2"/>
  <c r="DM5819" i="2"/>
  <c r="DM5820" i="2"/>
  <c r="DM5821" i="2"/>
  <c r="DM5822" i="2"/>
  <c r="DM5823" i="2"/>
  <c r="DM5824" i="2"/>
  <c r="DM5825" i="2"/>
  <c r="DM5826" i="2"/>
  <c r="DM5827" i="2"/>
  <c r="DM5828" i="2"/>
  <c r="DM5829" i="2"/>
  <c r="DM5830" i="2"/>
  <c r="DM5831" i="2"/>
  <c r="DM5832" i="2"/>
  <c r="DM5833" i="2"/>
  <c r="DM5834" i="2"/>
  <c r="DM5835" i="2"/>
  <c r="DM5836" i="2"/>
  <c r="DM5837" i="2"/>
  <c r="DM5838" i="2"/>
  <c r="DM5839" i="2"/>
  <c r="DM5840" i="2"/>
  <c r="DM5841" i="2"/>
  <c r="DM5842" i="2"/>
  <c r="DM5843" i="2"/>
  <c r="DM5844" i="2"/>
  <c r="DM5845" i="2"/>
  <c r="DM5846" i="2"/>
  <c r="DM5847" i="2"/>
  <c r="DM5848" i="2"/>
  <c r="DM5849" i="2"/>
  <c r="DM5850" i="2"/>
  <c r="DM5851" i="2"/>
  <c r="DM5852" i="2"/>
  <c r="DM5853" i="2"/>
  <c r="DM5854" i="2"/>
  <c r="DM5855" i="2"/>
  <c r="DM5856" i="2"/>
  <c r="DM5857" i="2"/>
  <c r="DM5858" i="2"/>
  <c r="DM5859" i="2"/>
  <c r="DM5860" i="2"/>
  <c r="DM5861" i="2"/>
  <c r="DM5862" i="2"/>
  <c r="DM5863" i="2"/>
  <c r="DM5864" i="2"/>
  <c r="DM5865" i="2"/>
  <c r="DM5866" i="2"/>
  <c r="DM5867" i="2"/>
  <c r="DM5868" i="2"/>
  <c r="DM5869" i="2"/>
  <c r="DM5870" i="2"/>
  <c r="DM5871" i="2"/>
  <c r="DM5872" i="2"/>
  <c r="DM5873" i="2"/>
  <c r="DM5874" i="2"/>
  <c r="DM5875" i="2"/>
  <c r="DM5876" i="2"/>
  <c r="DM5877" i="2"/>
  <c r="DM5878" i="2"/>
  <c r="DM5879" i="2"/>
  <c r="DM5880" i="2"/>
  <c r="DM5881" i="2"/>
  <c r="DM5882" i="2"/>
  <c r="DM5883" i="2"/>
  <c r="DM5884" i="2"/>
  <c r="DM5885" i="2"/>
  <c r="DM5886" i="2"/>
  <c r="DM5887" i="2"/>
  <c r="DM5888" i="2"/>
  <c r="DM5889" i="2"/>
  <c r="DM5890" i="2"/>
  <c r="DM5891" i="2"/>
  <c r="DM5892" i="2"/>
  <c r="DM5893" i="2"/>
  <c r="DM5894" i="2"/>
  <c r="DM5895" i="2"/>
  <c r="DM5896" i="2"/>
  <c r="DM5897" i="2"/>
  <c r="DM5898" i="2"/>
  <c r="DM5899" i="2"/>
  <c r="DM5900" i="2"/>
  <c r="DM5901" i="2"/>
  <c r="DM5902" i="2"/>
  <c r="DM5903" i="2"/>
  <c r="DM5904" i="2"/>
  <c r="DM5905" i="2"/>
  <c r="DM5906" i="2"/>
  <c r="DM5907" i="2"/>
  <c r="DM5908" i="2"/>
  <c r="DM5909" i="2"/>
  <c r="DM5910" i="2"/>
  <c r="DM5911" i="2"/>
  <c r="DM5912" i="2"/>
  <c r="DM5913" i="2"/>
  <c r="DM5914" i="2"/>
  <c r="DM5915" i="2"/>
  <c r="DM5916" i="2"/>
  <c r="DM5917" i="2"/>
  <c r="DM5918" i="2"/>
  <c r="DM5919" i="2"/>
  <c r="DM5920" i="2"/>
  <c r="DM5921" i="2"/>
  <c r="DM5922" i="2"/>
  <c r="DM5923" i="2"/>
  <c r="DM5924" i="2"/>
  <c r="DM5925" i="2"/>
  <c r="DM5926" i="2"/>
  <c r="DM5927" i="2"/>
  <c r="DM5928" i="2"/>
  <c r="DM5929" i="2"/>
  <c r="DM5930" i="2"/>
  <c r="DM5931" i="2"/>
  <c r="DM5932" i="2"/>
  <c r="DM5933" i="2"/>
  <c r="DM5934" i="2"/>
  <c r="DM5935" i="2"/>
  <c r="DM5936" i="2"/>
  <c r="DM5937" i="2"/>
  <c r="DM5938" i="2"/>
  <c r="DM5939" i="2"/>
  <c r="DM5940" i="2"/>
  <c r="DM5941" i="2"/>
  <c r="DM5942" i="2"/>
  <c r="DM5943" i="2"/>
  <c r="DM5944" i="2"/>
  <c r="DM5945" i="2"/>
  <c r="DM5946" i="2"/>
  <c r="DM5947" i="2"/>
  <c r="DM5948" i="2"/>
  <c r="DM5949" i="2"/>
  <c r="DM5950" i="2"/>
  <c r="DM5951" i="2"/>
  <c r="DM5952" i="2"/>
  <c r="DM5953" i="2"/>
  <c r="DM5954" i="2"/>
  <c r="DM5955" i="2"/>
  <c r="DM5956" i="2"/>
  <c r="DM5957" i="2"/>
  <c r="DM5958" i="2"/>
  <c r="DM5959" i="2"/>
  <c r="DM5960" i="2"/>
  <c r="DM5961" i="2"/>
  <c r="DM5962" i="2"/>
  <c r="DM5963" i="2"/>
  <c r="DM5964" i="2"/>
  <c r="DM5965" i="2"/>
  <c r="DM5966" i="2"/>
  <c r="DM5967" i="2"/>
  <c r="DM5968" i="2"/>
  <c r="DM5969" i="2"/>
  <c r="DM5970" i="2"/>
  <c r="DM5971" i="2"/>
  <c r="DM5972" i="2"/>
  <c r="DM5973" i="2"/>
  <c r="DM5974" i="2"/>
  <c r="DM5975" i="2"/>
  <c r="DM5976" i="2"/>
  <c r="DM5977" i="2"/>
  <c r="DM5978" i="2"/>
  <c r="DM5979" i="2"/>
  <c r="DM5980" i="2"/>
  <c r="DM5981" i="2"/>
  <c r="DM5982" i="2"/>
  <c r="DM5983" i="2"/>
  <c r="DM5984" i="2"/>
  <c r="DM5985" i="2"/>
  <c r="DM5986" i="2"/>
  <c r="DM5987" i="2"/>
  <c r="DM5988" i="2"/>
  <c r="DM5989" i="2"/>
  <c r="DM5990" i="2"/>
  <c r="DM5991" i="2"/>
  <c r="DM5992" i="2"/>
  <c r="DM5993" i="2"/>
  <c r="DM5994" i="2"/>
  <c r="DM5995" i="2"/>
  <c r="DM5996" i="2"/>
  <c r="DM5997" i="2"/>
  <c r="DM5998" i="2"/>
  <c r="DM5999" i="2"/>
  <c r="DM6000" i="2"/>
  <c r="DM6001" i="2"/>
  <c r="DM6002" i="2"/>
  <c r="DM6003" i="2"/>
  <c r="DM6004" i="2"/>
  <c r="DM6005" i="2"/>
  <c r="DM6006" i="2"/>
  <c r="DM6007" i="2"/>
  <c r="DM6008" i="2"/>
  <c r="DM6009" i="2"/>
  <c r="DM6010" i="2"/>
  <c r="DM6011" i="2"/>
  <c r="DM6012" i="2"/>
  <c r="DM6013" i="2"/>
  <c r="DM6014" i="2"/>
  <c r="DM6015" i="2"/>
  <c r="DM6016" i="2"/>
  <c r="DM6017" i="2"/>
  <c r="DM6018" i="2"/>
  <c r="DM6019" i="2"/>
  <c r="DM6020" i="2"/>
  <c r="DM6021" i="2"/>
  <c r="DM6022" i="2"/>
  <c r="DM6023" i="2"/>
  <c r="DM6024" i="2"/>
  <c r="DM6025" i="2"/>
  <c r="DM6026" i="2"/>
  <c r="DM6027" i="2"/>
  <c r="DM6028" i="2"/>
  <c r="DM6029" i="2"/>
  <c r="DM6030" i="2"/>
  <c r="DM6031" i="2"/>
  <c r="DM6032" i="2"/>
  <c r="DM6033" i="2"/>
  <c r="DM6034" i="2"/>
  <c r="DM6035" i="2"/>
  <c r="DM6036" i="2"/>
  <c r="DM6037" i="2"/>
  <c r="DM6038" i="2"/>
  <c r="DM6039" i="2"/>
  <c r="DM6040" i="2"/>
  <c r="DM6041" i="2"/>
  <c r="DM6042" i="2"/>
  <c r="DM6043" i="2"/>
  <c r="DM6044" i="2"/>
  <c r="DM6045" i="2"/>
  <c r="DM6046" i="2"/>
  <c r="DM6047" i="2"/>
  <c r="DM6048" i="2"/>
  <c r="DM6049" i="2"/>
  <c r="DM6050" i="2"/>
  <c r="DM6051" i="2"/>
  <c r="DM6052" i="2"/>
  <c r="DM6053" i="2"/>
  <c r="DM6054" i="2"/>
  <c r="DM6055" i="2"/>
  <c r="DM6056" i="2"/>
  <c r="DM6057" i="2"/>
  <c r="DM6058" i="2"/>
  <c r="DM6059" i="2"/>
  <c r="DM6060" i="2"/>
  <c r="DM6061" i="2"/>
  <c r="DM6062" i="2"/>
  <c r="DM6063" i="2"/>
  <c r="DM6064" i="2"/>
  <c r="DM6065" i="2"/>
  <c r="DM6066" i="2"/>
  <c r="DM6067" i="2"/>
  <c r="DM6068" i="2"/>
  <c r="DM6069" i="2"/>
  <c r="DM6070" i="2"/>
  <c r="DM6071" i="2"/>
  <c r="DM6072" i="2"/>
  <c r="DM6073" i="2"/>
  <c r="DM6074" i="2"/>
  <c r="DM6075" i="2"/>
  <c r="DM6076" i="2"/>
  <c r="DM6077" i="2"/>
  <c r="DM6078" i="2"/>
  <c r="DM6079" i="2"/>
  <c r="DM6080" i="2"/>
  <c r="DM6081" i="2"/>
  <c r="DM6082" i="2"/>
  <c r="DM6083" i="2"/>
  <c r="DM6084" i="2"/>
  <c r="DM6085" i="2"/>
  <c r="DM6086" i="2"/>
  <c r="DM6087" i="2"/>
  <c r="DM6088" i="2"/>
  <c r="DM6089" i="2"/>
  <c r="DM6090" i="2"/>
  <c r="DM6091" i="2"/>
  <c r="DM6092" i="2"/>
  <c r="DM6093" i="2"/>
  <c r="DM6094" i="2"/>
  <c r="DM6095" i="2"/>
  <c r="DM6096" i="2"/>
  <c r="DM6097" i="2"/>
  <c r="DM6098" i="2"/>
  <c r="DM6099" i="2"/>
  <c r="DM6100" i="2"/>
  <c r="DM6101" i="2"/>
  <c r="DM6102" i="2"/>
  <c r="DM6103" i="2"/>
  <c r="DM6104" i="2"/>
  <c r="DM6105" i="2"/>
  <c r="DM6106" i="2"/>
  <c r="DM6107" i="2"/>
  <c r="DM6108" i="2"/>
  <c r="DM6109" i="2"/>
  <c r="DM6110" i="2"/>
  <c r="DM6111" i="2"/>
  <c r="DM6112" i="2"/>
  <c r="DM6113" i="2"/>
  <c r="DM6114" i="2"/>
  <c r="DM6115" i="2"/>
  <c r="DM6116" i="2"/>
  <c r="DM6117" i="2"/>
  <c r="DM6118" i="2"/>
  <c r="DM6119" i="2"/>
  <c r="DM6120" i="2"/>
  <c r="DM6121" i="2"/>
  <c r="DM6122" i="2"/>
  <c r="DM6123" i="2"/>
  <c r="DM6124" i="2"/>
  <c r="DM6125" i="2"/>
  <c r="DM6126" i="2"/>
  <c r="DM6127" i="2"/>
  <c r="DM6128" i="2"/>
  <c r="DM6129" i="2"/>
  <c r="DM6130" i="2"/>
  <c r="DM6131" i="2"/>
  <c r="DM6132" i="2"/>
  <c r="DM6133" i="2"/>
  <c r="DM6134" i="2"/>
  <c r="DM6135" i="2"/>
  <c r="DM6136" i="2"/>
  <c r="DM6137" i="2"/>
  <c r="DM6138" i="2"/>
  <c r="DM6139" i="2"/>
  <c r="DM6140" i="2"/>
  <c r="DM6141" i="2"/>
  <c r="DM6142" i="2"/>
  <c r="DM6143" i="2"/>
  <c r="DM6144" i="2"/>
  <c r="DM6145" i="2"/>
  <c r="DM6146" i="2"/>
  <c r="DM6147" i="2"/>
  <c r="DM6148" i="2"/>
  <c r="DM6149" i="2"/>
  <c r="DM6150" i="2"/>
  <c r="DM6151" i="2"/>
  <c r="DM6152" i="2"/>
  <c r="DM6153" i="2"/>
  <c r="DM6154" i="2"/>
  <c r="DM6155" i="2"/>
  <c r="DM6156" i="2"/>
  <c r="DM6157" i="2"/>
  <c r="DM6158" i="2"/>
  <c r="DM6159" i="2"/>
  <c r="DM6160" i="2"/>
  <c r="DM6161" i="2"/>
  <c r="DM6162" i="2"/>
  <c r="DM6163" i="2"/>
  <c r="DM6164" i="2"/>
  <c r="DM6165" i="2"/>
  <c r="DM6166" i="2"/>
  <c r="DM6167" i="2"/>
  <c r="DM6168" i="2"/>
  <c r="DM6169" i="2"/>
  <c r="DM6170" i="2"/>
  <c r="DM6171" i="2"/>
  <c r="DM6172" i="2"/>
  <c r="DM6173" i="2"/>
  <c r="DM6174" i="2"/>
  <c r="DM6175" i="2"/>
  <c r="DM6176" i="2"/>
  <c r="DM6177" i="2"/>
  <c r="DM6178" i="2"/>
  <c r="DM6179" i="2"/>
  <c r="DM6180" i="2"/>
  <c r="DM6181" i="2"/>
  <c r="DM6182" i="2"/>
  <c r="DM6183" i="2"/>
  <c r="DM6184" i="2"/>
  <c r="DM6185" i="2"/>
  <c r="DM6186" i="2"/>
  <c r="DM6187" i="2"/>
  <c r="DM6188" i="2"/>
  <c r="DM6189" i="2"/>
  <c r="DM6190" i="2"/>
  <c r="DM6191" i="2"/>
  <c r="DM6192" i="2"/>
  <c r="DM6193" i="2"/>
  <c r="DM6194" i="2"/>
  <c r="DM6195" i="2"/>
  <c r="DM6196" i="2"/>
  <c r="DM6197" i="2"/>
  <c r="DM7" i="2"/>
  <c r="AL9" i="2"/>
  <c r="AL8" i="2" s="1"/>
  <c r="AM9" i="2"/>
  <c r="AM8" i="2" s="1"/>
  <c r="AN9" i="2"/>
  <c r="AN8" i="2" s="1"/>
  <c r="AO9" i="2"/>
  <c r="AO8" i="2" s="1"/>
  <c r="AP9" i="2"/>
  <c r="AP8" i="2" s="1"/>
  <c r="AQ9" i="2"/>
  <c r="AQ8" i="2" s="1"/>
  <c r="AR9" i="2"/>
  <c r="AR8" i="2" s="1"/>
  <c r="AS9" i="2"/>
  <c r="AS8" i="2" s="1"/>
  <c r="AT9" i="2"/>
  <c r="AT8" i="2" s="1"/>
  <c r="AU9" i="2"/>
  <c r="AU8" i="2" s="1"/>
  <c r="AV9" i="2"/>
  <c r="AV8" i="2" s="1"/>
  <c r="AW9" i="2"/>
  <c r="AW8" i="2" s="1"/>
  <c r="AX9" i="2"/>
  <c r="AX8" i="2" s="1"/>
  <c r="AY9" i="2"/>
  <c r="AY8" i="2" s="1"/>
  <c r="AZ9" i="2"/>
  <c r="AZ8" i="2" s="1"/>
  <c r="BA9" i="2"/>
  <c r="BA8" i="2" s="1"/>
  <c r="BB9" i="2"/>
  <c r="BB8" i="2" s="1"/>
  <c r="BC9" i="2"/>
  <c r="BC8" i="2" s="1"/>
  <c r="BD9" i="2"/>
  <c r="BD8" i="2" s="1"/>
  <c r="BE9" i="2"/>
  <c r="BE8" i="2" s="1"/>
  <c r="BF9" i="2"/>
  <c r="BF8" i="2" s="1"/>
  <c r="BG9" i="2"/>
  <c r="BG8" i="2" s="1"/>
  <c r="BH9" i="2"/>
  <c r="BH8" i="2" s="1"/>
  <c r="BI9" i="2"/>
  <c r="BI8" i="2" s="1"/>
  <c r="BJ9" i="2"/>
  <c r="BJ8" i="2" s="1"/>
  <c r="BK9" i="2"/>
  <c r="BL9" i="2"/>
  <c r="BL8" i="2" s="1"/>
  <c r="BM9" i="2"/>
  <c r="BM8" i="2" s="1"/>
  <c r="AI9" i="2"/>
  <c r="AI8" i="2" s="1"/>
  <c r="AJ9" i="2"/>
  <c r="AJ8" i="2" s="1"/>
  <c r="AK9" i="2"/>
  <c r="AK8" i="2" s="1"/>
  <c r="S9" i="2"/>
  <c r="S8" i="2" s="1"/>
  <c r="T9" i="2"/>
  <c r="T8" i="2" s="1"/>
  <c r="U9" i="2"/>
  <c r="U8" i="2" s="1"/>
  <c r="V9" i="2"/>
  <c r="V8" i="2" s="1"/>
  <c r="W9" i="2"/>
  <c r="W8" i="2" s="1"/>
  <c r="X9" i="2"/>
  <c r="X8" i="2" s="1"/>
  <c r="Y9" i="2"/>
  <c r="Y8" i="2" s="1"/>
  <c r="Z9" i="2"/>
  <c r="Z8" i="2" s="1"/>
  <c r="AA9" i="2"/>
  <c r="AA8" i="2" s="1"/>
  <c r="AB9" i="2"/>
  <c r="AB8" i="2" s="1"/>
  <c r="AC9" i="2"/>
  <c r="AC8" i="2" s="1"/>
  <c r="AD9" i="2"/>
  <c r="AD8" i="2" s="1"/>
  <c r="AE9" i="2"/>
  <c r="AE8" i="2" s="1"/>
  <c r="AF9" i="2"/>
  <c r="AF8" i="2" s="1"/>
  <c r="AG9" i="2"/>
  <c r="AG8" i="2" s="1"/>
  <c r="AH9" i="2"/>
  <c r="AH8" i="2" s="1"/>
  <c r="D11" i="2" l="1"/>
  <c r="R9" i="2"/>
  <c r="R8" i="2" s="1"/>
  <c r="CX10" i="2" l="1"/>
  <c r="CX9" i="2"/>
  <c r="CX8" i="2"/>
  <c r="DC6" i="2"/>
  <c r="A10" i="2" l="1" a="1"/>
  <c r="A10" i="2" s="1"/>
  <c r="AW10" i="2" l="1"/>
  <c r="M18" i="2" s="1"/>
  <c r="AV10" i="2"/>
  <c r="M17" i="2" s="1"/>
  <c r="AY10" i="2"/>
  <c r="M20" i="2" s="1"/>
  <c r="AX10" i="2"/>
  <c r="M19" i="2" s="1"/>
  <c r="BA10" i="2"/>
  <c r="M22" i="2" s="1"/>
  <c r="BD10" i="2"/>
  <c r="AZ10" i="2"/>
  <c r="M21" i="2" s="1"/>
  <c r="BH10" i="2"/>
  <c r="BL10" i="2"/>
  <c r="T10" i="2"/>
  <c r="C8" i="2" s="1"/>
  <c r="AK10" i="2"/>
  <c r="AS10" i="2"/>
  <c r="H22" i="2" s="1"/>
  <c r="AR10" i="2"/>
  <c r="H21" i="2" s="1"/>
  <c r="BJ10" i="2"/>
  <c r="BI10" i="2"/>
  <c r="AT10" i="2"/>
  <c r="AL10" i="2"/>
  <c r="BB10" i="2"/>
  <c r="V10" i="2"/>
  <c r="AP10" i="2"/>
  <c r="H19" i="2" s="1"/>
  <c r="BG10" i="2"/>
  <c r="R10" i="2"/>
  <c r="BE10" i="2"/>
  <c r="AD10" i="2"/>
  <c r="G22" i="2" s="1"/>
  <c r="X10" i="2"/>
  <c r="W10" i="2"/>
  <c r="C12" i="2" s="1"/>
  <c r="AH10" i="2"/>
  <c r="AC10" i="2"/>
  <c r="G21" i="2" s="1"/>
  <c r="AB10" i="2"/>
  <c r="G20" i="2" s="1"/>
  <c r="AQ10" i="2"/>
  <c r="H20" i="2" s="1"/>
  <c r="AJ10" i="2"/>
  <c r="BC10" i="2"/>
  <c r="U10" i="2"/>
  <c r="AI10" i="2"/>
  <c r="AF10" i="2"/>
  <c r="BM10" i="2"/>
  <c r="AA10" i="2"/>
  <c r="G19" i="2" s="1"/>
  <c r="AO10" i="2"/>
  <c r="H18" i="2" s="1"/>
  <c r="Z10" i="2"/>
  <c r="G18" i="2" s="1"/>
  <c r="AU10" i="2"/>
  <c r="BF10" i="2"/>
  <c r="BK10" i="2"/>
  <c r="Y10" i="2"/>
  <c r="G17" i="2" s="1"/>
  <c r="AN10" i="2"/>
  <c r="H17" i="2" s="1"/>
  <c r="AM10" i="2"/>
  <c r="AE10" i="2"/>
  <c r="S10" i="2"/>
  <c r="C7" i="2" s="1"/>
  <c r="AG10" i="2"/>
  <c r="L18" i="2" l="1"/>
  <c r="N18" i="2" s="1"/>
  <c r="L17" i="2"/>
  <c r="N17" i="2" s="1"/>
  <c r="H24" i="2"/>
  <c r="BO12" i="2"/>
  <c r="BR12" i="2" s="1"/>
  <c r="BU12" i="2" s="1"/>
  <c r="K22" i="2" s="1"/>
  <c r="M24" i="2"/>
  <c r="L21" i="2"/>
  <c r="N21" i="2" s="1"/>
  <c r="L20" i="2"/>
  <c r="N20" i="2" s="1"/>
  <c r="L22" i="2"/>
  <c r="N22" i="2" s="1"/>
  <c r="BG12" i="2"/>
  <c r="BJ12" i="2" s="1"/>
  <c r="AY12" i="2"/>
  <c r="BB12" i="2" s="1"/>
  <c r="L19" i="2"/>
  <c r="O19" i="2" s="1"/>
  <c r="O17" i="2" l="1"/>
  <c r="O18" i="2"/>
  <c r="O22" i="2"/>
  <c r="O20" i="2"/>
  <c r="N19" i="2"/>
  <c r="N24" i="2" s="1"/>
  <c r="O21" i="2"/>
  <c r="L24" i="2"/>
  <c r="BP12" i="2"/>
  <c r="K17" i="2" s="1"/>
  <c r="BS12" i="2"/>
  <c r="K20" i="2" s="1"/>
  <c r="BQ12" i="2"/>
  <c r="K18" i="2" s="1"/>
  <c r="K19" i="2"/>
  <c r="BT12" i="2"/>
  <c r="K21" i="2" s="1"/>
  <c r="BD12" i="2"/>
  <c r="I21" i="2" s="1"/>
  <c r="BA12" i="2"/>
  <c r="I18" i="2" s="1"/>
  <c r="AZ12" i="2"/>
  <c r="BE12" i="2"/>
  <c r="I22" i="2" s="1"/>
  <c r="I19" i="2"/>
  <c r="BC12" i="2"/>
  <c r="I20" i="2" s="1"/>
  <c r="J19" i="2"/>
  <c r="BI12" i="2"/>
  <c r="J18" i="2" s="1"/>
  <c r="BK12" i="2"/>
  <c r="J20" i="2" s="1"/>
  <c r="BH12" i="2"/>
  <c r="BL12" i="2"/>
  <c r="J21" i="2" s="1"/>
  <c r="BM12" i="2"/>
  <c r="J22" i="2" s="1"/>
  <c r="O24" i="2" l="1"/>
  <c r="H25" i="2"/>
  <c r="K24" i="2"/>
  <c r="BO13" i="2"/>
  <c r="BG13" i="2"/>
  <c r="J17" i="2"/>
  <c r="AY13" i="2"/>
  <c r="I17" i="2"/>
  <c r="V23" i="2" l="1"/>
  <c r="N26" i="2"/>
  <c r="K26" i="2"/>
  <c r="X16" i="2" s="1"/>
  <c r="K25" i="2"/>
  <c r="V26" i="2"/>
  <c r="I24" i="2"/>
  <c r="J24" i="2"/>
  <c r="J26" i="2" l="1"/>
  <c r="W16" i="2" s="1"/>
  <c r="J25" i="2"/>
  <c r="I26" i="2"/>
  <c r="V16" i="2" s="1"/>
  <c r="I25" i="2"/>
  <c r="V28" i="2" l="1"/>
  <c r="V25" i="2"/>
  <c r="V24" i="2"/>
  <c r="V27" i="2"/>
  <c r="G28"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<sst xmlns="http://schemas.openxmlformats.org/spreadsheetml/2006/main" count="74472" uniqueCount="17226">
  <si>
    <r>
      <t xml:space="preserve">This workbook contains a </t>
    </r>
    <r>
      <rPr>
        <b/>
        <sz val="11"/>
        <color rgb="FF000000"/>
        <rFont val="Aptos Narrow"/>
        <family val="2"/>
        <scheme val="minor"/>
      </rPr>
      <t>RAD Rents Lookup</t>
    </r>
    <r>
      <rPr>
        <sz val="11"/>
        <color rgb="FF000000"/>
        <rFont val="Aptos Narrow"/>
        <family val="2"/>
        <scheme val="minor"/>
      </rPr>
      <t xml:space="preserve"> tool, as well as the raw </t>
    </r>
    <r>
      <rPr>
        <b/>
        <sz val="11"/>
        <color rgb="FF000000"/>
        <rFont val="Aptos Narrow"/>
        <family val="2"/>
        <scheme val="minor"/>
      </rPr>
      <t>FY 24 RAD Rents</t>
    </r>
    <r>
      <rPr>
        <sz val="11"/>
        <color rgb="FF000000"/>
        <rFont val="Aptos Narrow"/>
        <family val="2"/>
        <scheme val="minor"/>
      </rPr>
      <t xml:space="preserve">, for a PHA to look up the contract rents any given public housing property could achieve through a RAD conversion, including through a RAD/Section 18 Blend. 
The workbook shows the </t>
    </r>
    <r>
      <rPr>
        <sz val="11"/>
        <color rgb="FF000000"/>
        <rFont val="Aptos Narrow"/>
        <scheme val="minor"/>
      </rPr>
      <t xml:space="preserve"> baseline RAD Contract Rents for each public housing property, based on 2024 Operating Fund, Tenant Rent, and Capital Fund levels. The baseline RAD Contract Rents have been adjusted using the 2025 Operating Cost Adjustment Factor (OCAF). The workbook also shows estimated  contract rents available for RAD/Section 18 Blends  -- either "Small PHA" Blends for PHAs with 250 or fewer public housing units or "Construction Blends" for properties proposing to complete a certain level of rehabilitation or construction.  The Utility Allowances shown in this table are estimates because HUD does not have this information available by bedroom size. Comparisons of rents to area Fair Market Rents (FMR) are based on “Gross Rents” (Contract Rents + Utility Allowance) and FY25 FMR levels.  The blended RAD/Section 18 Blend Contract Rents are estimates and are subject to further refinement based on whether the property qualifies for a RAD/Section 18 Blend and other factors impacting the rents, such as Utility Allowances and the “Reasonable Rents” under the Housing Choice Voucher Program.
After a PHA applies, HUD will issue a CHAP for projects that  will only include the baseline RAD Contract Rents. These rents will serve as the basis for conversion rents for properties that receive CHAP awards or amended CHAPs beginning January 1, 2025 through December 31, 2026. HUD will calculate the RAD/Section 18 Blended rents after initial award after collecting additional information from the PHA.</t>
    </r>
  </si>
  <si>
    <t>RAD Rents Look-up Tool</t>
  </si>
  <si>
    <r>
      <rPr>
        <b/>
        <sz val="11"/>
        <color theme="1"/>
        <rFont val="Aptos Narrow"/>
        <family val="2"/>
        <scheme val="minor"/>
      </rPr>
      <t xml:space="preserve">Instructions: </t>
    </r>
    <r>
      <rPr>
        <sz val="11"/>
        <color theme="1"/>
        <rFont val="Aptos Narrow"/>
        <family val="2"/>
        <scheme val="minor"/>
      </rPr>
      <t>Complete Step 1 - Step 3 to view the contract rent scenarios (i.e., RAD only, 90/10 Blend, 60/40 Blend, and 30/70 Blend) for the selected converting project. The "blended" RAD/Section 18 Blend Contract Rents are estimates and are subject to further refinement based on whether the property qualifies for a RAD/Section 18 Blend and other factors impacting the rents, such as Utility Allowances and the “Reasonable Rents” under the Housing Choice Voucher Program.</t>
    </r>
  </si>
  <si>
    <t>Step 1: Select PHA Code</t>
  </si>
  <si>
    <t>PHA Size</t>
  </si>
  <si>
    <t>PHA Code</t>
  </si>
  <si>
    <t>State</t>
  </si>
  <si>
    <t>PHA Name</t>
  </si>
  <si>
    <t>Concat PHA</t>
  </si>
  <si>
    <t>PIC Number</t>
  </si>
  <si>
    <t>Project Name</t>
  </si>
  <si>
    <t>Public Housing Units</t>
  </si>
  <si>
    <t>PHA Code &amp; Name</t>
  </si>
  <si>
    <t>PHA Code:</t>
  </si>
  <si>
    <t>Large PHA</t>
  </si>
  <si>
    <t>AK001</t>
  </si>
  <si>
    <t>AK</t>
  </si>
  <si>
    <t>Alaska Housing Finance Corporation</t>
  </si>
  <si>
    <t>AK001000213</t>
  </si>
  <si>
    <t>Wrangell</t>
  </si>
  <si>
    <t xml:space="preserve">  </t>
  </si>
  <si>
    <t>PHA Name:</t>
  </si>
  <si>
    <t>PHA Size:</t>
  </si>
  <si>
    <t>AK001000216</t>
  </si>
  <si>
    <t>Cordova</t>
  </si>
  <si>
    <t>AK001000244</t>
  </si>
  <si>
    <t>Wasilla</t>
  </si>
  <si>
    <t>Step 2: Select a Project (PIC #)</t>
  </si>
  <si>
    <t>Step 3: Select Conversion Subsidy Type</t>
  </si>
  <si>
    <t>AK001000247</t>
  </si>
  <si>
    <t>Anchorage Central</t>
  </si>
  <si>
    <t>Project (PIC #):</t>
  </si>
  <si>
    <t>PBV or PBRA</t>
  </si>
  <si>
    <t>PBRA</t>
  </si>
  <si>
    <t>Monthly Rev</t>
  </si>
  <si>
    <t>0-BR</t>
  </si>
  <si>
    <t>1-BR</t>
  </si>
  <si>
    <t>2-BR</t>
  </si>
  <si>
    <t>3-BR</t>
  </si>
  <si>
    <t>4-BR</t>
  </si>
  <si>
    <t>5-BR</t>
  </si>
  <si>
    <t>AK001000257</t>
  </si>
  <si>
    <t>Bethel</t>
  </si>
  <si>
    <t>Project Name:</t>
  </si>
  <si>
    <t>AK001000260</t>
  </si>
  <si>
    <t>Nome</t>
  </si>
  <si>
    <t>AK001000263</t>
  </si>
  <si>
    <t>Valdez</t>
  </si>
  <si>
    <t>AK001000265</t>
  </si>
  <si>
    <t>Kodiak</t>
  </si>
  <si>
    <t>PHA Project List</t>
  </si>
  <si>
    <t>BR Type</t>
  </si>
  <si>
    <t>Units</t>
  </si>
  <si>
    <t>Contract Rents</t>
  </si>
  <si>
    <t>Estimated Utility Allowance</t>
  </si>
  <si>
    <t>2025
Metro FMR</t>
  </si>
  <si>
    <t>110% of Metro FMR, minus Utility Allowance
(PBV Rent Cap)</t>
  </si>
  <si>
    <t>120% of Metro FMR, minus Utility Allowance
(PBRA Rent Cap)</t>
  </si>
  <si>
    <t>AK001000271</t>
  </si>
  <si>
    <t>ANCHORAGE SOUTH</t>
  </si>
  <si>
    <t>PIC #</t>
  </si>
  <si>
    <t>RAD</t>
  </si>
  <si>
    <t>90/10 
Blend</t>
  </si>
  <si>
    <t>60/40
 Blend</t>
  </si>
  <si>
    <t>30/70 
Blend</t>
  </si>
  <si>
    <t>AK001000274</t>
  </si>
  <si>
    <t>ANCHORAGE EAST</t>
  </si>
  <si>
    <t>PBV</t>
  </si>
  <si>
    <t>AK001000275</t>
  </si>
  <si>
    <t>FAIRBANKS</t>
  </si>
  <si>
    <t>AK001000277</t>
  </si>
  <si>
    <t>JUNEAU</t>
  </si>
  <si>
    <t>AK001000279</t>
  </si>
  <si>
    <t>KETCHIKAN</t>
  </si>
  <si>
    <t>AK001000280</t>
  </si>
  <si>
    <t>SITKA</t>
  </si>
  <si>
    <t>AL001</t>
  </si>
  <si>
    <t>AL</t>
  </si>
  <si>
    <t>Housing Authority of the Birmingham District</t>
  </si>
  <si>
    <t>AL001000001</t>
  </si>
  <si>
    <t>ELYTON VILLAGE</t>
  </si>
  <si>
    <t>AL001000004</t>
  </si>
  <si>
    <t>SOUTHTOWN</t>
  </si>
  <si>
    <t>AL001000006</t>
  </si>
  <si>
    <t>CHARLES P MARKS VILLAGE</t>
  </si>
  <si>
    <t xml:space="preserve">Annual Gross Potential Rent </t>
  </si>
  <si>
    <t>AL001000009</t>
  </si>
  <si>
    <t>SMITHFIELD COURT</t>
  </si>
  <si>
    <t>Gross Rents as a % of  FMR</t>
  </si>
  <si>
    <t>AL001000010</t>
  </si>
  <si>
    <t>TOM BROWN VILLAGE</t>
  </si>
  <si>
    <t>Revenue Increase w/ Blend</t>
  </si>
  <si>
    <t>AL001000011</t>
  </si>
  <si>
    <t>Rev. Dr. Morrell Todd Community</t>
  </si>
  <si>
    <t>AL001000013</t>
  </si>
  <si>
    <t>COLLEGEVILLE CENTER</t>
  </si>
  <si>
    <t>Conclusion:</t>
  </si>
  <si>
    <t>AL001000014</t>
  </si>
  <si>
    <t>RUSSELL B HARRIS HOMES</t>
  </si>
  <si>
    <t>AL001000016</t>
  </si>
  <si>
    <t>NORTH BIRMINGHAM HOMES</t>
  </si>
  <si>
    <t>AL001000017</t>
  </si>
  <si>
    <t>COOPER GREEN HOMES</t>
  </si>
  <si>
    <t>AL001000018</t>
  </si>
  <si>
    <t>RALPH KIMBROUGH HOMES</t>
  </si>
  <si>
    <t>Legend</t>
  </si>
  <si>
    <t>AL001000023</t>
  </si>
  <si>
    <t>ROOSEVELT CITY</t>
  </si>
  <si>
    <t>Indicates the contract rent/gross rent potential is above program rent caps</t>
  </si>
  <si>
    <t>AL001000031</t>
  </si>
  <si>
    <t>Park Place</t>
  </si>
  <si>
    <t>Indicates the value is hidden because it does not apply. For small PHAs, the tool does not show values for 60/40 or 30/70 blends because Small PHAs qualify for the 90/10 blend. Based on the selection of PBV or PBRA, the tool only shows the rent cap for the selected subsidy type. The tool hide rows if the selected property does not have any units of that bedroom type.</t>
  </si>
  <si>
    <t>AL001000032</t>
  </si>
  <si>
    <t>Park Place II</t>
  </si>
  <si>
    <t>AL001000033</t>
  </si>
  <si>
    <t>Park Place III</t>
  </si>
  <si>
    <t>AL001000034</t>
  </si>
  <si>
    <t>TUXEDO TERRACE/HOPE IV-PHASE I</t>
  </si>
  <si>
    <t>AL001000035</t>
  </si>
  <si>
    <t>TUXEDO TERRACE II</t>
  </si>
  <si>
    <t>AL001000037</t>
  </si>
  <si>
    <t>GLENBROOK AT OXMOOR-HOPEVI PHASE I</t>
  </si>
  <si>
    <t>AL001000040</t>
  </si>
  <si>
    <t>MASON CITY I</t>
  </si>
  <si>
    <t>AL001000042</t>
  </si>
  <si>
    <t>MASON CITY III</t>
  </si>
  <si>
    <t>AL001000044</t>
  </si>
  <si>
    <t>Tuxedo Terrace Phase I</t>
  </si>
  <si>
    <t>AL001000045</t>
  </si>
  <si>
    <t>Tuxedo Terrace Phase II</t>
  </si>
  <si>
    <t>AL001000046</t>
  </si>
  <si>
    <t>TUXEDO TRACE III</t>
  </si>
  <si>
    <t>AL002</t>
  </si>
  <si>
    <t>MOBILE HOUSING AUTHORITY</t>
  </si>
  <si>
    <t>AL002000001</t>
  </si>
  <si>
    <t>OAKLAWN HOMES</t>
  </si>
  <si>
    <t>AL002000002</t>
  </si>
  <si>
    <t>ORANGE GROVE HOMES</t>
  </si>
  <si>
    <t>AL002000005</t>
  </si>
  <si>
    <t>THOMAS JAMES PLACE</t>
  </si>
  <si>
    <t>AL002000006</t>
  </si>
  <si>
    <t>GULF VILLAGE</t>
  </si>
  <si>
    <t>Current RAD Rents</t>
  </si>
  <si>
    <t>Blended Rents</t>
  </si>
  <si>
    <t>Scenario</t>
  </si>
  <si>
    <t>Conclusion Options (Baseline text)</t>
  </si>
  <si>
    <t>Conclusion Options (additional text)</t>
  </si>
  <si>
    <t>AL002000010</t>
  </si>
  <si>
    <t>R V TAYLOR PLAZA</t>
  </si>
  <si>
    <t>Small PHA</t>
  </si>
  <si>
    <t>above 110%</t>
  </si>
  <si>
    <t>N/A</t>
  </si>
  <si>
    <t>AL002000012</t>
  </si>
  <si>
    <t>CENTRAL PLAZA TOWERS</t>
  </si>
  <si>
    <t>Below 110%</t>
  </si>
  <si>
    <t>Above 110%</t>
  </si>
  <si>
    <t xml:space="preserve"> with rents at or above 110% of FMR, minus the utility allowance, which is the maximum amount possible under a regular Project-Based Voucher contract. The PHA may consider a conversion to PBRA, where contract rents are capped at 120% of FMR or, under some circumstances, a higher amount.</t>
  </si>
  <si>
    <t>AL002000013</t>
  </si>
  <si>
    <t>Emerson Gardens</t>
  </si>
  <si>
    <t>AL002000019</t>
  </si>
  <si>
    <t>DOWNTOWN RENAISSANCE I LP</t>
  </si>
  <si>
    <t>AL002000020</t>
  </si>
  <si>
    <t>Renaissance Townhouses</t>
  </si>
  <si>
    <t>AL002000021</t>
  </si>
  <si>
    <t>THE RENAISSANCE FAMILY</t>
  </si>
  <si>
    <t>AL004</t>
  </si>
  <si>
    <t>ANNISTON HA</t>
  </si>
  <si>
    <t>AL004000001</t>
  </si>
  <si>
    <t>GLENADDIE HOMES</t>
  </si>
  <si>
    <t>AL004000002</t>
  </si>
  <si>
    <t>COOPER HOMES</t>
  </si>
  <si>
    <t>AL004000003</t>
  </si>
  <si>
    <t>CONSTANTINE HOMES</t>
  </si>
  <si>
    <t>AL005</t>
  </si>
  <si>
    <t>PHENIX CITY HOUSING AUTHORITY</t>
  </si>
  <si>
    <t>AL005000001</t>
  </si>
  <si>
    <t>RIVERVIEW</t>
  </si>
  <si>
    <t>AL005000002</t>
  </si>
  <si>
    <t>DOUGLAS</t>
  </si>
  <si>
    <t>AL005000005</t>
  </si>
  <si>
    <t>STOUGH</t>
  </si>
  <si>
    <t>AL005000006</t>
  </si>
  <si>
    <t>BLAKE</t>
  </si>
  <si>
    <t>AL006</t>
  </si>
  <si>
    <t>Housing Authority of the City of Montgomery</t>
  </si>
  <si>
    <t>AL006000002</t>
  </si>
  <si>
    <t>PARKS PLACE</t>
  </si>
  <si>
    <t>AL006000004</t>
  </si>
  <si>
    <t>PATERSON COURT</t>
  </si>
  <si>
    <t>AL006000006</t>
  </si>
  <si>
    <t>GIBBS VILLAGE</t>
  </si>
  <si>
    <t>AL006000007</t>
  </si>
  <si>
    <t>AL006000009</t>
  </si>
  <si>
    <t>RICHARDSON TERRACE</t>
  </si>
  <si>
    <t>AL006000011</t>
  </si>
  <si>
    <t>Victor Tulane Gardens</t>
  </si>
  <si>
    <t>AL006000012</t>
  </si>
  <si>
    <t>THE PLAZA AT CENTENNIAL HILL</t>
  </si>
  <si>
    <t>AL006000013</t>
  </si>
  <si>
    <t>The Plaza at Centennial Hill 2</t>
  </si>
  <si>
    <t>AL006000014</t>
  </si>
  <si>
    <t>COLUMBUS SQUARE I</t>
  </si>
  <si>
    <t>AL006000015</t>
  </si>
  <si>
    <t>COLUMBUS SQUARE PHASE TWO</t>
  </si>
  <si>
    <t>AL008</t>
  </si>
  <si>
    <t>Selma Housing Authority</t>
  </si>
  <si>
    <t>AL008000002</t>
  </si>
  <si>
    <t>GEORGE WASHINGTON CARVER</t>
  </si>
  <si>
    <t>AL008000003</t>
  </si>
  <si>
    <t>FELIX HEIGHTS</t>
  </si>
  <si>
    <t>AL008000007</t>
  </si>
  <si>
    <t>VALLEY CREEK HOMES</t>
  </si>
  <si>
    <t>AL008000008</t>
  </si>
  <si>
    <t>RANGEDALE</t>
  </si>
  <si>
    <t>AL008000012</t>
  </si>
  <si>
    <t>Moss Court</t>
  </si>
  <si>
    <t>AL009</t>
  </si>
  <si>
    <t>Housing Authority of the City of Attalla</t>
  </si>
  <si>
    <t>AL009000003</t>
  </si>
  <si>
    <t>HANBY MANOR</t>
  </si>
  <si>
    <t>AL010</t>
  </si>
  <si>
    <t>Fairfield Housing Authority</t>
  </si>
  <si>
    <t>AL010000001</t>
  </si>
  <si>
    <t>DEMETRIUS C. NEWTON GARDENS</t>
  </si>
  <si>
    <t>AL010000002</t>
  </si>
  <si>
    <t>MATTIE G. JACKSON GARDENS</t>
  </si>
  <si>
    <t>AL011</t>
  </si>
  <si>
    <t>Housing Authority of the City of Fort Payne</t>
  </si>
  <si>
    <t>AL011000001</t>
  </si>
  <si>
    <t>WILLIAMS AVE. APTS.</t>
  </si>
  <si>
    <t>AL011000002</t>
  </si>
  <si>
    <t>LOOKOUT COURTS</t>
  </si>
  <si>
    <t>AL011000003</t>
  </si>
  <si>
    <t>VALLEY HEAD HA</t>
  </si>
  <si>
    <t>AL012</t>
  </si>
  <si>
    <t>Housing Authority of the City of Jasper</t>
  </si>
  <si>
    <t>AL012000001</t>
  </si>
  <si>
    <t>BANKHEAD/CARVER APTS</t>
  </si>
  <si>
    <t>AL012000006</t>
  </si>
  <si>
    <t>PETREE/MATHEWS APTS</t>
  </si>
  <si>
    <t>AL013</t>
  </si>
  <si>
    <t>Tarrant Housing Authority</t>
  </si>
  <si>
    <t>AL013000001</t>
  </si>
  <si>
    <t>NESTLEWOOD</t>
  </si>
  <si>
    <t>AL014</t>
  </si>
  <si>
    <t>The Guntersville Housing Authority</t>
  </si>
  <si>
    <t>AL014000100</t>
  </si>
  <si>
    <t>HEMBREE HOMES</t>
  </si>
  <si>
    <t>AL014000200</t>
  </si>
  <si>
    <t>CRAIN COURTS</t>
  </si>
  <si>
    <t>AL014000300</t>
  </si>
  <si>
    <t>ADDN MARTIN MANOR</t>
  </si>
  <si>
    <t>AL047</t>
  </si>
  <si>
    <t>The Housing Authority of the City of Huntsville</t>
  </si>
  <si>
    <t>AL047000002</t>
  </si>
  <si>
    <t>BUTLER TERRACE</t>
  </si>
  <si>
    <t>AL047000004</t>
  </si>
  <si>
    <t>BUTLER TERRACE ADDITION</t>
  </si>
  <si>
    <t>AL047000006</t>
  </si>
  <si>
    <t>NORTHWOODS</t>
  </si>
  <si>
    <t>AL047000008</t>
  </si>
  <si>
    <t>JOHNSON TOWERS</t>
  </si>
  <si>
    <t>AL047000010</t>
  </si>
  <si>
    <t>SEARCY HOMES</t>
  </si>
  <si>
    <t>AL047000011</t>
  </si>
  <si>
    <t>TODD TOWERS</t>
  </si>
  <si>
    <t>AL047000014</t>
  </si>
  <si>
    <t>L.R. PATTON APTS.</t>
  </si>
  <si>
    <t>AL047000016</t>
  </si>
  <si>
    <t>SCATTERED SITES</t>
  </si>
  <si>
    <t>AL047000019</t>
  </si>
  <si>
    <t>STONE MANOR</t>
  </si>
  <si>
    <t>AL047000051</t>
  </si>
  <si>
    <t>BROOKSIDE</t>
  </si>
  <si>
    <t>AL047000052</t>
  </si>
  <si>
    <t>LINCOLN</t>
  </si>
  <si>
    <t>AL047000060</t>
  </si>
  <si>
    <t>GATEWAY PLACE</t>
  </si>
  <si>
    <t>AL047000061</t>
  </si>
  <si>
    <t>Legacy Hill</t>
  </si>
  <si>
    <t>AL047000062</t>
  </si>
  <si>
    <t>Chestnut Glen</t>
  </si>
  <si>
    <t>AL047000063</t>
  </si>
  <si>
    <t>Stoneridge Villas</t>
  </si>
  <si>
    <t>AL048</t>
  </si>
  <si>
    <t>Housing Authority of the City of Decatur</t>
  </si>
  <si>
    <t>AL048000001</t>
  </si>
  <si>
    <t>EAST ACRES</t>
  </si>
  <si>
    <t>AL048000003</t>
  </si>
  <si>
    <t>STERRS HOMES</t>
  </si>
  <si>
    <t>AL048000009</t>
  </si>
  <si>
    <t>JORDAN-NEILL</t>
  </si>
  <si>
    <t>AL049</t>
  </si>
  <si>
    <t>Greater Gadsden</t>
  </si>
  <si>
    <t>AL049000001</t>
  </si>
  <si>
    <t>COLLEY HOMES</t>
  </si>
  <si>
    <t>AL049000002</t>
  </si>
  <si>
    <t>CARVER VILLAGE</t>
  </si>
  <si>
    <t>AL049000003</t>
  </si>
  <si>
    <t>EMMA SANSOM HOMES</t>
  </si>
  <si>
    <t>AL049000004</t>
  </si>
  <si>
    <t>GATEWAY VILLAGE</t>
  </si>
  <si>
    <t>AL049000005</t>
  </si>
  <si>
    <t>CAMPBELL COURT</t>
  </si>
  <si>
    <t>AL049000006</t>
  </si>
  <si>
    <t>STARNES PARK</t>
  </si>
  <si>
    <t>AL051</t>
  </si>
  <si>
    <t>Housing Authority of Red Bay</t>
  </si>
  <si>
    <t>AL051000001</t>
  </si>
  <si>
    <t>FIFTH COURT</t>
  </si>
  <si>
    <t>AL052</t>
  </si>
  <si>
    <t>HA CULLMAN</t>
  </si>
  <si>
    <t>AL052000001</t>
  </si>
  <si>
    <t>WESTFIELD ADDN</t>
  </si>
  <si>
    <t>AL052000004</t>
  </si>
  <si>
    <t>HILLTOP</t>
  </si>
  <si>
    <t>AL052000005</t>
  </si>
  <si>
    <t>Hilltop ADDN</t>
  </si>
  <si>
    <t>AL053</t>
  </si>
  <si>
    <t>Housing Authority of Hamilton, Alabama</t>
  </si>
  <si>
    <t>AL053000020</t>
  </si>
  <si>
    <t>HAMILTON</t>
  </si>
  <si>
    <t>AL053000030</t>
  </si>
  <si>
    <t>DOUBLE SPRINGS</t>
  </si>
  <si>
    <t>AL055</t>
  </si>
  <si>
    <t>HA CORDOVA</t>
  </si>
  <si>
    <t>AL055000001</t>
  </si>
  <si>
    <t>CORDOVA HA</t>
  </si>
  <si>
    <t>AL056</t>
  </si>
  <si>
    <t>Haleyville Housing Authority</t>
  </si>
  <si>
    <t>AL056000001</t>
  </si>
  <si>
    <t>SOUTH HALEYVILLE</t>
  </si>
  <si>
    <t>AL056000002</t>
  </si>
  <si>
    <t>AL057</t>
  </si>
  <si>
    <t>Sylacauga Housing Authority</t>
  </si>
  <si>
    <t>AL057000021</t>
  </si>
  <si>
    <t>DREW COURT</t>
  </si>
  <si>
    <t>AL057000022</t>
  </si>
  <si>
    <t>SYLAVON COURT</t>
  </si>
  <si>
    <t>AL057000023</t>
  </si>
  <si>
    <t>SYLAVON TOWERS</t>
  </si>
  <si>
    <t>AL058</t>
  </si>
  <si>
    <t>Winfield Housing Authority</t>
  </si>
  <si>
    <t>AL058000001</t>
  </si>
  <si>
    <t>NORTH WESTWOOD HGHTS</t>
  </si>
  <si>
    <t>AL059</t>
  </si>
  <si>
    <t>Housing Authority of the City of Tuscumbia</t>
  </si>
  <si>
    <t>AL059000010</t>
  </si>
  <si>
    <t>GARY COURTS</t>
  </si>
  <si>
    <t>AL060</t>
  </si>
  <si>
    <t>HA RUSSELLVILLE</t>
  </si>
  <si>
    <t>AL060000010</t>
  </si>
  <si>
    <t>WESTSIDE</t>
  </si>
  <si>
    <t>AL062</t>
  </si>
  <si>
    <t>Housing Authority of the City of Lanett, AL</t>
  </si>
  <si>
    <t>AL062000001</t>
  </si>
  <si>
    <t>JACKSON HEIGHTS</t>
  </si>
  <si>
    <t>AL062000002</t>
  </si>
  <si>
    <t>CRYSTAL SPRINGS</t>
  </si>
  <si>
    <t>AL063</t>
  </si>
  <si>
    <t>H A ONEONTA</t>
  </si>
  <si>
    <t>AL063000001</t>
  </si>
  <si>
    <t>HARRIS APTS.</t>
  </si>
  <si>
    <t>AL064</t>
  </si>
  <si>
    <t>Housing Authority of the City of Carbon Hill</t>
  </si>
  <si>
    <t>AL064000001</t>
  </si>
  <si>
    <t>MEADOWVIEW</t>
  </si>
  <si>
    <t>AL065</t>
  </si>
  <si>
    <t>Housing Authority of the City of Roanoke, AL</t>
  </si>
  <si>
    <t>AL065000001</t>
  </si>
  <si>
    <t>HARVEY ENLOE HOMES</t>
  </si>
  <si>
    <t>AL066</t>
  </si>
  <si>
    <t>Housing Authority of Reform</t>
  </si>
  <si>
    <t>AL066000001</t>
  </si>
  <si>
    <t>REFORM HA</t>
  </si>
  <si>
    <t>AL068</t>
  </si>
  <si>
    <t>Sheffield Housing Authority</t>
  </si>
  <si>
    <t>AL068000001</t>
  </si>
  <si>
    <t>MANNING</t>
  </si>
  <si>
    <t>AL068000002</t>
  </si>
  <si>
    <t>ARCHER VILLAGE</t>
  </si>
  <si>
    <t>AL068000003</t>
  </si>
  <si>
    <t>LONG LOWE</t>
  </si>
  <si>
    <t>AL068000004</t>
  </si>
  <si>
    <t>JACKSON HOMES</t>
  </si>
  <si>
    <t>AL071</t>
  </si>
  <si>
    <t>Housing Authority of Guin, Alabama</t>
  </si>
  <si>
    <t>AL071000001</t>
  </si>
  <si>
    <t>EARNEST COURTS</t>
  </si>
  <si>
    <t>AL073</t>
  </si>
  <si>
    <t>HOUSING AUTHORITY OF THE CITY OF OZARK</t>
  </si>
  <si>
    <t>AL073000111</t>
  </si>
  <si>
    <t>OZARK HA</t>
  </si>
  <si>
    <t>AL073000222</t>
  </si>
  <si>
    <t>HERRING/HILLCREST HOMES</t>
  </si>
  <si>
    <t>AL074</t>
  </si>
  <si>
    <t>Housing Authority of Boston</t>
  </si>
  <si>
    <t>AL074000010</t>
  </si>
  <si>
    <t>BOSTON HEIGHTS</t>
  </si>
  <si>
    <t>AL075</t>
  </si>
  <si>
    <t>BOAZ HOUSING AUTHORITY</t>
  </si>
  <si>
    <t>AL075000010</t>
  </si>
  <si>
    <t>SUMMERVILLE HOMES</t>
  </si>
  <si>
    <t>AL075000020</t>
  </si>
  <si>
    <t>MT VERNON HOMES</t>
  </si>
  <si>
    <t>AL075000030</t>
  </si>
  <si>
    <t>AL075000040</t>
  </si>
  <si>
    <t>GERALDINE HOMES</t>
  </si>
  <si>
    <t>AL076</t>
  </si>
  <si>
    <t>HACKLEBURG HOUSING AUTHORITY</t>
  </si>
  <si>
    <t>AL076000001</t>
  </si>
  <si>
    <t>RAY ROAD</t>
  </si>
  <si>
    <t>AL077</t>
  </si>
  <si>
    <t>HA TUSCALOOSA</t>
  </si>
  <si>
    <t>AL077000006</t>
  </si>
  <si>
    <t>HAY COURT/HAY COURT ANNEX</t>
  </si>
  <si>
    <t>AL077000009</t>
  </si>
  <si>
    <t>CRESCENT EAST</t>
  </si>
  <si>
    <t>AL077000010</t>
  </si>
  <si>
    <t>BRANSCOMB</t>
  </si>
  <si>
    <t>AL077000011</t>
  </si>
  <si>
    <t>McKenzie Court I</t>
  </si>
  <si>
    <t>AL077000012</t>
  </si>
  <si>
    <t>McKenzie Court II, LTD</t>
  </si>
  <si>
    <t>AL077000014</t>
  </si>
  <si>
    <t>Rosedale Court Phase I</t>
  </si>
  <si>
    <t>AL077000016</t>
  </si>
  <si>
    <t>Rosedale Phase II</t>
  </si>
  <si>
    <t>AL077000017</t>
  </si>
  <si>
    <t>Rosedale Phase III</t>
  </si>
  <si>
    <t>AL077000018</t>
  </si>
  <si>
    <t>JACKSON APARTMENTS</t>
  </si>
  <si>
    <t>AL077000019</t>
  </si>
  <si>
    <t>Jackson II Apartments</t>
  </si>
  <si>
    <t>AL077000021</t>
  </si>
  <si>
    <t>Pine Cone Apartments</t>
  </si>
  <si>
    <t>AL078</t>
  </si>
  <si>
    <t>Housing Authority of the Town of Berry</t>
  </si>
  <si>
    <t>AL078000001</t>
  </si>
  <si>
    <t>BERRY HA</t>
  </si>
  <si>
    <t>AL079</t>
  </si>
  <si>
    <t>Housing Authority of the Town of Montevallo</t>
  </si>
  <si>
    <t>AL079000001</t>
  </si>
  <si>
    <t>SCOTT VILLAGE</t>
  </si>
  <si>
    <t>AL080</t>
  </si>
  <si>
    <t>Housing Authority of the City of Moulton, AL</t>
  </si>
  <si>
    <t>AL080000001</t>
  </si>
  <si>
    <t>MCWHORTER APTS.</t>
  </si>
  <si>
    <t>AL081</t>
  </si>
  <si>
    <t>Bear Creek Housing Authority</t>
  </si>
  <si>
    <t>AL081000001</t>
  </si>
  <si>
    <t>LYNNELLE DR APTS.</t>
  </si>
  <si>
    <t>AL082</t>
  </si>
  <si>
    <t>CROSSVILLE HOUSING AUHTORITY</t>
  </si>
  <si>
    <t>AL082000050</t>
  </si>
  <si>
    <t>EASTWOOD HOMES</t>
  </si>
  <si>
    <t>AL083</t>
  </si>
  <si>
    <t>Collinsville Housing Authority</t>
  </si>
  <si>
    <t>AL083000001</t>
  </si>
  <si>
    <t>COLLINSVILLE HOMES</t>
  </si>
  <si>
    <t>AL084</t>
  </si>
  <si>
    <t>Housing Authority of the City of Vernon, AL</t>
  </si>
  <si>
    <t>AL084000010</t>
  </si>
  <si>
    <t>VERNON COURTS</t>
  </si>
  <si>
    <t>AL085</t>
  </si>
  <si>
    <t>Housing Authority of the Town of Calera</t>
  </si>
  <si>
    <t>AL085000001</t>
  </si>
  <si>
    <t>SUNNYCREST/DOGWOOD LANE</t>
  </si>
  <si>
    <t>AL086</t>
  </si>
  <si>
    <t>Jefferson County Housing Authority</t>
  </si>
  <si>
    <t>AL086000001</t>
  </si>
  <si>
    <t>FULTON/BROOK/HICKORY/RED HOLLOW</t>
  </si>
  <si>
    <t>AL086000002</t>
  </si>
  <si>
    <t>WARRIOR/CHELSEA/BRADFORD/TRAFFORD</t>
  </si>
  <si>
    <t>AL086000003</t>
  </si>
  <si>
    <t>OAK RIDGE/TERRACE MNR I/TERRACE MNR II</t>
  </si>
  <si>
    <t>AL086000005</t>
  </si>
  <si>
    <t>Chelsea Gardens II</t>
  </si>
  <si>
    <t>AL087</t>
  </si>
  <si>
    <t>Housing Authority of the City of Hartselle</t>
  </si>
  <si>
    <t>AL087000001</t>
  </si>
  <si>
    <t>PUCKETT HOMES, PATTILLO CIR.,ROBERTS CT.</t>
  </si>
  <si>
    <t>AL088</t>
  </si>
  <si>
    <t>Housing Authority of the City of Luverne, AL</t>
  </si>
  <si>
    <t>AL088000001</t>
  </si>
  <si>
    <t>ELLIS DRIVE</t>
  </si>
  <si>
    <t>AL089</t>
  </si>
  <si>
    <t>Vincent Housing Authority</t>
  </si>
  <si>
    <t>AL089000001</t>
  </si>
  <si>
    <t>JOHN SPARKMAN CT</t>
  </si>
  <si>
    <t>AL090</t>
  </si>
  <si>
    <t>PHIL CAMPBELL HOUSING AUTHORITY</t>
  </si>
  <si>
    <t>AL090000001</t>
  </si>
  <si>
    <t>STALCUP CIRCLE</t>
  </si>
  <si>
    <t>AL091</t>
  </si>
  <si>
    <t>HA ARAB</t>
  </si>
  <si>
    <t>AL091001003</t>
  </si>
  <si>
    <t>STONE CREEK</t>
  </si>
  <si>
    <t>AL093</t>
  </si>
  <si>
    <t>Housing Authority of the Town of Hanceville</t>
  </si>
  <si>
    <t>AL093000001</t>
  </si>
  <si>
    <t>CENTRAL ACRES</t>
  </si>
  <si>
    <t>AL095</t>
  </si>
  <si>
    <t>HA MILLPORT</t>
  </si>
  <si>
    <t>AL095000010</t>
  </si>
  <si>
    <t>MILLPORT</t>
  </si>
  <si>
    <t>AL096</t>
  </si>
  <si>
    <t>Housing Authority of the City of Heflin</t>
  </si>
  <si>
    <t>AL096000001</t>
  </si>
  <si>
    <t>SOUTHSIDE COURTS</t>
  </si>
  <si>
    <t>AL098</t>
  </si>
  <si>
    <t>Housing Authority of the City of Aliceville</t>
  </si>
  <si>
    <t>AL098000001</t>
  </si>
  <si>
    <t>FRANCONIA VILLAGE</t>
  </si>
  <si>
    <t>AL100</t>
  </si>
  <si>
    <t>Housing Authority of the City of Columbia</t>
  </si>
  <si>
    <t>AL100000001</t>
  </si>
  <si>
    <t>COLUMBIA HA</t>
  </si>
  <si>
    <t>AL101</t>
  </si>
  <si>
    <t>Abbeville Housing Authority</t>
  </si>
  <si>
    <t>AL101000001</t>
  </si>
  <si>
    <t>ABBEVILLE HOUSING AUTH</t>
  </si>
  <si>
    <t>AL102</t>
  </si>
  <si>
    <t>Altoona Housing Authority</t>
  </si>
  <si>
    <t>AL102000001</t>
  </si>
  <si>
    <t>SNEAD HOMES</t>
  </si>
  <si>
    <t>AL103</t>
  </si>
  <si>
    <t>Housing Authority of the City of Hartford</t>
  </si>
  <si>
    <t>AL103000001</t>
  </si>
  <si>
    <t>HOLMAN HOMES</t>
  </si>
  <si>
    <t>AL104</t>
  </si>
  <si>
    <t>Cottonwood Housing Authority</t>
  </si>
  <si>
    <t>AL104000001</t>
  </si>
  <si>
    <t>WILLOW LANE</t>
  </si>
  <si>
    <t>AL106</t>
  </si>
  <si>
    <t>Pell City Housing Authority</t>
  </si>
  <si>
    <t>AL106000001</t>
  </si>
  <si>
    <t>CRESTVIEW GARDENS</t>
  </si>
  <si>
    <t>AL107</t>
  </si>
  <si>
    <t>HA ELBA</t>
  </si>
  <si>
    <t>AL107000001</t>
  </si>
  <si>
    <t>MORROW VILLAGE</t>
  </si>
  <si>
    <t>AL108</t>
  </si>
  <si>
    <t>Ragland Housing Authority</t>
  </si>
  <si>
    <t>AL108000101</t>
  </si>
  <si>
    <t>MCDONALD COURTS</t>
  </si>
  <si>
    <t>AL109</t>
  </si>
  <si>
    <t>Housing Authority of the City of Demopolis, AL</t>
  </si>
  <si>
    <t>AL109000001</t>
  </si>
  <si>
    <t>ALLEN GASTON LANE HOMES</t>
  </si>
  <si>
    <t>AL110</t>
  </si>
  <si>
    <t>HA PIEDMONT</t>
  </si>
  <si>
    <t>AL110000001</t>
  </si>
  <si>
    <t>CRAIG HOMES</t>
  </si>
  <si>
    <t>AL111</t>
  </si>
  <si>
    <t>Housing Authority of the City of Florala</t>
  </si>
  <si>
    <t>AL111000001</t>
  </si>
  <si>
    <t>WESTLAWN HGTS/NORTHSIDE</t>
  </si>
  <si>
    <t>AL112</t>
  </si>
  <si>
    <t>HA OPP</t>
  </si>
  <si>
    <t>AL112000001</t>
  </si>
  <si>
    <t>WILLIAMS RD APTS</t>
  </si>
  <si>
    <t>AL114</t>
  </si>
  <si>
    <t>LINEVILLE HOUSING AUTHORITY</t>
  </si>
  <si>
    <t>AL114000001</t>
  </si>
  <si>
    <t>BLAKES FERRY</t>
  </si>
  <si>
    <t>AL114000002</t>
  </si>
  <si>
    <t>TALLAPOOSA &amp; RANDOLPH</t>
  </si>
  <si>
    <t>AL115</t>
  </si>
  <si>
    <t>ENTERPRISE HOUSING AUTHORITY</t>
  </si>
  <si>
    <t>AL115000001</t>
  </si>
  <si>
    <t>NELL COURT</t>
  </si>
  <si>
    <t>AL116</t>
  </si>
  <si>
    <t>YORK HOUSING AUTHORITY</t>
  </si>
  <si>
    <t>AL116000001</t>
  </si>
  <si>
    <t>MCDONALD CT</t>
  </si>
  <si>
    <t>AL117</t>
  </si>
  <si>
    <t>Washington County Housing Authority</t>
  </si>
  <si>
    <t>AL117000001</t>
  </si>
  <si>
    <t>CHATOM APTS</t>
  </si>
  <si>
    <t>AL118</t>
  </si>
  <si>
    <t>EUFAULA HOUSING AUTHORITY</t>
  </si>
  <si>
    <t>AL118000001</t>
  </si>
  <si>
    <t>CHATTAHOOCHEE COURTS</t>
  </si>
  <si>
    <t>AL118000002</t>
  </si>
  <si>
    <t>WESTERN HEIGHTS</t>
  </si>
  <si>
    <t>AL119</t>
  </si>
  <si>
    <t>Housing Authority of the City of Sulligent, AL</t>
  </si>
  <si>
    <t>AL119000001</t>
  </si>
  <si>
    <t>Sulligent Courts</t>
  </si>
  <si>
    <t>AL120</t>
  </si>
  <si>
    <t>Housing Authority of the City of Linden</t>
  </si>
  <si>
    <t>AL120000001</t>
  </si>
  <si>
    <t>LINDEN HA</t>
  </si>
  <si>
    <t>AL121</t>
  </si>
  <si>
    <t>Albertville Housing Authority</t>
  </si>
  <si>
    <t>AL121000001</t>
  </si>
  <si>
    <t>ALAMEDA</t>
  </si>
  <si>
    <t>AL122</t>
  </si>
  <si>
    <t>Childersburg Housing Authority</t>
  </si>
  <si>
    <t>AL122000001</t>
  </si>
  <si>
    <t>SADIE LEE HOMES</t>
  </si>
  <si>
    <t>AL123</t>
  </si>
  <si>
    <t>Housing Authority of the City of Headland, AL</t>
  </si>
  <si>
    <t>AL123000001</t>
  </si>
  <si>
    <t>VANN-BRIDGES APTS</t>
  </si>
  <si>
    <t>AL125</t>
  </si>
  <si>
    <t>HA BESSEMER</t>
  </si>
  <si>
    <t>AL125000001</t>
  </si>
  <si>
    <t>BRASWELL HOMES</t>
  </si>
  <si>
    <t>AL125000002</t>
  </si>
  <si>
    <t>KATE WALLER HOMES</t>
  </si>
  <si>
    <t>AL125000005</t>
  </si>
  <si>
    <t>SOUTHSIDE HOMES</t>
  </si>
  <si>
    <t>AL126</t>
  </si>
  <si>
    <t>Brundidge Housing Authority</t>
  </si>
  <si>
    <t>AL126000001</t>
  </si>
  <si>
    <t>CALDWELL AND HILLTOP HOM</t>
  </si>
  <si>
    <t>AL128</t>
  </si>
  <si>
    <t>HA SAMSON</t>
  </si>
  <si>
    <t>AL128000001</t>
  </si>
  <si>
    <t>GENEVA</t>
  </si>
  <si>
    <t>AL131</t>
  </si>
  <si>
    <t>Housing Authority of the City of Prattville, AL</t>
  </si>
  <si>
    <t>AL131000001</t>
  </si>
  <si>
    <t>PRATT COURT</t>
  </si>
  <si>
    <t>AL132</t>
  </si>
  <si>
    <t>Housing Authority of the City of Goodwater</t>
  </si>
  <si>
    <t>AL132000001</t>
  </si>
  <si>
    <t>MTN VIEW &amp; HIGHLAND APTS.</t>
  </si>
  <si>
    <t>AL133</t>
  </si>
  <si>
    <t>Housing Authority of the Town of Hobson City</t>
  </si>
  <si>
    <t>AL133000001</t>
  </si>
  <si>
    <t>SNOW PLAZA</t>
  </si>
  <si>
    <t>AL134</t>
  </si>
  <si>
    <t>Housing Authority of the Town of Blountsville, AL</t>
  </si>
  <si>
    <t>AL134000001</t>
  </si>
  <si>
    <t>COLLEGE HILL</t>
  </si>
  <si>
    <t>AL137</t>
  </si>
  <si>
    <t>Housing Authority of the City of Fayette</t>
  </si>
  <si>
    <t>AL137014014</t>
  </si>
  <si>
    <t>FAYETTE HA</t>
  </si>
  <si>
    <t>AL138</t>
  </si>
  <si>
    <t>GORDO HOUSING AUTHORITY</t>
  </si>
  <si>
    <t>AL138000001</t>
  </si>
  <si>
    <t>JOHN GEER CTS</t>
  </si>
  <si>
    <t>AL139</t>
  </si>
  <si>
    <t>HA JACKSONVILLE</t>
  </si>
  <si>
    <t>AL139000001</t>
  </si>
  <si>
    <t>ROEBUCK MANOR</t>
  </si>
  <si>
    <t>AL140</t>
  </si>
  <si>
    <t>Housing Authority of the City of Centre, Al</t>
  </si>
  <si>
    <t>AL140000001</t>
  </si>
  <si>
    <t>CHEROKEE COURT</t>
  </si>
  <si>
    <t>AL141</t>
  </si>
  <si>
    <t>Housing Authority of the Town of Kennedy</t>
  </si>
  <si>
    <t>AL141000001</t>
  </si>
  <si>
    <t>KENNEDY HSNG PROJECT</t>
  </si>
  <si>
    <t>AL142</t>
  </si>
  <si>
    <t>Housing Authority of the City of Newton</t>
  </si>
  <si>
    <t>AL142000102</t>
  </si>
  <si>
    <t>NEWTON HOMES</t>
  </si>
  <si>
    <t>AL143</t>
  </si>
  <si>
    <t>Housing Authority of the Town of Slocomb</t>
  </si>
  <si>
    <t>AL143000001</t>
  </si>
  <si>
    <t>CARROLL AND COLE HOMES</t>
  </si>
  <si>
    <t>AL144</t>
  </si>
  <si>
    <t>HA ASHFORD</t>
  </si>
  <si>
    <t>AL144000001</t>
  </si>
  <si>
    <t>MAGNOLIA HOMES</t>
  </si>
  <si>
    <t>AL145</t>
  </si>
  <si>
    <t>Housing Authority of the City of Brantley</t>
  </si>
  <si>
    <t>AL145000001</t>
  </si>
  <si>
    <t>SCHOOL HEIGHTS</t>
  </si>
  <si>
    <t>AL146</t>
  </si>
  <si>
    <t>Housing Authority of the City of Eutaw</t>
  </si>
  <si>
    <t>AL146000001</t>
  </si>
  <si>
    <t>EUTAW</t>
  </si>
  <si>
    <t>AL147</t>
  </si>
  <si>
    <t>Housing Authority of the City of Bridgeport</t>
  </si>
  <si>
    <t>AL147000001</t>
  </si>
  <si>
    <t>RIVERVIEW HMS/MTN VIEW</t>
  </si>
  <si>
    <t>AL149</t>
  </si>
  <si>
    <t>Housing Authority of the Town of New Brockton</t>
  </si>
  <si>
    <t>AL149000001</t>
  </si>
  <si>
    <t>NEW BROCKTON HA</t>
  </si>
  <si>
    <t>AL150</t>
  </si>
  <si>
    <t>Housing Authority of the City of Clanton</t>
  </si>
  <si>
    <t>AL150000010</t>
  </si>
  <si>
    <t>NORFIELD</t>
  </si>
  <si>
    <t>AL151</t>
  </si>
  <si>
    <t>Housing Authority of the City of Brent</t>
  </si>
  <si>
    <t>AL151000001</t>
  </si>
  <si>
    <t>WOOD COURT</t>
  </si>
  <si>
    <t>AL152</t>
  </si>
  <si>
    <t>HA NORTHPORT</t>
  </si>
  <si>
    <t>AL152000001</t>
  </si>
  <si>
    <t>STONEBROOK/WEST CIRCLE</t>
  </si>
  <si>
    <t>AL152000002</t>
  </si>
  <si>
    <t>E.J. JAMES, JR. COURTYARD</t>
  </si>
  <si>
    <t>AL152000008</t>
  </si>
  <si>
    <t>FLEETWOOD RICE</t>
  </si>
  <si>
    <t>AL152000009</t>
  </si>
  <si>
    <t>TWIN MANOR</t>
  </si>
  <si>
    <t>AL152000010</t>
  </si>
  <si>
    <t>AL152000011</t>
  </si>
  <si>
    <t>BROOKMEADE</t>
  </si>
  <si>
    <t>AL152000012</t>
  </si>
  <si>
    <t>Gold Star Acres</t>
  </si>
  <si>
    <t>AL153</t>
  </si>
  <si>
    <t>Housing Authority of the Town of Parrish</t>
  </si>
  <si>
    <t>AL153000001</t>
  </si>
  <si>
    <t>WALDROP APTS</t>
  </si>
  <si>
    <t>AL154</t>
  </si>
  <si>
    <t>HA ATMORE</t>
  </si>
  <si>
    <t>AL154000001</t>
  </si>
  <si>
    <t>ATMORE</t>
  </si>
  <si>
    <t>AL156</t>
  </si>
  <si>
    <t>Housing Authority of the City of Brewton</t>
  </si>
  <si>
    <t>AL156000002</t>
  </si>
  <si>
    <t>BRYANT CIRCLE</t>
  </si>
  <si>
    <t>AL157</t>
  </si>
  <si>
    <t>Housing Authority of the City of Greensboro</t>
  </si>
  <si>
    <t>AL157000013</t>
  </si>
  <si>
    <t>HOBSON/JACKSON/CTRVLLE</t>
  </si>
  <si>
    <t>AL158</t>
  </si>
  <si>
    <t>Housing Authority of the Town of Clayton</t>
  </si>
  <si>
    <t>AL158000001</t>
  </si>
  <si>
    <t>DOWNS AND WESTFIELD</t>
  </si>
  <si>
    <t>AL161</t>
  </si>
  <si>
    <t>Housing Authority of the City of Marion, AL</t>
  </si>
  <si>
    <t>AL161000012</t>
  </si>
  <si>
    <t>LINCOLN HGHTS</t>
  </si>
  <si>
    <t>AL164</t>
  </si>
  <si>
    <t>HA BAY MINETTE</t>
  </si>
  <si>
    <t>AL164000001</t>
  </si>
  <si>
    <t>UNKNOWN</t>
  </si>
  <si>
    <t>AL167</t>
  </si>
  <si>
    <t>STEVENSON HOUSING AUTHORITY</t>
  </si>
  <si>
    <t>AL167000010</t>
  </si>
  <si>
    <t>AVERY SITE</t>
  </si>
  <si>
    <t>AL168</t>
  </si>
  <si>
    <t>Rainsville Housing Authority</t>
  </si>
  <si>
    <t>AL168000001</t>
  </si>
  <si>
    <t>NORTHSIDE HOMES</t>
  </si>
  <si>
    <t>AL169</t>
  </si>
  <si>
    <t>The Housing Authority of the City of  Prichard</t>
  </si>
  <si>
    <t>AL169000003</t>
  </si>
  <si>
    <t>HOPE VI Family Rental Phase III</t>
  </si>
  <si>
    <t>AL171</t>
  </si>
  <si>
    <t>UNIONTOWN HOUSING AUTHORITY</t>
  </si>
  <si>
    <t>AL171012346</t>
  </si>
  <si>
    <t>NORTH AND SOUTH PROJECT</t>
  </si>
  <si>
    <t>AL172</t>
  </si>
  <si>
    <t>TALLASSEE HOUSING AUTHORITY</t>
  </si>
  <si>
    <t>AL172000001</t>
  </si>
  <si>
    <t>TALLASSEE HA</t>
  </si>
  <si>
    <t>AL173</t>
  </si>
  <si>
    <t>HA MONROEVILLE</t>
  </si>
  <si>
    <t>AL173000001</t>
  </si>
  <si>
    <t>CROWE AVE DICKSON LOOP</t>
  </si>
  <si>
    <t>AL174</t>
  </si>
  <si>
    <t>Housing Authority of the City of Alexander City</t>
  </si>
  <si>
    <t>AL174000001</t>
  </si>
  <si>
    <t>SPRINGHILL/GUNTER</t>
  </si>
  <si>
    <t>AL174000002</t>
  </si>
  <si>
    <t>LAUREL/JEFFERSON</t>
  </si>
  <si>
    <t>AL175</t>
  </si>
  <si>
    <t>Housing Authority of the City of Livingston</t>
  </si>
  <si>
    <t>AL175000001</t>
  </si>
  <si>
    <t>NORTHSIDE VILLAGE</t>
  </si>
  <si>
    <t>AL176</t>
  </si>
  <si>
    <t>Sumiton Housing Authority</t>
  </si>
  <si>
    <t>AL176000001</t>
  </si>
  <si>
    <t>Sumiton  Housing Authority</t>
  </si>
  <si>
    <t>AL178</t>
  </si>
  <si>
    <t>Housing Authority of the City of Dadeville</t>
  </si>
  <si>
    <t>AL178000001</t>
  </si>
  <si>
    <t>DADEVILLE HA</t>
  </si>
  <si>
    <t>AL179</t>
  </si>
  <si>
    <t>Housing Authority of the City of Daleville</t>
  </si>
  <si>
    <t>AL179000001</t>
  </si>
  <si>
    <t>NEWTON RD AND DONNELL CR</t>
  </si>
  <si>
    <t>AL181</t>
  </si>
  <si>
    <t>EVERGREEN HOUSING AUTHORITY</t>
  </si>
  <si>
    <t>AL181000001</t>
  </si>
  <si>
    <t>CRESTVIEW MANOR  PHASE II</t>
  </si>
  <si>
    <t>AL182</t>
  </si>
  <si>
    <t>The Housing Authority of the City of Triana,</t>
  </si>
  <si>
    <t>AL182000013</t>
  </si>
  <si>
    <t>TRIANA HA</t>
  </si>
  <si>
    <t>AL187</t>
  </si>
  <si>
    <t>Regional HA of Lawrence, Cullman &amp; Morgan Counties</t>
  </si>
  <si>
    <t>AL187000002</t>
  </si>
  <si>
    <t>RHA LCM</t>
  </si>
  <si>
    <t>AL189</t>
  </si>
  <si>
    <t>Top of Alabama Regional Housing Authority</t>
  </si>
  <si>
    <t>AL189000001</t>
  </si>
  <si>
    <t>TANNER HOMES</t>
  </si>
  <si>
    <t>AL190</t>
  </si>
  <si>
    <t>Housing Authority of Greene County, AL</t>
  </si>
  <si>
    <t>AL190000001</t>
  </si>
  <si>
    <t>King Village</t>
  </si>
  <si>
    <t>AL190000004</t>
  </si>
  <si>
    <t>Branch Heights II</t>
  </si>
  <si>
    <t>AL199</t>
  </si>
  <si>
    <t>Housing Authority of the City of Valley</t>
  </si>
  <si>
    <t>AL199000001</t>
  </si>
  <si>
    <t>VALLEY HA</t>
  </si>
  <si>
    <t>AL202</t>
  </si>
  <si>
    <t>MOBILE COUNTY HOUSING AUTHORITY</t>
  </si>
  <si>
    <t>AL202000001</t>
  </si>
  <si>
    <t>NORTHVIEW MANOR</t>
  </si>
  <si>
    <t>AR002</t>
  </si>
  <si>
    <t>AR</t>
  </si>
  <si>
    <t>North Little Rock Housing Authority</t>
  </si>
  <si>
    <t>AR002000002</t>
  </si>
  <si>
    <t>HEMLOCK COURTS</t>
  </si>
  <si>
    <t>AR004</t>
  </si>
  <si>
    <t>Housing Authority of the City of Little Rock</t>
  </si>
  <si>
    <t>AR004000018</t>
  </si>
  <si>
    <t>Madison Heights Phase I</t>
  </si>
  <si>
    <t>AR004000019</t>
  </si>
  <si>
    <t>Madison Heights II</t>
  </si>
  <si>
    <t>AR004000020</t>
  </si>
  <si>
    <t>Homes at Granite Mountain</t>
  </si>
  <si>
    <t>AR004000028</t>
  </si>
  <si>
    <t>Granite Mountain Senior</t>
  </si>
  <si>
    <t>AR005</t>
  </si>
  <si>
    <t>Blytheville Housing Authority</t>
  </si>
  <si>
    <t>AR005000001</t>
  </si>
  <si>
    <t>CLEARLAKE/EAST ROSE</t>
  </si>
  <si>
    <t>AR006</t>
  </si>
  <si>
    <t>Housing Authority of the City of Conway</t>
  </si>
  <si>
    <t>AR006000001</t>
  </si>
  <si>
    <t>CONWAY</t>
  </si>
  <si>
    <t>AR010</t>
  </si>
  <si>
    <t>NW Regional Housing Authority</t>
  </si>
  <si>
    <t>AR010000001</t>
  </si>
  <si>
    <t>LOCUST HEIGHTS</t>
  </si>
  <si>
    <t>AR012</t>
  </si>
  <si>
    <t>Arkadelphia Housing Authority</t>
  </si>
  <si>
    <t>AR012000001</t>
  </si>
  <si>
    <t>CARPENTER HILL HOMES</t>
  </si>
  <si>
    <t>AR016</t>
  </si>
  <si>
    <t>Camden Housing Authority</t>
  </si>
  <si>
    <t>AR016000001</t>
  </si>
  <si>
    <t>Fortlookout Lincoln Center</t>
  </si>
  <si>
    <t>AR016000003</t>
  </si>
  <si>
    <t>Ivery Heights Riverside</t>
  </si>
  <si>
    <t>AR018</t>
  </si>
  <si>
    <t>Housing Authority of the City of Magnolia</t>
  </si>
  <si>
    <t>AR018000001</t>
  </si>
  <si>
    <t>PINE VALLEY</t>
  </si>
  <si>
    <t>AR020</t>
  </si>
  <si>
    <t>Little River County Housing Authority</t>
  </si>
  <si>
    <t>AR020000001</t>
  </si>
  <si>
    <t>LITTLE RIVER/ASHDOWN</t>
  </si>
  <si>
    <t>AR021</t>
  </si>
  <si>
    <t>Housing Authority of the City of Osceola</t>
  </si>
  <si>
    <t>AR021000001</t>
  </si>
  <si>
    <t>OSCEOLA</t>
  </si>
  <si>
    <t>AR022</t>
  </si>
  <si>
    <t>Housing Authority of the County of Sevier</t>
  </si>
  <si>
    <t>AR022000001</t>
  </si>
  <si>
    <t>SEVIER COUNTY</t>
  </si>
  <si>
    <t>AR023</t>
  </si>
  <si>
    <t>Housing Authority of the County of Poinsett</t>
  </si>
  <si>
    <t>AR023000001</t>
  </si>
  <si>
    <t>POINSETT CO/MARKED TREE</t>
  </si>
  <si>
    <t>AR024</t>
  </si>
  <si>
    <t>West Memphis Housing Authority</t>
  </si>
  <si>
    <t>AR024000001</t>
  </si>
  <si>
    <t>Courtyard Apts.</t>
  </si>
  <si>
    <t>AR025</t>
  </si>
  <si>
    <t>Housing Authority of the County of Howard</t>
  </si>
  <si>
    <t>AR025000001</t>
  </si>
  <si>
    <t>HOWARD COUNTY</t>
  </si>
  <si>
    <t>AR026</t>
  </si>
  <si>
    <t>Housing Authority of the City of Morrilton</t>
  </si>
  <si>
    <t>AR026000001</t>
  </si>
  <si>
    <t>BRIDEWILL MANOR</t>
  </si>
  <si>
    <t>AR027</t>
  </si>
  <si>
    <t>Housing Authority of the City of Marianna</t>
  </si>
  <si>
    <t>AR027000001</t>
  </si>
  <si>
    <t>MARIANNA</t>
  </si>
  <si>
    <t>AR028</t>
  </si>
  <si>
    <t>Housing Authority of the City of Newport</t>
  </si>
  <si>
    <t>AR028000001</t>
  </si>
  <si>
    <t>NEWPORT</t>
  </si>
  <si>
    <t>AR029</t>
  </si>
  <si>
    <t>Housing Authority of the City of Van Buren</t>
  </si>
  <si>
    <t>AR029000001</t>
  </si>
  <si>
    <t>VAN BUREN</t>
  </si>
  <si>
    <t>AR032</t>
  </si>
  <si>
    <t>Housing Authority of the City of Paris</t>
  </si>
  <si>
    <t>AR032000001</t>
  </si>
  <si>
    <t>PARIS</t>
  </si>
  <si>
    <t>AR034</t>
  </si>
  <si>
    <t>Trumann Housing Authority</t>
  </si>
  <si>
    <t>AR034000001</t>
  </si>
  <si>
    <t>TRUMANN</t>
  </si>
  <si>
    <t>AR035</t>
  </si>
  <si>
    <t>Searcy Housing Authority</t>
  </si>
  <si>
    <t>AR035000001</t>
  </si>
  <si>
    <t>SEARCY</t>
  </si>
  <si>
    <t>AR037</t>
  </si>
  <si>
    <t>Housing Authority of the City of Prescott</t>
  </si>
  <si>
    <t>AR037000001</t>
  </si>
  <si>
    <t>NORTH TERRACE ADDITION</t>
  </si>
  <si>
    <t>AR039</t>
  </si>
  <si>
    <t>Wynne Housing Authority</t>
  </si>
  <si>
    <t>AR039000001</t>
  </si>
  <si>
    <t>WYNNE</t>
  </si>
  <si>
    <t>AR040</t>
  </si>
  <si>
    <t>Housing Authority of the City of Des Arc</t>
  </si>
  <si>
    <t>AR040000001</t>
  </si>
  <si>
    <t>DES ARC</t>
  </si>
  <si>
    <t>AR041</t>
  </si>
  <si>
    <t>Lonoke County Housing Authority</t>
  </si>
  <si>
    <t>AR041000001</t>
  </si>
  <si>
    <t>LONOKE COUNTY/CARLISLE</t>
  </si>
  <si>
    <t>AR042</t>
  </si>
  <si>
    <t>Star City Housing Authority</t>
  </si>
  <si>
    <t>AR042000001</t>
  </si>
  <si>
    <t>STAR CITY</t>
  </si>
  <si>
    <t>AR043</t>
  </si>
  <si>
    <t>Housing Authority of the City of Dumas</t>
  </si>
  <si>
    <t>AR043000001</t>
  </si>
  <si>
    <t>GILL COURT/REID COURT</t>
  </si>
  <si>
    <t>AR044</t>
  </si>
  <si>
    <t>Housing Authority of the City of Waldron</t>
  </si>
  <si>
    <t>AR044000001</t>
  </si>
  <si>
    <t>WALDRON</t>
  </si>
  <si>
    <t>AR047</t>
  </si>
  <si>
    <t>Housing Authority of the City of Hoxie</t>
  </si>
  <si>
    <t>AR047000001</t>
  </si>
  <si>
    <t>TRIVA APTS.</t>
  </si>
  <si>
    <t>AR049</t>
  </si>
  <si>
    <t>Housing Authority of the City of Gurdon</t>
  </si>
  <si>
    <t>AR049000001</t>
  </si>
  <si>
    <t>GURDON</t>
  </si>
  <si>
    <t>AR051</t>
  </si>
  <si>
    <t>Housing Authority of the City of Clarksville</t>
  </si>
  <si>
    <t>AR051000001</t>
  </si>
  <si>
    <t>CLARKSVILLE</t>
  </si>
  <si>
    <t>AR052</t>
  </si>
  <si>
    <t>Clarendon Housing Authority</t>
  </si>
  <si>
    <t>AR052000001</t>
  </si>
  <si>
    <t>CLARENDON</t>
  </si>
  <si>
    <t>AR053</t>
  </si>
  <si>
    <t>Housing Authority of the City of McGehee</t>
  </si>
  <si>
    <t>AR053000001</t>
  </si>
  <si>
    <t>MC GEHEE</t>
  </si>
  <si>
    <t>AR055</t>
  </si>
  <si>
    <t>Housing Authority of the City of Dardanelle</t>
  </si>
  <si>
    <t>AR055000001</t>
  </si>
  <si>
    <t>DARDANELLE</t>
  </si>
  <si>
    <t>AR059</t>
  </si>
  <si>
    <t>Housing Authority of the City of Brinkley</t>
  </si>
  <si>
    <t>AR059000001</t>
  </si>
  <si>
    <t>BRINKLEY</t>
  </si>
  <si>
    <t>AR060</t>
  </si>
  <si>
    <t>Housing Authority of the City of West Helena</t>
  </si>
  <si>
    <t>AR060000001</t>
  </si>
  <si>
    <t>WEST HELENA</t>
  </si>
  <si>
    <t>AR060000002</t>
  </si>
  <si>
    <t>HELENA</t>
  </si>
  <si>
    <t>AR061</t>
  </si>
  <si>
    <t>Housing Authority of the City of Hughes</t>
  </si>
  <si>
    <t>AR061000001</t>
  </si>
  <si>
    <t>HUGHES</t>
  </si>
  <si>
    <t>AR064</t>
  </si>
  <si>
    <t>Housing Authority of the City of Earle</t>
  </si>
  <si>
    <t>AR064000003</t>
  </si>
  <si>
    <t>EARLE</t>
  </si>
  <si>
    <t>AR065</t>
  </si>
  <si>
    <t>Housing Authority of the City of Stephens</t>
  </si>
  <si>
    <t>AR065000001</t>
  </si>
  <si>
    <t>ROSE TERRACE</t>
  </si>
  <si>
    <t>AR066</t>
  </si>
  <si>
    <t>Russellville Housing Authority</t>
  </si>
  <si>
    <t>AR066000001</t>
  </si>
  <si>
    <t>Russellville</t>
  </si>
  <si>
    <t>AR068</t>
  </si>
  <si>
    <t>Hope Housing Authority</t>
  </si>
  <si>
    <t>AR068000001</t>
  </si>
  <si>
    <t>Vander Lloyd Memorial Homes</t>
  </si>
  <si>
    <t>AR069</t>
  </si>
  <si>
    <t>Housing Authority of the City of Rector</t>
  </si>
  <si>
    <t>AR069000001</t>
  </si>
  <si>
    <t>RECTOR</t>
  </si>
  <si>
    <t>AR070</t>
  </si>
  <si>
    <t>Housing Authority of the City of Monette</t>
  </si>
  <si>
    <t>AR070000001</t>
  </si>
  <si>
    <t>MONETTE</t>
  </si>
  <si>
    <t>AR071</t>
  </si>
  <si>
    <t>Housing Authority of the City of Batesville</t>
  </si>
  <si>
    <t>AR071000001</t>
  </si>
  <si>
    <t>COLLEGE STREET HOUSING</t>
  </si>
  <si>
    <t>AR071000002</t>
  </si>
  <si>
    <t>Woodmont Manor</t>
  </si>
  <si>
    <t>AR072</t>
  </si>
  <si>
    <t>Housing Authority of the City of Parkin</t>
  </si>
  <si>
    <t>AR072000001</t>
  </si>
  <si>
    <t>PARKIN</t>
  </si>
  <si>
    <t>AR073</t>
  </si>
  <si>
    <t>Housing Authority of the City of Sparkman</t>
  </si>
  <si>
    <t>AR073000001</t>
  </si>
  <si>
    <t>SPARKMAN</t>
  </si>
  <si>
    <t>AR074</t>
  </si>
  <si>
    <t>Housing Authority of the City of Salem</t>
  </si>
  <si>
    <t>AR074000001</t>
  </si>
  <si>
    <t>SALEM</t>
  </si>
  <si>
    <t>AR075</t>
  </si>
  <si>
    <t>Housing Authority of the City of Leachville</t>
  </si>
  <si>
    <t>AR075000001</t>
  </si>
  <si>
    <t>LEACHVILLE</t>
  </si>
  <si>
    <t>AR078</t>
  </si>
  <si>
    <t>Housing Authority of the City of Dell</t>
  </si>
  <si>
    <t>AR078000001</t>
  </si>
  <si>
    <t>DELL</t>
  </si>
  <si>
    <t>AR079</t>
  </si>
  <si>
    <t>Housing Authority of the City of Luxora</t>
  </si>
  <si>
    <t>AR079000001</t>
  </si>
  <si>
    <t>HOUSING AUTHORITY OF THE CITY OF LUXORA</t>
  </si>
  <si>
    <t>AR080</t>
  </si>
  <si>
    <t>Housing Authority of the City of Manila</t>
  </si>
  <si>
    <t>AR080000001</t>
  </si>
  <si>
    <t>MANILA</t>
  </si>
  <si>
    <t>AR081</t>
  </si>
  <si>
    <t>Housing Authority of the City of Carthage</t>
  </si>
  <si>
    <t>AR081000001</t>
  </si>
  <si>
    <t>CARTHAGE</t>
  </si>
  <si>
    <t>AR082</t>
  </si>
  <si>
    <t>Warren Housing Authority</t>
  </si>
  <si>
    <t>AR082000001</t>
  </si>
  <si>
    <t>WARREN</t>
  </si>
  <si>
    <t>AR083</t>
  </si>
  <si>
    <t>Housing Authority of the City of Gould</t>
  </si>
  <si>
    <t>AR083000001</t>
  </si>
  <si>
    <t>GOULD</t>
  </si>
  <si>
    <t>AR084</t>
  </si>
  <si>
    <t>Housing Authority of the City of Bald Knob</t>
  </si>
  <si>
    <t>AR084000001</t>
  </si>
  <si>
    <t>BALD KNOB</t>
  </si>
  <si>
    <t>AR085</t>
  </si>
  <si>
    <t>Housing Authority of the City of Dover</t>
  </si>
  <si>
    <t>AR085000001</t>
  </si>
  <si>
    <t>DOVER</t>
  </si>
  <si>
    <t>AR086</t>
  </si>
  <si>
    <t>Housing Authority of the City of Mammoth Spring</t>
  </si>
  <si>
    <t>AR086000001</t>
  </si>
  <si>
    <t>MAMMOTH SPRING</t>
  </si>
  <si>
    <t>AR087</t>
  </si>
  <si>
    <t>Housing Authority of the City of Crossett</t>
  </si>
  <si>
    <t>AR087000001</t>
  </si>
  <si>
    <t>PINE FOREST</t>
  </si>
  <si>
    <t>AR088</t>
  </si>
  <si>
    <t>Housing Authority of the City of Lake City</t>
  </si>
  <si>
    <t>AR088000001</t>
  </si>
  <si>
    <t>LAKE CITY</t>
  </si>
  <si>
    <t>AR089</t>
  </si>
  <si>
    <t>Housing Authority of the City of Newark</t>
  </si>
  <si>
    <t>AR089000001</t>
  </si>
  <si>
    <t>HOUSING AUTHORITY OF THE CITY OF NEWARK</t>
  </si>
  <si>
    <t>AR090</t>
  </si>
  <si>
    <t>Housing Authority of the City of Judsonia</t>
  </si>
  <si>
    <t>AR090000001</t>
  </si>
  <si>
    <t>JUDSONIA</t>
  </si>
  <si>
    <t>AR091</t>
  </si>
  <si>
    <t>Housing Authority of the City of Ola</t>
  </si>
  <si>
    <t>AR091000001</t>
  </si>
  <si>
    <t>OLA</t>
  </si>
  <si>
    <t>AR092</t>
  </si>
  <si>
    <t>Housing Authority of the City of Caraway</t>
  </si>
  <si>
    <t>AR092000001</t>
  </si>
  <si>
    <t>CARAWAY</t>
  </si>
  <si>
    <t>AR093</t>
  </si>
  <si>
    <t>Housing Authority of the City of Hickory Ridge</t>
  </si>
  <si>
    <t>AR093000001</t>
  </si>
  <si>
    <t>HICKORY RIDGE</t>
  </si>
  <si>
    <t>AR094</t>
  </si>
  <si>
    <t>Housing Authority of the City of Malvern</t>
  </si>
  <si>
    <t>AR094000001</t>
  </si>
  <si>
    <t>GLOSTER COURT</t>
  </si>
  <si>
    <t>AR096</t>
  </si>
  <si>
    <t>Housing Authority of the City of Alma</t>
  </si>
  <si>
    <t>AR096000001</t>
  </si>
  <si>
    <t>CHITWOOD APTS.</t>
  </si>
  <si>
    <t>AR097</t>
  </si>
  <si>
    <t>Housing Authority of the City of Fayetteville</t>
  </si>
  <si>
    <t>AR097000001</t>
  </si>
  <si>
    <t>Hillcrest Towers/ Lewis Plaza/Willow Hts</t>
  </si>
  <si>
    <t>AR098</t>
  </si>
  <si>
    <t>Housing Authority of the City of McRae</t>
  </si>
  <si>
    <t>AR098000001</t>
  </si>
  <si>
    <t>MC RAE</t>
  </si>
  <si>
    <t>AR099</t>
  </si>
  <si>
    <t>Housing Authority of the City of Forrest City</t>
  </si>
  <si>
    <t>AR099000001</t>
  </si>
  <si>
    <t>LINDEN HEIGHTS</t>
  </si>
  <si>
    <t>AR099000002</t>
  </si>
  <si>
    <t>DAWSON HOMES</t>
  </si>
  <si>
    <t>AR101</t>
  </si>
  <si>
    <t>Housing Authority of the City of Ozark</t>
  </si>
  <si>
    <t>AR101000001</t>
  </si>
  <si>
    <t>OZARK</t>
  </si>
  <si>
    <t>AR102</t>
  </si>
  <si>
    <t>Housing Authority of the City of Coal Hill</t>
  </si>
  <si>
    <t>AR102000001</t>
  </si>
  <si>
    <t>COAL HILL</t>
  </si>
  <si>
    <t>AR104</t>
  </si>
  <si>
    <t>Springdale Housing Authority</t>
  </si>
  <si>
    <t>AR104000001</t>
  </si>
  <si>
    <t>PHILLIPS PLAZA</t>
  </si>
  <si>
    <t>AR106</t>
  </si>
  <si>
    <t>Housing Authority of the City of Beebe</t>
  </si>
  <si>
    <t>AR106000001</t>
  </si>
  <si>
    <t>BEEBE</t>
  </si>
  <si>
    <t>AR111</t>
  </si>
  <si>
    <t>Housing Authority of the City of Rison</t>
  </si>
  <si>
    <t>AR111000001</t>
  </si>
  <si>
    <t>TOLSON HOMES</t>
  </si>
  <si>
    <t>AR112</t>
  </si>
  <si>
    <t>Housing Authority of the City of Marmaduke</t>
  </si>
  <si>
    <t>AR112000001</t>
  </si>
  <si>
    <t>MARAMADUKE</t>
  </si>
  <si>
    <t>AR113</t>
  </si>
  <si>
    <t>Housing Authority of the City of Heber Springs</t>
  </si>
  <si>
    <t>AR113000001</t>
  </si>
  <si>
    <t>Heber Springs Housing Authority</t>
  </si>
  <si>
    <t>AR117</t>
  </si>
  <si>
    <t>Polk County Housing Authority</t>
  </si>
  <si>
    <t>AR117000017</t>
  </si>
  <si>
    <t>POLK COUNTY/WICKES/COVE/HATFIELD</t>
  </si>
  <si>
    <t>AR118</t>
  </si>
  <si>
    <t>Housing Authority of the City of McCrory</t>
  </si>
  <si>
    <t>AR118000001</t>
  </si>
  <si>
    <t>MCCRORY</t>
  </si>
  <si>
    <t>AR122</t>
  </si>
  <si>
    <t>Housing Authority of the City of Yellville</t>
  </si>
  <si>
    <t>AR122000001</t>
  </si>
  <si>
    <t>YELLVILLE</t>
  </si>
  <si>
    <t>AR123</t>
  </si>
  <si>
    <t>Housing Authority of the City of Augusta</t>
  </si>
  <si>
    <t>AR123000001</t>
  </si>
  <si>
    <t>AUGUSTA HOUSING AUTHORITY</t>
  </si>
  <si>
    <t>AR131</t>
  </si>
  <si>
    <t>Jonesboro Urban Renewal HA</t>
  </si>
  <si>
    <t>AR131000001</t>
  </si>
  <si>
    <t>Cayman Villa/Woodland Courts</t>
  </si>
  <si>
    <t>AR131000004</t>
  </si>
  <si>
    <t>IMBODEN</t>
  </si>
  <si>
    <t>AR141</t>
  </si>
  <si>
    <t>Housing Authority of the City of Atkins</t>
  </si>
  <si>
    <t>AR141000001</t>
  </si>
  <si>
    <t>EHEMANN/TOWNHILL</t>
  </si>
  <si>
    <t>AR146</t>
  </si>
  <si>
    <t>Housing Authority of the City of Kensett</t>
  </si>
  <si>
    <t>AR146000001</t>
  </si>
  <si>
    <t>KENSETT</t>
  </si>
  <si>
    <t>AR148</t>
  </si>
  <si>
    <t>Housing Authority of the City of England</t>
  </si>
  <si>
    <t>AR148000001</t>
  </si>
  <si>
    <t>ENGLAND</t>
  </si>
  <si>
    <t>AR166</t>
  </si>
  <si>
    <t>Stuttgart Housing Authority</t>
  </si>
  <si>
    <t>AR166000001</t>
  </si>
  <si>
    <t>DEWITT</t>
  </si>
  <si>
    <t>AR170</t>
  </si>
  <si>
    <t>Jacksonville Housing Authority</t>
  </si>
  <si>
    <t>AR170000001</t>
  </si>
  <si>
    <t>MAX HOWELL PLACE</t>
  </si>
  <si>
    <t>AR171</t>
  </si>
  <si>
    <t>Housing Authority of the City of Greenwood</t>
  </si>
  <si>
    <t>AR171000001</t>
  </si>
  <si>
    <t>DR. CHARLES HALL HOMES</t>
  </si>
  <si>
    <t>AR175</t>
  </si>
  <si>
    <t>Housing Authority of the City of Benton, AR</t>
  </si>
  <si>
    <t>AR175000001</t>
  </si>
  <si>
    <t>WHISPERING PINES</t>
  </si>
  <si>
    <t>AZ001</t>
  </si>
  <si>
    <t>AZ</t>
  </si>
  <si>
    <t>City of Phoenix Housing Department</t>
  </si>
  <si>
    <t>AZ001000003</t>
  </si>
  <si>
    <t>FRANK LUKE JR</t>
  </si>
  <si>
    <t>AZ001000005</t>
  </si>
  <si>
    <t>Maryvale Parkway  Terrace</t>
  </si>
  <si>
    <t>AZ001000008</t>
  </si>
  <si>
    <t>Scattered Sites AZ1-40</t>
  </si>
  <si>
    <t>AZ001000016</t>
  </si>
  <si>
    <t>Henson Villages - Phase 1</t>
  </si>
  <si>
    <t>AZ001000017</t>
  </si>
  <si>
    <t>Henson Villages - Seniors</t>
  </si>
  <si>
    <t>AZ001000018</t>
  </si>
  <si>
    <t>Henson Villages - Phase 3</t>
  </si>
  <si>
    <t>AZ001000019</t>
  </si>
  <si>
    <t>Henson Villages - Phase 4</t>
  </si>
  <si>
    <t>AZ001000021</t>
  </si>
  <si>
    <t>The Symphony</t>
  </si>
  <si>
    <t>AZ001000022</t>
  </si>
  <si>
    <t>MARCOS DE NIZA</t>
  </si>
  <si>
    <t>AZ001000024</t>
  </si>
  <si>
    <t>Summit Apartments</t>
  </si>
  <si>
    <t>AZ001000025</t>
  </si>
  <si>
    <t>Aeroterra Phase II</t>
  </si>
  <si>
    <t>AZ001000026</t>
  </si>
  <si>
    <t>Aeroterra Phase III</t>
  </si>
  <si>
    <t>AZ003</t>
  </si>
  <si>
    <t>City of Glendale Housing Authority</t>
  </si>
  <si>
    <t>AZ003000001</t>
  </si>
  <si>
    <t>GLENDALE HOMES</t>
  </si>
  <si>
    <t>AZ004</t>
  </si>
  <si>
    <t>Housing and Community Development Tucson</t>
  </si>
  <si>
    <t>AZ004000048</t>
  </si>
  <si>
    <t>MIXED FINANCE DEVELOPMENT TUCSON HOUSE</t>
  </si>
  <si>
    <t>AZ004000051</t>
  </si>
  <si>
    <t>POSADAS SENTINEL, PH. I</t>
  </si>
  <si>
    <t>AZ004000065</t>
  </si>
  <si>
    <t>SILVERBELL</t>
  </si>
  <si>
    <t>AZ004006040</t>
  </si>
  <si>
    <t>ROBERT F. KENNEDY HOMES</t>
  </si>
  <si>
    <t>AZ004100115</t>
  </si>
  <si>
    <t>LANDER APTS - PHASE II</t>
  </si>
  <si>
    <t>AZ004300110</t>
  </si>
  <si>
    <t>AZ004400111</t>
  </si>
  <si>
    <t>AZ004500112</t>
  </si>
  <si>
    <t>AZ004600113</t>
  </si>
  <si>
    <t>AZ004700120</t>
  </si>
  <si>
    <t>MARTIN LUTHER KING APARTMENTS</t>
  </si>
  <si>
    <t>AZ006</t>
  </si>
  <si>
    <t>Flagstaff Housing Authority</t>
  </si>
  <si>
    <t>AZ006000001</t>
  </si>
  <si>
    <t>BRANNEN HOMES</t>
  </si>
  <si>
    <t>AZ006000002</t>
  </si>
  <si>
    <t>SILER HOMES</t>
  </si>
  <si>
    <t>AZ008</t>
  </si>
  <si>
    <t>Winslow Public Housing Authority</t>
  </si>
  <si>
    <t>AZ008000001</t>
  </si>
  <si>
    <t>NORTHWEST SQUARE</t>
  </si>
  <si>
    <t>AZ010</t>
  </si>
  <si>
    <t>Pinal County Housing Authority</t>
  </si>
  <si>
    <t>AZ010000001</t>
  </si>
  <si>
    <t>PINAL</t>
  </si>
  <si>
    <t>AZ013</t>
  </si>
  <si>
    <t>Yuma County Housing Department</t>
  </si>
  <si>
    <t>AZ013000001</t>
  </si>
  <si>
    <t>MOCTEZUMA</t>
  </si>
  <si>
    <t>AZ023</t>
  </si>
  <si>
    <t>Nogales Housing Authority</t>
  </si>
  <si>
    <t>AZ023000001</t>
  </si>
  <si>
    <t>CASAS DE ANZA</t>
  </si>
  <si>
    <t>AZ025</t>
  </si>
  <si>
    <t>South Tucson Housing Authority</t>
  </si>
  <si>
    <t>AZ025000001</t>
  </si>
  <si>
    <t>COLONIA PROGRESO</t>
  </si>
  <si>
    <t>AZ028</t>
  </si>
  <si>
    <t>Chandler Housing &amp; Redevelopment Division</t>
  </si>
  <si>
    <t>AZ028000001</t>
  </si>
  <si>
    <t>FAMILY SITES</t>
  </si>
  <si>
    <t>AZ028000002</t>
  </si>
  <si>
    <t>SCATTERED SITES/SENIOR SITES</t>
  </si>
  <si>
    <t>AZ041</t>
  </si>
  <si>
    <t>Williams Housing Authority</t>
  </si>
  <si>
    <t>AZ041000001</t>
  </si>
  <si>
    <t>Mountain View Homes</t>
  </si>
  <si>
    <t>CA001</t>
  </si>
  <si>
    <t>CA</t>
  </si>
  <si>
    <t>Housing Authority of the City &amp; County of SF</t>
  </si>
  <si>
    <t>CA001000963</t>
  </si>
  <si>
    <t>PLAZA</t>
  </si>
  <si>
    <t>CA001000990</t>
  </si>
  <si>
    <t>NORTH BEACH</t>
  </si>
  <si>
    <t>CA002</t>
  </si>
  <si>
    <t>Los Angeles County Development Authority</t>
  </si>
  <si>
    <t>CA002000001</t>
  </si>
  <si>
    <t>CARMELITOS</t>
  </si>
  <si>
    <t>CA002000002</t>
  </si>
  <si>
    <t>HARBOR HILLS</t>
  </si>
  <si>
    <t>CA002000003</t>
  </si>
  <si>
    <t>NUEVA MARAVILLA</t>
  </si>
  <si>
    <t>CA002000004</t>
  </si>
  <si>
    <t>WEST KNOLL ET AL / PALM</t>
  </si>
  <si>
    <t>CA002000005</t>
  </si>
  <si>
    <t>MARINA MANOR I</t>
  </si>
  <si>
    <t>CA002000006</t>
  </si>
  <si>
    <t>ORCHARD ARMS</t>
  </si>
  <si>
    <t>CA002000007</t>
  </si>
  <si>
    <t>FRANCISQUITO VILLA</t>
  </si>
  <si>
    <t>CA002000008</t>
  </si>
  <si>
    <t>SOUTH BAY GARDENS</t>
  </si>
  <si>
    <t>CA003</t>
  </si>
  <si>
    <t>Oakland Housing Authority</t>
  </si>
  <si>
    <t>CA003000101</t>
  </si>
  <si>
    <t>HARRISON STREET</t>
  </si>
  <si>
    <t>CA003000102</t>
  </si>
  <si>
    <t>Adel Court</t>
  </si>
  <si>
    <t>CA003000103</t>
  </si>
  <si>
    <t>CAMPBELL VILLAGE</t>
  </si>
  <si>
    <t>CA003000104</t>
  </si>
  <si>
    <t>LOCKWOOD GARDENS</t>
  </si>
  <si>
    <t>CA003000107</t>
  </si>
  <si>
    <t>PALO VISTA GARDENS</t>
  </si>
  <si>
    <t>CA003000108</t>
  </si>
  <si>
    <t>Peralta Villa</t>
  </si>
  <si>
    <t>CA003000115</t>
  </si>
  <si>
    <t>Linden Court</t>
  </si>
  <si>
    <t>CA003000117</t>
  </si>
  <si>
    <t>Mandela Gateway</t>
  </si>
  <si>
    <t>CA003000118</t>
  </si>
  <si>
    <t>Chestnut Court</t>
  </si>
  <si>
    <t>CA003000120</t>
  </si>
  <si>
    <t>Foothill Family</t>
  </si>
  <si>
    <t>CA003000123</t>
  </si>
  <si>
    <t>Lions Creek Crossing III</t>
  </si>
  <si>
    <t>CA003000124</t>
  </si>
  <si>
    <t>Lion Creek Crossings IV</t>
  </si>
  <si>
    <t>CA004</t>
  </si>
  <si>
    <t>Housing Authority of the City of Los Angeles</t>
  </si>
  <si>
    <t>CA004000225</t>
  </si>
  <si>
    <t>Harbor  View</t>
  </si>
  <si>
    <t>CA004000228</t>
  </si>
  <si>
    <t>Wilmington Townhomes</t>
  </si>
  <si>
    <t>CA004000401</t>
  </si>
  <si>
    <t>RAMONA/ROSE</t>
  </si>
  <si>
    <t>CA004000403</t>
  </si>
  <si>
    <t>PUEBLO DEL RIO</t>
  </si>
  <si>
    <t>CA004000404</t>
  </si>
  <si>
    <t>RANCHO SAN PEDRO</t>
  </si>
  <si>
    <t>CA004000406</t>
  </si>
  <si>
    <t>WILLIAM MEAD HOMES</t>
  </si>
  <si>
    <t>CA004000407</t>
  </si>
  <si>
    <t>ESTRADA COURTS</t>
  </si>
  <si>
    <t>CA004000409</t>
  </si>
  <si>
    <t>AVALON/GONZAQUE</t>
  </si>
  <si>
    <t>CA004000413</t>
  </si>
  <si>
    <t>NICKERSON GARDENS</t>
  </si>
  <si>
    <t>CA004000416</t>
  </si>
  <si>
    <t>JORDAN DOWNS</t>
  </si>
  <si>
    <t>CA004000419</t>
  </si>
  <si>
    <t>IMPERIAL COURTS</t>
  </si>
  <si>
    <t>CA004000421</t>
  </si>
  <si>
    <t>MAR VISTA GARDENS</t>
  </si>
  <si>
    <t>CA004000422</t>
  </si>
  <si>
    <t>SAN FERNANDO GARDENS</t>
  </si>
  <si>
    <t>CA004000593</t>
  </si>
  <si>
    <t>Pico/Las Casitas</t>
  </si>
  <si>
    <t>CA004000852</t>
  </si>
  <si>
    <t>Del Rey Square Senior Housing</t>
  </si>
  <si>
    <t>CA004000999</t>
  </si>
  <si>
    <t>Jordan Scattered</t>
  </si>
  <si>
    <t>CA005</t>
  </si>
  <si>
    <t>City of Sacramento Housing Authority</t>
  </si>
  <si>
    <t>CA005000101</t>
  </si>
  <si>
    <t>Alder Grove</t>
  </si>
  <si>
    <t>CA005000102</t>
  </si>
  <si>
    <t>Marina Vista</t>
  </si>
  <si>
    <t>CA005000103</t>
  </si>
  <si>
    <t>Central City</t>
  </si>
  <si>
    <t>CA005000104</t>
  </si>
  <si>
    <t>Meadow Commons</t>
  </si>
  <si>
    <t>CA005000105</t>
  </si>
  <si>
    <t>Oak Park</t>
  </si>
  <si>
    <t>CA005000107</t>
  </si>
  <si>
    <t>The Mill</t>
  </si>
  <si>
    <t>CA006</t>
  </si>
  <si>
    <t>Housing Authority City of Fresno</t>
  </si>
  <si>
    <t>CA006000001</t>
  </si>
  <si>
    <t>YOSEMITE VILLAGE</t>
  </si>
  <si>
    <t>CA006000002</t>
  </si>
  <si>
    <t>FAIRVIEW HEIGHTS TERRACE</t>
  </si>
  <si>
    <t>CA006000005</t>
  </si>
  <si>
    <t>Yosemite Village - Phase 2</t>
  </si>
  <si>
    <t>CA006000007</t>
  </si>
  <si>
    <t>Parc Grove Commons II</t>
  </si>
  <si>
    <t>CA006000008</t>
  </si>
  <si>
    <t>PACIFIC GARDENS</t>
  </si>
  <si>
    <t>CA007</t>
  </si>
  <si>
    <t>County of Sacramento Housing Authority</t>
  </si>
  <si>
    <t>CA007000202</t>
  </si>
  <si>
    <t>Rio Garden</t>
  </si>
  <si>
    <t>CA007000203</t>
  </si>
  <si>
    <t>Sun River</t>
  </si>
  <si>
    <t>CA007000205</t>
  </si>
  <si>
    <t>Pointe Lagoon</t>
  </si>
  <si>
    <t>CA008</t>
  </si>
  <si>
    <t>Housing Authority of the County of Kern</t>
  </si>
  <si>
    <t>CA008000104</t>
  </si>
  <si>
    <t>MONTE VISTA</t>
  </si>
  <si>
    <t>CA008000105</t>
  </si>
  <si>
    <t>LITTLE VILLAGE</t>
  </si>
  <si>
    <t>CA008000106</t>
  </si>
  <si>
    <t>LITTLE VILLAGE (6B)</t>
  </si>
  <si>
    <t>CA008000107</t>
  </si>
  <si>
    <t>TERRA VISTA</t>
  </si>
  <si>
    <t>CA008000114</t>
  </si>
  <si>
    <t>PLAZA TOWERS</t>
  </si>
  <si>
    <t>CA008000115</t>
  </si>
  <si>
    <t>PLAZA TOWERS ANNEX</t>
  </si>
  <si>
    <t>CA008000118</t>
  </si>
  <si>
    <t>PARKVIEW</t>
  </si>
  <si>
    <t>CA008000121</t>
  </si>
  <si>
    <t>Haciendas Del Sol</t>
  </si>
  <si>
    <t>CA008000124</t>
  </si>
  <si>
    <t>Greenfield Homes</t>
  </si>
  <si>
    <t>CA008000125</t>
  </si>
  <si>
    <t>Baker Street Village</t>
  </si>
  <si>
    <t>CA010</t>
  </si>
  <si>
    <t>Housing Authority of the City of Richmond</t>
  </si>
  <si>
    <t>CA010000001</t>
  </si>
  <si>
    <t>NYSTROM VILLAGE</t>
  </si>
  <si>
    <t>CA010000007</t>
  </si>
  <si>
    <t>Richmond Village I</t>
  </si>
  <si>
    <t>CA010000008</t>
  </si>
  <si>
    <t>Richmond Village II</t>
  </si>
  <si>
    <t>CA010000009</t>
  </si>
  <si>
    <t>Richmond Village III</t>
  </si>
  <si>
    <t>CA011</t>
  </si>
  <si>
    <t>Housing Authority of the County Contra Costa</t>
  </si>
  <si>
    <t>CA011100000</t>
  </si>
  <si>
    <t>ALHAMBRA TERRACE</t>
  </si>
  <si>
    <t>CA011200000</t>
  </si>
  <si>
    <t>VISTA DEL CAMINO</t>
  </si>
  <si>
    <t>CA011300000</t>
  </si>
  <si>
    <t>LOS NOGALES</t>
  </si>
  <si>
    <t>CA011400000</t>
  </si>
  <si>
    <t>BAYO VISTA</t>
  </si>
  <si>
    <t>CA011500000</t>
  </si>
  <si>
    <t>EL PUEBLO</t>
  </si>
  <si>
    <t>CA011800000</t>
  </si>
  <si>
    <t>CASA DE SERENA</t>
  </si>
  <si>
    <t>CA011900000</t>
  </si>
  <si>
    <t>ELDER WINDS</t>
  </si>
  <si>
    <t>CA015</t>
  </si>
  <si>
    <t>City of South San Francisco Housing Authority</t>
  </si>
  <si>
    <t>CA015000001</t>
  </si>
  <si>
    <t>HOUSING AUTHORITY OF THE CITY OF SSF</t>
  </si>
  <si>
    <t>CA017</t>
  </si>
  <si>
    <t>Housing Authority of the City of Riverbank</t>
  </si>
  <si>
    <t>CA017000001</t>
  </si>
  <si>
    <t>SCHEELA APTS-RIVERBANK</t>
  </si>
  <si>
    <t>CA019</t>
  </si>
  <si>
    <t>Housing Authority of the County of San Bernardino</t>
  </si>
  <si>
    <t>CA019000180</t>
  </si>
  <si>
    <t>CA022</t>
  </si>
  <si>
    <t>Housing Authority of the City of Needles</t>
  </si>
  <si>
    <t>CA022000001</t>
  </si>
  <si>
    <t>NEEDLES HSG AUTHORITY</t>
  </si>
  <si>
    <t>CA023</t>
  </si>
  <si>
    <t>County of Merced Housing Authority</t>
  </si>
  <si>
    <t>CA023000001</t>
  </si>
  <si>
    <t>Gateway Homes</t>
  </si>
  <si>
    <t>CA023000002</t>
  </si>
  <si>
    <t>CA023000003</t>
  </si>
  <si>
    <t>CA023000004</t>
  </si>
  <si>
    <t>CA024</t>
  </si>
  <si>
    <t>Housing Auth. of the County of San Joaquin</t>
  </si>
  <si>
    <t>CA024000241</t>
  </si>
  <si>
    <t>Sierra Vista Homes</t>
  </si>
  <si>
    <t>CA024000242</t>
  </si>
  <si>
    <t>Diablo Homes</t>
  </si>
  <si>
    <t>CA024000243</t>
  </si>
  <si>
    <t>Mokelumne Manor</t>
  </si>
  <si>
    <t>CA024000244</t>
  </si>
  <si>
    <t>Sierra Vista Annex - Conway Homes</t>
  </si>
  <si>
    <t>CA025</t>
  </si>
  <si>
    <t>Housing Authority of the City of Eureka</t>
  </si>
  <si>
    <t>CA025000001</t>
  </si>
  <si>
    <t>EUREKA CITY</t>
  </si>
  <si>
    <t>CA026</t>
  </si>
  <si>
    <t>Stanislaus Regional Housing Authority</t>
  </si>
  <si>
    <t>CA026000001</t>
  </si>
  <si>
    <t>WESTLEY AREA</t>
  </si>
  <si>
    <t>CA026000002</t>
  </si>
  <si>
    <t>HUGHSON SCATTERED SITES</t>
  </si>
  <si>
    <t>CA026000003</t>
  </si>
  <si>
    <t>MODESTO AREA</t>
  </si>
  <si>
    <t>CA026000004</t>
  </si>
  <si>
    <t>MODESTO SCATTERED SITES</t>
  </si>
  <si>
    <t>CA026000005</t>
  </si>
  <si>
    <t>CA028</t>
  </si>
  <si>
    <t>Housing Authority of Fresno County</t>
  </si>
  <si>
    <t>CA028000001</t>
  </si>
  <si>
    <t>PINEDALE COMPLEX</t>
  </si>
  <si>
    <t>CA028000002</t>
  </si>
  <si>
    <t>SANGER ELDERLY/WEDGEWOOD</t>
  </si>
  <si>
    <t>CA028000003</t>
  </si>
  <si>
    <t>PARLIER COMPLEX</t>
  </si>
  <si>
    <t>CA028000004</t>
  </si>
  <si>
    <t>MENDOZA TERRACE-FIREBAUGH</t>
  </si>
  <si>
    <t>CA028000005</t>
  </si>
  <si>
    <t>MENDOTA SCATTERED SITES</t>
  </si>
  <si>
    <t>CA028000006</t>
  </si>
  <si>
    <t>CAZARES TERRACE-HURON</t>
  </si>
  <si>
    <t>CA028000007</t>
  </si>
  <si>
    <t>GRANADA COMMONS</t>
  </si>
  <si>
    <t>CA030</t>
  </si>
  <si>
    <t>Tulare County Housing Authority</t>
  </si>
  <si>
    <t>CA030000805</t>
  </si>
  <si>
    <t>DINUBA</t>
  </si>
  <si>
    <t>CA030000810</t>
  </si>
  <si>
    <t>TULARE</t>
  </si>
  <si>
    <t>CA030000815</t>
  </si>
  <si>
    <t>VISALIA</t>
  </si>
  <si>
    <t>CA030000817</t>
  </si>
  <si>
    <t>PORTERVILLE</t>
  </si>
  <si>
    <t>CA031</t>
  </si>
  <si>
    <t>Housing Authority of the City of Oxnard</t>
  </si>
  <si>
    <t>CA031000002</t>
  </si>
  <si>
    <t>COLONIA VILLAGE</t>
  </si>
  <si>
    <t>CA031000003</t>
  </si>
  <si>
    <t>CA031000004</t>
  </si>
  <si>
    <t>PLEASANT VALLEY</t>
  </si>
  <si>
    <t>CA031000005</t>
  </si>
  <si>
    <t>PLAZA VISTA</t>
  </si>
  <si>
    <t>CA031000007</t>
  </si>
  <si>
    <t>OXNARD TOWNHOMES</t>
  </si>
  <si>
    <t>CA031000008</t>
  </si>
  <si>
    <t>PALM VISTA</t>
  </si>
  <si>
    <t>CA032</t>
  </si>
  <si>
    <t>Housing Authority of the City of Port Hueneme</t>
  </si>
  <si>
    <t>CA032000001</t>
  </si>
  <si>
    <t>MAR VISTA</t>
  </si>
  <si>
    <t>CA035</t>
  </si>
  <si>
    <t>Housing Authority of the City of San Buenaventura</t>
  </si>
  <si>
    <t>CA035000001</t>
  </si>
  <si>
    <t>WESTVIEW VILLAGE</t>
  </si>
  <si>
    <t>CA035000003</t>
  </si>
  <si>
    <t>BUENA VIDA ET AL</t>
  </si>
  <si>
    <t>CA035000004</t>
  </si>
  <si>
    <t>CA035000005</t>
  </si>
  <si>
    <t>CA039</t>
  </si>
  <si>
    <t>Housing Authority of the City of Calexico</t>
  </si>
  <si>
    <t>CA039000001</t>
  </si>
  <si>
    <t>ESCALANTE PLAZA</t>
  </si>
  <si>
    <t>CA039000002</t>
  </si>
  <si>
    <t>CASA DEL SOL HOMES</t>
  </si>
  <si>
    <t>CA041</t>
  </si>
  <si>
    <t>CITY OF BENICIA HSG AUTH</t>
  </si>
  <si>
    <t>CA041000001</t>
  </si>
  <si>
    <t>CAPITOL HEIGHTS</t>
  </si>
  <si>
    <t>CA043</t>
  </si>
  <si>
    <t>COUNTY OF BUTTE HSG AUTH</t>
  </si>
  <si>
    <t>CA043000001</t>
  </si>
  <si>
    <t>BUTTE COUNTY</t>
  </si>
  <si>
    <t>CA044</t>
  </si>
  <si>
    <t>Housing Authority of the County of Yolo</t>
  </si>
  <si>
    <t>CA044000001</t>
  </si>
  <si>
    <t>Donnelly Circle</t>
  </si>
  <si>
    <t>CA044000002</t>
  </si>
  <si>
    <t>El Rio Villa III</t>
  </si>
  <si>
    <t>CA044000003</t>
  </si>
  <si>
    <t>Las Casitas</t>
  </si>
  <si>
    <t>CA052</t>
  </si>
  <si>
    <t>HOUSING AUTHORITY OF COUNTY OF MARIN</t>
  </si>
  <si>
    <t>CA052000001</t>
  </si>
  <si>
    <t>Golden Gate Village</t>
  </si>
  <si>
    <t>CA052000002</t>
  </si>
  <si>
    <t>KRUGER PINES</t>
  </si>
  <si>
    <t>CA053</t>
  </si>
  <si>
    <t>KINGS COUNTY HOUSING AUTH</t>
  </si>
  <si>
    <t>CA053000001</t>
  </si>
  <si>
    <t>SUNNYSIDE VILLAGE    KINGS COUNTY</t>
  </si>
  <si>
    <t>CA053000002</t>
  </si>
  <si>
    <t>VALLEY VIEW VILLAGE     KINGS COUNTY</t>
  </si>
  <si>
    <t>CA059</t>
  </si>
  <si>
    <t>Santa Clara County Housing Authority</t>
  </si>
  <si>
    <t>CA059000006</t>
  </si>
  <si>
    <t>LUCRETIA/JULIAN STREETS</t>
  </si>
  <si>
    <t>CA063</t>
  </si>
  <si>
    <t>San Diego Housing Commission</t>
  </si>
  <si>
    <t>CA063000007</t>
  </si>
  <si>
    <t>University Canyon North</t>
  </si>
  <si>
    <t>CA063000008</t>
  </si>
  <si>
    <t>Vista Verde</t>
  </si>
  <si>
    <t>CA063000009</t>
  </si>
  <si>
    <t>Otay Villas</t>
  </si>
  <si>
    <t>CA063000010</t>
  </si>
  <si>
    <t>Adaptable Housing</t>
  </si>
  <si>
    <t>CA069</t>
  </si>
  <si>
    <t>Housing Authority of the City of Madera</t>
  </si>
  <si>
    <t>CA069000001</t>
  </si>
  <si>
    <t>MADERA</t>
  </si>
  <si>
    <t>CA069000002</t>
  </si>
  <si>
    <t>CA070</t>
  </si>
  <si>
    <t>COUNTY OF PLUMAS HOUSING AUTHORITY</t>
  </si>
  <si>
    <t>CA070000001</t>
  </si>
  <si>
    <t>PLUMAS COUNTY</t>
  </si>
  <si>
    <t>CA092</t>
  </si>
  <si>
    <t>Housing Authority of the County of Ventura</t>
  </si>
  <si>
    <t>CA092000003</t>
  </si>
  <si>
    <t>WHISPERING OAKS</t>
  </si>
  <si>
    <t>CA092000005</t>
  </si>
  <si>
    <t>FLORENCE JANSS APTS</t>
  </si>
  <si>
    <t>CA092000007</t>
  </si>
  <si>
    <t>1854 LOS FELIZ DR APTS</t>
  </si>
  <si>
    <t>CA092000009</t>
  </si>
  <si>
    <t>Roth Apartments</t>
  </si>
  <si>
    <t>CA092000010</t>
  </si>
  <si>
    <t>TAFOYA TERRACE APTS</t>
  </si>
  <si>
    <t>CA092000015</t>
  </si>
  <si>
    <t>Ellis Terrace</t>
  </si>
  <si>
    <t>CA092000016</t>
  </si>
  <si>
    <t>FIORE GARDENS</t>
  </si>
  <si>
    <t>CA108</t>
  </si>
  <si>
    <t>Housing Authority of the County of San Diego</t>
  </si>
  <si>
    <t>CA108000001</t>
  </si>
  <si>
    <t>TOWN CENTER MANOR</t>
  </si>
  <si>
    <t>CA120</t>
  </si>
  <si>
    <t>Housing Authority of the City of Baldwin Park</t>
  </si>
  <si>
    <t>CA120000001</t>
  </si>
  <si>
    <t>McNeill Manor</t>
  </si>
  <si>
    <t>CA139</t>
  </si>
  <si>
    <t>Housing Authority of the City of Lomita</t>
  </si>
  <si>
    <t>CA139000001</t>
  </si>
  <si>
    <t>LOMITA MANOR</t>
  </si>
  <si>
    <t>CA143</t>
  </si>
  <si>
    <t>Imperial Valley Housing Authority</t>
  </si>
  <si>
    <t>CA143000001</t>
  </si>
  <si>
    <t>Orangewood Homes</t>
  </si>
  <si>
    <t>CA143000002</t>
  </si>
  <si>
    <t>Fairfield Homes</t>
  </si>
  <si>
    <t>CA143000003</t>
  </si>
  <si>
    <t xml:space="preserve">EASTERN AVE. &amp; PALM AVE. HOMES          </t>
  </si>
  <si>
    <t>CA143000004</t>
  </si>
  <si>
    <t>CO001</t>
  </si>
  <si>
    <t>CO</t>
  </si>
  <si>
    <t>Housing Authority of the City and County of Denver</t>
  </si>
  <si>
    <t>CO001000005</t>
  </si>
  <si>
    <t>COLUMBINE HOMES</t>
  </si>
  <si>
    <t>CO001000006</t>
  </si>
  <si>
    <t>WEST RIDGE HOMES</t>
  </si>
  <si>
    <t>CO001000007</t>
  </si>
  <si>
    <t>JAMES QUIGG NEWTON</t>
  </si>
  <si>
    <t>CO001000014</t>
  </si>
  <si>
    <t>WALSH MANOR</t>
  </si>
  <si>
    <t>CO001000016</t>
  </si>
  <si>
    <t>BARNEY FORD HEIGHTS</t>
  </si>
  <si>
    <t>CO001000020</t>
  </si>
  <si>
    <t>CONNOLE APTS</t>
  </si>
  <si>
    <t>CO001000050</t>
  </si>
  <si>
    <t>DISPERSED EAST</t>
  </si>
  <si>
    <t>CO001000051</t>
  </si>
  <si>
    <t>DISPERSED WEST</t>
  </si>
  <si>
    <t>CO001000055</t>
  </si>
  <si>
    <t>CURTIS PARK REDEVELOPMENT</t>
  </si>
  <si>
    <t>CO001000058</t>
  </si>
  <si>
    <t>Bean Tower Hope VI Redevelopment</t>
  </si>
  <si>
    <t>CO001000059</t>
  </si>
  <si>
    <t>Park Avenue Phase 1B</t>
  </si>
  <si>
    <t>CO001000060</t>
  </si>
  <si>
    <t>Park Avenue Phase 3B</t>
  </si>
  <si>
    <t>CO001000061</t>
  </si>
  <si>
    <t>Park Avenue Phase 4B</t>
  </si>
  <si>
    <t>CO001000062</t>
  </si>
  <si>
    <t>A B Hirschfeld Towers</t>
  </si>
  <si>
    <t>CO001000063</t>
  </si>
  <si>
    <t>John R Mulroy Apts</t>
  </si>
  <si>
    <t>CO001000064</t>
  </si>
  <si>
    <t>Walsh Manor Annex</t>
  </si>
  <si>
    <t>CO001000065</t>
  </si>
  <si>
    <t>Park Avenue 5B</t>
  </si>
  <si>
    <t>CO001000066</t>
  </si>
  <si>
    <t>Westwood Homes</t>
  </si>
  <si>
    <t>CO001000067</t>
  </si>
  <si>
    <t>1099 Osage</t>
  </si>
  <si>
    <t>CO001000068</t>
  </si>
  <si>
    <t>Mariposa Phase II Apartments</t>
  </si>
  <si>
    <t>CO001000069</t>
  </si>
  <si>
    <t>South Lowell Apartments</t>
  </si>
  <si>
    <t>CO001000070</t>
  </si>
  <si>
    <t>DISPERSED SOUTH</t>
  </si>
  <si>
    <t>CO001000072</t>
  </si>
  <si>
    <t>Mariposa Phase III Apartments</t>
  </si>
  <si>
    <t>CO001000074</t>
  </si>
  <si>
    <t>Mariposa Phase IV Apartments</t>
  </si>
  <si>
    <t>CO001000075</t>
  </si>
  <si>
    <t>Mariposa Phase VI Apartments</t>
  </si>
  <si>
    <t>CO001000077</t>
  </si>
  <si>
    <t>Vida at Sloans Lake (9% Unit)</t>
  </si>
  <si>
    <t>CO001000078</t>
  </si>
  <si>
    <t>Platte Valley Homes</t>
  </si>
  <si>
    <t>CO001000079</t>
  </si>
  <si>
    <t>Gateway South Apartments</t>
  </si>
  <si>
    <t>CO001000553</t>
  </si>
  <si>
    <t>NORTH LINCOLN REBUILD</t>
  </si>
  <si>
    <t>CO002</t>
  </si>
  <si>
    <t>Housing Authority of the City of Pueblo</t>
  </si>
  <si>
    <t>CO002000100</t>
  </si>
  <si>
    <t>SANGRE DE CRISTO APARTMENTS</t>
  </si>
  <si>
    <t>CO002000200</t>
  </si>
  <si>
    <t>MESA TOWER</t>
  </si>
  <si>
    <t>CO002000300</t>
  </si>
  <si>
    <t>PUEBLO</t>
  </si>
  <si>
    <t>CO002000400</t>
  </si>
  <si>
    <t>CO003</t>
  </si>
  <si>
    <t>Housing Authority of the City of Walsenburg</t>
  </si>
  <si>
    <t>CO003000001</t>
  </si>
  <si>
    <t>RIO CUCHARA HOMES</t>
  </si>
  <si>
    <t>CO004</t>
  </si>
  <si>
    <t>Housing Authority of the City of Alamosa</t>
  </si>
  <si>
    <t>CO004000001</t>
  </si>
  <si>
    <t>ALAMOSA</t>
  </si>
  <si>
    <t>CO005</t>
  </si>
  <si>
    <t>Trinidad Housing Authority</t>
  </si>
  <si>
    <t>CO005000001</t>
  </si>
  <si>
    <t>TRINIDAD</t>
  </si>
  <si>
    <t>CO006</t>
  </si>
  <si>
    <t>Housing Authority of the City of Lamar</t>
  </si>
  <si>
    <t>CO006000001</t>
  </si>
  <si>
    <t>LAMAR</t>
  </si>
  <si>
    <t>CO007</t>
  </si>
  <si>
    <t>Housing Authority of the Town of Holly</t>
  </si>
  <si>
    <t>CO007000001</t>
  </si>
  <si>
    <t>HOLLY</t>
  </si>
  <si>
    <t>CO008</t>
  </si>
  <si>
    <t>Housing Authority of Antonito</t>
  </si>
  <si>
    <t>CO008000001</t>
  </si>
  <si>
    <t>ANTONITO</t>
  </si>
  <si>
    <t>CO009</t>
  </si>
  <si>
    <t>Housing Authority of the Town of Yuma</t>
  </si>
  <si>
    <t>CO009101655</t>
  </si>
  <si>
    <t>HIGH PLAINS MANOR</t>
  </si>
  <si>
    <t>CO011</t>
  </si>
  <si>
    <t>Fort Morgan Housing Authority</t>
  </si>
  <si>
    <t>CO011011011</t>
  </si>
  <si>
    <t>HILLCREST APARTMENTS</t>
  </si>
  <si>
    <t>CO012</t>
  </si>
  <si>
    <t>Housing Authority of the Town of Limon</t>
  </si>
  <si>
    <t>CO012000001</t>
  </si>
  <si>
    <t>LIMON HOUSING AUTHORITY</t>
  </si>
  <si>
    <t>CO013</t>
  </si>
  <si>
    <t>Housing Authority of the City of Salida</t>
  </si>
  <si>
    <t>CO013000001</t>
  </si>
  <si>
    <t>MT SHAVANO MANOR</t>
  </si>
  <si>
    <t>CO015</t>
  </si>
  <si>
    <t>Housing Authority of the Town of Aguilar</t>
  </si>
  <si>
    <t>CO015000001</t>
  </si>
  <si>
    <t>AGUILAR</t>
  </si>
  <si>
    <t>CO016</t>
  </si>
  <si>
    <t>Boulder Housing Partners</t>
  </si>
  <si>
    <t>CO016333333</t>
  </si>
  <si>
    <t>Family Sites - AC, DC, IH, KA, MN, MD</t>
  </si>
  <si>
    <t>CO017</t>
  </si>
  <si>
    <t>Housing Authority of the Town of Haxtun</t>
  </si>
  <si>
    <t>CO017070772</t>
  </si>
  <si>
    <t>HAXTUN MANOR</t>
  </si>
  <si>
    <t>CO018</t>
  </si>
  <si>
    <t>Housing Authority of the Town of Kersey</t>
  </si>
  <si>
    <t>CO018000001</t>
  </si>
  <si>
    <t>Ft. Latham Manor</t>
  </si>
  <si>
    <t>CO020</t>
  </si>
  <si>
    <t>Housing Authority of the Town of Keenesburg</t>
  </si>
  <si>
    <t>CO020000001</t>
  </si>
  <si>
    <t>TIMBERWOOD</t>
  </si>
  <si>
    <t>CO021</t>
  </si>
  <si>
    <t>Julesburg Housing Authority</t>
  </si>
  <si>
    <t>CO021000000</t>
  </si>
  <si>
    <t>NORTH VIEW APARTMENTS</t>
  </si>
  <si>
    <t>CO022</t>
  </si>
  <si>
    <t>Housing Authority of the City of Wray</t>
  </si>
  <si>
    <t>CO022072757</t>
  </si>
  <si>
    <t>WRAY</t>
  </si>
  <si>
    <t>CO023</t>
  </si>
  <si>
    <t>Holyoke Housing Authority</t>
  </si>
  <si>
    <t>CO023000001</t>
  </si>
  <si>
    <t>SUNSET VIEW HOMES</t>
  </si>
  <si>
    <t>CO025</t>
  </si>
  <si>
    <t>Housing Authority of the City of Sterling</t>
  </si>
  <si>
    <t>CO025000001</t>
  </si>
  <si>
    <t>STERLING</t>
  </si>
  <si>
    <t>CO026</t>
  </si>
  <si>
    <t>Housing Authority for the Town of Cheyenne Wells</t>
  </si>
  <si>
    <t>CO026000001</t>
  </si>
  <si>
    <t>CHEYENNE WELLS</t>
  </si>
  <si>
    <t>CO028</t>
  </si>
  <si>
    <t>Housing Authority of the City of Colorado Springs</t>
  </si>
  <si>
    <t>CO028000001</t>
  </si>
  <si>
    <t>COLORADO SPRINGS</t>
  </si>
  <si>
    <t>CO028000002</t>
  </si>
  <si>
    <t>CO028000003</t>
  </si>
  <si>
    <t>CO029</t>
  </si>
  <si>
    <t>Housing Authority of the City of Fort Lupton</t>
  </si>
  <si>
    <t>CO029000029</t>
  </si>
  <si>
    <t>FORT LUPTON</t>
  </si>
  <si>
    <t>CO030</t>
  </si>
  <si>
    <t>Burlington Housing Authority</t>
  </si>
  <si>
    <t>CO030000001</t>
  </si>
  <si>
    <t>BURLINGTON</t>
  </si>
  <si>
    <t>CO031</t>
  </si>
  <si>
    <t>La Junta Housing Authority</t>
  </si>
  <si>
    <t>CO031000001</t>
  </si>
  <si>
    <t>LA JUNTA</t>
  </si>
  <si>
    <t>CO035</t>
  </si>
  <si>
    <t>Housing Authority of the City of Greeley</t>
  </si>
  <si>
    <t>CO035000010</t>
  </si>
  <si>
    <t>GREELEY</t>
  </si>
  <si>
    <t>CO037</t>
  </si>
  <si>
    <t>Costilla County Housing Authority</t>
  </si>
  <si>
    <t>CO037000001</t>
  </si>
  <si>
    <t>SAN LUIS</t>
  </si>
  <si>
    <t>CO040</t>
  </si>
  <si>
    <t>Delta Housing Authority</t>
  </si>
  <si>
    <t>CO040000001</t>
  </si>
  <si>
    <t>DELTA</t>
  </si>
  <si>
    <t>CO043</t>
  </si>
  <si>
    <t>Center Housing Authority</t>
  </si>
  <si>
    <t>CO043000001</t>
  </si>
  <si>
    <t>CENTER</t>
  </si>
  <si>
    <t>CO044</t>
  </si>
  <si>
    <t>Housing Authority of the City of Brush</t>
  </si>
  <si>
    <t>CO044000001</t>
  </si>
  <si>
    <t>BRUSH</t>
  </si>
  <si>
    <t>CO048</t>
  </si>
  <si>
    <t>Englewood Housing Authority</t>
  </si>
  <si>
    <t>CO048000001</t>
  </si>
  <si>
    <t>ENGLEWOOD</t>
  </si>
  <si>
    <t>CO052</t>
  </si>
  <si>
    <t>Aurora Housing Authority</t>
  </si>
  <si>
    <t>CO052000001</t>
  </si>
  <si>
    <t>Villages at Westerly Creek III</t>
  </si>
  <si>
    <t>CO071</t>
  </si>
  <si>
    <t>Housing Authority of the City of Fountain</t>
  </si>
  <si>
    <t>CO071000001</t>
  </si>
  <si>
    <t>FOUNTAIN</t>
  </si>
  <si>
    <t>CO079</t>
  </si>
  <si>
    <t>Housing Authority of the County of Montezuma</t>
  </si>
  <si>
    <t>CO079000001</t>
  </si>
  <si>
    <t>MONTEZUMA CO</t>
  </si>
  <si>
    <t>CT001</t>
  </si>
  <si>
    <t>CT</t>
  </si>
  <si>
    <t>CT001000005</t>
  </si>
  <si>
    <t>P.T. BARNUM APTS.</t>
  </si>
  <si>
    <t>CT001000006</t>
  </si>
  <si>
    <t>CHARLES F. GREENE HOMES</t>
  </si>
  <si>
    <t>CT001000007</t>
  </si>
  <si>
    <t>FIRESIDE APTS. EXT 2</t>
  </si>
  <si>
    <t>CT001000009</t>
  </si>
  <si>
    <t>HARBOR VIEW TOWERS</t>
  </si>
  <si>
    <t>CT001000044</t>
  </si>
  <si>
    <t>TRUMBULL GARDENS TOWNHOUSES</t>
  </si>
  <si>
    <t>CT001000054</t>
  </si>
  <si>
    <t>MAPLEWOOD SCHOOL MIXED FINANCE</t>
  </si>
  <si>
    <t>CT001000881</t>
  </si>
  <si>
    <t>MASTER CONTRACT - CREATIVE CHOICE</t>
  </si>
  <si>
    <t>CT001000882</t>
  </si>
  <si>
    <t>BOSTON COMMONS</t>
  </si>
  <si>
    <t>CT001001058</t>
  </si>
  <si>
    <t>Park City - Elderly</t>
  </si>
  <si>
    <t>CT001001059</t>
  </si>
  <si>
    <t>Park City - Supportive</t>
  </si>
  <si>
    <t>CT001001061</t>
  </si>
  <si>
    <t>Presidential Village</t>
  </si>
  <si>
    <t>CT001001062</t>
  </si>
  <si>
    <t>Albion Street</t>
  </si>
  <si>
    <t>CT001001063</t>
  </si>
  <si>
    <t>716-720 Pembroke Street</t>
  </si>
  <si>
    <t>CT001001064</t>
  </si>
  <si>
    <t>Windward One</t>
  </si>
  <si>
    <t>CT002</t>
  </si>
  <si>
    <t>Housing Authority Of The City Of Norwalk</t>
  </si>
  <si>
    <t>CT002000002</t>
  </si>
  <si>
    <t>SAMUEL ROODNER COURT</t>
  </si>
  <si>
    <t>CT002000003</t>
  </si>
  <si>
    <t>SENIOR COURT</t>
  </si>
  <si>
    <t>CT002000004</t>
  </si>
  <si>
    <t>IRVING FREESE</t>
  </si>
  <si>
    <t>CT002000005</t>
  </si>
  <si>
    <t>20 WEST AVENUE</t>
  </si>
  <si>
    <t>CT002000006</t>
  </si>
  <si>
    <t>MEADOW GARDENS</t>
  </si>
  <si>
    <t>CT002000007</t>
  </si>
  <si>
    <t>KING KENNEDY HOMES</t>
  </si>
  <si>
    <t>CT002000009</t>
  </si>
  <si>
    <t>Soundview Landing Phase 1</t>
  </si>
  <si>
    <t>CT002000010</t>
  </si>
  <si>
    <t>Soundview Landing Phase 2</t>
  </si>
  <si>
    <t>CT002000011</t>
  </si>
  <si>
    <t>Soundview Landing Phase 3</t>
  </si>
  <si>
    <t>CT003</t>
  </si>
  <si>
    <t>CT003000001</t>
  </si>
  <si>
    <t>NELTON COURT</t>
  </si>
  <si>
    <t>CT003000006</t>
  </si>
  <si>
    <t>PERCIVAL C. SMITH TOWERS</t>
  </si>
  <si>
    <t>CT003000015</t>
  </si>
  <si>
    <t>HARTFORD SCATTERED SITE I</t>
  </si>
  <si>
    <t>CT003000024</t>
  </si>
  <si>
    <t>New Communities/Mary Shephard Place</t>
  </si>
  <si>
    <t>CT004</t>
  </si>
  <si>
    <t>Housing Authority of the City of New Haven</t>
  </si>
  <si>
    <t>CT004000001</t>
  </si>
  <si>
    <t>WESTVILLE MANOR</t>
  </si>
  <si>
    <t>CT004000010</t>
  </si>
  <si>
    <t>Crawford Manor</t>
  </si>
  <si>
    <t>CT004000013</t>
  </si>
  <si>
    <t>ROBERT T. WOLFE APARTMENT</t>
  </si>
  <si>
    <t>CT004000016</t>
  </si>
  <si>
    <t>Quinnipiac Terrace Phase I</t>
  </si>
  <si>
    <t>CT004000017</t>
  </si>
  <si>
    <t>Quinnipiac Terrace Phase II</t>
  </si>
  <si>
    <t>CT004000018</t>
  </si>
  <si>
    <t>Quinnipiac Terrace Phase III</t>
  </si>
  <si>
    <t>CT004000020</t>
  </si>
  <si>
    <t>ESSEX TOWNHOUSES</t>
  </si>
  <si>
    <t>CT004000021</t>
  </si>
  <si>
    <t>ST. ANTHONY II</t>
  </si>
  <si>
    <t>CT004000022</t>
  </si>
  <si>
    <t>SCATTERED SITES-II</t>
  </si>
  <si>
    <t>CT004000023</t>
  </si>
  <si>
    <t>SCATTERED SITES - III</t>
  </si>
  <si>
    <t>CT004000075</t>
  </si>
  <si>
    <t>WT Rowe</t>
  </si>
  <si>
    <t>CT004000076</t>
  </si>
  <si>
    <t>Brookside Phase I</t>
  </si>
  <si>
    <t>CT004000077</t>
  </si>
  <si>
    <t>Brookside Phase II</t>
  </si>
  <si>
    <t>CT004000081</t>
  </si>
  <si>
    <t>Rockview Phase 1 Rental</t>
  </si>
  <si>
    <t>CT004000082</t>
  </si>
  <si>
    <t>Val Macri</t>
  </si>
  <si>
    <t>CT005</t>
  </si>
  <si>
    <t>Housing Authority of the City of New Britain</t>
  </si>
  <si>
    <t>CT005000001</t>
  </si>
  <si>
    <t>MOUNT PLEASANT</t>
  </si>
  <si>
    <t>CT005000002</t>
  </si>
  <si>
    <t>OVAL GROVE APARTMENTS</t>
  </si>
  <si>
    <t>CT005000101</t>
  </si>
  <si>
    <t>Elderly and Bond Street</t>
  </si>
  <si>
    <t>CT006</t>
  </si>
  <si>
    <t>Waterbury Housing Authority</t>
  </si>
  <si>
    <t>CT006000001</t>
  </si>
  <si>
    <t>BERKELEY HEIGHTS</t>
  </si>
  <si>
    <t>CT006000002</t>
  </si>
  <si>
    <t>AUSTIN RD &amp; S END TURNKY</t>
  </si>
  <si>
    <t>CT006000003</t>
  </si>
  <si>
    <t>TRUMAN APTS</t>
  </si>
  <si>
    <t>CT006000004</t>
  </si>
  <si>
    <t>Franklin D. Roosevelt Apartments</t>
  </si>
  <si>
    <t>CT006000005</t>
  </si>
  <si>
    <t>William Kelly Apartments</t>
  </si>
  <si>
    <t>CT007</t>
  </si>
  <si>
    <t>Housing Authority of the City of Stamford</t>
  </si>
  <si>
    <t>CT007000002</t>
  </si>
  <si>
    <t>STAMFORD MANOR</t>
  </si>
  <si>
    <t>CT007000006</t>
  </si>
  <si>
    <t>Taylor Street</t>
  </si>
  <si>
    <t>CT007000007</t>
  </si>
  <si>
    <t>Post House</t>
  </si>
  <si>
    <t>CT007000009</t>
  </si>
  <si>
    <t>Palmer Square</t>
  </si>
  <si>
    <t>CT007000010</t>
  </si>
  <si>
    <t>Greenfield</t>
  </si>
  <si>
    <t>CT007000011</t>
  </si>
  <si>
    <t>Park 215</t>
  </si>
  <si>
    <t>CT009</t>
  </si>
  <si>
    <t>Middletown Housing Authority</t>
  </si>
  <si>
    <t>CT009000001</t>
  </si>
  <si>
    <t>SBONA TOWERS</t>
  </si>
  <si>
    <t>CT010</t>
  </si>
  <si>
    <t>Willimantic Housing Authority</t>
  </si>
  <si>
    <t>CT010000125</t>
  </si>
  <si>
    <t>JOHN J. ASHTON TOWER</t>
  </si>
  <si>
    <t>CT011</t>
  </si>
  <si>
    <t>Housing Authority of the City of Meriden</t>
  </si>
  <si>
    <t>CT011125002</t>
  </si>
  <si>
    <t>COMMUNITY TOWERS</t>
  </si>
  <si>
    <t>CT013</t>
  </si>
  <si>
    <t>East Hartford Housing Authority</t>
  </si>
  <si>
    <t>CT013000100</t>
  </si>
  <si>
    <t>HOCKANUM PARK</t>
  </si>
  <si>
    <t>CT013000200</t>
  </si>
  <si>
    <t>MEADOW HILL APARTMENTS</t>
  </si>
  <si>
    <t>CT015</t>
  </si>
  <si>
    <t>Housing Authority of the City of Ansonia</t>
  </si>
  <si>
    <t>CT015000001</t>
  </si>
  <si>
    <t>RIVERSIDE APARTMENTS</t>
  </si>
  <si>
    <t>CT015000006</t>
  </si>
  <si>
    <t>11 May Street</t>
  </si>
  <si>
    <t>CT018</t>
  </si>
  <si>
    <t>Norwich Housing Authority</t>
  </si>
  <si>
    <t>CT018000001</t>
  </si>
  <si>
    <t>OAKWOOD KNOLL</t>
  </si>
  <si>
    <t>CT019</t>
  </si>
  <si>
    <t>Greenwich Housing Authority</t>
  </si>
  <si>
    <t>CT019000001</t>
  </si>
  <si>
    <t>WILBUR PECK COURT</t>
  </si>
  <si>
    <t>CT019000002</t>
  </si>
  <si>
    <t>QUARRY KNOLL</t>
  </si>
  <si>
    <t>CT019000003</t>
  </si>
  <si>
    <t>AGNES MORLEY HEIGHTS</t>
  </si>
  <si>
    <t>CT020</t>
  </si>
  <si>
    <t>Housing Authority of the City of Danbury</t>
  </si>
  <si>
    <t>CT020000001</t>
  </si>
  <si>
    <t>CT020000002</t>
  </si>
  <si>
    <t>LAUREL GARDENS</t>
  </si>
  <si>
    <t>CT020000003</t>
  </si>
  <si>
    <t>WOOSTER MANOR</t>
  </si>
  <si>
    <t>CT020000004</t>
  </si>
  <si>
    <t>EDEN DRIVE</t>
  </si>
  <si>
    <t>CT020000005</t>
  </si>
  <si>
    <t>Crosby Manor</t>
  </si>
  <si>
    <t>CT020000006</t>
  </si>
  <si>
    <t>Beckerle and Forest Ave</t>
  </si>
  <si>
    <t>CT020000007</t>
  </si>
  <si>
    <t>3 Eighth Av</t>
  </si>
  <si>
    <t>CT022</t>
  </si>
  <si>
    <t>New London Housing Authority</t>
  </si>
  <si>
    <t>CT022000001</t>
  </si>
  <si>
    <t>Williams Park</t>
  </si>
  <si>
    <t>CT023</t>
  </si>
  <si>
    <t>Housing Authority of the City of Bristol</t>
  </si>
  <si>
    <t>CT023000001</t>
  </si>
  <si>
    <t>CAMBRIDGE PARK</t>
  </si>
  <si>
    <t>CT023000002</t>
  </si>
  <si>
    <t>BONNIE ACRES</t>
  </si>
  <si>
    <t>CT023000003</t>
  </si>
  <si>
    <t>GAYLORD TOWER</t>
  </si>
  <si>
    <t>CT024</t>
  </si>
  <si>
    <t>Putnam Housing Authority</t>
  </si>
  <si>
    <t>CT024000001</t>
  </si>
  <si>
    <t>HAMPSHIRE HEIGHTS</t>
  </si>
  <si>
    <t>CT025</t>
  </si>
  <si>
    <t>Winchester Housing Authority</t>
  </si>
  <si>
    <t>CT025000010</t>
  </si>
  <si>
    <t>CHESTNUT GROVE APTS</t>
  </si>
  <si>
    <t>CT025000011</t>
  </si>
  <si>
    <t>Greenwoods Garden</t>
  </si>
  <si>
    <t>CT026</t>
  </si>
  <si>
    <t>Manchester Housing Authority</t>
  </si>
  <si>
    <t>CT026000001</t>
  </si>
  <si>
    <t>MAYFAIR GARDENS</t>
  </si>
  <si>
    <t>CT026000002</t>
  </si>
  <si>
    <t>WESTHILL GARDENS ANNEX</t>
  </si>
  <si>
    <t>CT027</t>
  </si>
  <si>
    <t>Housing Authority of the Town of Stratford</t>
  </si>
  <si>
    <t>CT027000100</t>
  </si>
  <si>
    <t>HEARTHSTONE APARTMENTS</t>
  </si>
  <si>
    <t>CT027000200</t>
  </si>
  <si>
    <t>RAYMOND E. BALDWIN</t>
  </si>
  <si>
    <t>CT028</t>
  </si>
  <si>
    <t>Vernon Housing Authority</t>
  </si>
  <si>
    <t>CT028000001</t>
  </si>
  <si>
    <t>COURT TOWERS</t>
  </si>
  <si>
    <t>CT028000002</t>
  </si>
  <si>
    <t>Franklin Park East</t>
  </si>
  <si>
    <t>CT028000003</t>
  </si>
  <si>
    <t>Windermere Court</t>
  </si>
  <si>
    <t>CT029</t>
  </si>
  <si>
    <t>West Haven Housing Authority</t>
  </si>
  <si>
    <t>CT029000291</t>
  </si>
  <si>
    <t>MORRISSEY MANOR</t>
  </si>
  <si>
    <t>CT029000293</t>
  </si>
  <si>
    <t>SPRING HEIGHTS</t>
  </si>
  <si>
    <t>CT030</t>
  </si>
  <si>
    <t>Milford Redevelopment and Housing Partnership</t>
  </si>
  <si>
    <t>CT030000001</t>
  </si>
  <si>
    <t>Alan Jepson Manor</t>
  </si>
  <si>
    <t>CT030000002</t>
  </si>
  <si>
    <t>Catherine McKeen Village</t>
  </si>
  <si>
    <t>CT030000004</t>
  </si>
  <si>
    <t>Foran Towers</t>
  </si>
  <si>
    <t>CT030000005</t>
  </si>
  <si>
    <t>Island View Park</t>
  </si>
  <si>
    <t>CT030000006</t>
  </si>
  <si>
    <t>DeMaio Gardens</t>
  </si>
  <si>
    <t>CT030000009</t>
  </si>
  <si>
    <t>Family Scattered Sites</t>
  </si>
  <si>
    <t>CT031</t>
  </si>
  <si>
    <t>Torrington Housing Authority</t>
  </si>
  <si>
    <t>CT031000001</t>
  </si>
  <si>
    <t>TORRINGTON TOWERS</t>
  </si>
  <si>
    <t>CT031000002</t>
  </si>
  <si>
    <t>MICHAEL R. KOURY TERRACE</t>
  </si>
  <si>
    <t>CT031000003</t>
  </si>
  <si>
    <t>Laurel Acres</t>
  </si>
  <si>
    <t>CT031000004</t>
  </si>
  <si>
    <t>Thompson Heights</t>
  </si>
  <si>
    <t>CT031000005</t>
  </si>
  <si>
    <t>Willow Gardens</t>
  </si>
  <si>
    <t>CT032</t>
  </si>
  <si>
    <t>Windsor Locks Housing Authority</t>
  </si>
  <si>
    <t>CT032000001</t>
  </si>
  <si>
    <t>CHESTNUT HILL / OAK GROVE TERRACE APTS</t>
  </si>
  <si>
    <t>CT035</t>
  </si>
  <si>
    <t>Housing Authority of the Town of Seymour</t>
  </si>
  <si>
    <t>CT035000001</t>
  </si>
  <si>
    <t>REV ALBERT A. CALLAHAN</t>
  </si>
  <si>
    <t>CT035000002</t>
  </si>
  <si>
    <t>Norman Ray House</t>
  </si>
  <si>
    <t>CT036</t>
  </si>
  <si>
    <t>Portland Housing Authority</t>
  </si>
  <si>
    <t>CT036000001</t>
  </si>
  <si>
    <t>CHATHAM COURT</t>
  </si>
  <si>
    <t>CT040</t>
  </si>
  <si>
    <t>Housing Authority of the Town of Glastonbury</t>
  </si>
  <si>
    <t>CT040000001</t>
  </si>
  <si>
    <t>WELLES VILLAGE</t>
  </si>
  <si>
    <t>CT047</t>
  </si>
  <si>
    <t>Naugatuck Housing Authority</t>
  </si>
  <si>
    <t>CT047000001</t>
  </si>
  <si>
    <t>GEORGE B. LEWIS II</t>
  </si>
  <si>
    <t>CT047000002</t>
  </si>
  <si>
    <t>Lewis Circle Apartments</t>
  </si>
  <si>
    <t>CT056</t>
  </si>
  <si>
    <t>Bloomfield Housing Authority</t>
  </si>
  <si>
    <t>CT056000001</t>
  </si>
  <si>
    <t>SCATTERED SITE</t>
  </si>
  <si>
    <t>CT056000002</t>
  </si>
  <si>
    <t>Scattered Site II</t>
  </si>
  <si>
    <t>CT066</t>
  </si>
  <si>
    <t>Housing Authority of the Town of Brooklyn</t>
  </si>
  <si>
    <t>CT066000001</t>
  </si>
  <si>
    <t>DC001</t>
  </si>
  <si>
    <t>DC</t>
  </si>
  <si>
    <t>D.C  Housing Authority</t>
  </si>
  <si>
    <t>DC001000009</t>
  </si>
  <si>
    <t>WADE APARTMENTS</t>
  </si>
  <si>
    <t>DC001000081</t>
  </si>
  <si>
    <t>DC001000082</t>
  </si>
  <si>
    <t>DC001001030</t>
  </si>
  <si>
    <t>JAMES CREEK</t>
  </si>
  <si>
    <t>DC001001080</t>
  </si>
  <si>
    <t>KELLY MILLER DWELLINGS</t>
  </si>
  <si>
    <t>DC001001290</t>
  </si>
  <si>
    <t>SIBLEY PLAZA</t>
  </si>
  <si>
    <t>DC001001291</t>
  </si>
  <si>
    <t>DC001001340</t>
  </si>
  <si>
    <t>PARK-MORTON APTS</t>
  </si>
  <si>
    <t>DC001001370</t>
  </si>
  <si>
    <t>GARIFIELD TERRACE</t>
  </si>
  <si>
    <t>DC001001371</t>
  </si>
  <si>
    <t>GARIFIELD SENIOR</t>
  </si>
  <si>
    <t>DC001001391</t>
  </si>
  <si>
    <t>LEDROIT APARTMENTS</t>
  </si>
  <si>
    <t>DC001001440</t>
  </si>
  <si>
    <t>MONTANA TERRACE</t>
  </si>
  <si>
    <t>DC001001460</t>
  </si>
  <si>
    <t>EDGEWOOD TERRACE SENIORS DEVELOPMENT</t>
  </si>
  <si>
    <t>DC001001600</t>
  </si>
  <si>
    <t>CLARIDGE TOWERS</t>
  </si>
  <si>
    <t>DC001001620</t>
  </si>
  <si>
    <t>HORIZON HOUSE</t>
  </si>
  <si>
    <t>DC001001621</t>
  </si>
  <si>
    <t>Horizon House UFAS</t>
  </si>
  <si>
    <t>DC001001640</t>
  </si>
  <si>
    <t>FORT LINCOLN</t>
  </si>
  <si>
    <t>DC001001650</t>
  </si>
  <si>
    <t>JUDICIARY HOUSE</t>
  </si>
  <si>
    <t>DC001001680</t>
  </si>
  <si>
    <t>HARVARD TOWERS</t>
  </si>
  <si>
    <t>DC001001690</t>
  </si>
  <si>
    <t>REGENCY HOUSE</t>
  </si>
  <si>
    <t>DC001001700</t>
  </si>
  <si>
    <t>JAMES APARTMENTS</t>
  </si>
  <si>
    <t>DC001002130</t>
  </si>
  <si>
    <t>LINCOLN HEIGHTS</t>
  </si>
  <si>
    <t>DC001002220</t>
  </si>
  <si>
    <t>BENNING TERRACE</t>
  </si>
  <si>
    <t>DC001002230</t>
  </si>
  <si>
    <t>STODDERT TERRACE</t>
  </si>
  <si>
    <t>DC001002250</t>
  </si>
  <si>
    <t>LANGSTON TERRACE</t>
  </si>
  <si>
    <t>DC001002400</t>
  </si>
  <si>
    <t>DC001003104</t>
  </si>
  <si>
    <t>WHEELER CREEK</t>
  </si>
  <si>
    <t>DC001003105</t>
  </si>
  <si>
    <t>DC001003300</t>
  </si>
  <si>
    <t>HOPKINS APTS</t>
  </si>
  <si>
    <t>DC001003361</t>
  </si>
  <si>
    <t>WOODLAND TERRACE</t>
  </si>
  <si>
    <t>DC001003363</t>
  </si>
  <si>
    <t>CARROLL APARTMENTS</t>
  </si>
  <si>
    <t>DC001003530</t>
  </si>
  <si>
    <t>HIGHLAND DWELLINGS</t>
  </si>
  <si>
    <t>DC001003850</t>
  </si>
  <si>
    <t>DC001004210</t>
  </si>
  <si>
    <t>GREENLEAF GARDENS</t>
  </si>
  <si>
    <t>DC001004240</t>
  </si>
  <si>
    <t>SYPHAX GARDENS</t>
  </si>
  <si>
    <t>DC001004361</t>
  </si>
  <si>
    <t>KENTUCKY COURTS</t>
  </si>
  <si>
    <t>DC001004430</t>
  </si>
  <si>
    <t>POTOMAC GARDENS</t>
  </si>
  <si>
    <t>DC001005190</t>
  </si>
  <si>
    <t>KENILWORTH COURTS</t>
  </si>
  <si>
    <t>DC001005200</t>
  </si>
  <si>
    <t>HENSON RIDGE - PHASE 1</t>
  </si>
  <si>
    <t>DC001005210</t>
  </si>
  <si>
    <t>DC001005230</t>
  </si>
  <si>
    <t>CAPITOL GATEWAY</t>
  </si>
  <si>
    <t>DC001005240</t>
  </si>
  <si>
    <t>OXFORD MANOR</t>
  </si>
  <si>
    <t>DC001005242</t>
  </si>
  <si>
    <t>ST. MARTIN</t>
  </si>
  <si>
    <t>DC001005250</t>
  </si>
  <si>
    <t>CAPPER SENIOR II</t>
  </si>
  <si>
    <t>DC001005270</t>
  </si>
  <si>
    <t>CAPITAL QUARTERS</t>
  </si>
  <si>
    <t>DC001005290</t>
  </si>
  <si>
    <t>Glenncrest</t>
  </si>
  <si>
    <t>DC001005300</t>
  </si>
  <si>
    <t>Sheridan Station Phase I (Multifamily)</t>
  </si>
  <si>
    <t>DC001005350</t>
  </si>
  <si>
    <t>GIBSON PLAZA</t>
  </si>
  <si>
    <t>DC001005370</t>
  </si>
  <si>
    <t>THE AVENUE (PARK MORTON)</t>
  </si>
  <si>
    <t>DC001005410</t>
  </si>
  <si>
    <t>VICTORY SQUARE SENIOR APARTMENTS</t>
  </si>
  <si>
    <t>DC001005420</t>
  </si>
  <si>
    <t>Parkside Pollin Memorial</t>
  </si>
  <si>
    <t>DC001005430</t>
  </si>
  <si>
    <t>4800 Nannie Helen Burroughs</t>
  </si>
  <si>
    <t>DC001005450</t>
  </si>
  <si>
    <t>Sheridan Station Phase III</t>
  </si>
  <si>
    <t>DC001005460</t>
  </si>
  <si>
    <t>Highland Dwellings II</t>
  </si>
  <si>
    <t>DC001005470</t>
  </si>
  <si>
    <t>Phyllis Wheatley, YWCA</t>
  </si>
  <si>
    <t>DC001005480</t>
  </si>
  <si>
    <t>The Bixby at Capitol Quarter</t>
  </si>
  <si>
    <t>DC001005490</t>
  </si>
  <si>
    <t>Residences at Hayes Street</t>
  </si>
  <si>
    <t>DC001005510</t>
  </si>
  <si>
    <t>City View Apartments</t>
  </si>
  <si>
    <t>DC001005520</t>
  </si>
  <si>
    <t>Capper Senior I</t>
  </si>
  <si>
    <t>DE001</t>
  </si>
  <si>
    <t>DE</t>
  </si>
  <si>
    <t>Wilmington Housing Authority</t>
  </si>
  <si>
    <t>DE001000002</t>
  </si>
  <si>
    <t>SOUTHBRIDGE</t>
  </si>
  <si>
    <t>DE001000005</t>
  </si>
  <si>
    <t>Northeast</t>
  </si>
  <si>
    <t>DE001000006</t>
  </si>
  <si>
    <t>CRESTVIEW APTS</t>
  </si>
  <si>
    <t>DE001000007</t>
  </si>
  <si>
    <t>BAYNARD APTS</t>
  </si>
  <si>
    <t>DE001000008</t>
  </si>
  <si>
    <t>Scattered Sites North</t>
  </si>
  <si>
    <t>DE001000011</t>
  </si>
  <si>
    <t>Mid City</t>
  </si>
  <si>
    <t>DE001000015</t>
  </si>
  <si>
    <t>Scattered Sites South</t>
  </si>
  <si>
    <t>DE001000024</t>
  </si>
  <si>
    <t>NEW VILLAGE OF EASTLAKE</t>
  </si>
  <si>
    <t>DE001000026</t>
  </si>
  <si>
    <t>22nd and Heald Street</t>
  </si>
  <si>
    <t>DE002</t>
  </si>
  <si>
    <t>Dover Housing Authority</t>
  </si>
  <si>
    <t>DE002000001</t>
  </si>
  <si>
    <t>SENATE VIEW</t>
  </si>
  <si>
    <t>DE002000002</t>
  </si>
  <si>
    <t>MANCHESTER SQUARE</t>
  </si>
  <si>
    <t>DE002000004</t>
  </si>
  <si>
    <t>DERBY ESTATES/Phase I</t>
  </si>
  <si>
    <t>DE002000005</t>
  </si>
  <si>
    <t>DE003</t>
  </si>
  <si>
    <t>Newark Housing Authority</t>
  </si>
  <si>
    <t>DE003000001</t>
  </si>
  <si>
    <t>GEORGE REED VILLAGE</t>
  </si>
  <si>
    <t>DE003000003</t>
  </si>
  <si>
    <t>Alder Creek</t>
  </si>
  <si>
    <t>DE004</t>
  </si>
  <si>
    <t>Delaware State Housing Authority</t>
  </si>
  <si>
    <t>DE004000003</t>
  </si>
  <si>
    <t>MIFFLIN MEADOWS</t>
  </si>
  <si>
    <t>DE004000004</t>
  </si>
  <si>
    <t>BURTON VILLAGE</t>
  </si>
  <si>
    <t>DE004000008</t>
  </si>
  <si>
    <t>LAVERTY LANE</t>
  </si>
  <si>
    <t>DE004000011</t>
  </si>
  <si>
    <t>Scattered Sites</t>
  </si>
  <si>
    <t>DE004000013</t>
  </si>
  <si>
    <t>SELBYVILLE</t>
  </si>
  <si>
    <t>DE004000015</t>
  </si>
  <si>
    <t>SCATTERED SITE KENT CO</t>
  </si>
  <si>
    <t>DE004000016</t>
  </si>
  <si>
    <t>Clarks Corner &amp; Clarks Corner Annex</t>
  </si>
  <si>
    <t>FL001</t>
  </si>
  <si>
    <t>FL</t>
  </si>
  <si>
    <t>FL001000010</t>
  </si>
  <si>
    <t>TWIN TOWERS</t>
  </si>
  <si>
    <t>FL001000012</t>
  </si>
  <si>
    <t>FAIRWAY OAKS</t>
  </si>
  <si>
    <t>FL001000013</t>
  </si>
  <si>
    <t>SOUTHWIND VILLAS</t>
  </si>
  <si>
    <t>FL001000014</t>
  </si>
  <si>
    <t>VICTORY POINT</t>
  </si>
  <si>
    <t>FL001000015</t>
  </si>
  <si>
    <t>FOREST, ANDERS &amp; SCATTERED SITES</t>
  </si>
  <si>
    <t>FL001000018</t>
  </si>
  <si>
    <t>CENTENNIAL TOWNHOUSE</t>
  </si>
  <si>
    <t>FL001000027</t>
  </si>
  <si>
    <t>FL001000032</t>
  </si>
  <si>
    <t>BLODGETT HOMES</t>
  </si>
  <si>
    <t>FL001000036</t>
  </si>
  <si>
    <t>OAKS AT DURKEEVILLE</t>
  </si>
  <si>
    <t>FL001000045</t>
  </si>
  <si>
    <t>LINDSEY TERRACE</t>
  </si>
  <si>
    <t>FL001000046</t>
  </si>
  <si>
    <t>Colonial Village</t>
  </si>
  <si>
    <t>FL001000047</t>
  </si>
  <si>
    <t>Riviera Apartments</t>
  </si>
  <si>
    <t>FL001000048</t>
  </si>
  <si>
    <t>Brentwood Lake</t>
  </si>
  <si>
    <t>FL001000050</t>
  </si>
  <si>
    <t>CARRINGTON PLACE APARTMENTS</t>
  </si>
  <si>
    <t>FL002</t>
  </si>
  <si>
    <t>HOUSING AUTHORITY OF THE CITY OF ST. PETERSBURG</t>
  </si>
  <si>
    <t>FL002000002</t>
  </si>
  <si>
    <t>Disston Place</t>
  </si>
  <si>
    <t>FL003</t>
  </si>
  <si>
    <t>TAMPA HOUSING AUTHORITY</t>
  </si>
  <si>
    <t>FL003000038</t>
  </si>
  <si>
    <t>Gardens at South Bay</t>
  </si>
  <si>
    <t>FL003000039</t>
  </si>
  <si>
    <t>Oaks at Riverview</t>
  </si>
  <si>
    <t>FL003000044</t>
  </si>
  <si>
    <t>Cedar Pointe</t>
  </si>
  <si>
    <t>FL003000047</t>
  </si>
  <si>
    <t>The Tempo at Encore</t>
  </si>
  <si>
    <t>FL003000048</t>
  </si>
  <si>
    <t>Cedar Pointe Apartments Phase II</t>
  </si>
  <si>
    <t>FL004</t>
  </si>
  <si>
    <t>Orlando Housing Authority</t>
  </si>
  <si>
    <t>FL004000001</t>
  </si>
  <si>
    <t>GRIFFIN PARK</t>
  </si>
  <si>
    <t>FL004000002</t>
  </si>
  <si>
    <t>REEVES TERRACE</t>
  </si>
  <si>
    <t>FL004000004</t>
  </si>
  <si>
    <t>LAKE MANN HOMES</t>
  </si>
  <si>
    <t>FL004000006</t>
  </si>
  <si>
    <t>MURCHISON TERRACE</t>
  </si>
  <si>
    <t>FL004000009</t>
  </si>
  <si>
    <t>IVEY LANE HOMES</t>
  </si>
  <si>
    <t>FL004000010</t>
  </si>
  <si>
    <t>LORNA DOONE APTS</t>
  </si>
  <si>
    <t>FL004000011</t>
  </si>
  <si>
    <t>MEADOW LAKE APTS</t>
  </si>
  <si>
    <t>FL004000012</t>
  </si>
  <si>
    <t>CITRUS SQ/JOHNSON MANOR</t>
  </si>
  <si>
    <t>FL004000013</t>
  </si>
  <si>
    <t>OMEGA APTS/MARDEN MEADOWS</t>
  </si>
  <si>
    <t>FL004000014</t>
  </si>
  <si>
    <t>THE VILLAS AT CARVER PARK</t>
  </si>
  <si>
    <t>FL004000015</t>
  </si>
  <si>
    <t>THE LANDINGS AT CARVER PARK</t>
  </si>
  <si>
    <t>FL005</t>
  </si>
  <si>
    <t>MIAMI DADE PUBLIC HOUSING AND COMMUNITY DEV</t>
  </si>
  <si>
    <t>FL005000014</t>
  </si>
  <si>
    <t>James E. Scott - Historical</t>
  </si>
  <si>
    <t>FL005000048</t>
  </si>
  <si>
    <t>Scott Carver Phases 2A &amp; B</t>
  </si>
  <si>
    <t>FL005000049</t>
  </si>
  <si>
    <t>Scott Carver Phase 2C</t>
  </si>
  <si>
    <t>FL005000817</t>
  </si>
  <si>
    <t>Ward Tower II</t>
  </si>
  <si>
    <t>FL005000821</t>
  </si>
  <si>
    <t>Site 110</t>
  </si>
  <si>
    <t>FL005000822</t>
  </si>
  <si>
    <t>Site 120</t>
  </si>
  <si>
    <t>FL005000823</t>
  </si>
  <si>
    <t>Site 130</t>
  </si>
  <si>
    <t>FL005000824</t>
  </si>
  <si>
    <t>Site 140</t>
  </si>
  <si>
    <t>FL005000825</t>
  </si>
  <si>
    <t>Site 150</t>
  </si>
  <si>
    <t>FL005000826</t>
  </si>
  <si>
    <t>Site 160</t>
  </si>
  <si>
    <t>FL005000827</t>
  </si>
  <si>
    <t>Site 170</t>
  </si>
  <si>
    <t>FL005000828</t>
  </si>
  <si>
    <t>Site 180</t>
  </si>
  <si>
    <t>FL005000829</t>
  </si>
  <si>
    <t>Site 190</t>
  </si>
  <si>
    <t>FL005000830</t>
  </si>
  <si>
    <t>Site 210</t>
  </si>
  <si>
    <t>FL005000831</t>
  </si>
  <si>
    <t>Site 220</t>
  </si>
  <si>
    <t>FL005000832</t>
  </si>
  <si>
    <t>Site 221</t>
  </si>
  <si>
    <t>FL005000833</t>
  </si>
  <si>
    <t>Site 230 and 232</t>
  </si>
  <si>
    <t>FL005000834</t>
  </si>
  <si>
    <t>Helen Sawyer Plaza</t>
  </si>
  <si>
    <t>FL005000835</t>
  </si>
  <si>
    <t>Site 240</t>
  </si>
  <si>
    <t>FL005000837</t>
  </si>
  <si>
    <t>Site 250</t>
  </si>
  <si>
    <t>FL005000839</t>
  </si>
  <si>
    <t>Site 270</t>
  </si>
  <si>
    <t>FL005000840</t>
  </si>
  <si>
    <t>Site 280</t>
  </si>
  <si>
    <t>FL005000841</t>
  </si>
  <si>
    <t>Site 291</t>
  </si>
  <si>
    <t>FL005000842</t>
  </si>
  <si>
    <t>Site 310 and 311</t>
  </si>
  <si>
    <t>FL005000843</t>
  </si>
  <si>
    <t>Site 320</t>
  </si>
  <si>
    <t>FL005000844</t>
  </si>
  <si>
    <t>Site 330</t>
  </si>
  <si>
    <t>FL005000845</t>
  </si>
  <si>
    <t>Site 340</t>
  </si>
  <si>
    <t>FL005000846</t>
  </si>
  <si>
    <t>Site 351</t>
  </si>
  <si>
    <t>FL005000847</t>
  </si>
  <si>
    <t>Site 361</t>
  </si>
  <si>
    <t>FL005000853</t>
  </si>
  <si>
    <t>Green Turnkey - Rehab</t>
  </si>
  <si>
    <t>FL005000855</t>
  </si>
  <si>
    <t>Stirrup Plaza Phase Two</t>
  </si>
  <si>
    <t>FL005000856</t>
  </si>
  <si>
    <t>Smathers Phase Two</t>
  </si>
  <si>
    <t>FL005000858</t>
  </si>
  <si>
    <t>Modello Apartments</t>
  </si>
  <si>
    <t>FL005000859</t>
  </si>
  <si>
    <t>Martin Fine Villas</t>
  </si>
  <si>
    <t>FL005000861</t>
  </si>
  <si>
    <t>Liberty Square - Phase 1</t>
  </si>
  <si>
    <t>FL005000862</t>
  </si>
  <si>
    <t>Liberty Square - Phase 2</t>
  </si>
  <si>
    <t>FL005000865</t>
  </si>
  <si>
    <t>Smathers Phase one</t>
  </si>
  <si>
    <t>FL005000866</t>
  </si>
  <si>
    <t>LIBERTY SQUARE PHASE 3</t>
  </si>
  <si>
    <t>FL005000867</t>
  </si>
  <si>
    <t>Lincoln Gardens Phase One</t>
  </si>
  <si>
    <t>FL006</t>
  </si>
  <si>
    <t>Area Housing Commission</t>
  </si>
  <si>
    <t>FL006000002</t>
  </si>
  <si>
    <t>ATTUCKS COURT</t>
  </si>
  <si>
    <t>FL006000003</t>
  </si>
  <si>
    <t>MORENO COURT</t>
  </si>
  <si>
    <t>FL006000008</t>
  </si>
  <si>
    <t>NAME UNKNOWN</t>
  </si>
  <si>
    <t>FL006000016</t>
  </si>
  <si>
    <t>GONZALEZ-REPLACEMENT</t>
  </si>
  <si>
    <t>FL007</t>
  </si>
  <si>
    <t>Housing Authority of City of Daytona Beach</t>
  </si>
  <si>
    <t>FL007000002</t>
  </si>
  <si>
    <t>CAROLINE VILLAGE</t>
  </si>
  <si>
    <t>FL007000017</t>
  </si>
  <si>
    <t>VILLAGES AT HALIFAX</t>
  </si>
  <si>
    <t>FL007000018</t>
  </si>
  <si>
    <t>LAKESIDE VILLAGES</t>
  </si>
  <si>
    <t>FL007000019</t>
  </si>
  <si>
    <t>PINE HAVEN</t>
  </si>
  <si>
    <t>FL007000020</t>
  </si>
  <si>
    <t>NORTHWOOD II</t>
  </si>
  <si>
    <t>FL008</t>
  </si>
  <si>
    <t>SARASOTA HOUSING AUTHORITY</t>
  </si>
  <si>
    <t>FL008000001</t>
  </si>
  <si>
    <t>BERTHA MITCHELL COMPLEX</t>
  </si>
  <si>
    <t>FL009</t>
  </si>
  <si>
    <t>WEST PALM BEACH HOUSING AUTHORITY</t>
  </si>
  <si>
    <t>FL009000022</t>
  </si>
  <si>
    <t>SOUTHRIDGE</t>
  </si>
  <si>
    <t>FL009000056</t>
  </si>
  <si>
    <t>DUNBAR VILLAGE PROJECT</t>
  </si>
  <si>
    <t>FL010</t>
  </si>
  <si>
    <t>HOUSING AUTHORITY OF THE CITY OF FORT LAUDERDALE</t>
  </si>
  <si>
    <t>FL010000107</t>
  </si>
  <si>
    <t>SUNNY REACH ACRES</t>
  </si>
  <si>
    <t>FL011</t>
  </si>
  <si>
    <t>HOUSING AUTHORITY OF THE CITY OF LAKELAND</t>
  </si>
  <si>
    <t>FL011000001</t>
  </si>
  <si>
    <t>COLTON/BONNEI</t>
  </si>
  <si>
    <t>FL011000002</t>
  </si>
  <si>
    <t>DAKOTA PARK</t>
  </si>
  <si>
    <t>FL011000003</t>
  </si>
  <si>
    <t>Washington Oaks/The Manor</t>
  </si>
  <si>
    <t>FL011000005</t>
  </si>
  <si>
    <t>Cottages at Williamstown</t>
  </si>
  <si>
    <t>FL011000006</t>
  </si>
  <si>
    <t>Twin Lakes Estates Phase I</t>
  </si>
  <si>
    <t>FL011000007</t>
  </si>
  <si>
    <t>TWIN LAKES ESTATES PHASE II - FAMILY</t>
  </si>
  <si>
    <t>FL013</t>
  </si>
  <si>
    <t>HOUSING AUTHORITY OF THE CITY OF KEY WEST</t>
  </si>
  <si>
    <t>FL013000001</t>
  </si>
  <si>
    <t>Lang Milian Apartments</t>
  </si>
  <si>
    <t>FL013000002</t>
  </si>
  <si>
    <t>SENIOR CITIZEN PLAZA</t>
  </si>
  <si>
    <t>FL015</t>
  </si>
  <si>
    <t>Northwest Florida Regional Housing Authority</t>
  </si>
  <si>
    <t>FL015000001</t>
  </si>
  <si>
    <t>GRACE LOWE HOMES</t>
  </si>
  <si>
    <t>FL015000002</t>
  </si>
  <si>
    <t>SESSOMS MOORE HOMES</t>
  </si>
  <si>
    <t>FL015000003</t>
  </si>
  <si>
    <t>JOHN FULMER/RIDGEWOOD</t>
  </si>
  <si>
    <t>FL015000004</t>
  </si>
  <si>
    <t>SCENIC CIRCLE/LOCKWOOD</t>
  </si>
  <si>
    <t>FL015000005</t>
  </si>
  <si>
    <t>DRIFTWOOD CARVER HAPPY ACRES</t>
  </si>
  <si>
    <t>FL015000006</t>
  </si>
  <si>
    <t>SOUTHSIDE/NORTHSIDE REG</t>
  </si>
  <si>
    <t>FL015000007</t>
  </si>
  <si>
    <t>NORTHWOOD/WESTWOOD HOMES</t>
  </si>
  <si>
    <t>FL017</t>
  </si>
  <si>
    <t>HOUSING AUTHORITY OF THE CITY OF MIAMI BEACH</t>
  </si>
  <si>
    <t>FL017000001</t>
  </si>
  <si>
    <t>REBECCA TOWERS</t>
  </si>
  <si>
    <t>FL018</t>
  </si>
  <si>
    <t>Panama City Housing Authority</t>
  </si>
  <si>
    <t>FL018000001</t>
  </si>
  <si>
    <t>Asbell, Fletcher Black, Massalina</t>
  </si>
  <si>
    <t>FL018000002</t>
  </si>
  <si>
    <t>Dickinson, Kirkland, Oakland Gardens</t>
  </si>
  <si>
    <t>FL020</t>
  </si>
  <si>
    <t>HOUSING AUTHORITY OF BREVARD COUNTY</t>
  </si>
  <si>
    <t>FL020000010</t>
  </si>
  <si>
    <t>BC NORTH</t>
  </si>
  <si>
    <t>FL020000011</t>
  </si>
  <si>
    <t>BC SOUTH</t>
  </si>
  <si>
    <t>FL021</t>
  </si>
  <si>
    <t>PAHOKEE HOUSING AUTHORITY</t>
  </si>
  <si>
    <t>FL021000001</t>
  </si>
  <si>
    <t>MC CLURE VILLAGE</t>
  </si>
  <si>
    <t>FL021000002</t>
  </si>
  <si>
    <t>PADGETT ISLAND HOMES</t>
  </si>
  <si>
    <t>FL021000003</t>
  </si>
  <si>
    <t>FREMD VILLAGE</t>
  </si>
  <si>
    <t>FL021000004</t>
  </si>
  <si>
    <t>MC CLURE VILLAGE ANNEX</t>
  </si>
  <si>
    <t>FL021000005</t>
  </si>
  <si>
    <t>ISLES OF PAHOKEE II</t>
  </si>
  <si>
    <t>FL022</t>
  </si>
  <si>
    <t>Housing Authority of New Smyrna Beach</t>
  </si>
  <si>
    <t>FL022221234</t>
  </si>
  <si>
    <t>ENTERPRISE HOMES</t>
  </si>
  <si>
    <t>FL023</t>
  </si>
  <si>
    <t>HOUSING AUTHORITY OF THE CITY OF BRADENTON</t>
  </si>
  <si>
    <t>FL023000009</t>
  </si>
  <si>
    <t>New Singletary</t>
  </si>
  <si>
    <t>FL023000010</t>
  </si>
  <si>
    <t>524 11th Avenue West</t>
  </si>
  <si>
    <t>FL023000011</t>
  </si>
  <si>
    <t>510 11th Avenue West</t>
  </si>
  <si>
    <t>FL023034205</t>
  </si>
  <si>
    <t>Bradenton Village</t>
  </si>
  <si>
    <t>FL023034208</t>
  </si>
  <si>
    <t>W D SUGGS</t>
  </si>
  <si>
    <t>FL024</t>
  </si>
  <si>
    <t>Ormond Beach Housing Authority</t>
  </si>
  <si>
    <t>FL024000001</t>
  </si>
  <si>
    <t>TURNKEY 41</t>
  </si>
  <si>
    <t>FL025</t>
  </si>
  <si>
    <t>HOUSING AUTHORITY OF THE CITY OF TITUSVILLE</t>
  </si>
  <si>
    <t>FL025000001</t>
  </si>
  <si>
    <t>NO NAME</t>
  </si>
  <si>
    <t>FL025000002</t>
  </si>
  <si>
    <t>TITUSVILLE TOWERS</t>
  </si>
  <si>
    <t>FL026</t>
  </si>
  <si>
    <t>HOUSING AUTHORITY OF BARTOW</t>
  </si>
  <si>
    <t>FL026000001</t>
  </si>
  <si>
    <t>FL027</t>
  </si>
  <si>
    <t>Housing Authority of the City of Live Oak</t>
  </si>
  <si>
    <t>FL027000104</t>
  </si>
  <si>
    <t>MCMULLEN HEIGHTS</t>
  </si>
  <si>
    <t>FL028</t>
  </si>
  <si>
    <t>HOUSING AUTHORITY OF POMPANO BEACH</t>
  </si>
  <si>
    <t>FL028000002</t>
  </si>
  <si>
    <t>Ben Turner Ridge</t>
  </si>
  <si>
    <t>FL030</t>
  </si>
  <si>
    <t>Housing Authority of the County of Flagler</t>
  </si>
  <si>
    <t>FL030000030</t>
  </si>
  <si>
    <t>JOHN MCINTOSH</t>
  </si>
  <si>
    <t>FL031</t>
  </si>
  <si>
    <t>FL031000010</t>
  </si>
  <si>
    <t>RAILROAD/ORANGE HILL PAR</t>
  </si>
  <si>
    <t>FL032</t>
  </si>
  <si>
    <t>Ocala Housing Authority</t>
  </si>
  <si>
    <t>FL032000001</t>
  </si>
  <si>
    <t>DEER RUN</t>
  </si>
  <si>
    <t>FL033</t>
  </si>
  <si>
    <t>Seminole County Housing Authority</t>
  </si>
  <si>
    <t>FL033000001</t>
  </si>
  <si>
    <t>Academy Place Villas</t>
  </si>
  <si>
    <t>FL034</t>
  </si>
  <si>
    <t>PLANT CITY HOUSING AUTHORITY</t>
  </si>
  <si>
    <t>FL034000001</t>
  </si>
  <si>
    <t>MARYLAND/MADISON</t>
  </si>
  <si>
    <t>FL035</t>
  </si>
  <si>
    <t>Housing Authority of Springfield</t>
  </si>
  <si>
    <t>FL035000001</t>
  </si>
  <si>
    <t>CHAMPION/JOHNSON MEMORIAL</t>
  </si>
  <si>
    <t>FL036</t>
  </si>
  <si>
    <t>Housing Authority of the City of Apalachicola</t>
  </si>
  <si>
    <t>FL036000001</t>
  </si>
  <si>
    <t>COOL SPRINGS</t>
  </si>
  <si>
    <t>FL037</t>
  </si>
  <si>
    <t>Housing Authority of City of Fernandina Beach</t>
  </si>
  <si>
    <t>FL037000001</t>
  </si>
  <si>
    <t>FERNANDINA BCH APTS</t>
  </si>
  <si>
    <t>FL038</t>
  </si>
  <si>
    <t>Chipley Housing Authority</t>
  </si>
  <si>
    <t>FL038000010</t>
  </si>
  <si>
    <t>LACEY MCDUFFIE HOMES</t>
  </si>
  <si>
    <t>FL039</t>
  </si>
  <si>
    <t>DeFuniak Springs Housing Authority</t>
  </si>
  <si>
    <t>FL039000001</t>
  </si>
  <si>
    <t>Alpine Heights and Highland Terrace</t>
  </si>
  <si>
    <t>FL040</t>
  </si>
  <si>
    <t>Housing Authority of the City of Eustis</t>
  </si>
  <si>
    <t>FL040000060</t>
  </si>
  <si>
    <t>FL041</t>
  </si>
  <si>
    <t>HOUSING AUTHORITY OF THE CITY OF FORT PIERCE</t>
  </si>
  <si>
    <t>FL041000001</t>
  </si>
  <si>
    <t>PARK TERRACE</t>
  </si>
  <si>
    <t>FL041000002</t>
  </si>
  <si>
    <t>GARDEN TERRACE</t>
  </si>
  <si>
    <t>FL041000003</t>
  </si>
  <si>
    <t>FL042</t>
  </si>
  <si>
    <t>Union County Housing Authority</t>
  </si>
  <si>
    <t>FL042000001</t>
  </si>
  <si>
    <t>FL045</t>
  </si>
  <si>
    <t>HOUSING AUTHORITY OF THE CITY OF STUART</t>
  </si>
  <si>
    <t>FL045000001</t>
  </si>
  <si>
    <t>scatterd site</t>
  </si>
  <si>
    <t>FL046</t>
  </si>
  <si>
    <t>Crestview Housing Authority</t>
  </si>
  <si>
    <t>FL046000001</t>
  </si>
  <si>
    <t>Sunset, Carver, Wisphering, Oak</t>
  </si>
  <si>
    <t>FL047</t>
  </si>
  <si>
    <t>Housing Authority of the City of Fort Myers</t>
  </si>
  <si>
    <t>FL047000001</t>
  </si>
  <si>
    <t>SOUTHWARD VILLAGE</t>
  </si>
  <si>
    <t>FL047000002</t>
  </si>
  <si>
    <t>BONAIR TOWERS</t>
  </si>
  <si>
    <t>FL047000004</t>
  </si>
  <si>
    <t>ROYAL PALM TOWERS</t>
  </si>
  <si>
    <t>FL047000007</t>
  </si>
  <si>
    <t>Renaissance Preserve - Senior</t>
  </si>
  <si>
    <t>FL047000008</t>
  </si>
  <si>
    <t>Renaussance Preserve Family - Phase II</t>
  </si>
  <si>
    <t>FL047000009</t>
  </si>
  <si>
    <t>Renaissance Preserve Family - Phase III</t>
  </si>
  <si>
    <t>FL047000010</t>
  </si>
  <si>
    <t>Horizon Apartments</t>
  </si>
  <si>
    <t>FL047000011</t>
  </si>
  <si>
    <t>Phase IV - A</t>
  </si>
  <si>
    <t>FL047000012</t>
  </si>
  <si>
    <t>East Pointe Place</t>
  </si>
  <si>
    <t>FL047000013</t>
  </si>
  <si>
    <t>Phase IV-B</t>
  </si>
  <si>
    <t>FL049</t>
  </si>
  <si>
    <t>North Central Florida Regional Housing Agency</t>
  </si>
  <si>
    <t>FL049000001</t>
  </si>
  <si>
    <t>Levy County</t>
  </si>
  <si>
    <t>FL052</t>
  </si>
  <si>
    <t>Niceville Housing Authority</t>
  </si>
  <si>
    <t>FL052000001</t>
  </si>
  <si>
    <t>PARTIN HEIGHTS</t>
  </si>
  <si>
    <t>FL053</t>
  </si>
  <si>
    <t>Milton Housing Authority</t>
  </si>
  <si>
    <t>FL053000010</t>
  </si>
  <si>
    <t>PARKWOOD MANOR</t>
  </si>
  <si>
    <t>FL054</t>
  </si>
  <si>
    <t>HOUSING AUTHORITY OF THE CITY OF MULBERRY</t>
  </si>
  <si>
    <t>FL054000001</t>
  </si>
  <si>
    <t>MULBERRY HOMES</t>
  </si>
  <si>
    <t>FL055</t>
  </si>
  <si>
    <t>ARCADIA HOUSING AUTHORITY</t>
  </si>
  <si>
    <t>FL055000001</t>
  </si>
  <si>
    <t>THE OAKS</t>
  </si>
  <si>
    <t>FL055000002</t>
  </si>
  <si>
    <t>THE PALMS</t>
  </si>
  <si>
    <t>FL056</t>
  </si>
  <si>
    <t>MELBOURNE HOUSING AUTHORITY</t>
  </si>
  <si>
    <t>FL056000008</t>
  </si>
  <si>
    <t>MHA</t>
  </si>
  <si>
    <t>FL057</t>
  </si>
  <si>
    <t>Palatka Housing Authority</t>
  </si>
  <si>
    <t>FL057000011</t>
  </si>
  <si>
    <t xml:space="preserve">W.  MADISON HEIGHTS </t>
  </si>
  <si>
    <t>FL057000012</t>
  </si>
  <si>
    <t>NORTHSIDE</t>
  </si>
  <si>
    <t>FL057000014</t>
  </si>
  <si>
    <t xml:space="preserve">JAMES  A. LONG </t>
  </si>
  <si>
    <t>FL057000015</t>
  </si>
  <si>
    <t>ROSA RAGSDALE</t>
  </si>
  <si>
    <t>FL057000016</t>
  </si>
  <si>
    <t>Annie M Spell Senior Community</t>
  </si>
  <si>
    <t>FL058</t>
  </si>
  <si>
    <t>TARPON SPRINGS HOUSING AUTHORITY</t>
  </si>
  <si>
    <t>FL058000001</t>
  </si>
  <si>
    <t>Ring and Scattered Sites</t>
  </si>
  <si>
    <t>FL058000002</t>
  </si>
  <si>
    <t>Oak Ridge Estates</t>
  </si>
  <si>
    <t>FL060</t>
  </si>
  <si>
    <t>PUNTA GORDA HOUSING AUTHORITY</t>
  </si>
  <si>
    <t>FL060000002</t>
  </si>
  <si>
    <t>City of Punta Gorda Housing Auth.</t>
  </si>
  <si>
    <t>FL060000003</t>
  </si>
  <si>
    <t>Gulf Breeze Apartments</t>
  </si>
  <si>
    <t>FL060000004</t>
  </si>
  <si>
    <t>The Verandas of Punta Gorda - Phase 1</t>
  </si>
  <si>
    <t>FL060000005</t>
  </si>
  <si>
    <t>The Verandas of Punta Gorda - Phase II</t>
  </si>
  <si>
    <t>FL062</t>
  </si>
  <si>
    <t>PINELLAS COUNTY HOUSING AUTHORITY</t>
  </si>
  <si>
    <t>FL062000002</t>
  </si>
  <si>
    <t>RAINBOW VILLAGE</t>
  </si>
  <si>
    <t>FL062000011</t>
  </si>
  <si>
    <t>Pinellas Heights Senior Apartments</t>
  </si>
  <si>
    <t>FL063</t>
  </si>
  <si>
    <t>Gainesville Housing Authority</t>
  </si>
  <si>
    <t>FL063000001</t>
  </si>
  <si>
    <t>Woodland Park, Eastwood Meadows</t>
  </si>
  <si>
    <t>FL063000002</t>
  </si>
  <si>
    <t>Oak Park, Sunshine Park</t>
  </si>
  <si>
    <t>FL063000003</t>
  </si>
  <si>
    <t>Pine, Lake, Forest, Caroline</t>
  </si>
  <si>
    <t>FL064</t>
  </si>
  <si>
    <t>VENICE HOUSING AUTHORITY</t>
  </si>
  <si>
    <t>FL064000002</t>
  </si>
  <si>
    <t>Venetian Walk</t>
  </si>
  <si>
    <t>FL064000003</t>
  </si>
  <si>
    <t>Venetian Walk II</t>
  </si>
  <si>
    <t>FL065</t>
  </si>
  <si>
    <t>Macclenny Housing Authority</t>
  </si>
  <si>
    <t>FL065000001</t>
  </si>
  <si>
    <t>MACCLENNY HA</t>
  </si>
  <si>
    <t>FL066</t>
  </si>
  <si>
    <t>HIALEAH HOUSING AUTHORITY</t>
  </si>
  <si>
    <t>FL066000010</t>
  </si>
  <si>
    <t>VERNON ASHLEY PLAZA</t>
  </si>
  <si>
    <t>FL066000020</t>
  </si>
  <si>
    <t>VIVIAN VILLAS</t>
  </si>
  <si>
    <t>FL066000040</t>
  </si>
  <si>
    <t>DONALD F. SCOTT VILLAS</t>
  </si>
  <si>
    <t>FL066000060</t>
  </si>
  <si>
    <t>LA ESPERANZA</t>
  </si>
  <si>
    <t>FL066000070</t>
  </si>
  <si>
    <t>Raul L. Martinez Pavilion</t>
  </si>
  <si>
    <t>FL066000080</t>
  </si>
  <si>
    <t>RUTH A. TINSMAN PAVILION</t>
  </si>
  <si>
    <t>FL069</t>
  </si>
  <si>
    <t>Fort Walton Beach Housing Authority</t>
  </si>
  <si>
    <t>FL069000001</t>
  </si>
  <si>
    <t>Charlie Hill Terrace</t>
  </si>
  <si>
    <t>FL070</t>
  </si>
  <si>
    <t>Alachua County</t>
  </si>
  <si>
    <t>FL070000001</t>
  </si>
  <si>
    <t>SCATTERED SITES 001</t>
  </si>
  <si>
    <t>FL071</t>
  </si>
  <si>
    <t>LAKE WALES HOUSING AUTHORITY</t>
  </si>
  <si>
    <t>FL071000001</t>
  </si>
  <si>
    <t>GROVE MANOR</t>
  </si>
  <si>
    <t>FL071000002</t>
  </si>
  <si>
    <t>Sunrise Park Apartments - Phase I</t>
  </si>
  <si>
    <t>FL072</t>
  </si>
  <si>
    <t>DeLand Housing Authority</t>
  </si>
  <si>
    <t>FL072000002</t>
  </si>
  <si>
    <t>LAUREL VILLAS</t>
  </si>
  <si>
    <t>FL072000003</t>
  </si>
  <si>
    <t>Laurel Court</t>
  </si>
  <si>
    <t>FL073</t>
  </si>
  <si>
    <t>Tallahassee Housing Authority</t>
  </si>
  <si>
    <t>FL073000001</t>
  </si>
  <si>
    <t>SPRINGFIELD APTS</t>
  </si>
  <si>
    <t>FL073000002</t>
  </si>
  <si>
    <t>ORANGE AVE APTS</t>
  </si>
  <si>
    <t>FL073000003</t>
  </si>
  <si>
    <t>Pinewood Place</t>
  </si>
  <si>
    <t>FL075</t>
  </si>
  <si>
    <t>CLEARWATER HOUSING AUTHORITY</t>
  </si>
  <si>
    <t>FL075000001</t>
  </si>
  <si>
    <t>FL075000006</t>
  </si>
  <si>
    <t>PARADISE TRAIL APARTMENTS</t>
  </si>
  <si>
    <t>FL075000007</t>
  </si>
  <si>
    <t>Fairway Gardens</t>
  </si>
  <si>
    <t>FL076</t>
  </si>
  <si>
    <t>RIVIERA BEACH HOUSING AUTHORITY</t>
  </si>
  <si>
    <t>FL076000003</t>
  </si>
  <si>
    <t>Heron Estates Senior</t>
  </si>
  <si>
    <t>FL076000004</t>
  </si>
  <si>
    <t>1130 BLUE HERON APARTMENTS</t>
  </si>
  <si>
    <t>FL080</t>
  </si>
  <si>
    <t>PALM BEACH COUNTY HOUSING AUTHORITY</t>
  </si>
  <si>
    <t>FL080000002</t>
  </si>
  <si>
    <t>SEMINOLE ESTATE APT. &amp; SCHALL (2 SITES)</t>
  </si>
  <si>
    <t>FL080000006</t>
  </si>
  <si>
    <t>DYSON CIRCLE &amp; SOUTH BAY APARTMENTS</t>
  </si>
  <si>
    <t>FL082</t>
  </si>
  <si>
    <t>Housing Authority of the City of Winter Park</t>
  </si>
  <si>
    <t>FL082000001</t>
  </si>
  <si>
    <t>The Meadows and Tranquil Terrace</t>
  </si>
  <si>
    <t>FL083</t>
  </si>
  <si>
    <t>DELRAY BEACH HOUSING AUTHORITY</t>
  </si>
  <si>
    <t>FL083000002</t>
  </si>
  <si>
    <t>FL083000003</t>
  </si>
  <si>
    <t>West Settlers Center</t>
  </si>
  <si>
    <t>FL083000004</t>
  </si>
  <si>
    <t>The Horizon</t>
  </si>
  <si>
    <t>FL104</t>
  </si>
  <si>
    <t>Pasco County Housing Authority</t>
  </si>
  <si>
    <t>FL104000001</t>
  </si>
  <si>
    <t>Citrus Villas/Cypress Villas I &amp; II</t>
  </si>
  <si>
    <t>FL104000002</t>
  </si>
  <si>
    <t>Bonnie Dale and Sunny Dale</t>
  </si>
  <si>
    <t>FL104000003</t>
  </si>
  <si>
    <t>Pasco Terrace</t>
  </si>
  <si>
    <t>FL105</t>
  </si>
  <si>
    <t>MANATEE COUNTY  HOUSING AUTHORITY</t>
  </si>
  <si>
    <t>FL105000001</t>
  </si>
  <si>
    <t>PINE VILLAGE</t>
  </si>
  <si>
    <t>FL119</t>
  </si>
  <si>
    <t>HA BOCA RATON</t>
  </si>
  <si>
    <t>FL119000001</t>
  </si>
  <si>
    <t xml:space="preserve">DIXIE MANOR </t>
  </si>
  <si>
    <t>FL125</t>
  </si>
  <si>
    <t>Columbia County Housing Authority</t>
  </si>
  <si>
    <t>FL125000001</t>
  </si>
  <si>
    <t>GATEWAY VILLAS</t>
  </si>
  <si>
    <t>FL128</t>
  </si>
  <si>
    <t>Lee County Housing Authority</t>
  </si>
  <si>
    <t>FL128000001</t>
  </si>
  <si>
    <t>PINE ECHO</t>
  </si>
  <si>
    <t>FL128000002</t>
  </si>
  <si>
    <t>BARRETT PARK</t>
  </si>
  <si>
    <t>FL136</t>
  </si>
  <si>
    <t>Hollywood Housing Authority</t>
  </si>
  <si>
    <t>FL136000001</t>
  </si>
  <si>
    <t>Driftwood Terrace /ApolloTerrace</t>
  </si>
  <si>
    <t>FL139</t>
  </si>
  <si>
    <t>WINTER HAVEN HOUSING AUTHORITY</t>
  </si>
  <si>
    <t>FL139000001</t>
  </si>
  <si>
    <t>FL139000002</t>
  </si>
  <si>
    <t>Lakeside Terrace</t>
  </si>
  <si>
    <t>FL139000003</t>
  </si>
  <si>
    <t>8th Street Scattered Site</t>
  </si>
  <si>
    <t>FL144</t>
  </si>
  <si>
    <t>MONROE COUNTY HOUSING AUTHORITY</t>
  </si>
  <si>
    <t>FL144000001</t>
  </si>
  <si>
    <t>KEY LARGO</t>
  </si>
  <si>
    <t>GA001</t>
  </si>
  <si>
    <t>GA</t>
  </si>
  <si>
    <t>GA001000010</t>
  </si>
  <si>
    <t>OLMSTEAD HOMES</t>
  </si>
  <si>
    <t>GA001000050</t>
  </si>
  <si>
    <t>OAK POINTE APARTMENTS</t>
  </si>
  <si>
    <t>GA001000060</t>
  </si>
  <si>
    <t>DOGWOOD TERRACE</t>
  </si>
  <si>
    <t>GA001000071</t>
  </si>
  <si>
    <t>PEABODY APTS/ERVIN TOWERS</t>
  </si>
  <si>
    <t>GA001000072</t>
  </si>
  <si>
    <t>GA001000080</t>
  </si>
  <si>
    <t>ALLEN HOMES</t>
  </si>
  <si>
    <t>GA001000090</t>
  </si>
  <si>
    <t>HAL POWELL APARTMENTS</t>
  </si>
  <si>
    <t>GA001000100</t>
  </si>
  <si>
    <t>JENNINGS PLACE</t>
  </si>
  <si>
    <t>GA001000120</t>
  </si>
  <si>
    <t>M M SCOTT APARTMENTS</t>
  </si>
  <si>
    <t>GA001000140</t>
  </si>
  <si>
    <t>BARTON VILLAGE</t>
  </si>
  <si>
    <t>GA001000160</t>
  </si>
  <si>
    <t>OVERLOOK APARTMENTS</t>
  </si>
  <si>
    <t>GA001000210</t>
  </si>
  <si>
    <t>Powell Pointe</t>
  </si>
  <si>
    <t>GA002</t>
  </si>
  <si>
    <t>Housing Authority of Savannah</t>
  </si>
  <si>
    <t>GA002000002</t>
  </si>
  <si>
    <t>SIMON FRAZIER HOMES&amp;HERBERT KAYTON HOMES</t>
  </si>
  <si>
    <t>GA002000003</t>
  </si>
  <si>
    <t>PICKENS PATTERSON TERR&amp;SINGLE FMLY HOMES</t>
  </si>
  <si>
    <t>GA002000004</t>
  </si>
  <si>
    <t>HORACE STILLWELL TOWERS</t>
  </si>
  <si>
    <t>GA002000006</t>
  </si>
  <si>
    <t>YAMACRAW VILLAGE</t>
  </si>
  <si>
    <t>GA002000009</t>
  </si>
  <si>
    <t>ASHLEY MIDTOWN II</t>
  </si>
  <si>
    <t>GA003</t>
  </si>
  <si>
    <t>Athens Housing Authority</t>
  </si>
  <si>
    <t>GA003000001</t>
  </si>
  <si>
    <t>PARKVIEW HOMES</t>
  </si>
  <si>
    <t>GA003000002</t>
  </si>
  <si>
    <t>BROADACRES HOMES</t>
  </si>
  <si>
    <t>GA003000003</t>
  </si>
  <si>
    <t>PARKVIEW HOMES EXT</t>
  </si>
  <si>
    <t>GA003000004</t>
  </si>
  <si>
    <t>ROCKSPRING HOMES</t>
  </si>
  <si>
    <t>GA003000005</t>
  </si>
  <si>
    <t>SCATTERED  SITES</t>
  </si>
  <si>
    <t>GA003000006</t>
  </si>
  <si>
    <t>GA003000008</t>
  </si>
  <si>
    <t>NELLIE B APTS</t>
  </si>
  <si>
    <t>GA003000009</t>
  </si>
  <si>
    <t>JESSIE B DENNEY TOWER</t>
  </si>
  <si>
    <t>GA003000015</t>
  </si>
  <si>
    <t>Columbia Brookside (Phase 1)</t>
  </si>
  <si>
    <t>GA003000016</t>
  </si>
  <si>
    <t>Columbia Brookside Phase II</t>
  </si>
  <si>
    <t>GA003000017</t>
  </si>
  <si>
    <t>Columbia Brookside-Phase III</t>
  </si>
  <si>
    <t>GA003000020</t>
  </si>
  <si>
    <t>FULCHER-COMER HOMES</t>
  </si>
  <si>
    <t>GA004</t>
  </si>
  <si>
    <t>Housing Authority of Columbus, Georgia</t>
  </si>
  <si>
    <t>GA004000405</t>
  </si>
  <si>
    <t>WARREN WILLIAMS HOMES</t>
  </si>
  <si>
    <t>GA004000408</t>
  </si>
  <si>
    <t>ELIZABETH F. CANTY HOMES</t>
  </si>
  <si>
    <t>GA006</t>
  </si>
  <si>
    <t>Housing Authority of the City of ATLANTA Georgia</t>
  </si>
  <si>
    <t>GA006000241</t>
  </si>
  <si>
    <t>COSBY SPEAR HIGHRISE(NO ACC)</t>
  </si>
  <si>
    <t>GA006000250</t>
  </si>
  <si>
    <t>GEORGIA AVENUE HIGHRISE</t>
  </si>
  <si>
    <t>GA006000440</t>
  </si>
  <si>
    <t>WESTMINSTER</t>
  </si>
  <si>
    <t>GA006000470</t>
  </si>
  <si>
    <t>CHESHIRE BRIDGE ROAD HIGHRISE</t>
  </si>
  <si>
    <t>GA006000520</t>
  </si>
  <si>
    <t>MARIAN ROAD HIGHRISE</t>
  </si>
  <si>
    <t>GA006000560</t>
  </si>
  <si>
    <t>MARTIN STREET PLAZA</t>
  </si>
  <si>
    <t>GA006000820</t>
  </si>
  <si>
    <t>MAGNOLIA PARK I</t>
  </si>
  <si>
    <t>GA006000830</t>
  </si>
  <si>
    <t>ASHLEY COURTS at Cascade I</t>
  </si>
  <si>
    <t>GA006000840</t>
  </si>
  <si>
    <t>ASHLEY TERRACE at West End</t>
  </si>
  <si>
    <t>GA006000860</t>
  </si>
  <si>
    <t>MAGNOLIA PARK II</t>
  </si>
  <si>
    <t>GA006000870</t>
  </si>
  <si>
    <t>ASHLEY COURTS AT CASCADE - PHASE II</t>
  </si>
  <si>
    <t>GA006000880</t>
  </si>
  <si>
    <t xml:space="preserve"> VILLAGE AT CARVER , PHASE III</t>
  </si>
  <si>
    <t>GA006000900</t>
  </si>
  <si>
    <t>ASHLEY Crt at  CASCADE I, PHASE III</t>
  </si>
  <si>
    <t>GA006000910</t>
  </si>
  <si>
    <t>VILLAGE  of CARVER Homes, Phase II</t>
  </si>
  <si>
    <t>GA006000930</t>
  </si>
  <si>
    <t>ASHLEY COLLEGETOWN I/Harris Homes V</t>
  </si>
  <si>
    <t>GA006000950</t>
  </si>
  <si>
    <t>COLUMBIA CRESTE</t>
  </si>
  <si>
    <t>GA006000960</t>
  </si>
  <si>
    <t>COLUMBIA GROVE (PERRY IV Homes)</t>
  </si>
  <si>
    <t>GA006000970</t>
  </si>
  <si>
    <t>CAPITOL Gateway III</t>
  </si>
  <si>
    <t>GA006000990</t>
  </si>
  <si>
    <t>Capital Gateway II aka Cap Gate IV</t>
  </si>
  <si>
    <t>GA006001020</t>
  </si>
  <si>
    <t xml:space="preserve"> Villages at Carver Phase V /Carver V</t>
  </si>
  <si>
    <t>GA006001030</t>
  </si>
  <si>
    <t>Atrium at Collegetown/John O. Chiles Sr</t>
  </si>
  <si>
    <t>GA006001040</t>
  </si>
  <si>
    <t>Veranda at Auburn Pointe/Veranda/GradyII</t>
  </si>
  <si>
    <t>GA006001050</t>
  </si>
  <si>
    <t>Mech Crossing/Mech-3-McDan/Gle HomesIV</t>
  </si>
  <si>
    <t>GA006001060</t>
  </si>
  <si>
    <t>Mech StatCross/Mech-4-McDanGlen homes IV</t>
  </si>
  <si>
    <t>GA006001070</t>
  </si>
  <si>
    <t>Gardens at Collegetown/JohnChilesHarrVI/</t>
  </si>
  <si>
    <t>GA006001080</t>
  </si>
  <si>
    <t>Ashley Auburn Pointe I (Grady III)</t>
  </si>
  <si>
    <t>GA006001090</t>
  </si>
  <si>
    <t>Ashley CollegetownII/AshColl 2HarrV</t>
  </si>
  <si>
    <t>GA006001110</t>
  </si>
  <si>
    <t>ASHLEY AUBURN POINTE II</t>
  </si>
  <si>
    <t>GA007</t>
  </si>
  <si>
    <t>Housing Authority of the City of Macon-Bibb</t>
  </si>
  <si>
    <t>GA007000007</t>
  </si>
  <si>
    <t>BOBBY JONES/ SHAKESPEARE</t>
  </si>
  <si>
    <t>GA009</t>
  </si>
  <si>
    <t>Housing Authority of the City of Brunswick</t>
  </si>
  <si>
    <t>GA009000001</t>
  </si>
  <si>
    <t>GLYNNVILLA APARTMENTS</t>
  </si>
  <si>
    <t>GA009000002</t>
  </si>
  <si>
    <t>BROOKLYN HOMES</t>
  </si>
  <si>
    <t>GA009000003</t>
  </si>
  <si>
    <t>MCINTYRE COURT</t>
  </si>
  <si>
    <t>GA023</t>
  </si>
  <si>
    <t>Housing Authority of the City of Albany</t>
  </si>
  <si>
    <t>GA023000003</t>
  </si>
  <si>
    <t>HUDSON MALONE TOWERS</t>
  </si>
  <si>
    <t>GA023000004</t>
  </si>
  <si>
    <t>WILLIAM DENNIS HOMES</t>
  </si>
  <si>
    <t>GA024</t>
  </si>
  <si>
    <t>Housing Authority of the City of Thomasville</t>
  </si>
  <si>
    <t>GA024000001</t>
  </si>
  <si>
    <t>College Terrace</t>
  </si>
  <si>
    <t>GA026</t>
  </si>
  <si>
    <t>Housing Authority of the City of LaGrange</t>
  </si>
  <si>
    <t>GA026000001</t>
  </si>
  <si>
    <t xml:space="preserve">The Phoenix </t>
  </si>
  <si>
    <t>GA028</t>
  </si>
  <si>
    <t>Housing Authority of the City of Waycross</t>
  </si>
  <si>
    <t>GA028000001</t>
  </si>
  <si>
    <t>GARLINGTON HEIGHTS</t>
  </si>
  <si>
    <t>GA028000002</t>
  </si>
  <si>
    <t>GA059</t>
  </si>
  <si>
    <t>Housing Authority of the City of Gainesville</t>
  </si>
  <si>
    <t>GA059000001</t>
  </si>
  <si>
    <t>MELROSE HOMES</t>
  </si>
  <si>
    <t>GA059000002</t>
  </si>
  <si>
    <t>HARRISON SQUARE</t>
  </si>
  <si>
    <t>GA060</t>
  </si>
  <si>
    <t>Housing Authority of the City of Moultrie</t>
  </si>
  <si>
    <t>GA060000001</t>
  </si>
  <si>
    <t>SUNRISE APTS</t>
  </si>
  <si>
    <t>GA060000002</t>
  </si>
  <si>
    <t>WESTLAND HOMES</t>
  </si>
  <si>
    <t>GA063</t>
  </si>
  <si>
    <t>Housing Authority of the City of Cordele</t>
  </si>
  <si>
    <t>GA063000001</t>
  </si>
  <si>
    <t>SUNSET HOMES</t>
  </si>
  <si>
    <t>GA063000002</t>
  </si>
  <si>
    <t>MORNINGSIDE HOMES</t>
  </si>
  <si>
    <t>GA063000003</t>
  </si>
  <si>
    <t>C C SHEARER HOMES</t>
  </si>
  <si>
    <t>GA063000004</t>
  </si>
  <si>
    <t>WESTSIDE HOMES</t>
  </si>
  <si>
    <t>GA063000007</t>
  </si>
  <si>
    <t>Weaver Place</t>
  </si>
  <si>
    <t>GA064</t>
  </si>
  <si>
    <t xml:space="preserve">Housing Authority of the City of Bainbridge                 </t>
  </si>
  <si>
    <t>GA064000001</t>
  </si>
  <si>
    <t>HUTTO-MCIVER HOMES,Sims &amp; Scatters Sites</t>
  </si>
  <si>
    <t>GA064000002</t>
  </si>
  <si>
    <t>KING-WEST HOMES &amp; Lord</t>
  </si>
  <si>
    <t>GA065</t>
  </si>
  <si>
    <t>Housing Authority of the City of West Point</t>
  </si>
  <si>
    <t>GA065000001</t>
  </si>
  <si>
    <t>O. J. COOK APTS</t>
  </si>
  <si>
    <t>GA067</t>
  </si>
  <si>
    <t>Housing Authority of the City of Dawson</t>
  </si>
  <si>
    <t>GA067000123</t>
  </si>
  <si>
    <t>PARROTT RD BETTER HMS</t>
  </si>
  <si>
    <t>GA069</t>
  </si>
  <si>
    <t>Housing Authority of the City of Dublin</t>
  </si>
  <si>
    <t>GA069000100</t>
  </si>
  <si>
    <t>CLAXTON HOMES</t>
  </si>
  <si>
    <t>GA069000200</t>
  </si>
  <si>
    <t>JOHNSON HOMES</t>
  </si>
  <si>
    <t>GA069000300</t>
  </si>
  <si>
    <t>SMITH HMS-COLEMAN CT</t>
  </si>
  <si>
    <t>GA069000400</t>
  </si>
  <si>
    <t>SIMMONS JACKSON HOMES</t>
  </si>
  <si>
    <t>GA070</t>
  </si>
  <si>
    <t>Housing Authority of the City of Fitzgerald</t>
  </si>
  <si>
    <t>GA070031649</t>
  </si>
  <si>
    <t>GA071</t>
  </si>
  <si>
    <t>Housing Authority of the City of Baxley</t>
  </si>
  <si>
    <t>GA071000001</t>
  </si>
  <si>
    <t>SPEER HOMES</t>
  </si>
  <si>
    <t>GA073</t>
  </si>
  <si>
    <t>Housing Authority of the City of Monroe</t>
  </si>
  <si>
    <t>GA073000001</t>
  </si>
  <si>
    <t>MAGNOLIA TERRACE</t>
  </si>
  <si>
    <t>GA073000002</t>
  </si>
  <si>
    <t>GEORGE WALTON HOMES</t>
  </si>
  <si>
    <t>GA076</t>
  </si>
  <si>
    <t>Housing Authority of the City of Douglas</t>
  </si>
  <si>
    <t>GA076000001</t>
  </si>
  <si>
    <t>PARK VIEW COURT</t>
  </si>
  <si>
    <t>GA076000002</t>
  </si>
  <si>
    <t>THRASHER NEST VILLAGE</t>
  </si>
  <si>
    <t>GA076000003</t>
  </si>
  <si>
    <t>CHAPEL HILL ESTATES #15</t>
  </si>
  <si>
    <t>GA078</t>
  </si>
  <si>
    <t>Housing Authority of the City of East Point</t>
  </si>
  <si>
    <t>GA078000002</t>
  </si>
  <si>
    <t>OJ Hurd</t>
  </si>
  <si>
    <t>GA078000003</t>
  </si>
  <si>
    <t>MARTEL HOMES</t>
  </si>
  <si>
    <t>GA080</t>
  </si>
  <si>
    <t>Housing Authority of the City of Eastman</t>
  </si>
  <si>
    <t>GA080000001</t>
  </si>
  <si>
    <t>STUCKEY HOMES</t>
  </si>
  <si>
    <t>GA081</t>
  </si>
  <si>
    <t>Housing Authority of the City of Hartwell</t>
  </si>
  <si>
    <t>GA081000001</t>
  </si>
  <si>
    <t>WEST FRANKLIN PLACE</t>
  </si>
  <si>
    <t>GA084</t>
  </si>
  <si>
    <t>GA084000001</t>
  </si>
  <si>
    <t>HERMAN TALMADGE APTS</t>
  </si>
  <si>
    <t>GA085</t>
  </si>
  <si>
    <t>Housing Authority of the City of Quitman</t>
  </si>
  <si>
    <t>GA085000001</t>
  </si>
  <si>
    <t>HILLSDALE HEIGHTS</t>
  </si>
  <si>
    <t>GA086</t>
  </si>
  <si>
    <t>Housing Authority of the City of Waynesboro</t>
  </si>
  <si>
    <t>GA086000001</t>
  </si>
  <si>
    <t>PROJECT UNNAMED</t>
  </si>
  <si>
    <t>GA086000002</t>
  </si>
  <si>
    <t>WAYNESBORO HA</t>
  </si>
  <si>
    <t>GA087</t>
  </si>
  <si>
    <t>Housing Authority of the City of Ashburn</t>
  </si>
  <si>
    <t>GA087000001</t>
  </si>
  <si>
    <t>L C E ELDERLY VILLAGE</t>
  </si>
  <si>
    <t>GA088</t>
  </si>
  <si>
    <t>Housing Authority of the City of Adel</t>
  </si>
  <si>
    <t>GA088000001</t>
  </si>
  <si>
    <t>GA090</t>
  </si>
  <si>
    <t>Housing Authority of the City of Royston</t>
  </si>
  <si>
    <t>GA090000001</t>
  </si>
  <si>
    <t>GAINES HOMES</t>
  </si>
  <si>
    <t>GA091</t>
  </si>
  <si>
    <t>Housing Authority of the City of Buford</t>
  </si>
  <si>
    <t>GA091000001</t>
  </si>
  <si>
    <t>ROLLING ACRES</t>
  </si>
  <si>
    <t>GA092</t>
  </si>
  <si>
    <t>Housing Authority of the City of Nashville</t>
  </si>
  <si>
    <t>GA092000001</t>
  </si>
  <si>
    <t>EDGEWOOD APTS</t>
  </si>
  <si>
    <t>GA095</t>
  </si>
  <si>
    <t>Housing Authority of the City of Newnan</t>
  </si>
  <si>
    <t>GA095000001</t>
  </si>
  <si>
    <t>MILO HUNTER HOMES</t>
  </si>
  <si>
    <t>GA095000002</t>
  </si>
  <si>
    <t>SALLIE JONES MORDICUE HOMES</t>
  </si>
  <si>
    <t>GA095000003</t>
  </si>
  <si>
    <t>JOHN JORDAN HOMES</t>
  </si>
  <si>
    <t>GA095000005</t>
  </si>
  <si>
    <t>Summit Point Apartments</t>
  </si>
  <si>
    <t>GA096</t>
  </si>
  <si>
    <t xml:space="preserve">Housing Authority of the City of Camilla                    </t>
  </si>
  <si>
    <t>GA096000002</t>
  </si>
  <si>
    <t>JESTER HOMES</t>
  </si>
  <si>
    <t>GA096000003</t>
  </si>
  <si>
    <t>BORDERS HOMES</t>
  </si>
  <si>
    <t>GA096000004</t>
  </si>
  <si>
    <t>NEW Jester  Homes  I I</t>
  </si>
  <si>
    <t>GA098</t>
  </si>
  <si>
    <t>Housing Authority of the City of Pelham</t>
  </si>
  <si>
    <t>GA098000001</t>
  </si>
  <si>
    <t>WILLIAM C. B. ALEXANDER HOMES</t>
  </si>
  <si>
    <t>GA100</t>
  </si>
  <si>
    <t>Housing Authority of the City of Valdosta</t>
  </si>
  <si>
    <t>GA100000001</t>
  </si>
  <si>
    <t>ORA LEE WEST HOMES</t>
  </si>
  <si>
    <t>GA100000002</t>
  </si>
  <si>
    <t>HUDSON-DOCKETT HOMES</t>
  </si>
  <si>
    <t>GA100000003</t>
  </si>
  <si>
    <t>GA100000004</t>
  </si>
  <si>
    <t>CRANFORD HOMES</t>
  </si>
  <si>
    <t>GA101</t>
  </si>
  <si>
    <t>Housing Authority of the City of Tifton</t>
  </si>
  <si>
    <t>GA101000001</t>
  </si>
  <si>
    <t>AMP 1</t>
  </si>
  <si>
    <t>GA101000002</t>
  </si>
  <si>
    <t>AMP 2</t>
  </si>
  <si>
    <t>GA101000003</t>
  </si>
  <si>
    <t>AMP 3</t>
  </si>
  <si>
    <t>GA105</t>
  </si>
  <si>
    <t>GA105000105</t>
  </si>
  <si>
    <t>MIZE COURT APTS/SYCAMORE APTS</t>
  </si>
  <si>
    <t>GA108</t>
  </si>
  <si>
    <t>Housing Authority of the City of Manchester</t>
  </si>
  <si>
    <t>GA108000033</t>
  </si>
  <si>
    <t>GA109</t>
  </si>
  <si>
    <t>GA109000001</t>
  </si>
  <si>
    <t>WILL BATES VILLAGE</t>
  </si>
  <si>
    <t>GA110</t>
  </si>
  <si>
    <t>Housing Authority of the City of Hampton</t>
  </si>
  <si>
    <t>GA110000001</t>
  </si>
  <si>
    <t>GA111</t>
  </si>
  <si>
    <t>Housing Authority of the City of Arlington</t>
  </si>
  <si>
    <t>GA111000001</t>
  </si>
  <si>
    <t>WILTON BOSTWICK HOMES</t>
  </si>
  <si>
    <t>GA112</t>
  </si>
  <si>
    <t>Housing Authority of the City of Doerun</t>
  </si>
  <si>
    <t>GA112000001</t>
  </si>
  <si>
    <t>FREE/TULLIS HOMES</t>
  </si>
  <si>
    <t>GA113</t>
  </si>
  <si>
    <t>Housing Authority of the City of Nicholls</t>
  </si>
  <si>
    <t>GA113000001</t>
  </si>
  <si>
    <t>NICHOLLS HA</t>
  </si>
  <si>
    <t>GA114</t>
  </si>
  <si>
    <t>Housing Authority of the City of Blakely</t>
  </si>
  <si>
    <t>GA114000001</t>
  </si>
  <si>
    <t>BAPTIST BRANCH HOMES</t>
  </si>
  <si>
    <t>GA115</t>
  </si>
  <si>
    <t>Housing Authority of the City of Clayton</t>
  </si>
  <si>
    <t>GA115000001</t>
  </si>
  <si>
    <t>Shadyside/Duckett/Dunlap Apts</t>
  </si>
  <si>
    <t>GA117</t>
  </si>
  <si>
    <t>Housing Authority of the City of Boston</t>
  </si>
  <si>
    <t>GA117000001</t>
  </si>
  <si>
    <t>ROSEDALE TERRACE</t>
  </si>
  <si>
    <t>GA118</t>
  </si>
  <si>
    <t>Housing Authority of the County of Stewart</t>
  </si>
  <si>
    <t>GA118000001</t>
  </si>
  <si>
    <t>MAJ MEYER ANN/SCHOOLSIDE</t>
  </si>
  <si>
    <t>GA119</t>
  </si>
  <si>
    <t>Housing Authority of the City of Calhoun</t>
  </si>
  <si>
    <t>GA119000001</t>
  </si>
  <si>
    <t>JAMES KEENE/C M JONES</t>
  </si>
  <si>
    <t>GA120</t>
  </si>
  <si>
    <t>Housing Authority of the City of Lyons</t>
  </si>
  <si>
    <t>GA120000001</t>
  </si>
  <si>
    <t>HARRY THOMPSON HOMES</t>
  </si>
  <si>
    <t>GA124</t>
  </si>
  <si>
    <t>Housing Authority of the City of Buchanan</t>
  </si>
  <si>
    <t>GA124000001</t>
  </si>
  <si>
    <t>BUCHANAN HA</t>
  </si>
  <si>
    <t>GA125</t>
  </si>
  <si>
    <t xml:space="preserve">Housing Authority of the City of Commerce                   </t>
  </si>
  <si>
    <t>GA125000001</t>
  </si>
  <si>
    <t>WILLOUGHBY HOMES</t>
  </si>
  <si>
    <t>GA126</t>
  </si>
  <si>
    <t>Housing Authority of the City of Danielsville</t>
  </si>
  <si>
    <t>GA126000001</t>
  </si>
  <si>
    <t>CRAWFORD W. LONG</t>
  </si>
  <si>
    <t>GA127</t>
  </si>
  <si>
    <t>Housing Authority of the City of Warrenton</t>
  </si>
  <si>
    <t>GA127000001</t>
  </si>
  <si>
    <t>GA128</t>
  </si>
  <si>
    <t>Housing Authority of the City of Thomson</t>
  </si>
  <si>
    <t>GA128000001</t>
  </si>
  <si>
    <t>WHITE OAK RD HOMES</t>
  </si>
  <si>
    <t>GA131</t>
  </si>
  <si>
    <t>Housing Authority of the City of Swainsboro</t>
  </si>
  <si>
    <t>GA131000001</t>
  </si>
  <si>
    <t>V WMS &amp; HILLCREST APTS</t>
  </si>
  <si>
    <t>GA132</t>
  </si>
  <si>
    <t>Housing Authority of the City of Statesboro</t>
  </si>
  <si>
    <t>GA132000001</t>
  </si>
  <si>
    <t>BRASWELL-GROVER HOMES</t>
  </si>
  <si>
    <t>GA133</t>
  </si>
  <si>
    <t>GA133000001</t>
  </si>
  <si>
    <t>QUEEN CITY HEIGHTS</t>
  </si>
  <si>
    <t>GA133000002</t>
  </si>
  <si>
    <t>ALBERT PITTS HOMES</t>
  </si>
  <si>
    <t>GA133000003</t>
  </si>
  <si>
    <t>WILFRED SMITH TERRACE</t>
  </si>
  <si>
    <t>GA134</t>
  </si>
  <si>
    <t>Housing Authority of the City of Blackshear</t>
  </si>
  <si>
    <t>GA134000001</t>
  </si>
  <si>
    <t>LEE DARLING HOMES</t>
  </si>
  <si>
    <t>GA135</t>
  </si>
  <si>
    <t>Housing Authority of the City of Hogansville</t>
  </si>
  <si>
    <t>GA135000001</t>
  </si>
  <si>
    <t>Hogansville</t>
  </si>
  <si>
    <t>GA136</t>
  </si>
  <si>
    <t>Housing Authority of the City of Hahira</t>
  </si>
  <si>
    <t>GA136000001</t>
  </si>
  <si>
    <t>HAHIRA,GA</t>
  </si>
  <si>
    <t>GA137</t>
  </si>
  <si>
    <t>Housing Authority of the City of Hazlehurst</t>
  </si>
  <si>
    <t>GA137000001</t>
  </si>
  <si>
    <t>HAMMOCK HOMES</t>
  </si>
  <si>
    <t>GA137000002</t>
  </si>
  <si>
    <t>GA138</t>
  </si>
  <si>
    <t>Housing Authority of the City of Lakeland</t>
  </si>
  <si>
    <t>GA138000001</t>
  </si>
  <si>
    <t>GA139</t>
  </si>
  <si>
    <t>Housing Authority of the City of Glennville</t>
  </si>
  <si>
    <t>GA139000001</t>
  </si>
  <si>
    <t>BURNS VILLAGE</t>
  </si>
  <si>
    <t>GA141</t>
  </si>
  <si>
    <t>Housing Authority of the County of Screven</t>
  </si>
  <si>
    <t>GA141000001</t>
  </si>
  <si>
    <t>GA142</t>
  </si>
  <si>
    <t>Housing Authority of the City of Millen</t>
  </si>
  <si>
    <t>GA142000001</t>
  </si>
  <si>
    <t>GA144</t>
  </si>
  <si>
    <t>Housing Authority of the City of Washington</t>
  </si>
  <si>
    <t>GA144000001</t>
  </si>
  <si>
    <t>MAPLE SQUARE APTS</t>
  </si>
  <si>
    <t>GA145</t>
  </si>
  <si>
    <t>Housing Authority of the City of Vidalia</t>
  </si>
  <si>
    <t>GA145000001</t>
  </si>
  <si>
    <t>BRICE ELDERLY/DICKERSON2</t>
  </si>
  <si>
    <t>GA147</t>
  </si>
  <si>
    <t>Housing Authority of the City of Social Circle</t>
  </si>
  <si>
    <t>GA147000001</t>
  </si>
  <si>
    <t>WALTON COURT</t>
  </si>
  <si>
    <t>GA152</t>
  </si>
  <si>
    <t>Housing Authority of the City of Sylvania</t>
  </si>
  <si>
    <t>GA152000001</t>
  </si>
  <si>
    <t>GA157</t>
  </si>
  <si>
    <t>Housing Authority of the City of Louisville</t>
  </si>
  <si>
    <t>GA157000001</t>
  </si>
  <si>
    <t>GA158</t>
  </si>
  <si>
    <t>Housing Authority of the County of Atkinson</t>
  </si>
  <si>
    <t>GA158000001</t>
  </si>
  <si>
    <t>GA160</t>
  </si>
  <si>
    <t>Housing Authority of the City of Warner Robins</t>
  </si>
  <si>
    <t>GA160000001</t>
  </si>
  <si>
    <t>JIMMY ROSENBURG HOMES</t>
  </si>
  <si>
    <t>GA160000002</t>
  </si>
  <si>
    <t>MARY B. TERRY HOMES</t>
  </si>
  <si>
    <t>GA160000003</t>
  </si>
  <si>
    <t>KEMP HARRISON HOMES</t>
  </si>
  <si>
    <t>GA160000004</t>
  </si>
  <si>
    <t>CAM CAMPBELL HOMES</t>
  </si>
  <si>
    <t>GA160000005</t>
  </si>
  <si>
    <t>Rosemont Court</t>
  </si>
  <si>
    <t>GA160000007</t>
  </si>
  <si>
    <t>Oscar Thomie Homes II</t>
  </si>
  <si>
    <t>GA161</t>
  </si>
  <si>
    <t>Housing Authority of the County of Harris</t>
  </si>
  <si>
    <t>GA161000001</t>
  </si>
  <si>
    <t>SWINT APARTMENTS/MOUNTAIN VIEW APARTMENT</t>
  </si>
  <si>
    <t>GA162</t>
  </si>
  <si>
    <t>Housing Authority of the City of Edison</t>
  </si>
  <si>
    <t>GA162000001</t>
  </si>
  <si>
    <t>TOWER DRIVE</t>
  </si>
  <si>
    <t>GA163</t>
  </si>
  <si>
    <t xml:space="preserve">Housing Authority of the City of Jefferson                  </t>
  </si>
  <si>
    <t>GA163000001</t>
  </si>
  <si>
    <t>PINE ST HOMES</t>
  </si>
  <si>
    <t>GA165</t>
  </si>
  <si>
    <t>Housing Authority of the City of Pearson</t>
  </si>
  <si>
    <t>GA165000001</t>
  </si>
  <si>
    <t>GA166</t>
  </si>
  <si>
    <t>Housing Authority of the City of Claxton</t>
  </si>
  <si>
    <t>GA166000001</t>
  </si>
  <si>
    <t>NANCY HENDRIX/CEDAR CK</t>
  </si>
  <si>
    <t>GA167</t>
  </si>
  <si>
    <t>Housing Authority of the City of Fort Gaines</t>
  </si>
  <si>
    <t>GA167000001</t>
  </si>
  <si>
    <t>WALTER F GEORGE</t>
  </si>
  <si>
    <t>GA168</t>
  </si>
  <si>
    <t>Housing Authority of the City of Ocilla</t>
  </si>
  <si>
    <t>GA168000001</t>
  </si>
  <si>
    <t>Sherwood Court</t>
  </si>
  <si>
    <t>GA169</t>
  </si>
  <si>
    <t>Housing Authority of the City of Harlem</t>
  </si>
  <si>
    <t>GA169000001</t>
  </si>
  <si>
    <t>GA170</t>
  </si>
  <si>
    <t>Housing Authority of the City of LaFayette</t>
  </si>
  <si>
    <t>GA170000001</t>
  </si>
  <si>
    <t>BRYAN HMS/GENERAL HMS</t>
  </si>
  <si>
    <t>GA170000002</t>
  </si>
  <si>
    <t>GA170000003</t>
  </si>
  <si>
    <t>PATTERSON HGHTS</t>
  </si>
  <si>
    <t>GA170000004</t>
  </si>
  <si>
    <t>Hill High Court</t>
  </si>
  <si>
    <t>GA171</t>
  </si>
  <si>
    <t>Housing Authority of the City of Loganville</t>
  </si>
  <si>
    <t>GA171000001</t>
  </si>
  <si>
    <t>JOHN B WILSON HOMES</t>
  </si>
  <si>
    <t>GA172</t>
  </si>
  <si>
    <t>Housing Authority of the City of Homerville</t>
  </si>
  <si>
    <t>GA172000044</t>
  </si>
  <si>
    <t>POPPELL SQUARE</t>
  </si>
  <si>
    <t>GA174</t>
  </si>
  <si>
    <t>Housing Authority of the City of Dahlonega</t>
  </si>
  <si>
    <t>GA174000001</t>
  </si>
  <si>
    <t>Dahlonega Housing Authority</t>
  </si>
  <si>
    <t>GA175</t>
  </si>
  <si>
    <t>Housing Authority of the City of Rochelle</t>
  </si>
  <si>
    <t>GA175000007</t>
  </si>
  <si>
    <t>GA176</t>
  </si>
  <si>
    <t xml:space="preserve">Housing Authority of the City of Ellijay                    </t>
  </si>
  <si>
    <t>GA176000001</t>
  </si>
  <si>
    <t>HUDSON-ABERNATHY CTS</t>
  </si>
  <si>
    <t>GA177</t>
  </si>
  <si>
    <t>Housing Authority of the City of Barnesville</t>
  </si>
  <si>
    <t>GA177000001</t>
  </si>
  <si>
    <t>HILLSIDE HOMES</t>
  </si>
  <si>
    <t>GA178</t>
  </si>
  <si>
    <t>Housing Authority of the City of Alamo</t>
  </si>
  <si>
    <t>GA178000001</t>
  </si>
  <si>
    <t>GETER HOMES/CYPRESS GARDEN APTS</t>
  </si>
  <si>
    <t>GA179</t>
  </si>
  <si>
    <t>Housing Authority of the City of Buena Vista</t>
  </si>
  <si>
    <t>GA179000001</t>
  </si>
  <si>
    <t>T.W. HOLLIS HOMES/MATTHEW WILLIAMS HOMES</t>
  </si>
  <si>
    <t>GA180</t>
  </si>
  <si>
    <t>Housing Authority of the City of Fairburn</t>
  </si>
  <si>
    <t>GA180000001</t>
  </si>
  <si>
    <t>FAIRBURN HA</t>
  </si>
  <si>
    <t>GA181</t>
  </si>
  <si>
    <t>Housing Authority of the City of Wrightsville</t>
  </si>
  <si>
    <t>GA181000001</t>
  </si>
  <si>
    <t>GA182</t>
  </si>
  <si>
    <t>Housing Authority of the City of McDonough</t>
  </si>
  <si>
    <t>GA182000001</t>
  </si>
  <si>
    <t>EASTSIDE HOMES</t>
  </si>
  <si>
    <t>GA184</t>
  </si>
  <si>
    <t>Housing Authority of the City of Conyers</t>
  </si>
  <si>
    <t>GA184000002</t>
  </si>
  <si>
    <t>GA185</t>
  </si>
  <si>
    <t>Housing Authority of the City of Jackson</t>
  </si>
  <si>
    <t>GA185000001</t>
  </si>
  <si>
    <t>MALLET PARK</t>
  </si>
  <si>
    <t>GA186</t>
  </si>
  <si>
    <t>Housing Authority of the City of Abbeville</t>
  </si>
  <si>
    <t>GA186000005</t>
  </si>
  <si>
    <t>GA187</t>
  </si>
  <si>
    <t>Housing Authority of the City of Palmetto</t>
  </si>
  <si>
    <t>GA187000001</t>
  </si>
  <si>
    <t>PALMETTO HA</t>
  </si>
  <si>
    <t>GA188</t>
  </si>
  <si>
    <t>Housing Authority of the City of Lithonia</t>
  </si>
  <si>
    <t>GA188000004</t>
  </si>
  <si>
    <t>GA189</t>
  </si>
  <si>
    <t>Housing Authority of the City of Metter</t>
  </si>
  <si>
    <t>GA189000001</t>
  </si>
  <si>
    <t>GA190</t>
  </si>
  <si>
    <t>Housing Authority of the City of Gibson</t>
  </si>
  <si>
    <t>GA190000001</t>
  </si>
  <si>
    <t>GIBSON HOUSING PROJECT</t>
  </si>
  <si>
    <t>GA191</t>
  </si>
  <si>
    <t>Housing Authority of the City of Union Point</t>
  </si>
  <si>
    <t>GA191706486</t>
  </si>
  <si>
    <t>ELLIOTT CIRCLE</t>
  </si>
  <si>
    <t>GA192</t>
  </si>
  <si>
    <t>Housing Authority of the City of Crawfordville</t>
  </si>
  <si>
    <t>GA192000001</t>
  </si>
  <si>
    <t>GA193</t>
  </si>
  <si>
    <t>Housing Authority of the City of Madison</t>
  </si>
  <si>
    <t>GA193000001</t>
  </si>
  <si>
    <t>DANIEL MORGAN HOMES</t>
  </si>
  <si>
    <t>GA194</t>
  </si>
  <si>
    <t>Housing Authority of the City of Glenwood</t>
  </si>
  <si>
    <t>GA194000001</t>
  </si>
  <si>
    <t>KNOTS LANDING</t>
  </si>
  <si>
    <t>GA195</t>
  </si>
  <si>
    <t>Housing Authority of the City of Tennille</t>
  </si>
  <si>
    <t>GA195000001</t>
  </si>
  <si>
    <t>STEPHENS HOMES</t>
  </si>
  <si>
    <t>GA196</t>
  </si>
  <si>
    <t>Housing Authority of the City of Cumming</t>
  </si>
  <si>
    <t>GA196000001</t>
  </si>
  <si>
    <t>GA197</t>
  </si>
  <si>
    <t>Housing Authority of the City of Union City</t>
  </si>
  <si>
    <t>GA197000001</t>
  </si>
  <si>
    <t>UNION CITY HA</t>
  </si>
  <si>
    <t>GA198</t>
  </si>
  <si>
    <t>Housing Authority of the City of Colquitt</t>
  </si>
  <si>
    <t>GA198000001</t>
  </si>
  <si>
    <t>COLQUITT HA</t>
  </si>
  <si>
    <t>GA199</t>
  </si>
  <si>
    <t>Housing Authority of the City of Sandersville</t>
  </si>
  <si>
    <t>GA199000001</t>
  </si>
  <si>
    <t>SUNHILL</t>
  </si>
  <si>
    <t>GA203</t>
  </si>
  <si>
    <t>Housing Authority of the City of Monticello</t>
  </si>
  <si>
    <t>GA203000001</t>
  </si>
  <si>
    <t>SANDERS HT/KELLY LN</t>
  </si>
  <si>
    <t>GA204</t>
  </si>
  <si>
    <t>Housing Authority of the City of Senoia</t>
  </si>
  <si>
    <t>GA204000001</t>
  </si>
  <si>
    <t>GA205</t>
  </si>
  <si>
    <t>Housing Authority of the City of Fort Valley</t>
  </si>
  <si>
    <t>GA205000001</t>
  </si>
  <si>
    <t>TABOR HEIGHTS</t>
  </si>
  <si>
    <t>GA206</t>
  </si>
  <si>
    <t>Housing Authority of the City of Chatsworth</t>
  </si>
  <si>
    <t>GA206000001</t>
  </si>
  <si>
    <t>CHATSWORTH HA</t>
  </si>
  <si>
    <t>GA207</t>
  </si>
  <si>
    <t>Housing Authority of the City of Bowdon</t>
  </si>
  <si>
    <t>GA207000001</t>
  </si>
  <si>
    <t>GA208</t>
  </si>
  <si>
    <t>Housing Authority of the City of Vienna</t>
  </si>
  <si>
    <t>GA208000001</t>
  </si>
  <si>
    <t>FITZPATRICK PL</t>
  </si>
  <si>
    <t>GA209</t>
  </si>
  <si>
    <t>Housing Authority of the City of Norcross</t>
  </si>
  <si>
    <t>GA209000001</t>
  </si>
  <si>
    <t>UNNAMED PROJECT</t>
  </si>
  <si>
    <t>GA210</t>
  </si>
  <si>
    <t>Housing Authority of the City of Sparta</t>
  </si>
  <si>
    <t>GA210000001</t>
  </si>
  <si>
    <t>SPARTA HOUSING AUTHORITY</t>
  </si>
  <si>
    <t>GA211</t>
  </si>
  <si>
    <t>Housing Authority of the City of Lincolnton</t>
  </si>
  <si>
    <t>GA211000001</t>
  </si>
  <si>
    <t>GA213</t>
  </si>
  <si>
    <t>Housing Authority of the City of Canton</t>
  </si>
  <si>
    <t>GA213000001</t>
  </si>
  <si>
    <t>OAKSIDE DRIVE APARTMENTS</t>
  </si>
  <si>
    <t>GA214</t>
  </si>
  <si>
    <t>Housing Authority of the City of Ellaville</t>
  </si>
  <si>
    <t>GA214000001</t>
  </si>
  <si>
    <t>FELTON JONES COURT</t>
  </si>
  <si>
    <t>GA216</t>
  </si>
  <si>
    <t>Housing Authority of the City of Ringgold</t>
  </si>
  <si>
    <t>GA216000001</t>
  </si>
  <si>
    <t>MARVIN PARTON HOMES</t>
  </si>
  <si>
    <t>GA217</t>
  </si>
  <si>
    <t>Housing Authority of the City of Unadilla</t>
  </si>
  <si>
    <t>GA217000001</t>
  </si>
  <si>
    <t>HAMRICK &amp; STELLE HOMES</t>
  </si>
  <si>
    <t>GA218</t>
  </si>
  <si>
    <t>Housing Authority of the City of Grantville</t>
  </si>
  <si>
    <t>GA218000001</t>
  </si>
  <si>
    <t>GRANTVILLE HA</t>
  </si>
  <si>
    <t>GA220</t>
  </si>
  <si>
    <t>Housing Authority of the City of Reidsville</t>
  </si>
  <si>
    <t>GA220000001</t>
  </si>
  <si>
    <t>SUNSET CIR-OHOOPEE HTS</t>
  </si>
  <si>
    <t>GA224</t>
  </si>
  <si>
    <t>Housing Authority of the City of Greenville</t>
  </si>
  <si>
    <t>GA224000092</t>
  </si>
  <si>
    <t>R. D. HILL PLAZA</t>
  </si>
  <si>
    <t>GA226</t>
  </si>
  <si>
    <t>Housing Authority of the City of Cuthbert</t>
  </si>
  <si>
    <t>GA226000001</t>
  </si>
  <si>
    <t>HENDERSON HMS</t>
  </si>
  <si>
    <t>GA228</t>
  </si>
  <si>
    <t xml:space="preserve">Housing Authority of the City of Jonesboro                  </t>
  </si>
  <si>
    <t>GA228000001</t>
  </si>
  <si>
    <t>GA229</t>
  </si>
  <si>
    <t>Housing Authority of the City of Shellman</t>
  </si>
  <si>
    <t>GA229000001</t>
  </si>
  <si>
    <t>J M WOOTEN/A ROPTS HMS</t>
  </si>
  <si>
    <t>GA232</t>
  </si>
  <si>
    <t>Housing Authority of the City of College Park</t>
  </si>
  <si>
    <t>GA232000001</t>
  </si>
  <si>
    <t>COLLEGE VIEW HILLS</t>
  </si>
  <si>
    <t>GA233</t>
  </si>
  <si>
    <t>Housing Authority of the City of Franklin</t>
  </si>
  <si>
    <t>GA233000001</t>
  </si>
  <si>
    <t>CHATTAHOOCHEE SOUTH APTS</t>
  </si>
  <si>
    <t>GA238</t>
  </si>
  <si>
    <t>Housing Authority of the City of Mount Vernon</t>
  </si>
  <si>
    <t>GA238000001</t>
  </si>
  <si>
    <t>MOUNT VERNON</t>
  </si>
  <si>
    <t>GA239</t>
  </si>
  <si>
    <t>Housing Authority of the City of Soperton</t>
  </si>
  <si>
    <t>GA239000001</t>
  </si>
  <si>
    <t>GA241</t>
  </si>
  <si>
    <t>Housing Authority of the City of McCaysville</t>
  </si>
  <si>
    <t>GA241000001</t>
  </si>
  <si>
    <t>KINGTOWN/ELDERLY</t>
  </si>
  <si>
    <t>GA243</t>
  </si>
  <si>
    <t>Housing Authority of the City of Byron</t>
  </si>
  <si>
    <t>GA243000001</t>
  </si>
  <si>
    <t>BYRON HOUSING AUTHORITY</t>
  </si>
  <si>
    <t>GA244</t>
  </si>
  <si>
    <t>Housing Authority of the City of Menlo</t>
  </si>
  <si>
    <t>GA244000001</t>
  </si>
  <si>
    <t>LAWRENCE HOMES</t>
  </si>
  <si>
    <t>GA246</t>
  </si>
  <si>
    <t>Housing Authority of the City of Fort Oglethorpe</t>
  </si>
  <si>
    <t>GA246000001</t>
  </si>
  <si>
    <t>POST HOMES</t>
  </si>
  <si>
    <t>GA247</t>
  </si>
  <si>
    <t>Housing Authority of the City of Thomaston</t>
  </si>
  <si>
    <t>GA247000001</t>
  </si>
  <si>
    <t>TRIUNE VILLAGE</t>
  </si>
  <si>
    <t>GA247000002</t>
  </si>
  <si>
    <t>DRAKE HEIGHTS</t>
  </si>
  <si>
    <t>GA252</t>
  </si>
  <si>
    <t>Housing Authority of the City of Perry</t>
  </si>
  <si>
    <t>GA252000001</t>
  </si>
  <si>
    <t>PERIMETER CIRCLE HOUSING</t>
  </si>
  <si>
    <t>GA254</t>
  </si>
  <si>
    <t>Housing Authority of the City of Bremen</t>
  </si>
  <si>
    <t>GA254000001</t>
  </si>
  <si>
    <t>GA263</t>
  </si>
  <si>
    <t>Housing Authority of the City of Nahunta</t>
  </si>
  <si>
    <t>GA263000001</t>
  </si>
  <si>
    <t>SATILLA PINES</t>
  </si>
  <si>
    <t>GA264</t>
  </si>
  <si>
    <t>Housing Authority of Fulton County</t>
  </si>
  <si>
    <t>GA264000008</t>
  </si>
  <si>
    <t>ARCADIA AT PARKWAY VILLAGE</t>
  </si>
  <si>
    <t>GA264000009</t>
  </si>
  <si>
    <t>LEGACY AT WALTON LAKES</t>
  </si>
  <si>
    <t>GA264000010</t>
  </si>
  <si>
    <t>WOODBRIDGE at PARKWAY VILLAGE</t>
  </si>
  <si>
    <t>GA264000011</t>
  </si>
  <si>
    <t>Providence at Parkway Village</t>
  </si>
  <si>
    <t>GA268</t>
  </si>
  <si>
    <t>Housing Authority of the County of Houston</t>
  </si>
  <si>
    <t>GA268000001</t>
  </si>
  <si>
    <t>KATHLEEN BYNUM</t>
  </si>
  <si>
    <t>GA280</t>
  </si>
  <si>
    <t>FLINT AREA CONSOLIDATED</t>
  </si>
  <si>
    <t>GA280000001</t>
  </si>
  <si>
    <t>CHAPEL HILL/PHILLIPTOWN APARTMENTS</t>
  </si>
  <si>
    <t>GA280000006</t>
  </si>
  <si>
    <t>MARSHALLVILLE/HAMMOND</t>
  </si>
  <si>
    <t>GA282</t>
  </si>
  <si>
    <t>SOUTHEAST GEORGIA CONSOLIDATED HOUSING AUTHOR</t>
  </si>
  <si>
    <t>GA282000001</t>
  </si>
  <si>
    <t>GA282000002</t>
  </si>
  <si>
    <t>GA283</t>
  </si>
  <si>
    <t>TRI-CITY HOUSING AUTHORITY</t>
  </si>
  <si>
    <t>GA283000100</t>
  </si>
  <si>
    <t>TALBOTTON</t>
  </si>
  <si>
    <t>GA285</t>
  </si>
  <si>
    <t>NORTHWEST GA HOUSING AUTHORITY</t>
  </si>
  <si>
    <t>GA285000011</t>
  </si>
  <si>
    <t>Jackson Square Phase II</t>
  </si>
  <si>
    <t>GA285000012</t>
  </si>
  <si>
    <t>Joe Wright Village</t>
  </si>
  <si>
    <t>GA285000013</t>
  </si>
  <si>
    <t>Maple Avenue Renaissance</t>
  </si>
  <si>
    <t>GA285000014</t>
  </si>
  <si>
    <t>JOE WRIGHT VILLAGE PHASE II</t>
  </si>
  <si>
    <t>GA285000016</t>
  </si>
  <si>
    <t>FLOYD STREET APARTMENTS</t>
  </si>
  <si>
    <t>GA285100104</t>
  </si>
  <si>
    <t>CHARLES HIGHT HOME</t>
  </si>
  <si>
    <t>GA285200102</t>
  </si>
  <si>
    <t>JOHN GRAHAM HOMES</t>
  </si>
  <si>
    <t>GA285300104</t>
  </si>
  <si>
    <t>PARK HOMES</t>
  </si>
  <si>
    <t>GA285500011</t>
  </si>
  <si>
    <t>WESTVIEW HOMES</t>
  </si>
  <si>
    <t>GA285600006</t>
  </si>
  <si>
    <t>WILLINGHAM AT DIVISION</t>
  </si>
  <si>
    <t>GA285700007</t>
  </si>
  <si>
    <t>PENNINGTON PLACE</t>
  </si>
  <si>
    <t>GA285800008</t>
  </si>
  <si>
    <t>CHARLES HIGHT AT AVE B</t>
  </si>
  <si>
    <t>GA285800010</t>
  </si>
  <si>
    <t>JACKSON SQUARE</t>
  </si>
  <si>
    <t>GA285900009</t>
  </si>
  <si>
    <t>VILLAGE GREEN</t>
  </si>
  <si>
    <t>GQ001</t>
  </si>
  <si>
    <t>GQ</t>
  </si>
  <si>
    <t>Guam Housing &amp; Urban Renewal Authority</t>
  </si>
  <si>
    <t>GQ001000001</t>
  </si>
  <si>
    <t>GHURA 250</t>
  </si>
  <si>
    <t>GQ001000002</t>
  </si>
  <si>
    <t>GHURA 100</t>
  </si>
  <si>
    <t>GQ001000003</t>
  </si>
  <si>
    <t>GHURA 99</t>
  </si>
  <si>
    <t>GQ001000004</t>
  </si>
  <si>
    <t>HI001</t>
  </si>
  <si>
    <t>HI</t>
  </si>
  <si>
    <t>Hawaii Public Housing Authority</t>
  </si>
  <si>
    <t>HI001000030</t>
  </si>
  <si>
    <t>PUUWAI MOMI</t>
  </si>
  <si>
    <t>HI001000031</t>
  </si>
  <si>
    <t>KALIHI VALLEY HOMES</t>
  </si>
  <si>
    <t>HI001000032</t>
  </si>
  <si>
    <t>MAYOR WRIGHT HOMES</t>
  </si>
  <si>
    <t>HI001000033</t>
  </si>
  <si>
    <t>KAMEHAMEHA HOMES</t>
  </si>
  <si>
    <t>HI001000034</t>
  </si>
  <si>
    <t>KALAKAUA HOMES</t>
  </si>
  <si>
    <t>HI001000035</t>
  </si>
  <si>
    <t>PUNCHBOWL HOMES *</t>
  </si>
  <si>
    <t>HI001000037</t>
  </si>
  <si>
    <t>LANAKILA HOMES I</t>
  </si>
  <si>
    <t>HI001000038</t>
  </si>
  <si>
    <t>KEKAHA HA`AHEO</t>
  </si>
  <si>
    <t>HI001000039</t>
  </si>
  <si>
    <t>KAHEKILI TERRACE</t>
  </si>
  <si>
    <t>HI001000040</t>
  </si>
  <si>
    <t>KUHIO PARK TERRACE</t>
  </si>
  <si>
    <t>HI001000043</t>
  </si>
  <si>
    <t>KA HALE KAHALUU</t>
  </si>
  <si>
    <t>HI001000044</t>
  </si>
  <si>
    <t>WAIMAHA/SUNFLOWER</t>
  </si>
  <si>
    <t>HI001000045</t>
  </si>
  <si>
    <t>KOOLAU VILLAGE</t>
  </si>
  <si>
    <t>HI001000046</t>
  </si>
  <si>
    <t>COUNTY OF HAWAII</t>
  </si>
  <si>
    <t>HI001000049</t>
  </si>
  <si>
    <t>WAHIAWA TERRACE</t>
  </si>
  <si>
    <t>HI001000050</t>
  </si>
  <si>
    <t>PALOLO VALLEY HOMES</t>
  </si>
  <si>
    <t>IA001</t>
  </si>
  <si>
    <t>IA</t>
  </si>
  <si>
    <t>Corning Housing Commission</t>
  </si>
  <si>
    <t>IA001000001</t>
  </si>
  <si>
    <t>WESTGATE</t>
  </si>
  <si>
    <t>IA002</t>
  </si>
  <si>
    <t>Charles City Hsg and Redev Authority</t>
  </si>
  <si>
    <t>IA002050616</t>
  </si>
  <si>
    <t>CEDAR TERRACE SOUTH</t>
  </si>
  <si>
    <t>IA003</t>
  </si>
  <si>
    <t>Afton Housing Commission</t>
  </si>
  <si>
    <t>IA003000001</t>
  </si>
  <si>
    <t>FAIRVIEW</t>
  </si>
  <si>
    <t>IA004</t>
  </si>
  <si>
    <t>Ottumwa Housing Authority</t>
  </si>
  <si>
    <t>IA004000001</t>
  </si>
  <si>
    <t>SOUTHOAK TOWERS</t>
  </si>
  <si>
    <t>IA004000002</t>
  </si>
  <si>
    <t>CAMELOT/WESTGATE TOWERS</t>
  </si>
  <si>
    <t>IA004000003</t>
  </si>
  <si>
    <t>IA005</t>
  </si>
  <si>
    <t>Stanton Housing Commission</t>
  </si>
  <si>
    <t>IA005000001</t>
  </si>
  <si>
    <t>HALLAND VILLAGE</t>
  </si>
  <si>
    <t>IA006</t>
  </si>
  <si>
    <t>Lone Tree Housing Commission</t>
  </si>
  <si>
    <t>IA006000001</t>
  </si>
  <si>
    <t>EAST SIDE VILLAGE</t>
  </si>
  <si>
    <t>IA008</t>
  </si>
  <si>
    <t>Low Rent Housing Agency Of Sidney</t>
  </si>
  <si>
    <t>IA008000001</t>
  </si>
  <si>
    <t>HERITAGE TERRACE</t>
  </si>
  <si>
    <t>IA009</t>
  </si>
  <si>
    <t>Malvern Low Rent Housing Agency</t>
  </si>
  <si>
    <t>IA009000001</t>
  </si>
  <si>
    <t>MALVERN VILLAGE</t>
  </si>
  <si>
    <t>IA010</t>
  </si>
  <si>
    <t>Low Rent Housing Agency Of Farragut</t>
  </si>
  <si>
    <t>IA010000001</t>
  </si>
  <si>
    <t>ADMIRAL MANOR</t>
  </si>
  <si>
    <t>IA011</t>
  </si>
  <si>
    <t>Low Rent Housing Agency Of Sioux Center</t>
  </si>
  <si>
    <t>IA011000001</t>
  </si>
  <si>
    <t>NEW HOMESTEAD</t>
  </si>
  <si>
    <t>IA012</t>
  </si>
  <si>
    <t>Tabor Low Rent Housing Agency</t>
  </si>
  <si>
    <t>IA012000001</t>
  </si>
  <si>
    <t>VALLEY VIEW VILLA</t>
  </si>
  <si>
    <t>IA014</t>
  </si>
  <si>
    <t>Low Rent Housing Agency Of Onawa</t>
  </si>
  <si>
    <t>IA014000001</t>
  </si>
  <si>
    <t>CENTER HEIGHTS</t>
  </si>
  <si>
    <t>IA015</t>
  </si>
  <si>
    <t>Low Rent Housing Agency of Burlington</t>
  </si>
  <si>
    <t>IA015000001</t>
  </si>
  <si>
    <t>AUTUMN HEIGHTS</t>
  </si>
  <si>
    <t>IA016</t>
  </si>
  <si>
    <t>CHARITON HOUSING AGENCY</t>
  </si>
  <si>
    <t>IA016000001</t>
  </si>
  <si>
    <t>SOUTHGATES APTS</t>
  </si>
  <si>
    <t>IA017</t>
  </si>
  <si>
    <t>Low Rent Housing Agency Of Winterset</t>
  </si>
  <si>
    <t>IA017000001</t>
  </si>
  <si>
    <t>NORTHWARD PLAZA</t>
  </si>
  <si>
    <t>IA019</t>
  </si>
  <si>
    <t>Shenandoah Low Rent Housing Agency</t>
  </si>
  <si>
    <t>IA019000001</t>
  </si>
  <si>
    <t>FOREST PARK MANOR</t>
  </si>
  <si>
    <t>IA020</t>
  </si>
  <si>
    <t>Des Moines Municipal Housing Agency</t>
  </si>
  <si>
    <t>IA020000001</t>
  </si>
  <si>
    <t>ROYAL VIEW MANOR</t>
  </si>
  <si>
    <t>IA020000002</t>
  </si>
  <si>
    <t>EASTVIEW MANOR</t>
  </si>
  <si>
    <t>IA020000006</t>
  </si>
  <si>
    <t>5H</t>
  </si>
  <si>
    <t>IA021</t>
  </si>
  <si>
    <t>Municipal Housing Agency Of Manning</t>
  </si>
  <si>
    <t>IA021000001</t>
  </si>
  <si>
    <t>TERRACE APARTMENTS</t>
  </si>
  <si>
    <t>IA022</t>
  </si>
  <si>
    <t>Iowa City Housing Authority</t>
  </si>
  <si>
    <t>IA022000001</t>
  </si>
  <si>
    <t>Iowa City Public Housing</t>
  </si>
  <si>
    <t>IA023</t>
  </si>
  <si>
    <t>Municipal Housing Agency of Council Bluffs</t>
  </si>
  <si>
    <t>IA023000001</t>
  </si>
  <si>
    <t>REGAL TOWERS</t>
  </si>
  <si>
    <t>IA023000004</t>
  </si>
  <si>
    <t>DUDLEY COURT</t>
  </si>
  <si>
    <t>IA025</t>
  </si>
  <si>
    <t>Essex Low Rent Housing Agency</t>
  </si>
  <si>
    <t>IA025000001</t>
  </si>
  <si>
    <t>SOUTHVIEW VILLAGE</t>
  </si>
  <si>
    <t>IA026</t>
  </si>
  <si>
    <t>Low Rent Housing Agency Of Mount Ayr</t>
  </si>
  <si>
    <t>IA026050854</t>
  </si>
  <si>
    <t>HERITAGE PARK APARTMENTS</t>
  </si>
  <si>
    <t>IA027</t>
  </si>
  <si>
    <t>Low Rent Housing Agency Of Leon</t>
  </si>
  <si>
    <t>IA027000001</t>
  </si>
  <si>
    <t>LEON</t>
  </si>
  <si>
    <t>IA028</t>
  </si>
  <si>
    <t>Low Rent Housing Agency Of Bancroft</t>
  </si>
  <si>
    <t>IA028000001</t>
  </si>
  <si>
    <t>PLEASANTVIEW MANOR</t>
  </si>
  <si>
    <t>IA029</t>
  </si>
  <si>
    <t>Low Rent Housing Agency Of Missouri Valley</t>
  </si>
  <si>
    <t>IA029000001</t>
  </si>
  <si>
    <t>CULAVIN HEIGHTS</t>
  </si>
  <si>
    <t>IA030</t>
  </si>
  <si>
    <t>Keokuk Housing Authority</t>
  </si>
  <si>
    <t>IA030001003</t>
  </si>
  <si>
    <t>MISSISSIPPI TERRACE</t>
  </si>
  <si>
    <t>IA032</t>
  </si>
  <si>
    <t>Lenox Low Rent Housing Agency</t>
  </si>
  <si>
    <t>IA032000032</t>
  </si>
  <si>
    <t>IA034</t>
  </si>
  <si>
    <t>Clarinda Low Rent Housing Agency</t>
  </si>
  <si>
    <t>IA034000001</t>
  </si>
  <si>
    <t>Clarhaven</t>
  </si>
  <si>
    <t>IA042</t>
  </si>
  <si>
    <t>Centerville Municipal Housing Agency</t>
  </si>
  <si>
    <t>IA042000001</t>
  </si>
  <si>
    <t>CENTERVILLE MUNICIPAL HOUSING AGENCY</t>
  </si>
  <si>
    <t>IA044</t>
  </si>
  <si>
    <t>Low Rent Housing Agency Of Red Oak</t>
  </si>
  <si>
    <t>IA044000001</t>
  </si>
  <si>
    <t>ACORN ACRES</t>
  </si>
  <si>
    <t>IA046</t>
  </si>
  <si>
    <t>Rock Rapids Municipal Housing Agency</t>
  </si>
  <si>
    <t>IA046000002</t>
  </si>
  <si>
    <t>ROCK RAPIDS</t>
  </si>
  <si>
    <t>IA047</t>
  </si>
  <si>
    <t>Fort Madison Housing Authority</t>
  </si>
  <si>
    <t>IA047000001</t>
  </si>
  <si>
    <t>HILLVIEW VILLAGE</t>
  </si>
  <si>
    <t>IA049</t>
  </si>
  <si>
    <t>Muscatine Municipal Housing Agency</t>
  </si>
  <si>
    <t>IA049000001</t>
  </si>
  <si>
    <t>CLARK HOUSE</t>
  </si>
  <si>
    <t>IA050</t>
  </si>
  <si>
    <t>Waterloo Housing Authority</t>
  </si>
  <si>
    <t>IA050000050</t>
  </si>
  <si>
    <t>RIDGEWAY TOWERS</t>
  </si>
  <si>
    <t>IA079</t>
  </si>
  <si>
    <t>Villisca Low Rent Housing Agency</t>
  </si>
  <si>
    <t>IA079000001</t>
  </si>
  <si>
    <t>Villisca Housing Authority</t>
  </si>
  <si>
    <t>IA098</t>
  </si>
  <si>
    <t>Low Rent Housing Agency of Clinton</t>
  </si>
  <si>
    <t>IA098000001</t>
  </si>
  <si>
    <t>UNSELECTED</t>
  </si>
  <si>
    <t>IA107</t>
  </si>
  <si>
    <t>Fort Dodge Municipal Housing Agency</t>
  </si>
  <si>
    <t>IA107000001</t>
  </si>
  <si>
    <t>DEER CREEK APTS</t>
  </si>
  <si>
    <t>IA114</t>
  </si>
  <si>
    <t>Albia Housing Agency</t>
  </si>
  <si>
    <t>IA114000001</t>
  </si>
  <si>
    <t>PARKVIEW VILLAGE</t>
  </si>
  <si>
    <t>IA117</t>
  </si>
  <si>
    <t>Southern Iowa Regional Housing Authority</t>
  </si>
  <si>
    <t>IA117000001</t>
  </si>
  <si>
    <t>IA119</t>
  </si>
  <si>
    <t>Low Rent Housing Agency of Knoxville</t>
  </si>
  <si>
    <t>IA119000001</t>
  </si>
  <si>
    <t>IA124</t>
  </si>
  <si>
    <t>Area XV Multi-County Housing Agency</t>
  </si>
  <si>
    <t>IA124000001</t>
  </si>
  <si>
    <t>AREA XV</t>
  </si>
  <si>
    <t>IA126</t>
  </si>
  <si>
    <t>Eastern Iowa Regional Housing Authority</t>
  </si>
  <si>
    <t>IA126000001</t>
  </si>
  <si>
    <t>BELLEVUE/MILES/SABULA</t>
  </si>
  <si>
    <t>IA127</t>
  </si>
  <si>
    <t>North Iowa Regional Housing Authority</t>
  </si>
  <si>
    <t>IA127000001</t>
  </si>
  <si>
    <t>IA131</t>
  </si>
  <si>
    <t>Central Iowa Regional Housing Authority</t>
  </si>
  <si>
    <t>IA131000001</t>
  </si>
  <si>
    <t>CIRHA PUBLIC HOUSING</t>
  </si>
  <si>
    <t>ID001</t>
  </si>
  <si>
    <t>ID</t>
  </si>
  <si>
    <t>Twin Falls Housing Authority</t>
  </si>
  <si>
    <t>ID001000001</t>
  </si>
  <si>
    <t>DUVALL</t>
  </si>
  <si>
    <t>ID005</t>
  </si>
  <si>
    <t>Housing Alliance and Community Partnerships</t>
  </si>
  <si>
    <t>ID005000001</t>
  </si>
  <si>
    <t>CHRISTENSEN COURT</t>
  </si>
  <si>
    <t>ID010</t>
  </si>
  <si>
    <t>Housing Authority of the City of Buhl</t>
  </si>
  <si>
    <t>ID010000001</t>
  </si>
  <si>
    <t>LINCOLN COURTS</t>
  </si>
  <si>
    <t>ID011</t>
  </si>
  <si>
    <t>Housing Authority of the City Jerome</t>
  </si>
  <si>
    <t>ID011000001</t>
  </si>
  <si>
    <t>HERITAGE HOMES</t>
  </si>
  <si>
    <t>ID012</t>
  </si>
  <si>
    <t>Housing Authority of the City of American Falls</t>
  </si>
  <si>
    <t>ID012000001</t>
  </si>
  <si>
    <t>AMERICAN FALLS HA</t>
  </si>
  <si>
    <t>ID013</t>
  </si>
  <si>
    <t>Boise City Housing Authority</t>
  </si>
  <si>
    <t>ID013000001</t>
  </si>
  <si>
    <t>CAPITOL PLAZA</t>
  </si>
  <si>
    <t>ID016</t>
  </si>
  <si>
    <t>Southwestern Idaho Cooperative Housing Authority</t>
  </si>
  <si>
    <t>ID016000016</t>
  </si>
  <si>
    <t>SYRINGA COURT</t>
  </si>
  <si>
    <t>ID021</t>
  </si>
  <si>
    <t>Ada County Housing Authority</t>
  </si>
  <si>
    <t>ID021000002</t>
  </si>
  <si>
    <t>ADA COUNTY HA</t>
  </si>
  <si>
    <t>IL001</t>
  </si>
  <si>
    <t>IL</t>
  </si>
  <si>
    <t>The Housing Authority of City of East St. Louis</t>
  </si>
  <si>
    <t>IL001000001</t>
  </si>
  <si>
    <t>SAMUEL GOMPERS HOMES</t>
  </si>
  <si>
    <t>IL001000002</t>
  </si>
  <si>
    <t>JOHN DESHIELDS HOMES</t>
  </si>
  <si>
    <t>IL001000003</t>
  </si>
  <si>
    <t>ROOSEVELT HOMES</t>
  </si>
  <si>
    <t>IL001000004</t>
  </si>
  <si>
    <t>EMMET GRIFFIN HOMES</t>
  </si>
  <si>
    <t>IL001000005</t>
  </si>
  <si>
    <t>ORR-WEATHERS APTS</t>
  </si>
  <si>
    <t>IL001000006</t>
  </si>
  <si>
    <t>LANSDOWNE TOWERS</t>
  </si>
  <si>
    <t>IL001000007</t>
  </si>
  <si>
    <t>IL001000008</t>
  </si>
  <si>
    <t>TURNKEY-SCATTERED SITES</t>
  </si>
  <si>
    <t>IL001000010</t>
  </si>
  <si>
    <t>CENTRAL CITY APARTMENTS</t>
  </si>
  <si>
    <t>IL001000011</t>
  </si>
  <si>
    <t>Phoenix Courts Estates</t>
  </si>
  <si>
    <t>IL001000012</t>
  </si>
  <si>
    <t>JAZZ AT WALTER CIRCLE</t>
  </si>
  <si>
    <t>IL001000013</t>
  </si>
  <si>
    <t>Infill-Scattered Sites</t>
  </si>
  <si>
    <t>IL001000015</t>
  </si>
  <si>
    <t>Forest Boulevard Estates</t>
  </si>
  <si>
    <t>IL002</t>
  </si>
  <si>
    <t>Chicago Housing Authority</t>
  </si>
  <si>
    <t>IL002001000</t>
  </si>
  <si>
    <t>ABLA</t>
  </si>
  <si>
    <t>IL002002000</t>
  </si>
  <si>
    <t>ALTGELD GARDENS I</t>
  </si>
  <si>
    <t>IL002003000</t>
  </si>
  <si>
    <t>BRIDGEPORT HOMES</t>
  </si>
  <si>
    <t>IL002013000</t>
  </si>
  <si>
    <t>DEARBORN HOMES</t>
  </si>
  <si>
    <t>IL002018100</t>
  </si>
  <si>
    <t>LAKE PARK PLACE</t>
  </si>
  <si>
    <t>IL002019000</t>
  </si>
  <si>
    <t>WESTHAVEN PARK</t>
  </si>
  <si>
    <t>IL002020000</t>
  </si>
  <si>
    <t>QUINCY</t>
  </si>
  <si>
    <t>IL002021000</t>
  </si>
  <si>
    <t>LANGSTON</t>
  </si>
  <si>
    <t>IL002022000</t>
  </si>
  <si>
    <t>JULIA LATHROP</t>
  </si>
  <si>
    <t>IL002025000</t>
  </si>
  <si>
    <t>FRANK LOWDEN HOMES</t>
  </si>
  <si>
    <t>IL002027000</t>
  </si>
  <si>
    <t>MOHAWK NORTH</t>
  </si>
  <si>
    <t>IL002028000</t>
  </si>
  <si>
    <t>North Town Village</t>
  </si>
  <si>
    <t>IL002033000</t>
  </si>
  <si>
    <t>SS Region 3</t>
  </si>
  <si>
    <t>IL002034000</t>
  </si>
  <si>
    <t>SS Region 4</t>
  </si>
  <si>
    <t>IL002038000</t>
  </si>
  <si>
    <t>TRUMBULL PARK HOMES</t>
  </si>
  <si>
    <t>IL002039000</t>
  </si>
  <si>
    <t>WASHINGTON PARK</t>
  </si>
  <si>
    <t>IL002040000</t>
  </si>
  <si>
    <t>WENTWORTH GARDENS</t>
  </si>
  <si>
    <t>IL002041000</t>
  </si>
  <si>
    <t>Mahalia Jackson Apartments</t>
  </si>
  <si>
    <t>IL002042000</t>
  </si>
  <si>
    <t>Alfreda Barnett Duster Apartments</t>
  </si>
  <si>
    <t>IL002043000</t>
  </si>
  <si>
    <t>Lidia Pucinska Apartments</t>
  </si>
  <si>
    <t>IL002044000</t>
  </si>
  <si>
    <t>FLANNERY APARTMENTS</t>
  </si>
  <si>
    <t>IL002046000</t>
  </si>
  <si>
    <t>ARMOUR SQUARE</t>
  </si>
  <si>
    <t>IL002049000</t>
  </si>
  <si>
    <t xml:space="preserve">Zelda Ormes Apartments </t>
  </si>
  <si>
    <t>IL002055000</t>
  </si>
  <si>
    <t>Mary Hartwell Catherwood Apartments</t>
  </si>
  <si>
    <t>IL002060000</t>
  </si>
  <si>
    <t>Ella Flagg Young Apartments</t>
  </si>
  <si>
    <t>IL002068000</t>
  </si>
  <si>
    <t>WICKER PARK ANNEX</t>
  </si>
  <si>
    <t>IL002072000</t>
  </si>
  <si>
    <t>Maria Diaz Martinez Apartments</t>
  </si>
  <si>
    <t>IL002079000</t>
  </si>
  <si>
    <t>Mary Jane Richardson-Jones Apartments</t>
  </si>
  <si>
    <t>IL002081000</t>
  </si>
  <si>
    <t>Ada S. Dennison-McKinley Apartments</t>
  </si>
  <si>
    <t>IL002088000</t>
  </si>
  <si>
    <t>OLDTOWN SQUARE</t>
  </si>
  <si>
    <t>IL002090000</t>
  </si>
  <si>
    <t>Orchard Park</t>
  </si>
  <si>
    <t>IL002091000</t>
  </si>
  <si>
    <t>Francis Cabrini RowHouse</t>
  </si>
  <si>
    <t>IL002093000</t>
  </si>
  <si>
    <t>HORNER WESTHAVEN</t>
  </si>
  <si>
    <t>IL002095000</t>
  </si>
  <si>
    <t>LAWNDALE GARDENS</t>
  </si>
  <si>
    <t>IL002098000</t>
  </si>
  <si>
    <t>RENAISSANCE NORTH</t>
  </si>
  <si>
    <t>IL002099000</t>
  </si>
  <si>
    <t>HILLIARD FAMILY-HOLSTEN P1</t>
  </si>
  <si>
    <t>IL002100000</t>
  </si>
  <si>
    <t>HILLIARD SENIOR-HOLSTEN P2</t>
  </si>
  <si>
    <t>IL002101000</t>
  </si>
  <si>
    <t>Domain Lofts</t>
  </si>
  <si>
    <t>IL002104000</t>
  </si>
  <si>
    <t>Old Town Village West</t>
  </si>
  <si>
    <t>IL002107000</t>
  </si>
  <si>
    <t xml:space="preserve">West End </t>
  </si>
  <si>
    <t>IL002108000</t>
  </si>
  <si>
    <t>St. Edmunds Meadows</t>
  </si>
  <si>
    <t>IL002109000</t>
  </si>
  <si>
    <t>North Town Village II</t>
  </si>
  <si>
    <t>IL002113000</t>
  </si>
  <si>
    <t>Oakwood Shores 1A</t>
  </si>
  <si>
    <t>IL002114000</t>
  </si>
  <si>
    <t>Oakwood Shores Phase 2D</t>
  </si>
  <si>
    <t>IL002115000</t>
  </si>
  <si>
    <t>The Pershing</t>
  </si>
  <si>
    <t>IL002117000</t>
  </si>
  <si>
    <t>Mahalia Place</t>
  </si>
  <si>
    <t>IL002119000</t>
  </si>
  <si>
    <t>Jazz on the Boulevard</t>
  </si>
  <si>
    <t>IL002120000</t>
  </si>
  <si>
    <t>Jackson Square West End</t>
  </si>
  <si>
    <t>IL002121000</t>
  </si>
  <si>
    <t>WHP TOWER</t>
  </si>
  <si>
    <t>IL002122000</t>
  </si>
  <si>
    <t>Keystone Place</t>
  </si>
  <si>
    <t>IL002124000</t>
  </si>
  <si>
    <t>Fountain View</t>
  </si>
  <si>
    <t>IL002125000</t>
  </si>
  <si>
    <t>Park Boulevard 1B</t>
  </si>
  <si>
    <t>IL002126000</t>
  </si>
  <si>
    <t>Parkside of Old Town</t>
  </si>
  <si>
    <t>IL002127000</t>
  </si>
  <si>
    <t>Hansberry Square</t>
  </si>
  <si>
    <t>IL002128000</t>
  </si>
  <si>
    <t>Sullivan Station</t>
  </si>
  <si>
    <t>IL002130000</t>
  </si>
  <si>
    <t>Oakwood Shores 1B</t>
  </si>
  <si>
    <t>IL002131000</t>
  </si>
  <si>
    <t>Parkside Phase 1B Rental</t>
  </si>
  <si>
    <t>IL002132000</t>
  </si>
  <si>
    <t>Westhaven Park Phase IIB</t>
  </si>
  <si>
    <t>IL002133000</t>
  </si>
  <si>
    <t>Roosevelt Square Phase II</t>
  </si>
  <si>
    <t>IL002134000</t>
  </si>
  <si>
    <t>HILLIARD FAMILY-HOLSTEN P2</t>
  </si>
  <si>
    <t>IL002135000</t>
  </si>
  <si>
    <t>HILLIARD SENIOR-HOLSTEN P1</t>
  </si>
  <si>
    <t>IL002137000</t>
  </si>
  <si>
    <t>Oakwood Shores 2A</t>
  </si>
  <si>
    <t>IL002139000</t>
  </si>
  <si>
    <t>Coleman Place</t>
  </si>
  <si>
    <t>IL002141000</t>
  </si>
  <si>
    <t>Westhaven Park Phase IIC</t>
  </si>
  <si>
    <t>IL002144000</t>
  </si>
  <si>
    <t>Britton Budd</t>
  </si>
  <si>
    <t>IL002145000</t>
  </si>
  <si>
    <t>Oakwood Shores (P2 B1)</t>
  </si>
  <si>
    <t>IL002146000</t>
  </si>
  <si>
    <t>Savoy Square</t>
  </si>
  <si>
    <t>IL002147000</t>
  </si>
  <si>
    <t>Parkside of Old Town P2A</t>
  </si>
  <si>
    <t>IL002148000</t>
  </si>
  <si>
    <t>West End Phase II</t>
  </si>
  <si>
    <t>IL002149000</t>
  </si>
  <si>
    <t>Park Douglas Phase I</t>
  </si>
  <si>
    <t>IL002151000</t>
  </si>
  <si>
    <t>Kenmore Apartments</t>
  </si>
  <si>
    <t>IL002152000</t>
  </si>
  <si>
    <t>Pomeroy Apartments</t>
  </si>
  <si>
    <t>IL002153000</t>
  </si>
  <si>
    <t>Oakwood Shores Phase 2C</t>
  </si>
  <si>
    <t>IL002159000</t>
  </si>
  <si>
    <t>Park Boulevard 2A</t>
  </si>
  <si>
    <t>IL002160000</t>
  </si>
  <si>
    <t>Park Boulevard IIB</t>
  </si>
  <si>
    <t>IL002161000</t>
  </si>
  <si>
    <t>Shops and Lofts at 47th</t>
  </si>
  <si>
    <t>IL002162000</t>
  </si>
  <si>
    <t>Dorchester Artist Housing</t>
  </si>
  <si>
    <t>IL002163000</t>
  </si>
  <si>
    <t>Gwendolyn Place</t>
  </si>
  <si>
    <t>IL002164000</t>
  </si>
  <si>
    <t>Parkside IIB Rental</t>
  </si>
  <si>
    <t>IL002165000</t>
  </si>
  <si>
    <t>Casa Queretaro</t>
  </si>
  <si>
    <t>IL002166000</t>
  </si>
  <si>
    <t>Rosenwald Courts Apartments</t>
  </si>
  <si>
    <t>IL002167000</t>
  </si>
  <si>
    <t>Lofts on Arthington</t>
  </si>
  <si>
    <t>IL002168000</t>
  </si>
  <si>
    <t>City Gardens</t>
  </si>
  <si>
    <t>IL002169000</t>
  </si>
  <si>
    <t>St Edmunds Oasis Apartments</t>
  </si>
  <si>
    <t>IL002170000</t>
  </si>
  <si>
    <t>Clybourn 1200</t>
  </si>
  <si>
    <t>IL002171000</t>
  </si>
  <si>
    <t>Taylor Street Apartments</t>
  </si>
  <si>
    <t>IL002172000</t>
  </si>
  <si>
    <t>4400 Grove</t>
  </si>
  <si>
    <t>IL002174000</t>
  </si>
  <si>
    <t>Oakwood Shores Phase 2B2/508 Pershing</t>
  </si>
  <si>
    <t>IL002790100</t>
  </si>
  <si>
    <t>Presbyterian Homes</t>
  </si>
  <si>
    <t>IL003</t>
  </si>
  <si>
    <t>Peoria Housing Authority</t>
  </si>
  <si>
    <t>IL003000002</t>
  </si>
  <si>
    <t>HARRISON HOMES SOUTH</t>
  </si>
  <si>
    <t>IL003000003</t>
  </si>
  <si>
    <t>IL003000005</t>
  </si>
  <si>
    <t>STERLING TOWERS EAST &amp; WEST</t>
  </si>
  <si>
    <t>IL003000006</t>
  </si>
  <si>
    <t>HARRISON HOMES REDEVELOPMENT</t>
  </si>
  <si>
    <t>IL003000007</t>
  </si>
  <si>
    <t>RIVERWEST RENTAL &amp; LEASE TO PURCHASE</t>
  </si>
  <si>
    <t>IL003000008</t>
  </si>
  <si>
    <t>RIVERWEST HOMEOWNERSHIP &amp; SOUTH PHASE I</t>
  </si>
  <si>
    <t>IL003000009</t>
  </si>
  <si>
    <t>RIVERWEST SOUTH PHASE 2</t>
  </si>
  <si>
    <t>IL003000011</t>
  </si>
  <si>
    <t>HARRISON HOMES REDEVELOPMENT PHASE III</t>
  </si>
  <si>
    <t>IL004</t>
  </si>
  <si>
    <t>Springfield Housing Authority</t>
  </si>
  <si>
    <t>IL004000001</t>
  </si>
  <si>
    <t>SHA ? North</t>
  </si>
  <si>
    <t>IL004000002</t>
  </si>
  <si>
    <t>SHA ? South</t>
  </si>
  <si>
    <t>IL004000003</t>
  </si>
  <si>
    <t>SHA ? Towers</t>
  </si>
  <si>
    <t>IL004000004</t>
  </si>
  <si>
    <t>North Park Place</t>
  </si>
  <si>
    <t>IL004000006</t>
  </si>
  <si>
    <t>HOPE VI  Homeownership Section 5h</t>
  </si>
  <si>
    <t>IL004000007</t>
  </si>
  <si>
    <t>Genesis Place</t>
  </si>
  <si>
    <t>IL004000008</t>
  </si>
  <si>
    <t>5 NON-MixFin P.H. units at Genesis Place</t>
  </si>
  <si>
    <t>IL004000009</t>
  </si>
  <si>
    <t>The Villas at Vinegar Hill</t>
  </si>
  <si>
    <t>IL005</t>
  </si>
  <si>
    <t>Granite City Housing Authority</t>
  </si>
  <si>
    <t>IL005000004</t>
  </si>
  <si>
    <t>ANCHORAGE HOMES</t>
  </si>
  <si>
    <t>IL005000006</t>
  </si>
  <si>
    <t>GRANITE CITY COMMONS</t>
  </si>
  <si>
    <t>IL005000008</t>
  </si>
  <si>
    <t>Granite City Green Community</t>
  </si>
  <si>
    <t>IL005000009</t>
  </si>
  <si>
    <t>Granite City Green Community Phase II</t>
  </si>
  <si>
    <t>IL005000010</t>
  </si>
  <si>
    <t>Passive House</t>
  </si>
  <si>
    <t>IL007</t>
  </si>
  <si>
    <t>Alexander County Housing Authority</t>
  </si>
  <si>
    <t>IL007000002</t>
  </si>
  <si>
    <t>IL007000003</t>
  </si>
  <si>
    <t>CONNELL F SMITH BLDG</t>
  </si>
  <si>
    <t>IL009</t>
  </si>
  <si>
    <t>The Housing Authority of Henry County</t>
  </si>
  <si>
    <t>IL009000001</t>
  </si>
  <si>
    <t>FAIRVIEW APTS</t>
  </si>
  <si>
    <t>IL009000002</t>
  </si>
  <si>
    <t>IL009000005</t>
  </si>
  <si>
    <t>One RHF home 921 Cypress Dr.</t>
  </si>
  <si>
    <t>IL010</t>
  </si>
  <si>
    <t>Grtr Metro. Area Hsng Auth of Rock Island County</t>
  </si>
  <si>
    <t>IL010000001</t>
  </si>
  <si>
    <t>OAK GROVE</t>
  </si>
  <si>
    <t>IL010000005</t>
  </si>
  <si>
    <t>WILLIAM YOUNG HOMES II</t>
  </si>
  <si>
    <t>IL011</t>
  </si>
  <si>
    <t>The Housing Authority Of The City Of Danville, IL</t>
  </si>
  <si>
    <t>IL011000101</t>
  </si>
  <si>
    <t>FAIR OAKS ADDITION</t>
  </si>
  <si>
    <t>IL011000102</t>
  </si>
  <si>
    <t>CHURCHILL TOWERS,MadisonCt.,Carver PkAdd</t>
  </si>
  <si>
    <t>IL011000103</t>
  </si>
  <si>
    <t>MER CHE MANOR</t>
  </si>
  <si>
    <t>IL011000104</t>
  </si>
  <si>
    <t>CENTENNIAL MANOR</t>
  </si>
  <si>
    <t>IL012</t>
  </si>
  <si>
    <t>Decatur Housing Authority</t>
  </si>
  <si>
    <t>IL012000015</t>
  </si>
  <si>
    <t>Wabash Crossing</t>
  </si>
  <si>
    <t>IL012000016</t>
  </si>
  <si>
    <t>Wabash Crossing II</t>
  </si>
  <si>
    <t>IL012000017</t>
  </si>
  <si>
    <t>Wabash Crossing Phase III</t>
  </si>
  <si>
    <t>IL012000022</t>
  </si>
  <si>
    <t>DECATUR</t>
  </si>
  <si>
    <t>IL012000023</t>
  </si>
  <si>
    <t>IL012000024</t>
  </si>
  <si>
    <t>IL012000028</t>
  </si>
  <si>
    <t>IL014</t>
  </si>
  <si>
    <t>Housing Authority for LaSalle County</t>
  </si>
  <si>
    <t>IL014000001</t>
  </si>
  <si>
    <t>D. B. RAVLIN CENTER</t>
  </si>
  <si>
    <t>IL014000002</t>
  </si>
  <si>
    <t>ROBERT L. HUGHETT TOWERS II</t>
  </si>
  <si>
    <t>IL014000003</t>
  </si>
  <si>
    <t>EVERETT TOWERS</t>
  </si>
  <si>
    <t>IL015</t>
  </si>
  <si>
    <t>Madison County Housing Authority</t>
  </si>
  <si>
    <t>IL015000611</t>
  </si>
  <si>
    <t>NORTHGATE HOMES</t>
  </si>
  <si>
    <t>IL015000700</t>
  </si>
  <si>
    <t>Washington Avenue Apartments</t>
  </si>
  <si>
    <t>IL015001300</t>
  </si>
  <si>
    <t>Alton Pointe Apartments</t>
  </si>
  <si>
    <t>IL015001400</t>
  </si>
  <si>
    <t>Meachum Crossing Apartments</t>
  </si>
  <si>
    <t>IL015001500</t>
  </si>
  <si>
    <t>Gateway Apartments</t>
  </si>
  <si>
    <t>IL015001700</t>
  </si>
  <si>
    <t>May Apartments</t>
  </si>
  <si>
    <t>IL015001800</t>
  </si>
  <si>
    <t>Woodland Park</t>
  </si>
  <si>
    <t>IL016</t>
  </si>
  <si>
    <t>Quincy Housing Authority</t>
  </si>
  <si>
    <t>IL016000001</t>
  </si>
  <si>
    <t>INDIAN HILLS APTS</t>
  </si>
  <si>
    <t>IL016000002</t>
  </si>
  <si>
    <t>FREDERICK BALL</t>
  </si>
  <si>
    <t>IL016000003</t>
  </si>
  <si>
    <t>LAMPE HIGH RISE APTS</t>
  </si>
  <si>
    <t>IL018</t>
  </si>
  <si>
    <t>Housing Authority of the City of Rock Island</t>
  </si>
  <si>
    <t>IL018000006</t>
  </si>
  <si>
    <t>SPENCER TOWERS</t>
  </si>
  <si>
    <t>IL018000009</t>
  </si>
  <si>
    <t>Cascade Garden</t>
  </si>
  <si>
    <t>IL018000010</t>
  </si>
  <si>
    <t>3rd &amp; 11th Townhouses</t>
  </si>
  <si>
    <t>IL018000011</t>
  </si>
  <si>
    <t>3rd and 11th Street Addition</t>
  </si>
  <si>
    <t>IL020</t>
  </si>
  <si>
    <t>Moline Housing Authority</t>
  </si>
  <si>
    <t>IL020000825</t>
  </si>
  <si>
    <t>Hillside Heights</t>
  </si>
  <si>
    <t>IL020004141</t>
  </si>
  <si>
    <t>Spring Brook/Spring Valley</t>
  </si>
  <si>
    <t>IL022</t>
  </si>
  <si>
    <t>Rockford Housing Authority</t>
  </si>
  <si>
    <t>IL022000001</t>
  </si>
  <si>
    <t>BLACKHAWK COURTS</t>
  </si>
  <si>
    <t>IL022000006</t>
  </si>
  <si>
    <t>NORTH MAIN MANOR</t>
  </si>
  <si>
    <t>IL022000007</t>
  </si>
  <si>
    <t>FAIRGROUNDS VALLEY</t>
  </si>
  <si>
    <t>IL022000009</t>
  </si>
  <si>
    <t>OLESEN PLAZA</t>
  </si>
  <si>
    <t>IL022000010</t>
  </si>
  <si>
    <t>Jane Addams Park Apartments</t>
  </si>
  <si>
    <t>IL022000020</t>
  </si>
  <si>
    <t>IL022000021</t>
  </si>
  <si>
    <t>IL022000024</t>
  </si>
  <si>
    <t>SCATTERED SITES ACQ</t>
  </si>
  <si>
    <t>IL022000025</t>
  </si>
  <si>
    <t>SCATTERED SITES ACQ 2</t>
  </si>
  <si>
    <t>IL022000414</t>
  </si>
  <si>
    <t>IL024</t>
  </si>
  <si>
    <t>Housing Authority of Joliet</t>
  </si>
  <si>
    <t>IL024000004</t>
  </si>
  <si>
    <t>JOHN HOLMES COMPLEX</t>
  </si>
  <si>
    <t>IL024000006</t>
  </si>
  <si>
    <t>JOHN MURPHY CENTER</t>
  </si>
  <si>
    <t>IL024000007</t>
  </si>
  <si>
    <t>IL024000011</t>
  </si>
  <si>
    <t>Liberty Meadow Estates Phase II</t>
  </si>
  <si>
    <t>IL025</t>
  </si>
  <si>
    <t>Housing Authority Cook County</t>
  </si>
  <si>
    <t>IL025000005</t>
  </si>
  <si>
    <t>IL025000029</t>
  </si>
  <si>
    <t>IL025000051</t>
  </si>
  <si>
    <t>Summit Senior Building Phase I</t>
  </si>
  <si>
    <t>IL025000052</t>
  </si>
  <si>
    <t>Summit Senior Villas</t>
  </si>
  <si>
    <t>IL025000100</t>
  </si>
  <si>
    <t>Riverdale</t>
  </si>
  <si>
    <t>IL026</t>
  </si>
  <si>
    <t>Housing Authority of the City of Waukegan</t>
  </si>
  <si>
    <t>IL026000003</t>
  </si>
  <si>
    <t>HARRY A. POE MANOR HOME</t>
  </si>
  <si>
    <t>IL026000006</t>
  </si>
  <si>
    <t>ARMORY TERRACE HOMES</t>
  </si>
  <si>
    <t>IL029</t>
  </si>
  <si>
    <t>Housing Authority of the City of Freeport</t>
  </si>
  <si>
    <t>IL029000002</t>
  </si>
  <si>
    <t>PARKSIDE WESTVIEW HOME</t>
  </si>
  <si>
    <t>IL030</t>
  </si>
  <si>
    <t>St. Clair County Housing Authority</t>
  </si>
  <si>
    <t>IL030000001</t>
  </si>
  <si>
    <t>AMP 1 Thomas Terry Apts.</t>
  </si>
  <si>
    <t>IL030000002</t>
  </si>
  <si>
    <t>AMP 2 Private Mathison/Hawthorne</t>
  </si>
  <si>
    <t>IL030000003</t>
  </si>
  <si>
    <t>AMP 3 Ernest Smith Sr. Apts.</t>
  </si>
  <si>
    <t>IL030000004</t>
  </si>
  <si>
    <t>AMP 4 Belleville/Swansea</t>
  </si>
  <si>
    <t>IL030000005</t>
  </si>
  <si>
    <t>AMP 5 Scattered Sites North</t>
  </si>
  <si>
    <t>IL030000006</t>
  </si>
  <si>
    <t>AMP 6 Scattered Sites South</t>
  </si>
  <si>
    <t>IL031</t>
  </si>
  <si>
    <t>DeWitt County Housing Authority</t>
  </si>
  <si>
    <t>IL031000001</t>
  </si>
  <si>
    <t>DEWITT MANOR &amp; COUNTRYSIDE APTS</t>
  </si>
  <si>
    <t>IL032</t>
  </si>
  <si>
    <t>Whiteside County Housing Authority</t>
  </si>
  <si>
    <t>IL032000001</t>
  </si>
  <si>
    <t>COLOMA HOMES</t>
  </si>
  <si>
    <t>IL032000002</t>
  </si>
  <si>
    <t>CIVIC PLAZA</t>
  </si>
  <si>
    <t>IL034</t>
  </si>
  <si>
    <t>Housing Authority of the County of Ford</t>
  </si>
  <si>
    <t>IL034000001</t>
  </si>
  <si>
    <t>IL035</t>
  </si>
  <si>
    <t>IL035000001</t>
  </si>
  <si>
    <t>FOREST HILLS</t>
  </si>
  <si>
    <t>IL035000002</t>
  </si>
  <si>
    <t>MCREYNOLDS TOWERS</t>
  </si>
  <si>
    <t>IL037</t>
  </si>
  <si>
    <t>Montgomery County Housing Authority</t>
  </si>
  <si>
    <t>IL037000001</t>
  </si>
  <si>
    <t>KIRK TERRACE</t>
  </si>
  <si>
    <t>IL037000002</t>
  </si>
  <si>
    <t>Golden Oaks</t>
  </si>
  <si>
    <t>IL039</t>
  </si>
  <si>
    <t>Kankakee County Housing Authority</t>
  </si>
  <si>
    <t>IL039000001</t>
  </si>
  <si>
    <t>Azarelli Tower</t>
  </si>
  <si>
    <t>IL039000002</t>
  </si>
  <si>
    <t>MIDTOWN TOWERS</t>
  </si>
  <si>
    <t>IL039000003</t>
  </si>
  <si>
    <t>WILDWOOD COMPLEX</t>
  </si>
  <si>
    <t>IL039000006</t>
  </si>
  <si>
    <t>Girard</t>
  </si>
  <si>
    <t>IL039000007</t>
  </si>
  <si>
    <t>RHF Phase 2</t>
  </si>
  <si>
    <t>IL040</t>
  </si>
  <si>
    <t>Logan County Housing Authority</t>
  </si>
  <si>
    <t>IL040000001</t>
  </si>
  <si>
    <t>CENTENNIAL COURT</t>
  </si>
  <si>
    <t>IL041</t>
  </si>
  <si>
    <t>Massac County Housing Authority</t>
  </si>
  <si>
    <t>IL041000001</t>
  </si>
  <si>
    <t>FAIRMOUNT APTS</t>
  </si>
  <si>
    <t>IL043</t>
  </si>
  <si>
    <t>Housing Authority - County of Saline</t>
  </si>
  <si>
    <t>IL043000001</t>
  </si>
  <si>
    <t>IL043000002</t>
  </si>
  <si>
    <t>IL043000003</t>
  </si>
  <si>
    <t>IL044</t>
  </si>
  <si>
    <t>Housing Authority of the City of Pekin</t>
  </si>
  <si>
    <t>IL044000001</t>
  </si>
  <si>
    <t>HSG AUTH CITY OF PEKIN</t>
  </si>
  <si>
    <t>IL045</t>
  </si>
  <si>
    <t>Housing Authority of Pulaski County</t>
  </si>
  <si>
    <t>IL045000001</t>
  </si>
  <si>
    <t>MOUNDS</t>
  </si>
  <si>
    <t>IL046</t>
  </si>
  <si>
    <t>Housing Authority of Adams County</t>
  </si>
  <si>
    <t>IL046000001</t>
  </si>
  <si>
    <t>CAMP POINT</t>
  </si>
  <si>
    <t>IL047</t>
  </si>
  <si>
    <t>Macoupin County Housing Authority</t>
  </si>
  <si>
    <t>IL047000100</t>
  </si>
  <si>
    <t>PRAIRIE HOMES</t>
  </si>
  <si>
    <t>IL048</t>
  </si>
  <si>
    <t>Perry County Housing Authority</t>
  </si>
  <si>
    <t>IL048100120</t>
  </si>
  <si>
    <t>BEL AIRE TOWERS AND WEST</t>
  </si>
  <si>
    <t>IL048200150</t>
  </si>
  <si>
    <t>ROBERT L. PHIPPS</t>
  </si>
  <si>
    <t>IL048300095</t>
  </si>
  <si>
    <t>DIAMOND TERRACE/DEAN BARTLE</t>
  </si>
  <si>
    <t>IL049</t>
  </si>
  <si>
    <t>Housing Authority of Calhoun County</t>
  </si>
  <si>
    <t>IL049000001</t>
  </si>
  <si>
    <t>HARDIN PROJECT</t>
  </si>
  <si>
    <t>IL050</t>
  </si>
  <si>
    <t>Housing Authority of the County of Williamson</t>
  </si>
  <si>
    <t>IL050000001</t>
  </si>
  <si>
    <t>IL050000002</t>
  </si>
  <si>
    <t>IL050000003</t>
  </si>
  <si>
    <t>IL051</t>
  </si>
  <si>
    <t>Housing Authority of the City of Bloomington, IL</t>
  </si>
  <si>
    <t>IL051000001</t>
  </si>
  <si>
    <t>HOLTON,SUNNYSIDE,EVERGREEN</t>
  </si>
  <si>
    <t>IL051000002</t>
  </si>
  <si>
    <t>HANDICAPPED UNITS</t>
  </si>
  <si>
    <t>IL051000003</t>
  </si>
  <si>
    <t>WOODHILL</t>
  </si>
  <si>
    <t>IL051000004</t>
  </si>
  <si>
    <t>IWOODHILL NORTH</t>
  </si>
  <si>
    <t>IL052</t>
  </si>
  <si>
    <t>Randolph County Housing Authority</t>
  </si>
  <si>
    <t>IL052000001</t>
  </si>
  <si>
    <t>KOENEMAN ACRES</t>
  </si>
  <si>
    <t>IL053</t>
  </si>
  <si>
    <t>Housing Authority of the County of Jackson, IL.</t>
  </si>
  <si>
    <t>IL053000001</t>
  </si>
  <si>
    <t>MURPHYSBORO</t>
  </si>
  <si>
    <t>IL053000002</t>
  </si>
  <si>
    <t>CARBONDALE</t>
  </si>
  <si>
    <t>IL055</t>
  </si>
  <si>
    <t>Housing Authority - City of Alton</t>
  </si>
  <si>
    <t>IL055000001</t>
  </si>
  <si>
    <t>OAKWOOD ESTATES</t>
  </si>
  <si>
    <t>IL055000003</t>
  </si>
  <si>
    <t>Toledo Estates</t>
  </si>
  <si>
    <t>IL056</t>
  </si>
  <si>
    <t>Housing Authority of the County of Lake, IL.</t>
  </si>
  <si>
    <t>IL056000002</t>
  </si>
  <si>
    <t>IL056000003</t>
  </si>
  <si>
    <t>BEACH HAVEN TOWER</t>
  </si>
  <si>
    <t>IL056000004</t>
  </si>
  <si>
    <t>IL056000005</t>
  </si>
  <si>
    <t>IL057</t>
  </si>
  <si>
    <t>Housing Authority of Marion County</t>
  </si>
  <si>
    <t>IL057000001</t>
  </si>
  <si>
    <t>CENTRALIA SITE 1&amp;2</t>
  </si>
  <si>
    <t>IL057000002</t>
  </si>
  <si>
    <t>MEADOW LARK MANOR</t>
  </si>
  <si>
    <t>IL057000003</t>
  </si>
  <si>
    <t>SILVER ACRES</t>
  </si>
  <si>
    <t>IL058</t>
  </si>
  <si>
    <t>Housing Authority of Pope County</t>
  </si>
  <si>
    <t>IL058000001</t>
  </si>
  <si>
    <t>HILLCREST HOMES</t>
  </si>
  <si>
    <t>IL059</t>
  </si>
  <si>
    <t>Housing Authority of Jefferson County</t>
  </si>
  <si>
    <t>IL059000001</t>
  </si>
  <si>
    <t>SOUTHTOWN 59-1</t>
  </si>
  <si>
    <t>IL059000002</t>
  </si>
  <si>
    <t>ROSE LANE</t>
  </si>
  <si>
    <t>IL060</t>
  </si>
  <si>
    <t>Housing Authority of Gallatin County</t>
  </si>
  <si>
    <t>IL060000001</t>
  </si>
  <si>
    <t>HSG AUTH GALLATIN COUN</t>
  </si>
  <si>
    <t>IL061</t>
  </si>
  <si>
    <t>Housing Authority of the County of Franklin</t>
  </si>
  <si>
    <t>IL061000001</t>
  </si>
  <si>
    <t>WEST FRANKFORT HSG</t>
  </si>
  <si>
    <t>IL061000002</t>
  </si>
  <si>
    <t>BENTON HOUSING</t>
  </si>
  <si>
    <t>IL061000003</t>
  </si>
  <si>
    <t>ZEIGLER HOUSING</t>
  </si>
  <si>
    <t>IL061000004</t>
  </si>
  <si>
    <t>CHRISTOPHER ELDERLY</t>
  </si>
  <si>
    <t>IL061000005</t>
  </si>
  <si>
    <t>KUCA HIGHRISE</t>
  </si>
  <si>
    <t>IL062</t>
  </si>
  <si>
    <t>Effingham County Housing Authority</t>
  </si>
  <si>
    <t>IL062000001</t>
  </si>
  <si>
    <t>IL063</t>
  </si>
  <si>
    <t>Housing Authority of Johnson County</t>
  </si>
  <si>
    <t>IL063000001</t>
  </si>
  <si>
    <t>VIENNA IL</t>
  </si>
  <si>
    <t>IL065</t>
  </si>
  <si>
    <t>Clay County Housing Authority</t>
  </si>
  <si>
    <t>IL065000001</t>
  </si>
  <si>
    <t>FLORA</t>
  </si>
  <si>
    <t>IL066</t>
  </si>
  <si>
    <t>Housing Authority of the County of Hardin</t>
  </si>
  <si>
    <t>IL066000006</t>
  </si>
  <si>
    <t>RIVER SIDE HOMES</t>
  </si>
  <si>
    <t>IL067</t>
  </si>
  <si>
    <t>Housing Authority of the County of Union</t>
  </si>
  <si>
    <t>IL067000008</t>
  </si>
  <si>
    <t>ANNAVISTA HIGHRISE</t>
  </si>
  <si>
    <t>IL067000017</t>
  </si>
  <si>
    <t>HILLSIDE TERR &amp; GRAYLAND</t>
  </si>
  <si>
    <t>IL068</t>
  </si>
  <si>
    <t>White County Housing Authority</t>
  </si>
  <si>
    <t>IL068000001</t>
  </si>
  <si>
    <t>GRAYVILLE PROJECT</t>
  </si>
  <si>
    <t>IL069</t>
  </si>
  <si>
    <t>Housing Authority of the County of Clark, IL.</t>
  </si>
  <si>
    <t>IL069000001</t>
  </si>
  <si>
    <t>MARSHALL</t>
  </si>
  <si>
    <t>IL070</t>
  </si>
  <si>
    <t>Housing Authority of the County of Cumberland, IL.</t>
  </si>
  <si>
    <t>IL070000001</t>
  </si>
  <si>
    <t>GREENUP</t>
  </si>
  <si>
    <t>IL071</t>
  </si>
  <si>
    <t>Pike County Housing Authority</t>
  </si>
  <si>
    <t>IL071000001</t>
  </si>
  <si>
    <t>PITTSFIELD</t>
  </si>
  <si>
    <t>IL072</t>
  </si>
  <si>
    <t>Housing Authority of Greene County</t>
  </si>
  <si>
    <t>IL072000001</t>
  </si>
  <si>
    <t>LINCOLN CT./TUNISON APTS.</t>
  </si>
  <si>
    <t>IL073</t>
  </si>
  <si>
    <t>Scott County Housing Authority</t>
  </si>
  <si>
    <t>IL073000001</t>
  </si>
  <si>
    <t>WINCHESTER I</t>
  </si>
  <si>
    <t>IL074</t>
  </si>
  <si>
    <t>Housing Authority of the County of Jersey</t>
  </si>
  <si>
    <t>IL074000001</t>
  </si>
  <si>
    <t>JERSEY HOMES/ACRES</t>
  </si>
  <si>
    <t>IL076</t>
  </si>
  <si>
    <t>Housing Authority of the County of McDonough</t>
  </si>
  <si>
    <t>IL076000001</t>
  </si>
  <si>
    <t>EISENHOWER TOWER</t>
  </si>
  <si>
    <t>IL076000002</t>
  </si>
  <si>
    <t>PRAIRIEVIEW</t>
  </si>
  <si>
    <t>IL076000003</t>
  </si>
  <si>
    <t>GREENBRIAR</t>
  </si>
  <si>
    <t>IL078</t>
  </si>
  <si>
    <t>Housing Authority of the County of Bond</t>
  </si>
  <si>
    <t>IL078000001</t>
  </si>
  <si>
    <t>ALEX LONG/TALMAGE DEFREES APTS</t>
  </si>
  <si>
    <t>IL079</t>
  </si>
  <si>
    <t>Morgan County Housing Authority</t>
  </si>
  <si>
    <t>IL079000001</t>
  </si>
  <si>
    <t>Walnut Ct/VAS Homes</t>
  </si>
  <si>
    <t>IL079000002</t>
  </si>
  <si>
    <t>Beecher High Rise/Cottages</t>
  </si>
  <si>
    <t>IL079000003</t>
  </si>
  <si>
    <t>Turner High Rise/Scattered MIDD Sites</t>
  </si>
  <si>
    <t>IL080</t>
  </si>
  <si>
    <t>Edwards County Housing Authority</t>
  </si>
  <si>
    <t>IL080000001</t>
  </si>
  <si>
    <t>FLOWER GARDEN COURT</t>
  </si>
  <si>
    <t>IL081</t>
  </si>
  <si>
    <t>Carroll County Housing Authority</t>
  </si>
  <si>
    <t>IL081000001</t>
  </si>
  <si>
    <t>MEST MANOR</t>
  </si>
  <si>
    <t>IL082</t>
  </si>
  <si>
    <t>Housing Authority of the County of JoDaviess</t>
  </si>
  <si>
    <t>IL082000001</t>
  </si>
  <si>
    <t>GEARVIEW HGTS/MCCOY MANOR</t>
  </si>
  <si>
    <t>IL083</t>
  </si>
  <si>
    <t>Winnebago County Housing Authority</t>
  </si>
  <si>
    <t>IL083000001</t>
  </si>
  <si>
    <t>Champion Park</t>
  </si>
  <si>
    <t>IL083000003</t>
  </si>
  <si>
    <t>D Agnolo</t>
  </si>
  <si>
    <t>IL083000006</t>
  </si>
  <si>
    <t>Collier Garden Apartments</t>
  </si>
  <si>
    <t>IL083000007</t>
  </si>
  <si>
    <t>Johnston Garden Apartments</t>
  </si>
  <si>
    <t>IL083000008</t>
  </si>
  <si>
    <t>Wescott Homes</t>
  </si>
  <si>
    <t>IL083000010</t>
  </si>
  <si>
    <t>Scattered Site Acquistion</t>
  </si>
  <si>
    <t>IL084</t>
  </si>
  <si>
    <t>Fulton County Housing Authority</t>
  </si>
  <si>
    <t>IL084000001</t>
  </si>
  <si>
    <t>OAKLAWN APARTMENTS</t>
  </si>
  <si>
    <t>IL084000002</t>
  </si>
  <si>
    <t>LONGVIEW APARTMENTS</t>
  </si>
  <si>
    <t>IL084000004</t>
  </si>
  <si>
    <t>MAPLE MANOR APARTMENT</t>
  </si>
  <si>
    <t>IL085</t>
  </si>
  <si>
    <t>Knox County Housing Authority</t>
  </si>
  <si>
    <t>IL085000001</t>
  </si>
  <si>
    <t>MOON TOWERS</t>
  </si>
  <si>
    <t>IL085000002</t>
  </si>
  <si>
    <t>FAMILY HOUSING</t>
  </si>
  <si>
    <t>IL085000003</t>
  </si>
  <si>
    <t>BLUE BELL TOWER</t>
  </si>
  <si>
    <t>IL085000004</t>
  </si>
  <si>
    <t>Family Housing 504</t>
  </si>
  <si>
    <t>IL086</t>
  </si>
  <si>
    <t>Bureau County Housing Authority</t>
  </si>
  <si>
    <t>IL086000001</t>
  </si>
  <si>
    <t>SPRING VALLEY HI-RISE</t>
  </si>
  <si>
    <t>IL086000002</t>
  </si>
  <si>
    <t>PRINCETON HI RISE</t>
  </si>
  <si>
    <t>IL087</t>
  </si>
  <si>
    <t>Housing Authority of the County of Shelby, IL.</t>
  </si>
  <si>
    <t>IL087000001</t>
  </si>
  <si>
    <t>LAKE TOWERS</t>
  </si>
  <si>
    <t>IL088</t>
  </si>
  <si>
    <t>Housing Authority Of The County of Wayne, Illinois</t>
  </si>
  <si>
    <t>IL088000001</t>
  </si>
  <si>
    <t>FAIRFIELD HIGH RISE</t>
  </si>
  <si>
    <t>IL089</t>
  </si>
  <si>
    <t>Housing Authority Of The County Of DeKalb</t>
  </si>
  <si>
    <t>IL089000100</t>
  </si>
  <si>
    <t>GOLDEN YEARS PLAZA</t>
  </si>
  <si>
    <t>IL089000200</t>
  </si>
  <si>
    <t>LEWIS - GARDEN ESTATES</t>
  </si>
  <si>
    <t>IL089000300</t>
  </si>
  <si>
    <t>CIVIC APARTMENTS</t>
  </si>
  <si>
    <t>IL090</t>
  </si>
  <si>
    <t>Housing Authority of the City of Aurora</t>
  </si>
  <si>
    <t>IL090000001</t>
  </si>
  <si>
    <t>Jericho Circle</t>
  </si>
  <si>
    <t>IL090000002</t>
  </si>
  <si>
    <t>MAPLE TERRACE</t>
  </si>
  <si>
    <t>IL091</t>
  </si>
  <si>
    <t>Warren County Housing Authority</t>
  </si>
  <si>
    <t>IL091000001</t>
  </si>
  <si>
    <t>OAK TERRACE</t>
  </si>
  <si>
    <t>IL091000002</t>
  </si>
  <si>
    <t>LINCOLN HOMES</t>
  </si>
  <si>
    <t>IL093</t>
  </si>
  <si>
    <t>Housing Authority Of The County Of Wabash, IL.</t>
  </si>
  <si>
    <t>IL093000001</t>
  </si>
  <si>
    <t>TOWER HEIGHTS</t>
  </si>
  <si>
    <t>IL094</t>
  </si>
  <si>
    <t>Livingston County Housing Authority</t>
  </si>
  <si>
    <t>IL094000001</t>
  </si>
  <si>
    <t>LIVINGSTON APARTMENTS</t>
  </si>
  <si>
    <t>IL095</t>
  </si>
  <si>
    <t>Ogle County Housing Authority</t>
  </si>
  <si>
    <t>IL095000001</t>
  </si>
  <si>
    <t>OREGON</t>
  </si>
  <si>
    <t>IL096</t>
  </si>
  <si>
    <t>Housing Authority of the County of Richland</t>
  </si>
  <si>
    <t>IL096000001</t>
  </si>
  <si>
    <t>OLNEY</t>
  </si>
  <si>
    <t>IL097</t>
  </si>
  <si>
    <t>Hancock County Housing Authority</t>
  </si>
  <si>
    <t>IL097000001</t>
  </si>
  <si>
    <t>GOLDEN ERA HOMES</t>
  </si>
  <si>
    <t>IL099</t>
  </si>
  <si>
    <t>Housing Authority of the County of Brown</t>
  </si>
  <si>
    <t>IL099000001</t>
  </si>
  <si>
    <t>MT STERLING</t>
  </si>
  <si>
    <t>IL100</t>
  </si>
  <si>
    <t>Housing Authority County of Coles</t>
  </si>
  <si>
    <t>IL100000001</t>
  </si>
  <si>
    <t>HACC - General</t>
  </si>
  <si>
    <t>IL102</t>
  </si>
  <si>
    <t>The Housing Authority of the County of Cass IL.</t>
  </si>
  <si>
    <t>IL102000001</t>
  </si>
  <si>
    <t>IL103</t>
  </si>
  <si>
    <t>Housing Authority of the Village of Oak Park</t>
  </si>
  <si>
    <t>IL103000001</t>
  </si>
  <si>
    <t>MILLS PARK TOWER</t>
  </si>
  <si>
    <t>IL104</t>
  </si>
  <si>
    <t>Woodford County Housing Authority</t>
  </si>
  <si>
    <t>IL104000001</t>
  </si>
  <si>
    <t>IL107</t>
  </si>
  <si>
    <t>Housing Authority of the City of North Chicago, IL</t>
  </si>
  <si>
    <t>IL107000001</t>
  </si>
  <si>
    <t>NORTH CHGO HSG AUTH</t>
  </si>
  <si>
    <t>IL108</t>
  </si>
  <si>
    <t>Housing Authority of the County of Lawrence, IL.</t>
  </si>
  <si>
    <t>IL108000001</t>
  </si>
  <si>
    <t>SMITH MANOR</t>
  </si>
  <si>
    <t>IL116</t>
  </si>
  <si>
    <t>McHenry County Housing Authority</t>
  </si>
  <si>
    <t>IL116000001</t>
  </si>
  <si>
    <t>MCHENRY SCATTERED SITE</t>
  </si>
  <si>
    <t>IL118</t>
  </si>
  <si>
    <t>Hamilton County Housing Authority</t>
  </si>
  <si>
    <t>IL118000001</t>
  </si>
  <si>
    <t>GOLDEN HEIGHT</t>
  </si>
  <si>
    <t>IL120</t>
  </si>
  <si>
    <t>Housing Authority of Edgar County</t>
  </si>
  <si>
    <t>IL120000001</t>
  </si>
  <si>
    <t>HIGHLAND MANOR-ELDERLY</t>
  </si>
  <si>
    <t>IL126</t>
  </si>
  <si>
    <t>Housing Authority of the City of Marion, Illinois</t>
  </si>
  <si>
    <t>IL126000001</t>
  </si>
  <si>
    <t>BUTLER HIGH-RISE</t>
  </si>
  <si>
    <t>IL126000002</t>
  </si>
  <si>
    <t>SHERMAN DRIVE APARTMENTS</t>
  </si>
  <si>
    <t>IL128</t>
  </si>
  <si>
    <t>Housing Authority of Piatt County</t>
  </si>
  <si>
    <t>IL128000001</t>
  </si>
  <si>
    <t>PRAIRIE HOMES II BEMENT</t>
  </si>
  <si>
    <t>IL131</t>
  </si>
  <si>
    <t>Mercer County Housing Authority</t>
  </si>
  <si>
    <t>IL131000001</t>
  </si>
  <si>
    <t>VASHTI VILLAGE</t>
  </si>
  <si>
    <t>IN002</t>
  </si>
  <si>
    <t>IN</t>
  </si>
  <si>
    <t>Vincennes Housing Authority</t>
  </si>
  <si>
    <t>IN002001001</t>
  </si>
  <si>
    <t>MAJOR BOWMAN TERRACE</t>
  </si>
  <si>
    <t>IN002002002</t>
  </si>
  <si>
    <t>OLD FRENCH TOWNE</t>
  </si>
  <si>
    <t>IN002003003</t>
  </si>
  <si>
    <t>PIANKENSHAW PLACE</t>
  </si>
  <si>
    <t>IN002004004</t>
  </si>
  <si>
    <t>PRESIDENTIAL ESTATES</t>
  </si>
  <si>
    <t>IN003</t>
  </si>
  <si>
    <t>Fort Wayne Housing Authority</t>
  </si>
  <si>
    <t>IN003000001</t>
  </si>
  <si>
    <t>BEACON HEIGHTS</t>
  </si>
  <si>
    <t>IN003000002</t>
  </si>
  <si>
    <t>BROOKMILL COURT</t>
  </si>
  <si>
    <t>IN003000003</t>
  </si>
  <si>
    <t>TALL OAKS</t>
  </si>
  <si>
    <t>IN003000004</t>
  </si>
  <si>
    <t>NORTH HIGHLANDS</t>
  </si>
  <si>
    <t>IN003000008</t>
  </si>
  <si>
    <t>South Side Senior Villas</t>
  </si>
  <si>
    <t>IN004</t>
  </si>
  <si>
    <t>Delaware County Housing Authority</t>
  </si>
  <si>
    <t>IN004000004</t>
  </si>
  <si>
    <t>MIDDLETOWN GARDENS</t>
  </si>
  <si>
    <t>IN005</t>
  </si>
  <si>
    <t>Housing Authority of the City of Muncie</t>
  </si>
  <si>
    <t>IN005000005</t>
  </si>
  <si>
    <t>EARTHSTONE TERRACE</t>
  </si>
  <si>
    <t>IN005000006</t>
  </si>
  <si>
    <t>GILLESPIE TOWER</t>
  </si>
  <si>
    <t>IN005000008</t>
  </si>
  <si>
    <t>R.A.GREENE SOUTHERN PINES</t>
  </si>
  <si>
    <t>IN005000009</t>
  </si>
  <si>
    <t>Millennium Place I</t>
  </si>
  <si>
    <t>IN005000010</t>
  </si>
  <si>
    <t>Millennium Place II</t>
  </si>
  <si>
    <t>IN005000011</t>
  </si>
  <si>
    <t>Millennium Place III</t>
  </si>
  <si>
    <t>IN005000012</t>
  </si>
  <si>
    <t>Millennium Place IV</t>
  </si>
  <si>
    <t>IN006</t>
  </si>
  <si>
    <t>Housing Authority of the City of Anderson</t>
  </si>
  <si>
    <t>IN006000001</t>
  </si>
  <si>
    <t>WESTVALE MANOR</t>
  </si>
  <si>
    <t>IN007</t>
  </si>
  <si>
    <t>Kokomo Housing Authority</t>
  </si>
  <si>
    <t>IN007046902</t>
  </si>
  <si>
    <t>GARDEN SQUARE</t>
  </si>
  <si>
    <t>IN009</t>
  </si>
  <si>
    <t>IN009000001</t>
  </si>
  <si>
    <t>MERLE HENDERSON APARTMENTS</t>
  </si>
  <si>
    <t>IN009000002</t>
  </si>
  <si>
    <t>Southview/ GEIER APARTMENTS</t>
  </si>
  <si>
    <t>IN009000003</t>
  </si>
  <si>
    <t>ROBERT F. (BOBBY) SMITH APARTMENTS</t>
  </si>
  <si>
    <t>IN010</t>
  </si>
  <si>
    <t>Housing Authority of the City of Hammond</t>
  </si>
  <si>
    <t>IN010000001</t>
  </si>
  <si>
    <t>COLUMBIA CENTER</t>
  </si>
  <si>
    <t>IN010000002</t>
  </si>
  <si>
    <t>TURNER PARK</t>
  </si>
  <si>
    <t>IN010000003</t>
  </si>
  <si>
    <t>American Heartland Homes One</t>
  </si>
  <si>
    <t>IN010000004</t>
  </si>
  <si>
    <t>American Heartland Homes Two</t>
  </si>
  <si>
    <t>IN010000005</t>
  </si>
  <si>
    <t>Flagstone Village</t>
  </si>
  <si>
    <t>IN011</t>
  </si>
  <si>
    <t>Housing Authority of the City of Gary Indiana</t>
  </si>
  <si>
    <t>IN011000001</t>
  </si>
  <si>
    <t>ELDERLY HIGHRISE</t>
  </si>
  <si>
    <t>IN011000003</t>
  </si>
  <si>
    <t>LEASED ELDERLY HIGHRISE</t>
  </si>
  <si>
    <t>IN011000004</t>
  </si>
  <si>
    <t>SENIOR CITIZENS</t>
  </si>
  <si>
    <t>IN011000005</t>
  </si>
  <si>
    <t>IN011000010</t>
  </si>
  <si>
    <t>DORIE MILLER</t>
  </si>
  <si>
    <t>IN011000011</t>
  </si>
  <si>
    <t>Duneland</t>
  </si>
  <si>
    <t>IN011000012</t>
  </si>
  <si>
    <t>Horace Mann Apartments</t>
  </si>
  <si>
    <t>IN011000015</t>
  </si>
  <si>
    <t>Dorie Miller East Point</t>
  </si>
  <si>
    <t>IN012</t>
  </si>
  <si>
    <t>Housing Authority of the City of New Albany</t>
  </si>
  <si>
    <t>IN012000003</t>
  </si>
  <si>
    <t>IN012000004</t>
  </si>
  <si>
    <t>RIVERVIEW TOWERS</t>
  </si>
  <si>
    <t>IN015</t>
  </si>
  <si>
    <t>Housing Authority of South Bend</t>
  </si>
  <si>
    <t>IN015000001</t>
  </si>
  <si>
    <t>PLAZA APTS &amp; MONROE CIR</t>
  </si>
  <si>
    <t>IN015000002</t>
  </si>
  <si>
    <t>IN015000003</t>
  </si>
  <si>
    <t>NORTHWEST PLAZA</t>
  </si>
  <si>
    <t>IN015000004</t>
  </si>
  <si>
    <t>IN017</t>
  </si>
  <si>
    <t>Indianapolis Housing Agency</t>
  </si>
  <si>
    <t>IN017000001</t>
  </si>
  <si>
    <t>JOHN J BARTON APTS</t>
  </si>
  <si>
    <t>IN017000006</t>
  </si>
  <si>
    <t>CONCORD HOMES EAST</t>
  </si>
  <si>
    <t>IN017000024</t>
  </si>
  <si>
    <t>Penn Place</t>
  </si>
  <si>
    <t>IN018</t>
  </si>
  <si>
    <t>Housing Authority of the City of Tell City</t>
  </si>
  <si>
    <t>IN018000001</t>
  </si>
  <si>
    <t>TWILIGHT TOWERS</t>
  </si>
  <si>
    <t>IN019</t>
  </si>
  <si>
    <t>Housing Authority of the City of Michigan City</t>
  </si>
  <si>
    <t>IN019000001</t>
  </si>
  <si>
    <t>BOULEVARD GARDENS</t>
  </si>
  <si>
    <t>IN019000003</t>
  </si>
  <si>
    <t>Harborside Homes Duplexes</t>
  </si>
  <si>
    <t>IN020</t>
  </si>
  <si>
    <t>Housing Authority of the City of Mishawaka</t>
  </si>
  <si>
    <t>IN020000001</t>
  </si>
  <si>
    <t>BARBEE CREEK VILLAGE</t>
  </si>
  <si>
    <t>IN020000002</t>
  </si>
  <si>
    <t>RIVER VIEW 500</t>
  </si>
  <si>
    <t>IN021</t>
  </si>
  <si>
    <t>Housing Authority of the City of Terre Haute</t>
  </si>
  <si>
    <t>IN021000001</t>
  </si>
  <si>
    <t>DREISER SQUARE - 2</t>
  </si>
  <si>
    <t>IN021000002</t>
  </si>
  <si>
    <t>MARGARET AVE - 1</t>
  </si>
  <si>
    <t>IN021000003</t>
  </si>
  <si>
    <t>LOCKPORT</t>
  </si>
  <si>
    <t>IN021000004</t>
  </si>
  <si>
    <t>MCMILLAN SQUARE</t>
  </si>
  <si>
    <t>IN021000005</t>
  </si>
  <si>
    <t>GARFIELD TOWERS</t>
  </si>
  <si>
    <t>IN021000006</t>
  </si>
  <si>
    <t>TURNKEY-1982</t>
  </si>
  <si>
    <t>IN023</t>
  </si>
  <si>
    <t>Housing Authority of the City of Jeffersonville</t>
  </si>
  <si>
    <t>IN023100000</t>
  </si>
  <si>
    <t>GREENWOOD APTS</t>
  </si>
  <si>
    <t>IN023200000</t>
  </si>
  <si>
    <t>CLARK ARMS APTS</t>
  </si>
  <si>
    <t>IN024</t>
  </si>
  <si>
    <t>Rockport Housing Authority</t>
  </si>
  <si>
    <t>IN024000001</t>
  </si>
  <si>
    <t>LINCOLN MNR&amp;KENNEDY PLAZA</t>
  </si>
  <si>
    <t>IN025</t>
  </si>
  <si>
    <t>Housing Authority of the City of Charlestown</t>
  </si>
  <si>
    <t>IN025000001</t>
  </si>
  <si>
    <t>WOODRIDGE APARTMENTS</t>
  </si>
  <si>
    <t>IN025000002</t>
  </si>
  <si>
    <t>IN026</t>
  </si>
  <si>
    <t>Housing Authority of the City of Elkhart</t>
  </si>
  <si>
    <t>IN026000001</t>
  </si>
  <si>
    <t>ROSEDALE HI-RISE</t>
  </si>
  <si>
    <t>IN026000002</t>
  </si>
  <si>
    <t>WASHINGTON GARDENS</t>
  </si>
  <si>
    <t>IN026000003</t>
  </si>
  <si>
    <t>WATERFALL HI-RISE</t>
  </si>
  <si>
    <t>IN026000004</t>
  </si>
  <si>
    <t>IN026000007</t>
  </si>
  <si>
    <t>RIVERSIDE TERRACE</t>
  </si>
  <si>
    <t>IN028</t>
  </si>
  <si>
    <t>Housing Authority of the City of Huntingburg</t>
  </si>
  <si>
    <t>IN028000001</t>
  </si>
  <si>
    <t>FRIENDSHIP VILLAGE &amp; LEAGUE CIRCLE APTS.</t>
  </si>
  <si>
    <t>IN029</t>
  </si>
  <si>
    <t>Housing Authority of the City of East Chicago</t>
  </si>
  <si>
    <t>IN029000001</t>
  </si>
  <si>
    <t>JAMES HUNTER</t>
  </si>
  <si>
    <t>IN029000002</t>
  </si>
  <si>
    <t>JOHN B NICOSIA</t>
  </si>
  <si>
    <t>IN029000004</t>
  </si>
  <si>
    <t>IN029000005</t>
  </si>
  <si>
    <t>Roses of Sharon</t>
  </si>
  <si>
    <t>IN030</t>
  </si>
  <si>
    <t>Washington Housing Authority</t>
  </si>
  <si>
    <t>IN030000001</t>
  </si>
  <si>
    <t>WASHINGTON TOWERS</t>
  </si>
  <si>
    <t>IN031</t>
  </si>
  <si>
    <t>Housing Authority City of Bedford</t>
  </si>
  <si>
    <t>IN031000001</t>
  </si>
  <si>
    <t>HAUCK HOUSE APARTMENTS.</t>
  </si>
  <si>
    <t>IN032</t>
  </si>
  <si>
    <t>IN032000001</t>
  </si>
  <si>
    <t>BLOOMFIELD HOUSING AUTHORITY</t>
  </si>
  <si>
    <t>IN034</t>
  </si>
  <si>
    <t>Sullivan Housing Authority</t>
  </si>
  <si>
    <t>IN034000001</t>
  </si>
  <si>
    <t>SUNRISE TOWERS</t>
  </si>
  <si>
    <t>IN035</t>
  </si>
  <si>
    <t>Brazil Housing Authority</t>
  </si>
  <si>
    <t>IN035000001</t>
  </si>
  <si>
    <t>COOPER TOWERS</t>
  </si>
  <si>
    <t>IN036</t>
  </si>
  <si>
    <t>Housing Authority of the City of Kendallville</t>
  </si>
  <si>
    <t>IN036000001</t>
  </si>
  <si>
    <t>LAMPLIGHTER SENIOR CITIZEN COMPLEX</t>
  </si>
  <si>
    <t>IN037</t>
  </si>
  <si>
    <t>Mount Vernon Housing Authority</t>
  </si>
  <si>
    <t>IN037000010</t>
  </si>
  <si>
    <t>CLOVERLEAF CIRCLE</t>
  </si>
  <si>
    <t>IN039</t>
  </si>
  <si>
    <t>Housing Authority of the City of Angola</t>
  </si>
  <si>
    <t>IN039000001</t>
  </si>
  <si>
    <t>ELLIOTT MANOR</t>
  </si>
  <si>
    <t>IN041</t>
  </si>
  <si>
    <t>Housing Authority of the City of Marion, IN</t>
  </si>
  <si>
    <t>IN041000001</t>
  </si>
  <si>
    <t>MASON HOMES</t>
  </si>
  <si>
    <t>IN041000002</t>
  </si>
  <si>
    <t>NORMAN MANOR</t>
  </si>
  <si>
    <t>IN050</t>
  </si>
  <si>
    <t>New Castle Housing Authority</t>
  </si>
  <si>
    <t>IN050000001</t>
  </si>
  <si>
    <t>MAPLEWOOD TERRACE</t>
  </si>
  <si>
    <t>IN055</t>
  </si>
  <si>
    <t>Linton Housing Authority</t>
  </si>
  <si>
    <t>IN055000001</t>
  </si>
  <si>
    <t>LINTON HOUSING AUTHORITY</t>
  </si>
  <si>
    <t>IN058</t>
  </si>
  <si>
    <t>Columbus Housing Authority</t>
  </si>
  <si>
    <t>IN058012347</t>
  </si>
  <si>
    <t>HERITAGE WOODS</t>
  </si>
  <si>
    <t>IN067</t>
  </si>
  <si>
    <t>IN067000001</t>
  </si>
  <si>
    <t>TILLY ESTATE</t>
  </si>
  <si>
    <t>IN085</t>
  </si>
  <si>
    <t>Fremont Housing Authority</t>
  </si>
  <si>
    <t>IN085000001</t>
  </si>
  <si>
    <t>BROCKVILLE COMMONS</t>
  </si>
  <si>
    <t>IN089</t>
  </si>
  <si>
    <t>Housing Authority of the City of Rome City</t>
  </si>
  <si>
    <t>IN089000001</t>
  </si>
  <si>
    <t>FRONT ST CT&amp;SYLVAN MANOR</t>
  </si>
  <si>
    <t>IN090</t>
  </si>
  <si>
    <t>Greendale Housing Authority</t>
  </si>
  <si>
    <t>IN090000001</t>
  </si>
  <si>
    <t>GREENDALE VILLAGE APTS</t>
  </si>
  <si>
    <t>IN091</t>
  </si>
  <si>
    <t>Housing Authority of the City of Peru</t>
  </si>
  <si>
    <t>IN091000001</t>
  </si>
  <si>
    <t>EASTWOOD PLACE</t>
  </si>
  <si>
    <t>KS001</t>
  </si>
  <si>
    <t>KS</t>
  </si>
  <si>
    <t>Kansas City, KS Housing Authority</t>
  </si>
  <si>
    <t>KS001000052</t>
  </si>
  <si>
    <t>Family North</t>
  </si>
  <si>
    <t>KS001000053</t>
  </si>
  <si>
    <t>Family South</t>
  </si>
  <si>
    <t>KS001000054</t>
  </si>
  <si>
    <t>KS001000055</t>
  </si>
  <si>
    <t>Wyandotte Towers</t>
  </si>
  <si>
    <t>KS001000056</t>
  </si>
  <si>
    <t>East Highrise</t>
  </si>
  <si>
    <t>KS001000057</t>
  </si>
  <si>
    <t>West Highrise</t>
  </si>
  <si>
    <t>KS001000058</t>
  </si>
  <si>
    <t>VAUGHN DALE</t>
  </si>
  <si>
    <t>KS002</t>
  </si>
  <si>
    <t>Topeka Housing Authority</t>
  </si>
  <si>
    <t>KS002000001</t>
  </si>
  <si>
    <t>PINE RIDGE MANOR</t>
  </si>
  <si>
    <t>KS002000002</t>
  </si>
  <si>
    <t>POLK PLAZA</t>
  </si>
  <si>
    <t>KS002000003</t>
  </si>
  <si>
    <t>DEER CREEK VILLAGE</t>
  </si>
  <si>
    <t>KS002000004</t>
  </si>
  <si>
    <t>TYLER TOWERS</t>
  </si>
  <si>
    <t>KS002000005</t>
  </si>
  <si>
    <t>JACKSON TOWERS</t>
  </si>
  <si>
    <t>KS002000007</t>
  </si>
  <si>
    <t>Tennessee Town II</t>
  </si>
  <si>
    <t>KS002000008</t>
  </si>
  <si>
    <t>Echo Ridge</t>
  </si>
  <si>
    <t>KS003</t>
  </si>
  <si>
    <t>Bird City Housing Authority</t>
  </si>
  <si>
    <t>KS003000001</t>
  </si>
  <si>
    <t>LEBOW MANOR</t>
  </si>
  <si>
    <t>KS004</t>
  </si>
  <si>
    <t>Wichita Housing Authority</t>
  </si>
  <si>
    <t>KS004000003</t>
  </si>
  <si>
    <t>KS004000004</t>
  </si>
  <si>
    <t>KS005</t>
  </si>
  <si>
    <t>Housing Authority of the City of Colby</t>
  </si>
  <si>
    <t>KS005000001</t>
  </si>
  <si>
    <t>SOUTH PARK APARTMENTS</t>
  </si>
  <si>
    <t>KS006</t>
  </si>
  <si>
    <t>Dodge City Housing Authority</t>
  </si>
  <si>
    <t>KS006000011</t>
  </si>
  <si>
    <t>DODGE CITY PHA</t>
  </si>
  <si>
    <t>KS006000022</t>
  </si>
  <si>
    <t>KS007</t>
  </si>
  <si>
    <t>KS007000001</t>
  </si>
  <si>
    <t>COLONIAL ACRES</t>
  </si>
  <si>
    <t>KS008</t>
  </si>
  <si>
    <t>Holton Housing Authority</t>
  </si>
  <si>
    <t>KS008000001</t>
  </si>
  <si>
    <t>SOUTHERN HEIGHTS</t>
  </si>
  <si>
    <t>KS010</t>
  </si>
  <si>
    <t>Seneca Housing Authority</t>
  </si>
  <si>
    <t>KS010000001</t>
  </si>
  <si>
    <t>TERRACE HEIGHTS</t>
  </si>
  <si>
    <t>KS011</t>
  </si>
  <si>
    <t>Horton Housing Authority</t>
  </si>
  <si>
    <t>KS011000001</t>
  </si>
  <si>
    <t>ARBOR KNOLL HOMES</t>
  </si>
  <si>
    <t>KS012</t>
  </si>
  <si>
    <t>Oberlin Housing Authority</t>
  </si>
  <si>
    <t>KS012000001</t>
  </si>
  <si>
    <t>SAPPA VALLEY MANOR</t>
  </si>
  <si>
    <t>KS013</t>
  </si>
  <si>
    <t>Hanover Housing Authority</t>
  </si>
  <si>
    <t>KS013000001</t>
  </si>
  <si>
    <t>HIGHLAND HAVEN</t>
  </si>
  <si>
    <t>KS014</t>
  </si>
  <si>
    <t>Linn Housing Authority</t>
  </si>
  <si>
    <t>KS014000001</t>
  </si>
  <si>
    <t>LINNVIEW</t>
  </si>
  <si>
    <t>KS015</t>
  </si>
  <si>
    <t>North Newton Housing Authority</t>
  </si>
  <si>
    <t>KS015000001</t>
  </si>
  <si>
    <t>WHEATLAND HOMES</t>
  </si>
  <si>
    <t>KS016</t>
  </si>
  <si>
    <t>South Hutchinson Housing Authority</t>
  </si>
  <si>
    <t>KS016000001</t>
  </si>
  <si>
    <t>SUNRISE ACRES</t>
  </si>
  <si>
    <t>KS017</t>
  </si>
  <si>
    <t>Atchison Housing Authority</t>
  </si>
  <si>
    <t>KS017000001</t>
  </si>
  <si>
    <t>KS018</t>
  </si>
  <si>
    <t>Anthony Housing Authority</t>
  </si>
  <si>
    <t>KS018000046</t>
  </si>
  <si>
    <t>ANTHONY  HA</t>
  </si>
  <si>
    <t>KS019</t>
  </si>
  <si>
    <t>Beloit Housing Authority</t>
  </si>
  <si>
    <t>KS019000001</t>
  </si>
  <si>
    <t>SUNNY SLOPE MANOR</t>
  </si>
  <si>
    <t>KS020</t>
  </si>
  <si>
    <t>Osborne Housing Authority</t>
  </si>
  <si>
    <t>KS020000001</t>
  </si>
  <si>
    <t>SOLOMON VALLEY APARTMENTS</t>
  </si>
  <si>
    <t>KS021</t>
  </si>
  <si>
    <t>Oakley Housing Authority</t>
  </si>
  <si>
    <t>KS021000001</t>
  </si>
  <si>
    <t>WESTVIEW &amp; 8TH STREET</t>
  </si>
  <si>
    <t>KS022</t>
  </si>
  <si>
    <t>Atwood Housing Authority</t>
  </si>
  <si>
    <t>KS022000001</t>
  </si>
  <si>
    <t>WHEATRIDGE MANOR</t>
  </si>
  <si>
    <t>KS023</t>
  </si>
  <si>
    <t>Kinsley Housing Authority</t>
  </si>
  <si>
    <t>KS023000001</t>
  </si>
  <si>
    <t>KINSLEY PHA</t>
  </si>
  <si>
    <t>KS025</t>
  </si>
  <si>
    <t>Lyons Housing Authority</t>
  </si>
  <si>
    <t>KS025000001</t>
  </si>
  <si>
    <t>PARK PLACE</t>
  </si>
  <si>
    <t>KS026</t>
  </si>
  <si>
    <t>Luray Housing Authority</t>
  </si>
  <si>
    <t>KS026000001</t>
  </si>
  <si>
    <t>LURAY PHA</t>
  </si>
  <si>
    <t>KS027</t>
  </si>
  <si>
    <t>Russell Housing Authority</t>
  </si>
  <si>
    <t>KS027000001</t>
  </si>
  <si>
    <t>PRAIRIE ACRES &amp; PARKSIDE MANOR</t>
  </si>
  <si>
    <t>KS028</t>
  </si>
  <si>
    <t>Sterling Housing Authority</t>
  </si>
  <si>
    <t>KS028000001</t>
  </si>
  <si>
    <t>STERLING PHA</t>
  </si>
  <si>
    <t>KS029</t>
  </si>
  <si>
    <t>Augusta Housing Authority</t>
  </si>
  <si>
    <t>KS029000001</t>
  </si>
  <si>
    <t>OSAGE MANOR&amp;SPENCER DUPLX</t>
  </si>
  <si>
    <t>KS030</t>
  </si>
  <si>
    <t>Blue Rapids Housing Authority</t>
  </si>
  <si>
    <t>KS030000001</t>
  </si>
  <si>
    <t>MESA VIEW MANOR</t>
  </si>
  <si>
    <t>KS032</t>
  </si>
  <si>
    <t>Marion Housing Authority</t>
  </si>
  <si>
    <t>KS032000001</t>
  </si>
  <si>
    <t>HILLTOP MANOR</t>
  </si>
  <si>
    <t>KS033</t>
  </si>
  <si>
    <t>Minneapolis Housing Authority</t>
  </si>
  <si>
    <t>KS033000001</t>
  </si>
  <si>
    <t>SCATTERED APTS</t>
  </si>
  <si>
    <t>KS034</t>
  </si>
  <si>
    <t>Norton Housing Authority</t>
  </si>
  <si>
    <t>KS034000001</t>
  </si>
  <si>
    <t>NORTON LHA</t>
  </si>
  <si>
    <t>KS036</t>
  </si>
  <si>
    <t>Phillipsburg Housing Authority</t>
  </si>
  <si>
    <t>KS036000001</t>
  </si>
  <si>
    <t>KS037</t>
  </si>
  <si>
    <t>Wellington Housing Authority</t>
  </si>
  <si>
    <t>KS037000400</t>
  </si>
  <si>
    <t>WHEAT CAPITAL MANOR</t>
  </si>
  <si>
    <t>KS039</t>
  </si>
  <si>
    <t>Paola Housing Authority</t>
  </si>
  <si>
    <t>KS039000001</t>
  </si>
  <si>
    <t>MAPLE VISTA</t>
  </si>
  <si>
    <t>KS040</t>
  </si>
  <si>
    <t>Fort Scott Housing Authority</t>
  </si>
  <si>
    <t>KS040000001</t>
  </si>
  <si>
    <t>KS040-01</t>
  </si>
  <si>
    <t>KS042</t>
  </si>
  <si>
    <t>Wamego Housing Authority</t>
  </si>
  <si>
    <t>KS042000001</t>
  </si>
  <si>
    <t>NORTHVIEW</t>
  </si>
  <si>
    <t>KS043</t>
  </si>
  <si>
    <t>Olathe Housing Authority</t>
  </si>
  <si>
    <t>KS043000001</t>
  </si>
  <si>
    <t>PARKVIEW MANOR</t>
  </si>
  <si>
    <t>KS044</t>
  </si>
  <si>
    <t>Parsons Housing Authority</t>
  </si>
  <si>
    <t>KS044000001</t>
  </si>
  <si>
    <t>BELMONT TOWERS</t>
  </si>
  <si>
    <t>KS045</t>
  </si>
  <si>
    <t>Galena Housing Authority</t>
  </si>
  <si>
    <t>KS045000001</t>
  </si>
  <si>
    <t>GALENA HOUSING</t>
  </si>
  <si>
    <t>KS047</t>
  </si>
  <si>
    <t>Jetmore Housing Authority</t>
  </si>
  <si>
    <t>KS047000001</t>
  </si>
  <si>
    <t>JETMORE PHA</t>
  </si>
  <si>
    <t>KS049</t>
  </si>
  <si>
    <t>Iola Housing Authority</t>
  </si>
  <si>
    <t>KS049000001</t>
  </si>
  <si>
    <t>Housing Authority of the City of Iola</t>
  </si>
  <si>
    <t>KS050</t>
  </si>
  <si>
    <t>Agra Housing Authority</t>
  </si>
  <si>
    <t>KS050000001</t>
  </si>
  <si>
    <t>CITY PARK MANOR</t>
  </si>
  <si>
    <t>KS051</t>
  </si>
  <si>
    <t>Gaylord Housing Authority</t>
  </si>
  <si>
    <t>KS051000002</t>
  </si>
  <si>
    <t>KS052</t>
  </si>
  <si>
    <t>Pleasanton Housing Authority</t>
  </si>
  <si>
    <t>KS052000001</t>
  </si>
  <si>
    <t>PLEASANTON PHA</t>
  </si>
  <si>
    <t>KS053</t>
  </si>
  <si>
    <t>Lawrence/Douglas County Housing Authority</t>
  </si>
  <si>
    <t>KS053000001</t>
  </si>
  <si>
    <t>EDGEWOOD HOMES</t>
  </si>
  <si>
    <t>KS053000002</t>
  </si>
  <si>
    <t>BABCOCK PLACE</t>
  </si>
  <si>
    <t>KS054</t>
  </si>
  <si>
    <t>Sabetha Housing Authority</t>
  </si>
  <si>
    <t>KS054000001</t>
  </si>
  <si>
    <t>KS055</t>
  </si>
  <si>
    <t>Housing Authority of the City of Goodland</t>
  </si>
  <si>
    <t>KS055000003</t>
  </si>
  <si>
    <t>SPARKS TOWERS</t>
  </si>
  <si>
    <t>KS056</t>
  </si>
  <si>
    <t>Valley Falls Housing Authority</t>
  </si>
  <si>
    <t>KS056000001</t>
  </si>
  <si>
    <t>SUNSET HAVEN</t>
  </si>
  <si>
    <t>KS057</t>
  </si>
  <si>
    <t>Housing Authority of Medicine Lodge</t>
  </si>
  <si>
    <t>KS057000001</t>
  </si>
  <si>
    <t>INDIAN HILLS LODGE</t>
  </si>
  <si>
    <t>KS058</t>
  </si>
  <si>
    <t>Ulysses Housing Authority</t>
  </si>
  <si>
    <t>KS058000001</t>
  </si>
  <si>
    <t>ULYSSES PHA</t>
  </si>
  <si>
    <t>KS059</t>
  </si>
  <si>
    <t>Moundridge Housing Authority</t>
  </si>
  <si>
    <t>KS059000001</t>
  </si>
  <si>
    <t>NORTHRIDGE MANOR</t>
  </si>
  <si>
    <t>KS060</t>
  </si>
  <si>
    <t>Waterville Housing Authority</t>
  </si>
  <si>
    <t>KS060000001</t>
  </si>
  <si>
    <t>WATERVILLE PHA</t>
  </si>
  <si>
    <t>KS061</t>
  </si>
  <si>
    <t>Humboldt Housing Authority</t>
  </si>
  <si>
    <t>KS061000001</t>
  </si>
  <si>
    <t>HUMBOLDT PHA</t>
  </si>
  <si>
    <t>KS062</t>
  </si>
  <si>
    <t>Chanute Housing Authority</t>
  </si>
  <si>
    <t>KS062000001</t>
  </si>
  <si>
    <t>OSAGE VILLAGE &amp; GENERAL OCCUPANCY</t>
  </si>
  <si>
    <t>KS063</t>
  </si>
  <si>
    <t>Manhattan Housing Authority</t>
  </si>
  <si>
    <t>KS063000001</t>
  </si>
  <si>
    <t>APARTMENT TOWER</t>
  </si>
  <si>
    <t>KS063000012</t>
  </si>
  <si>
    <t>Flint Hills Improvement</t>
  </si>
  <si>
    <t>KS065</t>
  </si>
  <si>
    <t>Lindsborg Housing Authority</t>
  </si>
  <si>
    <t>KS065000001</t>
  </si>
  <si>
    <t>LINDSBORG PHA</t>
  </si>
  <si>
    <t>KS066</t>
  </si>
  <si>
    <t>Sedgwick Housing Authority</t>
  </si>
  <si>
    <t>KS066000001</t>
  </si>
  <si>
    <t>WICKRIDGE</t>
  </si>
  <si>
    <t>KS068</t>
  </si>
  <si>
    <t>Leavenworth Housing Authority</t>
  </si>
  <si>
    <t>KS068000001</t>
  </si>
  <si>
    <t>PLANTERS II</t>
  </si>
  <si>
    <t>KS069</t>
  </si>
  <si>
    <t>Neodesha Housing Authority</t>
  </si>
  <si>
    <t>KS069000001</t>
  </si>
  <si>
    <t>NEODESHA PHA</t>
  </si>
  <si>
    <t>KS070</t>
  </si>
  <si>
    <t>Strong City Housing Authority</t>
  </si>
  <si>
    <t>KS070000001</t>
  </si>
  <si>
    <t>STRONG CITY PHA</t>
  </si>
  <si>
    <t>KS071</t>
  </si>
  <si>
    <t>Garden City Housing Authority</t>
  </si>
  <si>
    <t>KS071000001</t>
  </si>
  <si>
    <t>PERSHING MANOR &amp; REDWOOD PLACE</t>
  </si>
  <si>
    <t>KS072</t>
  </si>
  <si>
    <t>Liberal Housing Authority</t>
  </si>
  <si>
    <t>KS072000001</t>
  </si>
  <si>
    <t>PARKLANE - Conversion</t>
  </si>
  <si>
    <t>KS073</t>
  </si>
  <si>
    <t>Newton Housing Authority</t>
  </si>
  <si>
    <t>KS073000001</t>
  </si>
  <si>
    <t>Midtown Towers Roanoke Court Conversion</t>
  </si>
  <si>
    <t>KS076</t>
  </si>
  <si>
    <t>St. Francis Housing Authority</t>
  </si>
  <si>
    <t>KS076000001</t>
  </si>
  <si>
    <t>CHEYENNE MANOR</t>
  </si>
  <si>
    <t>KS077</t>
  </si>
  <si>
    <t>Girard Housing Authority</t>
  </si>
  <si>
    <t>KS077000001</t>
  </si>
  <si>
    <t>KS078</t>
  </si>
  <si>
    <t>Burrton Housing Authority</t>
  </si>
  <si>
    <t>KS078000001</t>
  </si>
  <si>
    <t>BRIGADOON</t>
  </si>
  <si>
    <t>KS079</t>
  </si>
  <si>
    <t>Howard Housing Authority</t>
  </si>
  <si>
    <t>KS079000001</t>
  </si>
  <si>
    <t>HOWARD HOUSING</t>
  </si>
  <si>
    <t>KS080</t>
  </si>
  <si>
    <t>KS080000001</t>
  </si>
  <si>
    <t>RIDGEWOOD MANOR</t>
  </si>
  <si>
    <t>KS082</t>
  </si>
  <si>
    <t>Hill City Housing Authority</t>
  </si>
  <si>
    <t>KS082000001</t>
  </si>
  <si>
    <t>HILL CITY HOUSING AUTHORITY</t>
  </si>
  <si>
    <t>KS083</t>
  </si>
  <si>
    <t>Greenleaf Housing Authority</t>
  </si>
  <si>
    <t>KS083000001</t>
  </si>
  <si>
    <t>GREENLEAF HEIGHTS</t>
  </si>
  <si>
    <t>KS086</t>
  </si>
  <si>
    <t>Downs Housing Authority</t>
  </si>
  <si>
    <t>KS086000001</t>
  </si>
  <si>
    <t>CENTENNIAL VILLAGE</t>
  </si>
  <si>
    <t>KS091</t>
  </si>
  <si>
    <t>Hays Housing Authority</t>
  </si>
  <si>
    <t>KS091000001</t>
  </si>
  <si>
    <t>SUNRISE APARTMENTS</t>
  </si>
  <si>
    <t>KS094</t>
  </si>
  <si>
    <t>Florence Housing Authority</t>
  </si>
  <si>
    <t>KS094000001</t>
  </si>
  <si>
    <t>CARRIAGE MANOR</t>
  </si>
  <si>
    <t>KS095</t>
  </si>
  <si>
    <t>Belleville Housing Authority</t>
  </si>
  <si>
    <t>KS095000001</t>
  </si>
  <si>
    <t>EASTVIEW TERRACE</t>
  </si>
  <si>
    <t>KS096</t>
  </si>
  <si>
    <t>Hillsboro Housing Authority</t>
  </si>
  <si>
    <t>KS096000001</t>
  </si>
  <si>
    <t>GRAND OAKS</t>
  </si>
  <si>
    <t>KS105</t>
  </si>
  <si>
    <t>Junction City Housing Authority</t>
  </si>
  <si>
    <t>KS105000001</t>
  </si>
  <si>
    <t>JUNCTION CITY HOUSING</t>
  </si>
  <si>
    <t>KS112</t>
  </si>
  <si>
    <t>Halstead Housing Authority</t>
  </si>
  <si>
    <t>KS112000001</t>
  </si>
  <si>
    <t>HALSTEAD FAMILY HSG</t>
  </si>
  <si>
    <t>KS113</t>
  </si>
  <si>
    <t>Cawker City Housing Authority</t>
  </si>
  <si>
    <t>KS113000125</t>
  </si>
  <si>
    <t>SUNRISE DRIVE APTS</t>
  </si>
  <si>
    <t>KS121</t>
  </si>
  <si>
    <t>Lincoln Housing Authority</t>
  </si>
  <si>
    <t>KS121000001</t>
  </si>
  <si>
    <t>LINCOLN HOUSING AUTHORITY</t>
  </si>
  <si>
    <t>KS131</t>
  </si>
  <si>
    <t>Frontenac Housing Authority</t>
  </si>
  <si>
    <t>KS131100000</t>
  </si>
  <si>
    <t>FRONTENAC HA</t>
  </si>
  <si>
    <t>KS132</t>
  </si>
  <si>
    <t>KS132000001</t>
  </si>
  <si>
    <t>WINFIELD HA</t>
  </si>
  <si>
    <t>KS141</t>
  </si>
  <si>
    <t>Mankato Housing Authority</t>
  </si>
  <si>
    <t>KS141000001</t>
  </si>
  <si>
    <t>KS142</t>
  </si>
  <si>
    <t>Stafford Housing Authority</t>
  </si>
  <si>
    <t>KS142000001</t>
  </si>
  <si>
    <t>NEWELL HOUSING</t>
  </si>
  <si>
    <t>KS143</t>
  </si>
  <si>
    <t>KS143000001</t>
  </si>
  <si>
    <t>COUNTRYSIDE ACRES</t>
  </si>
  <si>
    <t>KS147</t>
  </si>
  <si>
    <t>Chapman Housing Authority</t>
  </si>
  <si>
    <t>KS147000001</t>
  </si>
  <si>
    <t>BUTTERFIELD TRAIL HOUSE</t>
  </si>
  <si>
    <t>KS152</t>
  </si>
  <si>
    <t>Solomon Housing Authority</t>
  </si>
  <si>
    <t>KS152000001</t>
  </si>
  <si>
    <t>SOLOMON PUBLIC HOUSING</t>
  </si>
  <si>
    <t>KS155</t>
  </si>
  <si>
    <t>Cherryvale Housing Authority</t>
  </si>
  <si>
    <t>KS155000001</t>
  </si>
  <si>
    <t>CHERRYVALE PUB HSG</t>
  </si>
  <si>
    <t>KS158</t>
  </si>
  <si>
    <t>Victoria Housing Authority</t>
  </si>
  <si>
    <t>KS158000001</t>
  </si>
  <si>
    <t>THE ELMS</t>
  </si>
  <si>
    <t>KY001</t>
  </si>
  <si>
    <t>KY</t>
  </si>
  <si>
    <t>Louisville Metro Housing Authority</t>
  </si>
  <si>
    <t>KY001000003</t>
  </si>
  <si>
    <t>PARKWAY PL</t>
  </si>
  <si>
    <t>KY001000012</t>
  </si>
  <si>
    <t>DOSKER MANOR</t>
  </si>
  <si>
    <t>KY001000013</t>
  </si>
  <si>
    <t>ST CATHERINE CT</t>
  </si>
  <si>
    <t>KY001000014</t>
  </si>
  <si>
    <t>AVENUE PLAZA</t>
  </si>
  <si>
    <t>KY001000017</t>
  </si>
  <si>
    <t>Fegenbush-Whipps Mill</t>
  </si>
  <si>
    <t>KY001000018</t>
  </si>
  <si>
    <t>LOURDES HALL</t>
  </si>
  <si>
    <t>KY001000027</t>
  </si>
  <si>
    <t>Chauncey</t>
  </si>
  <si>
    <t>KY001000030</t>
  </si>
  <si>
    <t>Park DuValle Phase II</t>
  </si>
  <si>
    <t>KY001000031</t>
  </si>
  <si>
    <t>PARK DUV ALL</t>
  </si>
  <si>
    <t>KY001000032</t>
  </si>
  <si>
    <t>PARK DUVAL Phase IV</t>
  </si>
  <si>
    <t>KY001000034</t>
  </si>
  <si>
    <t>HOPE VI SCATTERED SITES</t>
  </si>
  <si>
    <t>KY001000036</t>
  </si>
  <si>
    <t>St. Francis</t>
  </si>
  <si>
    <t>KY001000043</t>
  </si>
  <si>
    <t>Stephen Foster Senior Living Plus</t>
  </si>
  <si>
    <t>KY001000046</t>
  </si>
  <si>
    <t>Village Manor Apartments</t>
  </si>
  <si>
    <t>KY001000047</t>
  </si>
  <si>
    <t>Clarksdale I Scattered 69</t>
  </si>
  <si>
    <t>KY001000049</t>
  </si>
  <si>
    <t>Liberty Green Rental Phase I</t>
  </si>
  <si>
    <t>KY001000050</t>
  </si>
  <si>
    <t>Liberty Green Rental Phase II</t>
  </si>
  <si>
    <t>KY001000051</t>
  </si>
  <si>
    <t>Liberty Green III</t>
  </si>
  <si>
    <t>KY001000052</t>
  </si>
  <si>
    <t>Liberty Green IV</t>
  </si>
  <si>
    <t>KY001000054</t>
  </si>
  <si>
    <t>Downtown Scholar House</t>
  </si>
  <si>
    <t>KY001000055</t>
  </si>
  <si>
    <t>Wilart Arms Apartments</t>
  </si>
  <si>
    <t>KY001000056</t>
  </si>
  <si>
    <t>NSP Homes</t>
  </si>
  <si>
    <t>KY001000057</t>
  </si>
  <si>
    <t>Sheppard Rental B</t>
  </si>
  <si>
    <t>KY001000058</t>
  </si>
  <si>
    <t>Sheppard Rental ACD</t>
  </si>
  <si>
    <t>KY001000060</t>
  </si>
  <si>
    <t>Sheppard Rental EF</t>
  </si>
  <si>
    <t>KY001000061</t>
  </si>
  <si>
    <t>Sheppard Square HOPE VI Replacements</t>
  </si>
  <si>
    <t>KY001000062</t>
  </si>
  <si>
    <t>Sheppard PCC</t>
  </si>
  <si>
    <t>KY001000064</t>
  </si>
  <si>
    <t>The Friary</t>
  </si>
  <si>
    <t>KY002</t>
  </si>
  <si>
    <t>Housing Authority of Covington</t>
  </si>
  <si>
    <t>KY002000001</t>
  </si>
  <si>
    <t>LATONIA TERRACE</t>
  </si>
  <si>
    <t>KY002000003</t>
  </si>
  <si>
    <t>CITY HEIGHTS</t>
  </si>
  <si>
    <t>KY002000005</t>
  </si>
  <si>
    <t>GOLDEN TOWER</t>
  </si>
  <si>
    <t>KY002000006</t>
  </si>
  <si>
    <t>Academy Flats</t>
  </si>
  <si>
    <t>KY002000010</t>
  </si>
  <si>
    <t>Emery</t>
  </si>
  <si>
    <t>KY002000011</t>
  </si>
  <si>
    <t>Eastside Revitalization 1</t>
  </si>
  <si>
    <t>KY002000012</t>
  </si>
  <si>
    <t>Eastside Revitalization 2</t>
  </si>
  <si>
    <t>KY002000013</t>
  </si>
  <si>
    <t>Eastside Revitalization 3</t>
  </si>
  <si>
    <t>KY002000014</t>
  </si>
  <si>
    <t>Rivers Edge at Eastside Pointe</t>
  </si>
  <si>
    <t>KY002000015</t>
  </si>
  <si>
    <t>New Site Properties</t>
  </si>
  <si>
    <t>KY003</t>
  </si>
  <si>
    <t>Housing Authority of Frankfort</t>
  </si>
  <si>
    <t>KY003000001</t>
  </si>
  <si>
    <t>LEESTOWN TERRACE</t>
  </si>
  <si>
    <t>KY003000003</t>
  </si>
  <si>
    <t>GAINES VILLAGE</t>
  </si>
  <si>
    <t>KY004</t>
  </si>
  <si>
    <t>Housing Authority of Lexington</t>
  </si>
  <si>
    <t>KY004000001</t>
  </si>
  <si>
    <t>Lexington South</t>
  </si>
  <si>
    <t>KY004000002</t>
  </si>
  <si>
    <t>Lexington West</t>
  </si>
  <si>
    <t>KY004000003</t>
  </si>
  <si>
    <t>UNNAMED</t>
  </si>
  <si>
    <t>KY004000006</t>
  </si>
  <si>
    <t>Homownership</t>
  </si>
  <si>
    <t>KY004000007</t>
  </si>
  <si>
    <t>KY004000008</t>
  </si>
  <si>
    <t>SUGAR MILL APARTMENTS</t>
  </si>
  <si>
    <t>KY004000009</t>
  </si>
  <si>
    <t>Russell Cave</t>
  </si>
  <si>
    <t>KY004000010</t>
  </si>
  <si>
    <t>Bluegrass Apartments</t>
  </si>
  <si>
    <t>KY004000011</t>
  </si>
  <si>
    <t>Bluegrass Phase II</t>
  </si>
  <si>
    <t>KY004000013</t>
  </si>
  <si>
    <t>Bluegrass Phase III</t>
  </si>
  <si>
    <t>KY004000015</t>
  </si>
  <si>
    <t>Bridlewood Apartments</t>
  </si>
  <si>
    <t>KY004000028</t>
  </si>
  <si>
    <t>Falcon Crest Apartments</t>
  </si>
  <si>
    <t>KY004000033</t>
  </si>
  <si>
    <t>Grand Oaks Apartments</t>
  </si>
  <si>
    <t>KY006</t>
  </si>
  <si>
    <t>Housing Authority of Paducah</t>
  </si>
  <si>
    <t>KY006000001</t>
  </si>
  <si>
    <t>ELLA MUNAL CT</t>
  </si>
  <si>
    <t>KY006000002</t>
  </si>
  <si>
    <t>ELMWOOD CT</t>
  </si>
  <si>
    <t>KY006000006</t>
  </si>
  <si>
    <t>H C Mathis</t>
  </si>
  <si>
    <t>KY007</t>
  </si>
  <si>
    <t>Housing Authority of Madisonville</t>
  </si>
  <si>
    <t>KY007000001</t>
  </si>
  <si>
    <t>OLD BROWNING SPRINGS</t>
  </si>
  <si>
    <t>KY008</t>
  </si>
  <si>
    <t>Housing Authority of Somerset</t>
  </si>
  <si>
    <t>KY008000001</t>
  </si>
  <si>
    <t>SOUTHERN-HINES-VALLEY HM</t>
  </si>
  <si>
    <t>KY010</t>
  </si>
  <si>
    <t>Housing Authority of Corbin</t>
  </si>
  <si>
    <t>KY010000001</t>
  </si>
  <si>
    <t>VERMILLIAN VILLAGE</t>
  </si>
  <si>
    <t>KY012</t>
  </si>
  <si>
    <t>Housing Authority of Henderson</t>
  </si>
  <si>
    <t>KY012000001</t>
  </si>
  <si>
    <t>SCATTERED SITES (4 SITES)</t>
  </si>
  <si>
    <t>KY012000002</t>
  </si>
  <si>
    <t>KY013</t>
  </si>
  <si>
    <t>Housing Authority of Paris</t>
  </si>
  <si>
    <t>KY013000013</t>
  </si>
  <si>
    <t>GRANDVIEW APTS</t>
  </si>
  <si>
    <t>KY014</t>
  </si>
  <si>
    <t>Housing Authority of Danville</t>
  </si>
  <si>
    <t>KY014000101</t>
  </si>
  <si>
    <t>BURCKLEY HOMES</t>
  </si>
  <si>
    <t>KY015</t>
  </si>
  <si>
    <t>Housing Authority of Newport</t>
  </si>
  <si>
    <t>KY015000004</t>
  </si>
  <si>
    <t>GRAND TOWERS</t>
  </si>
  <si>
    <t>KY015000007</t>
  </si>
  <si>
    <t>Liberty Housing</t>
  </si>
  <si>
    <t>KY015000008</t>
  </si>
  <si>
    <t>Corpus Apartments</t>
  </si>
  <si>
    <t>KY015000010</t>
  </si>
  <si>
    <t>Central Housing</t>
  </si>
  <si>
    <t>KY015000012</t>
  </si>
  <si>
    <t>City Wide</t>
  </si>
  <si>
    <t>KY015000014</t>
  </si>
  <si>
    <t>Highland Village</t>
  </si>
  <si>
    <t>KY016</t>
  </si>
  <si>
    <t>Housing Authority of Richmond</t>
  </si>
  <si>
    <t>KY016000001</t>
  </si>
  <si>
    <t>B E WILLIS MANOR</t>
  </si>
  <si>
    <t>KY016000002</t>
  </si>
  <si>
    <t>SMITH VILLAGE</t>
  </si>
  <si>
    <t>KY017</t>
  </si>
  <si>
    <t>Housing Authority of Maysville</t>
  </si>
  <si>
    <t>KY017000001</t>
  </si>
  <si>
    <t>BEECHWOOD MANOR</t>
  </si>
  <si>
    <t>KY018</t>
  </si>
  <si>
    <t>Housing Authority of Winchester</t>
  </si>
  <si>
    <t>KY018000001</t>
  </si>
  <si>
    <t>MEMORIAL PARK</t>
  </si>
  <si>
    <t>KY018000002</t>
  </si>
  <si>
    <t>SMITH MANOR &amp; SEQUOIA VILLAGE</t>
  </si>
  <si>
    <t>KY019</t>
  </si>
  <si>
    <t>Housing Authority of Middlesborough</t>
  </si>
  <si>
    <t>KY019000001</t>
  </si>
  <si>
    <t>YOAKUM AND JUNCTION</t>
  </si>
  <si>
    <t>KY019000002</t>
  </si>
  <si>
    <t>WEST END HOMES</t>
  </si>
  <si>
    <t>KY019000003</t>
  </si>
  <si>
    <t>SCHULTZ HEIGHTS &amp; RENNIE GAYLE</t>
  </si>
  <si>
    <t>KY020</t>
  </si>
  <si>
    <t>Housing Authority of Mount Sterling</t>
  </si>
  <si>
    <t>KY020000001</t>
  </si>
  <si>
    <t>WHITLEDGE HGTS ADD</t>
  </si>
  <si>
    <t>KY021</t>
  </si>
  <si>
    <t>Housing Authority of Cynthiana</t>
  </si>
  <si>
    <t>KY021000001</t>
  </si>
  <si>
    <t>INDIAN HILLS,RIVERSIDE H</t>
  </si>
  <si>
    <t>KY022</t>
  </si>
  <si>
    <t>Housing Authority of Lebanon</t>
  </si>
  <si>
    <t>KY022000001</t>
  </si>
  <si>
    <t>HAMILTON-WARREN-MEMORY L</t>
  </si>
  <si>
    <t>KY022000002</t>
  </si>
  <si>
    <t>KY023</t>
  </si>
  <si>
    <t>Housing Authority of Russellville</t>
  </si>
  <si>
    <t>KY023000001</t>
  </si>
  <si>
    <t>TWINBROOKS</t>
  </si>
  <si>
    <t>KY024</t>
  </si>
  <si>
    <t>Housing Authority of Hazard</t>
  </si>
  <si>
    <t>KY024000001</t>
  </si>
  <si>
    <t>WALKERTOWN</t>
  </si>
  <si>
    <t>KY025</t>
  </si>
  <si>
    <t>Housing Authority of Lyon County</t>
  </si>
  <si>
    <t>KY025000001</t>
  </si>
  <si>
    <t>LYON CO HA</t>
  </si>
  <si>
    <t>KY026</t>
  </si>
  <si>
    <t>Housing Authority of Glasgow</t>
  </si>
  <si>
    <t>KY026000001</t>
  </si>
  <si>
    <t>EDWIN P. TERRY ESTATES</t>
  </si>
  <si>
    <t>KY026000002</t>
  </si>
  <si>
    <t>SHAMROCK, SAM TERRY-BUNC</t>
  </si>
  <si>
    <t>KY027</t>
  </si>
  <si>
    <t>Housing Authority of Paintsville</t>
  </si>
  <si>
    <t>KY027000001</t>
  </si>
  <si>
    <t>WESTVIEW MANOR</t>
  </si>
  <si>
    <t>KY027000002</t>
  </si>
  <si>
    <t>SOUTHLAND HOUSING</t>
  </si>
  <si>
    <t>KY028</t>
  </si>
  <si>
    <t>Housing Authority of Barbourville</t>
  </si>
  <si>
    <t>KY028000001</t>
  </si>
  <si>
    <t>CHURCHILL CTS</t>
  </si>
  <si>
    <t>KY029</t>
  </si>
  <si>
    <t>Housing Authority of Cumberland</t>
  </si>
  <si>
    <t>KY029000001</t>
  </si>
  <si>
    <t>CLOVERLICK HEIGHTS</t>
  </si>
  <si>
    <t>KY030</t>
  </si>
  <si>
    <t>Housing Authority of Murray</t>
  </si>
  <si>
    <t>KY030000001</t>
  </si>
  <si>
    <t>HURT DRIVE</t>
  </si>
  <si>
    <t>KY031</t>
  </si>
  <si>
    <t>Housing Authority of Williamsburg</t>
  </si>
  <si>
    <t>KY031000001</t>
  </si>
  <si>
    <t>BRUSH ARBOR</t>
  </si>
  <si>
    <t>KY032</t>
  </si>
  <si>
    <t>Housing Authority of Morehead</t>
  </si>
  <si>
    <t>KY032000001</t>
  </si>
  <si>
    <t>HERITAGE PLACE</t>
  </si>
  <si>
    <t>KY033</t>
  </si>
  <si>
    <t>Housing Authority of Catlettsburg</t>
  </si>
  <si>
    <t>KY033000001</t>
  </si>
  <si>
    <t>GRANDVIEW MANOR</t>
  </si>
  <si>
    <t>KY034</t>
  </si>
  <si>
    <t>Housing Authority of Nicholasville</t>
  </si>
  <si>
    <t>KY034000001</t>
  </si>
  <si>
    <t>STATON-GROVES</t>
  </si>
  <si>
    <t>KY035</t>
  </si>
  <si>
    <t>Housing Authority of Prestonsburg</t>
  </si>
  <si>
    <t>KY035000001</t>
  </si>
  <si>
    <t>DIXIE</t>
  </si>
  <si>
    <t>KY036</t>
  </si>
  <si>
    <t>Housing Authority of Irvine</t>
  </si>
  <si>
    <t>KY036000001</t>
  </si>
  <si>
    <t>MOUNTAIN CREST</t>
  </si>
  <si>
    <t>KY037</t>
  </si>
  <si>
    <t>Housing Authority of Hickman</t>
  </si>
  <si>
    <t>KY037000001</t>
  </si>
  <si>
    <t>HOLLY CT-DAVIS PARK</t>
  </si>
  <si>
    <t>KY038</t>
  </si>
  <si>
    <t>Housing Authority of Martin</t>
  </si>
  <si>
    <t>KY038000001</t>
  </si>
  <si>
    <t>GRIGSBY HEIGHTS</t>
  </si>
  <si>
    <t>KY038000003</t>
  </si>
  <si>
    <t>Grigsby Heights II</t>
  </si>
  <si>
    <t>KY039</t>
  </si>
  <si>
    <t>Housing Authority of Pineville</t>
  </si>
  <si>
    <t>KY039000001</t>
  </si>
  <si>
    <t>NORTHSIDE DR</t>
  </si>
  <si>
    <t>KY040</t>
  </si>
  <si>
    <t>Housing Authority of Mayfield</t>
  </si>
  <si>
    <t>KY040000001</t>
  </si>
  <si>
    <t>NORTHEAST CT</t>
  </si>
  <si>
    <t>KY041</t>
  </si>
  <si>
    <t>Housing Authority of Morgantown</t>
  </si>
  <si>
    <t>KY041000001</t>
  </si>
  <si>
    <t>HUFF-INGRAM</t>
  </si>
  <si>
    <t>KY042</t>
  </si>
  <si>
    <t>Housing Authority of Cadiz</t>
  </si>
  <si>
    <t>KY042000001</t>
  </si>
  <si>
    <t>SITE A&amp;B</t>
  </si>
  <si>
    <t>KY043</t>
  </si>
  <si>
    <t>Housing Authority of Fulton</t>
  </si>
  <si>
    <t>KY043000001</t>
  </si>
  <si>
    <t>NORTH GATE</t>
  </si>
  <si>
    <t>KY044</t>
  </si>
  <si>
    <t>Housing Authority of Whitesburg</t>
  </si>
  <si>
    <t>KY044000001</t>
  </si>
  <si>
    <t>MOORELAND</t>
  </si>
  <si>
    <t>KY045</t>
  </si>
  <si>
    <t>Housing Authority of Jackson</t>
  </si>
  <si>
    <t>KY045000001</t>
  </si>
  <si>
    <t>PELFREY COURTS</t>
  </si>
  <si>
    <t>KY046</t>
  </si>
  <si>
    <t>Housing Authority of Albany</t>
  </si>
  <si>
    <t>KY046000001</t>
  </si>
  <si>
    <t>WESTBROOK HOMES</t>
  </si>
  <si>
    <t>KY047</t>
  </si>
  <si>
    <t>Campbellsville Housing and Redevelopment Authority</t>
  </si>
  <si>
    <t>KY047000001</t>
  </si>
  <si>
    <t>ELIZABETH  WILLIAMS TERRACE</t>
  </si>
  <si>
    <t>KY047000002</t>
  </si>
  <si>
    <t>KY048</t>
  </si>
  <si>
    <t>Housing Authority of Monticello</t>
  </si>
  <si>
    <t>KY048000001</t>
  </si>
  <si>
    <t>HOMESTEAD HEIGHTS</t>
  </si>
  <si>
    <t>KY049</t>
  </si>
  <si>
    <t>Housing Authority of Versailles</t>
  </si>
  <si>
    <t>KY049000001</t>
  </si>
  <si>
    <t>CLIFTON,CLEVELAND,BERRY,HIGH,PRINCESS CR</t>
  </si>
  <si>
    <t>KY052</t>
  </si>
  <si>
    <t>Housing Authority of Lancaster</t>
  </si>
  <si>
    <t>KY052000001</t>
  </si>
  <si>
    <t>KENGARLAN S-D</t>
  </si>
  <si>
    <t>KY054</t>
  </si>
  <si>
    <t>Housing Authority of Elizabethtown</t>
  </si>
  <si>
    <t>KY054000001</t>
  </si>
  <si>
    <t>KY055</t>
  </si>
  <si>
    <t>Housing Authority of Burkesville</t>
  </si>
  <si>
    <t>KY055000001</t>
  </si>
  <si>
    <t>RIVER FRONT HOMES</t>
  </si>
  <si>
    <t>KY055000002</t>
  </si>
  <si>
    <t>GREEN HILLS &amp; JACKSON ST</t>
  </si>
  <si>
    <t>KY056</t>
  </si>
  <si>
    <t>KY056000001</t>
  </si>
  <si>
    <t>HILL TOP</t>
  </si>
  <si>
    <t>KY057</t>
  </si>
  <si>
    <t>Housing Authority of Carrollton</t>
  </si>
  <si>
    <t>KY057000001</t>
  </si>
  <si>
    <t>PORT WILLIAMS HOMES</t>
  </si>
  <si>
    <t>KY058</t>
  </si>
  <si>
    <t>Housing Authority of Beattyville</t>
  </si>
  <si>
    <t>KY058000001</t>
  </si>
  <si>
    <t>HA BEATTYVILLE</t>
  </si>
  <si>
    <t>KY059</t>
  </si>
  <si>
    <t>Housing Authority of Falmouth</t>
  </si>
  <si>
    <t>KY059000001</t>
  </si>
  <si>
    <t>BEECH TERRACE</t>
  </si>
  <si>
    <t>KY060</t>
  </si>
  <si>
    <t>Housing Authority of Flemingsburg</t>
  </si>
  <si>
    <t>KY060000001</t>
  </si>
  <si>
    <t>JAMES T CRAIN HEIGHTS</t>
  </si>
  <si>
    <t>KY061</t>
  </si>
  <si>
    <t>Housing Authority of Georgetown</t>
  </si>
  <si>
    <t>KY061000001</t>
  </si>
  <si>
    <t>SCROGGIN PARK</t>
  </si>
  <si>
    <t>KY062</t>
  </si>
  <si>
    <t>Housing Authority of Harrodsburg</t>
  </si>
  <si>
    <t>KY062000001</t>
  </si>
  <si>
    <t>KY062001</t>
  </si>
  <si>
    <t>KY063</t>
  </si>
  <si>
    <t>Housing Authority of Bowling Green</t>
  </si>
  <si>
    <t>KY063000001</t>
  </si>
  <si>
    <t>SUMMIT VIEW HOMES</t>
  </si>
  <si>
    <t>KY063000002</t>
  </si>
  <si>
    <t>BRYANT WAY</t>
  </si>
  <si>
    <t>KY064</t>
  </si>
  <si>
    <t>Housing Authority of Columbia</t>
  </si>
  <si>
    <t>KY064000001</t>
  </si>
  <si>
    <t>KY065</t>
  </si>
  <si>
    <t>Housing Authority of London</t>
  </si>
  <si>
    <t>KY065000001</t>
  </si>
  <si>
    <t>HOUSE MANOR &amp; PINEHILL A</t>
  </si>
  <si>
    <t>KY066</t>
  </si>
  <si>
    <t>Housing Authority of Manchester</t>
  </si>
  <si>
    <t>KY066000001</t>
  </si>
  <si>
    <t>NICHOLS HEIGHTS</t>
  </si>
  <si>
    <t>KY067</t>
  </si>
  <si>
    <t>Housing Authority of Horse Cave</t>
  </si>
  <si>
    <t>KY067000001</t>
  </si>
  <si>
    <t>GEORGE G WILSON MANOR</t>
  </si>
  <si>
    <t>KY069</t>
  </si>
  <si>
    <t>Housing Authority of Williamstown</t>
  </si>
  <si>
    <t>KY069000001</t>
  </si>
  <si>
    <t>HELTON HEIGHTS</t>
  </si>
  <si>
    <t>KY070</t>
  </si>
  <si>
    <t>Housing Authority of Central City</t>
  </si>
  <si>
    <t>KY070000001</t>
  </si>
  <si>
    <t>CENTRAL CITY HA</t>
  </si>
  <si>
    <t>KY071</t>
  </si>
  <si>
    <t>Housing Authority of Bardstown</t>
  </si>
  <si>
    <t>KY071000001</t>
  </si>
  <si>
    <t>KENNETT,EDELEN,ELM GROVE</t>
  </si>
  <si>
    <t>KY072</t>
  </si>
  <si>
    <t>Housing Authority of Princeton</t>
  </si>
  <si>
    <t>KY072000001</t>
  </si>
  <si>
    <t>HILLVIEW CT</t>
  </si>
  <si>
    <t>KY073</t>
  </si>
  <si>
    <t>Housing Authority of Liberty</t>
  </si>
  <si>
    <t>KY073000001</t>
  </si>
  <si>
    <t>RIVERDALE APTS</t>
  </si>
  <si>
    <t>KY074</t>
  </si>
  <si>
    <t>Housing Authority of Ashland</t>
  </si>
  <si>
    <t>KY074000001</t>
  </si>
  <si>
    <t>SCOPE TOWERS II</t>
  </si>
  <si>
    <t>KY074000002</t>
  </si>
  <si>
    <t>DEBORD TERRACE II</t>
  </si>
  <si>
    <t>KY075</t>
  </si>
  <si>
    <t>Housing Authority of Dawson Springs</t>
  </si>
  <si>
    <t>KY075000001</t>
  </si>
  <si>
    <t>ARCADIA,  DIXON,  &amp;  BELMONT Apartments</t>
  </si>
  <si>
    <t>KY077</t>
  </si>
  <si>
    <t>Housing Authority of Harlan</t>
  </si>
  <si>
    <t>KY077000001</t>
  </si>
  <si>
    <t>HARLAN HA</t>
  </si>
  <si>
    <t>KY078</t>
  </si>
  <si>
    <t>Housing Authority of Eminence</t>
  </si>
  <si>
    <t>KY078000001</t>
  </si>
  <si>
    <t>CANON CT</t>
  </si>
  <si>
    <t>KY079</t>
  </si>
  <si>
    <t>Stanford Housing Authority</t>
  </si>
  <si>
    <t>KY079000001</t>
  </si>
  <si>
    <t>SKYVIEW HOMES</t>
  </si>
  <si>
    <t>KY080</t>
  </si>
  <si>
    <t>Housing Authority of Stanton</t>
  </si>
  <si>
    <t>KY080000001</t>
  </si>
  <si>
    <t>BRAD LEE COURT</t>
  </si>
  <si>
    <t>KY081</t>
  </si>
  <si>
    <t>Housing Authority of McCreary County</t>
  </si>
  <si>
    <t>KY081000812</t>
  </si>
  <si>
    <t>MOUNTAINVIEW HOMES</t>
  </si>
  <si>
    <t>KY083</t>
  </si>
  <si>
    <t>Housing Authority of Hodgenville</t>
  </si>
  <si>
    <t>KY083000001</t>
  </si>
  <si>
    <t>MIAMI COURT/ROSE CIRCLE</t>
  </si>
  <si>
    <t>KY084</t>
  </si>
  <si>
    <t>Housing Authority Vanceburg</t>
  </si>
  <si>
    <t>KY084000001</t>
  </si>
  <si>
    <t>VANCEBURG</t>
  </si>
  <si>
    <t>KY085</t>
  </si>
  <si>
    <t>Housing Authority of Providence</t>
  </si>
  <si>
    <t>KY085000001</t>
  </si>
  <si>
    <t>WESTVIEW APTS</t>
  </si>
  <si>
    <t>KY086</t>
  </si>
  <si>
    <t>HA of Lawrence County</t>
  </si>
  <si>
    <t>KY086000001</t>
  </si>
  <si>
    <t>RAY WILLIAMS VILLA</t>
  </si>
  <si>
    <t>KY087</t>
  </si>
  <si>
    <t>Housing Authority of Radcliff</t>
  </si>
  <si>
    <t>KY087000001</t>
  </si>
  <si>
    <t>MURRAY HEIGHTS</t>
  </si>
  <si>
    <t>KY089</t>
  </si>
  <si>
    <t>Housing Authority of Shelbyville</t>
  </si>
  <si>
    <t>KY089000001</t>
  </si>
  <si>
    <t>BONDURANT HEIGHTS</t>
  </si>
  <si>
    <t>KY090</t>
  </si>
  <si>
    <t>Housing Authority of Berea</t>
  </si>
  <si>
    <t>KY090000001</t>
  </si>
  <si>
    <t>CLAY FEE HOMES</t>
  </si>
  <si>
    <t>KY091</t>
  </si>
  <si>
    <t>Housing Authority of Benton</t>
  </si>
  <si>
    <t>KY091000001</t>
  </si>
  <si>
    <t>WALNUT CT</t>
  </si>
  <si>
    <t>KY092</t>
  </si>
  <si>
    <t>Housing Authority of Olive Hill</t>
  </si>
  <si>
    <t>KY092000001</t>
  </si>
  <si>
    <t>Replacement for Hydreco Village</t>
  </si>
  <si>
    <t>KY092000003</t>
  </si>
  <si>
    <t>KY093</t>
  </si>
  <si>
    <t>Housing Authority of Morganfield</t>
  </si>
  <si>
    <t>KY093000001</t>
  </si>
  <si>
    <t>MORGANFIELD HA</t>
  </si>
  <si>
    <t>KY094</t>
  </si>
  <si>
    <t>Housing Authority of Sturgis</t>
  </si>
  <si>
    <t>KY094000001</t>
  </si>
  <si>
    <t>PLEASANT VIEW APTS</t>
  </si>
  <si>
    <t>KY096</t>
  </si>
  <si>
    <t>Housing Authority of Knott County</t>
  </si>
  <si>
    <t>KY096000001</t>
  </si>
  <si>
    <t>TROUBLESOME VAL-PIPPA PA</t>
  </si>
  <si>
    <t>KY097</t>
  </si>
  <si>
    <t>Housing Authority of Mount Vernon</t>
  </si>
  <si>
    <t>KY097000001</t>
  </si>
  <si>
    <t>CARTER DR &amp; LOVELL LANE</t>
  </si>
  <si>
    <t>KY099</t>
  </si>
  <si>
    <t>Housing Authority of Franklin</t>
  </si>
  <si>
    <t>KY099000001</t>
  </si>
  <si>
    <t>ASHMORE VILLAGE</t>
  </si>
  <si>
    <t>KY099000002</t>
  </si>
  <si>
    <t>Rohde Place</t>
  </si>
  <si>
    <t>KY100</t>
  </si>
  <si>
    <t>Housing Authority of Greenville</t>
  </si>
  <si>
    <t>KY100000001</t>
  </si>
  <si>
    <t>WESTSIDE TERRACE</t>
  </si>
  <si>
    <t>KY101</t>
  </si>
  <si>
    <t>Housing Authority of Irvington</t>
  </si>
  <si>
    <t>KY101000001</t>
  </si>
  <si>
    <t>HILLVIEW HOMES</t>
  </si>
  <si>
    <t>KY104</t>
  </si>
  <si>
    <t>Housing Authority of Scottsville</t>
  </si>
  <si>
    <t>KY104000001</t>
  </si>
  <si>
    <t>GREEN VALLEY APTS</t>
  </si>
  <si>
    <t>KY106</t>
  </si>
  <si>
    <t>Housing Authority of Owingsville</t>
  </si>
  <si>
    <t>KY106000001</t>
  </si>
  <si>
    <t>BARNARD HEIGHTS</t>
  </si>
  <si>
    <t>KY107</t>
  </si>
  <si>
    <t>Housing Authority of Pikeville</t>
  </si>
  <si>
    <t>KY107000001</t>
  </si>
  <si>
    <t>FAIRVIEW COURT</t>
  </si>
  <si>
    <t>KY122</t>
  </si>
  <si>
    <t>Housing Authority of Beaver Dam</t>
  </si>
  <si>
    <t>KY122000001</t>
  </si>
  <si>
    <t>BLACKBURN HEIGHTS</t>
  </si>
  <si>
    <t>KY129</t>
  </si>
  <si>
    <t>Housing Authority of Dayton</t>
  </si>
  <si>
    <t>KY129000001</t>
  </si>
  <si>
    <t>JAMESTOWN VILLAGE</t>
  </si>
  <si>
    <t>KY147</t>
  </si>
  <si>
    <t>Housing Authority of McKee</t>
  </si>
  <si>
    <t>KY147000001</t>
  </si>
  <si>
    <t>ROCKY HILL HTS</t>
  </si>
  <si>
    <t>KY149</t>
  </si>
  <si>
    <t>Housing Authority of Martin County</t>
  </si>
  <si>
    <t>KY149000001</t>
  </si>
  <si>
    <t>RIVERSIDE APTS</t>
  </si>
  <si>
    <t>KY157</t>
  </si>
  <si>
    <t>Housing Authority of Floyd County</t>
  </si>
  <si>
    <t>KY157000001</t>
  </si>
  <si>
    <t>WARCO HOUSING PROJECT</t>
  </si>
  <si>
    <t>KY158</t>
  </si>
  <si>
    <t>Housing Authority of Dry Ridge</t>
  </si>
  <si>
    <t>KY158000001</t>
  </si>
  <si>
    <t>MEADOWVIEW ESTATES</t>
  </si>
  <si>
    <t>KY170</t>
  </si>
  <si>
    <t>Housing Authority of Todd County</t>
  </si>
  <si>
    <t>KY170000001</t>
  </si>
  <si>
    <t>PENNYRILE VILLAGE</t>
  </si>
  <si>
    <t>KY177</t>
  </si>
  <si>
    <t>Housing Authority of Salyersville/Magoffin Co.</t>
  </si>
  <si>
    <t>KY177000001</t>
  </si>
  <si>
    <t>ALLEN DRIVE APTS</t>
  </si>
  <si>
    <t>LA001</t>
  </si>
  <si>
    <t>LA</t>
  </si>
  <si>
    <t>Housing Authority of New Orleans</t>
  </si>
  <si>
    <t>LA001002709</t>
  </si>
  <si>
    <t>Harmony Oaks</t>
  </si>
  <si>
    <t>LA001003103</t>
  </si>
  <si>
    <t>Bienville Basin 1</t>
  </si>
  <si>
    <t>LA001003104</t>
  </si>
  <si>
    <t>Bienville Basin  2</t>
  </si>
  <si>
    <t>LA001003105</t>
  </si>
  <si>
    <t>Bienville  Basin 3</t>
  </si>
  <si>
    <t>LA001003106</t>
  </si>
  <si>
    <t>Bienville Basin 4</t>
  </si>
  <si>
    <t>LA001003107</t>
  </si>
  <si>
    <t>Bienville Basin  5</t>
  </si>
  <si>
    <t>LA001003108</t>
  </si>
  <si>
    <t>Bienville Basin 6</t>
  </si>
  <si>
    <t>LA001003109</t>
  </si>
  <si>
    <t>Bienville Basin 7</t>
  </si>
  <si>
    <t>LA001003110</t>
  </si>
  <si>
    <t>City Square 162</t>
  </si>
  <si>
    <t>LA001005705</t>
  </si>
  <si>
    <t>Lafitte I</t>
  </si>
  <si>
    <t>LA001005706</t>
  </si>
  <si>
    <t>Lafitte II</t>
  </si>
  <si>
    <t>LA001005711</t>
  </si>
  <si>
    <t>Faubourg Lafitte Senior</t>
  </si>
  <si>
    <t>LA001007303</t>
  </si>
  <si>
    <t>B. W. COOPER</t>
  </si>
  <si>
    <t>LA001007501</t>
  </si>
  <si>
    <t>Marrero Commons</t>
  </si>
  <si>
    <t>LA001007502</t>
  </si>
  <si>
    <t>Marrero Commons 1B</t>
  </si>
  <si>
    <t>LA001008707</t>
  </si>
  <si>
    <t>Columbia Parc</t>
  </si>
  <si>
    <t>LA001008708</t>
  </si>
  <si>
    <t>Columbia Parc IIA</t>
  </si>
  <si>
    <t>LA001008709</t>
  </si>
  <si>
    <t>Columbia Parc IIB  (St. Bernard IIB)</t>
  </si>
  <si>
    <t>LA001008710</t>
  </si>
  <si>
    <t>Heritage at Columbia Parc (SB III)</t>
  </si>
  <si>
    <t>LA001014713</t>
  </si>
  <si>
    <t>Savoy</t>
  </si>
  <si>
    <t>LA001014716</t>
  </si>
  <si>
    <t>Savoy II</t>
  </si>
  <si>
    <t>LA001015301</t>
  </si>
  <si>
    <t>GUSTE HOMES HIGH RISE</t>
  </si>
  <si>
    <t>LA001015401</t>
  </si>
  <si>
    <t>Guste I</t>
  </si>
  <si>
    <t>LA001015402</t>
  </si>
  <si>
    <t>Guste II</t>
  </si>
  <si>
    <t>LA001015403</t>
  </si>
  <si>
    <t>Guste III</t>
  </si>
  <si>
    <t>LA001016603</t>
  </si>
  <si>
    <t>Fischer IV</t>
  </si>
  <si>
    <t>LA001016604</t>
  </si>
  <si>
    <t>Fischer IVA</t>
  </si>
  <si>
    <t>LA001022804</t>
  </si>
  <si>
    <t>New Florida</t>
  </si>
  <si>
    <t>LA001058701</t>
  </si>
  <si>
    <t>River Gardens Phase I (CS 1)</t>
  </si>
  <si>
    <t>LA001062101</t>
  </si>
  <si>
    <t>Fischer Senior Village</t>
  </si>
  <si>
    <t>LA001071601</t>
  </si>
  <si>
    <t>Fischer I</t>
  </si>
  <si>
    <t>LA001072602</t>
  </si>
  <si>
    <t>Fischer III</t>
  </si>
  <si>
    <t>LA001077712</t>
  </si>
  <si>
    <t>River Gardens CS II</t>
  </si>
  <si>
    <t>LA001081702</t>
  </si>
  <si>
    <t xml:space="preserve">Abundance Square </t>
  </si>
  <si>
    <t>LA001082703</t>
  </si>
  <si>
    <t>Treasure Village</t>
  </si>
  <si>
    <t>LA001099103</t>
  </si>
  <si>
    <t>DOWNTOWN SCATTERED SITES</t>
  </si>
  <si>
    <t>LA001099104</t>
  </si>
  <si>
    <t>UPTOWN SCATTERED SITES</t>
  </si>
  <si>
    <t>LA001099105</t>
  </si>
  <si>
    <t>WESTBANK SCATTERED SITES</t>
  </si>
  <si>
    <t>LA001099106</t>
  </si>
  <si>
    <t>DTSS Piety</t>
  </si>
  <si>
    <t>LA002</t>
  </si>
  <si>
    <t>HOUSING AUTHORITY OF SHREVEPORT</t>
  </si>
  <si>
    <t>LA002003102</t>
  </si>
  <si>
    <t>Renaissance at Allendale</t>
  </si>
  <si>
    <t>LA002004711</t>
  </si>
  <si>
    <t>GREENWOOD TERRACE</t>
  </si>
  <si>
    <t>LA003</t>
  </si>
  <si>
    <t>Housing Authority of East Baton Rouge</t>
  </si>
  <si>
    <t>LA003000001</t>
  </si>
  <si>
    <t>MONTE SANO VILLAGE</t>
  </si>
  <si>
    <t>LA003000002</t>
  </si>
  <si>
    <t>ZION TERRACE</t>
  </si>
  <si>
    <t>LA003000003</t>
  </si>
  <si>
    <t>TURNER PLAZA</t>
  </si>
  <si>
    <t>LA003000004</t>
  </si>
  <si>
    <t>ARDENWOOD VILLAGE</t>
  </si>
  <si>
    <t>LA003000005</t>
  </si>
  <si>
    <t>SHARLO TERRACE</t>
  </si>
  <si>
    <t>LA003000009</t>
  </si>
  <si>
    <t>River South Phase 2</t>
  </si>
  <si>
    <t>LA004</t>
  </si>
  <si>
    <t>HOUSING AUTHORITY OF LAKE CHARLES</t>
  </si>
  <si>
    <t>LA004000001</t>
  </si>
  <si>
    <t>BOOKER T WASHINGTON CTS</t>
  </si>
  <si>
    <t>LA004000002</t>
  </si>
  <si>
    <t>CARVER COURTS</t>
  </si>
  <si>
    <t>LA004000003</t>
  </si>
  <si>
    <t>LLOYD OAKS</t>
  </si>
  <si>
    <t>LA004000007</t>
  </si>
  <si>
    <t>High School Park</t>
  </si>
  <si>
    <t>LA005</t>
  </si>
  <si>
    <t>Housing Authority of the City of Lafayette</t>
  </si>
  <si>
    <t>LA005000011</t>
  </si>
  <si>
    <t>ELDERLY-LILLIAN RD</t>
  </si>
  <si>
    <t>LA005000012</t>
  </si>
  <si>
    <t>LA006</t>
  </si>
  <si>
    <t>Housing Authority of Monroe</t>
  </si>
  <si>
    <t>LA006000001</t>
  </si>
  <si>
    <t>LOUIS LOCK HOMES</t>
  </si>
  <si>
    <t>LA006000002</t>
  </si>
  <si>
    <t>JOHNSON-CARVER TERRACE</t>
  </si>
  <si>
    <t>LA006000005</t>
  </si>
  <si>
    <t>FOSTER HEIGHTS</t>
  </si>
  <si>
    <t>LA006000006</t>
  </si>
  <si>
    <t>BURG JONES LANE</t>
  </si>
  <si>
    <t>LA006000009</t>
  </si>
  <si>
    <t>ROBINSON PLACE</t>
  </si>
  <si>
    <t>LA006000010</t>
  </si>
  <si>
    <t>MILLER SQUARE</t>
  </si>
  <si>
    <t>LA006000011</t>
  </si>
  <si>
    <t>FRANCES TOWER</t>
  </si>
  <si>
    <t>LA006000013</t>
  </si>
  <si>
    <t>MCKEEN PLAZA I</t>
  </si>
  <si>
    <t>LA011</t>
  </si>
  <si>
    <t>Housing Authority of Westwego</t>
  </si>
  <si>
    <t>LA011000001</t>
  </si>
  <si>
    <t>MID CITY HEIGHTS</t>
  </si>
  <si>
    <t>LA011000002</t>
  </si>
  <si>
    <t>WOODLAND ACRES</t>
  </si>
  <si>
    <t>LA012</t>
  </si>
  <si>
    <t>Housing Authority of the City of Kenner</t>
  </si>
  <si>
    <t>LA012101331</t>
  </si>
  <si>
    <t>GLENWOOD</t>
  </si>
  <si>
    <t>LA013</t>
  </si>
  <si>
    <t>Housing Authority of Jefferson Parish</t>
  </si>
  <si>
    <t>LA013000013</t>
  </si>
  <si>
    <t>ACRE ROAD PROJECT</t>
  </si>
  <si>
    <t>LA025</t>
  </si>
  <si>
    <t>Housing Authority of the City of Eunice</t>
  </si>
  <si>
    <t>LA025577716</t>
  </si>
  <si>
    <t>ACADIAN VILLAGE</t>
  </si>
  <si>
    <t>LA026</t>
  </si>
  <si>
    <t>Housing Authority of Kaplan</t>
  </si>
  <si>
    <t>LA026000001</t>
  </si>
  <si>
    <t>PARK VILLAGE</t>
  </si>
  <si>
    <t>LA027</t>
  </si>
  <si>
    <t>Housing Authority of New Iberia</t>
  </si>
  <si>
    <t>LA027000325</t>
  </si>
  <si>
    <t>ACADIAN HOMES</t>
  </si>
  <si>
    <t>LA028</t>
  </si>
  <si>
    <t>Housing Authority of Rayne</t>
  </si>
  <si>
    <t>LA028000028</t>
  </si>
  <si>
    <t>LA029</t>
  </si>
  <si>
    <t>Housing Authority of Crowley</t>
  </si>
  <si>
    <t>LA029000007</t>
  </si>
  <si>
    <t>LA029000008</t>
  </si>
  <si>
    <t>LA030</t>
  </si>
  <si>
    <t>Housing Authority of Ville Platte</t>
  </si>
  <si>
    <t>LA030000001</t>
  </si>
  <si>
    <t>PARKVIEW APTS</t>
  </si>
  <si>
    <t>LA031</t>
  </si>
  <si>
    <t>Housing Authority of the Town of Mamou</t>
  </si>
  <si>
    <t>LA031000001</t>
  </si>
  <si>
    <t>LA032</t>
  </si>
  <si>
    <t>Housing Authority of the Town of Church Point</t>
  </si>
  <si>
    <t>LA032000007</t>
  </si>
  <si>
    <t>LA033</t>
  </si>
  <si>
    <t>Housing Authority of Oakdale</t>
  </si>
  <si>
    <t>LA033801801</t>
  </si>
  <si>
    <t>PEAR ORCHARD</t>
  </si>
  <si>
    <t>LA034</t>
  </si>
  <si>
    <t>LA034000001</t>
  </si>
  <si>
    <t>LA34-1</t>
  </si>
  <si>
    <t>LA035</t>
  </si>
  <si>
    <t>Housing Authority of the Town of Gueydan</t>
  </si>
  <si>
    <t>LA035000001</t>
  </si>
  <si>
    <t>GUEYDAN HOUSING AUTHORITY</t>
  </si>
  <si>
    <t>LA036</t>
  </si>
  <si>
    <t>Housing Authority of the City of Morgan City</t>
  </si>
  <si>
    <t>LA036000001</t>
  </si>
  <si>
    <t>JACQUET &amp; WISE</t>
  </si>
  <si>
    <t>LA037</t>
  </si>
  <si>
    <t>Housing Authority of the City of Minden</t>
  </si>
  <si>
    <t>LA037000001</t>
  </si>
  <si>
    <t>SOUTHFIELD PLAZA</t>
  </si>
  <si>
    <t>LA038</t>
  </si>
  <si>
    <t>Housing Authority of the Town of Marksville</t>
  </si>
  <si>
    <t>LA038000001</t>
  </si>
  <si>
    <t>N/S HILLSIDE DRIVE</t>
  </si>
  <si>
    <t>LA039</t>
  </si>
  <si>
    <t>Housing Authority of the Town of Welsh</t>
  </si>
  <si>
    <t>LA039000020</t>
  </si>
  <si>
    <t>HOUSING AUTHORITY OF THE TOWN OF WELSH</t>
  </si>
  <si>
    <t>LA040</t>
  </si>
  <si>
    <t>Housing Auth. of The Town of St. Martinville</t>
  </si>
  <si>
    <t>LA040000123</t>
  </si>
  <si>
    <t>EAST SIDE HOUSING DEVELOPEMENT</t>
  </si>
  <si>
    <t>LA041</t>
  </si>
  <si>
    <t>Housing Authority of the Town of Lake Arthur</t>
  </si>
  <si>
    <t>LA041000010</t>
  </si>
  <si>
    <t>LA042</t>
  </si>
  <si>
    <t>Housing Authority of the City of Bossier City</t>
  </si>
  <si>
    <t>LA042000020</t>
  </si>
  <si>
    <t>CISCO HOMES</t>
  </si>
  <si>
    <t>LA042000030</t>
  </si>
  <si>
    <t>SCOTT STREET PROJECT</t>
  </si>
  <si>
    <t>LA042000040</t>
  </si>
  <si>
    <t>PATRICIA PLAZA</t>
  </si>
  <si>
    <t>LA043</t>
  </si>
  <si>
    <t>Housing Authority of the City of Donaldsonville</t>
  </si>
  <si>
    <t>LA043000001</t>
  </si>
  <si>
    <t>BLUM-MATTINGLY-GROS MEM</t>
  </si>
  <si>
    <t>LA044</t>
  </si>
  <si>
    <t>Housing Authority of the City of Thibodaux</t>
  </si>
  <si>
    <t>LA044000001</t>
  </si>
  <si>
    <t>EAGLE DRIVE / RIDGEFIELD RD.</t>
  </si>
  <si>
    <t>LA045</t>
  </si>
  <si>
    <t>Housing Authority of the Town of Arcadia</t>
  </si>
  <si>
    <t>LA045000001</t>
  </si>
  <si>
    <t>RICH CIRCLE</t>
  </si>
  <si>
    <t>LA046</t>
  </si>
  <si>
    <t>Housing Authority of the Town of Vinton</t>
  </si>
  <si>
    <t>LA046071543</t>
  </si>
  <si>
    <t>LA047</t>
  </si>
  <si>
    <t>Housing Authority of the Town of Erath</t>
  </si>
  <si>
    <t>LA047000001</t>
  </si>
  <si>
    <t>LA47-4</t>
  </si>
  <si>
    <t>LA052</t>
  </si>
  <si>
    <t>Housing Authority of Farmerville</t>
  </si>
  <si>
    <t>LA052000001</t>
  </si>
  <si>
    <t>LA054</t>
  </si>
  <si>
    <t>Housing Authority of Ruston</t>
  </si>
  <si>
    <t>LA054000001</t>
  </si>
  <si>
    <t>EASTWOOD, Fam, MARYLAND PL., Eld.</t>
  </si>
  <si>
    <t>LA055</t>
  </si>
  <si>
    <t>Housing Authority of City of Opelousas</t>
  </si>
  <si>
    <t>LA055000001</t>
  </si>
  <si>
    <t>SOLETE PLAZA</t>
  </si>
  <si>
    <t>LA055000002</t>
  </si>
  <si>
    <t>JIM BOWIE PLAZA</t>
  </si>
  <si>
    <t>LA055000003</t>
  </si>
  <si>
    <t>LA056</t>
  </si>
  <si>
    <t>Housing Authority of the Town of Berwick</t>
  </si>
  <si>
    <t>LA056000056</t>
  </si>
  <si>
    <t>MARGARET CRAPPEL</t>
  </si>
  <si>
    <t>LA057</t>
  </si>
  <si>
    <t>Pineville Housing Authority</t>
  </si>
  <si>
    <t>LA057000001</t>
  </si>
  <si>
    <t>28 EAST APTS</t>
  </si>
  <si>
    <t>LA059</t>
  </si>
  <si>
    <t>Housing Authority of the City of Breaux Bridge</t>
  </si>
  <si>
    <t>LA059000059</t>
  </si>
  <si>
    <t>LA 59-2</t>
  </si>
  <si>
    <t>LA061</t>
  </si>
  <si>
    <t>Housing Authority of the Town of Jonesboro</t>
  </si>
  <si>
    <t>LA061000001</t>
  </si>
  <si>
    <t>FAIRGROUNDS MANOR</t>
  </si>
  <si>
    <t>LA062</t>
  </si>
  <si>
    <t>Housing Authority of the Town of Bunkie</t>
  </si>
  <si>
    <t>LA062000001</t>
  </si>
  <si>
    <t>BUNKIE HEIGHTS  Number 1</t>
  </si>
  <si>
    <t>LA063</t>
  </si>
  <si>
    <t>Housing Authority of the City of Sulphur</t>
  </si>
  <si>
    <t>LA063041560</t>
  </si>
  <si>
    <t>LA065</t>
  </si>
  <si>
    <t>Housing Authority of the Town of Delcambre</t>
  </si>
  <si>
    <t>LA065001004</t>
  </si>
  <si>
    <t>LA067</t>
  </si>
  <si>
    <t>Housing Authority of the Parish of St. Landry</t>
  </si>
  <si>
    <t>LA067000001</t>
  </si>
  <si>
    <t>PALMETTO/WASHINGTON/MELVI</t>
  </si>
  <si>
    <t>LA069</t>
  </si>
  <si>
    <t>Housing Authority of the Town of Kinder</t>
  </si>
  <si>
    <t>LA069000001</t>
  </si>
  <si>
    <t>Kinder Housing Authority</t>
  </si>
  <si>
    <t>LA069000003</t>
  </si>
  <si>
    <t>Elton Housing Authority</t>
  </si>
  <si>
    <t>LA069000004</t>
  </si>
  <si>
    <t>Basile</t>
  </si>
  <si>
    <t>LA069000005</t>
  </si>
  <si>
    <t>LA070</t>
  </si>
  <si>
    <t>Housing Authority of the Town of Patterson</t>
  </si>
  <si>
    <t>LA070000001</t>
  </si>
  <si>
    <t>A-B-C</t>
  </si>
  <si>
    <t>LA071</t>
  </si>
  <si>
    <t>Housing Authority of the Town of Cottonport</t>
  </si>
  <si>
    <t>LA071000001</t>
  </si>
  <si>
    <t>WESTSIDE VILLAGE</t>
  </si>
  <si>
    <t>LA072</t>
  </si>
  <si>
    <t>Housing Authority of the Town of Simmesport</t>
  </si>
  <si>
    <t>LA072000001</t>
  </si>
  <si>
    <t>EAST PROJECT ST.</t>
  </si>
  <si>
    <t>LA073</t>
  </si>
  <si>
    <t>Housing Authority of South Landry</t>
  </si>
  <si>
    <t>LA073000001</t>
  </si>
  <si>
    <t>CRAPE MYRTLE CIRCLE APARTMENTS</t>
  </si>
  <si>
    <t>LA074</t>
  </si>
  <si>
    <t>Housing Authority of Sabine Parish</t>
  </si>
  <si>
    <t>LA074000001</t>
  </si>
  <si>
    <t>COLE MEM &amp; FRIENDSHP VLG</t>
  </si>
  <si>
    <t>LA074000002</t>
  </si>
  <si>
    <t>STAR VILLAGE &amp; COLLINS PARK</t>
  </si>
  <si>
    <t>LA075</t>
  </si>
  <si>
    <t>Housing Authority of the Town of Pontchatoula</t>
  </si>
  <si>
    <t>LA075000001</t>
  </si>
  <si>
    <t>PELICAN  DRIVE</t>
  </si>
  <si>
    <t>LA076</t>
  </si>
  <si>
    <t>Housing Authority of Ferriday</t>
  </si>
  <si>
    <t>LA076000001</t>
  </si>
  <si>
    <t>MONTGOMERY SQ COMPLEX</t>
  </si>
  <si>
    <t>LA077</t>
  </si>
  <si>
    <t>Housing Authority of the Town of Logansport</t>
  </si>
  <si>
    <t>LA077000001</t>
  </si>
  <si>
    <t>LA080</t>
  </si>
  <si>
    <t>Housing Authority of Lafourche Parish</t>
  </si>
  <si>
    <t>LA080000001</t>
  </si>
  <si>
    <t>RACELAND-TRIPLE OAKS ST</t>
  </si>
  <si>
    <t>LA082</t>
  </si>
  <si>
    <t>Housing Authority of the Town of Merryville</t>
  </si>
  <si>
    <t>LA082273853</t>
  </si>
  <si>
    <t>MERRYVILLE LHA</t>
  </si>
  <si>
    <t>LA084</t>
  </si>
  <si>
    <t>Housing Authority of the Village of Parks</t>
  </si>
  <si>
    <t>LA084000001</t>
  </si>
  <si>
    <t>PARKS HOUSING AUTHORITY</t>
  </si>
  <si>
    <t>LA086</t>
  </si>
  <si>
    <t>Housing Authority of the City of DeRidder</t>
  </si>
  <si>
    <t>LA086600001</t>
  </si>
  <si>
    <t>Warren St. Apartments</t>
  </si>
  <si>
    <t>LA088</t>
  </si>
  <si>
    <t>Housing Authority of Vivian</t>
  </si>
  <si>
    <t>LA088000001</t>
  </si>
  <si>
    <t>MISSISSIPPI CIRCLE</t>
  </si>
  <si>
    <t>LA089</t>
  </si>
  <si>
    <t>Housing Authority of Homer</t>
  </si>
  <si>
    <t>LA089000001</t>
  </si>
  <si>
    <t>Homer Housing Authority</t>
  </si>
  <si>
    <t>LA090</t>
  </si>
  <si>
    <t>Housing Authority of the City of Houma</t>
  </si>
  <si>
    <t>LA090000001</t>
  </si>
  <si>
    <t>SENATOR CIRCLE</t>
  </si>
  <si>
    <t>LA090000002</t>
  </si>
  <si>
    <t>BAYOU TOWER</t>
  </si>
  <si>
    <t>LA090000003</t>
  </si>
  <si>
    <t>Senator Circle 2</t>
  </si>
  <si>
    <t>LA091</t>
  </si>
  <si>
    <t>Southwest Acadia Consolidated Housing Authority</t>
  </si>
  <si>
    <t>LA091000091</t>
  </si>
  <si>
    <t>BAYOU APARTMENTS</t>
  </si>
  <si>
    <t>LA092</t>
  </si>
  <si>
    <t>Housing Authority of St. James Parish</t>
  </si>
  <si>
    <t>LA092000001</t>
  </si>
  <si>
    <t>OSCAR BROOKS APARTMENTS</t>
  </si>
  <si>
    <t>LA092000002</t>
  </si>
  <si>
    <t>VACHERIE COMPLEX</t>
  </si>
  <si>
    <t>LA093</t>
  </si>
  <si>
    <t>Housing Authority of the Town of White Castle</t>
  </si>
  <si>
    <t>LA093550501</t>
  </si>
  <si>
    <t>Housing Authority Town of White Castle</t>
  </si>
  <si>
    <t>LA094</t>
  </si>
  <si>
    <t>Housing Authority of St. Charles Parish</t>
  </si>
  <si>
    <t>LA094000200</t>
  </si>
  <si>
    <t>BOUTTE-DES ALLEMANDS-HAHNVILLE</t>
  </si>
  <si>
    <t>LA095</t>
  </si>
  <si>
    <t>Housing Authority of St. John the Baptist Parish</t>
  </si>
  <si>
    <t>LA095001367</t>
  </si>
  <si>
    <t>RESERVE</t>
  </si>
  <si>
    <t>LA096</t>
  </si>
  <si>
    <t>Housing Authority of the Town of Haynesville</t>
  </si>
  <si>
    <t>LA096000001</t>
  </si>
  <si>
    <t>Cadenhead</t>
  </si>
  <si>
    <t>LA097</t>
  </si>
  <si>
    <t>Housing Authority of the Town of Grambling</t>
  </si>
  <si>
    <t>LA097000001</t>
  </si>
  <si>
    <t>PERKINS LANE COMPLEX</t>
  </si>
  <si>
    <t>LA098</t>
  </si>
  <si>
    <t>Housing Authority of Gibsland</t>
  </si>
  <si>
    <t>LA098000001</t>
  </si>
  <si>
    <t>GIBSLAND</t>
  </si>
  <si>
    <t>LA099</t>
  </si>
  <si>
    <t>Town of Independence HA</t>
  </si>
  <si>
    <t>LA099022845</t>
  </si>
  <si>
    <t>LA100</t>
  </si>
  <si>
    <t>Housing Authority of the Town of Youngsville</t>
  </si>
  <si>
    <t>LA100000001</t>
  </si>
  <si>
    <t>LA102</t>
  </si>
  <si>
    <t>Housing Authority of the Town of Lake Providence</t>
  </si>
  <si>
    <t>LA102000001</t>
  </si>
  <si>
    <t>Unamed</t>
  </si>
  <si>
    <t>LA103</t>
  </si>
  <si>
    <t>Housing Authority of City of Slidell</t>
  </si>
  <si>
    <t>LA103000001</t>
  </si>
  <si>
    <t>WASHINGTON HEIGHTS</t>
  </si>
  <si>
    <t>LA105</t>
  </si>
  <si>
    <t>Housing Authority of the Town of Rayville</t>
  </si>
  <si>
    <t>LA105000001</t>
  </si>
  <si>
    <t>LA106</t>
  </si>
  <si>
    <t>Housing Authority of the City of DeQuincy</t>
  </si>
  <si>
    <t>LA106000106</t>
  </si>
  <si>
    <t>LA108</t>
  </si>
  <si>
    <t>Housing Authority of the Town of Oil City</t>
  </si>
  <si>
    <t>LA108000001</t>
  </si>
  <si>
    <t>SITE TWO</t>
  </si>
  <si>
    <t>LA109</t>
  </si>
  <si>
    <t>Housing Authority of the Town of Winnsboro</t>
  </si>
  <si>
    <t>LA109000109</t>
  </si>
  <si>
    <t>LA112</t>
  </si>
  <si>
    <t>Housing Authority of the Town of Mansfield</t>
  </si>
  <si>
    <t>LA112000001</t>
  </si>
  <si>
    <t>Mansfield Housing Authority</t>
  </si>
  <si>
    <t>LA113</t>
  </si>
  <si>
    <t>Housing Authority of the Town of New Roads</t>
  </si>
  <si>
    <t>LA113000001</t>
  </si>
  <si>
    <t>Cherry Street Housing Development</t>
  </si>
  <si>
    <t>LA115</t>
  </si>
  <si>
    <t>Housing Authority of the City of Natchitoches</t>
  </si>
  <si>
    <t>LA115000010</t>
  </si>
  <si>
    <t>East Natchitoches</t>
  </si>
  <si>
    <t>LA115000020</t>
  </si>
  <si>
    <t>Brahma Drive/Blanchard</t>
  </si>
  <si>
    <t>LA117</t>
  </si>
  <si>
    <t>Housing Authority of the Town of Cotton Valley</t>
  </si>
  <si>
    <t>LA117000001</t>
  </si>
  <si>
    <t>Cotton Valley Housing Authority</t>
  </si>
  <si>
    <t>LA118</t>
  </si>
  <si>
    <t>Housing Authority of the City of Jennings</t>
  </si>
  <si>
    <t>LA118005642</t>
  </si>
  <si>
    <t>LA118005643</t>
  </si>
  <si>
    <t>Unnamed</t>
  </si>
  <si>
    <t>LA120</t>
  </si>
  <si>
    <t>Housing Authority of Grant Parish</t>
  </si>
  <si>
    <t>LA120000001</t>
  </si>
  <si>
    <t>GEORGETOWN</t>
  </si>
  <si>
    <t>LA122</t>
  </si>
  <si>
    <t>HOUSING AUTHORITY OF THE TOWN OF COLFAX</t>
  </si>
  <si>
    <t>LA122000001</t>
  </si>
  <si>
    <t>LA124</t>
  </si>
  <si>
    <t>Housing Authority of the Town of Olla</t>
  </si>
  <si>
    <t>LA124000001</t>
  </si>
  <si>
    <t>Friendly Village</t>
  </si>
  <si>
    <t>LA125</t>
  </si>
  <si>
    <t>Housing Authority of the Parish of Caldwell</t>
  </si>
  <si>
    <t>LA125000001</t>
  </si>
  <si>
    <t>COLLIN`S MANOR\ANDING HEIGHTS</t>
  </si>
  <si>
    <t>LA127</t>
  </si>
  <si>
    <t>Housing Authority of the Town of East Hodge</t>
  </si>
  <si>
    <t>LA127000001</t>
  </si>
  <si>
    <t>LA128</t>
  </si>
  <si>
    <t>Housing Authority of Vernon Parish</t>
  </si>
  <si>
    <t>LA128000001</t>
  </si>
  <si>
    <t>VERNON PARISH HSG AUTH</t>
  </si>
  <si>
    <t>LA129</t>
  </si>
  <si>
    <t>Housing Authority of Rapides Parish</t>
  </si>
  <si>
    <t>LA129000001</t>
  </si>
  <si>
    <t>CHENEYVILLE, LECOMPTE, WETTERMARK</t>
  </si>
  <si>
    <t>LA130</t>
  </si>
  <si>
    <t>Housing Authority of Duson</t>
  </si>
  <si>
    <t>LA130000001</t>
  </si>
  <si>
    <t>Duson Housing Authority</t>
  </si>
  <si>
    <t>LA142</t>
  </si>
  <si>
    <t>Housing Authority of Jena</t>
  </si>
  <si>
    <t>LA142000001</t>
  </si>
  <si>
    <t>TARVER PARK</t>
  </si>
  <si>
    <t>LA166</t>
  </si>
  <si>
    <t>Housing Authority of Natchitoches Parish</t>
  </si>
  <si>
    <t>LA166000002</t>
  </si>
  <si>
    <t>PECAN GROVE</t>
  </si>
  <si>
    <t>LA238</t>
  </si>
  <si>
    <t>Housing Authority of City of Covington</t>
  </si>
  <si>
    <t>LA238000238</t>
  </si>
  <si>
    <t>Helen Frick/Harry Owens Villa</t>
  </si>
  <si>
    <t>LA261</t>
  </si>
  <si>
    <t>Village of Fenton Housing Authority</t>
  </si>
  <si>
    <t>LA261002664</t>
  </si>
  <si>
    <t>LA262</t>
  </si>
  <si>
    <t>East Carroll Parish Housing Authority</t>
  </si>
  <si>
    <t>LA262081270</t>
  </si>
  <si>
    <t>MA001</t>
  </si>
  <si>
    <t>MA</t>
  </si>
  <si>
    <t>Lowell Housing Authority</t>
  </si>
  <si>
    <t>MA001000001</t>
  </si>
  <si>
    <t>NORTH COMMON VILLAGE</t>
  </si>
  <si>
    <t>MA001000002</t>
  </si>
  <si>
    <t>Highland Parkway</t>
  </si>
  <si>
    <t>MA001000003</t>
  </si>
  <si>
    <t>South Common Village</t>
  </si>
  <si>
    <t>MA001000004</t>
  </si>
  <si>
    <t>City View Towers</t>
  </si>
  <si>
    <t>MA002</t>
  </si>
  <si>
    <t>Boston Housing Authority</t>
  </si>
  <si>
    <t>MA002000101</t>
  </si>
  <si>
    <t>CHARLESTOWN</t>
  </si>
  <si>
    <t>MA002000106</t>
  </si>
  <si>
    <t>Ruth Lillian Barkley Apartments</t>
  </si>
  <si>
    <t>MA002000114</t>
  </si>
  <si>
    <t>ALICE HEYWOOD TAYLOR</t>
  </si>
  <si>
    <t>MA002000123</t>
  </si>
  <si>
    <t>MARY ELLEN MCCORMACK</t>
  </si>
  <si>
    <t>MA002000182</t>
  </si>
  <si>
    <t>COMMONWEALTH</t>
  </si>
  <si>
    <t>MA002000189</t>
  </si>
  <si>
    <t xml:space="preserve">FRANKLIN FIELD  </t>
  </si>
  <si>
    <t>MA002000193</t>
  </si>
  <si>
    <t>HIGHLAND PARK</t>
  </si>
  <si>
    <t>MA002000226</t>
  </si>
  <si>
    <t>POND STREET</t>
  </si>
  <si>
    <t>MA002000227</t>
  </si>
  <si>
    <t>ANNAPOLIS STREET</t>
  </si>
  <si>
    <t>MA002000228</t>
  </si>
  <si>
    <t>ASHMONT STREET</t>
  </si>
  <si>
    <t>MA002000229</t>
  </si>
  <si>
    <t>HOLGATE APARTMENTS</t>
  </si>
  <si>
    <t>MA002000230</t>
  </si>
  <si>
    <t>FOLEY APARTMENTS</t>
  </si>
  <si>
    <t>MA002000232</t>
  </si>
  <si>
    <t>GROVELAND</t>
  </si>
  <si>
    <t>MA002000234</t>
  </si>
  <si>
    <t>DAVISON APARTMENTS</t>
  </si>
  <si>
    <t>MA002000235</t>
  </si>
  <si>
    <t>WASHINGTON STREET</t>
  </si>
  <si>
    <t>MA002000236</t>
  </si>
  <si>
    <t>WEST NINTH STREET</t>
  </si>
  <si>
    <t>MA002000238</t>
  </si>
  <si>
    <t>MEADE APARTMENTS</t>
  </si>
  <si>
    <t>MA002000240</t>
  </si>
  <si>
    <t>MLK TOWERS</t>
  </si>
  <si>
    <t>MA002000241</t>
  </si>
  <si>
    <t>EVA WHITE APARTMENTS</t>
  </si>
  <si>
    <t>MA002000242</t>
  </si>
  <si>
    <t>Doris Bunte Apartments</t>
  </si>
  <si>
    <t>MA002000244</t>
  </si>
  <si>
    <t>Frederick Douglass</t>
  </si>
  <si>
    <t>MA002000247</t>
  </si>
  <si>
    <t>GENERAL WARREN</t>
  </si>
  <si>
    <t>MA002000249</t>
  </si>
  <si>
    <t>TORRE UNIDAD</t>
  </si>
  <si>
    <t>MA002000250</t>
  </si>
  <si>
    <t>ROCKLAND TOWERS</t>
  </si>
  <si>
    <t>MA002000251</t>
  </si>
  <si>
    <t>CODMAN APARTMENTS</t>
  </si>
  <si>
    <t>MA002000253</t>
  </si>
  <si>
    <t>ST.  BOTOLPH STREET</t>
  </si>
  <si>
    <t>MA002000254</t>
  </si>
  <si>
    <t>PASCIUCCO APARTMENTS</t>
  </si>
  <si>
    <t>MA002000261</t>
  </si>
  <si>
    <t>AUSONIA HOMES</t>
  </si>
  <si>
    <t>MA002000262</t>
  </si>
  <si>
    <t>HASSAN APARTMENTS</t>
  </si>
  <si>
    <t>MA002000270</t>
  </si>
  <si>
    <t>SPRING STREET</t>
  </si>
  <si>
    <t>MA002000272</t>
  </si>
  <si>
    <t>ROSLYN APARTMENTS</t>
  </si>
  <si>
    <t>MA002000277</t>
  </si>
  <si>
    <t>BELLFLOWER STREET</t>
  </si>
  <si>
    <t>MA002000283</t>
  </si>
  <si>
    <t>PEABODY SQUARE</t>
  </si>
  <si>
    <t>MA002000290</t>
  </si>
  <si>
    <t>MALONE APARTMENTS</t>
  </si>
  <si>
    <t>MA002000295</t>
  </si>
  <si>
    <t>COMMONWEALTH ELDERLY-FIDELIS WAY</t>
  </si>
  <si>
    <t>MA002000298</t>
  </si>
  <si>
    <t>HAMPTON HOUSE</t>
  </si>
  <si>
    <t>MA002000299</t>
  </si>
  <si>
    <t>Washington Manor</t>
  </si>
  <si>
    <t>MA002002113</t>
  </si>
  <si>
    <t>Orchard Park Phase II -Hope VI.</t>
  </si>
  <si>
    <t>MA002002115</t>
  </si>
  <si>
    <t>ORCHARD GARDENS PHASE III -HOPE VI</t>
  </si>
  <si>
    <t>MA002002116</t>
  </si>
  <si>
    <t>Orchard Commons</t>
  </si>
  <si>
    <t>MA002002121</t>
  </si>
  <si>
    <t>Maverick Landing Phase I</t>
  </si>
  <si>
    <t>MA002002122</t>
  </si>
  <si>
    <t>Maverick Landing Phase II</t>
  </si>
  <si>
    <t>MA002002123</t>
  </si>
  <si>
    <t>Maverick Landing Phase III</t>
  </si>
  <si>
    <t>MA002002124</t>
  </si>
  <si>
    <t>Maverick Landing Phase IV</t>
  </si>
  <si>
    <t>MA002002130</t>
  </si>
  <si>
    <t>Franklin Hill Phase 1A</t>
  </si>
  <si>
    <t>MA002002131</t>
  </si>
  <si>
    <t>Franklin Hill Phase 1B</t>
  </si>
  <si>
    <t>MA002002132</t>
  </si>
  <si>
    <t>Franklin Hill Phase 2A</t>
  </si>
  <si>
    <t>MA002002133</t>
  </si>
  <si>
    <t>Franklin Hill Phase 2B</t>
  </si>
  <si>
    <t>MA002002134</t>
  </si>
  <si>
    <t>Washington Beech Phase 1A</t>
  </si>
  <si>
    <t>MA002002135</t>
  </si>
  <si>
    <t>Washington Beech Phase 1B</t>
  </si>
  <si>
    <t>MA002002136</t>
  </si>
  <si>
    <t>Washington Beech Phase 2A</t>
  </si>
  <si>
    <t>MA002002137</t>
  </si>
  <si>
    <t>Washington Beech Phase 2B</t>
  </si>
  <si>
    <t>MA002002138</t>
  </si>
  <si>
    <t>Old Colony Phase I</t>
  </si>
  <si>
    <t>MA002002139</t>
  </si>
  <si>
    <t>Old Colony Phase 2A</t>
  </si>
  <si>
    <t>MA002002140</t>
  </si>
  <si>
    <t>Old Colony Phase 2B</t>
  </si>
  <si>
    <t>MA002002143</t>
  </si>
  <si>
    <t>Old Colony Phase 2C</t>
  </si>
  <si>
    <t>MA002107119</t>
  </si>
  <si>
    <t>Mildred C. Hailey Apartments</t>
  </si>
  <si>
    <t>MA005</t>
  </si>
  <si>
    <t>MA005000001</t>
  </si>
  <si>
    <t>LYMAN TERRACE</t>
  </si>
  <si>
    <t>MA005000002</t>
  </si>
  <si>
    <t>ROSARY TOWERS</t>
  </si>
  <si>
    <t>MA005000003</t>
  </si>
  <si>
    <t>Churchill Homes</t>
  </si>
  <si>
    <t>MA005000004</t>
  </si>
  <si>
    <t>Churchill Home II</t>
  </si>
  <si>
    <t>MA005000006</t>
  </si>
  <si>
    <t>Beaudoin Village</t>
  </si>
  <si>
    <t>MA006</t>
  </si>
  <si>
    <t>Fall River Housing Authority</t>
  </si>
  <si>
    <t>MA006000001</t>
  </si>
  <si>
    <t>SUNSET HILL</t>
  </si>
  <si>
    <t>MA006000002</t>
  </si>
  <si>
    <t>HERITAGE HEIGHTS</t>
  </si>
  <si>
    <t>MA006000003</t>
  </si>
  <si>
    <t>Father Diaferio Village</t>
  </si>
  <si>
    <t>MA006000004</t>
  </si>
  <si>
    <t>BENNIE COSTA PLAZA</t>
  </si>
  <si>
    <t>MA006000005</t>
  </si>
  <si>
    <t>HOLMES APTS</t>
  </si>
  <si>
    <t>MA006000006</t>
  </si>
  <si>
    <t>MITCHELL HGTS.</t>
  </si>
  <si>
    <t>MA006000007</t>
  </si>
  <si>
    <t>CARDINAL MEDEIROS TOWERS</t>
  </si>
  <si>
    <t>MA006000008</t>
  </si>
  <si>
    <t>Francis J. Barresi Heights</t>
  </si>
  <si>
    <t>MA006000009</t>
  </si>
  <si>
    <t>Edward F. Doolan Apartments</t>
  </si>
  <si>
    <t>MA006000010</t>
  </si>
  <si>
    <t>Pleasant View</t>
  </si>
  <si>
    <t>MA006000011</t>
  </si>
  <si>
    <t>Bates and Tower Apartments</t>
  </si>
  <si>
    <t>MA007</t>
  </si>
  <si>
    <t>New Bedford Housing Authority</t>
  </si>
  <si>
    <t>MA007000010</t>
  </si>
  <si>
    <t>BAY VILLAGE</t>
  </si>
  <si>
    <t>MA007000020</t>
  </si>
  <si>
    <t>BOA VISTA</t>
  </si>
  <si>
    <t>MA007000030</t>
  </si>
  <si>
    <t>WESTLAWN</t>
  </si>
  <si>
    <t>MA007000040</t>
  </si>
  <si>
    <t>Caroline and Hilliside Court</t>
  </si>
  <si>
    <t>MA007000050</t>
  </si>
  <si>
    <t>Shawmut Village</t>
  </si>
  <si>
    <t>MA007000060</t>
  </si>
  <si>
    <t>BRICKENWOOD</t>
  </si>
  <si>
    <t>MA007000070</t>
  </si>
  <si>
    <t>PRESIDENTIAL HEIGHTS</t>
  </si>
  <si>
    <t>MA007000080</t>
  </si>
  <si>
    <t>Satellite Village</t>
  </si>
  <si>
    <t>MA007000090</t>
  </si>
  <si>
    <t>DUNCAN DOTTIN PLACE</t>
  </si>
  <si>
    <t>MA008</t>
  </si>
  <si>
    <t>Chicopee Housing Authority</t>
  </si>
  <si>
    <t>MA008000001</t>
  </si>
  <si>
    <t>CABOT MANOR APT</t>
  </si>
  <si>
    <t>MA008000002</t>
  </si>
  <si>
    <t>MEMORIAL APT</t>
  </si>
  <si>
    <t>MA008000003</t>
  </si>
  <si>
    <t>CANTERBURY ARMS APT</t>
  </si>
  <si>
    <t>MA010</t>
  </si>
  <si>
    <t>Lawrence Housing Authority</t>
  </si>
  <si>
    <t>MA010000101</t>
  </si>
  <si>
    <t>MERRIMACK COURTS</t>
  </si>
  <si>
    <t>MA010000102</t>
  </si>
  <si>
    <t>BEACON COURT</t>
  </si>
  <si>
    <t>MA010000103</t>
  </si>
  <si>
    <t>LAWRENCE</t>
  </si>
  <si>
    <t>MA010000104</t>
  </si>
  <si>
    <t>ELM STREET</t>
  </si>
  <si>
    <t>MA012</t>
  </si>
  <si>
    <t>Worcester Housing Authority</t>
  </si>
  <si>
    <t>MA012000001</t>
  </si>
  <si>
    <t>Great Brook Valley  Apartments</t>
  </si>
  <si>
    <t>MA012000002</t>
  </si>
  <si>
    <t>ADDISON ST APT</t>
  </si>
  <si>
    <t>MA012000003</t>
  </si>
  <si>
    <t>MILL POND APT</t>
  </si>
  <si>
    <t>MA012000005</t>
  </si>
  <si>
    <t>PLEASANT TOWER APT</t>
  </si>
  <si>
    <t>MA012000006</t>
  </si>
  <si>
    <t>MURRAY AVE APT</t>
  </si>
  <si>
    <t>MA012000008</t>
  </si>
  <si>
    <t>LINCOLN PARK TOWER APT</t>
  </si>
  <si>
    <t>MA012000011</t>
  </si>
  <si>
    <t>PROVIDENCE NORTH ST APT</t>
  </si>
  <si>
    <t>MA012000012</t>
  </si>
  <si>
    <t>BELMONT TOWER APT</t>
  </si>
  <si>
    <t>MA012000013</t>
  </si>
  <si>
    <t>WEBSTER SQ TOWER APT EAS</t>
  </si>
  <si>
    <t>MA012000017</t>
  </si>
  <si>
    <t>SOUTHWEST GDN APT</t>
  </si>
  <si>
    <t>MA012000018</t>
  </si>
  <si>
    <t>ELM PARK TOWER APT</t>
  </si>
  <si>
    <t>MA012000019</t>
  </si>
  <si>
    <t>John Curran Apartments</t>
  </si>
  <si>
    <t>MA012000020</t>
  </si>
  <si>
    <t>Lakeside Apartments</t>
  </si>
  <si>
    <t>MA012000021</t>
  </si>
  <si>
    <t>Lafayette Place</t>
  </si>
  <si>
    <t>MA012000022</t>
  </si>
  <si>
    <t>Booth Apartments</t>
  </si>
  <si>
    <t>MA013</t>
  </si>
  <si>
    <t>Waltham Housing Authority</t>
  </si>
  <si>
    <t>MA013000001</t>
  </si>
  <si>
    <t>Charles A. Lawless Apts.</t>
  </si>
  <si>
    <t>MA014</t>
  </si>
  <si>
    <t>Revere Housing Authority</t>
  </si>
  <si>
    <t>MA014000001</t>
  </si>
  <si>
    <t>ROSE STREET &amp; PAMONA STREET</t>
  </si>
  <si>
    <t>MA015</t>
  </si>
  <si>
    <t>Medford Housing Authority</t>
  </si>
  <si>
    <t>MA015000001</t>
  </si>
  <si>
    <t>SALTONSTALL SR CIT CEN</t>
  </si>
  <si>
    <t>MA015000002</t>
  </si>
  <si>
    <t>LaPrise Village</t>
  </si>
  <si>
    <t>MA015000003</t>
  </si>
  <si>
    <t>Weldon Manor</t>
  </si>
  <si>
    <t>MA016</t>
  </si>
  <si>
    <t>Chelsea Housing Authority</t>
  </si>
  <si>
    <t>MA016000001</t>
  </si>
  <si>
    <t>Margolis-Scrivano-Mace Apartments</t>
  </si>
  <si>
    <t>MA017</t>
  </si>
  <si>
    <t>Taunton Housing Authority</t>
  </si>
  <si>
    <t>MA017000002</t>
  </si>
  <si>
    <t>CEDARVALE APTS</t>
  </si>
  <si>
    <t>MA017000006</t>
  </si>
  <si>
    <t>Bristol Commons</t>
  </si>
  <si>
    <t>MA017000007</t>
  </si>
  <si>
    <t>Lenox Green</t>
  </si>
  <si>
    <t>MA019</t>
  </si>
  <si>
    <t>Woburn Housing Authority</t>
  </si>
  <si>
    <t>MA019000001</t>
  </si>
  <si>
    <t>SPRING COURT EXT</t>
  </si>
  <si>
    <t>MA020</t>
  </si>
  <si>
    <t>MA020000001</t>
  </si>
  <si>
    <t>MA020000006</t>
  </si>
  <si>
    <t>ARTHUR DROHAN APARTMENTS</t>
  </si>
  <si>
    <t>MA021</t>
  </si>
  <si>
    <t>Clinton Housing Authority</t>
  </si>
  <si>
    <t>MA021000001</t>
  </si>
  <si>
    <t>HARBOR VIEW APTS.</t>
  </si>
  <si>
    <t>MA022</t>
  </si>
  <si>
    <t>Malden Housing Authority</t>
  </si>
  <si>
    <t>MA022000001</t>
  </si>
  <si>
    <t>NEWLAND ST</t>
  </si>
  <si>
    <t>MA022000002</t>
  </si>
  <si>
    <t>SUFFOLK MANOR</t>
  </si>
  <si>
    <t>MA022000003</t>
  </si>
  <si>
    <t>SALEM ST A</t>
  </si>
  <si>
    <t>MA022000004</t>
  </si>
  <si>
    <t>MOUNTAIN AVE</t>
  </si>
  <si>
    <t>MA022000005</t>
  </si>
  <si>
    <t>PLEASANT ST</t>
  </si>
  <si>
    <t>MA022000006</t>
  </si>
  <si>
    <t>PEARL STREET</t>
  </si>
  <si>
    <t>MA023</t>
  </si>
  <si>
    <t>Lynn Housing Authority</t>
  </si>
  <si>
    <t>MA023000001</t>
  </si>
  <si>
    <t>CURWIN CIRCLE</t>
  </si>
  <si>
    <t>MA023000002</t>
  </si>
  <si>
    <t>Wall Plaza</t>
  </si>
  <si>
    <t>MA024</t>
  </si>
  <si>
    <t>Brockton Housing Authority</t>
  </si>
  <si>
    <t>MA024000001</t>
  </si>
  <si>
    <t>CRESCENT COURT</t>
  </si>
  <si>
    <t>MA024000002</t>
  </si>
  <si>
    <t>CAMPELLO HIGH RISE</t>
  </si>
  <si>
    <t>MA025</t>
  </si>
  <si>
    <t>Gloucester Housing Authority</t>
  </si>
  <si>
    <t>MA025000001</t>
  </si>
  <si>
    <t>WILLOWOOD GARDENS</t>
  </si>
  <si>
    <t>MA026</t>
  </si>
  <si>
    <t>Northampton Housing Authority</t>
  </si>
  <si>
    <t>MA026000001</t>
  </si>
  <si>
    <t>JOSEPH H MCDONALD HSE</t>
  </si>
  <si>
    <t>MA028</t>
  </si>
  <si>
    <t>Framingham Housing Authority</t>
  </si>
  <si>
    <t>MA028000001</t>
  </si>
  <si>
    <t>BEAVER STREET</t>
  </si>
  <si>
    <t>MA029</t>
  </si>
  <si>
    <t>Pittsfield Housing Authority</t>
  </si>
  <si>
    <t>MA029000001</t>
  </si>
  <si>
    <t>DOWER SQUARE</t>
  </si>
  <si>
    <t>MA031</t>
  </si>
  <si>
    <t>Somerville Housing Authority</t>
  </si>
  <si>
    <t>MA031000311</t>
  </si>
  <si>
    <t>MYSTIC VIEW APT</t>
  </si>
  <si>
    <t>MA031000319</t>
  </si>
  <si>
    <t>BRADY TOWERS</t>
  </si>
  <si>
    <t>MA032</t>
  </si>
  <si>
    <t>Newburyport Housing Authority</t>
  </si>
  <si>
    <t>MA032000001</t>
  </si>
  <si>
    <t>HORTON TERRACE</t>
  </si>
  <si>
    <t>MA033</t>
  </si>
  <si>
    <t>Brookline Housing Authority</t>
  </si>
  <si>
    <t>MA033000001</t>
  </si>
  <si>
    <t>MORSE APARTMENTS</t>
  </si>
  <si>
    <t>MA034</t>
  </si>
  <si>
    <t>North Adams Housing Authority</t>
  </si>
  <si>
    <t>MA034000001</t>
  </si>
  <si>
    <t>WEST END AND RIVERVIEW</t>
  </si>
  <si>
    <t>MA034000002</t>
  </si>
  <si>
    <t>ASHLAND PARK APTS</t>
  </si>
  <si>
    <t>MA035</t>
  </si>
  <si>
    <t>MA035000001</t>
  </si>
  <si>
    <t>RIVERVIEW APT</t>
  </si>
  <si>
    <t>MA035000002</t>
  </si>
  <si>
    <t>STEPHEN J COLLINS APT</t>
  </si>
  <si>
    <t>MA035000003</t>
  </si>
  <si>
    <t>JOHN L SULLIVAN APT</t>
  </si>
  <si>
    <t>MA035000004</t>
  </si>
  <si>
    <t>MOXON APT</t>
  </si>
  <si>
    <t>MA035000005</t>
  </si>
  <si>
    <t>CHRISTOPHER COURT</t>
  </si>
  <si>
    <t>MA035000006</t>
  </si>
  <si>
    <t>JOHNNY APPLESEED APT</t>
  </si>
  <si>
    <t>MA035000007</t>
  </si>
  <si>
    <t>PINE-RENEE APT</t>
  </si>
  <si>
    <t>MA035000008</t>
  </si>
  <si>
    <t>Reed Village</t>
  </si>
  <si>
    <t>MA035000009</t>
  </si>
  <si>
    <t>John I. Robinson Gardens</t>
  </si>
  <si>
    <t>MA035000010</t>
  </si>
  <si>
    <t>John J. Duggan Park</t>
  </si>
  <si>
    <t>MA035000011</t>
  </si>
  <si>
    <t>Central Street Apartments</t>
  </si>
  <si>
    <t>MA036</t>
  </si>
  <si>
    <t>MA036000001</t>
  </si>
  <si>
    <t>HORACE MANN APTS</t>
  </si>
  <si>
    <t>MA036000002</t>
  </si>
  <si>
    <t>Nonantum Village</t>
  </si>
  <si>
    <t>MA036000003</t>
  </si>
  <si>
    <t>MA037</t>
  </si>
  <si>
    <t>Fitchburg Housing Authority</t>
  </si>
  <si>
    <t>MA037000002</t>
  </si>
  <si>
    <t>Fitchburg Place</t>
  </si>
  <si>
    <t>MA037000003</t>
  </si>
  <si>
    <t>Forest and Taft Streets</t>
  </si>
  <si>
    <t>MA039</t>
  </si>
  <si>
    <t>Winchendon Housing Authority</t>
  </si>
  <si>
    <t>MA039000001</t>
  </si>
  <si>
    <t>IPSWICH DRIVE</t>
  </si>
  <si>
    <t>MA041</t>
  </si>
  <si>
    <t>Shrewsbury Housing Authority</t>
  </si>
  <si>
    <t>MA041000010</t>
  </si>
  <si>
    <t>SHREWSBURY TOWER</t>
  </si>
  <si>
    <t>MA043</t>
  </si>
  <si>
    <t>Dracut Housing Authority</t>
  </si>
  <si>
    <t>MA043000001</t>
  </si>
  <si>
    <t>CLUSTER GDN APT</t>
  </si>
  <si>
    <t>MA044</t>
  </si>
  <si>
    <t>Beverly Housing Authority</t>
  </si>
  <si>
    <t>MA044000020</t>
  </si>
  <si>
    <t>GARDEN CITY TOWERS</t>
  </si>
  <si>
    <t>MA045</t>
  </si>
  <si>
    <t>Weymouth Housing Authority</t>
  </si>
  <si>
    <t>MA045000001</t>
  </si>
  <si>
    <t>PLEASANTVILLE</t>
  </si>
  <si>
    <t>MA046</t>
  </si>
  <si>
    <t>Barnstable Housing Authority</t>
  </si>
  <si>
    <t>MA046000003</t>
  </si>
  <si>
    <t>Colony House</t>
  </si>
  <si>
    <t>MA047</t>
  </si>
  <si>
    <t>Falmouth Housing Authority</t>
  </si>
  <si>
    <t>MA047004005</t>
  </si>
  <si>
    <t>James L Conley Tataket Apartments</t>
  </si>
  <si>
    <t>MA047004006</t>
  </si>
  <si>
    <t>Rose Morin</t>
  </si>
  <si>
    <t>MA049</t>
  </si>
  <si>
    <t>Scituate Housing Authority</t>
  </si>
  <si>
    <t>MA049000001</t>
  </si>
  <si>
    <t>Central Park Elderly Housing</t>
  </si>
  <si>
    <t>MA055</t>
  </si>
  <si>
    <t>Salem Housing Authority</t>
  </si>
  <si>
    <t>MA055000003</t>
  </si>
  <si>
    <t>Federal Elderly Public Housing</t>
  </si>
  <si>
    <t>MA059</t>
  </si>
  <si>
    <t>Plymouth Housing Authority</t>
  </si>
  <si>
    <t>MA059000001</t>
  </si>
  <si>
    <t>HIGH CLIFF APARTMENTS</t>
  </si>
  <si>
    <t>MA065</t>
  </si>
  <si>
    <t>Needham Housing Authority</t>
  </si>
  <si>
    <t>MA065000001</t>
  </si>
  <si>
    <t>NEEDHAM HA</t>
  </si>
  <si>
    <t>MA065000002</t>
  </si>
  <si>
    <t>High Rock  Estates</t>
  </si>
  <si>
    <t>MA067</t>
  </si>
  <si>
    <t>Lexington Housing Authority</t>
  </si>
  <si>
    <t>MA067000001</t>
  </si>
  <si>
    <t>LEXINGTON HA</t>
  </si>
  <si>
    <t>MA069</t>
  </si>
  <si>
    <t>Milford Housing Authority</t>
  </si>
  <si>
    <t>MA069000002</t>
  </si>
  <si>
    <t>MAHER COURT</t>
  </si>
  <si>
    <t>MA074</t>
  </si>
  <si>
    <t>Wakefield Housing Authority</t>
  </si>
  <si>
    <t>MA074000001</t>
  </si>
  <si>
    <t>CRYSTAL VIEW APT</t>
  </si>
  <si>
    <t>MA081</t>
  </si>
  <si>
    <t>Methuen Housing Authority</t>
  </si>
  <si>
    <t>MA081000001</t>
  </si>
  <si>
    <t>METHUEN FAMILY HSNG-JADE STREET</t>
  </si>
  <si>
    <t>MA085</t>
  </si>
  <si>
    <t>Amherst Housing Authority</t>
  </si>
  <si>
    <t>MA085000001</t>
  </si>
  <si>
    <t>WATSON FARMS</t>
  </si>
  <si>
    <t>MA091</t>
  </si>
  <si>
    <t>Hudson Housing Authority</t>
  </si>
  <si>
    <t>MA091000001</t>
  </si>
  <si>
    <t>Norma Oliver Village</t>
  </si>
  <si>
    <t>MA099</t>
  </si>
  <si>
    <t>Saugus Housing Authority</t>
  </si>
  <si>
    <t>MA099000001</t>
  </si>
  <si>
    <t>SAUGUS HA</t>
  </si>
  <si>
    <t>MA101</t>
  </si>
  <si>
    <t>Wayland Housing Authority</t>
  </si>
  <si>
    <t>MA101000001</t>
  </si>
  <si>
    <t>WAYLAND HA-COCHITUATE VILLAGE APARTMENTS</t>
  </si>
  <si>
    <t>MA107</t>
  </si>
  <si>
    <t>North Andover Housing Authority</t>
  </si>
  <si>
    <t>MA107000001</t>
  </si>
  <si>
    <t>MORKESKI MEADOWS</t>
  </si>
  <si>
    <t>MA109</t>
  </si>
  <si>
    <t>Norwood Housing Authority</t>
  </si>
  <si>
    <t>MA109000001</t>
  </si>
  <si>
    <t>NORWOOD HA</t>
  </si>
  <si>
    <t>MA110</t>
  </si>
  <si>
    <t>Bourne Housing Authority</t>
  </si>
  <si>
    <t>MA110000001</t>
  </si>
  <si>
    <t>BOURNE HA</t>
  </si>
  <si>
    <t>MA111</t>
  </si>
  <si>
    <t>Pembroke Housing Authority</t>
  </si>
  <si>
    <t>MA111000001</t>
  </si>
  <si>
    <t>MACDONALD WAY</t>
  </si>
  <si>
    <t>MA117</t>
  </si>
  <si>
    <t>Stoughton Housing Authority</t>
  </si>
  <si>
    <t>MA117000001</t>
  </si>
  <si>
    <t>STOUGHTON MEMORIAL VILLA</t>
  </si>
  <si>
    <t>MA118</t>
  </si>
  <si>
    <t>Danvers Housing Authority</t>
  </si>
  <si>
    <t>MA118000001</t>
  </si>
  <si>
    <t>HIGHLAND MANOR</t>
  </si>
  <si>
    <t>MA123</t>
  </si>
  <si>
    <t>Webster Housing Authority</t>
  </si>
  <si>
    <t>MA123000001</t>
  </si>
  <si>
    <t>GOLDEN HEIGHTS</t>
  </si>
  <si>
    <t>MA132</t>
  </si>
  <si>
    <t>Groveland Housing Authority</t>
  </si>
  <si>
    <t>MA132000001</t>
  </si>
  <si>
    <t>GROVELAND HA</t>
  </si>
  <si>
    <t>MA133</t>
  </si>
  <si>
    <t>Rockland Housing Authority</t>
  </si>
  <si>
    <t>MA133000001</t>
  </si>
  <si>
    <t>MA137</t>
  </si>
  <si>
    <t>Maynard Housing Authority</t>
  </si>
  <si>
    <t>MA137000001</t>
  </si>
  <si>
    <t>MAYNARD HA</t>
  </si>
  <si>
    <t>MA139</t>
  </si>
  <si>
    <t>Tewksbury Housing Authority</t>
  </si>
  <si>
    <t>MA139000001</t>
  </si>
  <si>
    <t>TEWKSBURY HA</t>
  </si>
  <si>
    <t>MA155</t>
  </si>
  <si>
    <t>Hanson Housing Authority</t>
  </si>
  <si>
    <t>MA155000001</t>
  </si>
  <si>
    <t>93-HANSON</t>
  </si>
  <si>
    <t>MA157</t>
  </si>
  <si>
    <t>Medway Housing Authority</t>
  </si>
  <si>
    <t>MA157000001</t>
  </si>
  <si>
    <t>MEDWAY HA</t>
  </si>
  <si>
    <t>MA159</t>
  </si>
  <si>
    <t>Auburn Housing Authority</t>
  </si>
  <si>
    <t>MA159000001</t>
  </si>
  <si>
    <t>AUBURN HA</t>
  </si>
  <si>
    <t>MA169</t>
  </si>
  <si>
    <t>Swansea Housing Authority</t>
  </si>
  <si>
    <t>MA169000002</t>
  </si>
  <si>
    <t>SWANSEA</t>
  </si>
  <si>
    <t>MD001</t>
  </si>
  <si>
    <t>MD</t>
  </si>
  <si>
    <t>Housing Authority of the City of Annapolis</t>
  </si>
  <si>
    <t>MD001000002</t>
  </si>
  <si>
    <t>HARBOUR HOUSE/EASTPORT TERRACE</t>
  </si>
  <si>
    <t>MD001000004</t>
  </si>
  <si>
    <t>ROBINWOOD</t>
  </si>
  <si>
    <t>MD001000007</t>
  </si>
  <si>
    <t>NEW BLOOMSBURY SQUARE</t>
  </si>
  <si>
    <t>MD002</t>
  </si>
  <si>
    <t>Housing Authority Of Baltimore City</t>
  </si>
  <si>
    <t>MD002000001</t>
  </si>
  <si>
    <t>LATROBE HOMES</t>
  </si>
  <si>
    <t>MD002000002</t>
  </si>
  <si>
    <t>MCCULLOH HOMES</t>
  </si>
  <si>
    <t>MD002000003</t>
  </si>
  <si>
    <t>PERKINS HOMES</t>
  </si>
  <si>
    <t>MD002000004</t>
  </si>
  <si>
    <t>POE HOMES</t>
  </si>
  <si>
    <t>MD002000005</t>
  </si>
  <si>
    <t>DOUGLASS HOMES</t>
  </si>
  <si>
    <t>MD002000006</t>
  </si>
  <si>
    <t>GILMOR HOMES</t>
  </si>
  <si>
    <t>MD002000009</t>
  </si>
  <si>
    <t>O`DONNELL HEIGHTS</t>
  </si>
  <si>
    <t>MD002000011</t>
  </si>
  <si>
    <t>CHERRY HILL HOMES</t>
  </si>
  <si>
    <t>MD002000021</t>
  </si>
  <si>
    <t>MD002000022</t>
  </si>
  <si>
    <t>WESTPORT HOMES</t>
  </si>
  <si>
    <t>MD002000031</t>
  </si>
  <si>
    <t>ROSEMONT/DUKELAND</t>
  </si>
  <si>
    <t>MD002000101</t>
  </si>
  <si>
    <t>ARBOR OAKS</t>
  </si>
  <si>
    <t>MD002000102</t>
  </si>
  <si>
    <t>MONASTERY GARDENS</t>
  </si>
  <si>
    <t>MD002000103</t>
  </si>
  <si>
    <t>MIDTOWN APARTMENTS</t>
  </si>
  <si>
    <t>MD002000104</t>
  </si>
  <si>
    <t>MONTPELIER</t>
  </si>
  <si>
    <t>MD002000106</t>
  </si>
  <si>
    <t>TOWNES AT THE TERRACES</t>
  </si>
  <si>
    <t>MD002000108</t>
  </si>
  <si>
    <t>UPTOWN APARTMENTS</t>
  </si>
  <si>
    <t>MD002000109</t>
  </si>
  <si>
    <t>STRICKER STREET</t>
  </si>
  <si>
    <t>MD002000113</t>
  </si>
  <si>
    <t>WEST HILLS SQUARE</t>
  </si>
  <si>
    <t>MD002000114</t>
  </si>
  <si>
    <t>ALBEMARLE SQUARE - PHASE 3</t>
  </si>
  <si>
    <t>MD002000116</t>
  </si>
  <si>
    <t>ST AMBROSE</t>
  </si>
  <si>
    <t>MD002000117</t>
  </si>
  <si>
    <t>RESERVOIR HILL</t>
  </si>
  <si>
    <t>MD002000119</t>
  </si>
  <si>
    <t>SHARP LEADENHALL</t>
  </si>
  <si>
    <t>MD002000121</t>
  </si>
  <si>
    <t>BARCLAY PHASE 1</t>
  </si>
  <si>
    <t>MD002000123</t>
  </si>
  <si>
    <t>THOMPSON 22 - SCATTERED SITE</t>
  </si>
  <si>
    <t>MD002000200</t>
  </si>
  <si>
    <t>Scattered Site</t>
  </si>
  <si>
    <t>MD002000201</t>
  </si>
  <si>
    <t>MD002000202</t>
  </si>
  <si>
    <t>MD002000203</t>
  </si>
  <si>
    <t>MD002000204</t>
  </si>
  <si>
    <t>ALBEMARLE SQUARE-Scattered sites</t>
  </si>
  <si>
    <t>MD002000205</t>
  </si>
  <si>
    <t>BAILEY SCATTERED SITE-PHASE I</t>
  </si>
  <si>
    <t>MD003</t>
  </si>
  <si>
    <t>Frederick Housing Authority</t>
  </si>
  <si>
    <t>MD003000001</t>
  </si>
  <si>
    <t>GEO WASHINGTON CARVER</t>
  </si>
  <si>
    <t>MD003000002</t>
  </si>
  <si>
    <t>LUCAS VILLAGE</t>
  </si>
  <si>
    <t>MD003000005</t>
  </si>
  <si>
    <t>HILLCREST COMMONS</t>
  </si>
  <si>
    <t>MD003000006</t>
  </si>
  <si>
    <t>CATOCTIN MANOR</t>
  </si>
  <si>
    <t>MD003000012</t>
  </si>
  <si>
    <t>FREDERICK REVITALIZATION I</t>
  </si>
  <si>
    <t>MD005</t>
  </si>
  <si>
    <t>Housing Authority of the City of Cumberland</t>
  </si>
  <si>
    <t>MD005000001</t>
  </si>
  <si>
    <t>JANE FRAZIER VILLAGE</t>
  </si>
  <si>
    <t>MD005000005</t>
  </si>
  <si>
    <t>QUEEN CITY TOWERS</t>
  </si>
  <si>
    <t>MD005000008</t>
  </si>
  <si>
    <t>BANNEKER GARDENS</t>
  </si>
  <si>
    <t>MD005000009</t>
  </si>
  <si>
    <t>Housing Authority of Allegany County</t>
  </si>
  <si>
    <t>MD005000010</t>
  </si>
  <si>
    <t>Frederick Street Unit</t>
  </si>
  <si>
    <t>MD006</t>
  </si>
  <si>
    <t>Hagerstown Housing Authority</t>
  </si>
  <si>
    <t>MD006000001</t>
  </si>
  <si>
    <t>FREDERICK MANOR</t>
  </si>
  <si>
    <t>MD006000002</t>
  </si>
  <si>
    <t>WALNUT TOWERS</t>
  </si>
  <si>
    <t>MD006000003</t>
  </si>
  <si>
    <t>NOLAND VILLAGE</t>
  </si>
  <si>
    <t>MD006000004</t>
  </si>
  <si>
    <t>POTOMAC TOWERS</t>
  </si>
  <si>
    <t>MD006000010</t>
  </si>
  <si>
    <t>GATEWAY CROSSING - Phase 1</t>
  </si>
  <si>
    <t>MD006000020</t>
  </si>
  <si>
    <t>GATEWAY CROSSING  - Phase 2</t>
  </si>
  <si>
    <t>MD006000030</t>
  </si>
  <si>
    <t>GATEWAY CROSSING - Phase 3</t>
  </si>
  <si>
    <t>MD006000040</t>
  </si>
  <si>
    <t>GATEWAY CROSSING - Phase 4</t>
  </si>
  <si>
    <t>MD006000050</t>
  </si>
  <si>
    <t>C. W. BROOKS</t>
  </si>
  <si>
    <t>MD007</t>
  </si>
  <si>
    <t>Rockville Housing Enterprises</t>
  </si>
  <si>
    <t>MD007000001</t>
  </si>
  <si>
    <t>DAVID SCULL COURTS</t>
  </si>
  <si>
    <t>MD007000002</t>
  </si>
  <si>
    <t>Fireside Park Apartments</t>
  </si>
  <si>
    <t>MD008</t>
  </si>
  <si>
    <t>Housing Authority of the City of Frostburg</t>
  </si>
  <si>
    <t>MD008000001</t>
  </si>
  <si>
    <t>MESHACH FROST VILLAGE</t>
  </si>
  <si>
    <t>MD009</t>
  </si>
  <si>
    <t>Housing Authority Of Crisfield</t>
  </si>
  <si>
    <t>MD009000001</t>
  </si>
  <si>
    <t>SOMERS COVE APTS</t>
  </si>
  <si>
    <t>MD009000002</t>
  </si>
  <si>
    <t>MD009000003</t>
  </si>
  <si>
    <t>MD009000004</t>
  </si>
  <si>
    <t>MD011</t>
  </si>
  <si>
    <t>Glenarden Housing Authority</t>
  </si>
  <si>
    <t>MD011000001</t>
  </si>
  <si>
    <t>HAWKINS MANOR II</t>
  </si>
  <si>
    <t>MD012</t>
  </si>
  <si>
    <t>Havre de Grace Housing Authority</t>
  </si>
  <si>
    <t>MD012000001</t>
  </si>
  <si>
    <t>Housing Authority,City of Havre de Grace</t>
  </si>
  <si>
    <t>MD014</t>
  </si>
  <si>
    <t>Wicomico County Housing Authority</t>
  </si>
  <si>
    <t>MD014000001</t>
  </si>
  <si>
    <t>BOOTH STREET</t>
  </si>
  <si>
    <t>MD014000002</t>
  </si>
  <si>
    <t>RIVERSIDE HOMES</t>
  </si>
  <si>
    <t>MD014000005</t>
  </si>
  <si>
    <t>MD015</t>
  </si>
  <si>
    <t>Housing Authority of Prince Georges County</t>
  </si>
  <si>
    <t>MD015015002</t>
  </si>
  <si>
    <t>OWENS ROAD</t>
  </si>
  <si>
    <t>MD015015003</t>
  </si>
  <si>
    <t>MARLBOROUGH TOWNE</t>
  </si>
  <si>
    <t>MD015015004</t>
  </si>
  <si>
    <t>KIMBERLY GARDENS</t>
  </si>
  <si>
    <t>MD015015006</t>
  </si>
  <si>
    <t>COTTAGE CITY TOWERS</t>
  </si>
  <si>
    <t>MD015015007</t>
  </si>
  <si>
    <t>ROLLINGCREST VILLAGE</t>
  </si>
  <si>
    <t>MD017</t>
  </si>
  <si>
    <t>College Park Housing Authority</t>
  </si>
  <si>
    <t>MD017000001</t>
  </si>
  <si>
    <t>ATTICK TOWERS</t>
  </si>
  <si>
    <t>MD018</t>
  </si>
  <si>
    <t>Housing Commisson Of Anne Arundel County</t>
  </si>
  <si>
    <t>MD018000103</t>
  </si>
  <si>
    <t>PINEWOOD Village</t>
  </si>
  <si>
    <t>MD019</t>
  </si>
  <si>
    <t>Housing Commission of Talbot</t>
  </si>
  <si>
    <t>MD019000001</t>
  </si>
  <si>
    <t>DOVERBROOK</t>
  </si>
  <si>
    <t>MD019000002</t>
  </si>
  <si>
    <t>GRIFFIN APARTMENTS</t>
  </si>
  <si>
    <t>ME001</t>
  </si>
  <si>
    <t>ME</t>
  </si>
  <si>
    <t>Van Buren Housing Authority</t>
  </si>
  <si>
    <t>ME001000001</t>
  </si>
  <si>
    <t>ACADIA TERRACE</t>
  </si>
  <si>
    <t>ME002</t>
  </si>
  <si>
    <t>Fort Fairfield Housing Authority</t>
  </si>
  <si>
    <t>ME002000001</t>
  </si>
  <si>
    <t>BORDERVIEW HOMES</t>
  </si>
  <si>
    <t>ME003</t>
  </si>
  <si>
    <t>ME003000001</t>
  </si>
  <si>
    <t>FRANKLIN TOWERS</t>
  </si>
  <si>
    <t>ME003000002</t>
  </si>
  <si>
    <t>BAYSIDE EAST</t>
  </si>
  <si>
    <t>ME003000004</t>
  </si>
  <si>
    <t>Sagamore Village</t>
  </si>
  <si>
    <t>ME004</t>
  </si>
  <si>
    <t>Presque Isle Housing Authority</t>
  </si>
  <si>
    <t>ME004000001</t>
  </si>
  <si>
    <t>PLEASANT HILL MANOR</t>
  </si>
  <si>
    <t>ME005</t>
  </si>
  <si>
    <t>Lewiston Housing Authority</t>
  </si>
  <si>
    <t>ME005000001</t>
  </si>
  <si>
    <t>BLAKE STREET TOWERS</t>
  </si>
  <si>
    <t>ME005000002</t>
  </si>
  <si>
    <t>MEADOWVIEW PARK</t>
  </si>
  <si>
    <t>ME005000003</t>
  </si>
  <si>
    <t>HILLVIEW, R.A. &amp; L.P.</t>
  </si>
  <si>
    <t>ME007</t>
  </si>
  <si>
    <t>ME007000001</t>
  </si>
  <si>
    <t>LAKE AUBURN TOWNE HSE</t>
  </si>
  <si>
    <t>ME008</t>
  </si>
  <si>
    <t>ME008000088</t>
  </si>
  <si>
    <t>ELM TOWERS</t>
  </si>
  <si>
    <t>ME009</t>
  </si>
  <si>
    <t>Housing Authority City of Bangor</t>
  </si>
  <si>
    <t>ME009000001</t>
  </si>
  <si>
    <t>CAPEHART</t>
  </si>
  <si>
    <t>ME009000004</t>
  </si>
  <si>
    <t>NASON PARK MANOR</t>
  </si>
  <si>
    <t>ME018</t>
  </si>
  <si>
    <t>Old Town Housing Authority</t>
  </si>
  <si>
    <t>ME018000001</t>
  </si>
  <si>
    <t>MARSH ISLAND APTS</t>
  </si>
  <si>
    <t>ME021</t>
  </si>
  <si>
    <t>Brewer Housing Authority</t>
  </si>
  <si>
    <t>ME021000001</t>
  </si>
  <si>
    <t>THE HERITAGE</t>
  </si>
  <si>
    <t>ME022</t>
  </si>
  <si>
    <t>Southwest Harbor Housing Authority</t>
  </si>
  <si>
    <t>ME022000001</t>
  </si>
  <si>
    <t>RIDGE APTS</t>
  </si>
  <si>
    <t>ME023</t>
  </si>
  <si>
    <t>Bar Harbor Housing Authority</t>
  </si>
  <si>
    <t>ME023000001</t>
  </si>
  <si>
    <t>MALVERN-BELMONT EST</t>
  </si>
  <si>
    <t>ME024</t>
  </si>
  <si>
    <t>Mount Desert Housing Authority</t>
  </si>
  <si>
    <t>ME024000001</t>
  </si>
  <si>
    <t>MAPLE LANE APTS</t>
  </si>
  <si>
    <t>ME026</t>
  </si>
  <si>
    <t>Tremont Housing Authority</t>
  </si>
  <si>
    <t>ME026000001</t>
  </si>
  <si>
    <t>BIRCHWOODS</t>
  </si>
  <si>
    <t>ME027</t>
  </si>
  <si>
    <t>Ellsworth Housing Authority</t>
  </si>
  <si>
    <t>ME027000001</t>
  </si>
  <si>
    <t>Union River Estates</t>
  </si>
  <si>
    <t>MI001</t>
  </si>
  <si>
    <t>MI</t>
  </si>
  <si>
    <t>Detroit Housing Commission</t>
  </si>
  <si>
    <t>MI001000001</t>
  </si>
  <si>
    <t>BREWSTER-DOUGLAS</t>
  </si>
  <si>
    <t>MI001000002</t>
  </si>
  <si>
    <t>SOJOURNER TRUTH</t>
  </si>
  <si>
    <t>MI001000003</t>
  </si>
  <si>
    <t>DIGGS HOMES</t>
  </si>
  <si>
    <t>MI001000007</t>
  </si>
  <si>
    <t>HARRIET TUBMAN</t>
  </si>
  <si>
    <t>MI001000009</t>
  </si>
  <si>
    <t>PARKSIDE VILLAGE IV Rehab</t>
  </si>
  <si>
    <t>MI001000011</t>
  </si>
  <si>
    <t>Riverbend Towers</t>
  </si>
  <si>
    <t>MI001000012</t>
  </si>
  <si>
    <t>MI001000013</t>
  </si>
  <si>
    <t>MI001000014</t>
  </si>
  <si>
    <t>MI001000015</t>
  </si>
  <si>
    <t>SHERIDAN PLACE I</t>
  </si>
  <si>
    <t>MI001000016</t>
  </si>
  <si>
    <t>SMITH HOMES</t>
  </si>
  <si>
    <t>MI001000017</t>
  </si>
  <si>
    <t>STATE FAIR APTS</t>
  </si>
  <si>
    <t>MI001000018</t>
  </si>
  <si>
    <t>WARREN WEST</t>
  </si>
  <si>
    <t>MI001000019</t>
  </si>
  <si>
    <t>JEFFRIES HOMES</t>
  </si>
  <si>
    <t>MI001000020</t>
  </si>
  <si>
    <t>Woodbridge Estates I</t>
  </si>
  <si>
    <t>MI001000028</t>
  </si>
  <si>
    <t>Algonquin</t>
  </si>
  <si>
    <t>MI001000029</t>
  </si>
  <si>
    <t>Greenbrook</t>
  </si>
  <si>
    <t>MI001000041</t>
  </si>
  <si>
    <t>Emerald Springs 1A</t>
  </si>
  <si>
    <t>MI001000042</t>
  </si>
  <si>
    <t>Emerald Springs 1B</t>
  </si>
  <si>
    <t>MI001000043</t>
  </si>
  <si>
    <t>Emerald Springs Phase II</t>
  </si>
  <si>
    <t>MI001000051</t>
  </si>
  <si>
    <t>Cornerstone Estates 7A</t>
  </si>
  <si>
    <t>MI001000052</t>
  </si>
  <si>
    <t>Cornerstone Estates 7B</t>
  </si>
  <si>
    <t>MI001000053</t>
  </si>
  <si>
    <t>Cornerstone Phase VIIC</t>
  </si>
  <si>
    <t>MI001000054</t>
  </si>
  <si>
    <t>Woodbridge Estates Phase IX</t>
  </si>
  <si>
    <t>MI001000055</t>
  </si>
  <si>
    <t>Woodbridge Estates Phase X</t>
  </si>
  <si>
    <t>MI001000065</t>
  </si>
  <si>
    <t>PARKSIDE VILLAGE II Rehab</t>
  </si>
  <si>
    <t>MI001000071</t>
  </si>
  <si>
    <t>Woodbridge Estates II</t>
  </si>
  <si>
    <t>MI001000072</t>
  </si>
  <si>
    <t>Woodbridge - Senior Enhanced</t>
  </si>
  <si>
    <t>MI001000073</t>
  </si>
  <si>
    <t>Woodbridge III</t>
  </si>
  <si>
    <t>MI001000074</t>
  </si>
  <si>
    <t>Woodbridge IV</t>
  </si>
  <si>
    <t>MI001000075</t>
  </si>
  <si>
    <t>Woodbridge V</t>
  </si>
  <si>
    <t>MI001000077</t>
  </si>
  <si>
    <t>Gardenview Estates</t>
  </si>
  <si>
    <t>MI001000080</t>
  </si>
  <si>
    <t>Gardenview Estates IIA</t>
  </si>
  <si>
    <t>MI001000081</t>
  </si>
  <si>
    <t>Gardenview Estates II B</t>
  </si>
  <si>
    <t>MI001000082</t>
  </si>
  <si>
    <t>Gardenview Estates II C</t>
  </si>
  <si>
    <t>MI001000083</t>
  </si>
  <si>
    <t>Gardenview Estates III A</t>
  </si>
  <si>
    <t>MI001000084</t>
  </si>
  <si>
    <t>Gardenview Phase IV</t>
  </si>
  <si>
    <t>MI001000085</t>
  </si>
  <si>
    <t>Gardenview Estates Phase III C</t>
  </si>
  <si>
    <t>MI001000086</t>
  </si>
  <si>
    <t>Gardenview Estates Rental Phase V</t>
  </si>
  <si>
    <t>MI001000087</t>
  </si>
  <si>
    <t>Gardenview Estates III B</t>
  </si>
  <si>
    <t>MI001000089</t>
  </si>
  <si>
    <t>Gardenview Estates Phase III D</t>
  </si>
  <si>
    <t>MI003</t>
  </si>
  <si>
    <t>Dearborn Housing Commission</t>
  </si>
  <si>
    <t>MI003000001</t>
  </si>
  <si>
    <t>TOWNSEND TOWERS</t>
  </si>
  <si>
    <t>MI003000002</t>
  </si>
  <si>
    <t>KENNEDY PLAZA</t>
  </si>
  <si>
    <t>MI003000003</t>
  </si>
  <si>
    <t>SISSON MANOR</t>
  </si>
  <si>
    <t>MI004</t>
  </si>
  <si>
    <t>Hamtramck Housing Commission</t>
  </si>
  <si>
    <t>MI004000001</t>
  </si>
  <si>
    <t>COLONEL HAMTRAMCK HOMES</t>
  </si>
  <si>
    <t>MI004000002</t>
  </si>
  <si>
    <t>HAMTRAMCK SENIOR PLAZA</t>
  </si>
  <si>
    <t>MI006</t>
  </si>
  <si>
    <t>Saginaw Housing Commission</t>
  </si>
  <si>
    <t>MI006000003</t>
  </si>
  <si>
    <t>MAPLEWOOD MANOR</t>
  </si>
  <si>
    <t>MI006000004</t>
  </si>
  <si>
    <t>ROSIEN TOWERS</t>
  </si>
  <si>
    <t>MI006000005</t>
  </si>
  <si>
    <t>ELMWOOD MANOR</t>
  </si>
  <si>
    <t>MI006000007</t>
  </si>
  <si>
    <t>PINEWOOD MANOR</t>
  </si>
  <si>
    <t>MI006000011</t>
  </si>
  <si>
    <t>TOWN &amp; GARDEN</t>
  </si>
  <si>
    <t>MI006000013</t>
  </si>
  <si>
    <t>Scattered Sites V</t>
  </si>
  <si>
    <t>MI008</t>
  </si>
  <si>
    <t>River Rouge Housing Commission</t>
  </si>
  <si>
    <t>MI008000001</t>
  </si>
  <si>
    <t>MI009</t>
  </si>
  <si>
    <t>Flint Housing Commission</t>
  </si>
  <si>
    <t>MI009000001</t>
  </si>
  <si>
    <t>RICHERT MANOR</t>
  </si>
  <si>
    <t>MI009000003</t>
  </si>
  <si>
    <t>ATHERTON EAST</t>
  </si>
  <si>
    <t>MI009000005</t>
  </si>
  <si>
    <t>RIVER PARK</t>
  </si>
  <si>
    <t>MI009000010</t>
  </si>
  <si>
    <t>SCATTERED HOUSING</t>
  </si>
  <si>
    <t>MI009000015</t>
  </si>
  <si>
    <t>KENNETH M. SIMMONS SQUARE</t>
  </si>
  <si>
    <t>MI010</t>
  </si>
  <si>
    <t>Benton Harbor Housing Commission</t>
  </si>
  <si>
    <t>MI010000001</t>
  </si>
  <si>
    <t>HARBOR TOWERS</t>
  </si>
  <si>
    <t>MI010000002</t>
  </si>
  <si>
    <t>BUSS AVENUE</t>
  </si>
  <si>
    <t>MI010000005</t>
  </si>
  <si>
    <t>HOPE VI/Public Housing</t>
  </si>
  <si>
    <t>MI010000006</t>
  </si>
  <si>
    <t>Harbor Bluff - Phase A</t>
  </si>
  <si>
    <t>MI010000007</t>
  </si>
  <si>
    <t>Harbor Bluff - Phase B</t>
  </si>
  <si>
    <t>MI011</t>
  </si>
  <si>
    <t>Monroe Housing Commission</t>
  </si>
  <si>
    <t>MI011000001</t>
  </si>
  <si>
    <t>RIVER PARK/GREENWOOD</t>
  </si>
  <si>
    <t>MI011000002</t>
  </si>
  <si>
    <t>MI012</t>
  </si>
  <si>
    <t>Bessemer Housing Commission</t>
  </si>
  <si>
    <t>MI012000001</t>
  </si>
  <si>
    <t>FAIRVIEW HOMES</t>
  </si>
  <si>
    <t>MI013</t>
  </si>
  <si>
    <t>Iron Mountain Housing Commission</t>
  </si>
  <si>
    <t>MI013000001</t>
  </si>
  <si>
    <t>HULST MANOR</t>
  </si>
  <si>
    <t>MI014</t>
  </si>
  <si>
    <t>Albion Housing Commission</t>
  </si>
  <si>
    <t>MI014000001</t>
  </si>
  <si>
    <t>NORTHVIEW HOMES</t>
  </si>
  <si>
    <t>MI015</t>
  </si>
  <si>
    <t>Wakefield Housing Commission</t>
  </si>
  <si>
    <t>MI015000001</t>
  </si>
  <si>
    <t>SUNSET MANOR</t>
  </si>
  <si>
    <t>MI016</t>
  </si>
  <si>
    <t>Bronson Housing Commission</t>
  </si>
  <si>
    <t>MI016000001</t>
  </si>
  <si>
    <t>FAIRVIEW MANOR</t>
  </si>
  <si>
    <t>MI018</t>
  </si>
  <si>
    <t>Ironwood Housing Commission</t>
  </si>
  <si>
    <t>MI018000001</t>
  </si>
  <si>
    <t>PIONEER PARK APTS</t>
  </si>
  <si>
    <t>MI019</t>
  </si>
  <si>
    <t>Baraga Housing Commission</t>
  </si>
  <si>
    <t>MI019000001</t>
  </si>
  <si>
    <t>HILLCREST MANOR</t>
  </si>
  <si>
    <t>MI020</t>
  </si>
  <si>
    <t>Reed City Housing Commission</t>
  </si>
  <si>
    <t>MI020000001</t>
  </si>
  <si>
    <t>MEADOWVIEW VILLAGE</t>
  </si>
  <si>
    <t>MI022</t>
  </si>
  <si>
    <t>Alpena Housing Commission</t>
  </si>
  <si>
    <t>MI022000001</t>
  </si>
  <si>
    <t>RIVERVIEW APTS.</t>
  </si>
  <si>
    <t>MI024</t>
  </si>
  <si>
    <t>Bay City Housing Commission</t>
  </si>
  <si>
    <t>MI024000001</t>
  </si>
  <si>
    <t>SCATTERED SITE HOUSING</t>
  </si>
  <si>
    <t>MI027</t>
  </si>
  <si>
    <t>Inkster Housing Commission</t>
  </si>
  <si>
    <t>MI027000001</t>
  </si>
  <si>
    <t>LEMOYNE GARDENS</t>
  </si>
  <si>
    <t>MI027000002</t>
  </si>
  <si>
    <t>MI028</t>
  </si>
  <si>
    <t>Mount Clemens Housing Commission</t>
  </si>
  <si>
    <t>MI028000001</t>
  </si>
  <si>
    <t>CLEMENS TOWERS</t>
  </si>
  <si>
    <t>MI029</t>
  </si>
  <si>
    <t>Wayne Housing Commission</t>
  </si>
  <si>
    <t>MI029000001</t>
  </si>
  <si>
    <t>MI030</t>
  </si>
  <si>
    <t>Cheboygan Housing Commission</t>
  </si>
  <si>
    <t>MI030000001</t>
  </si>
  <si>
    <t>LINCOLN-SCATTERED SITE</t>
  </si>
  <si>
    <t>MI031</t>
  </si>
  <si>
    <t>Muskegon Heights Housing Commission</t>
  </si>
  <si>
    <t>MI031000001</t>
  </si>
  <si>
    <t>EAST PARK MANOR</t>
  </si>
  <si>
    <t>MI031000002</t>
  </si>
  <si>
    <t>COLUMBIA COURT</t>
  </si>
  <si>
    <t>MI032</t>
  </si>
  <si>
    <t>Benton Township Housing Commission</t>
  </si>
  <si>
    <t>MI032000001</t>
  </si>
  <si>
    <t>BLOSSOM ACRES</t>
  </si>
  <si>
    <t>MI033</t>
  </si>
  <si>
    <t>Royal Oak Township Housing Commission</t>
  </si>
  <si>
    <t>MI033000001</t>
  </si>
  <si>
    <t>MI035</t>
  </si>
  <si>
    <t>Battle Creek Housing Commission</t>
  </si>
  <si>
    <t>MI035000001</t>
  </si>
  <si>
    <t>PARKWAY MANOR</t>
  </si>
  <si>
    <t>MI035000002</t>
  </si>
  <si>
    <t>CHERRY HILL MANOR</t>
  </si>
  <si>
    <t>MI036</t>
  </si>
  <si>
    <t>Sault Ste Marie Housing Commission</t>
  </si>
  <si>
    <t>MI036000100</t>
  </si>
  <si>
    <t>JAMES/RIVERVIEW TERRACE</t>
  </si>
  <si>
    <t>MI036000200</t>
  </si>
  <si>
    <t>SAULT STE MARIE SCATTERED</t>
  </si>
  <si>
    <t>MI037</t>
  </si>
  <si>
    <t>Roseville Housing Commission</t>
  </si>
  <si>
    <t>MI037000001</t>
  </si>
  <si>
    <t>ROSEVILLE SENIOR APTS</t>
  </si>
  <si>
    <t>MI038</t>
  </si>
  <si>
    <t>Jackson Housing Commission</t>
  </si>
  <si>
    <t>MI038000001</t>
  </si>
  <si>
    <t>CHALET TERRACE</t>
  </si>
  <si>
    <t>MI038000002</t>
  </si>
  <si>
    <t>REED MANOR</t>
  </si>
  <si>
    <t>MI038000003</t>
  </si>
  <si>
    <t>SHAHAN BLACKSTONE NORTH APTS</t>
  </si>
  <si>
    <t>MI039</t>
  </si>
  <si>
    <t>Port Huron Housing Commission</t>
  </si>
  <si>
    <t>MI039000001</t>
  </si>
  <si>
    <t>GRATIOT-HURON VILLAGES</t>
  </si>
  <si>
    <t>MI039000002</t>
  </si>
  <si>
    <t>DESMOND-PERU VILLAG</t>
  </si>
  <si>
    <t>MI039000003</t>
  </si>
  <si>
    <t>DULHUT VILLAGE</t>
  </si>
  <si>
    <t>MI040</t>
  </si>
  <si>
    <t>Clinton Township Housing Commission</t>
  </si>
  <si>
    <t>MI040000001</t>
  </si>
  <si>
    <t>CLINTON VILLAGE</t>
  </si>
  <si>
    <t>MI041</t>
  </si>
  <si>
    <t>Big Rapids Housing Commission</t>
  </si>
  <si>
    <t>MI041000001</t>
  </si>
  <si>
    <t>Evergreen Village</t>
  </si>
  <si>
    <t>MI041000002</t>
  </si>
  <si>
    <t>Parkview Village</t>
  </si>
  <si>
    <t>MI042</t>
  </si>
  <si>
    <t>Ontonagon Housing Commission</t>
  </si>
  <si>
    <t>MI042000001</t>
  </si>
  <si>
    <t>ONTONAGON VILLAGE HOUSING</t>
  </si>
  <si>
    <t>MI044</t>
  </si>
  <si>
    <t>Eastpointe Housing Commission</t>
  </si>
  <si>
    <t>MI044000001</t>
  </si>
  <si>
    <t>CHESTER BERRY MANOR</t>
  </si>
  <si>
    <t>MI046</t>
  </si>
  <si>
    <t>Saint Joseph Housing Commission</t>
  </si>
  <si>
    <t>MI046000001</t>
  </si>
  <si>
    <t>LAKE VIEW TERRACE</t>
  </si>
  <si>
    <t>MI047</t>
  </si>
  <si>
    <t>Grayling Housing Commission</t>
  </si>
  <si>
    <t>MI047000001</t>
  </si>
  <si>
    <t>AUSAGRA ACRES</t>
  </si>
  <si>
    <t>MI049</t>
  </si>
  <si>
    <t>Manistique Housing Commission</t>
  </si>
  <si>
    <t>MI049000001</t>
  </si>
  <si>
    <t>MI049000002</t>
  </si>
  <si>
    <t>GERMFASK/MANISTIQUE</t>
  </si>
  <si>
    <t>MI050</t>
  </si>
  <si>
    <t>Baldwin Housing Commission</t>
  </si>
  <si>
    <t>MI050000001</t>
  </si>
  <si>
    <t>HOLLISTER MANOR</t>
  </si>
  <si>
    <t>MI051</t>
  </si>
  <si>
    <t>Lincoln Park Housing Commission</t>
  </si>
  <si>
    <t>MI051000001</t>
  </si>
  <si>
    <t>LINCOLN PARK TOWERS</t>
  </si>
  <si>
    <t>MI052</t>
  </si>
  <si>
    <t>Saint Clair Housing Commission</t>
  </si>
  <si>
    <t>MI052000001</t>
  </si>
  <si>
    <t>PALMER PARK MANOR</t>
  </si>
  <si>
    <t>MI053</t>
  </si>
  <si>
    <t>Allen Park Housing Commission</t>
  </si>
  <si>
    <t>MI053000001</t>
  </si>
  <si>
    <t>LEO L PALUCH SENIOR CITIZEN APARTMENTS</t>
  </si>
  <si>
    <t>MI054</t>
  </si>
  <si>
    <t>Laurium Housing Commission</t>
  </si>
  <si>
    <t>MI054000001</t>
  </si>
  <si>
    <t>LAURIUM SENIOR CITIZENS</t>
  </si>
  <si>
    <t>MI055</t>
  </si>
  <si>
    <t>Livonia Housing Commission</t>
  </si>
  <si>
    <t>MI055000001</t>
  </si>
  <si>
    <t>MCNAMARA TOWERS 2</t>
  </si>
  <si>
    <t>MI057</t>
  </si>
  <si>
    <t>Calumet Housing Commission</t>
  </si>
  <si>
    <t>MI057000001</t>
  </si>
  <si>
    <t>PARK AVENUE APTS</t>
  </si>
  <si>
    <t>MI058</t>
  </si>
  <si>
    <t>Lansing Housing Commission</t>
  </si>
  <si>
    <t>MI058000102</t>
  </si>
  <si>
    <t>MT VERNON</t>
  </si>
  <si>
    <t>MI058000103</t>
  </si>
  <si>
    <t>HILDABRANDT PARK</t>
  </si>
  <si>
    <t>MI058000111</t>
  </si>
  <si>
    <t>LANSING PUB HSG</t>
  </si>
  <si>
    <t>MI058000112</t>
  </si>
  <si>
    <t>MI059</t>
  </si>
  <si>
    <t>St Clair Shores Housing Commission</t>
  </si>
  <si>
    <t>MI059000001</t>
  </si>
  <si>
    <t>LEISURE MANOR</t>
  </si>
  <si>
    <t>MI060</t>
  </si>
  <si>
    <t>Cadillac Housing Commission</t>
  </si>
  <si>
    <t>MI060000001</t>
  </si>
  <si>
    <t>KIRTLAND TERRACE</t>
  </si>
  <si>
    <t>MI061</t>
  </si>
  <si>
    <t>Saint Louis Housing Commission</t>
  </si>
  <si>
    <t>MI061000001</t>
  </si>
  <si>
    <t>OAK RIDGE</t>
  </si>
  <si>
    <t>MI063</t>
  </si>
  <si>
    <t>Hancock Housing Commission</t>
  </si>
  <si>
    <t>MI063000001</t>
  </si>
  <si>
    <t>LAKEVIEW MANOR</t>
  </si>
  <si>
    <t>MI064</t>
  </si>
  <si>
    <t>Ann Arbor Housing Commission</t>
  </si>
  <si>
    <t>MI064000100</t>
  </si>
  <si>
    <t>MI066</t>
  </si>
  <si>
    <t>Muskegon Housing Commission</t>
  </si>
  <si>
    <t>MI066000001</t>
  </si>
  <si>
    <t>HARTFORD TERRACE</t>
  </si>
  <si>
    <t>MI068</t>
  </si>
  <si>
    <t>Negaunee Housing Commission</t>
  </si>
  <si>
    <t>MI068000001</t>
  </si>
  <si>
    <t>LAKEVIEW APTS</t>
  </si>
  <si>
    <t>MI069</t>
  </si>
  <si>
    <t>Sturgis Housing Commission</t>
  </si>
  <si>
    <t>MI069000128</t>
  </si>
  <si>
    <t>MAPLE TOWERS</t>
  </si>
  <si>
    <t>MI072</t>
  </si>
  <si>
    <t>Romulus Housing Commission</t>
  </si>
  <si>
    <t>MI072000001</t>
  </si>
  <si>
    <t>ROMULUS PUBLIC HOUSING</t>
  </si>
  <si>
    <t>MI073</t>
  </si>
  <si>
    <t>Grand Rapids Housing Commission</t>
  </si>
  <si>
    <t>MI073000001</t>
  </si>
  <si>
    <t>ADAMS/CAMPAU PARK</t>
  </si>
  <si>
    <t>MI073000004</t>
  </si>
  <si>
    <t>GRAND RAPIDS SCATTERED</t>
  </si>
  <si>
    <t>MI074</t>
  </si>
  <si>
    <t>Mount Pleasant Housing Commission</t>
  </si>
  <si>
    <t>MI074000001</t>
  </si>
  <si>
    <t>RIVERVIEW APTS</t>
  </si>
  <si>
    <t>MI076</t>
  </si>
  <si>
    <t>Niles Housing Commission</t>
  </si>
  <si>
    <t>MI076000001</t>
  </si>
  <si>
    <t>GATEWAY PLAZA</t>
  </si>
  <si>
    <t>MI077</t>
  </si>
  <si>
    <t>Gladstone Housing Commission</t>
  </si>
  <si>
    <t>MI077000001</t>
  </si>
  <si>
    <t>BAYVIEW</t>
  </si>
  <si>
    <t>MI078</t>
  </si>
  <si>
    <t>Manistee Housing Commission</t>
  </si>
  <si>
    <t>MI078000001</t>
  </si>
  <si>
    <t>HARBORVIEW APTS</t>
  </si>
  <si>
    <t>MI079</t>
  </si>
  <si>
    <t>Rogers City Housing Commission</t>
  </si>
  <si>
    <t>MI079000001</t>
  </si>
  <si>
    <t>HILLTOP TERRACE</t>
  </si>
  <si>
    <t>MI080</t>
  </si>
  <si>
    <t>Traverse City Housing Commission</t>
  </si>
  <si>
    <t>MI080000001</t>
  </si>
  <si>
    <t>RIVERVIEW TERRACE</t>
  </si>
  <si>
    <t>MI081</t>
  </si>
  <si>
    <t>Rockwood Housing Commission</t>
  </si>
  <si>
    <t>MI081000001</t>
  </si>
  <si>
    <t>IRVING BREWER-SWALLOW</t>
  </si>
  <si>
    <t>MI082</t>
  </si>
  <si>
    <t>South Haven Housing Commission</t>
  </si>
  <si>
    <t>MI082000001</t>
  </si>
  <si>
    <t>RIVER TERRACE APTS</t>
  </si>
  <si>
    <t>MI083</t>
  </si>
  <si>
    <t>Escanaba Housing Commission</t>
  </si>
  <si>
    <t>MI083000001</t>
  </si>
  <si>
    <t>HARBOR TOWER</t>
  </si>
  <si>
    <t>MI084</t>
  </si>
  <si>
    <t>Boyne City Housing Commission</t>
  </si>
  <si>
    <t>MI084000001</t>
  </si>
  <si>
    <t>LITZENBURGER/CONKLE ANNEX</t>
  </si>
  <si>
    <t>MI087</t>
  </si>
  <si>
    <t>Menominee Housing Commission</t>
  </si>
  <si>
    <t>MI087000001</t>
  </si>
  <si>
    <t>BRIDGE VIEW APTS</t>
  </si>
  <si>
    <t>MI091</t>
  </si>
  <si>
    <t>Kingsford Housing Commission</t>
  </si>
  <si>
    <t>MI091000001</t>
  </si>
  <si>
    <t>MI093</t>
  </si>
  <si>
    <t>Rockford Housing Commission</t>
  </si>
  <si>
    <t>MI093000001</t>
  </si>
  <si>
    <t>ROGUE VALLEY TOWERS</t>
  </si>
  <si>
    <t>MI094</t>
  </si>
  <si>
    <t>Munising Housing Commission</t>
  </si>
  <si>
    <t>MI094000001</t>
  </si>
  <si>
    <t>LAKESHORE MANOR/HILLSIDE</t>
  </si>
  <si>
    <t>MI095</t>
  </si>
  <si>
    <t>Gladwin City Housing Commission</t>
  </si>
  <si>
    <t>MI095000001</t>
  </si>
  <si>
    <t>MAPLE MANOR</t>
  </si>
  <si>
    <t>MI096</t>
  </si>
  <si>
    <t>Ferndale Housing Commission</t>
  </si>
  <si>
    <t>MI096000001</t>
  </si>
  <si>
    <t>AUTUMN HOUSE</t>
  </si>
  <si>
    <t>MI098</t>
  </si>
  <si>
    <t>Luna Pier Housing Commission</t>
  </si>
  <si>
    <t>MI098000001</t>
  </si>
  <si>
    <t>LOTUS MANOR</t>
  </si>
  <si>
    <t>MI101</t>
  </si>
  <si>
    <t>Ishpeming Housing Commission</t>
  </si>
  <si>
    <t>MI101000001</t>
  </si>
  <si>
    <t>PIONEER BLUFF APTS</t>
  </si>
  <si>
    <t>MI102</t>
  </si>
  <si>
    <t>East Tawas Housing Commission</t>
  </si>
  <si>
    <t>MI102000001</t>
  </si>
  <si>
    <t>BAY PARK TOWER</t>
  </si>
  <si>
    <t>MI103</t>
  </si>
  <si>
    <t>Hillsdale Housing Commission</t>
  </si>
  <si>
    <t>MI103000001</t>
  </si>
  <si>
    <t>HILLTOP APTS</t>
  </si>
  <si>
    <t>MI104</t>
  </si>
  <si>
    <t>Lake Linden Housing Commission</t>
  </si>
  <si>
    <t>MI104000001</t>
  </si>
  <si>
    <t>RUSTIC MEADOWS</t>
  </si>
  <si>
    <t>MI105</t>
  </si>
  <si>
    <t>Highland Park Housing Commission</t>
  </si>
  <si>
    <t>MI105000001</t>
  </si>
  <si>
    <t>DOWNES MANOR</t>
  </si>
  <si>
    <t>MI107</t>
  </si>
  <si>
    <t>Houghton Housing Commission</t>
  </si>
  <si>
    <t>MI107000001</t>
  </si>
  <si>
    <t>HERITAGE MANOR</t>
  </si>
  <si>
    <t>MI108</t>
  </si>
  <si>
    <t>L'Anse Housing Commission</t>
  </si>
  <si>
    <t>MI108000001</t>
  </si>
  <si>
    <t>GREEN HILL MANOR</t>
  </si>
  <si>
    <t>MI112</t>
  </si>
  <si>
    <t>Evart Housing Commission</t>
  </si>
  <si>
    <t>MI112000001</t>
  </si>
  <si>
    <t>CENTENNIAL ARMS</t>
  </si>
  <si>
    <t>MI114</t>
  </si>
  <si>
    <t>Algonac Housing Commission</t>
  </si>
  <si>
    <t>MI114000001</t>
  </si>
  <si>
    <t>ALGONQUIN PLACE</t>
  </si>
  <si>
    <t>MI115</t>
  </si>
  <si>
    <t>Wyoming Housing Commission</t>
  </si>
  <si>
    <t>MI115000001</t>
  </si>
  <si>
    <t>WESTWOOD APTS</t>
  </si>
  <si>
    <t>MI116</t>
  </si>
  <si>
    <t>Elk Rapids Housing Commission</t>
  </si>
  <si>
    <t>MI116101010</t>
  </si>
  <si>
    <t>NOBLE PINES</t>
  </si>
  <si>
    <t>MI117</t>
  </si>
  <si>
    <t>Ionia Housing Commission</t>
  </si>
  <si>
    <t>MI117000001</t>
  </si>
  <si>
    <t>PINE VISTA/ROBERTSTON CT/SCATTERED-SITE</t>
  </si>
  <si>
    <t>MI118</t>
  </si>
  <si>
    <t>East Jordan Housing Commission</t>
  </si>
  <si>
    <t>MI118000001</t>
  </si>
  <si>
    <t>MI119</t>
  </si>
  <si>
    <t>Iron County Housing Commission</t>
  </si>
  <si>
    <t>MI119000001</t>
  </si>
  <si>
    <t>PLEASANT VALLEY APTS</t>
  </si>
  <si>
    <t>MI120</t>
  </si>
  <si>
    <t>Dowagiac Housing Commission</t>
  </si>
  <si>
    <t>MI120000001</t>
  </si>
  <si>
    <t>CHESTNUT TWR/PARKSIDE</t>
  </si>
  <si>
    <t>MI121</t>
  </si>
  <si>
    <t>Alma Housing Commission</t>
  </si>
  <si>
    <t>MI121000001</t>
  </si>
  <si>
    <t>HEATHER CT/HAMPTON PK</t>
  </si>
  <si>
    <t>MI124</t>
  </si>
  <si>
    <t>Saranac Housing Commission</t>
  </si>
  <si>
    <t>MI124000001</t>
  </si>
  <si>
    <t>MILL CREEK MEADOWS S</t>
  </si>
  <si>
    <t>MI142</t>
  </si>
  <si>
    <t>Dundee Housing Commission</t>
  </si>
  <si>
    <t>MI142000001</t>
  </si>
  <si>
    <t>RAWSON PLACE</t>
  </si>
  <si>
    <t>MI156</t>
  </si>
  <si>
    <t>Bedford Township Housing Commission</t>
  </si>
  <si>
    <t>MI156000001</t>
  </si>
  <si>
    <t>IVOR J LINDSAY SENIOR HOUSING</t>
  </si>
  <si>
    <t>MI157</t>
  </si>
  <si>
    <t>Sterling Heights Housing Commission</t>
  </si>
  <si>
    <t>MI157000001</t>
  </si>
  <si>
    <t>Schoenherr Towers</t>
  </si>
  <si>
    <t>MI158</t>
  </si>
  <si>
    <t>Mackinac County Housing Commission</t>
  </si>
  <si>
    <t>MI158000001</t>
  </si>
  <si>
    <t>WHISPERING PINES APTS/MAPLELEAF</t>
  </si>
  <si>
    <t>MI161</t>
  </si>
  <si>
    <t>Marysville Housing Commission</t>
  </si>
  <si>
    <t>MI161000001</t>
  </si>
  <si>
    <t>VICKSBURG HALLS</t>
  </si>
  <si>
    <t>MI167</t>
  </si>
  <si>
    <t>Potterville Housing Commission</t>
  </si>
  <si>
    <t>MI167000001</t>
  </si>
  <si>
    <t>PARKVIEW TERRACE</t>
  </si>
  <si>
    <t>MI168</t>
  </si>
  <si>
    <t>Ingham County Housing Commission</t>
  </si>
  <si>
    <t>MI168000001</t>
  </si>
  <si>
    <t>CARRIAGE LANE APTS</t>
  </si>
  <si>
    <t>MI180</t>
  </si>
  <si>
    <t>New Haven Housing Commission</t>
  </si>
  <si>
    <t>MI180000001</t>
  </si>
  <si>
    <t>PINEWOODS</t>
  </si>
  <si>
    <t>MI181</t>
  </si>
  <si>
    <t>Bangor Housing Commission</t>
  </si>
  <si>
    <t>MI181000001</t>
  </si>
  <si>
    <t>BLACK RIVER COMMONS</t>
  </si>
  <si>
    <t>MI182</t>
  </si>
  <si>
    <t>Charlevoix Housing Commission</t>
  </si>
  <si>
    <t>MI182000001</t>
  </si>
  <si>
    <t>PINE RIVER PLACE</t>
  </si>
  <si>
    <t>MI183</t>
  </si>
  <si>
    <t>Middleville Housing Commission</t>
  </si>
  <si>
    <t>MI183000001</t>
  </si>
  <si>
    <t>LINCOLN MEADOW APARTMENTS</t>
  </si>
  <si>
    <t>MI187</t>
  </si>
  <si>
    <t>Rapid River Housing Commission</t>
  </si>
  <si>
    <t>MI187000001</t>
  </si>
  <si>
    <t>RIVERSIDE MANOR</t>
  </si>
  <si>
    <t>MI189</t>
  </si>
  <si>
    <t>Covert Public Housing Commission</t>
  </si>
  <si>
    <t>MI189000001</t>
  </si>
  <si>
    <t>COVERT TWP PUB HSG</t>
  </si>
  <si>
    <t>MI191</t>
  </si>
  <si>
    <t>Caseville Housing Commission</t>
  </si>
  <si>
    <t>MI191000001</t>
  </si>
  <si>
    <t>OAKWOOD SENIOR CITIZEN HOUSING</t>
  </si>
  <si>
    <t>MI192</t>
  </si>
  <si>
    <t>Hermansville Housing Commission</t>
  </si>
  <si>
    <t>MI192000001</t>
  </si>
  <si>
    <t>GOLDEN SHORES</t>
  </si>
  <si>
    <t>MI194</t>
  </si>
  <si>
    <t>Bath Charter Township Housing Commission</t>
  </si>
  <si>
    <t>MI194000001</t>
  </si>
  <si>
    <t>COUNTRYSIDE MANOR</t>
  </si>
  <si>
    <t>MN001</t>
  </si>
  <si>
    <t>MN</t>
  </si>
  <si>
    <t>Public Housing Agency of the City of St Paul</t>
  </si>
  <si>
    <t>MN001000009</t>
  </si>
  <si>
    <t>SCATTERED</t>
  </si>
  <si>
    <t>MN002</t>
  </si>
  <si>
    <t>PHA in and for the City of Minneapolis</t>
  </si>
  <si>
    <t>MN002000001</t>
  </si>
  <si>
    <t xml:space="preserve">GLENDALE </t>
  </si>
  <si>
    <t>MN002000002</t>
  </si>
  <si>
    <t>MN002000003</t>
  </si>
  <si>
    <t>NORTH</t>
  </si>
  <si>
    <t>MN002000004</t>
  </si>
  <si>
    <t>NORTHEAST</t>
  </si>
  <si>
    <t>MN002000005</t>
  </si>
  <si>
    <t xml:space="preserve">HIAWATHA </t>
  </si>
  <si>
    <t>MN002000006</t>
  </si>
  <si>
    <t xml:space="preserve">CEDAR </t>
  </si>
  <si>
    <t>MN002000007</t>
  </si>
  <si>
    <t xml:space="preserve">HORN </t>
  </si>
  <si>
    <t>MN002000008</t>
  </si>
  <si>
    <t>HERITAGE PARK</t>
  </si>
  <si>
    <t>MN002000009</t>
  </si>
  <si>
    <t>MHOP</t>
  </si>
  <si>
    <t>MN003</t>
  </si>
  <si>
    <t>HRA of DULUTH, MINNESOTA</t>
  </si>
  <si>
    <t>MN003000001</t>
  </si>
  <si>
    <t>SCATTERED SITE-FMH</t>
  </si>
  <si>
    <t>MN003000006</t>
  </si>
  <si>
    <t>VILLAGE PLACE</t>
  </si>
  <si>
    <t>MN003000007</t>
  </si>
  <si>
    <t>Village at Matterhorn</t>
  </si>
  <si>
    <t>MN003000008</t>
  </si>
  <si>
    <t>Harbor View Phase II</t>
  </si>
  <si>
    <t>MN003000009</t>
  </si>
  <si>
    <t>Harbor View Phase III</t>
  </si>
  <si>
    <t>MN003000010</t>
  </si>
  <si>
    <t>Harbor View Phase IV</t>
  </si>
  <si>
    <t>MN003000012</t>
  </si>
  <si>
    <t>Harbor View Phase I</t>
  </si>
  <si>
    <t>MN004</t>
  </si>
  <si>
    <t>THE HRA OF HIBBING, MINNESOTA</t>
  </si>
  <si>
    <t>MN004000001</t>
  </si>
  <si>
    <t>HAVEN COURT</t>
  </si>
  <si>
    <t>MN004000002</t>
  </si>
  <si>
    <t>7TH AVE &amp; PARK TERRANCE APTS</t>
  </si>
  <si>
    <t>MN004000003</t>
  </si>
  <si>
    <t>FIRST AVENUE APARTMENTS</t>
  </si>
  <si>
    <t>MN005</t>
  </si>
  <si>
    <t>HRA of CHISHOLM, MINNESOTA</t>
  </si>
  <si>
    <t>MN005000001</t>
  </si>
  <si>
    <t>LONGYEAR TERRACE</t>
  </si>
  <si>
    <t>MN006</t>
  </si>
  <si>
    <t>HRA of WINONA, MINNESOTA</t>
  </si>
  <si>
    <t>MN006000001</t>
  </si>
  <si>
    <t>MAPLEWOOD TOWNHOMES</t>
  </si>
  <si>
    <t>MN006000002</t>
  </si>
  <si>
    <t>SCHAFFNER HOMES</t>
  </si>
  <si>
    <t>MN006000004</t>
  </si>
  <si>
    <t>BELLEVIEW EAST</t>
  </si>
  <si>
    <t>MN007</t>
  </si>
  <si>
    <t>HRA of VIRGINIA, MINNESOTA</t>
  </si>
  <si>
    <t>MN007000001</t>
  </si>
  <si>
    <t>PINE MILL COURT/SS DUPLEXES</t>
  </si>
  <si>
    <t>MN007000002</t>
  </si>
  <si>
    <t>COLUMBIA APTS/ROUCHLEAU APTS</t>
  </si>
  <si>
    <t>MN008</t>
  </si>
  <si>
    <t>HRA of FERGUS FALLS, MINNESOTA</t>
  </si>
  <si>
    <t>MN008000001</t>
  </si>
  <si>
    <t>RIVERVIEW HEIGHTS HIGHRISE</t>
  </si>
  <si>
    <t>MN009</t>
  </si>
  <si>
    <t>HRA of BEMIDJI, MINNESOTA</t>
  </si>
  <si>
    <t>MN009000001</t>
  </si>
  <si>
    <t>NORTHLAND APARTMENTS</t>
  </si>
  <si>
    <t>MN010</t>
  </si>
  <si>
    <t>HRA OF THE CITY OF SOUTH ST PAUL, MINNESOTA</t>
  </si>
  <si>
    <t>MN010000001</t>
  </si>
  <si>
    <t>NAN MCKAY</t>
  </si>
  <si>
    <t>MN010000002</t>
  </si>
  <si>
    <t>JOHN CARROLL</t>
  </si>
  <si>
    <t>MN011</t>
  </si>
  <si>
    <t>HRA of EVELETH, MINNESOTA</t>
  </si>
  <si>
    <t>MN011000001</t>
  </si>
  <si>
    <t>HILLTOP HOMES</t>
  </si>
  <si>
    <t>MN014</t>
  </si>
  <si>
    <t>HRA of BENSON, MINNESOTA</t>
  </si>
  <si>
    <t>MN014000001</t>
  </si>
  <si>
    <t>MN017</t>
  </si>
  <si>
    <t>MOORHEAD PUBLIC HOUSING AGENCY</t>
  </si>
  <si>
    <t>MN017000001</t>
  </si>
  <si>
    <t>RIVERVIEW HEIGHTS</t>
  </si>
  <si>
    <t>MN018</t>
  </si>
  <si>
    <t>HRA of WADENA, MINNESOTA</t>
  </si>
  <si>
    <t>MN018000001</t>
  </si>
  <si>
    <t>WADENA HRA</t>
  </si>
  <si>
    <t>MN019</t>
  </si>
  <si>
    <t>North Mankato Housing and Redevelopment Autho</t>
  </si>
  <si>
    <t>MN019000001</t>
  </si>
  <si>
    <t>NORTH MANKATO HRA</t>
  </si>
  <si>
    <t>MN020</t>
  </si>
  <si>
    <t>HRA of PERHAM, MINNESOTA</t>
  </si>
  <si>
    <t>MN020000001</t>
  </si>
  <si>
    <t>PERHAM HRA</t>
  </si>
  <si>
    <t>MN021</t>
  </si>
  <si>
    <t>CROOKSTON HOUSING AND EDA</t>
  </si>
  <si>
    <t>MN021000001</t>
  </si>
  <si>
    <t>OAK COURT</t>
  </si>
  <si>
    <t>MN022</t>
  </si>
  <si>
    <t>HRA OF THE CITY OF BLUE EARTH, MINNESOTA</t>
  </si>
  <si>
    <t>MN022000001</t>
  </si>
  <si>
    <t>BLUE EARTH CITY HRA</t>
  </si>
  <si>
    <t>MN023</t>
  </si>
  <si>
    <t>HRA OF INTERNATIONAL FALLS, MINNESOTA</t>
  </si>
  <si>
    <t>MN023000001</t>
  </si>
  <si>
    <t>WOODLAND PARK</t>
  </si>
  <si>
    <t>MN024</t>
  </si>
  <si>
    <t xml:space="preserve">HRA of TWO HARBORS, MINNESOTA                               </t>
  </si>
  <si>
    <t>MN024000001</t>
  </si>
  <si>
    <t>TWO HARBORS HRA</t>
  </si>
  <si>
    <t>MN025</t>
  </si>
  <si>
    <t xml:space="preserve">HRA of WALKER, MINNESOTA                                    </t>
  </si>
  <si>
    <t>MN025000001</t>
  </si>
  <si>
    <t>QUAM COURT</t>
  </si>
  <si>
    <t>MN026</t>
  </si>
  <si>
    <t>HRA of MONTEVIDEO, MINNESOTA</t>
  </si>
  <si>
    <t>MN026000001</t>
  </si>
  <si>
    <t>MONTEVIDEO HRA</t>
  </si>
  <si>
    <t>MN027</t>
  </si>
  <si>
    <t>THIEF RIVER FALLS HOUSING &amp; REDEVELOPMENT AUT</t>
  </si>
  <si>
    <t>MN027000001</t>
  </si>
  <si>
    <t>THIEF RIVER FALLS HRA</t>
  </si>
  <si>
    <t>MN028</t>
  </si>
  <si>
    <t>HRA of SAUK CENTRE, MINNESOTA</t>
  </si>
  <si>
    <t>MN028000010</t>
  </si>
  <si>
    <t>RIVERVIEW MANOR</t>
  </si>
  <si>
    <t>MN029</t>
  </si>
  <si>
    <t>HRA of MADISON, MINNESOTA</t>
  </si>
  <si>
    <t>MN029000001</t>
  </si>
  <si>
    <t>PARK AVENUE APARTMENTS</t>
  </si>
  <si>
    <t>MN031</t>
  </si>
  <si>
    <t>HRA of ST. JAMES, MINNESOTA</t>
  </si>
  <si>
    <t>MN031000001</t>
  </si>
  <si>
    <t>PARK APARTMENTS</t>
  </si>
  <si>
    <t>MN032</t>
  </si>
  <si>
    <t>HRA IN AND FOR THE CITY OF BRAINERD, MINNESOTA</t>
  </si>
  <si>
    <t>MN032000001</t>
  </si>
  <si>
    <t>NORTH STAR APARTMENTS</t>
  </si>
  <si>
    <t>MN033</t>
  </si>
  <si>
    <t>HRA of MONTGOMERY, MINNESOTA</t>
  </si>
  <si>
    <t>MN033000002</t>
  </si>
  <si>
    <t>PARK MANOR</t>
  </si>
  <si>
    <t>MN033000004</t>
  </si>
  <si>
    <t>152 Elm St</t>
  </si>
  <si>
    <t>MN034</t>
  </si>
  <si>
    <t>HRA of WORTHINGTON, MINNESOTA</t>
  </si>
  <si>
    <t>MN034000001</t>
  </si>
  <si>
    <t>ATRIUM HIGHRISE</t>
  </si>
  <si>
    <t>MN035</t>
  </si>
  <si>
    <t>HRA of ALEXANDRIA, MINNESOTA</t>
  </si>
  <si>
    <t>MN035000001</t>
  </si>
  <si>
    <t>VIKING TOWERS</t>
  </si>
  <si>
    <t>MN036</t>
  </si>
  <si>
    <t>HRA of REDWOOD FALLS, MINNESOTA</t>
  </si>
  <si>
    <t>MN036000001</t>
  </si>
  <si>
    <t>LAKESIDE MANOR</t>
  </si>
  <si>
    <t>MN037</t>
  </si>
  <si>
    <t>HRA of AITKIN COUNTY, MINNESOTA</t>
  </si>
  <si>
    <t>MN037000001</t>
  </si>
  <si>
    <t>AITKIN HRA</t>
  </si>
  <si>
    <t>MN038</t>
  </si>
  <si>
    <t>HRA of ST. CLOUD, MINNESOTA</t>
  </si>
  <si>
    <t>MN038000001</t>
  </si>
  <si>
    <t>EMPIRE APARTMENTS</t>
  </si>
  <si>
    <t>MN038000002</t>
  </si>
  <si>
    <t>ST. CLOUD HRA</t>
  </si>
  <si>
    <t>MN038000003</t>
  </si>
  <si>
    <t>WILSON APARTMENTS</t>
  </si>
  <si>
    <t>MN039</t>
  </si>
  <si>
    <t>HRA of LE SUEUR, MINNESOTA</t>
  </si>
  <si>
    <t>MN039000001</t>
  </si>
  <si>
    <t>HILLSIDE COURT</t>
  </si>
  <si>
    <t>MN040</t>
  </si>
  <si>
    <t>HRA of TRACY, MINNESOTA</t>
  </si>
  <si>
    <t>MN040000001</t>
  </si>
  <si>
    <t>TWIN CIRCLE APARTMENTS</t>
  </si>
  <si>
    <t>MN041</t>
  </si>
  <si>
    <t xml:space="preserve">PUBLIC HOUSING COMMISSION OF THE CITY OF MARSHALL           </t>
  </si>
  <si>
    <t>MN041000001</t>
  </si>
  <si>
    <t>PARKVIEW APARTMENTS</t>
  </si>
  <si>
    <t>MN042</t>
  </si>
  <si>
    <t>HRA of LITTLE FALLS, MINNESOTA</t>
  </si>
  <si>
    <t>MN042000001</t>
  </si>
  <si>
    <t>PINE GROVE MANOR APARTMENTS</t>
  </si>
  <si>
    <t>MN043</t>
  </si>
  <si>
    <t>HRA of PARK RAPIDS, MINNESOTA</t>
  </si>
  <si>
    <t>MN043000001</t>
  </si>
  <si>
    <t>RIVER HEIGHTS</t>
  </si>
  <si>
    <t>MN046</t>
  </si>
  <si>
    <t>HRA of ST. PETER, MINNESOTA</t>
  </si>
  <si>
    <t>MN046000001</t>
  </si>
  <si>
    <t>PARK VIEW APARTMENTS</t>
  </si>
  <si>
    <t>MN047</t>
  </si>
  <si>
    <t>HRA of BAGLEY, MINNESOTA</t>
  </si>
  <si>
    <t>MN047000001</t>
  </si>
  <si>
    <t>MN048</t>
  </si>
  <si>
    <t>HRA of LUVERNE, MINNESOTA</t>
  </si>
  <si>
    <t>MN048000001</t>
  </si>
  <si>
    <t>BLUE MOUND TOWER</t>
  </si>
  <si>
    <t>MN049</t>
  </si>
  <si>
    <t>HRA of PIPESTONE, MINNESOTA</t>
  </si>
  <si>
    <t>MN049000001</t>
  </si>
  <si>
    <t>NOKOMIS APARTMENTS</t>
  </si>
  <si>
    <t>MN052</t>
  </si>
  <si>
    <t>HRA of BRAHAM, MINNESOTA</t>
  </si>
  <si>
    <t>MN052000001</t>
  </si>
  <si>
    <t>MN053</t>
  </si>
  <si>
    <t>HRA of ELY, MINNESOTA</t>
  </si>
  <si>
    <t>MN053000001</t>
  </si>
  <si>
    <t>VERMILLION HOMES &amp; ZENITH APARTMENTS</t>
  </si>
  <si>
    <t>MN054</t>
  </si>
  <si>
    <t>HRA of FAIRMONT, MINNESOTA</t>
  </si>
  <si>
    <t>MN054000001</t>
  </si>
  <si>
    <t>FRIENDSHIP VILLAGE</t>
  </si>
  <si>
    <t>MN054000005</t>
  </si>
  <si>
    <t>Duplexes III</t>
  </si>
  <si>
    <t>MN055</t>
  </si>
  <si>
    <t>HRA of CARLTON, MINNESOTA</t>
  </si>
  <si>
    <t>MN055000001</t>
  </si>
  <si>
    <t>WOODLAND PINES</t>
  </si>
  <si>
    <t>MN056</t>
  </si>
  <si>
    <t>HRA of GLENWOOD, MINNESOTA</t>
  </si>
  <si>
    <t>MN056000001</t>
  </si>
  <si>
    <t>GLENHAVEN MANOR</t>
  </si>
  <si>
    <t>MN058</t>
  </si>
  <si>
    <t>HRA of MOUNTAIN LAKE, MINNESOTA</t>
  </si>
  <si>
    <t>MN058000001</t>
  </si>
  <si>
    <t>LAKER APARTMENTS</t>
  </si>
  <si>
    <t>MN059</t>
  </si>
  <si>
    <t>HRA of PINE CITY, MINNESOTA</t>
  </si>
  <si>
    <t>MN059000001</t>
  </si>
  <si>
    <t>MN060</t>
  </si>
  <si>
    <t>HRA OF SLEEPY EYE, MINNESOTA</t>
  </si>
  <si>
    <t>MN060000001</t>
  </si>
  <si>
    <t>ROSS PARK APARTMENTS</t>
  </si>
  <si>
    <t>MN061</t>
  </si>
  <si>
    <t>HRA OF WARROAD, MINNESOTA</t>
  </si>
  <si>
    <t>MN061000001</t>
  </si>
  <si>
    <t>YOUNG MANOR</t>
  </si>
  <si>
    <t>MN062</t>
  </si>
  <si>
    <t>HRA OF CITY OF DELANO, MINNESOTA</t>
  </si>
  <si>
    <t>MN062000001</t>
  </si>
  <si>
    <t>CROW RIVER VILLA</t>
  </si>
  <si>
    <t>MN063</t>
  </si>
  <si>
    <t>MANKATO EDA</t>
  </si>
  <si>
    <t>MN063000001</t>
  </si>
  <si>
    <t>ORNESS PLAZA and SCATTERED FAMILY SITE</t>
  </si>
  <si>
    <t>MN064</t>
  </si>
  <si>
    <t>HRA OF PRINCETON, MINNESOTA</t>
  </si>
  <si>
    <t>MN064000001</t>
  </si>
  <si>
    <t>THE OAKS APARTMENTS</t>
  </si>
  <si>
    <t>MN065</t>
  </si>
  <si>
    <t>HRA OF CITY OF MELROSE, MINNESOTA</t>
  </si>
  <si>
    <t>MN065000001</t>
  </si>
  <si>
    <t>ROSEVIEW MANOR</t>
  </si>
  <si>
    <t>MN067</t>
  </si>
  <si>
    <t>Cambridge Economic Development Authority</t>
  </si>
  <si>
    <t>MN067000001</t>
  </si>
  <si>
    <t>BRIDGE PARK APARTMENTS</t>
  </si>
  <si>
    <t>MN068</t>
  </si>
  <si>
    <t>HRA OF BARNESVILLE, MINNESOTA</t>
  </si>
  <si>
    <t>MN068000001</t>
  </si>
  <si>
    <t>FAIRVIEW APARTMENTS</t>
  </si>
  <si>
    <t>MN069</t>
  </si>
  <si>
    <t>HRA OF CLARKFIELD, MINNESOTA</t>
  </si>
  <si>
    <t>MN069000001</t>
  </si>
  <si>
    <t>VALHALLA APARTMENTS</t>
  </si>
  <si>
    <t>MN070</t>
  </si>
  <si>
    <t>HRA OF LITCHFIELD, MINNESOTA</t>
  </si>
  <si>
    <t>MN070000001</t>
  </si>
  <si>
    <t>LINCOLN APARTMENTS</t>
  </si>
  <si>
    <t>MN071</t>
  </si>
  <si>
    <t>HRA OF RED LAKE FALLS, MINNESOTA</t>
  </si>
  <si>
    <t>MN071000001</t>
  </si>
  <si>
    <t>FAIRVIEW MANOR &amp; SUNVIEW APTS</t>
  </si>
  <si>
    <t>MN072</t>
  </si>
  <si>
    <t>BRECKENRIDGE HRA OF BRECKENRIDGE, Minnesota</t>
  </si>
  <si>
    <t>MN072000001</t>
  </si>
  <si>
    <t>PARK MANOR/SCATTERED</t>
  </si>
  <si>
    <t>MN073</t>
  </si>
  <si>
    <t>HRA OF CLOQUET, MINNESOTA</t>
  </si>
  <si>
    <t>MN073000001</t>
  </si>
  <si>
    <t>ASPEN ARMS</t>
  </si>
  <si>
    <t>MN075</t>
  </si>
  <si>
    <t>HRA OF STAPLES</t>
  </si>
  <si>
    <t>MN075000001</t>
  </si>
  <si>
    <t>STAPLES HIGHRISE</t>
  </si>
  <si>
    <t>MN076</t>
  </si>
  <si>
    <t>HRA OF WARREN, MINNESOTA</t>
  </si>
  <si>
    <t>MN076000001</t>
  </si>
  <si>
    <t>LANDMARK CENTER/PLAINVIEW</t>
  </si>
  <si>
    <t>MN077</t>
  </si>
  <si>
    <t>HRA IN AND FOR THE CITY OF ALBERT LEA, MINNESOTA</t>
  </si>
  <si>
    <t>MN077000001</t>
  </si>
  <si>
    <t>SHADEY OAKES</t>
  </si>
  <si>
    <t>MN078</t>
  </si>
  <si>
    <t>HRA OF HOPKINS, MINNESOTA</t>
  </si>
  <si>
    <t>MN078000001</t>
  </si>
  <si>
    <t>DOW TOWERS</t>
  </si>
  <si>
    <t>MN080</t>
  </si>
  <si>
    <t>HRA OF WINDOM, MINNESOTA</t>
  </si>
  <si>
    <t>MN080000001</t>
  </si>
  <si>
    <t>RIVERVIEW APARTMENTS</t>
  </si>
  <si>
    <t>MN082</t>
  </si>
  <si>
    <t>HRA OF CROSBY, MINNESOTA</t>
  </si>
  <si>
    <t>MN082000001</t>
  </si>
  <si>
    <t>DELLWOOD APART./SCATTERED</t>
  </si>
  <si>
    <t>MN083</t>
  </si>
  <si>
    <t>HRA OF HENNING, MINNESOTA</t>
  </si>
  <si>
    <t>MN083000001</t>
  </si>
  <si>
    <t>CLEMENT MANOR</t>
  </si>
  <si>
    <t>MN085</t>
  </si>
  <si>
    <t>Housing &amp; Redevelopment Authority of Austin</t>
  </si>
  <si>
    <t>MN085000001</t>
  </si>
  <si>
    <t>MN085000002</t>
  </si>
  <si>
    <t>MN085000003</t>
  </si>
  <si>
    <t>PICKETT PLACE</t>
  </si>
  <si>
    <t>MN086</t>
  </si>
  <si>
    <t>HRA Of VILLAGE OF GREENBUSH, MINNESOTA</t>
  </si>
  <si>
    <t>MN086000001</t>
  </si>
  <si>
    <t>ELDERBUSH MANOR</t>
  </si>
  <si>
    <t>MN087</t>
  </si>
  <si>
    <t>HRA OF WASECA, MINNESOTA</t>
  </si>
  <si>
    <t>MN087000001</t>
  </si>
  <si>
    <t>MN088</t>
  </si>
  <si>
    <t>HRA OF LONG PRAIRIE, MINNESOTA</t>
  </si>
  <si>
    <t>MN088000001</t>
  </si>
  <si>
    <t>PRAIRIE VIEW MANOR</t>
  </si>
  <si>
    <t>MN089</t>
  </si>
  <si>
    <t>HRA OF JACKSON, MINNESOTA</t>
  </si>
  <si>
    <t>MN089000001</t>
  </si>
  <si>
    <t>RIVER VALLEY/SCATTERED</t>
  </si>
  <si>
    <t>MN090</t>
  </si>
  <si>
    <t>HRA OF RED WING, MINNESOTA</t>
  </si>
  <si>
    <t>MN090000001</t>
  </si>
  <si>
    <t>JORDAN TOWERS/SCATTERED</t>
  </si>
  <si>
    <t>MN091</t>
  </si>
  <si>
    <t>HRA OF MOOSE LAKE, MINNESOTA</t>
  </si>
  <si>
    <t>MN091000001</t>
  </si>
  <si>
    <t>HILLSIDE MANOR</t>
  </si>
  <si>
    <t>MN092</t>
  </si>
  <si>
    <t>HRA OF PINE RIVER, MINNESOTA</t>
  </si>
  <si>
    <t>MN092000001</t>
  </si>
  <si>
    <t>NORWAY BROOK APARTMENTS</t>
  </si>
  <si>
    <t>MN095</t>
  </si>
  <si>
    <t>HRA OF PEQUOT LAKES, MINNESOTA</t>
  </si>
  <si>
    <t>MN095000001</t>
  </si>
  <si>
    <t>SIBLEY TERRACE</t>
  </si>
  <si>
    <t>MN096</t>
  </si>
  <si>
    <t>HRA OF COOK, MINNESOTA</t>
  </si>
  <si>
    <t>MN096000001</t>
  </si>
  <si>
    <t>PIONEER BLDG &amp; SS Duplexes</t>
  </si>
  <si>
    <t>MN097</t>
  </si>
  <si>
    <t>HRA OF NEW RICHLAND, MINNESOTA</t>
  </si>
  <si>
    <t>MN097000001</t>
  </si>
  <si>
    <t>ROYAL VILLA APARTMENTS</t>
  </si>
  <si>
    <t>MN098</t>
  </si>
  <si>
    <t>HRA OF COTTONWOOD, MINNESOTA</t>
  </si>
  <si>
    <t>MN098000001</t>
  </si>
  <si>
    <t>WEST PRAIRIE/SCATTERED</t>
  </si>
  <si>
    <t>MN100</t>
  </si>
  <si>
    <t>HRA OF CASS LAKE, MINNESOTA</t>
  </si>
  <si>
    <t>MN100000001</t>
  </si>
  <si>
    <t>FOUR SEASONS/SCATTERED</t>
  </si>
  <si>
    <t>MN101</t>
  </si>
  <si>
    <t>HRA OF MORA, MINNESOTA</t>
  </si>
  <si>
    <t>MN101000001</t>
  </si>
  <si>
    <t>PINECREST MANOR</t>
  </si>
  <si>
    <t>MN102</t>
  </si>
  <si>
    <t>HRA OF LINDSTROM, MINNESOTA</t>
  </si>
  <si>
    <t>MN102000001</t>
  </si>
  <si>
    <t>VALKOMMEN</t>
  </si>
  <si>
    <t>MN107</t>
  </si>
  <si>
    <t>HRA OF DETROIT LAKES, MINNESOTA</t>
  </si>
  <si>
    <t>MN107000001</t>
  </si>
  <si>
    <t>PLEASANT VIEW/SCATTERED</t>
  </si>
  <si>
    <t>MN113</t>
  </si>
  <si>
    <t>HRA OF BAUDETTE, MINNESOTA</t>
  </si>
  <si>
    <t>MN113000001</t>
  </si>
  <si>
    <t>BAUDETTE</t>
  </si>
  <si>
    <t>MN117</t>
  </si>
  <si>
    <t>HRA OF GILBERT, MINNESOTA</t>
  </si>
  <si>
    <t>MN117000001</t>
  </si>
  <si>
    <t>BROADVIEW MANOR</t>
  </si>
  <si>
    <t>MN128</t>
  </si>
  <si>
    <t>NEW ULM ECONOMIC DEVELOPMENT AUTHORITY</t>
  </si>
  <si>
    <t>MN128000001</t>
  </si>
  <si>
    <t>BROADWAY HAUS/SCATTERED</t>
  </si>
  <si>
    <t>MN144</t>
  </si>
  <si>
    <t>HOUSING AUTHORITY OF ST LOUIS PARK, MINNESOTA</t>
  </si>
  <si>
    <t>MN144000001</t>
  </si>
  <si>
    <t>LOUISIANA COURT</t>
  </si>
  <si>
    <t>MN147</t>
  </si>
  <si>
    <t>DAKOTA COUNTY CDA</t>
  </si>
  <si>
    <t>MN147000001</t>
  </si>
  <si>
    <t>PORTLAND N&amp;S/BISCAYNE TOWNHOMES/OFFICE</t>
  </si>
  <si>
    <t>MN147000002</t>
  </si>
  <si>
    <t>COLLEEN LONEY MANOR</t>
  </si>
  <si>
    <t>MN151</t>
  </si>
  <si>
    <t>OLMSTED COUNTY HRA</t>
  </si>
  <si>
    <t>MN151000001</t>
  </si>
  <si>
    <t>Public Housing</t>
  </si>
  <si>
    <t>MN154</t>
  </si>
  <si>
    <t>ITASCA COUNTY HRA</t>
  </si>
  <si>
    <t>MN154000001</t>
  </si>
  <si>
    <t>CALUMET/TACONITE</t>
  </si>
  <si>
    <t>MN154000002</t>
  </si>
  <si>
    <t>411 SEVENTH STREET</t>
  </si>
  <si>
    <t>MN158</t>
  </si>
  <si>
    <t>NW MN MULTI-COUNTY HRA</t>
  </si>
  <si>
    <t>MN158000001</t>
  </si>
  <si>
    <t>ELDERLY HOUSING</t>
  </si>
  <si>
    <t>MN161</t>
  </si>
  <si>
    <t>RENVILLE COUNTY HRA</t>
  </si>
  <si>
    <t>MN161000001</t>
  </si>
  <si>
    <t>MN167</t>
  </si>
  <si>
    <t>BLUE EARTH COUNTY EDA</t>
  </si>
  <si>
    <t>MN167000001</t>
  </si>
  <si>
    <t>BLUE EARTH COUNTY HRA</t>
  </si>
  <si>
    <t>MN167000002</t>
  </si>
  <si>
    <t>BRECKENRIDGE TOWNHOMES</t>
  </si>
  <si>
    <t>MN168</t>
  </si>
  <si>
    <t>KANDIYOHI COUNTY HRA</t>
  </si>
  <si>
    <t>MN168000001</t>
  </si>
  <si>
    <t>LAKEVIEW APARTMENTS</t>
  </si>
  <si>
    <t>MN169</t>
  </si>
  <si>
    <t>GRANT COUNTY HRA</t>
  </si>
  <si>
    <t>MN169000001</t>
  </si>
  <si>
    <t>GRANT CO HRA</t>
  </si>
  <si>
    <t>MN176</t>
  </si>
  <si>
    <t>BIG STONE COUNTY  HRA</t>
  </si>
  <si>
    <t>MN176000001</t>
  </si>
  <si>
    <t>LAKESIDE APARTMENTS</t>
  </si>
  <si>
    <t>MN177</t>
  </si>
  <si>
    <t>OTTER TAIL COUNTY HRA</t>
  </si>
  <si>
    <t>MN177000001</t>
  </si>
  <si>
    <t>FAMILY  HOUSING</t>
  </si>
  <si>
    <t>MN180</t>
  </si>
  <si>
    <t>TODD COUNTY HRA</t>
  </si>
  <si>
    <t>MN180000001</t>
  </si>
  <si>
    <t>TODD COUNTY PUBLIC HSNG</t>
  </si>
  <si>
    <t>MN182</t>
  </si>
  <si>
    <t>STEVENS COUNTY HRA</t>
  </si>
  <si>
    <t>MN182000001</t>
  </si>
  <si>
    <t>GRANDVIEW APARTMENTS</t>
  </si>
  <si>
    <t>MN183</t>
  </si>
  <si>
    <t>Housing &amp; Redevelopment Authority Of Lincoln</t>
  </si>
  <si>
    <t>MN183000001</t>
  </si>
  <si>
    <t>LINCOLN CO. HRA</t>
  </si>
  <si>
    <t>MN188</t>
  </si>
  <si>
    <t>CASS COUNTY HRA</t>
  </si>
  <si>
    <t>MN188000001</t>
  </si>
  <si>
    <t>PINE MOUNTAIN APARTMENTS</t>
  </si>
  <si>
    <t>MN190</t>
  </si>
  <si>
    <t>BECKER COUNTY ECONOMIC DEVELOPMENT AUTHORITY</t>
  </si>
  <si>
    <t>MN190000001</t>
  </si>
  <si>
    <t>BECKER COUNTY LRPH</t>
  </si>
  <si>
    <t>MN191</t>
  </si>
  <si>
    <t>MOWER COUNTY HRA</t>
  </si>
  <si>
    <t>MN191000001</t>
  </si>
  <si>
    <t>MOWER COUNTY</t>
  </si>
  <si>
    <t>MN192</t>
  </si>
  <si>
    <t>DOUGLAS COUNTY HRA</t>
  </si>
  <si>
    <t>MN192000001</t>
  </si>
  <si>
    <t>DOUGLAS COUNTY</t>
  </si>
  <si>
    <t>MN197</t>
  </si>
  <si>
    <t>SOUTHEAST MN MULTI-COUNTY HRA</t>
  </si>
  <si>
    <t>MN197000001</t>
  </si>
  <si>
    <t>MAPLE GROVE</t>
  </si>
  <si>
    <t>MN206</t>
  </si>
  <si>
    <t>Housing &amp; Redevelopment Authority Of Dodge Center</t>
  </si>
  <si>
    <t>MN206000001</t>
  </si>
  <si>
    <t>Heritage Estates</t>
  </si>
  <si>
    <t>MN208</t>
  </si>
  <si>
    <t>Housing &amp; Redevelopment Authority Of Janesville</t>
  </si>
  <si>
    <t>MN208000001</t>
  </si>
  <si>
    <t>JANESVILLE</t>
  </si>
  <si>
    <t>MN212</t>
  </si>
  <si>
    <t>WASHINGTON COUNTY CDA</t>
  </si>
  <si>
    <t>MN212000001</t>
  </si>
  <si>
    <t>MN212000002</t>
  </si>
  <si>
    <t>MO001</t>
  </si>
  <si>
    <t>MO</t>
  </si>
  <si>
    <t>St. Louis Housing Authority</t>
  </si>
  <si>
    <t>MO001000002</t>
  </si>
  <si>
    <t>CLINTON PEABODY</t>
  </si>
  <si>
    <t>MO001000010</t>
  </si>
  <si>
    <t>JAMES HOUSE</t>
  </si>
  <si>
    <t>MO001000013</t>
  </si>
  <si>
    <t>EUCLID PLAZA</t>
  </si>
  <si>
    <t>MO001000017</t>
  </si>
  <si>
    <t>WEST PINE APARTMENTS</t>
  </si>
  <si>
    <t>MO001000019</t>
  </si>
  <si>
    <t>MO001000028</t>
  </si>
  <si>
    <t>BADENHAUS</t>
  </si>
  <si>
    <t>MO001000034</t>
  </si>
  <si>
    <t>LASALLE PARK VILLAGE</t>
  </si>
  <si>
    <t>MO001000037</t>
  </si>
  <si>
    <t>COCHRAN PLAZA</t>
  </si>
  <si>
    <t>MO001000038</t>
  </si>
  <si>
    <t>ST LOUIS CITY</t>
  </si>
  <si>
    <t>MO001000041</t>
  </si>
  <si>
    <t>ST LOUIS HSG AUTH</t>
  </si>
  <si>
    <t>MO001000044</t>
  </si>
  <si>
    <t>VAUGHN FAMILY</t>
  </si>
  <si>
    <t>MO001000045</t>
  </si>
  <si>
    <t>VAUGHN - MURPHY PARK PHASE II</t>
  </si>
  <si>
    <t>MO001000046</t>
  </si>
  <si>
    <t>Residences at Murphy Park - Phase III</t>
  </si>
  <si>
    <t>MO001000047</t>
  </si>
  <si>
    <t>King Louis Square</t>
  </si>
  <si>
    <t>MO001000048</t>
  </si>
  <si>
    <t>Les Chateaux</t>
  </si>
  <si>
    <t>MO001000049</t>
  </si>
  <si>
    <t>King Louis Apartments II</t>
  </si>
  <si>
    <t>MO001000050</t>
  </si>
  <si>
    <t>Renaissance Place</t>
  </si>
  <si>
    <t>MO001000052</t>
  </si>
  <si>
    <t>King Louis Square III</t>
  </si>
  <si>
    <t>MO001000054</t>
  </si>
  <si>
    <t>Senior Living at Renaissance Place</t>
  </si>
  <si>
    <t>MO001000055</t>
  </si>
  <si>
    <t>Gardens at Renaissance Place</t>
  </si>
  <si>
    <t>MO001000056</t>
  </si>
  <si>
    <t>Cahill House at Murphy Park</t>
  </si>
  <si>
    <t>MO001000057</t>
  </si>
  <si>
    <t>Renaissance Place at Grand II</t>
  </si>
  <si>
    <t>MO001000058</t>
  </si>
  <si>
    <t>Cambridge Heights</t>
  </si>
  <si>
    <t>MO001000059</t>
  </si>
  <si>
    <t>Renaissance Place at Grand III</t>
  </si>
  <si>
    <t>MO001000060</t>
  </si>
  <si>
    <t>Cambridge Heights II</t>
  </si>
  <si>
    <t>MO001000061</t>
  </si>
  <si>
    <t>Kingsbury</t>
  </si>
  <si>
    <t>MO001000062</t>
  </si>
  <si>
    <t>Senior  Living at Cambridge Heights</t>
  </si>
  <si>
    <t>MO001000063</t>
  </si>
  <si>
    <t>Arlington Grove</t>
  </si>
  <si>
    <t>MO001000064</t>
  </si>
  <si>
    <t>North Sarah Phase I</t>
  </si>
  <si>
    <t>MO001000065</t>
  </si>
  <si>
    <t>North Sarah Phase II</t>
  </si>
  <si>
    <t>MO001000066</t>
  </si>
  <si>
    <t>North Sarah III</t>
  </si>
  <si>
    <t>MO001000067</t>
  </si>
  <si>
    <t>Preservation Square I</t>
  </si>
  <si>
    <t>MO002</t>
  </si>
  <si>
    <t>Housing Authority of Kansas City, Missouri</t>
  </si>
  <si>
    <t>MO002000003</t>
  </si>
  <si>
    <t>GUINOTTE MANOR</t>
  </si>
  <si>
    <t>MO002000006</t>
  </si>
  <si>
    <t>THERON B. WATKINS</t>
  </si>
  <si>
    <t>MO002000008</t>
  </si>
  <si>
    <t>WEST BLUFF</t>
  </si>
  <si>
    <t>MO002000013</t>
  </si>
  <si>
    <t>BRUSH CREEK TOWERS</t>
  </si>
  <si>
    <t>MO002000014</t>
  </si>
  <si>
    <t>DUNBAR GARDENS</t>
  </si>
  <si>
    <t>MO002000025</t>
  </si>
  <si>
    <t>PEMBERTON HEIGHTS</t>
  </si>
  <si>
    <t>MO002000033</t>
  </si>
  <si>
    <t>RIVERVIEW (MROP)</t>
  </si>
  <si>
    <t>MO002000037</t>
  </si>
  <si>
    <t>CARDINAL RIDGE</t>
  </si>
  <si>
    <t>MO002000039</t>
  </si>
  <si>
    <t>Crooked Creek</t>
  </si>
  <si>
    <t>MO002000040</t>
  </si>
  <si>
    <t>Willow Glen</t>
  </si>
  <si>
    <t>MO002000041</t>
  </si>
  <si>
    <t>The Cleveland</t>
  </si>
  <si>
    <t>MO002000042</t>
  </si>
  <si>
    <t>MO002000043</t>
  </si>
  <si>
    <t>Beacon Park Townhomes</t>
  </si>
  <si>
    <t>MO002000338</t>
  </si>
  <si>
    <t>MO002000438</t>
  </si>
  <si>
    <t>MO002000738</t>
  </si>
  <si>
    <t>MO003</t>
  </si>
  <si>
    <t>St. Joseph Housing Authority</t>
  </si>
  <si>
    <t>MO003000001</t>
  </si>
  <si>
    <t>36th and Pickett</t>
  </si>
  <si>
    <t>MO004</t>
  </si>
  <si>
    <t>Housing Authority of St. Louis County</t>
  </si>
  <si>
    <t>MO004000001</t>
  </si>
  <si>
    <t>VILLA LAGO</t>
  </si>
  <si>
    <t>MO004000002</t>
  </si>
  <si>
    <t>HIGHVIEW HOMES</t>
  </si>
  <si>
    <t>MO004000004</t>
  </si>
  <si>
    <t>ARBOR HILL</t>
  </si>
  <si>
    <t>MO006</t>
  </si>
  <si>
    <t>Housing Authority of the City of St. Charles</t>
  </si>
  <si>
    <t>MO006000001</t>
  </si>
  <si>
    <t>PARK RIDGE</t>
  </si>
  <si>
    <t>MO007</t>
  </si>
  <si>
    <t>Housing Authority of the City of Columbia, MO</t>
  </si>
  <si>
    <t>MO007000001</t>
  </si>
  <si>
    <t>Jessie Wrench</t>
  </si>
  <si>
    <t>MO008</t>
  </si>
  <si>
    <t>HOUSING AUTHORITY OF THE CITY OF SIKESTON</t>
  </si>
  <si>
    <t>MO008000001</t>
  </si>
  <si>
    <t>SIKESTON</t>
  </si>
  <si>
    <t>MO009</t>
  </si>
  <si>
    <t>Housing Authority of the City of Jefferson</t>
  </si>
  <si>
    <t>MO009000001</t>
  </si>
  <si>
    <t>HOUSING AUTHORITY OF JEFFERSON CITY</t>
  </si>
  <si>
    <t>MO009000003</t>
  </si>
  <si>
    <t>DULLE TOWERS APARTMENTS</t>
  </si>
  <si>
    <t>MO009000005</t>
  </si>
  <si>
    <t>MO010</t>
  </si>
  <si>
    <t>Housing Authority of the City of Mexico</t>
  </si>
  <si>
    <t>MO010000001</t>
  </si>
  <si>
    <t>MEXICO</t>
  </si>
  <si>
    <t>MO011</t>
  </si>
  <si>
    <t>Housing Authority of the City of Moberly</t>
  </si>
  <si>
    <t>MO011000001</t>
  </si>
  <si>
    <t>ALLENDALE MANOR + COUNTRYVIEW GARDENS</t>
  </si>
  <si>
    <t>MO012</t>
  </si>
  <si>
    <t>Housing Authority of the City of Charleston</t>
  </si>
  <si>
    <t>MO012000001</t>
  </si>
  <si>
    <t>CHARLESTON</t>
  </si>
  <si>
    <t>MO013</t>
  </si>
  <si>
    <t>Housing Authority of the City of Poplar Bluff</t>
  </si>
  <si>
    <t>MO013000001</t>
  </si>
  <si>
    <t>POPLAR BLUFF</t>
  </si>
  <si>
    <t>MO013000002</t>
  </si>
  <si>
    <t>SOUTH TOWER</t>
  </si>
  <si>
    <t>MO014</t>
  </si>
  <si>
    <t>Housing Authority of the City of Fulton</t>
  </si>
  <si>
    <t>MO014000001</t>
  </si>
  <si>
    <t>HSG AUTH OF FULTON</t>
  </si>
  <si>
    <t>MO016</t>
  </si>
  <si>
    <t>Marshall Housing Authority</t>
  </si>
  <si>
    <t>MO016000001</t>
  </si>
  <si>
    <t>VEST/MORROW/COLLEGE</t>
  </si>
  <si>
    <t>MO017</t>
  </si>
  <si>
    <t>Housing Authority of the City of Independence</t>
  </si>
  <si>
    <t>MO017000001</t>
  </si>
  <si>
    <t>PLEASANT HEIGHTS</t>
  </si>
  <si>
    <t>MO017000002</t>
  </si>
  <si>
    <t>SOUTHVIEW MANOR B</t>
  </si>
  <si>
    <t>MO018</t>
  </si>
  <si>
    <t>Housing Authority of the City of Kennett</t>
  </si>
  <si>
    <t>MO018000001</t>
  </si>
  <si>
    <t>KENNETT</t>
  </si>
  <si>
    <t>MO018000002</t>
  </si>
  <si>
    <t>MO018000003</t>
  </si>
  <si>
    <t>MO019</t>
  </si>
  <si>
    <t>Housing Authority of the City of Bloomfield</t>
  </si>
  <si>
    <t>MO019000001</t>
  </si>
  <si>
    <t>BLOOMFIELD</t>
  </si>
  <si>
    <t>MO020</t>
  </si>
  <si>
    <t>Housing Authority of the City of Hayti</t>
  </si>
  <si>
    <t>MO020000001</t>
  </si>
  <si>
    <t>HAYTI</t>
  </si>
  <si>
    <t>MO021</t>
  </si>
  <si>
    <t>Housing Authority of the City of Potosi</t>
  </si>
  <si>
    <t>MO021000001</t>
  </si>
  <si>
    <t>POTOSI</t>
  </si>
  <si>
    <t>MO022</t>
  </si>
  <si>
    <t>Housing Authority of the City of Steele</t>
  </si>
  <si>
    <t>MO022000001</t>
  </si>
  <si>
    <t>STEELE</t>
  </si>
  <si>
    <t>MO023</t>
  </si>
  <si>
    <t>Housing Authority of the City of Senath</t>
  </si>
  <si>
    <t>MO023000001</t>
  </si>
  <si>
    <t>HSG AUTH OF SENATH</t>
  </si>
  <si>
    <t>MO024</t>
  </si>
  <si>
    <t>Housing Authority of the City of Bernie</t>
  </si>
  <si>
    <t>MO024000001</t>
  </si>
  <si>
    <t>BERNIE</t>
  </si>
  <si>
    <t>MO025</t>
  </si>
  <si>
    <t>Housing Authority of the City of Clarkton</t>
  </si>
  <si>
    <t>MO025000001</t>
  </si>
  <si>
    <t>CLARKTON</t>
  </si>
  <si>
    <t>MO026</t>
  </si>
  <si>
    <t>Housing Authority of the City of Campbell</t>
  </si>
  <si>
    <t>MO026000001</t>
  </si>
  <si>
    <t>CAMPBELL</t>
  </si>
  <si>
    <t>MO027</t>
  </si>
  <si>
    <t>Housing Authority of the City of Cardwell</t>
  </si>
  <si>
    <t>MO027000001</t>
  </si>
  <si>
    <t>CARDWELL</t>
  </si>
  <si>
    <t>MO028</t>
  </si>
  <si>
    <t>Housing Authority of the City of Malden</t>
  </si>
  <si>
    <t>MO028000001</t>
  </si>
  <si>
    <t>MALDEN</t>
  </si>
  <si>
    <t>MO029</t>
  </si>
  <si>
    <t>Housing Authority of the City of Hornersville</t>
  </si>
  <si>
    <t>MO029000001</t>
  </si>
  <si>
    <t>HORNERSVILLE</t>
  </si>
  <si>
    <t>MO030</t>
  </si>
  <si>
    <t>Lee's Summit Housing Authority</t>
  </si>
  <si>
    <t>MO030000001</t>
  </si>
  <si>
    <t>DUNCAN ESTATES</t>
  </si>
  <si>
    <t>MO031</t>
  </si>
  <si>
    <t>MO031000886</t>
  </si>
  <si>
    <t>Katy Trails Estates</t>
  </si>
  <si>
    <t>MO032</t>
  </si>
  <si>
    <t>Tarkio Housing Authority</t>
  </si>
  <si>
    <t>MO032000001</t>
  </si>
  <si>
    <t>NORTH PARKWAY SQUARE</t>
  </si>
  <si>
    <t>MO033</t>
  </si>
  <si>
    <t>Mound City Housing Authority</t>
  </si>
  <si>
    <t>MO033000001</t>
  </si>
  <si>
    <t>EVANS CIRCLE</t>
  </si>
  <si>
    <t>MO034</t>
  </si>
  <si>
    <t>Housing Authority of the City of Dexter</t>
  </si>
  <si>
    <t>MO034000001</t>
  </si>
  <si>
    <t>DEXTER</t>
  </si>
  <si>
    <t>MO035</t>
  </si>
  <si>
    <t>Housing Authority of the City of Holcomb</t>
  </si>
  <si>
    <t>MO035000001</t>
  </si>
  <si>
    <t>HOLCOMB</t>
  </si>
  <si>
    <t>MO036</t>
  </si>
  <si>
    <t>Housing Authority of the City of Caruthersville</t>
  </si>
  <si>
    <t>MO036000001</t>
  </si>
  <si>
    <t>CARUTHERSVILLE</t>
  </si>
  <si>
    <t>MO036000002</t>
  </si>
  <si>
    <t>MO037</t>
  </si>
  <si>
    <t>Housing Authority of the City of West Plains</t>
  </si>
  <si>
    <t>MO037000001</t>
  </si>
  <si>
    <t>CRESTWOOD FAMILY CIRCLE+</t>
  </si>
  <si>
    <t>MO037000002</t>
  </si>
  <si>
    <t>MO038</t>
  </si>
  <si>
    <t>Osceola Housing Authority</t>
  </si>
  <si>
    <t>MO038000001</t>
  </si>
  <si>
    <t>MO039</t>
  </si>
  <si>
    <t>Housing Authority of the City of Glasgow</t>
  </si>
  <si>
    <t>MO039000001</t>
  </si>
  <si>
    <t>Housing Authoriy of Glasgow</t>
  </si>
  <si>
    <t>MO040</t>
  </si>
  <si>
    <t>Housing Authority of the City of Houston</t>
  </si>
  <si>
    <t>MO040654831</t>
  </si>
  <si>
    <t>HOUSTON</t>
  </si>
  <si>
    <t>MO041</t>
  </si>
  <si>
    <t>Smithville Housing Authority</t>
  </si>
  <si>
    <t>MO041000001</t>
  </si>
  <si>
    <t>NORTHVIEW HEIGHTS</t>
  </si>
  <si>
    <t>MO042</t>
  </si>
  <si>
    <t>Housing Authority of the City of Portageville</t>
  </si>
  <si>
    <t>MO042000001</t>
  </si>
  <si>
    <t>PORTAGEVILLE</t>
  </si>
  <si>
    <t>MO043</t>
  </si>
  <si>
    <t>Plattsburg Housing Authority</t>
  </si>
  <si>
    <t>MO043000001</t>
  </si>
  <si>
    <t>CHAUTAUQUA PARK</t>
  </si>
  <si>
    <t>MO044</t>
  </si>
  <si>
    <t>Housing Authority of the City of Gideon</t>
  </si>
  <si>
    <t>MO044000001</t>
  </si>
  <si>
    <t>HSG AUTH OF GIDEON</t>
  </si>
  <si>
    <t>MO045</t>
  </si>
  <si>
    <t>Branson Housing Authority</t>
  </si>
  <si>
    <t>MO045000001</t>
  </si>
  <si>
    <t>OAK MANOR</t>
  </si>
  <si>
    <t>MO046</t>
  </si>
  <si>
    <t>Marceline Housing Authority</t>
  </si>
  <si>
    <t>MO046000001</t>
  </si>
  <si>
    <t>Cedarbrooke Square</t>
  </si>
  <si>
    <t>MO047</t>
  </si>
  <si>
    <t>Anderson Housing Authority</t>
  </si>
  <si>
    <t>MO047000001</t>
  </si>
  <si>
    <t>ANDERSON LHA</t>
  </si>
  <si>
    <t>MO048</t>
  </si>
  <si>
    <t>Lanagan Housing Authority</t>
  </si>
  <si>
    <t>MO048000001</t>
  </si>
  <si>
    <t>WILDWOOD MANOR</t>
  </si>
  <si>
    <t>MO049</t>
  </si>
  <si>
    <t>Noel Housing Authority</t>
  </si>
  <si>
    <t>MO049000001</t>
  </si>
  <si>
    <t>NOEL LIPH</t>
  </si>
  <si>
    <t>MO050</t>
  </si>
  <si>
    <t>MO050000001</t>
  </si>
  <si>
    <t>PINEVILLE LHA</t>
  </si>
  <si>
    <t>MO051</t>
  </si>
  <si>
    <t>Housing Authority of Southwest  City</t>
  </si>
  <si>
    <t>MO051000001</t>
  </si>
  <si>
    <t>SOUTHWEST CITY LHA</t>
  </si>
  <si>
    <t>MO052</t>
  </si>
  <si>
    <t>MO052000001</t>
  </si>
  <si>
    <t>MO053</t>
  </si>
  <si>
    <t>Excelsior Springs Housing Authority</t>
  </si>
  <si>
    <t>MO053000001</t>
  </si>
  <si>
    <t>RUEY -ANNA &amp; NORTHWIND</t>
  </si>
  <si>
    <t>MO054</t>
  </si>
  <si>
    <t>Housing Authority of the City of Boonville</t>
  </si>
  <si>
    <t>MO054000001</t>
  </si>
  <si>
    <t>BOONEVILLE</t>
  </si>
  <si>
    <t>MO056</t>
  </si>
  <si>
    <t>MO056000010</t>
  </si>
  <si>
    <t>FAYETTE</t>
  </si>
  <si>
    <t>MO057</t>
  </si>
  <si>
    <t>Housing Authority of the City of Illmo</t>
  </si>
  <si>
    <t>MO057000001</t>
  </si>
  <si>
    <t>ILLMO</t>
  </si>
  <si>
    <t>MO058</t>
  </si>
  <si>
    <t>MO058000001</t>
  </si>
  <si>
    <t>STILLWELL</t>
  </si>
  <si>
    <t>MO058000002</t>
  </si>
  <si>
    <t>MO058000003</t>
  </si>
  <si>
    <t>MADISON TOWER</t>
  </si>
  <si>
    <t>MO059</t>
  </si>
  <si>
    <t>Brunswick Housing Authority</t>
  </si>
  <si>
    <t>MO059000001</t>
  </si>
  <si>
    <t>BRUNSWICK LHA</t>
  </si>
  <si>
    <t>MO060</t>
  </si>
  <si>
    <t>Housing Authority of the City of Mountain Grove</t>
  </si>
  <si>
    <t>MO060000001</t>
  </si>
  <si>
    <t>MC ELLDO COMPLEX</t>
  </si>
  <si>
    <t>MO061</t>
  </si>
  <si>
    <t>Webb City Housing Authority</t>
  </si>
  <si>
    <t>MO061000001</t>
  </si>
  <si>
    <t>WEBB CITY LHA</t>
  </si>
  <si>
    <t>MO062</t>
  </si>
  <si>
    <t>Neosho Housing Authority</t>
  </si>
  <si>
    <t>MO062000001</t>
  </si>
  <si>
    <t>THE OAKS &amp; SUMMITVIEW</t>
  </si>
  <si>
    <t>MO063</t>
  </si>
  <si>
    <t>Housing Authority of the City of Wardell</t>
  </si>
  <si>
    <t>MO063000001</t>
  </si>
  <si>
    <t>HSG AUTH OF WARDELL</t>
  </si>
  <si>
    <t>MO064</t>
  </si>
  <si>
    <t>Housing Authority of the City of New Madrid</t>
  </si>
  <si>
    <t>MO064000001</t>
  </si>
  <si>
    <t>NEW MADRID</t>
  </si>
  <si>
    <t>MO065</t>
  </si>
  <si>
    <t>Chillicothe Housing Authority</t>
  </si>
  <si>
    <t>MO065000001</t>
  </si>
  <si>
    <t>PARKVIEW HEIGHTS</t>
  </si>
  <si>
    <t>MO066</t>
  </si>
  <si>
    <t>Housing Authority of the City of Chaffee</t>
  </si>
  <si>
    <t>MO066000001</t>
  </si>
  <si>
    <t>CHAFFEE</t>
  </si>
  <si>
    <t>MO067</t>
  </si>
  <si>
    <t>Bethany Housing Authority</t>
  </si>
  <si>
    <t>MO067000001</t>
  </si>
  <si>
    <t>EASTWOOD/WESTWOOD</t>
  </si>
  <si>
    <t>MO068</t>
  </si>
  <si>
    <t>Richland Housing Authority</t>
  </si>
  <si>
    <t>MO068000001</t>
  </si>
  <si>
    <t>RICHLAND LHA</t>
  </si>
  <si>
    <t>MO069</t>
  </si>
  <si>
    <t>Slater Housing Authority</t>
  </si>
  <si>
    <t>MO069000001</t>
  </si>
  <si>
    <t>SLATER LHA</t>
  </si>
  <si>
    <t>MO070</t>
  </si>
  <si>
    <t>Richmond Housing Authority</t>
  </si>
  <si>
    <t>MO070000001</t>
  </si>
  <si>
    <t>RICHMOND LHA</t>
  </si>
  <si>
    <t>MO071</t>
  </si>
  <si>
    <t>MO071000001</t>
  </si>
  <si>
    <t>Aloha &amp; Oak Ridge</t>
  </si>
  <si>
    <t>MO072</t>
  </si>
  <si>
    <t>Maryville Housing Authority</t>
  </si>
  <si>
    <t>MO072000001</t>
  </si>
  <si>
    <t>MARGARET DAVISON</t>
  </si>
  <si>
    <t>MO073</t>
  </si>
  <si>
    <t>Lawson Housing Authority</t>
  </si>
  <si>
    <t>MO073000001</t>
  </si>
  <si>
    <t>LAWSON PHA</t>
  </si>
  <si>
    <t>MO074</t>
  </si>
  <si>
    <t>Housing Authority of the City of Sedalia, MO</t>
  </si>
  <si>
    <t>MO074000001</t>
  </si>
  <si>
    <t>Casa Loma &amp; Anthony Buckner</t>
  </si>
  <si>
    <t>MO075</t>
  </si>
  <si>
    <t>Brookfield Housing Authority</t>
  </si>
  <si>
    <t>MO075000001</t>
  </si>
  <si>
    <t>JOYCE PLACE</t>
  </si>
  <si>
    <t>MO076</t>
  </si>
  <si>
    <t>Housing Authority of the City of East Prairie</t>
  </si>
  <si>
    <t>MO076000001</t>
  </si>
  <si>
    <t>EAST PRAIRIE</t>
  </si>
  <si>
    <t>MO077</t>
  </si>
  <si>
    <t>Republic Housing Authority</t>
  </si>
  <si>
    <t>MO077000001</t>
  </si>
  <si>
    <t>PUBLIC ELDERLY HSG</t>
  </si>
  <si>
    <t>MO078</t>
  </si>
  <si>
    <t>Housing Authority of the City of Cameron</t>
  </si>
  <si>
    <t>MO078000001</t>
  </si>
  <si>
    <t>MEADOW ACRES</t>
  </si>
  <si>
    <t>MO079</t>
  </si>
  <si>
    <t>Lebanon Housing Authority</t>
  </si>
  <si>
    <t>MO079000001</t>
  </si>
  <si>
    <t>MAPLE VILLAGE</t>
  </si>
  <si>
    <t>MO081</t>
  </si>
  <si>
    <t>Marionville Housing Authority</t>
  </si>
  <si>
    <t>MO081000001</t>
  </si>
  <si>
    <t>MARIONVILLE LHA</t>
  </si>
  <si>
    <t>MO090</t>
  </si>
  <si>
    <t>Housing Authority of the City of Mansfield</t>
  </si>
  <si>
    <t>MO090000001</t>
  </si>
  <si>
    <t>MANSFIELD</t>
  </si>
  <si>
    <t>MO092</t>
  </si>
  <si>
    <t>Housing Authority of the City of Morehouse</t>
  </si>
  <si>
    <t>MO092000001</t>
  </si>
  <si>
    <t>MOREHOUSE</t>
  </si>
  <si>
    <t>MO096</t>
  </si>
  <si>
    <t>MO096000001</t>
  </si>
  <si>
    <t>AULL LANE APARTMENTS</t>
  </si>
  <si>
    <t>MO098</t>
  </si>
  <si>
    <t>Housing Authority of the City of Thayer</t>
  </si>
  <si>
    <t>MO098000001</t>
  </si>
  <si>
    <t>HSG AUTH OF THAYER</t>
  </si>
  <si>
    <t>MO103</t>
  </si>
  <si>
    <t>Princeton Housing Authority</t>
  </si>
  <si>
    <t>MO103000001</t>
  </si>
  <si>
    <t>HAL ENGLAND &amp; CAIN ST APT</t>
  </si>
  <si>
    <t>MO107</t>
  </si>
  <si>
    <t>Carrollton Housing Authority</t>
  </si>
  <si>
    <t>MO107000001</t>
  </si>
  <si>
    <t>Monroe Manor/Grand Ave. Circle</t>
  </si>
  <si>
    <t>MO110</t>
  </si>
  <si>
    <t>Higginsville Housing Authority</t>
  </si>
  <si>
    <t>MO110000001</t>
  </si>
  <si>
    <t>RED BUD CENTER</t>
  </si>
  <si>
    <t>MO111</t>
  </si>
  <si>
    <t>Housing Authority of the City of Macon</t>
  </si>
  <si>
    <t>MO111000001</t>
  </si>
  <si>
    <t>MACON</t>
  </si>
  <si>
    <t>MO125</t>
  </si>
  <si>
    <t>Housing Authority of the City of Bowling Green</t>
  </si>
  <si>
    <t>MO125000001</t>
  </si>
  <si>
    <t>BOWLING GREEN</t>
  </si>
  <si>
    <t>MO129</t>
  </si>
  <si>
    <t>Housing Authority of the City of Hannibal</t>
  </si>
  <si>
    <t>MO129000001</t>
  </si>
  <si>
    <t>HANNIBAL</t>
  </si>
  <si>
    <t>MO132</t>
  </si>
  <si>
    <t>Housing Authority of the City of Olivette</t>
  </si>
  <si>
    <t>MO132000001</t>
  </si>
  <si>
    <t>OLIVETTE</t>
  </si>
  <si>
    <t>MO133</t>
  </si>
  <si>
    <t>Nevada Housing Authority</t>
  </si>
  <si>
    <t>MO133000001</t>
  </si>
  <si>
    <t>CHAPMAN ESTATES</t>
  </si>
  <si>
    <t>MO145</t>
  </si>
  <si>
    <t>Housing Authority of the City of Kirksville</t>
  </si>
  <si>
    <t>MO145000001</t>
  </si>
  <si>
    <t>KIRKSVILLE HOUSING AUTHORITY</t>
  </si>
  <si>
    <t>MO146</t>
  </si>
  <si>
    <t>Housing Authority of the City of Memphis</t>
  </si>
  <si>
    <t>MO146000001</t>
  </si>
  <si>
    <t>MEMPHIS</t>
  </si>
  <si>
    <t>MO147</t>
  </si>
  <si>
    <t>Housing Authority of the City of Lancaster</t>
  </si>
  <si>
    <t>MO147000001</t>
  </si>
  <si>
    <t>HSG AUTH OF LANCASTER</t>
  </si>
  <si>
    <t>MO149</t>
  </si>
  <si>
    <t>Housing Authority of the City of Rolla</t>
  </si>
  <si>
    <t>MO149000001</t>
  </si>
  <si>
    <t>ROLLA TOWERS</t>
  </si>
  <si>
    <t>MO156</t>
  </si>
  <si>
    <t>Housing Authority of the City of Alton</t>
  </si>
  <si>
    <t>MO156000001</t>
  </si>
  <si>
    <t>HSG AUTH OF ALTON</t>
  </si>
  <si>
    <t>MO179</t>
  </si>
  <si>
    <t>Housing Authority of the City of Vandalia</t>
  </si>
  <si>
    <t>MO179000001</t>
  </si>
  <si>
    <t>VANDALIA</t>
  </si>
  <si>
    <t>MO187</t>
  </si>
  <si>
    <t>Housing Authority of the City of Kirkwood</t>
  </si>
  <si>
    <t>MO187000001</t>
  </si>
  <si>
    <t>HSG AUTH OF KIRKWOOD</t>
  </si>
  <si>
    <t>MO188</t>
  </si>
  <si>
    <t>Housing Authority of the City of Joplin, MO</t>
  </si>
  <si>
    <t>MO188000001</t>
  </si>
  <si>
    <t>MURPHY MANOR /LEONARD ESTATES</t>
  </si>
  <si>
    <t>MO188000002</t>
  </si>
  <si>
    <t>BARTLETT HILL/GOLDEN OAKS/PARR HILL/SCAT</t>
  </si>
  <si>
    <t>MO189</t>
  </si>
  <si>
    <t>Housing Authority of the City of Norwood</t>
  </si>
  <si>
    <t>MO189000001</t>
  </si>
  <si>
    <t>NORWOOD HOUSING AUTHORITY</t>
  </si>
  <si>
    <t>MO191</t>
  </si>
  <si>
    <t>Housing Authority of the City of Sainte Genevieve</t>
  </si>
  <si>
    <t>MO191000001</t>
  </si>
  <si>
    <t>STE.GENEVIEVE</t>
  </si>
  <si>
    <t>MO192</t>
  </si>
  <si>
    <t>Housing Authority of the City of Ava</t>
  </si>
  <si>
    <t>MO192000001</t>
  </si>
  <si>
    <t>AVA</t>
  </si>
  <si>
    <t>MO209</t>
  </si>
  <si>
    <t>Housing Authority of the City of Cabool</t>
  </si>
  <si>
    <t>MO209000001</t>
  </si>
  <si>
    <t>CABOOL HOUSING AUTHORITY</t>
  </si>
  <si>
    <t>MO218</t>
  </si>
  <si>
    <t>Housing Authority of the City of Pagedale</t>
  </si>
  <si>
    <t>MO218000001</t>
  </si>
  <si>
    <t>PAGEDALE</t>
  </si>
  <si>
    <t>MO220</t>
  </si>
  <si>
    <t>Housing Authority of the City of Hillsdale</t>
  </si>
  <si>
    <t>MO220000001</t>
  </si>
  <si>
    <t>HILLSDALE HA</t>
  </si>
  <si>
    <t>MO221</t>
  </si>
  <si>
    <t>Housing Authority of the City of Festus</t>
  </si>
  <si>
    <t>MO221000001</t>
  </si>
  <si>
    <t>FESTUS</t>
  </si>
  <si>
    <t>MO223</t>
  </si>
  <si>
    <t>Housing Authority of the City of Hayti Heights</t>
  </si>
  <si>
    <t>MO223000001</t>
  </si>
  <si>
    <t>HAYTI HEIGHTS PUBLIC HSG</t>
  </si>
  <si>
    <t>MS001</t>
  </si>
  <si>
    <t>MS</t>
  </si>
  <si>
    <t>The Housing Authority of the City of Hattiesburg</t>
  </si>
  <si>
    <t>MS001000001</t>
  </si>
  <si>
    <t>BRIARFIELD HOMES</t>
  </si>
  <si>
    <t>MS001000002</t>
  </si>
  <si>
    <t>ROBERTSON PLACE</t>
  </si>
  <si>
    <t>MS002</t>
  </si>
  <si>
    <t>The Housing Authority of the City of Laurel</t>
  </si>
  <si>
    <t>MS002000001</t>
  </si>
  <si>
    <t xml:space="preserve">  BEACON HOMES</t>
  </si>
  <si>
    <t>MS002000003</t>
  </si>
  <si>
    <t>Brown Circle</t>
  </si>
  <si>
    <t>MS002000004</t>
  </si>
  <si>
    <t>Arco/Windsor</t>
  </si>
  <si>
    <t>MS002000005</t>
  </si>
  <si>
    <t>Triangle Homes</t>
  </si>
  <si>
    <t>MS002000006</t>
  </si>
  <si>
    <t>Beacon Homes</t>
  </si>
  <si>
    <t>MS004</t>
  </si>
  <si>
    <t>The Housing Authority of the City of Meridian</t>
  </si>
  <si>
    <t>MS004000001</t>
  </si>
  <si>
    <t>HIGHWAY VILLAGE</t>
  </si>
  <si>
    <t>MS004000003</t>
  </si>
  <si>
    <t>MTN. VIEW VILLAGE</t>
  </si>
  <si>
    <t>MS004000004</t>
  </si>
  <si>
    <t>GEORGE M. REESE COURTS</t>
  </si>
  <si>
    <t>MS004000013</t>
  </si>
  <si>
    <t>SOWASHEE COURTS</t>
  </si>
  <si>
    <t>MS004000019</t>
  </si>
  <si>
    <t>CAROUSEL PLACE</t>
  </si>
  <si>
    <t>MS004000051</t>
  </si>
  <si>
    <t>MS004000052</t>
  </si>
  <si>
    <t>MS007</t>
  </si>
  <si>
    <t>The Housing Authority of the City of Clarksdale</t>
  </si>
  <si>
    <t>MS007000010</t>
  </si>
  <si>
    <t>MAGNOLIA COURT</t>
  </si>
  <si>
    <t>MS019</t>
  </si>
  <si>
    <t>Mississippi Regional Housing Authority No. IV</t>
  </si>
  <si>
    <t>MS019000001</t>
  </si>
  <si>
    <t>YORKVILLE</t>
  </si>
  <si>
    <t>MS019000002</t>
  </si>
  <si>
    <t>CONNER HEIGHTS</t>
  </si>
  <si>
    <t>MS030</t>
  </si>
  <si>
    <t>Mississippi Regional Housing Authority No. V</t>
  </si>
  <si>
    <t>MS030000001</t>
  </si>
  <si>
    <t>AMP -1</t>
  </si>
  <si>
    <t>MS030000002</t>
  </si>
  <si>
    <t>AMP - 2</t>
  </si>
  <si>
    <t>MS030000003</t>
  </si>
  <si>
    <t>AMP - 3</t>
  </si>
  <si>
    <t>MS040</t>
  </si>
  <si>
    <t>Mississippi Regional Housing Authority No. VIII</t>
  </si>
  <si>
    <t>MS040000016</t>
  </si>
  <si>
    <t>Preserve at  Fairground Village</t>
  </si>
  <si>
    <t>MS040000017</t>
  </si>
  <si>
    <t>McIntosh Homes</t>
  </si>
  <si>
    <t>MS040000018</t>
  </si>
  <si>
    <t>Azalea Gardens</t>
  </si>
  <si>
    <t>MS040000022</t>
  </si>
  <si>
    <t>Sanderson Village</t>
  </si>
  <si>
    <t>MS040000023</t>
  </si>
  <si>
    <t>North Park Estates Phase 1</t>
  </si>
  <si>
    <t>MS047</t>
  </si>
  <si>
    <t>The Housing Authority of the City of Starkville</t>
  </si>
  <si>
    <t>MS047000001</t>
  </si>
  <si>
    <t>WOOD/REED STREET</t>
  </si>
  <si>
    <t>MS057</t>
  </si>
  <si>
    <t>Mississippi Regional Housing Authority No. VII</t>
  </si>
  <si>
    <t>MS057000001</t>
  </si>
  <si>
    <t>GLOSTER</t>
  </si>
  <si>
    <t>MS060</t>
  </si>
  <si>
    <t>The Housing Authority of the City of Brookhaven</t>
  </si>
  <si>
    <t>MS060000010</t>
  </si>
  <si>
    <t xml:space="preserve">Oakview Apartments </t>
  </si>
  <si>
    <t>MS060000020</t>
  </si>
  <si>
    <t>CLOVERDALE/BROOKWOOD</t>
  </si>
  <si>
    <t>MS060000030</t>
  </si>
  <si>
    <t>LINCOLN VIL-EASTVIEW</t>
  </si>
  <si>
    <t>MS060000040</t>
  </si>
  <si>
    <t>Southview</t>
  </si>
  <si>
    <t>MS061</t>
  </si>
  <si>
    <t>The Housing Authority of the City of Canton</t>
  </si>
  <si>
    <t>MS061000001</t>
  </si>
  <si>
    <t>Joe Prichard Homes</t>
  </si>
  <si>
    <t>MS062</t>
  </si>
  <si>
    <t>The Housing Authority of the City of Holly Springs</t>
  </si>
  <si>
    <t>MS062000001</t>
  </si>
  <si>
    <t>HOLLY HOMES VALLEY</t>
  </si>
  <si>
    <t>MS065</t>
  </si>
  <si>
    <t>The Housing Authority of the City of Booneville</t>
  </si>
  <si>
    <t>MS065000001</t>
  </si>
  <si>
    <t>AUGUST CIRCLE</t>
  </si>
  <si>
    <t>MS066</t>
  </si>
  <si>
    <t>The Housing Authority of the City of Picayune</t>
  </si>
  <si>
    <t>MS066000001</t>
  </si>
  <si>
    <t>Mae Williams/George Weems</t>
  </si>
  <si>
    <t>MS066000002</t>
  </si>
  <si>
    <t>THE PINES</t>
  </si>
  <si>
    <t>MS068</t>
  </si>
  <si>
    <t>The Housing Authority of the City of Waynesboro</t>
  </si>
  <si>
    <t>MS068000001</t>
  </si>
  <si>
    <t>LAKEWAY</t>
  </si>
  <si>
    <t>MS070</t>
  </si>
  <si>
    <t>The Housing Authority of the City of Okolona</t>
  </si>
  <si>
    <t>MS070000001</t>
  </si>
  <si>
    <t>OKOLONA TERRACE</t>
  </si>
  <si>
    <t>MS071</t>
  </si>
  <si>
    <t>The Housing Authority of the City of Aberdeen</t>
  </si>
  <si>
    <t>MS071000001</t>
  </si>
  <si>
    <t>HORACE G HOWELL APTS</t>
  </si>
  <si>
    <t>MS072</t>
  </si>
  <si>
    <t>The Housing Authority of the City of Corinth</t>
  </si>
  <si>
    <t>MS072000001</t>
  </si>
  <si>
    <t>Morgan Point</t>
  </si>
  <si>
    <t>MS072000002</t>
  </si>
  <si>
    <t>TINNIN/PACE TERR</t>
  </si>
  <si>
    <t>MS075</t>
  </si>
  <si>
    <t>The Housing Authority of the City of Iuka</t>
  </si>
  <si>
    <t>MS075000001</t>
  </si>
  <si>
    <t>HIETT CIRCLE APTS.</t>
  </si>
  <si>
    <t>MS076</t>
  </si>
  <si>
    <t>The Housing Authority of the City of Columbus</t>
  </si>
  <si>
    <t>MS076000001</t>
  </si>
  <si>
    <t>WASH TER-T.V. JAMES TER</t>
  </si>
  <si>
    <t>MS076000004</t>
  </si>
  <si>
    <t>GEN WM ROBERTS TERR</t>
  </si>
  <si>
    <t>MS077</t>
  </si>
  <si>
    <t>The Housing Authority of the City of Tupelo</t>
  </si>
  <si>
    <t>MS077000001</t>
  </si>
  <si>
    <t>CANAL STREET</t>
  </si>
  <si>
    <t>MS077000005</t>
  </si>
  <si>
    <t>Canal Street  II</t>
  </si>
  <si>
    <t>MS078</t>
  </si>
  <si>
    <t>The Housing Authority of the City of Water Valley</t>
  </si>
  <si>
    <t>MS078000001</t>
  </si>
  <si>
    <t>ROLLING HILLS HOMES</t>
  </si>
  <si>
    <t>MS079</t>
  </si>
  <si>
    <t>The Housing Authority of the City of Louisville</t>
  </si>
  <si>
    <t>MS079000001</t>
  </si>
  <si>
    <t>LOUISVILLE HA</t>
  </si>
  <si>
    <t>MS081</t>
  </si>
  <si>
    <t>The Housing Authority of the City of Sardis</t>
  </si>
  <si>
    <t>MS081000001</t>
  </si>
  <si>
    <t>GREENHILL CIRCLE</t>
  </si>
  <si>
    <t>MS082</t>
  </si>
  <si>
    <t>The Housing Authority of the City of Winona</t>
  </si>
  <si>
    <t>MS082000001</t>
  </si>
  <si>
    <t>ROSE COURT</t>
  </si>
  <si>
    <t>MS083</t>
  </si>
  <si>
    <t>The Housing Authority of the City of Amory</t>
  </si>
  <si>
    <t>MS083000001</t>
  </si>
  <si>
    <t>POPE APTS/BRASFIELD ELD.</t>
  </si>
  <si>
    <t>MS084</t>
  </si>
  <si>
    <t>The Housing Authority of the Town of Summit</t>
  </si>
  <si>
    <t>MS084000001</t>
  </si>
  <si>
    <t>SUMMIT HA</t>
  </si>
  <si>
    <t>MS085</t>
  </si>
  <si>
    <t>The Housing Authority of the City of Baldwyn</t>
  </si>
  <si>
    <t>MS085000001</t>
  </si>
  <si>
    <t>EASTOVER APTS</t>
  </si>
  <si>
    <t>MS090</t>
  </si>
  <si>
    <t>The Housing Authority of the City of Senatobia</t>
  </si>
  <si>
    <t>MS090000001</t>
  </si>
  <si>
    <t>SENATOBIA PH</t>
  </si>
  <si>
    <t>MS093</t>
  </si>
  <si>
    <t>Oxford Housing Authority</t>
  </si>
  <si>
    <t>MS093000010</t>
  </si>
  <si>
    <t>CB WEBB TOWNHOUSES</t>
  </si>
  <si>
    <t>MS094</t>
  </si>
  <si>
    <t>The Housing Authority of the City of Hazlehurst</t>
  </si>
  <si>
    <t>MS094000001</t>
  </si>
  <si>
    <t>FORREST PARK SUBD</t>
  </si>
  <si>
    <t>MS096</t>
  </si>
  <si>
    <t>The Housing Authority of the City of Pontotoc</t>
  </si>
  <si>
    <t>MS096000001</t>
  </si>
  <si>
    <t>PONTOTOC HA</t>
  </si>
  <si>
    <t>MS103</t>
  </si>
  <si>
    <t>The Housing Authority of the City of Jackson</t>
  </si>
  <si>
    <t>MS103000002</t>
  </si>
  <si>
    <t>GOLDEN KEY</t>
  </si>
  <si>
    <t>MS103000003</t>
  </si>
  <si>
    <t>Midtown</t>
  </si>
  <si>
    <t>MS105</t>
  </si>
  <si>
    <t>The Housing Authority of the City of Natchez</t>
  </si>
  <si>
    <t>MS105000001</t>
  </si>
  <si>
    <t>MARYLAND HEIGHTS</t>
  </si>
  <si>
    <t>MS105000002</t>
  </si>
  <si>
    <t>EIGHTY ELDERLY/HANDICAPPED UNITS</t>
  </si>
  <si>
    <t>MS107</t>
  </si>
  <si>
    <t>The Housing Authority of the City of Greenwood</t>
  </si>
  <si>
    <t>MS107000100</t>
  </si>
  <si>
    <t>HENRY HOMES</t>
  </si>
  <si>
    <t>MS107000200</t>
  </si>
  <si>
    <t>CRESTVIEW</t>
  </si>
  <si>
    <t>MS110</t>
  </si>
  <si>
    <t>The Housing Authority of the City of Mound Bayou</t>
  </si>
  <si>
    <t>MS110000001</t>
  </si>
  <si>
    <t>B T GREEN HOMES</t>
  </si>
  <si>
    <t>MS111</t>
  </si>
  <si>
    <t>The Housing Authority of the City of Forest</t>
  </si>
  <si>
    <t>MS111600021</t>
  </si>
  <si>
    <t>FOREST HA</t>
  </si>
  <si>
    <t>MS117</t>
  </si>
  <si>
    <t>The Housing Authority of Attala County</t>
  </si>
  <si>
    <t>MS117000001</t>
  </si>
  <si>
    <t>REDBUD HILL</t>
  </si>
  <si>
    <t>MS121</t>
  </si>
  <si>
    <t>The Housing Authority of the City of Itta Bena</t>
  </si>
  <si>
    <t>MS121000001</t>
  </si>
  <si>
    <t>ITTA BENA</t>
  </si>
  <si>
    <t>MT001</t>
  </si>
  <si>
    <t>MT</t>
  </si>
  <si>
    <t>HomeFront</t>
  </si>
  <si>
    <t>MT001000001</t>
  </si>
  <si>
    <t>BILLINGS</t>
  </si>
  <si>
    <t>MT002</t>
  </si>
  <si>
    <t>Great Falls Housing Authority</t>
  </si>
  <si>
    <t>MT002000001</t>
  </si>
  <si>
    <t>Parkdale 1</t>
  </si>
  <si>
    <t>MT002000002</t>
  </si>
  <si>
    <t>Parkdale 2</t>
  </si>
  <si>
    <t>MT002000003</t>
  </si>
  <si>
    <t>Sunrise Courts</t>
  </si>
  <si>
    <t>MT002000004</t>
  </si>
  <si>
    <t>Yeoman Tynes/Russell</t>
  </si>
  <si>
    <t>MT002000005</t>
  </si>
  <si>
    <t>Austin Hall</t>
  </si>
  <si>
    <t>MT004</t>
  </si>
  <si>
    <t>Helena Housing Authority</t>
  </si>
  <si>
    <t>MT004000001</t>
  </si>
  <si>
    <t>SAMUEL V STEWART HOMES</t>
  </si>
  <si>
    <t>MT005</t>
  </si>
  <si>
    <t>Housing Authority of the City of Anaconda</t>
  </si>
  <si>
    <t>MT005000001</t>
  </si>
  <si>
    <t>MOUNT HAGGIN HOMES</t>
  </si>
  <si>
    <t>MT006</t>
  </si>
  <si>
    <t>Richland County Housing Authority</t>
  </si>
  <si>
    <t>MT006000001</t>
  </si>
  <si>
    <t>MT007</t>
  </si>
  <si>
    <t>MT007000001</t>
  </si>
  <si>
    <t>GLASGOW</t>
  </si>
  <si>
    <t>MT015</t>
  </si>
  <si>
    <t>Whitefish Housing Authority</t>
  </si>
  <si>
    <t>MT015000001</t>
  </si>
  <si>
    <t>MOUNTAIN VIEW MANOR</t>
  </si>
  <si>
    <t>MT029</t>
  </si>
  <si>
    <t>Dawson County Housing Authority</t>
  </si>
  <si>
    <t>MT029000001</t>
  </si>
  <si>
    <t>GLENDIVE</t>
  </si>
  <si>
    <t>NC001</t>
  </si>
  <si>
    <t>NC</t>
  </si>
  <si>
    <t>Housing Authority of the City of Wilmington</t>
  </si>
  <si>
    <t>NC001000004</t>
  </si>
  <si>
    <t>HOUSTON MOORE TERRACE</t>
  </si>
  <si>
    <t>NC001000005</t>
  </si>
  <si>
    <t>HILLCREST</t>
  </si>
  <si>
    <t>NC001000007</t>
  </si>
  <si>
    <t>SOLOMON TOWERS</t>
  </si>
  <si>
    <t>NC001000015</t>
  </si>
  <si>
    <t>HOPE VI Phase II - Covil</t>
  </si>
  <si>
    <t>NC001000016</t>
  </si>
  <si>
    <t>Woodbridge Apartments</t>
  </si>
  <si>
    <t>NC001000017</t>
  </si>
  <si>
    <t>New Brooklyn Homes at Taylor Estates</t>
  </si>
  <si>
    <t>NC001000018</t>
  </si>
  <si>
    <t>NC001000019</t>
  </si>
  <si>
    <t>Creekwood South LIHTC</t>
  </si>
  <si>
    <t>NC001000020</t>
  </si>
  <si>
    <t>Eastbrook Apartments (RHF)</t>
  </si>
  <si>
    <t>NC001000022</t>
  </si>
  <si>
    <t>South Side 1</t>
  </si>
  <si>
    <t>NC001000080</t>
  </si>
  <si>
    <t>Creekwood South</t>
  </si>
  <si>
    <t>NC001000081</t>
  </si>
  <si>
    <t>VESTA VILLAGE</t>
  </si>
  <si>
    <t>NC001000082</t>
  </si>
  <si>
    <t>Hillcrest Annex</t>
  </si>
  <si>
    <t>NC001000083</t>
  </si>
  <si>
    <t>Dawson Lofts</t>
  </si>
  <si>
    <t>NC002</t>
  </si>
  <si>
    <t>Housing Authority of the City of Raleigh</t>
  </si>
  <si>
    <t>NC002000006</t>
  </si>
  <si>
    <t>GLENWOOD TOWERS</t>
  </si>
  <si>
    <t>NC002000007</t>
  </si>
  <si>
    <t>KENTWOOD</t>
  </si>
  <si>
    <t>NC002000010</t>
  </si>
  <si>
    <t>NC002000011</t>
  </si>
  <si>
    <t>MAYVIEW</t>
  </si>
  <si>
    <t>NC002000012</t>
  </si>
  <si>
    <t>NC002000015</t>
  </si>
  <si>
    <t>CARRIAGE HOUSE</t>
  </si>
  <si>
    <t>NC002000018</t>
  </si>
  <si>
    <t>BIRCHWOOD / EASTWOOD</t>
  </si>
  <si>
    <t>NC002000021</t>
  </si>
  <si>
    <t>STONECREST</t>
  </si>
  <si>
    <t>NC002000036</t>
  </si>
  <si>
    <t>Capital Park (HOPE VI Construction)</t>
  </si>
  <si>
    <t>NC002000038</t>
  </si>
  <si>
    <t>NC002000039</t>
  </si>
  <si>
    <t>CHAVIS HEIGHTS TOWNHOMES</t>
  </si>
  <si>
    <t>NC002000040</t>
  </si>
  <si>
    <t>Walnut Terrace</t>
  </si>
  <si>
    <t>NC004</t>
  </si>
  <si>
    <t>Housing Authority of the City of Kinston</t>
  </si>
  <si>
    <t>NC004000001</t>
  </si>
  <si>
    <t>SIMON BRIGHT</t>
  </si>
  <si>
    <t>NC004000002</t>
  </si>
  <si>
    <t>MITCHELL WOOTEN</t>
  </si>
  <si>
    <t>NC004000003</t>
  </si>
  <si>
    <t>NC004000005</t>
  </si>
  <si>
    <t>RICHARD GREEN</t>
  </si>
  <si>
    <t>NC004000006</t>
  </si>
  <si>
    <t>NC004000007</t>
  </si>
  <si>
    <t>JACK ROUNDTREE</t>
  </si>
  <si>
    <t>NC004000010</t>
  </si>
  <si>
    <t>JOHN C. HOOD HOMES</t>
  </si>
  <si>
    <t>NC005</t>
  </si>
  <si>
    <t>Housing Authority of the City of New Bern</t>
  </si>
  <si>
    <t>NC005000001</t>
  </si>
  <si>
    <t>TRENT COURT</t>
  </si>
  <si>
    <t>NC006</t>
  </si>
  <si>
    <t>Housing Authority of the City of High Point</t>
  </si>
  <si>
    <t>NC006000003</t>
  </si>
  <si>
    <t>ASTOR DOWDY TOWERS</t>
  </si>
  <si>
    <t>NC006000004</t>
  </si>
  <si>
    <t>CARSON STOUT HOMES</t>
  </si>
  <si>
    <t>NC006000005</t>
  </si>
  <si>
    <t>BEAMON COURTS</t>
  </si>
  <si>
    <t>NC006000006</t>
  </si>
  <si>
    <t>J.C. MORGAN COURTS</t>
  </si>
  <si>
    <t>NC006000008</t>
  </si>
  <si>
    <t>NC006000009</t>
  </si>
  <si>
    <t>JUANITA HILLS</t>
  </si>
  <si>
    <t>NC006000012</t>
  </si>
  <si>
    <t>SCATTERED SITES B</t>
  </si>
  <si>
    <t>NC006000017</t>
  </si>
  <si>
    <t>Scattered Sites 620</t>
  </si>
  <si>
    <t>NC006000019</t>
  </si>
  <si>
    <t>Deep River Development</t>
  </si>
  <si>
    <t>NC006000021</t>
  </si>
  <si>
    <t>SPRING BROOK MEADOWS SENIOR VILLAS</t>
  </si>
  <si>
    <t>NC006000022</t>
  </si>
  <si>
    <t>RHF Scattered Sites</t>
  </si>
  <si>
    <t>NC006000023</t>
  </si>
  <si>
    <t>Park Terrace Phase I (Clara Cox I)</t>
  </si>
  <si>
    <t>NC006000024</t>
  </si>
  <si>
    <t>Park Terrace Phase 2 (Clara Cox II)</t>
  </si>
  <si>
    <t>NC006000025</t>
  </si>
  <si>
    <t>Park Terrace III</t>
  </si>
  <si>
    <t>NC008</t>
  </si>
  <si>
    <t>Housing Authority of the City of Concord</t>
  </si>
  <si>
    <t>NC008000001</t>
  </si>
  <si>
    <t>CHAPMAN</t>
  </si>
  <si>
    <t>NC009</t>
  </si>
  <si>
    <t>Fayetteville Metropolitan Housing Authority</t>
  </si>
  <si>
    <t>NC009000003</t>
  </si>
  <si>
    <t>MELVIN PLACE - POINT PLACE</t>
  </si>
  <si>
    <t>NC009000004</t>
  </si>
  <si>
    <t>HOLLAND HOMES</t>
  </si>
  <si>
    <t>NC009000005</t>
  </si>
  <si>
    <t>NC009000019</t>
  </si>
  <si>
    <t>Curtis Lane/Alfred Street</t>
  </si>
  <si>
    <t>NC009000020</t>
  </si>
  <si>
    <t>Bunce East (Hickory Ridge)</t>
  </si>
  <si>
    <t>NC009000021</t>
  </si>
  <si>
    <t>Campbell Terrace Phase I (Oak Run)</t>
  </si>
  <si>
    <t>NC009000022</t>
  </si>
  <si>
    <t>Azalea Court</t>
  </si>
  <si>
    <t>NC009000024</t>
  </si>
  <si>
    <t>Campbell Terrace Ph II (Oak Run Ph II)</t>
  </si>
  <si>
    <t>NC009000025</t>
  </si>
  <si>
    <t>Cypress Manor</t>
  </si>
  <si>
    <t>NC010</t>
  </si>
  <si>
    <t>Eastern Carolina Regional Housing Authority</t>
  </si>
  <si>
    <t>NC010000001</t>
  </si>
  <si>
    <t>KINGS TERRACE</t>
  </si>
  <si>
    <t>NC010000002</t>
  </si>
  <si>
    <t>SAMPSON HOMES</t>
  </si>
  <si>
    <t>NC010000003</t>
  </si>
  <si>
    <t>DOGWOOD &amp; BYRON BUTLER</t>
  </si>
  <si>
    <t>NC010000004</t>
  </si>
  <si>
    <t>NC010000005</t>
  </si>
  <si>
    <t>MANTEO CIRCLE</t>
  </si>
  <si>
    <t>NC010000006</t>
  </si>
  <si>
    <t>BROOKSIDE MANOR</t>
  </si>
  <si>
    <t>NC010000007</t>
  </si>
  <si>
    <t>WINFREY COURT II</t>
  </si>
  <si>
    <t>NC010000008</t>
  </si>
  <si>
    <t>AUSTIN ACRES</t>
  </si>
  <si>
    <t>NC010000009</t>
  </si>
  <si>
    <t>MAGNOLIA &amp; MERCER COURT</t>
  </si>
  <si>
    <t>NC010000011</t>
  </si>
  <si>
    <t>Bayview Homes</t>
  </si>
  <si>
    <t>NC010000012</t>
  </si>
  <si>
    <t>NC010000014</t>
  </si>
  <si>
    <t>NC011</t>
  </si>
  <si>
    <t>NC011001005</t>
  </si>
  <si>
    <t>NC011030095</t>
  </si>
  <si>
    <t>NC011031110</t>
  </si>
  <si>
    <t>Windhill Apartments</t>
  </si>
  <si>
    <t>NC011032105</t>
  </si>
  <si>
    <t>THE VILLAS AT WILLOW OAKS</t>
  </si>
  <si>
    <t>NC011033110</t>
  </si>
  <si>
    <t>Townhomes at Willow Oaks</t>
  </si>
  <si>
    <t>NC011035120</t>
  </si>
  <si>
    <t>WINDHILL COURT APARTMENTS</t>
  </si>
  <si>
    <t>NC012</t>
  </si>
  <si>
    <t>Housing Authority of the City of Winston-Salem</t>
  </si>
  <si>
    <t>NC012000003</t>
  </si>
  <si>
    <t>PIEDMONT PARK</t>
  </si>
  <si>
    <t>NC012000006</t>
  </si>
  <si>
    <t>CLEVELAND AVENUE HOMES</t>
  </si>
  <si>
    <t>NC012000008</t>
  </si>
  <si>
    <t>NC012000009</t>
  </si>
  <si>
    <t>CRYSTAL TOWERS</t>
  </si>
  <si>
    <t>NC012000012</t>
  </si>
  <si>
    <t>HEALY DRIVE TOWERS</t>
  </si>
  <si>
    <t>NC012000021</t>
  </si>
  <si>
    <t>TOWN VIEW APARTMENTS</t>
  </si>
  <si>
    <t>NC012000022</t>
  </si>
  <si>
    <t>STONEY GLEN APARTMENTS</t>
  </si>
  <si>
    <t>NC012000030</t>
  </si>
  <si>
    <t>AZALEA TERRACE</t>
  </si>
  <si>
    <t>NC012000031</t>
  </si>
  <si>
    <t>ASTER PARK</t>
  </si>
  <si>
    <t>NC012000032</t>
  </si>
  <si>
    <t>ARBOR OAKS, PHASE III B</t>
  </si>
  <si>
    <t>NC012000034</t>
  </si>
  <si>
    <t>ALDERS POINT SENIOR APARTMENTS</t>
  </si>
  <si>
    <t>NC012000035</t>
  </si>
  <si>
    <t>PROVIDENCE PLACE FAMILY APTS.</t>
  </si>
  <si>
    <t>NC012000036</t>
  </si>
  <si>
    <t>WILLOWS PEAK</t>
  </si>
  <si>
    <t>NC012000037</t>
  </si>
  <si>
    <t>The Oaks at Tenth</t>
  </si>
  <si>
    <t>NC012000038</t>
  </si>
  <si>
    <t>Camden Station</t>
  </si>
  <si>
    <t>NC012000040</t>
  </si>
  <si>
    <t>Brookside View</t>
  </si>
  <si>
    <t>NC013</t>
  </si>
  <si>
    <t>The Housing Authority of the City of Durham</t>
  </si>
  <si>
    <t>NC013000001</t>
  </si>
  <si>
    <t>MCDOUGALD TER</t>
  </si>
  <si>
    <t>NC013000003</t>
  </si>
  <si>
    <t>NC013000004</t>
  </si>
  <si>
    <t>519 East Main Street</t>
  </si>
  <si>
    <t>NC013000005</t>
  </si>
  <si>
    <t>CORNWALLIS RD</t>
  </si>
  <si>
    <t>NC013000007</t>
  </si>
  <si>
    <t>CLUB BOULEVARD</t>
  </si>
  <si>
    <t>NC013000008</t>
  </si>
  <si>
    <t>HOOVER RD</t>
  </si>
  <si>
    <t>NC013000012</t>
  </si>
  <si>
    <t>NC013000014</t>
  </si>
  <si>
    <t>FOREST HILL HEIGHTS</t>
  </si>
  <si>
    <t>NC013000032</t>
  </si>
  <si>
    <t>Worth Street</t>
  </si>
  <si>
    <t>NC014</t>
  </si>
  <si>
    <t>Housing Authority of the City of Lumberton</t>
  </si>
  <si>
    <t>NC014000001</t>
  </si>
  <si>
    <t>TUDOR CT., MYERS PK.,  HILTON HEIGHT</t>
  </si>
  <si>
    <t>NC014000002</t>
  </si>
  <si>
    <t>TURNER TERRACE</t>
  </si>
  <si>
    <t>NC014000003</t>
  </si>
  <si>
    <t>LUMBEE HOMES, ROZIER HOMES</t>
  </si>
  <si>
    <t>NC015</t>
  </si>
  <si>
    <t>Housing Authority of the City of Goldsboro</t>
  </si>
  <si>
    <t>NC015000100</t>
  </si>
  <si>
    <t>NC015000200</t>
  </si>
  <si>
    <t>NC015000300</t>
  </si>
  <si>
    <t>WOODCREST-ELMWOOD-LITTLE WASHINGTON</t>
  </si>
  <si>
    <t>NC015000400</t>
  </si>
  <si>
    <t>WEST HAVEN APARTMENTS</t>
  </si>
  <si>
    <t>NC017</t>
  </si>
  <si>
    <t>Redevelopment Commission of the Town of Tarboro</t>
  </si>
  <si>
    <t>NC017000001</t>
  </si>
  <si>
    <t>PINEHURST HOMES</t>
  </si>
  <si>
    <t>NC019</t>
  </si>
  <si>
    <t>Rocky Mount Housing Authority</t>
  </si>
  <si>
    <t>NC019000001</t>
  </si>
  <si>
    <t>WestEnd Terrace Community</t>
  </si>
  <si>
    <t>NC019000002</t>
  </si>
  <si>
    <t>Weeks Armstrong Homes Community</t>
  </si>
  <si>
    <t>NC020</t>
  </si>
  <si>
    <t>Housing Authority of the City of Wilson</t>
  </si>
  <si>
    <t>NC020000001</t>
  </si>
  <si>
    <t>Forest Road</t>
  </si>
  <si>
    <t>NC020000002</t>
  </si>
  <si>
    <t>WHITFIELD HOMES</t>
  </si>
  <si>
    <t>NC020000003</t>
  </si>
  <si>
    <t>E. B. JORDAN HOMES</t>
  </si>
  <si>
    <t>NC021</t>
  </si>
  <si>
    <t>Housing Authority of the County of Wake</t>
  </si>
  <si>
    <t>NC021000001</t>
  </si>
  <si>
    <t>WAKE CO HA</t>
  </si>
  <si>
    <t>NC021000002</t>
  </si>
  <si>
    <t>NC021000003</t>
  </si>
  <si>
    <t>MASSEY APARTMENTS</t>
  </si>
  <si>
    <t>NC022</t>
  </si>
  <si>
    <t>NC022000010</t>
  </si>
  <si>
    <t>HOPKINS PARK</t>
  </si>
  <si>
    <t>NC022000011</t>
  </si>
  <si>
    <t>MOYEWOOD I</t>
  </si>
  <si>
    <t>NC022000012</t>
  </si>
  <si>
    <t>KEARNEY PARK</t>
  </si>
  <si>
    <t>NC023</t>
  </si>
  <si>
    <t>Housing Authority of the Town of Mount Airy</t>
  </si>
  <si>
    <t>NC023000001</t>
  </si>
  <si>
    <t>MEADOWVIEW II/MARSHALL PARK/GRANITEVIEW</t>
  </si>
  <si>
    <t>NC024</t>
  </si>
  <si>
    <t>Mooresville Housing Authority</t>
  </si>
  <si>
    <t>NC024000001</t>
  </si>
  <si>
    <t>West End</t>
  </si>
  <si>
    <t>NC025</t>
  </si>
  <si>
    <t>Rockingham Housing Authority</t>
  </si>
  <si>
    <t>NC025000001</t>
  </si>
  <si>
    <t>HARRINGTON PLACE</t>
  </si>
  <si>
    <t>NC026</t>
  </si>
  <si>
    <t>Elizabeth City Housing Authority</t>
  </si>
  <si>
    <t>NC026000001</t>
  </si>
  <si>
    <t>HARIOT HEIGHTS ANNEX</t>
  </si>
  <si>
    <t>NC026000002</t>
  </si>
  <si>
    <t>DEBRY COURTS</t>
  </si>
  <si>
    <t>NC026000003</t>
  </si>
  <si>
    <t>NC028</t>
  </si>
  <si>
    <t>Benson Housing Authority</t>
  </si>
  <si>
    <t>NC028000001</t>
  </si>
  <si>
    <t>BHA Properties</t>
  </si>
  <si>
    <t>NC029</t>
  </si>
  <si>
    <t>Star Housing Authority</t>
  </si>
  <si>
    <t>NC029000001</t>
  </si>
  <si>
    <t>PROJECT  UNNAMED</t>
  </si>
  <si>
    <t>NC030</t>
  </si>
  <si>
    <t>Housing Programs of the Town of Murphy</t>
  </si>
  <si>
    <t>NC030000001</t>
  </si>
  <si>
    <t>NC032</t>
  </si>
  <si>
    <t>NC032000001</t>
  </si>
  <si>
    <t>OAKCREST</t>
  </si>
  <si>
    <t>NC033</t>
  </si>
  <si>
    <t>Spruce Pine Housing Authority</t>
  </si>
  <si>
    <t>NC033000001</t>
  </si>
  <si>
    <t>SPRUCE PINE</t>
  </si>
  <si>
    <t>NC034</t>
  </si>
  <si>
    <t>City of Shelby, Department of Housing</t>
  </si>
  <si>
    <t>NC034000001</t>
  </si>
  <si>
    <t>NORTHSIDE HEIGHTS</t>
  </si>
  <si>
    <t>NC035</t>
  </si>
  <si>
    <t>Sanford Housing Authority</t>
  </si>
  <si>
    <t>NC035000001</t>
  </si>
  <si>
    <t>LINDEN HGTS/UTLEY PLAZA/FOUSHEE HGTS</t>
  </si>
  <si>
    <t>NC035000002</t>
  </si>
  <si>
    <t>STEWART MANOR/MATTHEWS COURT</t>
  </si>
  <si>
    <t>NC035000003</t>
  </si>
  <si>
    <t>GARDEN ST/GILMORE T./HARRIS CT/CRESTVIEW</t>
  </si>
  <si>
    <t>NC036</t>
  </si>
  <si>
    <t>NC036000001</t>
  </si>
  <si>
    <t>COASTLINE/CANADY/WILSON</t>
  </si>
  <si>
    <t>NC037</t>
  </si>
  <si>
    <t>Whiteville Housing Authority</t>
  </si>
  <si>
    <t>NC037000001</t>
  </si>
  <si>
    <t>WESTWOOD HOMES</t>
  </si>
  <si>
    <t>NC040</t>
  </si>
  <si>
    <t>Smithfield Housing Authority</t>
  </si>
  <si>
    <t>NC040000001</t>
  </si>
  <si>
    <t>NC043</t>
  </si>
  <si>
    <t>Troy Housing Authority</t>
  </si>
  <si>
    <t>NC043000001</t>
  </si>
  <si>
    <t>NC044</t>
  </si>
  <si>
    <t>Mount Gilead Housing Authority</t>
  </si>
  <si>
    <t>NC044000001</t>
  </si>
  <si>
    <t>NC045</t>
  </si>
  <si>
    <t>Hot Springs Housing Authority</t>
  </si>
  <si>
    <t>NC045000010</t>
  </si>
  <si>
    <t>BAKER/FBC APARTMENTS</t>
  </si>
  <si>
    <t>NC046</t>
  </si>
  <si>
    <t>Town of Chapel Hill Department of Housing</t>
  </si>
  <si>
    <t>NC046000001</t>
  </si>
  <si>
    <t xml:space="preserve">Lindsay - North Columbia </t>
  </si>
  <si>
    <t>NC046000002</t>
  </si>
  <si>
    <t>S. Estes - S. Roberson - CWW</t>
  </si>
  <si>
    <t>NC047</t>
  </si>
  <si>
    <t>Fairmont Housing Authority</t>
  </si>
  <si>
    <t>NC047000001</t>
  </si>
  <si>
    <t>FARIMONT SCATTERED SITES</t>
  </si>
  <si>
    <t>NC049</t>
  </si>
  <si>
    <t>Morganton Housing Authority</t>
  </si>
  <si>
    <t>NC049000001</t>
  </si>
  <si>
    <t>CASCADE GARDENS</t>
  </si>
  <si>
    <t>NC049000002</t>
  </si>
  <si>
    <t>PROVIDENCE PLACE</t>
  </si>
  <si>
    <t>NC050</t>
  </si>
  <si>
    <t>Wadesboro Housing Authority</t>
  </si>
  <si>
    <t>NC050000001</t>
  </si>
  <si>
    <t>SITE A &amp; SITE B</t>
  </si>
  <si>
    <t>NC051</t>
  </si>
  <si>
    <t>Andrews Housing Authority</t>
  </si>
  <si>
    <t>NC051000001</t>
  </si>
  <si>
    <t>VALLEY RIVER APARTMENTS</t>
  </si>
  <si>
    <t>NC053</t>
  </si>
  <si>
    <t>Hamlet Housing Authority</t>
  </si>
  <si>
    <t>NC053000001</t>
  </si>
  <si>
    <t>HUBBARD/NELSON/LILE HOMES</t>
  </si>
  <si>
    <t>NC054</t>
  </si>
  <si>
    <t>Madison Housing Authority</t>
  </si>
  <si>
    <t>NC054000001</t>
  </si>
  <si>
    <t>Fern Street Manor</t>
  </si>
  <si>
    <t>NC055</t>
  </si>
  <si>
    <t>Valdese Housing Authority</t>
  </si>
  <si>
    <t>NC055000001</t>
  </si>
  <si>
    <t>Falls Road Terrace/Praley Heights</t>
  </si>
  <si>
    <t>NC058</t>
  </si>
  <si>
    <t>Mars Hill Housing Authority</t>
  </si>
  <si>
    <t>NC058000010</t>
  </si>
  <si>
    <t>MARS HILL HA UNITS</t>
  </si>
  <si>
    <t>NC059</t>
  </si>
  <si>
    <t>The Graham Housing Authority</t>
  </si>
  <si>
    <t>NC059000001</t>
  </si>
  <si>
    <t>NC060</t>
  </si>
  <si>
    <t>Roxboro Housing Authority</t>
  </si>
  <si>
    <t>NC060000001</t>
  </si>
  <si>
    <t>NC061</t>
  </si>
  <si>
    <t>Housing Authority of the Town of Beaufort</t>
  </si>
  <si>
    <t>NC061000001</t>
  </si>
  <si>
    <t>NC062</t>
  </si>
  <si>
    <t>Waynesville Housing Authority</t>
  </si>
  <si>
    <t>NC062000001</t>
  </si>
  <si>
    <t>Waynesville HA Low Income Project</t>
  </si>
  <si>
    <t>NC063</t>
  </si>
  <si>
    <t>The New Randleman Housing Authority</t>
  </si>
  <si>
    <t>NC063000001</t>
  </si>
  <si>
    <t>THE NEW RANDLEMAN HOUSING AUTHORITY</t>
  </si>
  <si>
    <t>NC064</t>
  </si>
  <si>
    <t>Kings Mountain Housing Authority</t>
  </si>
  <si>
    <t>NC064000001</t>
  </si>
  <si>
    <t>NC067</t>
  </si>
  <si>
    <t>Robersonville Housing Authority</t>
  </si>
  <si>
    <t>NC067000001</t>
  </si>
  <si>
    <t>WEBB TERRACE</t>
  </si>
  <si>
    <t>NC068</t>
  </si>
  <si>
    <t>The New Edenton Housing Authority</t>
  </si>
  <si>
    <t>NC068000001</t>
  </si>
  <si>
    <t>NEW EDENTON HOUSING AUTHORITY</t>
  </si>
  <si>
    <t>NC069</t>
  </si>
  <si>
    <t>North Wilkesboro Housing Authority</t>
  </si>
  <si>
    <t>NC069000001</t>
  </si>
  <si>
    <t>Skyview Village and Valley Glade</t>
  </si>
  <si>
    <t>NC070</t>
  </si>
  <si>
    <t>Lincolnton Housing Authority</t>
  </si>
  <si>
    <t>NC070000001</t>
  </si>
  <si>
    <t>NC071</t>
  </si>
  <si>
    <t>Thomasville Housing Authority</t>
  </si>
  <si>
    <t>NC071000001</t>
  </si>
  <si>
    <t>LIBERTY ARMS</t>
  </si>
  <si>
    <t>NC071000002</t>
  </si>
  <si>
    <t>JAMES AVENUE</t>
  </si>
  <si>
    <t>NC072</t>
  </si>
  <si>
    <t>Statesville Housing Authority</t>
  </si>
  <si>
    <t>NC072000001</t>
  </si>
  <si>
    <t>SUMMIT VILLAGE</t>
  </si>
  <si>
    <t>NC072000002</t>
  </si>
  <si>
    <t>Oaktree Village</t>
  </si>
  <si>
    <t>NC072000003</t>
  </si>
  <si>
    <t>PARKWOOD VILLAGE</t>
  </si>
  <si>
    <t>NC072000004</t>
  </si>
  <si>
    <t>Raleigh Hills</t>
  </si>
  <si>
    <t>NC072000006</t>
  </si>
  <si>
    <t>HOLLY HILL APARTMENTS</t>
  </si>
  <si>
    <t>NC073</t>
  </si>
  <si>
    <t>NC073000001</t>
  </si>
  <si>
    <t>BROUGHTON/MAPLE/PINEWOOD</t>
  </si>
  <si>
    <t>NC073000002</t>
  </si>
  <si>
    <t>Villas of Knotts Grove Apartments</t>
  </si>
  <si>
    <t>NC074</t>
  </si>
  <si>
    <t>Lenoir Housing Authority</t>
  </si>
  <si>
    <t>NC074000001</t>
  </si>
  <si>
    <t>LENOIR UNITS 1</t>
  </si>
  <si>
    <t>NC075</t>
  </si>
  <si>
    <t>City of Albemarle Department of Public Housing</t>
  </si>
  <si>
    <t>NC075000001</t>
  </si>
  <si>
    <t>AMHURST GARDENS/ELIZABETH HEIGHTS</t>
  </si>
  <si>
    <t>NC076</t>
  </si>
  <si>
    <t>Farmville Housing Authority</t>
  </si>
  <si>
    <t>NC076000001</t>
  </si>
  <si>
    <t>PINE GROVE APARTMENTS</t>
  </si>
  <si>
    <t>NC077</t>
  </si>
  <si>
    <t>Williamston Housing Authority</t>
  </si>
  <si>
    <t>NC077000001</t>
  </si>
  <si>
    <t>RIVERDALE/WARREN COURT</t>
  </si>
  <si>
    <t>NC078</t>
  </si>
  <si>
    <t>NC078000001</t>
  </si>
  <si>
    <t>PLUMBLEE COURT</t>
  </si>
  <si>
    <t>NC079</t>
  </si>
  <si>
    <t>Dunn Housing Authority</t>
  </si>
  <si>
    <t>NC079000001</t>
  </si>
  <si>
    <t>NC080</t>
  </si>
  <si>
    <t>NC080000001</t>
  </si>
  <si>
    <t>MARSHALL HA</t>
  </si>
  <si>
    <t>NC081</t>
  </si>
  <si>
    <t>Asheboro Housing Authority</t>
  </si>
  <si>
    <t>NC081000001</t>
  </si>
  <si>
    <t>Asheboro Housing</t>
  </si>
  <si>
    <t>NC082</t>
  </si>
  <si>
    <t>Ayden Housing Authority</t>
  </si>
  <si>
    <t>NC082000001</t>
  </si>
  <si>
    <t>Liberty Arms / North Juanita Homes</t>
  </si>
  <si>
    <t>NC084</t>
  </si>
  <si>
    <t>Robeson County Housing Authority</t>
  </si>
  <si>
    <t>NC084000001</t>
  </si>
  <si>
    <t>MORGAN  BRITT PARK &amp; MCCOLL PAGE PLAZA</t>
  </si>
  <si>
    <t>NC084000002</t>
  </si>
  <si>
    <t>WESTGATE TERRACE &amp; BENTON COURTS</t>
  </si>
  <si>
    <t>NC085</t>
  </si>
  <si>
    <t>Ahoskie Housing Authority</t>
  </si>
  <si>
    <t>NC085000001</t>
  </si>
  <si>
    <t>Ahoskie Housing Units</t>
  </si>
  <si>
    <t>NC087</t>
  </si>
  <si>
    <t>Mid-East Regional Housing Authority</t>
  </si>
  <si>
    <t>NC087000001</t>
  </si>
  <si>
    <t>MID-EAST REGIONAL</t>
  </si>
  <si>
    <t>NC087000002</t>
  </si>
  <si>
    <t>Commerce Court  2</t>
  </si>
  <si>
    <t>NC087000003</t>
  </si>
  <si>
    <t>Lewiston Woodville Homes</t>
  </si>
  <si>
    <t>NC088</t>
  </si>
  <si>
    <t>Belmont Housing Authority</t>
  </si>
  <si>
    <t>NC088000001</t>
  </si>
  <si>
    <t>BELMONT HOUSING AUTH</t>
  </si>
  <si>
    <t>NC089</t>
  </si>
  <si>
    <t>Bladenboro Housing Authority</t>
  </si>
  <si>
    <t>NC089000001</t>
  </si>
  <si>
    <t>SPINNERS CT./HARMONY HMS/TWISTED HICKORY</t>
  </si>
  <si>
    <t>NC090</t>
  </si>
  <si>
    <t>Brevard Housing Authority</t>
  </si>
  <si>
    <t>NC090000001</t>
  </si>
  <si>
    <t>BALSAM/BEECH/CEDAR CREST</t>
  </si>
  <si>
    <t>NC095</t>
  </si>
  <si>
    <t>Forest City Housing Authority</t>
  </si>
  <si>
    <t>NC095000001</t>
  </si>
  <si>
    <t>AMITY APARTMENTS</t>
  </si>
  <si>
    <t>NC098</t>
  </si>
  <si>
    <t>The New Reidsville Housing Authority</t>
  </si>
  <si>
    <t>NC098000001</t>
  </si>
  <si>
    <t>WOMACK COURT APARTMENTS</t>
  </si>
  <si>
    <t>NC102</t>
  </si>
  <si>
    <t>Rowan County Housing Authority</t>
  </si>
  <si>
    <t>NC102000001</t>
  </si>
  <si>
    <t>Running Brook, Grant St., Locust St.</t>
  </si>
  <si>
    <t>NC105</t>
  </si>
  <si>
    <t>Mount Olive Housing Authority</t>
  </si>
  <si>
    <t>NC105000001</t>
  </si>
  <si>
    <t>NC114</t>
  </si>
  <si>
    <t>NC114000001</t>
  </si>
  <si>
    <t>Dial Terrace/Maynor Manor</t>
  </si>
  <si>
    <t>NC117</t>
  </si>
  <si>
    <t>Roanoke Rapids Housing Authority</t>
  </si>
  <si>
    <t>NC117000001</t>
  </si>
  <si>
    <t>CREEKSIDE/OAKRIDGE</t>
  </si>
  <si>
    <t>NC118</t>
  </si>
  <si>
    <t>Roanoke-Chowan Regional Housing Authority</t>
  </si>
  <si>
    <t>NC118000002</t>
  </si>
  <si>
    <t>GASTON PROJECT</t>
  </si>
  <si>
    <t>NC118000003</t>
  </si>
  <si>
    <t>WOODLAND PROJECT</t>
  </si>
  <si>
    <t>NC118000004</t>
  </si>
  <si>
    <t>WELDON PROJECT</t>
  </si>
  <si>
    <t>NC118000005</t>
  </si>
  <si>
    <t>MURFREESBORO PROJECT</t>
  </si>
  <si>
    <t>NC118000006</t>
  </si>
  <si>
    <t>ENFIELD PROJECT</t>
  </si>
  <si>
    <t>NC118000007</t>
  </si>
  <si>
    <t>GARYSBURG PROJECT</t>
  </si>
  <si>
    <t>NC118000012</t>
  </si>
  <si>
    <t>SCOTLAND NECK PROJECT</t>
  </si>
  <si>
    <t>NC174</t>
  </si>
  <si>
    <t>Vance County Housing Authority</t>
  </si>
  <si>
    <t>NC174000001</t>
  </si>
  <si>
    <t>LINCOLN HEIGHT APTS.</t>
  </si>
  <si>
    <t>NC175</t>
  </si>
  <si>
    <t>NC175000001</t>
  </si>
  <si>
    <t>NC176</t>
  </si>
  <si>
    <t>Bladen Housing Authority</t>
  </si>
  <si>
    <t>NC176000001</t>
  </si>
  <si>
    <t>OAKDALE HOMES</t>
  </si>
  <si>
    <t>NC176000002</t>
  </si>
  <si>
    <t>BENJAMIN MANOR</t>
  </si>
  <si>
    <t>ND001</t>
  </si>
  <si>
    <t>ND</t>
  </si>
  <si>
    <t>Housing Authority of Cass County</t>
  </si>
  <si>
    <t>ND001000001</t>
  </si>
  <si>
    <t>SOUTHDALE MANOR</t>
  </si>
  <si>
    <t>ND002</t>
  </si>
  <si>
    <t>Housing Authority of the City of Williston</t>
  </si>
  <si>
    <t>ND002000001</t>
  </si>
  <si>
    <t>NORPARK</t>
  </si>
  <si>
    <t>ND003</t>
  </si>
  <si>
    <t>Rolette County Housing Authority</t>
  </si>
  <si>
    <t>ND003200601</t>
  </si>
  <si>
    <t>ROLETTE COUNTY</t>
  </si>
  <si>
    <t>ND009</t>
  </si>
  <si>
    <t>Towner County Housing Authority</t>
  </si>
  <si>
    <t>ND009000001</t>
  </si>
  <si>
    <t>CANDO SUNRISE HOMES</t>
  </si>
  <si>
    <t>ND013</t>
  </si>
  <si>
    <t>North Central Housing Authority</t>
  </si>
  <si>
    <t>ND013000100</t>
  </si>
  <si>
    <t>SKY VIEW APARTMENTS</t>
  </si>
  <si>
    <t>ND014</t>
  </si>
  <si>
    <t>Fargo Housing and Redevelopment Authority</t>
  </si>
  <si>
    <t>ND014000002</t>
  </si>
  <si>
    <t>Pioneer Manor</t>
  </si>
  <si>
    <t>ND014000003</t>
  </si>
  <si>
    <t>Fargo Scattered Site</t>
  </si>
  <si>
    <t>ND014000004</t>
  </si>
  <si>
    <t>ND015</t>
  </si>
  <si>
    <t>ND015000001</t>
  </si>
  <si>
    <t>HAZEN</t>
  </si>
  <si>
    <t>ND017</t>
  </si>
  <si>
    <t>Minot Housing Authority</t>
  </si>
  <si>
    <t>ND017000001</t>
  </si>
  <si>
    <t>MILTON R YOUNG TOWERS</t>
  </si>
  <si>
    <t>ND019</t>
  </si>
  <si>
    <t>Traill County Housing Authority</t>
  </si>
  <si>
    <t>ND019000001</t>
  </si>
  <si>
    <t>TRAIL COUNTY</t>
  </si>
  <si>
    <t>ND021</t>
  </si>
  <si>
    <t>Burleigh County Housing Authority</t>
  </si>
  <si>
    <t>ND021000001</t>
  </si>
  <si>
    <t>CRESCENT MANOR</t>
  </si>
  <si>
    <t>ND021000002</t>
  </si>
  <si>
    <t>CUL-DE-SACS</t>
  </si>
  <si>
    <t>ND021000003</t>
  </si>
  <si>
    <t>ND021000004</t>
  </si>
  <si>
    <t>Tatley</t>
  </si>
  <si>
    <t>ND021000005</t>
  </si>
  <si>
    <t>Crescent West</t>
  </si>
  <si>
    <t>ND021000006</t>
  </si>
  <si>
    <t>DAKOTA APARTMENTS</t>
  </si>
  <si>
    <t>ND022</t>
  </si>
  <si>
    <t>Barnes County Housing Authority</t>
  </si>
  <si>
    <t>ND022000001</t>
  </si>
  <si>
    <t>ND030</t>
  </si>
  <si>
    <t>Benson County Housing Authority</t>
  </si>
  <si>
    <t>ND030000001</t>
  </si>
  <si>
    <t>WESTBAY MANOR HOMES</t>
  </si>
  <si>
    <t>ND039</t>
  </si>
  <si>
    <t>McIntosh County Housing Authority</t>
  </si>
  <si>
    <t>ND039000002</t>
  </si>
  <si>
    <t>MCINTOSH COUNTY HOUSING AUTHORITY</t>
  </si>
  <si>
    <t>ND054</t>
  </si>
  <si>
    <t>Emmons County Housing Authority</t>
  </si>
  <si>
    <t>ND054000001</t>
  </si>
  <si>
    <t>EMMONS COUNTY</t>
  </si>
  <si>
    <t>ND058</t>
  </si>
  <si>
    <t>Nelson County Housing Authority</t>
  </si>
  <si>
    <t>ND058000001</t>
  </si>
  <si>
    <t>NELSON COUNTY</t>
  </si>
  <si>
    <t>NE001</t>
  </si>
  <si>
    <t>NE</t>
  </si>
  <si>
    <t>Omaha Housing Authority</t>
  </si>
  <si>
    <t>NE001000001</t>
  </si>
  <si>
    <t>SOUTHSIDE TERRACE HOME</t>
  </si>
  <si>
    <t>NE001000005</t>
  </si>
  <si>
    <t>KAY JAY TOWER</t>
  </si>
  <si>
    <t>NE001000006</t>
  </si>
  <si>
    <t>EVANS TOWER</t>
  </si>
  <si>
    <t>NE001000008</t>
  </si>
  <si>
    <t>PARK SOUTH</t>
  </si>
  <si>
    <t>NE001000009</t>
  </si>
  <si>
    <t>BENSON TOWER</t>
  </si>
  <si>
    <t>NE001000010</t>
  </si>
  <si>
    <t>PINE TOWER</t>
  </si>
  <si>
    <t>NE001000011</t>
  </si>
  <si>
    <t>FLORENCE TOWER</t>
  </si>
  <si>
    <t>NE001000012</t>
  </si>
  <si>
    <t>HIGHLAND TOWER</t>
  </si>
  <si>
    <t>NE001000013</t>
  </si>
  <si>
    <t>JACKSON TOWER</t>
  </si>
  <si>
    <t>NE001000014</t>
  </si>
  <si>
    <t>UNDERWOOD TOWER</t>
  </si>
  <si>
    <t>NE001000015</t>
  </si>
  <si>
    <t>CROWN TOWER</t>
  </si>
  <si>
    <t>NE001000016</t>
  </si>
  <si>
    <t>Spencer, Alamo, Long School, Sc Sites NE</t>
  </si>
  <si>
    <t>NE001000017</t>
  </si>
  <si>
    <t>Scattered Sites SE</t>
  </si>
  <si>
    <t>NE001000018</t>
  </si>
  <si>
    <t>Cherry Tree, Scattered Sites NW</t>
  </si>
  <si>
    <t>NE001000019</t>
  </si>
  <si>
    <t>Scattered Sites SW</t>
  </si>
  <si>
    <t>NE001000021</t>
  </si>
  <si>
    <t>Chambers Court</t>
  </si>
  <si>
    <t>NE001000022</t>
  </si>
  <si>
    <t>Keystone Crown Creek</t>
  </si>
  <si>
    <t>NE001000023</t>
  </si>
  <si>
    <t>North Omaha Affordable Homes</t>
  </si>
  <si>
    <t>NE001000025</t>
  </si>
  <si>
    <t>Crown I</t>
  </si>
  <si>
    <t>NE001000026</t>
  </si>
  <si>
    <t>Crown II</t>
  </si>
  <si>
    <t>NE001000027</t>
  </si>
  <si>
    <t>Bayview Apartments</t>
  </si>
  <si>
    <t>NE001000028</t>
  </si>
  <si>
    <t>Farnam Building</t>
  </si>
  <si>
    <t>NE002</t>
  </si>
  <si>
    <t>NE002000002</t>
  </si>
  <si>
    <t>Hansen Scattered Sites</t>
  </si>
  <si>
    <t>NE002000003</t>
  </si>
  <si>
    <t>Arnold Heights - F39</t>
  </si>
  <si>
    <t>NE003</t>
  </si>
  <si>
    <t>Hall County Housing Authority</t>
  </si>
  <si>
    <t>NE003000001</t>
  </si>
  <si>
    <t>Centennial,Golden,Pletcher,Rainbow,NonDw</t>
  </si>
  <si>
    <t>NE003000002</t>
  </si>
  <si>
    <t>Orleans, Western, Stolley, Scatt Sites</t>
  </si>
  <si>
    <t>NE003000003</t>
  </si>
  <si>
    <t>Island Terrace</t>
  </si>
  <si>
    <t>NE004</t>
  </si>
  <si>
    <t>Kearney Housing Agency</t>
  </si>
  <si>
    <t>NE004000001</t>
  </si>
  <si>
    <t>Kearney Manor and Scattered Sites</t>
  </si>
  <si>
    <t>NE005</t>
  </si>
  <si>
    <t>Ord Housing Authority</t>
  </si>
  <si>
    <t>NE005000001</t>
  </si>
  <si>
    <t>Parkview Village Addn and Scattered Site</t>
  </si>
  <si>
    <t>NE006</t>
  </si>
  <si>
    <t>Red Cloud Housing Authority</t>
  </si>
  <si>
    <t>NE006000001</t>
  </si>
  <si>
    <t>Park View and Valley View</t>
  </si>
  <si>
    <t>NE008</t>
  </si>
  <si>
    <t>Loup City Housing Authority</t>
  </si>
  <si>
    <t>NE008000001</t>
  </si>
  <si>
    <t>WESTSIDE PARK</t>
  </si>
  <si>
    <t>NE011</t>
  </si>
  <si>
    <t>Gresham Housing Authority</t>
  </si>
  <si>
    <t>NE011000001</t>
  </si>
  <si>
    <t>GOLDEN AGE MANOR</t>
  </si>
  <si>
    <t>NE012</t>
  </si>
  <si>
    <t>Nebraska City Housing Authority</t>
  </si>
  <si>
    <t>NE012000001</t>
  </si>
  <si>
    <t>NE014</t>
  </si>
  <si>
    <t>NE014000001</t>
  </si>
  <si>
    <t>NE015</t>
  </si>
  <si>
    <t>Syracuse Housing Authority</t>
  </si>
  <si>
    <t>NE015000001</t>
  </si>
  <si>
    <t>NE016</t>
  </si>
  <si>
    <t>Benkelman Housing Authority</t>
  </si>
  <si>
    <t>NE016000001</t>
  </si>
  <si>
    <t>Rainbow Fountain Park</t>
  </si>
  <si>
    <t>NE017</t>
  </si>
  <si>
    <t>Stromsburg Housing Authority</t>
  </si>
  <si>
    <t>NE017000001</t>
  </si>
  <si>
    <t>SWEDE HAVEN</t>
  </si>
  <si>
    <t>NE018</t>
  </si>
  <si>
    <t>Wymore Housing Authority</t>
  </si>
  <si>
    <t>NE018000001</t>
  </si>
  <si>
    <t>PARK LODGE</t>
  </si>
  <si>
    <t>NE019</t>
  </si>
  <si>
    <t>Clay Center Housing Authority</t>
  </si>
  <si>
    <t>NE019000001</t>
  </si>
  <si>
    <t>GOLDEN ROD APARTMENTS</t>
  </si>
  <si>
    <t>NE020</t>
  </si>
  <si>
    <t>Grant Housing Authority</t>
  </si>
  <si>
    <t>NE020000001</t>
  </si>
  <si>
    <t>NE021</t>
  </si>
  <si>
    <t>Imperial Housing Authority</t>
  </si>
  <si>
    <t>NE021000001</t>
  </si>
  <si>
    <t>NE022</t>
  </si>
  <si>
    <t>Neligh Housing Authority</t>
  </si>
  <si>
    <t>NE022000001</t>
  </si>
  <si>
    <t>PIONEER HOMES</t>
  </si>
  <si>
    <t>NE023</t>
  </si>
  <si>
    <t>Schuyler Housing Authority</t>
  </si>
  <si>
    <t>NE023000001</t>
  </si>
  <si>
    <t>Whispering Pines and Park Place</t>
  </si>
  <si>
    <t>NE024</t>
  </si>
  <si>
    <t>Alma Housing Authority</t>
  </si>
  <si>
    <t>NE024000001</t>
  </si>
  <si>
    <t>NE025</t>
  </si>
  <si>
    <t>David City Housing Authority</t>
  </si>
  <si>
    <t>NE025000001</t>
  </si>
  <si>
    <t>SUNSHINE COURT</t>
  </si>
  <si>
    <t>NE026</t>
  </si>
  <si>
    <t>Burwell Housing Authority</t>
  </si>
  <si>
    <t>NE026000001</t>
  </si>
  <si>
    <t>PARK VIEW PLAZA</t>
  </si>
  <si>
    <t>NE027</t>
  </si>
  <si>
    <t>Clarkson Housing Authority</t>
  </si>
  <si>
    <t>NE027000001</t>
  </si>
  <si>
    <t>NE029</t>
  </si>
  <si>
    <t>Stanton Housing Authority</t>
  </si>
  <si>
    <t>NE029000001</t>
  </si>
  <si>
    <t>IVY MANOR</t>
  </si>
  <si>
    <t>NE030</t>
  </si>
  <si>
    <t>Fairbury Housing Authority</t>
  </si>
  <si>
    <t>NE030000001</t>
  </si>
  <si>
    <t>NE031</t>
  </si>
  <si>
    <t>Blue Hill Housing Authority</t>
  </si>
  <si>
    <t>NE031000001</t>
  </si>
  <si>
    <t>WESTGATE MANOR</t>
  </si>
  <si>
    <t>NE032</t>
  </si>
  <si>
    <t>Verdigre Housing Authority</t>
  </si>
  <si>
    <t>NE032000001</t>
  </si>
  <si>
    <t>CZECH ALPS TERRACE</t>
  </si>
  <si>
    <t>NE033</t>
  </si>
  <si>
    <t>Edgar Housing Authority</t>
  </si>
  <si>
    <t>NE033000001</t>
  </si>
  <si>
    <t>LEISURE VILLAGE</t>
  </si>
  <si>
    <t>NE034</t>
  </si>
  <si>
    <t>Creighton Housing Authority</t>
  </si>
  <si>
    <t>NE034000001</t>
  </si>
  <si>
    <t>BRUCE PARK TERRACE</t>
  </si>
  <si>
    <t>NE035</t>
  </si>
  <si>
    <t>Ainsworth Housing Authority</t>
  </si>
  <si>
    <t>NE035000001</t>
  </si>
  <si>
    <t>AINSWORTH PARK HOMES</t>
  </si>
  <si>
    <t>NE036</t>
  </si>
  <si>
    <t>Deshler Housing Authority</t>
  </si>
  <si>
    <t>NE036000001</t>
  </si>
  <si>
    <t>TWO SITES</t>
  </si>
  <si>
    <t>NE037</t>
  </si>
  <si>
    <t>Newman Grove Housing Authority</t>
  </si>
  <si>
    <t>NE037000001</t>
  </si>
  <si>
    <t>GOLDEN AGE APARTMENTS</t>
  </si>
  <si>
    <t>NE038</t>
  </si>
  <si>
    <t>Henderson Housing Authority</t>
  </si>
  <si>
    <t>NE038000001</t>
  </si>
  <si>
    <t>Midtown Apartments</t>
  </si>
  <si>
    <t>NE039</t>
  </si>
  <si>
    <t>Coleridge Housing Authority</t>
  </si>
  <si>
    <t>NE039000001</t>
  </si>
  <si>
    <t>RIDGE VIEW MANOR</t>
  </si>
  <si>
    <t>NE040</t>
  </si>
  <si>
    <t>Albion Housing Authority</t>
  </si>
  <si>
    <t>NE040000001</t>
  </si>
  <si>
    <t>HARMONY HOMES</t>
  </si>
  <si>
    <t>NE041</t>
  </si>
  <si>
    <t>City of Crete Housing Authority</t>
  </si>
  <si>
    <t>NE041000001</t>
  </si>
  <si>
    <t>CENTENNIAL TERRACE</t>
  </si>
  <si>
    <t>NE042</t>
  </si>
  <si>
    <t>Greeley Housing Authority</t>
  </si>
  <si>
    <t>NE042000001</t>
  </si>
  <si>
    <t>KERRY COURT</t>
  </si>
  <si>
    <t>NE043</t>
  </si>
  <si>
    <t>Lynch Housing Authority</t>
  </si>
  <si>
    <t>NE043000001</t>
  </si>
  <si>
    <t>PONCA VALLEY COURT</t>
  </si>
  <si>
    <t>NE046</t>
  </si>
  <si>
    <t>Hay Springs Housing Authority</t>
  </si>
  <si>
    <t>NE046000001</t>
  </si>
  <si>
    <t>SUNSET HEIGHTS</t>
  </si>
  <si>
    <t>NE047</t>
  </si>
  <si>
    <t>Wilber Housing Authority</t>
  </si>
  <si>
    <t>NE047000001</t>
  </si>
  <si>
    <t>CZECH VILLAGE</t>
  </si>
  <si>
    <t>NE049</t>
  </si>
  <si>
    <t>Hooper Housing Authority</t>
  </si>
  <si>
    <t>NE049000001</t>
  </si>
  <si>
    <t>NE050</t>
  </si>
  <si>
    <t>St. Paul Housing Authority</t>
  </si>
  <si>
    <t>NE050000001</t>
  </si>
  <si>
    <t>PARKSIDE PLAZA</t>
  </si>
  <si>
    <t>NE051</t>
  </si>
  <si>
    <t>Minden Housing Agency</t>
  </si>
  <si>
    <t>NE051000001</t>
  </si>
  <si>
    <t>EAST VIEW COURT</t>
  </si>
  <si>
    <t>NE053</t>
  </si>
  <si>
    <t>Sargent Housing Authority</t>
  </si>
  <si>
    <t>NE053000001</t>
  </si>
  <si>
    <t>KEY VILLA</t>
  </si>
  <si>
    <t>NE057</t>
  </si>
  <si>
    <t>Shelton Housing Authority</t>
  </si>
  <si>
    <t>NE057000001</t>
  </si>
  <si>
    <t>SHELTON PIONEER APTS</t>
  </si>
  <si>
    <t>NE059</t>
  </si>
  <si>
    <t>St. Edward Housing Authority</t>
  </si>
  <si>
    <t>NE059000001</t>
  </si>
  <si>
    <t>Centennial Cottages</t>
  </si>
  <si>
    <t>NE063</t>
  </si>
  <si>
    <t>Friend Housing Authority</t>
  </si>
  <si>
    <t>NE063000001</t>
  </si>
  <si>
    <t>FRIENDSHIP TERRACE</t>
  </si>
  <si>
    <t>NE064</t>
  </si>
  <si>
    <t>NE064000001</t>
  </si>
  <si>
    <t>NE065</t>
  </si>
  <si>
    <t>NE065000001</t>
  </si>
  <si>
    <t>VALLEY VIEW APARTMENTS</t>
  </si>
  <si>
    <t>NE067</t>
  </si>
  <si>
    <t>Tilden Housing Authority</t>
  </si>
  <si>
    <t>NE067000001</t>
  </si>
  <si>
    <t>NE068</t>
  </si>
  <si>
    <t>Harvard Housing Authority</t>
  </si>
  <si>
    <t>NE068000001</t>
  </si>
  <si>
    <t>PARK VIEW MANOR</t>
  </si>
  <si>
    <t>NE069</t>
  </si>
  <si>
    <t>NE069000001</t>
  </si>
  <si>
    <t>OXFORD HOUSING AUTHORITY</t>
  </si>
  <si>
    <t>NE070</t>
  </si>
  <si>
    <t>Cambridge Housing Authority</t>
  </si>
  <si>
    <t>NE070000001</t>
  </si>
  <si>
    <t>PARKSIDE MANOR</t>
  </si>
  <si>
    <t>NE071</t>
  </si>
  <si>
    <t>Bassett Housing Authority</t>
  </si>
  <si>
    <t>NE071000001</t>
  </si>
  <si>
    <t>MEADOW VIEW HOMES</t>
  </si>
  <si>
    <t>NE072</t>
  </si>
  <si>
    <t>Tekamah Housing Authority</t>
  </si>
  <si>
    <t>NE072000001</t>
  </si>
  <si>
    <t>THE VILLAGE</t>
  </si>
  <si>
    <t>NE073</t>
  </si>
  <si>
    <t>Emerson Housing Authority</t>
  </si>
  <si>
    <t>NE073000001</t>
  </si>
  <si>
    <t>TRI-VIEW APARTMENTS</t>
  </si>
  <si>
    <t>NE074</t>
  </si>
  <si>
    <t>Plattsmouth Housing Authority</t>
  </si>
  <si>
    <t>NE074000001</t>
  </si>
  <si>
    <t>CASSCO ARMS</t>
  </si>
  <si>
    <t>NE075</t>
  </si>
  <si>
    <t>Indianola Housing Authority</t>
  </si>
  <si>
    <t>NE075000001</t>
  </si>
  <si>
    <t>VALLEY VIEW</t>
  </si>
  <si>
    <t>NE076</t>
  </si>
  <si>
    <t>Oshkosh Housing Authority</t>
  </si>
  <si>
    <t>NE076000001</t>
  </si>
  <si>
    <t>MESA VUE</t>
  </si>
  <si>
    <t>NE077</t>
  </si>
  <si>
    <t>Niobrara Housing Authority</t>
  </si>
  <si>
    <t>NE077000001</t>
  </si>
  <si>
    <t>NIOBRARA VALLEY HOMES</t>
  </si>
  <si>
    <t>NE078</t>
  </si>
  <si>
    <t>Scotts Bluff County Housing Authority</t>
  </si>
  <si>
    <t>NE078000001</t>
  </si>
  <si>
    <t>BLUFF VIEW MANOR</t>
  </si>
  <si>
    <t>NE082</t>
  </si>
  <si>
    <t>Nelson Housing Authority</t>
  </si>
  <si>
    <t>NE082000001</t>
  </si>
  <si>
    <t>ELK CREEK MANOR</t>
  </si>
  <si>
    <t>NE083</t>
  </si>
  <si>
    <t>Cozad Housing Authority</t>
  </si>
  <si>
    <t>NE083000001</t>
  </si>
  <si>
    <t>HAYMAKER HAVEN</t>
  </si>
  <si>
    <t>NE085</t>
  </si>
  <si>
    <t>Weeping Water Housing Authority</t>
  </si>
  <si>
    <t>NE085000001</t>
  </si>
  <si>
    <t>NE086</t>
  </si>
  <si>
    <t>Bayard Housing Authority</t>
  </si>
  <si>
    <t>NE086000001</t>
  </si>
  <si>
    <t>EAST LAWN MANOR</t>
  </si>
  <si>
    <t>NE088</t>
  </si>
  <si>
    <t>NE088000001</t>
  </si>
  <si>
    <t>EVISTA VILLAGE</t>
  </si>
  <si>
    <t>NE090</t>
  </si>
  <si>
    <t>NE090000001</t>
  </si>
  <si>
    <t>CROSSROADS COURT</t>
  </si>
  <si>
    <t>NE091</t>
  </si>
  <si>
    <t>Wood River Housing Authority</t>
  </si>
  <si>
    <t>NE091000001</t>
  </si>
  <si>
    <t>OVERLAND TRAILS OASIS</t>
  </si>
  <si>
    <t>NE092</t>
  </si>
  <si>
    <t>Blair Housing Authority</t>
  </si>
  <si>
    <t>NE092000001</t>
  </si>
  <si>
    <t>NE093</t>
  </si>
  <si>
    <t>Genoa Housing Authority</t>
  </si>
  <si>
    <t>NE093000001</t>
  </si>
  <si>
    <t>SUNRISE VILLA</t>
  </si>
  <si>
    <t>NE094</t>
  </si>
  <si>
    <t>York Housing Authority</t>
  </si>
  <si>
    <t>NE094000001</t>
  </si>
  <si>
    <t>LEISURE HOME</t>
  </si>
  <si>
    <t>NE096</t>
  </si>
  <si>
    <t>Sutherland Housing Authority</t>
  </si>
  <si>
    <t>NE096002621</t>
  </si>
  <si>
    <t>SANDY ACRES</t>
  </si>
  <si>
    <t>NE097</t>
  </si>
  <si>
    <t>Curtis Housing Authority</t>
  </si>
  <si>
    <t>NE097000001</t>
  </si>
  <si>
    <t>FRONTIER VILLAGE</t>
  </si>
  <si>
    <t>NE098</t>
  </si>
  <si>
    <t>Tecumseh Housing Authority</t>
  </si>
  <si>
    <t>NE098000001</t>
  </si>
  <si>
    <t>TECUMSEH MANOR</t>
  </si>
  <si>
    <t>NE099</t>
  </si>
  <si>
    <t>Beemer Housing Authority</t>
  </si>
  <si>
    <t>NE099000001</t>
  </si>
  <si>
    <t>ELKHORN VALLEY APTS</t>
  </si>
  <si>
    <t>NE100</t>
  </si>
  <si>
    <t>NE100000001</t>
  </si>
  <si>
    <t>Gifford and Stanton Towers</t>
  </si>
  <si>
    <t>NE101</t>
  </si>
  <si>
    <t>Cairo Housing Authority</t>
  </si>
  <si>
    <t>NE101000001</t>
  </si>
  <si>
    <t>HULETT PARK HOMES</t>
  </si>
  <si>
    <t>NE102</t>
  </si>
  <si>
    <t>Hemingford Housing Authority</t>
  </si>
  <si>
    <t>NE102000001</t>
  </si>
  <si>
    <t>APOLLO COURT</t>
  </si>
  <si>
    <t>NE103</t>
  </si>
  <si>
    <t>NE103000001</t>
  </si>
  <si>
    <t>FOUR TREES VILLAGE</t>
  </si>
  <si>
    <t>NE104</t>
  </si>
  <si>
    <t>NE104000001</t>
  </si>
  <si>
    <t>HERITAGE HOUSE</t>
  </si>
  <si>
    <t>NE106</t>
  </si>
  <si>
    <t>Bridgeport Housing Authority</t>
  </si>
  <si>
    <t>NE106000001</t>
  </si>
  <si>
    <t>CAMP CLARKE VILLA</t>
  </si>
  <si>
    <t>NE107</t>
  </si>
  <si>
    <t>Gordon Housing Authority</t>
  </si>
  <si>
    <t>NE107000001</t>
  </si>
  <si>
    <t>GORDON VILLA</t>
  </si>
  <si>
    <t>NE108</t>
  </si>
  <si>
    <t>Ravenna Housing Authority</t>
  </si>
  <si>
    <t>NE108000001</t>
  </si>
  <si>
    <t>GRAND MANOR</t>
  </si>
  <si>
    <t>NE109</t>
  </si>
  <si>
    <t>Wayne Housing Authority</t>
  </si>
  <si>
    <t>NE109000001</t>
  </si>
  <si>
    <t>VILLA WAYNE</t>
  </si>
  <si>
    <t>NE110</t>
  </si>
  <si>
    <t>Gibbon Housing Agency</t>
  </si>
  <si>
    <t>NE110000001</t>
  </si>
  <si>
    <t>COLONY ACRES</t>
  </si>
  <si>
    <t>NE111</t>
  </si>
  <si>
    <t>Ansley Housing Authority</t>
  </si>
  <si>
    <t>NE111000001</t>
  </si>
  <si>
    <t>HUSKER HOMES</t>
  </si>
  <si>
    <t>NE115</t>
  </si>
  <si>
    <t>Chappell Housing Authority</t>
  </si>
  <si>
    <t>NE115000001</t>
  </si>
  <si>
    <t>SCATTERED SITES AND ELDERLY</t>
  </si>
  <si>
    <t>NE117</t>
  </si>
  <si>
    <t>Broken Bow Housing Authority</t>
  </si>
  <si>
    <t>NE117000001</t>
  </si>
  <si>
    <t>BROKEN BOW HOUSING</t>
  </si>
  <si>
    <t>NE120</t>
  </si>
  <si>
    <t>Gothenburg Housing Authority</t>
  </si>
  <si>
    <t>NE120000001</t>
  </si>
  <si>
    <t>NE123</t>
  </si>
  <si>
    <t>McCook Housing Authority</t>
  </si>
  <si>
    <t>NE123000001</t>
  </si>
  <si>
    <t>McCook Public Housing</t>
  </si>
  <si>
    <t>NE125</t>
  </si>
  <si>
    <t>North Platte Housing Authority</t>
  </si>
  <si>
    <t>NE125000001</t>
  </si>
  <si>
    <t>AUTUMN PARK</t>
  </si>
  <si>
    <t>NE125000002</t>
  </si>
  <si>
    <t>NE131</t>
  </si>
  <si>
    <t>North Loup Housing Authority</t>
  </si>
  <si>
    <t>NE131000001</t>
  </si>
  <si>
    <t>NO LO VILLA</t>
  </si>
  <si>
    <t>NE141</t>
  </si>
  <si>
    <t>Alliance Housing Authority</t>
  </si>
  <si>
    <t>NE141000001</t>
  </si>
  <si>
    <t>MAXWELL SQUARE</t>
  </si>
  <si>
    <t>NE153</t>
  </si>
  <si>
    <t>Douglas County Housing Authority</t>
  </si>
  <si>
    <t>NE153000006</t>
  </si>
  <si>
    <t>DOUGLAS COUNTY HOUSING</t>
  </si>
  <si>
    <t>NH001</t>
  </si>
  <si>
    <t>NH</t>
  </si>
  <si>
    <t>Manchester Housing  &amp; Redevelopment Authority</t>
  </si>
  <si>
    <t>NH001000001</t>
  </si>
  <si>
    <t>ELMWOOD GARDENS</t>
  </si>
  <si>
    <t>NH001000002</t>
  </si>
  <si>
    <t>Kelley Falls</t>
  </si>
  <si>
    <t>NH001000003</t>
  </si>
  <si>
    <t>Scattered Sites-Elderly</t>
  </si>
  <si>
    <t>NH001000004</t>
  </si>
  <si>
    <t>Scattered Sites-Family</t>
  </si>
  <si>
    <t>NH001000005</t>
  </si>
  <si>
    <t>OMalley/Kalivas</t>
  </si>
  <si>
    <t>NH001000008</t>
  </si>
  <si>
    <t>Pariseau/Burns</t>
  </si>
  <si>
    <t>NH001000015</t>
  </si>
  <si>
    <t>GALLEN APTS</t>
  </si>
  <si>
    <t>NH001000016</t>
  </si>
  <si>
    <t>Benoit Homes West Side</t>
  </si>
  <si>
    <t>NH002</t>
  </si>
  <si>
    <t>Nashua Housing and Redevelopment Authority</t>
  </si>
  <si>
    <t>NH002000061</t>
  </si>
  <si>
    <t>MAYNARD HOMES</t>
  </si>
  <si>
    <t>NH002000062</t>
  </si>
  <si>
    <t>AREL MANOR</t>
  </si>
  <si>
    <t>NH003</t>
  </si>
  <si>
    <t>NH003000002</t>
  </si>
  <si>
    <t>AMP 2- NP,UC,EBT</t>
  </si>
  <si>
    <t>NH003000003</t>
  </si>
  <si>
    <t>AMP 3-CT,WT,SJ</t>
  </si>
  <si>
    <t>NH004</t>
  </si>
  <si>
    <t>Portsmouth Housing Authority</t>
  </si>
  <si>
    <t>NH004000001</t>
  </si>
  <si>
    <t>GOSLING MEADOWS</t>
  </si>
  <si>
    <t>NH004000002</t>
  </si>
  <si>
    <t>MARGESON APTS</t>
  </si>
  <si>
    <t>NH005</t>
  </si>
  <si>
    <t>Concord Housing Authority</t>
  </si>
  <si>
    <t>NH005000001</t>
  </si>
  <si>
    <t>CRUTCHFIELD APARTMENTS</t>
  </si>
  <si>
    <t>NH005000002</t>
  </si>
  <si>
    <t>WM HALLER APTS</t>
  </si>
  <si>
    <t>NH008</t>
  </si>
  <si>
    <t>Housing Authority of the City of Rochester NH</t>
  </si>
  <si>
    <t>NH008000001</t>
  </si>
  <si>
    <t>WELLSWEEP ACRES</t>
  </si>
  <si>
    <t>NH009</t>
  </si>
  <si>
    <t>NH009000001</t>
  </si>
  <si>
    <t>NH011</t>
  </si>
  <si>
    <t>Berlin Housing Authority</t>
  </si>
  <si>
    <t>NH011000001</t>
  </si>
  <si>
    <t>CLARENCE  M. WELCH APTS</t>
  </si>
  <si>
    <t>NH013</t>
  </si>
  <si>
    <t>Housing Authority of the Town of Newmarket</t>
  </si>
  <si>
    <t>NH013000001</t>
  </si>
  <si>
    <t>Ernest A. Clark Terrace</t>
  </si>
  <si>
    <t>NH014</t>
  </si>
  <si>
    <t>Exeter Housing Authority</t>
  </si>
  <si>
    <t>NH014000001</t>
  </si>
  <si>
    <t>SQUAMSCOTT VIEW APTS</t>
  </si>
  <si>
    <t>NH017</t>
  </si>
  <si>
    <t>Housing Authority of the Town of Salem</t>
  </si>
  <si>
    <t>NH017000001</t>
  </si>
  <si>
    <t>TELFER CIRCLE</t>
  </si>
  <si>
    <t>NJ002</t>
  </si>
  <si>
    <t>NJ</t>
  </si>
  <si>
    <t>NJ002002002</t>
  </si>
  <si>
    <t>PENNINGTON COURT</t>
  </si>
  <si>
    <t>NJ002002007</t>
  </si>
  <si>
    <t>HYATT COURT</t>
  </si>
  <si>
    <t>NJ002002014</t>
  </si>
  <si>
    <t>BRADLEY COURT</t>
  </si>
  <si>
    <t>NJ002002016</t>
  </si>
  <si>
    <t>BAXTER-CRANE</t>
  </si>
  <si>
    <t>NJ002002017</t>
  </si>
  <si>
    <t>KRETCHMER-BOYDEN</t>
  </si>
  <si>
    <t>NJ002002018</t>
  </si>
  <si>
    <t>Baxter-Crane-C</t>
  </si>
  <si>
    <t>NJ002002020</t>
  </si>
  <si>
    <t>Baxter-Krane-D</t>
  </si>
  <si>
    <t>NJ002002021</t>
  </si>
  <si>
    <t>Kretchmer-Boyden-A</t>
  </si>
  <si>
    <t>NJ002002022</t>
  </si>
  <si>
    <t>Kretchmer-Boyden-E</t>
  </si>
  <si>
    <t>NJ002002023</t>
  </si>
  <si>
    <t>Kretchmenr-Boyden-F</t>
  </si>
  <si>
    <t>NJ002002077</t>
  </si>
  <si>
    <t>CITY  VIEW FAMILY</t>
  </si>
  <si>
    <t>NJ002002078</t>
  </si>
  <si>
    <t>CITY  VIEW SENIOR</t>
  </si>
  <si>
    <t>NJ002002080</t>
  </si>
  <si>
    <t>Montgomery Height-I</t>
  </si>
  <si>
    <t>NJ002002083</t>
  </si>
  <si>
    <t>Baxter Park South</t>
  </si>
  <si>
    <t>NJ002002085</t>
  </si>
  <si>
    <t>Montgomery Phase II</t>
  </si>
  <si>
    <t>NJ002002086</t>
  </si>
  <si>
    <t>New Horizon Phase I</t>
  </si>
  <si>
    <t>NJ002002221</t>
  </si>
  <si>
    <t>NJ002002843</t>
  </si>
  <si>
    <t>WEST KINNEY GARDENS PHASE I-A</t>
  </si>
  <si>
    <t>NJ002002844</t>
  </si>
  <si>
    <t>STELLA GARDENS</t>
  </si>
  <si>
    <t>NJ002002845</t>
  </si>
  <si>
    <t>CHARLTON GARDENS</t>
  </si>
  <si>
    <t>NJ002002846</t>
  </si>
  <si>
    <t>SPRUCE GARDENS</t>
  </si>
  <si>
    <t>NJ002003001</t>
  </si>
  <si>
    <t>TOWNHOUSES - ORIENTAL ST.</t>
  </si>
  <si>
    <t>NJ002003002</t>
  </si>
  <si>
    <t>TOWNHOUSE (KEMSCO/ZAC)</t>
  </si>
  <si>
    <t>NJ002003003</t>
  </si>
  <si>
    <t>BelleMead Site</t>
  </si>
  <si>
    <t>NJ002003004</t>
  </si>
  <si>
    <t>BETTY SHABAZZ VILLAGE</t>
  </si>
  <si>
    <t>NJ002003006</t>
  </si>
  <si>
    <t>NEWARK H A</t>
  </si>
  <si>
    <t>NJ002003007</t>
  </si>
  <si>
    <t>LA VILLA DR, JOSE ROSARIO</t>
  </si>
  <si>
    <t>NJ002003009</t>
  </si>
  <si>
    <t>KRETCHMER HOMES TOWNHOUSE</t>
  </si>
  <si>
    <t>NJ002003012</t>
  </si>
  <si>
    <t>TOWNHOUSES</t>
  </si>
  <si>
    <t>NJ003</t>
  </si>
  <si>
    <t>Elizabeth Housing Authority</t>
  </si>
  <si>
    <t>NJ003000001</t>
  </si>
  <si>
    <t>MRAVLAG MANOR</t>
  </si>
  <si>
    <t>NJ003000002</t>
  </si>
  <si>
    <t>J WM FARLEY TWS</t>
  </si>
  <si>
    <t>NJ003000003</t>
  </si>
  <si>
    <t>FORD LEONARD TWS</t>
  </si>
  <si>
    <t>NJ003000004</t>
  </si>
  <si>
    <t>O`DONNELL-DEMPSEY TWRS</t>
  </si>
  <si>
    <t>NJ003000005</t>
  </si>
  <si>
    <t>NJ003000006</t>
  </si>
  <si>
    <t>HERITAGE VILLAGE</t>
  </si>
  <si>
    <t>NJ003000008</t>
  </si>
  <si>
    <t>Waters Edge Homes</t>
  </si>
  <si>
    <t>NJ003000009</t>
  </si>
  <si>
    <t>205 First Street</t>
  </si>
  <si>
    <t>NJ003000010</t>
  </si>
  <si>
    <t>Westminster Heights</t>
  </si>
  <si>
    <t>NJ004</t>
  </si>
  <si>
    <t>North Bergen Housing Authority</t>
  </si>
  <si>
    <t>NJ004000001</t>
  </si>
  <si>
    <t>MEADOW VIEW</t>
  </si>
  <si>
    <t>NJ004000002</t>
  </si>
  <si>
    <t>LAWLER TWS</t>
  </si>
  <si>
    <t>NJ004000003</t>
  </si>
  <si>
    <t>TERRACE APTS</t>
  </si>
  <si>
    <t>NJ004000004</t>
  </si>
  <si>
    <t>CULLUM TWS</t>
  </si>
  <si>
    <t>NJ005</t>
  </si>
  <si>
    <t>Trenton Housing Authority</t>
  </si>
  <si>
    <t>NJ005000001</t>
  </si>
  <si>
    <t>PROSPECT VILLAGE</t>
  </si>
  <si>
    <t>NJ005000002</t>
  </si>
  <si>
    <t>WILSON HMS</t>
  </si>
  <si>
    <t>NJ005000003</t>
  </si>
  <si>
    <t>DONNELLY HOMES</t>
  </si>
  <si>
    <t>NJ005000004</t>
  </si>
  <si>
    <t>JOSEPHSON APTS</t>
  </si>
  <si>
    <t>NJ005000006</t>
  </si>
  <si>
    <t>Rush Crossing</t>
  </si>
  <si>
    <t>NJ007</t>
  </si>
  <si>
    <t>Asbury Park Housing Authority</t>
  </si>
  <si>
    <t>NJ007000001</t>
  </si>
  <si>
    <t>ASBURY PARK VILLAGE</t>
  </si>
  <si>
    <t>NJ007000002</t>
  </si>
  <si>
    <t>WASHINGTON VILLAGE</t>
  </si>
  <si>
    <t>NJ007000004</t>
  </si>
  <si>
    <t>LINCOLN VILLAGE</t>
  </si>
  <si>
    <t>NJ007000005</t>
  </si>
  <si>
    <t>COMSTOCK COURT</t>
  </si>
  <si>
    <t>NJ007000006</t>
  </si>
  <si>
    <t>CHARLES LUMLEY HOMES</t>
  </si>
  <si>
    <t>NJ007000007</t>
  </si>
  <si>
    <t>DR E A ROBINSON TOWERS</t>
  </si>
  <si>
    <t>NJ007000008</t>
  </si>
  <si>
    <t>BOSTON WAY VILLAGE</t>
  </si>
  <si>
    <t>NJ008</t>
  </si>
  <si>
    <t>Long Branch Housing Authority</t>
  </si>
  <si>
    <t>NJ008000006</t>
  </si>
  <si>
    <t>HOBART MANOR</t>
  </si>
  <si>
    <t>NJ008000007</t>
  </si>
  <si>
    <t>KENNEDY TWS</t>
  </si>
  <si>
    <t>NJ008000011</t>
  </si>
  <si>
    <t>SEAVIEW MANOR</t>
  </si>
  <si>
    <t>NJ008000012</t>
  </si>
  <si>
    <t>PRESIDENT ESTATES</t>
  </si>
  <si>
    <t>NJ008000013</t>
  </si>
  <si>
    <t>GARFIELD COURT  PHASE I</t>
  </si>
  <si>
    <t>NJ008000014</t>
  </si>
  <si>
    <t>Garfield Court Phase II</t>
  </si>
  <si>
    <t>NJ008000015</t>
  </si>
  <si>
    <t>Gregory Senior Residences and Maestro An</t>
  </si>
  <si>
    <t>NJ008000016</t>
  </si>
  <si>
    <t>Gregory Senior Residences Phase 2</t>
  </si>
  <si>
    <t>NJ008000017</t>
  </si>
  <si>
    <t>Woodrow Wilson Homes I</t>
  </si>
  <si>
    <t>NJ008000018</t>
  </si>
  <si>
    <t>Woodrow Wilson Homes II</t>
  </si>
  <si>
    <t>NJ008000019</t>
  </si>
  <si>
    <t>Woodrow Wilson Homes III</t>
  </si>
  <si>
    <t>NJ009</t>
  </si>
  <si>
    <t>Housing Authority City of Jersey City</t>
  </si>
  <si>
    <t>NJ009000002</t>
  </si>
  <si>
    <t>MARION GRDNS</t>
  </si>
  <si>
    <t>NJ009000003</t>
  </si>
  <si>
    <t>BOOKER T WASHINGTON APTS</t>
  </si>
  <si>
    <t>NJ009000004</t>
  </si>
  <si>
    <t>HUDSON GRDNS</t>
  </si>
  <si>
    <t>NJ009000005</t>
  </si>
  <si>
    <t>HOLLAND GRDNS</t>
  </si>
  <si>
    <t>NJ009000006</t>
  </si>
  <si>
    <t>MONTGOMERY GRDNS</t>
  </si>
  <si>
    <t>NJ009000008</t>
  </si>
  <si>
    <t>CURRIES WOODS</t>
  </si>
  <si>
    <t>NJ009000009</t>
  </si>
  <si>
    <t>BERRY GRDNS</t>
  </si>
  <si>
    <t>NJ009000010</t>
  </si>
  <si>
    <t>DWIGHT STREET HOMES</t>
  </si>
  <si>
    <t>NJ009000012</t>
  </si>
  <si>
    <t>LAFAYETTE II</t>
  </si>
  <si>
    <t>NJ009000013</t>
  </si>
  <si>
    <t>Lafayette Senior Living Center</t>
  </si>
  <si>
    <t>NJ009000014</t>
  </si>
  <si>
    <t>Pacific Court</t>
  </si>
  <si>
    <t>NJ009000015</t>
  </si>
  <si>
    <t>WOODWARD TERRACE</t>
  </si>
  <si>
    <t>NJ009000016</t>
  </si>
  <si>
    <t>THOMAS STEWART APTS</t>
  </si>
  <si>
    <t>NJ009000017</t>
  </si>
  <si>
    <t>GLORIA ROBINSON COURT HOMES I</t>
  </si>
  <si>
    <t>NJ009000018</t>
  </si>
  <si>
    <t>BARBARA PLACE TERRACE</t>
  </si>
  <si>
    <t>NJ009000019</t>
  </si>
  <si>
    <t>Gloria Robinson Court Homes II</t>
  </si>
  <si>
    <t>NJ009000020</t>
  </si>
  <si>
    <t>Ocean Pointe East and West</t>
  </si>
  <si>
    <t>NJ009000021</t>
  </si>
  <si>
    <t>Glenview I</t>
  </si>
  <si>
    <t>NJ009000022</t>
  </si>
  <si>
    <t>Gloria Robinson Court Homes III</t>
  </si>
  <si>
    <t>NJ009000023</t>
  </si>
  <si>
    <t>Glenview Townhouses II East</t>
  </si>
  <si>
    <t>NJ009000024</t>
  </si>
  <si>
    <t>Gloria Robinson Court Homes IV</t>
  </si>
  <si>
    <t>NJ009000025</t>
  </si>
  <si>
    <t>Glenview Townhouses II West</t>
  </si>
  <si>
    <t>NJ009000026</t>
  </si>
  <si>
    <t>Montgomery Family I</t>
  </si>
  <si>
    <t>NJ010</t>
  </si>
  <si>
    <t>Housing Authority of the City of Camden</t>
  </si>
  <si>
    <t>NJ010000001</t>
  </si>
  <si>
    <t>ABLETT VLG</t>
  </si>
  <si>
    <t>NJ010000004</t>
  </si>
  <si>
    <t>CHELTON TERRACE PHASE II</t>
  </si>
  <si>
    <t>NJ010000008</t>
  </si>
  <si>
    <t>ROOSEVELT MANOR - PHASE V</t>
  </si>
  <si>
    <t>NJ010000009</t>
  </si>
  <si>
    <t>Roosevelt Manor Phases 9 &amp; 10</t>
  </si>
  <si>
    <t>NJ010000010</t>
  </si>
  <si>
    <t>Branch Vllage/Roosevelt Manor Phase 2</t>
  </si>
  <si>
    <t>NJ010000011</t>
  </si>
  <si>
    <t>ROOSEVELT MANOR - PHASE VII</t>
  </si>
  <si>
    <t>NJ010000012</t>
  </si>
  <si>
    <t>Roosevelt Manor - Phase 12</t>
  </si>
  <si>
    <t>NJ010000013</t>
  </si>
  <si>
    <t>BALDWINS RUN</t>
  </si>
  <si>
    <t>NJ010000014</t>
  </si>
  <si>
    <t>CARPENTERS HILL (NORTH 32nd STREET)</t>
  </si>
  <si>
    <t>NJ010000015</t>
  </si>
  <si>
    <t>BALDWINS RUN II</t>
  </si>
  <si>
    <t>NJ010000016</t>
  </si>
  <si>
    <t>KENNEDY TWRS</t>
  </si>
  <si>
    <t>NJ010000017</t>
  </si>
  <si>
    <t>WESTFIELD TWRS</t>
  </si>
  <si>
    <t>NJ010000018</t>
  </si>
  <si>
    <t>MICKLE TWRS</t>
  </si>
  <si>
    <t>NJ010000019</t>
  </si>
  <si>
    <t>BALDWIN RUN SENIOR BUILDING</t>
  </si>
  <si>
    <t>NJ010000020</t>
  </si>
  <si>
    <t>Morgan Village</t>
  </si>
  <si>
    <t>NJ011</t>
  </si>
  <si>
    <t>Housing Authority of the Borough of Lodi</t>
  </si>
  <si>
    <t>NJ011000001</t>
  </si>
  <si>
    <t>DE VRIES PARK</t>
  </si>
  <si>
    <t>NJ012</t>
  </si>
  <si>
    <t>Bayonne Housing Authority</t>
  </si>
  <si>
    <t>NJ012000001</t>
  </si>
  <si>
    <t>Bergen Point</t>
  </si>
  <si>
    <t>NJ012000002</t>
  </si>
  <si>
    <t>HOOK VLG/KVK ANNEX</t>
  </si>
  <si>
    <t>NJ012000003</t>
  </si>
  <si>
    <t>BACK BAY GRDNS</t>
  </si>
  <si>
    <t>NJ013</t>
  </si>
  <si>
    <t>Housing Authority of the City of Passaic</t>
  </si>
  <si>
    <t>NJ013000001</t>
  </si>
  <si>
    <t>SPEER VLG</t>
  </si>
  <si>
    <t>NJ014</t>
  </si>
  <si>
    <t>Housing Authority and Urban Redevelopment Age</t>
  </si>
  <si>
    <t>NJ014000001</t>
  </si>
  <si>
    <t>STANLEY HOLMES VILLAGE</t>
  </si>
  <si>
    <t>NJ014000002</t>
  </si>
  <si>
    <t>JEFFRIES / INLET TOWER</t>
  </si>
  <si>
    <t>NJ014000004</t>
  </si>
  <si>
    <t>SHORE PARK</t>
  </si>
  <si>
    <t>NJ014000005</t>
  </si>
  <si>
    <t>ALTMAN TERRACE</t>
  </si>
  <si>
    <t>NJ014000006</t>
  </si>
  <si>
    <t>NJ014000012</t>
  </si>
  <si>
    <t>The Meadows</t>
  </si>
  <si>
    <t>NJ015</t>
  </si>
  <si>
    <t>Hoboken Housing Authority</t>
  </si>
  <si>
    <t>NJ015000001</t>
  </si>
  <si>
    <t>ANDREW JACKSON GRDNS</t>
  </si>
  <si>
    <t>NJ015000002</t>
  </si>
  <si>
    <t>C COLUMBUS GRDNS</t>
  </si>
  <si>
    <t>NJ015000003</t>
  </si>
  <si>
    <t>HARRISON GRDNS</t>
  </si>
  <si>
    <t>NJ015000004</t>
  </si>
  <si>
    <t>MONROE &amp; ADAMS GRDNS</t>
  </si>
  <si>
    <t>NJ016</t>
  </si>
  <si>
    <t>Harrison Housing Authority</t>
  </si>
  <si>
    <t>NJ016000001</t>
  </si>
  <si>
    <t>NJ018</t>
  </si>
  <si>
    <t>NJ018000001</t>
  </si>
  <si>
    <t>DELACOV  HOMES</t>
  </si>
  <si>
    <t>NJ020</t>
  </si>
  <si>
    <t>NJ020000001</t>
  </si>
  <si>
    <t>COL EDWARD B STONE VILLA</t>
  </si>
  <si>
    <t>NJ021</t>
  </si>
  <si>
    <t>Paterson Housing Authority</t>
  </si>
  <si>
    <t>NJ021000012</t>
  </si>
  <si>
    <t>Sojourner Douglass Homes</t>
  </si>
  <si>
    <t>NJ021000014</t>
  </si>
  <si>
    <t>CHRISTOPHER COLUMBUS SITE IV</t>
  </si>
  <si>
    <t>NJ021000018</t>
  </si>
  <si>
    <t>Belmont</t>
  </si>
  <si>
    <t>NJ021000019</t>
  </si>
  <si>
    <t>Heritage Alexander Hamilton</t>
  </si>
  <si>
    <t>NJ021000020</t>
  </si>
  <si>
    <t>HERITAGE ALEXANDER HAMILTON-II</t>
  </si>
  <si>
    <t>NJ021000021</t>
  </si>
  <si>
    <t>HERITAGE ALEXANDER HAMILTON-III</t>
  </si>
  <si>
    <t>NJ021000022</t>
  </si>
  <si>
    <t>HERITAGE APOLLO DYE-VI</t>
  </si>
  <si>
    <t>NJ021000023</t>
  </si>
  <si>
    <t>Freedom Village Phase II/Parks Crossing</t>
  </si>
  <si>
    <t>NJ021006178</t>
  </si>
  <si>
    <t>Barnert, Cotton and Griffin Developments</t>
  </si>
  <si>
    <t>NJ021062910</t>
  </si>
  <si>
    <t>McBride, Masiello and Canfield Devels</t>
  </si>
  <si>
    <t>NJ022</t>
  </si>
  <si>
    <t>New Brunswick Housing Authority</t>
  </si>
  <si>
    <t>NJ022000001</t>
  </si>
  <si>
    <t>SCHWARTZ HMS</t>
  </si>
  <si>
    <t>NJ022000004</t>
  </si>
  <si>
    <t>Providence Square Housing Urban Renewal</t>
  </si>
  <si>
    <t>NJ024</t>
  </si>
  <si>
    <t>NJ024000001</t>
  </si>
  <si>
    <t>HECKMAN TERRACE</t>
  </si>
  <si>
    <t>NJ024000002</t>
  </si>
  <si>
    <t>HECKMAN HOUSE</t>
  </si>
  <si>
    <t>NJ025</t>
  </si>
  <si>
    <t>Housing Authority of the City of Orange</t>
  </si>
  <si>
    <t>NJ025000003</t>
  </si>
  <si>
    <t>WASHINGTON MANOR</t>
  </si>
  <si>
    <t>NJ025000004</t>
  </si>
  <si>
    <t>Walter G. Alexander Village I</t>
  </si>
  <si>
    <t>NJ025000005</t>
  </si>
  <si>
    <t>Walter G. Alexander Village II</t>
  </si>
  <si>
    <t>NJ025000006</t>
  </si>
  <si>
    <t>Walter G. Alexander Village III</t>
  </si>
  <si>
    <t>NJ026</t>
  </si>
  <si>
    <t>Union City Housing Authority</t>
  </si>
  <si>
    <t>NJ026000001</t>
  </si>
  <si>
    <t>COLUMBIAN CT</t>
  </si>
  <si>
    <t>NJ026000002</t>
  </si>
  <si>
    <t>HILLSIDE TERR 1</t>
  </si>
  <si>
    <t>NJ026000003</t>
  </si>
  <si>
    <t>HILLSIDE TERR 2</t>
  </si>
  <si>
    <t>NJ026000004</t>
  </si>
  <si>
    <t>NJ032</t>
  </si>
  <si>
    <t>Rahway Housing Authority</t>
  </si>
  <si>
    <t>NJ032000010</t>
  </si>
  <si>
    <t>GLENDENNING HMS</t>
  </si>
  <si>
    <t>NJ032000020</t>
  </si>
  <si>
    <t>J F KENNEDY</t>
  </si>
  <si>
    <t>NJ034</t>
  </si>
  <si>
    <t>Garfield Housing Authority</t>
  </si>
  <si>
    <t>NJ034000006</t>
  </si>
  <si>
    <t>BELMONT GRDN</t>
  </si>
  <si>
    <t>NJ034000013</t>
  </si>
  <si>
    <t>GEN PULASKI CT</t>
  </si>
  <si>
    <t>NJ034000024</t>
  </si>
  <si>
    <t>GOLDEN TWS</t>
  </si>
  <si>
    <t>NJ035</t>
  </si>
  <si>
    <t>South Amboy Housing Authority</t>
  </si>
  <si>
    <t>NJ035000001</t>
  </si>
  <si>
    <t>DOHANEY</t>
  </si>
  <si>
    <t>NJ036</t>
  </si>
  <si>
    <t>Guttenberg Housing Authority</t>
  </si>
  <si>
    <t>NJ036000001</t>
  </si>
  <si>
    <t>JOS P MACALUSO TWS</t>
  </si>
  <si>
    <t>NJ037</t>
  </si>
  <si>
    <t>Irvington Housing Authority</t>
  </si>
  <si>
    <t>NJ037000001</t>
  </si>
  <si>
    <t>CAMPTOWN GARDENS</t>
  </si>
  <si>
    <t>NJ037000002</t>
  </si>
  <si>
    <t>NJ037000003</t>
  </si>
  <si>
    <t>NJ038</t>
  </si>
  <si>
    <t>NJ038000001</t>
  </si>
  <si>
    <t>MAPLEWOOD HMS</t>
  </si>
  <si>
    <t>NJ039</t>
  </si>
  <si>
    <t>Plainfield Housing Authority</t>
  </si>
  <si>
    <t>NJ039000001</t>
  </si>
  <si>
    <t>Joanne Hollis Gardens</t>
  </si>
  <si>
    <t>NJ039000003</t>
  </si>
  <si>
    <t>RICHMOND TWS</t>
  </si>
  <si>
    <t>NJ042</t>
  </si>
  <si>
    <t>Franklin Township Housing Authority</t>
  </si>
  <si>
    <t>NJ042000002</t>
  </si>
  <si>
    <t>Parkside Senior Housng</t>
  </si>
  <si>
    <t>NJ042000003</t>
  </si>
  <si>
    <t>Parkside Family Housing</t>
  </si>
  <si>
    <t>NJ042000004</t>
  </si>
  <si>
    <t>NJ043</t>
  </si>
  <si>
    <t>Edison Housing Authority</t>
  </si>
  <si>
    <t>NJ043000001</t>
  </si>
  <si>
    <t>Robert Holmes Gardens</t>
  </si>
  <si>
    <t>NJ043000002</t>
  </si>
  <si>
    <t>JULIUS C ENGEL GRDNS NO EDISON GARDENS</t>
  </si>
  <si>
    <t>NJ045</t>
  </si>
  <si>
    <t>Hightstown Housing Authority</t>
  </si>
  <si>
    <t>NJ045000001</t>
  </si>
  <si>
    <t>HIGHTSTOWN HOMES</t>
  </si>
  <si>
    <t>NJ046</t>
  </si>
  <si>
    <t>Housing Authority of the Borough of Red Bank</t>
  </si>
  <si>
    <t>NJ046000001</t>
  </si>
  <si>
    <t>EVERGREEN TERR</t>
  </si>
  <si>
    <t>NJ047</t>
  </si>
  <si>
    <t xml:space="preserve">Carteret Housing Authority                                  </t>
  </si>
  <si>
    <t>NJ047000002</t>
  </si>
  <si>
    <t>Jeanette Smith VLG</t>
  </si>
  <si>
    <t>NJ048</t>
  </si>
  <si>
    <t>Neptune Housing Authority</t>
  </si>
  <si>
    <t>NJ048000001</t>
  </si>
  <si>
    <t>RIDGE COURT</t>
  </si>
  <si>
    <t>NJ048000002</t>
  </si>
  <si>
    <t>RICHARD STOUT HOMES</t>
  </si>
  <si>
    <t>NJ048000003</t>
  </si>
  <si>
    <t>Almerth M. Battles Homes</t>
  </si>
  <si>
    <t>NJ049</t>
  </si>
  <si>
    <t>Bridgeton Housing Authority</t>
  </si>
  <si>
    <t>NJ049000001</t>
  </si>
  <si>
    <t>MAPLEWOOD GRDNS</t>
  </si>
  <si>
    <t>NJ049000002</t>
  </si>
  <si>
    <t>ONE-TEN EAST COMMERCE</t>
  </si>
  <si>
    <t>NJ049000003</t>
  </si>
  <si>
    <t>BRIDGETON COMMONS I</t>
  </si>
  <si>
    <t>NJ050</t>
  </si>
  <si>
    <t>East Orange Housing Authority</t>
  </si>
  <si>
    <t>NJ050000001</t>
  </si>
  <si>
    <t>CONCORD TOWERS</t>
  </si>
  <si>
    <t>NJ050000007</t>
  </si>
  <si>
    <t>Halsted Plaza II</t>
  </si>
  <si>
    <t>NJ053</t>
  </si>
  <si>
    <t>Ocean City Housing Authority</t>
  </si>
  <si>
    <t>NJ053000001</t>
  </si>
  <si>
    <t>BAY VIEW MANOR</t>
  </si>
  <si>
    <t>NJ057</t>
  </si>
  <si>
    <t>Belmar Housing Authority</t>
  </si>
  <si>
    <t>NJ057000001</t>
  </si>
  <si>
    <t>BELMAR PLAZA APTS</t>
  </si>
  <si>
    <t>NJ058</t>
  </si>
  <si>
    <t>NJ058000001</t>
  </si>
  <si>
    <t>WESTSIDE CT/BROADWAY TWS</t>
  </si>
  <si>
    <t>NJ061</t>
  </si>
  <si>
    <t>Millville Housing Authority</t>
  </si>
  <si>
    <t>NJ061000001</t>
  </si>
  <si>
    <t>FERGUSON/HOLLY BERRY COURT</t>
  </si>
  <si>
    <t>NJ061000002</t>
  </si>
  <si>
    <t>NJ061000003</t>
  </si>
  <si>
    <t>RIVERVIEW WEST</t>
  </si>
  <si>
    <t>NJ061000004</t>
  </si>
  <si>
    <t>RIVERVIEW EAST</t>
  </si>
  <si>
    <t>NJ061000005</t>
  </si>
  <si>
    <t>MILLVILLE HA</t>
  </si>
  <si>
    <t>NJ061000006</t>
  </si>
  <si>
    <t>MAURICE VIEW PLAZA</t>
  </si>
  <si>
    <t>NJ062</t>
  </si>
  <si>
    <t>Cape May Housing Authority</t>
  </si>
  <si>
    <t>NJ062000001</t>
  </si>
  <si>
    <t>LAFAYETTE &amp; OSBORNE &amp; BROAD ST CT</t>
  </si>
  <si>
    <t>NJ063</t>
  </si>
  <si>
    <t>Vineland Housing Authority</t>
  </si>
  <si>
    <t>NJ063000001</t>
  </si>
  <si>
    <t>PARKVIEW &amp; DORAZIO TERRACE</t>
  </si>
  <si>
    <t>NJ064</t>
  </si>
  <si>
    <t>Haddon Housing Authority</t>
  </si>
  <si>
    <t>NJ064000001</t>
  </si>
  <si>
    <t>WM G ROHRER TWS</t>
  </si>
  <si>
    <t>NJ066</t>
  </si>
  <si>
    <t>Housing Authority City of Linden</t>
  </si>
  <si>
    <t>NJ066000001</t>
  </si>
  <si>
    <t>ANN J FERGUSON TOWERS</t>
  </si>
  <si>
    <t>NJ068</t>
  </si>
  <si>
    <t>NJ068000001</t>
  </si>
  <si>
    <t>SENIOR CITZ BLDG</t>
  </si>
  <si>
    <t>NJ069</t>
  </si>
  <si>
    <t>Freehold Housing Authority</t>
  </si>
  <si>
    <t>NJ069000001</t>
  </si>
  <si>
    <t>MONMOUTH CT</t>
  </si>
  <si>
    <t>NJ073</t>
  </si>
  <si>
    <t>Borough of Clementon Housing Authority</t>
  </si>
  <si>
    <t>NJ073000001</t>
  </si>
  <si>
    <t>WOOSTER TOWERS</t>
  </si>
  <si>
    <t>NJ074</t>
  </si>
  <si>
    <t>Penns Grove Housing Authority</t>
  </si>
  <si>
    <t>NJ074000001</t>
  </si>
  <si>
    <t>PENN TWS SOUTH</t>
  </si>
  <si>
    <t>NJ076</t>
  </si>
  <si>
    <t>NJ076000001</t>
  </si>
  <si>
    <t>LIBERTY TWS</t>
  </si>
  <si>
    <t>NJ079</t>
  </si>
  <si>
    <t>Collingswood Housing Authority</t>
  </si>
  <si>
    <t>NJ079000001</t>
  </si>
  <si>
    <t>COLLINGSWOOD ARMS</t>
  </si>
  <si>
    <t>NJ080</t>
  </si>
  <si>
    <t>Wildwood Housing Authority</t>
  </si>
  <si>
    <t>NJ080000001</t>
  </si>
  <si>
    <t>COMMISSIONERS CT APTS</t>
  </si>
  <si>
    <t>NJ080000002</t>
  </si>
  <si>
    <t>SANDMAN TWS</t>
  </si>
  <si>
    <t>NJ092</t>
  </si>
  <si>
    <t>Morris County Housing Authority</t>
  </si>
  <si>
    <t>NJ092000101</t>
  </si>
  <si>
    <t>Morris County Housing</t>
  </si>
  <si>
    <t>NJ204</t>
  </si>
  <si>
    <t>Gloucester County Housing Authority</t>
  </si>
  <si>
    <t>NJ204000001</t>
  </si>
  <si>
    <t>204-1 scattered sites</t>
  </si>
  <si>
    <t>NJ204000003</t>
  </si>
  <si>
    <t>CARINO PARK</t>
  </si>
  <si>
    <t>NJ204000004</t>
  </si>
  <si>
    <t>DEPTFORD PARK APARTMENT</t>
  </si>
  <si>
    <t>NM001</t>
  </si>
  <si>
    <t>NM</t>
  </si>
  <si>
    <t>City of Albuquerque Housing Authority</t>
  </si>
  <si>
    <t>NM001000000</t>
  </si>
  <si>
    <t>SUNSET GARDENS-60TH ST NW</t>
  </si>
  <si>
    <t>NM001000001</t>
  </si>
  <si>
    <t>FIFTH &amp; FRUIT</t>
  </si>
  <si>
    <t>NM001000002</t>
  </si>
  <si>
    <t>GIBSON &amp; CONSTITUTION</t>
  </si>
  <si>
    <t>NM001000003</t>
  </si>
  <si>
    <t>HARPER LAFAYETTE LA PLATA</t>
  </si>
  <si>
    <t>NM001000004</t>
  </si>
  <si>
    <t>MORRIS PENNSYLVANIA COPPER</t>
  </si>
  <si>
    <t>NM001000005</t>
  </si>
  <si>
    <t>VERANDA CHELWOOD CITY VIEW</t>
  </si>
  <si>
    <t>NM002</t>
  </si>
  <si>
    <t>Clovis Housing and Redevelopment Agency, Inc.</t>
  </si>
  <si>
    <t>NM002000001</t>
  </si>
  <si>
    <t>GRAND AVE HOMES I</t>
  </si>
  <si>
    <t>NM003</t>
  </si>
  <si>
    <t>Mesilla Valley Public Housing Authority</t>
  </si>
  <si>
    <t>NM003000001</t>
  </si>
  <si>
    <t>Walnut Grove</t>
  </si>
  <si>
    <t>NM004</t>
  </si>
  <si>
    <t>Housing Authority of the City of Alamogordo</t>
  </si>
  <si>
    <t>NM004000001</t>
  </si>
  <si>
    <t>PLAZA HACIENDA HOMES</t>
  </si>
  <si>
    <t>NM006</t>
  </si>
  <si>
    <t>Housing Authority of the City of Gallup</t>
  </si>
  <si>
    <t>NM006000001</t>
  </si>
  <si>
    <t>SITE A-3</t>
  </si>
  <si>
    <t>NM006000002</t>
  </si>
  <si>
    <t>SITE D-4</t>
  </si>
  <si>
    <t>NM006000003</t>
  </si>
  <si>
    <t>SITE E</t>
  </si>
  <si>
    <t>NM009</t>
  </si>
  <si>
    <t>Santa Fe Civic Housing Authority</t>
  </si>
  <si>
    <t>NM009000004</t>
  </si>
  <si>
    <t>ESPANOLA PH</t>
  </si>
  <si>
    <t>NM009000005</t>
  </si>
  <si>
    <t>Villa Alegre Family Housing</t>
  </si>
  <si>
    <t>NM009000006</t>
  </si>
  <si>
    <t>Villa Alegre Senior Housing</t>
  </si>
  <si>
    <t>NM020</t>
  </si>
  <si>
    <t>Housing Authority of the City of Truth or Consequences</t>
  </si>
  <si>
    <t>NM020000001</t>
  </si>
  <si>
    <t>VILLA DEL SOL</t>
  </si>
  <si>
    <t>NM022</t>
  </si>
  <si>
    <t>Housing Authority of the Town of Springer</t>
  </si>
  <si>
    <t>NM022000001</t>
  </si>
  <si>
    <t>OPERATION BREAKTHROUGH</t>
  </si>
  <si>
    <t>NM024</t>
  </si>
  <si>
    <t>Housing Authority of the Town of Bayard</t>
  </si>
  <si>
    <t>NM024000001</t>
  </si>
  <si>
    <t>BAYARD</t>
  </si>
  <si>
    <t>NM024000002</t>
  </si>
  <si>
    <t>SANTA CLARA</t>
  </si>
  <si>
    <t>NM025</t>
  </si>
  <si>
    <t>Housing Authority of the Village of Fort Sumner</t>
  </si>
  <si>
    <t>NM025000001</t>
  </si>
  <si>
    <t>NM032</t>
  </si>
  <si>
    <t>Housing Authority of the Village of Wagon Mound</t>
  </si>
  <si>
    <t>NM032000001</t>
  </si>
  <si>
    <t>NM039</t>
  </si>
  <si>
    <t>Housing Authority of the County of Rio Arriba</t>
  </si>
  <si>
    <t>NM039000001</t>
  </si>
  <si>
    <t>TIERRA AMARILLA &amp; OJO CALIENTE</t>
  </si>
  <si>
    <t>NM047</t>
  </si>
  <si>
    <t>Housing Authority of the Village of Chama</t>
  </si>
  <si>
    <t>NM047000001</t>
  </si>
  <si>
    <t>NM050</t>
  </si>
  <si>
    <t>Housing Authority of the County of Santa Fe</t>
  </si>
  <si>
    <t>NM050000001</t>
  </si>
  <si>
    <t>CERRILLOS/SANTA CRUZ</t>
  </si>
  <si>
    <t>NM054</t>
  </si>
  <si>
    <t>Housing Authority of the Village of Pecos</t>
  </si>
  <si>
    <t>NM054000001</t>
  </si>
  <si>
    <t>NM055</t>
  </si>
  <si>
    <t>NM055000001</t>
  </si>
  <si>
    <t>NM063</t>
  </si>
  <si>
    <t>Eastern Regional Housing Authority</t>
  </si>
  <si>
    <t>NM063000001</t>
  </si>
  <si>
    <t>Region VI HA</t>
  </si>
  <si>
    <t>NM063000002</t>
  </si>
  <si>
    <t>VAUGHN</t>
  </si>
  <si>
    <t>NM063000003</t>
  </si>
  <si>
    <t>Eunice</t>
  </si>
  <si>
    <t>NM063000004</t>
  </si>
  <si>
    <t>Lovington</t>
  </si>
  <si>
    <t>NM063000005</t>
  </si>
  <si>
    <t>Artesia</t>
  </si>
  <si>
    <t>NM063000006</t>
  </si>
  <si>
    <t>Tucumcari</t>
  </si>
  <si>
    <t>NM067</t>
  </si>
  <si>
    <t>Western Regional Housing Authority</t>
  </si>
  <si>
    <t>NM067000001</t>
  </si>
  <si>
    <t>HILLSIDE APARTMENTS</t>
  </si>
  <si>
    <t>NM067000002</t>
  </si>
  <si>
    <t>Pyramid Village</t>
  </si>
  <si>
    <t>NM071</t>
  </si>
  <si>
    <t>Housing Authority of the Village of Cuba</t>
  </si>
  <si>
    <t>NM071000001</t>
  </si>
  <si>
    <t>STEVE GURULE</t>
  </si>
  <si>
    <t>NM075</t>
  </si>
  <si>
    <t>Housing Authority of the City of Sunland Park</t>
  </si>
  <si>
    <t>NM075000001</t>
  </si>
  <si>
    <t>City of Sunland Park Housing Authority</t>
  </si>
  <si>
    <t>NM088</t>
  </si>
  <si>
    <t>Northern Regional Housing Authority</t>
  </si>
  <si>
    <t>NM088000001</t>
  </si>
  <si>
    <t>Taos County</t>
  </si>
  <si>
    <t>NM088000002</t>
  </si>
  <si>
    <t>Cimarron</t>
  </si>
  <si>
    <t>NM088000003</t>
  </si>
  <si>
    <t>Grants</t>
  </si>
  <si>
    <t>NM088000004</t>
  </si>
  <si>
    <t>Las Vegas</t>
  </si>
  <si>
    <t>NM088000005</t>
  </si>
  <si>
    <t>Las Vegas 5(h) Replacements</t>
  </si>
  <si>
    <t>NM088000006</t>
  </si>
  <si>
    <t>Raton</t>
  </si>
  <si>
    <t>NM088000007</t>
  </si>
  <si>
    <t>Maxwell</t>
  </si>
  <si>
    <t>NV001</t>
  </si>
  <si>
    <t>NV</t>
  </si>
  <si>
    <t>CITY OF RENO HOUSING AUTHORITY</t>
  </si>
  <si>
    <t>NV001000101</t>
  </si>
  <si>
    <t>MINERAL MANOR</t>
  </si>
  <si>
    <t>NV001000102</t>
  </si>
  <si>
    <t>TOM SAWYER VILLAGE</t>
  </si>
  <si>
    <t>NV001000103</t>
  </si>
  <si>
    <t>SILVERADA MANOR</t>
  </si>
  <si>
    <t>NV001000106</t>
  </si>
  <si>
    <t>STEAD MANOR</t>
  </si>
  <si>
    <t>NV001000107</t>
  </si>
  <si>
    <t>HAWK VIEW APARTMENTS</t>
  </si>
  <si>
    <t>NV001000109</t>
  </si>
  <si>
    <t>ESSEX MANOR</t>
  </si>
  <si>
    <t>NV001000110</t>
  </si>
  <si>
    <t>MYRA BIRCH MANOR</t>
  </si>
  <si>
    <t>NV001000118</t>
  </si>
  <si>
    <t>JOHN McGRAW COURT</t>
  </si>
  <si>
    <t>NV018</t>
  </si>
  <si>
    <t>Southern Nevada Regional Housing Authority</t>
  </si>
  <si>
    <t>NV018002310</t>
  </si>
  <si>
    <t>NV018002402</t>
  </si>
  <si>
    <t>Elderly West 1</t>
  </si>
  <si>
    <t>NV018002403</t>
  </si>
  <si>
    <t>Elderly West 2</t>
  </si>
  <si>
    <t>NV018002404</t>
  </si>
  <si>
    <t>Henderson</t>
  </si>
  <si>
    <t>NV018002405</t>
  </si>
  <si>
    <t>Otto Merida</t>
  </si>
  <si>
    <t>NV018002406</t>
  </si>
  <si>
    <t>Family 1</t>
  </si>
  <si>
    <t>NV018002407</t>
  </si>
  <si>
    <t>Family 2</t>
  </si>
  <si>
    <t>NV018002408</t>
  </si>
  <si>
    <t>Family 3</t>
  </si>
  <si>
    <t>NV018002409</t>
  </si>
  <si>
    <t>NV018002412</t>
  </si>
  <si>
    <t>Vera Johnson A</t>
  </si>
  <si>
    <t>NV018002414</t>
  </si>
  <si>
    <t>Wardelle Street Townhouses</t>
  </si>
  <si>
    <t>NV018013016</t>
  </si>
  <si>
    <t>NY001</t>
  </si>
  <si>
    <t>NY</t>
  </si>
  <si>
    <t>NY001000070</t>
  </si>
  <si>
    <t>NY001000071</t>
  </si>
  <si>
    <t>CENTRAL VILLAGE</t>
  </si>
  <si>
    <t>NY001000072</t>
  </si>
  <si>
    <t>TOOMEY ABBOTT</t>
  </si>
  <si>
    <t>NY001000073</t>
  </si>
  <si>
    <t>JAMES GEDDES</t>
  </si>
  <si>
    <t>NY001000074</t>
  </si>
  <si>
    <t>VINETTE TOWERS</t>
  </si>
  <si>
    <t>NY001000075</t>
  </si>
  <si>
    <t>SCATTERED SITE TOWNHOUSES</t>
  </si>
  <si>
    <t>NY001000077</t>
  </si>
  <si>
    <t>ROSS TOWERS</t>
  </si>
  <si>
    <t>NY002</t>
  </si>
  <si>
    <t>Buffalo Municipal Housing Authority</t>
  </si>
  <si>
    <t>NY002000010</t>
  </si>
  <si>
    <t>SHAFFER VILLAGE &amp; LASALLE COURTS</t>
  </si>
  <si>
    <t>NY002000011</t>
  </si>
  <si>
    <t>HOLLING HOMES, CAMDEN &amp; ELMHURST</t>
  </si>
  <si>
    <t>NY002000012</t>
  </si>
  <si>
    <t>JASPER PARRISH PLACE</t>
  </si>
  <si>
    <t>NY002000020</t>
  </si>
  <si>
    <t xml:space="preserve">COMM. PERRY EXT. HR., SLATER &amp; MULLEN </t>
  </si>
  <si>
    <t>NY002000021</t>
  </si>
  <si>
    <t>COMM. PERRY HOMES &amp; EXT. ROWHOUSES</t>
  </si>
  <si>
    <t>NY002000022</t>
  </si>
  <si>
    <t>FD FED, REDWOOD, WOODSON &amp; SSC</t>
  </si>
  <si>
    <t>NY002000023</t>
  </si>
  <si>
    <t>A.D. PRICE COURTS</t>
  </si>
  <si>
    <t>NY002000030</t>
  </si>
  <si>
    <t>KENFIELD HOMES</t>
  </si>
  <si>
    <t>NY002000031</t>
  </si>
  <si>
    <t>LANGFIELD HOMES</t>
  </si>
  <si>
    <t>NY002000032</t>
  </si>
  <si>
    <t>FERRY-GRIDER</t>
  </si>
  <si>
    <t>NY002000033</t>
  </si>
  <si>
    <t>SCHWAB, KOWAL &amp; MSGR. GEARY APTS.</t>
  </si>
  <si>
    <t>NY002000034</t>
  </si>
  <si>
    <t>KELLY GARDENS &amp; LYNDON B. JOHNSON APTS.</t>
  </si>
  <si>
    <t>NY002000035</t>
  </si>
  <si>
    <t>SEDITA &amp; STUYVESANT APTS.</t>
  </si>
  <si>
    <t>NY002000040</t>
  </si>
  <si>
    <t>LOWER WEST SIDE HOMES</t>
  </si>
  <si>
    <t>NY002000041</t>
  </si>
  <si>
    <t>Lakeview on the Park</t>
  </si>
  <si>
    <t>NY002000042</t>
  </si>
  <si>
    <t>Lakeview Family Homes 2000</t>
  </si>
  <si>
    <t>NY002000043</t>
  </si>
  <si>
    <t>A.D. Price - Phase I</t>
  </si>
  <si>
    <t>NY002000044</t>
  </si>
  <si>
    <t>AD Price Phase II</t>
  </si>
  <si>
    <t>NY002000045</t>
  </si>
  <si>
    <t>Walden Park</t>
  </si>
  <si>
    <t>NY002000046</t>
  </si>
  <si>
    <t>Hertel Park</t>
  </si>
  <si>
    <t>NY002000047</t>
  </si>
  <si>
    <t>AD Price III</t>
  </si>
  <si>
    <t>NY002000048</t>
  </si>
  <si>
    <t>HELP Buffalo II</t>
  </si>
  <si>
    <t>NY003</t>
  </si>
  <si>
    <t>The Municipal Hsng Authority City Yonkers</t>
  </si>
  <si>
    <t>NY003000050</t>
  </si>
  <si>
    <t>ROSS F. CALCAGNO HOMES</t>
  </si>
  <si>
    <t>NY003000140</t>
  </si>
  <si>
    <t>CROTON HEIGHTS APARTMENTS</t>
  </si>
  <si>
    <t>NY003000150</t>
  </si>
  <si>
    <t>GRANT PARK I</t>
  </si>
  <si>
    <t>NY003000160</t>
  </si>
  <si>
    <t>Schoolhouse Terrace</t>
  </si>
  <si>
    <t>NY005</t>
  </si>
  <si>
    <t>New York City Housing Authority</t>
  </si>
  <si>
    <t>NY005000040</t>
  </si>
  <si>
    <t>RED HOOK I (EAST)</t>
  </si>
  <si>
    <t>NY005000050</t>
  </si>
  <si>
    <t>QUEENSBRIDGE</t>
  </si>
  <si>
    <t>NY005000140</t>
  </si>
  <si>
    <t>INGERSOLL</t>
  </si>
  <si>
    <t>NY005000160</t>
  </si>
  <si>
    <t>BROWNSVILLE</t>
  </si>
  <si>
    <t>NY005000170</t>
  </si>
  <si>
    <t>J.W. JOHNSON</t>
  </si>
  <si>
    <t>NY005000200</t>
  </si>
  <si>
    <t>NY005000210</t>
  </si>
  <si>
    <t>MARCY</t>
  </si>
  <si>
    <t>NY005000230</t>
  </si>
  <si>
    <t>WALD</t>
  </si>
  <si>
    <t>NY005000240</t>
  </si>
  <si>
    <t>LESTER W. PATTERSON</t>
  </si>
  <si>
    <t>NY005000250</t>
  </si>
  <si>
    <t>GOWANUS</t>
  </si>
  <si>
    <t>NY005000260</t>
  </si>
  <si>
    <t>ASTORIA</t>
  </si>
  <si>
    <t>NY005000270</t>
  </si>
  <si>
    <t>GOVERNOR SMITH</t>
  </si>
  <si>
    <t>NY005000290</t>
  </si>
  <si>
    <t>FARRAGUT</t>
  </si>
  <si>
    <t>NY005000330</t>
  </si>
  <si>
    <t>WOODSIDE</t>
  </si>
  <si>
    <t>NY005000370</t>
  </si>
  <si>
    <t>RALPH J. RANGEL</t>
  </si>
  <si>
    <t>NY005000380</t>
  </si>
  <si>
    <t>ST NICHOLAS</t>
  </si>
  <si>
    <t>NY005000410</t>
  </si>
  <si>
    <t>DYCKMAN</t>
  </si>
  <si>
    <t>NY005000440</t>
  </si>
  <si>
    <t>NY005000480</t>
  </si>
  <si>
    <t>RAVENSWOOD</t>
  </si>
  <si>
    <t>NY005000520</t>
  </si>
  <si>
    <t>GEN. CHARLES W. BERRY</t>
  </si>
  <si>
    <t>NY005000530</t>
  </si>
  <si>
    <t>POMONOK</t>
  </si>
  <si>
    <t>NY005000550</t>
  </si>
  <si>
    <t>REDFERN</t>
  </si>
  <si>
    <t>NY005000560</t>
  </si>
  <si>
    <t>BREUKELEN</t>
  </si>
  <si>
    <t>NY005000570</t>
  </si>
  <si>
    <t>EDENWALD</t>
  </si>
  <si>
    <t>NY005000580</t>
  </si>
  <si>
    <t>CARVER</t>
  </si>
  <si>
    <t>NY005000590</t>
  </si>
  <si>
    <t>FOREST</t>
  </si>
  <si>
    <t>NY005000610</t>
  </si>
  <si>
    <t>VAN DYKE I</t>
  </si>
  <si>
    <t>NY005000650</t>
  </si>
  <si>
    <t>BREVOORT</t>
  </si>
  <si>
    <t>NY005000690</t>
  </si>
  <si>
    <t>COOPER PARK</t>
  </si>
  <si>
    <t>NY005000710</t>
  </si>
  <si>
    <t>SOUNDVIEW</t>
  </si>
  <si>
    <t>NY005000720</t>
  </si>
  <si>
    <t>HOWARD</t>
  </si>
  <si>
    <t>NY005000770</t>
  </si>
  <si>
    <t>MARINERS HARBOR</t>
  </si>
  <si>
    <t>NY005000780</t>
  </si>
  <si>
    <t>HIGHBRIDGE GARDENS</t>
  </si>
  <si>
    <t>NY005000790</t>
  </si>
  <si>
    <t>RED HOOK II</t>
  </si>
  <si>
    <t>NY005000870</t>
  </si>
  <si>
    <t>GENERAL GRANT</t>
  </si>
  <si>
    <t>NY005000880</t>
  </si>
  <si>
    <t>JAMES MONROE</t>
  </si>
  <si>
    <t>NY005000890</t>
  </si>
  <si>
    <t>LOUIS HEATON PINK</t>
  </si>
  <si>
    <t>NY005001010</t>
  </si>
  <si>
    <t>HERBERT H. LEHMAN VILLAGE</t>
  </si>
  <si>
    <t>NY005001130</t>
  </si>
  <si>
    <t>BUTLER</t>
  </si>
  <si>
    <t>NY005001180</t>
  </si>
  <si>
    <t>JOHN ADAMS</t>
  </si>
  <si>
    <t>NY005001210</t>
  </si>
  <si>
    <t>MOTT HAVEN</t>
  </si>
  <si>
    <t>NY005001220</t>
  </si>
  <si>
    <t>LAFAYETTE</t>
  </si>
  <si>
    <t>NY005001230</t>
  </si>
  <si>
    <t>DE WITT CLINTON</t>
  </si>
  <si>
    <t>NY005001360</t>
  </si>
  <si>
    <t>ROBERT FULTON</t>
  </si>
  <si>
    <t>NY005001490</t>
  </si>
  <si>
    <t>POLO GROUNDS TOWERS</t>
  </si>
  <si>
    <t>NY005001650</t>
  </si>
  <si>
    <t>BCH.41 ST/BCH. CHANNEL DR</t>
  </si>
  <si>
    <t>NY005005050</t>
  </si>
  <si>
    <t>NY005005140</t>
  </si>
  <si>
    <t>WHITMAN</t>
  </si>
  <si>
    <t>NY005005600</t>
  </si>
  <si>
    <t>PSS Grandparent Family Apartments</t>
  </si>
  <si>
    <t>NY005010060</t>
  </si>
  <si>
    <t>VLADECK</t>
  </si>
  <si>
    <t>NY005010080</t>
  </si>
  <si>
    <t>SOUTH JAMAICA II</t>
  </si>
  <si>
    <t>NY005010090</t>
  </si>
  <si>
    <t>EAST RIVER</t>
  </si>
  <si>
    <t>NY005010100</t>
  </si>
  <si>
    <t>KINGSBOROUGH</t>
  </si>
  <si>
    <t>NY005010180</t>
  </si>
  <si>
    <t>JACOB RIIS</t>
  </si>
  <si>
    <t>NY005010220</t>
  </si>
  <si>
    <t>AMSTERDAM</t>
  </si>
  <si>
    <t>NY005010280</t>
  </si>
  <si>
    <t>MELROSE</t>
  </si>
  <si>
    <t>NY005010300</t>
  </si>
  <si>
    <t>KING TOWERS</t>
  </si>
  <si>
    <t>NY005010310</t>
  </si>
  <si>
    <t>ALBANY I &amp; II</t>
  </si>
  <si>
    <t>NY005010320</t>
  </si>
  <si>
    <t>BRONX RIVER &amp; ADDITION</t>
  </si>
  <si>
    <t>NY005010340</t>
  </si>
  <si>
    <t>EASTCHESTER GARDENS</t>
  </si>
  <si>
    <t>NY005010350</t>
  </si>
  <si>
    <t>SOUTH BEACH</t>
  </si>
  <si>
    <t>NY005010360</t>
  </si>
  <si>
    <t>NOSTRAND</t>
  </si>
  <si>
    <t>NY005010390</t>
  </si>
  <si>
    <t>PELHAM PARKWAY</t>
  </si>
  <si>
    <t>NY005010450</t>
  </si>
  <si>
    <t>SEDGEWICK</t>
  </si>
  <si>
    <t>NY005010470</t>
  </si>
  <si>
    <t>PARKSIDE</t>
  </si>
  <si>
    <t>NY005010600</t>
  </si>
  <si>
    <t>BARUCH</t>
  </si>
  <si>
    <t>NY005010620</t>
  </si>
  <si>
    <t>GEORGE WASHINGTON</t>
  </si>
  <si>
    <t>NY005010630</t>
  </si>
  <si>
    <t>THROGGS NECK</t>
  </si>
  <si>
    <t>NY005010640</t>
  </si>
  <si>
    <t>JEFFERSON</t>
  </si>
  <si>
    <t>NY005010670</t>
  </si>
  <si>
    <t>JUSTICE SONIA SOTOMAYOR HOUSES</t>
  </si>
  <si>
    <t>NY005010700</t>
  </si>
  <si>
    <t>CYPRESS HILLS</t>
  </si>
  <si>
    <t>NY005010730</t>
  </si>
  <si>
    <t>SUMNER</t>
  </si>
  <si>
    <t>NY005010740</t>
  </si>
  <si>
    <t>SEN. ROBERT F. WAGNER SR.</t>
  </si>
  <si>
    <t>NY005010750</t>
  </si>
  <si>
    <t>HAMMEL</t>
  </si>
  <si>
    <t>NY005010760</t>
  </si>
  <si>
    <t>LA GUARDIA</t>
  </si>
  <si>
    <t>NY005010820</t>
  </si>
  <si>
    <t>FREDERICK DOUGLASS &amp; ADD.</t>
  </si>
  <si>
    <t>NY005010840</t>
  </si>
  <si>
    <t>MILL BROOK &amp; EXTENSION</t>
  </si>
  <si>
    <t>NY005010860</t>
  </si>
  <si>
    <t>HYLAN</t>
  </si>
  <si>
    <t>NY005010910</t>
  </si>
  <si>
    <t>BAISLEY PARK</t>
  </si>
  <si>
    <t>NY005010930</t>
  </si>
  <si>
    <t>E.R. MOORE</t>
  </si>
  <si>
    <t>NY005010970</t>
  </si>
  <si>
    <t>SEN. ROBERT A. TAFT</t>
  </si>
  <si>
    <t>NY005010980</t>
  </si>
  <si>
    <t>OCEANBAY APARTMENTS (OCEANSIDE)</t>
  </si>
  <si>
    <t>NY005011000</t>
  </si>
  <si>
    <t>SAMUEL GOMPERS</t>
  </si>
  <si>
    <t>NY005011020</t>
  </si>
  <si>
    <t>GOUVERNEUR MORRIS I</t>
  </si>
  <si>
    <t>NY005011170</t>
  </si>
  <si>
    <t>RICHMOND TERRACE</t>
  </si>
  <si>
    <t>NY005011270</t>
  </si>
  <si>
    <t>DE HOSTOS APARTMENTS</t>
  </si>
  <si>
    <t>NY005011310</t>
  </si>
  <si>
    <t>TOMPKINS</t>
  </si>
  <si>
    <t>NY005011330</t>
  </si>
  <si>
    <t>1010 E. 178TH ST.</t>
  </si>
  <si>
    <t>NY005011340</t>
  </si>
  <si>
    <t>J.L. ELLIOT</t>
  </si>
  <si>
    <t>NY005011350</t>
  </si>
  <si>
    <t>ELEANOR ROOSEVELT I</t>
  </si>
  <si>
    <t>NY005011380</t>
  </si>
  <si>
    <t>BOSTON-SECOR</t>
  </si>
  <si>
    <t>NY005011390</t>
  </si>
  <si>
    <t>STANLEY ISAACS</t>
  </si>
  <si>
    <t>NY005011410</t>
  </si>
  <si>
    <t>DANIEL WEBSTER</t>
  </si>
  <si>
    <t>NY005011450</t>
  </si>
  <si>
    <t>JOHN P. MITCHEL</t>
  </si>
  <si>
    <t>NY005011530</t>
  </si>
  <si>
    <t>NATHAN STRAUS</t>
  </si>
  <si>
    <t>NY005011620</t>
  </si>
  <si>
    <t>OCEAN HILL APTS</t>
  </si>
  <si>
    <t>NY005011630</t>
  </si>
  <si>
    <t>WYCKOFF GARDENS</t>
  </si>
  <si>
    <t>NY005011660</t>
  </si>
  <si>
    <t>GERALD J.CAREY GARDENS</t>
  </si>
  <si>
    <t>NY005011680</t>
  </si>
  <si>
    <t>LANGSTON HUGHES APTS</t>
  </si>
  <si>
    <t>NY005011690</t>
  </si>
  <si>
    <t>SETH LOW</t>
  </si>
  <si>
    <t>NY005011700</t>
  </si>
  <si>
    <t>SURFSIDE GARDENS</t>
  </si>
  <si>
    <t>NY005011720</t>
  </si>
  <si>
    <t>GRAVESEND</t>
  </si>
  <si>
    <t>NY005011860</t>
  </si>
  <si>
    <t>LEWIS H. LATIMER GARDENS</t>
  </si>
  <si>
    <t>NY005011940</t>
  </si>
  <si>
    <t>VANDALIA AVENUE</t>
  </si>
  <si>
    <t>NY005012020</t>
  </si>
  <si>
    <t>FT INDEPENDENCE/HEATH AVE</t>
  </si>
  <si>
    <t>NY005012090</t>
  </si>
  <si>
    <t>FHA REPOSSESSED HOUSES V</t>
  </si>
  <si>
    <t>NY005012210</t>
  </si>
  <si>
    <t>STUYVESANT GARDENS I</t>
  </si>
  <si>
    <t>NY005012270</t>
  </si>
  <si>
    <t>TWIN PARKS EAST (SITE 9)</t>
  </si>
  <si>
    <t>NY005012340</t>
  </si>
  <si>
    <t>TAYLOR ST/WYTHE AVE</t>
  </si>
  <si>
    <t>NY005012410</t>
  </si>
  <si>
    <t>U.P.A.C.A. URA (SITE 5)</t>
  </si>
  <si>
    <t>NY005012430</t>
  </si>
  <si>
    <t>BORINQUEN PLAZA STAGE I</t>
  </si>
  <si>
    <t>NY005012520</t>
  </si>
  <si>
    <t>MARCUS GARVEY (GROUP A)</t>
  </si>
  <si>
    <t>NY005012570</t>
  </si>
  <si>
    <t>PEDRO A. CAMPOS PLAZA II</t>
  </si>
  <si>
    <t>NY005012610</t>
  </si>
  <si>
    <t>UNITY PLAZA SITES 4-27</t>
  </si>
  <si>
    <t>NY005012670</t>
  </si>
  <si>
    <t>ANDREW JACKSON</t>
  </si>
  <si>
    <t>NY005012800</t>
  </si>
  <si>
    <t>Clason Point</t>
  </si>
  <si>
    <t>NY005012920</t>
  </si>
  <si>
    <t>LOWER EAST SIDE II</t>
  </si>
  <si>
    <t>NY005013080</t>
  </si>
  <si>
    <t>CLAREMONT GROUP IV</t>
  </si>
  <si>
    <t>NY005013170</t>
  </si>
  <si>
    <t>TAFT REHAB 201-203 W. 117</t>
  </si>
  <si>
    <t>NY005013410</t>
  </si>
  <si>
    <t>UNIVERSITY AVE REHAB</t>
  </si>
  <si>
    <t>NY005013590</t>
  </si>
  <si>
    <t>LOWER EAST SIDE III</t>
  </si>
  <si>
    <t>NY005015300</t>
  </si>
  <si>
    <t>WEST FARMS ROAD</t>
  </si>
  <si>
    <t>NY005015310</t>
  </si>
  <si>
    <t>HIGHBRDGE REHAB/ANDERSON AVE</t>
  </si>
  <si>
    <t>NY005020490</t>
  </si>
  <si>
    <t>MARBLE HILL</t>
  </si>
  <si>
    <t>NY005020800</t>
  </si>
  <si>
    <t>CASTLE HILL</t>
  </si>
  <si>
    <t>NY005020810</t>
  </si>
  <si>
    <t>MANHATTANVILLE</t>
  </si>
  <si>
    <t>NY005020830</t>
  </si>
  <si>
    <t>MARLBORO</t>
  </si>
  <si>
    <t>NY005020860</t>
  </si>
  <si>
    <t>BUSHWICK</t>
  </si>
  <si>
    <t>NY005020920</t>
  </si>
  <si>
    <t>BAY VIEW</t>
  </si>
  <si>
    <t>NY005020930</t>
  </si>
  <si>
    <t>SAINT MARYS PARK</t>
  </si>
  <si>
    <t>NY005020990</t>
  </si>
  <si>
    <t>RUTGERS</t>
  </si>
  <si>
    <t>NY005021110</t>
  </si>
  <si>
    <t>DREW HAMILTON</t>
  </si>
  <si>
    <t>NY005021140</t>
  </si>
  <si>
    <t>STAPLETON</t>
  </si>
  <si>
    <t>NY005021340</t>
  </si>
  <si>
    <t>CHELSEA</t>
  </si>
  <si>
    <t>NY005021870</t>
  </si>
  <si>
    <t>AMSTERDAM ADDITION</t>
  </si>
  <si>
    <t>NY005024000</t>
  </si>
  <si>
    <t>1070 Washington Avenue</t>
  </si>
  <si>
    <t>NY005025000</t>
  </si>
  <si>
    <t>PROSPECT PLAZA PHASE I</t>
  </si>
  <si>
    <t>NY005025001</t>
  </si>
  <si>
    <t>PROSPECT PLAZA PHASE II</t>
  </si>
  <si>
    <t>NY005026001</t>
  </si>
  <si>
    <t>Randolph South</t>
  </si>
  <si>
    <t>NY006</t>
  </si>
  <si>
    <t>Utica Housing Authority</t>
  </si>
  <si>
    <t>NY006000001</t>
  </si>
  <si>
    <t>ADREAN TERR.,ND PETERS, &amp; FX MATTS</t>
  </si>
  <si>
    <t>NY006000002</t>
  </si>
  <si>
    <t>Steuben Village</t>
  </si>
  <si>
    <t>NY006000003</t>
  </si>
  <si>
    <t xml:space="preserve">GILLMORE/HUMPHREY/HAMILTON/DUP </t>
  </si>
  <si>
    <t>NY006000004</t>
  </si>
  <si>
    <t>PERRETTA TWIN TOWERS &amp; MARINO-RUGGIERO</t>
  </si>
  <si>
    <t>NY006000013</t>
  </si>
  <si>
    <t>Rutger Manor</t>
  </si>
  <si>
    <t>NY008</t>
  </si>
  <si>
    <t>Tuckahoe Housing Authority</t>
  </si>
  <si>
    <t>NY008000001</t>
  </si>
  <si>
    <t>SANFORD GARDENS</t>
  </si>
  <si>
    <t>NY009</t>
  </si>
  <si>
    <t>Albany Housing Authority</t>
  </si>
  <si>
    <t>NY009000001</t>
  </si>
  <si>
    <t>ROBERT WHALEN HOMES</t>
  </si>
  <si>
    <t>NY009000003</t>
  </si>
  <si>
    <t>STEAMBOAT SQUARE</t>
  </si>
  <si>
    <t>NY009000004</t>
  </si>
  <si>
    <t>LINCOLN PARK HOMES</t>
  </si>
  <si>
    <t>NY009000007</t>
  </si>
  <si>
    <t>WESTVIEW APARTMENTS</t>
  </si>
  <si>
    <t>NY009000008</t>
  </si>
  <si>
    <t>Nutgrove Garden Apartments</t>
  </si>
  <si>
    <t>NY009000009</t>
  </si>
  <si>
    <t>ARBOR HILL HOMES</t>
  </si>
  <si>
    <t>NY009000010</t>
  </si>
  <si>
    <t>Ezra Prentice Homes Redevelopment LLC</t>
  </si>
  <si>
    <t>NY009000011</t>
  </si>
  <si>
    <t>ARBOR HILL 3B</t>
  </si>
  <si>
    <t>NY009000012</t>
  </si>
  <si>
    <t>Townsend Park Homes</t>
  </si>
  <si>
    <t>NY009000016</t>
  </si>
  <si>
    <t>South End Phase III</t>
  </si>
  <si>
    <t>NY009000018</t>
  </si>
  <si>
    <t>Ida Yarbrough Homes Redevelopment</t>
  </si>
  <si>
    <t>NY009000019</t>
  </si>
  <si>
    <t>Ida Yarbrough Phase II</t>
  </si>
  <si>
    <t>NY010</t>
  </si>
  <si>
    <t>Watertown Housing Authority</t>
  </si>
  <si>
    <t>NY010100000</t>
  </si>
  <si>
    <t>EASTBROOK</t>
  </si>
  <si>
    <t>NY010200000</t>
  </si>
  <si>
    <t>NY010300000</t>
  </si>
  <si>
    <t>NY011</t>
  </si>
  <si>
    <t>Niagara Falls Housing Authority</t>
  </si>
  <si>
    <t>NY011000003</t>
  </si>
  <si>
    <t>SPALLINO TOWERS</t>
  </si>
  <si>
    <t>NY011000005</t>
  </si>
  <si>
    <t>WROBEL TOWERS</t>
  </si>
  <si>
    <t>NY011000012</t>
  </si>
  <si>
    <t>Center Court Phase 1A</t>
  </si>
  <si>
    <t>NY011000013</t>
  </si>
  <si>
    <t>Center Court Phase 1B &amp; II</t>
  </si>
  <si>
    <t>NY011000071</t>
  </si>
  <si>
    <t>PACKARD COURTS &amp; PC COMMUNITY CENTER</t>
  </si>
  <si>
    <t>NY011000072</t>
  </si>
  <si>
    <t>JORDAN GARDENS</t>
  </si>
  <si>
    <t>NY013</t>
  </si>
  <si>
    <t>Tarrytown Municipal Housing Authority</t>
  </si>
  <si>
    <t>NY013000001</t>
  </si>
  <si>
    <t>FRANKLIN COURTS</t>
  </si>
  <si>
    <t>NY014</t>
  </si>
  <si>
    <t>Port Chester Housing Authority</t>
  </si>
  <si>
    <t>NY014000001</t>
  </si>
  <si>
    <t>MIDLAND COURT</t>
  </si>
  <si>
    <t>NY014000002</t>
  </si>
  <si>
    <t>PARK/HARBOR VIEW</t>
  </si>
  <si>
    <t>NY014000003</t>
  </si>
  <si>
    <t>DREW GDNS/BROOKSVILLE</t>
  </si>
  <si>
    <t>NY016</t>
  </si>
  <si>
    <t>Binghamton Housing Authority</t>
  </si>
  <si>
    <t>NY016000001</t>
  </si>
  <si>
    <t>CARLISLE HILL</t>
  </si>
  <si>
    <t>NY016000002</t>
  </si>
  <si>
    <t>NORTH SHORE TOWERS</t>
  </si>
  <si>
    <t>NY016000005</t>
  </si>
  <si>
    <t>SARATOGA APTS.</t>
  </si>
  <si>
    <t>NY017</t>
  </si>
  <si>
    <t>Jamestown Housing Authority</t>
  </si>
  <si>
    <t>NY017000001</t>
  </si>
  <si>
    <t>HOTEL JAMESTOWN &amp; HIGH RISE</t>
  </si>
  <si>
    <t>NY017000003</t>
  </si>
  <si>
    <t>Chadakoin Centre</t>
  </si>
  <si>
    <t>NY018</t>
  </si>
  <si>
    <t>Plattsburgh Housing Authority</t>
  </si>
  <si>
    <t>NY018000101</t>
  </si>
  <si>
    <t>JOHN COLLINS PARK</t>
  </si>
  <si>
    <t>NY018000102</t>
  </si>
  <si>
    <t>LAKEVIEW TOWERS</t>
  </si>
  <si>
    <t>NY018000103</t>
  </si>
  <si>
    <t>Hortense Sterns Apartments</t>
  </si>
  <si>
    <t>NY020</t>
  </si>
  <si>
    <t>Saratoga Springs Housing Authority</t>
  </si>
  <si>
    <t>NY020000001</t>
  </si>
  <si>
    <t xml:space="preserve"> JEFFERSON / VANDERBILT TERRACE</t>
  </si>
  <si>
    <t>NY021</t>
  </si>
  <si>
    <t>Cortland Housing Authority</t>
  </si>
  <si>
    <t>NY021000001</t>
  </si>
  <si>
    <t>PORT WATSON</t>
  </si>
  <si>
    <t>NY021000002</t>
  </si>
  <si>
    <t>CORTLAND</t>
  </si>
  <si>
    <t>NY022</t>
  </si>
  <si>
    <t>Cohoes Housing Authority</t>
  </si>
  <si>
    <t>NY022000001</t>
  </si>
  <si>
    <t>ROULIER HEIGHTS/SARATOGA SITES</t>
  </si>
  <si>
    <t>NY022000002</t>
  </si>
  <si>
    <t>MANOR SITES</t>
  </si>
  <si>
    <t>NY022000003</t>
  </si>
  <si>
    <t>MCDONALD TOWERS</t>
  </si>
  <si>
    <t>NY023</t>
  </si>
  <si>
    <t>Freeport Housing Authority</t>
  </si>
  <si>
    <t>NY023000002</t>
  </si>
  <si>
    <t>REV. MADDEN SR. CTZ. APTS</t>
  </si>
  <si>
    <t>NY023000003</t>
  </si>
  <si>
    <t>DR E MITCHELL MALLETTE</t>
  </si>
  <si>
    <t>NY026</t>
  </si>
  <si>
    <t>North Tarrytown Housing Authority</t>
  </si>
  <si>
    <t>NY026000001</t>
  </si>
  <si>
    <t>MARGOTTA COURT</t>
  </si>
  <si>
    <t>NY028</t>
  </si>
  <si>
    <t>Schenectady Municipal Housing Authority</t>
  </si>
  <si>
    <t>NY028000110</t>
  </si>
  <si>
    <t>DOWNTOWN</t>
  </si>
  <si>
    <t>NY028000120</t>
  </si>
  <si>
    <t>EASTSIDE</t>
  </si>
  <si>
    <t>NY029</t>
  </si>
  <si>
    <t>Lackawanna Municipal Housing Authority</t>
  </si>
  <si>
    <t>NY029000001</t>
  </si>
  <si>
    <t>BAKER HOMES</t>
  </si>
  <si>
    <t>NY029000002</t>
  </si>
  <si>
    <t>Dorothy Glover Apts.</t>
  </si>
  <si>
    <t>NY029000006</t>
  </si>
  <si>
    <t>PARKVIEW TOWERS</t>
  </si>
  <si>
    <t>NY030</t>
  </si>
  <si>
    <t>Elmira Housing Authority</t>
  </si>
  <si>
    <t>NY030000011</t>
  </si>
  <si>
    <t>HOFFMAN PLAZA</t>
  </si>
  <si>
    <t>NY030000012</t>
  </si>
  <si>
    <t>BRAGG TOWER &amp;  EDWARD FLANNERY APTS.</t>
  </si>
  <si>
    <t>NY031</t>
  </si>
  <si>
    <t>Massena Housing Authority</t>
  </si>
  <si>
    <t>NY031000001</t>
  </si>
  <si>
    <t>Laurel/Grasmere/Meadow View/Victory</t>
  </si>
  <si>
    <t>NY032</t>
  </si>
  <si>
    <t>Catskill Housing Authority</t>
  </si>
  <si>
    <t>NY032000362</t>
  </si>
  <si>
    <t>HOP-O-NOSE HOMES</t>
  </si>
  <si>
    <t>NY033</t>
  </si>
  <si>
    <t>Rensselaer Housing Authority</t>
  </si>
  <si>
    <t>NY033000001</t>
  </si>
  <si>
    <t>MAYOR WARDEN APTS</t>
  </si>
  <si>
    <t>NY034</t>
  </si>
  <si>
    <t>Rome Housing Authority</t>
  </si>
  <si>
    <t>NY034000005</t>
  </si>
  <si>
    <t>VALENTINE APTS.</t>
  </si>
  <si>
    <t>NY035</t>
  </si>
  <si>
    <t>Town of Huntington Housing Authority</t>
  </si>
  <si>
    <t>NY035000002</t>
  </si>
  <si>
    <t>TOWN OF HUNTINGTON</t>
  </si>
  <si>
    <t>NY039</t>
  </si>
  <si>
    <t>Ogdensburg Housing Authority</t>
  </si>
  <si>
    <t>NY039000001</t>
  </si>
  <si>
    <t>NY039000002</t>
  </si>
  <si>
    <t>NY039000003</t>
  </si>
  <si>
    <t>BELMONT CTS.</t>
  </si>
  <si>
    <t>NY039000004</t>
  </si>
  <si>
    <t>PARKVIEW RISE</t>
  </si>
  <si>
    <t>NY041</t>
  </si>
  <si>
    <t>Rochester Housing Authority</t>
  </si>
  <si>
    <t>NY041000112</t>
  </si>
  <si>
    <t>Lexington Court/Glenwood</t>
  </si>
  <si>
    <t>NY041000113</t>
  </si>
  <si>
    <t>Lake Tower/Tubman</t>
  </si>
  <si>
    <t>NY041000222</t>
  </si>
  <si>
    <t>DTE&amp;W/Kennedy/Jon Child</t>
  </si>
  <si>
    <t>NY041000334</t>
  </si>
  <si>
    <t>Luther/Bronson/UT/Atlantic</t>
  </si>
  <si>
    <t>NY041000361</t>
  </si>
  <si>
    <t>161/261/361/Capsule</t>
  </si>
  <si>
    <t>NY041000442</t>
  </si>
  <si>
    <t>Parliament/H-R/Seneca Mnr TH</t>
  </si>
  <si>
    <t>NY041000554</t>
  </si>
  <si>
    <t>Bay Zimmer/Holland/Gantt/Parkside</t>
  </si>
  <si>
    <t>NY041000561</t>
  </si>
  <si>
    <t>NY041000562</t>
  </si>
  <si>
    <t>461/561/Federal St</t>
  </si>
  <si>
    <t>NY041000997</t>
  </si>
  <si>
    <t>Carlson Commons</t>
  </si>
  <si>
    <t>NY041000998</t>
  </si>
  <si>
    <t>Plymouth Manor</t>
  </si>
  <si>
    <t>NY041000999</t>
  </si>
  <si>
    <t>Anthony Square</t>
  </si>
  <si>
    <t>NY042</t>
  </si>
  <si>
    <t>White Plains Housing Authority</t>
  </si>
  <si>
    <t>NY042000006</t>
  </si>
  <si>
    <t>WINBROOK APTS</t>
  </si>
  <si>
    <t>NY044</t>
  </si>
  <si>
    <t>Geneva Housing Authority</t>
  </si>
  <si>
    <t>NY044000002</t>
  </si>
  <si>
    <t>GENEVA Housing Authority Scattered Sites</t>
  </si>
  <si>
    <t>NY046</t>
  </si>
  <si>
    <t>Town of Hempstead Housing Authority</t>
  </si>
  <si>
    <t>NY046000001</t>
  </si>
  <si>
    <t>Newbridge-Park-Centennial-Salisbury</t>
  </si>
  <si>
    <t>NY046000002</t>
  </si>
  <si>
    <t>Greenacres-Brookside-Meadowbrok-Bellmore</t>
  </si>
  <si>
    <t>NY046000003</t>
  </si>
  <si>
    <t>Mill River Gardens</t>
  </si>
  <si>
    <t>NY046000004</t>
  </si>
  <si>
    <t>Bayview-Inwood-Westover-Eastover</t>
  </si>
  <si>
    <t>NY046000005</t>
  </si>
  <si>
    <t>Dogwood Terrace</t>
  </si>
  <si>
    <t>NY048</t>
  </si>
  <si>
    <t>Gloversville Housing Authority</t>
  </si>
  <si>
    <t>NY048000001</t>
  </si>
  <si>
    <t>FOREST HILL TOWERS</t>
  </si>
  <si>
    <t>NY048000002</t>
  </si>
  <si>
    <t>DUBOIS GARDENS</t>
  </si>
  <si>
    <t>NY048000004</t>
  </si>
  <si>
    <t>KINGSBORO TOWERS</t>
  </si>
  <si>
    <t>NY050</t>
  </si>
  <si>
    <t>Housing Authority of Long Beach</t>
  </si>
  <si>
    <t>NY050001001</t>
  </si>
  <si>
    <t>CHANNEL PARK HOMES</t>
  </si>
  <si>
    <t>NY050002001</t>
  </si>
  <si>
    <t>SOL SCHER APTS</t>
  </si>
  <si>
    <t>NY051</t>
  </si>
  <si>
    <t>Housing Authority of Newburgh</t>
  </si>
  <si>
    <t>NY051000001</t>
  </si>
  <si>
    <t>Mullin Apartments</t>
  </si>
  <si>
    <t>NY051000002</t>
  </si>
  <si>
    <t>Fogarty Apartments</t>
  </si>
  <si>
    <t>NY052</t>
  </si>
  <si>
    <t>Batavia Housing Authority</t>
  </si>
  <si>
    <t>NY052000001</t>
  </si>
  <si>
    <t>3 SITES</t>
  </si>
  <si>
    <t>NY052000002</t>
  </si>
  <si>
    <t>400 TOWERS</t>
  </si>
  <si>
    <t>NY054</t>
  </si>
  <si>
    <t>Ithaca Housing Authority</t>
  </si>
  <si>
    <t>NY054000001</t>
  </si>
  <si>
    <t>TITUS TOWERS</t>
  </si>
  <si>
    <t>NY055</t>
  </si>
  <si>
    <t>Town of Oyster Bay Housing Authority</t>
  </si>
  <si>
    <t>NY055000001</t>
  </si>
  <si>
    <t>SYOSSET SENIOR CZNS</t>
  </si>
  <si>
    <t>NY055000002</t>
  </si>
  <si>
    <t>BETHPAGE SENIOR CZNS</t>
  </si>
  <si>
    <t>NY055000004</t>
  </si>
  <si>
    <t>MASSAPEQUA FAM/SNR CZN</t>
  </si>
  <si>
    <t>NY055000006</t>
  </si>
  <si>
    <t>HICKSVILLE SENIOR CZNS</t>
  </si>
  <si>
    <t>NY055000009</t>
  </si>
  <si>
    <t>HARMON SHEPHERD HILL</t>
  </si>
  <si>
    <t>NY055000010</t>
  </si>
  <si>
    <t>OLD BETHPAGE HSG.</t>
  </si>
  <si>
    <t>NY056</t>
  </si>
  <si>
    <t>Village of Spring Valley Housing Authority</t>
  </si>
  <si>
    <t>NY056000001</t>
  </si>
  <si>
    <t>GESNER GARDENS</t>
  </si>
  <si>
    <t>NY058</t>
  </si>
  <si>
    <t>Wilna Housing Authority</t>
  </si>
  <si>
    <t>NY058000001</t>
  </si>
  <si>
    <t>LONG FALLS</t>
  </si>
  <si>
    <t>NY060</t>
  </si>
  <si>
    <t>Amsterdam Housing Authority</t>
  </si>
  <si>
    <t>NY060000002</t>
  </si>
  <si>
    <t>NEW AMSTERDAM APTS.</t>
  </si>
  <si>
    <t>NY062</t>
  </si>
  <si>
    <t>Poughkeepsie Housing Authority</t>
  </si>
  <si>
    <t>NY062000011</t>
  </si>
  <si>
    <t>DR. MARTIN LUTHER KING GARDENS</t>
  </si>
  <si>
    <t>NY062000022</t>
  </si>
  <si>
    <t>HUDSON GARDEN APTS.</t>
  </si>
  <si>
    <t>NY063</t>
  </si>
  <si>
    <t>Dunkirk Housing Authority</t>
  </si>
  <si>
    <t>NY063000001</t>
  </si>
  <si>
    <t>JOSEPH STEGER APTS.</t>
  </si>
  <si>
    <t>NY063000002</t>
  </si>
  <si>
    <t>BELL TOWER</t>
  </si>
  <si>
    <t>NY064</t>
  </si>
  <si>
    <t>Woodridge Housing Authority</t>
  </si>
  <si>
    <t>NY064000001</t>
  </si>
  <si>
    <t>WOODRIDGE HA</t>
  </si>
  <si>
    <t>NY065</t>
  </si>
  <si>
    <t>NY065000001</t>
  </si>
  <si>
    <t>PEACOCK PARK MANOR</t>
  </si>
  <si>
    <t>NY066</t>
  </si>
  <si>
    <t>NY066000001</t>
  </si>
  <si>
    <t>OLYMPIA TERRACE</t>
  </si>
  <si>
    <t>NY068</t>
  </si>
  <si>
    <t>Oneonta Housing Authority</t>
  </si>
  <si>
    <t>NY068001949</t>
  </si>
  <si>
    <t>ALBERT NADER TOWERS</t>
  </si>
  <si>
    <t>NY070</t>
  </si>
  <si>
    <t>Lockport Housing Authority</t>
  </si>
  <si>
    <t>NY070000002</t>
  </si>
  <si>
    <t>SPIRES</t>
  </si>
  <si>
    <t>NY070000389</t>
  </si>
  <si>
    <t>David Woody /Beacon Hghts./Gabriel Drive</t>
  </si>
  <si>
    <t>NY070000510</t>
  </si>
  <si>
    <t xml:space="preserve">WILLOW GARDENS &amp; AUTUMN GARDENS </t>
  </si>
  <si>
    <t>NY071</t>
  </si>
  <si>
    <t>Monticello Housing Authority</t>
  </si>
  <si>
    <t>NY071000001</t>
  </si>
  <si>
    <t>EVERGREEN DRIVE</t>
  </si>
  <si>
    <t>NY080</t>
  </si>
  <si>
    <t>Malone Housing Authority</t>
  </si>
  <si>
    <t>NY080001001</t>
  </si>
  <si>
    <t>ELM MANOR/RIVERSIDE HAVEN</t>
  </si>
  <si>
    <t>NY081</t>
  </si>
  <si>
    <t>Tupper Lake Housing Authority</t>
  </si>
  <si>
    <t>NY081000001</t>
  </si>
  <si>
    <t>IVY TERRACE</t>
  </si>
  <si>
    <t>NY082</t>
  </si>
  <si>
    <t>Peekskill Housing Authority</t>
  </si>
  <si>
    <t>NY082000001</t>
  </si>
  <si>
    <t>BOHLMANN TOWER/DUNBAR HGT</t>
  </si>
  <si>
    <t>NY082000002</t>
  </si>
  <si>
    <t>NY085</t>
  </si>
  <si>
    <t>Village of Hempstead HA</t>
  </si>
  <si>
    <t>NY085000001</t>
  </si>
  <si>
    <t>TOTTEN TOWERS</t>
  </si>
  <si>
    <t>NY085000002</t>
  </si>
  <si>
    <t>GEN D MACARTHUR SR</t>
  </si>
  <si>
    <t>NY087</t>
  </si>
  <si>
    <t>Harrietstown Housing Authority</t>
  </si>
  <si>
    <t>NY087000001</t>
  </si>
  <si>
    <t>LAKE FLOWER APTS.</t>
  </si>
  <si>
    <t>NY087000002</t>
  </si>
  <si>
    <t>ALGONQUIN APTS.</t>
  </si>
  <si>
    <t>NY088</t>
  </si>
  <si>
    <t>New Rochelle Housing Authority</t>
  </si>
  <si>
    <t>NY088000003</t>
  </si>
  <si>
    <t>BRACEY APTS</t>
  </si>
  <si>
    <t>NY093</t>
  </si>
  <si>
    <t>Olean Housing Authority</t>
  </si>
  <si>
    <t>NY093001001</t>
  </si>
  <si>
    <t>WEST AND ALDER COURTS</t>
  </si>
  <si>
    <t>NY093002001</t>
  </si>
  <si>
    <t>SPRING &amp; SENECA CT.</t>
  </si>
  <si>
    <t>NY093003001</t>
  </si>
  <si>
    <t>OLEAN HOUSE</t>
  </si>
  <si>
    <t>NY093004001</t>
  </si>
  <si>
    <t>SOUTH COURT</t>
  </si>
  <si>
    <t>NY097</t>
  </si>
  <si>
    <t>Canton Housing Authority</t>
  </si>
  <si>
    <t>NY097000001</t>
  </si>
  <si>
    <t>Diane P. Burns</t>
  </si>
  <si>
    <t>NY097000002</t>
  </si>
  <si>
    <t>CHAS. SMITHERS - LAW LANE</t>
  </si>
  <si>
    <t>NY099</t>
  </si>
  <si>
    <t>Port Jervis Housing Authority</t>
  </si>
  <si>
    <t>NY099000001</t>
  </si>
  <si>
    <t>HILLSIDE TERRACE APTS</t>
  </si>
  <si>
    <t>NY100</t>
  </si>
  <si>
    <t>Rockville Centre HA</t>
  </si>
  <si>
    <t>NY100000001</t>
  </si>
  <si>
    <t>ROCKVILLE MANOR</t>
  </si>
  <si>
    <t>NY103</t>
  </si>
  <si>
    <t>Ellenville Housing Authority</t>
  </si>
  <si>
    <t>NY103000001</t>
  </si>
  <si>
    <t>PUBLIC HOUSING COMPLEX</t>
  </si>
  <si>
    <t>NY144</t>
  </si>
  <si>
    <t>Village of Great Neck Housing Authority</t>
  </si>
  <si>
    <t>NY144000001</t>
  </si>
  <si>
    <t>GREAT NECK SNR CZNS HSG</t>
  </si>
  <si>
    <t>NY400</t>
  </si>
  <si>
    <t>Kenmore Municipal Housing Authority</t>
  </si>
  <si>
    <t>NY400000001</t>
  </si>
  <si>
    <t>THEATER APARTMENTS</t>
  </si>
  <si>
    <t>NY501</t>
  </si>
  <si>
    <t>Hoosick Housing Authority</t>
  </si>
  <si>
    <t>NY501000001</t>
  </si>
  <si>
    <t>HOOSAC MEADOWS</t>
  </si>
  <si>
    <t>OH001</t>
  </si>
  <si>
    <t>OH</t>
  </si>
  <si>
    <t>Columbus Metropolitan Housing Authority</t>
  </si>
  <si>
    <t>OH001000147</t>
  </si>
  <si>
    <t>THE MEADOWS</t>
  </si>
  <si>
    <t>OH001000149</t>
  </si>
  <si>
    <t>Waggoner Senior Housing</t>
  </si>
  <si>
    <t>OH002</t>
  </si>
  <si>
    <t>Youngstown Metropolitan Housing Authority</t>
  </si>
  <si>
    <t>OH002000100</t>
  </si>
  <si>
    <t>WESTLAKE HOMES</t>
  </si>
  <si>
    <t>OH002000200</t>
  </si>
  <si>
    <t>Brier Hill Annex</t>
  </si>
  <si>
    <t>OH002000300</t>
  </si>
  <si>
    <t>NORTON MANOR</t>
  </si>
  <si>
    <t>OH002000400</t>
  </si>
  <si>
    <t>Rockford Village</t>
  </si>
  <si>
    <t>OH002000500</t>
  </si>
  <si>
    <t>Kirwan Homes</t>
  </si>
  <si>
    <t>OH002000600</t>
  </si>
  <si>
    <t>MHA Homeownership</t>
  </si>
  <si>
    <t>OH002000700</t>
  </si>
  <si>
    <t>Arlington Heights Rental I</t>
  </si>
  <si>
    <t>OH002000800</t>
  </si>
  <si>
    <t>Arlington Heights Rental II</t>
  </si>
  <si>
    <t>OH002000900</t>
  </si>
  <si>
    <t>The Village at Arlington I</t>
  </si>
  <si>
    <t>OH002001000</t>
  </si>
  <si>
    <t>The Village at Arlington II</t>
  </si>
  <si>
    <t>OH002001100</t>
  </si>
  <si>
    <t>Boardman Homes</t>
  </si>
  <si>
    <t>OH003</t>
  </si>
  <si>
    <t>Cuyahoga Metropolitan Housing Authority</t>
  </si>
  <si>
    <t>OH003000901</t>
  </si>
  <si>
    <t>CEDAR CENTRAL</t>
  </si>
  <si>
    <t>OH003000902</t>
  </si>
  <si>
    <t>OUTHWAITE</t>
  </si>
  <si>
    <t>OH003000904</t>
  </si>
  <si>
    <t>KING KENNEDY</t>
  </si>
  <si>
    <t>OH003000905</t>
  </si>
  <si>
    <t>HOUGH</t>
  </si>
  <si>
    <t>OH003000906</t>
  </si>
  <si>
    <t>SOUTHEAST</t>
  </si>
  <si>
    <t>OH003000907</t>
  </si>
  <si>
    <t>OH003000908</t>
  </si>
  <si>
    <t>OH003000909</t>
  </si>
  <si>
    <t>NEAR WEST</t>
  </si>
  <si>
    <t>OH003000910</t>
  </si>
  <si>
    <t>FAR WEST</t>
  </si>
  <si>
    <t>OH003000911</t>
  </si>
  <si>
    <t>SMALL OR SCATTERED</t>
  </si>
  <si>
    <t>OH003000921</t>
  </si>
  <si>
    <t>East Side Neighborhood Homes</t>
  </si>
  <si>
    <t>OH003000922</t>
  </si>
  <si>
    <t>Westside Homes</t>
  </si>
  <si>
    <t>OH003000923</t>
  </si>
  <si>
    <t>Gordon Square</t>
  </si>
  <si>
    <t>OH003000925</t>
  </si>
  <si>
    <t>Tremont Pointe I</t>
  </si>
  <si>
    <t>OH003000926</t>
  </si>
  <si>
    <t>Riverview Replacement</t>
  </si>
  <si>
    <t>OH003000927</t>
  </si>
  <si>
    <t>Tremont Pointe II</t>
  </si>
  <si>
    <t>OH003000928</t>
  </si>
  <si>
    <t>Heritage Homes I (former Garden Valley)</t>
  </si>
  <si>
    <t>OH003000929</t>
  </si>
  <si>
    <t>Heritage Homes II (former Garden Valley)</t>
  </si>
  <si>
    <t>OH003000930</t>
  </si>
  <si>
    <t>Heritage Homes III (former Garden Valley</t>
  </si>
  <si>
    <t>OH003000931</t>
  </si>
  <si>
    <t>Lee Road and Belmore Elderly</t>
  </si>
  <si>
    <t>OH003000932</t>
  </si>
  <si>
    <t>Miles Pointe Elderly</t>
  </si>
  <si>
    <t>OH004</t>
  </si>
  <si>
    <t>Cincinnati Metropolitian Housing Authority</t>
  </si>
  <si>
    <t>OH004000201</t>
  </si>
  <si>
    <t>ACQUISITION-REHAB</t>
  </si>
  <si>
    <t>OH004000202</t>
  </si>
  <si>
    <t>OH004000203</t>
  </si>
  <si>
    <t>OH004000204</t>
  </si>
  <si>
    <t>RHF-Scattered Sites (ACQ)</t>
  </si>
  <si>
    <t>OH004000205</t>
  </si>
  <si>
    <t>OH004000206</t>
  </si>
  <si>
    <t>OH004000207</t>
  </si>
  <si>
    <t>OH004000208</t>
  </si>
  <si>
    <t>OH004000209</t>
  </si>
  <si>
    <t>WINTON TERRACE</t>
  </si>
  <si>
    <t>OH004000210</t>
  </si>
  <si>
    <t>FINDLATER GARDENS</t>
  </si>
  <si>
    <t>OH004000211</t>
  </si>
  <si>
    <t>BEECHWOOD</t>
  </si>
  <si>
    <t>OH004000213</t>
  </si>
  <si>
    <t>PARK EDEN</t>
  </si>
  <si>
    <t>OH004000214</t>
  </si>
  <si>
    <t>STANLEY ROWE MULTIFAMILY</t>
  </si>
  <si>
    <t>OH004000215</t>
  </si>
  <si>
    <t>STANLEY ROWE HI-RISE TOWERS</t>
  </si>
  <si>
    <t>OH004000217</t>
  </si>
  <si>
    <t>MILLVALE - NORTH</t>
  </si>
  <si>
    <t>OH004000218</t>
  </si>
  <si>
    <t>MARQUETTE MANOR</t>
  </si>
  <si>
    <t>OH004000301</t>
  </si>
  <si>
    <t>Hope VI, Phase 1 - Lincoln Court</t>
  </si>
  <si>
    <t>OH004000302</t>
  </si>
  <si>
    <t>Hope VI, Phase 2 - Lincoln Court</t>
  </si>
  <si>
    <t>OH004000303</t>
  </si>
  <si>
    <t>HOPE VI, PHASE 3 - LINCOLN COURT</t>
  </si>
  <si>
    <t>OH004000304</t>
  </si>
  <si>
    <t>Hope VI, Phase 1 - Laurel Homes</t>
  </si>
  <si>
    <t>OH004000305</t>
  </si>
  <si>
    <t>HOPE VI, Phase 2 - LAUREL HOMES</t>
  </si>
  <si>
    <t>OH004000306</t>
  </si>
  <si>
    <t>HOPE VI, Phase 4 - LINCOLN COURT</t>
  </si>
  <si>
    <t>OH004000307</t>
  </si>
  <si>
    <t>HOPE VI - LAUREL IV</t>
  </si>
  <si>
    <t>OH004000308</t>
  </si>
  <si>
    <t>Laurel Homes Phase V</t>
  </si>
  <si>
    <t>OH004000311</t>
  </si>
  <si>
    <t>Central YMCA</t>
  </si>
  <si>
    <t>OH004000312</t>
  </si>
  <si>
    <t>Cary Crossing</t>
  </si>
  <si>
    <t>OH004000313</t>
  </si>
  <si>
    <t>West Union Square</t>
  </si>
  <si>
    <t>OH005</t>
  </si>
  <si>
    <t>Greater Dayton Premier Management</t>
  </si>
  <si>
    <t>OH005000001</t>
  </si>
  <si>
    <t>GRAND AVENUE (ELDERLY)</t>
  </si>
  <si>
    <t>OH005000002</t>
  </si>
  <si>
    <t>WENTWORTH</t>
  </si>
  <si>
    <t>OH005000003</t>
  </si>
  <si>
    <t>WESTDALE</t>
  </si>
  <si>
    <t>OH005000004</t>
  </si>
  <si>
    <t>MOUNT CREST</t>
  </si>
  <si>
    <t>OH005000005</t>
  </si>
  <si>
    <t>OH005000006</t>
  </si>
  <si>
    <t>WILKINSON PLAZA</t>
  </si>
  <si>
    <t>OH005000007</t>
  </si>
  <si>
    <t>DESOTO BASS COURTS</t>
  </si>
  <si>
    <t>OH005000010</t>
  </si>
  <si>
    <t>SCATTERED SITES (H.O.)</t>
  </si>
  <si>
    <t>OH005000011</t>
  </si>
  <si>
    <t>Dayton View Senior Village and Commons</t>
  </si>
  <si>
    <t>OH005000013</t>
  </si>
  <si>
    <t>WINDCLIFF VILLAGE</t>
  </si>
  <si>
    <t>OH005000014</t>
  </si>
  <si>
    <t>Germantown Village</t>
  </si>
  <si>
    <t>OH005000016</t>
  </si>
  <si>
    <t>Audubon Crossing</t>
  </si>
  <si>
    <t>OH005071000</t>
  </si>
  <si>
    <t>Telford &amp; Corona</t>
  </si>
  <si>
    <t>OH006</t>
  </si>
  <si>
    <t>Lucas Metropolitan Housing Authority</t>
  </si>
  <si>
    <t>OH006000111</t>
  </si>
  <si>
    <t>WEST 1 - AMP 111</t>
  </si>
  <si>
    <t>OH006000112</t>
  </si>
  <si>
    <t>WEST 2 - AMP 112</t>
  </si>
  <si>
    <t>OH006000121</t>
  </si>
  <si>
    <t>EAST 1 - AMP 121</t>
  </si>
  <si>
    <t>OH006000122</t>
  </si>
  <si>
    <t>EAST 2 - AMP 122</t>
  </si>
  <si>
    <t>OH006000131</t>
  </si>
  <si>
    <t>CENTRAL 1 - AMP 131</t>
  </si>
  <si>
    <t>OH006000133</t>
  </si>
  <si>
    <t>CENTRAL 3 - AMP 133</t>
  </si>
  <si>
    <t>OH006000134</t>
  </si>
  <si>
    <t>COLLINGWOOD GREEN, Phase 1</t>
  </si>
  <si>
    <t>OH006000135</t>
  </si>
  <si>
    <t>Collingwood Green, Phase II</t>
  </si>
  <si>
    <t>OH007</t>
  </si>
  <si>
    <t>Akron Metropolitan Housing Authority</t>
  </si>
  <si>
    <t>OH007000003</t>
  </si>
  <si>
    <t>Mohawk</t>
  </si>
  <si>
    <t>OH007000005</t>
  </si>
  <si>
    <t>BELCHER APARTMENTS</t>
  </si>
  <si>
    <t>OH007000006</t>
  </si>
  <si>
    <t>ALLEN DICKSON SR APTS</t>
  </si>
  <si>
    <t>OH007000008</t>
  </si>
  <si>
    <t>OH007000009</t>
  </si>
  <si>
    <t>BUCHTEL/COTTER</t>
  </si>
  <si>
    <t>OH007000010</t>
  </si>
  <si>
    <t>SAFERSTEIN TOWERS</t>
  </si>
  <si>
    <t>OH007000012</t>
  </si>
  <si>
    <t>LAUER APTS</t>
  </si>
  <si>
    <t>OH007000014</t>
  </si>
  <si>
    <t>Joy Park</t>
  </si>
  <si>
    <t>OH007000015</t>
  </si>
  <si>
    <t>VAN BUREN HOMES</t>
  </si>
  <si>
    <t>OH007000017</t>
  </si>
  <si>
    <t>FRED W NIMMER PLACE</t>
  </si>
  <si>
    <t>OH007000021</t>
  </si>
  <si>
    <t>WILLIAM FOWLER SR APTS</t>
  </si>
  <si>
    <t>OH007000022</t>
  </si>
  <si>
    <t>RAY C SUTLIFF APTS</t>
  </si>
  <si>
    <t>OH007000024</t>
  </si>
  <si>
    <t>Bon Sue</t>
  </si>
  <si>
    <t>OH007000025</t>
  </si>
  <si>
    <t>Valley View</t>
  </si>
  <si>
    <t>OH007000027</t>
  </si>
  <si>
    <t>JAMES E. ALPETER</t>
  </si>
  <si>
    <t>OH007000028</t>
  </si>
  <si>
    <t>SUMMIT LAKE</t>
  </si>
  <si>
    <t>OH007000029</t>
  </si>
  <si>
    <t>HONEY LOCUST GARDEN</t>
  </si>
  <si>
    <t>OH007000030</t>
  </si>
  <si>
    <t>COLONIAL HILLS</t>
  </si>
  <si>
    <t>OH007000034</t>
  </si>
  <si>
    <t>PINEWOOD GARDENS</t>
  </si>
  <si>
    <t>OH007000039</t>
  </si>
  <si>
    <t>Willow Run</t>
  </si>
  <si>
    <t>OH007000040</t>
  </si>
  <si>
    <t>CRIMSON TERRACE</t>
  </si>
  <si>
    <t>OH007000041</t>
  </si>
  <si>
    <t>MAPLEWOOD GARDENS</t>
  </si>
  <si>
    <t>OH007000044</t>
  </si>
  <si>
    <t>STEPHANIE KEYS BUILDING</t>
  </si>
  <si>
    <t>OH007000045</t>
  </si>
  <si>
    <t>Cascade Village North</t>
  </si>
  <si>
    <t>OH007000046</t>
  </si>
  <si>
    <t>Cascade Village South</t>
  </si>
  <si>
    <t>OH007000047</t>
  </si>
  <si>
    <t>Edgewood Village I</t>
  </si>
  <si>
    <t>OH007000048</t>
  </si>
  <si>
    <t>Cascade Village East/West</t>
  </si>
  <si>
    <t>OH007000049</t>
  </si>
  <si>
    <t>Edgewood Village 4</t>
  </si>
  <si>
    <t>OH007000050</t>
  </si>
  <si>
    <t>Edgewood Village 5</t>
  </si>
  <si>
    <t>OH007000051</t>
  </si>
  <si>
    <t>Edgewood Village South</t>
  </si>
  <si>
    <t>OH007000052</t>
  </si>
  <si>
    <t>Spicer Terrace</t>
  </si>
  <si>
    <t>OH008</t>
  </si>
  <si>
    <t>Trumbull Metropolitan Housing Authority</t>
  </si>
  <si>
    <t>OH008000001</t>
  </si>
  <si>
    <t>TRUMBULL HOMES</t>
  </si>
  <si>
    <t>OH008000002</t>
  </si>
  <si>
    <t>HIGHLAND TERRACE</t>
  </si>
  <si>
    <t>OH008000003</t>
  </si>
  <si>
    <t>OH008000004</t>
  </si>
  <si>
    <t>HUBBARD MANOR</t>
  </si>
  <si>
    <t>OH008000005</t>
  </si>
  <si>
    <t>MCKINLEY TOWERS</t>
  </si>
  <si>
    <t>OH008000823</t>
  </si>
  <si>
    <t>PARKMAN LANDING</t>
  </si>
  <si>
    <t>OH009</t>
  </si>
  <si>
    <t>Zanesville Metropolitan Housing Authority</t>
  </si>
  <si>
    <t>OH009000002</t>
  </si>
  <si>
    <t>OH009000003</t>
  </si>
  <si>
    <t>LEASED HOUSING</t>
  </si>
  <si>
    <t>OH010</t>
  </si>
  <si>
    <t>Portsmouth Metropolitan Housing Authority</t>
  </si>
  <si>
    <t>OH010000002</t>
  </si>
  <si>
    <t>GEO. W. FARLEY SQUARE</t>
  </si>
  <si>
    <t>OH010000003</t>
  </si>
  <si>
    <t>ALEXANDRIA HOUSE</t>
  </si>
  <si>
    <t>OH010000004</t>
  </si>
  <si>
    <t>HUDSON HOUSE</t>
  </si>
  <si>
    <t>OH010000005</t>
  </si>
  <si>
    <t>CLIFFSIDE HOUSE</t>
  </si>
  <si>
    <t>OH010000006</t>
  </si>
  <si>
    <t>Miller Manor</t>
  </si>
  <si>
    <t>OH010000007</t>
  </si>
  <si>
    <t>Lett Terrace</t>
  </si>
  <si>
    <t>OH010000008</t>
  </si>
  <si>
    <t>OH012</t>
  </si>
  <si>
    <t>Lorain Metropolitan Housing Authority</t>
  </si>
  <si>
    <t>OH012000001</t>
  </si>
  <si>
    <t>LEAVITT HOMES</t>
  </si>
  <si>
    <t>OH012000002</t>
  </si>
  <si>
    <t>LAKEVIEW PLAZA</t>
  </si>
  <si>
    <t>OH012000003</t>
  </si>
  <si>
    <t>WILKES-VILLA</t>
  </si>
  <si>
    <t>OH012000004</t>
  </si>
  <si>
    <t>OBERLIN HOMES</t>
  </si>
  <si>
    <t>OH012000005</t>
  </si>
  <si>
    <t>Oberlin Homes LIHTC</t>
  </si>
  <si>
    <t>OH014</t>
  </si>
  <si>
    <t>Jefferson Metropolitan Housing Authority</t>
  </si>
  <si>
    <t>OH014000021</t>
  </si>
  <si>
    <t>JOHN F KENNEDY APTS</t>
  </si>
  <si>
    <t>OH014000024</t>
  </si>
  <si>
    <t>EARL F RODGERS PLAZA</t>
  </si>
  <si>
    <t>OH014000025</t>
  </si>
  <si>
    <t>MICHAEL MYERS TERRACE</t>
  </si>
  <si>
    <t>OH015</t>
  </si>
  <si>
    <t>Butler Metropolitian Housing Authority</t>
  </si>
  <si>
    <t>OH015000054</t>
  </si>
  <si>
    <t>MARK C. PETTY PLAZA</t>
  </si>
  <si>
    <t>OH015000056</t>
  </si>
  <si>
    <t>TOWNHOMES WEST</t>
  </si>
  <si>
    <t>OH015000057</t>
  </si>
  <si>
    <t>MIDDLETOWN ESTATES</t>
  </si>
  <si>
    <t>OH015000058</t>
  </si>
  <si>
    <t>Beacon Pointe Mixed Finance</t>
  </si>
  <si>
    <t>OH018</t>
  </si>
  <si>
    <t>Stark Metropolitian Housing Authority</t>
  </si>
  <si>
    <t>OH018000110</t>
  </si>
  <si>
    <t>Hart Apartments and Alliance Family</t>
  </si>
  <si>
    <t>OH018000210</t>
  </si>
  <si>
    <t>Mahoning, Gage and NE Canton Scattered</t>
  </si>
  <si>
    <t>OH018000220</t>
  </si>
  <si>
    <t>Ellisdale Homes and Leshdale Homes</t>
  </si>
  <si>
    <t>OH018000310</t>
  </si>
  <si>
    <t>Stark County Scattered Sites</t>
  </si>
  <si>
    <t>OH018000410</t>
  </si>
  <si>
    <t>Massillon, Navarre and Canal Fulton</t>
  </si>
  <si>
    <t>OH018000510</t>
  </si>
  <si>
    <t>Linwood Acres and SW Canton Scattered</t>
  </si>
  <si>
    <t>OH018000520</t>
  </si>
  <si>
    <t>OH018000610</t>
  </si>
  <si>
    <t>Jackson Sherrick Apartments</t>
  </si>
  <si>
    <t>OH018000710</t>
  </si>
  <si>
    <t>McKinley Park and Turner Towers</t>
  </si>
  <si>
    <t>OH018000720</t>
  </si>
  <si>
    <t>Roselane, Louisville and Waynesburg</t>
  </si>
  <si>
    <t>OH018000810</t>
  </si>
  <si>
    <t>Plaza, Kimberle and Neal Court</t>
  </si>
  <si>
    <t>OH018000820</t>
  </si>
  <si>
    <t>Lincoln, Witmer and Shortridge</t>
  </si>
  <si>
    <t>OH019</t>
  </si>
  <si>
    <t>Ironton Metropolitan Housing Authority</t>
  </si>
  <si>
    <t>OH019000001</t>
  </si>
  <si>
    <t>RIVER HILLS APARTMENTS</t>
  </si>
  <si>
    <t>OH019000002</t>
  </si>
  <si>
    <t>OH020</t>
  </si>
  <si>
    <t>Belmont Metropolitan Housing Authority</t>
  </si>
  <si>
    <t>OH020000001</t>
  </si>
  <si>
    <t>WAYNE L. HAYES TOWER</t>
  </si>
  <si>
    <t>OH020000002</t>
  </si>
  <si>
    <t>ST. MYER TERRACE</t>
  </si>
  <si>
    <t>OH020000003</t>
  </si>
  <si>
    <t>ROSEHILL TOWER</t>
  </si>
  <si>
    <t>OH020000004</t>
  </si>
  <si>
    <t>BELLAIRE SCATTERED SITES</t>
  </si>
  <si>
    <t>OH021</t>
  </si>
  <si>
    <t>Springfield Metropolitan Housing Authority</t>
  </si>
  <si>
    <t>OH021000022</t>
  </si>
  <si>
    <t>COLE - WOODFORD</t>
  </si>
  <si>
    <t>OH021000023</t>
  </si>
  <si>
    <t>GRAYHILL HOMES</t>
  </si>
  <si>
    <t>OH021000024</t>
  </si>
  <si>
    <t>HENRY - SHERMAN HOMES</t>
  </si>
  <si>
    <t>OH021000025</t>
  </si>
  <si>
    <t>HUGH TAYLOR HOMES</t>
  </si>
  <si>
    <t>OH021000026</t>
  </si>
  <si>
    <t>Lincoln Park Phase 1A</t>
  </si>
  <si>
    <t>OH021000027</t>
  </si>
  <si>
    <t>Lincoln Park Phase 1B</t>
  </si>
  <si>
    <t>OH021000028</t>
  </si>
  <si>
    <t>Lincoln Park Phase 2</t>
  </si>
  <si>
    <t>OH022</t>
  </si>
  <si>
    <t>Greene Metropolitian Housing Authority</t>
  </si>
  <si>
    <t>OH022000181</t>
  </si>
  <si>
    <t>Yellow Springs/Cedarville</t>
  </si>
  <si>
    <t>OH022000182</t>
  </si>
  <si>
    <t>Xenia/Beavercreek</t>
  </si>
  <si>
    <t>OH022000183</t>
  </si>
  <si>
    <t>Fairborn</t>
  </si>
  <si>
    <t>OH023</t>
  </si>
  <si>
    <t>London Metropolitan Housing Authority</t>
  </si>
  <si>
    <t>OH023000001</t>
  </si>
  <si>
    <t>OH024</t>
  </si>
  <si>
    <t>Chillicothe Metropolitan Housing Authority</t>
  </si>
  <si>
    <t>OH024000010</t>
  </si>
  <si>
    <t>TIFFIN, SHERMAN, LINCOLN,TOLEDO</t>
  </si>
  <si>
    <t>OH024000020</t>
  </si>
  <si>
    <t>WORTHINGTON MANOR</t>
  </si>
  <si>
    <t>OH024000030</t>
  </si>
  <si>
    <t>WESTLAND ESTATES</t>
  </si>
  <si>
    <t>OH024000040</t>
  </si>
  <si>
    <t>OH026</t>
  </si>
  <si>
    <t>Columbiana Metropolitian Housing Authority</t>
  </si>
  <si>
    <t>OH026000001</t>
  </si>
  <si>
    <t>FAWCETT APTS</t>
  </si>
  <si>
    <t>OH026000002</t>
  </si>
  <si>
    <t>LABELLE TERRACE</t>
  </si>
  <si>
    <t>OH026000003</t>
  </si>
  <si>
    <t>SHOUB TOWERS</t>
  </si>
  <si>
    <t>OH028</t>
  </si>
  <si>
    <t>Erie Metropolitian Housing Authority</t>
  </si>
  <si>
    <t>OH028000001</t>
  </si>
  <si>
    <t>OH028000002</t>
  </si>
  <si>
    <t>BAY SHORE TOWERS</t>
  </si>
  <si>
    <t>OH029</t>
  </si>
  <si>
    <t>Ashtabula Metropolitian Housing Authority</t>
  </si>
  <si>
    <t>OH029000001</t>
  </si>
  <si>
    <t>Cedarwood/Gulfview/Lakeview/Southwood</t>
  </si>
  <si>
    <t>OH029000002</t>
  </si>
  <si>
    <t>Bardmoor/Bonniewood/Glenwood/Metro/Woodm</t>
  </si>
  <si>
    <t>OH031</t>
  </si>
  <si>
    <t>Portage Metropolitan Housing Authority</t>
  </si>
  <si>
    <t>OH031000001</t>
  </si>
  <si>
    <t>EAST SIDE DEVELOPMENTS</t>
  </si>
  <si>
    <t>OH031000002</t>
  </si>
  <si>
    <t>WEST SIDE DEVELOPMENTS</t>
  </si>
  <si>
    <t>OH032</t>
  </si>
  <si>
    <t>Hocking Metropolitan Housing Authority</t>
  </si>
  <si>
    <t>OH032000001</t>
  </si>
  <si>
    <t>SENIOR HIGH RISE</t>
  </si>
  <si>
    <t>OH032000002</t>
  </si>
  <si>
    <t>LOGAN Village Apartments</t>
  </si>
  <si>
    <t>OH033</t>
  </si>
  <si>
    <t>Cambridge Metropolitan Housing Authority</t>
  </si>
  <si>
    <t>OH033000001</t>
  </si>
  <si>
    <t>PINE KNOLL</t>
  </si>
  <si>
    <t>OH034</t>
  </si>
  <si>
    <t>Perry County Metropolitan Housing Authority</t>
  </si>
  <si>
    <t>OH034000001</t>
  </si>
  <si>
    <t>JAMES L BROWN TERRACE HTS</t>
  </si>
  <si>
    <t>OH034000002</t>
  </si>
  <si>
    <t>PARKVIEW ARMS APARTMENTS</t>
  </si>
  <si>
    <t>OH036</t>
  </si>
  <si>
    <t>Wayne Metropolitian Housing Authority</t>
  </si>
  <si>
    <t>OH036000010</t>
  </si>
  <si>
    <t>NORTHGATE APARTMENTS</t>
  </si>
  <si>
    <t>OH036000011</t>
  </si>
  <si>
    <t>TOWNVIEW TERRACE</t>
  </si>
  <si>
    <t>OH037</t>
  </si>
  <si>
    <t>Coshocton Metropolitan Housing Authority</t>
  </si>
  <si>
    <t>OH037000001</t>
  </si>
  <si>
    <t>MEADOWS</t>
  </si>
  <si>
    <t>OH038</t>
  </si>
  <si>
    <t>Clermont Metropolitian Housing Authority</t>
  </si>
  <si>
    <t>OH038051967</t>
  </si>
  <si>
    <t>CLERMONT WOODS</t>
  </si>
  <si>
    <t>OH040</t>
  </si>
  <si>
    <t>Jackson County Metropolitan Housing Authority</t>
  </si>
  <si>
    <t>OH040000001</t>
  </si>
  <si>
    <t>BUNDY HEIGHTS</t>
  </si>
  <si>
    <t>OH041</t>
  </si>
  <si>
    <t>Athens Metropolitan Housing Authority</t>
  </si>
  <si>
    <t>OH041000001</t>
  </si>
  <si>
    <t>HOPE DRIVE APARTMENTS</t>
  </si>
  <si>
    <t>OH041000002</t>
  </si>
  <si>
    <t>OH042</t>
  </si>
  <si>
    <t>Geauga Metropolitian Housing Authority</t>
  </si>
  <si>
    <t>OH042000111</t>
  </si>
  <si>
    <t>SCRANTON WOODS/CLOVERDALE</t>
  </si>
  <si>
    <t>OH043</t>
  </si>
  <si>
    <t>Licking Metropolitan Housing Authority</t>
  </si>
  <si>
    <t>OH043000001</t>
  </si>
  <si>
    <t>LICKING HIGH RISE</t>
  </si>
  <si>
    <t>OH044</t>
  </si>
  <si>
    <t>Allen Metropolitan Housing Authority</t>
  </si>
  <si>
    <t>OH044000001</t>
  </si>
  <si>
    <t>Scattered Site: Acquisition</t>
  </si>
  <si>
    <t>OH046</t>
  </si>
  <si>
    <t>Adams Metropolitian Housing Authority</t>
  </si>
  <si>
    <t>OH046000001</t>
  </si>
  <si>
    <t>ADAMS APARTMENTS</t>
  </si>
  <si>
    <t>OH046000002</t>
  </si>
  <si>
    <t>OH047</t>
  </si>
  <si>
    <t>Gallia Metropolitan Housing Authority</t>
  </si>
  <si>
    <t>OH047000010</t>
  </si>
  <si>
    <t>GALLIA MET ESTATES</t>
  </si>
  <si>
    <t>OH049</t>
  </si>
  <si>
    <t>Warren Metropolitian Housing Authority</t>
  </si>
  <si>
    <t>OH049000020</t>
  </si>
  <si>
    <t>FRANKLIN REHAB</t>
  </si>
  <si>
    <t>OH049000030</t>
  </si>
  <si>
    <t>MAE SMITH/WELLSBRIDGE</t>
  </si>
  <si>
    <t>OH054</t>
  </si>
  <si>
    <t>Sandusky Metropolitian Housing Authority</t>
  </si>
  <si>
    <t>OH054000001</t>
  </si>
  <si>
    <t>DAY WOODS</t>
  </si>
  <si>
    <t>OH059</t>
  </si>
  <si>
    <t>Pickaway Metropolitan Housing Authority</t>
  </si>
  <si>
    <t>OH059000001</t>
  </si>
  <si>
    <t>OH061</t>
  </si>
  <si>
    <t>Shelby Metropolitan Housing Authority</t>
  </si>
  <si>
    <t>OH061000001</t>
  </si>
  <si>
    <t>HILLTOP MAN/PARKSIDE VILL</t>
  </si>
  <si>
    <t>OH062</t>
  </si>
  <si>
    <t>Miami Metropolitian Housing Authority</t>
  </si>
  <si>
    <t>OH062000001</t>
  </si>
  <si>
    <t>FLORAL VIEW</t>
  </si>
  <si>
    <t>OH066</t>
  </si>
  <si>
    <t>Morgan Metropolitan Housing Authority</t>
  </si>
  <si>
    <t>OH066000001</t>
  </si>
  <si>
    <t>RIDGEVIEW VILLAGE APTS</t>
  </si>
  <si>
    <t>OH067</t>
  </si>
  <si>
    <t>Harrison Metropolitian Housing Authority</t>
  </si>
  <si>
    <t>OH067000001</t>
  </si>
  <si>
    <t>STEELE/PENN CREST APTS.</t>
  </si>
  <si>
    <t>OH069</t>
  </si>
  <si>
    <t>Noble Metropolitan Housing Authority</t>
  </si>
  <si>
    <t>OH069000001</t>
  </si>
  <si>
    <t>WILLOW ARMS</t>
  </si>
  <si>
    <t>OH072</t>
  </si>
  <si>
    <t>Logan County Metropolitan Housing Authority</t>
  </si>
  <si>
    <t>OH072010104</t>
  </si>
  <si>
    <t>OH081</t>
  </si>
  <si>
    <t>Brown Metropolitian Housing Authority</t>
  </si>
  <si>
    <t>OH081000001</t>
  </si>
  <si>
    <t>OK002</t>
  </si>
  <si>
    <t>OK</t>
  </si>
  <si>
    <t>Housing Authority of the City of Oklahoma City</t>
  </si>
  <si>
    <t>OK002002001</t>
  </si>
  <si>
    <t>WILL ROGERS COURTS</t>
  </si>
  <si>
    <t>OK002002007</t>
  </si>
  <si>
    <t>OK002002011</t>
  </si>
  <si>
    <t>SHARTEL TOWERS</t>
  </si>
  <si>
    <t>OK002002012</t>
  </si>
  <si>
    <t>AMBASSADOR COURTS</t>
  </si>
  <si>
    <t>OK002002013</t>
  </si>
  <si>
    <t>OK002002014</t>
  </si>
  <si>
    <t>FRED FACTORY GARDENS</t>
  </si>
  <si>
    <t>OK002002018</t>
  </si>
  <si>
    <t>ANDREWS SQUARE</t>
  </si>
  <si>
    <t>OK002002084</t>
  </si>
  <si>
    <t>OK002002425</t>
  </si>
  <si>
    <t>JELTZ SENIOR CENTER</t>
  </si>
  <si>
    <t>OK002002809</t>
  </si>
  <si>
    <t>THE TOWERS APARTMENTS</t>
  </si>
  <si>
    <t>OK003</t>
  </si>
  <si>
    <t>Housing Authority of the City of Comanche</t>
  </si>
  <si>
    <t>OK003000001</t>
  </si>
  <si>
    <t>COMANCHE HOUSING AUTHORIT</t>
  </si>
  <si>
    <t>OK004</t>
  </si>
  <si>
    <t>Housing Authority of the City of Idabel</t>
  </si>
  <si>
    <t>OK004000001</t>
  </si>
  <si>
    <t>RENTAL</t>
  </si>
  <si>
    <t>OK005</t>
  </si>
  <si>
    <t>Housing Authority of the City of Lawton</t>
  </si>
  <si>
    <t>OK005000001</t>
  </si>
  <si>
    <t>LAWTON VIEW ADDITION</t>
  </si>
  <si>
    <t>OK005000002</t>
  </si>
  <si>
    <t>BENJAMIN O DAVIS HIGHRISE</t>
  </si>
  <si>
    <t>OK007</t>
  </si>
  <si>
    <t>Housing Authority of the City of Heavener</t>
  </si>
  <si>
    <t>OK007000001</t>
  </si>
  <si>
    <t>HAMILTON HOMES</t>
  </si>
  <si>
    <t>OK008</t>
  </si>
  <si>
    <t>Housing Authority of the City of Anadarko</t>
  </si>
  <si>
    <t>OK008000001</t>
  </si>
  <si>
    <t>OK010</t>
  </si>
  <si>
    <t>Housing Authority of the City of Drumright</t>
  </si>
  <si>
    <t>OK010000001</t>
  </si>
  <si>
    <t>PENN OAKS</t>
  </si>
  <si>
    <t>OK011</t>
  </si>
  <si>
    <t>Housing Authority of the Town of Prague</t>
  </si>
  <si>
    <t>OK011000010</t>
  </si>
  <si>
    <t>Prague Housing Authority</t>
  </si>
  <si>
    <t>OK013</t>
  </si>
  <si>
    <t>Housing Authority of the City of Stigler</t>
  </si>
  <si>
    <t>OK013000001</t>
  </si>
  <si>
    <t>OK015</t>
  </si>
  <si>
    <t>Housing Authority of the City of Elk City</t>
  </si>
  <si>
    <t>OK015000001</t>
  </si>
  <si>
    <t>FAIRVIEW VILLAGE</t>
  </si>
  <si>
    <t>OK016</t>
  </si>
  <si>
    <t>Housing Authority of the Town of Temple</t>
  </si>
  <si>
    <t>OK016000001</t>
  </si>
  <si>
    <t>TEMPLE HOUSING AUTHORITY</t>
  </si>
  <si>
    <t>OK017</t>
  </si>
  <si>
    <t>Housing Authority of the City of Walters</t>
  </si>
  <si>
    <t>OK017000001</t>
  </si>
  <si>
    <t>WALTERS HOUSING AUTHORITY</t>
  </si>
  <si>
    <t>OK018</t>
  </si>
  <si>
    <t>Housing Authority of the City of Snyder</t>
  </si>
  <si>
    <t>OK018000001</t>
  </si>
  <si>
    <t>OK020</t>
  </si>
  <si>
    <t>Housing Authority of the City of Coalgate</t>
  </si>
  <si>
    <t>OK020000001</t>
  </si>
  <si>
    <t>LEVY ANNEX</t>
  </si>
  <si>
    <t>OK021</t>
  </si>
  <si>
    <t>Housing Authority of the City of Grandfield</t>
  </si>
  <si>
    <t>OK021000001</t>
  </si>
  <si>
    <t>GRANDFIELD HA</t>
  </si>
  <si>
    <t>OK022</t>
  </si>
  <si>
    <t>Housing Authority of the City of Oilton</t>
  </si>
  <si>
    <t>OK022000001</t>
  </si>
  <si>
    <t>OK023</t>
  </si>
  <si>
    <t>Housing Authority of the City of Watonga</t>
  </si>
  <si>
    <t>OK023000001</t>
  </si>
  <si>
    <t>OK024</t>
  </si>
  <si>
    <t>Housing Authority of the City of Ada</t>
  </si>
  <si>
    <t>OK024000001</t>
  </si>
  <si>
    <t>ADA REED</t>
  </si>
  <si>
    <t>OK024000002</t>
  </si>
  <si>
    <t>ADA HOUSING AUTHORITY</t>
  </si>
  <si>
    <t>OK025</t>
  </si>
  <si>
    <t>Housing Authority of the Town of Antlers</t>
  </si>
  <si>
    <t>OK025000001</t>
  </si>
  <si>
    <t>OK026</t>
  </si>
  <si>
    <t>Housing Authority of the Town of Cache</t>
  </si>
  <si>
    <t>OK026000026</t>
  </si>
  <si>
    <t>OK027</t>
  </si>
  <si>
    <t>Housing Authority of the City of Miami,Oklaho</t>
  </si>
  <si>
    <t>OK027000001</t>
  </si>
  <si>
    <t>NINE TRIBES TOWER</t>
  </si>
  <si>
    <t>OK028</t>
  </si>
  <si>
    <t>Housing Authority of the Town of Weleetka</t>
  </si>
  <si>
    <t>OK028000001</t>
  </si>
  <si>
    <t>WELEETKA HA</t>
  </si>
  <si>
    <t>OK029</t>
  </si>
  <si>
    <t>Housing Authority of the City of Wilburton</t>
  </si>
  <si>
    <t>OK029000001</t>
  </si>
  <si>
    <t>OK030</t>
  </si>
  <si>
    <t>Housing Authority of the City of Madill</t>
  </si>
  <si>
    <t>OK030000001</t>
  </si>
  <si>
    <t>MADILL HOUSING AUTHORITY</t>
  </si>
  <si>
    <t>OK031</t>
  </si>
  <si>
    <t>Housing Authority of the City of Wetumka</t>
  </si>
  <si>
    <t>OK031000001</t>
  </si>
  <si>
    <t>WETUMKA HA</t>
  </si>
  <si>
    <t>OK032</t>
  </si>
  <si>
    <t>Housing Authority of the City of Seminole</t>
  </si>
  <si>
    <t>OK032000001</t>
  </si>
  <si>
    <t>ELDERLY</t>
  </si>
  <si>
    <t>OK033</t>
  </si>
  <si>
    <t>Housing Authority of the City of Bristow</t>
  </si>
  <si>
    <t>OK033000001</t>
  </si>
  <si>
    <t>OK034</t>
  </si>
  <si>
    <t>Housing Authority of the Town of Apache</t>
  </si>
  <si>
    <t>OK034000001</t>
  </si>
  <si>
    <t>OK035</t>
  </si>
  <si>
    <t xml:space="preserve">Housing Authority of the Town of Cement                     </t>
  </si>
  <si>
    <t>OK035000001</t>
  </si>
  <si>
    <t>OK036</t>
  </si>
  <si>
    <t>Housing Authority of the Town of Cyril</t>
  </si>
  <si>
    <t>OK036000001</t>
  </si>
  <si>
    <t>Cyril Housing Authority</t>
  </si>
  <si>
    <t>OK037</t>
  </si>
  <si>
    <t>Housing Authority of the Town of Sterling</t>
  </si>
  <si>
    <t>OK037000001</t>
  </si>
  <si>
    <t>STERLING HA</t>
  </si>
  <si>
    <t>OK039</t>
  </si>
  <si>
    <t>Housing Authority of the Town of Mangum</t>
  </si>
  <si>
    <t>OK039000001</t>
  </si>
  <si>
    <t>OK040</t>
  </si>
  <si>
    <t>Housing Authority of the City of Sayre</t>
  </si>
  <si>
    <t>OK040000001</t>
  </si>
  <si>
    <t>HOUSING AUTHORITY OF THE CITY OF SAYRE</t>
  </si>
  <si>
    <t>OK041</t>
  </si>
  <si>
    <t>Housing Authority of the Town of Ringling</t>
  </si>
  <si>
    <t>OK041000001</t>
  </si>
  <si>
    <t>RINGLING HA</t>
  </si>
  <si>
    <t>OK042</t>
  </si>
  <si>
    <t>Housing Authority of the Town of Roosevelt</t>
  </si>
  <si>
    <t>OK042000001</t>
  </si>
  <si>
    <t>Town of Roosevelt Housing Authority</t>
  </si>
  <si>
    <t>OK044</t>
  </si>
  <si>
    <t>Housing Authority of the City of Hugo</t>
  </si>
  <si>
    <t>OK044000056</t>
  </si>
  <si>
    <t>MEADOW VW + ROSEWOOD DR</t>
  </si>
  <si>
    <t>OK046</t>
  </si>
  <si>
    <t>Housing Authority of the Town of Hydro</t>
  </si>
  <si>
    <t>OK046000001</t>
  </si>
  <si>
    <t>OK048</t>
  </si>
  <si>
    <t>Housing Authority of the City of Holdenville</t>
  </si>
  <si>
    <t>OK048000001</t>
  </si>
  <si>
    <t>HOLDENVILLE HA</t>
  </si>
  <si>
    <t>OK050</t>
  </si>
  <si>
    <t>Housing Authority of the City of Stroud</t>
  </si>
  <si>
    <t>OK050000001</t>
  </si>
  <si>
    <t>OK052</t>
  </si>
  <si>
    <t>Housing Authority of the City of Boley</t>
  </si>
  <si>
    <t>OK052000001</t>
  </si>
  <si>
    <t>HOUSING AUTHORITY OF THE TOWN OF BOLEY</t>
  </si>
  <si>
    <t>OK053</t>
  </si>
  <si>
    <t>Housing Authority of the Town of Indiahoma</t>
  </si>
  <si>
    <t>OK053000053</t>
  </si>
  <si>
    <t>OK055</t>
  </si>
  <si>
    <t>Housing Authority of the City of Guthrie</t>
  </si>
  <si>
    <t>OK055000001</t>
  </si>
  <si>
    <t>Guthrie Housing Authority</t>
  </si>
  <si>
    <t>OK056</t>
  </si>
  <si>
    <t>Housing Authority of the City of Newkirk</t>
  </si>
  <si>
    <t>OK056000001</t>
  </si>
  <si>
    <t>Newkirk Housing</t>
  </si>
  <si>
    <t>OK057</t>
  </si>
  <si>
    <t>Housing Authority of the City of Geary</t>
  </si>
  <si>
    <t>OK057000001</t>
  </si>
  <si>
    <t>OK060</t>
  </si>
  <si>
    <t>Housing Authority of the City of Pawnee</t>
  </si>
  <si>
    <t>OK060000001</t>
  </si>
  <si>
    <t>OK061</t>
  </si>
  <si>
    <t>Housing Authority of the Town of Valliant</t>
  </si>
  <si>
    <t>OK061000001</t>
  </si>
  <si>
    <t>OK062</t>
  </si>
  <si>
    <t>Housing Authority of the City of McAlester</t>
  </si>
  <si>
    <t>OK062000001</t>
  </si>
  <si>
    <t>OK062000002</t>
  </si>
  <si>
    <t>OK062000003</t>
  </si>
  <si>
    <t>OK063</t>
  </si>
  <si>
    <t>Housing Authority of the City of Commerce</t>
  </si>
  <si>
    <t>OK063000001</t>
  </si>
  <si>
    <t>COMMERCE HOUSING AUTHORITY</t>
  </si>
  <si>
    <t>OK064</t>
  </si>
  <si>
    <t>Housing Authority of the Town of Seiling</t>
  </si>
  <si>
    <t>OK064000001</t>
  </si>
  <si>
    <t>OK065</t>
  </si>
  <si>
    <t>Housing Authority of the City of Wynnewood</t>
  </si>
  <si>
    <t>OK065000001</t>
  </si>
  <si>
    <t>SHERMAN PARK</t>
  </si>
  <si>
    <t>OK066</t>
  </si>
  <si>
    <t>Housing Authority of the Town of Tishomingo</t>
  </si>
  <si>
    <t>OK066000001</t>
  </si>
  <si>
    <t>TISHOMINGO HA</t>
  </si>
  <si>
    <t>OK067</t>
  </si>
  <si>
    <t>Housing Authority of the City of Stilwell</t>
  </si>
  <si>
    <t>OK067000001</t>
  </si>
  <si>
    <t>ROLLING HILLS ADDTN NO 1</t>
  </si>
  <si>
    <t>OK068</t>
  </si>
  <si>
    <t>Housing Authority of the City of Haileyville</t>
  </si>
  <si>
    <t>OK068000001</t>
  </si>
  <si>
    <t>OK069</t>
  </si>
  <si>
    <t xml:space="preserve">Housing Authority of the Town of Clayton                    </t>
  </si>
  <si>
    <t>OK069000001</t>
  </si>
  <si>
    <t>CLAYTON HOUSING AUTHORITY</t>
  </si>
  <si>
    <t>OK070</t>
  </si>
  <si>
    <t>Housing Authority of the Town of Terral</t>
  </si>
  <si>
    <t>OK070000001</t>
  </si>
  <si>
    <t>TERRAL HA</t>
  </si>
  <si>
    <t>OK071</t>
  </si>
  <si>
    <t>Housing Authority of the Town of Tuttle</t>
  </si>
  <si>
    <t>OK071000001</t>
  </si>
  <si>
    <t>TUTTLE HA</t>
  </si>
  <si>
    <t>OK072</t>
  </si>
  <si>
    <t>Housing Authority of the City of Hartshorne</t>
  </si>
  <si>
    <t>OK072000001</t>
  </si>
  <si>
    <t>OK073</t>
  </si>
  <si>
    <t>Housing Authority of the City of Tulsa</t>
  </si>
  <si>
    <t>OK073000007</t>
  </si>
  <si>
    <t>HEWGLEY TERRACE</t>
  </si>
  <si>
    <t>OK073000017</t>
  </si>
  <si>
    <t>SOUTH HAVEN MANOR</t>
  </si>
  <si>
    <t>OK075</t>
  </si>
  <si>
    <t>Housing Authority of the City of Beggs</t>
  </si>
  <si>
    <t>OK075000001</t>
  </si>
  <si>
    <t>OK076</t>
  </si>
  <si>
    <t>Housing Authority of the City of Kingston</t>
  </si>
  <si>
    <t>OK076000001</t>
  </si>
  <si>
    <t>KINGSTON HA</t>
  </si>
  <si>
    <t>OK078</t>
  </si>
  <si>
    <t>Housing Authority of the City of Krebs</t>
  </si>
  <si>
    <t>OK078000001</t>
  </si>
  <si>
    <t>OK079</t>
  </si>
  <si>
    <t>Housing Authority of the City of Waurika</t>
  </si>
  <si>
    <t>OK079000001</t>
  </si>
  <si>
    <t>WAURIKA HA</t>
  </si>
  <si>
    <t>OK083</t>
  </si>
  <si>
    <t>Housing Authority of the City of Maud</t>
  </si>
  <si>
    <t>OK083000001</t>
  </si>
  <si>
    <t>MAUD HOUSING AUTHORITY</t>
  </si>
  <si>
    <t>OK084</t>
  </si>
  <si>
    <t>Housing Authority of the City of Minco</t>
  </si>
  <si>
    <t>OK084000001</t>
  </si>
  <si>
    <t>OK085</t>
  </si>
  <si>
    <t>Housing Authority of the Town of Ryan</t>
  </si>
  <si>
    <t>OK085000001</t>
  </si>
  <si>
    <t>RYAN HOUSING AUTHORITY</t>
  </si>
  <si>
    <t>OK086</t>
  </si>
  <si>
    <t>OK086000001</t>
  </si>
  <si>
    <t>STRATFORD HA</t>
  </si>
  <si>
    <t>OK087</t>
  </si>
  <si>
    <t>Housing Authority of the Town of Wister</t>
  </si>
  <si>
    <t>OK087000001</t>
  </si>
  <si>
    <t>OK088</t>
  </si>
  <si>
    <t>Housing Authority of the Town of Talihina</t>
  </si>
  <si>
    <t>OK088000001</t>
  </si>
  <si>
    <t>OK089</t>
  </si>
  <si>
    <t>Housing Authority of the City of Hobart</t>
  </si>
  <si>
    <t>OK089000001</t>
  </si>
  <si>
    <t>HOBART HOUSING AUTHORITY</t>
  </si>
  <si>
    <t>OK092</t>
  </si>
  <si>
    <t>Housing Authority of the Town of Granite</t>
  </si>
  <si>
    <t>OK092000001</t>
  </si>
  <si>
    <t>GRANITE HOUSING AUTHORITY</t>
  </si>
  <si>
    <t>OK095</t>
  </si>
  <si>
    <t>Housing Authority of the City of Shawnee</t>
  </si>
  <si>
    <t>OK095000010</t>
  </si>
  <si>
    <t>OK095000020</t>
  </si>
  <si>
    <t>SHAWNEE TOWER</t>
  </si>
  <si>
    <t>OK096</t>
  </si>
  <si>
    <t>Housing Authority of the City of Wewoka</t>
  </si>
  <si>
    <t>OK096000001</t>
  </si>
  <si>
    <t>OK097</t>
  </si>
  <si>
    <t>Housing Authority of the Town of Cheyenne</t>
  </si>
  <si>
    <t>OK097000001</t>
  </si>
  <si>
    <t>CHEYENNE HOUSING AUTHORITY</t>
  </si>
  <si>
    <t>OK099</t>
  </si>
  <si>
    <t>Housing Authority of the City of Muskogee</t>
  </si>
  <si>
    <t>OK099000001</t>
  </si>
  <si>
    <t>GREEN COUNTRY VILLAGE</t>
  </si>
  <si>
    <t>OK099000002</t>
  </si>
  <si>
    <t>HONOR HEIGHTS TOWERS</t>
  </si>
  <si>
    <t>OK101</t>
  </si>
  <si>
    <t>Housing Authority of the City of Boswell</t>
  </si>
  <si>
    <t>OK101000001</t>
  </si>
  <si>
    <t>OK103</t>
  </si>
  <si>
    <t>Housing Authority of the City of Waynoka</t>
  </si>
  <si>
    <t>OK103000001</t>
  </si>
  <si>
    <t>OK105</t>
  </si>
  <si>
    <t>Housing Authority of the City of Konawa</t>
  </si>
  <si>
    <t>OK105000001</t>
  </si>
  <si>
    <t>KONAWA HOUSING AUTHORITY</t>
  </si>
  <si>
    <t>OK106</t>
  </si>
  <si>
    <t>Housing Authority of the City of Langston</t>
  </si>
  <si>
    <t>OK106000001</t>
  </si>
  <si>
    <t>LANGSTON HOUSING AUTHORITY</t>
  </si>
  <si>
    <t>OK108</t>
  </si>
  <si>
    <t>Housing Authority of the Town of Mountain Park</t>
  </si>
  <si>
    <t>OK108000001</t>
  </si>
  <si>
    <t>Mountain Park Housing Authority</t>
  </si>
  <si>
    <t>OK111</t>
  </si>
  <si>
    <t>Housing Authority of the City of Ponca City</t>
  </si>
  <si>
    <t>OK111000001</t>
  </si>
  <si>
    <t>BROADWAY PLAZA</t>
  </si>
  <si>
    <t>OK113</t>
  </si>
  <si>
    <t>Housing Authority of the Town of Fort Cobb</t>
  </si>
  <si>
    <t>OK113000001</t>
  </si>
  <si>
    <t>OK116</t>
  </si>
  <si>
    <t>Housing Authority of the Town of Tipton</t>
  </si>
  <si>
    <t>OK116000116</t>
  </si>
  <si>
    <t>OK118</t>
  </si>
  <si>
    <t>Housing Authority of the Town of Fort Gibson</t>
  </si>
  <si>
    <t>OK118000001</t>
  </si>
  <si>
    <t>OK119</t>
  </si>
  <si>
    <t>Housing Authority of the City of Afton</t>
  </si>
  <si>
    <t>OK119000001</t>
  </si>
  <si>
    <t>AFTON HOUSING AUTHORITY</t>
  </si>
  <si>
    <t>OK120</t>
  </si>
  <si>
    <t>Housing Authority of the City of Yale</t>
  </si>
  <si>
    <t>OK120000001</t>
  </si>
  <si>
    <t>OK121</t>
  </si>
  <si>
    <t>Housing Authority of the City of Keota</t>
  </si>
  <si>
    <t>OK121000001</t>
  </si>
  <si>
    <t>Keota Housing Authority</t>
  </si>
  <si>
    <t>OK123</t>
  </si>
  <si>
    <t>Housing Authority of Osage County</t>
  </si>
  <si>
    <t>OK123000001</t>
  </si>
  <si>
    <t>Hominy,Barnsdall,Pawhus.Lynn,Cedar Ridge</t>
  </si>
  <si>
    <t>OK123000002</t>
  </si>
  <si>
    <t>OK124</t>
  </si>
  <si>
    <t>Housing Authority of the City of Atoka</t>
  </si>
  <si>
    <t>OK124000001</t>
  </si>
  <si>
    <t>OK131</t>
  </si>
  <si>
    <t>Housing Authority of the Kiamichi Electric Coop</t>
  </si>
  <si>
    <t>OK131000001</t>
  </si>
  <si>
    <t>LEASED</t>
  </si>
  <si>
    <t>OK132</t>
  </si>
  <si>
    <t>Housing Authority of the Town of Cushing</t>
  </si>
  <si>
    <t>OK132000001</t>
  </si>
  <si>
    <t>CHERRY LANE APARTMENTS</t>
  </si>
  <si>
    <t>OK134</t>
  </si>
  <si>
    <t>Housing Authority of the Caddo Electric Cooperativ</t>
  </si>
  <si>
    <t>OK134000001</t>
  </si>
  <si>
    <t>HOUSING AUTHORITY OF THE CADDO ELECTRIC</t>
  </si>
  <si>
    <t>OK136</t>
  </si>
  <si>
    <t>Housing Authority of the Cookson Hills Electric Co</t>
  </si>
  <si>
    <t>OK136000001</t>
  </si>
  <si>
    <t>OK137</t>
  </si>
  <si>
    <t>Housing Authority of the Choctaw Electric Cooperat</t>
  </si>
  <si>
    <t>OK137000001</t>
  </si>
  <si>
    <t>Choctaw Electric Coop. Housing Authority</t>
  </si>
  <si>
    <t>OK139</t>
  </si>
  <si>
    <t>Housing Authority of the City of Norman</t>
  </si>
  <si>
    <t>OK139000001</t>
  </si>
  <si>
    <t>ROSE ROCK VILLA EH</t>
  </si>
  <si>
    <t>OK142</t>
  </si>
  <si>
    <t>Housing Authority of the City of Henryetta</t>
  </si>
  <si>
    <t>OK142000001</t>
  </si>
  <si>
    <t>OK146</t>
  </si>
  <si>
    <t>Housing Authority of the City of Stillwater</t>
  </si>
  <si>
    <t>OK146000001</t>
  </si>
  <si>
    <t>ROXIE WEBER PLAZA</t>
  </si>
  <si>
    <t>OK147</t>
  </si>
  <si>
    <t>Housing Authority of the Town of Lone Wolf</t>
  </si>
  <si>
    <t>OK147000001</t>
  </si>
  <si>
    <t>HOUSING AUTHORITY, TOWN OF LONE WOLF</t>
  </si>
  <si>
    <t>OK148</t>
  </si>
  <si>
    <t>Housing Authority of the City of Tecumseh</t>
  </si>
  <si>
    <t>OK148000001</t>
  </si>
  <si>
    <t>TECUMSEH HA</t>
  </si>
  <si>
    <t>OK149</t>
  </si>
  <si>
    <t>Housing Authority of the City of Pauls Valley</t>
  </si>
  <si>
    <t>OK149000001</t>
  </si>
  <si>
    <t>PAULS VALLEY HOUSING AUTHORITY</t>
  </si>
  <si>
    <t>OK150</t>
  </si>
  <si>
    <t>Housing Authority of the City of Del City</t>
  </si>
  <si>
    <t>OK150000001</t>
  </si>
  <si>
    <t>ORVAL RAY TOWER</t>
  </si>
  <si>
    <t>OK154</t>
  </si>
  <si>
    <t>Housing Authority of the Town of Mountain View</t>
  </si>
  <si>
    <t>OK154000001</t>
  </si>
  <si>
    <t>PARKVIEW ESTATES</t>
  </si>
  <si>
    <t>OR001</t>
  </si>
  <si>
    <t>OR</t>
  </si>
  <si>
    <t>Housing Authority of Clackamas County</t>
  </si>
  <si>
    <t>OR001001000</t>
  </si>
  <si>
    <t>CLACKAMAS HEIGHTS</t>
  </si>
  <si>
    <t>OR001002000</t>
  </si>
  <si>
    <t>CLACKAMAS COUNTY HA</t>
  </si>
  <si>
    <t>OR001003000</t>
  </si>
  <si>
    <t>HILLSIDE PARK</t>
  </si>
  <si>
    <t>OR001004000</t>
  </si>
  <si>
    <t>OREGON CITY VIEW MANOR</t>
  </si>
  <si>
    <t>OR002</t>
  </si>
  <si>
    <t>Housing Authority of Portland</t>
  </si>
  <si>
    <t>OR002000108</t>
  </si>
  <si>
    <t>PEACEFUL VILLA</t>
  </si>
  <si>
    <t>OR002000115</t>
  </si>
  <si>
    <t>HOLGATE HOUSE</t>
  </si>
  <si>
    <t>OR002000122</t>
  </si>
  <si>
    <t>TOWNHOUSE TERRACE</t>
  </si>
  <si>
    <t>OR002000124</t>
  </si>
  <si>
    <t>LEXINGTON COURT</t>
  </si>
  <si>
    <t>OR002000126</t>
  </si>
  <si>
    <t>CARLTON COURT</t>
  </si>
  <si>
    <t>OR002000131</t>
  </si>
  <si>
    <t>SLAVIN COURT</t>
  </si>
  <si>
    <t>OR002000132</t>
  </si>
  <si>
    <t>Demar Downs</t>
  </si>
  <si>
    <t>OR002000140</t>
  </si>
  <si>
    <t>RUTH HAEFNER PLAZA</t>
  </si>
  <si>
    <t>OR002000142</t>
  </si>
  <si>
    <t>CELILO COURT</t>
  </si>
  <si>
    <t>OR003</t>
  </si>
  <si>
    <t>Housing Authority of Douglas County</t>
  </si>
  <si>
    <t>OR003000001</t>
  </si>
  <si>
    <t>ROSEWOOD PARK HOMES</t>
  </si>
  <si>
    <t>OR003002007</t>
  </si>
  <si>
    <t>THREE RIVER VILLA</t>
  </si>
  <si>
    <t>OR005</t>
  </si>
  <si>
    <t>Housing Authority of Lincoln County</t>
  </si>
  <si>
    <t>OR005000001</t>
  </si>
  <si>
    <t>Public Housing Properties</t>
  </si>
  <si>
    <t>OR006</t>
  </si>
  <si>
    <t>Housing Authority &amp; Comm Svcs of Lane Co</t>
  </si>
  <si>
    <t>OR006000100</t>
  </si>
  <si>
    <t>Florence Units</t>
  </si>
  <si>
    <t>OR006000200</t>
  </si>
  <si>
    <t>Springfield Units</t>
  </si>
  <si>
    <t>OR006000300</t>
  </si>
  <si>
    <t>Eugene Units</t>
  </si>
  <si>
    <t>OR006000400</t>
  </si>
  <si>
    <t>OR006000500</t>
  </si>
  <si>
    <t>Veneta and JC Units</t>
  </si>
  <si>
    <t>OR006000600</t>
  </si>
  <si>
    <t>CG &amp;Creswell Units</t>
  </si>
  <si>
    <t>OR007</t>
  </si>
  <si>
    <t>Housing Authority of the County of Umatilla</t>
  </si>
  <si>
    <t>OR007160001</t>
  </si>
  <si>
    <t>GOLDEN MANOR</t>
  </si>
  <si>
    <t>OR008</t>
  </si>
  <si>
    <t>Housing and Urban Renewal Agency of Polk County</t>
  </si>
  <si>
    <t>OR008810001</t>
  </si>
  <si>
    <t>PIONEER VILLAGE</t>
  </si>
  <si>
    <t>OR008860001</t>
  </si>
  <si>
    <t>KINGWOOD WEST</t>
  </si>
  <si>
    <t>OR008890001</t>
  </si>
  <si>
    <t>Dallas/Independence AMP</t>
  </si>
  <si>
    <t>OR009</t>
  </si>
  <si>
    <t>North Bend Housing Authority</t>
  </si>
  <si>
    <t>OR009000001</t>
  </si>
  <si>
    <t>NORTH BEND HA</t>
  </si>
  <si>
    <t>OR009000002</t>
  </si>
  <si>
    <t>OR011</t>
  </si>
  <si>
    <t>OR011203100</t>
  </si>
  <si>
    <t>11-9 Scattered Sites</t>
  </si>
  <si>
    <t>OR011203300</t>
  </si>
  <si>
    <t>11-4 Multifamily</t>
  </si>
  <si>
    <t>OR020</t>
  </si>
  <si>
    <t>Coos-Curry Housing Authority</t>
  </si>
  <si>
    <t>OR020000002</t>
  </si>
  <si>
    <t>COOS-CURRY HA</t>
  </si>
  <si>
    <t>OR022</t>
  </si>
  <si>
    <t>Housing Authority of Washington County</t>
  </si>
  <si>
    <t>OR022000001</t>
  </si>
  <si>
    <t>WASHINGTON COUNTY HA</t>
  </si>
  <si>
    <t>OR027</t>
  </si>
  <si>
    <t>Housing Authority of Malheur County</t>
  </si>
  <si>
    <t>OR027000001</t>
  </si>
  <si>
    <t>HOUSING AUTHORITY OF MALHEUR COUNTY</t>
  </si>
  <si>
    <t>PA001</t>
  </si>
  <si>
    <t>PA</t>
  </si>
  <si>
    <t>Housing Authority of the City of Pittsburgh</t>
  </si>
  <si>
    <t>PA001000002</t>
  </si>
  <si>
    <t>BEDFORD DWELLINGS</t>
  </si>
  <si>
    <t>PA001000004</t>
  </si>
  <si>
    <t>ARLINGTON HEIGHTS</t>
  </si>
  <si>
    <t>PA001000005</t>
  </si>
  <si>
    <t>ALLEGHENY DWELLINGS</t>
  </si>
  <si>
    <t>PA001000009</t>
  </si>
  <si>
    <t>PA001000015</t>
  </si>
  <si>
    <t>PENNSYLVANIA-BIDWELL</t>
  </si>
  <si>
    <t>PA001000017</t>
  </si>
  <si>
    <t>PRESSLEY ST HI-RISE</t>
  </si>
  <si>
    <t>PA001000020</t>
  </si>
  <si>
    <t>HOMEWOOD NORTH</t>
  </si>
  <si>
    <t>PA001000022</t>
  </si>
  <si>
    <t>PA001000031</t>
  </si>
  <si>
    <t>MURRAY TOWERS</t>
  </si>
  <si>
    <t>PA001000039</t>
  </si>
  <si>
    <t>PA001000040</t>
  </si>
  <si>
    <t>FRANK H. MAZZA PAVILION</t>
  </si>
  <si>
    <t>PA001000041</t>
  </si>
  <si>
    <t>CALIGUIRI PLAZA</t>
  </si>
  <si>
    <t>PA001000044</t>
  </si>
  <si>
    <t>FINELLO PAVILION</t>
  </si>
  <si>
    <t>PA001000045</t>
  </si>
  <si>
    <t>MORSE GARDENS</t>
  </si>
  <si>
    <t>PA001000046</t>
  </si>
  <si>
    <t>PIETRAGALLO REGENCY</t>
  </si>
  <si>
    <t>PA001000047</t>
  </si>
  <si>
    <t>GUALTIERI MANOR</t>
  </si>
  <si>
    <t>PA001000064</t>
  </si>
  <si>
    <t>NEW PENNLEY PLACE</t>
  </si>
  <si>
    <t>PA001000073</t>
  </si>
  <si>
    <t>CHRISTOPHER SMITH</t>
  </si>
  <si>
    <t>PA001000080</t>
  </si>
  <si>
    <t>Silver Lake Commons</t>
  </si>
  <si>
    <t>PA001000082</t>
  </si>
  <si>
    <t>Bedford Hill Apartments Phase 1B</t>
  </si>
  <si>
    <t>PA001000085</t>
  </si>
  <si>
    <t>North Aiken Apartments</t>
  </si>
  <si>
    <t>PA001000086</t>
  </si>
  <si>
    <t>Fairmont Apartments</t>
  </si>
  <si>
    <t>PA001000087</t>
  </si>
  <si>
    <t>The Legacy Apartments</t>
  </si>
  <si>
    <t>PA001000092</t>
  </si>
  <si>
    <t>Garfield Hts. Phase I</t>
  </si>
  <si>
    <t>PA001000093</t>
  </si>
  <si>
    <t>Garfield Commons Phase II</t>
  </si>
  <si>
    <t>PA001000095</t>
  </si>
  <si>
    <t>Garfield Heights Phase 3</t>
  </si>
  <si>
    <t>PA001000096</t>
  </si>
  <si>
    <t>Garfield Hts Phase 4</t>
  </si>
  <si>
    <t>PA002</t>
  </si>
  <si>
    <t>Philadelphia Housing Authority</t>
  </si>
  <si>
    <t>PA002000001</t>
  </si>
  <si>
    <t>JAMES W JOHNSON HOMES</t>
  </si>
  <si>
    <t>PA002000003</t>
  </si>
  <si>
    <t>RICHARD ALLEN HOMES</t>
  </si>
  <si>
    <t>PA002000010</t>
  </si>
  <si>
    <t>RAYMOND ROSEN APARTMENTS</t>
  </si>
  <si>
    <t>PA002000013</t>
  </si>
  <si>
    <t>WILSON PARK</t>
  </si>
  <si>
    <t>PA002000015</t>
  </si>
  <si>
    <t>HARRISON PLAZA</t>
  </si>
  <si>
    <t>PA002000018</t>
  </si>
  <si>
    <t>ARCH HOMES</t>
  </si>
  <si>
    <t>PA002000020</t>
  </si>
  <si>
    <t>SPRING GARDEN APARTMENTS</t>
  </si>
  <si>
    <t>PA002000029</t>
  </si>
  <si>
    <t>HILL CREEK I</t>
  </si>
  <si>
    <t>PA002000030</t>
  </si>
  <si>
    <t>ABBOTTSFORD HOMES</t>
  </si>
  <si>
    <t>PA002000031</t>
  </si>
  <si>
    <t>BARTRAM VILLAGE</t>
  </si>
  <si>
    <t>PA002000032</t>
  </si>
  <si>
    <t>OXFORD VILLAGE</t>
  </si>
  <si>
    <t>PA002000034</t>
  </si>
  <si>
    <t>WHITEHALL APARTMENTS I</t>
  </si>
  <si>
    <t>PA002000035</t>
  </si>
  <si>
    <t>HADDINGTON HOMES</t>
  </si>
  <si>
    <t>PA002000039</t>
  </si>
  <si>
    <t>WESTPARK APARTMENTS</t>
  </si>
  <si>
    <t>PA002000042</t>
  </si>
  <si>
    <t>CHAMPLOST HOMES</t>
  </si>
  <si>
    <t>PA002000046</t>
  </si>
  <si>
    <t>HAVERFORD HOMES</t>
  </si>
  <si>
    <t>PA002000049</t>
  </si>
  <si>
    <t>MORTON HOMES II</t>
  </si>
  <si>
    <t>PA002000054</t>
  </si>
  <si>
    <t>PARKVIEW-FAIRHILL APTS</t>
  </si>
  <si>
    <t>PA002000055</t>
  </si>
  <si>
    <t>PA002000062</t>
  </si>
  <si>
    <t>POINT BREEZE COURT</t>
  </si>
  <si>
    <t>PA002000063</t>
  </si>
  <si>
    <t>KATIE B. JACKSON</t>
  </si>
  <si>
    <t>PA002000065</t>
  </si>
  <si>
    <t>COLLEGEVIEW HOMES</t>
  </si>
  <si>
    <t>PA002000066</t>
  </si>
  <si>
    <t>HOLMECREST APARTMENTS</t>
  </si>
  <si>
    <t>PA002000076</t>
  </si>
  <si>
    <t>EMLEN ARMS</t>
  </si>
  <si>
    <t>PA002000077</t>
  </si>
  <si>
    <t>BENTLEY HALL</t>
  </si>
  <si>
    <t>PA002000093</t>
  </si>
  <si>
    <t>WESTPARK PLAZA</t>
  </si>
  <si>
    <t>PA002000100</t>
  </si>
  <si>
    <t>CECIL B MOORE HOMES</t>
  </si>
  <si>
    <t>PA002000104</t>
  </si>
  <si>
    <t>ARLENE HOMES</t>
  </si>
  <si>
    <t>PA002000114</t>
  </si>
  <si>
    <t>GLADYS B. JACOBS APARTMENTS</t>
  </si>
  <si>
    <t>PA002000126</t>
  </si>
  <si>
    <t>Eight Diamonds</t>
  </si>
  <si>
    <t>PA002000127</t>
  </si>
  <si>
    <t>SPRING GARDEN MIXED-FINANCE</t>
  </si>
  <si>
    <t>PA002000128</t>
  </si>
  <si>
    <t>MLK Phase I</t>
  </si>
  <si>
    <t>PA002000129</t>
  </si>
  <si>
    <t>CAMBRIDGE PHASE II</t>
  </si>
  <si>
    <t>PA002000130</t>
  </si>
  <si>
    <t>SCHUYLKILL FALLS I</t>
  </si>
  <si>
    <t>PA002000131</t>
  </si>
  <si>
    <t>St Anthonys Senior Residence</t>
  </si>
  <si>
    <t>PA002000132</t>
  </si>
  <si>
    <t>Suffolk Manor</t>
  </si>
  <si>
    <t>PA002000133</t>
  </si>
  <si>
    <t>Richard Allen Phase IIIA</t>
  </si>
  <si>
    <t>PA002000136</t>
  </si>
  <si>
    <t>MLK PHASE III</t>
  </si>
  <si>
    <t>PA002000137</t>
  </si>
  <si>
    <t>CAMBRIDGE PHASE I</t>
  </si>
  <si>
    <t>PA002000138</t>
  </si>
  <si>
    <t>MT OLIVET</t>
  </si>
  <si>
    <t>PA002000139</t>
  </si>
  <si>
    <t>TASKER I</t>
  </si>
  <si>
    <t>PA002000143</t>
  </si>
  <si>
    <t>Greater Grays Ferry Estates II-A</t>
  </si>
  <si>
    <t>PA002000145</t>
  </si>
  <si>
    <t>Mill Creek/Blackwell</t>
  </si>
  <si>
    <t>PA002000146</t>
  </si>
  <si>
    <t>Angela Ct/St. Ignatius</t>
  </si>
  <si>
    <t>PA002000147</t>
  </si>
  <si>
    <t>Cambridge Phase III</t>
  </si>
  <si>
    <t>PA002000148</t>
  </si>
  <si>
    <t>Neumann North</t>
  </si>
  <si>
    <t>PA002000149</t>
  </si>
  <si>
    <t>MLK PHASE IV</t>
  </si>
  <si>
    <t>PA002000150</t>
  </si>
  <si>
    <t>Millcreek/Blackwell Homes II</t>
  </si>
  <si>
    <t>PA002000152</t>
  </si>
  <si>
    <t>Germantown House</t>
  </si>
  <si>
    <t>PA002000153</t>
  </si>
  <si>
    <t>Lucien E. Blackwell III</t>
  </si>
  <si>
    <t>PA002000156</t>
  </si>
  <si>
    <t>Marshall Shepard Village</t>
  </si>
  <si>
    <t>PA002000157</t>
  </si>
  <si>
    <t>Ludlow Scattered Sites Phase III</t>
  </si>
  <si>
    <t>PA002000158</t>
  </si>
  <si>
    <t>Nellie Reynolds Gardens</t>
  </si>
  <si>
    <t>PA002000159</t>
  </si>
  <si>
    <t>Angela Court II</t>
  </si>
  <si>
    <t>PA002000160</t>
  </si>
  <si>
    <t>Warnock I</t>
  </si>
  <si>
    <t>PA002000161</t>
  </si>
  <si>
    <t>Warnock II</t>
  </si>
  <si>
    <t>PA002000162</t>
  </si>
  <si>
    <t>Spring Garden Scattered Site Phase II</t>
  </si>
  <si>
    <t>PA002000163</t>
  </si>
  <si>
    <t>Mantua Phase I</t>
  </si>
  <si>
    <t>PA002000164</t>
  </si>
  <si>
    <t>Mantua Phase II</t>
  </si>
  <si>
    <t>PA002000173</t>
  </si>
  <si>
    <t>Paschall Phase I</t>
  </si>
  <si>
    <t>PA002000174</t>
  </si>
  <si>
    <t>Paschall Phase II</t>
  </si>
  <si>
    <t>PA002000176</t>
  </si>
  <si>
    <t>Impact Services Veterans Family Housing</t>
  </si>
  <si>
    <t>PA002000177</t>
  </si>
  <si>
    <t>New Courtland Apartments at Allegheny</t>
  </si>
  <si>
    <t>PA002000178</t>
  </si>
  <si>
    <t>Queen Row</t>
  </si>
  <si>
    <t>PA002000181</t>
  </si>
  <si>
    <t>St. Francis Villa</t>
  </si>
  <si>
    <t>PA002000182</t>
  </si>
  <si>
    <t>New Courtland Apartments at Henry Avenue</t>
  </si>
  <si>
    <t>PA002000183</t>
  </si>
  <si>
    <t>New Courtland at Henry Avenue Phase 1B</t>
  </si>
  <si>
    <t>PA002000184</t>
  </si>
  <si>
    <t>Maguire Residence</t>
  </si>
  <si>
    <t>PA002000185</t>
  </si>
  <si>
    <t>Casa Indiana</t>
  </si>
  <si>
    <t>PA002000186</t>
  </si>
  <si>
    <t>Liberty 52</t>
  </si>
  <si>
    <t>PA002000187</t>
  </si>
  <si>
    <t>Francis House</t>
  </si>
  <si>
    <t>PA002000188</t>
  </si>
  <si>
    <t>Nicole Hines (WCRP)</t>
  </si>
  <si>
    <t>PA002000190</t>
  </si>
  <si>
    <t>Pegs Place</t>
  </si>
  <si>
    <t>PA002000191</t>
  </si>
  <si>
    <t>Inglis Methodist Gardens</t>
  </si>
  <si>
    <t>PA002000192</t>
  </si>
  <si>
    <t>St. Rita Place</t>
  </si>
  <si>
    <t>PA002000193</t>
  </si>
  <si>
    <t>Mamie Nichols Townhomes</t>
  </si>
  <si>
    <t>PA002000194</t>
  </si>
  <si>
    <t>Rafael Porrata Doria Place</t>
  </si>
  <si>
    <t>PA002000195</t>
  </si>
  <si>
    <t>Gaudenzia West Mill Place</t>
  </si>
  <si>
    <t>PA002000901</t>
  </si>
  <si>
    <t>PA002000902</t>
  </si>
  <si>
    <t>PA002000903</t>
  </si>
  <si>
    <t>PA002000904</t>
  </si>
  <si>
    <t>PA002000905</t>
  </si>
  <si>
    <t>PA002000906</t>
  </si>
  <si>
    <t>PA002000907</t>
  </si>
  <si>
    <t>PA002000908</t>
  </si>
  <si>
    <t>PA002000909</t>
  </si>
  <si>
    <t>PA002000910</t>
  </si>
  <si>
    <t>PA003</t>
  </si>
  <si>
    <t>Scranton Housing Authority</t>
  </si>
  <si>
    <t>PA003000001</t>
  </si>
  <si>
    <t>VALLEY VIEW TERRACE</t>
  </si>
  <si>
    <t>PA003000002</t>
  </si>
  <si>
    <t>PA003000003</t>
  </si>
  <si>
    <t>BANGOR HEIGHTS</t>
  </si>
  <si>
    <t>PA003000004</t>
  </si>
  <si>
    <t>WASHINGTON WEST APARTMENTS</t>
  </si>
  <si>
    <t>PA003000005</t>
  </si>
  <si>
    <t>ADAMS HIGH RISE APARTMENTS</t>
  </si>
  <si>
    <t>PA003000006</t>
  </si>
  <si>
    <t>JACKSON HEIGHTS APARTMENTS</t>
  </si>
  <si>
    <t>PA004</t>
  </si>
  <si>
    <t>Allentown Housing Authority</t>
  </si>
  <si>
    <t>PA004000100</t>
  </si>
  <si>
    <t>CENTRAL PARK</t>
  </si>
  <si>
    <t>PA004000200</t>
  </si>
  <si>
    <t>TOWERS EAST</t>
  </si>
  <si>
    <t>PA004000300</t>
  </si>
  <si>
    <t>JOHN GROSS TOWERS</t>
  </si>
  <si>
    <t>PA004000410</t>
  </si>
  <si>
    <t>Cumberland Phase I Rehab</t>
  </si>
  <si>
    <t>PA004000440</t>
  </si>
  <si>
    <t>Cumberland Garden Phase 3 (Rehab)</t>
  </si>
  <si>
    <t>PA004000500</t>
  </si>
  <si>
    <t>LITTLE LEHIGH</t>
  </si>
  <si>
    <t>PA004000600</t>
  </si>
  <si>
    <t>SCATTER SITE</t>
  </si>
  <si>
    <t>PA004000700</t>
  </si>
  <si>
    <t>700 Building</t>
  </si>
  <si>
    <t>PA004000800</t>
  </si>
  <si>
    <t>WALNUT MANOR</t>
  </si>
  <si>
    <t>PA004000930</t>
  </si>
  <si>
    <t>Overlook Park 2B</t>
  </si>
  <si>
    <t>PA005</t>
  </si>
  <si>
    <t>HOUSING AUTHORITY OF THE CITY OF MCKEESPORT</t>
  </si>
  <si>
    <t>PA005000001</t>
  </si>
  <si>
    <t>E R CRAWFORD VILLAGE</t>
  </si>
  <si>
    <t>PA005000002</t>
  </si>
  <si>
    <t>R B HARRISON VILLAGE</t>
  </si>
  <si>
    <t>PA005000003</t>
  </si>
  <si>
    <t>MCKEESPORT TOWERS</t>
  </si>
  <si>
    <t>PA005000007</t>
  </si>
  <si>
    <t>Yester Square Phase II - Mixed Finance</t>
  </si>
  <si>
    <t>PA006</t>
  </si>
  <si>
    <t>ALLEGHENY COUNTY HOUSING AUTHORITY</t>
  </si>
  <si>
    <t>PA006000101</t>
  </si>
  <si>
    <t>PARK APTS</t>
  </si>
  <si>
    <t>PA006000102</t>
  </si>
  <si>
    <t>Burtner Apartments</t>
  </si>
  <si>
    <t>PA006000103</t>
  </si>
  <si>
    <t>Pine Ridge Apartments</t>
  </si>
  <si>
    <t>PA006000201</t>
  </si>
  <si>
    <t>Sharps Terrace</t>
  </si>
  <si>
    <t>PA006000202</t>
  </si>
  <si>
    <t>SPRINGDALE MANOR</t>
  </si>
  <si>
    <t>PA006000203</t>
  </si>
  <si>
    <t>ROBERT J CORBETT APTS</t>
  </si>
  <si>
    <t>PA006000302</t>
  </si>
  <si>
    <t>Ohioview Tower</t>
  </si>
  <si>
    <t>PA006000303</t>
  </si>
  <si>
    <t>Groveton Village</t>
  </si>
  <si>
    <t>PA006000305</t>
  </si>
  <si>
    <t>Uansa Villiage</t>
  </si>
  <si>
    <t>PA006000401</t>
  </si>
  <si>
    <t>Millvue Acres</t>
  </si>
  <si>
    <t>PA006000403</t>
  </si>
  <si>
    <t>Truman Towers</t>
  </si>
  <si>
    <t>PA006000501</t>
  </si>
  <si>
    <t>Homestead Apartments Tower Phase I</t>
  </si>
  <si>
    <t>PA006000502</t>
  </si>
  <si>
    <t>Homestead Apartments Phase II</t>
  </si>
  <si>
    <t>PA006000503</t>
  </si>
  <si>
    <t>Homestead B Tower (Phase III)</t>
  </si>
  <si>
    <t>PA006000504</t>
  </si>
  <si>
    <t>HOMESTEAD APTS EXT</t>
  </si>
  <si>
    <t>PA006000602</t>
  </si>
  <si>
    <t>GENERAL BRADDOCK TOWER</t>
  </si>
  <si>
    <t>PA006000701</t>
  </si>
  <si>
    <t>DUMPLIN HALL</t>
  </si>
  <si>
    <t>PA006000702</t>
  </si>
  <si>
    <t>JEFFERSON MANOR</t>
  </si>
  <si>
    <t>PA006000703</t>
  </si>
  <si>
    <t>Commerce Plaza Apartments</t>
  </si>
  <si>
    <t>PA006000704</t>
  </si>
  <si>
    <t>Fraser Hall</t>
  </si>
  <si>
    <t>PA006000801</t>
  </si>
  <si>
    <t>Negley Gardens</t>
  </si>
  <si>
    <t>PA006000803</t>
  </si>
  <si>
    <t>Caldwell Station</t>
  </si>
  <si>
    <t>PA006000804</t>
  </si>
  <si>
    <t>Forest Green</t>
  </si>
  <si>
    <t>PA006000805</t>
  </si>
  <si>
    <t>Pleasant Ridge I</t>
  </si>
  <si>
    <t>PA006000806</t>
  </si>
  <si>
    <t>Pleasant Ridge Phase II</t>
  </si>
  <si>
    <t>PA006000807</t>
  </si>
  <si>
    <t>Meyers Ridge Phase I</t>
  </si>
  <si>
    <t>PA006000808</t>
  </si>
  <si>
    <t>Meyers Ridge Phase II</t>
  </si>
  <si>
    <t>PA006000811</t>
  </si>
  <si>
    <t>Lavender Heights</t>
  </si>
  <si>
    <t>PA006000812</t>
  </si>
  <si>
    <t>Monroe Meadows</t>
  </si>
  <si>
    <t>PA006000813</t>
  </si>
  <si>
    <t>West Pine Townhomes</t>
  </si>
  <si>
    <t>PA006000814</t>
  </si>
  <si>
    <t>Daltons Edge</t>
  </si>
  <si>
    <t>PA006000815</t>
  </si>
  <si>
    <t>Daltons Edge Phase II</t>
  </si>
  <si>
    <t>PA006000817</t>
  </si>
  <si>
    <t>NORTH HILLS HIGHLANDS PHASE I</t>
  </si>
  <si>
    <t>PA006000818</t>
  </si>
  <si>
    <t>North Hills Highlands Phase 2</t>
  </si>
  <si>
    <t>PA006000821</t>
  </si>
  <si>
    <t>Carnegie Apartments</t>
  </si>
  <si>
    <t>PA006000822</t>
  </si>
  <si>
    <t>Carnegie Apartments Additions</t>
  </si>
  <si>
    <t>PA006000823</t>
  </si>
  <si>
    <t>Meadows at Forest Glen</t>
  </si>
  <si>
    <t>PA006000824</t>
  </si>
  <si>
    <t>PA006000825</t>
  </si>
  <si>
    <t>Lebanon Senior Development</t>
  </si>
  <si>
    <t>PA007</t>
  </si>
  <si>
    <t>Chester Housing Authority</t>
  </si>
  <si>
    <t>PA007000010</t>
  </si>
  <si>
    <t>WILLIAM PENN</t>
  </si>
  <si>
    <t>PA007000011</t>
  </si>
  <si>
    <t>The Ruth L. Bennett Homes</t>
  </si>
  <si>
    <t>PA007000013</t>
  </si>
  <si>
    <t>Chatham Family</t>
  </si>
  <si>
    <t>PA007000014</t>
  </si>
  <si>
    <t>CHATHAM ESTATES SENIOR VILLAGE</t>
  </si>
  <si>
    <t>PA007000015</t>
  </si>
  <si>
    <t>WELLINGTON RIDGE - PHASE I</t>
  </si>
  <si>
    <t>PA007000017</t>
  </si>
  <si>
    <t>Matopos Hills Senior Apartments</t>
  </si>
  <si>
    <t>PA007000018</t>
  </si>
  <si>
    <t>Chatham Terrace Apartments</t>
  </si>
  <si>
    <t>PA007000019</t>
  </si>
  <si>
    <t>Edgemont Senior Apartments</t>
  </si>
  <si>
    <t>PA007000020</t>
  </si>
  <si>
    <t>Madison Senior Development</t>
  </si>
  <si>
    <t>PA007000021</t>
  </si>
  <si>
    <t>Gateway Senior Apartments</t>
  </si>
  <si>
    <t>PA008</t>
  </si>
  <si>
    <t>Harrisburg Housing Authority</t>
  </si>
  <si>
    <t>PA008000001</t>
  </si>
  <si>
    <t>W HOWARD DAY HOMES</t>
  </si>
  <si>
    <t>PA008000002</t>
  </si>
  <si>
    <t>GEO A HOVERTER HOMES</t>
  </si>
  <si>
    <t>PA008000003</t>
  </si>
  <si>
    <t>JOHN A F HALL MANOR</t>
  </si>
  <si>
    <t>PA008000004</t>
  </si>
  <si>
    <t>HILLSIDE VILLAGE</t>
  </si>
  <si>
    <t>PA008000005</t>
  </si>
  <si>
    <t>M W SMITH HOMES</t>
  </si>
  <si>
    <t>PA008000006</t>
  </si>
  <si>
    <t>PA008000007</t>
  </si>
  <si>
    <t>MORRISON TOWERS</t>
  </si>
  <si>
    <t>PA008000009</t>
  </si>
  <si>
    <t>LICK TOWER</t>
  </si>
  <si>
    <t>PA008000010</t>
  </si>
  <si>
    <t>PA009</t>
  </si>
  <si>
    <t>Reading Housing Authority</t>
  </si>
  <si>
    <t>PA009000010</t>
  </si>
  <si>
    <t>GLENSIDE HOMES</t>
  </si>
  <si>
    <t>PA009000011</t>
  </si>
  <si>
    <t>HENSLER HOMES</t>
  </si>
  <si>
    <t>PA009000020</t>
  </si>
  <si>
    <t>OAKBROOK HOMES</t>
  </si>
  <si>
    <t>PA009000030</t>
  </si>
  <si>
    <t>D.D. EISENHOWER APTS</t>
  </si>
  <si>
    <t>PA011</t>
  </si>
  <si>
    <t>Bethlehem Housing Authority</t>
  </si>
  <si>
    <t>PA011000001</t>
  </si>
  <si>
    <t>PA011000002</t>
  </si>
  <si>
    <t>Marvine</t>
  </si>
  <si>
    <t>PA011000003</t>
  </si>
  <si>
    <t>Park / Lyn</t>
  </si>
  <si>
    <t>PA011000004</t>
  </si>
  <si>
    <t>High Rises</t>
  </si>
  <si>
    <t>PA011000005</t>
  </si>
  <si>
    <t>Bayard Homes</t>
  </si>
  <si>
    <t>PA012</t>
  </si>
  <si>
    <t>PA012002003</t>
  </si>
  <si>
    <t>BRIGHTHOPE ESTATES</t>
  </si>
  <si>
    <t>PA012006009</t>
  </si>
  <si>
    <t>PA012007011</t>
  </si>
  <si>
    <t>SIDNEY POLLOCK HOUSE</t>
  </si>
  <si>
    <t>PA012008012</t>
  </si>
  <si>
    <t>Crest Manor (NC)</t>
  </si>
  <si>
    <t>PA012008013</t>
  </si>
  <si>
    <t>Crest Manor (REHAB)</t>
  </si>
  <si>
    <t>PA013</t>
  </si>
  <si>
    <t>HOUSING AUTHORITY OF THE CITY OF ERIE</t>
  </si>
  <si>
    <t>PA013000001</t>
  </si>
  <si>
    <t xml:space="preserve">Harbor Homes </t>
  </si>
  <si>
    <t>PA013000002</t>
  </si>
  <si>
    <t xml:space="preserve">Lake City </t>
  </si>
  <si>
    <t>PA013000003</t>
  </si>
  <si>
    <t>Horan Garden Apts.</t>
  </si>
  <si>
    <t>PA013000004</t>
  </si>
  <si>
    <t>Pineview</t>
  </si>
  <si>
    <t>PA013000005</t>
  </si>
  <si>
    <t>Joseph A. Schmid Towers</t>
  </si>
  <si>
    <t>PA013000006</t>
  </si>
  <si>
    <t>Friendship Apts.</t>
  </si>
  <si>
    <t>PA013000007</t>
  </si>
  <si>
    <t>Leonard J. Ostrow Apartments</t>
  </si>
  <si>
    <t>PA014</t>
  </si>
  <si>
    <t>HOUSING AUTHORITY OF THE COUNTY OF BEAVER</t>
  </si>
  <si>
    <t>PA014000001</t>
  </si>
  <si>
    <t>LINMAR TERRACE EXT</t>
  </si>
  <si>
    <t>PA014000002</t>
  </si>
  <si>
    <t>CRESTVIEW VILLAGE</t>
  </si>
  <si>
    <t>PA014000003</t>
  </si>
  <si>
    <t>SHEFFIELD TOWERS</t>
  </si>
  <si>
    <t>PA014000004</t>
  </si>
  <si>
    <t>PLEASANTVIEW HOMES</t>
  </si>
  <si>
    <t>PA014000005</t>
  </si>
  <si>
    <t>MORADO DWELLINGS</t>
  </si>
  <si>
    <t>PA014000006</t>
  </si>
  <si>
    <t>KING BEAVER</t>
  </si>
  <si>
    <t>PA014000007</t>
  </si>
  <si>
    <t>GORDON CAMP APTS</t>
  </si>
  <si>
    <t>PA014000008</t>
  </si>
  <si>
    <t>MIDCREST HOMES</t>
  </si>
  <si>
    <t>PA014000009</t>
  </si>
  <si>
    <t>A.C. EDGECOMB APTS</t>
  </si>
  <si>
    <t>PA014000014</t>
  </si>
  <si>
    <t>Pulaski Homes Redevelopment</t>
  </si>
  <si>
    <t>PA015</t>
  </si>
  <si>
    <t>FAYETTE COUNTY HOUSING AUTHORITY</t>
  </si>
  <si>
    <t>PA015000001</t>
  </si>
  <si>
    <t>BELLE VERNON APTS</t>
  </si>
  <si>
    <t>PA015000002</t>
  </si>
  <si>
    <t>EAST VIEW TERRACE</t>
  </si>
  <si>
    <t>PA015000003</t>
  </si>
  <si>
    <t>GIBSON TERRACE</t>
  </si>
  <si>
    <t>PA015000004</t>
  </si>
  <si>
    <t>FT MASON VILLAGE</t>
  </si>
  <si>
    <t>PA015000005</t>
  </si>
  <si>
    <t>SOUTH HILL TERRACE</t>
  </si>
  <si>
    <t>PA015000006</t>
  </si>
  <si>
    <t>Laurel Estates</t>
  </si>
  <si>
    <t>PA015000009</t>
  </si>
  <si>
    <t>White Swan Apartments</t>
  </si>
  <si>
    <t>PA016</t>
  </si>
  <si>
    <t>Schuylkill County Housing Authority</t>
  </si>
  <si>
    <t>PA016000001</t>
  </si>
  <si>
    <t>SHENANDOAH HIGH RISE</t>
  </si>
  <si>
    <t>PA016000002</t>
  </si>
  <si>
    <t>MINERSVILLE HIGH RISE</t>
  </si>
  <si>
    <t>PA016000003</t>
  </si>
  <si>
    <t>SCHUYLKILL HAVEN HIGH RISE</t>
  </si>
  <si>
    <t>PA017</t>
  </si>
  <si>
    <t>WASHINGTON COUNTY HOUSING AUTHORITY</t>
  </si>
  <si>
    <t>PA017000001</t>
  </si>
  <si>
    <t>Maple Terrace</t>
  </si>
  <si>
    <t>PA017000002</t>
  </si>
  <si>
    <t>Jollick Manor Crumrine Tower</t>
  </si>
  <si>
    <t>PA017000003</t>
  </si>
  <si>
    <t>Valley View Terrace</t>
  </si>
  <si>
    <t>PA017000004</t>
  </si>
  <si>
    <t>Frederick Terrace</t>
  </si>
  <si>
    <t>PA017000005</t>
  </si>
  <si>
    <t>Highland Terrace</t>
  </si>
  <si>
    <t>PA018</t>
  </si>
  <si>
    <t>WESTMORELAND COUNTY HSG AUTHORITY</t>
  </si>
  <si>
    <t>PA018000001</t>
  </si>
  <si>
    <t xml:space="preserve">East Ken Manor &amp; Annex </t>
  </si>
  <si>
    <t>PA018000002</t>
  </si>
  <si>
    <t>Park &amp; Highland Manor</t>
  </si>
  <si>
    <t>PA018000003</t>
  </si>
  <si>
    <t xml:space="preserve">Eastgate &amp; Valley Manor </t>
  </si>
  <si>
    <t>PA018000004</t>
  </si>
  <si>
    <t>Westgate Manor</t>
  </si>
  <si>
    <t>PA018000005</t>
  </si>
  <si>
    <t>Pleasant &amp; Scottdale Manor</t>
  </si>
  <si>
    <t>PA018000006</t>
  </si>
  <si>
    <t xml:space="preserve">Arnold Manor </t>
  </si>
  <si>
    <t>PA018000007</t>
  </si>
  <si>
    <t>Kensington Manor / Arnold Townhouses</t>
  </si>
  <si>
    <t>PA018000008</t>
  </si>
  <si>
    <t xml:space="preserve">McMurtry / Vandergrift / Lower Burrell </t>
  </si>
  <si>
    <t>PA018000009</t>
  </si>
  <si>
    <t xml:space="preserve">Irwin &amp; New Stanton Manor </t>
  </si>
  <si>
    <t>PA018000010</t>
  </si>
  <si>
    <t>Jeannette &amp; Trafford Manor</t>
  </si>
  <si>
    <t>PA018000011</t>
  </si>
  <si>
    <t xml:space="preserve">Parnassus &amp; Lower Burrell Manor </t>
  </si>
  <si>
    <t>PA018000012</t>
  </si>
  <si>
    <t xml:space="preserve">Latrobe Manor </t>
  </si>
  <si>
    <t>PA018000013</t>
  </si>
  <si>
    <t>Derry / Greensburgh / Latrobe Townhouses</t>
  </si>
  <si>
    <t>PA018000014</t>
  </si>
  <si>
    <t>Jeannette &amp; W.Hempfield Twnhs/Penn Manor</t>
  </si>
  <si>
    <t>PA018000015</t>
  </si>
  <si>
    <t>New Florence Manor / St. Clair Manor</t>
  </si>
  <si>
    <t>PA019</t>
  </si>
  <si>
    <t>JOHNSTOWN HOUSING AUTHORITY</t>
  </si>
  <si>
    <t>PA019000100</t>
  </si>
  <si>
    <t>PROSPECT HOMES</t>
  </si>
  <si>
    <t>PA019000200</t>
  </si>
  <si>
    <t>OAKHURST HOMES</t>
  </si>
  <si>
    <t>PA019000300</t>
  </si>
  <si>
    <t>OAKHURST HOMES EXT.</t>
  </si>
  <si>
    <t>PA019000500</t>
  </si>
  <si>
    <t>VINE STREET TOWERS</t>
  </si>
  <si>
    <t>PA019000600</t>
  </si>
  <si>
    <t>NANTY GLO HOMES</t>
  </si>
  <si>
    <t>PA019000800</t>
  </si>
  <si>
    <t>FULTON I CONNOR TOWERS</t>
  </si>
  <si>
    <t>PA019000900</t>
  </si>
  <si>
    <t>TOWNHOUSE TOWERS</t>
  </si>
  <si>
    <t>PA019004100</t>
  </si>
  <si>
    <t>SOLOMON HOMES</t>
  </si>
  <si>
    <t>PA019004200</t>
  </si>
  <si>
    <t>COOPERSDALE</t>
  </si>
  <si>
    <t>PA020</t>
  </si>
  <si>
    <t>MERCER COUNTY HOUSING AUTHORITY</t>
  </si>
  <si>
    <t>PA020000001</t>
  </si>
  <si>
    <t>Pine Hollow</t>
  </si>
  <si>
    <t>PA021</t>
  </si>
  <si>
    <t>Housing Authority of the County of Lycoming</t>
  </si>
  <si>
    <t>PA021000001</t>
  </si>
  <si>
    <t>MICHAEL ROSS</t>
  </si>
  <si>
    <t>PA021000002</t>
  </si>
  <si>
    <t>WILLIAM HEPBURN APTS</t>
  </si>
  <si>
    <t>PA022</t>
  </si>
  <si>
    <t>Housing Authority of the City of York</t>
  </si>
  <si>
    <t>PA022000002</t>
  </si>
  <si>
    <t>WELLINGTON HOMES</t>
  </si>
  <si>
    <t>PA022000003</t>
  </si>
  <si>
    <t>PARKWAY HOMES</t>
  </si>
  <si>
    <t>PA022000004</t>
  </si>
  <si>
    <t>BROAD PARK MANOR</t>
  </si>
  <si>
    <t>PA022000005</t>
  </si>
  <si>
    <t>PA022000006</t>
  </si>
  <si>
    <t>FAIRMONT</t>
  </si>
  <si>
    <t>PA022000007</t>
  </si>
  <si>
    <t>SPRINGFIELD</t>
  </si>
  <si>
    <t>PA022000008</t>
  </si>
  <si>
    <t>STONY BROOK MANOR</t>
  </si>
  <si>
    <t>PA022000009</t>
  </si>
  <si>
    <t>EASTWOOD TERRACE</t>
  </si>
  <si>
    <t>PA023</t>
  </si>
  <si>
    <t>Housing Authority County of Delaware</t>
  </si>
  <si>
    <t>PA023000001</t>
  </si>
  <si>
    <t>HOWARD C KINDER PARK</t>
  </si>
  <si>
    <t>PA023000003</t>
  </si>
  <si>
    <t>Parkview Homes and Apartments</t>
  </si>
  <si>
    <t>PA023000004</t>
  </si>
  <si>
    <t>Highland Homes</t>
  </si>
  <si>
    <t>PA023000006</t>
  </si>
  <si>
    <t>CALCON GARDENS</t>
  </si>
  <si>
    <t>PA023000007</t>
  </si>
  <si>
    <t>GREENHILL COURT APTS</t>
  </si>
  <si>
    <t>PA023000008</t>
  </si>
  <si>
    <t>Wallingford</t>
  </si>
  <si>
    <t>PA023000009</t>
  </si>
  <si>
    <t>Delaware County Fairgrounds II</t>
  </si>
  <si>
    <t>PA023000010</t>
  </si>
  <si>
    <t>Delaware County Fairgrounds III</t>
  </si>
  <si>
    <t>PA023000011</t>
  </si>
  <si>
    <t>Delaware County Fairgrounds IV</t>
  </si>
  <si>
    <t>PA023000012</t>
  </si>
  <si>
    <t>Kinder Park Redevelopment Phase I</t>
  </si>
  <si>
    <t>PA023000013</t>
  </si>
  <si>
    <t>Kinder Park II</t>
  </si>
  <si>
    <t>PA023000014</t>
  </si>
  <si>
    <t>Kinder Park III (Phase 3)</t>
  </si>
  <si>
    <t>PA023000015</t>
  </si>
  <si>
    <t>Kinder Park IV-A</t>
  </si>
  <si>
    <t>PA023000016</t>
  </si>
  <si>
    <t>Kinder Park IV-B</t>
  </si>
  <si>
    <t>PA024</t>
  </si>
  <si>
    <t>Easton Housing Authority</t>
  </si>
  <si>
    <t>PA024000001</t>
  </si>
  <si>
    <t>DELAWARE TERRACE</t>
  </si>
  <si>
    <t>PA024000002</t>
  </si>
  <si>
    <t>JEFFERSON ST-N UNION ST</t>
  </si>
  <si>
    <t>PA024000004</t>
  </si>
  <si>
    <t>BUSHKILL HOUSE</t>
  </si>
  <si>
    <t>PA024000007</t>
  </si>
  <si>
    <t>Neston Heights</t>
  </si>
  <si>
    <t>PA024000008</t>
  </si>
  <si>
    <t>Harlan House Senior Associates</t>
  </si>
  <si>
    <t>PA024000009</t>
  </si>
  <si>
    <t>Neston Heights Senior Project</t>
  </si>
  <si>
    <t>PA024000010</t>
  </si>
  <si>
    <t>St. Joseph Street</t>
  </si>
  <si>
    <t>PA025</t>
  </si>
  <si>
    <t>CONNELLSVILLE HOUSING AUTHORITY</t>
  </si>
  <si>
    <t>PA025000001</t>
  </si>
  <si>
    <t>PA026</t>
  </si>
  <si>
    <t>HOUSING AUTH CO OF LAWRENCE</t>
  </si>
  <si>
    <t>PA026000002</t>
  </si>
  <si>
    <t>Harbor Hts / Grant St. / Lincoln</t>
  </si>
  <si>
    <t>PA026000003</t>
  </si>
  <si>
    <t>WALNUT RIDGE</t>
  </si>
  <si>
    <t>PA026000004</t>
  </si>
  <si>
    <t>SKYVIEW TOWERS</t>
  </si>
  <si>
    <t>PA026000005</t>
  </si>
  <si>
    <t>BRINTON/SCIOTA/BIG RUN</t>
  </si>
  <si>
    <t>PA026000010</t>
  </si>
  <si>
    <t>LAWRENCE MANOR</t>
  </si>
  <si>
    <t>PA027</t>
  </si>
  <si>
    <t>HOUSING AUTHORITY OF THE COUNTY OF HUNTINGDON</t>
  </si>
  <si>
    <t>PA027000001</t>
  </si>
  <si>
    <t>CHESTNUT TERRACE</t>
  </si>
  <si>
    <t>PA027000002</t>
  </si>
  <si>
    <t>CRAWFORD APTS</t>
  </si>
  <si>
    <t>PA028</t>
  </si>
  <si>
    <t>The Housing Authority of Monroe County</t>
  </si>
  <si>
    <t>PA028000008</t>
  </si>
  <si>
    <t>HILLSTREET  - AVON COURT</t>
  </si>
  <si>
    <t>PA028000009</t>
  </si>
  <si>
    <t>WEST GATE</t>
  </si>
  <si>
    <t>PA029</t>
  </si>
  <si>
    <t>SOMERSET COUNTY HOUSING AUTHORITY</t>
  </si>
  <si>
    <t>PA029000001</t>
  </si>
  <si>
    <t>STADIUM TERRACE</t>
  </si>
  <si>
    <t>PA030</t>
  </si>
  <si>
    <t>The Housing Auth of the City of Carbondale</t>
  </si>
  <si>
    <t>PA030000012</t>
  </si>
  <si>
    <t>JOHN STREET</t>
  </si>
  <si>
    <t>PA030000346</t>
  </si>
  <si>
    <t>SOUTH HIGH RISE</t>
  </si>
  <si>
    <t>PA031</t>
  </si>
  <si>
    <t>ALTOONA HOUSING AUTHORITY</t>
  </si>
  <si>
    <t>PA031000001</t>
  </si>
  <si>
    <t>FAIRVIEW HILLS</t>
  </si>
  <si>
    <t>PA031000002</t>
  </si>
  <si>
    <t>GREEN AVE TOWER</t>
  </si>
  <si>
    <t>PA032</t>
  </si>
  <si>
    <t>The Housing Authority of Montour County</t>
  </si>
  <si>
    <t>PA032000001</t>
  </si>
  <si>
    <t>BEAVER PLACE</t>
  </si>
  <si>
    <t>PA033</t>
  </si>
  <si>
    <t>HOUSING AUTHORITY OF THE CITY OF MEADVILLE</t>
  </si>
  <si>
    <t>PA033000001</t>
  </si>
  <si>
    <t>Elmwood Village</t>
  </si>
  <si>
    <t>PA033000002</t>
  </si>
  <si>
    <t>HOLLAND TOWERS</t>
  </si>
  <si>
    <t>PA033000003</t>
  </si>
  <si>
    <t>William Gill Commons</t>
  </si>
  <si>
    <t>PA034</t>
  </si>
  <si>
    <t>PA034000100</t>
  </si>
  <si>
    <t>AMP1</t>
  </si>
  <si>
    <t>PA034000200</t>
  </si>
  <si>
    <t>AMP2</t>
  </si>
  <si>
    <t>PA034000300</t>
  </si>
  <si>
    <t>AMP3</t>
  </si>
  <si>
    <t>PA034000400</t>
  </si>
  <si>
    <t>AMP4</t>
  </si>
  <si>
    <t>PA035</t>
  </si>
  <si>
    <t>Housing Authority of the County of Dauphin</t>
  </si>
  <si>
    <t>PA035000001</t>
  </si>
  <si>
    <t>LANG MANOR</t>
  </si>
  <si>
    <t>PA035000002</t>
  </si>
  <si>
    <t>GRIFFITH HOUSE</t>
  </si>
  <si>
    <t>PA035000003</t>
  </si>
  <si>
    <t>COLE CREST</t>
  </si>
  <si>
    <t>PA035000004</t>
  </si>
  <si>
    <t>HOY TOWERS</t>
  </si>
  <si>
    <t>PA035000005</t>
  </si>
  <si>
    <t>BISTLINE HOUSE</t>
  </si>
  <si>
    <t>PA035000006</t>
  </si>
  <si>
    <t>GENESIS COURT</t>
  </si>
  <si>
    <t>PA035000007</t>
  </si>
  <si>
    <t>LATSHA TOWERS</t>
  </si>
  <si>
    <t>PA035000008</t>
  </si>
  <si>
    <t>ESSEX HOUSE</t>
  </si>
  <si>
    <t>PA035000009</t>
  </si>
  <si>
    <t>LAUREL HILL</t>
  </si>
  <si>
    <t>PA035000010</t>
  </si>
  <si>
    <t>RATTLING CREEK APTS</t>
  </si>
  <si>
    <t>PA036</t>
  </si>
  <si>
    <t>The Housing Auth of the City of Lancaster</t>
  </si>
  <si>
    <t>PA036000012</t>
  </si>
  <si>
    <t>FRANKLIN TERRACE</t>
  </si>
  <si>
    <t>PA036000034</t>
  </si>
  <si>
    <t>FARNUM STREET EAST</t>
  </si>
  <si>
    <t>PA037</t>
  </si>
  <si>
    <t>Housing Authority of the City of Pottsville</t>
  </si>
  <si>
    <t>PA037000001</t>
  </si>
  <si>
    <t>Fairmount</t>
  </si>
  <si>
    <t>PA037000002</t>
  </si>
  <si>
    <t>LAUREL COURT APTS</t>
  </si>
  <si>
    <t>PA037000003</t>
  </si>
  <si>
    <t>John OHara</t>
  </si>
  <si>
    <t>PA037000004</t>
  </si>
  <si>
    <t>LAUREL TERRACE</t>
  </si>
  <si>
    <t>PA038</t>
  </si>
  <si>
    <t>Lackawanna County Housing Authority</t>
  </si>
  <si>
    <t>PA038000031</t>
  </si>
  <si>
    <t>OLD FORGE HOUSING</t>
  </si>
  <si>
    <t>PA038000032</t>
  </si>
  <si>
    <t>DUNMORE HOUSING</t>
  </si>
  <si>
    <t>PA038000033</t>
  </si>
  <si>
    <t>JESSUP HOUSING</t>
  </si>
  <si>
    <t>PA038000034</t>
  </si>
  <si>
    <t>BLAKELY HOUSING</t>
  </si>
  <si>
    <t>PA038000035</t>
  </si>
  <si>
    <t>JESSUP FAMILY HOUSING</t>
  </si>
  <si>
    <t>PA039</t>
  </si>
  <si>
    <t>Housing Authority of the County of Armstrong</t>
  </si>
  <si>
    <t>PA039000011</t>
  </si>
  <si>
    <t>Armstrong Court</t>
  </si>
  <si>
    <t>PA039000012</t>
  </si>
  <si>
    <t>GARDEN TOWERS</t>
  </si>
  <si>
    <t>PA039000013</t>
  </si>
  <si>
    <t>WARREN MANOR</t>
  </si>
  <si>
    <t>PA040</t>
  </si>
  <si>
    <t>The Housing Authority of Clinton County</t>
  </si>
  <si>
    <t>PA040000001</t>
  </si>
  <si>
    <t>PROBST PLAZA</t>
  </si>
  <si>
    <t>PA040000002</t>
  </si>
  <si>
    <t>CARTER TOWERS</t>
  </si>
  <si>
    <t>PA040000003</t>
  </si>
  <si>
    <t>SULLIVAN ACRES</t>
  </si>
  <si>
    <t>PA041</t>
  </si>
  <si>
    <t>The Housing Auth of the County of Mifflin</t>
  </si>
  <si>
    <t>PA041000001</t>
  </si>
  <si>
    <t>MCCOY MANOR / LAWLER PLACE</t>
  </si>
  <si>
    <t>PA041000002</t>
  </si>
  <si>
    <t>PA041000003</t>
  </si>
  <si>
    <t>BURGARD APTS/MCCOY MANOR</t>
  </si>
  <si>
    <t>PA041000004</t>
  </si>
  <si>
    <t>COLEMAN HOUSE</t>
  </si>
  <si>
    <t>PA041000005</t>
  </si>
  <si>
    <t>LEWISTOWN BOROUGH SCATTERED SITES</t>
  </si>
  <si>
    <t>PA042</t>
  </si>
  <si>
    <t>Housing Authority of the City of Pittston</t>
  </si>
  <si>
    <t>PA042000001</t>
  </si>
  <si>
    <t>RIVERVIEW MANOR-INFANTINO TOWERS</t>
  </si>
  <si>
    <t>PA042000002</t>
  </si>
  <si>
    <t>PA043</t>
  </si>
  <si>
    <t>The Housing Auth of the City of Nanticoke</t>
  </si>
  <si>
    <t>PA043004301</t>
  </si>
  <si>
    <t>NANTICOKE/OPLINGER/PARK TWRS</t>
  </si>
  <si>
    <t>PA043004302</t>
  </si>
  <si>
    <t>APOLLO/TERRACE APTS</t>
  </si>
  <si>
    <t>PA044</t>
  </si>
  <si>
    <t>The Housing Authority of the City of Hazleton</t>
  </si>
  <si>
    <t>PA044000001</t>
  </si>
  <si>
    <t>VINE WEST</t>
  </si>
  <si>
    <t>PA044000002</t>
  </si>
  <si>
    <t>VINE MANOR</t>
  </si>
  <si>
    <t>PA044000003</t>
  </si>
  <si>
    <t>HAZLE TWIN APTS</t>
  </si>
  <si>
    <t>PA045</t>
  </si>
  <si>
    <t>HOUSING AUTHORITY OF THE COUNTY OF GREENE</t>
  </si>
  <si>
    <t>PA045000001</t>
  </si>
  <si>
    <t>Family Apartmenys AMP 1</t>
  </si>
  <si>
    <t>PA045000002</t>
  </si>
  <si>
    <t>Elderly Apartments AMP2</t>
  </si>
  <si>
    <t>PA046</t>
  </si>
  <si>
    <t>Housing Authority of the County of Chester</t>
  </si>
  <si>
    <t>PA046000004</t>
  </si>
  <si>
    <t>KING TERR &amp; FAIRVIEW VILL</t>
  </si>
  <si>
    <t>PA046000008</t>
  </si>
  <si>
    <t>OXFORD TERRACE</t>
  </si>
  <si>
    <t>PA046000016</t>
  </si>
  <si>
    <t>Fairview Village</t>
  </si>
  <si>
    <t>PA046000025</t>
  </si>
  <si>
    <t>222 N CHURCH &amp; Locust, Maple, Spruce CTS</t>
  </si>
  <si>
    <t>PA047</t>
  </si>
  <si>
    <t>Wilkes Barre Housing Authority</t>
  </si>
  <si>
    <t>PA047000001</t>
  </si>
  <si>
    <t>LINCOLN PLAZA</t>
  </si>
  <si>
    <t>PA047000002</t>
  </si>
  <si>
    <t>BOULEVARD TOWNHOMES</t>
  </si>
  <si>
    <t>PA047000003</t>
  </si>
  <si>
    <t>EAST END TOWERS - SOUTHV</t>
  </si>
  <si>
    <t>PA047000005</t>
  </si>
  <si>
    <t>PA048</t>
  </si>
  <si>
    <t>HOUSING AUTHORITY OF INDIANA COUNTY</t>
  </si>
  <si>
    <t>PA048000001</t>
  </si>
  <si>
    <t>BURRELL TWNSHP</t>
  </si>
  <si>
    <t>PA050</t>
  </si>
  <si>
    <t>Tioga County Housing Authority</t>
  </si>
  <si>
    <t>PA050000001</t>
  </si>
  <si>
    <t>SHERWOOD MANOR</t>
  </si>
  <si>
    <t>PA050000002</t>
  </si>
  <si>
    <t>PARK HILL MANOR</t>
  </si>
  <si>
    <t>PA050000003</t>
  </si>
  <si>
    <t>PA051</t>
  </si>
  <si>
    <t>Bucks County Housing Authority</t>
  </si>
  <si>
    <t>PA051000001</t>
  </si>
  <si>
    <t>GRUNDY TOWERS</t>
  </si>
  <si>
    <t>PA051000006</t>
  </si>
  <si>
    <t>GRUNDY MANOR</t>
  </si>
  <si>
    <t>PA051000009</t>
  </si>
  <si>
    <t>VENICE ASHBY II</t>
  </si>
  <si>
    <t>PA051000011</t>
  </si>
  <si>
    <t>GRUNDY GARDENS</t>
  </si>
  <si>
    <t>PA051000013</t>
  </si>
  <si>
    <t>MACINTOSH REGENCY</t>
  </si>
  <si>
    <t>PA052</t>
  </si>
  <si>
    <t>Housing Authority of the County of Lebanon</t>
  </si>
  <si>
    <t>PA052000001</t>
  </si>
  <si>
    <t>WEBSTER MANOR-STEVENS TO</t>
  </si>
  <si>
    <t>PA052000002</t>
  </si>
  <si>
    <t>PA052000003</t>
  </si>
  <si>
    <t>MODULAR HOUSING UNITS</t>
  </si>
  <si>
    <t>PA053</t>
  </si>
  <si>
    <t>Sunbury Housing Authority</t>
  </si>
  <si>
    <t>PA053000001</t>
  </si>
  <si>
    <t>MEMORIAL ACRES</t>
  </si>
  <si>
    <t>PA053000002</t>
  </si>
  <si>
    <t>SCOTT TOWER/CHESTNUT TOWER</t>
  </si>
  <si>
    <t>PA054</t>
  </si>
  <si>
    <t>HOUSING AUTHORITY OF THE COUNTY OF ELK</t>
  </si>
  <si>
    <t>PA054000001</t>
  </si>
  <si>
    <t>DAN S DICKINSON APTS</t>
  </si>
  <si>
    <t>PA054000002</t>
  </si>
  <si>
    <t>HAROLD E DUFFY APTS</t>
  </si>
  <si>
    <t>PA055</t>
  </si>
  <si>
    <t>Shamokin Housing Authority</t>
  </si>
  <si>
    <t>PA055000001</t>
  </si>
  <si>
    <t>HILLCREST APTS</t>
  </si>
  <si>
    <t>PA056</t>
  </si>
  <si>
    <t>HOUSING AUTHORITY OF THE CITY OF FRANKLIN</t>
  </si>
  <si>
    <t>PA056000001</t>
  </si>
  <si>
    <t>COLONIAL MANOR</t>
  </si>
  <si>
    <t>PA056000002</t>
  </si>
  <si>
    <t>MYRTLE CIRCLE</t>
  </si>
  <si>
    <t>PA057</t>
  </si>
  <si>
    <t>Housing Authority of the County of Luzerne</t>
  </si>
  <si>
    <t>PA057000001</t>
  </si>
  <si>
    <t>EXETER GARDENS</t>
  </si>
  <si>
    <t>PA057000002</t>
  </si>
  <si>
    <t>LEE PARK TOWERS</t>
  </si>
  <si>
    <t>PA057000003</t>
  </si>
  <si>
    <t>FAIRVIEW PARK-MOUNTAIN T</t>
  </si>
  <si>
    <t>PA058</t>
  </si>
  <si>
    <t>TITUSVILLE HOUSING AUTHORITY</t>
  </si>
  <si>
    <t>PA058000001</t>
  </si>
  <si>
    <t>CENTRAL TOWERS</t>
  </si>
  <si>
    <t>PA059</t>
  </si>
  <si>
    <t>HOUSING AUTHORITY OF THE CITY OF OIL CITY</t>
  </si>
  <si>
    <t>PA059000001</t>
  </si>
  <si>
    <t>Moran/Siverly</t>
  </si>
  <si>
    <t>PA059000002</t>
  </si>
  <si>
    <t>Century/Scattered Sites</t>
  </si>
  <si>
    <t>PA059000003</t>
  </si>
  <si>
    <t>Cherry Hill Apartments</t>
  </si>
  <si>
    <t>PA060</t>
  </si>
  <si>
    <t>Housing Auth of the County of Northumberland</t>
  </si>
  <si>
    <t>PA060000001</t>
  </si>
  <si>
    <t>MAHONING ACRES-MILTON TOWERS</t>
  </si>
  <si>
    <t>PA061</t>
  </si>
  <si>
    <t>HOUSING AUTHORITY OF THE COUNTY OF JEFFERSON</t>
  </si>
  <si>
    <t>PA061120000</t>
  </si>
  <si>
    <t>JEFFERSON STREET HI-RISE</t>
  </si>
  <si>
    <t>PA061345789</t>
  </si>
  <si>
    <t>CASCADE VILLAGE</t>
  </si>
  <si>
    <t>PA063</t>
  </si>
  <si>
    <t>HOUSING AUTHORITY OF THE CITY OF DUBOIS</t>
  </si>
  <si>
    <t>PA063000001</t>
  </si>
  <si>
    <t>GATEWAY TOWERS</t>
  </si>
  <si>
    <t>PA064</t>
  </si>
  <si>
    <t>Bradford County Housing Authority</t>
  </si>
  <si>
    <t>PA064000001</t>
  </si>
  <si>
    <t>MCCALLUM MANOR</t>
  </si>
  <si>
    <t>PA064000002</t>
  </si>
  <si>
    <t>Colonial Towers</t>
  </si>
  <si>
    <t>PA064000003</t>
  </si>
  <si>
    <t>KEYSTONE MANOR</t>
  </si>
  <si>
    <t>PA065</t>
  </si>
  <si>
    <t>CLEARFIELD COUNTY HOUSING AUTHORITY</t>
  </si>
  <si>
    <t>PA065000001</t>
  </si>
  <si>
    <t>CLEARFIELD FAMILY DEVELOPMENT</t>
  </si>
  <si>
    <t>PA067</t>
  </si>
  <si>
    <t>Carbon County Housing Authority</t>
  </si>
  <si>
    <t>PA067000001</t>
  </si>
  <si>
    <t>LANSFORD MID-RISE</t>
  </si>
  <si>
    <t>PA069</t>
  </si>
  <si>
    <t>HOUSING AUTHORITY OF THE COUNTY OF BLAIR</t>
  </si>
  <si>
    <t>PA069000001</t>
  </si>
  <si>
    <t>COLD SPRINGS</t>
  </si>
  <si>
    <t>PA071</t>
  </si>
  <si>
    <t>Housing Authority of the County of Berks</t>
  </si>
  <si>
    <t>PA071000001</t>
  </si>
  <si>
    <t>JEFFERSON HEIGHTS</t>
  </si>
  <si>
    <t>PA073</t>
  </si>
  <si>
    <t>The Wyoming Co Housing &amp; Redevelopment Auth</t>
  </si>
  <si>
    <t>PA073000001</t>
  </si>
  <si>
    <t>MESHOPPEN TWP HSNG</t>
  </si>
  <si>
    <t>PA075</t>
  </si>
  <si>
    <t>Housing Authority of the County of Cumberland</t>
  </si>
  <si>
    <t>PA075000001</t>
  </si>
  <si>
    <t>CARLISLE FAMILY APTS</t>
  </si>
  <si>
    <t>PA076</t>
  </si>
  <si>
    <t>Northampton County Housing Authority</t>
  </si>
  <si>
    <t>PA076076001</t>
  </si>
  <si>
    <t>OLIVER C BORDER HOUSE</t>
  </si>
  <si>
    <t>PA079</t>
  </si>
  <si>
    <t>HOUSING AUTHORITY OF THE COUNTY OF WARREN</t>
  </si>
  <si>
    <t>PA079000001</t>
  </si>
  <si>
    <t>RiverView/CONEWANGO TOWERS/BROKENSTRAW</t>
  </si>
  <si>
    <t>PA079000004</t>
  </si>
  <si>
    <t>ROUSE MANOR</t>
  </si>
  <si>
    <t>PA080</t>
  </si>
  <si>
    <t>HOUSING AUTHORITY OF THE COUNTY OF MCKEAN</t>
  </si>
  <si>
    <t>PA080000001</t>
  </si>
  <si>
    <t>TRI-BORO HSG</t>
  </si>
  <si>
    <t>PA080000002</t>
  </si>
  <si>
    <t>FOSTER TWP HSG</t>
  </si>
  <si>
    <t>PA080000003</t>
  </si>
  <si>
    <t>R.C. DENNING MEMORIAL</t>
  </si>
  <si>
    <t>PA081</t>
  </si>
  <si>
    <t>Lehigh County Housing Authority</t>
  </si>
  <si>
    <t>PA081000001</t>
  </si>
  <si>
    <t>George Dilliard Manor</t>
  </si>
  <si>
    <t>PA081000002</t>
  </si>
  <si>
    <t>RIDGE MANOR</t>
  </si>
  <si>
    <t>PA083</t>
  </si>
  <si>
    <t>PA083000001</t>
  </si>
  <si>
    <t>Evan Owen Memorial Apartments</t>
  </si>
  <si>
    <t>PA085</t>
  </si>
  <si>
    <t>HOUSING AUTHORITY OF THE COUNTY OF BEDFORD</t>
  </si>
  <si>
    <t>PA085000001</t>
  </si>
  <si>
    <t>Devon Homes</t>
  </si>
  <si>
    <t>PA087</t>
  </si>
  <si>
    <t>HOUSING AUTHORITY OF THE COUNTY OF ERIE</t>
  </si>
  <si>
    <t>PA087000001</t>
  </si>
  <si>
    <t>SALSBURY BLDG</t>
  </si>
  <si>
    <t>PA087000002</t>
  </si>
  <si>
    <t>PLEASANT MANOR</t>
  </si>
  <si>
    <t>PA092</t>
  </si>
  <si>
    <t>Snyder County Housing Authority</t>
  </si>
  <si>
    <t>PA092000001</t>
  </si>
  <si>
    <t>SHADE VIEW APTS</t>
  </si>
  <si>
    <t>RI001</t>
  </si>
  <si>
    <t>RI</t>
  </si>
  <si>
    <t>Housing Authority Providence</t>
  </si>
  <si>
    <t>RI001000001</t>
  </si>
  <si>
    <t>CHAD BROWN</t>
  </si>
  <si>
    <t>RI001000002</t>
  </si>
  <si>
    <t>CODDING COURT</t>
  </si>
  <si>
    <t>RI001000003</t>
  </si>
  <si>
    <t>HARTFORD PARK</t>
  </si>
  <si>
    <t>RI001000004</t>
  </si>
  <si>
    <t>MANTON HEIGHTS</t>
  </si>
  <si>
    <t>RI001000005</t>
  </si>
  <si>
    <t>DEXTER MANOR</t>
  </si>
  <si>
    <t>RI001000006</t>
  </si>
  <si>
    <t>DOMINICA MANOR</t>
  </si>
  <si>
    <t>RI001000007</t>
  </si>
  <si>
    <t>CARROLL TOWER</t>
  </si>
  <si>
    <t>RI001000008</t>
  </si>
  <si>
    <t>KILMARTIN PLAZA</t>
  </si>
  <si>
    <t>RI001000009</t>
  </si>
  <si>
    <t>PARENTI VILLA</t>
  </si>
  <si>
    <t>RI002</t>
  </si>
  <si>
    <t>Housing Authority of the City of Pawtucket</t>
  </si>
  <si>
    <t>RI002000002</t>
  </si>
  <si>
    <t>GALEGO COURT</t>
  </si>
  <si>
    <t>RI002000003</t>
  </si>
  <si>
    <t>JOHN F KENNEDY HOUSING</t>
  </si>
  <si>
    <t>RI002000004</t>
  </si>
  <si>
    <t>JOHN E FOGARTY HOUSING</t>
  </si>
  <si>
    <t>RI002000005</t>
  </si>
  <si>
    <t>F ST GERMAIN MANOR</t>
  </si>
  <si>
    <t>RI002000006</t>
  </si>
  <si>
    <t>Burns MANOR</t>
  </si>
  <si>
    <t>RI003</t>
  </si>
  <si>
    <t>Woonsocket Housing Authority</t>
  </si>
  <si>
    <t>RI003000001</t>
  </si>
  <si>
    <t>MORIN HEIGHTS</t>
  </si>
  <si>
    <t>RI003000002</t>
  </si>
  <si>
    <t>VETERANS MEMORIAL</t>
  </si>
  <si>
    <t>RI003000003</t>
  </si>
  <si>
    <t>RI003000004</t>
  </si>
  <si>
    <t>JOHN F KENNEDY MANOR</t>
  </si>
  <si>
    <t>RI003000005</t>
  </si>
  <si>
    <t>CREPEAU CT &amp; ST GERMAIN MANOR</t>
  </si>
  <si>
    <t>RI003000006</t>
  </si>
  <si>
    <t>RI004</t>
  </si>
  <si>
    <t>Central Falls Housing Authority</t>
  </si>
  <si>
    <t>RI004000001</t>
  </si>
  <si>
    <t>WILFRID MANOR</t>
  </si>
  <si>
    <t>RI004000002</t>
  </si>
  <si>
    <t>AIME J FORAND MANOR</t>
  </si>
  <si>
    <t>RI005</t>
  </si>
  <si>
    <t>The Housing Authority of the City of Newport</t>
  </si>
  <si>
    <t>RI005000001</t>
  </si>
  <si>
    <t>PARK HOLM</t>
  </si>
  <si>
    <t>RI005000002</t>
  </si>
  <si>
    <t>CHAPEL TERRACE</t>
  </si>
  <si>
    <t>RI005000003</t>
  </si>
  <si>
    <t>Newport Heights- Phase I</t>
  </si>
  <si>
    <t>RI005000004</t>
  </si>
  <si>
    <t>Scattered Site Elderly</t>
  </si>
  <si>
    <t>RI005000005</t>
  </si>
  <si>
    <t>DONOVAN MANOR</t>
  </si>
  <si>
    <t>RI005000006</t>
  </si>
  <si>
    <t>Newport Heights IIA</t>
  </si>
  <si>
    <t>RI005000007</t>
  </si>
  <si>
    <t>Newport Heights IIB</t>
  </si>
  <si>
    <t>RI005000008</t>
  </si>
  <si>
    <t>Newport Heights IIIA</t>
  </si>
  <si>
    <t>RI005000011</t>
  </si>
  <si>
    <t>Newport Heights IIIB</t>
  </si>
  <si>
    <t>RI005000012</t>
  </si>
  <si>
    <t>Weidemann Court</t>
  </si>
  <si>
    <t>RI005000013</t>
  </si>
  <si>
    <t>Park Holm Phase I</t>
  </si>
  <si>
    <t>RI005000014</t>
  </si>
  <si>
    <t>Park Holm Phase II</t>
  </si>
  <si>
    <t>RI005000016</t>
  </si>
  <si>
    <t>Park Holm Phase III</t>
  </si>
  <si>
    <t>RI006</t>
  </si>
  <si>
    <t>Cranston Housing Authority</t>
  </si>
  <si>
    <t>RI006000001</t>
  </si>
  <si>
    <t>HALL MANOR</t>
  </si>
  <si>
    <t>RI006000002</t>
  </si>
  <si>
    <t>RANDALL MANOR</t>
  </si>
  <si>
    <t>RI006000003</t>
  </si>
  <si>
    <t>ARLINGTON MANOR</t>
  </si>
  <si>
    <t>RI006000004</t>
  </si>
  <si>
    <t>KNIGHTSVILLE MANOR</t>
  </si>
  <si>
    <t>RI006000005</t>
  </si>
  <si>
    <t>CRANSTON HA</t>
  </si>
  <si>
    <t>RI007</t>
  </si>
  <si>
    <t>East Providence Housing Authority</t>
  </si>
  <si>
    <t>RI007000001</t>
  </si>
  <si>
    <t>WARREN AVE/HARBOR VIEW</t>
  </si>
  <si>
    <t>RI007000002</t>
  </si>
  <si>
    <t>CITY VIEW MANOR</t>
  </si>
  <si>
    <t>RI007000003</t>
  </si>
  <si>
    <t>DUPLEXES-SCATTERED</t>
  </si>
  <si>
    <t>RI007000004</t>
  </si>
  <si>
    <t>GOLDSMITH MANOR</t>
  </si>
  <si>
    <t>RI008</t>
  </si>
  <si>
    <t>Town of Westerly Housing Authority</t>
  </si>
  <si>
    <t>RI008000001</t>
  </si>
  <si>
    <t>PARK VIEW</t>
  </si>
  <si>
    <t>RI009</t>
  </si>
  <si>
    <t>Johnston Housing Authority</t>
  </si>
  <si>
    <t>RI009000001</t>
  </si>
  <si>
    <t>AIME J FORAND HOUSING</t>
  </si>
  <si>
    <t>RI010</t>
  </si>
  <si>
    <t>Cumberland Housing Authority</t>
  </si>
  <si>
    <t>RI010000001</t>
  </si>
  <si>
    <t>CUMBERLAND MANOR</t>
  </si>
  <si>
    <t>RI011</t>
  </si>
  <si>
    <t>Warwick Housing Authority</t>
  </si>
  <si>
    <t>RI011000001</t>
  </si>
  <si>
    <t>WARWICK TERRACE</t>
  </si>
  <si>
    <t>RI011000002</t>
  </si>
  <si>
    <t>WEST SHORE TERRACE</t>
  </si>
  <si>
    <t>RI011000003</t>
  </si>
  <si>
    <t>MEADOWBROOK TERRACE</t>
  </si>
  <si>
    <t>RI011000004</t>
  </si>
  <si>
    <t>WARWICK HA</t>
  </si>
  <si>
    <t>RI011000006</t>
  </si>
  <si>
    <t>SHAWOMET TERRACE</t>
  </si>
  <si>
    <t>RI012</t>
  </si>
  <si>
    <t>South Kingstown Housing Authority</t>
  </si>
  <si>
    <t>RI012000001</t>
  </si>
  <si>
    <t>FOURNIER/CHAMPAGNE</t>
  </si>
  <si>
    <t>RI014</t>
  </si>
  <si>
    <t>Burrillville Housing Authority</t>
  </si>
  <si>
    <t>RI014000001</t>
  </si>
  <si>
    <t>ASHTON COURT</t>
  </si>
  <si>
    <t>RI015</t>
  </si>
  <si>
    <t>West Warwick Housing Authority</t>
  </si>
  <si>
    <t>RI015000001</t>
  </si>
  <si>
    <t>W WARWICK MANOR</t>
  </si>
  <si>
    <t>RI015000002</t>
  </si>
  <si>
    <t>CLYDE TOWER</t>
  </si>
  <si>
    <t>RI016</t>
  </si>
  <si>
    <t>Coventry Housing Authority</t>
  </si>
  <si>
    <t>RI016000001</t>
  </si>
  <si>
    <t>KNOTTY OAK VILLAGE</t>
  </si>
  <si>
    <t>RI017</t>
  </si>
  <si>
    <t>North Providence Housing Authority</t>
  </si>
  <si>
    <t>RI017000001</t>
  </si>
  <si>
    <t>SUNSET TERRACE</t>
  </si>
  <si>
    <t>RI018</t>
  </si>
  <si>
    <t>RI018000001</t>
  </si>
  <si>
    <t>Lincoln Development</t>
  </si>
  <si>
    <t>RI019</t>
  </si>
  <si>
    <t>Bristol Housing Authority</t>
  </si>
  <si>
    <t>RI019000001</t>
  </si>
  <si>
    <t>BENJAMIN CHURCH MANOR</t>
  </si>
  <si>
    <t>RI020</t>
  </si>
  <si>
    <t>RI020000001</t>
  </si>
  <si>
    <t>GREENVILLE MANOR</t>
  </si>
  <si>
    <t>RI021</t>
  </si>
  <si>
    <t>RI021000001</t>
  </si>
  <si>
    <t>PEMBERTON APARTMENTS</t>
  </si>
  <si>
    <t>RI022</t>
  </si>
  <si>
    <t>RI022000001</t>
  </si>
  <si>
    <t>KICKEMUIT VILLAGE</t>
  </si>
  <si>
    <t>RI024</t>
  </si>
  <si>
    <t>East Greenwich Housing Authority</t>
  </si>
  <si>
    <t>RI024000001</t>
  </si>
  <si>
    <t>Marlborough Crossing</t>
  </si>
  <si>
    <t>RI026</t>
  </si>
  <si>
    <t>Narragansett Housing Authority</t>
  </si>
  <si>
    <t>RI026000001</t>
  </si>
  <si>
    <t>NARRAGANSETT HA</t>
  </si>
  <si>
    <t>RI027</t>
  </si>
  <si>
    <t>Tiverton Housing Authority</t>
  </si>
  <si>
    <t>RI027000001</t>
  </si>
  <si>
    <t>TIVERTON HA</t>
  </si>
  <si>
    <t>RQ005</t>
  </si>
  <si>
    <t>RQ</t>
  </si>
  <si>
    <t>PUERTO RICO PUBLIC HOUSING ADMINISTRATION</t>
  </si>
  <si>
    <t>RQ005001001</t>
  </si>
  <si>
    <t>RESIDENCIAL AGUADA</t>
  </si>
  <si>
    <t>RQ005001002</t>
  </si>
  <si>
    <t>JARDINES DE AGUADA</t>
  </si>
  <si>
    <t>RQ005001003</t>
  </si>
  <si>
    <t>LOS ROBLES</t>
  </si>
  <si>
    <t>RQ005001004</t>
  </si>
  <si>
    <t>JOSE AGUSTIN APONTE</t>
  </si>
  <si>
    <t>RQ005001005</t>
  </si>
  <si>
    <t>DR AGUSTIN STAHL</t>
  </si>
  <si>
    <t>RQ005001006</t>
  </si>
  <si>
    <t>JUAN GARCIA DUCOS</t>
  </si>
  <si>
    <t>RQ005001007</t>
  </si>
  <si>
    <t>BERNARDINO VILLANUEVA</t>
  </si>
  <si>
    <t>RQ005001008</t>
  </si>
  <si>
    <t>CUESTA VIEJA</t>
  </si>
  <si>
    <t>RQ005001009</t>
  </si>
  <si>
    <t>VILLAMAR APTS</t>
  </si>
  <si>
    <t>RQ005001010</t>
  </si>
  <si>
    <t>LA MONTANA</t>
  </si>
  <si>
    <t>RQ005001011</t>
  </si>
  <si>
    <t>LAS MUNECAS</t>
  </si>
  <si>
    <t>RQ005001012</t>
  </si>
  <si>
    <t>PUESTA DEL SOL</t>
  </si>
  <si>
    <t>RQ005001013</t>
  </si>
  <si>
    <t>ALTURAS DE ISABELA</t>
  </si>
  <si>
    <t>RQ005001014</t>
  </si>
  <si>
    <t>JARDINES DEL NOROESTE</t>
  </si>
  <si>
    <t>RQ005001015</t>
  </si>
  <si>
    <t>JOSE N. GANDARA</t>
  </si>
  <si>
    <t>RQ005001016</t>
  </si>
  <si>
    <t>LA CRUZ</t>
  </si>
  <si>
    <t>RQ005001017</t>
  </si>
  <si>
    <t>SANTA ROSA</t>
  </si>
  <si>
    <t>RQ005001018</t>
  </si>
  <si>
    <t>ANDRES MENDEZ LICEAGA</t>
  </si>
  <si>
    <t>RQ005001019</t>
  </si>
  <si>
    <t>HACIENDA SAN ANDRES</t>
  </si>
  <si>
    <t>RQ005001020</t>
  </si>
  <si>
    <t>VISTAS DE ISABELA</t>
  </si>
  <si>
    <t>RQ005001021</t>
  </si>
  <si>
    <t>VISTAS DE ISABELA II</t>
  </si>
  <si>
    <t>RQ005002001</t>
  </si>
  <si>
    <t>EXT MANUEL ZENO GANDIA</t>
  </si>
  <si>
    <t>RQ005002002</t>
  </si>
  <si>
    <t>RAMON MARIN SOLA</t>
  </si>
  <si>
    <t>RQ005002003</t>
  </si>
  <si>
    <t>TRINA PADILLA DE SANZ</t>
  </si>
  <si>
    <t>RQ005002004</t>
  </si>
  <si>
    <t>ANTONIO MARQUEZ ARBONA</t>
  </si>
  <si>
    <t>RQ005002005</t>
  </si>
  <si>
    <t>BELLA VISTA</t>
  </si>
  <si>
    <t>RQ005002006</t>
  </si>
  <si>
    <t>LA MESETA</t>
  </si>
  <si>
    <t>RQ005002007</t>
  </si>
  <si>
    <t>VILLA LOS SANTOS II</t>
  </si>
  <si>
    <t>RQ005002008</t>
  </si>
  <si>
    <t>RESIDENCIAL PLAZUELA</t>
  </si>
  <si>
    <t>RQ005002009</t>
  </si>
  <si>
    <t>QUINTAS DE BARCELONETA</t>
  </si>
  <si>
    <t>RQ005002010</t>
  </si>
  <si>
    <t>MANUEL R ADAMES</t>
  </si>
  <si>
    <t>RQ005002011</t>
  </si>
  <si>
    <t>FERNANDO SIERRA BERDECIA</t>
  </si>
  <si>
    <t>RQ005002012</t>
  </si>
  <si>
    <t>DOS RIOS</t>
  </si>
  <si>
    <t>RQ005002013</t>
  </si>
  <si>
    <t>ALTURAS DE CIALES</t>
  </si>
  <si>
    <t>RQ005002014</t>
  </si>
  <si>
    <t>EL DORADO</t>
  </si>
  <si>
    <t>RQ005002015</t>
  </si>
  <si>
    <t>AGUSTIN RUIZ MIRANDA</t>
  </si>
  <si>
    <t>RQ005002016</t>
  </si>
  <si>
    <t>OSCAR COLON DELGADO</t>
  </si>
  <si>
    <t>RQ005002017</t>
  </si>
  <si>
    <t>ENRIQUE ZORRILLA</t>
  </si>
  <si>
    <t>RQ005002018</t>
  </si>
  <si>
    <t>LOS MURALES</t>
  </si>
  <si>
    <t>RQ005002019</t>
  </si>
  <si>
    <t>VILLA EVANGELINA IV</t>
  </si>
  <si>
    <t>RQ005002020</t>
  </si>
  <si>
    <t>BRISAS DE CAMPO ALEGRE</t>
  </si>
  <si>
    <t>RQ005002021</t>
  </si>
  <si>
    <t>VISTAS DE ATENAS</t>
  </si>
  <si>
    <t>RQ005002022</t>
  </si>
  <si>
    <t>FRANCISCO VIGO SALAS</t>
  </si>
  <si>
    <t>RQ005002023</t>
  </si>
  <si>
    <t>GUARIONEX</t>
  </si>
  <si>
    <t>RQ005002024</t>
  </si>
  <si>
    <t>RAMON P RODRIGUEZ</t>
  </si>
  <si>
    <t>RQ005002025</t>
  </si>
  <si>
    <t>JARDINES DE SAN FERNANDO</t>
  </si>
  <si>
    <t>RQ005002026</t>
  </si>
  <si>
    <t>EL TOA</t>
  </si>
  <si>
    <t>RQ005002027</t>
  </si>
  <si>
    <t>VILLA DE SABANA</t>
  </si>
  <si>
    <t>RQ005002028</t>
  </si>
  <si>
    <t>FRANCISCO VEGA SANCHEZ</t>
  </si>
  <si>
    <t>RQ005002029</t>
  </si>
  <si>
    <t>LAS VIOLETAS</t>
  </si>
  <si>
    <t>RQ005002030</t>
  </si>
  <si>
    <t>EL BATEY</t>
  </si>
  <si>
    <t>RQ005002031</t>
  </si>
  <si>
    <t>ENRIQUE CATONI</t>
  </si>
  <si>
    <t>RQ005002032</t>
  </si>
  <si>
    <t>ALTURAS DE VEGA BAJA</t>
  </si>
  <si>
    <t>RQ005002033</t>
  </si>
  <si>
    <t>RQ005002034</t>
  </si>
  <si>
    <t>VIVAMERI APARTMENTS</t>
  </si>
  <si>
    <t>RQ005002035</t>
  </si>
  <si>
    <t>GOLDEN AGE TOWER</t>
  </si>
  <si>
    <t>RQ005003001</t>
  </si>
  <si>
    <t>VIRGILIO DAVILA</t>
  </si>
  <si>
    <t>RQ005003002</t>
  </si>
  <si>
    <t>JOSE CELSO BARBOSA</t>
  </si>
  <si>
    <t>RQ005003003</t>
  </si>
  <si>
    <t>RAFAEL TORRECH</t>
  </si>
  <si>
    <t>RQ005003004</t>
  </si>
  <si>
    <t>MAGNOLIA GARDENS</t>
  </si>
  <si>
    <t>RQ005003005</t>
  </si>
  <si>
    <t>ALEGRIA APARTMENTS</t>
  </si>
  <si>
    <t>RQ005003006</t>
  </si>
  <si>
    <t>BRISAS DE BAYAMON</t>
  </si>
  <si>
    <t>RQ005003007</t>
  </si>
  <si>
    <t>LAS GARDENIAS</t>
  </si>
  <si>
    <t>RQ005003008</t>
  </si>
  <si>
    <t>LA ALHAMBRA</t>
  </si>
  <si>
    <t>RQ005003010</t>
  </si>
  <si>
    <t>JARDINES DE CAPARRA</t>
  </si>
  <si>
    <t>RQ005003011</t>
  </si>
  <si>
    <t>SIERRA LINDA</t>
  </si>
  <si>
    <t>RQ005003012</t>
  </si>
  <si>
    <t>LOS LAURELES</t>
  </si>
  <si>
    <t>RQ005003013</t>
  </si>
  <si>
    <t>LAS DOMINICOS</t>
  </si>
  <si>
    <t>RQ005003014</t>
  </si>
  <si>
    <t>BELLA VISTA HEIGHTS</t>
  </si>
  <si>
    <t>RQ005003015</t>
  </si>
  <si>
    <t>CORTIJO/VALENCIA</t>
  </si>
  <si>
    <t>RQ005003016</t>
  </si>
  <si>
    <t>CAMPO VERDE</t>
  </si>
  <si>
    <t>RQ005003017</t>
  </si>
  <si>
    <t>ROSENDO MATIENZO CINTRON</t>
  </si>
  <si>
    <t>RQ005003018</t>
  </si>
  <si>
    <t>RES. JUANA MATOS</t>
  </si>
  <si>
    <t>RQ005003019</t>
  </si>
  <si>
    <t>JUANA MATOS</t>
  </si>
  <si>
    <t>RQ005003020</t>
  </si>
  <si>
    <t>RQ005003021</t>
  </si>
  <si>
    <t>LAS PALMAS</t>
  </si>
  <si>
    <t>RQ005003022</t>
  </si>
  <si>
    <t>JARDINES DE CATANO</t>
  </si>
  <si>
    <t>RQ005003023</t>
  </si>
  <si>
    <t>EL COQUI</t>
  </si>
  <si>
    <t>RQ005003024</t>
  </si>
  <si>
    <t>ZENON DIAZ VALCARCEL</t>
  </si>
  <si>
    <t>RQ005003025</t>
  </si>
  <si>
    <t>VILLAS DEL MABO</t>
  </si>
  <si>
    <t>RQ005003027</t>
  </si>
  <si>
    <t>LA ROSALEDA</t>
  </si>
  <si>
    <t>RQ005003028</t>
  </si>
  <si>
    <t>RAFAEL MARTINEZ NADAL</t>
  </si>
  <si>
    <t>RQ005004001</t>
  </si>
  <si>
    <t>VISTA ALEGRE</t>
  </si>
  <si>
    <t>RQ005004003</t>
  </si>
  <si>
    <t>JUAN JIMENEZ GARCIA</t>
  </si>
  <si>
    <t>RQ005004005</t>
  </si>
  <si>
    <t>RAUL CASTELLON</t>
  </si>
  <si>
    <t>RQ005004006</t>
  </si>
  <si>
    <t>BRISAS DEL TURABO</t>
  </si>
  <si>
    <t>RQ005004007</t>
  </si>
  <si>
    <t>BRISAS DEL TURABO II</t>
  </si>
  <si>
    <t>RQ005004008</t>
  </si>
  <si>
    <t>CAGUAX</t>
  </si>
  <si>
    <t>RQ005004009</t>
  </si>
  <si>
    <t>TURABO HEIGHTS</t>
  </si>
  <si>
    <t>RQ005004010</t>
  </si>
  <si>
    <t>BONNEVILLE HEIGHTS</t>
  </si>
  <si>
    <t>RQ005004011</t>
  </si>
  <si>
    <t>VILLA DE REY</t>
  </si>
  <si>
    <t>RQ005004012</t>
  </si>
  <si>
    <t>JARDINES DE SAN CARLOS</t>
  </si>
  <si>
    <t>RQ005004013</t>
  </si>
  <si>
    <t>EL MIRADOR APARTMENT</t>
  </si>
  <si>
    <t>RQ005004014</t>
  </si>
  <si>
    <t>LUIS DEL C ECHEVARRIA</t>
  </si>
  <si>
    <t>RQ005004015</t>
  </si>
  <si>
    <t>NARCISO VARONA</t>
  </si>
  <si>
    <t>RQ005004016</t>
  </si>
  <si>
    <t>COLINAS DE MAGNOLIA</t>
  </si>
  <si>
    <t>RQ005004017</t>
  </si>
  <si>
    <t>ANTULIO LOPEZ FLECHA</t>
  </si>
  <si>
    <t>RQ005004018</t>
  </si>
  <si>
    <t>LA RIBERA</t>
  </si>
  <si>
    <t>RQ005004019</t>
  </si>
  <si>
    <t>EXT. JARDINES DE JUDELY</t>
  </si>
  <si>
    <t>RQ005004020</t>
  </si>
  <si>
    <t>LA LORENZANA</t>
  </si>
  <si>
    <t>RQ005004021</t>
  </si>
  <si>
    <t>VILLAS AT EMERALD VISTA</t>
  </si>
  <si>
    <t>RQ005005001</t>
  </si>
  <si>
    <t>JESUS T PINERO</t>
  </si>
  <si>
    <t>RQ005005003</t>
  </si>
  <si>
    <t>SABANA ABAJO</t>
  </si>
  <si>
    <t>RQ005005004</t>
  </si>
  <si>
    <t>LOS MIRTOS</t>
  </si>
  <si>
    <t>RQ005005005</t>
  </si>
  <si>
    <t>LAGOS DE BLASINA</t>
  </si>
  <si>
    <t>RQ005005006</t>
  </si>
  <si>
    <t>CATA¿TO GARDENS</t>
  </si>
  <si>
    <t>RQ005005007</t>
  </si>
  <si>
    <t>EL FLAMBOYAN</t>
  </si>
  <si>
    <t>RQ005005008</t>
  </si>
  <si>
    <t>ALTURAS DE COUNTRY</t>
  </si>
  <si>
    <t>RQ005005009</t>
  </si>
  <si>
    <t>LA ESMERALDA</t>
  </si>
  <si>
    <t>RQ005005010</t>
  </si>
  <si>
    <t>EL CORAL</t>
  </si>
  <si>
    <t>RQ005005012</t>
  </si>
  <si>
    <t>EL FARO</t>
  </si>
  <si>
    <t>RQ005005013</t>
  </si>
  <si>
    <t>ROBERTO CLEMENTE</t>
  </si>
  <si>
    <t>RQ005005014</t>
  </si>
  <si>
    <t>SANTA CATALINA</t>
  </si>
  <si>
    <t>RQ005005015</t>
  </si>
  <si>
    <t>CAROLINA HOUSING</t>
  </si>
  <si>
    <t>RQ005005016</t>
  </si>
  <si>
    <t>LOMA ALTA</t>
  </si>
  <si>
    <t>RQ005005017</t>
  </si>
  <si>
    <t>JARDINES DE CEIBA</t>
  </si>
  <si>
    <t>RQ005005018</t>
  </si>
  <si>
    <t>LA CEIBA</t>
  </si>
  <si>
    <t>RQ005005019</t>
  </si>
  <si>
    <t>PEDRO ROSARIO NIEVES</t>
  </si>
  <si>
    <t>RQ005005020</t>
  </si>
  <si>
    <t>PUERTO REAL</t>
  </si>
  <si>
    <t>RQ005005021</t>
  </si>
  <si>
    <t>SANTIAGO VEVE CALZADA</t>
  </si>
  <si>
    <t>RQ005005022</t>
  </si>
  <si>
    <t>YUQUIYU I</t>
  </si>
  <si>
    <t>RQ005005023</t>
  </si>
  <si>
    <t>DIEGO ZALDUONDO</t>
  </si>
  <si>
    <t>RQ005005024</t>
  </si>
  <si>
    <t>EL CEMI</t>
  </si>
  <si>
    <t>RQ005005025</t>
  </si>
  <si>
    <t>YUQUIYU II</t>
  </si>
  <si>
    <t>RQ005005026</t>
  </si>
  <si>
    <t>JOSE H RAMIREZ</t>
  </si>
  <si>
    <t>RQ005005027</t>
  </si>
  <si>
    <t>Los Rosales</t>
  </si>
  <si>
    <t>RQ005005029</t>
  </si>
  <si>
    <t>COVADONGA</t>
  </si>
  <si>
    <t>RQ005005030</t>
  </si>
  <si>
    <t>JARDINES DE VIEQUES</t>
  </si>
  <si>
    <t>RQ005005031</t>
  </si>
  <si>
    <t>CESAR "COCA" GONZALEZ</t>
  </si>
  <si>
    <t>RQ005005032</t>
  </si>
  <si>
    <t>FELIPE SANCHEZ OSORIO</t>
  </si>
  <si>
    <t>RQ005006001</t>
  </si>
  <si>
    <t>LIBORIO ORTIZ</t>
  </si>
  <si>
    <t>RQ005006002</t>
  </si>
  <si>
    <t>VILLA UNIVERSITARIA</t>
  </si>
  <si>
    <t>RQ005006003</t>
  </si>
  <si>
    <t>REPARTO SAN ANTONIO</t>
  </si>
  <si>
    <t>RQ005006004</t>
  </si>
  <si>
    <t>LUIS MUNOZ MORALES</t>
  </si>
  <si>
    <t>RQ005006005</t>
  </si>
  <si>
    <t>JARDINES DE MONTELLANO</t>
  </si>
  <si>
    <t>RQ005006006</t>
  </si>
  <si>
    <t>ALTURAS DE MONTELLANO</t>
  </si>
  <si>
    <t>RQ005006007</t>
  </si>
  <si>
    <t>BRISAS DE CAYEY</t>
  </si>
  <si>
    <t>RQ005006008</t>
  </si>
  <si>
    <t>PRAXEDES SANTIAGO</t>
  </si>
  <si>
    <t>RQ005006009</t>
  </si>
  <si>
    <t>JARDINES DE CIDRA</t>
  </si>
  <si>
    <t>RQ005006010</t>
  </si>
  <si>
    <t>CIDRA HOUSING</t>
  </si>
  <si>
    <t>RQ005006011</t>
  </si>
  <si>
    <t>RQ005006012</t>
  </si>
  <si>
    <t>JARDINES DEL EDEN</t>
  </si>
  <si>
    <t>RQ005006013</t>
  </si>
  <si>
    <t>COAMO APARTMENTS</t>
  </si>
  <si>
    <t>RQ005006014</t>
  </si>
  <si>
    <t>MANUEL MARTORELL</t>
  </si>
  <si>
    <t>RQ005006015</t>
  </si>
  <si>
    <t>ENRIQUE LANDRON</t>
  </si>
  <si>
    <t>RQ005006016</t>
  </si>
  <si>
    <t>FERNANDO CALIMANO</t>
  </si>
  <si>
    <t>RQ005006017</t>
  </si>
  <si>
    <t>LUIS PALES MATOS</t>
  </si>
  <si>
    <t>RQ005006018</t>
  </si>
  <si>
    <t>CARIOCA</t>
  </si>
  <si>
    <t>RQ005006019</t>
  </si>
  <si>
    <t>JARDINES DE GUAMANI</t>
  </si>
  <si>
    <t>RQ005006020</t>
  </si>
  <si>
    <t>VALLE  DE GUAYAMA</t>
  </si>
  <si>
    <t>RQ005006021</t>
  </si>
  <si>
    <t>VILLA DEL PARQUE</t>
  </si>
  <si>
    <t>RQ005006022</t>
  </si>
  <si>
    <t>LEONARDO SANTIAGO</t>
  </si>
  <si>
    <t>RQ005006023</t>
  </si>
  <si>
    <t>SAN MARTIN</t>
  </si>
  <si>
    <t>RQ005006024</t>
  </si>
  <si>
    <t>TOMAS SOROLLA</t>
  </si>
  <si>
    <t>RQ005006025</t>
  </si>
  <si>
    <t>CANDELARIO TORRES</t>
  </si>
  <si>
    <t>RQ005006026</t>
  </si>
  <si>
    <t>JOSE V FORTIS</t>
  </si>
  <si>
    <t>RQ005006027</t>
  </si>
  <si>
    <t>VILLAS DE OROCOVIS</t>
  </si>
  <si>
    <t>RQ005006028</t>
  </si>
  <si>
    <t>RQ005006029</t>
  </si>
  <si>
    <t>BRISAS DEL MAR</t>
  </si>
  <si>
    <t>RQ005006030</t>
  </si>
  <si>
    <t>PEDRO M DESCARTES</t>
  </si>
  <si>
    <t>RQ005006031</t>
  </si>
  <si>
    <t>RINCON TAINO</t>
  </si>
  <si>
    <t>RQ005006032</t>
  </si>
  <si>
    <t>EL TAINO</t>
  </si>
  <si>
    <t>RQ005006033</t>
  </si>
  <si>
    <t>ESTANCIAS DE SANTA ISABEL</t>
  </si>
  <si>
    <t>RQ005006034</t>
  </si>
  <si>
    <t>ENUDIO NEGRON</t>
  </si>
  <si>
    <t>RQ005006035</t>
  </si>
  <si>
    <t>MAXIMO MIRANDA JIMENEZ</t>
  </si>
  <si>
    <t>RQ005006036</t>
  </si>
  <si>
    <t>VILLAS DE JOHNNY TOLEDO</t>
  </si>
  <si>
    <t>RQ005007001</t>
  </si>
  <si>
    <t>ISIDRO CORA</t>
  </si>
  <si>
    <t>RQ005007002</t>
  </si>
  <si>
    <t>PADRE RIVERA</t>
  </si>
  <si>
    <t>RQ005007003</t>
  </si>
  <si>
    <t>DR PEDRO J PALOU</t>
  </si>
  <si>
    <t>RQ005007004</t>
  </si>
  <si>
    <t>JARDINES DE ORIENTE</t>
  </si>
  <si>
    <t>RQ005007005</t>
  </si>
  <si>
    <t>VILLA NAVARRO</t>
  </si>
  <si>
    <t>RQ005007006</t>
  </si>
  <si>
    <t>IGNACIO MORALES DAVILA</t>
  </si>
  <si>
    <t>RQ005007007</t>
  </si>
  <si>
    <t>VILLA DEL RIO</t>
  </si>
  <si>
    <t>RQ005007008</t>
  </si>
  <si>
    <t>NAGUABO VALLEY</t>
  </si>
  <si>
    <t>RQ005007009</t>
  </si>
  <si>
    <t>VILLA REAL</t>
  </si>
  <si>
    <t>RQ005007010</t>
  </si>
  <si>
    <t>DR VICTOR BERRIOS</t>
  </si>
  <si>
    <t>RQ005007011</t>
  </si>
  <si>
    <t>EXT SANTA ELENA</t>
  </si>
  <si>
    <t>RQ005007012</t>
  </si>
  <si>
    <t>LOS VALLES</t>
  </si>
  <si>
    <t>RQ005008001</t>
  </si>
  <si>
    <t>FRANCISCO FIGUEROA</t>
  </si>
  <si>
    <t>RQ005008003</t>
  </si>
  <si>
    <t>SANTA RITA DE CASIA</t>
  </si>
  <si>
    <t>RQ005008004</t>
  </si>
  <si>
    <t>GABRIEL SOLER</t>
  </si>
  <si>
    <t>RQ005008005</t>
  </si>
  <si>
    <t>JARDINES LAS MARIAS</t>
  </si>
  <si>
    <t>RQ005008006</t>
  </si>
  <si>
    <t>JUAN FERRER</t>
  </si>
  <si>
    <t>RQ005008007</t>
  </si>
  <si>
    <t>COLUMBUS LANDING</t>
  </si>
  <si>
    <t>RQ005008008</t>
  </si>
  <si>
    <t>FRANKLIN D ROOSEVELT</t>
  </si>
  <si>
    <t>RQ005008009</t>
  </si>
  <si>
    <t>RQ005008010</t>
  </si>
  <si>
    <t>SABALOS GARDENS</t>
  </si>
  <si>
    <t>RQ005008012</t>
  </si>
  <si>
    <t>CUESTA DE LAS PIEDRAS</t>
  </si>
  <si>
    <t>RQ005008013</t>
  </si>
  <si>
    <t>YAGUEZ</t>
  </si>
  <si>
    <t>RQ005008014</t>
  </si>
  <si>
    <t>MANUEL HERNANDEZ ROSA</t>
  </si>
  <si>
    <t>RQ005008015</t>
  </si>
  <si>
    <t>EL CARMEN</t>
  </si>
  <si>
    <t>RQ005008016</t>
  </si>
  <si>
    <t>RAFAEL HERNANDEZ</t>
  </si>
  <si>
    <t>RQ005008017</t>
  </si>
  <si>
    <t>MAR Y SOL</t>
  </si>
  <si>
    <t>RQ005008018</t>
  </si>
  <si>
    <t>RQ005008020</t>
  </si>
  <si>
    <t>MONTE ISLENO</t>
  </si>
  <si>
    <t>RQ005008021</t>
  </si>
  <si>
    <t>JARDINES DE CONCORDIA</t>
  </si>
  <si>
    <t>RQ005008022</t>
  </si>
  <si>
    <t>FLAMBOYAN GARDENS</t>
  </si>
  <si>
    <t>RQ005008023</t>
  </si>
  <si>
    <t>PARQUE SULTANA</t>
  </si>
  <si>
    <t>RQ005008024</t>
  </si>
  <si>
    <t>MAYAGUEZ HOUSING</t>
  </si>
  <si>
    <t>RQ005008025</t>
  </si>
  <si>
    <t>EL RECREO</t>
  </si>
  <si>
    <t>RQ005008026</t>
  </si>
  <si>
    <t>MANUEL F ROSSY</t>
  </si>
  <si>
    <t>RQ005008027</t>
  </si>
  <si>
    <t>VEREDAS DEL MAR</t>
  </si>
  <si>
    <t>RQ005009001</t>
  </si>
  <si>
    <t>VILLA VALLE VERDE</t>
  </si>
  <si>
    <t>RQ005009002</t>
  </si>
  <si>
    <t>ALTURAS DE ADJUNTAS</t>
  </si>
  <si>
    <t>RQ005009003</t>
  </si>
  <si>
    <t>LUIS MUNOZ RIVERA</t>
  </si>
  <si>
    <t>RQ005009004</t>
  </si>
  <si>
    <t>JARDINES DE GUANICA</t>
  </si>
  <si>
    <t>RQ005009005</t>
  </si>
  <si>
    <t>PADRE NAZARIO</t>
  </si>
  <si>
    <t>RQ005009006</t>
  </si>
  <si>
    <t>RQ005009007</t>
  </si>
  <si>
    <t>HAYUYA II</t>
  </si>
  <si>
    <t>RQ005009008</t>
  </si>
  <si>
    <t>LAS AMERICAS</t>
  </si>
  <si>
    <t>RQ005009009</t>
  </si>
  <si>
    <t>LOS FLAMBOYANES</t>
  </si>
  <si>
    <t>RQ005009010</t>
  </si>
  <si>
    <t>PONCE DE LEON, PONCE</t>
  </si>
  <si>
    <t>RQ005009011</t>
  </si>
  <si>
    <t>SANTIAGO IGLESIAS, PONCE</t>
  </si>
  <si>
    <t>RQ005009012</t>
  </si>
  <si>
    <t>CARIBE, PONCE</t>
  </si>
  <si>
    <t>RQ005009013</t>
  </si>
  <si>
    <t>PORTUGUES, PONCE</t>
  </si>
  <si>
    <t>RQ005009014</t>
  </si>
  <si>
    <t>DR PILA IGLESIAS, PONCE</t>
  </si>
  <si>
    <t>RQ005009015</t>
  </si>
  <si>
    <t>PEDRO J ROSALY</t>
  </si>
  <si>
    <t>RQ005009016</t>
  </si>
  <si>
    <t>DR JOSE N GANDARA, PONCE</t>
  </si>
  <si>
    <t>RQ005009017</t>
  </si>
  <si>
    <t>ARISTIDES CHAVIER, PONCE</t>
  </si>
  <si>
    <t>RQ005009018</t>
  </si>
  <si>
    <t>EXT MANUEL DE LA PILA</t>
  </si>
  <si>
    <t>RQ005009019</t>
  </si>
  <si>
    <t>DR RAFAEL LOPEZ NUSSA</t>
  </si>
  <si>
    <t>RQ005009020</t>
  </si>
  <si>
    <t>ERNESTO RAMOS ANTONINI</t>
  </si>
  <si>
    <t>RQ005009021</t>
  </si>
  <si>
    <t>LOS ROSALES</t>
  </si>
  <si>
    <t>RQ005009022</t>
  </si>
  <si>
    <t>RQ005009023</t>
  </si>
  <si>
    <t>LIRIOS DEL SUR</t>
  </si>
  <si>
    <t>RQ005009024</t>
  </si>
  <si>
    <t>PERLA DEL CARIBE</t>
  </si>
  <si>
    <t>RQ005009025</t>
  </si>
  <si>
    <t>EXT DR PILA 2ND EXT.</t>
  </si>
  <si>
    <t>RQ005009026</t>
  </si>
  <si>
    <t>CANA HOUSING</t>
  </si>
  <si>
    <t>RQ005009027</t>
  </si>
  <si>
    <t>JOSE TORMOS DIEGO</t>
  </si>
  <si>
    <t>RQ005009028</t>
  </si>
  <si>
    <t>PONCE HOUSING</t>
  </si>
  <si>
    <t>RQ005009029</t>
  </si>
  <si>
    <t>VILLA ELENA</t>
  </si>
  <si>
    <t>RQ005009030</t>
  </si>
  <si>
    <t>SILVER VALLEY</t>
  </si>
  <si>
    <t>RQ005009031</t>
  </si>
  <si>
    <t>PERLA DE BUCANA</t>
  </si>
  <si>
    <t>RQ005009032</t>
  </si>
  <si>
    <t>JOSE CASTILLO MERCADO</t>
  </si>
  <si>
    <t>RQ005009033</t>
  </si>
  <si>
    <t>FERNANDO LUIS GARCIA</t>
  </si>
  <si>
    <t>RQ005009034</t>
  </si>
  <si>
    <t>JARDINES DE UTUADO</t>
  </si>
  <si>
    <t>RQ005009035</t>
  </si>
  <si>
    <t>RQ005009036</t>
  </si>
  <si>
    <t>VILLAS DEL CAFETAL</t>
  </si>
  <si>
    <t>RQ005009037</t>
  </si>
  <si>
    <t>Santa Catalina</t>
  </si>
  <si>
    <t>RQ005009038</t>
  </si>
  <si>
    <t>ESTANCIAS DORADAS</t>
  </si>
  <si>
    <t>RQ005010001</t>
  </si>
  <si>
    <t>LAS CASAS</t>
  </si>
  <si>
    <t>RQ005010002</t>
  </si>
  <si>
    <t>SAN ANTONIO</t>
  </si>
  <si>
    <t>RQ005010004</t>
  </si>
  <si>
    <t>SAN AGUSTIN</t>
  </si>
  <si>
    <t>RQ005010005</t>
  </si>
  <si>
    <t>NEMESIO R CANALES</t>
  </si>
  <si>
    <t>RQ005010006</t>
  </si>
  <si>
    <t>RQ005010007</t>
  </si>
  <si>
    <t>LUIS LLORENS TORRES</t>
  </si>
  <si>
    <t>RQ005010008</t>
  </si>
  <si>
    <t>RQ005010009</t>
  </si>
  <si>
    <t>RQ005010010</t>
  </si>
  <si>
    <t>VISTA HERMOSA</t>
  </si>
  <si>
    <t>RQ005010011</t>
  </si>
  <si>
    <t>RQ005010012</t>
  </si>
  <si>
    <t>RQ005010013</t>
  </si>
  <si>
    <t>RQ005010014</t>
  </si>
  <si>
    <t>RQ005010015</t>
  </si>
  <si>
    <t>VILLA ESPANA</t>
  </si>
  <si>
    <t>RQ005010016</t>
  </si>
  <si>
    <t>LAS MARGARITAS</t>
  </si>
  <si>
    <t>RQ005010017</t>
  </si>
  <si>
    <t>RQ005010018</t>
  </si>
  <si>
    <t>MANUEL A PEREZ</t>
  </si>
  <si>
    <t>RQ005010019</t>
  </si>
  <si>
    <t>EXT. MANUEL A. PEREZ</t>
  </si>
  <si>
    <t>RQ005010020</t>
  </si>
  <si>
    <t>EXT MANUEL A PEREZ</t>
  </si>
  <si>
    <t>RQ005010021</t>
  </si>
  <si>
    <t>JUAN C CORDERO DAVILA</t>
  </si>
  <si>
    <t>RQ005010022</t>
  </si>
  <si>
    <t>JARDINES SELLES</t>
  </si>
  <si>
    <t>RQ005010023</t>
  </si>
  <si>
    <t>JARDINES DEL PARAISO</t>
  </si>
  <si>
    <t>RQ005010024</t>
  </si>
  <si>
    <t>JARDINES DE COUNTRY CLUB</t>
  </si>
  <si>
    <t>RQ005010026</t>
  </si>
  <si>
    <t>ALEJANDRINO</t>
  </si>
  <si>
    <t>RQ005010027</t>
  </si>
  <si>
    <t>RQ005010028</t>
  </si>
  <si>
    <t>SAN FERNANDO</t>
  </si>
  <si>
    <t>RQ005010029</t>
  </si>
  <si>
    <t>LOS LIRIOS</t>
  </si>
  <si>
    <t>RQ005010030</t>
  </si>
  <si>
    <t>JARDINES DE CAMPO RICO</t>
  </si>
  <si>
    <t>RQ005010031</t>
  </si>
  <si>
    <t>EL TREBOL</t>
  </si>
  <si>
    <t>RQ005010032</t>
  </si>
  <si>
    <t>ALTURAS DE CUPEY</t>
  </si>
  <si>
    <t>RQ005010033</t>
  </si>
  <si>
    <t>VILLA ESPERANZA</t>
  </si>
  <si>
    <t>RQ005010034</t>
  </si>
  <si>
    <t>RQ005010035</t>
  </si>
  <si>
    <t>JARD. DE MONTE HATILLO</t>
  </si>
  <si>
    <t>RQ005010036</t>
  </si>
  <si>
    <t>RQ005010037</t>
  </si>
  <si>
    <t>EXT JARDINES SELLES</t>
  </si>
  <si>
    <t>RQ005010039</t>
  </si>
  <si>
    <t>RQ005010040</t>
  </si>
  <si>
    <t>Leopoldo Figueroa</t>
  </si>
  <si>
    <t>RQ005010041</t>
  </si>
  <si>
    <t>BEATRIZ LA SALLE</t>
  </si>
  <si>
    <t>RQ005010042</t>
  </si>
  <si>
    <t>LA ROSA</t>
  </si>
  <si>
    <t>RQ005010043</t>
  </si>
  <si>
    <t>JARDINES DE CUPEY</t>
  </si>
  <si>
    <t>RQ005010044</t>
  </si>
  <si>
    <t>RES. EMILIANO POL</t>
  </si>
  <si>
    <t>RQ005010045</t>
  </si>
  <si>
    <t>EL PRADO</t>
  </si>
  <si>
    <t>RQ005010046</t>
  </si>
  <si>
    <t>LAS DALIAS</t>
  </si>
  <si>
    <t>RQ005010048</t>
  </si>
  <si>
    <t>MONTE PARK</t>
  </si>
  <si>
    <t>RQ005010049</t>
  </si>
  <si>
    <t>LOS PENA</t>
  </si>
  <si>
    <t>RQ005010050</t>
  </si>
  <si>
    <t>EL MANANTIAL</t>
  </si>
  <si>
    <t>RQ005010051</t>
  </si>
  <si>
    <t>BRISAS DE CUPEY</t>
  </si>
  <si>
    <t>RQ005010052</t>
  </si>
  <si>
    <t>Santa Elena</t>
  </si>
  <si>
    <t>RQ005010053</t>
  </si>
  <si>
    <t>ANTIGUA VIA</t>
  </si>
  <si>
    <t>RQ005010054</t>
  </si>
  <si>
    <t>RQ005010055</t>
  </si>
  <si>
    <t>TORRE DE FRANCIA</t>
  </si>
  <si>
    <t>RQ005010056</t>
  </si>
  <si>
    <t>VILLA ANDALUCIA II</t>
  </si>
  <si>
    <t>RQ005010057</t>
  </si>
  <si>
    <t>JARDINES DE LA NUEVA PUERTA DE SAN JUAN</t>
  </si>
  <si>
    <t>RQ005010058</t>
  </si>
  <si>
    <t>LAS CAMELIAS APARTMENTS</t>
  </si>
  <si>
    <t>RQ005010060</t>
  </si>
  <si>
    <t>PUERTA DE TIERRA II</t>
  </si>
  <si>
    <t>RQ005010061</t>
  </si>
  <si>
    <t>RENAISSANCE SQUARE</t>
  </si>
  <si>
    <t>RQ005010062</t>
  </si>
  <si>
    <t>BAYSHORE VILLAS</t>
  </si>
  <si>
    <t>SC001</t>
  </si>
  <si>
    <t>SC</t>
  </si>
  <si>
    <t>HOUSING AUTHORITY OF THE CITY OF CHARLESTON</t>
  </si>
  <si>
    <t>SC001000020</t>
  </si>
  <si>
    <t>Meeting Street Manor</t>
  </si>
  <si>
    <t>SC001000030</t>
  </si>
  <si>
    <t>Robert Mills Manor</t>
  </si>
  <si>
    <t>SC001000040</t>
  </si>
  <si>
    <t>Gadsden Green Homes</t>
  </si>
  <si>
    <t>SC002</t>
  </si>
  <si>
    <t>HOUSING AUTHORITY OF THE CITY OF COLUMBIA</t>
  </si>
  <si>
    <t>SC002000001</t>
  </si>
  <si>
    <t>GONZALES GARDENS</t>
  </si>
  <si>
    <t>SC002000002</t>
  </si>
  <si>
    <t>ALLEN BENEDICT COURT</t>
  </si>
  <si>
    <t>SC002000003</t>
  </si>
  <si>
    <t>SOUTHEAST HOUSING</t>
  </si>
  <si>
    <t>SC002000004</t>
  </si>
  <si>
    <t>NORTHEAST HOUSING</t>
  </si>
  <si>
    <t>SC002000005</t>
  </si>
  <si>
    <t>CENTRAL HOUSING</t>
  </si>
  <si>
    <t>SC002000007</t>
  </si>
  <si>
    <t>SINGLE FAMILY WEST</t>
  </si>
  <si>
    <t>SC002000015</t>
  </si>
  <si>
    <t>SINGLE FAMILY CONSTRUCTION</t>
  </si>
  <si>
    <t>SC002000016</t>
  </si>
  <si>
    <t>SINGLE FAMILY ACQUISITION</t>
  </si>
  <si>
    <t>SC003</t>
  </si>
  <si>
    <t>Spartanburg Housing</t>
  </si>
  <si>
    <t>SC003000020</t>
  </si>
  <si>
    <t>GOOCH/ARCHIBALD VILLAGE</t>
  </si>
  <si>
    <t>SC003000030</t>
  </si>
  <si>
    <t>ARCHIBALD RUTLEDGE</t>
  </si>
  <si>
    <t>SC003000040</t>
  </si>
  <si>
    <t>SINGLE FAMILY UNITS</t>
  </si>
  <si>
    <t>SC003000080</t>
  </si>
  <si>
    <t>PRINCE HALL APTS</t>
  </si>
  <si>
    <t>SC003000100</t>
  </si>
  <si>
    <t>CAMP CROFT COURTS</t>
  </si>
  <si>
    <t>SC003000180</t>
  </si>
  <si>
    <t>CAMBRIDGE PLACE</t>
  </si>
  <si>
    <t>SC005</t>
  </si>
  <si>
    <t>HOUSING AUTHORITY OF  DARLINGTON</t>
  </si>
  <si>
    <t>SC005000001</t>
  </si>
  <si>
    <t>SC007</t>
  </si>
  <si>
    <t>HOUSING AUTHORITY OF AIKEN</t>
  </si>
  <si>
    <t>SC007000001</t>
  </si>
  <si>
    <t>HAHN VILLAGE</t>
  </si>
  <si>
    <t>SC007000012</t>
  </si>
  <si>
    <t>SC007000013</t>
  </si>
  <si>
    <t>Scattered Sites 2</t>
  </si>
  <si>
    <t>SC007000014</t>
  </si>
  <si>
    <t>Scattered Site 3</t>
  </si>
  <si>
    <t>SC007000015</t>
  </si>
  <si>
    <t>Scattered Site Strutter Trail</t>
  </si>
  <si>
    <t>SC008</t>
  </si>
  <si>
    <t>SC REGIONAL HOUSING AUTHORITY NO 1</t>
  </si>
  <si>
    <t>SC008000001</t>
  </si>
  <si>
    <t>SECOND ST/SIXTH ST APT</t>
  </si>
  <si>
    <t>SC008000002</t>
  </si>
  <si>
    <t>WHITE OAK CIRCLE APTS</t>
  </si>
  <si>
    <t>SC008000003</t>
  </si>
  <si>
    <t>GARY ST APTS</t>
  </si>
  <si>
    <t>SC008000004</t>
  </si>
  <si>
    <t>WASHINGTON RD APTS</t>
  </si>
  <si>
    <t>SC008000005</t>
  </si>
  <si>
    <t>COLLEGE ST APTS</t>
  </si>
  <si>
    <t>SC008000006</t>
  </si>
  <si>
    <t>HANSON CIRCLE APTS</t>
  </si>
  <si>
    <t>SC008000007</t>
  </si>
  <si>
    <t>SUBERTOWN LANE APTS</t>
  </si>
  <si>
    <t>SC011</t>
  </si>
  <si>
    <t>HOUSING AUTHORITY OF LAURENS</t>
  </si>
  <si>
    <t>SC011000001</t>
  </si>
  <si>
    <t>BROWN FRANKLIN COURT</t>
  </si>
  <si>
    <t>SC012</t>
  </si>
  <si>
    <t>HOUSING AUTHORITY OF ABBEVILLE</t>
  </si>
  <si>
    <t>SC012000001</t>
  </si>
  <si>
    <t>CARVER APARTMENTS</t>
  </si>
  <si>
    <t>SC015</t>
  </si>
  <si>
    <t>HOUSING AUTHORITY OF BENNETTSVILLE</t>
  </si>
  <si>
    <t>SC015000001</t>
  </si>
  <si>
    <t>WESTWOOD PARK</t>
  </si>
  <si>
    <t>SC016</t>
  </si>
  <si>
    <t>HOUSING AUTHORITY OF GREER</t>
  </si>
  <si>
    <t>SC016000001</t>
  </si>
  <si>
    <t>VICTORIA ARMS</t>
  </si>
  <si>
    <t>SC017</t>
  </si>
  <si>
    <t>HOUSING AUTHORITY OF THE CITY OF GAFFNEY</t>
  </si>
  <si>
    <t>SC017000001</t>
  </si>
  <si>
    <t>LIMESTONE COURT</t>
  </si>
  <si>
    <t>SC017000002</t>
  </si>
  <si>
    <t>GRANARD COURT</t>
  </si>
  <si>
    <t>SC017000003</t>
  </si>
  <si>
    <t>BELTLINE COURTS</t>
  </si>
  <si>
    <t>SC017000004</t>
  </si>
  <si>
    <t>COLONIAL HEIGHTS</t>
  </si>
  <si>
    <t>SC019</t>
  </si>
  <si>
    <t>HOUSING AUTHORITY OF UNION</t>
  </si>
  <si>
    <t>SC019000001</t>
  </si>
  <si>
    <t>CHAMBERS AVE APTS</t>
  </si>
  <si>
    <t>SC019000002</t>
  </si>
  <si>
    <t>HORSESHOE CIRCLE APTS.</t>
  </si>
  <si>
    <t>SC020</t>
  </si>
  <si>
    <t>HOUSING AUTHORITY OF CHESTER</t>
  </si>
  <si>
    <t>SC020000001</t>
  </si>
  <si>
    <t>ARTHUR UNDERWOOD MANOR</t>
  </si>
  <si>
    <t>SC021</t>
  </si>
  <si>
    <t>HOUSING AUTHORITY OF MARION</t>
  </si>
  <si>
    <t>SC021000001</t>
  </si>
  <si>
    <t>EVANS STREET</t>
  </si>
  <si>
    <t>SC021000002</t>
  </si>
  <si>
    <t>BLUFF ROAD</t>
  </si>
  <si>
    <t>SC022</t>
  </si>
  <si>
    <t>HOUSING AUTHORITY OF ROCK HILL</t>
  </si>
  <si>
    <t>SC022000001</t>
  </si>
  <si>
    <t>WORKMAN STREET</t>
  </si>
  <si>
    <t>SC023</t>
  </si>
  <si>
    <t>HOUSING AUTHORITY OF SUMTER</t>
  </si>
  <si>
    <t>SC023000001</t>
  </si>
  <si>
    <t>HARMONY/FRIENDSHIP</t>
  </si>
  <si>
    <t>SC023000002</t>
  </si>
  <si>
    <t>HAMPTON/RAST/S. SUMTER/PINEWOOD</t>
  </si>
  <si>
    <t>SC024</t>
  </si>
  <si>
    <t>SC REGIONAL HOUSING AUTHORITY NO 3</t>
  </si>
  <si>
    <t>SC024000001</t>
  </si>
  <si>
    <t>LITCHFIELD APTS</t>
  </si>
  <si>
    <t>SC024000002</t>
  </si>
  <si>
    <t>DENMARK</t>
  </si>
  <si>
    <t>SC024000003</t>
  </si>
  <si>
    <t>WILLISTON</t>
  </si>
  <si>
    <t>SC024000004</t>
  </si>
  <si>
    <t>MONCKS CORNER</t>
  </si>
  <si>
    <t>SC024000005</t>
  </si>
  <si>
    <t>ORANGEBURG ST PAUL</t>
  </si>
  <si>
    <t>SC024000006</t>
  </si>
  <si>
    <t>SANTEE</t>
  </si>
  <si>
    <t>SC024000007</t>
  </si>
  <si>
    <t>HARDEEVILLE</t>
  </si>
  <si>
    <t>SC024000008</t>
  </si>
  <si>
    <t>ORANGEBURG NEW DEVELOPMENT</t>
  </si>
  <si>
    <t>SC025</t>
  </si>
  <si>
    <t>HOUSING AUTHORITY OF CONWAY</t>
  </si>
  <si>
    <t>SC025000001</t>
  </si>
  <si>
    <t>HUCKABEE HEIGHTS</t>
  </si>
  <si>
    <t>SC025000002</t>
  </si>
  <si>
    <t>DARDEN TERRACE</t>
  </si>
  <si>
    <t>SC026</t>
  </si>
  <si>
    <t>HOUSING AUTHORITY OF BEAUFORT</t>
  </si>
  <si>
    <t>SC026000001</t>
  </si>
  <si>
    <t>SANDLEWOOD TERRACE</t>
  </si>
  <si>
    <t>SC026000002</t>
  </si>
  <si>
    <t>YEMASSEE HEIGHTS</t>
  </si>
  <si>
    <t>SC027</t>
  </si>
  <si>
    <t>HOUSING AUTHORITY OF FLORENCE</t>
  </si>
  <si>
    <t>SC027000002</t>
  </si>
  <si>
    <t>PINE PK/CLYDE CT/LAKOTA PL</t>
  </si>
  <si>
    <t>SC027000003</t>
  </si>
  <si>
    <t>CHURCH HILL</t>
  </si>
  <si>
    <t>SC027000004</t>
  </si>
  <si>
    <t>OAKLAND PLACE</t>
  </si>
  <si>
    <t>SC027000005</t>
  </si>
  <si>
    <t>WAVERLY</t>
  </si>
  <si>
    <t>SC027000010</t>
  </si>
  <si>
    <t>BRIDGELAND</t>
  </si>
  <si>
    <t>SC027000011</t>
  </si>
  <si>
    <t>PARKVIEW PLAZA</t>
  </si>
  <si>
    <t>SC027000012</t>
  </si>
  <si>
    <t>CREEKSIDE VILLAGE</t>
  </si>
  <si>
    <t>SC027000020</t>
  </si>
  <si>
    <t>SELECT HOUSES/BRIDGELAND</t>
  </si>
  <si>
    <t>SC027000021</t>
  </si>
  <si>
    <t>PINE ACRES</t>
  </si>
  <si>
    <t>SC027000030</t>
  </si>
  <si>
    <t>J. O. SMITH VILLAS</t>
  </si>
  <si>
    <t>SC027000031</t>
  </si>
  <si>
    <t>EASTCREST</t>
  </si>
  <si>
    <t>SC027000032</t>
  </si>
  <si>
    <t>Select Houses 2</t>
  </si>
  <si>
    <t>SC028</t>
  </si>
  <si>
    <t>HOUSING AUTHORITY OF GEORGETOWN</t>
  </si>
  <si>
    <t>SC028000001</t>
  </si>
  <si>
    <t>WESTSIDE APTS</t>
  </si>
  <si>
    <t>SC028000002</t>
  </si>
  <si>
    <t>MARYVILLE SOUTH APTS</t>
  </si>
  <si>
    <t>SC029</t>
  </si>
  <si>
    <t>HOUSING AUTHORITY OF HARTSVILLE</t>
  </si>
  <si>
    <t>SC029000001</t>
  </si>
  <si>
    <t>EAST PARK</t>
  </si>
  <si>
    <t>SC030</t>
  </si>
  <si>
    <t>HOUSING AUTHORITY OF GREENWOOD</t>
  </si>
  <si>
    <t>SC030001258</t>
  </si>
  <si>
    <t>Fairfield &amp; Winns Apartments</t>
  </si>
  <si>
    <t>SC031</t>
  </si>
  <si>
    <t>HOUSING AUTHORITY OF CHERAW</t>
  </si>
  <si>
    <t>SC031000001</t>
  </si>
  <si>
    <t>GILLESPIE/INGRAM/MOTLEY/FRED HARRIS</t>
  </si>
  <si>
    <t>SC032</t>
  </si>
  <si>
    <t>SC032000001</t>
  </si>
  <si>
    <t>CAROLINE COURTS</t>
  </si>
  <si>
    <t>SC033</t>
  </si>
  <si>
    <t xml:space="preserve">HOUSING AUTHORITY OF MULLINS                                </t>
  </si>
  <si>
    <t>SC033000001</t>
  </si>
  <si>
    <t>BLANTON COURT</t>
  </si>
  <si>
    <t>SC035</t>
  </si>
  <si>
    <t>HOUSING AUTHORITY OF NEWBERRY</t>
  </si>
  <si>
    <t>SC035002006</t>
  </si>
  <si>
    <t>JULIAN GRANT HOMES</t>
  </si>
  <si>
    <t>SC035072006</t>
  </si>
  <si>
    <t>BETHLEHEM COMM PROJECT</t>
  </si>
  <si>
    <t>SC037</t>
  </si>
  <si>
    <t>HOUSING AUTHORITY OF ANDERSON</t>
  </si>
  <si>
    <t>SC037000011</t>
  </si>
  <si>
    <t>CALDWELL/FORTSON/JEFFERS</t>
  </si>
  <si>
    <t>SC040</t>
  </si>
  <si>
    <t>HOUSING AUTHORITY OF WOODRUFF</t>
  </si>
  <si>
    <t>SC040000001</t>
  </si>
  <si>
    <t>KELLY ACRES</t>
  </si>
  <si>
    <t>SC046</t>
  </si>
  <si>
    <t>HOUSING AUTHORITY OF YORK</t>
  </si>
  <si>
    <t>SC046000001</t>
  </si>
  <si>
    <t>PECAN GROVE II</t>
  </si>
  <si>
    <t>SC053</t>
  </si>
  <si>
    <t>HOUSING AUTHORITY OF EASLEY</t>
  </si>
  <si>
    <t>SC053000001</t>
  </si>
  <si>
    <t>WESTGATE APARTMENTS</t>
  </si>
  <si>
    <t>SC056</t>
  </si>
  <si>
    <t>CHARLESTON CO HSG &amp; REDEV AUTH</t>
  </si>
  <si>
    <t>SC056000001</t>
  </si>
  <si>
    <t>JOSEPH FLOYD MANOR</t>
  </si>
  <si>
    <t>SC056000007</t>
  </si>
  <si>
    <t>BRIGHTON PLACE</t>
  </si>
  <si>
    <t>SC056000235</t>
  </si>
  <si>
    <t>Single Family Units</t>
  </si>
  <si>
    <t>SC059</t>
  </si>
  <si>
    <t>MARLBORO CO HSG &amp; REDEV AUTHORITY</t>
  </si>
  <si>
    <t>SC059000001</t>
  </si>
  <si>
    <t>CLIO EAST</t>
  </si>
  <si>
    <t>SC061</t>
  </si>
  <si>
    <t>Housing Authority of the City of Cayce</t>
  </si>
  <si>
    <t>SC061000001</t>
  </si>
  <si>
    <t>CAYCE</t>
  </si>
  <si>
    <t>SC061000002</t>
  </si>
  <si>
    <t>SD007</t>
  </si>
  <si>
    <t>SD</t>
  </si>
  <si>
    <t>Burke Housing and Redevelopment Commission</t>
  </si>
  <si>
    <t>SD007000001</t>
  </si>
  <si>
    <t>BURKE</t>
  </si>
  <si>
    <t>SD008</t>
  </si>
  <si>
    <t>Kennebec Housing &amp; Redevelopment Commission</t>
  </si>
  <si>
    <t>SD008000001</t>
  </si>
  <si>
    <t>KENNEBEC</t>
  </si>
  <si>
    <t>SD009</t>
  </si>
  <si>
    <t>De Smet Housing &amp; Redevelopment Commission</t>
  </si>
  <si>
    <t>SD009000001</t>
  </si>
  <si>
    <t>DE SMET</t>
  </si>
  <si>
    <t>SD010</t>
  </si>
  <si>
    <t>City of Lennox Housing and Redevelopment Commission</t>
  </si>
  <si>
    <t>SD010000001</t>
  </si>
  <si>
    <t>LENNOX</t>
  </si>
  <si>
    <t>SD011</t>
  </si>
  <si>
    <t>Madison Housing and Redevelopment Commission</t>
  </si>
  <si>
    <t>SD011000001</t>
  </si>
  <si>
    <t>LAKEVIEW TOWER</t>
  </si>
  <si>
    <t>SD013</t>
  </si>
  <si>
    <t>Howard Housing and Redevelopment Commission</t>
  </si>
  <si>
    <t>SD013000001</t>
  </si>
  <si>
    <t>SD016</t>
  </si>
  <si>
    <t>Sioux Falls Housing and Redevelopment Commission</t>
  </si>
  <si>
    <t>SD016000001</t>
  </si>
  <si>
    <t>SIOUX FALLS</t>
  </si>
  <si>
    <t>SD017</t>
  </si>
  <si>
    <t>Parker Housing &amp; Redevelopment Commission</t>
  </si>
  <si>
    <t>SD017000001</t>
  </si>
  <si>
    <t>PARKER HOUSING AND REDEVELOPMENT</t>
  </si>
  <si>
    <t>SD018</t>
  </si>
  <si>
    <t>Lake Andes Housing and Redevelopment Commission</t>
  </si>
  <si>
    <t>SD018000001</t>
  </si>
  <si>
    <t>LAKE ANDES</t>
  </si>
  <si>
    <t>SD019</t>
  </si>
  <si>
    <t>Hot Springs Housing and Redevelopment Commission</t>
  </si>
  <si>
    <t>SD019000001</t>
  </si>
  <si>
    <t>HOT SPRINGS</t>
  </si>
  <si>
    <t>SD020</t>
  </si>
  <si>
    <t>Sisseton Housing &amp; Redevelopment Commission</t>
  </si>
  <si>
    <t>SD020000001</t>
  </si>
  <si>
    <t>SISSETON</t>
  </si>
  <si>
    <t>SD021</t>
  </si>
  <si>
    <t>Wessington Springs Housing and Redevelopment Commission</t>
  </si>
  <si>
    <t>SD021000001</t>
  </si>
  <si>
    <t>WESSINGTON SPRINGS</t>
  </si>
  <si>
    <t>SD022</t>
  </si>
  <si>
    <t xml:space="preserve">Martin Housing &amp; Redevelopment Commission                   </t>
  </si>
  <si>
    <t>SD022000001</t>
  </si>
  <si>
    <t>MARTIN HOUSING AUTHORITY</t>
  </si>
  <si>
    <t>SD023</t>
  </si>
  <si>
    <t>Murdo Housing and Redevelopment Commission</t>
  </si>
  <si>
    <t>SD023000001</t>
  </si>
  <si>
    <t>MURDO</t>
  </si>
  <si>
    <t>SD024</t>
  </si>
  <si>
    <t xml:space="preserve">Lake Norden Housing and Redevelopment Commission            </t>
  </si>
  <si>
    <t>SD024000001</t>
  </si>
  <si>
    <t>LAKE NORDEN</t>
  </si>
  <si>
    <t>SD025</t>
  </si>
  <si>
    <t>Lemmon Housing &amp; Redevelopment Commission</t>
  </si>
  <si>
    <t>SD025000001</t>
  </si>
  <si>
    <t>LEMMON</t>
  </si>
  <si>
    <t>SD025000003</t>
  </si>
  <si>
    <t>Project 3</t>
  </si>
  <si>
    <t>SD031</t>
  </si>
  <si>
    <t>Volga Housing and Redevelopment Commission</t>
  </si>
  <si>
    <t>SD031000001</t>
  </si>
  <si>
    <t>WESTSIDE APARTMENTS</t>
  </si>
  <si>
    <t>SD034</t>
  </si>
  <si>
    <t>Aberdeen Housing &amp; Redevelopment Commission</t>
  </si>
  <si>
    <t>SD034000001</t>
  </si>
  <si>
    <t>THE HOMESTEAD</t>
  </si>
  <si>
    <t>SD035</t>
  </si>
  <si>
    <t>Pierre Housing &amp; Redevelopment Commision</t>
  </si>
  <si>
    <t>SD035000001</t>
  </si>
  <si>
    <t>PIERRE HOUSING</t>
  </si>
  <si>
    <t>SD038</t>
  </si>
  <si>
    <t>Miller Housing &amp; Redevelopment Commision</t>
  </si>
  <si>
    <t>SD038000001</t>
  </si>
  <si>
    <t>MILLER LOW-RENT</t>
  </si>
  <si>
    <t>SD039</t>
  </si>
  <si>
    <t>Canton Housing &amp; Redevopment Commission</t>
  </si>
  <si>
    <t>SD039000001</t>
  </si>
  <si>
    <t>COLONIAL VILLAGE</t>
  </si>
  <si>
    <t>SD040</t>
  </si>
  <si>
    <t>Webster Housing &amp; Redevelopment Commission</t>
  </si>
  <si>
    <t>SD040000001</t>
  </si>
  <si>
    <t>Pleasant View Apartments</t>
  </si>
  <si>
    <t>SD043</t>
  </si>
  <si>
    <t>Watertown Housing and Redevelopment Commission</t>
  </si>
  <si>
    <t>SD043000001</t>
  </si>
  <si>
    <t>WATERTOWN HOUSING AUTHORITY</t>
  </si>
  <si>
    <t>SD045</t>
  </si>
  <si>
    <t>Pennington County Housing and Redevelopment Commission</t>
  </si>
  <si>
    <t>SD045000011</t>
  </si>
  <si>
    <t>JACKSON HEIGHTS/VALLEY V.</t>
  </si>
  <si>
    <t>SD045000016</t>
  </si>
  <si>
    <t>SHERIDAN/QUEEN HEIGHTS</t>
  </si>
  <si>
    <t>SD047</t>
  </si>
  <si>
    <t>Meade County Housing and Redevelopment Commission</t>
  </si>
  <si>
    <t>SD047063384</t>
  </si>
  <si>
    <t>HILLSVIEW HIGHRISE</t>
  </si>
  <si>
    <t>TN001</t>
  </si>
  <si>
    <t>TN</t>
  </si>
  <si>
    <t>Memphis Housing Authority</t>
  </si>
  <si>
    <t>TN001000021</t>
  </si>
  <si>
    <t>MONTGOMERY PLAZA</t>
  </si>
  <si>
    <t>TN001000047</t>
  </si>
  <si>
    <t>UPTOWN SQUARE</t>
  </si>
  <si>
    <t>TN001000048</t>
  </si>
  <si>
    <t>GREENLAW PLACE</t>
  </si>
  <si>
    <t>TN001000050</t>
  </si>
  <si>
    <t>METROPOLITAN PLACE</t>
  </si>
  <si>
    <t>TN001000053</t>
  </si>
  <si>
    <t>CROCKETT PLACE</t>
  </si>
  <si>
    <t>TN001000054</t>
  </si>
  <si>
    <t>LATHAM TERRACE</t>
  </si>
  <si>
    <t>TN001000055</t>
  </si>
  <si>
    <t>FOWLER MULTIFAMILY</t>
  </si>
  <si>
    <t>TN001000056</t>
  </si>
  <si>
    <t>TN001000057</t>
  </si>
  <si>
    <t>THE UNIVERSITY PLACE SENIOR</t>
  </si>
  <si>
    <t>TN001000060</t>
  </si>
  <si>
    <t>UNIVERSITY PLACE PHASE II</t>
  </si>
  <si>
    <t>TN001000061</t>
  </si>
  <si>
    <t>HAROLD FORD SENIOR VILLAS</t>
  </si>
  <si>
    <t>TN001000062</t>
  </si>
  <si>
    <t>AUSTIN PARK</t>
  </si>
  <si>
    <t>TN001000064</t>
  </si>
  <si>
    <t>UNIVERSITY PLACE PHASE III</t>
  </si>
  <si>
    <t>TN001000065</t>
  </si>
  <si>
    <t>LEGENDS PARK EAST</t>
  </si>
  <si>
    <t>TN001000066</t>
  </si>
  <si>
    <t>LAKEVIEW LANDING</t>
  </si>
  <si>
    <t>TN001000067</t>
  </si>
  <si>
    <t>LEVI LANDING</t>
  </si>
  <si>
    <t>TN001000068</t>
  </si>
  <si>
    <t>THE VILLAGES AT CYPRESSWOOD</t>
  </si>
  <si>
    <t>TN001000069</t>
  </si>
  <si>
    <t>LYONS RIDGE APARTMENTS</t>
  </si>
  <si>
    <t>TN001000070</t>
  </si>
  <si>
    <t>LEGENDS PARK WEST</t>
  </si>
  <si>
    <t>TN001000071</t>
  </si>
  <si>
    <t>LEGENDS PARK NORTH</t>
  </si>
  <si>
    <t>TN001000072</t>
  </si>
  <si>
    <t>FAIRWAY MANOR</t>
  </si>
  <si>
    <t>TN001000073</t>
  </si>
  <si>
    <t>CLEABORN POINTE AT HERITAGE LANDING I</t>
  </si>
  <si>
    <t>TN001000074</t>
  </si>
  <si>
    <t>CLEABORN POINTE AT HERITAGE LANDING II</t>
  </si>
  <si>
    <t>TN001000075</t>
  </si>
  <si>
    <t>CLEABORN POINTE AT HERITAGE LANDING III</t>
  </si>
  <si>
    <t>TN001000076</t>
  </si>
  <si>
    <t>KEFAUVER TERRACE</t>
  </si>
  <si>
    <t>TN001000077</t>
  </si>
  <si>
    <t>CLEABORN POINTE AT HERITAGE LANDING IV</t>
  </si>
  <si>
    <t>TN002</t>
  </si>
  <si>
    <t>Johnson City Housing Authority</t>
  </si>
  <si>
    <t>TN002000001</t>
  </si>
  <si>
    <t>TN002000002</t>
  </si>
  <si>
    <t>SOUTHSIDE</t>
  </si>
  <si>
    <t>TN003</t>
  </si>
  <si>
    <t>Knoxville's Community Development Corp.</t>
  </si>
  <si>
    <t>TN003000001</t>
  </si>
  <si>
    <t>WESTERN HEIGHTS ADDITION</t>
  </si>
  <si>
    <t>TN004</t>
  </si>
  <si>
    <t>Chattanooga Housing Authority</t>
  </si>
  <si>
    <t>TN004000001</t>
  </si>
  <si>
    <t>TN004000002</t>
  </si>
  <si>
    <t>EAST LAKE COURTS</t>
  </si>
  <si>
    <t>TN004000008</t>
  </si>
  <si>
    <t>EMMA WHEELER HOMES</t>
  </si>
  <si>
    <t>TN004000022</t>
  </si>
  <si>
    <t>TN004000029</t>
  </si>
  <si>
    <t>THE VILLAGES AT ALTON PARK</t>
  </si>
  <si>
    <t>TN004000032</t>
  </si>
  <si>
    <t>THE OAKS AT CAMDEN</t>
  </si>
  <si>
    <t>TN004000035</t>
  </si>
  <si>
    <t>MAPLE HILLS APARTMENTS</t>
  </si>
  <si>
    <t>TN007</t>
  </si>
  <si>
    <t>Jackson Housing Authority</t>
  </si>
  <si>
    <t>TN007000010</t>
  </si>
  <si>
    <t>ALLENTON HEIGHTS</t>
  </si>
  <si>
    <t>TN007000040</t>
  </si>
  <si>
    <t>TN007000050</t>
  </si>
  <si>
    <t>ROSEWOOD GARDENS &amp; ALLEN</t>
  </si>
  <si>
    <t>TN007000060</t>
  </si>
  <si>
    <t>WASHINGTON-DOUGLAS-LINCO</t>
  </si>
  <si>
    <t>TN007000140</t>
  </si>
  <si>
    <t>EAST POINTE</t>
  </si>
  <si>
    <t>TN007000150</t>
  </si>
  <si>
    <t>MCMILLAN TOWERS</t>
  </si>
  <si>
    <t>TN007000160</t>
  </si>
  <si>
    <t>CENTENNIAL PASS</t>
  </si>
  <si>
    <t>TN008</t>
  </si>
  <si>
    <t>Paris Housing Authority</t>
  </si>
  <si>
    <t>TN008000001</t>
  </si>
  <si>
    <t>VERNON PLACE</t>
  </si>
  <si>
    <t>TN009</t>
  </si>
  <si>
    <t>TN009000001</t>
  </si>
  <si>
    <t>UNION CITY HSG AUTH, FAIRVIEW</t>
  </si>
  <si>
    <t>TN010</t>
  </si>
  <si>
    <t>The Clarksville Housing Authority</t>
  </si>
  <si>
    <t>TN010000001</t>
  </si>
  <si>
    <t>TN010000002</t>
  </si>
  <si>
    <t>SUMMIT HEIGHTS</t>
  </si>
  <si>
    <t>TN010000003</t>
  </si>
  <si>
    <t>Chapel Street</t>
  </si>
  <si>
    <t>TN011</t>
  </si>
  <si>
    <t>Pulaski Housing Authority</t>
  </si>
  <si>
    <t>TN011000001</t>
  </si>
  <si>
    <t>PULASKI HOUSING AUTHORITY</t>
  </si>
  <si>
    <t>TN011000004</t>
  </si>
  <si>
    <t>VICTORIA PLACE</t>
  </si>
  <si>
    <t>TN011000005</t>
  </si>
  <si>
    <t>TN012</t>
  </si>
  <si>
    <t>LaFollette Housing Authority</t>
  </si>
  <si>
    <t>TN012000001</t>
  </si>
  <si>
    <t>LAFOLLETTE JACKSBORO CARYVILLE</t>
  </si>
  <si>
    <t>TN012000003</t>
  </si>
  <si>
    <t>ROCKY TOP WARTBURG JAMESTOWN</t>
  </si>
  <si>
    <t>TN012000006</t>
  </si>
  <si>
    <t>HUNTSVILLE HELENWOOD ONEIDA</t>
  </si>
  <si>
    <t>TN012000008</t>
  </si>
  <si>
    <t>NEW TAZEWELL TAZEWELL LUTTRELL</t>
  </si>
  <si>
    <t>TN014</t>
  </si>
  <si>
    <t>Fayetteville Housing Authority</t>
  </si>
  <si>
    <t>TN014000001</t>
  </si>
  <si>
    <t>MAYBERRY COURT</t>
  </si>
  <si>
    <t>TN014000002</t>
  </si>
  <si>
    <t>WEST END DEVELOPMENT</t>
  </si>
  <si>
    <t>TN017</t>
  </si>
  <si>
    <t>TN017000001</t>
  </si>
  <si>
    <t>UPTON HEIGHTS</t>
  </si>
  <si>
    <t>TN018</t>
  </si>
  <si>
    <t>Rockwood Housing Authority</t>
  </si>
  <si>
    <t>TN018000001</t>
  </si>
  <si>
    <t>EVANS HTS W-MARTIN MANOR</t>
  </si>
  <si>
    <t>TN019</t>
  </si>
  <si>
    <t>Jefferson City Housing Authority</t>
  </si>
  <si>
    <t>TN019000001</t>
  </si>
  <si>
    <t>JEFFERSON CITY HOUSING AUTHORITY</t>
  </si>
  <si>
    <t>TN021</t>
  </si>
  <si>
    <t>Dyersburg Housing Authority</t>
  </si>
  <si>
    <t>TN021000001</t>
  </si>
  <si>
    <t>GARDNER HEIGHTS</t>
  </si>
  <si>
    <t>TN021000002</t>
  </si>
  <si>
    <t>HICKMAN HOMES &amp; MAYES HOMES</t>
  </si>
  <si>
    <t>TN022</t>
  </si>
  <si>
    <t>TN022000001</t>
  </si>
  <si>
    <t>EAST VILLAGE</t>
  </si>
  <si>
    <t>TN024</t>
  </si>
  <si>
    <t>Tullahoma Housing Authority</t>
  </si>
  <si>
    <t>TN024000001</t>
  </si>
  <si>
    <t>DOSSETT HOMES</t>
  </si>
  <si>
    <t>TN025</t>
  </si>
  <si>
    <t>TN025000001</t>
  </si>
  <si>
    <t>TRENTON HOUSING AUTHORITY</t>
  </si>
  <si>
    <t>TN026</t>
  </si>
  <si>
    <t>Etowah Housing Authority</t>
  </si>
  <si>
    <t>TN026000001</t>
  </si>
  <si>
    <t>CIRCLE DRIVE</t>
  </si>
  <si>
    <t>TN027</t>
  </si>
  <si>
    <t>TN027000001</t>
  </si>
  <si>
    <t>HUMBOLDT HOUSING AUTHORITY</t>
  </si>
  <si>
    <t>TN028</t>
  </si>
  <si>
    <t>TN028000001</t>
  </si>
  <si>
    <t>BROOKOVER HOMES</t>
  </si>
  <si>
    <t>TN029</t>
  </si>
  <si>
    <t>Gallatin Housing Authority</t>
  </si>
  <si>
    <t>TN029000001</t>
  </si>
  <si>
    <t>GALLATIN HOUSING AUTHORITY</t>
  </si>
  <si>
    <t>TN031</t>
  </si>
  <si>
    <t>Milan Housing Authority</t>
  </si>
  <si>
    <t>TN031000001</t>
  </si>
  <si>
    <t>NORTHSIDE TERRACE &amp; WESTWOOD MANOR</t>
  </si>
  <si>
    <t>TN032</t>
  </si>
  <si>
    <t>Lewisburg Housing Authority</t>
  </si>
  <si>
    <t>TN032000001</t>
  </si>
  <si>
    <t>JAMES K. POLK COURT</t>
  </si>
  <si>
    <t>TN033</t>
  </si>
  <si>
    <t>Highlands Residential Services</t>
  </si>
  <si>
    <t>TN033000001</t>
  </si>
  <si>
    <t>HUDDLESTON/HOLLADAY/SID</t>
  </si>
  <si>
    <t>TN033000002</t>
  </si>
  <si>
    <t>WILLOW HEIGHTS</t>
  </si>
  <si>
    <t>TN033000011</t>
  </si>
  <si>
    <t>OAK TREE TOWERS</t>
  </si>
  <si>
    <t>TN034</t>
  </si>
  <si>
    <t>Jellico Housing Authority</t>
  </si>
  <si>
    <t>TN034000001</t>
  </si>
  <si>
    <t>GRACE MOORE MEMORIAL</t>
  </si>
  <si>
    <t>TN035</t>
  </si>
  <si>
    <t>Franklin Housing Authority</t>
  </si>
  <si>
    <t>TN035000001</t>
  </si>
  <si>
    <t>FRANKLIN HSG AUTH</t>
  </si>
  <si>
    <t>TN036</t>
  </si>
  <si>
    <t>TN036000001</t>
  </si>
  <si>
    <t>CARDEN HEIGHTS</t>
  </si>
  <si>
    <t>TN037</t>
  </si>
  <si>
    <t>South Pittsburg Housing Authority</t>
  </si>
  <si>
    <t>TN037000001</t>
  </si>
  <si>
    <t>KEOWN HOMES</t>
  </si>
  <si>
    <t>TN038</t>
  </si>
  <si>
    <t>Tennessee Valley Housing Services</t>
  </si>
  <si>
    <t>TN038000001</t>
  </si>
  <si>
    <t>C. FRANK DAVIS HOMES EXT.</t>
  </si>
  <si>
    <t>TN039</t>
  </si>
  <si>
    <t>Shelbyville Housing Authority</t>
  </si>
  <si>
    <t>TN039000001</t>
  </si>
  <si>
    <t>PARKWAY APARTMENTS</t>
  </si>
  <si>
    <t>TN039000002</t>
  </si>
  <si>
    <t>TATE APARTMENTS</t>
  </si>
  <si>
    <t>TN039000003</t>
  </si>
  <si>
    <t>BRITTANY HILLS APTS</t>
  </si>
  <si>
    <t>TN039000004</t>
  </si>
  <si>
    <t>EASTSIDE MULTIFAMILY</t>
  </si>
  <si>
    <t>TN039000005</t>
  </si>
  <si>
    <t>EASTSIDE ANNEX</t>
  </si>
  <si>
    <t>TN039000006</t>
  </si>
  <si>
    <t>EASTSIDE ANNEX PHASE II</t>
  </si>
  <si>
    <t>TN039000007</t>
  </si>
  <si>
    <t>HIGHLAND COURT I</t>
  </si>
  <si>
    <t>TN039000008</t>
  </si>
  <si>
    <t>HIGHLAND COURT II</t>
  </si>
  <si>
    <t>TN040</t>
  </si>
  <si>
    <t>TN040000001</t>
  </si>
  <si>
    <t>WILLOW COURTS</t>
  </si>
  <si>
    <t>TN041</t>
  </si>
  <si>
    <t>Covington Housing Authority</t>
  </si>
  <si>
    <t>TN041000001</t>
  </si>
  <si>
    <t>PERCY BROWN HOMES</t>
  </si>
  <si>
    <t>TN041000003</t>
  </si>
  <si>
    <t>CHERRY CIRCLE</t>
  </si>
  <si>
    <t>TN042</t>
  </si>
  <si>
    <t>Crossville Housing Authority</t>
  </si>
  <si>
    <t>TN042000801</t>
  </si>
  <si>
    <t>CROSSVILLE HOUSING AUTHORITY</t>
  </si>
  <si>
    <t>TN043</t>
  </si>
  <si>
    <t>Rogersville Housing Authority</t>
  </si>
  <si>
    <t>TN043000001</t>
  </si>
  <si>
    <t>FUGATE HILL</t>
  </si>
  <si>
    <t>TN044</t>
  </si>
  <si>
    <t>Sparta Housing Authority</t>
  </si>
  <si>
    <t>TN044000001</t>
  </si>
  <si>
    <t>CRAG ROCK VILLAGE</t>
  </si>
  <si>
    <t>TN045</t>
  </si>
  <si>
    <t>Millington Housing Authority</t>
  </si>
  <si>
    <t>TN045000001</t>
  </si>
  <si>
    <t>MILLINGTON HSG AUTH</t>
  </si>
  <si>
    <t>TN047</t>
  </si>
  <si>
    <t>Mt. Pleasant Housing Authority</t>
  </si>
  <si>
    <t>TN047000001</t>
  </si>
  <si>
    <t>WALTON HEIGHTS-HARRIS HOUSE</t>
  </si>
  <si>
    <t>TN048</t>
  </si>
  <si>
    <t>Lawrenceburg Housing Authority</t>
  </si>
  <si>
    <t>TN048000001</t>
  </si>
  <si>
    <t>M. L. LUMPKINS HOMES</t>
  </si>
  <si>
    <t>TN049</t>
  </si>
  <si>
    <t>Savannah Housing Authority</t>
  </si>
  <si>
    <t>TN049000001</t>
  </si>
  <si>
    <t>SAVANNAH HSG AUTH</t>
  </si>
  <si>
    <t>TN050</t>
  </si>
  <si>
    <t>Bolivar Housing Authority</t>
  </si>
  <si>
    <t>TN050000001</t>
  </si>
  <si>
    <t>HATCHIE HAV CHICKASAW VL</t>
  </si>
  <si>
    <t>TN051</t>
  </si>
  <si>
    <t>Parsons-Decaturville Housing Authority</t>
  </si>
  <si>
    <t>TN051000001</t>
  </si>
  <si>
    <t>PARSONS-DECATURVILLE HSG</t>
  </si>
  <si>
    <t>TN052</t>
  </si>
  <si>
    <t>Huntingdon Housing Authority</t>
  </si>
  <si>
    <t>TN052000001</t>
  </si>
  <si>
    <t>TN054</t>
  </si>
  <si>
    <t>Cleveland Housing Authority</t>
  </si>
  <si>
    <t>TN054000001</t>
  </si>
  <si>
    <t>SAMUEL MELTON/COOPER ELD.</t>
  </si>
  <si>
    <t>TN055</t>
  </si>
  <si>
    <t>Harriman Housing Authority</t>
  </si>
  <si>
    <t>TN055000001</t>
  </si>
  <si>
    <t>HARRIMAN HA</t>
  </si>
  <si>
    <t>TN058</t>
  </si>
  <si>
    <t>Greeneville Housing Authority</t>
  </si>
  <si>
    <t>TN058000001</t>
  </si>
  <si>
    <t>EARL H. SMITH HOMES</t>
  </si>
  <si>
    <t>TN059</t>
  </si>
  <si>
    <t>Hohenwald Housing Authority</t>
  </si>
  <si>
    <t>TN059000001</t>
  </si>
  <si>
    <t>HOHENWALD HSG AUTH</t>
  </si>
  <si>
    <t>TN060</t>
  </si>
  <si>
    <t>Newport Housing Authority</t>
  </si>
  <si>
    <t>TN060000001</t>
  </si>
  <si>
    <t>COL.  C. T. RHYNE HOMES</t>
  </si>
  <si>
    <t>TN061</t>
  </si>
  <si>
    <t>Lenoir City Housing Authority</t>
  </si>
  <si>
    <t>TN061000001</t>
  </si>
  <si>
    <t>Sunset Hills</t>
  </si>
  <si>
    <t>TN062</t>
  </si>
  <si>
    <t>Dayton Housing Authority</t>
  </si>
  <si>
    <t>TN062000001</t>
  </si>
  <si>
    <t>TAYLOR HILLS/ARNOLD PLACE</t>
  </si>
  <si>
    <t>TN063</t>
  </si>
  <si>
    <t>Sevierville Housing Authority</t>
  </si>
  <si>
    <t>TN063000001</t>
  </si>
  <si>
    <t>RIDGEWOOD VILLAGE</t>
  </si>
  <si>
    <t>TN065</t>
  </si>
  <si>
    <t>TN065000001</t>
  </si>
  <si>
    <t>MARYVILLE HOUSING AUTHORITY</t>
  </si>
  <si>
    <t>TN066</t>
  </si>
  <si>
    <t>Bristol Housing</t>
  </si>
  <si>
    <t>TN066000001</t>
  </si>
  <si>
    <t>FAMILY UNITS</t>
  </si>
  <si>
    <t>TN066000002</t>
  </si>
  <si>
    <t>EDGEMONT TOWERS</t>
  </si>
  <si>
    <t>TN068</t>
  </si>
  <si>
    <t>TN068000001</t>
  </si>
  <si>
    <t>JACKSON STREET HOMES</t>
  </si>
  <si>
    <t>TN071</t>
  </si>
  <si>
    <t>Hartsville Housing Authority</t>
  </si>
  <si>
    <t>TN071000001</t>
  </si>
  <si>
    <t>HARTSVILLE HSG AUTH</t>
  </si>
  <si>
    <t>TN072</t>
  </si>
  <si>
    <t>South Carthage Housing Authority</t>
  </si>
  <si>
    <t>TN072000001</t>
  </si>
  <si>
    <t>REWODA HEIGHTS</t>
  </si>
  <si>
    <t>TN073</t>
  </si>
  <si>
    <t>TN073000001</t>
  </si>
  <si>
    <t>PORTLAND HOUSING AUTHORITY</t>
  </si>
  <si>
    <t>TN074</t>
  </si>
  <si>
    <t>Erin Housing Authority</t>
  </si>
  <si>
    <t>TN074000001</t>
  </si>
  <si>
    <t>GRIFFIN RIDGE EXPANSION</t>
  </si>
  <si>
    <t>TN075</t>
  </si>
  <si>
    <t>Newbern Housing Authority</t>
  </si>
  <si>
    <t>TN075000001</t>
  </si>
  <si>
    <t>NEWBERN HSG AUTH</t>
  </si>
  <si>
    <t>TN076</t>
  </si>
  <si>
    <t>Elizabethton Housing and Development Agency</t>
  </si>
  <si>
    <t>TN076000001</t>
  </si>
  <si>
    <t>ROLLING HILLS ESTATE</t>
  </si>
  <si>
    <t>TN077</t>
  </si>
  <si>
    <t>Woodbury Housing Authority</t>
  </si>
  <si>
    <t>TN077000001</t>
  </si>
  <si>
    <t>CROSSHILL VILLAGE</t>
  </si>
  <si>
    <t>TN078</t>
  </si>
  <si>
    <t>Oliver Springs Housing Authority</t>
  </si>
  <si>
    <t>TN078000001</t>
  </si>
  <si>
    <t>BRITTAIN VILLAGE</t>
  </si>
  <si>
    <t>TN079</t>
  </si>
  <si>
    <t>Dickson Housing Authority</t>
  </si>
  <si>
    <t>TN079000001</t>
  </si>
  <si>
    <t>EVAN HEIGHTS APTS</t>
  </si>
  <si>
    <t>TN081</t>
  </si>
  <si>
    <t>Erwin Housing Authority</t>
  </si>
  <si>
    <t>TN081000001</t>
  </si>
  <si>
    <t>ERWIN HA</t>
  </si>
  <si>
    <t>TN082</t>
  </si>
  <si>
    <t>McKenzie Housing Authority</t>
  </si>
  <si>
    <t>TN082000001</t>
  </si>
  <si>
    <t>WALNUT HEIGHTS</t>
  </si>
  <si>
    <t>TN088</t>
  </si>
  <si>
    <t>Oak Ridge Housing Authority</t>
  </si>
  <si>
    <t>TN088000001</t>
  </si>
  <si>
    <t>OAK RIDGE HA</t>
  </si>
  <si>
    <t>TN090</t>
  </si>
  <si>
    <t>Lafayette Housing Authority</t>
  </si>
  <si>
    <t>TN090000003</t>
  </si>
  <si>
    <t>LAFAYETTE HOUSING AUTHORITY</t>
  </si>
  <si>
    <t>TN092</t>
  </si>
  <si>
    <t>Grundy Housing Authority</t>
  </si>
  <si>
    <t>TN092000001</t>
  </si>
  <si>
    <t>MOUNTAIN TERRACE</t>
  </si>
  <si>
    <t>TN125</t>
  </si>
  <si>
    <t>Franklin County Housing Authority</t>
  </si>
  <si>
    <t>TN125000001</t>
  </si>
  <si>
    <t>GRANT HOMES</t>
  </si>
  <si>
    <t>TX003</t>
  </si>
  <si>
    <t>TX</t>
  </si>
  <si>
    <t>Housing Authority of the City of El Paso, TX</t>
  </si>
  <si>
    <t>TX003000011</t>
  </si>
  <si>
    <t>Eisenhower/Scattered Sites/Hart/Baird/</t>
  </si>
  <si>
    <t>TX003000012</t>
  </si>
  <si>
    <t>Marmolejo/Alvarez/Truman/Anderson/</t>
  </si>
  <si>
    <t>TX003000015</t>
  </si>
  <si>
    <t>Kennedy/Kennedy Estates/Scattered Sites/</t>
  </si>
  <si>
    <t>TX003000018</t>
  </si>
  <si>
    <t>Machuca/Robinson/Williams/Rubin Heights/</t>
  </si>
  <si>
    <t>TX004</t>
  </si>
  <si>
    <t>Housing Authority of Fort Worth</t>
  </si>
  <si>
    <t>TX004000002</t>
  </si>
  <si>
    <t>BUTLER PLACE APARTMENTS</t>
  </si>
  <si>
    <t>TX004000016</t>
  </si>
  <si>
    <t>TX005</t>
  </si>
  <si>
    <t>Houston Housing Authority</t>
  </si>
  <si>
    <t>TX005000005</t>
  </si>
  <si>
    <t>CUNEY HOMES</t>
  </si>
  <si>
    <t>TX005000007</t>
  </si>
  <si>
    <t>IRVINTON VILLAGE</t>
  </si>
  <si>
    <t>TX005000008</t>
  </si>
  <si>
    <t>Heatherbrook</t>
  </si>
  <si>
    <t>TX005000009</t>
  </si>
  <si>
    <t>FOREST GREEN TOWNHOMES</t>
  </si>
  <si>
    <t>TX005000011</t>
  </si>
  <si>
    <t>Fulton Village Apartments</t>
  </si>
  <si>
    <t>TX005000012</t>
  </si>
  <si>
    <t>LYERLY APARTMENTS</t>
  </si>
  <si>
    <t>TX005000013</t>
  </si>
  <si>
    <t>BELLERIVE APARTMENTS</t>
  </si>
  <si>
    <t>TX005000014</t>
  </si>
  <si>
    <t>KELLY VILLAGE</t>
  </si>
  <si>
    <t>TX005000015</t>
  </si>
  <si>
    <t>OXFORD PLACE</t>
  </si>
  <si>
    <t>TX005000018</t>
  </si>
  <si>
    <t>Lincoln Park Apartments</t>
  </si>
  <si>
    <t>TX005000019</t>
  </si>
  <si>
    <t>Kennedy Place Apartments</t>
  </si>
  <si>
    <t>TX005000021</t>
  </si>
  <si>
    <t>Independence Heights Apartments</t>
  </si>
  <si>
    <t>TX006</t>
  </si>
  <si>
    <t>San Antonio Housing Authority</t>
  </si>
  <si>
    <t>TX006000001</t>
  </si>
  <si>
    <t>ALAZAN/GUADALUPE</t>
  </si>
  <si>
    <t>TX006000002</t>
  </si>
  <si>
    <t>OLIVE PARK/VILLAGE EAST</t>
  </si>
  <si>
    <t>TX006000003</t>
  </si>
  <si>
    <t>LINCOLN HEIGHTS COURTS</t>
  </si>
  <si>
    <t>TX006000004</t>
  </si>
  <si>
    <t>CASSIANO HOMES</t>
  </si>
  <si>
    <t>TX006000006</t>
  </si>
  <si>
    <t>SUTTON HOMES/LE CHALET</t>
  </si>
  <si>
    <t>TX006000007</t>
  </si>
  <si>
    <t>VILLA VERAMENDI</t>
  </si>
  <si>
    <t>TX006000008</t>
  </si>
  <si>
    <t>VICTORIA PLAZA/SCHNABEL</t>
  </si>
  <si>
    <t>TX006000009</t>
  </si>
  <si>
    <t>VILLA TRANCHESE</t>
  </si>
  <si>
    <t>TX006000010</t>
  </si>
  <si>
    <t>VILLA HERMOSA/M McGUIRE</t>
  </si>
  <si>
    <t>TX006000011</t>
  </si>
  <si>
    <t>SUN PARK LANE/FRANK HORNSBY</t>
  </si>
  <si>
    <t>TX006000012</t>
  </si>
  <si>
    <t>Mission Park</t>
  </si>
  <si>
    <t>TX006000013</t>
  </si>
  <si>
    <t>TARRY TN/ESCONDIDA/WILLIAMSBURG</t>
  </si>
  <si>
    <t>TX006000014</t>
  </si>
  <si>
    <t>COLLEGE PK/PARKVIEW</t>
  </si>
  <si>
    <t>TX006000016</t>
  </si>
  <si>
    <t>FAIR AVENUE/MATT GARCIA</t>
  </si>
  <si>
    <t>TX006000017</t>
  </si>
  <si>
    <t>BLANCO/SAN PEDRO ARMS</t>
  </si>
  <si>
    <t>TX006000018</t>
  </si>
  <si>
    <t>CHATHAM APTS.</t>
  </si>
  <si>
    <t>TX006000019</t>
  </si>
  <si>
    <t>RIVERSIDE/MIDWAY/LINDA LOU</t>
  </si>
  <si>
    <t>TX006000020</t>
  </si>
  <si>
    <t>MADONNA\SAHARA-RAMSEY</t>
  </si>
  <si>
    <t>TX006000021</t>
  </si>
  <si>
    <t>CHERYL WEST/TL SHALEY</t>
  </si>
  <si>
    <t>TX006000022</t>
  </si>
  <si>
    <t>JEWETT CIRCLE/G CISNEROS</t>
  </si>
  <si>
    <t>TX006000023</t>
  </si>
  <si>
    <t>KENWOOD/GLEN PARK/PARK SQUARE</t>
  </si>
  <si>
    <t>TX006000024</t>
  </si>
  <si>
    <t>HIGH VIEW APTS/W SINKIN</t>
  </si>
  <si>
    <t>TX006000025</t>
  </si>
  <si>
    <t>CROSS CREEK/RUTLEDGE/BELDON</t>
  </si>
  <si>
    <t>TX006000026</t>
  </si>
  <si>
    <t>WESTWAY/H GONZALEZ</t>
  </si>
  <si>
    <t>TX006000027</t>
  </si>
  <si>
    <t>F FUREY/C ANDREWS/PIN OAK II</t>
  </si>
  <si>
    <t>TX006000028</t>
  </si>
  <si>
    <t>LILA COCKRELL/SOUTH SAN</t>
  </si>
  <si>
    <t>TX006000030</t>
  </si>
  <si>
    <t>MIRASOL/CTK/RANGEL</t>
  </si>
  <si>
    <t>TX006000031</t>
  </si>
  <si>
    <t>Springview</t>
  </si>
  <si>
    <t>TX006000032</t>
  </si>
  <si>
    <t>Refugio St. Apartments</t>
  </si>
  <si>
    <t>TX006000033</t>
  </si>
  <si>
    <t>TX006000035</t>
  </si>
  <si>
    <t>W.C. WHITE</t>
  </si>
  <si>
    <t>TX006000037</t>
  </si>
  <si>
    <t>SAN JUAN SQUARE I</t>
  </si>
  <si>
    <t>TX006000038</t>
  </si>
  <si>
    <t>Alhambra Apartments</t>
  </si>
  <si>
    <t>TX006000051</t>
  </si>
  <si>
    <t>HemisView Village</t>
  </si>
  <si>
    <t>TX006000052</t>
  </si>
  <si>
    <t>SAN JUAN SQUARE II</t>
  </si>
  <si>
    <t>TX006000053</t>
  </si>
  <si>
    <t>Sutton Oaks</t>
  </si>
  <si>
    <t>TX006000054</t>
  </si>
  <si>
    <t>Pin Oak I Apartments</t>
  </si>
  <si>
    <t>TX006000055</t>
  </si>
  <si>
    <t>Gardens at San Juan Square</t>
  </si>
  <si>
    <t>TX006000056</t>
  </si>
  <si>
    <t>The Park at Sutton Oaks</t>
  </si>
  <si>
    <t>TX006000058</t>
  </si>
  <si>
    <t>East Meadows</t>
  </si>
  <si>
    <t>TX006000059</t>
  </si>
  <si>
    <t>Wheatley Park Senior Living</t>
  </si>
  <si>
    <t>TX006000060</t>
  </si>
  <si>
    <t>East Meadows II</t>
  </si>
  <si>
    <t>TX006000061</t>
  </si>
  <si>
    <t>Legacy at Alazan</t>
  </si>
  <si>
    <t>TX006000149</t>
  </si>
  <si>
    <t>Converse Ranch</t>
  </si>
  <si>
    <t>TX006000150</t>
  </si>
  <si>
    <t>MIDCROWN PAVILION</t>
  </si>
  <si>
    <t>TX006000151</t>
  </si>
  <si>
    <t>Converse Ranch II</t>
  </si>
  <si>
    <t>TX007</t>
  </si>
  <si>
    <t>Housing Authority of the City of Brownsville</t>
  </si>
  <si>
    <t>TX007000024</t>
  </si>
  <si>
    <t>Sunset Haven</t>
  </si>
  <si>
    <t>TX007010101</t>
  </si>
  <si>
    <t>BUENA VIDA</t>
  </si>
  <si>
    <t>TX007010106</t>
  </si>
  <si>
    <t>Tropical Gardens at Boca Chica</t>
  </si>
  <si>
    <t>TX007010109</t>
  </si>
  <si>
    <t>Sanchez-Vela</t>
  </si>
  <si>
    <t>TX007010110</t>
  </si>
  <si>
    <t>Tangelo Quarters</t>
  </si>
  <si>
    <t>TX009</t>
  </si>
  <si>
    <t>Housing Authority of the City of Dallas, Texa</t>
  </si>
  <si>
    <t>TX009000001</t>
  </si>
  <si>
    <t>ROSELAND TOWNHOMES, PHASE I</t>
  </si>
  <si>
    <t>TX009000002</t>
  </si>
  <si>
    <t>Little Mexico Village</t>
  </si>
  <si>
    <t>TX009000003</t>
  </si>
  <si>
    <t>Cedar Springs Place</t>
  </si>
  <si>
    <t>TX009000004</t>
  </si>
  <si>
    <t>Wahoo Frazier</t>
  </si>
  <si>
    <t>TX009000005</t>
  </si>
  <si>
    <t>Brackins Village</t>
  </si>
  <si>
    <t>TX009000008</t>
  </si>
  <si>
    <t>Hamptons at Lakewest</t>
  </si>
  <si>
    <t>TX009000009</t>
  </si>
  <si>
    <t>Park Manor</t>
  </si>
  <si>
    <t>TX009000011</t>
  </si>
  <si>
    <t>Cliff Manor</t>
  </si>
  <si>
    <t>TX009000012</t>
  </si>
  <si>
    <t>Audelia Manor</t>
  </si>
  <si>
    <t>TX009000013</t>
  </si>
  <si>
    <t>Barbara Jordan Square</t>
  </si>
  <si>
    <t>TX009000014</t>
  </si>
  <si>
    <t>FRANKFORD TOWNHOMES</t>
  </si>
  <si>
    <t>TX009000015</t>
  </si>
  <si>
    <t>Hidden Ridge</t>
  </si>
  <si>
    <t>TX009000016</t>
  </si>
  <si>
    <t>TX009000017</t>
  </si>
  <si>
    <t>Buckeye I</t>
  </si>
  <si>
    <t>TX009000018</t>
  </si>
  <si>
    <t>Buckeye II</t>
  </si>
  <si>
    <t>TX009000019</t>
  </si>
  <si>
    <t>Renaissance Oaks_Scattered Sites II</t>
  </si>
  <si>
    <t>TX010</t>
  </si>
  <si>
    <t>Housing Authority of the City of Waco</t>
  </si>
  <si>
    <t>TX010000001</t>
  </si>
  <si>
    <t>KATE ROSS ANNEX</t>
  </si>
  <si>
    <t>TX010000002</t>
  </si>
  <si>
    <t>ESTELLA MAXEY</t>
  </si>
  <si>
    <t>TX011</t>
  </si>
  <si>
    <t>Housing Authority of the City of Laredo</t>
  </si>
  <si>
    <t>TX011000001</t>
  </si>
  <si>
    <t>COLONIA GUADALUPE</t>
  </si>
  <si>
    <t>TX011000003</t>
  </si>
  <si>
    <t>SPRINGFIELD ACRES</t>
  </si>
  <si>
    <t>TX011000004</t>
  </si>
  <si>
    <t>LAREDO SENIOR CITIZENS</t>
  </si>
  <si>
    <t>TX011000005</t>
  </si>
  <si>
    <t>MEADOW HOUSING PHASE II</t>
  </si>
  <si>
    <t>TX011000006</t>
  </si>
  <si>
    <t>Asherton</t>
  </si>
  <si>
    <t>TX012</t>
  </si>
  <si>
    <t>Housing Authority of the City of Baytown</t>
  </si>
  <si>
    <t>TX012000001</t>
  </si>
  <si>
    <t>DEZAVALA &amp; ARCHIA COURTS</t>
  </si>
  <si>
    <t>TX012000002</t>
  </si>
  <si>
    <t>Alexander Place</t>
  </si>
  <si>
    <t>TX015</t>
  </si>
  <si>
    <t>Housing Authority of Waxahachie</t>
  </si>
  <si>
    <t>TX015000001</t>
  </si>
  <si>
    <t>PATRICK APTS</t>
  </si>
  <si>
    <t>TX016</t>
  </si>
  <si>
    <t>Del Rio Housing Authority</t>
  </si>
  <si>
    <t>TX016000001</t>
  </si>
  <si>
    <t>SAN JOSE</t>
  </si>
  <si>
    <t>TX016000002</t>
  </si>
  <si>
    <t>CASAS DEL RIO</t>
  </si>
  <si>
    <t>TX016000003</t>
  </si>
  <si>
    <t>VILLA  HERMOSA</t>
  </si>
  <si>
    <t>TX017</t>
  </si>
  <si>
    <t>Housing Authority of the City of Galveston</t>
  </si>
  <si>
    <t>TX017000002</t>
  </si>
  <si>
    <t>GULF BREEZE</t>
  </si>
  <si>
    <t>TX017000003</t>
  </si>
  <si>
    <t>TX017000004</t>
  </si>
  <si>
    <t>The Oaks IV</t>
  </si>
  <si>
    <t>TX018</t>
  </si>
  <si>
    <t>Housing Authority of Lubbock</t>
  </si>
  <si>
    <t>TX018000021</t>
  </si>
  <si>
    <t>36 South</t>
  </si>
  <si>
    <t>TX018000022</t>
  </si>
  <si>
    <t>Behner Place / Mary Myers</t>
  </si>
  <si>
    <t>TX018000023</t>
  </si>
  <si>
    <t>96 West</t>
  </si>
  <si>
    <t>TX018000025</t>
  </si>
  <si>
    <t>Park Meadows</t>
  </si>
  <si>
    <t>TX019</t>
  </si>
  <si>
    <t>Eagle Pass Housing Authority</t>
  </si>
  <si>
    <t>TX019000001</t>
  </si>
  <si>
    <t>Chemita Oyervides</t>
  </si>
  <si>
    <t>TX019000002</t>
  </si>
  <si>
    <t>Los Angeles/Barrerra Heights</t>
  </si>
  <si>
    <t>TX019000003</t>
  </si>
  <si>
    <t>Mabe Terrace/Mundo Nuevo/Thompson Additi</t>
  </si>
  <si>
    <t>TX019000004</t>
  </si>
  <si>
    <t>EL CENTENARIO</t>
  </si>
  <si>
    <t>TX019000005</t>
  </si>
  <si>
    <t>Loma De La Cruz</t>
  </si>
  <si>
    <t>TX019000006</t>
  </si>
  <si>
    <t>Elia G Santos</t>
  </si>
  <si>
    <t>TX020</t>
  </si>
  <si>
    <t>Housing Authority of the City of Bryan</t>
  </si>
  <si>
    <t>TX020000001</t>
  </si>
  <si>
    <t>George Washington Carver Homes</t>
  </si>
  <si>
    <t>TX021</t>
  </si>
  <si>
    <t>Housing Authority of the City of Brownwood</t>
  </si>
  <si>
    <t>TX021000001</t>
  </si>
  <si>
    <t>TX022</t>
  </si>
  <si>
    <t>Housing Authority of Wichita Falls</t>
  </si>
  <si>
    <t>TX022000001</t>
  </si>
  <si>
    <t>AMP Number 1</t>
  </si>
  <si>
    <t>TX022000002</t>
  </si>
  <si>
    <t>AMP Number 2</t>
  </si>
  <si>
    <t>TX022000003</t>
  </si>
  <si>
    <t>AMP Number 3</t>
  </si>
  <si>
    <t>TX022000004</t>
  </si>
  <si>
    <t>AMP Project 4</t>
  </si>
  <si>
    <t>TX023</t>
  </si>
  <si>
    <t>Housing Authority of the City of Beaumont</t>
  </si>
  <si>
    <t>TX023000005</t>
  </si>
  <si>
    <t>TRACEWOOD I &amp; II</t>
  </si>
  <si>
    <t>TX023000011</t>
  </si>
  <si>
    <t>BEAUMONT</t>
  </si>
  <si>
    <t>TX023000014</t>
  </si>
  <si>
    <t>Regent I</t>
  </si>
  <si>
    <t>TX023000015</t>
  </si>
  <si>
    <t>Pointe North</t>
  </si>
  <si>
    <t>TX023000016</t>
  </si>
  <si>
    <t>The Crossing</t>
  </si>
  <si>
    <t>TX023000042</t>
  </si>
  <si>
    <t>LUCAS GARDENS AND GRAND PINE COURTS</t>
  </si>
  <si>
    <t>TX024</t>
  </si>
  <si>
    <t>Housing Authority of Commerce</t>
  </si>
  <si>
    <t>TX024000001</t>
  </si>
  <si>
    <t>TARTER APTS</t>
  </si>
  <si>
    <t>TX025</t>
  </si>
  <si>
    <t>San Benito Housing Authority</t>
  </si>
  <si>
    <t>TX025000001</t>
  </si>
  <si>
    <t>KENNETH LAKE</t>
  </si>
  <si>
    <t>TX025000002</t>
  </si>
  <si>
    <t>Magnolia Gardens</t>
  </si>
  <si>
    <t>TX026</t>
  </si>
  <si>
    <t>Housing Authority of Denison</t>
  </si>
  <si>
    <t>TX026000001</t>
  </si>
  <si>
    <t>TX027</t>
  </si>
  <si>
    <t>Housing Authority of McKinney</t>
  </si>
  <si>
    <t>TX027000001</t>
  </si>
  <si>
    <t>MERRITT HOMES</t>
  </si>
  <si>
    <t>TX028</t>
  </si>
  <si>
    <t>McAllen Housing Authority</t>
  </si>
  <si>
    <t>TX028000007</t>
  </si>
  <si>
    <t>Retama Village Phase I</t>
  </si>
  <si>
    <t>TX028000008</t>
  </si>
  <si>
    <t>Retama Village Phase II</t>
  </si>
  <si>
    <t>TX029</t>
  </si>
  <si>
    <t>Mercedes Housing Authority</t>
  </si>
  <si>
    <t>TX029000001</t>
  </si>
  <si>
    <t>BB/LV/SJ/TAY/QC</t>
  </si>
  <si>
    <t>TX029000005</t>
  </si>
  <si>
    <t>CROWN HAVEN</t>
  </si>
  <si>
    <t>TX030</t>
  </si>
  <si>
    <t>Housing Authority of Temple</t>
  </si>
  <si>
    <t>TX030000001</t>
  </si>
  <si>
    <t>JMH/CV/WB FAM</t>
  </si>
  <si>
    <t>TX030000002</t>
  </si>
  <si>
    <t>AL/RAT/ WB ELD</t>
  </si>
  <si>
    <t>TX030000003</t>
  </si>
  <si>
    <t>FRANCES GRAHAM HALL</t>
  </si>
  <si>
    <t>TX031</t>
  </si>
  <si>
    <t>Taylor Housing Authority</t>
  </si>
  <si>
    <t>TX031000002</t>
  </si>
  <si>
    <t>MARY OLSON APARTMENTS</t>
  </si>
  <si>
    <t>TX032</t>
  </si>
  <si>
    <t>Housing Authority of the City of Texas City</t>
  </si>
  <si>
    <t>TX032000001</t>
  </si>
  <si>
    <t>TX033</t>
  </si>
  <si>
    <t>Housing Authority of Corsicana</t>
  </si>
  <si>
    <t>TX033000001</t>
  </si>
  <si>
    <t>Northwest/Eastside Apartments</t>
  </si>
  <si>
    <t>TX033000004</t>
  </si>
  <si>
    <t>Northwest/Eastside Apartments Addition</t>
  </si>
  <si>
    <t>TX035</t>
  </si>
  <si>
    <t>Housing Authority of the City of Bay City</t>
  </si>
  <si>
    <t>TX035000001</t>
  </si>
  <si>
    <t>S.PARK &amp; CASA DEL NORTE</t>
  </si>
  <si>
    <t>TX036</t>
  </si>
  <si>
    <t>Housing Authority of Borger</t>
  </si>
  <si>
    <t>TX036000001</t>
  </si>
  <si>
    <t>FRANCIS AND CARVER HOMES</t>
  </si>
  <si>
    <t>TX037</t>
  </si>
  <si>
    <t>Housing Authority City of Orange</t>
  </si>
  <si>
    <t>TX037000001</t>
  </si>
  <si>
    <t>Cove Terrace</t>
  </si>
  <si>
    <t>TX037000003</t>
  </si>
  <si>
    <t>CRAIG &amp; Alexander Homes</t>
  </si>
  <si>
    <t>TX037000004</t>
  </si>
  <si>
    <t>James Zay Roberts Plaza</t>
  </si>
  <si>
    <t>TX037000005</t>
  </si>
  <si>
    <t>Velma Jeter</t>
  </si>
  <si>
    <t>TX037000006</t>
  </si>
  <si>
    <t>Park Avenue Manor</t>
  </si>
  <si>
    <t>TX037000007</t>
  </si>
  <si>
    <t>Sikes Road / Willow Bend</t>
  </si>
  <si>
    <t>TX037000008</t>
  </si>
  <si>
    <t>Whispering Oaks</t>
  </si>
  <si>
    <t>TX039</t>
  </si>
  <si>
    <t>Housing Authority of Breckenridge</t>
  </si>
  <si>
    <t>TX039000001</t>
  </si>
  <si>
    <t>ROSELAWN</t>
  </si>
  <si>
    <t>TX041</t>
  </si>
  <si>
    <t>Housing Authority of Olney</t>
  </si>
  <si>
    <t>TX041000001</t>
  </si>
  <si>
    <t>Oak G and D</t>
  </si>
  <si>
    <t>TX042</t>
  </si>
  <si>
    <t>Housing Authority of Cisco</t>
  </si>
  <si>
    <t>TX042000001</t>
  </si>
  <si>
    <t>TX043</t>
  </si>
  <si>
    <t>Housing Authority of Ranger</t>
  </si>
  <si>
    <t>TX043000001</t>
  </si>
  <si>
    <t>TERRY PLACE</t>
  </si>
  <si>
    <t>TX044</t>
  </si>
  <si>
    <t>Housing Authority of Jefferson</t>
  </si>
  <si>
    <t>TX044000001</t>
  </si>
  <si>
    <t>CENTRAL HEIGHTS</t>
  </si>
  <si>
    <t>TX045</t>
  </si>
  <si>
    <t>Housing Authority of Canyon</t>
  </si>
  <si>
    <t>TX045000001</t>
  </si>
  <si>
    <t>TX046</t>
  </si>
  <si>
    <t>Mission Housing Authority</t>
  </si>
  <si>
    <t>TX046000001</t>
  </si>
  <si>
    <t>ANACUA/Aldea</t>
  </si>
  <si>
    <t>TX046000002</t>
  </si>
  <si>
    <t>Palm Plaza</t>
  </si>
  <si>
    <t>TX046000003</t>
  </si>
  <si>
    <t>TX047</t>
  </si>
  <si>
    <t>Housing Authority of Dublin</t>
  </si>
  <si>
    <t>TX047000001</t>
  </si>
  <si>
    <t>TX048</t>
  </si>
  <si>
    <t>TX048000001</t>
  </si>
  <si>
    <t>GEORGE W. WRIGHT HOMES</t>
  </si>
  <si>
    <t>TX049</t>
  </si>
  <si>
    <t>Housing Authority of Pittsburg</t>
  </si>
  <si>
    <t>TX049000001</t>
  </si>
  <si>
    <t>PITTSBURG HA</t>
  </si>
  <si>
    <t>TX050</t>
  </si>
  <si>
    <t>TX050000001</t>
  </si>
  <si>
    <t>Flanagan Heights</t>
  </si>
  <si>
    <t>TX051</t>
  </si>
  <si>
    <t>Weslaco Housing Authority</t>
  </si>
  <si>
    <t>TX051000001</t>
  </si>
  <si>
    <t>Centerpointe</t>
  </si>
  <si>
    <t>TX051000002</t>
  </si>
  <si>
    <t>Sevilla</t>
  </si>
  <si>
    <t>TX051000003</t>
  </si>
  <si>
    <t>Alta Vista (new)</t>
  </si>
  <si>
    <t>TX051000007</t>
  </si>
  <si>
    <t>New Centerpoint</t>
  </si>
  <si>
    <t>TX051000008</t>
  </si>
  <si>
    <t>El Jardin</t>
  </si>
  <si>
    <t>TX051000009</t>
  </si>
  <si>
    <t>Jefferson</t>
  </si>
  <si>
    <t>TX052</t>
  </si>
  <si>
    <t>Housing Authority of Seymour</t>
  </si>
  <si>
    <t>TX052000001</t>
  </si>
  <si>
    <t>SENIORS</t>
  </si>
  <si>
    <t>TX053</t>
  </si>
  <si>
    <t>Housing Authority of Haskell</t>
  </si>
  <si>
    <t>TX053000001</t>
  </si>
  <si>
    <t>BRICK VILLAGE</t>
  </si>
  <si>
    <t>TX056</t>
  </si>
  <si>
    <t>Housing Authority of Colorado City</t>
  </si>
  <si>
    <t>TX056000001</t>
  </si>
  <si>
    <t>HENDERSON HEIGHTS</t>
  </si>
  <si>
    <t>TX059</t>
  </si>
  <si>
    <t>Housing Authority of Center</t>
  </si>
  <si>
    <t>TX059000001</t>
  </si>
  <si>
    <t>SOUTHWOOD</t>
  </si>
  <si>
    <t>TX060</t>
  </si>
  <si>
    <t>Housing Authority of the City of Mineola</t>
  </si>
  <si>
    <t>TX060000001</t>
  </si>
  <si>
    <t>Village West</t>
  </si>
  <si>
    <t>TX061</t>
  </si>
  <si>
    <t>Housing Authority of Sweetwater</t>
  </si>
  <si>
    <t>TX061000001</t>
  </si>
  <si>
    <t>NORTHWEST APTS</t>
  </si>
  <si>
    <t>TX062</t>
  </si>
  <si>
    <t>Edinburg Housing Authority</t>
  </si>
  <si>
    <t>TX062000010</t>
  </si>
  <si>
    <t>ALBORES</t>
  </si>
  <si>
    <t>TX062000020</t>
  </si>
  <si>
    <t>LANTANA</t>
  </si>
  <si>
    <t>TX062000040</t>
  </si>
  <si>
    <t>The Towers of Edinburg</t>
  </si>
  <si>
    <t>TX062000050</t>
  </si>
  <si>
    <t>Peridot</t>
  </si>
  <si>
    <t>TX062000060</t>
  </si>
  <si>
    <t>Liberty Village</t>
  </si>
  <si>
    <t>TX063</t>
  </si>
  <si>
    <t>Housing Authority of the City of Hearne</t>
  </si>
  <si>
    <t>TX063000001</t>
  </si>
  <si>
    <t>MC HENRY,TYLER,RAMBY VILL</t>
  </si>
  <si>
    <t>TX064</t>
  </si>
  <si>
    <t>Alamo Housing Authority</t>
  </si>
  <si>
    <t>TX064000002</t>
  </si>
  <si>
    <t>Macario Villarreal Estates</t>
  </si>
  <si>
    <t>TX064000003</t>
  </si>
  <si>
    <t>Rudy Villarreal Oak Square Apartments</t>
  </si>
  <si>
    <t>TX065</t>
  </si>
  <si>
    <t>Harlingen Housing Authority</t>
  </si>
  <si>
    <t>TX065000010</t>
  </si>
  <si>
    <t>LOS VECINOS HOMES</t>
  </si>
  <si>
    <t>TX065000020</t>
  </si>
  <si>
    <t>BONITA PARK</t>
  </si>
  <si>
    <t>TX065000030</t>
  </si>
  <si>
    <t>LE MOYNE GARDENS</t>
  </si>
  <si>
    <t>TX066</t>
  </si>
  <si>
    <t>Electra Housing Authority</t>
  </si>
  <si>
    <t>TX066000001</t>
  </si>
  <si>
    <t>EASTVIEW/SOUTHVIEW HOMES</t>
  </si>
  <si>
    <t>TX067</t>
  </si>
  <si>
    <t>Housing Authority of Bridgeport</t>
  </si>
  <si>
    <t>TX067000001</t>
  </si>
  <si>
    <t>BUTTERFIELD COURTS</t>
  </si>
  <si>
    <t>TX068</t>
  </si>
  <si>
    <t>Housing Authority of Overton</t>
  </si>
  <si>
    <t>TX068000001</t>
  </si>
  <si>
    <t>MUSTANG VILLAGE I</t>
  </si>
  <si>
    <t>TX069</t>
  </si>
  <si>
    <t>Housing Authority of De Leon</t>
  </si>
  <si>
    <t>TX069000010</t>
  </si>
  <si>
    <t>HOTEL APTS</t>
  </si>
  <si>
    <t>TX070</t>
  </si>
  <si>
    <t>Housing Authority of Ennis</t>
  </si>
  <si>
    <t>TX070000001</t>
  </si>
  <si>
    <t>ENNIS VILLAGE</t>
  </si>
  <si>
    <t>TX071</t>
  </si>
  <si>
    <t>Housing Authority of Gilmer</t>
  </si>
  <si>
    <t>TX071000001</t>
  </si>
  <si>
    <t>SORRELLS PARK PROJ</t>
  </si>
  <si>
    <t>TX073</t>
  </si>
  <si>
    <t>Pharr Housing Authority</t>
  </si>
  <si>
    <t>TX073000003</t>
  </si>
  <si>
    <t>MEADOW HEIGHTS/Las Milpas Homes</t>
  </si>
  <si>
    <t>TX073000004</t>
  </si>
  <si>
    <t>Las Canteras Apt.-MF</t>
  </si>
  <si>
    <t>TX073000005</t>
  </si>
  <si>
    <t>Mesquite Terrace-MF</t>
  </si>
  <si>
    <t>TX073000006</t>
  </si>
  <si>
    <t>Sunset Terrace-MF</t>
  </si>
  <si>
    <t>TX073000007</t>
  </si>
  <si>
    <t>Parkview Terrace-MF</t>
  </si>
  <si>
    <t>TX073000008</t>
  </si>
  <si>
    <t>SF home</t>
  </si>
  <si>
    <t>TX073000009</t>
  </si>
  <si>
    <t>Los Pinos Estates</t>
  </si>
  <si>
    <t>TX074</t>
  </si>
  <si>
    <t>Luling Housing Authority</t>
  </si>
  <si>
    <t>TX074000001</t>
  </si>
  <si>
    <t>JANCA,WADE,GUTIERREZ</t>
  </si>
  <si>
    <t>TX075</t>
  </si>
  <si>
    <t>Housing Authority of Quanah</t>
  </si>
  <si>
    <t>TX075000001</t>
  </si>
  <si>
    <t>MCCLELLAND APTS.</t>
  </si>
  <si>
    <t>TX076</t>
  </si>
  <si>
    <t>Housing Authority of Cooper</t>
  </si>
  <si>
    <t>TX076000001</t>
  </si>
  <si>
    <t>VALLEY VIEW HOMES</t>
  </si>
  <si>
    <t>TX077</t>
  </si>
  <si>
    <t>Housing Authority of Ballinger</t>
  </si>
  <si>
    <t>TX077000001</t>
  </si>
  <si>
    <t>PECAN PK/RIVERSIDE</t>
  </si>
  <si>
    <t>TX078</t>
  </si>
  <si>
    <t>Housing Authority of Sherman</t>
  </si>
  <si>
    <t>TX078000001</t>
  </si>
  <si>
    <t>TX080</t>
  </si>
  <si>
    <t>Housing Authority of Anson</t>
  </si>
  <si>
    <t>TX080000001</t>
  </si>
  <si>
    <t>HAPPY VALLEY</t>
  </si>
  <si>
    <t>TX081</t>
  </si>
  <si>
    <t>Gonzales Housing Authority</t>
  </si>
  <si>
    <t>TX081000001</t>
  </si>
  <si>
    <t>GREEN DEWITT VILLAGE</t>
  </si>
  <si>
    <t>TX082</t>
  </si>
  <si>
    <t>Housing Authority of Henrietta</t>
  </si>
  <si>
    <t>TX082000042</t>
  </si>
  <si>
    <t>TX083</t>
  </si>
  <si>
    <t>Housing Authority of Hamilton</t>
  </si>
  <si>
    <t>TX083000001</t>
  </si>
  <si>
    <t>Oak Grove Apartments</t>
  </si>
  <si>
    <t>TX084</t>
  </si>
  <si>
    <t>TX084000001</t>
  </si>
  <si>
    <t>TX085</t>
  </si>
  <si>
    <t>TX085000001</t>
  </si>
  <si>
    <t>CRESTWOOD APTS.</t>
  </si>
  <si>
    <t>TX086</t>
  </si>
  <si>
    <t>Housing Authority of Wortham</t>
  </si>
  <si>
    <t>TX086000001</t>
  </si>
  <si>
    <t>TX087</t>
  </si>
  <si>
    <t>San Marcos Housing Authority</t>
  </si>
  <si>
    <t>TX087000011</t>
  </si>
  <si>
    <t>ALLEN WOODS HOMES</t>
  </si>
  <si>
    <t>TX090</t>
  </si>
  <si>
    <t>Housing Authority of Hico</t>
  </si>
  <si>
    <t>TX090000001</t>
  </si>
  <si>
    <t>TX094</t>
  </si>
  <si>
    <t>Housing Authority of Archer City</t>
  </si>
  <si>
    <t>TX094000001</t>
  </si>
  <si>
    <t>PLEASANT ACRES</t>
  </si>
  <si>
    <t>TX095</t>
  </si>
  <si>
    <t>Housing Authority of Rockwall</t>
  </si>
  <si>
    <t>TX095000001</t>
  </si>
  <si>
    <t>TX096</t>
  </si>
  <si>
    <t>Edna Housing Authority</t>
  </si>
  <si>
    <t>TX096000010</t>
  </si>
  <si>
    <t>MAURITZ VILLAGE</t>
  </si>
  <si>
    <t>TX099</t>
  </si>
  <si>
    <t>Housing Authority of Bryson</t>
  </si>
  <si>
    <t>TX099000001</t>
  </si>
  <si>
    <t>TOWER</t>
  </si>
  <si>
    <t>TX101</t>
  </si>
  <si>
    <t>Housing Authority of Avinger</t>
  </si>
  <si>
    <t>TX101000001</t>
  </si>
  <si>
    <t>AVINGER</t>
  </si>
  <si>
    <t>TX102</t>
  </si>
  <si>
    <t>Housing Authority of McGregor</t>
  </si>
  <si>
    <t>TX102000001</t>
  </si>
  <si>
    <t>TX103</t>
  </si>
  <si>
    <t>Smiley Housing Authority</t>
  </si>
  <si>
    <t>TX103000001</t>
  </si>
  <si>
    <t>SMILEY HOUSING AUTHORITY</t>
  </si>
  <si>
    <t>TX104</t>
  </si>
  <si>
    <t>Housing Authority of Wolfe City</t>
  </si>
  <si>
    <t>TX104000001</t>
  </si>
  <si>
    <t>TX105</t>
  </si>
  <si>
    <t>Crystal City Housing Authority</t>
  </si>
  <si>
    <t>TX105000001</t>
  </si>
  <si>
    <t>Ninfa Moncada Courts</t>
  </si>
  <si>
    <t>TX105000002</t>
  </si>
  <si>
    <t>Roberto Alonzo Courts</t>
  </si>
  <si>
    <t>TX105000003</t>
  </si>
  <si>
    <t>unnamed</t>
  </si>
  <si>
    <t>TX106</t>
  </si>
  <si>
    <t>Housing Authority of Daingerfield</t>
  </si>
  <si>
    <t>TX106000001</t>
  </si>
  <si>
    <t>SOUTH PARK VIL</t>
  </si>
  <si>
    <t>TX109</t>
  </si>
  <si>
    <t>Waelder Housing Authority</t>
  </si>
  <si>
    <t>TX109000001</t>
  </si>
  <si>
    <t>NONE</t>
  </si>
  <si>
    <t>TX111</t>
  </si>
  <si>
    <t>Housing Authority of Burkburnett</t>
  </si>
  <si>
    <t>TX111000001</t>
  </si>
  <si>
    <t>BURKHAVEN</t>
  </si>
  <si>
    <t>TX112</t>
  </si>
  <si>
    <t>Hughes Springs</t>
  </si>
  <si>
    <t>TX112000001</t>
  </si>
  <si>
    <t>TX114</t>
  </si>
  <si>
    <t>Kingsville Housing Authority</t>
  </si>
  <si>
    <t>TX114000001</t>
  </si>
  <si>
    <t>BROWN VILLA</t>
  </si>
  <si>
    <t>TX114000002</t>
  </si>
  <si>
    <t>The Heights at Corral</t>
  </si>
  <si>
    <t>TX116</t>
  </si>
  <si>
    <t>Housing Authority of City  of Moody</t>
  </si>
  <si>
    <t>TX116000001</t>
  </si>
  <si>
    <t>TX117</t>
  </si>
  <si>
    <t>Housing Authority of Deport</t>
  </si>
  <si>
    <t>TX117000001</t>
  </si>
  <si>
    <t>Glover Units</t>
  </si>
  <si>
    <t>TX118</t>
  </si>
  <si>
    <t>Housing Authority of the City of Caldwell</t>
  </si>
  <si>
    <t>TX118000001</t>
  </si>
  <si>
    <t>TX120</t>
  </si>
  <si>
    <t>Housing Authority of the City of Munday</t>
  </si>
  <si>
    <t>TX120000001</t>
  </si>
  <si>
    <t>TX121</t>
  </si>
  <si>
    <t>Naples Housing Authority</t>
  </si>
  <si>
    <t>TX121000001</t>
  </si>
  <si>
    <t>TX122</t>
  </si>
  <si>
    <t>Housing Authority of Omaha</t>
  </si>
  <si>
    <t>TX122000001</t>
  </si>
  <si>
    <t>Sloss C</t>
  </si>
  <si>
    <t>TX124</t>
  </si>
  <si>
    <t>Housing Authority of the City of Knox City</t>
  </si>
  <si>
    <t>TX124000001</t>
  </si>
  <si>
    <t>TX134</t>
  </si>
  <si>
    <t>Housing Authority of Cameron</t>
  </si>
  <si>
    <t>TX134000001</t>
  </si>
  <si>
    <t>North Village</t>
  </si>
  <si>
    <t>TX135</t>
  </si>
  <si>
    <t>Housing Authority of Linden</t>
  </si>
  <si>
    <t>TX135000001</t>
  </si>
  <si>
    <t>TX137</t>
  </si>
  <si>
    <t>Housing Authority of De Kalb</t>
  </si>
  <si>
    <t>TX137000001</t>
  </si>
  <si>
    <t>TX138</t>
  </si>
  <si>
    <t>Housing Authority of Bogata</t>
  </si>
  <si>
    <t>TX138000001</t>
  </si>
  <si>
    <t>TX144</t>
  </si>
  <si>
    <t>Housing Authority of the City of Frisco</t>
  </si>
  <si>
    <t>TX144000001</t>
  </si>
  <si>
    <t>Frisco Villas</t>
  </si>
  <si>
    <t>TX145</t>
  </si>
  <si>
    <t>Housing Authority of Talco</t>
  </si>
  <si>
    <t>TX145000001</t>
  </si>
  <si>
    <t>Talco Housing Authority</t>
  </si>
  <si>
    <t>TX147</t>
  </si>
  <si>
    <t>Kenedy Housing Authority</t>
  </si>
  <si>
    <t>TX147000001</t>
  </si>
  <si>
    <t>BLUEBONNET SQUARE</t>
  </si>
  <si>
    <t>TX150</t>
  </si>
  <si>
    <t>Housing Authority of the City of Calvert</t>
  </si>
  <si>
    <t>TX150000001</t>
  </si>
  <si>
    <t>Calvert Housing Authority</t>
  </si>
  <si>
    <t>TX151</t>
  </si>
  <si>
    <t>Housing Authority of Wellington</t>
  </si>
  <si>
    <t>TX151000001</t>
  </si>
  <si>
    <t>TX152</t>
  </si>
  <si>
    <t>Beeville Housing Authority</t>
  </si>
  <si>
    <t>TX152000001</t>
  </si>
  <si>
    <t>TX153</t>
  </si>
  <si>
    <t>Housing Authority of Haltom City</t>
  </si>
  <si>
    <t>TX153000001</t>
  </si>
  <si>
    <t>HAPPY ACRES I</t>
  </si>
  <si>
    <t>TX155</t>
  </si>
  <si>
    <t>Housing Authority of Decatur</t>
  </si>
  <si>
    <t>TX155000001</t>
  </si>
  <si>
    <t>TX156</t>
  </si>
  <si>
    <t>Housing Authority of Spearman</t>
  </si>
  <si>
    <t>TX156000001</t>
  </si>
  <si>
    <t>TX157</t>
  </si>
  <si>
    <t>Housing Authority of McLean</t>
  </si>
  <si>
    <t>TX157000001</t>
  </si>
  <si>
    <t>TX158</t>
  </si>
  <si>
    <t>Housing Authority of Merkel</t>
  </si>
  <si>
    <t>TX158000001</t>
  </si>
  <si>
    <t>BRICKHAVEN</t>
  </si>
  <si>
    <t>TX160</t>
  </si>
  <si>
    <t>Housing Authority of Wink</t>
  </si>
  <si>
    <t>TX160000001</t>
  </si>
  <si>
    <t>HOUSING AUTHORITY of the CITY of WINK</t>
  </si>
  <si>
    <t>TX162</t>
  </si>
  <si>
    <t>Housing Authority of Clarendon</t>
  </si>
  <si>
    <t>TX162000001</t>
  </si>
  <si>
    <t>TX163</t>
  </si>
  <si>
    <t>Robstown Housing Authority</t>
  </si>
  <si>
    <t>TX163100011</t>
  </si>
  <si>
    <t>LA POSADA/Johnny Calderon</t>
  </si>
  <si>
    <t>TX164</t>
  </si>
  <si>
    <t>Mathis Housing Authority</t>
  </si>
  <si>
    <t>TX164000001</t>
  </si>
  <si>
    <t>Fulton and Rockport</t>
  </si>
  <si>
    <t>TX165</t>
  </si>
  <si>
    <t>Runge Housing Authority</t>
  </si>
  <si>
    <t>TX165007041</t>
  </si>
  <si>
    <t>TX166</t>
  </si>
  <si>
    <t>Tahoka Housing Authority</t>
  </si>
  <si>
    <t>TX166000001</t>
  </si>
  <si>
    <t>TX167</t>
  </si>
  <si>
    <t>Housing Authority of Stamford</t>
  </si>
  <si>
    <t>TX167000001</t>
  </si>
  <si>
    <t>TX168</t>
  </si>
  <si>
    <t>Housing Authority of the City of Dayton</t>
  </si>
  <si>
    <t>TX168000001</t>
  </si>
  <si>
    <t>TX169</t>
  </si>
  <si>
    <t>Housing Authority of Comanche</t>
  </si>
  <si>
    <t>TX169000001</t>
  </si>
  <si>
    <t>LINDSEY APTS</t>
  </si>
  <si>
    <t>TX170</t>
  </si>
  <si>
    <t>Housing Authority of Rising Star</t>
  </si>
  <si>
    <t>TX170000010</t>
  </si>
  <si>
    <t>TX171</t>
  </si>
  <si>
    <t>Housing Authority of Levelland</t>
  </si>
  <si>
    <t>TX171000001</t>
  </si>
  <si>
    <t>TX172</t>
  </si>
  <si>
    <t>Housing Authority of the City of Cross Plains</t>
  </si>
  <si>
    <t>TX172000001</t>
  </si>
  <si>
    <t>TX173</t>
  </si>
  <si>
    <t>Port Isabel Housing Authority</t>
  </si>
  <si>
    <t>TX173200001</t>
  </si>
  <si>
    <t>VILLA DEL MAR</t>
  </si>
  <si>
    <t>TX174</t>
  </si>
  <si>
    <t>Sinton Housing Authority</t>
  </si>
  <si>
    <t>TX174000001</t>
  </si>
  <si>
    <t>TX175</t>
  </si>
  <si>
    <t>Nixon Housing Authority</t>
  </si>
  <si>
    <t>TX175000001</t>
  </si>
  <si>
    <t>4th Street Homes</t>
  </si>
  <si>
    <t>TX176</t>
  </si>
  <si>
    <t>Three Rivers Housing Authority</t>
  </si>
  <si>
    <t>TX176000001</t>
  </si>
  <si>
    <t>TX177</t>
  </si>
  <si>
    <t>Donna Housing Authority</t>
  </si>
  <si>
    <t>TX177000001</t>
  </si>
  <si>
    <t>Development 1</t>
  </si>
  <si>
    <t>TX177000002</t>
  </si>
  <si>
    <t>Mesa Vista Apartments</t>
  </si>
  <si>
    <t>TX177000003</t>
  </si>
  <si>
    <t>Silver Tri-Plex</t>
  </si>
  <si>
    <t>TX178</t>
  </si>
  <si>
    <t>Alice Housing Authority</t>
  </si>
  <si>
    <t>TX178000001</t>
  </si>
  <si>
    <t>Heritage Apartments</t>
  </si>
  <si>
    <t>TX178000002</t>
  </si>
  <si>
    <t>Rose Ann</t>
  </si>
  <si>
    <t>TX179</t>
  </si>
  <si>
    <t>Housing Authority of Post</t>
  </si>
  <si>
    <t>TX179000001</t>
  </si>
  <si>
    <t>TX180</t>
  </si>
  <si>
    <t>Housing Authority of Roby</t>
  </si>
  <si>
    <t>TX180000001</t>
  </si>
  <si>
    <t>TX182</t>
  </si>
  <si>
    <t>Housing Authority of Rotan</t>
  </si>
  <si>
    <t>TX182000001</t>
  </si>
  <si>
    <t>ROTAN HOUSING AUTHORITY 2</t>
  </si>
  <si>
    <t>TX183</t>
  </si>
  <si>
    <t>Housing Authority of Tulia</t>
  </si>
  <si>
    <t>TX183000001</t>
  </si>
  <si>
    <t>TX184</t>
  </si>
  <si>
    <t>Housing Authority of Crosbyton</t>
  </si>
  <si>
    <t>TX184000001</t>
  </si>
  <si>
    <t>TX186</t>
  </si>
  <si>
    <t>Housing Authority of the City of Nocona</t>
  </si>
  <si>
    <t>TX186000001</t>
  </si>
  <si>
    <t>LAURA LOUISE HOMES</t>
  </si>
  <si>
    <t>TX187</t>
  </si>
  <si>
    <t>Housing Authority of Pineland</t>
  </si>
  <si>
    <t>TX187000001</t>
  </si>
  <si>
    <t>BEECH/CENTRAL/KNIGHTON</t>
  </si>
  <si>
    <t>TX188</t>
  </si>
  <si>
    <t>Maud Housing Authority</t>
  </si>
  <si>
    <t>TX188000001</t>
  </si>
  <si>
    <t>TX189</t>
  </si>
  <si>
    <t>Housing Authority of Floydada</t>
  </si>
  <si>
    <t>TX189000001</t>
  </si>
  <si>
    <t>TX190</t>
  </si>
  <si>
    <t>TX190000001</t>
  </si>
  <si>
    <t>TX192</t>
  </si>
  <si>
    <t>Housing Authority of Gorman</t>
  </si>
  <si>
    <t>TX192000010</t>
  </si>
  <si>
    <t>LOVE ACRES</t>
  </si>
  <si>
    <t>TX193</t>
  </si>
  <si>
    <t>Floresville Housing Authority</t>
  </si>
  <si>
    <t>TX193000001</t>
  </si>
  <si>
    <t>TX194</t>
  </si>
  <si>
    <t>Housing Authority of Childress</t>
  </si>
  <si>
    <t>TX194000001</t>
  </si>
  <si>
    <t>TX195</t>
  </si>
  <si>
    <t>Housing Authority of Hamlin</t>
  </si>
  <si>
    <t>TX195000001</t>
  </si>
  <si>
    <t>TX196</t>
  </si>
  <si>
    <t>Housing Authority of Olton</t>
  </si>
  <si>
    <t>TX196000001</t>
  </si>
  <si>
    <t>Olton Housing Authority</t>
  </si>
  <si>
    <t>TX197</t>
  </si>
  <si>
    <t>Housing Authority of Baird</t>
  </si>
  <si>
    <t>TX197000000</t>
  </si>
  <si>
    <t>TX198</t>
  </si>
  <si>
    <t>Housing Authority of Cleveland</t>
  </si>
  <si>
    <t>TX198000001</t>
  </si>
  <si>
    <t>TX200</t>
  </si>
  <si>
    <t>Housing Authority of Aspermont</t>
  </si>
  <si>
    <t>TX200000001</t>
  </si>
  <si>
    <t>Marchel`s Manor</t>
  </si>
  <si>
    <t>TX201</t>
  </si>
  <si>
    <t>Falfurrias Housing Authority</t>
  </si>
  <si>
    <t>TX201000001</t>
  </si>
  <si>
    <t>JOHN F. KENNEDY</t>
  </si>
  <si>
    <t>TX202</t>
  </si>
  <si>
    <t>Edcouch Housing Authority</t>
  </si>
  <si>
    <t>TX202000001</t>
  </si>
  <si>
    <t>TX204</t>
  </si>
  <si>
    <t>Housing Authority of Santa Anna</t>
  </si>
  <si>
    <t>TX204000010</t>
  </si>
  <si>
    <t>TX206</t>
  </si>
  <si>
    <t>Los Fresnos Housing Authority</t>
  </si>
  <si>
    <t>TX206000001</t>
  </si>
  <si>
    <t>Hibiscus</t>
  </si>
  <si>
    <t>TX207</t>
  </si>
  <si>
    <t>TX207000001</t>
  </si>
  <si>
    <t>COLLEGE HEIGHTS</t>
  </si>
  <si>
    <t>TX208</t>
  </si>
  <si>
    <t>TX208000001</t>
  </si>
  <si>
    <t>TX209</t>
  </si>
  <si>
    <t>Housing Authority of Malakoff</t>
  </si>
  <si>
    <t>TX209000001</t>
  </si>
  <si>
    <t>TX210</t>
  </si>
  <si>
    <t>Devine Housing Authority</t>
  </si>
  <si>
    <t>TX210000001</t>
  </si>
  <si>
    <t>ROSEWOOD APARTMENTS</t>
  </si>
  <si>
    <t>TX211</t>
  </si>
  <si>
    <t>Lockhart Housing Authority</t>
  </si>
  <si>
    <t>TX211110348</t>
  </si>
  <si>
    <t>TX212</t>
  </si>
  <si>
    <t>Housing Authority of Mabank</t>
  </si>
  <si>
    <t>TX212000001</t>
  </si>
  <si>
    <t>Housing Authority of the City of Mabank</t>
  </si>
  <si>
    <t>TX213</t>
  </si>
  <si>
    <t>Housing Authority of Belton</t>
  </si>
  <si>
    <t>TX213000001</t>
  </si>
  <si>
    <t>CHARRS ACRES</t>
  </si>
  <si>
    <t>TX213000002</t>
  </si>
  <si>
    <t>TX214</t>
  </si>
  <si>
    <t>Housing Authority of Granbury</t>
  </si>
  <si>
    <t>TX214000001</t>
  </si>
  <si>
    <t>CROSS ACRES AND ALLEN MEADOWS</t>
  </si>
  <si>
    <t>TX215</t>
  </si>
  <si>
    <t>Housing Authority of Spur</t>
  </si>
  <si>
    <t>TX215000001</t>
  </si>
  <si>
    <t>TX216</t>
  </si>
  <si>
    <t>Housing Authority of Newcastle</t>
  </si>
  <si>
    <t>TX216000001</t>
  </si>
  <si>
    <t>TX217</t>
  </si>
  <si>
    <t>Housing Authority of Wills Point</t>
  </si>
  <si>
    <t>TX217000217</t>
  </si>
  <si>
    <t>TX218</t>
  </si>
  <si>
    <t>Housing Authority of Whitney</t>
  </si>
  <si>
    <t>TX218000001</t>
  </si>
  <si>
    <t>TX222</t>
  </si>
  <si>
    <t>Housing Authority of Crockett</t>
  </si>
  <si>
    <t>TX222000001</t>
  </si>
  <si>
    <t>TX223</t>
  </si>
  <si>
    <t>Housing Authority of Newton</t>
  </si>
  <si>
    <t>TX223000001</t>
  </si>
  <si>
    <t>HWY 87 (SARTAIN ST)</t>
  </si>
  <si>
    <t>TX224</t>
  </si>
  <si>
    <t>Elsa Housing Authority</t>
  </si>
  <si>
    <t>TX224000022</t>
  </si>
  <si>
    <t>LOS VECINOS</t>
  </si>
  <si>
    <t>TX225</t>
  </si>
  <si>
    <t>Housing Authority of the City of Woodville</t>
  </si>
  <si>
    <t>TX225000001</t>
  </si>
  <si>
    <t>PECAN/ELM/SHIVERS</t>
  </si>
  <si>
    <t>TX226</t>
  </si>
  <si>
    <t>Housing Authority of Timpson</t>
  </si>
  <si>
    <t>TX226000001</t>
  </si>
  <si>
    <t>W.SIDE VILLA&amp;HAPPY HOLLOW</t>
  </si>
  <si>
    <t>TX227</t>
  </si>
  <si>
    <t>Housing Authority of Hemphill</t>
  </si>
  <si>
    <t>TX227000001</t>
  </si>
  <si>
    <t>TEXAS AND ASH STREET</t>
  </si>
  <si>
    <t>TX228</t>
  </si>
  <si>
    <t>Housing Authority of Coolidge</t>
  </si>
  <si>
    <t>TX228000001</t>
  </si>
  <si>
    <t>Housing Authority City of Coolidge</t>
  </si>
  <si>
    <t>TX229</t>
  </si>
  <si>
    <t>Housing Authority of Diboll</t>
  </si>
  <si>
    <t>TX229000001</t>
  </si>
  <si>
    <t>PINE ACRES NO 1 and LBJ</t>
  </si>
  <si>
    <t>TX230</t>
  </si>
  <si>
    <t>Housing Authority of Corrigan</t>
  </si>
  <si>
    <t>TX230000001</t>
  </si>
  <si>
    <t>REILY &amp; HYDE SITES</t>
  </si>
  <si>
    <t>TX231</t>
  </si>
  <si>
    <t>Housing Authority of the City of Groveton</t>
  </si>
  <si>
    <t>TX231000001</t>
  </si>
  <si>
    <t>GROVETON HOUSING AUTHORITY</t>
  </si>
  <si>
    <t>TX233</t>
  </si>
  <si>
    <t>Housing Authority of Garrison</t>
  </si>
  <si>
    <t>TX233000001</t>
  </si>
  <si>
    <t>GARRISON HOUSING AUTHORITY</t>
  </si>
  <si>
    <t>TX235</t>
  </si>
  <si>
    <t>Housing Authority of Bangs</t>
  </si>
  <si>
    <t>TX235000010</t>
  </si>
  <si>
    <t>MOODY ADDITION</t>
  </si>
  <si>
    <t>TX236</t>
  </si>
  <si>
    <t>Poteet Housing Authority</t>
  </si>
  <si>
    <t>TX236000001</t>
  </si>
  <si>
    <t>TX237</t>
  </si>
  <si>
    <t>Housing Authority of Trinidad</t>
  </si>
  <si>
    <t>TX237000001</t>
  </si>
  <si>
    <t>TX238</t>
  </si>
  <si>
    <t>Housing Authority of Blooming Grove</t>
  </si>
  <si>
    <t>TX238000001</t>
  </si>
  <si>
    <t>BLOOMING GROVE</t>
  </si>
  <si>
    <t>TX239</t>
  </si>
  <si>
    <t>Brackettville Housing Authority</t>
  </si>
  <si>
    <t>TX239000205</t>
  </si>
  <si>
    <t>TX240</t>
  </si>
  <si>
    <t>Housing Authority of Vernon</t>
  </si>
  <si>
    <t>TX240000001</t>
  </si>
  <si>
    <t>TX241</t>
  </si>
  <si>
    <t>Housing Authority of Alba</t>
  </si>
  <si>
    <t>TX241000001</t>
  </si>
  <si>
    <t>Alba Housing Authority</t>
  </si>
  <si>
    <t>TX242</t>
  </si>
  <si>
    <t>Edgewood Housing</t>
  </si>
  <si>
    <t>TX242000001</t>
  </si>
  <si>
    <t>TX243</t>
  </si>
  <si>
    <t>Stockdale Housing Authority</t>
  </si>
  <si>
    <t>TX243000001</t>
  </si>
  <si>
    <t>SENIOR CITIZENS APTS.</t>
  </si>
  <si>
    <t>TX245</t>
  </si>
  <si>
    <t>Housing Authority of the City of Madisonville</t>
  </si>
  <si>
    <t>TX245000001</t>
  </si>
  <si>
    <t>TX246</t>
  </si>
  <si>
    <t>Housing Authority of Marlin</t>
  </si>
  <si>
    <t>TX246000001</t>
  </si>
  <si>
    <t>TX246000002</t>
  </si>
  <si>
    <t>M and M Building</t>
  </si>
  <si>
    <t>TX247</t>
  </si>
  <si>
    <t>Housing Authority of Royse City</t>
  </si>
  <si>
    <t>TX247000001</t>
  </si>
  <si>
    <t>TX249</t>
  </si>
  <si>
    <t>Housing Authority of Dawson</t>
  </si>
  <si>
    <t>TX249000001</t>
  </si>
  <si>
    <t>Project One</t>
  </si>
  <si>
    <t>TX250</t>
  </si>
  <si>
    <t>Housing Authority of Detroit</t>
  </si>
  <si>
    <t>TX250000001</t>
  </si>
  <si>
    <t>TX251</t>
  </si>
  <si>
    <t>Housing Authority of Brady</t>
  </si>
  <si>
    <t>TX251000001</t>
  </si>
  <si>
    <t>THE TREES</t>
  </si>
  <si>
    <t>TX252</t>
  </si>
  <si>
    <t>Housing Authority of Lott</t>
  </si>
  <si>
    <t>TX252000336</t>
  </si>
  <si>
    <t>TX253</t>
  </si>
  <si>
    <t>Housing Authority of the City of Centerville</t>
  </si>
  <si>
    <t>TX253000001</t>
  </si>
  <si>
    <t>TX255</t>
  </si>
  <si>
    <t>Housing Authority of Rosebud</t>
  </si>
  <si>
    <t>TX255004633</t>
  </si>
  <si>
    <t>Ashcraft Court</t>
  </si>
  <si>
    <t>TX256</t>
  </si>
  <si>
    <t>TX256000001</t>
  </si>
  <si>
    <t>OAK CREST ACRES</t>
  </si>
  <si>
    <t>TX257</t>
  </si>
  <si>
    <t>Housing Authority of Slaton</t>
  </si>
  <si>
    <t>TX257000001</t>
  </si>
  <si>
    <t>TX258</t>
  </si>
  <si>
    <t>Housing Authority of Loraine</t>
  </si>
  <si>
    <t>TX258000001</t>
  </si>
  <si>
    <t>TX259</t>
  </si>
  <si>
    <t>Bastrop Housing Authority</t>
  </si>
  <si>
    <t>TX259000001</t>
  </si>
  <si>
    <t>ANDERSON,LINDEN,RIVERVIEW</t>
  </si>
  <si>
    <t>TX260</t>
  </si>
  <si>
    <t>Housing Authority of Eden</t>
  </si>
  <si>
    <t>TX260000010</t>
  </si>
  <si>
    <t>TX261</t>
  </si>
  <si>
    <t>Housing Authority of Mason</t>
  </si>
  <si>
    <t>TX261000001</t>
  </si>
  <si>
    <t>TX262</t>
  </si>
  <si>
    <t>Housing Authority of Tenaha</t>
  </si>
  <si>
    <t>TX262000001</t>
  </si>
  <si>
    <t>HICKORY STREET APARTMENTS</t>
  </si>
  <si>
    <t>TX264</t>
  </si>
  <si>
    <t>Georgetown Housing Authority</t>
  </si>
  <si>
    <t>TX264000001</t>
  </si>
  <si>
    <t>STONEHAVEN</t>
  </si>
  <si>
    <t>TX265</t>
  </si>
  <si>
    <t>Housing Authority of Rogers</t>
  </si>
  <si>
    <t>TX265000001</t>
  </si>
  <si>
    <t>TX266</t>
  </si>
  <si>
    <t>TX266000001</t>
  </si>
  <si>
    <t>VALLEYVIEW VILLA</t>
  </si>
  <si>
    <t>TX267</t>
  </si>
  <si>
    <t>Housing Authority of Grandfalls</t>
  </si>
  <si>
    <t>TX267000001</t>
  </si>
  <si>
    <t>TX269</t>
  </si>
  <si>
    <t>Housing Authority of Goldthwaite</t>
  </si>
  <si>
    <t>TX269000001</t>
  </si>
  <si>
    <t>TX270</t>
  </si>
  <si>
    <t>Housing Authority of Robert Lee</t>
  </si>
  <si>
    <t>TX270000001</t>
  </si>
  <si>
    <t>TX271</t>
  </si>
  <si>
    <t>Housing Authority of City of Oglesby</t>
  </si>
  <si>
    <t>TX271000001</t>
  </si>
  <si>
    <t>TX272</t>
  </si>
  <si>
    <t>Housing Authority of  Alto</t>
  </si>
  <si>
    <t>TX272000001</t>
  </si>
  <si>
    <t>TX273</t>
  </si>
  <si>
    <t>Housing Authority of Teague</t>
  </si>
  <si>
    <t>TX273000001</t>
  </si>
  <si>
    <t>TEAGUE HOUSING AUTHORITY</t>
  </si>
  <si>
    <t>TX274</t>
  </si>
  <si>
    <t>Housing Authority of Bartlett</t>
  </si>
  <si>
    <t>TX274000001</t>
  </si>
  <si>
    <t>CRITTENDEN VILLAGE</t>
  </si>
  <si>
    <t>TX275</t>
  </si>
  <si>
    <t>Housing Authority of Seagraves</t>
  </si>
  <si>
    <t>TX275000001</t>
  </si>
  <si>
    <t>TX276</t>
  </si>
  <si>
    <t>Housing Authority of Meridian</t>
  </si>
  <si>
    <t>TX276000040</t>
  </si>
  <si>
    <t>TX277</t>
  </si>
  <si>
    <t>Housing Authority of Hale Center</t>
  </si>
  <si>
    <t>TX277000001</t>
  </si>
  <si>
    <t>TX278</t>
  </si>
  <si>
    <t>Housing Authority of Bronte</t>
  </si>
  <si>
    <t>TX278000001</t>
  </si>
  <si>
    <t>BRONTE HOUSING AUTHORITY</t>
  </si>
  <si>
    <t>TX279</t>
  </si>
  <si>
    <t>Housing Authority of Eldorado</t>
  </si>
  <si>
    <t>TX279000001</t>
  </si>
  <si>
    <t>First Homes</t>
  </si>
  <si>
    <t>TX281</t>
  </si>
  <si>
    <t>Granger Housing Authority</t>
  </si>
  <si>
    <t>TX281000001</t>
  </si>
  <si>
    <t>GRANGER HOUSING AUTHORITY</t>
  </si>
  <si>
    <t>TX282</t>
  </si>
  <si>
    <t>Housing Authority of Kirbyville</t>
  </si>
  <si>
    <t>TX282000001</t>
  </si>
  <si>
    <t>TX283</t>
  </si>
  <si>
    <t>Housing Authority of Gatesville</t>
  </si>
  <si>
    <t>TX283000001</t>
  </si>
  <si>
    <t>TX284</t>
  </si>
  <si>
    <t>Housing Authority City of Alpine</t>
  </si>
  <si>
    <t>TX284000001</t>
  </si>
  <si>
    <t>TX286</t>
  </si>
  <si>
    <t>Housing Authority of Memphis</t>
  </si>
  <si>
    <t>TX286000001</t>
  </si>
  <si>
    <t>TX287</t>
  </si>
  <si>
    <t>Housing Authority of Como</t>
  </si>
  <si>
    <t>TX287000001</t>
  </si>
  <si>
    <t>TX288</t>
  </si>
  <si>
    <t>Housing Authority of Winnsboro</t>
  </si>
  <si>
    <t>TX288000001</t>
  </si>
  <si>
    <t>TX289</t>
  </si>
  <si>
    <t>Housing Authority of the City of Cumby</t>
  </si>
  <si>
    <t>TX289000001</t>
  </si>
  <si>
    <t>TX290</t>
  </si>
  <si>
    <t>Housing Authority of Strawn</t>
  </si>
  <si>
    <t>TX290000001</t>
  </si>
  <si>
    <t>TX291</t>
  </si>
  <si>
    <t>Housing Authority of Grapevine</t>
  </si>
  <si>
    <t>TX291000001</t>
  </si>
  <si>
    <t>TX293</t>
  </si>
  <si>
    <t>Housing Authority of Rankin</t>
  </si>
  <si>
    <t>TX293000001</t>
  </si>
  <si>
    <t>Rankin</t>
  </si>
  <si>
    <t>TX295</t>
  </si>
  <si>
    <t>Housing Authority of the City of Grapeland</t>
  </si>
  <si>
    <t>TX295000001</t>
  </si>
  <si>
    <t>TX296</t>
  </si>
  <si>
    <t>Schulenburg Housing Authority</t>
  </si>
  <si>
    <t>TX296000001</t>
  </si>
  <si>
    <t>Schulenburg</t>
  </si>
  <si>
    <t>TX297</t>
  </si>
  <si>
    <t>Flatonia Housing Authority</t>
  </si>
  <si>
    <t>TX297000001</t>
  </si>
  <si>
    <t>TX298</t>
  </si>
  <si>
    <t>Housing Authority  the City of Mineral Wells</t>
  </si>
  <si>
    <t>TX298000001</t>
  </si>
  <si>
    <t>TX300</t>
  </si>
  <si>
    <t>Carrizo Springs Housing Authority</t>
  </si>
  <si>
    <t>TX300000012</t>
  </si>
  <si>
    <t>TX301</t>
  </si>
  <si>
    <t>Housing Authority of Thorndale</t>
  </si>
  <si>
    <t>TX301000001</t>
  </si>
  <si>
    <t>Thorndale Housing Authority</t>
  </si>
  <si>
    <t>TX303</t>
  </si>
  <si>
    <t>Seguin Housing Authority</t>
  </si>
  <si>
    <t>TX303000001</t>
  </si>
  <si>
    <t>Elderly / Families</t>
  </si>
  <si>
    <t>TX304</t>
  </si>
  <si>
    <t>Housing Authority of the City of Bellville</t>
  </si>
  <si>
    <t>TX304000001</t>
  </si>
  <si>
    <t>TX305</t>
  </si>
  <si>
    <t>Housing Authority of Kerens</t>
  </si>
  <si>
    <t>TX305000001</t>
  </si>
  <si>
    <t>TX306</t>
  </si>
  <si>
    <t>Housing Authority of Junction</t>
  </si>
  <si>
    <t>TX306000015</t>
  </si>
  <si>
    <t>Junction Housing Authority</t>
  </si>
  <si>
    <t>TX307</t>
  </si>
  <si>
    <t>Housing Authority of Caddo Mills</t>
  </si>
  <si>
    <t>TX307000001</t>
  </si>
  <si>
    <t>TX308</t>
  </si>
  <si>
    <t>Housing Authority of the City of Crowell</t>
  </si>
  <si>
    <t>TX308000001</t>
  </si>
  <si>
    <t>TX309</t>
  </si>
  <si>
    <t>Cuero Housing Authority</t>
  </si>
  <si>
    <t>TX309000001</t>
  </si>
  <si>
    <t>TX310</t>
  </si>
  <si>
    <t>Housing Authority of Avery</t>
  </si>
  <si>
    <t>TX310000001</t>
  </si>
  <si>
    <t>AVERY HOUSING AUTHORITY</t>
  </si>
  <si>
    <t>TX311</t>
  </si>
  <si>
    <t>Housing Authority of Whitesboro</t>
  </si>
  <si>
    <t>TX311000001</t>
  </si>
  <si>
    <t>Beauty Lane</t>
  </si>
  <si>
    <t>TX312</t>
  </si>
  <si>
    <t>Yorktown Housing Authority</t>
  </si>
  <si>
    <t>TX312000001</t>
  </si>
  <si>
    <t>Yorktown Housing Development</t>
  </si>
  <si>
    <t>TX313</t>
  </si>
  <si>
    <t>Aransas Pass Housing Authority</t>
  </si>
  <si>
    <t>TX313000001</t>
  </si>
  <si>
    <t>JOHN L. MEREDITH</t>
  </si>
  <si>
    <t>TX316</t>
  </si>
  <si>
    <t>Housing Authority of Balmorhea</t>
  </si>
  <si>
    <t>TX316000001</t>
  </si>
  <si>
    <t>BALMORHEA</t>
  </si>
  <si>
    <t>TX317</t>
  </si>
  <si>
    <t>Ingleside Housing Authority</t>
  </si>
  <si>
    <t>TX317000001</t>
  </si>
  <si>
    <t xml:space="preserve">Ingleside Housing </t>
  </si>
  <si>
    <t>TX320</t>
  </si>
  <si>
    <t>Housing Authority of Pecos</t>
  </si>
  <si>
    <t>TX320000001</t>
  </si>
  <si>
    <t>HOUSING AUTHORITY OF THE TOWN OF PECOS</t>
  </si>
  <si>
    <t>TX321</t>
  </si>
  <si>
    <t>Housing Authority of Coleman</t>
  </si>
  <si>
    <t>TX321000001</t>
  </si>
  <si>
    <t>HIRISE - Santa Fe</t>
  </si>
  <si>
    <t>TX322</t>
  </si>
  <si>
    <t>Round Rock Housing Authority</t>
  </si>
  <si>
    <t>TX322150500</t>
  </si>
  <si>
    <t>CUSHING CENTER</t>
  </si>
  <si>
    <t>TX323</t>
  </si>
  <si>
    <t>Falls City Housing Authority</t>
  </si>
  <si>
    <t>TX323000001</t>
  </si>
  <si>
    <t>Sam S Swierc</t>
  </si>
  <si>
    <t>TX325</t>
  </si>
  <si>
    <t>Housing Authority of Throckmorton</t>
  </si>
  <si>
    <t>TX325000001</t>
  </si>
  <si>
    <t>Throckmorton Housing Authority</t>
  </si>
  <si>
    <t>TX326</t>
  </si>
  <si>
    <t>Yoakum Housing Authority</t>
  </si>
  <si>
    <t>TX326000021</t>
  </si>
  <si>
    <t>PAUL F. GUSTWICK SITE</t>
  </si>
  <si>
    <t>TX327</t>
  </si>
  <si>
    <t>Housing Authority of the City of Abilene</t>
  </si>
  <si>
    <t>TX327000001</t>
  </si>
  <si>
    <t>REBECCA LANE</t>
  </si>
  <si>
    <t>TX328</t>
  </si>
  <si>
    <t>Llano Housing Authority</t>
  </si>
  <si>
    <t>TX328000001</t>
  </si>
  <si>
    <t>TX329</t>
  </si>
  <si>
    <t>Housing Authority of the City of Winters</t>
  </si>
  <si>
    <t>TX329000001</t>
  </si>
  <si>
    <t>GOLDEN ACRES/BLIZZARD SQUARE APTS.</t>
  </si>
  <si>
    <t>TX330</t>
  </si>
  <si>
    <t>Housing Authority of the City of Brenham</t>
  </si>
  <si>
    <t>TX330000001</t>
  </si>
  <si>
    <t>SUNNYSIDE TERRACE</t>
  </si>
  <si>
    <t>TX332</t>
  </si>
  <si>
    <t>Housing Authority of the City of Pearsall</t>
  </si>
  <si>
    <t>TX332000001</t>
  </si>
  <si>
    <t>TX333</t>
  </si>
  <si>
    <t>Housing Authority of Mart</t>
  </si>
  <si>
    <t>TX333000001</t>
  </si>
  <si>
    <t>TX334</t>
  </si>
  <si>
    <t>Housing Authority of the City of San Saba</t>
  </si>
  <si>
    <t>TX334000001</t>
  </si>
  <si>
    <t>TX335</t>
  </si>
  <si>
    <t>Cotulla Housing Authority</t>
  </si>
  <si>
    <t>TX335000025</t>
  </si>
  <si>
    <t>TX336</t>
  </si>
  <si>
    <t>Housing Authority of Grand Saline</t>
  </si>
  <si>
    <t>TX336000001</t>
  </si>
  <si>
    <t>TX337</t>
  </si>
  <si>
    <t>TX337000001</t>
  </si>
  <si>
    <t>TX339</t>
  </si>
  <si>
    <t>Housing Authority of Clifton</t>
  </si>
  <si>
    <t>TX339000001</t>
  </si>
  <si>
    <t>Clifton Housing Authority</t>
  </si>
  <si>
    <t>TX340</t>
  </si>
  <si>
    <t>TX340000001</t>
  </si>
  <si>
    <t>TX342</t>
  </si>
  <si>
    <t>Housing Authority of Ferris</t>
  </si>
  <si>
    <t>TX342000001</t>
  </si>
  <si>
    <t>TX343</t>
  </si>
  <si>
    <t>New Braunfels Housing Authority</t>
  </si>
  <si>
    <t>TX343000001</t>
  </si>
  <si>
    <t>LAUREL PLAZA</t>
  </si>
  <si>
    <t>TX344</t>
  </si>
  <si>
    <t>Housing Authority of Van</t>
  </si>
  <si>
    <t>TX344000001</t>
  </si>
  <si>
    <t>Housing Authority of the City of Van</t>
  </si>
  <si>
    <t>TX345</t>
  </si>
  <si>
    <t>Housing Authority of Lometa</t>
  </si>
  <si>
    <t>TX345000001</t>
  </si>
  <si>
    <t>TX348</t>
  </si>
  <si>
    <t>Housing Authority of Huntington</t>
  </si>
  <si>
    <t>TX348000001</t>
  </si>
  <si>
    <t>TX350</t>
  </si>
  <si>
    <t>Schertz Housing Authority</t>
  </si>
  <si>
    <t>TX350000001</t>
  </si>
  <si>
    <t>CLYDE FORD VILLAGE</t>
  </si>
  <si>
    <t>TX351</t>
  </si>
  <si>
    <t>Housing Authority of the City of Bremond</t>
  </si>
  <si>
    <t>TX351000001</t>
  </si>
  <si>
    <t>TX352</t>
  </si>
  <si>
    <t>Housing Authority of Livingston</t>
  </si>
  <si>
    <t>TX352000001</t>
  </si>
  <si>
    <t>CIRCLE SITE</t>
  </si>
  <si>
    <t>TX353</t>
  </si>
  <si>
    <t>Housing Authority of Copperas Cove</t>
  </si>
  <si>
    <t>TX353000001</t>
  </si>
  <si>
    <t>Phil Ave. Complex</t>
  </si>
  <si>
    <t>TX354</t>
  </si>
  <si>
    <t>Mexia Housing Authority</t>
  </si>
  <si>
    <t>TX354000001</t>
  </si>
  <si>
    <t>TX355</t>
  </si>
  <si>
    <t>Housing Authority of the City of El Campo</t>
  </si>
  <si>
    <t>TX355000001</t>
  </si>
  <si>
    <t>WEST SIDE HOUSING</t>
  </si>
  <si>
    <t>TX356</t>
  </si>
  <si>
    <t>Housing Authority of Big Sandy</t>
  </si>
  <si>
    <t>TX356000001</t>
  </si>
  <si>
    <t>Big Sandy Housing Authority</t>
  </si>
  <si>
    <t>TX357</t>
  </si>
  <si>
    <t>Housing Authority of the City of Buffalo</t>
  </si>
  <si>
    <t>TX357000001</t>
  </si>
  <si>
    <t>TX358</t>
  </si>
  <si>
    <t>Burnet Housing Authority</t>
  </si>
  <si>
    <t>TX358000001</t>
  </si>
  <si>
    <t>HAMLITON CREEK MANOR</t>
  </si>
  <si>
    <t>TX367</t>
  </si>
  <si>
    <t>Kyle Housing Authority</t>
  </si>
  <si>
    <t>TX367000001</t>
  </si>
  <si>
    <t>CHARLES YOUNG HOUSING</t>
  </si>
  <si>
    <t>TX370</t>
  </si>
  <si>
    <t>Housing Authority of Point</t>
  </si>
  <si>
    <t>TX370000001</t>
  </si>
  <si>
    <t>POINT HOUSING AUTHORITY</t>
  </si>
  <si>
    <t>TX376</t>
  </si>
  <si>
    <t>Duval County Housing Authority</t>
  </si>
  <si>
    <t>TX376000159</t>
  </si>
  <si>
    <t>TX377</t>
  </si>
  <si>
    <t>Elgin Housing Authority</t>
  </si>
  <si>
    <t>TX377000001</t>
  </si>
  <si>
    <t>VILLAGE EAST</t>
  </si>
  <si>
    <t>TX378</t>
  </si>
  <si>
    <t>Housing Authority of the City of Palacios</t>
  </si>
  <si>
    <t>TX378000001</t>
  </si>
  <si>
    <t>Seacrest Estates</t>
  </si>
  <si>
    <t>TX379</t>
  </si>
  <si>
    <t>Housing Authority of Midland</t>
  </si>
  <si>
    <t>TX379000001</t>
  </si>
  <si>
    <t>TX380</t>
  </si>
  <si>
    <t>Housing Authority of Rockdale</t>
  </si>
  <si>
    <t>TX380000001</t>
  </si>
  <si>
    <t>TX381</t>
  </si>
  <si>
    <t>La Grange Housing Authority</t>
  </si>
  <si>
    <t>TX381000001</t>
  </si>
  <si>
    <t>NORTHWEST HILLS APTS</t>
  </si>
  <si>
    <t>TX383</t>
  </si>
  <si>
    <t>Housing Authority of San Augustine</t>
  </si>
  <si>
    <t>TX383000001</t>
  </si>
  <si>
    <t>CEDAR HILLS</t>
  </si>
  <si>
    <t>TX387</t>
  </si>
  <si>
    <t>Housing Authority of Kemp</t>
  </si>
  <si>
    <t>TX387000001</t>
  </si>
  <si>
    <t>KEMP HOUSING AUTHORITY</t>
  </si>
  <si>
    <t>TX395</t>
  </si>
  <si>
    <t>Port Lavaca Housing Authority</t>
  </si>
  <si>
    <t>TX395000001</t>
  </si>
  <si>
    <t>PORT LAVACA HA</t>
  </si>
  <si>
    <t>TX396</t>
  </si>
  <si>
    <t>Starr County Housing Authority</t>
  </si>
  <si>
    <t>TX396000001</t>
  </si>
  <si>
    <t>NIXON APTS</t>
  </si>
  <si>
    <t>TX396000002</t>
  </si>
  <si>
    <t>Charco Blanco</t>
  </si>
  <si>
    <t>TX405</t>
  </si>
  <si>
    <t>Housing Authority of Hubbard</t>
  </si>
  <si>
    <t>TX405000001</t>
  </si>
  <si>
    <t>TX406</t>
  </si>
  <si>
    <t>Housing Authority of the City of Huntsville</t>
  </si>
  <si>
    <t>TX406000001</t>
  </si>
  <si>
    <t>Huntsville Housing Authority</t>
  </si>
  <si>
    <t>TX408</t>
  </si>
  <si>
    <t>Housing Authority of the City of Monahans</t>
  </si>
  <si>
    <t>TX408000001</t>
  </si>
  <si>
    <t>TX439</t>
  </si>
  <si>
    <t>TX439000001</t>
  </si>
  <si>
    <t>ANTHONY HA</t>
  </si>
  <si>
    <t>TX448</t>
  </si>
  <si>
    <t>La Joya Housing Authority</t>
  </si>
  <si>
    <t>TX448000001</t>
  </si>
  <si>
    <t>Villa De Tabasco 2</t>
  </si>
  <si>
    <t>TX449</t>
  </si>
  <si>
    <t>Roma Housing Authority</t>
  </si>
  <si>
    <t>TX449000001</t>
  </si>
  <si>
    <t>TX455</t>
  </si>
  <si>
    <t>Housing Authority City of Odessa</t>
  </si>
  <si>
    <t>TX455000001</t>
  </si>
  <si>
    <t>THIRD EDITION APARTMENTS</t>
  </si>
  <si>
    <t>TX457</t>
  </si>
  <si>
    <t>Housing Authority of Marshall</t>
  </si>
  <si>
    <t>TX457000001</t>
  </si>
  <si>
    <t>MARSHALL HOUSING AUTHORITY</t>
  </si>
  <si>
    <t>TX469</t>
  </si>
  <si>
    <t>Housing Authority of City of Navasota</t>
  </si>
  <si>
    <t>TX469000001</t>
  </si>
  <si>
    <t>ALLEN WHITE VILLAGE</t>
  </si>
  <si>
    <t>TX492</t>
  </si>
  <si>
    <t>Housing Authority of Jasper</t>
  </si>
  <si>
    <t>TX492000001</t>
  </si>
  <si>
    <t>MYRTIS VILLAGE</t>
  </si>
  <si>
    <t>TX497</t>
  </si>
  <si>
    <t>Hidalgo County Housing Authority</t>
  </si>
  <si>
    <t>TX497000001</t>
  </si>
  <si>
    <t>VILLA SANDOVAL-LONGORIA</t>
  </si>
  <si>
    <t>TX509</t>
  </si>
  <si>
    <t>Cameron County Housing Authority</t>
  </si>
  <si>
    <t>TX509000001</t>
  </si>
  <si>
    <t>LEON GARDENS</t>
  </si>
  <si>
    <t>TX510</t>
  </si>
  <si>
    <t>Goliad Housing Authority</t>
  </si>
  <si>
    <t>TX510000001</t>
  </si>
  <si>
    <t>TX525</t>
  </si>
  <si>
    <t>Housing Authority of Fruitvale</t>
  </si>
  <si>
    <t>TX525000001</t>
  </si>
  <si>
    <t>Fruitvale Housiing Authority</t>
  </si>
  <si>
    <t>TX531</t>
  </si>
  <si>
    <t>Atlanta Property Management</t>
  </si>
  <si>
    <t>TX531000001</t>
  </si>
  <si>
    <t>TX539</t>
  </si>
  <si>
    <t>Housing Authority of Blossom</t>
  </si>
  <si>
    <t>TX539000001</t>
  </si>
  <si>
    <t>TX543</t>
  </si>
  <si>
    <t>Housing Authority of Van Horn</t>
  </si>
  <si>
    <t>TX543000001</t>
  </si>
  <si>
    <t>TX546</t>
  </si>
  <si>
    <t>Housing Authority of Ralls</t>
  </si>
  <si>
    <t>TX546000001</t>
  </si>
  <si>
    <t>TX549</t>
  </si>
  <si>
    <t>Housing Authority of O'Donnell</t>
  </si>
  <si>
    <t>TX549000001</t>
  </si>
  <si>
    <t>O`DONNELL HOUSING AUTHORITY</t>
  </si>
  <si>
    <t>TX552</t>
  </si>
  <si>
    <t>Housing Authority of Lockney</t>
  </si>
  <si>
    <t>TX552000001</t>
  </si>
  <si>
    <t>Lockney Housing Authority</t>
  </si>
  <si>
    <t>UT002</t>
  </si>
  <si>
    <t>UT</t>
  </si>
  <si>
    <t>Housing Authority of the City of Ogden</t>
  </si>
  <si>
    <t>UT002000001</t>
  </si>
  <si>
    <t>OGDEN</t>
  </si>
  <si>
    <t>UT003</t>
  </si>
  <si>
    <t>Housing Authority of the County of Salt Lake</t>
  </si>
  <si>
    <t>UT003000002</t>
  </si>
  <si>
    <t>Valley Fair Village</t>
  </si>
  <si>
    <t>UT003000003</t>
  </si>
  <si>
    <t>Erin Meadows</t>
  </si>
  <si>
    <t>UT004</t>
  </si>
  <si>
    <t>Housing Authority of Salt Lake City</t>
  </si>
  <si>
    <t>UT004000401</t>
  </si>
  <si>
    <t>UT006</t>
  </si>
  <si>
    <t>Beaver City Housing Authority</t>
  </si>
  <si>
    <t>UT006000001</t>
  </si>
  <si>
    <t>HILL TOP APARTMENTS</t>
  </si>
  <si>
    <t>UT007</t>
  </si>
  <si>
    <t>Housing Authority of the City of Provo</t>
  </si>
  <si>
    <t>UT007000001</t>
  </si>
  <si>
    <t>PROVO</t>
  </si>
  <si>
    <t>UT009</t>
  </si>
  <si>
    <t>Davis Community Housing Authority</t>
  </si>
  <si>
    <t>UT009000001</t>
  </si>
  <si>
    <t>DAVIS COUNTY</t>
  </si>
  <si>
    <t>UT016</t>
  </si>
  <si>
    <t>Housing Authority of Carbon County</t>
  </si>
  <si>
    <t>UT016000001</t>
  </si>
  <si>
    <t>CARBON COUNTY</t>
  </si>
  <si>
    <t>UT021</t>
  </si>
  <si>
    <t>St. George Housing Authority</t>
  </si>
  <si>
    <t>UT021000001</t>
  </si>
  <si>
    <t>DIXIE SUN MANOR</t>
  </si>
  <si>
    <t>VA001</t>
  </si>
  <si>
    <t>VA</t>
  </si>
  <si>
    <t>Portsmouth Redevelopment &amp; Housing Authority</t>
  </si>
  <si>
    <t>VA001000002</t>
  </si>
  <si>
    <t>SWANSON HOMES</t>
  </si>
  <si>
    <t>VA001000013</t>
  </si>
  <si>
    <t>Westbury</t>
  </si>
  <si>
    <t>VA001000014</t>
  </si>
  <si>
    <t>Holley Square at Westbury</t>
  </si>
  <si>
    <t>VA001000016</t>
  </si>
  <si>
    <t>SEABOARD SQUARE I</t>
  </si>
  <si>
    <t>VA001000017</t>
  </si>
  <si>
    <t>Seaboard Square II</t>
  </si>
  <si>
    <t>VA001000018</t>
  </si>
  <si>
    <t>Westbury Cottages</t>
  </si>
  <si>
    <t>VA002</t>
  </si>
  <si>
    <t>Bristol Redevelopment &amp; Housing Authority</t>
  </si>
  <si>
    <t>VA002000001</t>
  </si>
  <si>
    <t>RICE TERRACE</t>
  </si>
  <si>
    <t>VA002000002</t>
  </si>
  <si>
    <t>JOHNSON CT</t>
  </si>
  <si>
    <t>VA002000004</t>
  </si>
  <si>
    <t>MOSBY HOMES</t>
  </si>
  <si>
    <t>VA002000005</t>
  </si>
  <si>
    <t>JONES MANOR</t>
  </si>
  <si>
    <t>VA002000009</t>
  </si>
  <si>
    <t>SAPLING GROVE APARTMENTS</t>
  </si>
  <si>
    <t>VA002000010</t>
  </si>
  <si>
    <t>Village at Oakview</t>
  </si>
  <si>
    <t>VA003</t>
  </si>
  <si>
    <t>Newport News Redevelopment &amp; Housng Authority</t>
  </si>
  <si>
    <t>VA003000302</t>
  </si>
  <si>
    <t>MARSHALL COURTS</t>
  </si>
  <si>
    <t>VA003000311</t>
  </si>
  <si>
    <t>AQUEDUCT APTS</t>
  </si>
  <si>
    <t>VA003000313</t>
  </si>
  <si>
    <t>PINECROFT APTS</t>
  </si>
  <si>
    <t>VA003000324</t>
  </si>
  <si>
    <t>ASHE MANOR</t>
  </si>
  <si>
    <t>VA004</t>
  </si>
  <si>
    <t>Alexandria Redevelopment &amp; Housing Authority</t>
  </si>
  <si>
    <t>VA004000001</t>
  </si>
  <si>
    <t>LADREY BUILDING</t>
  </si>
  <si>
    <t>VA004000003</t>
  </si>
  <si>
    <t>SAMUEL MADDEN HOMES</t>
  </si>
  <si>
    <t>VA004000004</t>
  </si>
  <si>
    <t>VA004000006</t>
  </si>
  <si>
    <t>Chatham Square</t>
  </si>
  <si>
    <t>VA004000007</t>
  </si>
  <si>
    <t>Braddock, Whiting, &amp; Reynolds</t>
  </si>
  <si>
    <t>VA004000009</t>
  </si>
  <si>
    <t>WEST GLEBE LP</t>
  </si>
  <si>
    <t>VA004000012</t>
  </si>
  <si>
    <t>James Bland Phase IV</t>
  </si>
  <si>
    <t>VA004000013</t>
  </si>
  <si>
    <t>Ramsey Homes</t>
  </si>
  <si>
    <t>VA005</t>
  </si>
  <si>
    <t>Hopewell Redevelopment &amp; Housing Authority</t>
  </si>
  <si>
    <t>VA005000001</t>
  </si>
  <si>
    <t>DAVISVILLE</t>
  </si>
  <si>
    <t>VA005000002</t>
  </si>
  <si>
    <t>THOMAS ROLFE CT</t>
  </si>
  <si>
    <t>VA006</t>
  </si>
  <si>
    <t>Norfolk Redevelopment &amp; Housing Authority</t>
  </si>
  <si>
    <t>VA006000006</t>
  </si>
  <si>
    <t>DIGGS PRK</t>
  </si>
  <si>
    <t>VA006000010</t>
  </si>
  <si>
    <t>YOUNG PARK</t>
  </si>
  <si>
    <t>VA006000011</t>
  </si>
  <si>
    <t>CALVERT</t>
  </si>
  <si>
    <t>VA006000012</t>
  </si>
  <si>
    <t>OAKLEAF PARK</t>
  </si>
  <si>
    <t>VA006000018</t>
  </si>
  <si>
    <t>ROBERT PARTREA</t>
  </si>
  <si>
    <t>VA006000019</t>
  </si>
  <si>
    <t>HUNTERSVILLE</t>
  </si>
  <si>
    <t>VA006000020</t>
  </si>
  <si>
    <t>EULALIE BOBBITT</t>
  </si>
  <si>
    <t>VA006000021</t>
  </si>
  <si>
    <t>SYKES</t>
  </si>
  <si>
    <t>VA006000026</t>
  </si>
  <si>
    <t>Broad Creek Phase II/BG Phase II</t>
  </si>
  <si>
    <t>VA006000027</t>
  </si>
  <si>
    <t>Broad Creek PhaseII/MM Phase II</t>
  </si>
  <si>
    <t>VA006000028</t>
  </si>
  <si>
    <t>Broad Creek Phase III/BG Phase III</t>
  </si>
  <si>
    <t>VA006000029</t>
  </si>
  <si>
    <t>Broad Creek Phase III/MM Phase III</t>
  </si>
  <si>
    <t>VA006000030</t>
  </si>
  <si>
    <t>Broad Creek Phase IV/BG Phase IV</t>
  </si>
  <si>
    <t>VA006000031</t>
  </si>
  <si>
    <t>Broad Creek Phase IV/MM Phase IV</t>
  </si>
  <si>
    <t>VA006000085</t>
  </si>
  <si>
    <t>Broad Creek Phase V</t>
  </si>
  <si>
    <t>VA007</t>
  </si>
  <si>
    <t>Richmond Redevelopment &amp; Housing Authority</t>
  </si>
  <si>
    <t>VA007000001</t>
  </si>
  <si>
    <t>GILPIN COURT</t>
  </si>
  <si>
    <t>VA007000004</t>
  </si>
  <si>
    <t>HILLSIDE CT</t>
  </si>
  <si>
    <t>VA007000005</t>
  </si>
  <si>
    <t>CREIGHTON CT</t>
  </si>
  <si>
    <t>VA007000006</t>
  </si>
  <si>
    <t>WHITCOMB CT</t>
  </si>
  <si>
    <t>VA007000007</t>
  </si>
  <si>
    <t>FAIRFIELD CT</t>
  </si>
  <si>
    <t>VA007000008</t>
  </si>
  <si>
    <t>MOSBY CT</t>
  </si>
  <si>
    <t>VA007000017</t>
  </si>
  <si>
    <t>Dove Street Phase I</t>
  </si>
  <si>
    <t>VA007000036</t>
  </si>
  <si>
    <t>Dove Street Phase II</t>
  </si>
  <si>
    <t>VA007000037</t>
  </si>
  <si>
    <t>Blackwell Senior Cottages</t>
  </si>
  <si>
    <t>VA007000038</t>
  </si>
  <si>
    <t>Blackwell Senior Cottages II</t>
  </si>
  <si>
    <t>VA007000501</t>
  </si>
  <si>
    <t>FAY</t>
  </si>
  <si>
    <t>VA007000503</t>
  </si>
  <si>
    <t>STONEWALL</t>
  </si>
  <si>
    <t>VA010</t>
  </si>
  <si>
    <t>Danville Redevelopment &amp; Housing Authority</t>
  </si>
  <si>
    <t>VA010000001</t>
  </si>
  <si>
    <t>CARDINAL VILLAGE</t>
  </si>
  <si>
    <t>VA010000002</t>
  </si>
  <si>
    <t>CEDAR TERRACE</t>
  </si>
  <si>
    <t>VA010000003</t>
  </si>
  <si>
    <t>PLEASANT VIEW</t>
  </si>
  <si>
    <t>VA010000004</t>
  </si>
  <si>
    <t>INGRAM HEIGHTS</t>
  </si>
  <si>
    <t>VA010000005</t>
  </si>
  <si>
    <t>SEELAND CROSSING PHASE I-III</t>
  </si>
  <si>
    <t>VA011</t>
  </si>
  <si>
    <t>Roanoke Redevelopment &amp; Housing Authority</t>
  </si>
  <si>
    <t>VA011000201</t>
  </si>
  <si>
    <t>LANSDOWNE PRK</t>
  </si>
  <si>
    <t>VA011000202</t>
  </si>
  <si>
    <t>LINCOLN TERRACE</t>
  </si>
  <si>
    <t>VA011000206</t>
  </si>
  <si>
    <t>MELROSE TOWERS</t>
  </si>
  <si>
    <t>VA011000207</t>
  </si>
  <si>
    <t>JAMESTOWN PLACE</t>
  </si>
  <si>
    <t>VA011000208</t>
  </si>
  <si>
    <t>MORNINGSIDE MANOR</t>
  </si>
  <si>
    <t>VA011000210</t>
  </si>
  <si>
    <t>INDIAN ROCK VILLAGE</t>
  </si>
  <si>
    <t>VA011000215</t>
  </si>
  <si>
    <t>VA011000259</t>
  </si>
  <si>
    <t>HUNT MANOR</t>
  </si>
  <si>
    <t>VA012</t>
  </si>
  <si>
    <t>Chesapeake Redevelopment &amp; Housing Authority</t>
  </si>
  <si>
    <t>VA012000001</t>
  </si>
  <si>
    <t>BROADLAWN PARK</t>
  </si>
  <si>
    <t>VA012000002</t>
  </si>
  <si>
    <t>MCDONALD MANOR</t>
  </si>
  <si>
    <t>VA012000003</t>
  </si>
  <si>
    <t>SCHOONER COVE</t>
  </si>
  <si>
    <t>VA012000004</t>
  </si>
  <si>
    <t>OWENS VILLAGE</t>
  </si>
  <si>
    <t>VA012000005</t>
  </si>
  <si>
    <t>Peaceful Village</t>
  </si>
  <si>
    <t>VA013</t>
  </si>
  <si>
    <t>Lynchburg Redevelopment &amp; Housing Authority</t>
  </si>
  <si>
    <t>VA013000001</t>
  </si>
  <si>
    <t>DEARINGTON HILLS</t>
  </si>
  <si>
    <t>VA013000003</t>
  </si>
  <si>
    <t>BIRCHWOOD APARTMENTS</t>
  </si>
  <si>
    <t>VA013000004</t>
  </si>
  <si>
    <t>VA015</t>
  </si>
  <si>
    <t>Norton Redevelopment &amp; Housing Authority</t>
  </si>
  <si>
    <t>VA015000001</t>
  </si>
  <si>
    <t>REGENCY TOWERS</t>
  </si>
  <si>
    <t>VA016</t>
  </si>
  <si>
    <t>Charlottesville Redev &amp; Housing Authority</t>
  </si>
  <si>
    <t>VA016000001</t>
  </si>
  <si>
    <t>WESTHAVEN</t>
  </si>
  <si>
    <t>VA016000003</t>
  </si>
  <si>
    <t>VA016000004</t>
  </si>
  <si>
    <t>VA016000009</t>
  </si>
  <si>
    <t>Crescent Halls Phase 1</t>
  </si>
  <si>
    <t>VA016000010</t>
  </si>
  <si>
    <t>SOUTH FIRST ST PHASE I</t>
  </si>
  <si>
    <t>VA017</t>
  </si>
  <si>
    <t>Hampton Redevelopment &amp; Housing Authority</t>
  </si>
  <si>
    <t>VA017000001</t>
  </si>
  <si>
    <t>PHOEBUS</t>
  </si>
  <si>
    <t>VA017000004</t>
  </si>
  <si>
    <t>LANGLEY VILLAGE</t>
  </si>
  <si>
    <t>VA017000005</t>
  </si>
  <si>
    <t>Old Point Homes</t>
  </si>
  <si>
    <t>VA017000006</t>
  </si>
  <si>
    <t>Patterson Crossing</t>
  </si>
  <si>
    <t>VA018</t>
  </si>
  <si>
    <t>Franklin Redevelopment and Housing Authority</t>
  </si>
  <si>
    <t>VA018184000</t>
  </si>
  <si>
    <t>VA018185000</t>
  </si>
  <si>
    <t>Scattered Site I</t>
  </si>
  <si>
    <t>VA020</t>
  </si>
  <si>
    <t>Petersburg Redevelopment &amp; Housing Authority</t>
  </si>
  <si>
    <t>VA020000101</t>
  </si>
  <si>
    <t>PECAN ACRES</t>
  </si>
  <si>
    <t>VA020000103</t>
  </si>
  <si>
    <t>PIN OAKS</t>
  </si>
  <si>
    <t>VA021</t>
  </si>
  <si>
    <t>Wytheville Redev. &amp; Housing Authority</t>
  </si>
  <si>
    <t>VA021000001</t>
  </si>
  <si>
    <t>HEDGEFIELD TERRACE</t>
  </si>
  <si>
    <t>VA022</t>
  </si>
  <si>
    <t>Waynesboro Redevelopment &amp; Housing Authority</t>
  </si>
  <si>
    <t>VA022000001</t>
  </si>
  <si>
    <t>Springdale Apartments</t>
  </si>
  <si>
    <t>VA024</t>
  </si>
  <si>
    <t>Wise County Redevelopment &amp; Housing Authority</t>
  </si>
  <si>
    <t>VA024000001</t>
  </si>
  <si>
    <t>CLINCHVIEW APTS</t>
  </si>
  <si>
    <t>VA025</t>
  </si>
  <si>
    <t>Suffolk Redevelopment and Housing Authority</t>
  </si>
  <si>
    <t>VA025000004</t>
  </si>
  <si>
    <t>COLANDER BISHOP MEADOWS</t>
  </si>
  <si>
    <t>VA025000005</t>
  </si>
  <si>
    <t>HOFFLER APARTMENTS</t>
  </si>
  <si>
    <t>VA025000006</t>
  </si>
  <si>
    <t>CHOREY PARK</t>
  </si>
  <si>
    <t>VA026</t>
  </si>
  <si>
    <t>Williamsburg Redevelopment &amp; Housing Auth.</t>
  </si>
  <si>
    <t>VA026000001</t>
  </si>
  <si>
    <t>VA029</t>
  </si>
  <si>
    <t>Cumberland Plateau Regional Housing Authority</t>
  </si>
  <si>
    <t>VA029000001</t>
  </si>
  <si>
    <t>CENTENNIAL HEIGHTS</t>
  </si>
  <si>
    <t>VA030</t>
  </si>
  <si>
    <t>Marion Redevelopment &amp; Housing Authority</t>
  </si>
  <si>
    <t>VA030243541</t>
  </si>
  <si>
    <t>MARION PUBLIC HSG</t>
  </si>
  <si>
    <t>VA031</t>
  </si>
  <si>
    <t>Scott County Redev. &amp; Housing Authority</t>
  </si>
  <si>
    <t>VA031000001</t>
  </si>
  <si>
    <t>WHIPPOORWILL HILLS</t>
  </si>
  <si>
    <t>VA032</t>
  </si>
  <si>
    <t>Abingdon Redevelopment and Housing Authority</t>
  </si>
  <si>
    <t>VA032000001</t>
  </si>
  <si>
    <t>Kings Mountian</t>
  </si>
  <si>
    <t>VA034</t>
  </si>
  <si>
    <t>Lee County Redevelopment &amp; Housing Authority</t>
  </si>
  <si>
    <t>VA034000001</t>
  </si>
  <si>
    <t>CHAPPELL GARDEN</t>
  </si>
  <si>
    <t>VQ001</t>
  </si>
  <si>
    <t>VQ</t>
  </si>
  <si>
    <t>VIRGIN ISLANDS HOUSING AUTHORITY</t>
  </si>
  <si>
    <t>VQ001000011</t>
  </si>
  <si>
    <t>OSWALD E. HARRIS COURT</t>
  </si>
  <si>
    <t>VQ001000013</t>
  </si>
  <si>
    <t>ESTATE BOVONI  APARTMENTS</t>
  </si>
  <si>
    <t>VQ001000014</t>
  </si>
  <si>
    <t>PAUL M PEARSON GARDENS</t>
  </si>
  <si>
    <t>VQ001000015</t>
  </si>
  <si>
    <t>MICHAEL J. KIRWAN TERRACE</t>
  </si>
  <si>
    <t>VQ001000021</t>
  </si>
  <si>
    <t>RALPH deCHABERT Place</t>
  </si>
  <si>
    <t>VQ001000022</t>
  </si>
  <si>
    <t>JOHN F. KENNEDY TERRACE</t>
  </si>
  <si>
    <t>VQ001000023</t>
  </si>
  <si>
    <t>LOUIS E. BROWN VILLAS</t>
  </si>
  <si>
    <t>VQ001000024</t>
  </si>
  <si>
    <t>WALTER I.M. HODGE PAVILION</t>
  </si>
  <si>
    <t>VQ001000025</t>
  </si>
  <si>
    <t>WILLIAMS DELIGHT VILLAS</t>
  </si>
  <si>
    <t>VQ001000026</t>
  </si>
  <si>
    <t>Louis E. Brown Redevelopment</t>
  </si>
  <si>
    <t>VQ001000027</t>
  </si>
  <si>
    <t>Louis E. Brown Redevelopment II</t>
  </si>
  <si>
    <t>VT002</t>
  </si>
  <si>
    <t>VT</t>
  </si>
  <si>
    <t>Brattleboro Housing Authority</t>
  </si>
  <si>
    <t>VT002000002</t>
  </si>
  <si>
    <t>MELROSE TERRACE</t>
  </si>
  <si>
    <t>VT005</t>
  </si>
  <si>
    <t>Barre Housing Authority</t>
  </si>
  <si>
    <t>VT005000001</t>
  </si>
  <si>
    <t>GREEN ACRES</t>
  </si>
  <si>
    <t>VT005000002</t>
  </si>
  <si>
    <t>NO BARRE MANOR</t>
  </si>
  <si>
    <t>VT008</t>
  </si>
  <si>
    <t>Montpelier Housing Authority</t>
  </si>
  <si>
    <t>VT008000001</t>
  </si>
  <si>
    <t>PIONEER APTS</t>
  </si>
  <si>
    <t>WA001</t>
  </si>
  <si>
    <t>WA</t>
  </si>
  <si>
    <t>Seattle Housing Authority</t>
  </si>
  <si>
    <t>WA001000013</t>
  </si>
  <si>
    <t>OLIVE RIDGE</t>
  </si>
  <si>
    <t>WA001000015</t>
  </si>
  <si>
    <t>WA001000017</t>
  </si>
  <si>
    <t>DENNY TERRACE</t>
  </si>
  <si>
    <t>WA001000023</t>
  </si>
  <si>
    <t>WESTWOOD HEIGHTS</t>
  </si>
  <si>
    <t>WA001000031</t>
  </si>
  <si>
    <t>TRI-COURT</t>
  </si>
  <si>
    <t>WA001000037</t>
  </si>
  <si>
    <t>JACKSON PARK VILLAGE</t>
  </si>
  <si>
    <t>WA001000038</t>
  </si>
  <si>
    <t>CEDARVALE VILLAGE</t>
  </si>
  <si>
    <t>WA001000041</t>
  </si>
  <si>
    <t>HOLLY COURT</t>
  </si>
  <si>
    <t>WA001000050</t>
  </si>
  <si>
    <t>WA001000071</t>
  </si>
  <si>
    <t>DENICE HUNT TOWNHOMES</t>
  </si>
  <si>
    <t>WA001000072</t>
  </si>
  <si>
    <t>STONE VIEW VILLAGE</t>
  </si>
  <si>
    <t>WA001000073</t>
  </si>
  <si>
    <t>NEW HOLLY PHASE I</t>
  </si>
  <si>
    <t>WA001000074</t>
  </si>
  <si>
    <t>STONEVIEW PHASE II</t>
  </si>
  <si>
    <t>WA001000075</t>
  </si>
  <si>
    <t>ROXBURY REPLACEMENT UNITS</t>
  </si>
  <si>
    <t>WA001000076</t>
  </si>
  <si>
    <t>NEW HOLLY PHASE II</t>
  </si>
  <si>
    <t>WA001000078</t>
  </si>
  <si>
    <t>MEADOWBROOK VIEW</t>
  </si>
  <si>
    <t>WA001000079</t>
  </si>
  <si>
    <t>NEW HOLLY PHASE III</t>
  </si>
  <si>
    <t>WA001000080</t>
  </si>
  <si>
    <t>RAINIER VISTA PHASE I</t>
  </si>
  <si>
    <t>WA001000083</t>
  </si>
  <si>
    <t>HIGH POINT PHASE I</t>
  </si>
  <si>
    <t>WA001000085</t>
  </si>
  <si>
    <t>HIGH POINT PHASE II</t>
  </si>
  <si>
    <t>WA001000086</t>
  </si>
  <si>
    <t>High Rise Phase 1 Limited Partnership</t>
  </si>
  <si>
    <t>WA001000087</t>
  </si>
  <si>
    <t>High Rise Phase 2 Limited Partnership</t>
  </si>
  <si>
    <t>WA001000088</t>
  </si>
  <si>
    <t>High Rise Phase 3 Limited Partnership</t>
  </si>
  <si>
    <t>WA001000089</t>
  </si>
  <si>
    <t>Rainier Vista Phase II Tamarack Place</t>
  </si>
  <si>
    <t>WA001000090</t>
  </si>
  <si>
    <t>Rainier Vista Phase III</t>
  </si>
  <si>
    <t>WA001000091</t>
  </si>
  <si>
    <t>Lake City Village Limited Partnership</t>
  </si>
  <si>
    <t>WA001000092</t>
  </si>
  <si>
    <t>SSHP North</t>
  </si>
  <si>
    <t>WA001000093</t>
  </si>
  <si>
    <t>SSHP South</t>
  </si>
  <si>
    <t>WA001000094</t>
  </si>
  <si>
    <t>SSHP Central</t>
  </si>
  <si>
    <t>WA001000095</t>
  </si>
  <si>
    <t>SSHP City Funded</t>
  </si>
  <si>
    <t>WA001000096</t>
  </si>
  <si>
    <t>West Seattle Affordable Housing LLLP</t>
  </si>
  <si>
    <t>WA002</t>
  </si>
  <si>
    <t>HA OF  KING COUNTY</t>
  </si>
  <si>
    <t>WA002000101</t>
  </si>
  <si>
    <t>BALLINGER HOMES</t>
  </si>
  <si>
    <t>WA002000105</t>
  </si>
  <si>
    <t>Park Royal Apartments</t>
  </si>
  <si>
    <t>WA002000150</t>
  </si>
  <si>
    <t>Paramount House II</t>
  </si>
  <si>
    <t>WA002000152</t>
  </si>
  <si>
    <t>THE LAKE HOUSE</t>
  </si>
  <si>
    <t>WA002000153</t>
  </si>
  <si>
    <t>NORTHRIDGE II</t>
  </si>
  <si>
    <t>WA002000156</t>
  </si>
  <si>
    <t>Westminster Manor</t>
  </si>
  <si>
    <t>WA002000180</t>
  </si>
  <si>
    <t>Brookside Apartments</t>
  </si>
  <si>
    <t>WA002000191</t>
  </si>
  <si>
    <t>Northwood Apartments</t>
  </si>
  <si>
    <t>WA002000201</t>
  </si>
  <si>
    <t>FOREST GLEN</t>
  </si>
  <si>
    <t>WA002000203</t>
  </si>
  <si>
    <t>COLLEGE PLACE</t>
  </si>
  <si>
    <t>WA002000210</t>
  </si>
  <si>
    <t>Kirkland Place</t>
  </si>
  <si>
    <t>WA002000213</t>
  </si>
  <si>
    <t>Island Crest</t>
  </si>
  <si>
    <t>WA002000215</t>
  </si>
  <si>
    <t>Houghton Apartments</t>
  </si>
  <si>
    <t>WA002000251</t>
  </si>
  <si>
    <t>CASA JUANITA</t>
  </si>
  <si>
    <t>WA002000290</t>
  </si>
  <si>
    <t>Northlake House</t>
  </si>
  <si>
    <t>WA002000340</t>
  </si>
  <si>
    <t>Seola Crossing</t>
  </si>
  <si>
    <t>WA002000341</t>
  </si>
  <si>
    <t>Eastbridge</t>
  </si>
  <si>
    <t>WA002000343</t>
  </si>
  <si>
    <t>Salmon Creek</t>
  </si>
  <si>
    <t>WA002000344</t>
  </si>
  <si>
    <t>Zephyr</t>
  </si>
  <si>
    <t>WA002000345</t>
  </si>
  <si>
    <t>Sixth Place</t>
  </si>
  <si>
    <t>WA002000346</t>
  </si>
  <si>
    <t>FAIRWINDS APARTMENTS</t>
  </si>
  <si>
    <t>WA002000350</t>
  </si>
  <si>
    <t>BOULEVARD MANOR</t>
  </si>
  <si>
    <t>WA002000352</t>
  </si>
  <si>
    <t>YARDLEY ARMS</t>
  </si>
  <si>
    <t>WA002000354</t>
  </si>
  <si>
    <t>RIVERTON TERRACE</t>
  </si>
  <si>
    <t>WA002000355</t>
  </si>
  <si>
    <t>Nia  Apartments</t>
  </si>
  <si>
    <t>WA002000390</t>
  </si>
  <si>
    <t>Burien Park Apartments</t>
  </si>
  <si>
    <t>WA002000401</t>
  </si>
  <si>
    <t>VALLI-KEE HOMES</t>
  </si>
  <si>
    <t>WA002000403</t>
  </si>
  <si>
    <t>CASCADE APARTMENTS</t>
  </si>
  <si>
    <t>WA002000409</t>
  </si>
  <si>
    <t>Shelcor Apts</t>
  </si>
  <si>
    <t>WA002000450</t>
  </si>
  <si>
    <t>Mardi Gras II</t>
  </si>
  <si>
    <t>WA002000452</t>
  </si>
  <si>
    <t>Vantage Point</t>
  </si>
  <si>
    <t>WA002000467</t>
  </si>
  <si>
    <t>Northwood Square Apartments</t>
  </si>
  <si>
    <t>WA002000503</t>
  </si>
  <si>
    <t>FIRWOOD CIRCLE</t>
  </si>
  <si>
    <t>WA002000504</t>
  </si>
  <si>
    <t>BURNDALE HOMES</t>
  </si>
  <si>
    <t>WA002000550</t>
  </si>
  <si>
    <t>WAYLAND ARMS</t>
  </si>
  <si>
    <t>WA002000551</t>
  </si>
  <si>
    <t>Plaza Seventeen II</t>
  </si>
  <si>
    <t>WA002000552</t>
  </si>
  <si>
    <t>SOUTHRIDGE HOUSE</t>
  </si>
  <si>
    <t>WA002000553</t>
  </si>
  <si>
    <t>Casa Madrona II</t>
  </si>
  <si>
    <t>WA003</t>
  </si>
  <si>
    <t>Housing Authority of the City of Bremerton</t>
  </si>
  <si>
    <t>WA003000004</t>
  </si>
  <si>
    <t>Bay Vista South</t>
  </si>
  <si>
    <t>WA003000005</t>
  </si>
  <si>
    <t>The Summit at Bay Vista</t>
  </si>
  <si>
    <t>WA003000006</t>
  </si>
  <si>
    <t>Bay Vista West</t>
  </si>
  <si>
    <t>WA003000007</t>
  </si>
  <si>
    <t>Winfield Apartments</t>
  </si>
  <si>
    <t>WA003000008</t>
  </si>
  <si>
    <t>Shadow Creek</t>
  </si>
  <si>
    <t>WA003000009</t>
  </si>
  <si>
    <t>CHARTER HOUSE</t>
  </si>
  <si>
    <t>WA003000012</t>
  </si>
  <si>
    <t>CASA DEL SOL APARTMENTS</t>
  </si>
  <si>
    <t>WA003000013</t>
  </si>
  <si>
    <t>WRIGHT COURT CORRECTED</t>
  </si>
  <si>
    <t>WA005</t>
  </si>
  <si>
    <t>HA City of Tacoma</t>
  </si>
  <si>
    <t>WA005000006</t>
  </si>
  <si>
    <t>WA005000009</t>
  </si>
  <si>
    <t>HILLSIDE TERRACE 1500 BLOCK</t>
  </si>
  <si>
    <t>WA008</t>
  </si>
  <si>
    <t>Housing Authority of the City of Vancouver</t>
  </si>
  <si>
    <t>WA008000516</t>
  </si>
  <si>
    <t>Englund Manor</t>
  </si>
  <si>
    <t>WA008000520</t>
  </si>
  <si>
    <t>The Elwood</t>
  </si>
  <si>
    <t>WA008000521</t>
  </si>
  <si>
    <t>The Meridian</t>
  </si>
  <si>
    <t>WA010</t>
  </si>
  <si>
    <t>HA City of Anacortes</t>
  </si>
  <si>
    <t>WA010000001</t>
  </si>
  <si>
    <t>WA012</t>
  </si>
  <si>
    <t>HA City of Kennewick</t>
  </si>
  <si>
    <t>WA012000001</t>
  </si>
  <si>
    <t>SUNNY SLOPE HOMES</t>
  </si>
  <si>
    <t>WA014</t>
  </si>
  <si>
    <t>HA Of Grant County</t>
  </si>
  <si>
    <t>WA014000001</t>
  </si>
  <si>
    <t>Grant County Scattered Sites</t>
  </si>
  <si>
    <t>WA017</t>
  </si>
  <si>
    <t>HA Of Asotin County</t>
  </si>
  <si>
    <t>WA017000001</t>
  </si>
  <si>
    <t>MARIGOLD HOMES</t>
  </si>
  <si>
    <t>WA020</t>
  </si>
  <si>
    <t>HA City of Kelso</t>
  </si>
  <si>
    <t>WA020000001</t>
  </si>
  <si>
    <t>COWLITZ VILLA</t>
  </si>
  <si>
    <t>WA021</t>
  </si>
  <si>
    <t>HA City of Pasco and Franklin County</t>
  </si>
  <si>
    <t>WA021000001</t>
  </si>
  <si>
    <t>WA021000002</t>
  </si>
  <si>
    <t>WA021000003</t>
  </si>
  <si>
    <t>WA024</t>
  </si>
  <si>
    <t>HA Of Island County</t>
  </si>
  <si>
    <t>WA024000001</t>
  </si>
  <si>
    <t>BROOKHAVEN</t>
  </si>
  <si>
    <t>WA025</t>
  </si>
  <si>
    <t>Housing Authority City of Bellingham</t>
  </si>
  <si>
    <t>WA025000001</t>
  </si>
  <si>
    <t>LINCOLN SQUARE</t>
  </si>
  <si>
    <t>WA025456715</t>
  </si>
  <si>
    <t>TEXAS MEADOWS</t>
  </si>
  <si>
    <t>WA026</t>
  </si>
  <si>
    <t>Housing Authority City of Othello</t>
  </si>
  <si>
    <t>WA026000001</t>
  </si>
  <si>
    <t>OTHELLO HOUSING AUTHORITY</t>
  </si>
  <si>
    <t>WA030</t>
  </si>
  <si>
    <t>HA City of Sedro Woolley</t>
  </si>
  <si>
    <t>WA030000103</t>
  </si>
  <si>
    <t>CEDAR GROVE I</t>
  </si>
  <si>
    <t>WA030000155</t>
  </si>
  <si>
    <t>HILLSVIEW</t>
  </si>
  <si>
    <t>WA035</t>
  </si>
  <si>
    <t>Housing Authority of Sunnyside, Washington</t>
  </si>
  <si>
    <t>WA035000101</t>
  </si>
  <si>
    <t>WA041</t>
  </si>
  <si>
    <t>HA Of Whatcom County</t>
  </si>
  <si>
    <t>WA041000211</t>
  </si>
  <si>
    <t>THE BIRCHES-BAYCREST</t>
  </si>
  <si>
    <t>WA054</t>
  </si>
  <si>
    <t>HA Of Pierce County</t>
  </si>
  <si>
    <t>WA054000001</t>
  </si>
  <si>
    <t>PIERCE COUNTY HSG AUTH</t>
  </si>
  <si>
    <t>WA054000002</t>
  </si>
  <si>
    <t>WI001</t>
  </si>
  <si>
    <t>WI</t>
  </si>
  <si>
    <t>Housing Authority of the City of Superior</t>
  </si>
  <si>
    <t>WI001000001</t>
  </si>
  <si>
    <t>PARK PLACE HOMES</t>
  </si>
  <si>
    <t>WI001000002</t>
  </si>
  <si>
    <t>CATLIN COURT</t>
  </si>
  <si>
    <t>WI002</t>
  </si>
  <si>
    <t>Housing Authority of the City of Milwaukee</t>
  </si>
  <si>
    <t>WI002000001</t>
  </si>
  <si>
    <t>HILLSIDE TERRACE</t>
  </si>
  <si>
    <t>WI002000007</t>
  </si>
  <si>
    <t>PARKLAWN</t>
  </si>
  <si>
    <t>WI002000010</t>
  </si>
  <si>
    <t>MILWAUKEE</t>
  </si>
  <si>
    <t>WI002000011</t>
  </si>
  <si>
    <t>COLLEGE COURT</t>
  </si>
  <si>
    <t>WI002000013</t>
  </si>
  <si>
    <t>ARLINGTON COURT</t>
  </si>
  <si>
    <t>WI002000015</t>
  </si>
  <si>
    <t>LOCUST COURT</t>
  </si>
  <si>
    <t>WI002000016</t>
  </si>
  <si>
    <t>Scat Site North &amp; West</t>
  </si>
  <si>
    <t>WI002000017</t>
  </si>
  <si>
    <t>MITCHELL COURT</t>
  </si>
  <si>
    <t>WI002000019</t>
  </si>
  <si>
    <t>LINCOLN COURT</t>
  </si>
  <si>
    <t>WI002000060</t>
  </si>
  <si>
    <t>HIGHLAND HOMES</t>
  </si>
  <si>
    <t>WI002000061</t>
  </si>
  <si>
    <t>Scat Site South</t>
  </si>
  <si>
    <t>WI002000062</t>
  </si>
  <si>
    <t>WI002000063</t>
  </si>
  <si>
    <t>Scat Site Hope VI Cherry</t>
  </si>
  <si>
    <t>WI003</t>
  </si>
  <si>
    <t>Madison Community Development Authority</t>
  </si>
  <si>
    <t>WI003000200</t>
  </si>
  <si>
    <t>WI003000300</t>
  </si>
  <si>
    <t>Bjarnes Romnes Apartments</t>
  </si>
  <si>
    <t>WI003000400</t>
  </si>
  <si>
    <t>Brittingham-Gay Braxton Apartments</t>
  </si>
  <si>
    <t>WI003000500</t>
  </si>
  <si>
    <t>Truax Park Apartments LLC</t>
  </si>
  <si>
    <t>WI003000600</t>
  </si>
  <si>
    <t>Truax Phase II</t>
  </si>
  <si>
    <t>WI004</t>
  </si>
  <si>
    <t xml:space="preserve">Menomonie Housing Authority                                 </t>
  </si>
  <si>
    <t>WI004000001</t>
  </si>
  <si>
    <t>MENOMONIE HOMES</t>
  </si>
  <si>
    <t>WI004000002</t>
  </si>
  <si>
    <t>HOSFORD RICH APTS</t>
  </si>
  <si>
    <t>WI006</t>
  </si>
  <si>
    <t>La Crosse Housing Authority</t>
  </si>
  <si>
    <t>WI006001378</t>
  </si>
  <si>
    <t>SCHUH HOMES</t>
  </si>
  <si>
    <t>WI006024569</t>
  </si>
  <si>
    <t>STOKKE TOWER</t>
  </si>
  <si>
    <t>WI008</t>
  </si>
  <si>
    <t>South Milwaukee Housing Auth.</t>
  </si>
  <si>
    <t>WI008000001</t>
  </si>
  <si>
    <t>PARKCREST</t>
  </si>
  <si>
    <t>WI011</t>
  </si>
  <si>
    <t>Marshfield Community Development Authority</t>
  </si>
  <si>
    <t>WI011000001</t>
  </si>
  <si>
    <t>CEDAR RAIL APTS &amp; SCT STS</t>
  </si>
  <si>
    <t>WI015</t>
  </si>
  <si>
    <t>Stanley Housing Authority</t>
  </si>
  <si>
    <t>WI015000001</t>
  </si>
  <si>
    <t>WI016</t>
  </si>
  <si>
    <t>Spooner Housing Authority</t>
  </si>
  <si>
    <t>WI016000001</t>
  </si>
  <si>
    <t>GOSLIN COURT</t>
  </si>
  <si>
    <t>WI018</t>
  </si>
  <si>
    <t>WI018000001</t>
  </si>
  <si>
    <t>QUIT QUI OC MANOR</t>
  </si>
  <si>
    <t>WI019</t>
  </si>
  <si>
    <t>Amery Housing Authority</t>
  </si>
  <si>
    <t>WI019000001</t>
  </si>
  <si>
    <t>HI RISE &amp; TWIN PINES</t>
  </si>
  <si>
    <t>WI020</t>
  </si>
  <si>
    <t>Housing Authority of the City of New Richmond</t>
  </si>
  <si>
    <t>WI020000001</t>
  </si>
  <si>
    <t>WI021</t>
  </si>
  <si>
    <t>Brillion Housing Authority</t>
  </si>
  <si>
    <t>WI021000002</t>
  </si>
  <si>
    <t>Parkview Homes 2</t>
  </si>
  <si>
    <t>WI023</t>
  </si>
  <si>
    <t>Housing Authority of the City of Barron</t>
  </si>
  <si>
    <t>WI023000001</t>
  </si>
  <si>
    <t>PARK LAWN APTS</t>
  </si>
  <si>
    <t>WI024</t>
  </si>
  <si>
    <t>Manitowoc Housing Authority</t>
  </si>
  <si>
    <t>WI024000001</t>
  </si>
  <si>
    <t>MANITOU MANOR</t>
  </si>
  <si>
    <t>WI025</t>
  </si>
  <si>
    <t>City of Edgerton Housing Authority</t>
  </si>
  <si>
    <t>WI025000001</t>
  </si>
  <si>
    <t>ELM DRIVE APTS 1</t>
  </si>
  <si>
    <t>WI026</t>
  </si>
  <si>
    <t>Abbotsford Housing Authority</t>
  </si>
  <si>
    <t>WI026000001</t>
  </si>
  <si>
    <t>GREEN VISTA</t>
  </si>
  <si>
    <t>WI028</t>
  </si>
  <si>
    <t>Monroe Housing Authority</t>
  </si>
  <si>
    <t>WI028000001</t>
  </si>
  <si>
    <t>CHURCHILL WOODS</t>
  </si>
  <si>
    <t>WI029</t>
  </si>
  <si>
    <t>Bruce Housing Authority</t>
  </si>
  <si>
    <t>WI029000001</t>
  </si>
  <si>
    <t>PARKSIDE HOMES</t>
  </si>
  <si>
    <t>WI030</t>
  </si>
  <si>
    <t>Reedsville Housing Authority</t>
  </si>
  <si>
    <t>WI030000001</t>
  </si>
  <si>
    <t>REEDSVILLE MANOR</t>
  </si>
  <si>
    <t>WI031</t>
  </si>
  <si>
    <t>Wausau Community Development Authority</t>
  </si>
  <si>
    <t>WI031000001</t>
  </si>
  <si>
    <t>WI032</t>
  </si>
  <si>
    <t>Greenwood Housing Authority</t>
  </si>
  <si>
    <t>WI032000001</t>
  </si>
  <si>
    <t>BLACK RIVER VIEW APTS.</t>
  </si>
  <si>
    <t>WI033</t>
  </si>
  <si>
    <t>WI033000001</t>
  </si>
  <si>
    <t>GOLDEN ACRES</t>
  </si>
  <si>
    <t>WI034</t>
  </si>
  <si>
    <t>Algoma Housing Authority</t>
  </si>
  <si>
    <t>WI034000001</t>
  </si>
  <si>
    <t>GRAND VIEW TERRACE</t>
  </si>
  <si>
    <t>WI037</t>
  </si>
  <si>
    <t>Stevens Point Housing Authority</t>
  </si>
  <si>
    <t>WI037000002</t>
  </si>
  <si>
    <t>WI037000004</t>
  </si>
  <si>
    <t>HI RISE MANOR - Tax Credit</t>
  </si>
  <si>
    <t>WI038</t>
  </si>
  <si>
    <t>Fond du Lac Housing Authority</t>
  </si>
  <si>
    <t>WI038000001</t>
  </si>
  <si>
    <t>Fond du Lac City</t>
  </si>
  <si>
    <t>WI040</t>
  </si>
  <si>
    <t>Hurley Housing Authority</t>
  </si>
  <si>
    <t>WI040000001</t>
  </si>
  <si>
    <t>SOUTHGATE VILLAGE</t>
  </si>
  <si>
    <t>WI041</t>
  </si>
  <si>
    <t>Lake Mills Housing Authority</t>
  </si>
  <si>
    <t>WI041000001</t>
  </si>
  <si>
    <t>ROCK LAKE MANOR</t>
  </si>
  <si>
    <t>WI042</t>
  </si>
  <si>
    <t>WI042000001</t>
  </si>
  <si>
    <t>CROIX VIEW APTS</t>
  </si>
  <si>
    <t>WI045</t>
  </si>
  <si>
    <t>Shawano Housing Authority</t>
  </si>
  <si>
    <t>WI045000001</t>
  </si>
  <si>
    <t>PARKSIDE APTS</t>
  </si>
  <si>
    <t>WI046</t>
  </si>
  <si>
    <t>Richland Center Housing Authority</t>
  </si>
  <si>
    <t>WI046000001</t>
  </si>
  <si>
    <t>RICHLAND HILLS APTS</t>
  </si>
  <si>
    <t>WI047</t>
  </si>
  <si>
    <t>Sheboygan Housing Authority</t>
  </si>
  <si>
    <t>WI047000001</t>
  </si>
  <si>
    <t>TAMARACK/GEORGIA/NIAGARA</t>
  </si>
  <si>
    <t>WI048</t>
  </si>
  <si>
    <t>WI048000001</t>
  </si>
  <si>
    <t>FRANKLIN PARK APTS</t>
  </si>
  <si>
    <t>WI049</t>
  </si>
  <si>
    <t>Marinette Housing Authority</t>
  </si>
  <si>
    <t>WI049000001</t>
  </si>
  <si>
    <t>MARINETTE APTS</t>
  </si>
  <si>
    <t>WI050</t>
  </si>
  <si>
    <t>Rice Lake Housing Authority</t>
  </si>
  <si>
    <t>WI050000001</t>
  </si>
  <si>
    <t>RIVERSIDE ARMS</t>
  </si>
  <si>
    <t>WI051</t>
  </si>
  <si>
    <t>Chetek Housing Authority</t>
  </si>
  <si>
    <t>WI051000001</t>
  </si>
  <si>
    <t>LONE OAK MANOR</t>
  </si>
  <si>
    <t>WI052</t>
  </si>
  <si>
    <t>WI052000001</t>
  </si>
  <si>
    <t>WI055</t>
  </si>
  <si>
    <t>WI055000001</t>
  </si>
  <si>
    <t>WI056</t>
  </si>
  <si>
    <t>Frederic Housing Authority</t>
  </si>
  <si>
    <t>WI056000001</t>
  </si>
  <si>
    <t>GOLDEN OAKS</t>
  </si>
  <si>
    <t>WI057</t>
  </si>
  <si>
    <t>Luck Housing Authority</t>
  </si>
  <si>
    <t>WI057000001</t>
  </si>
  <si>
    <t>MAPLE VIEW APTS</t>
  </si>
  <si>
    <t>WI058</t>
  </si>
  <si>
    <t>WI058000001</t>
  </si>
  <si>
    <t>BROOKSIDE APTS</t>
  </si>
  <si>
    <t>WI059</t>
  </si>
  <si>
    <t xml:space="preserve">Woodville Housing Authority                                 </t>
  </si>
  <si>
    <t>WI059000001</t>
  </si>
  <si>
    <t>NORSEMAN MANOR</t>
  </si>
  <si>
    <t>WI060</t>
  </si>
  <si>
    <t>River Falls Housing Authority</t>
  </si>
  <si>
    <t>WI060000001</t>
  </si>
  <si>
    <t>WI061</t>
  </si>
  <si>
    <t>Housing Authority of the City of Shell Lake</t>
  </si>
  <si>
    <t>WI061000001</t>
  </si>
  <si>
    <t>LAKELAND MANOR</t>
  </si>
  <si>
    <t>WI063</t>
  </si>
  <si>
    <t>Wausaukee Housing Authority</t>
  </si>
  <si>
    <t>WI063000001</t>
  </si>
  <si>
    <t>EVERGREEN PLAZA</t>
  </si>
  <si>
    <t>WI064</t>
  </si>
  <si>
    <t>WI064000004</t>
  </si>
  <si>
    <t>Beloit Apts. Redevelopment Phase 1</t>
  </si>
  <si>
    <t>WI064000005</t>
  </si>
  <si>
    <t>Beloit Apts. - Phase 2 Parker Bluff</t>
  </si>
  <si>
    <t>WI064000006</t>
  </si>
  <si>
    <t>Beloit Apts. Phase 2 Town houses</t>
  </si>
  <si>
    <t>WI064000007</t>
  </si>
  <si>
    <t>Beloit Apts. Phase 2 - Scattered Sites</t>
  </si>
  <si>
    <t>WI065</t>
  </si>
  <si>
    <t>City of Appleton Housing Authority</t>
  </si>
  <si>
    <t>WI065000012</t>
  </si>
  <si>
    <t>AHA Affordable Housing</t>
  </si>
  <si>
    <t>WI066</t>
  </si>
  <si>
    <t>Mondovi Housing Authority</t>
  </si>
  <si>
    <t>WI066000001</t>
  </si>
  <si>
    <t>HIGHLAND APARTMENTS</t>
  </si>
  <si>
    <t>WI067</t>
  </si>
  <si>
    <t>Prairie du Chien Housing Authority</t>
  </si>
  <si>
    <t>WI067000001</t>
  </si>
  <si>
    <t>BLACKHAWK APTS</t>
  </si>
  <si>
    <t>WI068</t>
  </si>
  <si>
    <t>Wisconsin Rapids Housing Authority</t>
  </si>
  <si>
    <t>WI068000001</t>
  </si>
  <si>
    <t>WRHA 10th Ave, PV &amp; SS</t>
  </si>
  <si>
    <t>WI069</t>
  </si>
  <si>
    <t>Mauston Housing Authority</t>
  </si>
  <si>
    <t>WI069000001</t>
  </si>
  <si>
    <t>WI070</t>
  </si>
  <si>
    <t>Rhinelander Housing Authority</t>
  </si>
  <si>
    <t>WI070000002</t>
  </si>
  <si>
    <t>Evergreen Manor II - Tax Credit</t>
  </si>
  <si>
    <t>WI071</t>
  </si>
  <si>
    <t>Grantsburg Housing Authority</t>
  </si>
  <si>
    <t>WI071000001</t>
  </si>
  <si>
    <t>CREXWAY COURT</t>
  </si>
  <si>
    <t>WI072</t>
  </si>
  <si>
    <t>Clintonville Housing Authority</t>
  </si>
  <si>
    <t>WI072000001</t>
  </si>
  <si>
    <t>SUN VALLEY MANOR</t>
  </si>
  <si>
    <t>WI073</t>
  </si>
  <si>
    <t>WI073000001</t>
  </si>
  <si>
    <t>Third Avenue Apartments</t>
  </si>
  <si>
    <t>WI075</t>
  </si>
  <si>
    <t>WI075000001</t>
  </si>
  <si>
    <t>BROOKDALE APTS/SCAT SITES</t>
  </si>
  <si>
    <t>WI076</t>
  </si>
  <si>
    <t>WI076000001</t>
  </si>
  <si>
    <t>JOHNSON ARMS &amp; SCAT SITES</t>
  </si>
  <si>
    <t>WI077</t>
  </si>
  <si>
    <t>Thorp Housing Authority</t>
  </si>
  <si>
    <t>WI077000001</t>
  </si>
  <si>
    <t>MORGAN PLAZA/SCAT SITES</t>
  </si>
  <si>
    <t>WI086</t>
  </si>
  <si>
    <t>Jefferson Housing Authority</t>
  </si>
  <si>
    <t>WI086000001</t>
  </si>
  <si>
    <t>RIVER CREST &amp; SCAT SITES</t>
  </si>
  <si>
    <t>WI090</t>
  </si>
  <si>
    <t>Baraboo Community Development Authority</t>
  </si>
  <si>
    <t>WI090000001</t>
  </si>
  <si>
    <t>CORSON SQUARE APTS</t>
  </si>
  <si>
    <t>WI093</t>
  </si>
  <si>
    <t>Sauk City Housing Authority</t>
  </si>
  <si>
    <t>WI093000001</t>
  </si>
  <si>
    <t>WI096</t>
  </si>
  <si>
    <t>Tomah Public Housing Authority</t>
  </si>
  <si>
    <t>WI096000001</t>
  </si>
  <si>
    <t>TOMAH</t>
  </si>
  <si>
    <t>WI098</t>
  </si>
  <si>
    <t>Park Falls Housing Authority</t>
  </si>
  <si>
    <t>WI098000001</t>
  </si>
  <si>
    <t>FLAMBEAU</t>
  </si>
  <si>
    <t>WI102</t>
  </si>
  <si>
    <t>DePere Housing Authority</t>
  </si>
  <si>
    <t>WI102000001</t>
  </si>
  <si>
    <t>Scattered  Sites &amp; Nicolet Terrace</t>
  </si>
  <si>
    <t>WI111</t>
  </si>
  <si>
    <t>Ladysmith Housing Authority</t>
  </si>
  <si>
    <t>WI111000001</t>
  </si>
  <si>
    <t>WI113</t>
  </si>
  <si>
    <t>Housing Authority of the City of Oshkosh, WI</t>
  </si>
  <si>
    <t>WI113000003</t>
  </si>
  <si>
    <t>WI113000006</t>
  </si>
  <si>
    <t>Court Tower One</t>
  </si>
  <si>
    <t>WI113000007</t>
  </si>
  <si>
    <t>Court Tower Two</t>
  </si>
  <si>
    <t>WI113000008</t>
  </si>
  <si>
    <t>Waite Rug Place</t>
  </si>
  <si>
    <t>WI113000009</t>
  </si>
  <si>
    <t>Raulf Place</t>
  </si>
  <si>
    <t>WI118</t>
  </si>
  <si>
    <t>Viroqua Housing Authority</t>
  </si>
  <si>
    <t>WI118000001</t>
  </si>
  <si>
    <t>VIROQUA Housing Authority</t>
  </si>
  <si>
    <t>WI127</t>
  </si>
  <si>
    <t>Washburn Housing Authority</t>
  </si>
  <si>
    <t>WI127000001</t>
  </si>
  <si>
    <t>AUTUMN MANOR &amp; SCAT SITES</t>
  </si>
  <si>
    <t>WI129</t>
  </si>
  <si>
    <t>Peshtigo Housing Authority</t>
  </si>
  <si>
    <t>WI129000001</t>
  </si>
  <si>
    <t>PESHTIGO HOUSING AUTHORITY</t>
  </si>
  <si>
    <t>WI131</t>
  </si>
  <si>
    <t>Ashland Housing Authority</t>
  </si>
  <si>
    <t>WI131000001</t>
  </si>
  <si>
    <t>High Rise/Scattered Sites</t>
  </si>
  <si>
    <t>WI131000002</t>
  </si>
  <si>
    <t>Bay Terrace</t>
  </si>
  <si>
    <t>WI139</t>
  </si>
  <si>
    <t>Shawano County Housing Authority</t>
  </si>
  <si>
    <t>WI139000001</t>
  </si>
  <si>
    <t>WI142</t>
  </si>
  <si>
    <t>Waukesha Housing Authority</t>
  </si>
  <si>
    <t>WI142000001</t>
  </si>
  <si>
    <t>WI142000002</t>
  </si>
  <si>
    <t>SARATOGA HEIGHTS</t>
  </si>
  <si>
    <t>WI158</t>
  </si>
  <si>
    <t>Boscobel Housing Authority</t>
  </si>
  <si>
    <t>WI158000001</t>
  </si>
  <si>
    <t>BOSCOBEL</t>
  </si>
  <si>
    <t>WI166</t>
  </si>
  <si>
    <t>Trempealeau County Housing Authority</t>
  </si>
  <si>
    <t>WI166000166</t>
  </si>
  <si>
    <t>WI193</t>
  </si>
  <si>
    <t>Eau Claire County Housing Authority</t>
  </si>
  <si>
    <t>WI193000001</t>
  </si>
  <si>
    <t>ALTOONA NEW CONSTRUCTION</t>
  </si>
  <si>
    <t>WI204</t>
  </si>
  <si>
    <t>Sauk County Housing Authority</t>
  </si>
  <si>
    <t>WI204000001</t>
  </si>
  <si>
    <t>WASHINGTON SQUARE</t>
  </si>
  <si>
    <t>WI207</t>
  </si>
  <si>
    <t>Eau Claire Housing Authority</t>
  </si>
  <si>
    <t>WI207000077</t>
  </si>
  <si>
    <t>WI213</t>
  </si>
  <si>
    <t>Housing Authority of Winnebago County, WI</t>
  </si>
  <si>
    <t>WI213000001</t>
  </si>
  <si>
    <t>SCATTERED SITES - MENASHA</t>
  </si>
  <si>
    <t>WI214</t>
  </si>
  <si>
    <t>Dane County Housing Authority</t>
  </si>
  <si>
    <t>WI214000001</t>
  </si>
  <si>
    <t>STOUGHTON HSG/SCAT SITES</t>
  </si>
  <si>
    <t>WI226</t>
  </si>
  <si>
    <t>Lincoln County Housing Authority</t>
  </si>
  <si>
    <t>WI226000001</t>
  </si>
  <si>
    <t>SOMO COURT APTS</t>
  </si>
  <si>
    <t>WI231</t>
  </si>
  <si>
    <t>Ashland County Housing Authority</t>
  </si>
  <si>
    <t>WI231000001</t>
  </si>
  <si>
    <t>ASHLAND CO</t>
  </si>
  <si>
    <t>WI242</t>
  </si>
  <si>
    <t>Burnett County Housing Authority</t>
  </si>
  <si>
    <t>WI242000001</t>
  </si>
  <si>
    <t>BURNETT CO LR</t>
  </si>
  <si>
    <t>WI246</t>
  </si>
  <si>
    <t>Fond du Lac County Housing Authority</t>
  </si>
  <si>
    <t>WI246000001</t>
  </si>
  <si>
    <t>FOND DU LAC CO</t>
  </si>
  <si>
    <t>WI249</t>
  </si>
  <si>
    <t>DeForest Housing Authority</t>
  </si>
  <si>
    <t>WI249000001</t>
  </si>
  <si>
    <t>DEFOREST APTS</t>
  </si>
  <si>
    <t>WI253</t>
  </si>
  <si>
    <t>LaCrosse County Housing Authority</t>
  </si>
  <si>
    <t>WI253000001</t>
  </si>
  <si>
    <t>LACROSSE CO</t>
  </si>
  <si>
    <t>WV001</t>
  </si>
  <si>
    <t>WV</t>
  </si>
  <si>
    <t>Charleston/Kanawha Housing Authority</t>
  </si>
  <si>
    <t>WV001000003</t>
  </si>
  <si>
    <t>Orchard Manor</t>
  </si>
  <si>
    <t>WV001000004</t>
  </si>
  <si>
    <t>Lee Terrace</t>
  </si>
  <si>
    <t>WV001000005</t>
  </si>
  <si>
    <t>Jarrett Terrace</t>
  </si>
  <si>
    <t>WV001000007</t>
  </si>
  <si>
    <t>Hillcrest - Oakhurst</t>
  </si>
  <si>
    <t>WV001000008</t>
  </si>
  <si>
    <t>South Park Village</t>
  </si>
  <si>
    <t>WV001000011</t>
  </si>
  <si>
    <t>Carroll Terrace</t>
  </si>
  <si>
    <t>WV001000023</t>
  </si>
  <si>
    <t>Lippert Terrace</t>
  </si>
  <si>
    <t>WV001000027</t>
  </si>
  <si>
    <t>CRHLP 1</t>
  </si>
  <si>
    <t>WV001000028</t>
  </si>
  <si>
    <t>CRHLP 2</t>
  </si>
  <si>
    <t>WV001000029</t>
  </si>
  <si>
    <t>HARRIS/ANDERSON APTS</t>
  </si>
  <si>
    <t>WV001000030</t>
  </si>
  <si>
    <t>CRH Orchard Elderly</t>
  </si>
  <si>
    <t>WV001000031</t>
  </si>
  <si>
    <t>CRHLP 3</t>
  </si>
  <si>
    <t>WV001000032</t>
  </si>
  <si>
    <t>CRHLP6</t>
  </si>
  <si>
    <t>WV001000033</t>
  </si>
  <si>
    <t>CRHLP 5</t>
  </si>
  <si>
    <t>WV003</t>
  </si>
  <si>
    <t>Housing Authority of the City of Wheeling</t>
  </si>
  <si>
    <t>WV003000004</t>
  </si>
  <si>
    <t>HIL-DAR</t>
  </si>
  <si>
    <t>WV003000005</t>
  </si>
  <si>
    <t>WV003000006</t>
  </si>
  <si>
    <t>LUAU MANOR</t>
  </si>
  <si>
    <t>WV003000007</t>
  </si>
  <si>
    <t>GARDEN PARK TERRACE</t>
  </si>
  <si>
    <t>WV003000010</t>
  </si>
  <si>
    <t>BOOKER T WASHINGTON PLAZA</t>
  </si>
  <si>
    <t>WV003000013</t>
  </si>
  <si>
    <t>HISTORIC NORTH WHEELING</t>
  </si>
  <si>
    <t>WV003000015</t>
  </si>
  <si>
    <t>WHEELING HEIGHTS</t>
  </si>
  <si>
    <t>WV003000017</t>
  </si>
  <si>
    <t>JACOB STREET APARTMENTS</t>
  </si>
  <si>
    <t>WV003000018</t>
  </si>
  <si>
    <t>Wheeling Heights II LLC</t>
  </si>
  <si>
    <t>WV004</t>
  </si>
  <si>
    <t>Housing Authority of the City of Huntington</t>
  </si>
  <si>
    <t>WV004000001</t>
  </si>
  <si>
    <t>Washington Square/Carter G. Woodson</t>
  </si>
  <si>
    <t>WV004000002</t>
  </si>
  <si>
    <t>MARCUM TERRACE</t>
  </si>
  <si>
    <t>WV004000003</t>
  </si>
  <si>
    <t>W. K. Elliot/Scattered Sites/Dotson/NSP</t>
  </si>
  <si>
    <t>WV004000004</t>
  </si>
  <si>
    <t>Fairfield Tower/Riverview East</t>
  </si>
  <si>
    <t>WV004000005</t>
  </si>
  <si>
    <t>Madison Manor/Trowbridge Manor</t>
  </si>
  <si>
    <t>WV005</t>
  </si>
  <si>
    <t>Housing Authority of the City of Parkersburg</t>
  </si>
  <si>
    <t>WV005000001</t>
  </si>
  <si>
    <t>HOMECREST MANOR</t>
  </si>
  <si>
    <t>WV006</t>
  </si>
  <si>
    <t>Housing Authority of the City of Martinsburg</t>
  </si>
  <si>
    <t>WV006000001</t>
  </si>
  <si>
    <t>Martinsburg Housing</t>
  </si>
  <si>
    <t>WV007</t>
  </si>
  <si>
    <t>Housing Authority of the City of Mount Hope</t>
  </si>
  <si>
    <t>WV007001001</t>
  </si>
  <si>
    <t>MID TOWN TERRACE</t>
  </si>
  <si>
    <t>WV008</t>
  </si>
  <si>
    <t>Housing Authority of the City of Williamson</t>
  </si>
  <si>
    <t>WV008000001</t>
  </si>
  <si>
    <t>Williamson HA</t>
  </si>
  <si>
    <t>WV009</t>
  </si>
  <si>
    <t>Fairmont/Morgantown Housing Authority</t>
  </si>
  <si>
    <t>WV009000001</t>
  </si>
  <si>
    <t>WV010</t>
  </si>
  <si>
    <t>Housing Authority of the City of Keyser</t>
  </si>
  <si>
    <t>WV010000001</t>
  </si>
  <si>
    <t>Harley O. Staggers Homes</t>
  </si>
  <si>
    <t>WV011</t>
  </si>
  <si>
    <t>Housing Authority of the City of Moundsville</t>
  </si>
  <si>
    <t>WV011000001</t>
  </si>
  <si>
    <t>DORSEY ST/BURLEY/FRANCINE/KERMIT/GATTSCT</t>
  </si>
  <si>
    <t>WV012</t>
  </si>
  <si>
    <t>Housing Authority of the City of Grafton</t>
  </si>
  <si>
    <t>WV012000123</t>
  </si>
  <si>
    <t>Grafton Housing Authority</t>
  </si>
  <si>
    <t>WV013</t>
  </si>
  <si>
    <t>Housing Authority of the City of Buckhannon</t>
  </si>
  <si>
    <t>WV013000003</t>
  </si>
  <si>
    <t>Hinkle Drive Apartments</t>
  </si>
  <si>
    <t>WV014</t>
  </si>
  <si>
    <t>Housing Authority of Benwood and McMechen</t>
  </si>
  <si>
    <t>WV014000001</t>
  </si>
  <si>
    <t>Benwood-McMechen</t>
  </si>
  <si>
    <t>WV015</t>
  </si>
  <si>
    <t>Housing Authority of the City of Beckley</t>
  </si>
  <si>
    <t>WV015000001</t>
  </si>
  <si>
    <t>Beckley Housing Authority</t>
  </si>
  <si>
    <t>WV016</t>
  </si>
  <si>
    <t>Housing Authority of the City of Weirton</t>
  </si>
  <si>
    <t>WV016000001</t>
  </si>
  <si>
    <t>WYLES-OVERBROOK</t>
  </si>
  <si>
    <t>WV017</t>
  </si>
  <si>
    <t>Housing Authority of the City of Pt. Pleasant</t>
  </si>
  <si>
    <t>WV017000001</t>
  </si>
  <si>
    <t>SHAWNEE HOMES</t>
  </si>
  <si>
    <t>WV018</t>
  </si>
  <si>
    <t>Housing Authority of the City of Bluefield</t>
  </si>
  <si>
    <t>WV018000001</t>
  </si>
  <si>
    <t>TIFFANY MANOR</t>
  </si>
  <si>
    <t>WV020</t>
  </si>
  <si>
    <t>Housing Authority of the City of Elkins</t>
  </si>
  <si>
    <t>WV020000010</t>
  </si>
  <si>
    <t>GATEWAY APARTMENTS</t>
  </si>
  <si>
    <t>WV021</t>
  </si>
  <si>
    <t>Housing Authority of the City of St. Albans</t>
  </si>
  <si>
    <t>WV021000021</t>
  </si>
  <si>
    <t>VILLAGER/CODY/CARSON STS</t>
  </si>
  <si>
    <t>WV022</t>
  </si>
  <si>
    <t>Housing Authority of the City of South Charleston</t>
  </si>
  <si>
    <t>WV022000001</t>
  </si>
  <si>
    <t>PARKLAND TERRACE</t>
  </si>
  <si>
    <t>WV024</t>
  </si>
  <si>
    <t>Housing Authority of the City of Dunbar</t>
  </si>
  <si>
    <t>WV024000001</t>
  </si>
  <si>
    <t>MYERS AVE-DUTCH HOLLOW A</t>
  </si>
  <si>
    <t>WV026</t>
  </si>
  <si>
    <t>Housing Authority of the City of Spencer</t>
  </si>
  <si>
    <t>WV026000001</t>
  </si>
  <si>
    <t>ANN/LOONEY MARCAP MANOR</t>
  </si>
  <si>
    <t>WV027</t>
  </si>
  <si>
    <t>Clarksburg/Harrison Housing Authority</t>
  </si>
  <si>
    <t>WV027000001</t>
  </si>
  <si>
    <t>MASON HOUSE</t>
  </si>
  <si>
    <t>WV028</t>
  </si>
  <si>
    <t>Housing Authority of the City of Weston</t>
  </si>
  <si>
    <t>WV028000001</t>
  </si>
  <si>
    <t>CRISS MANOR</t>
  </si>
  <si>
    <t>WV029</t>
  </si>
  <si>
    <t>Housing Authority of the City of Piedmont</t>
  </si>
  <si>
    <t>WV029000001</t>
  </si>
  <si>
    <t>POTOMAC VILLAGE</t>
  </si>
  <si>
    <t>WV035</t>
  </si>
  <si>
    <t>Housing Authority of the County of Jackson</t>
  </si>
  <si>
    <t>WV035000001</t>
  </si>
  <si>
    <t>Tanglewood Villa/Rolling Meadows</t>
  </si>
  <si>
    <t>WV039</t>
  </si>
  <si>
    <t>Housing Authority of Raleigh County</t>
  </si>
  <si>
    <t>WV039000001</t>
  </si>
  <si>
    <t>Apple Tree/Timberline Townhomes</t>
  </si>
  <si>
    <t>WV042</t>
  </si>
  <si>
    <t>Housing Authority of Boone County</t>
  </si>
  <si>
    <t>WV042000001</t>
  </si>
  <si>
    <t>BLACK DIAMOND ARBORS</t>
  </si>
  <si>
    <t>WV044</t>
  </si>
  <si>
    <t>Housing Authority of the City of Romney</t>
  </si>
  <si>
    <t>WV044000001</t>
  </si>
  <si>
    <t>VALLEY VIEW APTS</t>
  </si>
  <si>
    <t>WY002</t>
  </si>
  <si>
    <t>WY</t>
  </si>
  <si>
    <t>Housing Authority of the City of Cheyenne</t>
  </si>
  <si>
    <t>WY002000022</t>
  </si>
  <si>
    <t>CHEYENNE</t>
  </si>
  <si>
    <t>WY003</t>
  </si>
  <si>
    <t>Rock Springs Housing Authority</t>
  </si>
  <si>
    <t>WY003000001</t>
  </si>
  <si>
    <t>ROCK SPRINGS</t>
  </si>
  <si>
    <t>WY005</t>
  </si>
  <si>
    <t>Housing Authority of the Town of Douglas</t>
  </si>
  <si>
    <t>WY005000001</t>
  </si>
  <si>
    <t>IRWIN TOWERS</t>
  </si>
  <si>
    <t>WY008</t>
  </si>
  <si>
    <t>Lusk Housing Authority</t>
  </si>
  <si>
    <t>WY008000001</t>
  </si>
  <si>
    <t>LUSK</t>
  </si>
  <si>
    <t>WY010</t>
  </si>
  <si>
    <t>Hanna Housing Authority</t>
  </si>
  <si>
    <t>WY010000001</t>
  </si>
  <si>
    <t>HANNA</t>
  </si>
  <si>
    <t>WY013</t>
  </si>
  <si>
    <t>Evanston Housing Authority</t>
  </si>
  <si>
    <t>WY013000001</t>
  </si>
  <si>
    <t>EVANSTON FAMILY HSNG</t>
  </si>
  <si>
    <t>WY015</t>
  </si>
  <si>
    <t>WY015000011</t>
  </si>
  <si>
    <t>BUFFALO</t>
  </si>
  <si>
    <t>Project Identifier</t>
  </si>
  <si>
    <t>Rent Calculation</t>
  </si>
  <si>
    <t>2024 Contract Rents - Adjusted by 2025 OCAF</t>
  </si>
  <si>
    <t>2025 Fair Market Rent (FMR) Comparison</t>
  </si>
  <si>
    <t>90% Section 18 / 10% RAD Blend Type</t>
  </si>
  <si>
    <t xml:space="preserve">60% Section 18/40% RAD Blend Type </t>
  </si>
  <si>
    <t xml:space="preserve">30% Section 18 / 70% RAD Blend Type </t>
  </si>
  <si>
    <r>
      <t xml:space="preserve">PHA Size </t>
    </r>
    <r>
      <rPr>
        <i/>
        <sz val="9"/>
        <rFont val="Aptos Narrow"/>
        <family val="2"/>
        <scheme val="minor"/>
      </rPr>
      <t>(PHAs with 250 PH units or less are "Small PHAs")</t>
    </r>
  </si>
  <si>
    <t>5+ BR</t>
  </si>
  <si>
    <t>2024 PUM Capital Fund</t>
  </si>
  <si>
    <t>2024 PUM Operating Fund</t>
  </si>
  <si>
    <t>2024 PUM Tenant Rents</t>
  </si>
  <si>
    <t>2024 Contract Rents</t>
  </si>
  <si>
    <t>2025 OCAF</t>
  </si>
  <si>
    <t>Effective RAD Rents (2024 Contract Rents Inflated by 25 OCAF)</t>
  </si>
  <si>
    <t>Estimated Average Utility Allowance</t>
  </si>
  <si>
    <t>Estimated Gross Rent (Contract rent + utility allowance)</t>
  </si>
  <si>
    <t>RAD Gross Rents at % of FMR</t>
  </si>
  <si>
    <t xml:space="preserve"> 0-BR RAD Rents</t>
  </si>
  <si>
    <t xml:space="preserve"> 1-BR RAD Rents</t>
  </si>
  <si>
    <t xml:space="preserve"> 2-BR RAD Rents</t>
  </si>
  <si>
    <t xml:space="preserve"> 3-BR RAD Rents</t>
  </si>
  <si>
    <t xml:space="preserve"> 4-BR RAD Rents</t>
  </si>
  <si>
    <t xml:space="preserve"> 5-BR RAD Rents</t>
  </si>
  <si>
    <t xml:space="preserve">110% of FMR (Weighted) 
PBV Rent Cap </t>
  </si>
  <si>
    <t xml:space="preserve">120% of FMR (Weighted) 
PBRA Rent Cap </t>
  </si>
  <si>
    <t>0-BR FMR</t>
  </si>
  <si>
    <t>1-BR FMR</t>
  </si>
  <si>
    <t>2-BR FMR</t>
  </si>
  <si>
    <t>3-BR FMR</t>
  </si>
  <si>
    <t>4-BR FMR</t>
  </si>
  <si>
    <t>5-BR FMR</t>
  </si>
  <si>
    <t>Estimated 90/10 Blend Contract Rent (Weighted Average excluding UA)</t>
  </si>
  <si>
    <t>Estimated 90/10 Blend Estimated Gross Rent as a Percent of FMR</t>
  </si>
  <si>
    <t>Estimated 60/40 Blend Contract Rent (Weighted Average excluding UA)</t>
  </si>
  <si>
    <t>60/40 Blend Estimated Gross Rent as a Percent of FMR</t>
  </si>
  <si>
    <t>30/70 Blend Contract Rent (Weighted Average excluding UA)</t>
  </si>
  <si>
    <t>30/70 Blend Estimated Gross Rent as a Percent of FMR</t>
  </si>
  <si>
    <t>[Select a PHA or Start Typing PHA Name]</t>
  </si>
  <si>
    <t>Last Updated:8/4/2025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</si>
</sst>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Aptos Narrow"/>
      <family val="2"/>
      <scheme val="minor"/>
    </font>
    <font>
      <sz val="11"/>
      <color theme="1"/>
      <name val="Aptos Narrow"/>
      <family val="2"/>
      <scheme val="minor"/>
    </font>
    <font>
      <sz val="11"/>
      <color rgb="FF3F3F76"/>
      <name val="Aptos Narrow"/>
      <family val="2"/>
      <scheme val="minor"/>
    </font>
    <font>
      <b/>
      <sz val="11"/>
      <color theme="0"/>
      <name val="Aptos Narrow"/>
      <family val="2"/>
      <scheme val="minor"/>
    </font>
    <font>
      <b/>
      <sz val="11"/>
      <color theme="1"/>
      <name val="Aptos Narrow"/>
      <family val="2"/>
      <scheme val="minor"/>
    </font>
    <font>
      <sz val="11"/>
      <name val="Aptos Narrow"/>
      <family val="2"/>
      <scheme val="minor"/>
    </font>
    <font>
      <sz val="11"/>
      <color rgb="FF242424"/>
      <name val="Consolas"/>
      <family val="3"/>
    </font>
    <font>
      <sz val="10"/>
      <color rgb="FF000000"/>
      <name val="Arial"/>
      <family val="2"/>
    </font>
    <font>
      <sz val="11"/>
      <color indexed="8"/>
      <name val="Aptos Narrow"/>
      <family val="2"/>
      <scheme val="minor"/>
    </font>
    <font>
      <sz val="11"/>
      <color rgb="FF000000"/>
      <name val="Calibri"/>
      <family val="2"/>
    </font>
    <font>
      <b/>
      <sz val="14"/>
      <color theme="1"/>
      <name val="Aptos Narrow"/>
      <family val="2"/>
      <scheme val="minor"/>
    </font>
    <font>
      <sz val="11"/>
      <color theme="0"/>
      <name val="Aptos Narrow"/>
      <family val="2"/>
      <scheme val="minor"/>
    </font>
    <font>
      <sz val="11"/>
      <color rgb="FF000000"/>
      <name val="Aptos Narrow"/>
      <scheme val="minor"/>
    </font>
    <font>
      <sz val="11"/>
      <color theme="1"/>
      <name val="Aptos"/>
      <family val="2"/>
    </font>
    <font>
      <i/>
      <sz val="11"/>
      <color rgb="FFFF0000"/>
      <name val="Aptos Narrow"/>
      <family val="2"/>
      <scheme val="minor"/>
    </font>
    <font>
      <i/>
      <sz val="9"/>
      <name val="Aptos Narrow"/>
      <family val="2"/>
      <scheme val="minor"/>
    </font>
    <font>
      <i/>
      <sz val="11"/>
      <color theme="1"/>
      <name val="Aptos Narrow"/>
      <family val="2"/>
      <scheme val="minor"/>
    </font>
    <font>
      <sz val="12"/>
      <color theme="1"/>
      <name val="Calibri"/>
      <family val="2"/>
    </font>
    <font>
      <sz val="11"/>
      <color rgb="FF000000"/>
      <name val="Aptos Narrow"/>
      <family val="2"/>
      <scheme val="minor"/>
    </font>
    <font>
      <b/>
      <sz val="11"/>
      <color rgb="FF000000"/>
      <name val="Aptos Narrow"/>
      <family val="2"/>
      <scheme val="minor"/>
    </font>
  </fonts>
  <fills count="18">
    <fill>
      <patternFill patternType="none"/>
    </fill>
    <fill>
      <patternFill patternType="gray125"/>
    </fill>
    <fill>
      <patternFill patternType="solid">
        <fgColor rgb="FFFFCC99"/>
      </patternFill>
    </fill>
    <fill>
      <patternFill patternType="solid">
        <fgColor theme="1" tint="0.34998626667073579"/>
        <bgColor indexed="64"/>
      </patternFill>
    </fill>
    <fill>
      <patternFill patternType="solid">
        <fgColor theme="4"/>
        <bgColor indexed="64"/>
      </patternFill>
    </fill>
    <fill>
      <patternFill patternType="solid">
        <fgColor theme="9"/>
        <bgColor indexed="64"/>
      </patternFill>
    </fill>
    <fill>
      <patternFill patternType="solid">
        <fgColor theme="5"/>
        <bgColor indexed="64"/>
      </patternFill>
    </fill>
    <fill>
      <patternFill patternType="solid">
        <fgColor theme="7"/>
        <bgColor indexed="64"/>
      </patternFill>
    </fill>
    <fill>
      <patternFill patternType="solid">
        <fgColor rgb="FFDE9ABC"/>
        <bgColor indexed="64"/>
      </patternFill>
    </fill>
    <fill>
      <patternFill patternType="solid">
        <fgColor theme="8" tint="0.79998168889431442"/>
        <bgColor indexed="64"/>
      </patternFill>
    </fill>
    <fill>
      <patternFill patternType="solid">
        <fgColor theme="1"/>
        <bgColor indexed="64"/>
      </patternFill>
    </fill>
    <fill>
      <patternFill patternType="solid">
        <fgColor theme="2"/>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9"/>
      </patternFill>
    </fill>
    <fill>
      <patternFill patternType="solid">
        <fgColor theme="0"/>
        <bgColor indexed="64"/>
      </patternFill>
    </fill>
    <fill>
      <patternFill patternType="solid">
        <fgColor rgb="FFFCDAD4"/>
        <bgColor indexed="64"/>
      </patternFill>
    </fill>
    <fill>
      <patternFill patternType="solid">
        <fgColor theme="3" tint="9.9978637043366805E-2"/>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hair">
        <color auto="1"/>
      </left>
      <right/>
      <top style="medium">
        <color indexed="64"/>
      </top>
      <bottom style="hair">
        <color auto="1"/>
      </bottom>
      <diagonal/>
    </border>
    <border>
      <left/>
      <right/>
      <top style="medium">
        <color indexed="64"/>
      </top>
      <bottom style="hair">
        <color auto="1"/>
      </bottom>
      <diagonal/>
    </border>
    <border>
      <left/>
      <right style="hair">
        <color auto="1"/>
      </right>
      <top style="medium">
        <color indexed="64"/>
      </top>
      <bottom style="hair">
        <color auto="1"/>
      </bottom>
      <diagonal/>
    </border>
    <border>
      <left style="thin">
        <color indexed="64"/>
      </left>
      <right/>
      <top/>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7" fillId="0" borderId="0"/>
    <xf numFmtId="0" fontId="7" fillId="0" borderId="0"/>
    <xf numFmtId="0" fontId="8" fillId="0" borderId="0"/>
    <xf numFmtId="0" fontId="7" fillId="0" borderId="0"/>
    <xf numFmtId="0" fontId="9" fillId="0" borderId="0"/>
    <xf numFmtId="0" fontId="11" fillId="14" borderId="0" applyNumberFormat="0" applyBorder="0" applyAlignment="0" applyProtection="0"/>
    <xf numFmtId="43" fontId="1" fillId="0" borderId="0" applyFont="0" applyFill="0" applyBorder="0" applyAlignment="0" applyProtection="0"/>
  </cellStyleXfs>
  <cellXfs count="110">
    <xf numFmtId="0" fontId="0" fillId="0" borderId="0" xfId="0"/>
    <xf numFmtId="0" fontId="5" fillId="9" borderId="0" xfId="0" applyFont="1" applyFill="1" applyAlignment="1">
      <alignment wrapText="1"/>
    </xf>
    <xf numFmtId="44" fontId="0" fillId="0" borderId="0" xfId="1" applyFont="1"/>
    <xf numFmtId="0" fontId="0" fillId="0" borderId="0" xfId="0" applyAlignment="1">
      <alignment horizontal="center"/>
    </xf>
    <xf numFmtId="164" fontId="0" fillId="0" borderId="0" xfId="1" applyNumberFormat="1" applyFont="1"/>
    <xf numFmtId="10" fontId="0" fillId="0" borderId="0" xfId="2" applyNumberFormat="1" applyFont="1"/>
    <xf numFmtId="164" fontId="0" fillId="0" borderId="0" xfId="2" applyNumberFormat="1" applyFont="1"/>
    <xf numFmtId="164" fontId="0" fillId="0" borderId="0" xfId="0" applyNumberFormat="1"/>
    <xf numFmtId="9" fontId="0" fillId="0" borderId="0" xfId="2" applyFont="1"/>
    <xf numFmtId="0" fontId="0" fillId="6" borderId="0" xfId="0" applyFill="1"/>
    <xf numFmtId="0" fontId="4" fillId="0" borderId="0" xfId="0" applyFont="1"/>
    <xf numFmtId="44" fontId="0" fillId="0" borderId="0" xfId="1" applyFont="1" applyBorder="1"/>
    <xf numFmtId="164" fontId="6" fillId="0" borderId="0" xfId="1" applyNumberFormat="1" applyFont="1"/>
    <xf numFmtId="1" fontId="0" fillId="0" borderId="0" xfId="0" applyNumberFormat="1"/>
    <xf numFmtId="164" fontId="0" fillId="0" borderId="0" xfId="1" applyNumberFormat="1" applyFont="1" applyBorder="1"/>
    <xf numFmtId="44" fontId="0" fillId="12" borderId="6" xfId="1" applyFont="1" applyFill="1" applyBorder="1" applyAlignment="1">
      <alignment wrapText="1"/>
    </xf>
    <xf numFmtId="9" fontId="5" fillId="12" borderId="7" xfId="2" applyFont="1" applyFill="1" applyBorder="1" applyAlignment="1">
      <alignment wrapText="1"/>
    </xf>
    <xf numFmtId="0" fontId="4" fillId="0" borderId="0" xfId="0" applyFont="1" applyAlignment="1">
      <alignment horizontal="center"/>
    </xf>
    <xf numFmtId="164" fontId="0" fillId="0" borderId="0" xfId="1" applyNumberFormat="1" applyFont="1" applyFill="1"/>
    <xf numFmtId="164" fontId="0" fillId="0" borderId="8" xfId="1" applyNumberFormat="1" applyFont="1" applyBorder="1"/>
    <xf numFmtId="0" fontId="0" fillId="0" borderId="8" xfId="0" applyBorder="1" applyAlignment="1">
      <alignment horizontal="center"/>
    </xf>
    <xf numFmtId="0" fontId="5" fillId="0" borderId="8" xfId="3" applyFont="1" applyFill="1" applyBorder="1" applyAlignment="1">
      <alignment horizontal="center"/>
    </xf>
    <xf numFmtId="164" fontId="0" fillId="0" borderId="8" xfId="0" applyNumberFormat="1" applyBorder="1"/>
    <xf numFmtId="0" fontId="2" fillId="13" borderId="9" xfId="3" applyFill="1" applyBorder="1" applyAlignment="1">
      <alignment horizontal="center"/>
    </xf>
    <xf numFmtId="0" fontId="0" fillId="11" borderId="0" xfId="0" applyFill="1"/>
    <xf numFmtId="0" fontId="10" fillId="11" borderId="0" xfId="0" applyFont="1" applyFill="1"/>
    <xf numFmtId="0" fontId="0" fillId="15" borderId="0" xfId="0" applyFill="1"/>
    <xf numFmtId="44" fontId="11" fillId="14" borderId="0" xfId="9" applyNumberFormat="1"/>
    <xf numFmtId="44" fontId="11" fillId="14" borderId="0" xfId="1" applyFont="1" applyFill="1"/>
    <xf numFmtId="44" fontId="0" fillId="0" borderId="0" xfId="1" applyFont="1" applyFill="1"/>
    <xf numFmtId="10" fontId="0" fillId="0" borderId="0" xfId="2" applyNumberFormat="1" applyFont="1" applyFill="1"/>
    <xf numFmtId="164" fontId="0" fillId="0" borderId="0" xfId="2" applyNumberFormat="1" applyFont="1" applyFill="1"/>
    <xf numFmtId="9" fontId="0" fillId="0" borderId="0" xfId="2" applyFont="1" applyFill="1"/>
    <xf numFmtId="0" fontId="0" fillId="16" borderId="8" xfId="0" applyFill="1" applyBorder="1"/>
    <xf numFmtId="9" fontId="0" fillId="0" borderId="8" xfId="2" applyFont="1" applyBorder="1"/>
    <xf numFmtId="0" fontId="5" fillId="12" borderId="3" xfId="0" applyFont="1" applyFill="1" applyBorder="1" applyAlignment="1">
      <alignment wrapText="1"/>
    </xf>
    <xf numFmtId="44" fontId="5" fillId="12" borderId="3" xfId="1" applyFont="1" applyFill="1" applyBorder="1" applyAlignment="1">
      <alignment wrapText="1"/>
    </xf>
    <xf numFmtId="164" fontId="5" fillId="12" borderId="3" xfId="1" applyNumberFormat="1" applyFont="1" applyFill="1" applyBorder="1" applyAlignment="1">
      <alignment wrapText="1"/>
    </xf>
    <xf numFmtId="10" fontId="5" fillId="12" borderId="3" xfId="2" applyNumberFormat="1" applyFont="1" applyFill="1" applyBorder="1" applyAlignment="1">
      <alignment wrapText="1"/>
    </xf>
    <xf numFmtId="164" fontId="3" fillId="10" borderId="3" xfId="0" applyNumberFormat="1" applyFont="1" applyFill="1" applyBorder="1" applyAlignment="1">
      <alignment wrapText="1"/>
    </xf>
    <xf numFmtId="164" fontId="5" fillId="12" borderId="3" xfId="0" applyNumberFormat="1" applyFont="1" applyFill="1" applyBorder="1" applyAlignment="1">
      <alignment wrapText="1"/>
    </xf>
    <xf numFmtId="9" fontId="5" fillId="12" borderId="3" xfId="2" applyFont="1" applyFill="1" applyBorder="1" applyAlignment="1">
      <alignment wrapText="1"/>
    </xf>
    <xf numFmtId="44" fontId="5" fillId="12" borderId="4" xfId="1" applyFont="1" applyFill="1" applyBorder="1" applyAlignment="1">
      <alignment wrapText="1"/>
    </xf>
    <xf numFmtId="0" fontId="5" fillId="12" borderId="2" xfId="0" applyFont="1" applyFill="1" applyBorder="1" applyAlignment="1">
      <alignment wrapText="1"/>
    </xf>
    <xf numFmtId="0" fontId="13" fillId="0" borderId="0" xfId="0" applyFont="1"/>
    <xf numFmtId="164" fontId="0" fillId="15" borderId="8" xfId="1" applyNumberFormat="1" applyFont="1" applyFill="1" applyBorder="1"/>
    <xf numFmtId="164" fontId="0" fillId="15" borderId="8" xfId="0" applyNumberFormat="1" applyFill="1" applyBorder="1"/>
    <xf numFmtId="164" fontId="0" fillId="10" borderId="0" xfId="0" applyNumberFormat="1" applyFill="1"/>
    <xf numFmtId="9" fontId="11" fillId="0" borderId="0" xfId="2" applyFont="1"/>
    <xf numFmtId="164" fontId="11" fillId="0" borderId="0" xfId="0" applyNumberFormat="1" applyFont="1"/>
    <xf numFmtId="0" fontId="5" fillId="15" borderId="0" xfId="0" applyFont="1" applyFill="1" applyAlignment="1">
      <alignment wrapText="1"/>
    </xf>
    <xf numFmtId="0" fontId="14" fillId="0" borderId="0" xfId="0" applyFont="1" applyAlignment="1">
      <alignment horizontal="left"/>
    </xf>
    <xf numFmtId="0" fontId="16" fillId="0" borderId="0" xfId="0" applyFont="1"/>
    <xf numFmtId="164" fontId="16" fillId="0" borderId="0" xfId="0" applyNumberFormat="1" applyFont="1"/>
    <xf numFmtId="164" fontId="0" fillId="0" borderId="8" xfId="2" applyNumberFormat="1" applyFont="1" applyBorder="1"/>
    <xf numFmtId="42" fontId="0" fillId="0" borderId="8" xfId="2" applyNumberFormat="1" applyFont="1" applyBorder="1"/>
    <xf numFmtId="0" fontId="0" fillId="11" borderId="8" xfId="0" applyFill="1" applyBorder="1" applyAlignment="1">
      <alignment horizontal="center" vertical="center" wrapText="1"/>
    </xf>
    <xf numFmtId="165" fontId="11" fillId="0" borderId="0" xfId="10" applyNumberFormat="1" applyFont="1" applyFill="1" applyBorder="1"/>
    <xf numFmtId="0" fontId="0" fillId="11" borderId="18" xfId="0" applyFill="1" applyBorder="1" applyAlignment="1">
      <alignment horizontal="center"/>
    </xf>
    <xf numFmtId="0" fontId="0" fillId="0" borderId="0" xfId="0" applyAlignment="1">
      <alignment wrapText="1"/>
    </xf>
    <xf numFmtId="0" fontId="0" fillId="0" borderId="6" xfId="0" applyBorder="1"/>
    <xf numFmtId="0" fontId="18" fillId="11" borderId="10" xfId="0" applyFont="1" applyFill="1" applyBorder="1" applyAlignment="1">
      <alignment vertical="top" wrapText="1"/>
    </xf>
    <xf numFmtId="0" fontId="0" fillId="11" borderId="12" xfId="0" applyFill="1" applyBorder="1" applyAlignment="1">
      <alignment vertical="top"/>
    </xf>
    <xf numFmtId="0" fontId="0" fillId="11" borderId="11" xfId="0" applyFill="1" applyBorder="1" applyAlignment="1">
      <alignment vertical="top"/>
    </xf>
    <xf numFmtId="0" fontId="0" fillId="11" borderId="0" xfId="0" applyFill="1" applyAlignment="1">
      <alignment wrapText="1"/>
    </xf>
    <xf numFmtId="0" fontId="0" fillId="0" borderId="0" xfId="0" applyAlignment="1">
      <alignment wrapText="1"/>
    </xf>
    <xf numFmtId="0" fontId="0" fillId="11" borderId="14" xfId="0" applyFill="1" applyBorder="1" applyAlignment="1">
      <alignment horizontal="center" wrapText="1"/>
    </xf>
    <xf numFmtId="0" fontId="0" fillId="11" borderId="13" xfId="0" applyFill="1" applyBorder="1" applyAlignment="1">
      <alignment horizontal="center" wrapText="1"/>
    </xf>
    <xf numFmtId="0" fontId="0" fillId="11" borderId="13" xfId="0" applyFill="1" applyBorder="1" applyAlignment="1">
      <alignment horizontal="center"/>
    </xf>
    <xf numFmtId="0" fontId="2" fillId="13" borderId="10" xfId="3" applyFill="1" applyBorder="1" applyAlignment="1">
      <alignment horizontal="left"/>
    </xf>
    <xf numFmtId="0" fontId="2" fillId="13" borderId="12" xfId="3" applyFill="1" applyBorder="1" applyAlignment="1">
      <alignment horizontal="left"/>
    </xf>
    <xf numFmtId="0" fontId="2" fillId="13" borderId="11" xfId="3" applyFill="1" applyBorder="1" applyAlignment="1">
      <alignment horizontal="left"/>
    </xf>
    <xf numFmtId="0" fontId="0" fillId="11" borderId="14" xfId="0" applyFill="1" applyBorder="1" applyAlignment="1">
      <alignment horizontal="center"/>
    </xf>
    <xf numFmtId="0" fontId="4" fillId="0" borderId="0" xfId="0" applyFont="1" applyAlignment="1">
      <alignment wrapText="1"/>
    </xf>
    <xf numFmtId="0" fontId="0" fillId="0" borderId="0" xfId="0"/>
    <xf numFmtId="0" fontId="0" fillId="11" borderId="2" xfId="0" applyFill="1" applyBorder="1" applyAlignment="1">
      <alignment horizontal="center"/>
    </xf>
    <xf numFmtId="0" fontId="0" fillId="11" borderId="3" xfId="0" applyFill="1" applyBorder="1"/>
    <xf numFmtId="0" fontId="0" fillId="11" borderId="4" xfId="0" applyFill="1" applyBorder="1"/>
    <xf numFmtId="0" fontId="3" fillId="17" borderId="0" xfId="0" applyFont="1" applyFill="1" applyAlignment="1">
      <alignment horizontal="center" vertical="center"/>
    </xf>
    <xf numFmtId="0" fontId="17" fillId="13" borderId="0" xfId="0" applyFont="1" applyFill="1" applyAlignment="1">
      <alignment horizontal="left" vertical="center" wrapText="1"/>
    </xf>
    <xf numFmtId="0" fontId="16" fillId="0" borderId="0" xfId="0" applyFont="1" applyAlignment="1">
      <alignment horizontal="left" wrapText="1"/>
    </xf>
    <xf numFmtId="0" fontId="0" fillId="11" borderId="19" xfId="0" applyFill="1" applyBorder="1" applyAlignment="1">
      <alignment horizontal="left"/>
    </xf>
    <xf numFmtId="0" fontId="0" fillId="11" borderId="20" xfId="0" applyFill="1" applyBorder="1" applyAlignment="1">
      <alignment horizontal="left"/>
    </xf>
    <xf numFmtId="0" fontId="0" fillId="11" borderId="21" xfId="0" applyFill="1" applyBorder="1" applyAlignment="1">
      <alignment horizontal="left"/>
    </xf>
    <xf numFmtId="0" fontId="0" fillId="11" borderId="15" xfId="0" applyFill="1" applyBorder="1" applyAlignment="1">
      <alignment horizontal="center"/>
    </xf>
    <xf numFmtId="0" fontId="0" fillId="11" borderId="16" xfId="0" applyFill="1" applyBorder="1" applyAlignment="1">
      <alignment horizontal="center"/>
    </xf>
    <xf numFmtId="0" fontId="0" fillId="11" borderId="17" xfId="0" applyFill="1" applyBorder="1" applyAlignment="1">
      <alignment horizontal="center"/>
    </xf>
    <xf numFmtId="0" fontId="0" fillId="11" borderId="2" xfId="0" applyFill="1" applyBorder="1" applyAlignment="1">
      <alignment wrapText="1"/>
    </xf>
    <xf numFmtId="0" fontId="0" fillId="11" borderId="4" xfId="0" applyFill="1" applyBorder="1" applyAlignment="1">
      <alignment wrapText="1"/>
    </xf>
    <xf numFmtId="0" fontId="0" fillId="11" borderId="8" xfId="0" applyFill="1" applyBorder="1" applyAlignment="1">
      <alignment wrapText="1"/>
    </xf>
    <xf numFmtId="0" fontId="4" fillId="8" borderId="2" xfId="0" applyFont="1" applyFill="1" applyBorder="1" applyAlignment="1">
      <alignment horizontal="center"/>
    </xf>
    <xf numFmtId="0" fontId="4" fillId="8" borderId="4"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4" borderId="4" xfId="0" applyFont="1" applyFill="1" applyBorder="1" applyAlignment="1">
      <alignment horizontal="center"/>
    </xf>
    <xf numFmtId="0" fontId="3" fillId="7" borderId="2" xfId="0" applyFont="1" applyFill="1" applyBorder="1" applyAlignment="1">
      <alignment horizontal="center"/>
    </xf>
    <xf numFmtId="0" fontId="3" fillId="7" borderId="3" xfId="0" applyFont="1" applyFill="1" applyBorder="1" applyAlignment="1">
      <alignment horizontal="center"/>
    </xf>
    <xf numFmtId="0" fontId="3" fillId="7" borderId="4" xfId="0" applyFont="1" applyFill="1" applyBorder="1" applyAlignment="1">
      <alignment horizontal="center"/>
    </xf>
    <xf numFmtId="164" fontId="3" fillId="6" borderId="2" xfId="1" applyNumberFormat="1" applyFont="1" applyFill="1" applyBorder="1" applyAlignment="1">
      <alignment horizontal="center"/>
    </xf>
    <xf numFmtId="0" fontId="0" fillId="0" borderId="3" xfId="0" applyBorder="1"/>
    <xf numFmtId="0" fontId="0" fillId="0" borderId="4" xfId="0" applyBorder="1"/>
    <xf numFmtId="44" fontId="3" fillId="5" borderId="5" xfId="1" applyFont="1" applyFill="1" applyBorder="1" applyAlignment="1">
      <alignment horizontal="center"/>
    </xf>
    <xf numFmtId="44" fontId="3" fillId="5" borderId="6" xfId="1" applyFont="1" applyFill="1" applyBorder="1" applyAlignment="1">
      <alignment horizontal="center"/>
    </xf>
    <xf numFmtId="0" fontId="0" fillId="0" borderId="6" xfId="0" applyBorder="1"/>
    <xf numFmtId="0" fontId="0" fillId="0" borderId="7" xfId="0" applyBorder="1"/>
    <xf numFmtId="0" fontId="4" fillId="0" borderId="6" xfId="0" applyFont="1" applyBorder="1"/>
    <xf numFmtId="0" fontId="0" fillId="0" borderId="22" xfId="0" applyBorder="1"/>
  </cellXfs>
  <cellStyles count="11">
    <cellStyle name="Accent6" xfId="9" builtinId="49"/>
    <cellStyle name="Comma" xfId="10" builtinId="3"/>
    <cellStyle name="Currency" xfId="1" builtinId="4"/>
    <cellStyle name="Input" xfId="3" builtinId="20"/>
    <cellStyle name="Normal" xfId="0" builtinId="0"/>
    <cellStyle name="Normal 2" xfId="4" xr:uid="{0C3C0547-4BEF-4D30-8D6C-84B0401A355A}"/>
    <cellStyle name="Normal 3" xfId="5" xr:uid="{D634D387-6C8D-4912-8D57-66CE285F32A2}"/>
    <cellStyle name="Normal 3 2" xfId="7" xr:uid="{D22DF76F-1ECA-4BE7-89F8-B58CE9520573}"/>
    <cellStyle name="Normal 4" xfId="6" xr:uid="{54FD2E71-2ACF-434E-AADB-13FB2C0F38E0}"/>
    <cellStyle name="Normal 5" xfId="8" xr:uid="{3C68D94C-71D6-4128-8C3E-8F30BA058890}"/>
    <cellStyle name="Percent" xfId="2" builtinId="5"/>
  </cellStyles>
  <dxfs count="9">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1" defaultTableStyle="TableStyleMedium2" defaultPivotStyle="PivotStyleLight16">
    <tableStyle name="Invisible" pivot="0" table="0" count="0" xr9:uid="{D3633C3D-85F9-4192-8C30-759DF8CE7A83}"/>
  </tableStyles>
  <colors>
    <mruColors>
      <color rgb="FFFCDAD4"/>
      <color rgb="FFFFD4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AF088-ED75-4FBA-871B-D205BE0868A0}">
  <dimension ref="B1:I7"/>
  <sheetViews>
    <sheetView showGridLines="0" tabSelected="1" workbookViewId="0">
      <selection activeCell="B2" sqref="B2:I2"/>
    </sheetView>
  </sheetViews>
  <sheetFormatPr defaultRowHeight="15" x14ac:dyDescent="0.25"/>
  <cols>
    <col min="2" max="2" width="49.85546875" bestFit="1" customWidth="1"/>
  </cols>
  <sheetData>
    <row r="1" spans="2:9" ht="15.75" thickBot="1" x14ac:dyDescent="0.3"/>
    <row r="2" spans="2:9" ht="282.75" customHeight="1" thickBot="1" x14ac:dyDescent="0.3">
      <c r="B2" s="61" t="s">
        <v>0</v>
      </c>
      <c r="C2" s="62"/>
      <c r="D2" s="62"/>
      <c r="E2" s="62"/>
      <c r="F2" s="62"/>
      <c r="G2" s="62"/>
      <c r="H2" s="62"/>
      <c r="I2" s="63"/>
    </row>
    <row r="3" spans="2:9" x14ac:dyDescent="0.25">
      <c r="B3" s="59"/>
    </row>
    <row r="4" spans="2:9" x14ac:dyDescent="0.25">
      <c r="B4" s="59" t="s">
        <v>17225</v>
      </c>
    </row>
    <row r="7" spans="2:9" x14ac:dyDescent="0.25">
      <c r="B7" s="44"/>
    </row>
  </sheetData>
  <mergeCells count="1">
    <mergeCell ref="B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E7AD-AA0D-4B9D-925A-DB2CA051CBA2}">
  <sheetPr>
    <pageSetUpPr fitToPage="1"/>
  </sheetPr>
  <dimension ref="A1:DQ6197"/>
  <sheetViews>
    <sheetView showGridLines="0" topLeftCell="B1" workbookViewId="0">
      <selection activeCell="C12" sqref="C12"/>
    </sheetView>
  </sheetViews>
  <sheetFormatPr defaultRowHeight="15" x14ac:dyDescent="0.25"/>
  <cols>
    <col min="1" max="1" width="10.5703125" hidden="1" customWidth="1"/>
    <col min="2" max="2" width="14.140625" customWidth="1"/>
    <col min="3" max="3" width="27.85546875" customWidth="1"/>
    <col min="6" max="6" width="15.140625" customWidth="1"/>
    <col min="7" max="7" width="16.5703125" customWidth="1"/>
    <col min="8" max="13" width="15.7109375" customWidth="1"/>
    <col min="14" max="14" width="16.28515625" bestFit="1" customWidth="1"/>
    <col min="15" max="15" width="16.28515625" customWidth="1"/>
    <col min="16" max="16" width="9.140625" customWidth="1"/>
    <col min="17" max="17" width="1.5703125" customWidth="1"/>
    <col min="18" max="36" width="9.140625" hidden="1" customWidth="1"/>
    <col min="37" max="37" width="9.42578125" hidden="1" customWidth="1"/>
    <col min="38" max="38" width="9.140625" hidden="1" customWidth="1"/>
    <col min="39" max="39" width="5.7109375" hidden="1" customWidth="1"/>
    <col min="40" max="50" width="9.140625" hidden="1" customWidth="1"/>
    <col min="51" max="52" width="11.5703125" hidden="1" customWidth="1"/>
    <col min="53" max="54" width="9.140625" hidden="1" customWidth="1"/>
    <col min="55" max="55" width="13.7109375" hidden="1" customWidth="1"/>
    <col min="56" max="61" width="15.7109375" hidden="1" customWidth="1"/>
    <col min="62" max="62" width="12.85546875" hidden="1" customWidth="1"/>
    <col min="63" max="63" width="10.7109375" hidden="1" customWidth="1"/>
    <col min="64" max="64" width="18.140625" hidden="1" customWidth="1"/>
    <col min="65" max="65" width="12" hidden="1" customWidth="1"/>
    <col min="66" max="66" width="9.140625" hidden="1" customWidth="1"/>
    <col min="67" max="67" width="16.28515625" hidden="1" customWidth="1"/>
    <col min="68" max="68" width="10.5703125" hidden="1" customWidth="1"/>
    <col min="69" max="69" width="13.7109375" hidden="1" customWidth="1"/>
    <col min="70" max="70" width="13.5703125" hidden="1" customWidth="1"/>
    <col min="71" max="72" width="10.5703125" hidden="1" customWidth="1"/>
    <col min="73" max="77" width="9.140625" hidden="1" customWidth="1"/>
    <col min="78" max="78" width="11.7109375" hidden="1" customWidth="1"/>
    <col min="79" max="79" width="10" hidden="1" customWidth="1"/>
    <col min="80" max="86" width="9.140625" hidden="1" customWidth="1"/>
    <col min="87" max="87" width="10.28515625" hidden="1" customWidth="1"/>
    <col min="88" max="90" width="9.140625" hidden="1" customWidth="1"/>
    <col min="91" max="91" width="1.85546875" hidden="1" customWidth="1"/>
    <col min="92" max="106" width="9.140625" hidden="1" customWidth="1"/>
    <col min="107" max="107" width="2.5703125" hidden="1" customWidth="1"/>
    <col min="108" max="112" width="9.140625" hidden="1" customWidth="1"/>
    <col min="113" max="113" width="11.5703125" hidden="1" customWidth="1"/>
    <col min="114" max="114" width="10.42578125" hidden="1" customWidth="1"/>
    <col min="115" max="115" width="9.140625" hidden="1" customWidth="1"/>
    <col min="116" max="117" width="42.5703125" hidden="1" customWidth="1"/>
    <col min="118" max="118" width="16.28515625" hidden="1" customWidth="1"/>
    <col min="119" max="119" width="26.28515625" hidden="1" customWidth="1"/>
    <col min="120" max="121" width="24.42578125" hidden="1" customWidth="1"/>
    <col min="122" max="122" width="9.140625" customWidth="1"/>
    <col min="123" max="123" width="2.28515625" customWidth="1"/>
    <col min="124" max="127" width="9.140625" customWidth="1"/>
  </cols>
  <sheetData>
    <row r="1" spans="1:121" ht="18.75" x14ac:dyDescent="0.3">
      <c r="B1" s="25" t="s">
        <v>1</v>
      </c>
      <c r="C1" s="24"/>
      <c r="D1" s="24"/>
      <c r="E1" s="24"/>
      <c r="F1" s="24"/>
      <c r="G1" s="24"/>
      <c r="H1" s="24"/>
      <c r="I1" s="24"/>
      <c r="J1" s="24"/>
      <c r="K1" s="24"/>
      <c r="L1" s="24"/>
      <c r="M1" s="24"/>
      <c r="N1" s="24"/>
      <c r="O1" s="24"/>
    </row>
    <row r="2" spans="1:121" x14ac:dyDescent="0.25">
      <c r="B2" s="64" t="s">
        <v>2</v>
      </c>
      <c r="C2" s="65"/>
      <c r="D2" s="65"/>
      <c r="E2" s="65"/>
      <c r="F2" s="65"/>
      <c r="G2" s="65"/>
      <c r="H2" s="65"/>
      <c r="I2" s="65"/>
      <c r="J2" s="65"/>
      <c r="K2" s="65"/>
      <c r="L2" s="65"/>
      <c r="M2" s="65"/>
      <c r="N2" s="65"/>
      <c r="O2" s="65"/>
    </row>
    <row r="3" spans="1:121" x14ac:dyDescent="0.25">
      <c r="B3" s="65"/>
      <c r="C3" s="65"/>
      <c r="D3" s="65"/>
      <c r="E3" s="65"/>
      <c r="F3" s="65"/>
      <c r="G3" s="65"/>
      <c r="H3" s="65"/>
      <c r="I3" s="65"/>
      <c r="J3" s="65"/>
      <c r="K3" s="65"/>
      <c r="L3" s="65"/>
      <c r="M3" s="65"/>
      <c r="N3" s="65"/>
      <c r="O3" s="65"/>
    </row>
    <row r="5" spans="1:121" ht="25.5" customHeight="1" thickBot="1" x14ac:dyDescent="0.3">
      <c r="B5" s="10" t="s">
        <v>3</v>
      </c>
      <c r="CY5" s="1" t="s">
        <v>4</v>
      </c>
      <c r="CZ5" s="1" t="s">
        <v>5</v>
      </c>
      <c r="DA5" s="1" t="s">
        <v>6</v>
      </c>
      <c r="DB5" s="1" t="s">
        <v>7</v>
      </c>
      <c r="DC5" s="1" t="s">
        <v>8</v>
      </c>
      <c r="DD5" s="1" t="s">
        <v>9</v>
      </c>
      <c r="DE5" s="1" t="s">
        <v>10</v>
      </c>
      <c r="DF5" s="1" t="s">
        <v>11</v>
      </c>
      <c r="DI5" s="1" t="s">
        <v>4</v>
      </c>
      <c r="DJ5" s="1" t="s">
        <v>5</v>
      </c>
      <c r="DK5" s="1" t="s">
        <v>6</v>
      </c>
      <c r="DL5" s="1" t="s">
        <v>7</v>
      </c>
      <c r="DM5" s="1" t="s">
        <v>8</v>
      </c>
      <c r="DN5" s="1" t="s">
        <v>9</v>
      </c>
      <c r="DO5" s="1" t="s">
        <v>10</v>
      </c>
      <c r="DP5" s="1" t="s">
        <v>11</v>
      </c>
      <c r="DQ5" s="1" t="s">
        <v>12</v>
      </c>
    </row>
    <row r="6" spans="1:121" ht="15.75" thickBot="1" x14ac:dyDescent="0.3">
      <c r="B6" t="s">
        <v>13</v>
      </c>
      <c r="C6" s="69" t="s">
        <v>17224</v>
      </c>
      <c r="D6" s="70"/>
      <c r="E6" s="71"/>
      <c r="CY6" t="s">
        <v>14</v>
      </c>
      <c r="CZ6" t="s">
        <v>15</v>
      </c>
      <c r="DA6" s="3" t="s">
        <v>16</v>
      </c>
      <c r="DB6" t="s">
        <v>17</v>
      </c>
      <c r="DC6" t="str">
        <f>CONCATENATE(CZ6," ",DB6)</f>
        <v>AK001 Alaska Housing Finance Corporation</v>
      </c>
      <c r="DD6" s="11" t="s">
        <v>18</v>
      </c>
      <c r="DE6" t="s">
        <v>19</v>
      </c>
      <c r="DF6">
        <v>20</v>
      </c>
      <c r="DI6" s="50" t="s">
        <v>20</v>
      </c>
      <c r="DJ6" s="50"/>
      <c r="DK6" s="50"/>
      <c r="DL6" s="50" t="s">
        <v>20</v>
      </c>
      <c r="DM6" s="50" t="s">
        <v>17224</v>
      </c>
      <c r="DN6" s="50"/>
      <c r="DO6" s="50"/>
      <c r="DP6" s="50"/>
      <c r="DQ6" s="26"/>
    </row>
    <row r="7" spans="1:121" x14ac:dyDescent="0.25">
      <c r="B7" t="s">
        <v>21</v>
      </c>
      <c r="C7" s="81" t="e">
        <f>S10</f>
        <v>#N/A</v>
      </c>
      <c r="D7" s="82"/>
      <c r="E7" s="83"/>
      <c r="DA7" s="3"/>
      <c r="DD7" s="11"/>
      <c r="DI7" t="s">
        <v>14</v>
      </c>
      <c r="DJ7" t="s">
        <v>15</v>
      </c>
      <c r="DK7" s="3" t="s">
        <v>16</v>
      </c>
      <c r="DL7" t="s">
        <v>17</v>
      </c>
      <c r="DM7" t="str">
        <f>CONCATENATE(DJ7," - ",DL7)</f>
        <v>AK001 - Alaska Housing Finance Corporation</v>
      </c>
      <c r="DN7" s="11" t="s">
        <v>18</v>
      </c>
      <c r="DO7" t="s">
        <v>19</v>
      </c>
      <c r="DP7">
        <v>20</v>
      </c>
    </row>
    <row r="8" spans="1:121" x14ac:dyDescent="0.25">
      <c r="B8" t="s">
        <v>22</v>
      </c>
      <c r="C8" s="84" t="e">
        <f>T10</f>
        <v>#N/A</v>
      </c>
      <c r="D8" s="85"/>
      <c r="E8" s="86"/>
      <c r="R8">
        <f>MATCH(R9,'FY24 RAD Rents'!2:2,0)</f>
        <v>1</v>
      </c>
      <c r="S8">
        <f>MATCH(S9,'FY24 RAD Rents'!2:2,0)</f>
        <v>2</v>
      </c>
      <c r="T8">
        <f>MATCH(T9,'FY24 RAD Rents'!2:2,0)</f>
        <v>3</v>
      </c>
      <c r="U8">
        <f>MATCH(U9,'FY24 RAD Rents'!2:2,0)</f>
        <v>4</v>
      </c>
      <c r="V8">
        <f>MATCH(V9,'FY24 RAD Rents'!2:2,0)</f>
        <v>5</v>
      </c>
      <c r="W8">
        <f>MATCH(W9,'FY24 RAD Rents'!2:2,0)</f>
        <v>6</v>
      </c>
      <c r="X8">
        <f>MATCH(X9,'FY24 RAD Rents'!2:2,0)</f>
        <v>7</v>
      </c>
      <c r="Y8">
        <f>MATCH(Y9,'FY24 RAD Rents'!2:2,0)</f>
        <v>8</v>
      </c>
      <c r="Z8">
        <f>MATCH(Z9,'FY24 RAD Rents'!2:2,0)</f>
        <v>9</v>
      </c>
      <c r="AA8">
        <f>MATCH(AA9,'FY24 RAD Rents'!2:2,0)</f>
        <v>10</v>
      </c>
      <c r="AB8">
        <f>MATCH(AB9,'FY24 RAD Rents'!2:2,0)</f>
        <v>11</v>
      </c>
      <c r="AC8">
        <f>MATCH(AC9,'FY24 RAD Rents'!2:2,0)</f>
        <v>12</v>
      </c>
      <c r="AD8">
        <f>MATCH(AD9,'FY24 RAD Rents'!2:2,0)</f>
        <v>13</v>
      </c>
      <c r="AE8">
        <f>MATCH(AE9,'FY24 RAD Rents'!2:2,0)</f>
        <v>14</v>
      </c>
      <c r="AF8">
        <f>MATCH(AF9,'FY24 RAD Rents'!2:2,0)</f>
        <v>15</v>
      </c>
      <c r="AG8">
        <f>MATCH(AG9,'FY24 RAD Rents'!2:2,0)</f>
        <v>16</v>
      </c>
      <c r="AH8">
        <f>MATCH(AH9,'FY24 RAD Rents'!2:2,0)</f>
        <v>17</v>
      </c>
      <c r="AI8">
        <f>MATCH(AI9,'FY24 RAD Rents'!2:2,0)</f>
        <v>18</v>
      </c>
      <c r="AJ8">
        <f>MATCH(AJ9,'FY24 RAD Rents'!2:2,0)</f>
        <v>19</v>
      </c>
      <c r="AK8">
        <f>MATCH(AK9,'FY24 RAD Rents'!2:2,0)</f>
        <v>20</v>
      </c>
      <c r="AL8">
        <f>MATCH(AL9,'FY24 RAD Rents'!2:2,0)</f>
        <v>21</v>
      </c>
      <c r="AM8">
        <f>MATCH(AM9,'FY24 RAD Rents'!2:2,0)</f>
        <v>22</v>
      </c>
      <c r="AN8">
        <f>MATCH(AN9,'FY24 RAD Rents'!2:2,0)</f>
        <v>23</v>
      </c>
      <c r="AO8">
        <f>MATCH(AO9,'FY24 RAD Rents'!2:2,0)</f>
        <v>24</v>
      </c>
      <c r="AP8">
        <f>MATCH(AP9,'FY24 RAD Rents'!2:2,0)</f>
        <v>25</v>
      </c>
      <c r="AQ8">
        <f>MATCH(AQ9,'FY24 RAD Rents'!2:2,0)</f>
        <v>26</v>
      </c>
      <c r="AR8">
        <f>MATCH(AR9,'FY24 RAD Rents'!2:2,0)</f>
        <v>27</v>
      </c>
      <c r="AS8">
        <f>MATCH(AS9,'FY24 RAD Rents'!2:2,0)</f>
        <v>28</v>
      </c>
      <c r="AT8">
        <f>MATCH(AT9,'FY24 RAD Rents'!2:2,0)</f>
        <v>29</v>
      </c>
      <c r="AU8">
        <f>MATCH(AU9,'FY24 RAD Rents'!2:2,0)</f>
        <v>30</v>
      </c>
      <c r="AV8">
        <f>MATCH(AV9,'FY24 RAD Rents'!2:2,0)</f>
        <v>31</v>
      </c>
      <c r="AW8">
        <f>MATCH(AW9,'FY24 RAD Rents'!2:2,0)</f>
        <v>32</v>
      </c>
      <c r="AX8">
        <f>MATCH(AX9,'FY24 RAD Rents'!2:2,0)</f>
        <v>33</v>
      </c>
      <c r="AY8">
        <f>MATCH(AY9,'FY24 RAD Rents'!2:2,0)</f>
        <v>34</v>
      </c>
      <c r="AZ8">
        <f>MATCH(AZ9,'FY24 RAD Rents'!2:2,0)</f>
        <v>35</v>
      </c>
      <c r="BA8">
        <f>MATCH(BA9,'FY24 RAD Rents'!2:2,0)</f>
        <v>36</v>
      </c>
      <c r="BB8" t="e">
        <f>MATCH(BB9,'FY24 RAD Rents'!2:2,0)</f>
        <v>#REF!</v>
      </c>
      <c r="BC8" t="e">
        <f>MATCH(BC9,'FY24 RAD Rents'!2:2,0)</f>
        <v>#REF!</v>
      </c>
      <c r="BD8">
        <f>MATCH(BD9,'FY24 RAD Rents'!2:2,0)</f>
        <v>37</v>
      </c>
      <c r="BE8">
        <f>MATCH(BE9,'FY24 RAD Rents'!2:2,0)</f>
        <v>38</v>
      </c>
      <c r="BF8" t="e">
        <f>MATCH(BF9,'FY24 RAD Rents'!2:2,0)</f>
        <v>#REF!</v>
      </c>
      <c r="BG8" t="e">
        <f>MATCH(BG9,'FY24 RAD Rents'!2:2,0)</f>
        <v>#REF!</v>
      </c>
      <c r="BH8">
        <f>MATCH(BH9,'FY24 RAD Rents'!2:2,0)</f>
        <v>39</v>
      </c>
      <c r="BI8">
        <f>MATCH(BI9,'FY24 RAD Rents'!2:2,0)</f>
        <v>40</v>
      </c>
      <c r="BJ8" t="e">
        <f>MATCH(BJ9,'FY24 RAD Rents'!2:2,0)</f>
        <v>#REF!</v>
      </c>
      <c r="BK8" t="e">
        <f>MATCH(BK9,'FY24 RAD Rents'!2:2,0)</f>
        <v>#REF!</v>
      </c>
      <c r="BL8">
        <f>MATCH(BL9,'FY24 RAD Rents'!2:2,0)</f>
        <v>41</v>
      </c>
      <c r="BM8">
        <f>MATCH(BM9,'FY24 RAD Rents'!2:2,0)</f>
        <v>42</v>
      </c>
      <c r="CT8" t="s">
        <v>14</v>
      </c>
      <c r="CU8" t="s">
        <v>15</v>
      </c>
      <c r="CV8" s="3" t="s">
        <v>16</v>
      </c>
      <c r="CW8" t="s">
        <v>17</v>
      </c>
      <c r="CX8" t="str">
        <f t="shared" ref="CX8:CX10" si="0">CONCATENATE(CU8," ",CW8)</f>
        <v>AK001 Alaska Housing Finance Corporation</v>
      </c>
      <c r="CY8" s="11" t="s">
        <v>23</v>
      </c>
      <c r="CZ8" t="s">
        <v>24</v>
      </c>
      <c r="DA8">
        <v>16</v>
      </c>
      <c r="DI8" t="s">
        <v>14</v>
      </c>
      <c r="DJ8" t="s">
        <v>15</v>
      </c>
      <c r="DK8" s="3" t="s">
        <v>16</v>
      </c>
      <c r="DL8" t="s">
        <v>17</v>
      </c>
      <c r="DM8" t="str">
        <f t="shared" ref="DM8:DM69" si="1">CONCATENATE(DJ8," - ",DL8)</f>
        <v>AK001 - Alaska Housing Finance Corporation</v>
      </c>
      <c r="DN8" s="11" t="s">
        <v>23</v>
      </c>
      <c r="DO8" t="s">
        <v>24</v>
      </c>
      <c r="DP8">
        <v>16</v>
      </c>
    </row>
    <row r="9" spans="1:121" x14ac:dyDescent="0.25">
      <c r="R9" t="str">
        <f>'FY24 RAD Rents'!A2</f>
        <v>PIC Number</v>
      </c>
      <c r="S9" t="str">
        <f>'FY24 RAD Rents'!B2</f>
        <v>PHA Name</v>
      </c>
      <c r="T9" t="str">
        <f>'FY24 RAD Rents'!C2</f>
        <v>PHA Size (PHAs with 250 PH units or less are "Small PHAs")</v>
      </c>
      <c r="U9" t="str">
        <f>'FY24 RAD Rents'!D2</f>
        <v>PHA Code</v>
      </c>
      <c r="V9" t="str">
        <f>'FY24 RAD Rents'!E2</f>
        <v>State</v>
      </c>
      <c r="W9" t="str">
        <f>'FY24 RAD Rents'!F2</f>
        <v>Project Name</v>
      </c>
      <c r="X9" t="str">
        <f>'FY24 RAD Rents'!G2</f>
        <v>Public Housing Units</v>
      </c>
      <c r="Y9" t="str">
        <f>'FY24 RAD Rents'!H2</f>
        <v>0-BR</v>
      </c>
      <c r="Z9" t="str">
        <f>'FY24 RAD Rents'!I2</f>
        <v>1-BR</v>
      </c>
      <c r="AA9" t="str">
        <f>'FY24 RAD Rents'!J2</f>
        <v>2-BR</v>
      </c>
      <c r="AB9" t="str">
        <f>'FY24 RAD Rents'!K2</f>
        <v>3-BR</v>
      </c>
      <c r="AC9" t="str">
        <f>'FY24 RAD Rents'!L2</f>
        <v>4-BR</v>
      </c>
      <c r="AD9" t="str">
        <f>'FY24 RAD Rents'!M2</f>
        <v>5+ BR</v>
      </c>
      <c r="AE9" t="str">
        <f>'FY24 RAD Rents'!N2</f>
        <v>2024 PUM Capital Fund</v>
      </c>
      <c r="AF9" t="str">
        <f>'FY24 RAD Rents'!O2</f>
        <v>2024 PUM Operating Fund</v>
      </c>
      <c r="AG9" t="str">
        <f>'FY24 RAD Rents'!P2</f>
        <v>2024 PUM Tenant Rents</v>
      </c>
      <c r="AH9" t="str">
        <f>'FY24 RAD Rents'!Q2</f>
        <v>2024 Contract Rents</v>
      </c>
      <c r="AI9" t="str">
        <f>'FY24 RAD Rents'!R2</f>
        <v>2025 OCAF</v>
      </c>
      <c r="AJ9" t="str">
        <f>'FY24 RAD Rents'!S2</f>
        <v>Effective RAD Rents (2024 Contract Rents Inflated by 25 OCAF)</v>
      </c>
      <c r="AK9" t="str">
        <f>'FY24 RAD Rents'!T2</f>
        <v>Estimated Average Utility Allowance</v>
      </c>
      <c r="AL9" t="str">
        <f>'FY24 RAD Rents'!U2</f>
        <v>Estimated Gross Rent (Contract rent + utility allowance)</v>
      </c>
      <c r="AM9" t="str">
        <f>'FY24 RAD Rents'!V2</f>
        <v>RAD Gross Rents at % of FMR</v>
      </c>
      <c r="AN9" t="str">
        <f>'FY24 RAD Rents'!W2</f>
        <v xml:space="preserve"> 0-BR RAD Rents</v>
      </c>
      <c r="AO9" t="str">
        <f>'FY24 RAD Rents'!X2</f>
        <v xml:space="preserve"> 1-BR RAD Rents</v>
      </c>
      <c r="AP9" t="str">
        <f>'FY24 RAD Rents'!Y2</f>
        <v xml:space="preserve"> 2-BR RAD Rents</v>
      </c>
      <c r="AQ9" t="str">
        <f>'FY24 RAD Rents'!Z2</f>
        <v xml:space="preserve"> 3-BR RAD Rents</v>
      </c>
      <c r="AR9" t="str">
        <f>'FY24 RAD Rents'!AA2</f>
        <v xml:space="preserve"> 4-BR RAD Rents</v>
      </c>
      <c r="AS9" t="str">
        <f>'FY24 RAD Rents'!AB2</f>
        <v xml:space="preserve"> 5-BR RAD Rents</v>
      </c>
      <c r="AT9" t="str">
        <f>'FY24 RAD Rents'!AC2</f>
        <v xml:space="preserve">110% of FMR (Weighted) 
PBV Rent Cap </v>
      </c>
      <c r="AU9" t="str">
        <f>'FY24 RAD Rents'!AD2</f>
        <v xml:space="preserve">120% of FMR (Weighted) 
PBRA Rent Cap </v>
      </c>
      <c r="AV9" t="str">
        <f>'FY24 RAD Rents'!AE2</f>
        <v>0-BR FMR</v>
      </c>
      <c r="AW9" t="str">
        <f>'FY24 RAD Rents'!AF2</f>
        <v>1-BR FMR</v>
      </c>
      <c r="AX9" t="str">
        <f>'FY24 RAD Rents'!AG2</f>
        <v>2-BR FMR</v>
      </c>
      <c r="AY9" t="str">
        <f>'FY24 RAD Rents'!AH2</f>
        <v>3-BR FMR</v>
      </c>
      <c r="AZ9" t="str">
        <f>'FY24 RAD Rents'!AI2</f>
        <v>4-BR FMR</v>
      </c>
      <c r="BA9" t="str">
        <f>'FY24 RAD Rents'!AJ2</f>
        <v>5-BR FMR</v>
      </c>
      <c r="BB9" t="e">
        <f>'FY24 RAD Rents'!#REF!</f>
        <v>#REF!</v>
      </c>
      <c r="BC9" t="e">
        <f>'FY24 RAD Rents'!#REF!</f>
        <v>#REF!</v>
      </c>
      <c r="BD9" t="str">
        <f>'FY24 RAD Rents'!AK2</f>
        <v>Estimated 90/10 Blend Contract Rent (Weighted Average excluding UA)</v>
      </c>
      <c r="BE9" t="str">
        <f>'FY24 RAD Rents'!AL2</f>
        <v>Estimated 90/10 Blend Estimated Gross Rent as a Percent of FMR</v>
      </c>
      <c r="BF9" t="e">
        <f>'FY24 RAD Rents'!#REF!</f>
        <v>#REF!</v>
      </c>
      <c r="BG9" t="e">
        <f>'FY24 RAD Rents'!#REF!</f>
        <v>#REF!</v>
      </c>
      <c r="BH9" t="str">
        <f>'FY24 RAD Rents'!AM2</f>
        <v>Estimated 60/40 Blend Contract Rent (Weighted Average excluding UA)</v>
      </c>
      <c r="BI9" t="str">
        <f>'FY24 RAD Rents'!AN2</f>
        <v>60/40 Blend Estimated Gross Rent as a Percent of FMR</v>
      </c>
      <c r="BJ9" t="e">
        <f>'FY24 RAD Rents'!#REF!</f>
        <v>#REF!</v>
      </c>
      <c r="BK9" t="e">
        <f>'FY24 RAD Rents'!#REF!</f>
        <v>#REF!</v>
      </c>
      <c r="BL9" t="str">
        <f>'FY24 RAD Rents'!AO2</f>
        <v>30/70 Blend Contract Rent (Weighted Average excluding UA)</v>
      </c>
      <c r="BM9" t="str">
        <f>'FY24 RAD Rents'!AP2</f>
        <v>30/70 Blend Estimated Gross Rent as a Percent of FMR</v>
      </c>
      <c r="CT9" t="s">
        <v>14</v>
      </c>
      <c r="CU9" t="s">
        <v>15</v>
      </c>
      <c r="CV9" s="3" t="s">
        <v>16</v>
      </c>
      <c r="CW9" t="s">
        <v>17</v>
      </c>
      <c r="CX9" t="str">
        <f t="shared" si="0"/>
        <v>AK001 Alaska Housing Finance Corporation</v>
      </c>
      <c r="CY9" s="11" t="s">
        <v>25</v>
      </c>
      <c r="CZ9" t="s">
        <v>26</v>
      </c>
      <c r="DA9">
        <v>32</v>
      </c>
      <c r="DI9" t="s">
        <v>14</v>
      </c>
      <c r="DJ9" t="s">
        <v>15</v>
      </c>
      <c r="DK9" s="3" t="s">
        <v>16</v>
      </c>
      <c r="DL9" t="s">
        <v>17</v>
      </c>
      <c r="DM9" t="str">
        <f t="shared" si="1"/>
        <v>AK001 - Alaska Housing Finance Corporation</v>
      </c>
      <c r="DN9" s="11" t="s">
        <v>25</v>
      </c>
      <c r="DO9" t="s">
        <v>26</v>
      </c>
      <c r="DP9">
        <v>32</v>
      </c>
    </row>
    <row r="10" spans="1:121" ht="15.75" thickBot="1" x14ac:dyDescent="0.3">
      <c r="A10" t="str" cm="1">
        <f t="array" ref="A10">_xlfn._xlws.FILTER(DN:DQ,DN:DN=C6,"")</f>
        <v/>
      </c>
      <c r="B10" s="10" t="s">
        <v>27</v>
      </c>
      <c r="I10" s="73" t="s">
        <v>28</v>
      </c>
      <c r="J10" s="74"/>
      <c r="K10" s="74"/>
      <c r="R10" t="e">
        <f>VLOOKUP('RAD Rents Lookup'!$C$11,'FY24 RAD Rents'!$A$2:$AP$6193,'RAD Rents Lookup'!R8,FALSE)</f>
        <v>#N/A</v>
      </c>
      <c r="S10" t="e">
        <f>VLOOKUP('RAD Rents Lookup'!$C$11,'FY24 RAD Rents'!$A$2:$AP$6193,'RAD Rents Lookup'!S8,FALSE)</f>
        <v>#N/A</v>
      </c>
      <c r="T10" t="e">
        <f>VLOOKUP('RAD Rents Lookup'!$C$11,'FY24 RAD Rents'!$A$2:$AP$6193,'RAD Rents Lookup'!T8,FALSE)</f>
        <v>#N/A</v>
      </c>
      <c r="U10" t="e">
        <f>VLOOKUP('RAD Rents Lookup'!$C$11,'FY24 RAD Rents'!$A$2:$AP$6193,'RAD Rents Lookup'!U8,FALSE)</f>
        <v>#N/A</v>
      </c>
      <c r="V10" t="e">
        <f>VLOOKUP('RAD Rents Lookup'!$C$11,'FY24 RAD Rents'!$A$2:$AP$6193,'RAD Rents Lookup'!V8,FALSE)</f>
        <v>#N/A</v>
      </c>
      <c r="W10" t="e">
        <f>VLOOKUP('RAD Rents Lookup'!$C$11,'FY24 RAD Rents'!$A$2:$AP$6193,'RAD Rents Lookup'!W8,FALSE)</f>
        <v>#N/A</v>
      </c>
      <c r="X10" t="e">
        <f>VLOOKUP('RAD Rents Lookup'!$C$11,'FY24 RAD Rents'!$A$2:$AP$6193,'RAD Rents Lookup'!X8,FALSE)</f>
        <v>#N/A</v>
      </c>
      <c r="Y10" t="e">
        <f>VLOOKUP('RAD Rents Lookup'!$C$11,'FY24 RAD Rents'!$A$2:$AP$6193,'RAD Rents Lookup'!Y8,FALSE)</f>
        <v>#N/A</v>
      </c>
      <c r="Z10" t="e">
        <f>VLOOKUP('RAD Rents Lookup'!$C$11,'FY24 RAD Rents'!$A$2:$AP$6193,'RAD Rents Lookup'!Z8,FALSE)</f>
        <v>#N/A</v>
      </c>
      <c r="AA10" t="e">
        <f>VLOOKUP('RAD Rents Lookup'!$C$11,'FY24 RAD Rents'!$A$2:$AP$6193,'RAD Rents Lookup'!AA8,FALSE)</f>
        <v>#N/A</v>
      </c>
      <c r="AB10" t="e">
        <f>VLOOKUP('RAD Rents Lookup'!$C$11,'FY24 RAD Rents'!$A$2:$AP$6193,'RAD Rents Lookup'!AB8,FALSE)</f>
        <v>#N/A</v>
      </c>
      <c r="AC10" t="e">
        <f>VLOOKUP('RAD Rents Lookup'!$C$11,'FY24 RAD Rents'!$A$2:$AP$6193,'RAD Rents Lookup'!AC8,FALSE)</f>
        <v>#N/A</v>
      </c>
      <c r="AD10" t="e">
        <f>VLOOKUP('RAD Rents Lookup'!$C$11,'FY24 RAD Rents'!$A$2:$AP$6193,'RAD Rents Lookup'!AD8,FALSE)</f>
        <v>#N/A</v>
      </c>
      <c r="AE10" t="e">
        <f>VLOOKUP('RAD Rents Lookup'!$C$11,'FY24 RAD Rents'!$A$2:$AP$6193,'RAD Rents Lookup'!AE8,FALSE)</f>
        <v>#N/A</v>
      </c>
      <c r="AF10" t="e">
        <f>VLOOKUP('RAD Rents Lookup'!$C$11,'FY24 RAD Rents'!$A$2:$AP$6193,'RAD Rents Lookup'!AF8,FALSE)</f>
        <v>#N/A</v>
      </c>
      <c r="AG10" t="e">
        <f>VLOOKUP('RAD Rents Lookup'!$C$11,'FY24 RAD Rents'!$A$2:$AP$6193,'RAD Rents Lookup'!AG8,FALSE)</f>
        <v>#N/A</v>
      </c>
      <c r="AH10" t="e">
        <f>VLOOKUP('RAD Rents Lookup'!$C$11,'FY24 RAD Rents'!$A$2:$AP$6193,'RAD Rents Lookup'!AH8,FALSE)</f>
        <v>#N/A</v>
      </c>
      <c r="AI10" t="e">
        <f>VLOOKUP('RAD Rents Lookup'!$C$11,'FY24 RAD Rents'!$A$2:$AP$6193,'RAD Rents Lookup'!AI8,FALSE)</f>
        <v>#N/A</v>
      </c>
      <c r="AJ10" t="e">
        <f>VLOOKUP('RAD Rents Lookup'!$C$11,'FY24 RAD Rents'!$A$2:$AP$6193,'RAD Rents Lookup'!AJ8,FALSE)</f>
        <v>#N/A</v>
      </c>
      <c r="AK10" t="e">
        <f>VLOOKUP('RAD Rents Lookup'!$C$11,'FY24 RAD Rents'!$A$2:$AP$6193,'RAD Rents Lookup'!AK8,FALSE)</f>
        <v>#N/A</v>
      </c>
      <c r="AL10" t="e">
        <f>VLOOKUP('RAD Rents Lookup'!$C$11,'FY24 RAD Rents'!$A$2:$AP$6193,'RAD Rents Lookup'!AL8,FALSE)</f>
        <v>#N/A</v>
      </c>
      <c r="AM10" t="e">
        <f>VLOOKUP('RAD Rents Lookup'!$C$11,'FY24 RAD Rents'!$A$2:$AP$6193,'RAD Rents Lookup'!AM8,FALSE)</f>
        <v>#N/A</v>
      </c>
      <c r="AN10" t="e">
        <f>VLOOKUP('RAD Rents Lookup'!$C$11,'FY24 RAD Rents'!$A$2:$AP$6193,'RAD Rents Lookup'!AN8,FALSE)</f>
        <v>#N/A</v>
      </c>
      <c r="AO10" t="e">
        <f>VLOOKUP('RAD Rents Lookup'!$C$11,'FY24 RAD Rents'!$A$2:$AP$6193,'RAD Rents Lookup'!AO8,FALSE)</f>
        <v>#N/A</v>
      </c>
      <c r="AP10" t="e">
        <f>VLOOKUP('RAD Rents Lookup'!$C$11,'FY24 RAD Rents'!$A$2:$AP$6193,'RAD Rents Lookup'!AP8,FALSE)</f>
        <v>#N/A</v>
      </c>
      <c r="AQ10" t="e">
        <f>VLOOKUP('RAD Rents Lookup'!$C$11,'FY24 RAD Rents'!$A$2:$AP$6193,'RAD Rents Lookup'!AQ8,FALSE)</f>
        <v>#N/A</v>
      </c>
      <c r="AR10" t="e">
        <f>VLOOKUP('RAD Rents Lookup'!$C$11,'FY24 RAD Rents'!$A$2:$AP$6193,'RAD Rents Lookup'!AR8,FALSE)</f>
        <v>#N/A</v>
      </c>
      <c r="AS10" t="e">
        <f>VLOOKUP('RAD Rents Lookup'!$C$11,'FY24 RAD Rents'!$A$2:$AP$6193,'RAD Rents Lookup'!AS8,FALSE)</f>
        <v>#N/A</v>
      </c>
      <c r="AT10" t="e">
        <f>VLOOKUP('RAD Rents Lookup'!$C$11,'FY24 RAD Rents'!$A$2:$AP$6193,'RAD Rents Lookup'!AT8,FALSE)</f>
        <v>#N/A</v>
      </c>
      <c r="AU10" t="e">
        <f>VLOOKUP('RAD Rents Lookup'!$C$11,'FY24 RAD Rents'!$A$2:$AP$6193,'RAD Rents Lookup'!AU8,FALSE)</f>
        <v>#N/A</v>
      </c>
      <c r="AV10" t="e">
        <f>VLOOKUP('RAD Rents Lookup'!$C$11,'FY24 RAD Rents'!$A$2:$AP$6193,'RAD Rents Lookup'!AV8,FALSE)</f>
        <v>#N/A</v>
      </c>
      <c r="AW10" t="e">
        <f>VLOOKUP('RAD Rents Lookup'!$C$11,'FY24 RAD Rents'!$A$2:$AP$6193,'RAD Rents Lookup'!AW8,FALSE)</f>
        <v>#N/A</v>
      </c>
      <c r="AX10" t="e">
        <f>VLOOKUP('RAD Rents Lookup'!$C$11,'FY24 RAD Rents'!$A$2:$AP$6193,'RAD Rents Lookup'!AX8,FALSE)</f>
        <v>#N/A</v>
      </c>
      <c r="AY10" t="e">
        <f>VLOOKUP('RAD Rents Lookup'!$C$11,'FY24 RAD Rents'!$A$2:$AP$6193,'RAD Rents Lookup'!AY8,FALSE)</f>
        <v>#N/A</v>
      </c>
      <c r="AZ10" t="e">
        <f>VLOOKUP('RAD Rents Lookup'!$C$11,'FY24 RAD Rents'!$A$2:$AP$6193,'RAD Rents Lookup'!AZ8,FALSE)</f>
        <v>#N/A</v>
      </c>
      <c r="BA10" t="e">
        <f>VLOOKUP('RAD Rents Lookup'!$C$11,'FY24 RAD Rents'!$A$2:$AP$6193,'RAD Rents Lookup'!BA8,FALSE)</f>
        <v>#N/A</v>
      </c>
      <c r="BB10" t="e">
        <f>VLOOKUP('RAD Rents Lookup'!$C$11,'FY24 RAD Rents'!$A$2:$AP$6193,'RAD Rents Lookup'!BB8,FALSE)</f>
        <v>#N/A</v>
      </c>
      <c r="BC10" t="e">
        <f>VLOOKUP('RAD Rents Lookup'!$C$11,'FY24 RAD Rents'!$A$2:$AP$6193,'RAD Rents Lookup'!BC8,FALSE)</f>
        <v>#N/A</v>
      </c>
      <c r="BD10" s="27" t="e">
        <f>VLOOKUP('RAD Rents Lookup'!$C$11,'FY24 RAD Rents'!$A$2:$AP$6193,'RAD Rents Lookup'!BD8,FALSE)</f>
        <v>#N/A</v>
      </c>
      <c r="BE10" t="e">
        <f>VLOOKUP('RAD Rents Lookup'!$C$11,'FY24 RAD Rents'!$A$2:$AP$6193,'RAD Rents Lookup'!BE8,FALSE)</f>
        <v>#N/A</v>
      </c>
      <c r="BF10" t="e">
        <f>VLOOKUP('RAD Rents Lookup'!$C$11,'FY24 RAD Rents'!$A$2:$AP$6193,'RAD Rents Lookup'!BF8,FALSE)</f>
        <v>#N/A</v>
      </c>
      <c r="BG10" t="e">
        <f>VLOOKUP('RAD Rents Lookup'!$C$11,'FY24 RAD Rents'!$A$2:$AP$6193,'RAD Rents Lookup'!BG8,FALSE)</f>
        <v>#N/A</v>
      </c>
      <c r="BH10" s="27" t="e">
        <f>VLOOKUP('RAD Rents Lookup'!$C$11,'FY24 RAD Rents'!$A$2:$AP$6193,'RAD Rents Lookup'!BH8,FALSE)</f>
        <v>#N/A</v>
      </c>
      <c r="BI10" t="e">
        <f>VLOOKUP('RAD Rents Lookup'!$C$11,'FY24 RAD Rents'!$A$2:$AP$6193,'RAD Rents Lookup'!BI8,FALSE)</f>
        <v>#N/A</v>
      </c>
      <c r="BJ10" t="e">
        <f>VLOOKUP('RAD Rents Lookup'!$C$11,'FY24 RAD Rents'!$A$2:$AP$6193,'RAD Rents Lookup'!BJ8,FALSE)</f>
        <v>#N/A</v>
      </c>
      <c r="BK10" t="e">
        <f>VLOOKUP('RAD Rents Lookup'!$C$11,'FY24 RAD Rents'!$A$2:$AP$6193,'RAD Rents Lookup'!BK8,FALSE)</f>
        <v>#N/A</v>
      </c>
      <c r="BL10" s="28" t="e">
        <f>VLOOKUP('RAD Rents Lookup'!$C$11,'FY24 RAD Rents'!$A$2:$AP$6193,'RAD Rents Lookup'!BL8,FALSE)</f>
        <v>#N/A</v>
      </c>
      <c r="BM10" t="e">
        <f>VLOOKUP('RAD Rents Lookup'!$C$11,'FY24 RAD Rents'!$A$2:$AP$6193,'RAD Rents Lookup'!BM8,FALSE)</f>
        <v>#N/A</v>
      </c>
      <c r="BO10" s="26"/>
      <c r="CT10" t="s">
        <v>14</v>
      </c>
      <c r="CU10" t="s">
        <v>15</v>
      </c>
      <c r="CV10" s="3" t="s">
        <v>16</v>
      </c>
      <c r="CW10" t="s">
        <v>17</v>
      </c>
      <c r="CX10" t="str">
        <f t="shared" si="0"/>
        <v>AK001 Alaska Housing Finance Corporation</v>
      </c>
      <c r="CY10" s="11" t="s">
        <v>29</v>
      </c>
      <c r="CZ10" t="s">
        <v>30</v>
      </c>
      <c r="DA10">
        <v>120</v>
      </c>
      <c r="DI10" t="s">
        <v>14</v>
      </c>
      <c r="DJ10" t="s">
        <v>15</v>
      </c>
      <c r="DK10" s="3" t="s">
        <v>16</v>
      </c>
      <c r="DL10" t="s">
        <v>17</v>
      </c>
      <c r="DM10" t="str">
        <f t="shared" si="1"/>
        <v>AK001 - Alaska Housing Finance Corporation</v>
      </c>
      <c r="DN10" s="11" t="s">
        <v>29</v>
      </c>
      <c r="DO10" t="s">
        <v>30</v>
      </c>
      <c r="DP10">
        <v>120</v>
      </c>
    </row>
    <row r="11" spans="1:121" ht="15.75" thickBot="1" x14ac:dyDescent="0.3">
      <c r="B11" t="s">
        <v>31</v>
      </c>
      <c r="C11" s="23" t="str">
        <f>B17</f>
        <v/>
      </c>
      <c r="D11" s="51" t="str">
        <f>IF(LEFT(C11,5)=LEFT(C6,5),"","Enter new PIC#")</f>
        <v>Enter new PIC#</v>
      </c>
      <c r="E11" s="3"/>
      <c r="I11" s="59" t="s">
        <v>32</v>
      </c>
      <c r="J11" s="23" t="s">
        <v>33</v>
      </c>
      <c r="AY11" t="s">
        <v>34</v>
      </c>
      <c r="AZ11" t="s">
        <v>35</v>
      </c>
      <c r="BA11" t="s">
        <v>36</v>
      </c>
      <c r="BB11" t="s">
        <v>37</v>
      </c>
      <c r="BC11" t="s">
        <v>38</v>
      </c>
      <c r="BD11" t="s">
        <v>39</v>
      </c>
      <c r="BE11" t="s">
        <v>40</v>
      </c>
      <c r="BG11" t="s">
        <v>34</v>
      </c>
      <c r="BH11" t="s">
        <v>35</v>
      </c>
      <c r="BI11" t="s">
        <v>36</v>
      </c>
      <c r="BJ11" t="s">
        <v>37</v>
      </c>
      <c r="BK11" t="s">
        <v>38</v>
      </c>
      <c r="BL11" t="s">
        <v>39</v>
      </c>
      <c r="BM11" t="s">
        <v>40</v>
      </c>
      <c r="BO11" t="s">
        <v>34</v>
      </c>
      <c r="BP11" t="s">
        <v>35</v>
      </c>
      <c r="BQ11" t="s">
        <v>36</v>
      </c>
      <c r="BR11" t="s">
        <v>37</v>
      </c>
      <c r="BS11" t="s">
        <v>38</v>
      </c>
      <c r="BT11" t="s">
        <v>39</v>
      </c>
      <c r="BU11" t="s">
        <v>40</v>
      </c>
      <c r="DI11" t="s">
        <v>14</v>
      </c>
      <c r="DJ11" t="s">
        <v>15</v>
      </c>
      <c r="DK11" s="3" t="s">
        <v>16</v>
      </c>
      <c r="DL11" t="s">
        <v>17</v>
      </c>
      <c r="DM11" t="str">
        <f t="shared" si="1"/>
        <v>AK001 - Alaska Housing Finance Corporation</v>
      </c>
      <c r="DN11" s="11" t="s">
        <v>41</v>
      </c>
      <c r="DO11" t="s">
        <v>42</v>
      </c>
      <c r="DP11">
        <v>117</v>
      </c>
    </row>
    <row r="12" spans="1:121" ht="15" customHeight="1" x14ac:dyDescent="0.25">
      <c r="B12" t="s">
        <v>43</v>
      </c>
      <c r="C12" s="58" t="e">
        <f>W10</f>
        <v>#N/A</v>
      </c>
      <c r="D12" s="3"/>
      <c r="E12" s="3"/>
      <c r="AY12" s="4" t="e">
        <f>BD10*X10</f>
        <v>#N/A</v>
      </c>
      <c r="AZ12" s="4" t="e">
        <f>$BB12*(AV10/$AX10)</f>
        <v>#N/A</v>
      </c>
      <c r="BA12" s="4" t="e">
        <f>$BB12*(AW10/$AX10)</f>
        <v>#N/A</v>
      </c>
      <c r="BB12" s="4" t="e">
        <f>(AY12)/($Y10/($AX10/$AV10)+$Z10/($AX10/$AW10)+$AA10+$AB10*($AY10/$AX10)+$AC10*($AZ10/$AX10)+$AD10*($BA10/$AX10))</f>
        <v>#N/A</v>
      </c>
      <c r="BC12" s="4" t="e">
        <f>$BB12*(AY10/$AX10)</f>
        <v>#N/A</v>
      </c>
      <c r="BD12" s="4" t="e">
        <f>$BB12*(AZ10/$AX10)</f>
        <v>#N/A</v>
      </c>
      <c r="BE12" s="4" t="e">
        <f>$BB12*(BA10/$AX10)</f>
        <v>#N/A</v>
      </c>
      <c r="BG12" s="7" t="e">
        <f>BH10*$X10</f>
        <v>#N/A</v>
      </c>
      <c r="BH12" s="4" t="e">
        <f>$BJ12*(AV10/$AX10)</f>
        <v>#N/A</v>
      </c>
      <c r="BI12" s="4" t="e">
        <f>$BJ12*(AW10/$AX10)</f>
        <v>#N/A</v>
      </c>
      <c r="BJ12" s="12" t="e">
        <f>(BG12)/($Y10/($AX10/$AV10)+$Z10/($AX10/$AW10)+$AA10+$AB10*($AY10/$AX10)+$AC10*($AZ10/$AX10)+$AD10*($BA10/$AX10))</f>
        <v>#N/A</v>
      </c>
      <c r="BK12" s="4" t="e">
        <f>$BJ12*(AY10/$AX10)</f>
        <v>#N/A</v>
      </c>
      <c r="BL12" s="4" t="e">
        <f>$BJ12*(AZ10/$AX10)</f>
        <v>#N/A</v>
      </c>
      <c r="BM12" s="4" t="e">
        <f>$BJ12*(BA10/$AX10)</f>
        <v>#N/A</v>
      </c>
      <c r="BO12" s="7" t="e">
        <f>BL10*$X10</f>
        <v>#N/A</v>
      </c>
      <c r="BP12" s="4" t="e">
        <f>$BR12*(AV10/$AX10)</f>
        <v>#N/A</v>
      </c>
      <c r="BQ12" s="4" t="e">
        <f>$BR12*(AW10/$AX10)</f>
        <v>#N/A</v>
      </c>
      <c r="BR12" s="12" t="e">
        <f>(BO12)/($Y10/($AX10/$AV10)+$Z10/($AX10/$AW10)+$AA10+$AB10*($AY10/$AX10)+$AC10*($AZ10/$AX10)+$AD10*($BA10/$AX10))</f>
        <v>#N/A</v>
      </c>
      <c r="BS12" s="4" t="e">
        <f>$BR12*(AY10/$AX10)</f>
        <v>#N/A</v>
      </c>
      <c r="BT12" s="4" t="e">
        <f>$BR12*(AZ10/$AX10)</f>
        <v>#N/A</v>
      </c>
      <c r="BU12" s="4" t="e">
        <f>$BR12*(BA10/$AX10)</f>
        <v>#N/A</v>
      </c>
      <c r="CF12" s="13"/>
      <c r="CG12" s="4"/>
      <c r="CH12" s="4"/>
      <c r="CI12" s="12"/>
      <c r="CJ12" s="4"/>
      <c r="CK12" s="4"/>
      <c r="CL12" s="4"/>
      <c r="DI12" t="s">
        <v>14</v>
      </c>
      <c r="DJ12" t="s">
        <v>15</v>
      </c>
      <c r="DK12" s="3" t="s">
        <v>16</v>
      </c>
      <c r="DL12" t="s">
        <v>17</v>
      </c>
      <c r="DM12" t="str">
        <f t="shared" si="1"/>
        <v>AK001 - Alaska Housing Finance Corporation</v>
      </c>
      <c r="DN12" s="11" t="s">
        <v>44</v>
      </c>
      <c r="DO12" t="s">
        <v>45</v>
      </c>
      <c r="DP12">
        <v>33</v>
      </c>
    </row>
    <row r="13" spans="1:121" x14ac:dyDescent="0.25">
      <c r="AY13" s="4" t="e">
        <f>SUMPRODUCT(AZ12:BE12,Y10:AD10)</f>
        <v>#N/A</v>
      </c>
      <c r="BG13" s="7" t="e">
        <f>SUMPRODUCT(BH12:BM12,$Y10:$AD10)</f>
        <v>#N/A</v>
      </c>
      <c r="BO13" s="4" t="e">
        <f>SUMPRODUCT(BP12:BU12,$Y10:$AD10)</f>
        <v>#N/A</v>
      </c>
      <c r="CF13" s="13"/>
      <c r="DI13" t="s">
        <v>14</v>
      </c>
      <c r="DJ13" t="s">
        <v>15</v>
      </c>
      <c r="DK13" s="3" t="s">
        <v>16</v>
      </c>
      <c r="DL13" t="s">
        <v>17</v>
      </c>
      <c r="DM13" t="str">
        <f t="shared" si="1"/>
        <v>AK001 - Alaska Housing Finance Corporation</v>
      </c>
      <c r="DN13" s="11" t="s">
        <v>46</v>
      </c>
      <c r="DO13" t="s">
        <v>47</v>
      </c>
      <c r="DP13">
        <v>7</v>
      </c>
    </row>
    <row r="14" spans="1:121" ht="15" customHeight="1" x14ac:dyDescent="0.25">
      <c r="DI14" t="s">
        <v>14</v>
      </c>
      <c r="DJ14" t="s">
        <v>15</v>
      </c>
      <c r="DK14" s="3" t="s">
        <v>16</v>
      </c>
      <c r="DL14" t="s">
        <v>17</v>
      </c>
      <c r="DM14" t="str">
        <f t="shared" si="1"/>
        <v>AK001 - Alaska Housing Finance Corporation</v>
      </c>
      <c r="DN14" s="11" t="s">
        <v>48</v>
      </c>
      <c r="DO14" t="s">
        <v>49</v>
      </c>
      <c r="DP14">
        <v>40</v>
      </c>
    </row>
    <row r="15" spans="1:121" x14ac:dyDescent="0.25">
      <c r="B15" s="108" t="s">
        <v>50</v>
      </c>
      <c r="C15" s="60"/>
      <c r="D15" s="60"/>
      <c r="F15" s="72" t="s">
        <v>51</v>
      </c>
      <c r="G15" s="72" t="s">
        <v>52</v>
      </c>
      <c r="H15" s="75" t="s">
        <v>53</v>
      </c>
      <c r="I15" s="76"/>
      <c r="J15" s="76"/>
      <c r="K15" s="77"/>
      <c r="L15" s="66" t="s">
        <v>54</v>
      </c>
      <c r="M15" s="66" t="s">
        <v>55</v>
      </c>
      <c r="N15" s="66" t="s">
        <v>56</v>
      </c>
      <c r="O15" s="66" t="s">
        <v>57</v>
      </c>
      <c r="DI15" t="s">
        <v>14</v>
      </c>
      <c r="DJ15" t="s">
        <v>15</v>
      </c>
      <c r="DK15" s="3" t="s">
        <v>16</v>
      </c>
      <c r="DL15" t="s">
        <v>17</v>
      </c>
      <c r="DM15" t="str">
        <f t="shared" si="1"/>
        <v>AK001 - Alaska Housing Finance Corporation</v>
      </c>
      <c r="DN15" s="11" t="s">
        <v>58</v>
      </c>
      <c r="DO15" t="s">
        <v>59</v>
      </c>
      <c r="DP15">
        <v>178</v>
      </c>
    </row>
    <row r="16" spans="1:121" ht="30" x14ac:dyDescent="0.25">
      <c r="B16" s="10" t="s">
        <v>60</v>
      </c>
      <c r="C16" s="17" t="s">
        <v>10</v>
      </c>
      <c r="D16" s="17" t="s">
        <v>52</v>
      </c>
      <c r="E16" s="109"/>
      <c r="F16" s="68"/>
      <c r="G16" s="68"/>
      <c r="H16" s="56" t="s">
        <v>61</v>
      </c>
      <c r="I16" s="56" t="s">
        <v>62</v>
      </c>
      <c r="J16" s="56" t="s">
        <v>63</v>
      </c>
      <c r="K16" s="56" t="s">
        <v>64</v>
      </c>
      <c r="L16" s="67"/>
      <c r="M16" s="68"/>
      <c r="N16" s="68"/>
      <c r="O16" s="68"/>
      <c r="U16" t="str">
        <f>TEXT(H26,"$#,###,0")</f>
        <v>$0</v>
      </c>
      <c r="V16" t="e">
        <f>TEXT(I26,"$#,###,0")</f>
        <v>#N/A</v>
      </c>
      <c r="W16" t="e">
        <f>TEXT(J26,"$#,###,0")</f>
        <v>#N/A</v>
      </c>
      <c r="X16" t="e">
        <f>TEXT(K26,"$#,###,0")</f>
        <v>#N/A</v>
      </c>
      <c r="DI16" t="s">
        <v>14</v>
      </c>
      <c r="DJ16" t="s">
        <v>15</v>
      </c>
      <c r="DK16" s="3" t="s">
        <v>16</v>
      </c>
      <c r="DL16" t="s">
        <v>17</v>
      </c>
      <c r="DM16" t="str">
        <f t="shared" si="1"/>
        <v>AK001 - Alaska Housing Finance Corporation</v>
      </c>
      <c r="DN16" s="11" t="s">
        <v>65</v>
      </c>
      <c r="DO16" t="s">
        <v>66</v>
      </c>
      <c r="DP16">
        <v>188</v>
      </c>
    </row>
    <row r="17" spans="2:120" x14ac:dyDescent="0.25">
      <c r="B17" t="str" cm="1">
        <f t="array" ref="B17">_xlfn._xlws.FILTER(DN:DP,DJ:DJ=LEFT(C6,5),"")</f>
        <v/>
      </c>
      <c r="E17" s="109"/>
      <c r="F17" s="20">
        <v>0</v>
      </c>
      <c r="G17" s="21" t="e">
        <f>Y10</f>
        <v>#N/A</v>
      </c>
      <c r="H17" s="19" t="e">
        <f>AN10</f>
        <v>#N/A</v>
      </c>
      <c r="I17" s="19" t="e">
        <f>AZ12</f>
        <v>#N/A</v>
      </c>
      <c r="J17" s="19" t="e">
        <f>BH12</f>
        <v>#N/A</v>
      </c>
      <c r="K17" s="45" t="e">
        <f>BP12</f>
        <v>#N/A</v>
      </c>
      <c r="L17" s="19" t="e">
        <f t="shared" ref="L17:L22" si="2">$AK$10</f>
        <v>#N/A</v>
      </c>
      <c r="M17" s="19" t="e">
        <f>AV10</f>
        <v>#N/A</v>
      </c>
      <c r="N17" s="19" t="e">
        <f>M17*1.1-L17</f>
        <v>#N/A</v>
      </c>
      <c r="O17" s="19" t="e">
        <f>M17*1.2-L17</f>
        <v>#N/A</v>
      </c>
      <c r="BH17" t="s">
        <v>67</v>
      </c>
      <c r="DI17" t="s">
        <v>14</v>
      </c>
      <c r="DJ17" t="s">
        <v>15</v>
      </c>
      <c r="DK17" s="3" t="s">
        <v>16</v>
      </c>
      <c r="DL17" t="s">
        <v>17</v>
      </c>
      <c r="DM17" t="str">
        <f t="shared" si="1"/>
        <v>AK001 - Alaska Housing Finance Corporation</v>
      </c>
      <c r="DN17" s="11" t="s">
        <v>68</v>
      </c>
      <c r="DO17" t="s">
        <v>69</v>
      </c>
      <c r="DP17">
        <v>165</v>
      </c>
    </row>
    <row r="18" spans="2:120" x14ac:dyDescent="0.25">
      <c r="E18" s="109"/>
      <c r="F18" s="20">
        <v>1</v>
      </c>
      <c r="G18" s="21" t="e">
        <f>Z10</f>
        <v>#N/A</v>
      </c>
      <c r="H18" s="19" t="e">
        <f>AO10</f>
        <v>#N/A</v>
      </c>
      <c r="I18" s="19" t="e">
        <f>BA12</f>
        <v>#N/A</v>
      </c>
      <c r="J18" s="22" t="e">
        <f>BI12</f>
        <v>#N/A</v>
      </c>
      <c r="K18" s="46" t="e">
        <f>BQ12</f>
        <v>#N/A</v>
      </c>
      <c r="L18" s="19" t="e">
        <f t="shared" si="2"/>
        <v>#N/A</v>
      </c>
      <c r="M18" s="19" t="e">
        <f>AW10</f>
        <v>#N/A</v>
      </c>
      <c r="N18" s="19" t="e">
        <f t="shared" ref="N18:N22" si="3">M18*1.1-L18</f>
        <v>#N/A</v>
      </c>
      <c r="O18" s="19" t="e">
        <f t="shared" ref="O18:O22" si="4">M18*1.2-L18</f>
        <v>#N/A</v>
      </c>
      <c r="BH18" t="s">
        <v>33</v>
      </c>
      <c r="DI18" t="s">
        <v>14</v>
      </c>
      <c r="DJ18" t="s">
        <v>15</v>
      </c>
      <c r="DK18" s="3" t="s">
        <v>16</v>
      </c>
      <c r="DL18" t="s">
        <v>17</v>
      </c>
      <c r="DM18" t="str">
        <f t="shared" si="1"/>
        <v>AK001 - Alaska Housing Finance Corporation</v>
      </c>
      <c r="DN18" s="11" t="s">
        <v>70</v>
      </c>
      <c r="DO18" t="s">
        <v>71</v>
      </c>
      <c r="DP18">
        <v>207</v>
      </c>
    </row>
    <row r="19" spans="2:120" x14ac:dyDescent="0.25">
      <c r="E19" s="109"/>
      <c r="F19" s="20">
        <v>2</v>
      </c>
      <c r="G19" s="21" t="e">
        <f>AA10</f>
        <v>#N/A</v>
      </c>
      <c r="H19" s="19" t="e">
        <f>AP10</f>
        <v>#N/A</v>
      </c>
      <c r="I19" s="19" t="e">
        <f>BB12</f>
        <v>#N/A</v>
      </c>
      <c r="J19" s="22" t="e">
        <f>BJ12</f>
        <v>#N/A</v>
      </c>
      <c r="K19" s="46" t="e">
        <f>BR12</f>
        <v>#N/A</v>
      </c>
      <c r="L19" s="19" t="e">
        <f t="shared" si="2"/>
        <v>#N/A</v>
      </c>
      <c r="M19" s="19" t="e">
        <f>AX10</f>
        <v>#N/A</v>
      </c>
      <c r="N19" s="19" t="e">
        <f t="shared" si="3"/>
        <v>#N/A</v>
      </c>
      <c r="O19" s="19" t="e">
        <f t="shared" si="4"/>
        <v>#N/A</v>
      </c>
      <c r="DI19" t="s">
        <v>14</v>
      </c>
      <c r="DJ19" t="s">
        <v>15</v>
      </c>
      <c r="DK19" s="3" t="s">
        <v>16</v>
      </c>
      <c r="DL19" t="s">
        <v>17</v>
      </c>
      <c r="DM19" t="str">
        <f t="shared" si="1"/>
        <v>AK001 - Alaska Housing Finance Corporation</v>
      </c>
      <c r="DN19" s="11" t="s">
        <v>72</v>
      </c>
      <c r="DO19" t="s">
        <v>73</v>
      </c>
      <c r="DP19">
        <v>73</v>
      </c>
    </row>
    <row r="20" spans="2:120" x14ac:dyDescent="0.25">
      <c r="E20" s="109"/>
      <c r="F20" s="20">
        <v>3</v>
      </c>
      <c r="G20" s="21" t="e">
        <f>AB10</f>
        <v>#N/A</v>
      </c>
      <c r="H20" s="19" t="e">
        <f>AQ10</f>
        <v>#N/A</v>
      </c>
      <c r="I20" s="19" t="e">
        <f>BC12</f>
        <v>#N/A</v>
      </c>
      <c r="J20" s="22" t="e">
        <f>BK12</f>
        <v>#N/A</v>
      </c>
      <c r="K20" s="46" t="e">
        <f>BS12</f>
        <v>#N/A</v>
      </c>
      <c r="L20" s="19" t="e">
        <f t="shared" si="2"/>
        <v>#N/A</v>
      </c>
      <c r="M20" s="19" t="e">
        <f>AY10</f>
        <v>#N/A</v>
      </c>
      <c r="N20" s="19" t="e">
        <f t="shared" si="3"/>
        <v>#N/A</v>
      </c>
      <c r="O20" s="19" t="e">
        <f t="shared" si="4"/>
        <v>#N/A</v>
      </c>
      <c r="DI20" t="s">
        <v>14</v>
      </c>
      <c r="DJ20" t="s">
        <v>15</v>
      </c>
      <c r="DK20" s="3" t="s">
        <v>16</v>
      </c>
      <c r="DL20" t="s">
        <v>17</v>
      </c>
      <c r="DM20" t="str">
        <f t="shared" si="1"/>
        <v>AK001 - Alaska Housing Finance Corporation</v>
      </c>
      <c r="DN20" s="11" t="s">
        <v>74</v>
      </c>
      <c r="DO20" t="s">
        <v>75</v>
      </c>
      <c r="DP20">
        <v>44</v>
      </c>
    </row>
    <row r="21" spans="2:120" x14ac:dyDescent="0.25">
      <c r="E21" s="109"/>
      <c r="F21" s="20">
        <v>4</v>
      </c>
      <c r="G21" s="21" t="e">
        <f>AC10</f>
        <v>#N/A</v>
      </c>
      <c r="H21" s="19" t="e">
        <f>AR10</f>
        <v>#N/A</v>
      </c>
      <c r="I21" s="19" t="e">
        <f>BD12</f>
        <v>#N/A</v>
      </c>
      <c r="J21" s="22" t="e">
        <f>BL12</f>
        <v>#N/A</v>
      </c>
      <c r="K21" s="46" t="e">
        <f>BT12</f>
        <v>#N/A</v>
      </c>
      <c r="L21" s="19" t="e">
        <f t="shared" si="2"/>
        <v>#N/A</v>
      </c>
      <c r="M21" s="19" t="e">
        <f>AZ10</f>
        <v>#N/A</v>
      </c>
      <c r="N21" s="19" t="e">
        <f t="shared" si="3"/>
        <v>#N/A</v>
      </c>
      <c r="O21" s="19" t="e">
        <f t="shared" si="4"/>
        <v>#N/A</v>
      </c>
      <c r="DI21" t="s">
        <v>14</v>
      </c>
      <c r="DJ21" t="s">
        <v>76</v>
      </c>
      <c r="DK21" s="3" t="s">
        <v>77</v>
      </c>
      <c r="DL21" t="s">
        <v>78</v>
      </c>
      <c r="DM21" t="str">
        <f t="shared" si="1"/>
        <v>AL001 - Housing Authority of the Birmingham District</v>
      </c>
      <c r="DN21" s="11" t="s">
        <v>79</v>
      </c>
      <c r="DO21" t="s">
        <v>80</v>
      </c>
      <c r="DP21">
        <v>478</v>
      </c>
    </row>
    <row r="22" spans="2:120" x14ac:dyDescent="0.25">
      <c r="E22" s="109"/>
      <c r="F22" s="20">
        <v>5</v>
      </c>
      <c r="G22" s="21" t="e">
        <f>AD10</f>
        <v>#N/A</v>
      </c>
      <c r="H22" s="19" t="e">
        <f>AS10</f>
        <v>#N/A</v>
      </c>
      <c r="I22" s="19" t="e">
        <f>BE12</f>
        <v>#N/A</v>
      </c>
      <c r="J22" s="19" t="e">
        <f>BM12</f>
        <v>#N/A</v>
      </c>
      <c r="K22" s="45" t="e">
        <f>BU12</f>
        <v>#N/A</v>
      </c>
      <c r="L22" s="19" t="e">
        <f t="shared" si="2"/>
        <v>#N/A</v>
      </c>
      <c r="M22" s="19" t="e">
        <f>BA10</f>
        <v>#N/A</v>
      </c>
      <c r="N22" s="19" t="e">
        <f t="shared" si="3"/>
        <v>#N/A</v>
      </c>
      <c r="O22" s="19" t="e">
        <f t="shared" si="4"/>
        <v>#N/A</v>
      </c>
      <c r="R22" t="s">
        <v>4</v>
      </c>
      <c r="S22" t="s">
        <v>142</v>
      </c>
      <c r="T22" t="s">
        <v>143</v>
      </c>
      <c r="U22" t="s">
        <v>144</v>
      </c>
      <c r="V22" t="s">
        <v>145</v>
      </c>
      <c r="DI22" t="s">
        <v>14</v>
      </c>
      <c r="DJ22" t="s">
        <v>76</v>
      </c>
      <c r="DK22" s="3" t="s">
        <v>77</v>
      </c>
      <c r="DL22" t="s">
        <v>78</v>
      </c>
      <c r="DM22" t="str">
        <f t="shared" si="1"/>
        <v>AL001 - Housing Authority of the Birmingham District</v>
      </c>
      <c r="DN22" s="11" t="s">
        <v>81</v>
      </c>
      <c r="DO22" t="s">
        <v>82</v>
      </c>
      <c r="DP22">
        <v>455</v>
      </c>
    </row>
    <row r="23" spans="2:120" x14ac:dyDescent="0.25">
      <c r="E23" s="109"/>
      <c r="R23" t="s">
        <v>149</v>
      </c>
      <c r="S23" t="s">
        <v>150</v>
      </c>
      <c r="T23" t="s">
        <v>151</v>
      </c>
      <c r="U23">
        <v>1</v>
      </c>
      <c r="V23" t="e">
        <f>CONCATENATE("Through a RAD conversion, this property could convert at rents that are up to ",ROUND(H25*100,0),"% of FMR. The PHA may consider a conversion to PBRA, where contract rents are capped at 120% of FMR or, under some circumstances, a higher amount.")</f>
        <v>#N/A</v>
      </c>
      <c r="DI23" t="s">
        <v>14</v>
      </c>
      <c r="DJ23" t="s">
        <v>76</v>
      </c>
      <c r="DK23" s="3" t="s">
        <v>77</v>
      </c>
      <c r="DL23" t="s">
        <v>78</v>
      </c>
      <c r="DM23" t="str">
        <f t="shared" si="1"/>
        <v>AL001 - Housing Authority of the Birmingham District</v>
      </c>
      <c r="DN23" s="11" t="s">
        <v>83</v>
      </c>
      <c r="DO23" t="s">
        <v>84</v>
      </c>
      <c r="DP23">
        <v>500</v>
      </c>
    </row>
    <row r="24" spans="2:120" x14ac:dyDescent="0.25">
      <c r="E24" s="109"/>
      <c r="F24" s="87" t="s">
        <v>85</v>
      </c>
      <c r="G24" s="88"/>
      <c r="H24" s="22" t="e">
        <f>ROUND(SUMPRODUCT(H17:H22,$G17:$G22)*12,-3)</f>
        <v>#N/A</v>
      </c>
      <c r="I24" s="22" t="e">
        <f>ROUND(SUMPRODUCT(I17:I22,$G17:$G22)*12,-3)</f>
        <v>#N/A</v>
      </c>
      <c r="J24" s="22" t="e">
        <f>ROUND(SUMPRODUCT(J17:J22,$G17:$G22)*12,-3)</f>
        <v>#N/A</v>
      </c>
      <c r="K24" s="22" t="e">
        <f>ROUND(SUMPRODUCT(K17:K22,$G17:$G22)*12,-3)</f>
        <v>#N/A</v>
      </c>
      <c r="L24" s="57" t="e">
        <f>SUMPRODUCT(L17:L21,G17:G21)*12</f>
        <v>#N/A</v>
      </c>
      <c r="M24" s="49" t="e">
        <f>SUMPRODUCT($G17:$G22,M17:M22)*12</f>
        <v>#N/A</v>
      </c>
      <c r="N24" s="22" t="e">
        <f>SUMPRODUCT($G17:$G22,N17:N22)*12</f>
        <v>#N/A</v>
      </c>
      <c r="O24" s="22" t="e">
        <f>SUMPRODUCT($G17:$G22,O17:O22)*12</f>
        <v>#N/A</v>
      </c>
      <c r="R24" t="s">
        <v>149</v>
      </c>
      <c r="S24" t="s">
        <v>154</v>
      </c>
      <c r="T24" t="s">
        <v>155</v>
      </c>
      <c r="U24">
        <v>2</v>
      </c>
      <c r="V24" t="e">
        <f>CONCATENATE("Through a RAD/Section 18 Small PHA Blend, the PHA could increase the annual revenue generated by this property by ",V16,V50)</f>
        <v>#N/A</v>
      </c>
      <c r="DI24" t="s">
        <v>14</v>
      </c>
      <c r="DJ24" t="s">
        <v>76</v>
      </c>
      <c r="DK24" s="3" t="s">
        <v>77</v>
      </c>
      <c r="DL24" t="s">
        <v>78</v>
      </c>
      <c r="DM24" t="str">
        <f t="shared" si="1"/>
        <v>AL001 - Housing Authority of the Birmingham District</v>
      </c>
      <c r="DN24" s="11" t="s">
        <v>86</v>
      </c>
      <c r="DO24" t="s">
        <v>87</v>
      </c>
      <c r="DP24">
        <v>456</v>
      </c>
    </row>
    <row r="25" spans="2:120" x14ac:dyDescent="0.25">
      <c r="E25" s="109"/>
      <c r="F25" s="89" t="s">
        <v>88</v>
      </c>
      <c r="G25" s="89"/>
      <c r="H25" s="34" t="e">
        <f>(H24+$L24)/$M24</f>
        <v>#N/A</v>
      </c>
      <c r="I25" s="34" t="e">
        <f>(I24+$L24)/$M24</f>
        <v>#N/A</v>
      </c>
      <c r="J25" s="34" t="e">
        <f>(J24+$L24)/$M24</f>
        <v>#N/A</v>
      </c>
      <c r="K25" s="34" t="e">
        <f>(K24+$L24)/$M24</f>
        <v>#N/A</v>
      </c>
      <c r="M25" s="7"/>
      <c r="N25" s="48">
        <v>1.1000000000000001</v>
      </c>
      <c r="O25" s="7"/>
      <c r="R25" t="s">
        <v>149</v>
      </c>
      <c r="S25" t="s">
        <v>154</v>
      </c>
      <c r="T25" t="s">
        <v>154</v>
      </c>
      <c r="U25">
        <v>3</v>
      </c>
      <c r="V25" t="e">
        <f>CONCATENATE("Through a RAD/Section 18 Small PHA Blend, the PHA could increase the annual revenue generated by this property by ",V16," which would be ",ROUND(I25*100,0),"% of the FMR.")</f>
        <v>#N/A</v>
      </c>
      <c r="DI25" t="s">
        <v>14</v>
      </c>
      <c r="DJ25" t="s">
        <v>76</v>
      </c>
      <c r="DK25" s="3" t="s">
        <v>77</v>
      </c>
      <c r="DL25" t="s">
        <v>78</v>
      </c>
      <c r="DM25" t="str">
        <f t="shared" si="1"/>
        <v>AL001 - Housing Authority of the Birmingham District</v>
      </c>
      <c r="DN25" s="11" t="s">
        <v>89</v>
      </c>
      <c r="DO25" t="s">
        <v>90</v>
      </c>
      <c r="DP25">
        <v>226</v>
      </c>
    </row>
    <row r="26" spans="2:120" x14ac:dyDescent="0.25">
      <c r="E26" s="109"/>
      <c r="F26" s="89" t="s">
        <v>91</v>
      </c>
      <c r="G26" s="89"/>
      <c r="H26" s="55">
        <v>0</v>
      </c>
      <c r="I26" s="54" t="e">
        <f>I24-$H24</f>
        <v>#N/A</v>
      </c>
      <c r="J26" s="54" t="e">
        <f t="shared" ref="J26:K26" si="5">J24-$H24</f>
        <v>#N/A</v>
      </c>
      <c r="K26" s="54" t="e">
        <f t="shared" si="5"/>
        <v>#N/A</v>
      </c>
      <c r="M26" s="7"/>
      <c r="N26" s="48" t="e">
        <f>IF(H25&gt;N25,-1,1)</f>
        <v>#N/A</v>
      </c>
      <c r="O26" s="7"/>
      <c r="R26" t="s">
        <v>14</v>
      </c>
      <c r="S26" t="s">
        <v>150</v>
      </c>
      <c r="T26" t="s">
        <v>151</v>
      </c>
      <c r="U26">
        <v>4</v>
      </c>
      <c r="V26" t="e">
        <f>CONCATENATE("Through a RAD conversion, this property could convert at rents that are up to ",ROUND(H25*100,0),"% of FMR. The PHA may consider a conversion to PBRA, where contract rents are capped at 120% of FMR or, under some circumstances, a higher amount.")</f>
        <v>#N/A</v>
      </c>
      <c r="DI26" t="s">
        <v>14</v>
      </c>
      <c r="DJ26" t="s">
        <v>76</v>
      </c>
      <c r="DK26" s="3" t="s">
        <v>77</v>
      </c>
      <c r="DL26" t="s">
        <v>78</v>
      </c>
      <c r="DM26" t="str">
        <f t="shared" si="1"/>
        <v>AL001 - Housing Authority of the Birmingham District</v>
      </c>
      <c r="DN26" s="11" t="s">
        <v>92</v>
      </c>
      <c r="DO26" t="s">
        <v>93</v>
      </c>
      <c r="DP26">
        <v>456</v>
      </c>
    </row>
    <row r="27" spans="2:120" x14ac:dyDescent="0.25">
      <c r="E27" s="109"/>
      <c r="R27" t="s">
        <v>14</v>
      </c>
      <c r="S27" t="s">
        <v>154</v>
      </c>
      <c r="T27" t="s">
        <v>155</v>
      </c>
      <c r="U27">
        <v>5</v>
      </c>
      <c r="V27" t="e">
        <f>CONCATENATE("Through a RAD/Section 18 Blend, the PHA could increase the annual revenue generated by this property by between ",X16," and ",V16,V53)</f>
        <v>#N/A</v>
      </c>
      <c r="DI27" t="s">
        <v>14</v>
      </c>
      <c r="DJ27" t="s">
        <v>76</v>
      </c>
      <c r="DK27" s="3" t="s">
        <v>77</v>
      </c>
      <c r="DL27" t="s">
        <v>78</v>
      </c>
      <c r="DM27" t="str">
        <f t="shared" si="1"/>
        <v>AL001 - Housing Authority of the Birmingham District</v>
      </c>
      <c r="DN27" s="11" t="s">
        <v>94</v>
      </c>
      <c r="DO27" t="s">
        <v>95</v>
      </c>
      <c r="DP27">
        <v>394</v>
      </c>
    </row>
    <row r="28" spans="2:120" ht="15" customHeight="1" x14ac:dyDescent="0.25">
      <c r="E28" s="109"/>
      <c r="F28" s="78" t="s">
        <v>96</v>
      </c>
      <c r="G28" s="79" t="e">
        <f>IF(AND(C8="Small PHA",H25&gt;N25),V23,IF(AND(C8="Small PHA",H25&lt;=N25,I25&gt;=N25),V24,IF(AND(C8="Small PHA",H25&lt;=N25,I25&lt;N25),V25,IF(AND(C8="Large PHA",H25&gt;N25),V26,IF(AND(C8="Large PHA",H25&lt;=N25,I25&gt;=N25),V27,IF(AND(C8="Large PHA",H25&lt;=N25,I25&lt;N25),V28))))))</f>
        <v>#N/A</v>
      </c>
      <c r="H28" s="79"/>
      <c r="I28" s="79"/>
      <c r="J28" s="79"/>
      <c r="K28" s="79"/>
      <c r="L28" s="79"/>
      <c r="M28" s="79"/>
      <c r="N28" s="79"/>
      <c r="O28" s="79"/>
      <c r="R28" t="s">
        <v>14</v>
      </c>
      <c r="S28" t="s">
        <v>154</v>
      </c>
      <c r="T28" t="s">
        <v>154</v>
      </c>
      <c r="U28">
        <v>6</v>
      </c>
      <c r="V28" t="e">
        <f>CONCATENATE("Through a RAD/Section 18 Blend, the PHA could increase the annual revenue generated by this property by between ",X16," and ",V16," with contract rents between ",ROUND(100*K25,0),"% and ",ROUND(100*I25,0),"% of FMR.")</f>
        <v>#N/A</v>
      </c>
      <c r="DI28" t="s">
        <v>14</v>
      </c>
      <c r="DJ28" t="s">
        <v>76</v>
      </c>
      <c r="DK28" s="3" t="s">
        <v>77</v>
      </c>
      <c r="DL28" t="s">
        <v>78</v>
      </c>
      <c r="DM28" t="str">
        <f t="shared" si="1"/>
        <v>AL001 - Housing Authority of the Birmingham District</v>
      </c>
      <c r="DN28" s="11" t="s">
        <v>97</v>
      </c>
      <c r="DO28" t="s">
        <v>98</v>
      </c>
      <c r="DP28">
        <v>188</v>
      </c>
    </row>
    <row r="29" spans="2:120" ht="14.45" customHeight="1" x14ac:dyDescent="0.25">
      <c r="E29" s="109"/>
      <c r="F29" s="78"/>
      <c r="G29" s="79"/>
      <c r="H29" s="79"/>
      <c r="I29" s="79"/>
      <c r="J29" s="79"/>
      <c r="K29" s="79"/>
      <c r="L29" s="79"/>
      <c r="M29" s="79"/>
      <c r="N29" s="79"/>
      <c r="O29" s="79"/>
      <c r="DI29" t="s">
        <v>14</v>
      </c>
      <c r="DJ29" t="s">
        <v>76</v>
      </c>
      <c r="DK29" s="3" t="s">
        <v>77</v>
      </c>
      <c r="DL29" t="s">
        <v>78</v>
      </c>
      <c r="DM29" t="str">
        <f t="shared" si="1"/>
        <v>AL001 - Housing Authority of the Birmingham District</v>
      </c>
      <c r="DN29" s="11" t="s">
        <v>99</v>
      </c>
      <c r="DO29" t="s">
        <v>100</v>
      </c>
      <c r="DP29">
        <v>271</v>
      </c>
    </row>
    <row r="30" spans="2:120" ht="24.75" customHeight="1" x14ac:dyDescent="0.25">
      <c r="E30" s="109"/>
      <c r="F30" s="78"/>
      <c r="G30" s="79"/>
      <c r="H30" s="79"/>
      <c r="I30" s="79"/>
      <c r="J30" s="79"/>
      <c r="K30" s="79"/>
      <c r="L30" s="79"/>
      <c r="M30" s="79"/>
      <c r="N30" s="79"/>
      <c r="O30" s="79"/>
      <c r="DI30" t="s">
        <v>14</v>
      </c>
      <c r="DJ30" t="s">
        <v>76</v>
      </c>
      <c r="DK30" s="3" t="s">
        <v>77</v>
      </c>
      <c r="DL30" t="s">
        <v>78</v>
      </c>
      <c r="DM30" t="str">
        <f t="shared" si="1"/>
        <v>AL001 - Housing Authority of the Birmingham District</v>
      </c>
      <c r="DN30" s="11" t="s">
        <v>101</v>
      </c>
      <c r="DO30" t="s">
        <v>102</v>
      </c>
      <c r="DP30">
        <v>227</v>
      </c>
    </row>
    <row r="31" spans="2:120" x14ac:dyDescent="0.25">
      <c r="E31" s="109"/>
      <c r="DI31" t="s">
        <v>14</v>
      </c>
      <c r="DJ31" t="s">
        <v>76</v>
      </c>
      <c r="DK31" s="3" t="s">
        <v>77</v>
      </c>
      <c r="DL31" t="s">
        <v>78</v>
      </c>
      <c r="DM31" t="str">
        <f t="shared" si="1"/>
        <v>AL001 - Housing Authority of the Birmingham District</v>
      </c>
      <c r="DN31" s="11" t="s">
        <v>103</v>
      </c>
      <c r="DO31" t="s">
        <v>104</v>
      </c>
      <c r="DP31">
        <v>231</v>
      </c>
    </row>
    <row r="32" spans="2:120" x14ac:dyDescent="0.25">
      <c r="E32" s="109"/>
      <c r="F32" s="52" t="s">
        <v>105</v>
      </c>
      <c r="DI32" t="s">
        <v>14</v>
      </c>
      <c r="DJ32" t="s">
        <v>76</v>
      </c>
      <c r="DK32" s="3" t="s">
        <v>77</v>
      </c>
      <c r="DL32" t="s">
        <v>78</v>
      </c>
      <c r="DM32" t="str">
        <f t="shared" si="1"/>
        <v>AL001 - Housing Authority of the Birmingham District</v>
      </c>
      <c r="DN32" s="11" t="s">
        <v>106</v>
      </c>
      <c r="DO32" t="s">
        <v>107</v>
      </c>
      <c r="DP32">
        <v>118</v>
      </c>
    </row>
    <row r="33" spans="5:120" x14ac:dyDescent="0.25">
      <c r="E33" s="109"/>
      <c r="F33" s="33"/>
      <c r="G33" s="52" t="s">
        <v>108</v>
      </c>
      <c r="H33" s="52"/>
      <c r="I33" s="52"/>
      <c r="J33" s="53"/>
      <c r="K33" s="53"/>
      <c r="L33" s="52"/>
      <c r="M33" s="52"/>
      <c r="N33" s="52"/>
      <c r="O33" s="52"/>
      <c r="DI33" t="s">
        <v>14</v>
      </c>
      <c r="DJ33" t="s">
        <v>76</v>
      </c>
      <c r="DK33" s="3" t="s">
        <v>77</v>
      </c>
      <c r="DL33" t="s">
        <v>78</v>
      </c>
      <c r="DM33" t="str">
        <f t="shared" si="1"/>
        <v>AL001 - Housing Authority of the Birmingham District</v>
      </c>
      <c r="DN33" s="11" t="s">
        <v>109</v>
      </c>
      <c r="DO33" t="s">
        <v>110</v>
      </c>
      <c r="DP33">
        <v>87</v>
      </c>
    </row>
    <row r="34" spans="5:120" ht="15" customHeight="1" x14ac:dyDescent="0.25">
      <c r="E34" s="109"/>
      <c r="F34" s="47"/>
      <c r="G34" s="80" t="s">
        <v>111</v>
      </c>
      <c r="H34" s="80"/>
      <c r="I34" s="80"/>
      <c r="J34" s="80"/>
      <c r="K34" s="80"/>
      <c r="L34" s="80"/>
      <c r="M34" s="80"/>
      <c r="N34" s="80"/>
      <c r="O34" s="80"/>
      <c r="DI34" t="s">
        <v>14</v>
      </c>
      <c r="DJ34" t="s">
        <v>76</v>
      </c>
      <c r="DK34" s="3" t="s">
        <v>77</v>
      </c>
      <c r="DL34" t="s">
        <v>78</v>
      </c>
      <c r="DM34" t="str">
        <f t="shared" si="1"/>
        <v>AL001 - Housing Authority of the Birmingham District</v>
      </c>
      <c r="DN34" s="11" t="s">
        <v>112</v>
      </c>
      <c r="DO34" t="s">
        <v>113</v>
      </c>
      <c r="DP34">
        <v>85</v>
      </c>
    </row>
    <row r="35" spans="5:120" x14ac:dyDescent="0.25">
      <c r="E35" s="109"/>
      <c r="G35" s="80"/>
      <c r="H35" s="80"/>
      <c r="I35" s="80"/>
      <c r="J35" s="80"/>
      <c r="K35" s="80"/>
      <c r="L35" s="80"/>
      <c r="M35" s="80"/>
      <c r="N35" s="80"/>
      <c r="O35" s="80"/>
      <c r="DI35" t="s">
        <v>14</v>
      </c>
      <c r="DJ35" t="s">
        <v>76</v>
      </c>
      <c r="DK35" s="3" t="s">
        <v>77</v>
      </c>
      <c r="DL35" t="s">
        <v>78</v>
      </c>
      <c r="DM35" t="str">
        <f t="shared" si="1"/>
        <v>AL001 - Housing Authority of the Birmingham District</v>
      </c>
      <c r="DN35" s="11" t="s">
        <v>114</v>
      </c>
      <c r="DO35" t="s">
        <v>115</v>
      </c>
      <c r="DP35">
        <v>67</v>
      </c>
    </row>
    <row r="36" spans="5:120" ht="15" customHeight="1" x14ac:dyDescent="0.25">
      <c r="E36" s="109"/>
      <c r="G36" s="80"/>
      <c r="H36" s="80"/>
      <c r="I36" s="80"/>
      <c r="J36" s="80"/>
      <c r="K36" s="80"/>
      <c r="L36" s="80"/>
      <c r="M36" s="80"/>
      <c r="N36" s="80"/>
      <c r="O36" s="80"/>
      <c r="DI36" t="s">
        <v>14</v>
      </c>
      <c r="DJ36" t="s">
        <v>76</v>
      </c>
      <c r="DK36" s="3" t="s">
        <v>77</v>
      </c>
      <c r="DL36" t="s">
        <v>78</v>
      </c>
      <c r="DM36" t="str">
        <f t="shared" si="1"/>
        <v>AL001 - Housing Authority of the Birmingham District</v>
      </c>
      <c r="DN36" s="11" t="s">
        <v>116</v>
      </c>
      <c r="DO36" t="s">
        <v>117</v>
      </c>
      <c r="DP36">
        <v>56</v>
      </c>
    </row>
    <row r="37" spans="5:120" x14ac:dyDescent="0.25">
      <c r="E37" s="109"/>
      <c r="DI37" t="s">
        <v>14</v>
      </c>
      <c r="DJ37" t="s">
        <v>76</v>
      </c>
      <c r="DK37" s="3" t="s">
        <v>77</v>
      </c>
      <c r="DL37" t="s">
        <v>78</v>
      </c>
      <c r="DM37" t="str">
        <f t="shared" si="1"/>
        <v>AL001 - Housing Authority of the Birmingham District</v>
      </c>
      <c r="DN37" s="11" t="s">
        <v>118</v>
      </c>
      <c r="DO37" t="s">
        <v>119</v>
      </c>
      <c r="DP37">
        <v>54</v>
      </c>
    </row>
    <row r="38" spans="5:120" x14ac:dyDescent="0.25">
      <c r="E38" s="109"/>
      <c r="DI38" t="s">
        <v>14</v>
      </c>
      <c r="DJ38" t="s">
        <v>76</v>
      </c>
      <c r="DK38" s="3" t="s">
        <v>77</v>
      </c>
      <c r="DL38" t="s">
        <v>78</v>
      </c>
      <c r="DM38" t="str">
        <f t="shared" si="1"/>
        <v>AL001 - Housing Authority of the Birmingham District</v>
      </c>
      <c r="DN38" s="11" t="s">
        <v>120</v>
      </c>
      <c r="DO38" t="s">
        <v>121</v>
      </c>
      <c r="DP38">
        <v>50</v>
      </c>
    </row>
    <row r="39" spans="5:120" x14ac:dyDescent="0.25">
      <c r="E39" s="109"/>
      <c r="DI39" t="s">
        <v>14</v>
      </c>
      <c r="DJ39" t="s">
        <v>76</v>
      </c>
      <c r="DK39" s="3" t="s">
        <v>77</v>
      </c>
      <c r="DL39" t="s">
        <v>78</v>
      </c>
      <c r="DM39" t="str">
        <f t="shared" si="1"/>
        <v>AL001 - Housing Authority of the Birmingham District</v>
      </c>
      <c r="DN39" s="11" t="s">
        <v>122</v>
      </c>
      <c r="DO39" t="s">
        <v>123</v>
      </c>
      <c r="DP39">
        <v>5</v>
      </c>
    </row>
    <row r="40" spans="5:120" x14ac:dyDescent="0.25">
      <c r="E40" s="109"/>
      <c r="DI40" t="s">
        <v>14</v>
      </c>
      <c r="DJ40" t="s">
        <v>76</v>
      </c>
      <c r="DK40" s="3" t="s">
        <v>77</v>
      </c>
      <c r="DL40" t="s">
        <v>78</v>
      </c>
      <c r="DM40" t="str">
        <f t="shared" si="1"/>
        <v>AL001 - Housing Authority of the Birmingham District</v>
      </c>
      <c r="DN40" s="11" t="s">
        <v>124</v>
      </c>
      <c r="DO40" t="s">
        <v>125</v>
      </c>
      <c r="DP40">
        <v>5</v>
      </c>
    </row>
    <row r="41" spans="5:120" x14ac:dyDescent="0.25">
      <c r="E41" s="109"/>
      <c r="DI41" t="s">
        <v>14</v>
      </c>
      <c r="DJ41" t="s">
        <v>76</v>
      </c>
      <c r="DK41" s="3" t="s">
        <v>77</v>
      </c>
      <c r="DL41" t="s">
        <v>78</v>
      </c>
      <c r="DM41" t="str">
        <f t="shared" si="1"/>
        <v>AL001 - Housing Authority of the Birmingham District</v>
      </c>
      <c r="DN41" s="11" t="s">
        <v>126</v>
      </c>
      <c r="DO41" t="s">
        <v>127</v>
      </c>
      <c r="DP41">
        <v>9</v>
      </c>
    </row>
    <row r="42" spans="5:120" x14ac:dyDescent="0.25">
      <c r="E42" s="109"/>
      <c r="DI42" t="s">
        <v>14</v>
      </c>
      <c r="DJ42" t="s">
        <v>76</v>
      </c>
      <c r="DK42" s="3" t="s">
        <v>77</v>
      </c>
      <c r="DL42" t="s">
        <v>78</v>
      </c>
      <c r="DM42" t="str">
        <f t="shared" si="1"/>
        <v>AL001 - Housing Authority of the Birmingham District</v>
      </c>
      <c r="DN42" s="11" t="s">
        <v>128</v>
      </c>
      <c r="DO42" t="s">
        <v>129</v>
      </c>
      <c r="DP42">
        <v>6</v>
      </c>
    </row>
    <row r="43" spans="5:120" x14ac:dyDescent="0.25">
      <c r="E43" s="109"/>
      <c r="DI43" t="s">
        <v>14</v>
      </c>
      <c r="DJ43" t="s">
        <v>76</v>
      </c>
      <c r="DK43" s="3" t="s">
        <v>77</v>
      </c>
      <c r="DL43" t="s">
        <v>78</v>
      </c>
      <c r="DM43" t="str">
        <f t="shared" si="1"/>
        <v>AL001 - Housing Authority of the Birmingham District</v>
      </c>
      <c r="DN43" s="11" t="s">
        <v>130</v>
      </c>
      <c r="DO43" t="s">
        <v>131</v>
      </c>
      <c r="DP43">
        <v>6</v>
      </c>
    </row>
    <row r="44" spans="5:120" x14ac:dyDescent="0.25">
      <c r="E44" s="109"/>
      <c r="DI44" t="s">
        <v>14</v>
      </c>
      <c r="DJ44" t="s">
        <v>132</v>
      </c>
      <c r="DK44" s="3" t="s">
        <v>77</v>
      </c>
      <c r="DL44" t="s">
        <v>133</v>
      </c>
      <c r="DM44" t="str">
        <f t="shared" si="1"/>
        <v>AL002 - MOBILE HOUSING AUTHORITY</v>
      </c>
      <c r="DN44" s="11" t="s">
        <v>134</v>
      </c>
      <c r="DO44" t="s">
        <v>135</v>
      </c>
      <c r="DP44">
        <v>95</v>
      </c>
    </row>
    <row r="45" spans="5:120" x14ac:dyDescent="0.25">
      <c r="E45" s="109"/>
      <c r="DI45" t="s">
        <v>14</v>
      </c>
      <c r="DJ45" t="s">
        <v>132</v>
      </c>
      <c r="DK45" s="3" t="s">
        <v>77</v>
      </c>
      <c r="DL45" t="s">
        <v>133</v>
      </c>
      <c r="DM45" t="str">
        <f t="shared" si="1"/>
        <v>AL002 - MOBILE HOUSING AUTHORITY</v>
      </c>
      <c r="DN45" s="11" t="s">
        <v>136</v>
      </c>
      <c r="DO45" t="s">
        <v>137</v>
      </c>
      <c r="DP45">
        <v>247</v>
      </c>
    </row>
    <row r="46" spans="5:120" x14ac:dyDescent="0.25">
      <c r="E46" s="109"/>
      <c r="DI46" t="s">
        <v>14</v>
      </c>
      <c r="DJ46" t="s">
        <v>132</v>
      </c>
      <c r="DK46" s="3" t="s">
        <v>77</v>
      </c>
      <c r="DL46" t="s">
        <v>133</v>
      </c>
      <c r="DM46" t="str">
        <f t="shared" si="1"/>
        <v>AL002 - MOBILE HOUSING AUTHORITY</v>
      </c>
      <c r="DN46" s="11" t="s">
        <v>138</v>
      </c>
      <c r="DO46" t="s">
        <v>139</v>
      </c>
      <c r="DP46">
        <v>796</v>
      </c>
    </row>
    <row r="47" spans="5:120" x14ac:dyDescent="0.25">
      <c r="E47" s="109"/>
      <c r="DI47" t="s">
        <v>14</v>
      </c>
      <c r="DJ47" t="s">
        <v>132</v>
      </c>
      <c r="DK47" s="3" t="s">
        <v>77</v>
      </c>
      <c r="DL47" t="s">
        <v>133</v>
      </c>
      <c r="DM47" t="str">
        <f t="shared" si="1"/>
        <v>AL002 - MOBILE HOUSING AUTHORITY</v>
      </c>
      <c r="DN47" s="11" t="s">
        <v>140</v>
      </c>
      <c r="DO47" t="s">
        <v>141</v>
      </c>
      <c r="DP47">
        <v>199</v>
      </c>
    </row>
    <row r="48" spans="5:120" x14ac:dyDescent="0.25">
      <c r="E48" s="109"/>
      <c r="V48" t="s">
        <v>146</v>
      </c>
      <c r="DI48" t="s">
        <v>14</v>
      </c>
      <c r="DJ48" t="s">
        <v>132</v>
      </c>
      <c r="DK48" s="3" t="s">
        <v>77</v>
      </c>
      <c r="DL48" t="s">
        <v>133</v>
      </c>
      <c r="DM48" t="str">
        <f t="shared" si="1"/>
        <v>AL002 - MOBILE HOUSING AUTHORITY</v>
      </c>
      <c r="DN48" s="11" t="s">
        <v>147</v>
      </c>
      <c r="DO48" t="s">
        <v>148</v>
      </c>
      <c r="DP48">
        <v>450</v>
      </c>
    </row>
    <row r="49" spans="5:120" x14ac:dyDescent="0.25">
      <c r="E49" s="109"/>
      <c r="DI49" t="s">
        <v>14</v>
      </c>
      <c r="DJ49" t="s">
        <v>132</v>
      </c>
      <c r="DK49" s="3" t="s">
        <v>77</v>
      </c>
      <c r="DL49" t="s">
        <v>133</v>
      </c>
      <c r="DM49" t="str">
        <f t="shared" si="1"/>
        <v>AL002 - MOBILE HOUSING AUTHORITY</v>
      </c>
      <c r="DN49" s="11" t="s">
        <v>152</v>
      </c>
      <c r="DO49" t="s">
        <v>153</v>
      </c>
      <c r="DP49">
        <v>465</v>
      </c>
    </row>
    <row r="50" spans="5:120" x14ac:dyDescent="0.25">
      <c r="E50" s="109"/>
      <c r="V50" t="s">
        <v>156</v>
      </c>
      <c r="DI50" t="s">
        <v>14</v>
      </c>
      <c r="DJ50" t="s">
        <v>132</v>
      </c>
      <c r="DK50" s="3" t="s">
        <v>77</v>
      </c>
      <c r="DL50" t="s">
        <v>133</v>
      </c>
      <c r="DM50" t="str">
        <f t="shared" si="1"/>
        <v>AL002 - MOBILE HOUSING AUTHORITY</v>
      </c>
      <c r="DN50" s="11" t="s">
        <v>157</v>
      </c>
      <c r="DO50" t="s">
        <v>158</v>
      </c>
      <c r="DP50">
        <v>94</v>
      </c>
    </row>
    <row r="51" spans="5:120" x14ac:dyDescent="0.25">
      <c r="E51" s="109"/>
      <c r="DI51" t="s">
        <v>14</v>
      </c>
      <c r="DJ51" t="s">
        <v>132</v>
      </c>
      <c r="DK51" s="3" t="s">
        <v>77</v>
      </c>
      <c r="DL51" t="s">
        <v>133</v>
      </c>
      <c r="DM51" t="str">
        <f t="shared" si="1"/>
        <v>AL002 - MOBILE HOUSING AUTHORITY</v>
      </c>
      <c r="DN51" s="11" t="s">
        <v>159</v>
      </c>
      <c r="DO51" t="s">
        <v>160</v>
      </c>
      <c r="DP51">
        <v>57</v>
      </c>
    </row>
    <row r="52" spans="5:120" x14ac:dyDescent="0.25">
      <c r="E52" s="109"/>
      <c r="DI52" t="s">
        <v>14</v>
      </c>
      <c r="DJ52" t="s">
        <v>132</v>
      </c>
      <c r="DK52" s="3" t="s">
        <v>77</v>
      </c>
      <c r="DL52" t="s">
        <v>133</v>
      </c>
      <c r="DM52" t="str">
        <f t="shared" si="1"/>
        <v>AL002 - MOBILE HOUSING AUTHORITY</v>
      </c>
      <c r="DN52" s="11" t="s">
        <v>161</v>
      </c>
      <c r="DO52" t="s">
        <v>162</v>
      </c>
      <c r="DP52">
        <v>48</v>
      </c>
    </row>
    <row r="53" spans="5:120" x14ac:dyDescent="0.25">
      <c r="E53" s="109"/>
      <c r="V53" t="s">
        <v>156</v>
      </c>
      <c r="DI53" t="s">
        <v>14</v>
      </c>
      <c r="DJ53" t="s">
        <v>132</v>
      </c>
      <c r="DK53" s="3" t="s">
        <v>77</v>
      </c>
      <c r="DL53" t="s">
        <v>133</v>
      </c>
      <c r="DM53" t="str">
        <f t="shared" si="1"/>
        <v>AL002 - MOBILE HOUSING AUTHORITY</v>
      </c>
      <c r="DN53" s="11" t="s">
        <v>163</v>
      </c>
      <c r="DO53" t="s">
        <v>164</v>
      </c>
      <c r="DP53">
        <v>87</v>
      </c>
    </row>
    <row r="54" spans="5:120" x14ac:dyDescent="0.25">
      <c r="E54" s="109"/>
      <c r="DI54" t="s">
        <v>14</v>
      </c>
      <c r="DJ54" t="s">
        <v>165</v>
      </c>
      <c r="DK54" s="3" t="s">
        <v>77</v>
      </c>
      <c r="DL54" t="s">
        <v>166</v>
      </c>
      <c r="DM54" t="str">
        <f t="shared" si="1"/>
        <v>AL004 - ANNISTON HA</v>
      </c>
      <c r="DN54" s="11" t="s">
        <v>167</v>
      </c>
      <c r="DO54" t="s">
        <v>168</v>
      </c>
      <c r="DP54">
        <v>100</v>
      </c>
    </row>
    <row r="55" spans="5:120" x14ac:dyDescent="0.25">
      <c r="E55" s="109"/>
      <c r="DI55" t="s">
        <v>14</v>
      </c>
      <c r="DJ55" t="s">
        <v>165</v>
      </c>
      <c r="DK55" s="3" t="s">
        <v>77</v>
      </c>
      <c r="DL55" t="s">
        <v>166</v>
      </c>
      <c r="DM55" t="str">
        <f t="shared" si="1"/>
        <v>AL004 - ANNISTON HA</v>
      </c>
      <c r="DN55" s="11" t="s">
        <v>169</v>
      </c>
      <c r="DO55" t="s">
        <v>170</v>
      </c>
      <c r="DP55">
        <v>123</v>
      </c>
    </row>
    <row r="56" spans="5:120" x14ac:dyDescent="0.25">
      <c r="E56" s="109"/>
      <c r="DI56" t="s">
        <v>14</v>
      </c>
      <c r="DJ56" t="s">
        <v>165</v>
      </c>
      <c r="DK56" s="3" t="s">
        <v>77</v>
      </c>
      <c r="DL56" t="s">
        <v>166</v>
      </c>
      <c r="DM56" t="str">
        <f t="shared" si="1"/>
        <v>AL004 - ANNISTON HA</v>
      </c>
      <c r="DN56" s="11" t="s">
        <v>171</v>
      </c>
      <c r="DO56" t="s">
        <v>172</v>
      </c>
      <c r="DP56">
        <v>195</v>
      </c>
    </row>
    <row r="57" spans="5:120" x14ac:dyDescent="0.25">
      <c r="E57" s="109"/>
      <c r="DI57" t="s">
        <v>14</v>
      </c>
      <c r="DJ57" t="s">
        <v>173</v>
      </c>
      <c r="DK57" s="3" t="s">
        <v>77</v>
      </c>
      <c r="DL57" t="s">
        <v>174</v>
      </c>
      <c r="DM57" t="str">
        <f t="shared" si="1"/>
        <v>AL005 - PHENIX CITY HOUSING AUTHORITY</v>
      </c>
      <c r="DN57" s="11" t="s">
        <v>175</v>
      </c>
      <c r="DO57" t="s">
        <v>176</v>
      </c>
      <c r="DP57">
        <v>202</v>
      </c>
    </row>
    <row r="58" spans="5:120" x14ac:dyDescent="0.25">
      <c r="E58" s="109"/>
      <c r="DI58" t="s">
        <v>14</v>
      </c>
      <c r="DJ58" t="s">
        <v>173</v>
      </c>
      <c r="DK58" s="3" t="s">
        <v>77</v>
      </c>
      <c r="DL58" t="s">
        <v>174</v>
      </c>
      <c r="DM58" t="str">
        <f t="shared" si="1"/>
        <v>AL005 - PHENIX CITY HOUSING AUTHORITY</v>
      </c>
      <c r="DN58" s="11" t="s">
        <v>177</v>
      </c>
      <c r="DO58" t="s">
        <v>178</v>
      </c>
      <c r="DP58">
        <v>216</v>
      </c>
    </row>
    <row r="59" spans="5:120" x14ac:dyDescent="0.25">
      <c r="E59" s="109"/>
      <c r="DI59" t="s">
        <v>14</v>
      </c>
      <c r="DJ59" t="s">
        <v>173</v>
      </c>
      <c r="DK59" s="3" t="s">
        <v>77</v>
      </c>
      <c r="DL59" t="s">
        <v>174</v>
      </c>
      <c r="DM59" t="str">
        <f t="shared" si="1"/>
        <v>AL005 - PHENIX CITY HOUSING AUTHORITY</v>
      </c>
      <c r="DN59" s="11" t="s">
        <v>179</v>
      </c>
      <c r="DO59" t="s">
        <v>180</v>
      </c>
      <c r="DP59">
        <v>200</v>
      </c>
    </row>
    <row r="60" spans="5:120" x14ac:dyDescent="0.25">
      <c r="E60" s="109"/>
      <c r="DI60" t="s">
        <v>14</v>
      </c>
      <c r="DJ60" t="s">
        <v>173</v>
      </c>
      <c r="DK60" s="3" t="s">
        <v>77</v>
      </c>
      <c r="DL60" t="s">
        <v>174</v>
      </c>
      <c r="DM60" t="str">
        <f t="shared" si="1"/>
        <v>AL005 - PHENIX CITY HOUSING AUTHORITY</v>
      </c>
      <c r="DN60" s="11" t="s">
        <v>181</v>
      </c>
      <c r="DO60" t="s">
        <v>182</v>
      </c>
      <c r="DP60">
        <v>71</v>
      </c>
    </row>
    <row r="61" spans="5:120" x14ac:dyDescent="0.25">
      <c r="E61" s="109"/>
      <c r="DI61" t="s">
        <v>14</v>
      </c>
      <c r="DJ61" t="s">
        <v>183</v>
      </c>
      <c r="DK61" s="3" t="s">
        <v>77</v>
      </c>
      <c r="DL61" t="s">
        <v>184</v>
      </c>
      <c r="DM61" t="str">
        <f t="shared" si="1"/>
        <v>AL006 - Housing Authority of the City of Montgomery</v>
      </c>
      <c r="DN61" s="11" t="s">
        <v>185</v>
      </c>
      <c r="DO61" t="s">
        <v>186</v>
      </c>
      <c r="DP61">
        <v>150</v>
      </c>
    </row>
    <row r="62" spans="5:120" x14ac:dyDescent="0.25">
      <c r="E62" s="109"/>
      <c r="DI62" t="s">
        <v>14</v>
      </c>
      <c r="DJ62" t="s">
        <v>183</v>
      </c>
      <c r="DK62" s="3" t="s">
        <v>77</v>
      </c>
      <c r="DL62" t="s">
        <v>184</v>
      </c>
      <c r="DM62" t="str">
        <f t="shared" si="1"/>
        <v>AL006 - Housing Authority of the City of Montgomery</v>
      </c>
      <c r="DN62" s="11" t="s">
        <v>187</v>
      </c>
      <c r="DO62" t="s">
        <v>188</v>
      </c>
      <c r="DP62">
        <v>200</v>
      </c>
    </row>
    <row r="63" spans="5:120" x14ac:dyDescent="0.25">
      <c r="E63" s="109"/>
      <c r="DI63" t="s">
        <v>14</v>
      </c>
      <c r="DJ63" t="s">
        <v>183</v>
      </c>
      <c r="DK63" s="3" t="s">
        <v>77</v>
      </c>
      <c r="DL63" t="s">
        <v>184</v>
      </c>
      <c r="DM63" t="str">
        <f t="shared" si="1"/>
        <v>AL006 - Housing Authority of the City of Montgomery</v>
      </c>
      <c r="DN63" s="11" t="s">
        <v>189</v>
      </c>
      <c r="DO63" t="s">
        <v>190</v>
      </c>
      <c r="DP63">
        <v>314</v>
      </c>
    </row>
    <row r="64" spans="5:120" x14ac:dyDescent="0.25">
      <c r="E64" s="109"/>
      <c r="DI64" t="s">
        <v>14</v>
      </c>
      <c r="DJ64" t="s">
        <v>183</v>
      </c>
      <c r="DK64" s="3" t="s">
        <v>77</v>
      </c>
      <c r="DL64" t="s">
        <v>184</v>
      </c>
      <c r="DM64" t="str">
        <f t="shared" si="1"/>
        <v>AL006 - Housing Authority of the City of Montgomery</v>
      </c>
      <c r="DN64" s="11" t="s">
        <v>191</v>
      </c>
      <c r="DO64" t="s">
        <v>190</v>
      </c>
      <c r="DP64">
        <v>192</v>
      </c>
    </row>
    <row r="65" spans="5:120" x14ac:dyDescent="0.25">
      <c r="E65" s="109"/>
      <c r="DI65" t="s">
        <v>14</v>
      </c>
      <c r="DJ65" t="s">
        <v>183</v>
      </c>
      <c r="DK65" s="3" t="s">
        <v>77</v>
      </c>
      <c r="DL65" t="s">
        <v>184</v>
      </c>
      <c r="DM65" t="str">
        <f t="shared" si="1"/>
        <v>AL006 - Housing Authority of the City of Montgomery</v>
      </c>
      <c r="DN65" s="11" t="s">
        <v>192</v>
      </c>
      <c r="DO65" t="s">
        <v>193</v>
      </c>
      <c r="DP65">
        <v>90</v>
      </c>
    </row>
    <row r="66" spans="5:120" x14ac:dyDescent="0.25">
      <c r="E66" s="109"/>
      <c r="DI66" t="s">
        <v>14</v>
      </c>
      <c r="DJ66" t="s">
        <v>183</v>
      </c>
      <c r="DK66" s="3" t="s">
        <v>77</v>
      </c>
      <c r="DL66" t="s">
        <v>184</v>
      </c>
      <c r="DM66" t="str">
        <f t="shared" si="1"/>
        <v>AL006 - Housing Authority of the City of Montgomery</v>
      </c>
      <c r="DN66" s="11" t="s">
        <v>194</v>
      </c>
      <c r="DO66" t="s">
        <v>195</v>
      </c>
      <c r="DP66">
        <v>102</v>
      </c>
    </row>
    <row r="67" spans="5:120" x14ac:dyDescent="0.25">
      <c r="E67" s="109"/>
      <c r="DI67" t="s">
        <v>14</v>
      </c>
      <c r="DJ67" t="s">
        <v>183</v>
      </c>
      <c r="DK67" s="3" t="s">
        <v>77</v>
      </c>
      <c r="DL67" t="s">
        <v>184</v>
      </c>
      <c r="DM67" t="str">
        <f t="shared" si="1"/>
        <v>AL006 - Housing Authority of the City of Montgomery</v>
      </c>
      <c r="DN67" s="11" t="s">
        <v>196</v>
      </c>
      <c r="DO67" t="s">
        <v>197</v>
      </c>
      <c r="DP67">
        <v>66</v>
      </c>
    </row>
    <row r="68" spans="5:120" x14ac:dyDescent="0.25">
      <c r="E68" s="109"/>
      <c r="DI68" t="s">
        <v>14</v>
      </c>
      <c r="DJ68" t="s">
        <v>183</v>
      </c>
      <c r="DK68" s="3" t="s">
        <v>77</v>
      </c>
      <c r="DL68" t="s">
        <v>184</v>
      </c>
      <c r="DM68" t="str">
        <f t="shared" si="1"/>
        <v>AL006 - Housing Authority of the City of Montgomery</v>
      </c>
      <c r="DN68" s="11" t="s">
        <v>198</v>
      </c>
      <c r="DO68" t="s">
        <v>199</v>
      </c>
      <c r="DP68">
        <v>42</v>
      </c>
    </row>
    <row r="69" spans="5:120" x14ac:dyDescent="0.25">
      <c r="E69" s="109"/>
      <c r="DI69" t="s">
        <v>14</v>
      </c>
      <c r="DJ69" t="s">
        <v>183</v>
      </c>
      <c r="DK69" s="3" t="s">
        <v>77</v>
      </c>
      <c r="DL69" t="s">
        <v>184</v>
      </c>
      <c r="DM69" t="str">
        <f t="shared" si="1"/>
        <v>AL006 - Housing Authority of the City of Montgomery</v>
      </c>
      <c r="DN69" s="11" t="s">
        <v>200</v>
      </c>
      <c r="DO69" t="s">
        <v>201</v>
      </c>
      <c r="DP69">
        <v>10</v>
      </c>
    </row>
    <row r="70" spans="5:120" x14ac:dyDescent="0.25">
      <c r="E70" s="109"/>
      <c r="DI70" t="s">
        <v>14</v>
      </c>
      <c r="DJ70" t="s">
        <v>183</v>
      </c>
      <c r="DK70" s="3" t="s">
        <v>77</v>
      </c>
      <c r="DL70" t="s">
        <v>184</v>
      </c>
      <c r="DM70" t="str">
        <f t="shared" ref="DM70:DM133" si="6">CONCATENATE(DJ70," - ",DL70)</f>
        <v>AL006 - Housing Authority of the City of Montgomery</v>
      </c>
      <c r="DN70" s="11" t="s">
        <v>202</v>
      </c>
      <c r="DO70" t="s">
        <v>203</v>
      </c>
      <c r="DP70">
        <v>25</v>
      </c>
    </row>
    <row r="71" spans="5:120" x14ac:dyDescent="0.25">
      <c r="E71" s="109"/>
      <c r="DI71" t="s">
        <v>14</v>
      </c>
      <c r="DJ71" t="s">
        <v>204</v>
      </c>
      <c r="DK71" s="3" t="s">
        <v>77</v>
      </c>
      <c r="DL71" t="s">
        <v>205</v>
      </c>
      <c r="DM71" t="str">
        <f t="shared" si="6"/>
        <v>AL008 - Selma Housing Authority</v>
      </c>
      <c r="DN71" s="11" t="s">
        <v>206</v>
      </c>
      <c r="DO71" t="s">
        <v>207</v>
      </c>
      <c r="DP71">
        <v>216</v>
      </c>
    </row>
    <row r="72" spans="5:120" x14ac:dyDescent="0.25">
      <c r="E72" s="109"/>
      <c r="DI72" t="s">
        <v>14</v>
      </c>
      <c r="DJ72" t="s">
        <v>204</v>
      </c>
      <c r="DK72" s="3" t="s">
        <v>77</v>
      </c>
      <c r="DL72" t="s">
        <v>205</v>
      </c>
      <c r="DM72" t="str">
        <f t="shared" si="6"/>
        <v>AL008 - Selma Housing Authority</v>
      </c>
      <c r="DN72" s="11" t="s">
        <v>208</v>
      </c>
      <c r="DO72" t="s">
        <v>209</v>
      </c>
      <c r="DP72">
        <v>127</v>
      </c>
    </row>
    <row r="73" spans="5:120" x14ac:dyDescent="0.25">
      <c r="E73" s="109"/>
      <c r="DI73" t="s">
        <v>14</v>
      </c>
      <c r="DJ73" t="s">
        <v>204</v>
      </c>
      <c r="DK73" s="3" t="s">
        <v>77</v>
      </c>
      <c r="DL73" t="s">
        <v>205</v>
      </c>
      <c r="DM73" t="str">
        <f t="shared" si="6"/>
        <v>AL008 - Selma Housing Authority</v>
      </c>
      <c r="DN73" s="11" t="s">
        <v>210</v>
      </c>
      <c r="DO73" t="s">
        <v>211</v>
      </c>
      <c r="DP73">
        <v>100</v>
      </c>
    </row>
    <row r="74" spans="5:120" x14ac:dyDescent="0.25">
      <c r="E74" s="109"/>
      <c r="DI74" t="s">
        <v>14</v>
      </c>
      <c r="DJ74" t="s">
        <v>204</v>
      </c>
      <c r="DK74" s="3" t="s">
        <v>77</v>
      </c>
      <c r="DL74" t="s">
        <v>205</v>
      </c>
      <c r="DM74" t="str">
        <f t="shared" si="6"/>
        <v>AL008 - Selma Housing Authority</v>
      </c>
      <c r="DN74" s="11" t="s">
        <v>212</v>
      </c>
      <c r="DO74" t="s">
        <v>213</v>
      </c>
      <c r="DP74">
        <v>126</v>
      </c>
    </row>
    <row r="75" spans="5:120" x14ac:dyDescent="0.25">
      <c r="E75" s="109"/>
      <c r="DI75" t="s">
        <v>14</v>
      </c>
      <c r="DJ75" t="s">
        <v>204</v>
      </c>
      <c r="DK75" s="3" t="s">
        <v>77</v>
      </c>
      <c r="DL75" t="s">
        <v>205</v>
      </c>
      <c r="DM75" t="str">
        <f t="shared" si="6"/>
        <v>AL008 - Selma Housing Authority</v>
      </c>
      <c r="DN75" s="11" t="s">
        <v>214</v>
      </c>
      <c r="DO75" t="s">
        <v>215</v>
      </c>
      <c r="DP75">
        <v>12</v>
      </c>
    </row>
    <row r="76" spans="5:120" x14ac:dyDescent="0.25">
      <c r="E76" s="109"/>
      <c r="DI76" t="s">
        <v>149</v>
      </c>
      <c r="DJ76" t="s">
        <v>216</v>
      </c>
      <c r="DK76" s="3" t="s">
        <v>77</v>
      </c>
      <c r="DL76" t="s">
        <v>217</v>
      </c>
      <c r="DM76" t="str">
        <f t="shared" si="6"/>
        <v>AL009 - Housing Authority of the City of Attalla</v>
      </c>
      <c r="DN76" s="11" t="s">
        <v>218</v>
      </c>
      <c r="DO76" t="s">
        <v>219</v>
      </c>
      <c r="DP76">
        <v>108</v>
      </c>
    </row>
    <row r="77" spans="5:120" x14ac:dyDescent="0.25">
      <c r="E77" s="109"/>
      <c r="DI77" t="s">
        <v>14</v>
      </c>
      <c r="DJ77" t="s">
        <v>220</v>
      </c>
      <c r="DK77" s="3" t="s">
        <v>77</v>
      </c>
      <c r="DL77" t="s">
        <v>221</v>
      </c>
      <c r="DM77" t="str">
        <f t="shared" si="6"/>
        <v>AL010 - Fairfield Housing Authority</v>
      </c>
      <c r="DN77" s="11" t="s">
        <v>222</v>
      </c>
      <c r="DO77" t="s">
        <v>223</v>
      </c>
      <c r="DP77">
        <v>102</v>
      </c>
    </row>
    <row r="78" spans="5:120" x14ac:dyDescent="0.25">
      <c r="E78" s="109"/>
      <c r="DI78" t="s">
        <v>14</v>
      </c>
      <c r="DJ78" t="s">
        <v>220</v>
      </c>
      <c r="DK78" s="3" t="s">
        <v>77</v>
      </c>
      <c r="DL78" t="s">
        <v>221</v>
      </c>
      <c r="DM78" t="str">
        <f t="shared" si="6"/>
        <v>AL010 - Fairfield Housing Authority</v>
      </c>
      <c r="DN78" s="11" t="s">
        <v>224</v>
      </c>
      <c r="DO78" t="s">
        <v>225</v>
      </c>
      <c r="DP78">
        <v>196</v>
      </c>
    </row>
    <row r="79" spans="5:120" x14ac:dyDescent="0.25">
      <c r="E79" s="109"/>
      <c r="DI79" t="s">
        <v>14</v>
      </c>
      <c r="DJ79" t="s">
        <v>226</v>
      </c>
      <c r="DK79" s="3" t="s">
        <v>77</v>
      </c>
      <c r="DL79" t="s">
        <v>227</v>
      </c>
      <c r="DM79" t="str">
        <f t="shared" si="6"/>
        <v>AL011 - Housing Authority of the City of Fort Payne</v>
      </c>
      <c r="DN79" s="11" t="s">
        <v>228</v>
      </c>
      <c r="DO79" t="s">
        <v>229</v>
      </c>
      <c r="DP79">
        <v>191</v>
      </c>
    </row>
    <row r="80" spans="5:120" x14ac:dyDescent="0.25">
      <c r="E80" s="109"/>
      <c r="DI80" t="s">
        <v>14</v>
      </c>
      <c r="DJ80" t="s">
        <v>226</v>
      </c>
      <c r="DK80" s="3" t="s">
        <v>77</v>
      </c>
      <c r="DL80" t="s">
        <v>227</v>
      </c>
      <c r="DM80" t="str">
        <f t="shared" si="6"/>
        <v>AL011 - Housing Authority of the City of Fort Payne</v>
      </c>
      <c r="DN80" s="11" t="s">
        <v>230</v>
      </c>
      <c r="DO80" t="s">
        <v>231</v>
      </c>
      <c r="DP80">
        <v>84</v>
      </c>
    </row>
    <row r="81" spans="5:120" x14ac:dyDescent="0.25">
      <c r="E81" s="109"/>
      <c r="DI81" t="s">
        <v>14</v>
      </c>
      <c r="DJ81" t="s">
        <v>226</v>
      </c>
      <c r="DK81" s="3" t="s">
        <v>77</v>
      </c>
      <c r="DL81" t="s">
        <v>227</v>
      </c>
      <c r="DM81" t="str">
        <f t="shared" si="6"/>
        <v>AL011 - Housing Authority of the City of Fort Payne</v>
      </c>
      <c r="DN81" s="11" t="s">
        <v>232</v>
      </c>
      <c r="DO81" t="s">
        <v>233</v>
      </c>
      <c r="DP81">
        <v>8</v>
      </c>
    </row>
    <row r="82" spans="5:120" x14ac:dyDescent="0.25">
      <c r="E82" s="109"/>
      <c r="DI82" t="s">
        <v>14</v>
      </c>
      <c r="DJ82" t="s">
        <v>234</v>
      </c>
      <c r="DK82" s="3" t="s">
        <v>77</v>
      </c>
      <c r="DL82" t="s">
        <v>235</v>
      </c>
      <c r="DM82" t="str">
        <f t="shared" si="6"/>
        <v>AL012 - Housing Authority of the City of Jasper</v>
      </c>
      <c r="DN82" s="11" t="s">
        <v>236</v>
      </c>
      <c r="DO82" t="s">
        <v>237</v>
      </c>
      <c r="DP82">
        <v>136</v>
      </c>
    </row>
    <row r="83" spans="5:120" x14ac:dyDescent="0.25">
      <c r="E83" s="109"/>
      <c r="DI83" t="s">
        <v>14</v>
      </c>
      <c r="DJ83" t="s">
        <v>234</v>
      </c>
      <c r="DK83" s="3" t="s">
        <v>77</v>
      </c>
      <c r="DL83" t="s">
        <v>235</v>
      </c>
      <c r="DM83" t="str">
        <f t="shared" si="6"/>
        <v>AL012 - Housing Authority of the City of Jasper</v>
      </c>
      <c r="DN83" s="11" t="s">
        <v>238</v>
      </c>
      <c r="DO83" t="s">
        <v>239</v>
      </c>
      <c r="DP83">
        <v>186</v>
      </c>
    </row>
    <row r="84" spans="5:120" x14ac:dyDescent="0.25">
      <c r="E84" s="109"/>
      <c r="DI84" t="s">
        <v>149</v>
      </c>
      <c r="DJ84" t="s">
        <v>240</v>
      </c>
      <c r="DK84" s="3" t="s">
        <v>77</v>
      </c>
      <c r="DL84" t="s">
        <v>241</v>
      </c>
      <c r="DM84" t="str">
        <f t="shared" si="6"/>
        <v>AL013 - Tarrant Housing Authority</v>
      </c>
      <c r="DN84" s="11" t="s">
        <v>242</v>
      </c>
      <c r="DO84" t="s">
        <v>243</v>
      </c>
      <c r="DP84">
        <v>97</v>
      </c>
    </row>
    <row r="85" spans="5:120" x14ac:dyDescent="0.25">
      <c r="E85" s="109"/>
      <c r="DI85" t="s">
        <v>14</v>
      </c>
      <c r="DJ85" t="s">
        <v>244</v>
      </c>
      <c r="DK85" s="3" t="s">
        <v>77</v>
      </c>
      <c r="DL85" t="s">
        <v>245</v>
      </c>
      <c r="DM85" t="str">
        <f t="shared" si="6"/>
        <v>AL014 - The Guntersville Housing Authority</v>
      </c>
      <c r="DN85" s="11" t="s">
        <v>246</v>
      </c>
      <c r="DO85" t="s">
        <v>247</v>
      </c>
      <c r="DP85">
        <v>144</v>
      </c>
    </row>
    <row r="86" spans="5:120" x14ac:dyDescent="0.25">
      <c r="E86" s="109"/>
      <c r="DI86" t="s">
        <v>14</v>
      </c>
      <c r="DJ86" t="s">
        <v>244</v>
      </c>
      <c r="DK86" s="3" t="s">
        <v>77</v>
      </c>
      <c r="DL86" t="s">
        <v>245</v>
      </c>
      <c r="DM86" t="str">
        <f t="shared" si="6"/>
        <v>AL014 - The Guntersville Housing Authority</v>
      </c>
      <c r="DN86" s="11" t="s">
        <v>248</v>
      </c>
      <c r="DO86" t="s">
        <v>249</v>
      </c>
      <c r="DP86">
        <v>140</v>
      </c>
    </row>
    <row r="87" spans="5:120" x14ac:dyDescent="0.25">
      <c r="E87" s="109"/>
      <c r="DI87" t="s">
        <v>14</v>
      </c>
      <c r="DJ87" t="s">
        <v>244</v>
      </c>
      <c r="DK87" s="3" t="s">
        <v>77</v>
      </c>
      <c r="DL87" t="s">
        <v>245</v>
      </c>
      <c r="DM87" t="str">
        <f t="shared" si="6"/>
        <v>AL014 - The Guntersville Housing Authority</v>
      </c>
      <c r="DN87" s="11" t="s">
        <v>250</v>
      </c>
      <c r="DO87" t="s">
        <v>251</v>
      </c>
      <c r="DP87">
        <v>66</v>
      </c>
    </row>
    <row r="88" spans="5:120" x14ac:dyDescent="0.25">
      <c r="E88" s="109"/>
      <c r="DI88" t="s">
        <v>14</v>
      </c>
      <c r="DJ88" t="s">
        <v>252</v>
      </c>
      <c r="DK88" s="3" t="s">
        <v>77</v>
      </c>
      <c r="DL88" t="s">
        <v>253</v>
      </c>
      <c r="DM88" t="str">
        <f t="shared" si="6"/>
        <v>AL047 - The Housing Authority of the City of Huntsville</v>
      </c>
      <c r="DN88" s="11" t="s">
        <v>254</v>
      </c>
      <c r="DO88" t="s">
        <v>255</v>
      </c>
      <c r="DP88">
        <v>120</v>
      </c>
    </row>
    <row r="89" spans="5:120" x14ac:dyDescent="0.25">
      <c r="E89" s="109"/>
      <c r="DI89" t="s">
        <v>14</v>
      </c>
      <c r="DJ89" t="s">
        <v>252</v>
      </c>
      <c r="DK89" s="3" t="s">
        <v>77</v>
      </c>
      <c r="DL89" t="s">
        <v>253</v>
      </c>
      <c r="DM89" t="str">
        <f t="shared" si="6"/>
        <v>AL047 - The Housing Authority of the City of Huntsville</v>
      </c>
      <c r="DN89" s="11" t="s">
        <v>256</v>
      </c>
      <c r="DO89" t="s">
        <v>257</v>
      </c>
      <c r="DP89">
        <v>134</v>
      </c>
    </row>
    <row r="90" spans="5:120" x14ac:dyDescent="0.25">
      <c r="E90" s="109"/>
      <c r="DI90" t="s">
        <v>14</v>
      </c>
      <c r="DJ90" t="s">
        <v>252</v>
      </c>
      <c r="DK90" s="3" t="s">
        <v>77</v>
      </c>
      <c r="DL90" t="s">
        <v>253</v>
      </c>
      <c r="DM90" t="str">
        <f t="shared" si="6"/>
        <v>AL047 - The Housing Authority of the City of Huntsville</v>
      </c>
      <c r="DN90" s="11" t="s">
        <v>258</v>
      </c>
      <c r="DO90" t="s">
        <v>259</v>
      </c>
      <c r="DP90">
        <v>447</v>
      </c>
    </row>
    <row r="91" spans="5:120" x14ac:dyDescent="0.25">
      <c r="E91" s="109"/>
      <c r="DI91" t="s">
        <v>14</v>
      </c>
      <c r="DJ91" t="s">
        <v>252</v>
      </c>
      <c r="DK91" s="3" t="s">
        <v>77</v>
      </c>
      <c r="DL91" t="s">
        <v>253</v>
      </c>
      <c r="DM91" t="str">
        <f t="shared" si="6"/>
        <v>AL047 - The Housing Authority of the City of Huntsville</v>
      </c>
      <c r="DN91" s="11" t="s">
        <v>260</v>
      </c>
      <c r="DO91" t="s">
        <v>261</v>
      </c>
      <c r="DP91">
        <v>120</v>
      </c>
    </row>
    <row r="92" spans="5:120" x14ac:dyDescent="0.25">
      <c r="E92" s="109"/>
      <c r="DI92" t="s">
        <v>14</v>
      </c>
      <c r="DJ92" t="s">
        <v>252</v>
      </c>
      <c r="DK92" s="3" t="s">
        <v>77</v>
      </c>
      <c r="DL92" t="s">
        <v>253</v>
      </c>
      <c r="DM92" t="str">
        <f t="shared" si="6"/>
        <v>AL047 - The Housing Authority of the City of Huntsville</v>
      </c>
      <c r="DN92" s="11" t="s">
        <v>262</v>
      </c>
      <c r="DO92" t="s">
        <v>263</v>
      </c>
      <c r="DP92">
        <v>78</v>
      </c>
    </row>
    <row r="93" spans="5:120" x14ac:dyDescent="0.25">
      <c r="E93" s="109"/>
      <c r="DI93" t="s">
        <v>14</v>
      </c>
      <c r="DJ93" t="s">
        <v>252</v>
      </c>
      <c r="DK93" s="3" t="s">
        <v>77</v>
      </c>
      <c r="DL93" t="s">
        <v>253</v>
      </c>
      <c r="DM93" t="str">
        <f t="shared" si="6"/>
        <v>AL047 - The Housing Authority of the City of Huntsville</v>
      </c>
      <c r="DN93" s="11" t="s">
        <v>264</v>
      </c>
      <c r="DO93" t="s">
        <v>265</v>
      </c>
      <c r="DP93">
        <v>100</v>
      </c>
    </row>
    <row r="94" spans="5:120" x14ac:dyDescent="0.25">
      <c r="E94" s="109"/>
      <c r="DI94" t="s">
        <v>14</v>
      </c>
      <c r="DJ94" t="s">
        <v>252</v>
      </c>
      <c r="DK94" s="3" t="s">
        <v>77</v>
      </c>
      <c r="DL94" t="s">
        <v>253</v>
      </c>
      <c r="DM94" t="str">
        <f t="shared" si="6"/>
        <v>AL047 - The Housing Authority of the City of Huntsville</v>
      </c>
      <c r="DN94" s="11" t="s">
        <v>266</v>
      </c>
      <c r="DO94" t="s">
        <v>267</v>
      </c>
      <c r="DP94">
        <v>110</v>
      </c>
    </row>
    <row r="95" spans="5:120" x14ac:dyDescent="0.25">
      <c r="E95" s="109"/>
      <c r="DI95" t="s">
        <v>14</v>
      </c>
      <c r="DJ95" t="s">
        <v>252</v>
      </c>
      <c r="DK95" s="3" t="s">
        <v>77</v>
      </c>
      <c r="DL95" t="s">
        <v>253</v>
      </c>
      <c r="DM95" t="str">
        <f t="shared" si="6"/>
        <v>AL047 - The Housing Authority of the City of Huntsville</v>
      </c>
      <c r="DN95" s="11" t="s">
        <v>268</v>
      </c>
      <c r="DO95" t="s">
        <v>269</v>
      </c>
      <c r="DP95">
        <v>88</v>
      </c>
    </row>
    <row r="96" spans="5:120" x14ac:dyDescent="0.25">
      <c r="E96" s="109"/>
      <c r="DI96" t="s">
        <v>14</v>
      </c>
      <c r="DJ96" t="s">
        <v>252</v>
      </c>
      <c r="DK96" s="3" t="s">
        <v>77</v>
      </c>
      <c r="DL96" t="s">
        <v>253</v>
      </c>
      <c r="DM96" t="str">
        <f t="shared" si="6"/>
        <v>AL047 - The Housing Authority of the City of Huntsville</v>
      </c>
      <c r="DN96" s="11" t="s">
        <v>270</v>
      </c>
      <c r="DO96" t="s">
        <v>271</v>
      </c>
      <c r="DP96">
        <v>50</v>
      </c>
    </row>
    <row r="97" spans="5:120" x14ac:dyDescent="0.25">
      <c r="E97" s="109"/>
      <c r="DI97" t="s">
        <v>14</v>
      </c>
      <c r="DJ97" t="s">
        <v>252</v>
      </c>
      <c r="DK97" s="3" t="s">
        <v>77</v>
      </c>
      <c r="DL97" t="s">
        <v>253</v>
      </c>
      <c r="DM97" t="str">
        <f t="shared" si="6"/>
        <v>AL047 - The Housing Authority of the City of Huntsville</v>
      </c>
      <c r="DN97" s="11" t="s">
        <v>272</v>
      </c>
      <c r="DO97" t="s">
        <v>273</v>
      </c>
      <c r="DP97">
        <v>72</v>
      </c>
    </row>
    <row r="98" spans="5:120" x14ac:dyDescent="0.25">
      <c r="E98" s="109"/>
      <c r="DI98" t="s">
        <v>14</v>
      </c>
      <c r="DJ98" t="s">
        <v>252</v>
      </c>
      <c r="DK98" s="3" t="s">
        <v>77</v>
      </c>
      <c r="DL98" t="s">
        <v>253</v>
      </c>
      <c r="DM98" t="str">
        <f t="shared" si="6"/>
        <v>AL047 - The Housing Authority of the City of Huntsville</v>
      </c>
      <c r="DN98" s="11" t="s">
        <v>274</v>
      </c>
      <c r="DO98" t="s">
        <v>275</v>
      </c>
      <c r="DP98">
        <v>194</v>
      </c>
    </row>
    <row r="99" spans="5:120" x14ac:dyDescent="0.25">
      <c r="E99" s="109"/>
      <c r="DI99" t="s">
        <v>14</v>
      </c>
      <c r="DJ99" t="s">
        <v>252</v>
      </c>
      <c r="DK99" s="3" t="s">
        <v>77</v>
      </c>
      <c r="DL99" t="s">
        <v>253</v>
      </c>
      <c r="DM99" t="str">
        <f t="shared" si="6"/>
        <v>AL047 - The Housing Authority of the City of Huntsville</v>
      </c>
      <c r="DN99" s="11" t="s">
        <v>276</v>
      </c>
      <c r="DO99" t="s">
        <v>277</v>
      </c>
      <c r="DP99">
        <v>48</v>
      </c>
    </row>
    <row r="100" spans="5:120" x14ac:dyDescent="0.25">
      <c r="E100" s="109"/>
      <c r="DI100" t="s">
        <v>14</v>
      </c>
      <c r="DJ100" t="s">
        <v>252</v>
      </c>
      <c r="DK100" s="3" t="s">
        <v>77</v>
      </c>
      <c r="DL100" t="s">
        <v>253</v>
      </c>
      <c r="DM100" t="str">
        <f t="shared" si="6"/>
        <v>AL047 - The Housing Authority of the City of Huntsville</v>
      </c>
      <c r="DN100" s="11" t="s">
        <v>278</v>
      </c>
      <c r="DO100" t="s">
        <v>279</v>
      </c>
      <c r="DP100">
        <v>40</v>
      </c>
    </row>
    <row r="101" spans="5:120" x14ac:dyDescent="0.25">
      <c r="E101" s="109"/>
      <c r="DI101" t="s">
        <v>14</v>
      </c>
      <c r="DJ101" t="s">
        <v>252</v>
      </c>
      <c r="DK101" s="3" t="s">
        <v>77</v>
      </c>
      <c r="DL101" t="s">
        <v>253</v>
      </c>
      <c r="DM101" t="str">
        <f t="shared" si="6"/>
        <v>AL047 - The Housing Authority of the City of Huntsville</v>
      </c>
      <c r="DN101" s="11" t="s">
        <v>280</v>
      </c>
      <c r="DO101" t="s">
        <v>281</v>
      </c>
      <c r="DP101">
        <v>40</v>
      </c>
    </row>
    <row r="102" spans="5:120" x14ac:dyDescent="0.25">
      <c r="E102" s="109"/>
      <c r="DI102" t="s">
        <v>14</v>
      </c>
      <c r="DJ102" t="s">
        <v>252</v>
      </c>
      <c r="DK102" s="3" t="s">
        <v>77</v>
      </c>
      <c r="DL102" t="s">
        <v>253</v>
      </c>
      <c r="DM102" t="str">
        <f t="shared" si="6"/>
        <v>AL047 - The Housing Authority of the City of Huntsville</v>
      </c>
      <c r="DN102" s="11" t="s">
        <v>282</v>
      </c>
      <c r="DO102" t="s">
        <v>283</v>
      </c>
      <c r="DP102">
        <v>5</v>
      </c>
    </row>
    <row r="103" spans="5:120" x14ac:dyDescent="0.25">
      <c r="E103" s="109"/>
      <c r="DI103" t="s">
        <v>14</v>
      </c>
      <c r="DJ103" t="s">
        <v>284</v>
      </c>
      <c r="DK103" s="3" t="s">
        <v>77</v>
      </c>
      <c r="DL103" t="s">
        <v>285</v>
      </c>
      <c r="DM103" t="str">
        <f t="shared" si="6"/>
        <v>AL048 - Housing Authority of the City of Decatur</v>
      </c>
      <c r="DN103" s="11" t="s">
        <v>286</v>
      </c>
      <c r="DO103" t="s">
        <v>287</v>
      </c>
      <c r="DP103">
        <v>252</v>
      </c>
    </row>
    <row r="104" spans="5:120" x14ac:dyDescent="0.25">
      <c r="E104" s="109"/>
      <c r="DI104" t="s">
        <v>14</v>
      </c>
      <c r="DJ104" t="s">
        <v>284</v>
      </c>
      <c r="DK104" s="3" t="s">
        <v>77</v>
      </c>
      <c r="DL104" t="s">
        <v>285</v>
      </c>
      <c r="DM104" t="str">
        <f t="shared" si="6"/>
        <v>AL048 - Housing Authority of the City of Decatur</v>
      </c>
      <c r="DN104" s="11" t="s">
        <v>288</v>
      </c>
      <c r="DO104" t="s">
        <v>289</v>
      </c>
      <c r="DP104">
        <v>202</v>
      </c>
    </row>
    <row r="105" spans="5:120" x14ac:dyDescent="0.25">
      <c r="E105" s="109"/>
      <c r="DI105" t="s">
        <v>14</v>
      </c>
      <c r="DJ105" t="s">
        <v>284</v>
      </c>
      <c r="DK105" s="3" t="s">
        <v>77</v>
      </c>
      <c r="DL105" t="s">
        <v>285</v>
      </c>
      <c r="DM105" t="str">
        <f t="shared" si="6"/>
        <v>AL048 - Housing Authority of the City of Decatur</v>
      </c>
      <c r="DN105" s="11" t="s">
        <v>290</v>
      </c>
      <c r="DO105" t="s">
        <v>291</v>
      </c>
      <c r="DP105">
        <v>146</v>
      </c>
    </row>
    <row r="106" spans="5:120" x14ac:dyDescent="0.25">
      <c r="E106" s="109"/>
      <c r="DI106" t="s">
        <v>14</v>
      </c>
      <c r="DJ106" t="s">
        <v>292</v>
      </c>
      <c r="DK106" s="3" t="s">
        <v>77</v>
      </c>
      <c r="DL106" t="s">
        <v>293</v>
      </c>
      <c r="DM106" t="str">
        <f t="shared" si="6"/>
        <v>AL049 - Greater Gadsden</v>
      </c>
      <c r="DN106" s="11" t="s">
        <v>294</v>
      </c>
      <c r="DO106" t="s">
        <v>295</v>
      </c>
      <c r="DP106">
        <v>236</v>
      </c>
    </row>
    <row r="107" spans="5:120" x14ac:dyDescent="0.25">
      <c r="E107" s="109"/>
      <c r="DI107" t="s">
        <v>14</v>
      </c>
      <c r="DJ107" t="s">
        <v>292</v>
      </c>
      <c r="DK107" s="3" t="s">
        <v>77</v>
      </c>
      <c r="DL107" t="s">
        <v>293</v>
      </c>
      <c r="DM107" t="str">
        <f t="shared" si="6"/>
        <v>AL049 - Greater Gadsden</v>
      </c>
      <c r="DN107" s="11" t="s">
        <v>296</v>
      </c>
      <c r="DO107" t="s">
        <v>297</v>
      </c>
      <c r="DP107">
        <v>160</v>
      </c>
    </row>
    <row r="108" spans="5:120" x14ac:dyDescent="0.25">
      <c r="E108" s="109"/>
      <c r="DI108" t="s">
        <v>14</v>
      </c>
      <c r="DJ108" t="s">
        <v>292</v>
      </c>
      <c r="DK108" s="3" t="s">
        <v>77</v>
      </c>
      <c r="DL108" t="s">
        <v>293</v>
      </c>
      <c r="DM108" t="str">
        <f t="shared" si="6"/>
        <v>AL049 - Greater Gadsden</v>
      </c>
      <c r="DN108" s="11" t="s">
        <v>298</v>
      </c>
      <c r="DO108" t="s">
        <v>299</v>
      </c>
      <c r="DP108">
        <v>220</v>
      </c>
    </row>
    <row r="109" spans="5:120" x14ac:dyDescent="0.25">
      <c r="E109" s="109"/>
      <c r="DI109" t="s">
        <v>14</v>
      </c>
      <c r="DJ109" t="s">
        <v>292</v>
      </c>
      <c r="DK109" s="3" t="s">
        <v>77</v>
      </c>
      <c r="DL109" t="s">
        <v>293</v>
      </c>
      <c r="DM109" t="str">
        <f t="shared" si="6"/>
        <v>AL049 - Greater Gadsden</v>
      </c>
      <c r="DN109" s="11" t="s">
        <v>300</v>
      </c>
      <c r="DO109" t="s">
        <v>301</v>
      </c>
      <c r="DP109">
        <v>106</v>
      </c>
    </row>
    <row r="110" spans="5:120" x14ac:dyDescent="0.25">
      <c r="E110" s="109"/>
      <c r="DI110" t="s">
        <v>14</v>
      </c>
      <c r="DJ110" t="s">
        <v>292</v>
      </c>
      <c r="DK110" s="3" t="s">
        <v>77</v>
      </c>
      <c r="DL110" t="s">
        <v>293</v>
      </c>
      <c r="DM110" t="str">
        <f t="shared" si="6"/>
        <v>AL049 - Greater Gadsden</v>
      </c>
      <c r="DN110" s="11" t="s">
        <v>302</v>
      </c>
      <c r="DO110" t="s">
        <v>303</v>
      </c>
      <c r="DP110">
        <v>150</v>
      </c>
    </row>
    <row r="111" spans="5:120" x14ac:dyDescent="0.25">
      <c r="E111" s="109"/>
      <c r="DI111" t="s">
        <v>14</v>
      </c>
      <c r="DJ111" t="s">
        <v>292</v>
      </c>
      <c r="DK111" s="3" t="s">
        <v>77</v>
      </c>
      <c r="DL111" t="s">
        <v>293</v>
      </c>
      <c r="DM111" t="str">
        <f t="shared" si="6"/>
        <v>AL049 - Greater Gadsden</v>
      </c>
      <c r="DN111" s="11" t="s">
        <v>304</v>
      </c>
      <c r="DO111" t="s">
        <v>305</v>
      </c>
      <c r="DP111">
        <v>102</v>
      </c>
    </row>
    <row r="112" spans="5:120" x14ac:dyDescent="0.25">
      <c r="E112" s="109"/>
      <c r="DI112" t="s">
        <v>149</v>
      </c>
      <c r="DJ112" t="s">
        <v>306</v>
      </c>
      <c r="DK112" s="3" t="s">
        <v>77</v>
      </c>
      <c r="DL112" t="s">
        <v>307</v>
      </c>
      <c r="DM112" t="str">
        <f t="shared" si="6"/>
        <v>AL051 - Housing Authority of Red Bay</v>
      </c>
      <c r="DN112" s="11" t="s">
        <v>308</v>
      </c>
      <c r="DO112" t="s">
        <v>309</v>
      </c>
      <c r="DP112">
        <v>164</v>
      </c>
    </row>
    <row r="113" spans="5:120" x14ac:dyDescent="0.25">
      <c r="E113" s="109"/>
      <c r="DI113" t="s">
        <v>14</v>
      </c>
      <c r="DJ113" t="s">
        <v>310</v>
      </c>
      <c r="DK113" s="3" t="s">
        <v>77</v>
      </c>
      <c r="DL113" t="s">
        <v>311</v>
      </c>
      <c r="DM113" t="str">
        <f t="shared" si="6"/>
        <v>AL052 - HA CULLMAN</v>
      </c>
      <c r="DN113" s="11" t="s">
        <v>312</v>
      </c>
      <c r="DO113" t="s">
        <v>313</v>
      </c>
      <c r="DP113">
        <v>165</v>
      </c>
    </row>
    <row r="114" spans="5:120" x14ac:dyDescent="0.25">
      <c r="E114" s="109"/>
      <c r="DI114" t="s">
        <v>14</v>
      </c>
      <c r="DJ114" t="s">
        <v>310</v>
      </c>
      <c r="DK114" s="3" t="s">
        <v>77</v>
      </c>
      <c r="DL114" t="s">
        <v>311</v>
      </c>
      <c r="DM114" t="str">
        <f t="shared" si="6"/>
        <v>AL052 - HA CULLMAN</v>
      </c>
      <c r="DN114" s="11" t="s">
        <v>314</v>
      </c>
      <c r="DO114" t="s">
        <v>315</v>
      </c>
      <c r="DP114">
        <v>155</v>
      </c>
    </row>
    <row r="115" spans="5:120" x14ac:dyDescent="0.25">
      <c r="E115" s="109"/>
      <c r="DI115" t="s">
        <v>14</v>
      </c>
      <c r="DJ115" t="s">
        <v>310</v>
      </c>
      <c r="DK115" s="3" t="s">
        <v>77</v>
      </c>
      <c r="DL115" t="s">
        <v>311</v>
      </c>
      <c r="DM115" t="str">
        <f t="shared" si="6"/>
        <v>AL052 - HA CULLMAN</v>
      </c>
      <c r="DN115" s="11" t="s">
        <v>316</v>
      </c>
      <c r="DO115" t="s">
        <v>317</v>
      </c>
      <c r="DP115">
        <v>6</v>
      </c>
    </row>
    <row r="116" spans="5:120" x14ac:dyDescent="0.25">
      <c r="E116" s="109"/>
      <c r="DI116" t="s">
        <v>14</v>
      </c>
      <c r="DJ116" t="s">
        <v>318</v>
      </c>
      <c r="DK116" s="3" t="s">
        <v>77</v>
      </c>
      <c r="DL116" t="s">
        <v>319</v>
      </c>
      <c r="DM116" t="str">
        <f t="shared" si="6"/>
        <v>AL053 - Housing Authority of Hamilton, Alabama</v>
      </c>
      <c r="DN116" s="11" t="s">
        <v>320</v>
      </c>
      <c r="DO116" t="s">
        <v>321</v>
      </c>
      <c r="DP116">
        <v>279</v>
      </c>
    </row>
    <row r="117" spans="5:120" x14ac:dyDescent="0.25">
      <c r="E117" s="109"/>
      <c r="DI117" t="s">
        <v>14</v>
      </c>
      <c r="DJ117" t="s">
        <v>318</v>
      </c>
      <c r="DK117" s="3" t="s">
        <v>77</v>
      </c>
      <c r="DL117" t="s">
        <v>319</v>
      </c>
      <c r="DM117" t="str">
        <f t="shared" si="6"/>
        <v>AL053 - Housing Authority of Hamilton, Alabama</v>
      </c>
      <c r="DN117" s="11" t="s">
        <v>322</v>
      </c>
      <c r="DO117" t="s">
        <v>323</v>
      </c>
      <c r="DP117">
        <v>199</v>
      </c>
    </row>
    <row r="118" spans="5:120" x14ac:dyDescent="0.25">
      <c r="E118" s="109"/>
      <c r="DI118" s="9" t="s">
        <v>149</v>
      </c>
      <c r="DJ118" t="s">
        <v>324</v>
      </c>
      <c r="DK118" s="3" t="s">
        <v>77</v>
      </c>
      <c r="DL118" t="s">
        <v>325</v>
      </c>
      <c r="DM118" t="str">
        <f t="shared" si="6"/>
        <v>AL055 - HA CORDOVA</v>
      </c>
      <c r="DN118" s="11" t="s">
        <v>326</v>
      </c>
      <c r="DO118" t="s">
        <v>327</v>
      </c>
      <c r="DP118">
        <v>60</v>
      </c>
    </row>
    <row r="119" spans="5:120" x14ac:dyDescent="0.25">
      <c r="DI119" t="s">
        <v>14</v>
      </c>
      <c r="DJ119" t="s">
        <v>328</v>
      </c>
      <c r="DK119" s="3" t="s">
        <v>77</v>
      </c>
      <c r="DL119" t="s">
        <v>329</v>
      </c>
      <c r="DM119" t="str">
        <f t="shared" si="6"/>
        <v>AL056 - Haleyville Housing Authority</v>
      </c>
      <c r="DN119" s="11" t="s">
        <v>330</v>
      </c>
      <c r="DO119" t="s">
        <v>331</v>
      </c>
      <c r="DP119">
        <v>139</v>
      </c>
    </row>
    <row r="120" spans="5:120" x14ac:dyDescent="0.25">
      <c r="DI120" t="s">
        <v>14</v>
      </c>
      <c r="DJ120" t="s">
        <v>328</v>
      </c>
      <c r="DK120" s="3" t="s">
        <v>77</v>
      </c>
      <c r="DL120" t="s">
        <v>329</v>
      </c>
      <c r="DM120" t="str">
        <f t="shared" si="6"/>
        <v>AL056 - Haleyville Housing Authority</v>
      </c>
      <c r="DN120" s="11" t="s">
        <v>332</v>
      </c>
      <c r="DO120" t="s">
        <v>331</v>
      </c>
      <c r="DP120">
        <v>136</v>
      </c>
    </row>
    <row r="121" spans="5:120" x14ac:dyDescent="0.25">
      <c r="DI121" t="s">
        <v>14</v>
      </c>
      <c r="DJ121" t="s">
        <v>333</v>
      </c>
      <c r="DK121" s="3" t="s">
        <v>77</v>
      </c>
      <c r="DL121" t="s">
        <v>334</v>
      </c>
      <c r="DM121" t="str">
        <f t="shared" si="6"/>
        <v>AL057 - Sylacauga Housing Authority</v>
      </c>
      <c r="DN121" s="11" t="s">
        <v>335</v>
      </c>
      <c r="DO121" t="s">
        <v>336</v>
      </c>
      <c r="DP121">
        <v>309</v>
      </c>
    </row>
    <row r="122" spans="5:120" x14ac:dyDescent="0.25">
      <c r="DI122" t="s">
        <v>14</v>
      </c>
      <c r="DJ122" t="s">
        <v>333</v>
      </c>
      <c r="DK122" s="3" t="s">
        <v>77</v>
      </c>
      <c r="DL122" t="s">
        <v>334</v>
      </c>
      <c r="DM122" t="str">
        <f t="shared" si="6"/>
        <v>AL057 - Sylacauga Housing Authority</v>
      </c>
      <c r="DN122" s="11" t="s">
        <v>337</v>
      </c>
      <c r="DO122" t="s">
        <v>338</v>
      </c>
      <c r="DP122">
        <v>220</v>
      </c>
    </row>
    <row r="123" spans="5:120" x14ac:dyDescent="0.25">
      <c r="DI123" t="s">
        <v>14</v>
      </c>
      <c r="DJ123" t="s">
        <v>333</v>
      </c>
      <c r="DK123" s="3" t="s">
        <v>77</v>
      </c>
      <c r="DL123" t="s">
        <v>334</v>
      </c>
      <c r="DM123" t="str">
        <f t="shared" si="6"/>
        <v>AL057 - Sylacauga Housing Authority</v>
      </c>
      <c r="DN123" s="11" t="s">
        <v>339</v>
      </c>
      <c r="DO123" t="s">
        <v>340</v>
      </c>
      <c r="DP123">
        <v>97</v>
      </c>
    </row>
    <row r="124" spans="5:120" x14ac:dyDescent="0.25">
      <c r="DI124" t="s">
        <v>149</v>
      </c>
      <c r="DJ124" t="s">
        <v>341</v>
      </c>
      <c r="DK124" s="3" t="s">
        <v>77</v>
      </c>
      <c r="DL124" t="s">
        <v>342</v>
      </c>
      <c r="DM124" t="str">
        <f t="shared" si="6"/>
        <v>AL058 - Winfield Housing Authority</v>
      </c>
      <c r="DN124" s="11" t="s">
        <v>343</v>
      </c>
      <c r="DO124" t="s">
        <v>344</v>
      </c>
      <c r="DP124">
        <v>147</v>
      </c>
    </row>
    <row r="125" spans="5:120" x14ac:dyDescent="0.25">
      <c r="DI125" t="s">
        <v>149</v>
      </c>
      <c r="DJ125" t="s">
        <v>345</v>
      </c>
      <c r="DK125" s="3" t="s">
        <v>77</v>
      </c>
      <c r="DL125" t="s">
        <v>346</v>
      </c>
      <c r="DM125" t="str">
        <f t="shared" si="6"/>
        <v>AL059 - Housing Authority of the City of Tuscumbia</v>
      </c>
      <c r="DN125" s="11" t="s">
        <v>347</v>
      </c>
      <c r="DO125" t="s">
        <v>348</v>
      </c>
      <c r="DP125">
        <v>241</v>
      </c>
    </row>
    <row r="126" spans="5:120" x14ac:dyDescent="0.25">
      <c r="DI126" t="s">
        <v>149</v>
      </c>
      <c r="DJ126" t="s">
        <v>349</v>
      </c>
      <c r="DK126" s="3" t="s">
        <v>77</v>
      </c>
      <c r="DL126" t="s">
        <v>350</v>
      </c>
      <c r="DM126" t="str">
        <f t="shared" si="6"/>
        <v>AL060 - HA RUSSELLVILLE</v>
      </c>
      <c r="DN126" s="11" t="s">
        <v>351</v>
      </c>
      <c r="DO126" t="s">
        <v>352</v>
      </c>
      <c r="DP126">
        <v>209</v>
      </c>
    </row>
    <row r="127" spans="5:120" x14ac:dyDescent="0.25">
      <c r="DI127" t="s">
        <v>14</v>
      </c>
      <c r="DJ127" t="s">
        <v>353</v>
      </c>
      <c r="DK127" s="3" t="s">
        <v>77</v>
      </c>
      <c r="DL127" t="s">
        <v>354</v>
      </c>
      <c r="DM127" t="str">
        <f t="shared" si="6"/>
        <v>AL062 - Housing Authority of the City of Lanett, AL</v>
      </c>
      <c r="DN127" s="11" t="s">
        <v>355</v>
      </c>
      <c r="DO127" t="s">
        <v>356</v>
      </c>
      <c r="DP127">
        <v>244</v>
      </c>
    </row>
    <row r="128" spans="5:120" x14ac:dyDescent="0.25">
      <c r="DI128" t="s">
        <v>14</v>
      </c>
      <c r="DJ128" t="s">
        <v>353</v>
      </c>
      <c r="DK128" s="3" t="s">
        <v>77</v>
      </c>
      <c r="DL128" t="s">
        <v>354</v>
      </c>
      <c r="DM128" t="str">
        <f t="shared" si="6"/>
        <v>AL062 - Housing Authority of the City of Lanett, AL</v>
      </c>
      <c r="DN128" s="11" t="s">
        <v>357</v>
      </c>
      <c r="DO128" t="s">
        <v>358</v>
      </c>
      <c r="DP128">
        <v>120</v>
      </c>
    </row>
    <row r="129" spans="113:120" x14ac:dyDescent="0.25">
      <c r="DI129" t="s">
        <v>149</v>
      </c>
      <c r="DJ129" t="s">
        <v>359</v>
      </c>
      <c r="DK129" s="3" t="s">
        <v>77</v>
      </c>
      <c r="DL129" t="s">
        <v>360</v>
      </c>
      <c r="DM129" t="str">
        <f t="shared" si="6"/>
        <v>AL063 - H A ONEONTA</v>
      </c>
      <c r="DN129" s="11" t="s">
        <v>361</v>
      </c>
      <c r="DO129" t="s">
        <v>362</v>
      </c>
      <c r="DP129">
        <v>166</v>
      </c>
    </row>
    <row r="130" spans="113:120" x14ac:dyDescent="0.25">
      <c r="DI130" t="s">
        <v>149</v>
      </c>
      <c r="DJ130" t="s">
        <v>363</v>
      </c>
      <c r="DK130" s="3" t="s">
        <v>77</v>
      </c>
      <c r="DL130" t="s">
        <v>364</v>
      </c>
      <c r="DM130" t="str">
        <f t="shared" si="6"/>
        <v>AL064 - Housing Authority of the City of Carbon Hill</v>
      </c>
      <c r="DN130" s="11" t="s">
        <v>365</v>
      </c>
      <c r="DO130" t="s">
        <v>366</v>
      </c>
      <c r="DP130">
        <v>110</v>
      </c>
    </row>
    <row r="131" spans="113:120" x14ac:dyDescent="0.25">
      <c r="DI131" t="s">
        <v>149</v>
      </c>
      <c r="DJ131" t="s">
        <v>367</v>
      </c>
      <c r="DK131" s="3" t="s">
        <v>77</v>
      </c>
      <c r="DL131" t="s">
        <v>368</v>
      </c>
      <c r="DM131" t="str">
        <f t="shared" si="6"/>
        <v>AL065 - Housing Authority of the City of Roanoke, AL</v>
      </c>
      <c r="DN131" s="11" t="s">
        <v>369</v>
      </c>
      <c r="DO131" t="s">
        <v>370</v>
      </c>
      <c r="DP131">
        <v>50</v>
      </c>
    </row>
    <row r="132" spans="113:120" x14ac:dyDescent="0.25">
      <c r="DI132" t="s">
        <v>149</v>
      </c>
      <c r="DJ132" t="s">
        <v>371</v>
      </c>
      <c r="DK132" s="3" t="s">
        <v>77</v>
      </c>
      <c r="DL132" t="s">
        <v>372</v>
      </c>
      <c r="DM132" t="str">
        <f t="shared" si="6"/>
        <v>AL066 - Housing Authority of Reform</v>
      </c>
      <c r="DN132" s="11" t="s">
        <v>373</v>
      </c>
      <c r="DO132" t="s">
        <v>374</v>
      </c>
      <c r="DP132">
        <v>60</v>
      </c>
    </row>
    <row r="133" spans="113:120" x14ac:dyDescent="0.25">
      <c r="DI133" t="s">
        <v>14</v>
      </c>
      <c r="DJ133" t="s">
        <v>375</v>
      </c>
      <c r="DK133" s="3" t="s">
        <v>77</v>
      </c>
      <c r="DL133" t="s">
        <v>376</v>
      </c>
      <c r="DM133" t="str">
        <f t="shared" si="6"/>
        <v>AL068 - Sheffield Housing Authority</v>
      </c>
      <c r="DN133" s="11" t="s">
        <v>377</v>
      </c>
      <c r="DO133" t="s">
        <v>378</v>
      </c>
      <c r="DP133">
        <v>126</v>
      </c>
    </row>
    <row r="134" spans="113:120" x14ac:dyDescent="0.25">
      <c r="DI134" t="s">
        <v>14</v>
      </c>
      <c r="DJ134" t="s">
        <v>375</v>
      </c>
      <c r="DK134" s="3" t="s">
        <v>77</v>
      </c>
      <c r="DL134" t="s">
        <v>376</v>
      </c>
      <c r="DM134" t="str">
        <f t="shared" ref="DM134:DM197" si="7">CONCATENATE(DJ134," - ",DL134)</f>
        <v>AL068 - Sheffield Housing Authority</v>
      </c>
      <c r="DN134" s="11" t="s">
        <v>379</v>
      </c>
      <c r="DO134" t="s">
        <v>380</v>
      </c>
      <c r="DP134">
        <v>154</v>
      </c>
    </row>
    <row r="135" spans="113:120" x14ac:dyDescent="0.25">
      <c r="DI135" t="s">
        <v>14</v>
      </c>
      <c r="DJ135" t="s">
        <v>375</v>
      </c>
      <c r="DK135" s="3" t="s">
        <v>77</v>
      </c>
      <c r="DL135" t="s">
        <v>376</v>
      </c>
      <c r="DM135" t="str">
        <f t="shared" si="7"/>
        <v>AL068 - Sheffield Housing Authority</v>
      </c>
      <c r="DN135" s="11" t="s">
        <v>381</v>
      </c>
      <c r="DO135" t="s">
        <v>382</v>
      </c>
      <c r="DP135">
        <v>116</v>
      </c>
    </row>
    <row r="136" spans="113:120" x14ac:dyDescent="0.25">
      <c r="DI136" t="s">
        <v>14</v>
      </c>
      <c r="DJ136" t="s">
        <v>375</v>
      </c>
      <c r="DK136" s="3" t="s">
        <v>77</v>
      </c>
      <c r="DL136" t="s">
        <v>376</v>
      </c>
      <c r="DM136" t="str">
        <f t="shared" si="7"/>
        <v>AL068 - Sheffield Housing Authority</v>
      </c>
      <c r="DN136" s="11" t="s">
        <v>383</v>
      </c>
      <c r="DO136" t="s">
        <v>384</v>
      </c>
      <c r="DP136">
        <v>10</v>
      </c>
    </row>
    <row r="137" spans="113:120" x14ac:dyDescent="0.25">
      <c r="DI137" t="s">
        <v>149</v>
      </c>
      <c r="DJ137" t="s">
        <v>385</v>
      </c>
      <c r="DK137" s="3" t="s">
        <v>77</v>
      </c>
      <c r="DL137" t="s">
        <v>386</v>
      </c>
      <c r="DM137" t="str">
        <f t="shared" si="7"/>
        <v>AL071 - Housing Authority of Guin, Alabama</v>
      </c>
      <c r="DN137" s="11" t="s">
        <v>387</v>
      </c>
      <c r="DO137" t="s">
        <v>388</v>
      </c>
      <c r="DP137">
        <v>183</v>
      </c>
    </row>
    <row r="138" spans="113:120" x14ac:dyDescent="0.25">
      <c r="DI138" t="s">
        <v>14</v>
      </c>
      <c r="DJ138" t="s">
        <v>389</v>
      </c>
      <c r="DK138" s="3" t="s">
        <v>77</v>
      </c>
      <c r="DL138" t="s">
        <v>390</v>
      </c>
      <c r="DM138" t="str">
        <f t="shared" si="7"/>
        <v>AL073 - HOUSING AUTHORITY OF THE CITY OF OZARK</v>
      </c>
      <c r="DN138" s="11" t="s">
        <v>391</v>
      </c>
      <c r="DO138" t="s">
        <v>392</v>
      </c>
      <c r="DP138">
        <v>167</v>
      </c>
    </row>
    <row r="139" spans="113:120" x14ac:dyDescent="0.25">
      <c r="DI139" t="s">
        <v>14</v>
      </c>
      <c r="DJ139" t="s">
        <v>389</v>
      </c>
      <c r="DK139" s="3" t="s">
        <v>77</v>
      </c>
      <c r="DL139" t="s">
        <v>390</v>
      </c>
      <c r="DM139" t="str">
        <f t="shared" si="7"/>
        <v>AL073 - HOUSING AUTHORITY OF THE CITY OF OZARK</v>
      </c>
      <c r="DN139" s="11" t="s">
        <v>393</v>
      </c>
      <c r="DO139" t="s">
        <v>394</v>
      </c>
      <c r="DP139">
        <v>226</v>
      </c>
    </row>
    <row r="140" spans="113:120" x14ac:dyDescent="0.25">
      <c r="DI140" t="s">
        <v>149</v>
      </c>
      <c r="DJ140" t="s">
        <v>395</v>
      </c>
      <c r="DK140" s="3" t="s">
        <v>77</v>
      </c>
      <c r="DL140" t="s">
        <v>396</v>
      </c>
      <c r="DM140" t="str">
        <f t="shared" si="7"/>
        <v>AL074 - Housing Authority of Boston</v>
      </c>
      <c r="DN140" s="11" t="s">
        <v>397</v>
      </c>
      <c r="DO140" t="s">
        <v>398</v>
      </c>
      <c r="DP140">
        <v>91</v>
      </c>
    </row>
    <row r="141" spans="113:120" x14ac:dyDescent="0.25">
      <c r="DI141" t="s">
        <v>14</v>
      </c>
      <c r="DJ141" t="s">
        <v>399</v>
      </c>
      <c r="DK141" s="3" t="s">
        <v>77</v>
      </c>
      <c r="DL141" t="s">
        <v>400</v>
      </c>
      <c r="DM141" t="str">
        <f t="shared" si="7"/>
        <v>AL075 - BOAZ HOUSING AUTHORITY</v>
      </c>
      <c r="DN141" s="11" t="s">
        <v>401</v>
      </c>
      <c r="DO141" t="s">
        <v>402</v>
      </c>
      <c r="DP141">
        <v>122</v>
      </c>
    </row>
    <row r="142" spans="113:120" x14ac:dyDescent="0.25">
      <c r="DI142" t="s">
        <v>14</v>
      </c>
      <c r="DJ142" t="s">
        <v>399</v>
      </c>
      <c r="DK142" s="3" t="s">
        <v>77</v>
      </c>
      <c r="DL142" t="s">
        <v>400</v>
      </c>
      <c r="DM142" t="str">
        <f t="shared" si="7"/>
        <v>AL075 - BOAZ HOUSING AUTHORITY</v>
      </c>
      <c r="DN142" s="11" t="s">
        <v>403</v>
      </c>
      <c r="DO142" t="s">
        <v>404</v>
      </c>
      <c r="DP142">
        <v>100</v>
      </c>
    </row>
    <row r="143" spans="113:120" x14ac:dyDescent="0.25">
      <c r="DI143" t="s">
        <v>14</v>
      </c>
      <c r="DJ143" t="s">
        <v>399</v>
      </c>
      <c r="DK143" s="3" t="s">
        <v>77</v>
      </c>
      <c r="DL143" t="s">
        <v>400</v>
      </c>
      <c r="DM143" t="str">
        <f t="shared" si="7"/>
        <v>AL075 - BOAZ HOUSING AUTHORITY</v>
      </c>
      <c r="DN143" s="11" t="s">
        <v>405</v>
      </c>
      <c r="DO143" t="s">
        <v>404</v>
      </c>
      <c r="DP143">
        <v>139</v>
      </c>
    </row>
    <row r="144" spans="113:120" x14ac:dyDescent="0.25">
      <c r="DI144" t="s">
        <v>14</v>
      </c>
      <c r="DJ144" t="s">
        <v>399</v>
      </c>
      <c r="DK144" s="3" t="s">
        <v>77</v>
      </c>
      <c r="DL144" t="s">
        <v>400</v>
      </c>
      <c r="DM144" t="str">
        <f t="shared" si="7"/>
        <v>AL075 - BOAZ HOUSING AUTHORITY</v>
      </c>
      <c r="DN144" s="11" t="s">
        <v>406</v>
      </c>
      <c r="DO144" t="s">
        <v>407</v>
      </c>
      <c r="DP144">
        <v>90</v>
      </c>
    </row>
    <row r="145" spans="113:120" x14ac:dyDescent="0.25">
      <c r="DI145" t="s">
        <v>149</v>
      </c>
      <c r="DJ145" t="s">
        <v>408</v>
      </c>
      <c r="DK145" s="3" t="s">
        <v>77</v>
      </c>
      <c r="DL145" t="s">
        <v>409</v>
      </c>
      <c r="DM145" t="str">
        <f t="shared" si="7"/>
        <v>AL076 - HACKLEBURG HOUSING AUTHORITY</v>
      </c>
      <c r="DN145" s="11" t="s">
        <v>410</v>
      </c>
      <c r="DO145" t="s">
        <v>411</v>
      </c>
      <c r="DP145">
        <v>61</v>
      </c>
    </row>
    <row r="146" spans="113:120" x14ac:dyDescent="0.25">
      <c r="DI146" t="s">
        <v>14</v>
      </c>
      <c r="DJ146" t="s">
        <v>412</v>
      </c>
      <c r="DK146" s="3" t="s">
        <v>77</v>
      </c>
      <c r="DL146" t="s">
        <v>413</v>
      </c>
      <c r="DM146" t="str">
        <f t="shared" si="7"/>
        <v>AL077 - HA TUSCALOOSA</v>
      </c>
      <c r="DN146" s="11" t="s">
        <v>414</v>
      </c>
      <c r="DO146" t="s">
        <v>415</v>
      </c>
      <c r="DP146">
        <v>217</v>
      </c>
    </row>
    <row r="147" spans="113:120" x14ac:dyDescent="0.25">
      <c r="DI147" t="s">
        <v>14</v>
      </c>
      <c r="DJ147" t="s">
        <v>412</v>
      </c>
      <c r="DK147" s="3" t="s">
        <v>77</v>
      </c>
      <c r="DL147" t="s">
        <v>413</v>
      </c>
      <c r="DM147" t="str">
        <f t="shared" si="7"/>
        <v>AL077 - HA TUSCALOOSA</v>
      </c>
      <c r="DN147" s="11" t="s">
        <v>416</v>
      </c>
      <c r="DO147" t="s">
        <v>417</v>
      </c>
      <c r="DP147">
        <v>182</v>
      </c>
    </row>
    <row r="148" spans="113:120" x14ac:dyDescent="0.25">
      <c r="DI148" t="s">
        <v>14</v>
      </c>
      <c r="DJ148" t="s">
        <v>412</v>
      </c>
      <c r="DK148" s="3" t="s">
        <v>77</v>
      </c>
      <c r="DL148" t="s">
        <v>413</v>
      </c>
      <c r="DM148" t="str">
        <f t="shared" si="7"/>
        <v>AL077 - HA TUSCALOOSA</v>
      </c>
      <c r="DN148" s="11" t="s">
        <v>418</v>
      </c>
      <c r="DO148" t="s">
        <v>419</v>
      </c>
      <c r="DP148">
        <v>96</v>
      </c>
    </row>
    <row r="149" spans="113:120" x14ac:dyDescent="0.25">
      <c r="DI149" t="s">
        <v>14</v>
      </c>
      <c r="DJ149" t="s">
        <v>412</v>
      </c>
      <c r="DK149" s="3" t="s">
        <v>77</v>
      </c>
      <c r="DL149" t="s">
        <v>413</v>
      </c>
      <c r="DM149" t="str">
        <f t="shared" si="7"/>
        <v>AL077 - HA TUSCALOOSA</v>
      </c>
      <c r="DN149" s="11" t="s">
        <v>420</v>
      </c>
      <c r="DO149" t="s">
        <v>421</v>
      </c>
      <c r="DP149">
        <v>101</v>
      </c>
    </row>
    <row r="150" spans="113:120" x14ac:dyDescent="0.25">
      <c r="DI150" t="s">
        <v>14</v>
      </c>
      <c r="DJ150" t="s">
        <v>412</v>
      </c>
      <c r="DK150" s="3" t="s">
        <v>77</v>
      </c>
      <c r="DL150" t="s">
        <v>413</v>
      </c>
      <c r="DM150" t="str">
        <f t="shared" si="7"/>
        <v>AL077 - HA TUSCALOOSA</v>
      </c>
      <c r="DN150" s="11" t="s">
        <v>422</v>
      </c>
      <c r="DO150" t="s">
        <v>423</v>
      </c>
      <c r="DP150">
        <v>133</v>
      </c>
    </row>
    <row r="151" spans="113:120" x14ac:dyDescent="0.25">
      <c r="DI151" t="s">
        <v>14</v>
      </c>
      <c r="DJ151" t="s">
        <v>412</v>
      </c>
      <c r="DK151" s="3" t="s">
        <v>77</v>
      </c>
      <c r="DL151" t="s">
        <v>413</v>
      </c>
      <c r="DM151" t="str">
        <f t="shared" si="7"/>
        <v>AL077 - HA TUSCALOOSA</v>
      </c>
      <c r="DN151" s="11" t="s">
        <v>424</v>
      </c>
      <c r="DO151" t="s">
        <v>425</v>
      </c>
      <c r="DP151">
        <v>36</v>
      </c>
    </row>
    <row r="152" spans="113:120" x14ac:dyDescent="0.25">
      <c r="DI152" t="s">
        <v>14</v>
      </c>
      <c r="DJ152" t="s">
        <v>412</v>
      </c>
      <c r="DK152" s="3" t="s">
        <v>77</v>
      </c>
      <c r="DL152" t="s">
        <v>413</v>
      </c>
      <c r="DM152" t="str">
        <f t="shared" si="7"/>
        <v>AL077 - HA TUSCALOOSA</v>
      </c>
      <c r="DN152" s="11" t="s">
        <v>426</v>
      </c>
      <c r="DO152" t="s">
        <v>427</v>
      </c>
      <c r="DP152">
        <v>34</v>
      </c>
    </row>
    <row r="153" spans="113:120" x14ac:dyDescent="0.25">
      <c r="DI153" t="s">
        <v>14</v>
      </c>
      <c r="DJ153" t="s">
        <v>412</v>
      </c>
      <c r="DK153" s="3" t="s">
        <v>77</v>
      </c>
      <c r="DL153" t="s">
        <v>413</v>
      </c>
      <c r="DM153" t="str">
        <f t="shared" si="7"/>
        <v>AL077 - HA TUSCALOOSA</v>
      </c>
      <c r="DN153" s="11" t="s">
        <v>428</v>
      </c>
      <c r="DO153" t="s">
        <v>429</v>
      </c>
      <c r="DP153">
        <v>48</v>
      </c>
    </row>
    <row r="154" spans="113:120" x14ac:dyDescent="0.25">
      <c r="DI154" t="s">
        <v>14</v>
      </c>
      <c r="DJ154" t="s">
        <v>412</v>
      </c>
      <c r="DK154" s="3" t="s">
        <v>77</v>
      </c>
      <c r="DL154" t="s">
        <v>413</v>
      </c>
      <c r="DM154" t="str">
        <f t="shared" si="7"/>
        <v>AL077 - HA TUSCALOOSA</v>
      </c>
      <c r="DN154" s="11" t="s">
        <v>430</v>
      </c>
      <c r="DO154" t="s">
        <v>431</v>
      </c>
      <c r="DP154">
        <v>60</v>
      </c>
    </row>
    <row r="155" spans="113:120" x14ac:dyDescent="0.25">
      <c r="DI155" t="s">
        <v>14</v>
      </c>
      <c r="DJ155" t="s">
        <v>412</v>
      </c>
      <c r="DK155" s="3" t="s">
        <v>77</v>
      </c>
      <c r="DL155" t="s">
        <v>413</v>
      </c>
      <c r="DM155" t="str">
        <f t="shared" si="7"/>
        <v>AL077 - HA TUSCALOOSA</v>
      </c>
      <c r="DN155" s="11" t="s">
        <v>432</v>
      </c>
      <c r="DO155" t="s">
        <v>433</v>
      </c>
      <c r="DP155">
        <v>28</v>
      </c>
    </row>
    <row r="156" spans="113:120" x14ac:dyDescent="0.25">
      <c r="DI156" t="s">
        <v>14</v>
      </c>
      <c r="DJ156" t="s">
        <v>412</v>
      </c>
      <c r="DK156" s="3" t="s">
        <v>77</v>
      </c>
      <c r="DL156" t="s">
        <v>413</v>
      </c>
      <c r="DM156" t="str">
        <f t="shared" si="7"/>
        <v>AL077 - HA TUSCALOOSA</v>
      </c>
      <c r="DN156" s="11" t="s">
        <v>434</v>
      </c>
      <c r="DO156" t="s">
        <v>435</v>
      </c>
      <c r="DP156">
        <v>25</v>
      </c>
    </row>
    <row r="157" spans="113:120" x14ac:dyDescent="0.25">
      <c r="DI157" t="s">
        <v>149</v>
      </c>
      <c r="DJ157" t="s">
        <v>436</v>
      </c>
      <c r="DK157" s="3" t="s">
        <v>77</v>
      </c>
      <c r="DL157" t="s">
        <v>437</v>
      </c>
      <c r="DM157" t="str">
        <f t="shared" si="7"/>
        <v>AL078 - Housing Authority of the Town of Berry</v>
      </c>
      <c r="DN157" s="11" t="s">
        <v>438</v>
      </c>
      <c r="DO157" t="s">
        <v>439</v>
      </c>
      <c r="DP157">
        <v>60</v>
      </c>
    </row>
    <row r="158" spans="113:120" x14ac:dyDescent="0.25">
      <c r="DI158" t="s">
        <v>149</v>
      </c>
      <c r="DJ158" t="s">
        <v>440</v>
      </c>
      <c r="DK158" s="3" t="s">
        <v>77</v>
      </c>
      <c r="DL158" t="s">
        <v>441</v>
      </c>
      <c r="DM158" t="str">
        <f t="shared" si="7"/>
        <v>AL079 - Housing Authority of the Town of Montevallo</v>
      </c>
      <c r="DN158" s="11" t="s">
        <v>442</v>
      </c>
      <c r="DO158" t="s">
        <v>443</v>
      </c>
      <c r="DP158">
        <v>72</v>
      </c>
    </row>
    <row r="159" spans="113:120" x14ac:dyDescent="0.25">
      <c r="DI159" t="s">
        <v>149</v>
      </c>
      <c r="DJ159" t="s">
        <v>444</v>
      </c>
      <c r="DK159" s="3" t="s">
        <v>77</v>
      </c>
      <c r="DL159" t="s">
        <v>445</v>
      </c>
      <c r="DM159" t="str">
        <f t="shared" si="7"/>
        <v>AL080 - Housing Authority of the City of Moulton, AL</v>
      </c>
      <c r="DN159" s="11" t="s">
        <v>446</v>
      </c>
      <c r="DO159" t="s">
        <v>447</v>
      </c>
      <c r="DP159">
        <v>58</v>
      </c>
    </row>
    <row r="160" spans="113:120" x14ac:dyDescent="0.25">
      <c r="DI160" t="s">
        <v>149</v>
      </c>
      <c r="DJ160" t="s">
        <v>448</v>
      </c>
      <c r="DK160" s="3" t="s">
        <v>77</v>
      </c>
      <c r="DL160" t="s">
        <v>449</v>
      </c>
      <c r="DM160" t="str">
        <f t="shared" si="7"/>
        <v>AL081 - Bear Creek Housing Authority</v>
      </c>
      <c r="DN160" s="11" t="s">
        <v>450</v>
      </c>
      <c r="DO160" t="s">
        <v>451</v>
      </c>
      <c r="DP160">
        <v>24</v>
      </c>
    </row>
    <row r="161" spans="113:120" x14ac:dyDescent="0.25">
      <c r="DI161" t="s">
        <v>149</v>
      </c>
      <c r="DJ161" t="s">
        <v>452</v>
      </c>
      <c r="DK161" s="3" t="s">
        <v>77</v>
      </c>
      <c r="DL161" t="s">
        <v>453</v>
      </c>
      <c r="DM161" t="str">
        <f t="shared" si="7"/>
        <v>AL082 - CROSSVILLE HOUSING AUHTORITY</v>
      </c>
      <c r="DN161" s="11" t="s">
        <v>454</v>
      </c>
      <c r="DO161" t="s">
        <v>455</v>
      </c>
      <c r="DP161">
        <v>30</v>
      </c>
    </row>
    <row r="162" spans="113:120" x14ac:dyDescent="0.25">
      <c r="DI162" t="s">
        <v>149</v>
      </c>
      <c r="DJ162" t="s">
        <v>456</v>
      </c>
      <c r="DK162" s="3" t="s">
        <v>77</v>
      </c>
      <c r="DL162" t="s">
        <v>457</v>
      </c>
      <c r="DM162" t="str">
        <f t="shared" si="7"/>
        <v>AL083 - Collinsville Housing Authority</v>
      </c>
      <c r="DN162" s="11" t="s">
        <v>458</v>
      </c>
      <c r="DO162" t="s">
        <v>459</v>
      </c>
      <c r="DP162">
        <v>60</v>
      </c>
    </row>
    <row r="163" spans="113:120" x14ac:dyDescent="0.25">
      <c r="DI163" t="s">
        <v>149</v>
      </c>
      <c r="DJ163" t="s">
        <v>460</v>
      </c>
      <c r="DK163" s="3" t="s">
        <v>77</v>
      </c>
      <c r="DL163" t="s">
        <v>461</v>
      </c>
      <c r="DM163" t="str">
        <f t="shared" si="7"/>
        <v>AL084 - Housing Authority of the City of Vernon, AL</v>
      </c>
      <c r="DN163" s="11" t="s">
        <v>462</v>
      </c>
      <c r="DO163" t="s">
        <v>463</v>
      </c>
      <c r="DP163">
        <v>145</v>
      </c>
    </row>
    <row r="164" spans="113:120" x14ac:dyDescent="0.25">
      <c r="DI164" t="s">
        <v>149</v>
      </c>
      <c r="DJ164" t="s">
        <v>464</v>
      </c>
      <c r="DK164" s="3" t="s">
        <v>77</v>
      </c>
      <c r="DL164" t="s">
        <v>465</v>
      </c>
      <c r="DM164" t="str">
        <f t="shared" si="7"/>
        <v>AL085 - Housing Authority of the Town of Calera</v>
      </c>
      <c r="DN164" s="11" t="s">
        <v>466</v>
      </c>
      <c r="DO164" t="s">
        <v>467</v>
      </c>
      <c r="DP164">
        <v>126</v>
      </c>
    </row>
    <row r="165" spans="113:120" x14ac:dyDescent="0.25">
      <c r="DI165" t="s">
        <v>14</v>
      </c>
      <c r="DJ165" t="s">
        <v>468</v>
      </c>
      <c r="DK165" s="3" t="s">
        <v>77</v>
      </c>
      <c r="DL165" t="s">
        <v>469</v>
      </c>
      <c r="DM165" t="str">
        <f t="shared" si="7"/>
        <v>AL086 - Jefferson County Housing Authority</v>
      </c>
      <c r="DN165" s="11" t="s">
        <v>470</v>
      </c>
      <c r="DO165" t="s">
        <v>471</v>
      </c>
      <c r="DP165">
        <v>204</v>
      </c>
    </row>
    <row r="166" spans="113:120" x14ac:dyDescent="0.25">
      <c r="DI166" t="s">
        <v>14</v>
      </c>
      <c r="DJ166" t="s">
        <v>468</v>
      </c>
      <c r="DK166" s="3" t="s">
        <v>77</v>
      </c>
      <c r="DL166" t="s">
        <v>469</v>
      </c>
      <c r="DM166" t="str">
        <f t="shared" si="7"/>
        <v>AL086 - Jefferson County Housing Authority</v>
      </c>
      <c r="DN166" s="11" t="s">
        <v>472</v>
      </c>
      <c r="DO166" t="s">
        <v>473</v>
      </c>
      <c r="DP166">
        <v>182</v>
      </c>
    </row>
    <row r="167" spans="113:120" x14ac:dyDescent="0.25">
      <c r="DI167" t="s">
        <v>14</v>
      </c>
      <c r="DJ167" t="s">
        <v>468</v>
      </c>
      <c r="DK167" s="3" t="s">
        <v>77</v>
      </c>
      <c r="DL167" t="s">
        <v>469</v>
      </c>
      <c r="DM167" t="str">
        <f t="shared" si="7"/>
        <v>AL086 - Jefferson County Housing Authority</v>
      </c>
      <c r="DN167" s="11" t="s">
        <v>474</v>
      </c>
      <c r="DO167" t="s">
        <v>475</v>
      </c>
      <c r="DP167">
        <v>172</v>
      </c>
    </row>
    <row r="168" spans="113:120" x14ac:dyDescent="0.25">
      <c r="DI168" t="s">
        <v>14</v>
      </c>
      <c r="DJ168" t="s">
        <v>468</v>
      </c>
      <c r="DK168" s="3" t="s">
        <v>77</v>
      </c>
      <c r="DL168" t="s">
        <v>469</v>
      </c>
      <c r="DM168" t="str">
        <f t="shared" si="7"/>
        <v>AL086 - Jefferson County Housing Authority</v>
      </c>
      <c r="DN168" s="11" t="s">
        <v>476</v>
      </c>
      <c r="DO168" t="s">
        <v>477</v>
      </c>
      <c r="DP168">
        <v>2</v>
      </c>
    </row>
    <row r="169" spans="113:120" x14ac:dyDescent="0.25">
      <c r="DI169" t="s">
        <v>149</v>
      </c>
      <c r="DJ169" t="s">
        <v>478</v>
      </c>
      <c r="DK169" s="3" t="s">
        <v>77</v>
      </c>
      <c r="DL169" t="s">
        <v>479</v>
      </c>
      <c r="DM169" t="str">
        <f t="shared" si="7"/>
        <v>AL087 - Housing Authority of the City of Hartselle</v>
      </c>
      <c r="DN169" s="11" t="s">
        <v>480</v>
      </c>
      <c r="DO169" t="s">
        <v>481</v>
      </c>
      <c r="DP169">
        <v>186</v>
      </c>
    </row>
    <row r="170" spans="113:120" x14ac:dyDescent="0.25">
      <c r="DI170" t="s">
        <v>149</v>
      </c>
      <c r="DJ170" t="s">
        <v>482</v>
      </c>
      <c r="DK170" s="3" t="s">
        <v>77</v>
      </c>
      <c r="DL170" t="s">
        <v>483</v>
      </c>
      <c r="DM170" t="str">
        <f t="shared" si="7"/>
        <v>AL088 - Housing Authority of the City of Luverne, AL</v>
      </c>
      <c r="DN170" s="11" t="s">
        <v>484</v>
      </c>
      <c r="DO170" t="s">
        <v>485</v>
      </c>
      <c r="DP170">
        <v>141</v>
      </c>
    </row>
    <row r="171" spans="113:120" x14ac:dyDescent="0.25">
      <c r="DI171" t="s">
        <v>149</v>
      </c>
      <c r="DJ171" t="s">
        <v>486</v>
      </c>
      <c r="DK171" s="3" t="s">
        <v>77</v>
      </c>
      <c r="DL171" t="s">
        <v>487</v>
      </c>
      <c r="DM171" t="str">
        <f t="shared" si="7"/>
        <v>AL089 - Vincent Housing Authority</v>
      </c>
      <c r="DN171" s="11" t="s">
        <v>488</v>
      </c>
      <c r="DO171" t="s">
        <v>489</v>
      </c>
      <c r="DP171">
        <v>32</v>
      </c>
    </row>
    <row r="172" spans="113:120" x14ac:dyDescent="0.25">
      <c r="DI172" t="s">
        <v>149</v>
      </c>
      <c r="DJ172" t="s">
        <v>490</v>
      </c>
      <c r="DK172" s="3" t="s">
        <v>77</v>
      </c>
      <c r="DL172" t="s">
        <v>491</v>
      </c>
      <c r="DM172" t="str">
        <f t="shared" si="7"/>
        <v>AL090 - PHIL CAMPBELL HOUSING AUTHORITY</v>
      </c>
      <c r="DN172" s="11" t="s">
        <v>492</v>
      </c>
      <c r="DO172" t="s">
        <v>493</v>
      </c>
      <c r="DP172">
        <v>62</v>
      </c>
    </row>
    <row r="173" spans="113:120" x14ac:dyDescent="0.25">
      <c r="DI173" t="s">
        <v>149</v>
      </c>
      <c r="DJ173" t="s">
        <v>494</v>
      </c>
      <c r="DK173" s="3" t="s">
        <v>77</v>
      </c>
      <c r="DL173" t="s">
        <v>495</v>
      </c>
      <c r="DM173" t="str">
        <f t="shared" si="7"/>
        <v>AL091 - HA ARAB</v>
      </c>
      <c r="DN173" s="11" t="s">
        <v>496</v>
      </c>
      <c r="DO173" t="s">
        <v>497</v>
      </c>
      <c r="DP173">
        <v>105</v>
      </c>
    </row>
    <row r="174" spans="113:120" x14ac:dyDescent="0.25">
      <c r="DI174" t="s">
        <v>149</v>
      </c>
      <c r="DJ174" t="s">
        <v>498</v>
      </c>
      <c r="DK174" s="3" t="s">
        <v>77</v>
      </c>
      <c r="DL174" t="s">
        <v>499</v>
      </c>
      <c r="DM174" t="str">
        <f t="shared" si="7"/>
        <v>AL093 - Housing Authority of the Town of Hanceville</v>
      </c>
      <c r="DN174" s="11" t="s">
        <v>500</v>
      </c>
      <c r="DO174" t="s">
        <v>501</v>
      </c>
      <c r="DP174">
        <v>51</v>
      </c>
    </row>
    <row r="175" spans="113:120" x14ac:dyDescent="0.25">
      <c r="DI175" t="s">
        <v>149</v>
      </c>
      <c r="DJ175" t="s">
        <v>502</v>
      </c>
      <c r="DK175" s="3" t="s">
        <v>77</v>
      </c>
      <c r="DL175" t="s">
        <v>503</v>
      </c>
      <c r="DM175" t="str">
        <f t="shared" si="7"/>
        <v>AL095 - HA MILLPORT</v>
      </c>
      <c r="DN175" s="11" t="s">
        <v>504</v>
      </c>
      <c r="DO175" t="s">
        <v>505</v>
      </c>
      <c r="DP175">
        <v>44</v>
      </c>
    </row>
    <row r="176" spans="113:120" x14ac:dyDescent="0.25">
      <c r="DI176" t="s">
        <v>149</v>
      </c>
      <c r="DJ176" t="s">
        <v>506</v>
      </c>
      <c r="DK176" s="3" t="s">
        <v>77</v>
      </c>
      <c r="DL176" t="s">
        <v>507</v>
      </c>
      <c r="DM176" t="str">
        <f t="shared" si="7"/>
        <v>AL096 - Housing Authority of the City of Heflin</v>
      </c>
      <c r="DN176" s="11" t="s">
        <v>508</v>
      </c>
      <c r="DO176" t="s">
        <v>509</v>
      </c>
      <c r="DP176">
        <v>34</v>
      </c>
    </row>
    <row r="177" spans="113:120" x14ac:dyDescent="0.25">
      <c r="DI177" t="s">
        <v>149</v>
      </c>
      <c r="DJ177" t="s">
        <v>510</v>
      </c>
      <c r="DK177" s="3" t="s">
        <v>77</v>
      </c>
      <c r="DL177" t="s">
        <v>511</v>
      </c>
      <c r="DM177" t="str">
        <f t="shared" si="7"/>
        <v>AL098 - Housing Authority of the City of Aliceville</v>
      </c>
      <c r="DN177" s="11" t="s">
        <v>512</v>
      </c>
      <c r="DO177" t="s">
        <v>513</v>
      </c>
      <c r="DP177">
        <v>173</v>
      </c>
    </row>
    <row r="178" spans="113:120" x14ac:dyDescent="0.25">
      <c r="DI178" t="s">
        <v>14</v>
      </c>
      <c r="DJ178" t="s">
        <v>514</v>
      </c>
      <c r="DK178" s="3" t="s">
        <v>77</v>
      </c>
      <c r="DL178" t="s">
        <v>515</v>
      </c>
      <c r="DM178" t="str">
        <f t="shared" si="7"/>
        <v>AL100 - Housing Authority of the City of Columbia</v>
      </c>
      <c r="DN178" s="11" t="s">
        <v>516</v>
      </c>
      <c r="DO178" t="s">
        <v>517</v>
      </c>
      <c r="DP178">
        <v>17</v>
      </c>
    </row>
    <row r="179" spans="113:120" x14ac:dyDescent="0.25">
      <c r="DI179" t="s">
        <v>149</v>
      </c>
      <c r="DJ179" t="s">
        <v>518</v>
      </c>
      <c r="DK179" s="3" t="s">
        <v>77</v>
      </c>
      <c r="DL179" t="s">
        <v>519</v>
      </c>
      <c r="DM179" t="str">
        <f t="shared" si="7"/>
        <v>AL101 - Abbeville Housing Authority</v>
      </c>
      <c r="DN179" s="11" t="s">
        <v>520</v>
      </c>
      <c r="DO179" t="s">
        <v>521</v>
      </c>
      <c r="DP179">
        <v>40</v>
      </c>
    </row>
    <row r="180" spans="113:120" x14ac:dyDescent="0.25">
      <c r="DI180" t="s">
        <v>14</v>
      </c>
      <c r="DJ180" t="s">
        <v>522</v>
      </c>
      <c r="DK180" s="3" t="s">
        <v>77</v>
      </c>
      <c r="DL180" t="s">
        <v>523</v>
      </c>
      <c r="DM180" t="str">
        <f t="shared" si="7"/>
        <v>AL102 - Altoona Housing Authority</v>
      </c>
      <c r="DN180" s="11" t="s">
        <v>524</v>
      </c>
      <c r="DO180" t="s">
        <v>525</v>
      </c>
      <c r="DP180">
        <v>97</v>
      </c>
    </row>
    <row r="181" spans="113:120" x14ac:dyDescent="0.25">
      <c r="DI181" t="s">
        <v>14</v>
      </c>
      <c r="DJ181" t="s">
        <v>526</v>
      </c>
      <c r="DK181" s="3" t="s">
        <v>77</v>
      </c>
      <c r="DL181" t="s">
        <v>527</v>
      </c>
      <c r="DM181" t="str">
        <f t="shared" si="7"/>
        <v>AL103 - Housing Authority of the City of Hartford</v>
      </c>
      <c r="DN181" s="11" t="s">
        <v>528</v>
      </c>
      <c r="DO181" t="s">
        <v>529</v>
      </c>
      <c r="DP181">
        <v>34</v>
      </c>
    </row>
    <row r="182" spans="113:120" x14ac:dyDescent="0.25">
      <c r="DI182" t="s">
        <v>149</v>
      </c>
      <c r="DJ182" t="s">
        <v>530</v>
      </c>
      <c r="DK182" s="3" t="s">
        <v>77</v>
      </c>
      <c r="DL182" t="s">
        <v>531</v>
      </c>
      <c r="DM182" t="str">
        <f t="shared" si="7"/>
        <v>AL104 - Cottonwood Housing Authority</v>
      </c>
      <c r="DN182" s="11" t="s">
        <v>532</v>
      </c>
      <c r="DO182" t="s">
        <v>533</v>
      </c>
      <c r="DP182">
        <v>53</v>
      </c>
    </row>
    <row r="183" spans="113:120" x14ac:dyDescent="0.25">
      <c r="DI183" t="s">
        <v>149</v>
      </c>
      <c r="DJ183" t="s">
        <v>534</v>
      </c>
      <c r="DK183" s="3" t="s">
        <v>77</v>
      </c>
      <c r="DL183" t="s">
        <v>535</v>
      </c>
      <c r="DM183" t="str">
        <f t="shared" si="7"/>
        <v>AL106 - Pell City Housing Authority</v>
      </c>
      <c r="DN183" s="11" t="s">
        <v>536</v>
      </c>
      <c r="DO183" t="s">
        <v>537</v>
      </c>
      <c r="DP183">
        <v>78</v>
      </c>
    </row>
    <row r="184" spans="113:120" x14ac:dyDescent="0.25">
      <c r="DI184" t="s">
        <v>149</v>
      </c>
      <c r="DJ184" t="s">
        <v>538</v>
      </c>
      <c r="DK184" s="3" t="s">
        <v>77</v>
      </c>
      <c r="DL184" t="s">
        <v>539</v>
      </c>
      <c r="DM184" t="str">
        <f t="shared" si="7"/>
        <v>AL107 - HA ELBA</v>
      </c>
      <c r="DN184" s="11" t="s">
        <v>540</v>
      </c>
      <c r="DO184" t="s">
        <v>541</v>
      </c>
      <c r="DP184">
        <v>125</v>
      </c>
    </row>
    <row r="185" spans="113:120" x14ac:dyDescent="0.25">
      <c r="DI185" t="s">
        <v>149</v>
      </c>
      <c r="DJ185" t="s">
        <v>542</v>
      </c>
      <c r="DK185" s="3" t="s">
        <v>77</v>
      </c>
      <c r="DL185" t="s">
        <v>543</v>
      </c>
      <c r="DM185" t="str">
        <f t="shared" si="7"/>
        <v>AL108 - Ragland Housing Authority</v>
      </c>
      <c r="DN185" s="11" t="s">
        <v>544</v>
      </c>
      <c r="DO185" t="s">
        <v>545</v>
      </c>
      <c r="DP185">
        <v>60</v>
      </c>
    </row>
    <row r="186" spans="113:120" x14ac:dyDescent="0.25">
      <c r="DI186" t="s">
        <v>149</v>
      </c>
      <c r="DJ186" t="s">
        <v>546</v>
      </c>
      <c r="DK186" s="3" t="s">
        <v>77</v>
      </c>
      <c r="DL186" t="s">
        <v>547</v>
      </c>
      <c r="DM186" t="str">
        <f t="shared" si="7"/>
        <v>AL109 - Housing Authority of the City of Demopolis, AL</v>
      </c>
      <c r="DN186" s="11" t="s">
        <v>548</v>
      </c>
      <c r="DO186" t="s">
        <v>549</v>
      </c>
      <c r="DP186">
        <v>180</v>
      </c>
    </row>
    <row r="187" spans="113:120" x14ac:dyDescent="0.25">
      <c r="DI187" t="s">
        <v>149</v>
      </c>
      <c r="DJ187" t="s">
        <v>550</v>
      </c>
      <c r="DK187" s="3" t="s">
        <v>77</v>
      </c>
      <c r="DL187" t="s">
        <v>551</v>
      </c>
      <c r="DM187" t="str">
        <f t="shared" si="7"/>
        <v>AL110 - HA PIEDMONT</v>
      </c>
      <c r="DN187" s="11" t="s">
        <v>552</v>
      </c>
      <c r="DO187" t="s">
        <v>553</v>
      </c>
      <c r="DP187">
        <v>211</v>
      </c>
    </row>
    <row r="188" spans="113:120" x14ac:dyDescent="0.25">
      <c r="DI188" t="s">
        <v>149</v>
      </c>
      <c r="DJ188" t="s">
        <v>554</v>
      </c>
      <c r="DK188" s="3" t="s">
        <v>77</v>
      </c>
      <c r="DL188" t="s">
        <v>555</v>
      </c>
      <c r="DM188" t="str">
        <f t="shared" si="7"/>
        <v>AL111 - Housing Authority of the City of Florala</v>
      </c>
      <c r="DN188" s="11" t="s">
        <v>556</v>
      </c>
      <c r="DO188" t="s">
        <v>557</v>
      </c>
      <c r="DP188">
        <v>42</v>
      </c>
    </row>
    <row r="189" spans="113:120" x14ac:dyDescent="0.25">
      <c r="DI189" t="s">
        <v>149</v>
      </c>
      <c r="DJ189" t="s">
        <v>558</v>
      </c>
      <c r="DK189" s="3" t="s">
        <v>77</v>
      </c>
      <c r="DL189" t="s">
        <v>559</v>
      </c>
      <c r="DM189" t="str">
        <f t="shared" si="7"/>
        <v>AL112 - HA OPP</v>
      </c>
      <c r="DN189" s="11" t="s">
        <v>560</v>
      </c>
      <c r="DO189" t="s">
        <v>561</v>
      </c>
      <c r="DP189">
        <v>170</v>
      </c>
    </row>
    <row r="190" spans="113:120" x14ac:dyDescent="0.25">
      <c r="DI190" t="s">
        <v>149</v>
      </c>
      <c r="DJ190" t="s">
        <v>562</v>
      </c>
      <c r="DK190" s="3" t="s">
        <v>77</v>
      </c>
      <c r="DL190" t="s">
        <v>563</v>
      </c>
      <c r="DM190" t="str">
        <f t="shared" si="7"/>
        <v>AL114 - LINEVILLE HOUSING AUTHORITY</v>
      </c>
      <c r="DN190" s="11" t="s">
        <v>564</v>
      </c>
      <c r="DO190" t="s">
        <v>565</v>
      </c>
      <c r="DP190">
        <v>146</v>
      </c>
    </row>
    <row r="191" spans="113:120" x14ac:dyDescent="0.25">
      <c r="DI191" t="s">
        <v>149</v>
      </c>
      <c r="DJ191" t="s">
        <v>562</v>
      </c>
      <c r="DK191" s="3" t="s">
        <v>77</v>
      </c>
      <c r="DL191" t="s">
        <v>563</v>
      </c>
      <c r="DM191" t="str">
        <f t="shared" si="7"/>
        <v>AL114 - LINEVILLE HOUSING AUTHORITY</v>
      </c>
      <c r="DN191" s="11" t="s">
        <v>566</v>
      </c>
      <c r="DO191" t="s">
        <v>567</v>
      </c>
      <c r="DP191">
        <v>45</v>
      </c>
    </row>
    <row r="192" spans="113:120" x14ac:dyDescent="0.25">
      <c r="DI192" t="s">
        <v>149</v>
      </c>
      <c r="DJ192" t="s">
        <v>568</v>
      </c>
      <c r="DK192" s="3" t="s">
        <v>77</v>
      </c>
      <c r="DL192" t="s">
        <v>569</v>
      </c>
      <c r="DM192" t="str">
        <f t="shared" si="7"/>
        <v>AL115 - ENTERPRISE HOUSING AUTHORITY</v>
      </c>
      <c r="DN192" s="11" t="s">
        <v>570</v>
      </c>
      <c r="DO192" t="s">
        <v>571</v>
      </c>
      <c r="DP192">
        <v>150</v>
      </c>
    </row>
    <row r="193" spans="113:120" x14ac:dyDescent="0.25">
      <c r="DI193" t="s">
        <v>149</v>
      </c>
      <c r="DJ193" t="s">
        <v>572</v>
      </c>
      <c r="DK193" s="3" t="s">
        <v>77</v>
      </c>
      <c r="DL193" t="s">
        <v>573</v>
      </c>
      <c r="DM193" t="str">
        <f t="shared" si="7"/>
        <v>AL116 - YORK HOUSING AUTHORITY</v>
      </c>
      <c r="DN193" s="11" t="s">
        <v>574</v>
      </c>
      <c r="DO193" t="s">
        <v>575</v>
      </c>
      <c r="DP193">
        <v>90</v>
      </c>
    </row>
    <row r="194" spans="113:120" x14ac:dyDescent="0.25">
      <c r="DI194" t="s">
        <v>14</v>
      </c>
      <c r="DJ194" t="s">
        <v>576</v>
      </c>
      <c r="DK194" s="3" t="s">
        <v>77</v>
      </c>
      <c r="DL194" t="s">
        <v>577</v>
      </c>
      <c r="DM194" t="str">
        <f t="shared" si="7"/>
        <v>AL117 - Washington County Housing Authority</v>
      </c>
      <c r="DN194" s="11" t="s">
        <v>578</v>
      </c>
      <c r="DO194" t="s">
        <v>579</v>
      </c>
      <c r="DP194">
        <v>30</v>
      </c>
    </row>
    <row r="195" spans="113:120" x14ac:dyDescent="0.25">
      <c r="DI195" t="s">
        <v>14</v>
      </c>
      <c r="DJ195" t="s">
        <v>580</v>
      </c>
      <c r="DK195" s="3" t="s">
        <v>77</v>
      </c>
      <c r="DL195" t="s">
        <v>581</v>
      </c>
      <c r="DM195" t="str">
        <f t="shared" si="7"/>
        <v>AL118 - EUFAULA HOUSING AUTHORITY</v>
      </c>
      <c r="DN195" s="11" t="s">
        <v>582</v>
      </c>
      <c r="DO195" t="s">
        <v>583</v>
      </c>
      <c r="DP195">
        <v>165</v>
      </c>
    </row>
    <row r="196" spans="113:120" x14ac:dyDescent="0.25">
      <c r="DI196" t="s">
        <v>14</v>
      </c>
      <c r="DJ196" t="s">
        <v>580</v>
      </c>
      <c r="DK196" s="3" t="s">
        <v>77</v>
      </c>
      <c r="DL196" t="s">
        <v>581</v>
      </c>
      <c r="DM196" t="str">
        <f t="shared" si="7"/>
        <v>AL118 - EUFAULA HOUSING AUTHORITY</v>
      </c>
      <c r="DN196" s="11" t="s">
        <v>584</v>
      </c>
      <c r="DO196" t="s">
        <v>585</v>
      </c>
      <c r="DP196">
        <v>160</v>
      </c>
    </row>
    <row r="197" spans="113:120" x14ac:dyDescent="0.25">
      <c r="DI197" t="s">
        <v>149</v>
      </c>
      <c r="DJ197" t="s">
        <v>586</v>
      </c>
      <c r="DK197" s="3" t="s">
        <v>77</v>
      </c>
      <c r="DL197" t="s">
        <v>587</v>
      </c>
      <c r="DM197" t="str">
        <f t="shared" si="7"/>
        <v>AL119 - Housing Authority of the City of Sulligent, AL</v>
      </c>
      <c r="DN197" s="11" t="s">
        <v>588</v>
      </c>
      <c r="DO197" t="s">
        <v>589</v>
      </c>
      <c r="DP197">
        <v>123</v>
      </c>
    </row>
    <row r="198" spans="113:120" x14ac:dyDescent="0.25">
      <c r="DI198" t="s">
        <v>149</v>
      </c>
      <c r="DJ198" t="s">
        <v>590</v>
      </c>
      <c r="DK198" s="3" t="s">
        <v>77</v>
      </c>
      <c r="DL198" t="s">
        <v>591</v>
      </c>
      <c r="DM198" t="str">
        <f t="shared" ref="DM198:DM261" si="8">CONCATENATE(DJ198," - ",DL198)</f>
        <v>AL120 - Housing Authority of the City of Linden</v>
      </c>
      <c r="DN198" s="11" t="s">
        <v>592</v>
      </c>
      <c r="DO198" t="s">
        <v>593</v>
      </c>
      <c r="DP198">
        <v>50</v>
      </c>
    </row>
    <row r="199" spans="113:120" x14ac:dyDescent="0.25">
      <c r="DI199" t="s">
        <v>149</v>
      </c>
      <c r="DJ199" t="s">
        <v>594</v>
      </c>
      <c r="DK199" s="3" t="s">
        <v>77</v>
      </c>
      <c r="DL199" t="s">
        <v>595</v>
      </c>
      <c r="DM199" t="str">
        <f t="shared" si="8"/>
        <v>AL121 - Albertville Housing Authority</v>
      </c>
      <c r="DN199" s="11" t="s">
        <v>596</v>
      </c>
      <c r="DO199" t="s">
        <v>597</v>
      </c>
      <c r="DP199">
        <v>164</v>
      </c>
    </row>
    <row r="200" spans="113:120" x14ac:dyDescent="0.25">
      <c r="DI200" t="s">
        <v>149</v>
      </c>
      <c r="DJ200" t="s">
        <v>598</v>
      </c>
      <c r="DK200" s="3" t="s">
        <v>77</v>
      </c>
      <c r="DL200" t="s">
        <v>599</v>
      </c>
      <c r="DM200" t="str">
        <f t="shared" si="8"/>
        <v>AL122 - Childersburg Housing Authority</v>
      </c>
      <c r="DN200" s="11" t="s">
        <v>600</v>
      </c>
      <c r="DO200" t="s">
        <v>601</v>
      </c>
      <c r="DP200">
        <v>190</v>
      </c>
    </row>
    <row r="201" spans="113:120" x14ac:dyDescent="0.25">
      <c r="DI201" t="s">
        <v>149</v>
      </c>
      <c r="DJ201" t="s">
        <v>602</v>
      </c>
      <c r="DK201" s="3" t="s">
        <v>77</v>
      </c>
      <c r="DL201" t="s">
        <v>603</v>
      </c>
      <c r="DM201" t="str">
        <f t="shared" si="8"/>
        <v>AL123 - Housing Authority of the City of Headland, AL</v>
      </c>
      <c r="DN201" s="11" t="s">
        <v>604</v>
      </c>
      <c r="DO201" t="s">
        <v>605</v>
      </c>
      <c r="DP201">
        <v>50</v>
      </c>
    </row>
    <row r="202" spans="113:120" x14ac:dyDescent="0.25">
      <c r="DI202" t="s">
        <v>14</v>
      </c>
      <c r="DJ202" t="s">
        <v>606</v>
      </c>
      <c r="DK202" s="3" t="s">
        <v>77</v>
      </c>
      <c r="DL202" t="s">
        <v>607</v>
      </c>
      <c r="DM202" t="str">
        <f t="shared" si="8"/>
        <v>AL125 - HA BESSEMER</v>
      </c>
      <c r="DN202" s="11" t="s">
        <v>608</v>
      </c>
      <c r="DO202" t="s">
        <v>609</v>
      </c>
      <c r="DP202">
        <v>170</v>
      </c>
    </row>
    <row r="203" spans="113:120" x14ac:dyDescent="0.25">
      <c r="DI203" t="s">
        <v>14</v>
      </c>
      <c r="DJ203" t="s">
        <v>606</v>
      </c>
      <c r="DK203" s="3" t="s">
        <v>77</v>
      </c>
      <c r="DL203" t="s">
        <v>607</v>
      </c>
      <c r="DM203" t="str">
        <f t="shared" si="8"/>
        <v>AL125 - HA BESSEMER</v>
      </c>
      <c r="DN203" s="11" t="s">
        <v>610</v>
      </c>
      <c r="DO203" t="s">
        <v>611</v>
      </c>
      <c r="DP203">
        <v>135</v>
      </c>
    </row>
    <row r="204" spans="113:120" x14ac:dyDescent="0.25">
      <c r="DI204" t="s">
        <v>14</v>
      </c>
      <c r="DJ204" t="s">
        <v>606</v>
      </c>
      <c r="DK204" s="3" t="s">
        <v>77</v>
      </c>
      <c r="DL204" t="s">
        <v>607</v>
      </c>
      <c r="DM204" t="str">
        <f t="shared" si="8"/>
        <v>AL125 - HA BESSEMER</v>
      </c>
      <c r="DN204" s="11" t="s">
        <v>612</v>
      </c>
      <c r="DO204" t="s">
        <v>613</v>
      </c>
      <c r="DP204">
        <v>399</v>
      </c>
    </row>
    <row r="205" spans="113:120" x14ac:dyDescent="0.25">
      <c r="DI205" t="s">
        <v>149</v>
      </c>
      <c r="DJ205" t="s">
        <v>614</v>
      </c>
      <c r="DK205" s="3" t="s">
        <v>77</v>
      </c>
      <c r="DL205" t="s">
        <v>615</v>
      </c>
      <c r="DM205" t="str">
        <f t="shared" si="8"/>
        <v>AL126 - Brundidge Housing Authority</v>
      </c>
      <c r="DN205" s="11" t="s">
        <v>616</v>
      </c>
      <c r="DO205" t="s">
        <v>617</v>
      </c>
      <c r="DP205">
        <v>41</v>
      </c>
    </row>
    <row r="206" spans="113:120" x14ac:dyDescent="0.25">
      <c r="DI206" t="s">
        <v>149</v>
      </c>
      <c r="DJ206" t="s">
        <v>618</v>
      </c>
      <c r="DK206" s="3" t="s">
        <v>77</v>
      </c>
      <c r="DL206" t="s">
        <v>619</v>
      </c>
      <c r="DM206" t="str">
        <f t="shared" si="8"/>
        <v>AL128 - HA SAMSON</v>
      </c>
      <c r="DN206" s="11" t="s">
        <v>620</v>
      </c>
      <c r="DO206" t="s">
        <v>621</v>
      </c>
      <c r="DP206">
        <v>213</v>
      </c>
    </row>
    <row r="207" spans="113:120" x14ac:dyDescent="0.25">
      <c r="DI207" t="s">
        <v>149</v>
      </c>
      <c r="DJ207" t="s">
        <v>622</v>
      </c>
      <c r="DK207" s="3" t="s">
        <v>77</v>
      </c>
      <c r="DL207" t="s">
        <v>623</v>
      </c>
      <c r="DM207" t="str">
        <f t="shared" si="8"/>
        <v>AL131 - Housing Authority of the City of Prattville, AL</v>
      </c>
      <c r="DN207" s="11" t="s">
        <v>624</v>
      </c>
      <c r="DO207" t="s">
        <v>625</v>
      </c>
      <c r="DP207">
        <v>106</v>
      </c>
    </row>
    <row r="208" spans="113:120" x14ac:dyDescent="0.25">
      <c r="DI208" t="s">
        <v>149</v>
      </c>
      <c r="DJ208" t="s">
        <v>626</v>
      </c>
      <c r="DK208" s="3" t="s">
        <v>77</v>
      </c>
      <c r="DL208" t="s">
        <v>627</v>
      </c>
      <c r="DM208" t="str">
        <f t="shared" si="8"/>
        <v>AL132 - Housing Authority of the City of Goodwater</v>
      </c>
      <c r="DN208" s="11" t="s">
        <v>628</v>
      </c>
      <c r="DO208" t="s">
        <v>629</v>
      </c>
      <c r="DP208">
        <v>40</v>
      </c>
    </row>
    <row r="209" spans="113:120" x14ac:dyDescent="0.25">
      <c r="DI209" t="s">
        <v>149</v>
      </c>
      <c r="DJ209" t="s">
        <v>630</v>
      </c>
      <c r="DK209" s="3" t="s">
        <v>77</v>
      </c>
      <c r="DL209" t="s">
        <v>631</v>
      </c>
      <c r="DM209" t="str">
        <f t="shared" si="8"/>
        <v>AL133 - Housing Authority of the Town of Hobson City</v>
      </c>
      <c r="DN209" s="11" t="s">
        <v>632</v>
      </c>
      <c r="DO209" t="s">
        <v>633</v>
      </c>
      <c r="DP209">
        <v>60</v>
      </c>
    </row>
    <row r="210" spans="113:120" x14ac:dyDescent="0.25">
      <c r="DI210" t="s">
        <v>149</v>
      </c>
      <c r="DJ210" t="s">
        <v>634</v>
      </c>
      <c r="DK210" s="3" t="s">
        <v>77</v>
      </c>
      <c r="DL210" t="s">
        <v>635</v>
      </c>
      <c r="DM210" t="str">
        <f t="shared" si="8"/>
        <v>AL134 - Housing Authority of the Town of Blountsville, AL</v>
      </c>
      <c r="DN210" s="11" t="s">
        <v>636</v>
      </c>
      <c r="DO210" t="s">
        <v>637</v>
      </c>
      <c r="DP210">
        <v>88</v>
      </c>
    </row>
    <row r="211" spans="113:120" x14ac:dyDescent="0.25">
      <c r="DI211" t="s">
        <v>149</v>
      </c>
      <c r="DJ211" t="s">
        <v>638</v>
      </c>
      <c r="DK211" s="3" t="s">
        <v>77</v>
      </c>
      <c r="DL211" t="s">
        <v>639</v>
      </c>
      <c r="DM211" t="str">
        <f t="shared" si="8"/>
        <v>AL137 - Housing Authority of the City of Fayette</v>
      </c>
      <c r="DN211" s="11" t="s">
        <v>640</v>
      </c>
      <c r="DO211" t="s">
        <v>641</v>
      </c>
      <c r="DP211">
        <v>153</v>
      </c>
    </row>
    <row r="212" spans="113:120" x14ac:dyDescent="0.25">
      <c r="DI212" t="s">
        <v>149</v>
      </c>
      <c r="DJ212" t="s">
        <v>642</v>
      </c>
      <c r="DK212" s="3" t="s">
        <v>77</v>
      </c>
      <c r="DL212" t="s">
        <v>643</v>
      </c>
      <c r="DM212" t="str">
        <f t="shared" si="8"/>
        <v>AL138 - GORDO HOUSING AUTHORITY</v>
      </c>
      <c r="DN212" s="11" t="s">
        <v>644</v>
      </c>
      <c r="DO212" t="s">
        <v>645</v>
      </c>
      <c r="DP212">
        <v>80</v>
      </c>
    </row>
    <row r="213" spans="113:120" x14ac:dyDescent="0.25">
      <c r="DI213" t="s">
        <v>149</v>
      </c>
      <c r="DJ213" t="s">
        <v>646</v>
      </c>
      <c r="DK213" s="3" t="s">
        <v>77</v>
      </c>
      <c r="DL213" t="s">
        <v>647</v>
      </c>
      <c r="DM213" t="str">
        <f t="shared" si="8"/>
        <v>AL139 - HA JACKSONVILLE</v>
      </c>
      <c r="DN213" s="11" t="s">
        <v>648</v>
      </c>
      <c r="DO213" t="s">
        <v>649</v>
      </c>
      <c r="DP213">
        <v>175</v>
      </c>
    </row>
    <row r="214" spans="113:120" x14ac:dyDescent="0.25">
      <c r="DI214" t="s">
        <v>149</v>
      </c>
      <c r="DJ214" t="s">
        <v>650</v>
      </c>
      <c r="DK214" s="3" t="s">
        <v>77</v>
      </c>
      <c r="DL214" t="s">
        <v>651</v>
      </c>
      <c r="DM214" t="str">
        <f t="shared" si="8"/>
        <v>AL140 - Housing Authority of the City of Centre, Al</v>
      </c>
      <c r="DN214" s="11" t="s">
        <v>652</v>
      </c>
      <c r="DO214" t="s">
        <v>653</v>
      </c>
      <c r="DP214">
        <v>160</v>
      </c>
    </row>
    <row r="215" spans="113:120" x14ac:dyDescent="0.25">
      <c r="DI215" t="s">
        <v>149</v>
      </c>
      <c r="DJ215" t="s">
        <v>654</v>
      </c>
      <c r="DK215" s="3" t="s">
        <v>77</v>
      </c>
      <c r="DL215" t="s">
        <v>655</v>
      </c>
      <c r="DM215" t="str">
        <f t="shared" si="8"/>
        <v>AL141 - Housing Authority of the Town of Kennedy</v>
      </c>
      <c r="DN215" s="11" t="s">
        <v>656</v>
      </c>
      <c r="DO215" t="s">
        <v>657</v>
      </c>
      <c r="DP215">
        <v>14</v>
      </c>
    </row>
    <row r="216" spans="113:120" x14ac:dyDescent="0.25">
      <c r="DI216" t="s">
        <v>149</v>
      </c>
      <c r="DJ216" t="s">
        <v>658</v>
      </c>
      <c r="DK216" s="3" t="s">
        <v>77</v>
      </c>
      <c r="DL216" t="s">
        <v>659</v>
      </c>
      <c r="DM216" t="str">
        <f t="shared" si="8"/>
        <v>AL142 - Housing Authority of the City of Newton</v>
      </c>
      <c r="DN216" s="11" t="s">
        <v>660</v>
      </c>
      <c r="DO216" t="s">
        <v>661</v>
      </c>
      <c r="DP216">
        <v>33</v>
      </c>
    </row>
    <row r="217" spans="113:120" x14ac:dyDescent="0.25">
      <c r="DI217" t="s">
        <v>149</v>
      </c>
      <c r="DJ217" t="s">
        <v>662</v>
      </c>
      <c r="DK217" s="3" t="s">
        <v>77</v>
      </c>
      <c r="DL217" t="s">
        <v>663</v>
      </c>
      <c r="DM217" t="str">
        <f t="shared" si="8"/>
        <v>AL143 - Housing Authority of the Town of Slocomb</v>
      </c>
      <c r="DN217" s="11" t="s">
        <v>664</v>
      </c>
      <c r="DO217" t="s">
        <v>665</v>
      </c>
      <c r="DP217">
        <v>14</v>
      </c>
    </row>
    <row r="218" spans="113:120" x14ac:dyDescent="0.25">
      <c r="DI218" t="s">
        <v>149</v>
      </c>
      <c r="DJ218" t="s">
        <v>666</v>
      </c>
      <c r="DK218" s="3" t="s">
        <v>77</v>
      </c>
      <c r="DL218" t="s">
        <v>667</v>
      </c>
      <c r="DM218" t="str">
        <f t="shared" si="8"/>
        <v>AL144 - HA ASHFORD</v>
      </c>
      <c r="DN218" s="11" t="s">
        <v>668</v>
      </c>
      <c r="DO218" t="s">
        <v>669</v>
      </c>
      <c r="DP218">
        <v>76</v>
      </c>
    </row>
    <row r="219" spans="113:120" x14ac:dyDescent="0.25">
      <c r="DI219" t="s">
        <v>149</v>
      </c>
      <c r="DJ219" t="s">
        <v>670</v>
      </c>
      <c r="DK219" s="3" t="s">
        <v>77</v>
      </c>
      <c r="DL219" t="s">
        <v>671</v>
      </c>
      <c r="DM219" t="str">
        <f t="shared" si="8"/>
        <v>AL145 - Housing Authority of the City of Brantley</v>
      </c>
      <c r="DN219" s="11" t="s">
        <v>672</v>
      </c>
      <c r="DO219" t="s">
        <v>673</v>
      </c>
      <c r="DP219">
        <v>100</v>
      </c>
    </row>
    <row r="220" spans="113:120" x14ac:dyDescent="0.25">
      <c r="DI220" t="s">
        <v>149</v>
      </c>
      <c r="DJ220" t="s">
        <v>674</v>
      </c>
      <c r="DK220" s="3" t="s">
        <v>77</v>
      </c>
      <c r="DL220" t="s">
        <v>675</v>
      </c>
      <c r="DM220" t="str">
        <f t="shared" si="8"/>
        <v>AL146 - Housing Authority of the City of Eutaw</v>
      </c>
      <c r="DN220" s="11" t="s">
        <v>676</v>
      </c>
      <c r="DO220" t="s">
        <v>677</v>
      </c>
      <c r="DP220">
        <v>50</v>
      </c>
    </row>
    <row r="221" spans="113:120" x14ac:dyDescent="0.25">
      <c r="DI221" t="s">
        <v>14</v>
      </c>
      <c r="DJ221" t="s">
        <v>678</v>
      </c>
      <c r="DK221" s="3" t="s">
        <v>77</v>
      </c>
      <c r="DL221" t="s">
        <v>679</v>
      </c>
      <c r="DM221" t="str">
        <f t="shared" si="8"/>
        <v>AL147 - Housing Authority of the City of Bridgeport</v>
      </c>
      <c r="DN221" s="11" t="s">
        <v>680</v>
      </c>
      <c r="DO221" t="s">
        <v>681</v>
      </c>
      <c r="DP221">
        <v>63</v>
      </c>
    </row>
    <row r="222" spans="113:120" x14ac:dyDescent="0.25">
      <c r="DI222" t="s">
        <v>149</v>
      </c>
      <c r="DJ222" t="s">
        <v>682</v>
      </c>
      <c r="DK222" s="3" t="s">
        <v>77</v>
      </c>
      <c r="DL222" t="s">
        <v>683</v>
      </c>
      <c r="DM222" t="str">
        <f t="shared" si="8"/>
        <v>AL149 - Housing Authority of the Town of New Brockton</v>
      </c>
      <c r="DN222" s="11" t="s">
        <v>684</v>
      </c>
      <c r="DO222" t="s">
        <v>685</v>
      </c>
      <c r="DP222">
        <v>40</v>
      </c>
    </row>
    <row r="223" spans="113:120" x14ac:dyDescent="0.25">
      <c r="DI223" t="s">
        <v>149</v>
      </c>
      <c r="DJ223" t="s">
        <v>686</v>
      </c>
      <c r="DK223" s="3" t="s">
        <v>77</v>
      </c>
      <c r="DL223" t="s">
        <v>687</v>
      </c>
      <c r="DM223" t="str">
        <f t="shared" si="8"/>
        <v>AL150 - Housing Authority of the City of Clanton</v>
      </c>
      <c r="DN223" s="11" t="s">
        <v>688</v>
      </c>
      <c r="DO223" t="s">
        <v>689</v>
      </c>
      <c r="DP223">
        <v>178</v>
      </c>
    </row>
    <row r="224" spans="113:120" x14ac:dyDescent="0.25">
      <c r="DI224" t="s">
        <v>149</v>
      </c>
      <c r="DJ224" t="s">
        <v>690</v>
      </c>
      <c r="DK224" s="3" t="s">
        <v>77</v>
      </c>
      <c r="DL224" t="s">
        <v>691</v>
      </c>
      <c r="DM224" t="str">
        <f t="shared" si="8"/>
        <v>AL151 - Housing Authority of the City of Brent</v>
      </c>
      <c r="DN224" s="11" t="s">
        <v>692</v>
      </c>
      <c r="DO224" t="s">
        <v>693</v>
      </c>
      <c r="DP224">
        <v>69</v>
      </c>
    </row>
    <row r="225" spans="113:120" x14ac:dyDescent="0.25">
      <c r="DI225" t="s">
        <v>14</v>
      </c>
      <c r="DJ225" t="s">
        <v>694</v>
      </c>
      <c r="DK225" s="3" t="s">
        <v>77</v>
      </c>
      <c r="DL225" t="s">
        <v>695</v>
      </c>
      <c r="DM225" t="str">
        <f t="shared" si="8"/>
        <v>AL152 - HA NORTHPORT</v>
      </c>
      <c r="DN225" s="11" t="s">
        <v>696</v>
      </c>
      <c r="DO225" t="s">
        <v>697</v>
      </c>
      <c r="DP225">
        <v>200</v>
      </c>
    </row>
    <row r="226" spans="113:120" x14ac:dyDescent="0.25">
      <c r="DI226" t="s">
        <v>14</v>
      </c>
      <c r="DJ226" t="s">
        <v>694</v>
      </c>
      <c r="DK226" s="3" t="s">
        <v>77</v>
      </c>
      <c r="DL226" t="s">
        <v>695</v>
      </c>
      <c r="DM226" t="str">
        <f t="shared" si="8"/>
        <v>AL152 - HA NORTHPORT</v>
      </c>
      <c r="DN226" s="11" t="s">
        <v>698</v>
      </c>
      <c r="DO226" t="s">
        <v>699</v>
      </c>
      <c r="DP226">
        <v>170</v>
      </c>
    </row>
    <row r="227" spans="113:120" x14ac:dyDescent="0.25">
      <c r="DI227" t="s">
        <v>14</v>
      </c>
      <c r="DJ227" t="s">
        <v>694</v>
      </c>
      <c r="DK227" s="3" t="s">
        <v>77</v>
      </c>
      <c r="DL227" t="s">
        <v>695</v>
      </c>
      <c r="DM227" t="str">
        <f t="shared" si="8"/>
        <v>AL152 - HA NORTHPORT</v>
      </c>
      <c r="DN227" s="11" t="s">
        <v>700</v>
      </c>
      <c r="DO227" t="s">
        <v>701</v>
      </c>
      <c r="DP227">
        <v>1</v>
      </c>
    </row>
    <row r="228" spans="113:120" x14ac:dyDescent="0.25">
      <c r="DI228" t="s">
        <v>14</v>
      </c>
      <c r="DJ228" t="s">
        <v>694</v>
      </c>
      <c r="DK228" s="3" t="s">
        <v>77</v>
      </c>
      <c r="DL228" t="s">
        <v>695</v>
      </c>
      <c r="DM228" t="str">
        <f t="shared" si="8"/>
        <v>AL152 - HA NORTHPORT</v>
      </c>
      <c r="DN228" s="11" t="s">
        <v>702</v>
      </c>
      <c r="DO228" t="s">
        <v>703</v>
      </c>
      <c r="DP228">
        <v>1</v>
      </c>
    </row>
    <row r="229" spans="113:120" x14ac:dyDescent="0.25">
      <c r="DI229" t="s">
        <v>14</v>
      </c>
      <c r="DJ229" t="s">
        <v>694</v>
      </c>
      <c r="DK229" s="3" t="s">
        <v>77</v>
      </c>
      <c r="DL229" t="s">
        <v>695</v>
      </c>
      <c r="DM229" t="str">
        <f t="shared" si="8"/>
        <v>AL152 - HA NORTHPORT</v>
      </c>
      <c r="DN229" s="11" t="s">
        <v>704</v>
      </c>
      <c r="DO229" t="s">
        <v>703</v>
      </c>
      <c r="DP229">
        <v>1</v>
      </c>
    </row>
    <row r="230" spans="113:120" x14ac:dyDescent="0.25">
      <c r="DI230" t="s">
        <v>14</v>
      </c>
      <c r="DJ230" t="s">
        <v>694</v>
      </c>
      <c r="DK230" s="3" t="s">
        <v>77</v>
      </c>
      <c r="DL230" t="s">
        <v>695</v>
      </c>
      <c r="DM230" t="str">
        <f t="shared" si="8"/>
        <v>AL152 - HA NORTHPORT</v>
      </c>
      <c r="DN230" s="11" t="s">
        <v>705</v>
      </c>
      <c r="DO230" t="s">
        <v>706</v>
      </c>
      <c r="DP230">
        <v>1</v>
      </c>
    </row>
    <row r="231" spans="113:120" x14ac:dyDescent="0.25">
      <c r="DI231" t="s">
        <v>14</v>
      </c>
      <c r="DJ231" t="s">
        <v>694</v>
      </c>
      <c r="DK231" s="3" t="s">
        <v>77</v>
      </c>
      <c r="DL231" t="s">
        <v>695</v>
      </c>
      <c r="DM231" t="str">
        <f t="shared" si="8"/>
        <v>AL152 - HA NORTHPORT</v>
      </c>
      <c r="DN231" s="11" t="s">
        <v>707</v>
      </c>
      <c r="DO231" t="s">
        <v>708</v>
      </c>
      <c r="DP231">
        <v>1</v>
      </c>
    </row>
    <row r="232" spans="113:120" x14ac:dyDescent="0.25">
      <c r="DI232" t="s">
        <v>149</v>
      </c>
      <c r="DJ232" t="s">
        <v>709</v>
      </c>
      <c r="DK232" s="3" t="s">
        <v>77</v>
      </c>
      <c r="DL232" t="s">
        <v>710</v>
      </c>
      <c r="DM232" t="str">
        <f t="shared" si="8"/>
        <v>AL153 - Housing Authority of the Town of Parrish</v>
      </c>
      <c r="DN232" s="11" t="s">
        <v>711</v>
      </c>
      <c r="DO232" t="s">
        <v>712</v>
      </c>
      <c r="DP232">
        <v>18</v>
      </c>
    </row>
    <row r="233" spans="113:120" x14ac:dyDescent="0.25">
      <c r="DI233" t="s">
        <v>149</v>
      </c>
      <c r="DJ233" t="s">
        <v>713</v>
      </c>
      <c r="DK233" s="3" t="s">
        <v>77</v>
      </c>
      <c r="DL233" t="s">
        <v>714</v>
      </c>
      <c r="DM233" t="str">
        <f t="shared" si="8"/>
        <v>AL154 - HA ATMORE</v>
      </c>
      <c r="DN233" s="11" t="s">
        <v>715</v>
      </c>
      <c r="DO233" t="s">
        <v>716</v>
      </c>
      <c r="DP233">
        <v>68</v>
      </c>
    </row>
    <row r="234" spans="113:120" x14ac:dyDescent="0.25">
      <c r="DI234" t="s">
        <v>149</v>
      </c>
      <c r="DJ234" t="s">
        <v>717</v>
      </c>
      <c r="DK234" s="3" t="s">
        <v>77</v>
      </c>
      <c r="DL234" t="s">
        <v>718</v>
      </c>
      <c r="DM234" t="str">
        <f t="shared" si="8"/>
        <v>AL156 - Housing Authority of the City of Brewton</v>
      </c>
      <c r="DN234" s="11" t="s">
        <v>719</v>
      </c>
      <c r="DO234" t="s">
        <v>720</v>
      </c>
      <c r="DP234">
        <v>80</v>
      </c>
    </row>
    <row r="235" spans="113:120" x14ac:dyDescent="0.25">
      <c r="DI235" t="s">
        <v>14</v>
      </c>
      <c r="DJ235" t="s">
        <v>721</v>
      </c>
      <c r="DK235" s="3" t="s">
        <v>77</v>
      </c>
      <c r="DL235" t="s">
        <v>722</v>
      </c>
      <c r="DM235" t="str">
        <f t="shared" si="8"/>
        <v>AL157 - Housing Authority of the City of Greensboro</v>
      </c>
      <c r="DN235" s="11" t="s">
        <v>723</v>
      </c>
      <c r="DO235" t="s">
        <v>724</v>
      </c>
      <c r="DP235">
        <v>66</v>
      </c>
    </row>
    <row r="236" spans="113:120" x14ac:dyDescent="0.25">
      <c r="DI236" t="s">
        <v>149</v>
      </c>
      <c r="DJ236" t="s">
        <v>725</v>
      </c>
      <c r="DK236" s="3" t="s">
        <v>77</v>
      </c>
      <c r="DL236" t="s">
        <v>726</v>
      </c>
      <c r="DM236" t="str">
        <f t="shared" si="8"/>
        <v>AL158 - Housing Authority of the Town of Clayton</v>
      </c>
      <c r="DN236" s="11" t="s">
        <v>727</v>
      </c>
      <c r="DO236" t="s">
        <v>728</v>
      </c>
      <c r="DP236">
        <v>40</v>
      </c>
    </row>
    <row r="237" spans="113:120" x14ac:dyDescent="0.25">
      <c r="DI237" t="s">
        <v>149</v>
      </c>
      <c r="DJ237" t="s">
        <v>729</v>
      </c>
      <c r="DK237" s="3" t="s">
        <v>77</v>
      </c>
      <c r="DL237" t="s">
        <v>730</v>
      </c>
      <c r="DM237" t="str">
        <f t="shared" si="8"/>
        <v>AL161 - Housing Authority of the City of Marion, AL</v>
      </c>
      <c r="DN237" s="11" t="s">
        <v>731</v>
      </c>
      <c r="DO237" t="s">
        <v>732</v>
      </c>
      <c r="DP237">
        <v>57</v>
      </c>
    </row>
    <row r="238" spans="113:120" x14ac:dyDescent="0.25">
      <c r="DI238" t="s">
        <v>149</v>
      </c>
      <c r="DJ238" t="s">
        <v>733</v>
      </c>
      <c r="DK238" s="3" t="s">
        <v>77</v>
      </c>
      <c r="DL238" t="s">
        <v>734</v>
      </c>
      <c r="DM238" t="str">
        <f t="shared" si="8"/>
        <v>AL164 - HA BAY MINETTE</v>
      </c>
      <c r="DN238" s="11" t="s">
        <v>735</v>
      </c>
      <c r="DO238" t="s">
        <v>736</v>
      </c>
      <c r="DP238">
        <v>108</v>
      </c>
    </row>
    <row r="239" spans="113:120" x14ac:dyDescent="0.25">
      <c r="DI239" t="s">
        <v>149</v>
      </c>
      <c r="DJ239" t="s">
        <v>737</v>
      </c>
      <c r="DK239" s="3" t="s">
        <v>77</v>
      </c>
      <c r="DL239" t="s">
        <v>738</v>
      </c>
      <c r="DM239" t="str">
        <f t="shared" si="8"/>
        <v>AL167 - STEVENSON HOUSING AUTHORITY</v>
      </c>
      <c r="DN239" s="11" t="s">
        <v>739</v>
      </c>
      <c r="DO239" t="s">
        <v>740</v>
      </c>
      <c r="DP239">
        <v>90</v>
      </c>
    </row>
    <row r="240" spans="113:120" x14ac:dyDescent="0.25">
      <c r="DI240" t="s">
        <v>149</v>
      </c>
      <c r="DJ240" t="s">
        <v>741</v>
      </c>
      <c r="DK240" s="3" t="s">
        <v>77</v>
      </c>
      <c r="DL240" t="s">
        <v>742</v>
      </c>
      <c r="DM240" t="str">
        <f t="shared" si="8"/>
        <v>AL168 - Rainsville Housing Authority</v>
      </c>
      <c r="DN240" s="11" t="s">
        <v>743</v>
      </c>
      <c r="DO240" t="s">
        <v>744</v>
      </c>
      <c r="DP240">
        <v>98</v>
      </c>
    </row>
    <row r="241" spans="113:120" x14ac:dyDescent="0.25">
      <c r="DI241" t="s">
        <v>149</v>
      </c>
      <c r="DJ241" t="s">
        <v>745</v>
      </c>
      <c r="DK241" s="3" t="s">
        <v>77</v>
      </c>
      <c r="DL241" t="s">
        <v>746</v>
      </c>
      <c r="DM241" t="str">
        <f t="shared" si="8"/>
        <v>AL169 - The Housing Authority of the City of  Prichard</v>
      </c>
      <c r="DN241" s="11" t="s">
        <v>747</v>
      </c>
      <c r="DO241" t="s">
        <v>748</v>
      </c>
      <c r="DP241">
        <v>110</v>
      </c>
    </row>
    <row r="242" spans="113:120" x14ac:dyDescent="0.25">
      <c r="DI242" t="s">
        <v>149</v>
      </c>
      <c r="DJ242" t="s">
        <v>749</v>
      </c>
      <c r="DK242" s="3" t="s">
        <v>77</v>
      </c>
      <c r="DL242" t="s">
        <v>750</v>
      </c>
      <c r="DM242" t="str">
        <f t="shared" si="8"/>
        <v>AL171 - UNIONTOWN HOUSING AUTHORITY</v>
      </c>
      <c r="DN242" s="11" t="s">
        <v>751</v>
      </c>
      <c r="DO242" t="s">
        <v>752</v>
      </c>
      <c r="DP242">
        <v>99</v>
      </c>
    </row>
    <row r="243" spans="113:120" x14ac:dyDescent="0.25">
      <c r="DI243" t="s">
        <v>149</v>
      </c>
      <c r="DJ243" t="s">
        <v>753</v>
      </c>
      <c r="DK243" s="3" t="s">
        <v>77</v>
      </c>
      <c r="DL243" t="s">
        <v>754</v>
      </c>
      <c r="DM243" t="str">
        <f t="shared" si="8"/>
        <v>AL172 - TALLASSEE HOUSING AUTHORITY</v>
      </c>
      <c r="DN243" s="11" t="s">
        <v>755</v>
      </c>
      <c r="DO243" t="s">
        <v>756</v>
      </c>
      <c r="DP243">
        <v>100</v>
      </c>
    </row>
    <row r="244" spans="113:120" x14ac:dyDescent="0.25">
      <c r="DI244" t="s">
        <v>149</v>
      </c>
      <c r="DJ244" t="s">
        <v>757</v>
      </c>
      <c r="DK244" s="3" t="s">
        <v>77</v>
      </c>
      <c r="DL244" t="s">
        <v>758</v>
      </c>
      <c r="DM244" t="str">
        <f t="shared" si="8"/>
        <v>AL173 - HA MONROEVILLE</v>
      </c>
      <c r="DN244" s="11" t="s">
        <v>759</v>
      </c>
      <c r="DO244" t="s">
        <v>760</v>
      </c>
      <c r="DP244">
        <v>100</v>
      </c>
    </row>
    <row r="245" spans="113:120" x14ac:dyDescent="0.25">
      <c r="DI245" t="s">
        <v>14</v>
      </c>
      <c r="DJ245" t="s">
        <v>761</v>
      </c>
      <c r="DK245" s="3" t="s">
        <v>77</v>
      </c>
      <c r="DL245" t="s">
        <v>762</v>
      </c>
      <c r="DM245" t="str">
        <f t="shared" si="8"/>
        <v>AL174 - Housing Authority of the City of Alexander City</v>
      </c>
      <c r="DN245" s="11" t="s">
        <v>763</v>
      </c>
      <c r="DO245" t="s">
        <v>764</v>
      </c>
      <c r="DP245">
        <v>210</v>
      </c>
    </row>
    <row r="246" spans="113:120" x14ac:dyDescent="0.25">
      <c r="DI246" t="s">
        <v>14</v>
      </c>
      <c r="DJ246" t="s">
        <v>761</v>
      </c>
      <c r="DK246" s="3" t="s">
        <v>77</v>
      </c>
      <c r="DL246" t="s">
        <v>762</v>
      </c>
      <c r="DM246" t="str">
        <f t="shared" si="8"/>
        <v>AL174 - Housing Authority of the City of Alexander City</v>
      </c>
      <c r="DN246" s="11" t="s">
        <v>765</v>
      </c>
      <c r="DO246" t="s">
        <v>766</v>
      </c>
      <c r="DP246">
        <v>267</v>
      </c>
    </row>
    <row r="247" spans="113:120" x14ac:dyDescent="0.25">
      <c r="DI247" t="s">
        <v>149</v>
      </c>
      <c r="DJ247" t="s">
        <v>767</v>
      </c>
      <c r="DK247" s="3" t="s">
        <v>77</v>
      </c>
      <c r="DL247" t="s">
        <v>768</v>
      </c>
      <c r="DM247" t="str">
        <f t="shared" si="8"/>
        <v>AL175 - Housing Authority of the City of Livingston</v>
      </c>
      <c r="DN247" s="11" t="s">
        <v>769</v>
      </c>
      <c r="DO247" t="s">
        <v>770</v>
      </c>
      <c r="DP247">
        <v>110</v>
      </c>
    </row>
    <row r="248" spans="113:120" x14ac:dyDescent="0.25">
      <c r="DI248" t="s">
        <v>149</v>
      </c>
      <c r="DJ248" t="s">
        <v>771</v>
      </c>
      <c r="DK248" s="3" t="s">
        <v>77</v>
      </c>
      <c r="DL248" t="s">
        <v>772</v>
      </c>
      <c r="DM248" t="str">
        <f t="shared" si="8"/>
        <v>AL176 - Sumiton Housing Authority</v>
      </c>
      <c r="DN248" s="11" t="s">
        <v>773</v>
      </c>
      <c r="DO248" t="s">
        <v>774</v>
      </c>
      <c r="DP248">
        <v>41</v>
      </c>
    </row>
    <row r="249" spans="113:120" x14ac:dyDescent="0.25">
      <c r="DI249" t="s">
        <v>149</v>
      </c>
      <c r="DJ249" t="s">
        <v>775</v>
      </c>
      <c r="DK249" s="3" t="s">
        <v>77</v>
      </c>
      <c r="DL249" t="s">
        <v>776</v>
      </c>
      <c r="DM249" t="str">
        <f t="shared" si="8"/>
        <v>AL178 - Housing Authority of the City of Dadeville</v>
      </c>
      <c r="DN249" s="11" t="s">
        <v>777</v>
      </c>
      <c r="DO249" t="s">
        <v>778</v>
      </c>
      <c r="DP249">
        <v>74</v>
      </c>
    </row>
    <row r="250" spans="113:120" x14ac:dyDescent="0.25">
      <c r="DI250" t="s">
        <v>149</v>
      </c>
      <c r="DJ250" t="s">
        <v>779</v>
      </c>
      <c r="DK250" s="3" t="s">
        <v>77</v>
      </c>
      <c r="DL250" t="s">
        <v>780</v>
      </c>
      <c r="DM250" t="str">
        <f t="shared" si="8"/>
        <v>AL179 - Housing Authority of the City of Daleville</v>
      </c>
      <c r="DN250" s="11" t="s">
        <v>781</v>
      </c>
      <c r="DO250" t="s">
        <v>782</v>
      </c>
      <c r="DP250">
        <v>70</v>
      </c>
    </row>
    <row r="251" spans="113:120" x14ac:dyDescent="0.25">
      <c r="DI251" t="s">
        <v>149</v>
      </c>
      <c r="DJ251" t="s">
        <v>783</v>
      </c>
      <c r="DK251" s="3" t="s">
        <v>77</v>
      </c>
      <c r="DL251" t="s">
        <v>784</v>
      </c>
      <c r="DM251" t="str">
        <f t="shared" si="8"/>
        <v>AL181 - EVERGREEN HOUSING AUTHORITY</v>
      </c>
      <c r="DN251" s="11" t="s">
        <v>785</v>
      </c>
      <c r="DO251" t="s">
        <v>786</v>
      </c>
      <c r="DP251">
        <v>90</v>
      </c>
    </row>
    <row r="252" spans="113:120" x14ac:dyDescent="0.25">
      <c r="DI252" t="s">
        <v>149</v>
      </c>
      <c r="DJ252" t="s">
        <v>787</v>
      </c>
      <c r="DK252" s="3" t="s">
        <v>77</v>
      </c>
      <c r="DL252" t="s">
        <v>788</v>
      </c>
      <c r="DM252" t="str">
        <f t="shared" si="8"/>
        <v>AL182 - The Housing Authority of the City of Triana,</v>
      </c>
      <c r="DN252" s="11" t="s">
        <v>789</v>
      </c>
      <c r="DO252" t="s">
        <v>790</v>
      </c>
      <c r="DP252">
        <v>24</v>
      </c>
    </row>
    <row r="253" spans="113:120" x14ac:dyDescent="0.25">
      <c r="DI253" t="s">
        <v>149</v>
      </c>
      <c r="DJ253" t="s">
        <v>791</v>
      </c>
      <c r="DK253" s="3" t="s">
        <v>77</v>
      </c>
      <c r="DL253" t="s">
        <v>792</v>
      </c>
      <c r="DM253" t="str">
        <f t="shared" si="8"/>
        <v>AL187 - Regional HA of Lawrence, Cullman &amp; Morgan Counties</v>
      </c>
      <c r="DN253" s="11" t="s">
        <v>793</v>
      </c>
      <c r="DO253" t="s">
        <v>794</v>
      </c>
      <c r="DP253">
        <v>156</v>
      </c>
    </row>
    <row r="254" spans="113:120" x14ac:dyDescent="0.25">
      <c r="DI254" t="s">
        <v>14</v>
      </c>
      <c r="DJ254" t="s">
        <v>795</v>
      </c>
      <c r="DK254" s="3" t="s">
        <v>77</v>
      </c>
      <c r="DL254" t="s">
        <v>796</v>
      </c>
      <c r="DM254" t="str">
        <f t="shared" si="8"/>
        <v>AL189 - Top of Alabama Regional Housing Authority</v>
      </c>
      <c r="DN254" s="11" t="s">
        <v>797</v>
      </c>
      <c r="DO254" t="s">
        <v>798</v>
      </c>
      <c r="DP254">
        <v>300</v>
      </c>
    </row>
    <row r="255" spans="113:120" x14ac:dyDescent="0.25">
      <c r="DI255" t="s">
        <v>149</v>
      </c>
      <c r="DJ255" t="s">
        <v>799</v>
      </c>
      <c r="DK255" s="3" t="s">
        <v>77</v>
      </c>
      <c r="DL255" t="s">
        <v>800</v>
      </c>
      <c r="DM255" t="str">
        <f t="shared" si="8"/>
        <v>AL190 - Housing Authority of Greene County, AL</v>
      </c>
      <c r="DN255" s="11" t="s">
        <v>801</v>
      </c>
      <c r="DO255" t="s">
        <v>802</v>
      </c>
      <c r="DP255">
        <v>188</v>
      </c>
    </row>
    <row r="256" spans="113:120" x14ac:dyDescent="0.25">
      <c r="DI256" t="s">
        <v>149</v>
      </c>
      <c r="DJ256" t="s">
        <v>799</v>
      </c>
      <c r="DK256" s="3" t="s">
        <v>77</v>
      </c>
      <c r="DL256" t="s">
        <v>800</v>
      </c>
      <c r="DM256" t="str">
        <f t="shared" si="8"/>
        <v>AL190 - Housing Authority of Greene County, AL</v>
      </c>
      <c r="DN256" s="11" t="s">
        <v>803</v>
      </c>
      <c r="DO256" t="s">
        <v>804</v>
      </c>
      <c r="DP256">
        <v>1</v>
      </c>
    </row>
    <row r="257" spans="113:120" x14ac:dyDescent="0.25">
      <c r="DI257" t="s">
        <v>149</v>
      </c>
      <c r="DJ257" t="s">
        <v>805</v>
      </c>
      <c r="DK257" s="3" t="s">
        <v>77</v>
      </c>
      <c r="DL257" t="s">
        <v>806</v>
      </c>
      <c r="DM257" t="str">
        <f t="shared" si="8"/>
        <v>AL199 - Housing Authority of the City of Valley</v>
      </c>
      <c r="DN257" s="11" t="s">
        <v>807</v>
      </c>
      <c r="DO257" t="s">
        <v>808</v>
      </c>
      <c r="DP257">
        <v>50</v>
      </c>
    </row>
    <row r="258" spans="113:120" x14ac:dyDescent="0.25">
      <c r="DI258" t="s">
        <v>149</v>
      </c>
      <c r="DJ258" t="s">
        <v>809</v>
      </c>
      <c r="DK258" s="3" t="s">
        <v>77</v>
      </c>
      <c r="DL258" t="s">
        <v>810</v>
      </c>
      <c r="DM258" t="str">
        <f t="shared" si="8"/>
        <v>AL202 - MOBILE COUNTY HOUSING AUTHORITY</v>
      </c>
      <c r="DN258" s="11" t="s">
        <v>811</v>
      </c>
      <c r="DO258" t="s">
        <v>812</v>
      </c>
      <c r="DP258">
        <v>50</v>
      </c>
    </row>
    <row r="259" spans="113:120" x14ac:dyDescent="0.25">
      <c r="DI259" t="s">
        <v>149</v>
      </c>
      <c r="DJ259" t="s">
        <v>813</v>
      </c>
      <c r="DK259" s="3" t="s">
        <v>814</v>
      </c>
      <c r="DL259" t="s">
        <v>815</v>
      </c>
      <c r="DM259" t="str">
        <f t="shared" si="8"/>
        <v>AR002 - North Little Rock Housing Authority</v>
      </c>
      <c r="DN259" s="11" t="s">
        <v>816</v>
      </c>
      <c r="DO259" t="s">
        <v>817</v>
      </c>
      <c r="DP259">
        <v>110</v>
      </c>
    </row>
    <row r="260" spans="113:120" x14ac:dyDescent="0.25">
      <c r="DI260" t="s">
        <v>149</v>
      </c>
      <c r="DJ260" t="s">
        <v>818</v>
      </c>
      <c r="DK260" s="3" t="s">
        <v>814</v>
      </c>
      <c r="DL260" t="s">
        <v>819</v>
      </c>
      <c r="DM260" t="str">
        <f t="shared" si="8"/>
        <v>AR004 - Housing Authority of the City of Little Rock</v>
      </c>
      <c r="DN260" s="11" t="s">
        <v>820</v>
      </c>
      <c r="DO260" t="s">
        <v>821</v>
      </c>
      <c r="DP260">
        <v>59</v>
      </c>
    </row>
    <row r="261" spans="113:120" x14ac:dyDescent="0.25">
      <c r="DI261" t="s">
        <v>149</v>
      </c>
      <c r="DJ261" t="s">
        <v>818</v>
      </c>
      <c r="DK261" s="3" t="s">
        <v>814</v>
      </c>
      <c r="DL261" t="s">
        <v>819</v>
      </c>
      <c r="DM261" t="str">
        <f t="shared" si="8"/>
        <v>AR004 - Housing Authority of the City of Little Rock</v>
      </c>
      <c r="DN261" s="11" t="s">
        <v>822</v>
      </c>
      <c r="DO261" t="s">
        <v>823</v>
      </c>
      <c r="DP261">
        <v>38</v>
      </c>
    </row>
    <row r="262" spans="113:120" x14ac:dyDescent="0.25">
      <c r="DI262" t="s">
        <v>149</v>
      </c>
      <c r="DJ262" t="s">
        <v>818</v>
      </c>
      <c r="DK262" s="3" t="s">
        <v>814</v>
      </c>
      <c r="DL262" t="s">
        <v>819</v>
      </c>
      <c r="DM262" t="str">
        <f t="shared" ref="DM262:DM325" si="9">CONCATENATE(DJ262," - ",DL262)</f>
        <v>AR004 - Housing Authority of the City of Little Rock</v>
      </c>
      <c r="DN262" s="11" t="s">
        <v>824</v>
      </c>
      <c r="DO262" t="s">
        <v>825</v>
      </c>
      <c r="DP262">
        <v>40</v>
      </c>
    </row>
    <row r="263" spans="113:120" x14ac:dyDescent="0.25">
      <c r="DI263" t="s">
        <v>149</v>
      </c>
      <c r="DJ263" t="s">
        <v>818</v>
      </c>
      <c r="DK263" s="3" t="s">
        <v>814</v>
      </c>
      <c r="DL263" t="s">
        <v>819</v>
      </c>
      <c r="DM263" t="str">
        <f t="shared" si="9"/>
        <v>AR004 - Housing Authority of the City of Little Rock</v>
      </c>
      <c r="DN263" s="11" t="s">
        <v>826</v>
      </c>
      <c r="DO263" t="s">
        <v>827</v>
      </c>
      <c r="DP263">
        <v>24</v>
      </c>
    </row>
    <row r="264" spans="113:120" x14ac:dyDescent="0.25">
      <c r="DI264" t="s">
        <v>14</v>
      </c>
      <c r="DJ264" t="s">
        <v>828</v>
      </c>
      <c r="DK264" s="3" t="s">
        <v>814</v>
      </c>
      <c r="DL264" t="s">
        <v>829</v>
      </c>
      <c r="DM264" t="str">
        <f t="shared" si="9"/>
        <v>AR005 - Blytheville Housing Authority</v>
      </c>
      <c r="DN264" s="11" t="s">
        <v>830</v>
      </c>
      <c r="DO264" t="s">
        <v>831</v>
      </c>
      <c r="DP264">
        <v>281</v>
      </c>
    </row>
    <row r="265" spans="113:120" x14ac:dyDescent="0.25">
      <c r="DI265" t="s">
        <v>149</v>
      </c>
      <c r="DJ265" t="s">
        <v>832</v>
      </c>
      <c r="DK265" s="3" t="s">
        <v>814</v>
      </c>
      <c r="DL265" t="s">
        <v>833</v>
      </c>
      <c r="DM265" t="str">
        <f t="shared" si="9"/>
        <v>AR006 - Housing Authority of the City of Conway</v>
      </c>
      <c r="DN265" s="11" t="s">
        <v>834</v>
      </c>
      <c r="DO265" t="s">
        <v>835</v>
      </c>
      <c r="DP265">
        <v>154</v>
      </c>
    </row>
    <row r="266" spans="113:120" x14ac:dyDescent="0.25">
      <c r="DI266" t="s">
        <v>149</v>
      </c>
      <c r="DJ266" t="s">
        <v>836</v>
      </c>
      <c r="DK266" s="3" t="s">
        <v>814</v>
      </c>
      <c r="DL266" t="s">
        <v>837</v>
      </c>
      <c r="DM266" t="str">
        <f t="shared" si="9"/>
        <v>AR010 - NW Regional Housing Authority</v>
      </c>
      <c r="DN266" s="11" t="s">
        <v>838</v>
      </c>
      <c r="DO266" t="s">
        <v>839</v>
      </c>
      <c r="DP266">
        <v>58</v>
      </c>
    </row>
    <row r="267" spans="113:120" x14ac:dyDescent="0.25">
      <c r="DI267" t="s">
        <v>149</v>
      </c>
      <c r="DJ267" t="s">
        <v>840</v>
      </c>
      <c r="DK267" s="3" t="s">
        <v>814</v>
      </c>
      <c r="DL267" t="s">
        <v>841</v>
      </c>
      <c r="DM267" t="str">
        <f t="shared" si="9"/>
        <v>AR012 - Arkadelphia Housing Authority</v>
      </c>
      <c r="DN267" s="11" t="s">
        <v>842</v>
      </c>
      <c r="DO267" t="s">
        <v>843</v>
      </c>
      <c r="DP267">
        <v>100</v>
      </c>
    </row>
    <row r="268" spans="113:120" x14ac:dyDescent="0.25">
      <c r="DI268" t="s">
        <v>14</v>
      </c>
      <c r="DJ268" t="s">
        <v>844</v>
      </c>
      <c r="DK268" s="3" t="s">
        <v>814</v>
      </c>
      <c r="DL268" t="s">
        <v>845</v>
      </c>
      <c r="DM268" t="str">
        <f t="shared" si="9"/>
        <v>AR016 - Camden Housing Authority</v>
      </c>
      <c r="DN268" s="11" t="s">
        <v>846</v>
      </c>
      <c r="DO268" t="s">
        <v>847</v>
      </c>
      <c r="DP268">
        <v>289</v>
      </c>
    </row>
    <row r="269" spans="113:120" x14ac:dyDescent="0.25">
      <c r="DI269" t="s">
        <v>14</v>
      </c>
      <c r="DJ269" t="s">
        <v>844</v>
      </c>
      <c r="DK269" s="3" t="s">
        <v>814</v>
      </c>
      <c r="DL269" t="s">
        <v>845</v>
      </c>
      <c r="DM269" t="str">
        <f t="shared" si="9"/>
        <v>AR016 - Camden Housing Authority</v>
      </c>
      <c r="DN269" s="11" t="s">
        <v>848</v>
      </c>
      <c r="DO269" t="s">
        <v>849</v>
      </c>
      <c r="DP269">
        <v>230</v>
      </c>
    </row>
    <row r="270" spans="113:120" x14ac:dyDescent="0.25">
      <c r="DI270" t="s">
        <v>149</v>
      </c>
      <c r="DJ270" t="s">
        <v>850</v>
      </c>
      <c r="DK270" s="3" t="s">
        <v>814</v>
      </c>
      <c r="DL270" t="s">
        <v>851</v>
      </c>
      <c r="DM270" t="str">
        <f t="shared" si="9"/>
        <v>AR018 - Housing Authority of the City of Magnolia</v>
      </c>
      <c r="DN270" s="11" t="s">
        <v>852</v>
      </c>
      <c r="DO270" t="s">
        <v>853</v>
      </c>
      <c r="DP270">
        <v>180</v>
      </c>
    </row>
    <row r="271" spans="113:120" x14ac:dyDescent="0.25">
      <c r="DI271" t="s">
        <v>149</v>
      </c>
      <c r="DJ271" t="s">
        <v>854</v>
      </c>
      <c r="DK271" s="3" t="s">
        <v>814</v>
      </c>
      <c r="DL271" t="s">
        <v>855</v>
      </c>
      <c r="DM271" t="str">
        <f t="shared" si="9"/>
        <v>AR020 - Little River County Housing Authority</v>
      </c>
      <c r="DN271" s="11" t="s">
        <v>856</v>
      </c>
      <c r="DO271" t="s">
        <v>857</v>
      </c>
      <c r="DP271">
        <v>148</v>
      </c>
    </row>
    <row r="272" spans="113:120" x14ac:dyDescent="0.25">
      <c r="DI272" t="s">
        <v>14</v>
      </c>
      <c r="DJ272" t="s">
        <v>858</v>
      </c>
      <c r="DK272" s="3" t="s">
        <v>814</v>
      </c>
      <c r="DL272" t="s">
        <v>859</v>
      </c>
      <c r="DM272" t="str">
        <f t="shared" si="9"/>
        <v>AR021 - Housing Authority of the City of Osceola</v>
      </c>
      <c r="DN272" s="11" t="s">
        <v>860</v>
      </c>
      <c r="DO272" t="s">
        <v>861</v>
      </c>
      <c r="DP272">
        <v>353</v>
      </c>
    </row>
    <row r="273" spans="113:120" x14ac:dyDescent="0.25">
      <c r="DI273" t="s">
        <v>149</v>
      </c>
      <c r="DJ273" t="s">
        <v>862</v>
      </c>
      <c r="DK273" s="3" t="s">
        <v>814</v>
      </c>
      <c r="DL273" t="s">
        <v>863</v>
      </c>
      <c r="DM273" t="str">
        <f t="shared" si="9"/>
        <v>AR022 - Housing Authority of the County of Sevier</v>
      </c>
      <c r="DN273" s="11" t="s">
        <v>864</v>
      </c>
      <c r="DO273" t="s">
        <v>865</v>
      </c>
      <c r="DP273">
        <v>111</v>
      </c>
    </row>
    <row r="274" spans="113:120" x14ac:dyDescent="0.25">
      <c r="DI274" t="s">
        <v>14</v>
      </c>
      <c r="DJ274" t="s">
        <v>866</v>
      </c>
      <c r="DK274" s="3" t="s">
        <v>814</v>
      </c>
      <c r="DL274" t="s">
        <v>867</v>
      </c>
      <c r="DM274" t="str">
        <f t="shared" si="9"/>
        <v>AR023 - Housing Authority of the County of Poinsett</v>
      </c>
      <c r="DN274" s="11" t="s">
        <v>868</v>
      </c>
      <c r="DO274" t="s">
        <v>869</v>
      </c>
      <c r="DP274">
        <v>274</v>
      </c>
    </row>
    <row r="275" spans="113:120" x14ac:dyDescent="0.25">
      <c r="DI275" t="s">
        <v>14</v>
      </c>
      <c r="DJ275" t="s">
        <v>870</v>
      </c>
      <c r="DK275" s="3" t="s">
        <v>814</v>
      </c>
      <c r="DL275" t="s">
        <v>871</v>
      </c>
      <c r="DM275" t="str">
        <f t="shared" si="9"/>
        <v>AR024 - West Memphis Housing Authority</v>
      </c>
      <c r="DN275" s="11" t="s">
        <v>872</v>
      </c>
      <c r="DO275" t="s">
        <v>873</v>
      </c>
      <c r="DP275">
        <v>350</v>
      </c>
    </row>
    <row r="276" spans="113:120" x14ac:dyDescent="0.25">
      <c r="DI276" t="s">
        <v>149</v>
      </c>
      <c r="DJ276" t="s">
        <v>874</v>
      </c>
      <c r="DK276" s="3" t="s">
        <v>814</v>
      </c>
      <c r="DL276" t="s">
        <v>875</v>
      </c>
      <c r="DM276" t="str">
        <f t="shared" si="9"/>
        <v>AR025 - Housing Authority of the County of Howard</v>
      </c>
      <c r="DN276" s="11" t="s">
        <v>876</v>
      </c>
      <c r="DO276" t="s">
        <v>877</v>
      </c>
      <c r="DP276">
        <v>164</v>
      </c>
    </row>
    <row r="277" spans="113:120" x14ac:dyDescent="0.25">
      <c r="DI277" t="s">
        <v>149</v>
      </c>
      <c r="DJ277" t="s">
        <v>878</v>
      </c>
      <c r="DK277" s="3" t="s">
        <v>814</v>
      </c>
      <c r="DL277" t="s">
        <v>879</v>
      </c>
      <c r="DM277" t="str">
        <f t="shared" si="9"/>
        <v>AR026 - Housing Authority of the City of Morrilton</v>
      </c>
      <c r="DN277" s="11" t="s">
        <v>880</v>
      </c>
      <c r="DO277" t="s">
        <v>881</v>
      </c>
      <c r="DP277">
        <v>206</v>
      </c>
    </row>
    <row r="278" spans="113:120" x14ac:dyDescent="0.25">
      <c r="DI278" t="s">
        <v>14</v>
      </c>
      <c r="DJ278" t="s">
        <v>882</v>
      </c>
      <c r="DK278" s="3" t="s">
        <v>814</v>
      </c>
      <c r="DL278" t="s">
        <v>883</v>
      </c>
      <c r="DM278" t="str">
        <f t="shared" si="9"/>
        <v>AR027 - Housing Authority of the City of Marianna</v>
      </c>
      <c r="DN278" s="11" t="s">
        <v>884</v>
      </c>
      <c r="DO278" t="s">
        <v>885</v>
      </c>
      <c r="DP278">
        <v>243</v>
      </c>
    </row>
    <row r="279" spans="113:120" x14ac:dyDescent="0.25">
      <c r="DI279" t="s">
        <v>14</v>
      </c>
      <c r="DJ279" t="s">
        <v>886</v>
      </c>
      <c r="DK279" s="3" t="s">
        <v>814</v>
      </c>
      <c r="DL279" t="s">
        <v>887</v>
      </c>
      <c r="DM279" t="str">
        <f t="shared" si="9"/>
        <v>AR028 - Housing Authority of the City of Newport</v>
      </c>
      <c r="DN279" s="11" t="s">
        <v>888</v>
      </c>
      <c r="DO279" t="s">
        <v>889</v>
      </c>
      <c r="DP279">
        <v>264</v>
      </c>
    </row>
    <row r="280" spans="113:120" x14ac:dyDescent="0.25">
      <c r="DI280" t="s">
        <v>149</v>
      </c>
      <c r="DJ280" t="s">
        <v>890</v>
      </c>
      <c r="DK280" s="3" t="s">
        <v>814</v>
      </c>
      <c r="DL280" t="s">
        <v>891</v>
      </c>
      <c r="DM280" t="str">
        <f t="shared" si="9"/>
        <v>AR029 - Housing Authority of the City of Van Buren</v>
      </c>
      <c r="DN280" s="11" t="s">
        <v>892</v>
      </c>
      <c r="DO280" t="s">
        <v>893</v>
      </c>
      <c r="DP280">
        <v>199</v>
      </c>
    </row>
    <row r="281" spans="113:120" x14ac:dyDescent="0.25">
      <c r="DI281" t="s">
        <v>14</v>
      </c>
      <c r="DJ281" t="s">
        <v>894</v>
      </c>
      <c r="DK281" s="3" t="s">
        <v>814</v>
      </c>
      <c r="DL281" t="s">
        <v>895</v>
      </c>
      <c r="DM281" t="str">
        <f t="shared" si="9"/>
        <v>AR032 - Housing Authority of the City of Paris</v>
      </c>
      <c r="DN281" s="11" t="s">
        <v>896</v>
      </c>
      <c r="DO281" t="s">
        <v>897</v>
      </c>
      <c r="DP281">
        <v>56</v>
      </c>
    </row>
    <row r="282" spans="113:120" x14ac:dyDescent="0.25">
      <c r="DI282" t="s">
        <v>14</v>
      </c>
      <c r="DJ282" t="s">
        <v>898</v>
      </c>
      <c r="DK282" s="3" t="s">
        <v>814</v>
      </c>
      <c r="DL282" t="s">
        <v>899</v>
      </c>
      <c r="DM282" t="str">
        <f t="shared" si="9"/>
        <v>AR034 - Trumann Housing Authority</v>
      </c>
      <c r="DN282" s="11" t="s">
        <v>900</v>
      </c>
      <c r="DO282" t="s">
        <v>901</v>
      </c>
      <c r="DP282">
        <v>364</v>
      </c>
    </row>
    <row r="283" spans="113:120" x14ac:dyDescent="0.25">
      <c r="DI283" t="s">
        <v>149</v>
      </c>
      <c r="DJ283" t="s">
        <v>902</v>
      </c>
      <c r="DK283" s="3" t="s">
        <v>814</v>
      </c>
      <c r="DL283" t="s">
        <v>903</v>
      </c>
      <c r="DM283" t="str">
        <f t="shared" si="9"/>
        <v>AR035 - Searcy Housing Authority</v>
      </c>
      <c r="DN283" s="11" t="s">
        <v>904</v>
      </c>
      <c r="DO283" t="s">
        <v>905</v>
      </c>
      <c r="DP283">
        <v>120</v>
      </c>
    </row>
    <row r="284" spans="113:120" x14ac:dyDescent="0.25">
      <c r="DI284" t="s">
        <v>149</v>
      </c>
      <c r="DJ284" t="s">
        <v>906</v>
      </c>
      <c r="DK284" s="3" t="s">
        <v>814</v>
      </c>
      <c r="DL284" t="s">
        <v>907</v>
      </c>
      <c r="DM284" t="str">
        <f t="shared" si="9"/>
        <v>AR037 - Housing Authority of the City of Prescott</v>
      </c>
      <c r="DN284" s="11" t="s">
        <v>908</v>
      </c>
      <c r="DO284" t="s">
        <v>909</v>
      </c>
      <c r="DP284">
        <v>103</v>
      </c>
    </row>
    <row r="285" spans="113:120" x14ac:dyDescent="0.25">
      <c r="DI285" t="s">
        <v>149</v>
      </c>
      <c r="DJ285" t="s">
        <v>910</v>
      </c>
      <c r="DK285" s="3" t="s">
        <v>814</v>
      </c>
      <c r="DL285" t="s">
        <v>911</v>
      </c>
      <c r="DM285" t="str">
        <f t="shared" si="9"/>
        <v>AR039 - Wynne Housing Authority</v>
      </c>
      <c r="DN285" s="11" t="s">
        <v>912</v>
      </c>
      <c r="DO285" t="s">
        <v>913</v>
      </c>
      <c r="DP285">
        <v>70</v>
      </c>
    </row>
    <row r="286" spans="113:120" x14ac:dyDescent="0.25">
      <c r="DI286" t="s">
        <v>149</v>
      </c>
      <c r="DJ286" t="s">
        <v>914</v>
      </c>
      <c r="DK286" s="3" t="s">
        <v>814</v>
      </c>
      <c r="DL286" t="s">
        <v>915</v>
      </c>
      <c r="DM286" t="str">
        <f t="shared" si="9"/>
        <v>AR040 - Housing Authority of the City of Des Arc</v>
      </c>
      <c r="DN286" s="11" t="s">
        <v>916</v>
      </c>
      <c r="DO286" t="s">
        <v>917</v>
      </c>
      <c r="DP286">
        <v>42</v>
      </c>
    </row>
    <row r="287" spans="113:120" x14ac:dyDescent="0.25">
      <c r="DI287" t="s">
        <v>149</v>
      </c>
      <c r="DJ287" t="s">
        <v>918</v>
      </c>
      <c r="DK287" s="3" t="s">
        <v>814</v>
      </c>
      <c r="DL287" t="s">
        <v>919</v>
      </c>
      <c r="DM287" t="str">
        <f t="shared" si="9"/>
        <v>AR041 - Lonoke County Housing Authority</v>
      </c>
      <c r="DN287" s="11" t="s">
        <v>920</v>
      </c>
      <c r="DO287" t="s">
        <v>921</v>
      </c>
      <c r="DP287">
        <v>121</v>
      </c>
    </row>
    <row r="288" spans="113:120" x14ac:dyDescent="0.25">
      <c r="DI288" t="s">
        <v>149</v>
      </c>
      <c r="DJ288" t="s">
        <v>922</v>
      </c>
      <c r="DK288" s="3" t="s">
        <v>814</v>
      </c>
      <c r="DL288" t="s">
        <v>923</v>
      </c>
      <c r="DM288" t="str">
        <f t="shared" si="9"/>
        <v>AR042 - Star City Housing Authority</v>
      </c>
      <c r="DN288" s="11" t="s">
        <v>924</v>
      </c>
      <c r="DO288" t="s">
        <v>925</v>
      </c>
      <c r="DP288">
        <v>56</v>
      </c>
    </row>
    <row r="289" spans="113:120" x14ac:dyDescent="0.25">
      <c r="DI289" t="s">
        <v>149</v>
      </c>
      <c r="DJ289" t="s">
        <v>926</v>
      </c>
      <c r="DK289" s="3" t="s">
        <v>814</v>
      </c>
      <c r="DL289" t="s">
        <v>927</v>
      </c>
      <c r="DM289" t="str">
        <f t="shared" si="9"/>
        <v>AR043 - Housing Authority of the City of Dumas</v>
      </c>
      <c r="DN289" s="11" t="s">
        <v>928</v>
      </c>
      <c r="DO289" t="s">
        <v>929</v>
      </c>
      <c r="DP289">
        <v>93</v>
      </c>
    </row>
    <row r="290" spans="113:120" x14ac:dyDescent="0.25">
      <c r="DI290" t="s">
        <v>149</v>
      </c>
      <c r="DJ290" t="s">
        <v>930</v>
      </c>
      <c r="DK290" s="3" t="s">
        <v>814</v>
      </c>
      <c r="DL290" t="s">
        <v>931</v>
      </c>
      <c r="DM290" t="str">
        <f t="shared" si="9"/>
        <v>AR044 - Housing Authority of the City of Waldron</v>
      </c>
      <c r="DN290" s="11" t="s">
        <v>932</v>
      </c>
      <c r="DO290" t="s">
        <v>933</v>
      </c>
      <c r="DP290">
        <v>92</v>
      </c>
    </row>
    <row r="291" spans="113:120" x14ac:dyDescent="0.25">
      <c r="DI291" t="s">
        <v>149</v>
      </c>
      <c r="DJ291" t="s">
        <v>934</v>
      </c>
      <c r="DK291" s="3" t="s">
        <v>814</v>
      </c>
      <c r="DL291" t="s">
        <v>935</v>
      </c>
      <c r="DM291" t="str">
        <f t="shared" si="9"/>
        <v>AR047 - Housing Authority of the City of Hoxie</v>
      </c>
      <c r="DN291" s="11" t="s">
        <v>936</v>
      </c>
      <c r="DO291" t="s">
        <v>937</v>
      </c>
      <c r="DP291">
        <v>20</v>
      </c>
    </row>
    <row r="292" spans="113:120" x14ac:dyDescent="0.25">
      <c r="DI292" t="s">
        <v>149</v>
      </c>
      <c r="DJ292" t="s">
        <v>938</v>
      </c>
      <c r="DK292" s="3" t="s">
        <v>814</v>
      </c>
      <c r="DL292" t="s">
        <v>939</v>
      </c>
      <c r="DM292" t="str">
        <f t="shared" si="9"/>
        <v>AR049 - Housing Authority of the City of Gurdon</v>
      </c>
      <c r="DN292" s="11" t="s">
        <v>940</v>
      </c>
      <c r="DO292" t="s">
        <v>941</v>
      </c>
      <c r="DP292">
        <v>32</v>
      </c>
    </row>
    <row r="293" spans="113:120" x14ac:dyDescent="0.25">
      <c r="DI293" t="s">
        <v>14</v>
      </c>
      <c r="DJ293" t="s">
        <v>942</v>
      </c>
      <c r="DK293" s="3" t="s">
        <v>814</v>
      </c>
      <c r="DL293" t="s">
        <v>943</v>
      </c>
      <c r="DM293" t="str">
        <f t="shared" si="9"/>
        <v>AR051 - Housing Authority of the City of Clarksville</v>
      </c>
      <c r="DN293" s="11" t="s">
        <v>944</v>
      </c>
      <c r="DO293" t="s">
        <v>945</v>
      </c>
      <c r="DP293">
        <v>173</v>
      </c>
    </row>
    <row r="294" spans="113:120" x14ac:dyDescent="0.25">
      <c r="DI294" t="s">
        <v>149</v>
      </c>
      <c r="DJ294" t="s">
        <v>946</v>
      </c>
      <c r="DK294" s="3" t="s">
        <v>814</v>
      </c>
      <c r="DL294" t="s">
        <v>947</v>
      </c>
      <c r="DM294" t="str">
        <f t="shared" si="9"/>
        <v>AR052 - Clarendon Housing Authority</v>
      </c>
      <c r="DN294" s="11" t="s">
        <v>948</v>
      </c>
      <c r="DO294" t="s">
        <v>949</v>
      </c>
      <c r="DP294">
        <v>88</v>
      </c>
    </row>
    <row r="295" spans="113:120" x14ac:dyDescent="0.25">
      <c r="DI295" t="s">
        <v>149</v>
      </c>
      <c r="DJ295" t="s">
        <v>950</v>
      </c>
      <c r="DK295" s="3" t="s">
        <v>814</v>
      </c>
      <c r="DL295" t="s">
        <v>951</v>
      </c>
      <c r="DM295" t="str">
        <f t="shared" si="9"/>
        <v>AR053 - Housing Authority of the City of McGehee</v>
      </c>
      <c r="DN295" s="11" t="s">
        <v>952</v>
      </c>
      <c r="DO295" t="s">
        <v>953</v>
      </c>
      <c r="DP295">
        <v>58</v>
      </c>
    </row>
    <row r="296" spans="113:120" x14ac:dyDescent="0.25">
      <c r="DI296" t="s">
        <v>149</v>
      </c>
      <c r="DJ296" t="s">
        <v>954</v>
      </c>
      <c r="DK296" s="3" t="s">
        <v>814</v>
      </c>
      <c r="DL296" t="s">
        <v>955</v>
      </c>
      <c r="DM296" t="str">
        <f t="shared" si="9"/>
        <v>AR055 - Housing Authority of the City of Dardanelle</v>
      </c>
      <c r="DN296" s="11" t="s">
        <v>956</v>
      </c>
      <c r="DO296" t="s">
        <v>957</v>
      </c>
      <c r="DP296">
        <v>84</v>
      </c>
    </row>
    <row r="297" spans="113:120" x14ac:dyDescent="0.25">
      <c r="DI297" t="s">
        <v>149</v>
      </c>
      <c r="DJ297" t="s">
        <v>958</v>
      </c>
      <c r="DK297" s="3" t="s">
        <v>814</v>
      </c>
      <c r="DL297" t="s">
        <v>959</v>
      </c>
      <c r="DM297" t="str">
        <f t="shared" si="9"/>
        <v>AR059 - Housing Authority of the City of Brinkley</v>
      </c>
      <c r="DN297" s="11" t="s">
        <v>960</v>
      </c>
      <c r="DO297" t="s">
        <v>961</v>
      </c>
      <c r="DP297">
        <v>186</v>
      </c>
    </row>
    <row r="298" spans="113:120" x14ac:dyDescent="0.25">
      <c r="DI298" t="s">
        <v>14</v>
      </c>
      <c r="DJ298" t="s">
        <v>962</v>
      </c>
      <c r="DK298" s="3" t="s">
        <v>814</v>
      </c>
      <c r="DL298" t="s">
        <v>963</v>
      </c>
      <c r="DM298" t="str">
        <f t="shared" si="9"/>
        <v>AR060 - Housing Authority of the City of West Helena</v>
      </c>
      <c r="DN298" s="11" t="s">
        <v>964</v>
      </c>
      <c r="DO298" t="s">
        <v>965</v>
      </c>
      <c r="DP298">
        <v>244</v>
      </c>
    </row>
    <row r="299" spans="113:120" x14ac:dyDescent="0.25">
      <c r="DI299" t="s">
        <v>14</v>
      </c>
      <c r="DJ299" t="s">
        <v>962</v>
      </c>
      <c r="DK299" s="3" t="s">
        <v>814</v>
      </c>
      <c r="DL299" t="s">
        <v>963</v>
      </c>
      <c r="DM299" t="str">
        <f t="shared" si="9"/>
        <v>AR060 - Housing Authority of the City of West Helena</v>
      </c>
      <c r="DN299" s="11" t="s">
        <v>966</v>
      </c>
      <c r="DO299" t="s">
        <v>967</v>
      </c>
      <c r="DP299">
        <v>236</v>
      </c>
    </row>
    <row r="300" spans="113:120" x14ac:dyDescent="0.25">
      <c r="DI300" t="s">
        <v>149</v>
      </c>
      <c r="DJ300" t="s">
        <v>968</v>
      </c>
      <c r="DK300" s="3" t="s">
        <v>814</v>
      </c>
      <c r="DL300" t="s">
        <v>969</v>
      </c>
      <c r="DM300" t="str">
        <f t="shared" si="9"/>
        <v>AR061 - Housing Authority of the City of Hughes</v>
      </c>
      <c r="DN300" s="11" t="s">
        <v>970</v>
      </c>
      <c r="DO300" t="s">
        <v>971</v>
      </c>
      <c r="DP300">
        <v>40</v>
      </c>
    </row>
    <row r="301" spans="113:120" x14ac:dyDescent="0.25">
      <c r="DI301" t="s">
        <v>149</v>
      </c>
      <c r="DJ301" t="s">
        <v>972</v>
      </c>
      <c r="DK301" s="3" t="s">
        <v>814</v>
      </c>
      <c r="DL301" t="s">
        <v>973</v>
      </c>
      <c r="DM301" t="str">
        <f t="shared" si="9"/>
        <v>AR064 - Housing Authority of the City of Earle</v>
      </c>
      <c r="DN301" s="11" t="s">
        <v>974</v>
      </c>
      <c r="DO301" t="s">
        <v>975</v>
      </c>
      <c r="DP301">
        <v>68</v>
      </c>
    </row>
    <row r="302" spans="113:120" x14ac:dyDescent="0.25">
      <c r="DI302" t="s">
        <v>149</v>
      </c>
      <c r="DJ302" t="s">
        <v>976</v>
      </c>
      <c r="DK302" s="3" t="s">
        <v>814</v>
      </c>
      <c r="DL302" t="s">
        <v>977</v>
      </c>
      <c r="DM302" t="str">
        <f t="shared" si="9"/>
        <v>AR065 - Housing Authority of the City of Stephens</v>
      </c>
      <c r="DN302" s="11" t="s">
        <v>978</v>
      </c>
      <c r="DO302" t="s">
        <v>979</v>
      </c>
      <c r="DP302">
        <v>52</v>
      </c>
    </row>
    <row r="303" spans="113:120" x14ac:dyDescent="0.25">
      <c r="DI303" t="s">
        <v>149</v>
      </c>
      <c r="DJ303" t="s">
        <v>980</v>
      </c>
      <c r="DK303" s="3" t="s">
        <v>814</v>
      </c>
      <c r="DL303" t="s">
        <v>981</v>
      </c>
      <c r="DM303" t="str">
        <f t="shared" si="9"/>
        <v>AR066 - Russellville Housing Authority</v>
      </c>
      <c r="DN303" s="11" t="s">
        <v>982</v>
      </c>
      <c r="DO303" t="s">
        <v>983</v>
      </c>
      <c r="DP303">
        <v>182</v>
      </c>
    </row>
    <row r="304" spans="113:120" x14ac:dyDescent="0.25">
      <c r="DI304" t="s">
        <v>149</v>
      </c>
      <c r="DJ304" t="s">
        <v>984</v>
      </c>
      <c r="DK304" s="3" t="s">
        <v>814</v>
      </c>
      <c r="DL304" t="s">
        <v>985</v>
      </c>
      <c r="DM304" t="str">
        <f t="shared" si="9"/>
        <v>AR068 - Hope Housing Authority</v>
      </c>
      <c r="DN304" s="11" t="s">
        <v>986</v>
      </c>
      <c r="DO304" t="s">
        <v>987</v>
      </c>
      <c r="DP304">
        <v>200</v>
      </c>
    </row>
    <row r="305" spans="113:120" x14ac:dyDescent="0.25">
      <c r="DI305" t="s">
        <v>149</v>
      </c>
      <c r="DJ305" t="s">
        <v>988</v>
      </c>
      <c r="DK305" s="3" t="s">
        <v>814</v>
      </c>
      <c r="DL305" t="s">
        <v>989</v>
      </c>
      <c r="DM305" t="str">
        <f t="shared" si="9"/>
        <v>AR069 - Housing Authority of the City of Rector</v>
      </c>
      <c r="DN305" s="11" t="s">
        <v>990</v>
      </c>
      <c r="DO305" t="s">
        <v>991</v>
      </c>
      <c r="DP305">
        <v>77</v>
      </c>
    </row>
    <row r="306" spans="113:120" x14ac:dyDescent="0.25">
      <c r="DI306" t="s">
        <v>149</v>
      </c>
      <c r="DJ306" t="s">
        <v>992</v>
      </c>
      <c r="DK306" s="3" t="s">
        <v>814</v>
      </c>
      <c r="DL306" t="s">
        <v>993</v>
      </c>
      <c r="DM306" t="str">
        <f t="shared" si="9"/>
        <v>AR070 - Housing Authority of the City of Monette</v>
      </c>
      <c r="DN306" s="11" t="s">
        <v>994</v>
      </c>
      <c r="DO306" t="s">
        <v>995</v>
      </c>
      <c r="DP306">
        <v>48</v>
      </c>
    </row>
    <row r="307" spans="113:120" x14ac:dyDescent="0.25">
      <c r="DI307" t="s">
        <v>149</v>
      </c>
      <c r="DJ307" t="s">
        <v>996</v>
      </c>
      <c r="DK307" s="3" t="s">
        <v>814</v>
      </c>
      <c r="DL307" t="s">
        <v>997</v>
      </c>
      <c r="DM307" t="str">
        <f t="shared" si="9"/>
        <v>AR071 - Housing Authority of the City of Batesville</v>
      </c>
      <c r="DN307" s="11" t="s">
        <v>998</v>
      </c>
      <c r="DO307" t="s">
        <v>999</v>
      </c>
      <c r="DP307">
        <v>44</v>
      </c>
    </row>
    <row r="308" spans="113:120" x14ac:dyDescent="0.25">
      <c r="DI308" t="s">
        <v>149</v>
      </c>
      <c r="DJ308" t="s">
        <v>996</v>
      </c>
      <c r="DK308" s="3" t="s">
        <v>814</v>
      </c>
      <c r="DL308" t="s">
        <v>997</v>
      </c>
      <c r="DM308" t="str">
        <f t="shared" si="9"/>
        <v>AR071 - Housing Authority of the City of Batesville</v>
      </c>
      <c r="DN308" s="11" t="s">
        <v>1000</v>
      </c>
      <c r="DO308" t="s">
        <v>1001</v>
      </c>
      <c r="DP308">
        <v>20</v>
      </c>
    </row>
    <row r="309" spans="113:120" x14ac:dyDescent="0.25">
      <c r="DI309" t="s">
        <v>149</v>
      </c>
      <c r="DJ309" t="s">
        <v>1002</v>
      </c>
      <c r="DK309" s="3" t="s">
        <v>814</v>
      </c>
      <c r="DL309" t="s">
        <v>1003</v>
      </c>
      <c r="DM309" t="str">
        <f t="shared" si="9"/>
        <v>AR072 - Housing Authority of the City of Parkin</v>
      </c>
      <c r="DN309" s="11" t="s">
        <v>1004</v>
      </c>
      <c r="DO309" t="s">
        <v>1005</v>
      </c>
      <c r="DP309">
        <v>60</v>
      </c>
    </row>
    <row r="310" spans="113:120" x14ac:dyDescent="0.25">
      <c r="DI310" t="s">
        <v>149</v>
      </c>
      <c r="DJ310" t="s">
        <v>1006</v>
      </c>
      <c r="DK310" s="3" t="s">
        <v>814</v>
      </c>
      <c r="DL310" t="s">
        <v>1007</v>
      </c>
      <c r="DM310" t="str">
        <f t="shared" si="9"/>
        <v>AR073 - Housing Authority of the City of Sparkman</v>
      </c>
      <c r="DN310" s="11" t="s">
        <v>1008</v>
      </c>
      <c r="DO310" t="s">
        <v>1009</v>
      </c>
      <c r="DP310">
        <v>18</v>
      </c>
    </row>
    <row r="311" spans="113:120" x14ac:dyDescent="0.25">
      <c r="DI311" t="s">
        <v>14</v>
      </c>
      <c r="DJ311" t="s">
        <v>1010</v>
      </c>
      <c r="DK311" s="3" t="s">
        <v>814</v>
      </c>
      <c r="DL311" t="s">
        <v>1011</v>
      </c>
      <c r="DM311" t="str">
        <f t="shared" si="9"/>
        <v>AR074 - Housing Authority of the City of Salem</v>
      </c>
      <c r="DN311" s="11" t="s">
        <v>1012</v>
      </c>
      <c r="DO311" t="s">
        <v>1013</v>
      </c>
      <c r="DP311">
        <v>50</v>
      </c>
    </row>
    <row r="312" spans="113:120" x14ac:dyDescent="0.25">
      <c r="DI312" t="s">
        <v>149</v>
      </c>
      <c r="DJ312" t="s">
        <v>1014</v>
      </c>
      <c r="DK312" s="3" t="s">
        <v>814</v>
      </c>
      <c r="DL312" t="s">
        <v>1015</v>
      </c>
      <c r="DM312" t="str">
        <f t="shared" si="9"/>
        <v>AR075 - Housing Authority of the City of Leachville</v>
      </c>
      <c r="DN312" s="11" t="s">
        <v>1016</v>
      </c>
      <c r="DO312" t="s">
        <v>1017</v>
      </c>
      <c r="DP312">
        <v>88</v>
      </c>
    </row>
    <row r="313" spans="113:120" x14ac:dyDescent="0.25">
      <c r="DI313" t="s">
        <v>149</v>
      </c>
      <c r="DJ313" t="s">
        <v>1018</v>
      </c>
      <c r="DK313" s="3" t="s">
        <v>814</v>
      </c>
      <c r="DL313" t="s">
        <v>1019</v>
      </c>
      <c r="DM313" t="str">
        <f t="shared" si="9"/>
        <v>AR078 - Housing Authority of the City of Dell</v>
      </c>
      <c r="DN313" s="11" t="s">
        <v>1020</v>
      </c>
      <c r="DO313" t="s">
        <v>1021</v>
      </c>
      <c r="DP313">
        <v>14</v>
      </c>
    </row>
    <row r="314" spans="113:120" x14ac:dyDescent="0.25">
      <c r="DI314" t="s">
        <v>149</v>
      </c>
      <c r="DJ314" t="s">
        <v>1022</v>
      </c>
      <c r="DK314" s="3" t="s">
        <v>814</v>
      </c>
      <c r="DL314" t="s">
        <v>1023</v>
      </c>
      <c r="DM314" t="str">
        <f t="shared" si="9"/>
        <v>AR079 - Housing Authority of the City of Luxora</v>
      </c>
      <c r="DN314" s="11" t="s">
        <v>1024</v>
      </c>
      <c r="DO314" t="s">
        <v>1025</v>
      </c>
      <c r="DP314">
        <v>59</v>
      </c>
    </row>
    <row r="315" spans="113:120" x14ac:dyDescent="0.25">
      <c r="DI315" t="s">
        <v>149</v>
      </c>
      <c r="DJ315" t="s">
        <v>1026</v>
      </c>
      <c r="DK315" s="3" t="s">
        <v>814</v>
      </c>
      <c r="DL315" t="s">
        <v>1027</v>
      </c>
      <c r="DM315" t="str">
        <f t="shared" si="9"/>
        <v>AR080 - Housing Authority of the City of Manila</v>
      </c>
      <c r="DN315" s="11" t="s">
        <v>1028</v>
      </c>
      <c r="DO315" t="s">
        <v>1029</v>
      </c>
      <c r="DP315">
        <v>86</v>
      </c>
    </row>
    <row r="316" spans="113:120" x14ac:dyDescent="0.25">
      <c r="DI316" t="s">
        <v>149</v>
      </c>
      <c r="DJ316" t="s">
        <v>1030</v>
      </c>
      <c r="DK316" s="3" t="s">
        <v>814</v>
      </c>
      <c r="DL316" t="s">
        <v>1031</v>
      </c>
      <c r="DM316" t="str">
        <f t="shared" si="9"/>
        <v>AR081 - Housing Authority of the City of Carthage</v>
      </c>
      <c r="DN316" s="11" t="s">
        <v>1032</v>
      </c>
      <c r="DO316" t="s">
        <v>1033</v>
      </c>
      <c r="DP316">
        <v>14</v>
      </c>
    </row>
    <row r="317" spans="113:120" x14ac:dyDescent="0.25">
      <c r="DI317" t="s">
        <v>14</v>
      </c>
      <c r="DJ317" t="s">
        <v>1034</v>
      </c>
      <c r="DK317" s="3" t="s">
        <v>814</v>
      </c>
      <c r="DL317" t="s">
        <v>1035</v>
      </c>
      <c r="DM317" t="str">
        <f t="shared" si="9"/>
        <v>AR082 - Warren Housing Authority</v>
      </c>
      <c r="DN317" s="11" t="s">
        <v>1036</v>
      </c>
      <c r="DO317" t="s">
        <v>1037</v>
      </c>
      <c r="DP317">
        <v>171</v>
      </c>
    </row>
    <row r="318" spans="113:120" x14ac:dyDescent="0.25">
      <c r="DI318" t="s">
        <v>149</v>
      </c>
      <c r="DJ318" t="s">
        <v>1038</v>
      </c>
      <c r="DK318" s="3" t="s">
        <v>814</v>
      </c>
      <c r="DL318" t="s">
        <v>1039</v>
      </c>
      <c r="DM318" t="str">
        <f t="shared" si="9"/>
        <v>AR083 - Housing Authority of the City of Gould</v>
      </c>
      <c r="DN318" s="11" t="s">
        <v>1040</v>
      </c>
      <c r="DO318" t="s">
        <v>1041</v>
      </c>
      <c r="DP318">
        <v>20</v>
      </c>
    </row>
    <row r="319" spans="113:120" x14ac:dyDescent="0.25">
      <c r="DI319" t="s">
        <v>149</v>
      </c>
      <c r="DJ319" t="s">
        <v>1042</v>
      </c>
      <c r="DK319" s="3" t="s">
        <v>814</v>
      </c>
      <c r="DL319" t="s">
        <v>1043</v>
      </c>
      <c r="DM319" t="str">
        <f t="shared" si="9"/>
        <v>AR084 - Housing Authority of the City of Bald Knob</v>
      </c>
      <c r="DN319" s="11" t="s">
        <v>1044</v>
      </c>
      <c r="DO319" t="s">
        <v>1045</v>
      </c>
      <c r="DP319">
        <v>40</v>
      </c>
    </row>
    <row r="320" spans="113:120" x14ac:dyDescent="0.25">
      <c r="DI320" t="s">
        <v>149</v>
      </c>
      <c r="DJ320" t="s">
        <v>1046</v>
      </c>
      <c r="DK320" s="3" t="s">
        <v>814</v>
      </c>
      <c r="DL320" t="s">
        <v>1047</v>
      </c>
      <c r="DM320" t="str">
        <f t="shared" si="9"/>
        <v>AR085 - Housing Authority of the City of Dover</v>
      </c>
      <c r="DN320" s="11" t="s">
        <v>1048</v>
      </c>
      <c r="DO320" t="s">
        <v>1049</v>
      </c>
      <c r="DP320">
        <v>20</v>
      </c>
    </row>
    <row r="321" spans="113:120" x14ac:dyDescent="0.25">
      <c r="DI321" t="s">
        <v>149</v>
      </c>
      <c r="DJ321" t="s">
        <v>1050</v>
      </c>
      <c r="DK321" s="3" t="s">
        <v>814</v>
      </c>
      <c r="DL321" t="s">
        <v>1051</v>
      </c>
      <c r="DM321" t="str">
        <f t="shared" si="9"/>
        <v>AR086 - Housing Authority of the City of Mammoth Spring</v>
      </c>
      <c r="DN321" s="11" t="s">
        <v>1052</v>
      </c>
      <c r="DO321" t="s">
        <v>1053</v>
      </c>
      <c r="DP321">
        <v>22</v>
      </c>
    </row>
    <row r="322" spans="113:120" x14ac:dyDescent="0.25">
      <c r="DI322" t="s">
        <v>149</v>
      </c>
      <c r="DJ322" t="s">
        <v>1054</v>
      </c>
      <c r="DK322" s="3" t="s">
        <v>814</v>
      </c>
      <c r="DL322" t="s">
        <v>1055</v>
      </c>
      <c r="DM322" t="str">
        <f t="shared" si="9"/>
        <v>AR087 - Housing Authority of the City of Crossett</v>
      </c>
      <c r="DN322" s="11" t="s">
        <v>1056</v>
      </c>
      <c r="DO322" t="s">
        <v>1057</v>
      </c>
      <c r="DP322">
        <v>124</v>
      </c>
    </row>
    <row r="323" spans="113:120" x14ac:dyDescent="0.25">
      <c r="DI323" t="s">
        <v>149</v>
      </c>
      <c r="DJ323" t="s">
        <v>1058</v>
      </c>
      <c r="DK323" s="3" t="s">
        <v>814</v>
      </c>
      <c r="DL323" t="s">
        <v>1059</v>
      </c>
      <c r="DM323" t="str">
        <f t="shared" si="9"/>
        <v>AR088 - Housing Authority of the City of Lake City</v>
      </c>
      <c r="DN323" s="11" t="s">
        <v>1060</v>
      </c>
      <c r="DO323" t="s">
        <v>1061</v>
      </c>
      <c r="DP323">
        <v>40</v>
      </c>
    </row>
    <row r="324" spans="113:120" x14ac:dyDescent="0.25">
      <c r="DI324" t="s">
        <v>149</v>
      </c>
      <c r="DJ324" t="s">
        <v>1062</v>
      </c>
      <c r="DK324" s="3" t="s">
        <v>814</v>
      </c>
      <c r="DL324" t="s">
        <v>1063</v>
      </c>
      <c r="DM324" t="str">
        <f t="shared" si="9"/>
        <v>AR089 - Housing Authority of the City of Newark</v>
      </c>
      <c r="DN324" s="11" t="s">
        <v>1064</v>
      </c>
      <c r="DO324" t="s">
        <v>1065</v>
      </c>
      <c r="DP324">
        <v>26</v>
      </c>
    </row>
    <row r="325" spans="113:120" x14ac:dyDescent="0.25">
      <c r="DI325" t="s">
        <v>149</v>
      </c>
      <c r="DJ325" t="s">
        <v>1066</v>
      </c>
      <c r="DK325" s="3" t="s">
        <v>814</v>
      </c>
      <c r="DL325" t="s">
        <v>1067</v>
      </c>
      <c r="DM325" t="str">
        <f t="shared" si="9"/>
        <v>AR090 - Housing Authority of the City of Judsonia</v>
      </c>
      <c r="DN325" s="11" t="s">
        <v>1068</v>
      </c>
      <c r="DO325" t="s">
        <v>1069</v>
      </c>
      <c r="DP325">
        <v>26</v>
      </c>
    </row>
    <row r="326" spans="113:120" x14ac:dyDescent="0.25">
      <c r="DI326" t="s">
        <v>149</v>
      </c>
      <c r="DJ326" t="s">
        <v>1070</v>
      </c>
      <c r="DK326" s="3" t="s">
        <v>814</v>
      </c>
      <c r="DL326" t="s">
        <v>1071</v>
      </c>
      <c r="DM326" t="str">
        <f t="shared" ref="DM326:DM389" si="10">CONCATENATE(DJ326," - ",DL326)</f>
        <v>AR091 - Housing Authority of the City of Ola</v>
      </c>
      <c r="DN326" s="11" t="s">
        <v>1072</v>
      </c>
      <c r="DO326" t="s">
        <v>1073</v>
      </c>
      <c r="DP326">
        <v>122</v>
      </c>
    </row>
    <row r="327" spans="113:120" x14ac:dyDescent="0.25">
      <c r="DI327" t="s">
        <v>149</v>
      </c>
      <c r="DJ327" t="s">
        <v>1074</v>
      </c>
      <c r="DK327" s="3" t="s">
        <v>814</v>
      </c>
      <c r="DL327" t="s">
        <v>1075</v>
      </c>
      <c r="DM327" t="str">
        <f t="shared" si="10"/>
        <v>AR092 - Housing Authority of the City of Caraway</v>
      </c>
      <c r="DN327" s="11" t="s">
        <v>1076</v>
      </c>
      <c r="DO327" t="s">
        <v>1077</v>
      </c>
      <c r="DP327">
        <v>50</v>
      </c>
    </row>
    <row r="328" spans="113:120" x14ac:dyDescent="0.25">
      <c r="DI328" t="s">
        <v>149</v>
      </c>
      <c r="DJ328" t="s">
        <v>1078</v>
      </c>
      <c r="DK328" s="3" t="s">
        <v>814</v>
      </c>
      <c r="DL328" t="s">
        <v>1079</v>
      </c>
      <c r="DM328" t="str">
        <f t="shared" si="10"/>
        <v>AR093 - Housing Authority of the City of Hickory Ridge</v>
      </c>
      <c r="DN328" s="11" t="s">
        <v>1080</v>
      </c>
      <c r="DO328" t="s">
        <v>1081</v>
      </c>
      <c r="DP328">
        <v>16</v>
      </c>
    </row>
    <row r="329" spans="113:120" x14ac:dyDescent="0.25">
      <c r="DI329" t="s">
        <v>149</v>
      </c>
      <c r="DJ329" t="s">
        <v>1082</v>
      </c>
      <c r="DK329" s="3" t="s">
        <v>814</v>
      </c>
      <c r="DL329" t="s">
        <v>1083</v>
      </c>
      <c r="DM329" t="str">
        <f t="shared" si="10"/>
        <v>AR094 - Housing Authority of the City of Malvern</v>
      </c>
      <c r="DN329" s="11" t="s">
        <v>1084</v>
      </c>
      <c r="DO329" t="s">
        <v>1085</v>
      </c>
      <c r="DP329">
        <v>169</v>
      </c>
    </row>
    <row r="330" spans="113:120" x14ac:dyDescent="0.25">
      <c r="DI330" t="s">
        <v>14</v>
      </c>
      <c r="DJ330" t="s">
        <v>1086</v>
      </c>
      <c r="DK330" s="3" t="s">
        <v>814</v>
      </c>
      <c r="DL330" t="s">
        <v>1087</v>
      </c>
      <c r="DM330" t="str">
        <f t="shared" si="10"/>
        <v>AR096 - Housing Authority of the City of Alma</v>
      </c>
      <c r="DN330" s="11" t="s">
        <v>1088</v>
      </c>
      <c r="DO330" t="s">
        <v>1089</v>
      </c>
      <c r="DP330">
        <v>92</v>
      </c>
    </row>
    <row r="331" spans="113:120" x14ac:dyDescent="0.25">
      <c r="DI331" t="s">
        <v>149</v>
      </c>
      <c r="DJ331" t="s">
        <v>1090</v>
      </c>
      <c r="DK331" s="3" t="s">
        <v>814</v>
      </c>
      <c r="DL331" t="s">
        <v>1091</v>
      </c>
      <c r="DM331" t="str">
        <f t="shared" si="10"/>
        <v>AR097 - Housing Authority of the City of Fayetteville</v>
      </c>
      <c r="DN331" s="11" t="s">
        <v>1092</v>
      </c>
      <c r="DO331" t="s">
        <v>1093</v>
      </c>
      <c r="DP331">
        <v>196</v>
      </c>
    </row>
    <row r="332" spans="113:120" x14ac:dyDescent="0.25">
      <c r="DI332" t="s">
        <v>149</v>
      </c>
      <c r="DJ332" t="s">
        <v>1094</v>
      </c>
      <c r="DK332" s="3" t="s">
        <v>814</v>
      </c>
      <c r="DL332" t="s">
        <v>1095</v>
      </c>
      <c r="DM332" t="str">
        <f t="shared" si="10"/>
        <v>AR098 - Housing Authority of the City of McRae</v>
      </c>
      <c r="DN332" s="11" t="s">
        <v>1096</v>
      </c>
      <c r="DO332" t="s">
        <v>1097</v>
      </c>
      <c r="DP332">
        <v>16</v>
      </c>
    </row>
    <row r="333" spans="113:120" x14ac:dyDescent="0.25">
      <c r="DI333" t="s">
        <v>14</v>
      </c>
      <c r="DJ333" t="s">
        <v>1098</v>
      </c>
      <c r="DK333" s="3" t="s">
        <v>814</v>
      </c>
      <c r="DL333" t="s">
        <v>1099</v>
      </c>
      <c r="DM333" t="str">
        <f t="shared" si="10"/>
        <v>AR099 - Housing Authority of the City of Forrest City</v>
      </c>
      <c r="DN333" s="11" t="s">
        <v>1100</v>
      </c>
      <c r="DO333" t="s">
        <v>1101</v>
      </c>
      <c r="DP333">
        <v>159</v>
      </c>
    </row>
    <row r="334" spans="113:120" x14ac:dyDescent="0.25">
      <c r="DI334" t="s">
        <v>14</v>
      </c>
      <c r="DJ334" t="s">
        <v>1098</v>
      </c>
      <c r="DK334" s="3" t="s">
        <v>814</v>
      </c>
      <c r="DL334" t="s">
        <v>1099</v>
      </c>
      <c r="DM334" t="str">
        <f t="shared" si="10"/>
        <v>AR099 - Housing Authority of the City of Forrest City</v>
      </c>
      <c r="DN334" s="11" t="s">
        <v>1102</v>
      </c>
      <c r="DO334" t="s">
        <v>1103</v>
      </c>
      <c r="DP334">
        <v>194</v>
      </c>
    </row>
    <row r="335" spans="113:120" x14ac:dyDescent="0.25">
      <c r="DI335" t="s">
        <v>14</v>
      </c>
      <c r="DJ335" t="s">
        <v>1104</v>
      </c>
      <c r="DK335" s="3" t="s">
        <v>814</v>
      </c>
      <c r="DL335" t="s">
        <v>1105</v>
      </c>
      <c r="DM335" t="str">
        <f t="shared" si="10"/>
        <v>AR101 - Housing Authority of the City of Ozark</v>
      </c>
      <c r="DN335" s="11" t="s">
        <v>1106</v>
      </c>
      <c r="DO335" t="s">
        <v>1107</v>
      </c>
      <c r="DP335">
        <v>40</v>
      </c>
    </row>
    <row r="336" spans="113:120" x14ac:dyDescent="0.25">
      <c r="DI336" t="s">
        <v>149</v>
      </c>
      <c r="DJ336" t="s">
        <v>1108</v>
      </c>
      <c r="DK336" s="3" t="s">
        <v>814</v>
      </c>
      <c r="DL336" t="s">
        <v>1109</v>
      </c>
      <c r="DM336" t="str">
        <f t="shared" si="10"/>
        <v>AR102 - Housing Authority of the City of Coal Hill</v>
      </c>
      <c r="DN336" s="11" t="s">
        <v>1110</v>
      </c>
      <c r="DO336" t="s">
        <v>1111</v>
      </c>
      <c r="DP336">
        <v>20</v>
      </c>
    </row>
    <row r="337" spans="113:120" x14ac:dyDescent="0.25">
      <c r="DI337" t="s">
        <v>149</v>
      </c>
      <c r="DJ337" t="s">
        <v>1112</v>
      </c>
      <c r="DK337" s="3" t="s">
        <v>814</v>
      </c>
      <c r="DL337" t="s">
        <v>1113</v>
      </c>
      <c r="DM337" t="str">
        <f t="shared" si="10"/>
        <v>AR104 - Springdale Housing Authority</v>
      </c>
      <c r="DN337" s="11" t="s">
        <v>1114</v>
      </c>
      <c r="DO337" t="s">
        <v>1115</v>
      </c>
      <c r="DP337">
        <v>197</v>
      </c>
    </row>
    <row r="338" spans="113:120" x14ac:dyDescent="0.25">
      <c r="DI338" t="s">
        <v>149</v>
      </c>
      <c r="DJ338" t="s">
        <v>1116</v>
      </c>
      <c r="DK338" s="3" t="s">
        <v>814</v>
      </c>
      <c r="DL338" t="s">
        <v>1117</v>
      </c>
      <c r="DM338" t="str">
        <f t="shared" si="10"/>
        <v>AR106 - Housing Authority of the City of Beebe</v>
      </c>
      <c r="DN338" s="11" t="s">
        <v>1118</v>
      </c>
      <c r="DO338" t="s">
        <v>1119</v>
      </c>
      <c r="DP338">
        <v>40</v>
      </c>
    </row>
    <row r="339" spans="113:120" x14ac:dyDescent="0.25">
      <c r="DI339" t="s">
        <v>149</v>
      </c>
      <c r="DJ339" t="s">
        <v>1120</v>
      </c>
      <c r="DK339" s="3" t="s">
        <v>814</v>
      </c>
      <c r="DL339" t="s">
        <v>1121</v>
      </c>
      <c r="DM339" t="str">
        <f t="shared" si="10"/>
        <v>AR111 - Housing Authority of the City of Rison</v>
      </c>
      <c r="DN339" s="11" t="s">
        <v>1122</v>
      </c>
      <c r="DO339" t="s">
        <v>1123</v>
      </c>
      <c r="DP339">
        <v>34</v>
      </c>
    </row>
    <row r="340" spans="113:120" x14ac:dyDescent="0.25">
      <c r="DI340" t="s">
        <v>149</v>
      </c>
      <c r="DJ340" t="s">
        <v>1124</v>
      </c>
      <c r="DK340" s="3" t="s">
        <v>814</v>
      </c>
      <c r="DL340" t="s">
        <v>1125</v>
      </c>
      <c r="DM340" t="str">
        <f t="shared" si="10"/>
        <v>AR112 - Housing Authority of the City of Marmaduke</v>
      </c>
      <c r="DN340" s="11" t="s">
        <v>1126</v>
      </c>
      <c r="DO340" t="s">
        <v>1127</v>
      </c>
      <c r="DP340">
        <v>66</v>
      </c>
    </row>
    <row r="341" spans="113:120" x14ac:dyDescent="0.25">
      <c r="DI341" t="s">
        <v>149</v>
      </c>
      <c r="DJ341" t="s">
        <v>1128</v>
      </c>
      <c r="DK341" s="3" t="s">
        <v>814</v>
      </c>
      <c r="DL341" t="s">
        <v>1129</v>
      </c>
      <c r="DM341" t="str">
        <f t="shared" si="10"/>
        <v>AR113 - Housing Authority of the City of Heber Springs</v>
      </c>
      <c r="DN341" s="11" t="s">
        <v>1130</v>
      </c>
      <c r="DO341" t="s">
        <v>1131</v>
      </c>
      <c r="DP341">
        <v>70</v>
      </c>
    </row>
    <row r="342" spans="113:120" x14ac:dyDescent="0.25">
      <c r="DI342" t="s">
        <v>149</v>
      </c>
      <c r="DJ342" t="s">
        <v>1132</v>
      </c>
      <c r="DK342" s="3" t="s">
        <v>814</v>
      </c>
      <c r="DL342" t="s">
        <v>1133</v>
      </c>
      <c r="DM342" t="str">
        <f t="shared" si="10"/>
        <v>AR117 - Polk County Housing Authority</v>
      </c>
      <c r="DN342" s="11" t="s">
        <v>1134</v>
      </c>
      <c r="DO342" t="s">
        <v>1135</v>
      </c>
      <c r="DP342">
        <v>180</v>
      </c>
    </row>
    <row r="343" spans="113:120" x14ac:dyDescent="0.25">
      <c r="DI343" t="s">
        <v>149</v>
      </c>
      <c r="DJ343" t="s">
        <v>1136</v>
      </c>
      <c r="DK343" s="3" t="s">
        <v>814</v>
      </c>
      <c r="DL343" t="s">
        <v>1137</v>
      </c>
      <c r="DM343" t="str">
        <f t="shared" si="10"/>
        <v>AR118 - Housing Authority of the City of McCrory</v>
      </c>
      <c r="DN343" s="11" t="s">
        <v>1138</v>
      </c>
      <c r="DO343" t="s">
        <v>1139</v>
      </c>
      <c r="DP343">
        <v>36</v>
      </c>
    </row>
    <row r="344" spans="113:120" x14ac:dyDescent="0.25">
      <c r="DI344" t="s">
        <v>149</v>
      </c>
      <c r="DJ344" t="s">
        <v>1140</v>
      </c>
      <c r="DK344" s="3" t="s">
        <v>814</v>
      </c>
      <c r="DL344" t="s">
        <v>1141</v>
      </c>
      <c r="DM344" t="str">
        <f t="shared" si="10"/>
        <v>AR122 - Housing Authority of the City of Yellville</v>
      </c>
      <c r="DN344" s="11" t="s">
        <v>1142</v>
      </c>
      <c r="DO344" t="s">
        <v>1143</v>
      </c>
      <c r="DP344">
        <v>24</v>
      </c>
    </row>
    <row r="345" spans="113:120" x14ac:dyDescent="0.25">
      <c r="DI345" t="s">
        <v>14</v>
      </c>
      <c r="DJ345" t="s">
        <v>1144</v>
      </c>
      <c r="DK345" s="3" t="s">
        <v>814</v>
      </c>
      <c r="DL345" t="s">
        <v>1145</v>
      </c>
      <c r="DM345" t="str">
        <f t="shared" si="10"/>
        <v>AR123 - Housing Authority of the City of Augusta</v>
      </c>
      <c r="DN345" s="11" t="s">
        <v>1146</v>
      </c>
      <c r="DO345" t="s">
        <v>1147</v>
      </c>
      <c r="DP345">
        <v>100</v>
      </c>
    </row>
    <row r="346" spans="113:120" x14ac:dyDescent="0.25">
      <c r="DI346" t="s">
        <v>149</v>
      </c>
      <c r="DJ346" t="s">
        <v>1148</v>
      </c>
      <c r="DK346" s="3" t="s">
        <v>814</v>
      </c>
      <c r="DL346" t="s">
        <v>1149</v>
      </c>
      <c r="DM346" t="str">
        <f t="shared" si="10"/>
        <v>AR131 - Jonesboro Urban Renewal HA</v>
      </c>
      <c r="DN346" s="11" t="s">
        <v>1150</v>
      </c>
      <c r="DO346" t="s">
        <v>1151</v>
      </c>
      <c r="DP346">
        <v>151</v>
      </c>
    </row>
    <row r="347" spans="113:120" x14ac:dyDescent="0.25">
      <c r="DI347" t="s">
        <v>149</v>
      </c>
      <c r="DJ347" t="s">
        <v>1148</v>
      </c>
      <c r="DK347" s="3" t="s">
        <v>814</v>
      </c>
      <c r="DL347" t="s">
        <v>1149</v>
      </c>
      <c r="DM347" t="str">
        <f t="shared" si="10"/>
        <v>AR131 - Jonesboro Urban Renewal HA</v>
      </c>
      <c r="DN347" s="11" t="s">
        <v>1152</v>
      </c>
      <c r="DO347" t="s">
        <v>1153</v>
      </c>
      <c r="DP347">
        <v>40</v>
      </c>
    </row>
    <row r="348" spans="113:120" x14ac:dyDescent="0.25">
      <c r="DI348" t="s">
        <v>149</v>
      </c>
      <c r="DJ348" t="s">
        <v>1154</v>
      </c>
      <c r="DK348" s="3" t="s">
        <v>814</v>
      </c>
      <c r="DL348" t="s">
        <v>1155</v>
      </c>
      <c r="DM348" t="str">
        <f t="shared" si="10"/>
        <v>AR141 - Housing Authority of the City of Atkins</v>
      </c>
      <c r="DN348" s="11" t="s">
        <v>1156</v>
      </c>
      <c r="DO348" t="s">
        <v>1157</v>
      </c>
      <c r="DP348">
        <v>26</v>
      </c>
    </row>
    <row r="349" spans="113:120" x14ac:dyDescent="0.25">
      <c r="DI349" t="s">
        <v>149</v>
      </c>
      <c r="DJ349" t="s">
        <v>1158</v>
      </c>
      <c r="DK349" s="3" t="s">
        <v>814</v>
      </c>
      <c r="DL349" t="s">
        <v>1159</v>
      </c>
      <c r="DM349" t="str">
        <f t="shared" si="10"/>
        <v>AR146 - Housing Authority of the City of Kensett</v>
      </c>
      <c r="DN349" s="11" t="s">
        <v>1160</v>
      </c>
      <c r="DO349" t="s">
        <v>1161</v>
      </c>
      <c r="DP349">
        <v>34</v>
      </c>
    </row>
    <row r="350" spans="113:120" x14ac:dyDescent="0.25">
      <c r="DI350" t="s">
        <v>149</v>
      </c>
      <c r="DJ350" t="s">
        <v>1162</v>
      </c>
      <c r="DK350" s="3" t="s">
        <v>814</v>
      </c>
      <c r="DL350" t="s">
        <v>1163</v>
      </c>
      <c r="DM350" t="str">
        <f t="shared" si="10"/>
        <v>AR148 - Housing Authority of the City of England</v>
      </c>
      <c r="DN350" s="11" t="s">
        <v>1164</v>
      </c>
      <c r="DO350" t="s">
        <v>1165</v>
      </c>
      <c r="DP350">
        <v>121</v>
      </c>
    </row>
    <row r="351" spans="113:120" x14ac:dyDescent="0.25">
      <c r="DI351" t="s">
        <v>149</v>
      </c>
      <c r="DJ351" t="s">
        <v>1166</v>
      </c>
      <c r="DK351" s="3" t="s">
        <v>814</v>
      </c>
      <c r="DL351" t="s">
        <v>1167</v>
      </c>
      <c r="DM351" t="str">
        <f t="shared" si="10"/>
        <v>AR166 - Stuttgart Housing Authority</v>
      </c>
      <c r="DN351" s="11" t="s">
        <v>1168</v>
      </c>
      <c r="DO351" t="s">
        <v>1169</v>
      </c>
      <c r="DP351">
        <v>116</v>
      </c>
    </row>
    <row r="352" spans="113:120" x14ac:dyDescent="0.25">
      <c r="DI352" t="s">
        <v>14</v>
      </c>
      <c r="DJ352" t="s">
        <v>1170</v>
      </c>
      <c r="DK352" s="3" t="s">
        <v>814</v>
      </c>
      <c r="DL352" t="s">
        <v>1171</v>
      </c>
      <c r="DM352" t="str">
        <f t="shared" si="10"/>
        <v>AR170 - Jacksonville Housing Authority</v>
      </c>
      <c r="DN352" s="11" t="s">
        <v>1172</v>
      </c>
      <c r="DO352" t="s">
        <v>1173</v>
      </c>
      <c r="DP352">
        <v>100</v>
      </c>
    </row>
    <row r="353" spans="113:120" x14ac:dyDescent="0.25">
      <c r="DI353" t="s">
        <v>149</v>
      </c>
      <c r="DJ353" t="s">
        <v>1174</v>
      </c>
      <c r="DK353" s="3" t="s">
        <v>814</v>
      </c>
      <c r="DL353" t="s">
        <v>1175</v>
      </c>
      <c r="DM353" t="str">
        <f t="shared" si="10"/>
        <v>AR171 - Housing Authority of the City of Greenwood</v>
      </c>
      <c r="DN353" s="11" t="s">
        <v>1176</v>
      </c>
      <c r="DO353" t="s">
        <v>1177</v>
      </c>
      <c r="DP353">
        <v>36</v>
      </c>
    </row>
    <row r="354" spans="113:120" x14ac:dyDescent="0.25">
      <c r="DI354" t="s">
        <v>149</v>
      </c>
      <c r="DJ354" t="s">
        <v>1178</v>
      </c>
      <c r="DK354" s="3" t="s">
        <v>814</v>
      </c>
      <c r="DL354" t="s">
        <v>1179</v>
      </c>
      <c r="DM354" t="str">
        <f t="shared" si="10"/>
        <v>AR175 - Housing Authority of the City of Benton, AR</v>
      </c>
      <c r="DN354" s="11" t="s">
        <v>1180</v>
      </c>
      <c r="DO354" t="s">
        <v>1181</v>
      </c>
      <c r="DP354">
        <v>102</v>
      </c>
    </row>
    <row r="355" spans="113:120" x14ac:dyDescent="0.25">
      <c r="DI355" t="s">
        <v>14</v>
      </c>
      <c r="DJ355" t="s">
        <v>1182</v>
      </c>
      <c r="DK355" s="3" t="s">
        <v>1183</v>
      </c>
      <c r="DL355" t="s">
        <v>1184</v>
      </c>
      <c r="DM355" t="str">
        <f t="shared" si="10"/>
        <v>AZ001 - City of Phoenix Housing Department</v>
      </c>
      <c r="DN355" s="11" t="s">
        <v>1185</v>
      </c>
      <c r="DO355" t="s">
        <v>1186</v>
      </c>
      <c r="DP355">
        <v>36</v>
      </c>
    </row>
    <row r="356" spans="113:120" x14ac:dyDescent="0.25">
      <c r="DI356" t="s">
        <v>14</v>
      </c>
      <c r="DJ356" t="s">
        <v>1182</v>
      </c>
      <c r="DK356" s="3" t="s">
        <v>1183</v>
      </c>
      <c r="DL356" t="s">
        <v>1184</v>
      </c>
      <c r="DM356" t="str">
        <f t="shared" si="10"/>
        <v>AZ001 - City of Phoenix Housing Department</v>
      </c>
      <c r="DN356" s="11" t="s">
        <v>1187</v>
      </c>
      <c r="DO356" t="s">
        <v>1188</v>
      </c>
      <c r="DP356">
        <v>108</v>
      </c>
    </row>
    <row r="357" spans="113:120" x14ac:dyDescent="0.25">
      <c r="DI357" t="s">
        <v>14</v>
      </c>
      <c r="DJ357" t="s">
        <v>1182</v>
      </c>
      <c r="DK357" s="3" t="s">
        <v>1183</v>
      </c>
      <c r="DL357" t="s">
        <v>1184</v>
      </c>
      <c r="DM357" t="str">
        <f t="shared" si="10"/>
        <v>AZ001 - City of Phoenix Housing Department</v>
      </c>
      <c r="DN357" s="11" t="s">
        <v>1189</v>
      </c>
      <c r="DO357" t="s">
        <v>1190</v>
      </c>
      <c r="DP357">
        <v>139</v>
      </c>
    </row>
    <row r="358" spans="113:120" x14ac:dyDescent="0.25">
      <c r="DI358" t="s">
        <v>14</v>
      </c>
      <c r="DJ358" t="s">
        <v>1182</v>
      </c>
      <c r="DK358" s="3" t="s">
        <v>1183</v>
      </c>
      <c r="DL358" t="s">
        <v>1184</v>
      </c>
      <c r="DM358" t="str">
        <f t="shared" si="10"/>
        <v>AZ001 - City of Phoenix Housing Department</v>
      </c>
      <c r="DN358" s="11" t="s">
        <v>1191</v>
      </c>
      <c r="DO358" t="s">
        <v>1192</v>
      </c>
      <c r="DP358">
        <v>99</v>
      </c>
    </row>
    <row r="359" spans="113:120" x14ac:dyDescent="0.25">
      <c r="DI359" t="s">
        <v>14</v>
      </c>
      <c r="DJ359" t="s">
        <v>1182</v>
      </c>
      <c r="DK359" s="3" t="s">
        <v>1183</v>
      </c>
      <c r="DL359" t="s">
        <v>1184</v>
      </c>
      <c r="DM359" t="str">
        <f t="shared" si="10"/>
        <v>AZ001 - City of Phoenix Housing Department</v>
      </c>
      <c r="DN359" s="11" t="s">
        <v>1193</v>
      </c>
      <c r="DO359" t="s">
        <v>1194</v>
      </c>
      <c r="DP359">
        <v>100</v>
      </c>
    </row>
    <row r="360" spans="113:120" x14ac:dyDescent="0.25">
      <c r="DI360" t="s">
        <v>14</v>
      </c>
      <c r="DJ360" t="s">
        <v>1182</v>
      </c>
      <c r="DK360" s="3" t="s">
        <v>1183</v>
      </c>
      <c r="DL360" t="s">
        <v>1184</v>
      </c>
      <c r="DM360" t="str">
        <f t="shared" si="10"/>
        <v>AZ001 - City of Phoenix Housing Department</v>
      </c>
      <c r="DN360" s="11" t="s">
        <v>1195</v>
      </c>
      <c r="DO360" t="s">
        <v>1196</v>
      </c>
      <c r="DP360">
        <v>68</v>
      </c>
    </row>
    <row r="361" spans="113:120" x14ac:dyDescent="0.25">
      <c r="DI361" t="s">
        <v>14</v>
      </c>
      <c r="DJ361" t="s">
        <v>1182</v>
      </c>
      <c r="DK361" s="3" t="s">
        <v>1183</v>
      </c>
      <c r="DL361" t="s">
        <v>1184</v>
      </c>
      <c r="DM361" t="str">
        <f t="shared" si="10"/>
        <v>AZ001 - City of Phoenix Housing Department</v>
      </c>
      <c r="DN361" s="11" t="s">
        <v>1197</v>
      </c>
      <c r="DO361" t="s">
        <v>1198</v>
      </c>
      <c r="DP361">
        <v>43</v>
      </c>
    </row>
    <row r="362" spans="113:120" x14ac:dyDescent="0.25">
      <c r="DI362" t="s">
        <v>14</v>
      </c>
      <c r="DJ362" t="s">
        <v>1182</v>
      </c>
      <c r="DK362" s="3" t="s">
        <v>1183</v>
      </c>
      <c r="DL362" t="s">
        <v>1184</v>
      </c>
      <c r="DM362" t="str">
        <f t="shared" si="10"/>
        <v>AZ001 - City of Phoenix Housing Department</v>
      </c>
      <c r="DN362" s="11" t="s">
        <v>1199</v>
      </c>
      <c r="DO362" t="s">
        <v>1200</v>
      </c>
      <c r="DP362">
        <v>42</v>
      </c>
    </row>
    <row r="363" spans="113:120" x14ac:dyDescent="0.25">
      <c r="DI363" t="s">
        <v>14</v>
      </c>
      <c r="DJ363" t="s">
        <v>1182</v>
      </c>
      <c r="DK363" s="3" t="s">
        <v>1183</v>
      </c>
      <c r="DL363" t="s">
        <v>1184</v>
      </c>
      <c r="DM363" t="str">
        <f t="shared" si="10"/>
        <v>AZ001 - City of Phoenix Housing Department</v>
      </c>
      <c r="DN363" s="11" t="s">
        <v>1201</v>
      </c>
      <c r="DO363" t="s">
        <v>1202</v>
      </c>
      <c r="DP363">
        <v>281</v>
      </c>
    </row>
    <row r="364" spans="113:120" x14ac:dyDescent="0.25">
      <c r="DI364" t="s">
        <v>14</v>
      </c>
      <c r="DJ364" t="s">
        <v>1182</v>
      </c>
      <c r="DK364" s="3" t="s">
        <v>1183</v>
      </c>
      <c r="DL364" t="s">
        <v>1184</v>
      </c>
      <c r="DM364" t="str">
        <f t="shared" si="10"/>
        <v>AZ001 - City of Phoenix Housing Department</v>
      </c>
      <c r="DN364" s="11" t="s">
        <v>1203</v>
      </c>
      <c r="DO364" t="s">
        <v>1204</v>
      </c>
      <c r="DP364">
        <v>50</v>
      </c>
    </row>
    <row r="365" spans="113:120" x14ac:dyDescent="0.25">
      <c r="DI365" t="s">
        <v>14</v>
      </c>
      <c r="DJ365" t="s">
        <v>1182</v>
      </c>
      <c r="DK365" s="3" t="s">
        <v>1183</v>
      </c>
      <c r="DL365" t="s">
        <v>1184</v>
      </c>
      <c r="DM365" t="str">
        <f t="shared" si="10"/>
        <v>AZ001 - City of Phoenix Housing Department</v>
      </c>
      <c r="DN365" s="11" t="s">
        <v>1205</v>
      </c>
      <c r="DO365" t="s">
        <v>1206</v>
      </c>
      <c r="DP365">
        <v>36</v>
      </c>
    </row>
    <row r="366" spans="113:120" x14ac:dyDescent="0.25">
      <c r="DI366" t="s">
        <v>14</v>
      </c>
      <c r="DJ366" t="s">
        <v>1182</v>
      </c>
      <c r="DK366" s="3" t="s">
        <v>1183</v>
      </c>
      <c r="DL366" t="s">
        <v>1184</v>
      </c>
      <c r="DM366" t="str">
        <f t="shared" si="10"/>
        <v>AZ001 - City of Phoenix Housing Department</v>
      </c>
      <c r="DN366" s="11" t="s">
        <v>1207</v>
      </c>
      <c r="DO366" t="s">
        <v>1208</v>
      </c>
      <c r="DP366">
        <v>34</v>
      </c>
    </row>
    <row r="367" spans="113:120" x14ac:dyDescent="0.25">
      <c r="DI367" t="s">
        <v>149</v>
      </c>
      <c r="DJ367" t="s">
        <v>1209</v>
      </c>
      <c r="DK367" s="3" t="s">
        <v>1183</v>
      </c>
      <c r="DL367" t="s">
        <v>1210</v>
      </c>
      <c r="DM367" t="str">
        <f t="shared" si="10"/>
        <v>AZ003 - City of Glendale Housing Authority</v>
      </c>
      <c r="DN367" s="11" t="s">
        <v>1211</v>
      </c>
      <c r="DO367" t="s">
        <v>1212</v>
      </c>
      <c r="DP367">
        <v>155</v>
      </c>
    </row>
    <row r="368" spans="113:120" x14ac:dyDescent="0.25">
      <c r="DI368" t="s">
        <v>14</v>
      </c>
      <c r="DJ368" t="s">
        <v>1213</v>
      </c>
      <c r="DK368" s="3" t="s">
        <v>1183</v>
      </c>
      <c r="DL368" t="s">
        <v>1214</v>
      </c>
      <c r="DM368" t="str">
        <f t="shared" si="10"/>
        <v>AZ004 - Housing and Community Development Tucson</v>
      </c>
      <c r="DN368" s="11" t="s">
        <v>1215</v>
      </c>
      <c r="DO368" t="s">
        <v>1216</v>
      </c>
      <c r="DP368">
        <v>407</v>
      </c>
    </row>
    <row r="369" spans="113:120" x14ac:dyDescent="0.25">
      <c r="DI369" t="s">
        <v>14</v>
      </c>
      <c r="DJ369" t="s">
        <v>1213</v>
      </c>
      <c r="DK369" s="3" t="s">
        <v>1183</v>
      </c>
      <c r="DL369" t="s">
        <v>1214</v>
      </c>
      <c r="DM369" t="str">
        <f t="shared" si="10"/>
        <v>AZ004 - Housing and Community Development Tucson</v>
      </c>
      <c r="DN369" s="11" t="s">
        <v>1217</v>
      </c>
      <c r="DO369" t="s">
        <v>1218</v>
      </c>
      <c r="DP369">
        <v>140</v>
      </c>
    </row>
    <row r="370" spans="113:120" x14ac:dyDescent="0.25">
      <c r="DI370" t="s">
        <v>14</v>
      </c>
      <c r="DJ370" t="s">
        <v>1213</v>
      </c>
      <c r="DK370" s="3" t="s">
        <v>1183</v>
      </c>
      <c r="DL370" t="s">
        <v>1214</v>
      </c>
      <c r="DM370" t="str">
        <f t="shared" si="10"/>
        <v>AZ004 - Housing and Community Development Tucson</v>
      </c>
      <c r="DN370" s="11" t="s">
        <v>1219</v>
      </c>
      <c r="DO370" t="s">
        <v>1220</v>
      </c>
      <c r="DP370">
        <v>28</v>
      </c>
    </row>
    <row r="371" spans="113:120" x14ac:dyDescent="0.25">
      <c r="DI371" t="s">
        <v>14</v>
      </c>
      <c r="DJ371" t="s">
        <v>1213</v>
      </c>
      <c r="DK371" s="3" t="s">
        <v>1183</v>
      </c>
      <c r="DL371" t="s">
        <v>1214</v>
      </c>
      <c r="DM371" t="str">
        <f t="shared" si="10"/>
        <v>AZ004 - Housing and Community Development Tucson</v>
      </c>
      <c r="DN371" s="11" t="s">
        <v>1221</v>
      </c>
      <c r="DO371" t="s">
        <v>1222</v>
      </c>
      <c r="DP371">
        <v>28</v>
      </c>
    </row>
    <row r="372" spans="113:120" x14ac:dyDescent="0.25">
      <c r="DI372" t="s">
        <v>14</v>
      </c>
      <c r="DJ372" t="s">
        <v>1213</v>
      </c>
      <c r="DK372" s="3" t="s">
        <v>1183</v>
      </c>
      <c r="DL372" t="s">
        <v>1214</v>
      </c>
      <c r="DM372" t="str">
        <f t="shared" si="10"/>
        <v>AZ004 - Housing and Community Development Tucson</v>
      </c>
      <c r="DN372" s="11" t="s">
        <v>1223</v>
      </c>
      <c r="DO372" t="s">
        <v>1224</v>
      </c>
      <c r="DP372">
        <v>47</v>
      </c>
    </row>
    <row r="373" spans="113:120" x14ac:dyDescent="0.25">
      <c r="DI373" t="s">
        <v>14</v>
      </c>
      <c r="DJ373" t="s">
        <v>1213</v>
      </c>
      <c r="DK373" s="3" t="s">
        <v>1183</v>
      </c>
      <c r="DL373" t="s">
        <v>1214</v>
      </c>
      <c r="DM373" t="str">
        <f t="shared" si="10"/>
        <v>AZ004 - Housing and Community Development Tucson</v>
      </c>
      <c r="DN373" s="11" t="s">
        <v>1225</v>
      </c>
      <c r="DO373" t="s">
        <v>269</v>
      </c>
      <c r="DP373">
        <v>135</v>
      </c>
    </row>
    <row r="374" spans="113:120" x14ac:dyDescent="0.25">
      <c r="DI374" t="s">
        <v>14</v>
      </c>
      <c r="DJ374" t="s">
        <v>1213</v>
      </c>
      <c r="DK374" s="3" t="s">
        <v>1183</v>
      </c>
      <c r="DL374" t="s">
        <v>1214</v>
      </c>
      <c r="DM374" t="str">
        <f t="shared" si="10"/>
        <v>AZ004 - Housing and Community Development Tucson</v>
      </c>
      <c r="DN374" s="11" t="s">
        <v>1226</v>
      </c>
      <c r="DO374" t="s">
        <v>269</v>
      </c>
      <c r="DP374">
        <v>184</v>
      </c>
    </row>
    <row r="375" spans="113:120" x14ac:dyDescent="0.25">
      <c r="DI375" t="s">
        <v>14</v>
      </c>
      <c r="DJ375" t="s">
        <v>1213</v>
      </c>
      <c r="DK375" s="3" t="s">
        <v>1183</v>
      </c>
      <c r="DL375" t="s">
        <v>1214</v>
      </c>
      <c r="DM375" t="str">
        <f t="shared" si="10"/>
        <v>AZ004 - Housing and Community Development Tucson</v>
      </c>
      <c r="DN375" s="11" t="s">
        <v>1227</v>
      </c>
      <c r="DO375" t="s">
        <v>269</v>
      </c>
      <c r="DP375">
        <v>231</v>
      </c>
    </row>
    <row r="376" spans="113:120" x14ac:dyDescent="0.25">
      <c r="DI376" t="s">
        <v>14</v>
      </c>
      <c r="DJ376" t="s">
        <v>1213</v>
      </c>
      <c r="DK376" s="3" t="s">
        <v>1183</v>
      </c>
      <c r="DL376" t="s">
        <v>1214</v>
      </c>
      <c r="DM376" t="str">
        <f t="shared" si="10"/>
        <v>AZ004 - Housing and Community Development Tucson</v>
      </c>
      <c r="DN376" s="11" t="s">
        <v>1228</v>
      </c>
      <c r="DO376" t="s">
        <v>269</v>
      </c>
      <c r="DP376">
        <v>237</v>
      </c>
    </row>
    <row r="377" spans="113:120" x14ac:dyDescent="0.25">
      <c r="DI377" t="s">
        <v>14</v>
      </c>
      <c r="DJ377" t="s">
        <v>1213</v>
      </c>
      <c r="DK377" s="3" t="s">
        <v>1183</v>
      </c>
      <c r="DL377" t="s">
        <v>1214</v>
      </c>
      <c r="DM377" t="str">
        <f t="shared" si="10"/>
        <v>AZ004 - Housing and Community Development Tucson</v>
      </c>
      <c r="DN377" s="11" t="s">
        <v>1229</v>
      </c>
      <c r="DO377" t="s">
        <v>1230</v>
      </c>
      <c r="DP377">
        <v>68</v>
      </c>
    </row>
    <row r="378" spans="113:120" x14ac:dyDescent="0.25">
      <c r="DI378" t="s">
        <v>14</v>
      </c>
      <c r="DJ378" t="s">
        <v>1231</v>
      </c>
      <c r="DK378" s="3" t="s">
        <v>1183</v>
      </c>
      <c r="DL378" t="s">
        <v>1232</v>
      </c>
      <c r="DM378" t="str">
        <f t="shared" si="10"/>
        <v>AZ006 - Flagstaff Housing Authority</v>
      </c>
      <c r="DN378" s="11" t="s">
        <v>1233</v>
      </c>
      <c r="DO378" t="s">
        <v>1234</v>
      </c>
      <c r="DP378">
        <v>137</v>
      </c>
    </row>
    <row r="379" spans="113:120" x14ac:dyDescent="0.25">
      <c r="DI379" t="s">
        <v>14</v>
      </c>
      <c r="DJ379" t="s">
        <v>1231</v>
      </c>
      <c r="DK379" s="3" t="s">
        <v>1183</v>
      </c>
      <c r="DL379" t="s">
        <v>1232</v>
      </c>
      <c r="DM379" t="str">
        <f t="shared" si="10"/>
        <v>AZ006 - Flagstaff Housing Authority</v>
      </c>
      <c r="DN379" s="11" t="s">
        <v>1235</v>
      </c>
      <c r="DO379" t="s">
        <v>1236</v>
      </c>
      <c r="DP379">
        <v>128</v>
      </c>
    </row>
    <row r="380" spans="113:120" x14ac:dyDescent="0.25">
      <c r="DI380" t="s">
        <v>149</v>
      </c>
      <c r="DJ380" t="s">
        <v>1237</v>
      </c>
      <c r="DK380" s="3" t="s">
        <v>1183</v>
      </c>
      <c r="DL380" t="s">
        <v>1238</v>
      </c>
      <c r="DM380" t="str">
        <f t="shared" si="10"/>
        <v>AZ008 - Winslow Public Housing Authority</v>
      </c>
      <c r="DN380" s="11" t="s">
        <v>1239</v>
      </c>
      <c r="DO380" t="s">
        <v>1240</v>
      </c>
      <c r="DP380">
        <v>55</v>
      </c>
    </row>
    <row r="381" spans="113:120" x14ac:dyDescent="0.25">
      <c r="DI381" t="s">
        <v>149</v>
      </c>
      <c r="DJ381" t="s">
        <v>1241</v>
      </c>
      <c r="DK381" s="3" t="s">
        <v>1183</v>
      </c>
      <c r="DL381" t="s">
        <v>1242</v>
      </c>
      <c r="DM381" t="str">
        <f t="shared" si="10"/>
        <v>AZ010 - Pinal County Housing Authority</v>
      </c>
      <c r="DN381" s="11" t="s">
        <v>1243</v>
      </c>
      <c r="DO381" t="s">
        <v>1244</v>
      </c>
      <c r="DP381">
        <v>139</v>
      </c>
    </row>
    <row r="382" spans="113:120" x14ac:dyDescent="0.25">
      <c r="DI382" t="s">
        <v>149</v>
      </c>
      <c r="DJ382" t="s">
        <v>1245</v>
      </c>
      <c r="DK382" s="3" t="s">
        <v>1183</v>
      </c>
      <c r="DL382" t="s">
        <v>1246</v>
      </c>
      <c r="DM382" t="str">
        <f t="shared" si="10"/>
        <v>AZ013 - Yuma County Housing Department</v>
      </c>
      <c r="DN382" s="11" t="s">
        <v>1247</v>
      </c>
      <c r="DO382" t="s">
        <v>1248</v>
      </c>
      <c r="DP382">
        <v>159</v>
      </c>
    </row>
    <row r="383" spans="113:120" x14ac:dyDescent="0.25">
      <c r="DI383" t="s">
        <v>149</v>
      </c>
      <c r="DJ383" t="s">
        <v>1249</v>
      </c>
      <c r="DK383" s="3" t="s">
        <v>1183</v>
      </c>
      <c r="DL383" t="s">
        <v>1250</v>
      </c>
      <c r="DM383" t="str">
        <f t="shared" si="10"/>
        <v>AZ023 - Nogales Housing Authority</v>
      </c>
      <c r="DN383" s="11" t="s">
        <v>1251</v>
      </c>
      <c r="DO383" t="s">
        <v>1252</v>
      </c>
      <c r="DP383">
        <v>226</v>
      </c>
    </row>
    <row r="384" spans="113:120" x14ac:dyDescent="0.25">
      <c r="DI384" t="s">
        <v>149</v>
      </c>
      <c r="DJ384" t="s">
        <v>1253</v>
      </c>
      <c r="DK384" s="3" t="s">
        <v>1183</v>
      </c>
      <c r="DL384" t="s">
        <v>1254</v>
      </c>
      <c r="DM384" t="str">
        <f t="shared" si="10"/>
        <v>AZ025 - South Tucson Housing Authority</v>
      </c>
      <c r="DN384" s="11" t="s">
        <v>1255</v>
      </c>
      <c r="DO384" t="s">
        <v>1256</v>
      </c>
      <c r="DP384">
        <v>172</v>
      </c>
    </row>
    <row r="385" spans="113:120" x14ac:dyDescent="0.25">
      <c r="DI385" t="s">
        <v>14</v>
      </c>
      <c r="DJ385" t="s">
        <v>1257</v>
      </c>
      <c r="DK385" s="3" t="s">
        <v>1183</v>
      </c>
      <c r="DL385" t="s">
        <v>1258</v>
      </c>
      <c r="DM385" t="str">
        <f t="shared" si="10"/>
        <v>AZ028 - Chandler Housing &amp; Redevelopment Division</v>
      </c>
      <c r="DN385" s="11" t="s">
        <v>1259</v>
      </c>
      <c r="DO385" t="s">
        <v>1260</v>
      </c>
      <c r="DP385">
        <v>163</v>
      </c>
    </row>
    <row r="386" spans="113:120" x14ac:dyDescent="0.25">
      <c r="DI386" t="s">
        <v>14</v>
      </c>
      <c r="DJ386" t="s">
        <v>1257</v>
      </c>
      <c r="DK386" s="3" t="s">
        <v>1183</v>
      </c>
      <c r="DL386" t="s">
        <v>1258</v>
      </c>
      <c r="DM386" t="str">
        <f t="shared" si="10"/>
        <v>AZ028 - Chandler Housing &amp; Redevelopment Division</v>
      </c>
      <c r="DN386" s="11" t="s">
        <v>1261</v>
      </c>
      <c r="DO386" t="s">
        <v>1262</v>
      </c>
      <c r="DP386">
        <v>140</v>
      </c>
    </row>
    <row r="387" spans="113:120" x14ac:dyDescent="0.25">
      <c r="DI387" t="s">
        <v>149</v>
      </c>
      <c r="DJ387" t="s">
        <v>1263</v>
      </c>
      <c r="DK387" s="3" t="s">
        <v>1183</v>
      </c>
      <c r="DL387" t="s">
        <v>1264</v>
      </c>
      <c r="DM387" t="str">
        <f t="shared" si="10"/>
        <v>AZ041 - Williams Housing Authority</v>
      </c>
      <c r="DN387" s="11" t="s">
        <v>1265</v>
      </c>
      <c r="DO387" t="s">
        <v>1266</v>
      </c>
      <c r="DP387">
        <v>30</v>
      </c>
    </row>
    <row r="388" spans="113:120" x14ac:dyDescent="0.25">
      <c r="DI388" t="s">
        <v>14</v>
      </c>
      <c r="DJ388" t="s">
        <v>1267</v>
      </c>
      <c r="DK388" s="3" t="s">
        <v>1268</v>
      </c>
      <c r="DL388" t="s">
        <v>1269</v>
      </c>
      <c r="DM388" t="str">
        <f t="shared" si="10"/>
        <v>CA001 - Housing Authority of the City &amp; County of SF</v>
      </c>
      <c r="DN388" s="11" t="s">
        <v>1270</v>
      </c>
      <c r="DO388" t="s">
        <v>1271</v>
      </c>
      <c r="DP388">
        <v>193</v>
      </c>
    </row>
    <row r="389" spans="113:120" x14ac:dyDescent="0.25">
      <c r="DI389" t="s">
        <v>14</v>
      </c>
      <c r="DJ389" t="s">
        <v>1267</v>
      </c>
      <c r="DK389" s="3" t="s">
        <v>1268</v>
      </c>
      <c r="DL389" t="s">
        <v>1269</v>
      </c>
      <c r="DM389" t="str">
        <f t="shared" si="10"/>
        <v>CA001 - Housing Authority of the City &amp; County of SF</v>
      </c>
      <c r="DN389" s="11" t="s">
        <v>1272</v>
      </c>
      <c r="DO389" t="s">
        <v>1273</v>
      </c>
      <c r="DP389">
        <v>138</v>
      </c>
    </row>
    <row r="390" spans="113:120" x14ac:dyDescent="0.25">
      <c r="DI390" t="s">
        <v>14</v>
      </c>
      <c r="DJ390" t="s">
        <v>1274</v>
      </c>
      <c r="DK390" s="3" t="s">
        <v>1268</v>
      </c>
      <c r="DL390" t="s">
        <v>1275</v>
      </c>
      <c r="DM390" t="str">
        <f t="shared" ref="DM390:DM453" si="11">CONCATENATE(DJ390," - ",DL390)</f>
        <v>CA002 - Los Angeles County Development Authority</v>
      </c>
      <c r="DN390" s="11" t="s">
        <v>1276</v>
      </c>
      <c r="DO390" t="s">
        <v>1277</v>
      </c>
      <c r="DP390">
        <v>713</v>
      </c>
    </row>
    <row r="391" spans="113:120" x14ac:dyDescent="0.25">
      <c r="DI391" t="s">
        <v>14</v>
      </c>
      <c r="DJ391" t="s">
        <v>1274</v>
      </c>
      <c r="DK391" s="3" t="s">
        <v>1268</v>
      </c>
      <c r="DL391" t="s">
        <v>1275</v>
      </c>
      <c r="DM391" t="str">
        <f t="shared" si="11"/>
        <v>CA002 - Los Angeles County Development Authority</v>
      </c>
      <c r="DN391" s="11" t="s">
        <v>1278</v>
      </c>
      <c r="DO391" t="s">
        <v>1279</v>
      </c>
      <c r="DP391">
        <v>301</v>
      </c>
    </row>
    <row r="392" spans="113:120" x14ac:dyDescent="0.25">
      <c r="DI392" t="s">
        <v>14</v>
      </c>
      <c r="DJ392" t="s">
        <v>1274</v>
      </c>
      <c r="DK392" s="3" t="s">
        <v>1268</v>
      </c>
      <c r="DL392" t="s">
        <v>1275</v>
      </c>
      <c r="DM392" t="str">
        <f t="shared" si="11"/>
        <v>CA002 - Los Angeles County Development Authority</v>
      </c>
      <c r="DN392" s="11" t="s">
        <v>1280</v>
      </c>
      <c r="DO392" t="s">
        <v>1281</v>
      </c>
      <c r="DP392">
        <v>504</v>
      </c>
    </row>
    <row r="393" spans="113:120" x14ac:dyDescent="0.25">
      <c r="DI393" t="s">
        <v>14</v>
      </c>
      <c r="DJ393" t="s">
        <v>1274</v>
      </c>
      <c r="DK393" s="3" t="s">
        <v>1268</v>
      </c>
      <c r="DL393" t="s">
        <v>1275</v>
      </c>
      <c r="DM393" t="str">
        <f t="shared" si="11"/>
        <v>CA002 - Los Angeles County Development Authority</v>
      </c>
      <c r="DN393" s="11" t="s">
        <v>1282</v>
      </c>
      <c r="DO393" t="s">
        <v>1283</v>
      </c>
      <c r="DP393">
        <v>263</v>
      </c>
    </row>
    <row r="394" spans="113:120" x14ac:dyDescent="0.25">
      <c r="DI394" t="s">
        <v>14</v>
      </c>
      <c r="DJ394" t="s">
        <v>1274</v>
      </c>
      <c r="DK394" s="3" t="s">
        <v>1268</v>
      </c>
      <c r="DL394" t="s">
        <v>1275</v>
      </c>
      <c r="DM394" t="str">
        <f t="shared" si="11"/>
        <v>CA002 - Los Angeles County Development Authority</v>
      </c>
      <c r="DN394" s="11" t="s">
        <v>1284</v>
      </c>
      <c r="DO394" t="s">
        <v>1285</v>
      </c>
      <c r="DP394">
        <v>224</v>
      </c>
    </row>
    <row r="395" spans="113:120" x14ac:dyDescent="0.25">
      <c r="DI395" t="s">
        <v>14</v>
      </c>
      <c r="DJ395" t="s">
        <v>1274</v>
      </c>
      <c r="DK395" s="3" t="s">
        <v>1268</v>
      </c>
      <c r="DL395" t="s">
        <v>1275</v>
      </c>
      <c r="DM395" t="str">
        <f t="shared" si="11"/>
        <v>CA002 - Los Angeles County Development Authority</v>
      </c>
      <c r="DN395" s="11" t="s">
        <v>1286</v>
      </c>
      <c r="DO395" t="s">
        <v>1287</v>
      </c>
      <c r="DP395">
        <v>285</v>
      </c>
    </row>
    <row r="396" spans="113:120" x14ac:dyDescent="0.25">
      <c r="DI396" t="s">
        <v>14</v>
      </c>
      <c r="DJ396" t="s">
        <v>1274</v>
      </c>
      <c r="DK396" s="3" t="s">
        <v>1268</v>
      </c>
      <c r="DL396" t="s">
        <v>1275</v>
      </c>
      <c r="DM396" t="str">
        <f t="shared" si="11"/>
        <v>CA002 - Los Angeles County Development Authority</v>
      </c>
      <c r="DN396" s="11" t="s">
        <v>1288</v>
      </c>
      <c r="DO396" t="s">
        <v>1289</v>
      </c>
      <c r="DP396">
        <v>263</v>
      </c>
    </row>
    <row r="397" spans="113:120" x14ac:dyDescent="0.25">
      <c r="DI397" t="s">
        <v>14</v>
      </c>
      <c r="DJ397" t="s">
        <v>1274</v>
      </c>
      <c r="DK397" s="3" t="s">
        <v>1268</v>
      </c>
      <c r="DL397" t="s">
        <v>1275</v>
      </c>
      <c r="DM397" t="str">
        <f t="shared" si="11"/>
        <v>CA002 - Los Angeles County Development Authority</v>
      </c>
      <c r="DN397" s="11" t="s">
        <v>1290</v>
      </c>
      <c r="DO397" t="s">
        <v>1291</v>
      </c>
      <c r="DP397">
        <v>409</v>
      </c>
    </row>
    <row r="398" spans="113:120" x14ac:dyDescent="0.25">
      <c r="DI398" t="s">
        <v>14</v>
      </c>
      <c r="DJ398" t="s">
        <v>1292</v>
      </c>
      <c r="DK398" s="3" t="s">
        <v>1268</v>
      </c>
      <c r="DL398" t="s">
        <v>1293</v>
      </c>
      <c r="DM398" t="str">
        <f t="shared" si="11"/>
        <v>CA003 - Oakland Housing Authority</v>
      </c>
      <c r="DN398" s="11" t="s">
        <v>1294</v>
      </c>
      <c r="DO398" t="s">
        <v>1295</v>
      </c>
      <c r="DP398">
        <v>101</v>
      </c>
    </row>
    <row r="399" spans="113:120" x14ac:dyDescent="0.25">
      <c r="DI399" t="s">
        <v>14</v>
      </c>
      <c r="DJ399" t="s">
        <v>1292</v>
      </c>
      <c r="DK399" s="3" t="s">
        <v>1268</v>
      </c>
      <c r="DL399" t="s">
        <v>1293</v>
      </c>
      <c r="DM399" t="str">
        <f t="shared" si="11"/>
        <v>CA003 - Oakland Housing Authority</v>
      </c>
      <c r="DN399" s="11" t="s">
        <v>1296</v>
      </c>
      <c r="DO399" t="s">
        <v>1297</v>
      </c>
      <c r="DP399">
        <v>30</v>
      </c>
    </row>
    <row r="400" spans="113:120" x14ac:dyDescent="0.25">
      <c r="DI400" t="s">
        <v>14</v>
      </c>
      <c r="DJ400" t="s">
        <v>1292</v>
      </c>
      <c r="DK400" s="3" t="s">
        <v>1268</v>
      </c>
      <c r="DL400" t="s">
        <v>1293</v>
      </c>
      <c r="DM400" t="str">
        <f t="shared" si="11"/>
        <v>CA003 - Oakland Housing Authority</v>
      </c>
      <c r="DN400" s="11" t="s">
        <v>1298</v>
      </c>
      <c r="DO400" t="s">
        <v>1299</v>
      </c>
      <c r="DP400">
        <v>154</v>
      </c>
    </row>
    <row r="401" spans="113:120" x14ac:dyDescent="0.25">
      <c r="DI401" t="s">
        <v>14</v>
      </c>
      <c r="DJ401" t="s">
        <v>1292</v>
      </c>
      <c r="DK401" s="3" t="s">
        <v>1268</v>
      </c>
      <c r="DL401" t="s">
        <v>1293</v>
      </c>
      <c r="DM401" t="str">
        <f t="shared" si="11"/>
        <v>CA003 - Oakland Housing Authority</v>
      </c>
      <c r="DN401" s="11" t="s">
        <v>1300</v>
      </c>
      <c r="DO401" t="s">
        <v>1301</v>
      </c>
      <c r="DP401">
        <v>372</v>
      </c>
    </row>
    <row r="402" spans="113:120" x14ac:dyDescent="0.25">
      <c r="DI402" t="s">
        <v>14</v>
      </c>
      <c r="DJ402" t="s">
        <v>1292</v>
      </c>
      <c r="DK402" s="3" t="s">
        <v>1268</v>
      </c>
      <c r="DL402" t="s">
        <v>1293</v>
      </c>
      <c r="DM402" t="str">
        <f t="shared" si="11"/>
        <v>CA003 - Oakland Housing Authority</v>
      </c>
      <c r="DN402" s="11" t="s">
        <v>1302</v>
      </c>
      <c r="DO402" t="s">
        <v>1303</v>
      </c>
      <c r="DP402">
        <v>100</v>
      </c>
    </row>
    <row r="403" spans="113:120" x14ac:dyDescent="0.25">
      <c r="DI403" t="s">
        <v>14</v>
      </c>
      <c r="DJ403" t="s">
        <v>1292</v>
      </c>
      <c r="DK403" s="3" t="s">
        <v>1268</v>
      </c>
      <c r="DL403" t="s">
        <v>1293</v>
      </c>
      <c r="DM403" t="str">
        <f t="shared" si="11"/>
        <v>CA003 - Oakland Housing Authority</v>
      </c>
      <c r="DN403" s="11" t="s">
        <v>1304</v>
      </c>
      <c r="DO403" t="s">
        <v>1305</v>
      </c>
      <c r="DP403">
        <v>390</v>
      </c>
    </row>
    <row r="404" spans="113:120" x14ac:dyDescent="0.25">
      <c r="DI404" t="s">
        <v>14</v>
      </c>
      <c r="DJ404" t="s">
        <v>1292</v>
      </c>
      <c r="DK404" s="3" t="s">
        <v>1268</v>
      </c>
      <c r="DL404" t="s">
        <v>1293</v>
      </c>
      <c r="DM404" t="str">
        <f t="shared" si="11"/>
        <v>CA003 - Oakland Housing Authority</v>
      </c>
      <c r="DN404" s="11" t="s">
        <v>1306</v>
      </c>
      <c r="DO404" t="s">
        <v>1307</v>
      </c>
      <c r="DP404">
        <v>38</v>
      </c>
    </row>
    <row r="405" spans="113:120" x14ac:dyDescent="0.25">
      <c r="DI405" t="s">
        <v>14</v>
      </c>
      <c r="DJ405" t="s">
        <v>1292</v>
      </c>
      <c r="DK405" s="3" t="s">
        <v>1268</v>
      </c>
      <c r="DL405" t="s">
        <v>1293</v>
      </c>
      <c r="DM405" t="str">
        <f t="shared" si="11"/>
        <v>CA003 - Oakland Housing Authority</v>
      </c>
      <c r="DN405" s="11" t="s">
        <v>1308</v>
      </c>
      <c r="DO405" t="s">
        <v>1309</v>
      </c>
      <c r="DP405">
        <v>46</v>
      </c>
    </row>
    <row r="406" spans="113:120" x14ac:dyDescent="0.25">
      <c r="DI406" t="s">
        <v>14</v>
      </c>
      <c r="DJ406" t="s">
        <v>1292</v>
      </c>
      <c r="DK406" s="3" t="s">
        <v>1268</v>
      </c>
      <c r="DL406" t="s">
        <v>1293</v>
      </c>
      <c r="DM406" t="str">
        <f t="shared" si="11"/>
        <v>CA003 - Oakland Housing Authority</v>
      </c>
      <c r="DN406" s="11" t="s">
        <v>1310</v>
      </c>
      <c r="DO406" t="s">
        <v>1311</v>
      </c>
      <c r="DP406">
        <v>45</v>
      </c>
    </row>
    <row r="407" spans="113:120" x14ac:dyDescent="0.25">
      <c r="DI407" t="s">
        <v>14</v>
      </c>
      <c r="DJ407" t="s">
        <v>1292</v>
      </c>
      <c r="DK407" s="3" t="s">
        <v>1268</v>
      </c>
      <c r="DL407" t="s">
        <v>1293</v>
      </c>
      <c r="DM407" t="str">
        <f t="shared" si="11"/>
        <v>CA003 - Oakland Housing Authority</v>
      </c>
      <c r="DN407" s="11" t="s">
        <v>1312</v>
      </c>
      <c r="DO407" t="s">
        <v>1313</v>
      </c>
      <c r="DP407">
        <v>21</v>
      </c>
    </row>
    <row r="408" spans="113:120" x14ac:dyDescent="0.25">
      <c r="DI408" t="s">
        <v>14</v>
      </c>
      <c r="DJ408" t="s">
        <v>1292</v>
      </c>
      <c r="DK408" s="3" t="s">
        <v>1268</v>
      </c>
      <c r="DL408" t="s">
        <v>1293</v>
      </c>
      <c r="DM408" t="str">
        <f t="shared" si="11"/>
        <v>CA003 - Oakland Housing Authority</v>
      </c>
      <c r="DN408" s="11" t="s">
        <v>1314</v>
      </c>
      <c r="DO408" t="s">
        <v>1315</v>
      </c>
      <c r="DP408">
        <v>37</v>
      </c>
    </row>
    <row r="409" spans="113:120" x14ac:dyDescent="0.25">
      <c r="DI409" t="s">
        <v>14</v>
      </c>
      <c r="DJ409" t="s">
        <v>1292</v>
      </c>
      <c r="DK409" s="3" t="s">
        <v>1268</v>
      </c>
      <c r="DL409" t="s">
        <v>1293</v>
      </c>
      <c r="DM409" t="str">
        <f t="shared" si="11"/>
        <v>CA003 - Oakland Housing Authority</v>
      </c>
      <c r="DN409" s="11" t="s">
        <v>1316</v>
      </c>
      <c r="DO409" t="s">
        <v>1317</v>
      </c>
      <c r="DP409">
        <v>21</v>
      </c>
    </row>
    <row r="410" spans="113:120" x14ac:dyDescent="0.25">
      <c r="DI410" t="s">
        <v>14</v>
      </c>
      <c r="DJ410" t="s">
        <v>1318</v>
      </c>
      <c r="DK410" s="3" t="s">
        <v>1268</v>
      </c>
      <c r="DL410" t="s">
        <v>1319</v>
      </c>
      <c r="DM410" t="str">
        <f t="shared" si="11"/>
        <v>CA004 - Housing Authority of the City of Los Angeles</v>
      </c>
      <c r="DN410" s="11" t="s">
        <v>1320</v>
      </c>
      <c r="DO410" t="s">
        <v>1321</v>
      </c>
      <c r="DP410">
        <v>48</v>
      </c>
    </row>
    <row r="411" spans="113:120" x14ac:dyDescent="0.25">
      <c r="DI411" t="s">
        <v>14</v>
      </c>
      <c r="DJ411" t="s">
        <v>1318</v>
      </c>
      <c r="DK411" s="3" t="s">
        <v>1268</v>
      </c>
      <c r="DL411" t="s">
        <v>1319</v>
      </c>
      <c r="DM411" t="str">
        <f t="shared" si="11"/>
        <v>CA004 - Housing Authority of the City of Los Angeles</v>
      </c>
      <c r="DN411" s="11" t="s">
        <v>1322</v>
      </c>
      <c r="DO411" t="s">
        <v>1323</v>
      </c>
      <c r="DP411">
        <v>46</v>
      </c>
    </row>
    <row r="412" spans="113:120" x14ac:dyDescent="0.25">
      <c r="DI412" t="s">
        <v>14</v>
      </c>
      <c r="DJ412" t="s">
        <v>1318</v>
      </c>
      <c r="DK412" s="3" t="s">
        <v>1268</v>
      </c>
      <c r="DL412" t="s">
        <v>1319</v>
      </c>
      <c r="DM412" t="str">
        <f t="shared" si="11"/>
        <v>CA004 - Housing Authority of the City of Los Angeles</v>
      </c>
      <c r="DN412" s="11" t="s">
        <v>1324</v>
      </c>
      <c r="DO412" t="s">
        <v>1325</v>
      </c>
      <c r="DP412">
        <v>574</v>
      </c>
    </row>
    <row r="413" spans="113:120" x14ac:dyDescent="0.25">
      <c r="DI413" t="s">
        <v>14</v>
      </c>
      <c r="DJ413" t="s">
        <v>1318</v>
      </c>
      <c r="DK413" s="3" t="s">
        <v>1268</v>
      </c>
      <c r="DL413" t="s">
        <v>1319</v>
      </c>
      <c r="DM413" t="str">
        <f t="shared" si="11"/>
        <v>CA004 - Housing Authority of the City of Los Angeles</v>
      </c>
      <c r="DN413" s="11" t="s">
        <v>1326</v>
      </c>
      <c r="DO413" t="s">
        <v>1327</v>
      </c>
      <c r="DP413">
        <v>660</v>
      </c>
    </row>
    <row r="414" spans="113:120" x14ac:dyDescent="0.25">
      <c r="DI414" t="s">
        <v>14</v>
      </c>
      <c r="DJ414" t="s">
        <v>1318</v>
      </c>
      <c r="DK414" s="3" t="s">
        <v>1268</v>
      </c>
      <c r="DL414" t="s">
        <v>1319</v>
      </c>
      <c r="DM414" t="str">
        <f t="shared" si="11"/>
        <v>CA004 - Housing Authority of the City of Los Angeles</v>
      </c>
      <c r="DN414" s="11" t="s">
        <v>1328</v>
      </c>
      <c r="DO414" t="s">
        <v>1329</v>
      </c>
      <c r="DP414">
        <v>478</v>
      </c>
    </row>
    <row r="415" spans="113:120" x14ac:dyDescent="0.25">
      <c r="DI415" t="s">
        <v>14</v>
      </c>
      <c r="DJ415" t="s">
        <v>1318</v>
      </c>
      <c r="DK415" s="3" t="s">
        <v>1268</v>
      </c>
      <c r="DL415" t="s">
        <v>1319</v>
      </c>
      <c r="DM415" t="str">
        <f t="shared" si="11"/>
        <v>CA004 - Housing Authority of the City of Los Angeles</v>
      </c>
      <c r="DN415" s="11" t="s">
        <v>1330</v>
      </c>
      <c r="DO415" t="s">
        <v>1331</v>
      </c>
      <c r="DP415">
        <v>415</v>
      </c>
    </row>
    <row r="416" spans="113:120" x14ac:dyDescent="0.25">
      <c r="DI416" t="s">
        <v>14</v>
      </c>
      <c r="DJ416" t="s">
        <v>1318</v>
      </c>
      <c r="DK416" s="3" t="s">
        <v>1268</v>
      </c>
      <c r="DL416" t="s">
        <v>1319</v>
      </c>
      <c r="DM416" t="str">
        <f t="shared" si="11"/>
        <v>CA004 - Housing Authority of the City of Los Angeles</v>
      </c>
      <c r="DN416" s="11" t="s">
        <v>1332</v>
      </c>
      <c r="DO416" t="s">
        <v>1333</v>
      </c>
      <c r="DP416">
        <v>414</v>
      </c>
    </row>
    <row r="417" spans="113:120" x14ac:dyDescent="0.25">
      <c r="DI417" t="s">
        <v>14</v>
      </c>
      <c r="DJ417" t="s">
        <v>1318</v>
      </c>
      <c r="DK417" s="3" t="s">
        <v>1268</v>
      </c>
      <c r="DL417" t="s">
        <v>1319</v>
      </c>
      <c r="DM417" t="str">
        <f t="shared" si="11"/>
        <v>CA004 - Housing Authority of the City of Los Angeles</v>
      </c>
      <c r="DN417" s="11" t="s">
        <v>1334</v>
      </c>
      <c r="DO417" t="s">
        <v>1335</v>
      </c>
      <c r="DP417">
        <v>348</v>
      </c>
    </row>
    <row r="418" spans="113:120" x14ac:dyDescent="0.25">
      <c r="DI418" t="s">
        <v>14</v>
      </c>
      <c r="DJ418" t="s">
        <v>1318</v>
      </c>
      <c r="DK418" s="3" t="s">
        <v>1268</v>
      </c>
      <c r="DL418" t="s">
        <v>1319</v>
      </c>
      <c r="DM418" t="str">
        <f t="shared" si="11"/>
        <v>CA004 - Housing Authority of the City of Los Angeles</v>
      </c>
      <c r="DN418" s="11" t="s">
        <v>1336</v>
      </c>
      <c r="DO418" t="s">
        <v>1337</v>
      </c>
      <c r="DP418">
        <v>1066</v>
      </c>
    </row>
    <row r="419" spans="113:120" x14ac:dyDescent="0.25">
      <c r="DI419" t="s">
        <v>14</v>
      </c>
      <c r="DJ419" t="s">
        <v>1318</v>
      </c>
      <c r="DK419" s="3" t="s">
        <v>1268</v>
      </c>
      <c r="DL419" t="s">
        <v>1319</v>
      </c>
      <c r="DM419" t="str">
        <f t="shared" si="11"/>
        <v>CA004 - Housing Authority of the City of Los Angeles</v>
      </c>
      <c r="DN419" s="11" t="s">
        <v>1338</v>
      </c>
      <c r="DO419" t="s">
        <v>1339</v>
      </c>
      <c r="DP419">
        <v>268</v>
      </c>
    </row>
    <row r="420" spans="113:120" x14ac:dyDescent="0.25">
      <c r="DI420" t="s">
        <v>14</v>
      </c>
      <c r="DJ420" t="s">
        <v>1318</v>
      </c>
      <c r="DK420" s="3" t="s">
        <v>1268</v>
      </c>
      <c r="DL420" t="s">
        <v>1319</v>
      </c>
      <c r="DM420" t="str">
        <f t="shared" si="11"/>
        <v>CA004 - Housing Authority of the City of Los Angeles</v>
      </c>
      <c r="DN420" s="11" t="s">
        <v>1340</v>
      </c>
      <c r="DO420" t="s">
        <v>1341</v>
      </c>
      <c r="DP420">
        <v>490</v>
      </c>
    </row>
    <row r="421" spans="113:120" x14ac:dyDescent="0.25">
      <c r="DI421" t="s">
        <v>14</v>
      </c>
      <c r="DJ421" t="s">
        <v>1318</v>
      </c>
      <c r="DK421" s="3" t="s">
        <v>1268</v>
      </c>
      <c r="DL421" t="s">
        <v>1319</v>
      </c>
      <c r="DM421" t="str">
        <f t="shared" si="11"/>
        <v>CA004 - Housing Authority of the City of Los Angeles</v>
      </c>
      <c r="DN421" s="11" t="s">
        <v>1342</v>
      </c>
      <c r="DO421" t="s">
        <v>1343</v>
      </c>
      <c r="DP421">
        <v>601</v>
      </c>
    </row>
    <row r="422" spans="113:120" x14ac:dyDescent="0.25">
      <c r="DI422" t="s">
        <v>14</v>
      </c>
      <c r="DJ422" t="s">
        <v>1318</v>
      </c>
      <c r="DK422" s="3" t="s">
        <v>1268</v>
      </c>
      <c r="DL422" t="s">
        <v>1319</v>
      </c>
      <c r="DM422" t="str">
        <f t="shared" si="11"/>
        <v>CA004 - Housing Authority of the City of Los Angeles</v>
      </c>
      <c r="DN422" s="11" t="s">
        <v>1344</v>
      </c>
      <c r="DO422" t="s">
        <v>1345</v>
      </c>
      <c r="DP422">
        <v>448</v>
      </c>
    </row>
    <row r="423" spans="113:120" x14ac:dyDescent="0.25">
      <c r="DI423" t="s">
        <v>14</v>
      </c>
      <c r="DJ423" t="s">
        <v>1318</v>
      </c>
      <c r="DK423" s="3" t="s">
        <v>1268</v>
      </c>
      <c r="DL423" t="s">
        <v>1319</v>
      </c>
      <c r="DM423" t="str">
        <f t="shared" si="11"/>
        <v>CA004 - Housing Authority of the City of Los Angeles</v>
      </c>
      <c r="DN423" s="11" t="s">
        <v>1346</v>
      </c>
      <c r="DO423" t="s">
        <v>1347</v>
      </c>
      <c r="DP423">
        <v>296</v>
      </c>
    </row>
    <row r="424" spans="113:120" x14ac:dyDescent="0.25">
      <c r="DI424" t="s">
        <v>14</v>
      </c>
      <c r="DJ424" t="s">
        <v>1318</v>
      </c>
      <c r="DK424" s="3" t="s">
        <v>1268</v>
      </c>
      <c r="DL424" t="s">
        <v>1319</v>
      </c>
      <c r="DM424" t="str">
        <f t="shared" si="11"/>
        <v>CA004 - Housing Authority of the City of Los Angeles</v>
      </c>
      <c r="DN424" s="11" t="s">
        <v>1348</v>
      </c>
      <c r="DO424" t="s">
        <v>1349</v>
      </c>
      <c r="DP424">
        <v>30</v>
      </c>
    </row>
    <row r="425" spans="113:120" x14ac:dyDescent="0.25">
      <c r="DI425" t="s">
        <v>14</v>
      </c>
      <c r="DJ425" t="s">
        <v>1318</v>
      </c>
      <c r="DK425" s="3" t="s">
        <v>1268</v>
      </c>
      <c r="DL425" t="s">
        <v>1319</v>
      </c>
      <c r="DM425" t="str">
        <f t="shared" si="11"/>
        <v>CA004 - Housing Authority of the City of Los Angeles</v>
      </c>
      <c r="DN425" s="11" t="s">
        <v>1350</v>
      </c>
      <c r="DO425" t="s">
        <v>1351</v>
      </c>
      <c r="DP425">
        <v>34</v>
      </c>
    </row>
    <row r="426" spans="113:120" x14ac:dyDescent="0.25">
      <c r="DI426" t="s">
        <v>14</v>
      </c>
      <c r="DJ426" t="s">
        <v>1352</v>
      </c>
      <c r="DK426" s="3" t="s">
        <v>1268</v>
      </c>
      <c r="DL426" t="s">
        <v>1353</v>
      </c>
      <c r="DM426" t="str">
        <f t="shared" si="11"/>
        <v>CA005 - City of Sacramento Housing Authority</v>
      </c>
      <c r="DN426" s="11" t="s">
        <v>1354</v>
      </c>
      <c r="DO426" t="s">
        <v>1355</v>
      </c>
      <c r="DP426">
        <v>360</v>
      </c>
    </row>
    <row r="427" spans="113:120" x14ac:dyDescent="0.25">
      <c r="DI427" t="s">
        <v>14</v>
      </c>
      <c r="DJ427" t="s">
        <v>1352</v>
      </c>
      <c r="DK427" s="3" t="s">
        <v>1268</v>
      </c>
      <c r="DL427" t="s">
        <v>1353</v>
      </c>
      <c r="DM427" t="str">
        <f t="shared" si="11"/>
        <v>CA005 - City of Sacramento Housing Authority</v>
      </c>
      <c r="DN427" s="11" t="s">
        <v>1356</v>
      </c>
      <c r="DO427" t="s">
        <v>1357</v>
      </c>
      <c r="DP427">
        <v>391</v>
      </c>
    </row>
    <row r="428" spans="113:120" x14ac:dyDescent="0.25">
      <c r="DI428" t="s">
        <v>14</v>
      </c>
      <c r="DJ428" t="s">
        <v>1352</v>
      </c>
      <c r="DK428" s="3" t="s">
        <v>1268</v>
      </c>
      <c r="DL428" t="s">
        <v>1353</v>
      </c>
      <c r="DM428" t="str">
        <f t="shared" si="11"/>
        <v>CA005 - City of Sacramento Housing Authority</v>
      </c>
      <c r="DN428" s="11" t="s">
        <v>1358</v>
      </c>
      <c r="DO428" t="s">
        <v>1359</v>
      </c>
      <c r="DP428">
        <v>80</v>
      </c>
    </row>
    <row r="429" spans="113:120" x14ac:dyDescent="0.25">
      <c r="DI429" t="s">
        <v>14</v>
      </c>
      <c r="DJ429" t="s">
        <v>1352</v>
      </c>
      <c r="DK429" s="3" t="s">
        <v>1268</v>
      </c>
      <c r="DL429" t="s">
        <v>1353</v>
      </c>
      <c r="DM429" t="str">
        <f t="shared" si="11"/>
        <v>CA005 - City of Sacramento Housing Authority</v>
      </c>
      <c r="DN429" s="11" t="s">
        <v>1360</v>
      </c>
      <c r="DO429" t="s">
        <v>1361</v>
      </c>
      <c r="DP429">
        <v>126</v>
      </c>
    </row>
    <row r="430" spans="113:120" x14ac:dyDescent="0.25">
      <c r="DI430" t="s">
        <v>14</v>
      </c>
      <c r="DJ430" t="s">
        <v>1352</v>
      </c>
      <c r="DK430" s="3" t="s">
        <v>1268</v>
      </c>
      <c r="DL430" t="s">
        <v>1353</v>
      </c>
      <c r="DM430" t="str">
        <f t="shared" si="11"/>
        <v>CA005 - City of Sacramento Housing Authority</v>
      </c>
      <c r="DN430" s="11" t="s">
        <v>1362</v>
      </c>
      <c r="DO430" t="s">
        <v>1363</v>
      </c>
      <c r="DP430">
        <v>147</v>
      </c>
    </row>
    <row r="431" spans="113:120" x14ac:dyDescent="0.25">
      <c r="DI431" t="s">
        <v>14</v>
      </c>
      <c r="DJ431" t="s">
        <v>1352</v>
      </c>
      <c r="DK431" s="3" t="s">
        <v>1268</v>
      </c>
      <c r="DL431" t="s">
        <v>1353</v>
      </c>
      <c r="DM431" t="str">
        <f t="shared" si="11"/>
        <v>CA005 - City of Sacramento Housing Authority</v>
      </c>
      <c r="DN431" s="11" t="s">
        <v>1364</v>
      </c>
      <c r="DO431" t="s">
        <v>1365</v>
      </c>
      <c r="DP431">
        <v>153</v>
      </c>
    </row>
    <row r="432" spans="113:120" x14ac:dyDescent="0.25">
      <c r="DI432" t="s">
        <v>14</v>
      </c>
      <c r="DJ432" t="s">
        <v>1366</v>
      </c>
      <c r="DK432" s="3" t="s">
        <v>1268</v>
      </c>
      <c r="DL432" t="s">
        <v>1367</v>
      </c>
      <c r="DM432" t="str">
        <f t="shared" si="11"/>
        <v>CA006 - Housing Authority City of Fresno</v>
      </c>
      <c r="DN432" s="11" t="s">
        <v>1368</v>
      </c>
      <c r="DO432" t="s">
        <v>1369</v>
      </c>
      <c r="DP432">
        <v>138</v>
      </c>
    </row>
    <row r="433" spans="113:120" x14ac:dyDescent="0.25">
      <c r="DI433" t="s">
        <v>14</v>
      </c>
      <c r="DJ433" t="s">
        <v>1366</v>
      </c>
      <c r="DK433" s="3" t="s">
        <v>1268</v>
      </c>
      <c r="DL433" t="s">
        <v>1367</v>
      </c>
      <c r="DM433" t="str">
        <f t="shared" si="11"/>
        <v>CA006 - Housing Authority City of Fresno</v>
      </c>
      <c r="DN433" s="11" t="s">
        <v>1370</v>
      </c>
      <c r="DO433" t="s">
        <v>1371</v>
      </c>
      <c r="DP433">
        <v>191</v>
      </c>
    </row>
    <row r="434" spans="113:120" x14ac:dyDescent="0.25">
      <c r="DI434" t="s">
        <v>14</v>
      </c>
      <c r="DJ434" t="s">
        <v>1366</v>
      </c>
      <c r="DK434" s="3" t="s">
        <v>1268</v>
      </c>
      <c r="DL434" t="s">
        <v>1367</v>
      </c>
      <c r="DM434" t="str">
        <f t="shared" si="11"/>
        <v>CA006 - Housing Authority City of Fresno</v>
      </c>
      <c r="DN434" s="11" t="s">
        <v>1372</v>
      </c>
      <c r="DO434" t="s">
        <v>1373</v>
      </c>
      <c r="DP434">
        <v>69</v>
      </c>
    </row>
    <row r="435" spans="113:120" x14ac:dyDescent="0.25">
      <c r="DI435" t="s">
        <v>14</v>
      </c>
      <c r="DJ435" t="s">
        <v>1366</v>
      </c>
      <c r="DK435" s="3" t="s">
        <v>1268</v>
      </c>
      <c r="DL435" t="s">
        <v>1367</v>
      </c>
      <c r="DM435" t="str">
        <f t="shared" si="11"/>
        <v>CA006 - Housing Authority City of Fresno</v>
      </c>
      <c r="DN435" s="11" t="s">
        <v>1374</v>
      </c>
      <c r="DO435" t="s">
        <v>1375</v>
      </c>
      <c r="DP435">
        <v>31</v>
      </c>
    </row>
    <row r="436" spans="113:120" x14ac:dyDescent="0.25">
      <c r="DI436" t="s">
        <v>14</v>
      </c>
      <c r="DJ436" t="s">
        <v>1366</v>
      </c>
      <c r="DK436" s="3" t="s">
        <v>1268</v>
      </c>
      <c r="DL436" t="s">
        <v>1367</v>
      </c>
      <c r="DM436" t="str">
        <f t="shared" si="11"/>
        <v>CA006 - Housing Authority City of Fresno</v>
      </c>
      <c r="DN436" s="11" t="s">
        <v>1376</v>
      </c>
      <c r="DO436" t="s">
        <v>1377</v>
      </c>
      <c r="DP436">
        <v>22</v>
      </c>
    </row>
    <row r="437" spans="113:120" x14ac:dyDescent="0.25">
      <c r="DI437" t="s">
        <v>14</v>
      </c>
      <c r="DJ437" t="s">
        <v>1378</v>
      </c>
      <c r="DK437" s="3" t="s">
        <v>1268</v>
      </c>
      <c r="DL437" t="s">
        <v>1379</v>
      </c>
      <c r="DM437" t="str">
        <f t="shared" si="11"/>
        <v>CA007 - County of Sacramento Housing Authority</v>
      </c>
      <c r="DN437" s="11" t="s">
        <v>1380</v>
      </c>
      <c r="DO437" t="s">
        <v>1381</v>
      </c>
      <c r="DP437">
        <v>196</v>
      </c>
    </row>
    <row r="438" spans="113:120" x14ac:dyDescent="0.25">
      <c r="DI438" t="s">
        <v>14</v>
      </c>
      <c r="DJ438" t="s">
        <v>1378</v>
      </c>
      <c r="DK438" s="3" t="s">
        <v>1268</v>
      </c>
      <c r="DL438" t="s">
        <v>1379</v>
      </c>
      <c r="DM438" t="str">
        <f t="shared" si="11"/>
        <v>CA007 - County of Sacramento Housing Authority</v>
      </c>
      <c r="DN438" s="11" t="s">
        <v>1382</v>
      </c>
      <c r="DO438" t="s">
        <v>1383</v>
      </c>
      <c r="DP438">
        <v>279</v>
      </c>
    </row>
    <row r="439" spans="113:120" x14ac:dyDescent="0.25">
      <c r="DI439" t="s">
        <v>14</v>
      </c>
      <c r="DJ439" t="s">
        <v>1378</v>
      </c>
      <c r="DK439" s="3" t="s">
        <v>1268</v>
      </c>
      <c r="DL439" t="s">
        <v>1379</v>
      </c>
      <c r="DM439" t="str">
        <f t="shared" si="11"/>
        <v>CA007 - County of Sacramento Housing Authority</v>
      </c>
      <c r="DN439" s="11" t="s">
        <v>1384</v>
      </c>
      <c r="DO439" t="s">
        <v>1385</v>
      </c>
      <c r="DP439">
        <v>170</v>
      </c>
    </row>
    <row r="440" spans="113:120" x14ac:dyDescent="0.25">
      <c r="DI440" t="s">
        <v>14</v>
      </c>
      <c r="DJ440" t="s">
        <v>1386</v>
      </c>
      <c r="DK440" s="3" t="s">
        <v>1268</v>
      </c>
      <c r="DL440" t="s">
        <v>1387</v>
      </c>
      <c r="DM440" t="str">
        <f t="shared" si="11"/>
        <v>CA008 - Housing Authority of the County of Kern</v>
      </c>
      <c r="DN440" s="11" t="s">
        <v>1388</v>
      </c>
      <c r="DO440" t="s">
        <v>1389</v>
      </c>
      <c r="DP440">
        <v>50</v>
      </c>
    </row>
    <row r="441" spans="113:120" x14ac:dyDescent="0.25">
      <c r="DI441" t="s">
        <v>14</v>
      </c>
      <c r="DJ441" t="s">
        <v>1386</v>
      </c>
      <c r="DK441" s="3" t="s">
        <v>1268</v>
      </c>
      <c r="DL441" t="s">
        <v>1387</v>
      </c>
      <c r="DM441" t="str">
        <f t="shared" si="11"/>
        <v>CA008 - Housing Authority of the County of Kern</v>
      </c>
      <c r="DN441" s="11" t="s">
        <v>1390</v>
      </c>
      <c r="DO441" t="s">
        <v>1391</v>
      </c>
      <c r="DP441">
        <v>95</v>
      </c>
    </row>
    <row r="442" spans="113:120" x14ac:dyDescent="0.25">
      <c r="DI442" t="s">
        <v>14</v>
      </c>
      <c r="DJ442" t="s">
        <v>1386</v>
      </c>
      <c r="DK442" s="3" t="s">
        <v>1268</v>
      </c>
      <c r="DL442" t="s">
        <v>1387</v>
      </c>
      <c r="DM442" t="str">
        <f t="shared" si="11"/>
        <v>CA008 - Housing Authority of the County of Kern</v>
      </c>
      <c r="DN442" s="11" t="s">
        <v>1392</v>
      </c>
      <c r="DO442" t="s">
        <v>1393</v>
      </c>
      <c r="DP442">
        <v>60</v>
      </c>
    </row>
    <row r="443" spans="113:120" x14ac:dyDescent="0.25">
      <c r="DI443" t="s">
        <v>14</v>
      </c>
      <c r="DJ443" t="s">
        <v>1386</v>
      </c>
      <c r="DK443" s="3" t="s">
        <v>1268</v>
      </c>
      <c r="DL443" t="s">
        <v>1387</v>
      </c>
      <c r="DM443" t="str">
        <f t="shared" si="11"/>
        <v>CA008 - Housing Authority of the County of Kern</v>
      </c>
      <c r="DN443" s="11" t="s">
        <v>1394</v>
      </c>
      <c r="DO443" t="s">
        <v>1395</v>
      </c>
      <c r="DP443">
        <v>35</v>
      </c>
    </row>
    <row r="444" spans="113:120" x14ac:dyDescent="0.25">
      <c r="DI444" t="s">
        <v>14</v>
      </c>
      <c r="DJ444" t="s">
        <v>1386</v>
      </c>
      <c r="DK444" s="3" t="s">
        <v>1268</v>
      </c>
      <c r="DL444" t="s">
        <v>1387</v>
      </c>
      <c r="DM444" t="str">
        <f t="shared" si="11"/>
        <v>CA008 - Housing Authority of the County of Kern</v>
      </c>
      <c r="DN444" s="11" t="s">
        <v>1396</v>
      </c>
      <c r="DO444" t="s">
        <v>1397</v>
      </c>
      <c r="DP444">
        <v>118</v>
      </c>
    </row>
    <row r="445" spans="113:120" x14ac:dyDescent="0.25">
      <c r="DI445" t="s">
        <v>14</v>
      </c>
      <c r="DJ445" t="s">
        <v>1386</v>
      </c>
      <c r="DK445" s="3" t="s">
        <v>1268</v>
      </c>
      <c r="DL445" t="s">
        <v>1387</v>
      </c>
      <c r="DM445" t="str">
        <f t="shared" si="11"/>
        <v>CA008 - Housing Authority of the County of Kern</v>
      </c>
      <c r="DN445" s="11" t="s">
        <v>1398</v>
      </c>
      <c r="DO445" t="s">
        <v>1399</v>
      </c>
      <c r="DP445">
        <v>82</v>
      </c>
    </row>
    <row r="446" spans="113:120" x14ac:dyDescent="0.25">
      <c r="DI446" t="s">
        <v>14</v>
      </c>
      <c r="DJ446" t="s">
        <v>1386</v>
      </c>
      <c r="DK446" s="3" t="s">
        <v>1268</v>
      </c>
      <c r="DL446" t="s">
        <v>1387</v>
      </c>
      <c r="DM446" t="str">
        <f t="shared" si="11"/>
        <v>CA008 - Housing Authority of the County of Kern</v>
      </c>
      <c r="DN446" s="11" t="s">
        <v>1400</v>
      </c>
      <c r="DO446" t="s">
        <v>1401</v>
      </c>
      <c r="DP446">
        <v>28</v>
      </c>
    </row>
    <row r="447" spans="113:120" x14ac:dyDescent="0.25">
      <c r="DI447" t="s">
        <v>14</v>
      </c>
      <c r="DJ447" t="s">
        <v>1386</v>
      </c>
      <c r="DK447" s="3" t="s">
        <v>1268</v>
      </c>
      <c r="DL447" t="s">
        <v>1387</v>
      </c>
      <c r="DM447" t="str">
        <f t="shared" si="11"/>
        <v>CA008 - Housing Authority of the County of Kern</v>
      </c>
      <c r="DN447" s="11" t="s">
        <v>1402</v>
      </c>
      <c r="DO447" t="s">
        <v>1403</v>
      </c>
      <c r="DP447">
        <v>36</v>
      </c>
    </row>
    <row r="448" spans="113:120" x14ac:dyDescent="0.25">
      <c r="DI448" t="s">
        <v>14</v>
      </c>
      <c r="DJ448" t="s">
        <v>1386</v>
      </c>
      <c r="DK448" s="3" t="s">
        <v>1268</v>
      </c>
      <c r="DL448" t="s">
        <v>1387</v>
      </c>
      <c r="DM448" t="str">
        <f t="shared" si="11"/>
        <v>CA008 - Housing Authority of the County of Kern</v>
      </c>
      <c r="DN448" s="11" t="s">
        <v>1404</v>
      </c>
      <c r="DO448" t="s">
        <v>1405</v>
      </c>
      <c r="DP448">
        <v>4</v>
      </c>
    </row>
    <row r="449" spans="113:120" x14ac:dyDescent="0.25">
      <c r="DI449" t="s">
        <v>14</v>
      </c>
      <c r="DJ449" t="s">
        <v>1386</v>
      </c>
      <c r="DK449" s="3" t="s">
        <v>1268</v>
      </c>
      <c r="DL449" t="s">
        <v>1387</v>
      </c>
      <c r="DM449" t="str">
        <f t="shared" si="11"/>
        <v>CA008 - Housing Authority of the County of Kern</v>
      </c>
      <c r="DN449" s="11" t="s">
        <v>1406</v>
      </c>
      <c r="DO449" t="s">
        <v>1407</v>
      </c>
      <c r="DP449">
        <v>37</v>
      </c>
    </row>
    <row r="450" spans="113:120" x14ac:dyDescent="0.25">
      <c r="DI450" t="s">
        <v>14</v>
      </c>
      <c r="DJ450" t="s">
        <v>1408</v>
      </c>
      <c r="DK450" s="3" t="s">
        <v>1268</v>
      </c>
      <c r="DL450" t="s">
        <v>1409</v>
      </c>
      <c r="DM450" t="str">
        <f t="shared" si="11"/>
        <v>CA010 - Housing Authority of the City of Richmond</v>
      </c>
      <c r="DN450" s="11" t="s">
        <v>1410</v>
      </c>
      <c r="DO450" t="s">
        <v>1411</v>
      </c>
      <c r="DP450">
        <v>100</v>
      </c>
    </row>
    <row r="451" spans="113:120" x14ac:dyDescent="0.25">
      <c r="DI451" t="s">
        <v>14</v>
      </c>
      <c r="DJ451" t="s">
        <v>1408</v>
      </c>
      <c r="DK451" s="3" t="s">
        <v>1268</v>
      </c>
      <c r="DL451" t="s">
        <v>1409</v>
      </c>
      <c r="DM451" t="str">
        <f t="shared" si="11"/>
        <v>CA010 - Housing Authority of the City of Richmond</v>
      </c>
      <c r="DN451" s="11" t="s">
        <v>1412</v>
      </c>
      <c r="DO451" t="s">
        <v>1413</v>
      </c>
      <c r="DP451">
        <v>70</v>
      </c>
    </row>
    <row r="452" spans="113:120" x14ac:dyDescent="0.25">
      <c r="DI452" t="s">
        <v>14</v>
      </c>
      <c r="DJ452" t="s">
        <v>1408</v>
      </c>
      <c r="DK452" s="3" t="s">
        <v>1268</v>
      </c>
      <c r="DL452" t="s">
        <v>1409</v>
      </c>
      <c r="DM452" t="str">
        <f t="shared" si="11"/>
        <v>CA010 - Housing Authority of the City of Richmond</v>
      </c>
      <c r="DN452" s="11" t="s">
        <v>1414</v>
      </c>
      <c r="DO452" t="s">
        <v>1415</v>
      </c>
      <c r="DP452">
        <v>61</v>
      </c>
    </row>
    <row r="453" spans="113:120" x14ac:dyDescent="0.25">
      <c r="DI453" t="s">
        <v>14</v>
      </c>
      <c r="DJ453" t="s">
        <v>1408</v>
      </c>
      <c r="DK453" s="3" t="s">
        <v>1268</v>
      </c>
      <c r="DL453" t="s">
        <v>1409</v>
      </c>
      <c r="DM453" t="str">
        <f t="shared" si="11"/>
        <v>CA010 - Housing Authority of the City of Richmond</v>
      </c>
      <c r="DN453" s="11" t="s">
        <v>1416</v>
      </c>
      <c r="DO453" t="s">
        <v>1417</v>
      </c>
      <c r="DP453">
        <v>36</v>
      </c>
    </row>
    <row r="454" spans="113:120" x14ac:dyDescent="0.25">
      <c r="DI454" t="s">
        <v>14</v>
      </c>
      <c r="DJ454" t="s">
        <v>1418</v>
      </c>
      <c r="DK454" s="3" t="s">
        <v>1268</v>
      </c>
      <c r="DL454" t="s">
        <v>1419</v>
      </c>
      <c r="DM454" t="str">
        <f t="shared" ref="DM454:DM517" si="12">CONCATENATE(DJ454," - ",DL454)</f>
        <v>CA011 - Housing Authority of the County Contra Costa</v>
      </c>
      <c r="DN454" s="11" t="s">
        <v>1420</v>
      </c>
      <c r="DO454" t="s">
        <v>1421</v>
      </c>
      <c r="DP454">
        <v>102</v>
      </c>
    </row>
    <row r="455" spans="113:120" x14ac:dyDescent="0.25">
      <c r="DI455" t="s">
        <v>14</v>
      </c>
      <c r="DJ455" t="s">
        <v>1418</v>
      </c>
      <c r="DK455" s="3" t="s">
        <v>1268</v>
      </c>
      <c r="DL455" t="s">
        <v>1419</v>
      </c>
      <c r="DM455" t="str">
        <f t="shared" si="12"/>
        <v>CA011 - Housing Authority of the County Contra Costa</v>
      </c>
      <c r="DN455" s="11" t="s">
        <v>1422</v>
      </c>
      <c r="DO455" t="s">
        <v>1423</v>
      </c>
      <c r="DP455">
        <v>141</v>
      </c>
    </row>
    <row r="456" spans="113:120" x14ac:dyDescent="0.25">
      <c r="DI456" t="s">
        <v>14</v>
      </c>
      <c r="DJ456" t="s">
        <v>1418</v>
      </c>
      <c r="DK456" s="3" t="s">
        <v>1268</v>
      </c>
      <c r="DL456" t="s">
        <v>1419</v>
      </c>
      <c r="DM456" t="str">
        <f t="shared" si="12"/>
        <v>CA011 - Housing Authority of the County Contra Costa</v>
      </c>
      <c r="DN456" s="11" t="s">
        <v>1424</v>
      </c>
      <c r="DO456" t="s">
        <v>1425</v>
      </c>
      <c r="DP456">
        <v>114</v>
      </c>
    </row>
    <row r="457" spans="113:120" x14ac:dyDescent="0.25">
      <c r="DI457" t="s">
        <v>14</v>
      </c>
      <c r="DJ457" t="s">
        <v>1418</v>
      </c>
      <c r="DK457" s="3" t="s">
        <v>1268</v>
      </c>
      <c r="DL457" t="s">
        <v>1419</v>
      </c>
      <c r="DM457" t="str">
        <f t="shared" si="12"/>
        <v>CA011 - Housing Authority of the County Contra Costa</v>
      </c>
      <c r="DN457" s="11" t="s">
        <v>1426</v>
      </c>
      <c r="DO457" t="s">
        <v>1427</v>
      </c>
      <c r="DP457">
        <v>244</v>
      </c>
    </row>
    <row r="458" spans="113:120" x14ac:dyDescent="0.25">
      <c r="DI458" t="s">
        <v>14</v>
      </c>
      <c r="DJ458" t="s">
        <v>1418</v>
      </c>
      <c r="DK458" s="3" t="s">
        <v>1268</v>
      </c>
      <c r="DL458" t="s">
        <v>1419</v>
      </c>
      <c r="DM458" t="str">
        <f t="shared" si="12"/>
        <v>CA011 - Housing Authority of the County Contra Costa</v>
      </c>
      <c r="DN458" s="11" t="s">
        <v>1428</v>
      </c>
      <c r="DO458" t="s">
        <v>1429</v>
      </c>
      <c r="DP458">
        <v>176</v>
      </c>
    </row>
    <row r="459" spans="113:120" x14ac:dyDescent="0.25">
      <c r="DI459" t="s">
        <v>14</v>
      </c>
      <c r="DJ459" t="s">
        <v>1418</v>
      </c>
      <c r="DK459" s="3" t="s">
        <v>1268</v>
      </c>
      <c r="DL459" t="s">
        <v>1419</v>
      </c>
      <c r="DM459" t="str">
        <f t="shared" si="12"/>
        <v>CA011 - Housing Authority of the County Contra Costa</v>
      </c>
      <c r="DN459" s="11" t="s">
        <v>1430</v>
      </c>
      <c r="DO459" t="s">
        <v>1431</v>
      </c>
      <c r="DP459">
        <v>50</v>
      </c>
    </row>
    <row r="460" spans="113:120" x14ac:dyDescent="0.25">
      <c r="DI460" t="s">
        <v>14</v>
      </c>
      <c r="DJ460" t="s">
        <v>1418</v>
      </c>
      <c r="DK460" s="3" t="s">
        <v>1268</v>
      </c>
      <c r="DL460" t="s">
        <v>1419</v>
      </c>
      <c r="DM460" t="str">
        <f t="shared" si="12"/>
        <v>CA011 - Housing Authority of the County Contra Costa</v>
      </c>
      <c r="DN460" s="11" t="s">
        <v>1432</v>
      </c>
      <c r="DO460" t="s">
        <v>1433</v>
      </c>
      <c r="DP460">
        <v>136</v>
      </c>
    </row>
    <row r="461" spans="113:120" x14ac:dyDescent="0.25">
      <c r="DI461" t="s">
        <v>149</v>
      </c>
      <c r="DJ461" t="s">
        <v>1434</v>
      </c>
      <c r="DK461" s="3" t="s">
        <v>1268</v>
      </c>
      <c r="DL461" t="s">
        <v>1435</v>
      </c>
      <c r="DM461" t="str">
        <f t="shared" si="12"/>
        <v>CA015 - City of South San Francisco Housing Authority</v>
      </c>
      <c r="DN461" s="11" t="s">
        <v>1436</v>
      </c>
      <c r="DO461" t="s">
        <v>1437</v>
      </c>
      <c r="DP461">
        <v>80</v>
      </c>
    </row>
    <row r="462" spans="113:120" x14ac:dyDescent="0.25">
      <c r="DI462" t="s">
        <v>149</v>
      </c>
      <c r="DJ462" t="s">
        <v>1438</v>
      </c>
      <c r="DK462" s="3" t="s">
        <v>1268</v>
      </c>
      <c r="DL462" t="s">
        <v>1439</v>
      </c>
      <c r="DM462" t="str">
        <f t="shared" si="12"/>
        <v>CA017 - Housing Authority of the City of Riverbank</v>
      </c>
      <c r="DN462" s="11" t="s">
        <v>1440</v>
      </c>
      <c r="DO462" t="s">
        <v>1441</v>
      </c>
      <c r="DP462">
        <v>90</v>
      </c>
    </row>
    <row r="463" spans="113:120" x14ac:dyDescent="0.25">
      <c r="DI463" t="s">
        <v>149</v>
      </c>
      <c r="DJ463" t="s">
        <v>1442</v>
      </c>
      <c r="DK463" s="3" t="s">
        <v>1268</v>
      </c>
      <c r="DL463" t="s">
        <v>1443</v>
      </c>
      <c r="DM463" t="str">
        <f t="shared" si="12"/>
        <v>CA019 - Housing Authority of the County of San Bernardino</v>
      </c>
      <c r="DN463" s="11" t="s">
        <v>1444</v>
      </c>
      <c r="DO463" t="s">
        <v>269</v>
      </c>
      <c r="DP463">
        <v>1</v>
      </c>
    </row>
    <row r="464" spans="113:120" x14ac:dyDescent="0.25">
      <c r="DI464" t="s">
        <v>149</v>
      </c>
      <c r="DJ464" t="s">
        <v>1445</v>
      </c>
      <c r="DK464" s="3" t="s">
        <v>1268</v>
      </c>
      <c r="DL464" t="s">
        <v>1446</v>
      </c>
      <c r="DM464" t="str">
        <f t="shared" si="12"/>
        <v>CA022 - Housing Authority of the City of Needles</v>
      </c>
      <c r="DN464" s="11" t="s">
        <v>1447</v>
      </c>
      <c r="DO464" t="s">
        <v>1448</v>
      </c>
      <c r="DP464">
        <v>52</v>
      </c>
    </row>
    <row r="465" spans="113:120" x14ac:dyDescent="0.25">
      <c r="DI465" t="s">
        <v>14</v>
      </c>
      <c r="DJ465" t="s">
        <v>1449</v>
      </c>
      <c r="DK465" s="3" t="s">
        <v>1268</v>
      </c>
      <c r="DL465" t="s">
        <v>1450</v>
      </c>
      <c r="DM465" t="str">
        <f t="shared" si="12"/>
        <v>CA023 - County of Merced Housing Authority</v>
      </c>
      <c r="DN465" s="11" t="s">
        <v>1451</v>
      </c>
      <c r="DO465" t="s">
        <v>1452</v>
      </c>
      <c r="DP465">
        <v>176</v>
      </c>
    </row>
    <row r="466" spans="113:120" x14ac:dyDescent="0.25">
      <c r="DI466" t="s">
        <v>14</v>
      </c>
      <c r="DJ466" t="s">
        <v>1449</v>
      </c>
      <c r="DK466" s="3" t="s">
        <v>1268</v>
      </c>
      <c r="DL466" t="s">
        <v>1450</v>
      </c>
      <c r="DM466" t="str">
        <f t="shared" si="12"/>
        <v>CA023 - County of Merced Housing Authority</v>
      </c>
      <c r="DN466" s="11" t="s">
        <v>1453</v>
      </c>
      <c r="DO466" t="s">
        <v>269</v>
      </c>
      <c r="DP466">
        <v>117</v>
      </c>
    </row>
    <row r="467" spans="113:120" x14ac:dyDescent="0.25">
      <c r="DI467" t="s">
        <v>14</v>
      </c>
      <c r="DJ467" t="s">
        <v>1449</v>
      </c>
      <c r="DK467" s="3" t="s">
        <v>1268</v>
      </c>
      <c r="DL467" t="s">
        <v>1450</v>
      </c>
      <c r="DM467" t="str">
        <f t="shared" si="12"/>
        <v>CA023 - County of Merced Housing Authority</v>
      </c>
      <c r="DN467" s="11" t="s">
        <v>1454</v>
      </c>
      <c r="DO467" t="s">
        <v>269</v>
      </c>
      <c r="DP467">
        <v>122</v>
      </c>
    </row>
    <row r="468" spans="113:120" x14ac:dyDescent="0.25">
      <c r="DI468" t="s">
        <v>14</v>
      </c>
      <c r="DJ468" t="s">
        <v>1449</v>
      </c>
      <c r="DK468" s="3" t="s">
        <v>1268</v>
      </c>
      <c r="DL468" t="s">
        <v>1450</v>
      </c>
      <c r="DM468" t="str">
        <f t="shared" si="12"/>
        <v>CA023 - County of Merced Housing Authority</v>
      </c>
      <c r="DN468" s="11" t="s">
        <v>1455</v>
      </c>
      <c r="DO468" t="s">
        <v>269</v>
      </c>
      <c r="DP468">
        <v>6</v>
      </c>
    </row>
    <row r="469" spans="113:120" x14ac:dyDescent="0.25">
      <c r="DI469" t="s">
        <v>14</v>
      </c>
      <c r="DJ469" t="s">
        <v>1456</v>
      </c>
      <c r="DK469" s="3" t="s">
        <v>1268</v>
      </c>
      <c r="DL469" t="s">
        <v>1457</v>
      </c>
      <c r="DM469" t="str">
        <f t="shared" si="12"/>
        <v>CA024 - Housing Auth. of the County of San Joaquin</v>
      </c>
      <c r="DN469" s="11" t="s">
        <v>1458</v>
      </c>
      <c r="DO469" t="s">
        <v>1459</v>
      </c>
      <c r="DP469">
        <v>274</v>
      </c>
    </row>
    <row r="470" spans="113:120" x14ac:dyDescent="0.25">
      <c r="DI470" t="s">
        <v>14</v>
      </c>
      <c r="DJ470" t="s">
        <v>1456</v>
      </c>
      <c r="DK470" s="3" t="s">
        <v>1268</v>
      </c>
      <c r="DL470" t="s">
        <v>1457</v>
      </c>
      <c r="DM470" t="str">
        <f t="shared" si="12"/>
        <v>CA024 - Housing Auth. of the County of San Joaquin</v>
      </c>
      <c r="DN470" s="11" t="s">
        <v>1460</v>
      </c>
      <c r="DO470" t="s">
        <v>1461</v>
      </c>
      <c r="DP470">
        <v>195</v>
      </c>
    </row>
    <row r="471" spans="113:120" x14ac:dyDescent="0.25">
      <c r="DI471" t="s">
        <v>14</v>
      </c>
      <c r="DJ471" t="s">
        <v>1456</v>
      </c>
      <c r="DK471" s="3" t="s">
        <v>1268</v>
      </c>
      <c r="DL471" t="s">
        <v>1457</v>
      </c>
      <c r="DM471" t="str">
        <f t="shared" si="12"/>
        <v>CA024 - Housing Auth. of the County of San Joaquin</v>
      </c>
      <c r="DN471" s="11" t="s">
        <v>1462</v>
      </c>
      <c r="DO471" t="s">
        <v>1463</v>
      </c>
      <c r="DP471">
        <v>50</v>
      </c>
    </row>
    <row r="472" spans="113:120" x14ac:dyDescent="0.25">
      <c r="DI472" t="s">
        <v>14</v>
      </c>
      <c r="DJ472" t="s">
        <v>1456</v>
      </c>
      <c r="DK472" s="3" t="s">
        <v>1268</v>
      </c>
      <c r="DL472" t="s">
        <v>1457</v>
      </c>
      <c r="DM472" t="str">
        <f t="shared" si="12"/>
        <v>CA024 - Housing Auth. of the County of San Joaquin</v>
      </c>
      <c r="DN472" s="11" t="s">
        <v>1464</v>
      </c>
      <c r="DO472" t="s">
        <v>1465</v>
      </c>
      <c r="DP472">
        <v>436</v>
      </c>
    </row>
    <row r="473" spans="113:120" x14ac:dyDescent="0.25">
      <c r="DI473" t="s">
        <v>149</v>
      </c>
      <c r="DJ473" t="s">
        <v>1466</v>
      </c>
      <c r="DK473" s="3" t="s">
        <v>1268</v>
      </c>
      <c r="DL473" t="s">
        <v>1467</v>
      </c>
      <c r="DM473" t="str">
        <f t="shared" si="12"/>
        <v>CA025 - Housing Authority of the City of Eureka</v>
      </c>
      <c r="DN473" s="11" t="s">
        <v>1468</v>
      </c>
      <c r="DO473" t="s">
        <v>1469</v>
      </c>
      <c r="DP473">
        <v>198</v>
      </c>
    </row>
    <row r="474" spans="113:120" x14ac:dyDescent="0.25">
      <c r="DI474" t="s">
        <v>14</v>
      </c>
      <c r="DJ474" t="s">
        <v>1470</v>
      </c>
      <c r="DK474" s="3" t="s">
        <v>1268</v>
      </c>
      <c r="DL474" t="s">
        <v>1471</v>
      </c>
      <c r="DM474" t="str">
        <f t="shared" si="12"/>
        <v>CA026 - Stanislaus Regional Housing Authority</v>
      </c>
      <c r="DN474" s="11" t="s">
        <v>1472</v>
      </c>
      <c r="DO474" t="s">
        <v>1473</v>
      </c>
      <c r="DP474">
        <v>66</v>
      </c>
    </row>
    <row r="475" spans="113:120" x14ac:dyDescent="0.25">
      <c r="DI475" t="s">
        <v>14</v>
      </c>
      <c r="DJ475" t="s">
        <v>1470</v>
      </c>
      <c r="DK475" s="3" t="s">
        <v>1268</v>
      </c>
      <c r="DL475" t="s">
        <v>1471</v>
      </c>
      <c r="DM475" t="str">
        <f t="shared" si="12"/>
        <v>CA026 - Stanislaus Regional Housing Authority</v>
      </c>
      <c r="DN475" s="11" t="s">
        <v>1474</v>
      </c>
      <c r="DO475" t="s">
        <v>1475</v>
      </c>
      <c r="DP475">
        <v>149</v>
      </c>
    </row>
    <row r="476" spans="113:120" x14ac:dyDescent="0.25">
      <c r="DI476" t="s">
        <v>14</v>
      </c>
      <c r="DJ476" t="s">
        <v>1470</v>
      </c>
      <c r="DK476" s="3" t="s">
        <v>1268</v>
      </c>
      <c r="DL476" t="s">
        <v>1471</v>
      </c>
      <c r="DM476" t="str">
        <f t="shared" si="12"/>
        <v>CA026 - Stanislaus Regional Housing Authority</v>
      </c>
      <c r="DN476" s="11" t="s">
        <v>1476</v>
      </c>
      <c r="DO476" t="s">
        <v>1477</v>
      </c>
      <c r="DP476">
        <v>180</v>
      </c>
    </row>
    <row r="477" spans="113:120" x14ac:dyDescent="0.25">
      <c r="DI477" t="s">
        <v>14</v>
      </c>
      <c r="DJ477" t="s">
        <v>1470</v>
      </c>
      <c r="DK477" s="3" t="s">
        <v>1268</v>
      </c>
      <c r="DL477" t="s">
        <v>1471</v>
      </c>
      <c r="DM477" t="str">
        <f t="shared" si="12"/>
        <v>CA026 - Stanislaus Regional Housing Authority</v>
      </c>
      <c r="DN477" s="11" t="s">
        <v>1478</v>
      </c>
      <c r="DO477" t="s">
        <v>1479</v>
      </c>
      <c r="DP477">
        <v>111</v>
      </c>
    </row>
    <row r="478" spans="113:120" x14ac:dyDescent="0.25">
      <c r="DI478" t="s">
        <v>14</v>
      </c>
      <c r="DJ478" t="s">
        <v>1470</v>
      </c>
      <c r="DK478" s="3" t="s">
        <v>1268</v>
      </c>
      <c r="DL478" t="s">
        <v>1471</v>
      </c>
      <c r="DM478" t="str">
        <f t="shared" si="12"/>
        <v>CA026 - Stanislaus Regional Housing Authority</v>
      </c>
      <c r="DN478" s="11" t="s">
        <v>1480</v>
      </c>
      <c r="DO478" t="s">
        <v>1479</v>
      </c>
      <c r="DP478">
        <v>141</v>
      </c>
    </row>
    <row r="479" spans="113:120" x14ac:dyDescent="0.25">
      <c r="DI479" t="s">
        <v>14</v>
      </c>
      <c r="DJ479" t="s">
        <v>1481</v>
      </c>
      <c r="DK479" s="3" t="s">
        <v>1268</v>
      </c>
      <c r="DL479" t="s">
        <v>1482</v>
      </c>
      <c r="DM479" t="str">
        <f t="shared" si="12"/>
        <v>CA028 - Housing Authority of Fresno County</v>
      </c>
      <c r="DN479" s="11" t="s">
        <v>1483</v>
      </c>
      <c r="DO479" t="s">
        <v>1484</v>
      </c>
      <c r="DP479">
        <v>126</v>
      </c>
    </row>
    <row r="480" spans="113:120" x14ac:dyDescent="0.25">
      <c r="DI480" t="s">
        <v>14</v>
      </c>
      <c r="DJ480" t="s">
        <v>1481</v>
      </c>
      <c r="DK480" s="3" t="s">
        <v>1268</v>
      </c>
      <c r="DL480" t="s">
        <v>1482</v>
      </c>
      <c r="DM480" t="str">
        <f t="shared" si="12"/>
        <v>CA028 - Housing Authority of Fresno County</v>
      </c>
      <c r="DN480" s="11" t="s">
        <v>1485</v>
      </c>
      <c r="DO480" t="s">
        <v>1486</v>
      </c>
      <c r="DP480">
        <v>50</v>
      </c>
    </row>
    <row r="481" spans="113:120" x14ac:dyDescent="0.25">
      <c r="DI481" t="s">
        <v>14</v>
      </c>
      <c r="DJ481" t="s">
        <v>1481</v>
      </c>
      <c r="DK481" s="3" t="s">
        <v>1268</v>
      </c>
      <c r="DL481" t="s">
        <v>1482</v>
      </c>
      <c r="DM481" t="str">
        <f t="shared" si="12"/>
        <v>CA028 - Housing Authority of Fresno County</v>
      </c>
      <c r="DN481" s="11" t="s">
        <v>1487</v>
      </c>
      <c r="DO481" t="s">
        <v>1488</v>
      </c>
      <c r="DP481">
        <v>20</v>
      </c>
    </row>
    <row r="482" spans="113:120" x14ac:dyDescent="0.25">
      <c r="DI482" t="s">
        <v>14</v>
      </c>
      <c r="DJ482" t="s">
        <v>1481</v>
      </c>
      <c r="DK482" s="3" t="s">
        <v>1268</v>
      </c>
      <c r="DL482" t="s">
        <v>1482</v>
      </c>
      <c r="DM482" t="str">
        <f t="shared" si="12"/>
        <v>CA028 - Housing Authority of Fresno County</v>
      </c>
      <c r="DN482" s="11" t="s">
        <v>1489</v>
      </c>
      <c r="DO482" t="s">
        <v>1490</v>
      </c>
      <c r="DP482">
        <v>135</v>
      </c>
    </row>
    <row r="483" spans="113:120" x14ac:dyDescent="0.25">
      <c r="DI483" t="s">
        <v>14</v>
      </c>
      <c r="DJ483" t="s">
        <v>1481</v>
      </c>
      <c r="DK483" s="3" t="s">
        <v>1268</v>
      </c>
      <c r="DL483" t="s">
        <v>1482</v>
      </c>
      <c r="DM483" t="str">
        <f t="shared" si="12"/>
        <v>CA028 - Housing Authority of Fresno County</v>
      </c>
      <c r="DN483" s="11" t="s">
        <v>1491</v>
      </c>
      <c r="DO483" t="s">
        <v>1492</v>
      </c>
      <c r="DP483">
        <v>52</v>
      </c>
    </row>
    <row r="484" spans="113:120" x14ac:dyDescent="0.25">
      <c r="DI484" t="s">
        <v>14</v>
      </c>
      <c r="DJ484" t="s">
        <v>1481</v>
      </c>
      <c r="DK484" s="3" t="s">
        <v>1268</v>
      </c>
      <c r="DL484" t="s">
        <v>1482</v>
      </c>
      <c r="DM484" t="str">
        <f t="shared" si="12"/>
        <v>CA028 - Housing Authority of Fresno County</v>
      </c>
      <c r="DN484" s="11" t="s">
        <v>1493</v>
      </c>
      <c r="DO484" t="s">
        <v>1494</v>
      </c>
      <c r="DP484">
        <v>72</v>
      </c>
    </row>
    <row r="485" spans="113:120" x14ac:dyDescent="0.25">
      <c r="DI485" t="s">
        <v>14</v>
      </c>
      <c r="DJ485" t="s">
        <v>1481</v>
      </c>
      <c r="DK485" s="3" t="s">
        <v>1268</v>
      </c>
      <c r="DL485" t="s">
        <v>1482</v>
      </c>
      <c r="DM485" t="str">
        <f t="shared" si="12"/>
        <v>CA028 - Housing Authority of Fresno County</v>
      </c>
      <c r="DN485" s="11" t="s">
        <v>1495</v>
      </c>
      <c r="DO485" t="s">
        <v>1496</v>
      </c>
      <c r="DP485">
        <v>8</v>
      </c>
    </row>
    <row r="486" spans="113:120" x14ac:dyDescent="0.25">
      <c r="DI486" t="s">
        <v>14</v>
      </c>
      <c r="DJ486" t="s">
        <v>1497</v>
      </c>
      <c r="DK486" s="3" t="s">
        <v>1268</v>
      </c>
      <c r="DL486" t="s">
        <v>1498</v>
      </c>
      <c r="DM486" t="str">
        <f t="shared" si="12"/>
        <v>CA030 - Tulare County Housing Authority</v>
      </c>
      <c r="DN486" s="11" t="s">
        <v>1499</v>
      </c>
      <c r="DO486" t="s">
        <v>1500</v>
      </c>
      <c r="DP486">
        <v>195</v>
      </c>
    </row>
    <row r="487" spans="113:120" x14ac:dyDescent="0.25">
      <c r="DI487" t="s">
        <v>14</v>
      </c>
      <c r="DJ487" t="s">
        <v>1497</v>
      </c>
      <c r="DK487" s="3" t="s">
        <v>1268</v>
      </c>
      <c r="DL487" t="s">
        <v>1498</v>
      </c>
      <c r="DM487" t="str">
        <f t="shared" si="12"/>
        <v>CA030 - Tulare County Housing Authority</v>
      </c>
      <c r="DN487" s="11" t="s">
        <v>1501</v>
      </c>
      <c r="DO487" t="s">
        <v>1502</v>
      </c>
      <c r="DP487">
        <v>205</v>
      </c>
    </row>
    <row r="488" spans="113:120" x14ac:dyDescent="0.25">
      <c r="DI488" t="s">
        <v>14</v>
      </c>
      <c r="DJ488" t="s">
        <v>1497</v>
      </c>
      <c r="DK488" s="3" t="s">
        <v>1268</v>
      </c>
      <c r="DL488" t="s">
        <v>1498</v>
      </c>
      <c r="DM488" t="str">
        <f t="shared" si="12"/>
        <v>CA030 - Tulare County Housing Authority</v>
      </c>
      <c r="DN488" s="11" t="s">
        <v>1503</v>
      </c>
      <c r="DO488" t="s">
        <v>1504</v>
      </c>
      <c r="DP488">
        <v>199</v>
      </c>
    </row>
    <row r="489" spans="113:120" x14ac:dyDescent="0.25">
      <c r="DI489" t="s">
        <v>14</v>
      </c>
      <c r="DJ489" t="s">
        <v>1497</v>
      </c>
      <c r="DK489" s="3" t="s">
        <v>1268</v>
      </c>
      <c r="DL489" t="s">
        <v>1498</v>
      </c>
      <c r="DM489" t="str">
        <f t="shared" si="12"/>
        <v>CA030 - Tulare County Housing Authority</v>
      </c>
      <c r="DN489" s="11" t="s">
        <v>1505</v>
      </c>
      <c r="DO489" t="s">
        <v>1506</v>
      </c>
      <c r="DP489">
        <v>111</v>
      </c>
    </row>
    <row r="490" spans="113:120" x14ac:dyDescent="0.25">
      <c r="DI490" t="s">
        <v>14</v>
      </c>
      <c r="DJ490" t="s">
        <v>1507</v>
      </c>
      <c r="DK490" s="3" t="s">
        <v>1268</v>
      </c>
      <c r="DL490" t="s">
        <v>1508</v>
      </c>
      <c r="DM490" t="str">
        <f t="shared" si="12"/>
        <v>CA031 - Housing Authority of the City of Oxnard</v>
      </c>
      <c r="DN490" s="11" t="s">
        <v>1509</v>
      </c>
      <c r="DO490" t="s">
        <v>1510</v>
      </c>
      <c r="DP490">
        <v>100</v>
      </c>
    </row>
    <row r="491" spans="113:120" x14ac:dyDescent="0.25">
      <c r="DI491" t="s">
        <v>14</v>
      </c>
      <c r="DJ491" t="s">
        <v>1507</v>
      </c>
      <c r="DK491" s="3" t="s">
        <v>1268</v>
      </c>
      <c r="DL491" t="s">
        <v>1508</v>
      </c>
      <c r="DM491" t="str">
        <f t="shared" si="12"/>
        <v>CA031 - Housing Authority of the City of Oxnard</v>
      </c>
      <c r="DN491" s="11" t="s">
        <v>1511</v>
      </c>
      <c r="DO491" t="s">
        <v>1510</v>
      </c>
      <c r="DP491">
        <v>70</v>
      </c>
    </row>
    <row r="492" spans="113:120" x14ac:dyDescent="0.25">
      <c r="DI492" t="s">
        <v>14</v>
      </c>
      <c r="DJ492" t="s">
        <v>1507</v>
      </c>
      <c r="DK492" s="3" t="s">
        <v>1268</v>
      </c>
      <c r="DL492" t="s">
        <v>1508</v>
      </c>
      <c r="DM492" t="str">
        <f t="shared" si="12"/>
        <v>CA031 - Housing Authority of the City of Oxnard</v>
      </c>
      <c r="DN492" s="11" t="s">
        <v>1512</v>
      </c>
      <c r="DO492" t="s">
        <v>1513</v>
      </c>
      <c r="DP492">
        <v>102</v>
      </c>
    </row>
    <row r="493" spans="113:120" x14ac:dyDescent="0.25">
      <c r="DI493" t="s">
        <v>14</v>
      </c>
      <c r="DJ493" t="s">
        <v>1507</v>
      </c>
      <c r="DK493" s="3" t="s">
        <v>1268</v>
      </c>
      <c r="DL493" t="s">
        <v>1508</v>
      </c>
      <c r="DM493" t="str">
        <f t="shared" si="12"/>
        <v>CA031 - Housing Authority of the City of Oxnard</v>
      </c>
      <c r="DN493" s="11" t="s">
        <v>1514</v>
      </c>
      <c r="DO493" t="s">
        <v>1515</v>
      </c>
      <c r="DP493">
        <v>50</v>
      </c>
    </row>
    <row r="494" spans="113:120" x14ac:dyDescent="0.25">
      <c r="DI494" t="s">
        <v>14</v>
      </c>
      <c r="DJ494" t="s">
        <v>1507</v>
      </c>
      <c r="DK494" s="3" t="s">
        <v>1268</v>
      </c>
      <c r="DL494" t="s">
        <v>1508</v>
      </c>
      <c r="DM494" t="str">
        <f t="shared" si="12"/>
        <v>CA031 - Housing Authority of the City of Oxnard</v>
      </c>
      <c r="DN494" s="11" t="s">
        <v>1516</v>
      </c>
      <c r="DO494" t="s">
        <v>1517</v>
      </c>
      <c r="DP494">
        <v>101</v>
      </c>
    </row>
    <row r="495" spans="113:120" x14ac:dyDescent="0.25">
      <c r="DI495" t="s">
        <v>14</v>
      </c>
      <c r="DJ495" t="s">
        <v>1507</v>
      </c>
      <c r="DK495" s="3" t="s">
        <v>1268</v>
      </c>
      <c r="DL495" t="s">
        <v>1508</v>
      </c>
      <c r="DM495" t="str">
        <f t="shared" si="12"/>
        <v>CA031 - Housing Authority of the City of Oxnard</v>
      </c>
      <c r="DN495" s="11" t="s">
        <v>1518</v>
      </c>
      <c r="DO495" t="s">
        <v>1519</v>
      </c>
      <c r="DP495">
        <v>100</v>
      </c>
    </row>
    <row r="496" spans="113:120" x14ac:dyDescent="0.25">
      <c r="DI496" t="s">
        <v>149</v>
      </c>
      <c r="DJ496" t="s">
        <v>1520</v>
      </c>
      <c r="DK496" s="3" t="s">
        <v>1268</v>
      </c>
      <c r="DL496" t="s">
        <v>1521</v>
      </c>
      <c r="DM496" t="str">
        <f t="shared" si="12"/>
        <v>CA032 - Housing Authority of the City of Port Hueneme</v>
      </c>
      <c r="DN496" s="11" t="s">
        <v>1522</v>
      </c>
      <c r="DO496" t="s">
        <v>1523</v>
      </c>
      <c r="DP496">
        <v>90</v>
      </c>
    </row>
    <row r="497" spans="113:120" x14ac:dyDescent="0.25">
      <c r="DI497" t="s">
        <v>149</v>
      </c>
      <c r="DJ497" t="s">
        <v>1524</v>
      </c>
      <c r="DK497" s="3" t="s">
        <v>1268</v>
      </c>
      <c r="DL497" t="s">
        <v>1525</v>
      </c>
      <c r="DM497" t="str">
        <f t="shared" si="12"/>
        <v>CA035 - Housing Authority of the City of San Buenaventura</v>
      </c>
      <c r="DN497" s="11" t="s">
        <v>1526</v>
      </c>
      <c r="DO497" t="s">
        <v>1527</v>
      </c>
      <c r="DP497">
        <v>29</v>
      </c>
    </row>
    <row r="498" spans="113:120" x14ac:dyDescent="0.25">
      <c r="DI498" t="s">
        <v>149</v>
      </c>
      <c r="DJ498" t="s">
        <v>1524</v>
      </c>
      <c r="DK498" s="3" t="s">
        <v>1268</v>
      </c>
      <c r="DL498" t="s">
        <v>1525</v>
      </c>
      <c r="DM498" t="str">
        <f t="shared" si="12"/>
        <v>CA035 - Housing Authority of the City of San Buenaventura</v>
      </c>
      <c r="DN498" s="11" t="s">
        <v>1528</v>
      </c>
      <c r="DO498" t="s">
        <v>1529</v>
      </c>
      <c r="DP498">
        <v>2</v>
      </c>
    </row>
    <row r="499" spans="113:120" x14ac:dyDescent="0.25">
      <c r="DI499" t="s">
        <v>149</v>
      </c>
      <c r="DJ499" t="s">
        <v>1524</v>
      </c>
      <c r="DK499" s="3" t="s">
        <v>1268</v>
      </c>
      <c r="DL499" t="s">
        <v>1525</v>
      </c>
      <c r="DM499" t="str">
        <f t="shared" si="12"/>
        <v>CA035 - Housing Authority of the City of San Buenaventura</v>
      </c>
      <c r="DN499" s="11" t="s">
        <v>1530</v>
      </c>
      <c r="DO499" t="s">
        <v>1529</v>
      </c>
      <c r="DP499">
        <v>100</v>
      </c>
    </row>
    <row r="500" spans="113:120" x14ac:dyDescent="0.25">
      <c r="DI500" t="s">
        <v>149</v>
      </c>
      <c r="DJ500" t="s">
        <v>1524</v>
      </c>
      <c r="DK500" s="3" t="s">
        <v>1268</v>
      </c>
      <c r="DL500" t="s">
        <v>1525</v>
      </c>
      <c r="DM500" t="str">
        <f t="shared" si="12"/>
        <v>CA035 - Housing Authority of the City of San Buenaventura</v>
      </c>
      <c r="DN500" s="11" t="s">
        <v>1531</v>
      </c>
      <c r="DO500" t="s">
        <v>269</v>
      </c>
      <c r="DP500">
        <v>86</v>
      </c>
    </row>
    <row r="501" spans="113:120" x14ac:dyDescent="0.25">
      <c r="DI501" t="s">
        <v>14</v>
      </c>
      <c r="DJ501" t="s">
        <v>1532</v>
      </c>
      <c r="DK501" s="3" t="s">
        <v>1268</v>
      </c>
      <c r="DL501" t="s">
        <v>1533</v>
      </c>
      <c r="DM501" t="str">
        <f t="shared" si="12"/>
        <v>CA039 - Housing Authority of the City of Calexico</v>
      </c>
      <c r="DN501" s="11" t="s">
        <v>1534</v>
      </c>
      <c r="DO501" t="s">
        <v>1535</v>
      </c>
      <c r="DP501">
        <v>158</v>
      </c>
    </row>
    <row r="502" spans="113:120" x14ac:dyDescent="0.25">
      <c r="DI502" t="s">
        <v>14</v>
      </c>
      <c r="DJ502" t="s">
        <v>1532</v>
      </c>
      <c r="DK502" s="3" t="s">
        <v>1268</v>
      </c>
      <c r="DL502" t="s">
        <v>1533</v>
      </c>
      <c r="DM502" t="str">
        <f t="shared" si="12"/>
        <v>CA039 - Housing Authority of the City of Calexico</v>
      </c>
      <c r="DN502" s="11" t="s">
        <v>1536</v>
      </c>
      <c r="DO502" t="s">
        <v>1537</v>
      </c>
      <c r="DP502">
        <v>99</v>
      </c>
    </row>
    <row r="503" spans="113:120" x14ac:dyDescent="0.25">
      <c r="DI503" t="s">
        <v>149</v>
      </c>
      <c r="DJ503" t="s">
        <v>1538</v>
      </c>
      <c r="DK503" s="3" t="s">
        <v>1268</v>
      </c>
      <c r="DL503" t="s">
        <v>1539</v>
      </c>
      <c r="DM503" t="str">
        <f t="shared" si="12"/>
        <v>CA041 - CITY OF BENICIA HSG AUTH</v>
      </c>
      <c r="DN503" s="11" t="s">
        <v>1540</v>
      </c>
      <c r="DO503" t="s">
        <v>1541</v>
      </c>
      <c r="DP503">
        <v>75</v>
      </c>
    </row>
    <row r="504" spans="113:120" x14ac:dyDescent="0.25">
      <c r="DI504" t="s">
        <v>14</v>
      </c>
      <c r="DJ504" t="s">
        <v>1542</v>
      </c>
      <c r="DK504" s="3" t="s">
        <v>1268</v>
      </c>
      <c r="DL504" t="s">
        <v>1543</v>
      </c>
      <c r="DM504" t="str">
        <f t="shared" si="12"/>
        <v>CA043 - COUNTY OF BUTTE HSG AUTH</v>
      </c>
      <c r="DN504" s="11" t="s">
        <v>1544</v>
      </c>
      <c r="DO504" t="s">
        <v>1545</v>
      </c>
      <c r="DP504">
        <v>345</v>
      </c>
    </row>
    <row r="505" spans="113:120" x14ac:dyDescent="0.25">
      <c r="DI505" t="s">
        <v>14</v>
      </c>
      <c r="DJ505" t="s">
        <v>1546</v>
      </c>
      <c r="DK505" s="3" t="s">
        <v>1268</v>
      </c>
      <c r="DL505" t="s">
        <v>1547</v>
      </c>
      <c r="DM505" t="str">
        <f t="shared" si="12"/>
        <v>CA044 - Housing Authority of the County of Yolo</v>
      </c>
      <c r="DN505" s="11" t="s">
        <v>1548</v>
      </c>
      <c r="DO505" t="s">
        <v>1549</v>
      </c>
      <c r="DP505">
        <v>152</v>
      </c>
    </row>
    <row r="506" spans="113:120" x14ac:dyDescent="0.25">
      <c r="DI506" t="s">
        <v>14</v>
      </c>
      <c r="DJ506" t="s">
        <v>1546</v>
      </c>
      <c r="DK506" s="3" t="s">
        <v>1268</v>
      </c>
      <c r="DL506" t="s">
        <v>1547</v>
      </c>
      <c r="DM506" t="str">
        <f t="shared" si="12"/>
        <v>CA044 - Housing Authority of the County of Yolo</v>
      </c>
      <c r="DN506" s="11" t="s">
        <v>1550</v>
      </c>
      <c r="DO506" t="s">
        <v>1551</v>
      </c>
      <c r="DP506">
        <v>140</v>
      </c>
    </row>
    <row r="507" spans="113:120" x14ac:dyDescent="0.25">
      <c r="DI507" t="s">
        <v>14</v>
      </c>
      <c r="DJ507" t="s">
        <v>1546</v>
      </c>
      <c r="DK507" s="3" t="s">
        <v>1268</v>
      </c>
      <c r="DL507" t="s">
        <v>1547</v>
      </c>
      <c r="DM507" t="str">
        <f t="shared" si="12"/>
        <v>CA044 - Housing Authority of the County of Yolo</v>
      </c>
      <c r="DN507" s="11" t="s">
        <v>1552</v>
      </c>
      <c r="DO507" t="s">
        <v>1553</v>
      </c>
      <c r="DP507">
        <v>139</v>
      </c>
    </row>
    <row r="508" spans="113:120" x14ac:dyDescent="0.25">
      <c r="DI508" t="s">
        <v>14</v>
      </c>
      <c r="DJ508" t="s">
        <v>1554</v>
      </c>
      <c r="DK508" s="3" t="s">
        <v>1268</v>
      </c>
      <c r="DL508" t="s">
        <v>1555</v>
      </c>
      <c r="DM508" t="str">
        <f t="shared" si="12"/>
        <v>CA052 - HOUSING AUTHORITY OF COUNTY OF MARIN</v>
      </c>
      <c r="DN508" s="11" t="s">
        <v>1556</v>
      </c>
      <c r="DO508" t="s">
        <v>1557</v>
      </c>
      <c r="DP508">
        <v>296</v>
      </c>
    </row>
    <row r="509" spans="113:120" x14ac:dyDescent="0.25">
      <c r="DI509" t="s">
        <v>14</v>
      </c>
      <c r="DJ509" t="s">
        <v>1554</v>
      </c>
      <c r="DK509" s="3" t="s">
        <v>1268</v>
      </c>
      <c r="DL509" t="s">
        <v>1555</v>
      </c>
      <c r="DM509" t="str">
        <f t="shared" si="12"/>
        <v>CA052 - HOUSING AUTHORITY OF COUNTY OF MARIN</v>
      </c>
      <c r="DN509" s="11" t="s">
        <v>1558</v>
      </c>
      <c r="DO509" t="s">
        <v>1559</v>
      </c>
      <c r="DP509">
        <v>200</v>
      </c>
    </row>
    <row r="510" spans="113:120" x14ac:dyDescent="0.25">
      <c r="DI510" t="s">
        <v>14</v>
      </c>
      <c r="DJ510" t="s">
        <v>1560</v>
      </c>
      <c r="DK510" s="3" t="s">
        <v>1268</v>
      </c>
      <c r="DL510" t="s">
        <v>1561</v>
      </c>
      <c r="DM510" t="str">
        <f t="shared" si="12"/>
        <v>CA053 - KINGS COUNTY HOUSING AUTH</v>
      </c>
      <c r="DN510" s="11" t="s">
        <v>1562</v>
      </c>
      <c r="DO510" t="s">
        <v>1563</v>
      </c>
      <c r="DP510">
        <v>168</v>
      </c>
    </row>
    <row r="511" spans="113:120" x14ac:dyDescent="0.25">
      <c r="DI511" t="s">
        <v>14</v>
      </c>
      <c r="DJ511" t="s">
        <v>1560</v>
      </c>
      <c r="DK511" s="3" t="s">
        <v>1268</v>
      </c>
      <c r="DL511" t="s">
        <v>1561</v>
      </c>
      <c r="DM511" t="str">
        <f t="shared" si="12"/>
        <v>CA053 - KINGS COUNTY HOUSING AUTH</v>
      </c>
      <c r="DN511" s="11" t="s">
        <v>1564</v>
      </c>
      <c r="DO511" t="s">
        <v>1565</v>
      </c>
      <c r="DP511">
        <v>100</v>
      </c>
    </row>
    <row r="512" spans="113:120" x14ac:dyDescent="0.25">
      <c r="DI512" t="s">
        <v>149</v>
      </c>
      <c r="DJ512" t="s">
        <v>1566</v>
      </c>
      <c r="DK512" s="3" t="s">
        <v>1268</v>
      </c>
      <c r="DL512" t="s">
        <v>1567</v>
      </c>
      <c r="DM512" t="str">
        <f t="shared" si="12"/>
        <v>CA059 - Santa Clara County Housing Authority</v>
      </c>
      <c r="DN512" s="11" t="s">
        <v>1568</v>
      </c>
      <c r="DO512" t="s">
        <v>1569</v>
      </c>
      <c r="DP512">
        <v>4</v>
      </c>
    </row>
    <row r="513" spans="113:120" x14ac:dyDescent="0.25">
      <c r="DI513" t="s">
        <v>149</v>
      </c>
      <c r="DJ513" t="s">
        <v>1570</v>
      </c>
      <c r="DK513" s="3" t="s">
        <v>1268</v>
      </c>
      <c r="DL513" t="s">
        <v>1571</v>
      </c>
      <c r="DM513" t="str">
        <f t="shared" si="12"/>
        <v>CA063 - San Diego Housing Commission</v>
      </c>
      <c r="DN513" s="11" t="s">
        <v>1572</v>
      </c>
      <c r="DO513" t="s">
        <v>1573</v>
      </c>
      <c r="DP513">
        <v>36</v>
      </c>
    </row>
    <row r="514" spans="113:120" x14ac:dyDescent="0.25">
      <c r="DI514" t="s">
        <v>149</v>
      </c>
      <c r="DJ514" t="s">
        <v>1570</v>
      </c>
      <c r="DK514" s="3" t="s">
        <v>1268</v>
      </c>
      <c r="DL514" t="s">
        <v>1571</v>
      </c>
      <c r="DM514" t="str">
        <f t="shared" si="12"/>
        <v>CA063 - San Diego Housing Commission</v>
      </c>
      <c r="DN514" s="11" t="s">
        <v>1574</v>
      </c>
      <c r="DO514" t="s">
        <v>1575</v>
      </c>
      <c r="DP514">
        <v>40</v>
      </c>
    </row>
    <row r="515" spans="113:120" x14ac:dyDescent="0.25">
      <c r="DI515" t="s">
        <v>149</v>
      </c>
      <c r="DJ515" t="s">
        <v>1570</v>
      </c>
      <c r="DK515" s="3" t="s">
        <v>1268</v>
      </c>
      <c r="DL515" t="s">
        <v>1571</v>
      </c>
      <c r="DM515" t="str">
        <f t="shared" si="12"/>
        <v>CA063 - San Diego Housing Commission</v>
      </c>
      <c r="DN515" s="11" t="s">
        <v>1576</v>
      </c>
      <c r="DO515" t="s">
        <v>1577</v>
      </c>
      <c r="DP515">
        <v>78</v>
      </c>
    </row>
    <row r="516" spans="113:120" x14ac:dyDescent="0.25">
      <c r="DI516" t="s">
        <v>149</v>
      </c>
      <c r="DJ516" t="s">
        <v>1570</v>
      </c>
      <c r="DK516" s="3" t="s">
        <v>1268</v>
      </c>
      <c r="DL516" t="s">
        <v>1571</v>
      </c>
      <c r="DM516" t="str">
        <f t="shared" si="12"/>
        <v>CA063 - San Diego Housing Commission</v>
      </c>
      <c r="DN516" s="11" t="s">
        <v>1578</v>
      </c>
      <c r="DO516" t="s">
        <v>1579</v>
      </c>
      <c r="DP516">
        <v>35</v>
      </c>
    </row>
    <row r="517" spans="113:120" x14ac:dyDescent="0.25">
      <c r="DI517" t="s">
        <v>149</v>
      </c>
      <c r="DJ517" t="s">
        <v>1580</v>
      </c>
      <c r="DK517" s="3" t="s">
        <v>1268</v>
      </c>
      <c r="DL517" t="s">
        <v>1581</v>
      </c>
      <c r="DM517" t="str">
        <f t="shared" si="12"/>
        <v>CA069 - Housing Authority of the City of Madera</v>
      </c>
      <c r="DN517" s="11" t="s">
        <v>1582</v>
      </c>
      <c r="DO517" t="s">
        <v>1583</v>
      </c>
      <c r="DP517">
        <v>128</v>
      </c>
    </row>
    <row r="518" spans="113:120" x14ac:dyDescent="0.25">
      <c r="DI518" t="s">
        <v>149</v>
      </c>
      <c r="DJ518" t="s">
        <v>1580</v>
      </c>
      <c r="DK518" s="3" t="s">
        <v>1268</v>
      </c>
      <c r="DL518" t="s">
        <v>1581</v>
      </c>
      <c r="DM518" t="str">
        <f t="shared" ref="DM518:DM581" si="13">CONCATENATE(DJ518," - ",DL518)</f>
        <v>CA069 - Housing Authority of the City of Madera</v>
      </c>
      <c r="DN518" s="11" t="s">
        <v>1584</v>
      </c>
      <c r="DO518" t="s">
        <v>1583</v>
      </c>
      <c r="DP518">
        <v>116</v>
      </c>
    </row>
    <row r="519" spans="113:120" x14ac:dyDescent="0.25">
      <c r="DI519" t="s">
        <v>149</v>
      </c>
      <c r="DJ519" t="s">
        <v>1585</v>
      </c>
      <c r="DK519" s="3" t="s">
        <v>1268</v>
      </c>
      <c r="DL519" t="s">
        <v>1586</v>
      </c>
      <c r="DM519" t="str">
        <f t="shared" si="13"/>
        <v>CA070 - COUNTY OF PLUMAS HOUSING AUTHORITY</v>
      </c>
      <c r="DN519" s="11" t="s">
        <v>1587</v>
      </c>
      <c r="DO519" t="s">
        <v>1588</v>
      </c>
      <c r="DP519">
        <v>96</v>
      </c>
    </row>
    <row r="520" spans="113:120" x14ac:dyDescent="0.25">
      <c r="DI520" t="s">
        <v>14</v>
      </c>
      <c r="DJ520" t="s">
        <v>1589</v>
      </c>
      <c r="DK520" s="3" t="s">
        <v>1268</v>
      </c>
      <c r="DL520" t="s">
        <v>1590</v>
      </c>
      <c r="DM520" t="str">
        <f t="shared" si="13"/>
        <v>CA092 - Housing Authority of the County of Ventura</v>
      </c>
      <c r="DN520" s="11" t="s">
        <v>1591</v>
      </c>
      <c r="DO520" t="s">
        <v>1592</v>
      </c>
      <c r="DP520">
        <v>100</v>
      </c>
    </row>
    <row r="521" spans="113:120" x14ac:dyDescent="0.25">
      <c r="DI521" t="s">
        <v>14</v>
      </c>
      <c r="DJ521" t="s">
        <v>1589</v>
      </c>
      <c r="DK521" s="3" t="s">
        <v>1268</v>
      </c>
      <c r="DL521" t="s">
        <v>1590</v>
      </c>
      <c r="DM521" t="str">
        <f t="shared" si="13"/>
        <v>CA092 - Housing Authority of the County of Ventura</v>
      </c>
      <c r="DN521" s="11" t="s">
        <v>1593</v>
      </c>
      <c r="DO521" t="s">
        <v>1594</v>
      </c>
      <c r="DP521">
        <v>64</v>
      </c>
    </row>
    <row r="522" spans="113:120" x14ac:dyDescent="0.25">
      <c r="DI522" t="s">
        <v>14</v>
      </c>
      <c r="DJ522" t="s">
        <v>1589</v>
      </c>
      <c r="DK522" s="3" t="s">
        <v>1268</v>
      </c>
      <c r="DL522" t="s">
        <v>1590</v>
      </c>
      <c r="DM522" t="str">
        <f t="shared" si="13"/>
        <v>CA092 - Housing Authority of the County of Ventura</v>
      </c>
      <c r="DN522" s="11" t="s">
        <v>1595</v>
      </c>
      <c r="DO522" t="s">
        <v>1596</v>
      </c>
      <c r="DP522">
        <v>49</v>
      </c>
    </row>
    <row r="523" spans="113:120" x14ac:dyDescent="0.25">
      <c r="DI523" t="s">
        <v>14</v>
      </c>
      <c r="DJ523" t="s">
        <v>1589</v>
      </c>
      <c r="DK523" s="3" t="s">
        <v>1268</v>
      </c>
      <c r="DL523" t="s">
        <v>1590</v>
      </c>
      <c r="DM523" t="str">
        <f t="shared" si="13"/>
        <v>CA092 - Housing Authority of the County of Ventura</v>
      </c>
      <c r="DN523" s="11" t="s">
        <v>1597</v>
      </c>
      <c r="DO523" t="s">
        <v>1598</v>
      </c>
      <c r="DP523">
        <v>34</v>
      </c>
    </row>
    <row r="524" spans="113:120" x14ac:dyDescent="0.25">
      <c r="DI524" t="s">
        <v>14</v>
      </c>
      <c r="DJ524" t="s">
        <v>1589</v>
      </c>
      <c r="DK524" s="3" t="s">
        <v>1268</v>
      </c>
      <c r="DL524" t="s">
        <v>1590</v>
      </c>
      <c r="DM524" t="str">
        <f t="shared" si="13"/>
        <v>CA092 - Housing Authority of the County of Ventura</v>
      </c>
      <c r="DN524" s="11" t="s">
        <v>1599</v>
      </c>
      <c r="DO524" t="s">
        <v>1600</v>
      </c>
      <c r="DP524">
        <v>30</v>
      </c>
    </row>
    <row r="525" spans="113:120" x14ac:dyDescent="0.25">
      <c r="DI525" t="s">
        <v>14</v>
      </c>
      <c r="DJ525" t="s">
        <v>1589</v>
      </c>
      <c r="DK525" s="3" t="s">
        <v>1268</v>
      </c>
      <c r="DL525" t="s">
        <v>1590</v>
      </c>
      <c r="DM525" t="str">
        <f t="shared" si="13"/>
        <v>CA092 - Housing Authority of the County of Ventura</v>
      </c>
      <c r="DN525" s="11" t="s">
        <v>1601</v>
      </c>
      <c r="DO525" t="s">
        <v>1602</v>
      </c>
      <c r="DP525">
        <v>27</v>
      </c>
    </row>
    <row r="526" spans="113:120" x14ac:dyDescent="0.25">
      <c r="DI526" t="s">
        <v>14</v>
      </c>
      <c r="DJ526" t="s">
        <v>1589</v>
      </c>
      <c r="DK526" s="3" t="s">
        <v>1268</v>
      </c>
      <c r="DL526" t="s">
        <v>1590</v>
      </c>
      <c r="DM526" t="str">
        <f t="shared" si="13"/>
        <v>CA092 - Housing Authority of the County of Ventura</v>
      </c>
      <c r="DN526" s="11" t="s">
        <v>1603</v>
      </c>
      <c r="DO526" t="s">
        <v>1604</v>
      </c>
      <c r="DP526">
        <v>50</v>
      </c>
    </row>
    <row r="527" spans="113:120" x14ac:dyDescent="0.25">
      <c r="DI527" t="s">
        <v>149</v>
      </c>
      <c r="DJ527" t="s">
        <v>1605</v>
      </c>
      <c r="DK527" s="3" t="s">
        <v>1268</v>
      </c>
      <c r="DL527" t="s">
        <v>1606</v>
      </c>
      <c r="DM527" t="str">
        <f t="shared" si="13"/>
        <v>CA108 - Housing Authority of the County of San Diego</v>
      </c>
      <c r="DN527" s="11" t="s">
        <v>1607</v>
      </c>
      <c r="DO527" t="s">
        <v>1608</v>
      </c>
      <c r="DP527">
        <v>121</v>
      </c>
    </row>
    <row r="528" spans="113:120" x14ac:dyDescent="0.25">
      <c r="DI528" t="s">
        <v>149</v>
      </c>
      <c r="DJ528" t="s">
        <v>1609</v>
      </c>
      <c r="DK528" s="3" t="s">
        <v>1268</v>
      </c>
      <c r="DL528" t="s">
        <v>1610</v>
      </c>
      <c r="DM528" t="str">
        <f t="shared" si="13"/>
        <v>CA120 - Housing Authority of the City of Baldwin Park</v>
      </c>
      <c r="DN528" s="11" t="s">
        <v>1611</v>
      </c>
      <c r="DO528" t="s">
        <v>1612</v>
      </c>
      <c r="DP528">
        <v>12</v>
      </c>
    </row>
    <row r="529" spans="113:120" x14ac:dyDescent="0.25">
      <c r="DI529" t="s">
        <v>149</v>
      </c>
      <c r="DJ529" t="s">
        <v>1613</v>
      </c>
      <c r="DK529" s="3" t="s">
        <v>1268</v>
      </c>
      <c r="DL529" t="s">
        <v>1614</v>
      </c>
      <c r="DM529" t="str">
        <f t="shared" si="13"/>
        <v>CA139 - Housing Authority of the City of Lomita</v>
      </c>
      <c r="DN529" s="11" t="s">
        <v>1615</v>
      </c>
      <c r="DO529" t="s">
        <v>1616</v>
      </c>
      <c r="DP529">
        <v>78</v>
      </c>
    </row>
    <row r="530" spans="113:120" x14ac:dyDescent="0.25">
      <c r="DI530" t="s">
        <v>14</v>
      </c>
      <c r="DJ530" t="s">
        <v>1617</v>
      </c>
      <c r="DK530" s="3" t="s">
        <v>1268</v>
      </c>
      <c r="DL530" t="s">
        <v>1618</v>
      </c>
      <c r="DM530" t="str">
        <f t="shared" si="13"/>
        <v>CA143 - Imperial Valley Housing Authority</v>
      </c>
      <c r="DN530" s="11" t="s">
        <v>1619</v>
      </c>
      <c r="DO530" t="s">
        <v>1620</v>
      </c>
      <c r="DP530">
        <v>117</v>
      </c>
    </row>
    <row r="531" spans="113:120" x14ac:dyDescent="0.25">
      <c r="DI531" t="s">
        <v>14</v>
      </c>
      <c r="DJ531" t="s">
        <v>1617</v>
      </c>
      <c r="DK531" s="3" t="s">
        <v>1268</v>
      </c>
      <c r="DL531" t="s">
        <v>1618</v>
      </c>
      <c r="DM531" t="str">
        <f t="shared" si="13"/>
        <v>CA143 - Imperial Valley Housing Authority</v>
      </c>
      <c r="DN531" s="11" t="s">
        <v>1621</v>
      </c>
      <c r="DO531" t="s">
        <v>1622</v>
      </c>
      <c r="DP531">
        <v>117</v>
      </c>
    </row>
    <row r="532" spans="113:120" x14ac:dyDescent="0.25">
      <c r="DI532" t="s">
        <v>14</v>
      </c>
      <c r="DJ532" t="s">
        <v>1617</v>
      </c>
      <c r="DK532" s="3" t="s">
        <v>1268</v>
      </c>
      <c r="DL532" t="s">
        <v>1618</v>
      </c>
      <c r="DM532" t="str">
        <f t="shared" si="13"/>
        <v>CA143 - Imperial Valley Housing Authority</v>
      </c>
      <c r="DN532" s="11" t="s">
        <v>1623</v>
      </c>
      <c r="DO532" t="s">
        <v>1624</v>
      </c>
      <c r="DP532">
        <v>133</v>
      </c>
    </row>
    <row r="533" spans="113:120" x14ac:dyDescent="0.25">
      <c r="DI533" t="s">
        <v>14</v>
      </c>
      <c r="DJ533" t="s">
        <v>1617</v>
      </c>
      <c r="DK533" s="3" t="s">
        <v>1268</v>
      </c>
      <c r="DL533" t="s">
        <v>1618</v>
      </c>
      <c r="DM533" t="str">
        <f t="shared" si="13"/>
        <v>CA143 - Imperial Valley Housing Authority</v>
      </c>
      <c r="DN533" s="11" t="s">
        <v>1625</v>
      </c>
      <c r="DO533" t="s">
        <v>1624</v>
      </c>
      <c r="DP533">
        <v>144</v>
      </c>
    </row>
    <row r="534" spans="113:120" x14ac:dyDescent="0.25">
      <c r="DI534" t="s">
        <v>14</v>
      </c>
      <c r="DJ534" t="s">
        <v>1626</v>
      </c>
      <c r="DK534" s="3" t="s">
        <v>1627</v>
      </c>
      <c r="DL534" t="s">
        <v>1628</v>
      </c>
      <c r="DM534" t="str">
        <f t="shared" si="13"/>
        <v>CO001 - Housing Authority of the City and County of Denver</v>
      </c>
      <c r="DN534" s="11" t="s">
        <v>1629</v>
      </c>
      <c r="DO534" t="s">
        <v>1630</v>
      </c>
      <c r="DP534">
        <v>200</v>
      </c>
    </row>
    <row r="535" spans="113:120" x14ac:dyDescent="0.25">
      <c r="DI535" t="s">
        <v>14</v>
      </c>
      <c r="DJ535" t="s">
        <v>1626</v>
      </c>
      <c r="DK535" s="3" t="s">
        <v>1627</v>
      </c>
      <c r="DL535" t="s">
        <v>1628</v>
      </c>
      <c r="DM535" t="str">
        <f t="shared" si="13"/>
        <v>CO001 - Housing Authority of the City and County of Denver</v>
      </c>
      <c r="DN535" s="11" t="s">
        <v>1631</v>
      </c>
      <c r="DO535" t="s">
        <v>1632</v>
      </c>
      <c r="DP535">
        <v>200</v>
      </c>
    </row>
    <row r="536" spans="113:120" x14ac:dyDescent="0.25">
      <c r="DI536" t="s">
        <v>14</v>
      </c>
      <c r="DJ536" t="s">
        <v>1626</v>
      </c>
      <c r="DK536" s="3" t="s">
        <v>1627</v>
      </c>
      <c r="DL536" t="s">
        <v>1628</v>
      </c>
      <c r="DM536" t="str">
        <f t="shared" si="13"/>
        <v>CO001 - Housing Authority of the City and County of Denver</v>
      </c>
      <c r="DN536" s="11" t="s">
        <v>1633</v>
      </c>
      <c r="DO536" t="s">
        <v>1634</v>
      </c>
      <c r="DP536">
        <v>380</v>
      </c>
    </row>
    <row r="537" spans="113:120" x14ac:dyDescent="0.25">
      <c r="DI537" t="s">
        <v>14</v>
      </c>
      <c r="DJ537" t="s">
        <v>1626</v>
      </c>
      <c r="DK537" s="3" t="s">
        <v>1627</v>
      </c>
      <c r="DL537" t="s">
        <v>1628</v>
      </c>
      <c r="DM537" t="str">
        <f t="shared" si="13"/>
        <v>CO001 - Housing Authority of the City and County of Denver</v>
      </c>
      <c r="DN537" s="11" t="s">
        <v>1635</v>
      </c>
      <c r="DO537" t="s">
        <v>1636</v>
      </c>
      <c r="DP537">
        <v>89</v>
      </c>
    </row>
    <row r="538" spans="113:120" x14ac:dyDescent="0.25">
      <c r="DI538" t="s">
        <v>14</v>
      </c>
      <c r="DJ538" t="s">
        <v>1626</v>
      </c>
      <c r="DK538" s="3" t="s">
        <v>1627</v>
      </c>
      <c r="DL538" t="s">
        <v>1628</v>
      </c>
      <c r="DM538" t="str">
        <f t="shared" si="13"/>
        <v>CO001 - Housing Authority of the City and County of Denver</v>
      </c>
      <c r="DN538" s="11" t="s">
        <v>1637</v>
      </c>
      <c r="DO538" t="s">
        <v>1638</v>
      </c>
      <c r="DP538">
        <v>81</v>
      </c>
    </row>
    <row r="539" spans="113:120" x14ac:dyDescent="0.25">
      <c r="DI539" t="s">
        <v>14</v>
      </c>
      <c r="DJ539" t="s">
        <v>1626</v>
      </c>
      <c r="DK539" s="3" t="s">
        <v>1627</v>
      </c>
      <c r="DL539" t="s">
        <v>1628</v>
      </c>
      <c r="DM539" t="str">
        <f t="shared" si="13"/>
        <v>CO001 - Housing Authority of the City and County of Denver</v>
      </c>
      <c r="DN539" s="11" t="s">
        <v>1639</v>
      </c>
      <c r="DO539" t="s">
        <v>1640</v>
      </c>
      <c r="DP539">
        <v>100</v>
      </c>
    </row>
    <row r="540" spans="113:120" x14ac:dyDescent="0.25">
      <c r="DI540" t="s">
        <v>14</v>
      </c>
      <c r="DJ540" t="s">
        <v>1626</v>
      </c>
      <c r="DK540" s="3" t="s">
        <v>1627</v>
      </c>
      <c r="DL540" t="s">
        <v>1628</v>
      </c>
      <c r="DM540" t="str">
        <f t="shared" si="13"/>
        <v>CO001 - Housing Authority of the City and County of Denver</v>
      </c>
      <c r="DN540" s="11" t="s">
        <v>1641</v>
      </c>
      <c r="DO540" t="s">
        <v>1642</v>
      </c>
      <c r="DP540">
        <v>75</v>
      </c>
    </row>
    <row r="541" spans="113:120" x14ac:dyDescent="0.25">
      <c r="DI541" t="s">
        <v>14</v>
      </c>
      <c r="DJ541" t="s">
        <v>1626</v>
      </c>
      <c r="DK541" s="3" t="s">
        <v>1627</v>
      </c>
      <c r="DL541" t="s">
        <v>1628</v>
      </c>
      <c r="DM541" t="str">
        <f t="shared" si="13"/>
        <v>CO001 - Housing Authority of the City and County of Denver</v>
      </c>
      <c r="DN541" s="11" t="s">
        <v>1643</v>
      </c>
      <c r="DO541" t="s">
        <v>1644</v>
      </c>
      <c r="DP541">
        <v>80</v>
      </c>
    </row>
    <row r="542" spans="113:120" x14ac:dyDescent="0.25">
      <c r="DI542" t="s">
        <v>14</v>
      </c>
      <c r="DJ542" t="s">
        <v>1626</v>
      </c>
      <c r="DK542" s="3" t="s">
        <v>1627</v>
      </c>
      <c r="DL542" t="s">
        <v>1628</v>
      </c>
      <c r="DM542" t="str">
        <f t="shared" si="13"/>
        <v>CO001 - Housing Authority of the City and County of Denver</v>
      </c>
      <c r="DN542" s="11" t="s">
        <v>1645</v>
      </c>
      <c r="DO542" t="s">
        <v>1646</v>
      </c>
      <c r="DP542">
        <v>135</v>
      </c>
    </row>
    <row r="543" spans="113:120" x14ac:dyDescent="0.25">
      <c r="DI543" t="s">
        <v>14</v>
      </c>
      <c r="DJ543" t="s">
        <v>1626</v>
      </c>
      <c r="DK543" s="3" t="s">
        <v>1627</v>
      </c>
      <c r="DL543" t="s">
        <v>1628</v>
      </c>
      <c r="DM543" t="str">
        <f t="shared" si="13"/>
        <v>CO001 - Housing Authority of the City and County of Denver</v>
      </c>
      <c r="DN543" s="11" t="s">
        <v>1647</v>
      </c>
      <c r="DO543" t="s">
        <v>1648</v>
      </c>
      <c r="DP543">
        <v>160</v>
      </c>
    </row>
    <row r="544" spans="113:120" x14ac:dyDescent="0.25">
      <c r="DI544" t="s">
        <v>14</v>
      </c>
      <c r="DJ544" t="s">
        <v>1626</v>
      </c>
      <c r="DK544" s="3" t="s">
        <v>1627</v>
      </c>
      <c r="DL544" t="s">
        <v>1628</v>
      </c>
      <c r="DM544" t="str">
        <f t="shared" si="13"/>
        <v>CO001 - Housing Authority of the City and County of Denver</v>
      </c>
      <c r="DN544" s="11" t="s">
        <v>1649</v>
      </c>
      <c r="DO544" t="s">
        <v>1650</v>
      </c>
      <c r="DP544">
        <v>30</v>
      </c>
    </row>
    <row r="545" spans="113:120" x14ac:dyDescent="0.25">
      <c r="DI545" t="s">
        <v>14</v>
      </c>
      <c r="DJ545" t="s">
        <v>1626</v>
      </c>
      <c r="DK545" s="3" t="s">
        <v>1627</v>
      </c>
      <c r="DL545" t="s">
        <v>1628</v>
      </c>
      <c r="DM545" t="str">
        <f t="shared" si="13"/>
        <v>CO001 - Housing Authority of the City and County of Denver</v>
      </c>
      <c r="DN545" s="11" t="s">
        <v>1651</v>
      </c>
      <c r="DO545" t="s">
        <v>1652</v>
      </c>
      <c r="DP545">
        <v>30</v>
      </c>
    </row>
    <row r="546" spans="113:120" x14ac:dyDescent="0.25">
      <c r="DI546" t="s">
        <v>14</v>
      </c>
      <c r="DJ546" t="s">
        <v>1626</v>
      </c>
      <c r="DK546" s="3" t="s">
        <v>1627</v>
      </c>
      <c r="DL546" t="s">
        <v>1628</v>
      </c>
      <c r="DM546" t="str">
        <f t="shared" si="13"/>
        <v>CO001 - Housing Authority of the City and County of Denver</v>
      </c>
      <c r="DN546" s="11" t="s">
        <v>1653</v>
      </c>
      <c r="DO546" t="s">
        <v>1654</v>
      </c>
      <c r="DP546">
        <v>30</v>
      </c>
    </row>
    <row r="547" spans="113:120" x14ac:dyDescent="0.25">
      <c r="DI547" t="s">
        <v>14</v>
      </c>
      <c r="DJ547" t="s">
        <v>1626</v>
      </c>
      <c r="DK547" s="3" t="s">
        <v>1627</v>
      </c>
      <c r="DL547" t="s">
        <v>1628</v>
      </c>
      <c r="DM547" t="str">
        <f t="shared" si="13"/>
        <v>CO001 - Housing Authority of the City and County of Denver</v>
      </c>
      <c r="DN547" s="11" t="s">
        <v>1655</v>
      </c>
      <c r="DO547" t="s">
        <v>1656</v>
      </c>
      <c r="DP547">
        <v>209</v>
      </c>
    </row>
    <row r="548" spans="113:120" x14ac:dyDescent="0.25">
      <c r="DI548" t="s">
        <v>14</v>
      </c>
      <c r="DJ548" t="s">
        <v>1626</v>
      </c>
      <c r="DK548" s="3" t="s">
        <v>1627</v>
      </c>
      <c r="DL548" t="s">
        <v>1628</v>
      </c>
      <c r="DM548" t="str">
        <f t="shared" si="13"/>
        <v>CO001 - Housing Authority of the City and County of Denver</v>
      </c>
      <c r="DN548" s="11" t="s">
        <v>1657</v>
      </c>
      <c r="DO548" t="s">
        <v>1658</v>
      </c>
      <c r="DP548">
        <v>50</v>
      </c>
    </row>
    <row r="549" spans="113:120" x14ac:dyDescent="0.25">
      <c r="DI549" t="s">
        <v>14</v>
      </c>
      <c r="DJ549" t="s">
        <v>1626</v>
      </c>
      <c r="DK549" s="3" t="s">
        <v>1627</v>
      </c>
      <c r="DL549" t="s">
        <v>1628</v>
      </c>
      <c r="DM549" t="str">
        <f t="shared" si="13"/>
        <v>CO001 - Housing Authority of the City and County of Denver</v>
      </c>
      <c r="DN549" s="11" t="s">
        <v>1659</v>
      </c>
      <c r="DO549" t="s">
        <v>1660</v>
      </c>
      <c r="DP549">
        <v>100</v>
      </c>
    </row>
    <row r="550" spans="113:120" x14ac:dyDescent="0.25">
      <c r="DI550" t="s">
        <v>14</v>
      </c>
      <c r="DJ550" t="s">
        <v>1626</v>
      </c>
      <c r="DK550" s="3" t="s">
        <v>1627</v>
      </c>
      <c r="DL550" t="s">
        <v>1628</v>
      </c>
      <c r="DM550" t="str">
        <f t="shared" si="13"/>
        <v>CO001 - Housing Authority of the City and County of Denver</v>
      </c>
      <c r="DN550" s="11" t="s">
        <v>1661</v>
      </c>
      <c r="DO550" t="s">
        <v>1662</v>
      </c>
      <c r="DP550">
        <v>30</v>
      </c>
    </row>
    <row r="551" spans="113:120" x14ac:dyDescent="0.25">
      <c r="DI551" t="s">
        <v>14</v>
      </c>
      <c r="DJ551" t="s">
        <v>1626</v>
      </c>
      <c r="DK551" s="3" t="s">
        <v>1627</v>
      </c>
      <c r="DL551" t="s">
        <v>1628</v>
      </c>
      <c r="DM551" t="str">
        <f t="shared" si="13"/>
        <v>CO001 - Housing Authority of the City and County of Denver</v>
      </c>
      <c r="DN551" s="11" t="s">
        <v>1663</v>
      </c>
      <c r="DO551" t="s">
        <v>1664</v>
      </c>
      <c r="DP551">
        <v>192</v>
      </c>
    </row>
    <row r="552" spans="113:120" x14ac:dyDescent="0.25">
      <c r="DI552" t="s">
        <v>14</v>
      </c>
      <c r="DJ552" t="s">
        <v>1626</v>
      </c>
      <c r="DK552" s="3" t="s">
        <v>1627</v>
      </c>
      <c r="DL552" t="s">
        <v>1628</v>
      </c>
      <c r="DM552" t="str">
        <f t="shared" si="13"/>
        <v>CO001 - Housing Authority of the City and County of Denver</v>
      </c>
      <c r="DN552" s="11" t="s">
        <v>1665</v>
      </c>
      <c r="DO552" t="s">
        <v>1666</v>
      </c>
      <c r="DP552">
        <v>100</v>
      </c>
    </row>
    <row r="553" spans="113:120" x14ac:dyDescent="0.25">
      <c r="DI553" t="s">
        <v>14</v>
      </c>
      <c r="DJ553" t="s">
        <v>1626</v>
      </c>
      <c r="DK553" s="3" t="s">
        <v>1627</v>
      </c>
      <c r="DL553" t="s">
        <v>1628</v>
      </c>
      <c r="DM553" t="str">
        <f t="shared" si="13"/>
        <v>CO001 - Housing Authority of the City and County of Denver</v>
      </c>
      <c r="DN553" s="11" t="s">
        <v>1667</v>
      </c>
      <c r="DO553" t="s">
        <v>1668</v>
      </c>
      <c r="DP553">
        <v>29</v>
      </c>
    </row>
    <row r="554" spans="113:120" x14ac:dyDescent="0.25">
      <c r="DI554" t="s">
        <v>14</v>
      </c>
      <c r="DJ554" t="s">
        <v>1626</v>
      </c>
      <c r="DK554" s="3" t="s">
        <v>1627</v>
      </c>
      <c r="DL554" t="s">
        <v>1628</v>
      </c>
      <c r="DM554" t="str">
        <f t="shared" si="13"/>
        <v>CO001 - Housing Authority of the City and County of Denver</v>
      </c>
      <c r="DN554" s="11" t="s">
        <v>1669</v>
      </c>
      <c r="DO554" t="s">
        <v>1670</v>
      </c>
      <c r="DP554">
        <v>96</v>
      </c>
    </row>
    <row r="555" spans="113:120" x14ac:dyDescent="0.25">
      <c r="DI555" t="s">
        <v>14</v>
      </c>
      <c r="DJ555" t="s">
        <v>1626</v>
      </c>
      <c r="DK555" s="3" t="s">
        <v>1627</v>
      </c>
      <c r="DL555" t="s">
        <v>1628</v>
      </c>
      <c r="DM555" t="str">
        <f t="shared" si="13"/>
        <v>CO001 - Housing Authority of the City and County of Denver</v>
      </c>
      <c r="DN555" s="11" t="s">
        <v>1671</v>
      </c>
      <c r="DO555" t="s">
        <v>1672</v>
      </c>
      <c r="DP555">
        <v>153</v>
      </c>
    </row>
    <row r="556" spans="113:120" x14ac:dyDescent="0.25">
      <c r="DI556" t="s">
        <v>14</v>
      </c>
      <c r="DJ556" t="s">
        <v>1626</v>
      </c>
      <c r="DK556" s="3" t="s">
        <v>1627</v>
      </c>
      <c r="DL556" t="s">
        <v>1628</v>
      </c>
      <c r="DM556" t="str">
        <f t="shared" si="13"/>
        <v>CO001 - Housing Authority of the City and County of Denver</v>
      </c>
      <c r="DN556" s="11" t="s">
        <v>1673</v>
      </c>
      <c r="DO556" t="s">
        <v>1674</v>
      </c>
      <c r="DP556">
        <v>31</v>
      </c>
    </row>
    <row r="557" spans="113:120" x14ac:dyDescent="0.25">
      <c r="DI557" t="s">
        <v>14</v>
      </c>
      <c r="DJ557" t="s">
        <v>1626</v>
      </c>
      <c r="DK557" s="3" t="s">
        <v>1627</v>
      </c>
      <c r="DL557" t="s">
        <v>1628</v>
      </c>
      <c r="DM557" t="str">
        <f t="shared" si="13"/>
        <v>CO001 - Housing Authority of the City and County of Denver</v>
      </c>
      <c r="DN557" s="11" t="s">
        <v>1675</v>
      </c>
      <c r="DO557" t="s">
        <v>1676</v>
      </c>
      <c r="DP557">
        <v>19</v>
      </c>
    </row>
    <row r="558" spans="113:120" x14ac:dyDescent="0.25">
      <c r="DI558" t="s">
        <v>14</v>
      </c>
      <c r="DJ558" t="s">
        <v>1626</v>
      </c>
      <c r="DK558" s="3" t="s">
        <v>1627</v>
      </c>
      <c r="DL558" t="s">
        <v>1628</v>
      </c>
      <c r="DM558" t="str">
        <f t="shared" si="13"/>
        <v>CO001 - Housing Authority of the City and County of Denver</v>
      </c>
      <c r="DN558" s="11" t="s">
        <v>1677</v>
      </c>
      <c r="DO558" t="s">
        <v>1678</v>
      </c>
      <c r="DP558">
        <v>36</v>
      </c>
    </row>
    <row r="559" spans="113:120" x14ac:dyDescent="0.25">
      <c r="DI559" t="s">
        <v>14</v>
      </c>
      <c r="DJ559" t="s">
        <v>1626</v>
      </c>
      <c r="DK559" s="3" t="s">
        <v>1627</v>
      </c>
      <c r="DL559" t="s">
        <v>1628</v>
      </c>
      <c r="DM559" t="str">
        <f t="shared" si="13"/>
        <v>CO001 - Housing Authority of the City and County of Denver</v>
      </c>
      <c r="DN559" s="11" t="s">
        <v>1679</v>
      </c>
      <c r="DO559" t="s">
        <v>1680</v>
      </c>
      <c r="DP559">
        <v>64</v>
      </c>
    </row>
    <row r="560" spans="113:120" x14ac:dyDescent="0.25">
      <c r="DI560" t="s">
        <v>14</v>
      </c>
      <c r="DJ560" t="s">
        <v>1626</v>
      </c>
      <c r="DK560" s="3" t="s">
        <v>1627</v>
      </c>
      <c r="DL560" t="s">
        <v>1628</v>
      </c>
      <c r="DM560" t="str">
        <f t="shared" si="13"/>
        <v>CO001 - Housing Authority of the City and County of Denver</v>
      </c>
      <c r="DN560" s="11" t="s">
        <v>1681</v>
      </c>
      <c r="DO560" t="s">
        <v>1682</v>
      </c>
      <c r="DP560">
        <v>50</v>
      </c>
    </row>
    <row r="561" spans="113:120" x14ac:dyDescent="0.25">
      <c r="DI561" t="s">
        <v>14</v>
      </c>
      <c r="DJ561" t="s">
        <v>1626</v>
      </c>
      <c r="DK561" s="3" t="s">
        <v>1627</v>
      </c>
      <c r="DL561" t="s">
        <v>1628</v>
      </c>
      <c r="DM561" t="str">
        <f t="shared" si="13"/>
        <v>CO001 - Housing Authority of the City and County of Denver</v>
      </c>
      <c r="DN561" s="11" t="s">
        <v>1683</v>
      </c>
      <c r="DO561" t="s">
        <v>1684</v>
      </c>
      <c r="DP561">
        <v>27</v>
      </c>
    </row>
    <row r="562" spans="113:120" x14ac:dyDescent="0.25">
      <c r="DI562" t="s">
        <v>14</v>
      </c>
      <c r="DJ562" t="s">
        <v>1626</v>
      </c>
      <c r="DK562" s="3" t="s">
        <v>1627</v>
      </c>
      <c r="DL562" t="s">
        <v>1628</v>
      </c>
      <c r="DM562" t="str">
        <f t="shared" si="13"/>
        <v>CO001 - Housing Authority of the City and County of Denver</v>
      </c>
      <c r="DN562" s="11" t="s">
        <v>1685</v>
      </c>
      <c r="DO562" t="s">
        <v>1686</v>
      </c>
      <c r="DP562">
        <v>206</v>
      </c>
    </row>
    <row r="563" spans="113:120" x14ac:dyDescent="0.25">
      <c r="DI563" t="s">
        <v>14</v>
      </c>
      <c r="DJ563" t="s">
        <v>1687</v>
      </c>
      <c r="DK563" s="3" t="s">
        <v>1627</v>
      </c>
      <c r="DL563" t="s">
        <v>1688</v>
      </c>
      <c r="DM563" t="str">
        <f t="shared" si="13"/>
        <v>CO002 - Housing Authority of the City of Pueblo</v>
      </c>
      <c r="DN563" s="11" t="s">
        <v>1689</v>
      </c>
      <c r="DO563" t="s">
        <v>1690</v>
      </c>
      <c r="DP563">
        <v>40</v>
      </c>
    </row>
    <row r="564" spans="113:120" x14ac:dyDescent="0.25">
      <c r="DI564" t="s">
        <v>14</v>
      </c>
      <c r="DJ564" t="s">
        <v>1687</v>
      </c>
      <c r="DK564" s="3" t="s">
        <v>1627</v>
      </c>
      <c r="DL564" t="s">
        <v>1688</v>
      </c>
      <c r="DM564" t="str">
        <f t="shared" si="13"/>
        <v>CO002 - Housing Authority of the City of Pueblo</v>
      </c>
      <c r="DN564" s="11" t="s">
        <v>1691</v>
      </c>
      <c r="DO564" t="s">
        <v>1692</v>
      </c>
      <c r="DP564">
        <v>199</v>
      </c>
    </row>
    <row r="565" spans="113:120" x14ac:dyDescent="0.25">
      <c r="DI565" t="s">
        <v>14</v>
      </c>
      <c r="DJ565" t="s">
        <v>1687</v>
      </c>
      <c r="DK565" s="3" t="s">
        <v>1627</v>
      </c>
      <c r="DL565" t="s">
        <v>1688</v>
      </c>
      <c r="DM565" t="str">
        <f t="shared" si="13"/>
        <v>CO002 - Housing Authority of the City of Pueblo</v>
      </c>
      <c r="DN565" s="11" t="s">
        <v>1693</v>
      </c>
      <c r="DO565" t="s">
        <v>1694</v>
      </c>
      <c r="DP565">
        <v>244</v>
      </c>
    </row>
    <row r="566" spans="113:120" x14ac:dyDescent="0.25">
      <c r="DI566" t="s">
        <v>14</v>
      </c>
      <c r="DJ566" t="s">
        <v>1687</v>
      </c>
      <c r="DK566" s="3" t="s">
        <v>1627</v>
      </c>
      <c r="DL566" t="s">
        <v>1688</v>
      </c>
      <c r="DM566" t="str">
        <f t="shared" si="13"/>
        <v>CO002 - Housing Authority of the City of Pueblo</v>
      </c>
      <c r="DN566" s="11" t="s">
        <v>1695</v>
      </c>
      <c r="DO566" t="s">
        <v>1694</v>
      </c>
      <c r="DP566">
        <v>246</v>
      </c>
    </row>
    <row r="567" spans="113:120" x14ac:dyDescent="0.25">
      <c r="DI567" t="s">
        <v>149</v>
      </c>
      <c r="DJ567" t="s">
        <v>1696</v>
      </c>
      <c r="DK567" s="3" t="s">
        <v>1627</v>
      </c>
      <c r="DL567" t="s">
        <v>1697</v>
      </c>
      <c r="DM567" t="str">
        <f t="shared" si="13"/>
        <v>CO003 - Housing Authority of the City of Walsenburg</v>
      </c>
      <c r="DN567" s="11" t="s">
        <v>1698</v>
      </c>
      <c r="DO567" t="s">
        <v>1699</v>
      </c>
      <c r="DP567">
        <v>115</v>
      </c>
    </row>
    <row r="568" spans="113:120" x14ac:dyDescent="0.25">
      <c r="DI568" t="s">
        <v>149</v>
      </c>
      <c r="DJ568" t="s">
        <v>1700</v>
      </c>
      <c r="DK568" s="3" t="s">
        <v>1627</v>
      </c>
      <c r="DL568" t="s">
        <v>1701</v>
      </c>
      <c r="DM568" t="str">
        <f t="shared" si="13"/>
        <v>CO004 - Housing Authority of the City of Alamosa</v>
      </c>
      <c r="DN568" s="11" t="s">
        <v>1702</v>
      </c>
      <c r="DO568" t="s">
        <v>1703</v>
      </c>
      <c r="DP568">
        <v>199</v>
      </c>
    </row>
    <row r="569" spans="113:120" x14ac:dyDescent="0.25">
      <c r="DI569" t="s">
        <v>149</v>
      </c>
      <c r="DJ569" t="s">
        <v>1704</v>
      </c>
      <c r="DK569" s="3" t="s">
        <v>1627</v>
      </c>
      <c r="DL569" t="s">
        <v>1705</v>
      </c>
      <c r="DM569" t="str">
        <f t="shared" si="13"/>
        <v>CO005 - Trinidad Housing Authority</v>
      </c>
      <c r="DN569" s="11" t="s">
        <v>1706</v>
      </c>
      <c r="DO569" t="s">
        <v>1707</v>
      </c>
      <c r="DP569">
        <v>196</v>
      </c>
    </row>
    <row r="570" spans="113:120" x14ac:dyDescent="0.25">
      <c r="DI570" t="s">
        <v>149</v>
      </c>
      <c r="DJ570" t="s">
        <v>1708</v>
      </c>
      <c r="DK570" s="3" t="s">
        <v>1627</v>
      </c>
      <c r="DL570" t="s">
        <v>1709</v>
      </c>
      <c r="DM570" t="str">
        <f t="shared" si="13"/>
        <v>CO006 - Housing Authority of the City of Lamar</v>
      </c>
      <c r="DN570" s="11" t="s">
        <v>1710</v>
      </c>
      <c r="DO570" t="s">
        <v>1711</v>
      </c>
      <c r="DP570">
        <v>30</v>
      </c>
    </row>
    <row r="571" spans="113:120" x14ac:dyDescent="0.25">
      <c r="DI571" t="s">
        <v>149</v>
      </c>
      <c r="DJ571" t="s">
        <v>1712</v>
      </c>
      <c r="DK571" s="3" t="s">
        <v>1627</v>
      </c>
      <c r="DL571" t="s">
        <v>1713</v>
      </c>
      <c r="DM571" t="str">
        <f t="shared" si="13"/>
        <v>CO007 - Housing Authority of the Town of Holly</v>
      </c>
      <c r="DN571" s="11" t="s">
        <v>1714</v>
      </c>
      <c r="DO571" t="s">
        <v>1715</v>
      </c>
      <c r="DP571">
        <v>16</v>
      </c>
    </row>
    <row r="572" spans="113:120" x14ac:dyDescent="0.25">
      <c r="DI572" t="s">
        <v>149</v>
      </c>
      <c r="DJ572" t="s">
        <v>1716</v>
      </c>
      <c r="DK572" s="3" t="s">
        <v>1627</v>
      </c>
      <c r="DL572" t="s">
        <v>1717</v>
      </c>
      <c r="DM572" t="str">
        <f t="shared" si="13"/>
        <v>CO008 - Housing Authority of Antonito</v>
      </c>
      <c r="DN572" s="11" t="s">
        <v>1718</v>
      </c>
      <c r="DO572" t="s">
        <v>1719</v>
      </c>
      <c r="DP572">
        <v>29</v>
      </c>
    </row>
    <row r="573" spans="113:120" x14ac:dyDescent="0.25">
      <c r="DI573" t="s">
        <v>149</v>
      </c>
      <c r="DJ573" t="s">
        <v>1720</v>
      </c>
      <c r="DK573" s="3" t="s">
        <v>1627</v>
      </c>
      <c r="DL573" t="s">
        <v>1721</v>
      </c>
      <c r="DM573" t="str">
        <f t="shared" si="13"/>
        <v>CO009 - Housing Authority of the Town of Yuma</v>
      </c>
      <c r="DN573" s="11" t="s">
        <v>1722</v>
      </c>
      <c r="DO573" t="s">
        <v>1723</v>
      </c>
      <c r="DP573">
        <v>50</v>
      </c>
    </row>
    <row r="574" spans="113:120" x14ac:dyDescent="0.25">
      <c r="DI574" t="s">
        <v>149</v>
      </c>
      <c r="DJ574" t="s">
        <v>1724</v>
      </c>
      <c r="DK574" s="3" t="s">
        <v>1627</v>
      </c>
      <c r="DL574" t="s">
        <v>1725</v>
      </c>
      <c r="DM574" t="str">
        <f t="shared" si="13"/>
        <v>CO011 - Fort Morgan Housing Authority</v>
      </c>
      <c r="DN574" s="11" t="s">
        <v>1726</v>
      </c>
      <c r="DO574" t="s">
        <v>1727</v>
      </c>
      <c r="DP574">
        <v>86</v>
      </c>
    </row>
    <row r="575" spans="113:120" x14ac:dyDescent="0.25">
      <c r="DI575" t="s">
        <v>149</v>
      </c>
      <c r="DJ575" t="s">
        <v>1728</v>
      </c>
      <c r="DK575" s="3" t="s">
        <v>1627</v>
      </c>
      <c r="DL575" t="s">
        <v>1729</v>
      </c>
      <c r="DM575" t="str">
        <f t="shared" si="13"/>
        <v>CO012 - Housing Authority of the Town of Limon</v>
      </c>
      <c r="DN575" s="11" t="s">
        <v>1730</v>
      </c>
      <c r="DO575" t="s">
        <v>1731</v>
      </c>
      <c r="DP575">
        <v>40</v>
      </c>
    </row>
    <row r="576" spans="113:120" x14ac:dyDescent="0.25">
      <c r="DI576" t="s">
        <v>149</v>
      </c>
      <c r="DJ576" t="s">
        <v>1732</v>
      </c>
      <c r="DK576" s="3" t="s">
        <v>1627</v>
      </c>
      <c r="DL576" t="s">
        <v>1733</v>
      </c>
      <c r="DM576" t="str">
        <f t="shared" si="13"/>
        <v>CO013 - Housing Authority of the City of Salida</v>
      </c>
      <c r="DN576" s="11" t="s">
        <v>1734</v>
      </c>
      <c r="DO576" t="s">
        <v>1735</v>
      </c>
      <c r="DP576">
        <v>50</v>
      </c>
    </row>
    <row r="577" spans="113:120" x14ac:dyDescent="0.25">
      <c r="DI577" t="s">
        <v>149</v>
      </c>
      <c r="DJ577" t="s">
        <v>1736</v>
      </c>
      <c r="DK577" s="3" t="s">
        <v>1627</v>
      </c>
      <c r="DL577" t="s">
        <v>1737</v>
      </c>
      <c r="DM577" t="str">
        <f t="shared" si="13"/>
        <v>CO015 - Housing Authority of the Town of Aguilar</v>
      </c>
      <c r="DN577" s="11" t="s">
        <v>1738</v>
      </c>
      <c r="DO577" t="s">
        <v>1739</v>
      </c>
      <c r="DP577">
        <v>18</v>
      </c>
    </row>
    <row r="578" spans="113:120" x14ac:dyDescent="0.25">
      <c r="DI578" t="s">
        <v>149</v>
      </c>
      <c r="DJ578" t="s">
        <v>1740</v>
      </c>
      <c r="DK578" s="3" t="s">
        <v>1627</v>
      </c>
      <c r="DL578" t="s">
        <v>1741</v>
      </c>
      <c r="DM578" t="str">
        <f t="shared" si="13"/>
        <v>CO016 - Boulder Housing Partners</v>
      </c>
      <c r="DN578" s="11" t="s">
        <v>1742</v>
      </c>
      <c r="DO578" t="s">
        <v>1743</v>
      </c>
      <c r="DP578">
        <v>15</v>
      </c>
    </row>
    <row r="579" spans="113:120" x14ac:dyDescent="0.25">
      <c r="DI579" t="s">
        <v>149</v>
      </c>
      <c r="DJ579" t="s">
        <v>1744</v>
      </c>
      <c r="DK579" s="3" t="s">
        <v>1627</v>
      </c>
      <c r="DL579" t="s">
        <v>1745</v>
      </c>
      <c r="DM579" t="str">
        <f t="shared" si="13"/>
        <v>CO017 - Housing Authority of the Town of Haxtun</v>
      </c>
      <c r="DN579" s="11" t="s">
        <v>1746</v>
      </c>
      <c r="DO579" t="s">
        <v>1747</v>
      </c>
      <c r="DP579">
        <v>22</v>
      </c>
    </row>
    <row r="580" spans="113:120" x14ac:dyDescent="0.25">
      <c r="DI580" t="s">
        <v>149</v>
      </c>
      <c r="DJ580" t="s">
        <v>1748</v>
      </c>
      <c r="DK580" s="3" t="s">
        <v>1627</v>
      </c>
      <c r="DL580" t="s">
        <v>1749</v>
      </c>
      <c r="DM580" t="str">
        <f t="shared" si="13"/>
        <v>CO018 - Housing Authority of the Town of Kersey</v>
      </c>
      <c r="DN580" s="11" t="s">
        <v>1750</v>
      </c>
      <c r="DO580" t="s">
        <v>1751</v>
      </c>
      <c r="DP580">
        <v>20</v>
      </c>
    </row>
    <row r="581" spans="113:120" x14ac:dyDescent="0.25">
      <c r="DI581" t="s">
        <v>149</v>
      </c>
      <c r="DJ581" t="s">
        <v>1752</v>
      </c>
      <c r="DK581" s="3" t="s">
        <v>1627</v>
      </c>
      <c r="DL581" t="s">
        <v>1753</v>
      </c>
      <c r="DM581" t="str">
        <f t="shared" si="13"/>
        <v>CO020 - Housing Authority of the Town of Keenesburg</v>
      </c>
      <c r="DN581" s="11" t="s">
        <v>1754</v>
      </c>
      <c r="DO581" t="s">
        <v>1755</v>
      </c>
      <c r="DP581">
        <v>20</v>
      </c>
    </row>
    <row r="582" spans="113:120" x14ac:dyDescent="0.25">
      <c r="DI582" t="s">
        <v>149</v>
      </c>
      <c r="DJ582" t="s">
        <v>1756</v>
      </c>
      <c r="DK582" s="3" t="s">
        <v>1627</v>
      </c>
      <c r="DL582" t="s">
        <v>1757</v>
      </c>
      <c r="DM582" t="str">
        <f t="shared" ref="DM582:DM645" si="14">CONCATENATE(DJ582," - ",DL582)</f>
        <v>CO021 - Julesburg Housing Authority</v>
      </c>
      <c r="DN582" s="11" t="s">
        <v>1758</v>
      </c>
      <c r="DO582" t="s">
        <v>1759</v>
      </c>
      <c r="DP582">
        <v>52</v>
      </c>
    </row>
    <row r="583" spans="113:120" x14ac:dyDescent="0.25">
      <c r="DI583" t="s">
        <v>149</v>
      </c>
      <c r="DJ583" t="s">
        <v>1760</v>
      </c>
      <c r="DK583" s="3" t="s">
        <v>1627</v>
      </c>
      <c r="DL583" t="s">
        <v>1761</v>
      </c>
      <c r="DM583" t="str">
        <f t="shared" si="14"/>
        <v>CO022 - Housing Authority of the City of Wray</v>
      </c>
      <c r="DN583" s="11" t="s">
        <v>1762</v>
      </c>
      <c r="DO583" t="s">
        <v>1763</v>
      </c>
      <c r="DP583">
        <v>41</v>
      </c>
    </row>
    <row r="584" spans="113:120" x14ac:dyDescent="0.25">
      <c r="DI584" t="s">
        <v>14</v>
      </c>
      <c r="DJ584" t="s">
        <v>1764</v>
      </c>
      <c r="DK584" s="3" t="s">
        <v>1627</v>
      </c>
      <c r="DL584" t="s">
        <v>1765</v>
      </c>
      <c r="DM584" t="str">
        <f t="shared" si="14"/>
        <v>CO023 - Holyoke Housing Authority</v>
      </c>
      <c r="DN584" s="11" t="s">
        <v>1766</v>
      </c>
      <c r="DO584" t="s">
        <v>1767</v>
      </c>
      <c r="DP584">
        <v>30</v>
      </c>
    </row>
    <row r="585" spans="113:120" x14ac:dyDescent="0.25">
      <c r="DI585" t="s">
        <v>149</v>
      </c>
      <c r="DJ585" t="s">
        <v>1768</v>
      </c>
      <c r="DK585" s="3" t="s">
        <v>1627</v>
      </c>
      <c r="DL585" t="s">
        <v>1769</v>
      </c>
      <c r="DM585" t="str">
        <f t="shared" si="14"/>
        <v>CO025 - Housing Authority of the City of Sterling</v>
      </c>
      <c r="DN585" s="11" t="s">
        <v>1770</v>
      </c>
      <c r="DO585" t="s">
        <v>1771</v>
      </c>
      <c r="DP585">
        <v>110</v>
      </c>
    </row>
    <row r="586" spans="113:120" x14ac:dyDescent="0.25">
      <c r="DI586" t="s">
        <v>149</v>
      </c>
      <c r="DJ586" t="s">
        <v>1772</v>
      </c>
      <c r="DK586" s="3" t="s">
        <v>1627</v>
      </c>
      <c r="DL586" t="s">
        <v>1773</v>
      </c>
      <c r="DM586" t="str">
        <f t="shared" si="14"/>
        <v>CO026 - Housing Authority for the Town of Cheyenne Wells</v>
      </c>
      <c r="DN586" s="11" t="s">
        <v>1774</v>
      </c>
      <c r="DO586" t="s">
        <v>1775</v>
      </c>
      <c r="DP586">
        <v>25</v>
      </c>
    </row>
    <row r="587" spans="113:120" x14ac:dyDescent="0.25">
      <c r="DI587" t="s">
        <v>14</v>
      </c>
      <c r="DJ587" t="s">
        <v>1776</v>
      </c>
      <c r="DK587" s="3" t="s">
        <v>1627</v>
      </c>
      <c r="DL587" t="s">
        <v>1777</v>
      </c>
      <c r="DM587" t="str">
        <f t="shared" si="14"/>
        <v>CO028 - Housing Authority of the City of Colorado Springs</v>
      </c>
      <c r="DN587" s="11" t="s">
        <v>1778</v>
      </c>
      <c r="DO587" t="s">
        <v>1779</v>
      </c>
      <c r="DP587">
        <v>215</v>
      </c>
    </row>
    <row r="588" spans="113:120" x14ac:dyDescent="0.25">
      <c r="DI588" t="s">
        <v>14</v>
      </c>
      <c r="DJ588" t="s">
        <v>1776</v>
      </c>
      <c r="DK588" s="3" t="s">
        <v>1627</v>
      </c>
      <c r="DL588" t="s">
        <v>1777</v>
      </c>
      <c r="DM588" t="str">
        <f t="shared" si="14"/>
        <v>CO028 - Housing Authority of the City of Colorado Springs</v>
      </c>
      <c r="DN588" s="11" t="s">
        <v>1780</v>
      </c>
      <c r="DO588" t="s">
        <v>1779</v>
      </c>
      <c r="DP588">
        <v>215</v>
      </c>
    </row>
    <row r="589" spans="113:120" x14ac:dyDescent="0.25">
      <c r="DI589" t="s">
        <v>14</v>
      </c>
      <c r="DJ589" t="s">
        <v>1776</v>
      </c>
      <c r="DK589" s="3" t="s">
        <v>1627</v>
      </c>
      <c r="DL589" t="s">
        <v>1777</v>
      </c>
      <c r="DM589" t="str">
        <f t="shared" si="14"/>
        <v>CO028 - Housing Authority of the City of Colorado Springs</v>
      </c>
      <c r="DN589" s="11" t="s">
        <v>1781</v>
      </c>
      <c r="DO589" t="s">
        <v>1779</v>
      </c>
      <c r="DP589">
        <v>276</v>
      </c>
    </row>
    <row r="590" spans="113:120" x14ac:dyDescent="0.25">
      <c r="DI590" t="s">
        <v>149</v>
      </c>
      <c r="DJ590" t="s">
        <v>1782</v>
      </c>
      <c r="DK590" s="3" t="s">
        <v>1627</v>
      </c>
      <c r="DL590" t="s">
        <v>1783</v>
      </c>
      <c r="DM590" t="str">
        <f t="shared" si="14"/>
        <v>CO029 - Housing Authority of the City of Fort Lupton</v>
      </c>
      <c r="DN590" s="11" t="s">
        <v>1784</v>
      </c>
      <c r="DO590" t="s">
        <v>1785</v>
      </c>
      <c r="DP590">
        <v>50</v>
      </c>
    </row>
    <row r="591" spans="113:120" x14ac:dyDescent="0.25">
      <c r="DI591" t="s">
        <v>149</v>
      </c>
      <c r="DJ591" t="s">
        <v>1786</v>
      </c>
      <c r="DK591" s="3" t="s">
        <v>1627</v>
      </c>
      <c r="DL591" t="s">
        <v>1787</v>
      </c>
      <c r="DM591" t="str">
        <f t="shared" si="14"/>
        <v>CO030 - Burlington Housing Authority</v>
      </c>
      <c r="DN591" s="11" t="s">
        <v>1788</v>
      </c>
      <c r="DO591" t="s">
        <v>1789</v>
      </c>
      <c r="DP591">
        <v>31</v>
      </c>
    </row>
    <row r="592" spans="113:120" x14ac:dyDescent="0.25">
      <c r="DI592" t="s">
        <v>149</v>
      </c>
      <c r="DJ592" t="s">
        <v>1790</v>
      </c>
      <c r="DK592" s="3" t="s">
        <v>1627</v>
      </c>
      <c r="DL592" t="s">
        <v>1791</v>
      </c>
      <c r="DM592" t="str">
        <f t="shared" si="14"/>
        <v>CO031 - La Junta Housing Authority</v>
      </c>
      <c r="DN592" s="11" t="s">
        <v>1792</v>
      </c>
      <c r="DO592" t="s">
        <v>1793</v>
      </c>
      <c r="DP592">
        <v>86</v>
      </c>
    </row>
    <row r="593" spans="113:120" x14ac:dyDescent="0.25">
      <c r="DI593" t="s">
        <v>149</v>
      </c>
      <c r="DJ593" t="s">
        <v>1794</v>
      </c>
      <c r="DK593" s="3" t="s">
        <v>1627</v>
      </c>
      <c r="DL593" t="s">
        <v>1795</v>
      </c>
      <c r="DM593" t="str">
        <f t="shared" si="14"/>
        <v>CO035 - Housing Authority of the City of Greeley</v>
      </c>
      <c r="DN593" s="11" t="s">
        <v>1796</v>
      </c>
      <c r="DO593" t="s">
        <v>1797</v>
      </c>
      <c r="DP593">
        <v>86</v>
      </c>
    </row>
    <row r="594" spans="113:120" x14ac:dyDescent="0.25">
      <c r="DI594" t="s">
        <v>149</v>
      </c>
      <c r="DJ594" t="s">
        <v>1798</v>
      </c>
      <c r="DK594" s="3" t="s">
        <v>1627</v>
      </c>
      <c r="DL594" t="s">
        <v>1799</v>
      </c>
      <c r="DM594" t="str">
        <f t="shared" si="14"/>
        <v>CO037 - Costilla County Housing Authority</v>
      </c>
      <c r="DN594" s="11" t="s">
        <v>1800</v>
      </c>
      <c r="DO594" t="s">
        <v>1801</v>
      </c>
      <c r="DP594">
        <v>57</v>
      </c>
    </row>
    <row r="595" spans="113:120" x14ac:dyDescent="0.25">
      <c r="DI595" t="s">
        <v>149</v>
      </c>
      <c r="DJ595" t="s">
        <v>1802</v>
      </c>
      <c r="DK595" s="3" t="s">
        <v>1627</v>
      </c>
      <c r="DL595" t="s">
        <v>1803</v>
      </c>
      <c r="DM595" t="str">
        <f t="shared" si="14"/>
        <v>CO040 - Delta Housing Authority</v>
      </c>
      <c r="DN595" s="11" t="s">
        <v>1804</v>
      </c>
      <c r="DO595" t="s">
        <v>1805</v>
      </c>
      <c r="DP595">
        <v>75</v>
      </c>
    </row>
    <row r="596" spans="113:120" x14ac:dyDescent="0.25">
      <c r="DI596" t="s">
        <v>149</v>
      </c>
      <c r="DJ596" t="s">
        <v>1806</v>
      </c>
      <c r="DK596" s="3" t="s">
        <v>1627</v>
      </c>
      <c r="DL596" t="s">
        <v>1807</v>
      </c>
      <c r="DM596" t="str">
        <f t="shared" si="14"/>
        <v>CO043 - Center Housing Authority</v>
      </c>
      <c r="DN596" s="11" t="s">
        <v>1808</v>
      </c>
      <c r="DO596" t="s">
        <v>1809</v>
      </c>
      <c r="DP596">
        <v>30</v>
      </c>
    </row>
    <row r="597" spans="113:120" x14ac:dyDescent="0.25">
      <c r="DI597" t="s">
        <v>149</v>
      </c>
      <c r="DJ597" t="s">
        <v>1810</v>
      </c>
      <c r="DK597" s="3" t="s">
        <v>1627</v>
      </c>
      <c r="DL597" t="s">
        <v>1811</v>
      </c>
      <c r="DM597" t="str">
        <f t="shared" si="14"/>
        <v>CO044 - Housing Authority of the City of Brush</v>
      </c>
      <c r="DN597" s="11" t="s">
        <v>1812</v>
      </c>
      <c r="DO597" t="s">
        <v>1813</v>
      </c>
      <c r="DP597">
        <v>30</v>
      </c>
    </row>
    <row r="598" spans="113:120" x14ac:dyDescent="0.25">
      <c r="DI598" t="s">
        <v>149</v>
      </c>
      <c r="DJ598" t="s">
        <v>1814</v>
      </c>
      <c r="DK598" s="3" t="s">
        <v>1627</v>
      </c>
      <c r="DL598" t="s">
        <v>1815</v>
      </c>
      <c r="DM598" t="str">
        <f t="shared" si="14"/>
        <v>CO048 - Englewood Housing Authority</v>
      </c>
      <c r="DN598" s="11" t="s">
        <v>1816</v>
      </c>
      <c r="DO598" t="s">
        <v>1817</v>
      </c>
      <c r="DP598">
        <v>110</v>
      </c>
    </row>
    <row r="599" spans="113:120" x14ac:dyDescent="0.25">
      <c r="DI599" t="s">
        <v>149</v>
      </c>
      <c r="DJ599" t="s">
        <v>1818</v>
      </c>
      <c r="DK599" s="3" t="s">
        <v>1627</v>
      </c>
      <c r="DL599" t="s">
        <v>1819</v>
      </c>
      <c r="DM599" t="str">
        <f t="shared" si="14"/>
        <v>CO052 - Aurora Housing Authority</v>
      </c>
      <c r="DN599" s="11" t="s">
        <v>1820</v>
      </c>
      <c r="DO599" t="s">
        <v>1821</v>
      </c>
      <c r="DP599">
        <v>4</v>
      </c>
    </row>
    <row r="600" spans="113:120" x14ac:dyDescent="0.25">
      <c r="DI600" t="s">
        <v>149</v>
      </c>
      <c r="DJ600" t="s">
        <v>1822</v>
      </c>
      <c r="DK600" s="3" t="s">
        <v>1627</v>
      </c>
      <c r="DL600" t="s">
        <v>1823</v>
      </c>
      <c r="DM600" t="str">
        <f t="shared" si="14"/>
        <v>CO071 - Housing Authority of the City of Fountain</v>
      </c>
      <c r="DN600" s="11" t="s">
        <v>1824</v>
      </c>
      <c r="DO600" t="s">
        <v>1825</v>
      </c>
      <c r="DP600">
        <v>40</v>
      </c>
    </row>
    <row r="601" spans="113:120" x14ac:dyDescent="0.25">
      <c r="DI601" t="s">
        <v>149</v>
      </c>
      <c r="DJ601" t="s">
        <v>1826</v>
      </c>
      <c r="DK601" s="3" t="s">
        <v>1627</v>
      </c>
      <c r="DL601" t="s">
        <v>1827</v>
      </c>
      <c r="DM601" t="str">
        <f t="shared" si="14"/>
        <v>CO079 - Housing Authority of the County of Montezuma</v>
      </c>
      <c r="DN601" s="11" t="s">
        <v>1828</v>
      </c>
      <c r="DO601" t="s">
        <v>1829</v>
      </c>
      <c r="DP601">
        <v>31</v>
      </c>
    </row>
    <row r="602" spans="113:120" x14ac:dyDescent="0.25">
      <c r="DI602" t="s">
        <v>14</v>
      </c>
      <c r="DJ602" t="s">
        <v>1830</v>
      </c>
      <c r="DK602" s="3" t="s">
        <v>1831</v>
      </c>
      <c r="DL602" t="s">
        <v>679</v>
      </c>
      <c r="DM602" t="str">
        <f t="shared" si="14"/>
        <v>CT001 - Housing Authority of the City of Bridgeport</v>
      </c>
      <c r="DN602" s="11" t="s">
        <v>1832</v>
      </c>
      <c r="DO602" t="s">
        <v>1833</v>
      </c>
      <c r="DP602">
        <v>360</v>
      </c>
    </row>
    <row r="603" spans="113:120" x14ac:dyDescent="0.25">
      <c r="DI603" t="s">
        <v>14</v>
      </c>
      <c r="DJ603" t="s">
        <v>1830</v>
      </c>
      <c r="DK603" s="3" t="s">
        <v>1831</v>
      </c>
      <c r="DL603" t="s">
        <v>679</v>
      </c>
      <c r="DM603" t="str">
        <f t="shared" si="14"/>
        <v>CT001 - Housing Authority of the City of Bridgeport</v>
      </c>
      <c r="DN603" s="11" t="s">
        <v>1834</v>
      </c>
      <c r="DO603" t="s">
        <v>1835</v>
      </c>
      <c r="DP603">
        <v>270</v>
      </c>
    </row>
    <row r="604" spans="113:120" x14ac:dyDescent="0.25">
      <c r="DI604" t="s">
        <v>14</v>
      </c>
      <c r="DJ604" t="s">
        <v>1830</v>
      </c>
      <c r="DK604" s="3" t="s">
        <v>1831</v>
      </c>
      <c r="DL604" t="s">
        <v>679</v>
      </c>
      <c r="DM604" t="str">
        <f t="shared" si="14"/>
        <v>CT001 - Housing Authority of the City of Bridgeport</v>
      </c>
      <c r="DN604" s="11" t="s">
        <v>1836</v>
      </c>
      <c r="DO604" t="s">
        <v>1837</v>
      </c>
      <c r="DP604">
        <v>272</v>
      </c>
    </row>
    <row r="605" spans="113:120" x14ac:dyDescent="0.25">
      <c r="DI605" t="s">
        <v>14</v>
      </c>
      <c r="DJ605" t="s">
        <v>1830</v>
      </c>
      <c r="DK605" s="3" t="s">
        <v>1831</v>
      </c>
      <c r="DL605" t="s">
        <v>679</v>
      </c>
      <c r="DM605" t="str">
        <f t="shared" si="14"/>
        <v>CT001 - Housing Authority of the City of Bridgeport</v>
      </c>
      <c r="DN605" s="11" t="s">
        <v>1838</v>
      </c>
      <c r="DO605" t="s">
        <v>1839</v>
      </c>
      <c r="DP605">
        <v>240</v>
      </c>
    </row>
    <row r="606" spans="113:120" x14ac:dyDescent="0.25">
      <c r="DI606" t="s">
        <v>14</v>
      </c>
      <c r="DJ606" t="s">
        <v>1830</v>
      </c>
      <c r="DK606" s="3" t="s">
        <v>1831</v>
      </c>
      <c r="DL606" t="s">
        <v>679</v>
      </c>
      <c r="DM606" t="str">
        <f t="shared" si="14"/>
        <v>CT001 - Housing Authority of the City of Bridgeport</v>
      </c>
      <c r="DN606" s="11" t="s">
        <v>1840</v>
      </c>
      <c r="DO606" t="s">
        <v>1841</v>
      </c>
      <c r="DP606">
        <v>414</v>
      </c>
    </row>
    <row r="607" spans="113:120" x14ac:dyDescent="0.25">
      <c r="DI607" t="s">
        <v>14</v>
      </c>
      <c r="DJ607" t="s">
        <v>1830</v>
      </c>
      <c r="DK607" s="3" t="s">
        <v>1831</v>
      </c>
      <c r="DL607" t="s">
        <v>679</v>
      </c>
      <c r="DM607" t="str">
        <f t="shared" si="14"/>
        <v>CT001 - Housing Authority of the City of Bridgeport</v>
      </c>
      <c r="DN607" s="11" t="s">
        <v>1842</v>
      </c>
      <c r="DO607" t="s">
        <v>1843</v>
      </c>
      <c r="DP607">
        <v>8</v>
      </c>
    </row>
    <row r="608" spans="113:120" x14ac:dyDescent="0.25">
      <c r="DI608" t="s">
        <v>14</v>
      </c>
      <c r="DJ608" t="s">
        <v>1830</v>
      </c>
      <c r="DK608" s="3" t="s">
        <v>1831</v>
      </c>
      <c r="DL608" t="s">
        <v>679</v>
      </c>
      <c r="DM608" t="str">
        <f t="shared" si="14"/>
        <v>CT001 - Housing Authority of the City of Bridgeport</v>
      </c>
      <c r="DN608" s="11" t="s">
        <v>1844</v>
      </c>
      <c r="DO608" t="s">
        <v>1845</v>
      </c>
      <c r="DP608">
        <v>233</v>
      </c>
    </row>
    <row r="609" spans="113:120" x14ac:dyDescent="0.25">
      <c r="DI609" t="s">
        <v>14</v>
      </c>
      <c r="DJ609" t="s">
        <v>1830</v>
      </c>
      <c r="DK609" s="3" t="s">
        <v>1831</v>
      </c>
      <c r="DL609" t="s">
        <v>679</v>
      </c>
      <c r="DM609" t="str">
        <f t="shared" si="14"/>
        <v>CT001 - Housing Authority of the City of Bridgeport</v>
      </c>
      <c r="DN609" s="11" t="s">
        <v>1846</v>
      </c>
      <c r="DO609" t="s">
        <v>1847</v>
      </c>
      <c r="DP609">
        <v>309</v>
      </c>
    </row>
    <row r="610" spans="113:120" x14ac:dyDescent="0.25">
      <c r="DI610" t="s">
        <v>14</v>
      </c>
      <c r="DJ610" t="s">
        <v>1830</v>
      </c>
      <c r="DK610" s="3" t="s">
        <v>1831</v>
      </c>
      <c r="DL610" t="s">
        <v>679</v>
      </c>
      <c r="DM610" t="str">
        <f t="shared" si="14"/>
        <v>CT001 - Housing Authority of the City of Bridgeport</v>
      </c>
      <c r="DN610" s="11" t="s">
        <v>1848</v>
      </c>
      <c r="DO610" t="s">
        <v>1849</v>
      </c>
      <c r="DP610">
        <v>35</v>
      </c>
    </row>
    <row r="611" spans="113:120" x14ac:dyDescent="0.25">
      <c r="DI611" t="s">
        <v>14</v>
      </c>
      <c r="DJ611" t="s">
        <v>1830</v>
      </c>
      <c r="DK611" s="3" t="s">
        <v>1831</v>
      </c>
      <c r="DL611" t="s">
        <v>679</v>
      </c>
      <c r="DM611" t="str">
        <f t="shared" si="14"/>
        <v>CT001 - Housing Authority of the City of Bridgeport</v>
      </c>
      <c r="DN611" s="11" t="s">
        <v>1850</v>
      </c>
      <c r="DO611" t="s">
        <v>1851</v>
      </c>
      <c r="DP611">
        <v>24</v>
      </c>
    </row>
    <row r="612" spans="113:120" x14ac:dyDescent="0.25">
      <c r="DI612" t="s">
        <v>14</v>
      </c>
      <c r="DJ612" t="s">
        <v>1830</v>
      </c>
      <c r="DK612" s="3" t="s">
        <v>1831</v>
      </c>
      <c r="DL612" t="s">
        <v>679</v>
      </c>
      <c r="DM612" t="str">
        <f t="shared" si="14"/>
        <v>CT001 - Housing Authority of the City of Bridgeport</v>
      </c>
      <c r="DN612" s="11" t="s">
        <v>1852</v>
      </c>
      <c r="DO612" t="s">
        <v>1853</v>
      </c>
      <c r="DP612">
        <v>19</v>
      </c>
    </row>
    <row r="613" spans="113:120" x14ac:dyDescent="0.25">
      <c r="DI613" t="s">
        <v>14</v>
      </c>
      <c r="DJ613" t="s">
        <v>1830</v>
      </c>
      <c r="DK613" s="3" t="s">
        <v>1831</v>
      </c>
      <c r="DL613" t="s">
        <v>679</v>
      </c>
      <c r="DM613" t="str">
        <f t="shared" si="14"/>
        <v>CT001 - Housing Authority of the City of Bridgeport</v>
      </c>
      <c r="DN613" s="11" t="s">
        <v>1854</v>
      </c>
      <c r="DO613" t="s">
        <v>1855</v>
      </c>
      <c r="DP613">
        <v>35</v>
      </c>
    </row>
    <row r="614" spans="113:120" x14ac:dyDescent="0.25">
      <c r="DI614" t="s">
        <v>14</v>
      </c>
      <c r="DJ614" t="s">
        <v>1830</v>
      </c>
      <c r="DK614" s="3" t="s">
        <v>1831</v>
      </c>
      <c r="DL614" t="s">
        <v>679</v>
      </c>
      <c r="DM614" t="str">
        <f t="shared" si="14"/>
        <v>CT001 - Housing Authority of the City of Bridgeport</v>
      </c>
      <c r="DN614" s="11" t="s">
        <v>1856</v>
      </c>
      <c r="DO614" t="s">
        <v>1857</v>
      </c>
      <c r="DP614">
        <v>2</v>
      </c>
    </row>
    <row r="615" spans="113:120" x14ac:dyDescent="0.25">
      <c r="DI615" t="s">
        <v>14</v>
      </c>
      <c r="DJ615" t="s">
        <v>1830</v>
      </c>
      <c r="DK615" s="3" t="s">
        <v>1831</v>
      </c>
      <c r="DL615" t="s">
        <v>679</v>
      </c>
      <c r="DM615" t="str">
        <f t="shared" si="14"/>
        <v>CT001 - Housing Authority of the City of Bridgeport</v>
      </c>
      <c r="DN615" s="11" t="s">
        <v>1858</v>
      </c>
      <c r="DO615" t="s">
        <v>1859</v>
      </c>
      <c r="DP615">
        <v>5</v>
      </c>
    </row>
    <row r="616" spans="113:120" x14ac:dyDescent="0.25">
      <c r="DI616" t="s">
        <v>14</v>
      </c>
      <c r="DJ616" t="s">
        <v>1860</v>
      </c>
      <c r="DK616" s="3" t="s">
        <v>1831</v>
      </c>
      <c r="DL616" t="s">
        <v>1861</v>
      </c>
      <c r="DM616" t="str">
        <f t="shared" si="14"/>
        <v>CT002 - Housing Authority Of The City Of Norwalk</v>
      </c>
      <c r="DN616" s="11" t="s">
        <v>1862</v>
      </c>
      <c r="DO616" t="s">
        <v>1863</v>
      </c>
      <c r="DP616">
        <v>218</v>
      </c>
    </row>
    <row r="617" spans="113:120" x14ac:dyDescent="0.25">
      <c r="DI617" t="s">
        <v>14</v>
      </c>
      <c r="DJ617" t="s">
        <v>1860</v>
      </c>
      <c r="DK617" s="3" t="s">
        <v>1831</v>
      </c>
      <c r="DL617" t="s">
        <v>1861</v>
      </c>
      <c r="DM617" t="str">
        <f t="shared" si="14"/>
        <v>CT002 - Housing Authority Of The City Of Norwalk</v>
      </c>
      <c r="DN617" s="11" t="s">
        <v>1864</v>
      </c>
      <c r="DO617" t="s">
        <v>1865</v>
      </c>
      <c r="DP617">
        <v>60</v>
      </c>
    </row>
    <row r="618" spans="113:120" x14ac:dyDescent="0.25">
      <c r="DI618" t="s">
        <v>14</v>
      </c>
      <c r="DJ618" t="s">
        <v>1860</v>
      </c>
      <c r="DK618" s="3" t="s">
        <v>1831</v>
      </c>
      <c r="DL618" t="s">
        <v>1861</v>
      </c>
      <c r="DM618" t="str">
        <f t="shared" si="14"/>
        <v>CT002 - Housing Authority Of The City Of Norwalk</v>
      </c>
      <c r="DN618" s="11" t="s">
        <v>1866</v>
      </c>
      <c r="DO618" t="s">
        <v>1867</v>
      </c>
      <c r="DP618">
        <v>100</v>
      </c>
    </row>
    <row r="619" spans="113:120" x14ac:dyDescent="0.25">
      <c r="DI619" t="s">
        <v>14</v>
      </c>
      <c r="DJ619" t="s">
        <v>1860</v>
      </c>
      <c r="DK619" s="3" t="s">
        <v>1831</v>
      </c>
      <c r="DL619" t="s">
        <v>1861</v>
      </c>
      <c r="DM619" t="str">
        <f t="shared" si="14"/>
        <v>CT002 - Housing Authority Of The City Of Norwalk</v>
      </c>
      <c r="DN619" s="11" t="s">
        <v>1868</v>
      </c>
      <c r="DO619" t="s">
        <v>1869</v>
      </c>
      <c r="DP619">
        <v>103</v>
      </c>
    </row>
    <row r="620" spans="113:120" x14ac:dyDescent="0.25">
      <c r="DI620" t="s">
        <v>14</v>
      </c>
      <c r="DJ620" t="s">
        <v>1860</v>
      </c>
      <c r="DK620" s="3" t="s">
        <v>1831</v>
      </c>
      <c r="DL620" t="s">
        <v>1861</v>
      </c>
      <c r="DM620" t="str">
        <f t="shared" si="14"/>
        <v>CT002 - Housing Authority Of The City Of Norwalk</v>
      </c>
      <c r="DN620" s="11" t="s">
        <v>1870</v>
      </c>
      <c r="DO620" t="s">
        <v>1871</v>
      </c>
      <c r="DP620">
        <v>94</v>
      </c>
    </row>
    <row r="621" spans="113:120" x14ac:dyDescent="0.25">
      <c r="DI621" t="s">
        <v>14</v>
      </c>
      <c r="DJ621" t="s">
        <v>1860</v>
      </c>
      <c r="DK621" s="3" t="s">
        <v>1831</v>
      </c>
      <c r="DL621" t="s">
        <v>1861</v>
      </c>
      <c r="DM621" t="str">
        <f t="shared" si="14"/>
        <v>CT002 - Housing Authority Of The City Of Norwalk</v>
      </c>
      <c r="DN621" s="11" t="s">
        <v>1872</v>
      </c>
      <c r="DO621" t="s">
        <v>1873</v>
      </c>
      <c r="DP621">
        <v>90</v>
      </c>
    </row>
    <row r="622" spans="113:120" x14ac:dyDescent="0.25">
      <c r="DI622" t="s">
        <v>14</v>
      </c>
      <c r="DJ622" t="s">
        <v>1860</v>
      </c>
      <c r="DK622" s="3" t="s">
        <v>1831</v>
      </c>
      <c r="DL622" t="s">
        <v>1861</v>
      </c>
      <c r="DM622" t="str">
        <f t="shared" si="14"/>
        <v>CT002 - Housing Authority Of The City Of Norwalk</v>
      </c>
      <c r="DN622" s="11" t="s">
        <v>1874</v>
      </c>
      <c r="DO622" t="s">
        <v>1875</v>
      </c>
      <c r="DP622">
        <v>40</v>
      </c>
    </row>
    <row r="623" spans="113:120" x14ac:dyDescent="0.25">
      <c r="DI623" t="s">
        <v>14</v>
      </c>
      <c r="DJ623" t="s">
        <v>1860</v>
      </c>
      <c r="DK623" s="3" t="s">
        <v>1831</v>
      </c>
      <c r="DL623" t="s">
        <v>1861</v>
      </c>
      <c r="DM623" t="str">
        <f t="shared" si="14"/>
        <v>CT002 - Housing Authority Of The City Of Norwalk</v>
      </c>
      <c r="DN623" s="11" t="s">
        <v>1876</v>
      </c>
      <c r="DO623" t="s">
        <v>1877</v>
      </c>
      <c r="DP623">
        <v>21</v>
      </c>
    </row>
    <row r="624" spans="113:120" x14ac:dyDescent="0.25">
      <c r="DI624" t="s">
        <v>14</v>
      </c>
      <c r="DJ624" t="s">
        <v>1860</v>
      </c>
      <c r="DK624" s="3" t="s">
        <v>1831</v>
      </c>
      <c r="DL624" t="s">
        <v>1861</v>
      </c>
      <c r="DM624" t="str">
        <f t="shared" si="14"/>
        <v>CT002 - Housing Authority Of The City Of Norwalk</v>
      </c>
      <c r="DN624" s="11" t="s">
        <v>1878</v>
      </c>
      <c r="DO624" t="s">
        <v>1879</v>
      </c>
      <c r="DP624">
        <v>28</v>
      </c>
    </row>
    <row r="625" spans="113:120" x14ac:dyDescent="0.25">
      <c r="DI625" t="s">
        <v>14</v>
      </c>
      <c r="DJ625" t="s">
        <v>1880</v>
      </c>
      <c r="DK625" s="3" t="s">
        <v>1831</v>
      </c>
      <c r="DL625" t="s">
        <v>527</v>
      </c>
      <c r="DM625" t="str">
        <f t="shared" si="14"/>
        <v>CT003 - Housing Authority of the City of Hartford</v>
      </c>
      <c r="DN625" s="11" t="s">
        <v>1881</v>
      </c>
      <c r="DO625" t="s">
        <v>1882</v>
      </c>
      <c r="DP625">
        <v>62</v>
      </c>
    </row>
    <row r="626" spans="113:120" x14ac:dyDescent="0.25">
      <c r="DI626" t="s">
        <v>14</v>
      </c>
      <c r="DJ626" t="s">
        <v>1880</v>
      </c>
      <c r="DK626" s="3" t="s">
        <v>1831</v>
      </c>
      <c r="DL626" t="s">
        <v>527</v>
      </c>
      <c r="DM626" t="str">
        <f t="shared" si="14"/>
        <v>CT003 - Housing Authority of the City of Hartford</v>
      </c>
      <c r="DN626" s="11" t="s">
        <v>1883</v>
      </c>
      <c r="DO626" t="s">
        <v>1884</v>
      </c>
      <c r="DP626">
        <v>479</v>
      </c>
    </row>
    <row r="627" spans="113:120" x14ac:dyDescent="0.25">
      <c r="DI627" t="s">
        <v>14</v>
      </c>
      <c r="DJ627" t="s">
        <v>1880</v>
      </c>
      <c r="DK627" s="3" t="s">
        <v>1831</v>
      </c>
      <c r="DL627" t="s">
        <v>527</v>
      </c>
      <c r="DM627" t="str">
        <f t="shared" si="14"/>
        <v>CT003 - Housing Authority of the City of Hartford</v>
      </c>
      <c r="DN627" s="11" t="s">
        <v>1885</v>
      </c>
      <c r="DO627" t="s">
        <v>1886</v>
      </c>
      <c r="DP627">
        <v>168</v>
      </c>
    </row>
    <row r="628" spans="113:120" x14ac:dyDescent="0.25">
      <c r="DI628" t="s">
        <v>14</v>
      </c>
      <c r="DJ628" t="s">
        <v>1880</v>
      </c>
      <c r="DK628" s="3" t="s">
        <v>1831</v>
      </c>
      <c r="DL628" t="s">
        <v>527</v>
      </c>
      <c r="DM628" t="str">
        <f t="shared" si="14"/>
        <v>CT003 - Housing Authority of the City of Hartford</v>
      </c>
      <c r="DN628" s="11" t="s">
        <v>1887</v>
      </c>
      <c r="DO628" t="s">
        <v>1888</v>
      </c>
      <c r="DP628">
        <v>242</v>
      </c>
    </row>
    <row r="629" spans="113:120" x14ac:dyDescent="0.25">
      <c r="DI629" t="s">
        <v>14</v>
      </c>
      <c r="DJ629" t="s">
        <v>1889</v>
      </c>
      <c r="DK629" s="3" t="s">
        <v>1831</v>
      </c>
      <c r="DL629" t="s">
        <v>1890</v>
      </c>
      <c r="DM629" t="str">
        <f t="shared" si="14"/>
        <v>CT004 - Housing Authority of the City of New Haven</v>
      </c>
      <c r="DN629" s="11" t="s">
        <v>1891</v>
      </c>
      <c r="DO629" t="s">
        <v>1892</v>
      </c>
      <c r="DP629">
        <v>89</v>
      </c>
    </row>
    <row r="630" spans="113:120" x14ac:dyDescent="0.25">
      <c r="DI630" t="s">
        <v>14</v>
      </c>
      <c r="DJ630" t="s">
        <v>1889</v>
      </c>
      <c r="DK630" s="3" t="s">
        <v>1831</v>
      </c>
      <c r="DL630" t="s">
        <v>1890</v>
      </c>
      <c r="DM630" t="str">
        <f t="shared" si="14"/>
        <v>CT004 - Housing Authority of the City of New Haven</v>
      </c>
      <c r="DN630" s="11" t="s">
        <v>1893</v>
      </c>
      <c r="DO630" t="s">
        <v>1894</v>
      </c>
      <c r="DP630">
        <v>109</v>
      </c>
    </row>
    <row r="631" spans="113:120" x14ac:dyDescent="0.25">
      <c r="DI631" t="s">
        <v>14</v>
      </c>
      <c r="DJ631" t="s">
        <v>1889</v>
      </c>
      <c r="DK631" s="3" t="s">
        <v>1831</v>
      </c>
      <c r="DL631" t="s">
        <v>1890</v>
      </c>
      <c r="DM631" t="str">
        <f t="shared" si="14"/>
        <v>CT004 - Housing Authority of the City of New Haven</v>
      </c>
      <c r="DN631" s="11" t="s">
        <v>1895</v>
      </c>
      <c r="DO631" t="s">
        <v>1896</v>
      </c>
      <c r="DP631">
        <v>93</v>
      </c>
    </row>
    <row r="632" spans="113:120" x14ac:dyDescent="0.25">
      <c r="DI632" t="s">
        <v>14</v>
      </c>
      <c r="DJ632" t="s">
        <v>1889</v>
      </c>
      <c r="DK632" s="3" t="s">
        <v>1831</v>
      </c>
      <c r="DL632" t="s">
        <v>1890</v>
      </c>
      <c r="DM632" t="str">
        <f t="shared" si="14"/>
        <v>CT004 - Housing Authority of the City of New Haven</v>
      </c>
      <c r="DN632" s="11" t="s">
        <v>1897</v>
      </c>
      <c r="DO632" t="s">
        <v>1898</v>
      </c>
      <c r="DP632">
        <v>58</v>
      </c>
    </row>
    <row r="633" spans="113:120" x14ac:dyDescent="0.25">
      <c r="DI633" t="s">
        <v>14</v>
      </c>
      <c r="DJ633" t="s">
        <v>1889</v>
      </c>
      <c r="DK633" s="3" t="s">
        <v>1831</v>
      </c>
      <c r="DL633" t="s">
        <v>1890</v>
      </c>
      <c r="DM633" t="str">
        <f t="shared" si="14"/>
        <v>CT004 - Housing Authority of the City of New Haven</v>
      </c>
      <c r="DN633" s="11" t="s">
        <v>1899</v>
      </c>
      <c r="DO633" t="s">
        <v>1900</v>
      </c>
      <c r="DP633">
        <v>56</v>
      </c>
    </row>
    <row r="634" spans="113:120" x14ac:dyDescent="0.25">
      <c r="DI634" t="s">
        <v>14</v>
      </c>
      <c r="DJ634" t="s">
        <v>1889</v>
      </c>
      <c r="DK634" s="3" t="s">
        <v>1831</v>
      </c>
      <c r="DL634" t="s">
        <v>1890</v>
      </c>
      <c r="DM634" t="str">
        <f t="shared" si="14"/>
        <v>CT004 - Housing Authority of the City of New Haven</v>
      </c>
      <c r="DN634" s="11" t="s">
        <v>1901</v>
      </c>
      <c r="DO634" t="s">
        <v>1902</v>
      </c>
      <c r="DP634">
        <v>17</v>
      </c>
    </row>
    <row r="635" spans="113:120" x14ac:dyDescent="0.25">
      <c r="DI635" t="s">
        <v>14</v>
      </c>
      <c r="DJ635" t="s">
        <v>1889</v>
      </c>
      <c r="DK635" s="3" t="s">
        <v>1831</v>
      </c>
      <c r="DL635" t="s">
        <v>1890</v>
      </c>
      <c r="DM635" t="str">
        <f t="shared" si="14"/>
        <v>CT004 - Housing Authority of the City of New Haven</v>
      </c>
      <c r="DN635" s="11" t="s">
        <v>1903</v>
      </c>
      <c r="DO635" t="s">
        <v>1904</v>
      </c>
      <c r="DP635">
        <v>35</v>
      </c>
    </row>
    <row r="636" spans="113:120" x14ac:dyDescent="0.25">
      <c r="DI636" t="s">
        <v>14</v>
      </c>
      <c r="DJ636" t="s">
        <v>1889</v>
      </c>
      <c r="DK636" s="3" t="s">
        <v>1831</v>
      </c>
      <c r="DL636" t="s">
        <v>1890</v>
      </c>
      <c r="DM636" t="str">
        <f t="shared" si="14"/>
        <v>CT004 - Housing Authority of the City of New Haven</v>
      </c>
      <c r="DN636" s="11" t="s">
        <v>1905</v>
      </c>
      <c r="DO636" t="s">
        <v>1906</v>
      </c>
      <c r="DP636">
        <v>96</v>
      </c>
    </row>
    <row r="637" spans="113:120" x14ac:dyDescent="0.25">
      <c r="DI637" t="s">
        <v>14</v>
      </c>
      <c r="DJ637" t="s">
        <v>1889</v>
      </c>
      <c r="DK637" s="3" t="s">
        <v>1831</v>
      </c>
      <c r="DL637" t="s">
        <v>1890</v>
      </c>
      <c r="DM637" t="str">
        <f t="shared" si="14"/>
        <v>CT004 - Housing Authority of the City of New Haven</v>
      </c>
      <c r="DN637" s="11" t="s">
        <v>1907</v>
      </c>
      <c r="DO637" t="s">
        <v>1908</v>
      </c>
      <c r="DP637">
        <v>23</v>
      </c>
    </row>
    <row r="638" spans="113:120" x14ac:dyDescent="0.25">
      <c r="DI638" t="s">
        <v>14</v>
      </c>
      <c r="DJ638" t="s">
        <v>1889</v>
      </c>
      <c r="DK638" s="3" t="s">
        <v>1831</v>
      </c>
      <c r="DL638" t="s">
        <v>1890</v>
      </c>
      <c r="DM638" t="str">
        <f t="shared" si="14"/>
        <v>CT004 - Housing Authority of the City of New Haven</v>
      </c>
      <c r="DN638" s="11" t="s">
        <v>1909</v>
      </c>
      <c r="DO638" t="s">
        <v>1910</v>
      </c>
      <c r="DP638">
        <v>52</v>
      </c>
    </row>
    <row r="639" spans="113:120" x14ac:dyDescent="0.25">
      <c r="DI639" t="s">
        <v>14</v>
      </c>
      <c r="DJ639" t="s">
        <v>1889</v>
      </c>
      <c r="DK639" s="3" t="s">
        <v>1831</v>
      </c>
      <c r="DL639" t="s">
        <v>1890</v>
      </c>
      <c r="DM639" t="str">
        <f t="shared" si="14"/>
        <v>CT004 - Housing Authority of the City of New Haven</v>
      </c>
      <c r="DN639" s="11" t="s">
        <v>1911</v>
      </c>
      <c r="DO639" t="s">
        <v>1912</v>
      </c>
      <c r="DP639">
        <v>46</v>
      </c>
    </row>
    <row r="640" spans="113:120" x14ac:dyDescent="0.25">
      <c r="DI640" t="s">
        <v>14</v>
      </c>
      <c r="DJ640" t="s">
        <v>1889</v>
      </c>
      <c r="DK640" s="3" t="s">
        <v>1831</v>
      </c>
      <c r="DL640" t="s">
        <v>1890</v>
      </c>
      <c r="DM640" t="str">
        <f t="shared" si="14"/>
        <v>CT004 - Housing Authority of the City of New Haven</v>
      </c>
      <c r="DN640" s="11" t="s">
        <v>1913</v>
      </c>
      <c r="DO640" t="s">
        <v>1914</v>
      </c>
      <c r="DP640">
        <v>50</v>
      </c>
    </row>
    <row r="641" spans="113:120" x14ac:dyDescent="0.25">
      <c r="DI641" t="s">
        <v>14</v>
      </c>
      <c r="DJ641" t="s">
        <v>1889</v>
      </c>
      <c r="DK641" s="3" t="s">
        <v>1831</v>
      </c>
      <c r="DL641" t="s">
        <v>1890</v>
      </c>
      <c r="DM641" t="str">
        <f t="shared" si="14"/>
        <v>CT004 - Housing Authority of the City of New Haven</v>
      </c>
      <c r="DN641" s="11" t="s">
        <v>1915</v>
      </c>
      <c r="DO641" t="s">
        <v>1916</v>
      </c>
      <c r="DP641">
        <v>50</v>
      </c>
    </row>
    <row r="642" spans="113:120" x14ac:dyDescent="0.25">
      <c r="DI642" t="s">
        <v>14</v>
      </c>
      <c r="DJ642" t="s">
        <v>1889</v>
      </c>
      <c r="DK642" s="3" t="s">
        <v>1831</v>
      </c>
      <c r="DL642" t="s">
        <v>1890</v>
      </c>
      <c r="DM642" t="str">
        <f t="shared" si="14"/>
        <v>CT004 - Housing Authority of the City of New Haven</v>
      </c>
      <c r="DN642" s="11" t="s">
        <v>1917</v>
      </c>
      <c r="DO642" t="s">
        <v>1918</v>
      </c>
      <c r="DP642">
        <v>30</v>
      </c>
    </row>
    <row r="643" spans="113:120" x14ac:dyDescent="0.25">
      <c r="DI643" t="s">
        <v>14</v>
      </c>
      <c r="DJ643" t="s">
        <v>1889</v>
      </c>
      <c r="DK643" s="3" t="s">
        <v>1831</v>
      </c>
      <c r="DL643" t="s">
        <v>1890</v>
      </c>
      <c r="DM643" t="str">
        <f t="shared" si="14"/>
        <v>CT004 - Housing Authority of the City of New Haven</v>
      </c>
      <c r="DN643" s="11" t="s">
        <v>1919</v>
      </c>
      <c r="DO643" t="s">
        <v>1920</v>
      </c>
      <c r="DP643">
        <v>17</v>
      </c>
    </row>
    <row r="644" spans="113:120" x14ac:dyDescent="0.25">
      <c r="DI644" t="s">
        <v>14</v>
      </c>
      <c r="DJ644" t="s">
        <v>1921</v>
      </c>
      <c r="DK644" s="3" t="s">
        <v>1831</v>
      </c>
      <c r="DL644" t="s">
        <v>1922</v>
      </c>
      <c r="DM644" t="str">
        <f t="shared" si="14"/>
        <v>CT005 - Housing Authority of the City of New Britain</v>
      </c>
      <c r="DN644" s="11" t="s">
        <v>1923</v>
      </c>
      <c r="DO644" t="s">
        <v>1924</v>
      </c>
      <c r="DP644">
        <v>188</v>
      </c>
    </row>
    <row r="645" spans="113:120" x14ac:dyDescent="0.25">
      <c r="DI645" t="s">
        <v>14</v>
      </c>
      <c r="DJ645" t="s">
        <v>1921</v>
      </c>
      <c r="DK645" s="3" t="s">
        <v>1831</v>
      </c>
      <c r="DL645" t="s">
        <v>1922</v>
      </c>
      <c r="DM645" t="str">
        <f t="shared" si="14"/>
        <v>CT005 - Housing Authority of the City of New Britain</v>
      </c>
      <c r="DN645" s="11" t="s">
        <v>1925</v>
      </c>
      <c r="DO645" t="s">
        <v>1926</v>
      </c>
      <c r="DP645">
        <v>160</v>
      </c>
    </row>
    <row r="646" spans="113:120" x14ac:dyDescent="0.25">
      <c r="DI646" t="s">
        <v>14</v>
      </c>
      <c r="DJ646" t="s">
        <v>1921</v>
      </c>
      <c r="DK646" s="3" t="s">
        <v>1831</v>
      </c>
      <c r="DL646" t="s">
        <v>1922</v>
      </c>
      <c r="DM646" t="str">
        <f t="shared" ref="DM646:DM709" si="15">CONCATENATE(DJ646," - ",DL646)</f>
        <v>CT005 - Housing Authority of the City of New Britain</v>
      </c>
      <c r="DN646" s="11" t="s">
        <v>1927</v>
      </c>
      <c r="DO646" t="s">
        <v>1928</v>
      </c>
      <c r="DP646">
        <v>455</v>
      </c>
    </row>
    <row r="647" spans="113:120" x14ac:dyDescent="0.25">
      <c r="DI647" t="s">
        <v>14</v>
      </c>
      <c r="DJ647" t="s">
        <v>1929</v>
      </c>
      <c r="DK647" s="3" t="s">
        <v>1831</v>
      </c>
      <c r="DL647" t="s">
        <v>1930</v>
      </c>
      <c r="DM647" t="str">
        <f t="shared" si="15"/>
        <v>CT006 - Waterbury Housing Authority</v>
      </c>
      <c r="DN647" s="11" t="s">
        <v>1931</v>
      </c>
      <c r="DO647" t="s">
        <v>1932</v>
      </c>
      <c r="DP647">
        <v>254</v>
      </c>
    </row>
    <row r="648" spans="113:120" x14ac:dyDescent="0.25">
      <c r="DI648" t="s">
        <v>14</v>
      </c>
      <c r="DJ648" t="s">
        <v>1929</v>
      </c>
      <c r="DK648" s="3" t="s">
        <v>1831</v>
      </c>
      <c r="DL648" t="s">
        <v>1930</v>
      </c>
      <c r="DM648" t="str">
        <f t="shared" si="15"/>
        <v>CT006 - Waterbury Housing Authority</v>
      </c>
      <c r="DN648" s="11" t="s">
        <v>1933</v>
      </c>
      <c r="DO648" t="s">
        <v>1934</v>
      </c>
      <c r="DP648">
        <v>161</v>
      </c>
    </row>
    <row r="649" spans="113:120" x14ac:dyDescent="0.25">
      <c r="DI649" t="s">
        <v>14</v>
      </c>
      <c r="DJ649" t="s">
        <v>1929</v>
      </c>
      <c r="DK649" s="3" t="s">
        <v>1831</v>
      </c>
      <c r="DL649" t="s">
        <v>1930</v>
      </c>
      <c r="DM649" t="str">
        <f t="shared" si="15"/>
        <v>CT006 - Waterbury Housing Authority</v>
      </c>
      <c r="DN649" s="11" t="s">
        <v>1935</v>
      </c>
      <c r="DO649" t="s">
        <v>1936</v>
      </c>
      <c r="DP649">
        <v>244</v>
      </c>
    </row>
    <row r="650" spans="113:120" x14ac:dyDescent="0.25">
      <c r="DI650" t="s">
        <v>14</v>
      </c>
      <c r="DJ650" t="s">
        <v>1929</v>
      </c>
      <c r="DK650" s="3" t="s">
        <v>1831</v>
      </c>
      <c r="DL650" t="s">
        <v>1930</v>
      </c>
      <c r="DM650" t="str">
        <f t="shared" si="15"/>
        <v>CT006 - Waterbury Housing Authority</v>
      </c>
      <c r="DN650" s="11" t="s">
        <v>1937</v>
      </c>
      <c r="DO650" t="s">
        <v>1938</v>
      </c>
      <c r="DP650">
        <v>48</v>
      </c>
    </row>
    <row r="651" spans="113:120" x14ac:dyDescent="0.25">
      <c r="DI651" t="s">
        <v>14</v>
      </c>
      <c r="DJ651" t="s">
        <v>1929</v>
      </c>
      <c r="DK651" s="3" t="s">
        <v>1831</v>
      </c>
      <c r="DL651" t="s">
        <v>1930</v>
      </c>
      <c r="DM651" t="str">
        <f t="shared" si="15"/>
        <v>CT006 - Waterbury Housing Authority</v>
      </c>
      <c r="DN651" s="11" t="s">
        <v>1939</v>
      </c>
      <c r="DO651" t="s">
        <v>1940</v>
      </c>
      <c r="DP651">
        <v>30</v>
      </c>
    </row>
    <row r="652" spans="113:120" x14ac:dyDescent="0.25">
      <c r="DI652" t="s">
        <v>149</v>
      </c>
      <c r="DJ652" t="s">
        <v>1941</v>
      </c>
      <c r="DK652" s="3" t="s">
        <v>1831</v>
      </c>
      <c r="DL652" t="s">
        <v>1942</v>
      </c>
      <c r="DM652" t="str">
        <f t="shared" si="15"/>
        <v>CT007 - Housing Authority of the City of Stamford</v>
      </c>
      <c r="DN652" s="11" t="s">
        <v>1943</v>
      </c>
      <c r="DO652" t="s">
        <v>1944</v>
      </c>
      <c r="DP652">
        <v>215</v>
      </c>
    </row>
    <row r="653" spans="113:120" x14ac:dyDescent="0.25">
      <c r="DI653" t="s">
        <v>149</v>
      </c>
      <c r="DJ653" t="s">
        <v>1941</v>
      </c>
      <c r="DK653" s="3" t="s">
        <v>1831</v>
      </c>
      <c r="DL653" t="s">
        <v>1942</v>
      </c>
      <c r="DM653" t="str">
        <f t="shared" si="15"/>
        <v>CT007 - Housing Authority of the City of Stamford</v>
      </c>
      <c r="DN653" s="11" t="s">
        <v>1945</v>
      </c>
      <c r="DO653" t="s">
        <v>1946</v>
      </c>
      <c r="DP653">
        <v>6</v>
      </c>
    </row>
    <row r="654" spans="113:120" x14ac:dyDescent="0.25">
      <c r="DI654" t="s">
        <v>149</v>
      </c>
      <c r="DJ654" t="s">
        <v>1941</v>
      </c>
      <c r="DK654" s="3" t="s">
        <v>1831</v>
      </c>
      <c r="DL654" t="s">
        <v>1942</v>
      </c>
      <c r="DM654" t="str">
        <f t="shared" si="15"/>
        <v>CT007 - Housing Authority of the City of Stamford</v>
      </c>
      <c r="DN654" s="11" t="s">
        <v>1947</v>
      </c>
      <c r="DO654" t="s">
        <v>1948</v>
      </c>
      <c r="DP654">
        <v>10</v>
      </c>
    </row>
    <row r="655" spans="113:120" x14ac:dyDescent="0.25">
      <c r="DI655" t="s">
        <v>149</v>
      </c>
      <c r="DJ655" t="s">
        <v>1941</v>
      </c>
      <c r="DK655" s="3" t="s">
        <v>1831</v>
      </c>
      <c r="DL655" t="s">
        <v>1942</v>
      </c>
      <c r="DM655" t="str">
        <f t="shared" si="15"/>
        <v>CT007 - Housing Authority of the City of Stamford</v>
      </c>
      <c r="DN655" s="11" t="s">
        <v>1949</v>
      </c>
      <c r="DO655" t="s">
        <v>1950</v>
      </c>
      <c r="DP655">
        <v>9</v>
      </c>
    </row>
    <row r="656" spans="113:120" x14ac:dyDescent="0.25">
      <c r="DI656" t="s">
        <v>149</v>
      </c>
      <c r="DJ656" t="s">
        <v>1941</v>
      </c>
      <c r="DK656" s="3" t="s">
        <v>1831</v>
      </c>
      <c r="DL656" t="s">
        <v>1942</v>
      </c>
      <c r="DM656" t="str">
        <f t="shared" si="15"/>
        <v>CT007 - Housing Authority of the City of Stamford</v>
      </c>
      <c r="DN656" s="11" t="s">
        <v>1951</v>
      </c>
      <c r="DO656" t="s">
        <v>1952</v>
      </c>
      <c r="DP656">
        <v>4</v>
      </c>
    </row>
    <row r="657" spans="113:120" x14ac:dyDescent="0.25">
      <c r="DI657" t="s">
        <v>149</v>
      </c>
      <c r="DJ657" t="s">
        <v>1941</v>
      </c>
      <c r="DK657" s="3" t="s">
        <v>1831</v>
      </c>
      <c r="DL657" t="s">
        <v>1942</v>
      </c>
      <c r="DM657" t="str">
        <f t="shared" si="15"/>
        <v>CT007 - Housing Authority of the City of Stamford</v>
      </c>
      <c r="DN657" s="11" t="s">
        <v>1953</v>
      </c>
      <c r="DO657" t="s">
        <v>1954</v>
      </c>
      <c r="DP657">
        <v>5</v>
      </c>
    </row>
    <row r="658" spans="113:120" x14ac:dyDescent="0.25">
      <c r="DI658" t="s">
        <v>149</v>
      </c>
      <c r="DJ658" t="s">
        <v>1955</v>
      </c>
      <c r="DK658" s="3" t="s">
        <v>1831</v>
      </c>
      <c r="DL658" t="s">
        <v>1956</v>
      </c>
      <c r="DM658" t="str">
        <f t="shared" si="15"/>
        <v>CT009 - Middletown Housing Authority</v>
      </c>
      <c r="DN658" s="11" t="s">
        <v>1957</v>
      </c>
      <c r="DO658" t="s">
        <v>1958</v>
      </c>
      <c r="DP658">
        <v>247</v>
      </c>
    </row>
    <row r="659" spans="113:120" x14ac:dyDescent="0.25">
      <c r="DI659" t="s">
        <v>149</v>
      </c>
      <c r="DJ659" t="s">
        <v>1959</v>
      </c>
      <c r="DK659" s="3" t="s">
        <v>1831</v>
      </c>
      <c r="DL659" t="s">
        <v>1960</v>
      </c>
      <c r="DM659" t="str">
        <f t="shared" si="15"/>
        <v>CT010 - Willimantic Housing Authority</v>
      </c>
      <c r="DN659" s="11" t="s">
        <v>1961</v>
      </c>
      <c r="DO659" t="s">
        <v>1962</v>
      </c>
      <c r="DP659">
        <v>250</v>
      </c>
    </row>
    <row r="660" spans="113:120" x14ac:dyDescent="0.25">
      <c r="DI660" t="s">
        <v>149</v>
      </c>
      <c r="DJ660" t="s">
        <v>1963</v>
      </c>
      <c r="DK660" s="3" t="s">
        <v>1831</v>
      </c>
      <c r="DL660" t="s">
        <v>1964</v>
      </c>
      <c r="DM660" t="str">
        <f t="shared" si="15"/>
        <v>CT011 - Housing Authority of the City of Meriden</v>
      </c>
      <c r="DN660" s="11" t="s">
        <v>1965</v>
      </c>
      <c r="DO660" t="s">
        <v>1966</v>
      </c>
      <c r="DP660">
        <v>221</v>
      </c>
    </row>
    <row r="661" spans="113:120" x14ac:dyDescent="0.25">
      <c r="DI661" t="s">
        <v>14</v>
      </c>
      <c r="DJ661" t="s">
        <v>1967</v>
      </c>
      <c r="DK661" s="3" t="s">
        <v>1831</v>
      </c>
      <c r="DL661" t="s">
        <v>1968</v>
      </c>
      <c r="DM661" t="str">
        <f t="shared" si="15"/>
        <v>CT013 - East Hartford Housing Authority</v>
      </c>
      <c r="DN661" s="11" t="s">
        <v>1969</v>
      </c>
      <c r="DO661" t="s">
        <v>1970</v>
      </c>
      <c r="DP661">
        <v>311</v>
      </c>
    </row>
    <row r="662" spans="113:120" x14ac:dyDescent="0.25">
      <c r="DI662" t="s">
        <v>14</v>
      </c>
      <c r="DJ662" t="s">
        <v>1967</v>
      </c>
      <c r="DK662" s="3" t="s">
        <v>1831</v>
      </c>
      <c r="DL662" t="s">
        <v>1968</v>
      </c>
      <c r="DM662" t="str">
        <f t="shared" si="15"/>
        <v>CT013 - East Hartford Housing Authority</v>
      </c>
      <c r="DN662" s="11" t="s">
        <v>1971</v>
      </c>
      <c r="DO662" t="s">
        <v>1972</v>
      </c>
      <c r="DP662">
        <v>306</v>
      </c>
    </row>
    <row r="663" spans="113:120" x14ac:dyDescent="0.25">
      <c r="DI663" t="s">
        <v>149</v>
      </c>
      <c r="DJ663" t="s">
        <v>1973</v>
      </c>
      <c r="DK663" s="3" t="s">
        <v>1831</v>
      </c>
      <c r="DL663" t="s">
        <v>1974</v>
      </c>
      <c r="DM663" t="str">
        <f t="shared" si="15"/>
        <v>CT015 - Housing Authority of the City of Ansonia</v>
      </c>
      <c r="DN663" s="11" t="s">
        <v>1975</v>
      </c>
      <c r="DO663" t="s">
        <v>1976</v>
      </c>
      <c r="DP663">
        <v>108</v>
      </c>
    </row>
    <row r="664" spans="113:120" x14ac:dyDescent="0.25">
      <c r="DI664" t="s">
        <v>149</v>
      </c>
      <c r="DJ664" t="s">
        <v>1973</v>
      </c>
      <c r="DK664" s="3" t="s">
        <v>1831</v>
      </c>
      <c r="DL664" t="s">
        <v>1974</v>
      </c>
      <c r="DM664" t="str">
        <f t="shared" si="15"/>
        <v>CT015 - Housing Authority of the City of Ansonia</v>
      </c>
      <c r="DN664" s="11" t="s">
        <v>1977</v>
      </c>
      <c r="DO664" t="s">
        <v>1978</v>
      </c>
      <c r="DP664">
        <v>2</v>
      </c>
    </row>
    <row r="665" spans="113:120" x14ac:dyDescent="0.25">
      <c r="DI665" t="s">
        <v>14</v>
      </c>
      <c r="DJ665" t="s">
        <v>1979</v>
      </c>
      <c r="DK665" s="3" t="s">
        <v>1831</v>
      </c>
      <c r="DL665" t="s">
        <v>1980</v>
      </c>
      <c r="DM665" t="str">
        <f t="shared" si="15"/>
        <v>CT018 - Norwich Housing Authority</v>
      </c>
      <c r="DN665" s="11" t="s">
        <v>1981</v>
      </c>
      <c r="DO665" t="s">
        <v>1982</v>
      </c>
      <c r="DP665">
        <v>177</v>
      </c>
    </row>
    <row r="666" spans="113:120" x14ac:dyDescent="0.25">
      <c r="DI666" t="s">
        <v>14</v>
      </c>
      <c r="DJ666" t="s">
        <v>1983</v>
      </c>
      <c r="DK666" s="3" t="s">
        <v>1831</v>
      </c>
      <c r="DL666" t="s">
        <v>1984</v>
      </c>
      <c r="DM666" t="str">
        <f t="shared" si="15"/>
        <v>CT019 - Greenwich Housing Authority</v>
      </c>
      <c r="DN666" s="11" t="s">
        <v>1985</v>
      </c>
      <c r="DO666" t="s">
        <v>1986</v>
      </c>
      <c r="DP666">
        <v>110</v>
      </c>
    </row>
    <row r="667" spans="113:120" x14ac:dyDescent="0.25">
      <c r="DI667" t="s">
        <v>14</v>
      </c>
      <c r="DJ667" t="s">
        <v>1983</v>
      </c>
      <c r="DK667" s="3" t="s">
        <v>1831</v>
      </c>
      <c r="DL667" t="s">
        <v>1984</v>
      </c>
      <c r="DM667" t="str">
        <f t="shared" si="15"/>
        <v>CT019 - Greenwich Housing Authority</v>
      </c>
      <c r="DN667" s="11" t="s">
        <v>1987</v>
      </c>
      <c r="DO667" t="s">
        <v>1988</v>
      </c>
      <c r="DP667">
        <v>50</v>
      </c>
    </row>
    <row r="668" spans="113:120" x14ac:dyDescent="0.25">
      <c r="DI668" t="s">
        <v>14</v>
      </c>
      <c r="DJ668" t="s">
        <v>1983</v>
      </c>
      <c r="DK668" s="3" t="s">
        <v>1831</v>
      </c>
      <c r="DL668" t="s">
        <v>1984</v>
      </c>
      <c r="DM668" t="str">
        <f t="shared" si="15"/>
        <v>CT019 - Greenwich Housing Authority</v>
      </c>
      <c r="DN668" s="11" t="s">
        <v>1989</v>
      </c>
      <c r="DO668" t="s">
        <v>1990</v>
      </c>
      <c r="DP668">
        <v>150</v>
      </c>
    </row>
    <row r="669" spans="113:120" x14ac:dyDescent="0.25">
      <c r="DI669" t="s">
        <v>14</v>
      </c>
      <c r="DJ669" t="s">
        <v>1991</v>
      </c>
      <c r="DK669" s="3" t="s">
        <v>1831</v>
      </c>
      <c r="DL669" t="s">
        <v>1992</v>
      </c>
      <c r="DM669" t="str">
        <f t="shared" si="15"/>
        <v>CT020 - Housing Authority of the City of Danbury</v>
      </c>
      <c r="DN669" s="11" t="s">
        <v>1993</v>
      </c>
      <c r="DO669" t="s">
        <v>269</v>
      </c>
      <c r="DP669">
        <v>3</v>
      </c>
    </row>
    <row r="670" spans="113:120" x14ac:dyDescent="0.25">
      <c r="DI670" t="s">
        <v>14</v>
      </c>
      <c r="DJ670" t="s">
        <v>1991</v>
      </c>
      <c r="DK670" s="3" t="s">
        <v>1831</v>
      </c>
      <c r="DL670" t="s">
        <v>1992</v>
      </c>
      <c r="DM670" t="str">
        <f t="shared" si="15"/>
        <v>CT020 - Housing Authority of the City of Danbury</v>
      </c>
      <c r="DN670" s="11" t="s">
        <v>1994</v>
      </c>
      <c r="DO670" t="s">
        <v>1995</v>
      </c>
      <c r="DP670">
        <v>80</v>
      </c>
    </row>
    <row r="671" spans="113:120" x14ac:dyDescent="0.25">
      <c r="DI671" t="s">
        <v>14</v>
      </c>
      <c r="DJ671" t="s">
        <v>1991</v>
      </c>
      <c r="DK671" s="3" t="s">
        <v>1831</v>
      </c>
      <c r="DL671" t="s">
        <v>1992</v>
      </c>
      <c r="DM671" t="str">
        <f t="shared" si="15"/>
        <v>CT020 - Housing Authority of the City of Danbury</v>
      </c>
      <c r="DN671" s="11" t="s">
        <v>1996</v>
      </c>
      <c r="DO671" t="s">
        <v>1997</v>
      </c>
      <c r="DP671">
        <v>152</v>
      </c>
    </row>
    <row r="672" spans="113:120" x14ac:dyDescent="0.25">
      <c r="DI672" t="s">
        <v>14</v>
      </c>
      <c r="DJ672" t="s">
        <v>1991</v>
      </c>
      <c r="DK672" s="3" t="s">
        <v>1831</v>
      </c>
      <c r="DL672" t="s">
        <v>1992</v>
      </c>
      <c r="DM672" t="str">
        <f t="shared" si="15"/>
        <v>CT020 - Housing Authority of the City of Danbury</v>
      </c>
      <c r="DN672" s="11" t="s">
        <v>1998</v>
      </c>
      <c r="DO672" t="s">
        <v>1999</v>
      </c>
      <c r="DP672">
        <v>81</v>
      </c>
    </row>
    <row r="673" spans="113:120" x14ac:dyDescent="0.25">
      <c r="DI673" t="s">
        <v>14</v>
      </c>
      <c r="DJ673" t="s">
        <v>1991</v>
      </c>
      <c r="DK673" s="3" t="s">
        <v>1831</v>
      </c>
      <c r="DL673" t="s">
        <v>1992</v>
      </c>
      <c r="DM673" t="str">
        <f t="shared" si="15"/>
        <v>CT020 - Housing Authority of the City of Danbury</v>
      </c>
      <c r="DN673" s="11" t="s">
        <v>2000</v>
      </c>
      <c r="DO673" t="s">
        <v>2001</v>
      </c>
      <c r="DP673">
        <v>50</v>
      </c>
    </row>
    <row r="674" spans="113:120" x14ac:dyDescent="0.25">
      <c r="DI674" t="s">
        <v>14</v>
      </c>
      <c r="DJ674" t="s">
        <v>1991</v>
      </c>
      <c r="DK674" s="3" t="s">
        <v>1831</v>
      </c>
      <c r="DL674" t="s">
        <v>1992</v>
      </c>
      <c r="DM674" t="str">
        <f t="shared" si="15"/>
        <v>CT020 - Housing Authority of the City of Danbury</v>
      </c>
      <c r="DN674" s="11" t="s">
        <v>2002</v>
      </c>
      <c r="DO674" t="s">
        <v>2003</v>
      </c>
      <c r="DP674">
        <v>2</v>
      </c>
    </row>
    <row r="675" spans="113:120" x14ac:dyDescent="0.25">
      <c r="DI675" t="s">
        <v>14</v>
      </c>
      <c r="DJ675" t="s">
        <v>1991</v>
      </c>
      <c r="DK675" s="3" t="s">
        <v>1831</v>
      </c>
      <c r="DL675" t="s">
        <v>1992</v>
      </c>
      <c r="DM675" t="str">
        <f t="shared" si="15"/>
        <v>CT020 - Housing Authority of the City of Danbury</v>
      </c>
      <c r="DN675" s="11" t="s">
        <v>2004</v>
      </c>
      <c r="DO675" t="s">
        <v>2005</v>
      </c>
      <c r="DP675">
        <v>3</v>
      </c>
    </row>
    <row r="676" spans="113:120" x14ac:dyDescent="0.25">
      <c r="DI676" t="s">
        <v>149</v>
      </c>
      <c r="DJ676" t="s">
        <v>2006</v>
      </c>
      <c r="DK676" s="3" t="s">
        <v>1831</v>
      </c>
      <c r="DL676" t="s">
        <v>2007</v>
      </c>
      <c r="DM676" t="str">
        <f t="shared" si="15"/>
        <v>CT022 - New London Housing Authority</v>
      </c>
      <c r="DN676" s="11" t="s">
        <v>2008</v>
      </c>
      <c r="DO676" t="s">
        <v>2009</v>
      </c>
      <c r="DP676">
        <v>99</v>
      </c>
    </row>
    <row r="677" spans="113:120" x14ac:dyDescent="0.25">
      <c r="DI677" t="s">
        <v>14</v>
      </c>
      <c r="DJ677" t="s">
        <v>2010</v>
      </c>
      <c r="DK677" s="3" t="s">
        <v>1831</v>
      </c>
      <c r="DL677" t="s">
        <v>2011</v>
      </c>
      <c r="DM677" t="str">
        <f t="shared" si="15"/>
        <v>CT023 - Housing Authority of the City of Bristol</v>
      </c>
      <c r="DN677" s="11" t="s">
        <v>2012</v>
      </c>
      <c r="DO677" t="s">
        <v>2013</v>
      </c>
      <c r="DP677">
        <v>206</v>
      </c>
    </row>
    <row r="678" spans="113:120" x14ac:dyDescent="0.25">
      <c r="DI678" t="s">
        <v>14</v>
      </c>
      <c r="DJ678" t="s">
        <v>2010</v>
      </c>
      <c r="DK678" s="3" t="s">
        <v>1831</v>
      </c>
      <c r="DL678" t="s">
        <v>2011</v>
      </c>
      <c r="DM678" t="str">
        <f t="shared" si="15"/>
        <v>CT023 - Housing Authority of the City of Bristol</v>
      </c>
      <c r="DN678" s="11" t="s">
        <v>2014</v>
      </c>
      <c r="DO678" t="s">
        <v>2015</v>
      </c>
      <c r="DP678">
        <v>140</v>
      </c>
    </row>
    <row r="679" spans="113:120" x14ac:dyDescent="0.25">
      <c r="DI679" t="s">
        <v>14</v>
      </c>
      <c r="DJ679" t="s">
        <v>2010</v>
      </c>
      <c r="DK679" s="3" t="s">
        <v>1831</v>
      </c>
      <c r="DL679" t="s">
        <v>2011</v>
      </c>
      <c r="DM679" t="str">
        <f t="shared" si="15"/>
        <v>CT023 - Housing Authority of the City of Bristol</v>
      </c>
      <c r="DN679" s="11" t="s">
        <v>2016</v>
      </c>
      <c r="DO679" t="s">
        <v>2017</v>
      </c>
      <c r="DP679">
        <v>200</v>
      </c>
    </row>
    <row r="680" spans="113:120" x14ac:dyDescent="0.25">
      <c r="DI680" t="s">
        <v>149</v>
      </c>
      <c r="DJ680" t="s">
        <v>2018</v>
      </c>
      <c r="DK680" s="3" t="s">
        <v>1831</v>
      </c>
      <c r="DL680" t="s">
        <v>2019</v>
      </c>
      <c r="DM680" t="str">
        <f t="shared" si="15"/>
        <v>CT024 - Putnam Housing Authority</v>
      </c>
      <c r="DN680" s="11" t="s">
        <v>2020</v>
      </c>
      <c r="DO680" t="s">
        <v>2021</v>
      </c>
      <c r="DP680">
        <v>124</v>
      </c>
    </row>
    <row r="681" spans="113:120" x14ac:dyDescent="0.25">
      <c r="DI681" t="s">
        <v>149</v>
      </c>
      <c r="DJ681" t="s">
        <v>2022</v>
      </c>
      <c r="DK681" s="3" t="s">
        <v>1831</v>
      </c>
      <c r="DL681" t="s">
        <v>2023</v>
      </c>
      <c r="DM681" t="str">
        <f t="shared" si="15"/>
        <v>CT025 - Winchester Housing Authority</v>
      </c>
      <c r="DN681" s="11" t="s">
        <v>2024</v>
      </c>
      <c r="DO681" t="s">
        <v>2025</v>
      </c>
      <c r="DP681">
        <v>80</v>
      </c>
    </row>
    <row r="682" spans="113:120" x14ac:dyDescent="0.25">
      <c r="DI682" t="s">
        <v>149</v>
      </c>
      <c r="DJ682" t="s">
        <v>2022</v>
      </c>
      <c r="DK682" s="3" t="s">
        <v>1831</v>
      </c>
      <c r="DL682" t="s">
        <v>2023</v>
      </c>
      <c r="DM682" t="str">
        <f t="shared" si="15"/>
        <v>CT025 - Winchester Housing Authority</v>
      </c>
      <c r="DN682" s="11" t="s">
        <v>2026</v>
      </c>
      <c r="DO682" t="s">
        <v>2027</v>
      </c>
      <c r="DP682">
        <v>26</v>
      </c>
    </row>
    <row r="683" spans="113:120" x14ac:dyDescent="0.25">
      <c r="DI683" t="s">
        <v>14</v>
      </c>
      <c r="DJ683" t="s">
        <v>2028</v>
      </c>
      <c r="DK683" s="3" t="s">
        <v>1831</v>
      </c>
      <c r="DL683" t="s">
        <v>2029</v>
      </c>
      <c r="DM683" t="str">
        <f t="shared" si="15"/>
        <v>CT026 - Manchester Housing Authority</v>
      </c>
      <c r="DN683" s="11" t="s">
        <v>2030</v>
      </c>
      <c r="DO683" t="s">
        <v>2031</v>
      </c>
      <c r="DP683">
        <v>92</v>
      </c>
    </row>
    <row r="684" spans="113:120" x14ac:dyDescent="0.25">
      <c r="DI684" t="s">
        <v>14</v>
      </c>
      <c r="DJ684" t="s">
        <v>2028</v>
      </c>
      <c r="DK684" s="3" t="s">
        <v>1831</v>
      </c>
      <c r="DL684" t="s">
        <v>2029</v>
      </c>
      <c r="DM684" t="str">
        <f t="shared" si="15"/>
        <v>CT026 - Manchester Housing Authority</v>
      </c>
      <c r="DN684" s="11" t="s">
        <v>2032</v>
      </c>
      <c r="DO684" t="s">
        <v>2033</v>
      </c>
      <c r="DP684">
        <v>199</v>
      </c>
    </row>
    <row r="685" spans="113:120" x14ac:dyDescent="0.25">
      <c r="DI685" t="s">
        <v>14</v>
      </c>
      <c r="DJ685" t="s">
        <v>2034</v>
      </c>
      <c r="DK685" s="3" t="s">
        <v>1831</v>
      </c>
      <c r="DL685" t="s">
        <v>2035</v>
      </c>
      <c r="DM685" t="str">
        <f t="shared" si="15"/>
        <v>CT027 - Housing Authority of the Town of Stratford</v>
      </c>
      <c r="DN685" s="11" t="s">
        <v>2036</v>
      </c>
      <c r="DO685" t="s">
        <v>2037</v>
      </c>
      <c r="DP685">
        <v>101</v>
      </c>
    </row>
    <row r="686" spans="113:120" x14ac:dyDescent="0.25">
      <c r="DI686" t="s">
        <v>14</v>
      </c>
      <c r="DJ686" t="s">
        <v>2034</v>
      </c>
      <c r="DK686" s="3" t="s">
        <v>1831</v>
      </c>
      <c r="DL686" t="s">
        <v>2035</v>
      </c>
      <c r="DM686" t="str">
        <f t="shared" si="15"/>
        <v>CT027 - Housing Authority of the Town of Stratford</v>
      </c>
      <c r="DN686" s="11" t="s">
        <v>2038</v>
      </c>
      <c r="DO686" t="s">
        <v>2039</v>
      </c>
      <c r="DP686">
        <v>200</v>
      </c>
    </row>
    <row r="687" spans="113:120" x14ac:dyDescent="0.25">
      <c r="DI687" t="s">
        <v>149</v>
      </c>
      <c r="DJ687" t="s">
        <v>2040</v>
      </c>
      <c r="DK687" s="3" t="s">
        <v>1831</v>
      </c>
      <c r="DL687" t="s">
        <v>2041</v>
      </c>
      <c r="DM687" t="str">
        <f t="shared" si="15"/>
        <v>CT028 - Vernon Housing Authority</v>
      </c>
      <c r="DN687" s="11" t="s">
        <v>2042</v>
      </c>
      <c r="DO687" t="s">
        <v>2043</v>
      </c>
      <c r="DP687">
        <v>145</v>
      </c>
    </row>
    <row r="688" spans="113:120" x14ac:dyDescent="0.25">
      <c r="DI688" t="s">
        <v>149</v>
      </c>
      <c r="DJ688" t="s">
        <v>2040</v>
      </c>
      <c r="DK688" s="3" t="s">
        <v>1831</v>
      </c>
      <c r="DL688" t="s">
        <v>2041</v>
      </c>
      <c r="DM688" t="str">
        <f t="shared" si="15"/>
        <v>CT028 - Vernon Housing Authority</v>
      </c>
      <c r="DN688" s="11" t="s">
        <v>2044</v>
      </c>
      <c r="DO688" t="s">
        <v>2045</v>
      </c>
      <c r="DP688">
        <v>40</v>
      </c>
    </row>
    <row r="689" spans="113:120" x14ac:dyDescent="0.25">
      <c r="DI689" t="s">
        <v>149</v>
      </c>
      <c r="DJ689" t="s">
        <v>2040</v>
      </c>
      <c r="DK689" s="3" t="s">
        <v>1831</v>
      </c>
      <c r="DL689" t="s">
        <v>2041</v>
      </c>
      <c r="DM689" t="str">
        <f t="shared" si="15"/>
        <v>CT028 - Vernon Housing Authority</v>
      </c>
      <c r="DN689" s="11" t="s">
        <v>2046</v>
      </c>
      <c r="DO689" t="s">
        <v>2047</v>
      </c>
      <c r="DP689">
        <v>40</v>
      </c>
    </row>
    <row r="690" spans="113:120" x14ac:dyDescent="0.25">
      <c r="DI690" t="s">
        <v>14</v>
      </c>
      <c r="DJ690" t="s">
        <v>2048</v>
      </c>
      <c r="DK690" s="3" t="s">
        <v>1831</v>
      </c>
      <c r="DL690" t="s">
        <v>2049</v>
      </c>
      <c r="DM690" t="str">
        <f t="shared" si="15"/>
        <v>CT029 - West Haven Housing Authority</v>
      </c>
      <c r="DN690" s="11" t="s">
        <v>2050</v>
      </c>
      <c r="DO690" t="s">
        <v>2051</v>
      </c>
      <c r="DP690">
        <v>159</v>
      </c>
    </row>
    <row r="691" spans="113:120" x14ac:dyDescent="0.25">
      <c r="DI691" t="s">
        <v>14</v>
      </c>
      <c r="DJ691" t="s">
        <v>2048</v>
      </c>
      <c r="DK691" s="3" t="s">
        <v>1831</v>
      </c>
      <c r="DL691" t="s">
        <v>2049</v>
      </c>
      <c r="DM691" t="str">
        <f t="shared" si="15"/>
        <v>CT029 - West Haven Housing Authority</v>
      </c>
      <c r="DN691" s="11" t="s">
        <v>2052</v>
      </c>
      <c r="DO691" t="s">
        <v>2053</v>
      </c>
      <c r="DP691">
        <v>99</v>
      </c>
    </row>
    <row r="692" spans="113:120" x14ac:dyDescent="0.25">
      <c r="DI692" t="s">
        <v>14</v>
      </c>
      <c r="DJ692" t="s">
        <v>2054</v>
      </c>
      <c r="DK692" s="3" t="s">
        <v>1831</v>
      </c>
      <c r="DL692" t="s">
        <v>2055</v>
      </c>
      <c r="DM692" t="str">
        <f t="shared" si="15"/>
        <v>CT030 - Milford Redevelopment and Housing Partnership</v>
      </c>
      <c r="DN692" s="11" t="s">
        <v>2056</v>
      </c>
      <c r="DO692" t="s">
        <v>2057</v>
      </c>
      <c r="DP692">
        <v>44</v>
      </c>
    </row>
    <row r="693" spans="113:120" x14ac:dyDescent="0.25">
      <c r="DI693" t="s">
        <v>14</v>
      </c>
      <c r="DJ693" t="s">
        <v>2054</v>
      </c>
      <c r="DK693" s="3" t="s">
        <v>1831</v>
      </c>
      <c r="DL693" t="s">
        <v>2055</v>
      </c>
      <c r="DM693" t="str">
        <f t="shared" si="15"/>
        <v>CT030 - Milford Redevelopment and Housing Partnership</v>
      </c>
      <c r="DN693" s="11" t="s">
        <v>2058</v>
      </c>
      <c r="DO693" t="s">
        <v>2059</v>
      </c>
      <c r="DP693">
        <v>50</v>
      </c>
    </row>
    <row r="694" spans="113:120" x14ac:dyDescent="0.25">
      <c r="DI694" t="s">
        <v>14</v>
      </c>
      <c r="DJ694" t="s">
        <v>2054</v>
      </c>
      <c r="DK694" s="3" t="s">
        <v>1831</v>
      </c>
      <c r="DL694" t="s">
        <v>2055</v>
      </c>
      <c r="DM694" t="str">
        <f t="shared" si="15"/>
        <v>CT030 - Milford Redevelopment and Housing Partnership</v>
      </c>
      <c r="DN694" s="11" t="s">
        <v>2060</v>
      </c>
      <c r="DO694" t="s">
        <v>2061</v>
      </c>
      <c r="DP694">
        <v>43</v>
      </c>
    </row>
    <row r="695" spans="113:120" x14ac:dyDescent="0.25">
      <c r="DI695" t="s">
        <v>14</v>
      </c>
      <c r="DJ695" t="s">
        <v>2054</v>
      </c>
      <c r="DK695" s="3" t="s">
        <v>1831</v>
      </c>
      <c r="DL695" t="s">
        <v>2055</v>
      </c>
      <c r="DM695" t="str">
        <f t="shared" si="15"/>
        <v>CT030 - Milford Redevelopment and Housing Partnership</v>
      </c>
      <c r="DN695" s="11" t="s">
        <v>2062</v>
      </c>
      <c r="DO695" t="s">
        <v>2063</v>
      </c>
      <c r="DP695">
        <v>110</v>
      </c>
    </row>
    <row r="696" spans="113:120" x14ac:dyDescent="0.25">
      <c r="DI696" t="s">
        <v>14</v>
      </c>
      <c r="DJ696" t="s">
        <v>2054</v>
      </c>
      <c r="DK696" s="3" t="s">
        <v>1831</v>
      </c>
      <c r="DL696" t="s">
        <v>2055</v>
      </c>
      <c r="DM696" t="str">
        <f t="shared" si="15"/>
        <v>CT030 - Milford Redevelopment and Housing Partnership</v>
      </c>
      <c r="DN696" s="11" t="s">
        <v>2064</v>
      </c>
      <c r="DO696" t="s">
        <v>2065</v>
      </c>
      <c r="DP696">
        <v>65</v>
      </c>
    </row>
    <row r="697" spans="113:120" x14ac:dyDescent="0.25">
      <c r="DI697" t="s">
        <v>14</v>
      </c>
      <c r="DJ697" t="s">
        <v>2054</v>
      </c>
      <c r="DK697" s="3" t="s">
        <v>1831</v>
      </c>
      <c r="DL697" t="s">
        <v>2055</v>
      </c>
      <c r="DM697" t="str">
        <f t="shared" si="15"/>
        <v>CT030 - Milford Redevelopment and Housing Partnership</v>
      </c>
      <c r="DN697" s="11" t="s">
        <v>2066</v>
      </c>
      <c r="DO697" t="s">
        <v>2067</v>
      </c>
      <c r="DP697">
        <v>18</v>
      </c>
    </row>
    <row r="698" spans="113:120" x14ac:dyDescent="0.25">
      <c r="DI698" t="s">
        <v>14</v>
      </c>
      <c r="DJ698" t="s">
        <v>2068</v>
      </c>
      <c r="DK698" s="3" t="s">
        <v>1831</v>
      </c>
      <c r="DL698" t="s">
        <v>2069</v>
      </c>
      <c r="DM698" t="str">
        <f t="shared" si="15"/>
        <v>CT031 - Torrington Housing Authority</v>
      </c>
      <c r="DN698" s="11" t="s">
        <v>2070</v>
      </c>
      <c r="DO698" t="s">
        <v>2071</v>
      </c>
      <c r="DP698">
        <v>200</v>
      </c>
    </row>
    <row r="699" spans="113:120" x14ac:dyDescent="0.25">
      <c r="DI699" t="s">
        <v>14</v>
      </c>
      <c r="DJ699" t="s">
        <v>2068</v>
      </c>
      <c r="DK699" s="3" t="s">
        <v>1831</v>
      </c>
      <c r="DL699" t="s">
        <v>2069</v>
      </c>
      <c r="DM699" t="str">
        <f t="shared" si="15"/>
        <v>CT031 - Torrington Housing Authority</v>
      </c>
      <c r="DN699" s="11" t="s">
        <v>2072</v>
      </c>
      <c r="DO699" t="s">
        <v>2073</v>
      </c>
      <c r="DP699">
        <v>100</v>
      </c>
    </row>
    <row r="700" spans="113:120" x14ac:dyDescent="0.25">
      <c r="DI700" t="s">
        <v>14</v>
      </c>
      <c r="DJ700" t="s">
        <v>2068</v>
      </c>
      <c r="DK700" s="3" t="s">
        <v>1831</v>
      </c>
      <c r="DL700" t="s">
        <v>2069</v>
      </c>
      <c r="DM700" t="str">
        <f t="shared" si="15"/>
        <v>CT031 - Torrington Housing Authority</v>
      </c>
      <c r="DN700" s="11" t="s">
        <v>2074</v>
      </c>
      <c r="DO700" t="s">
        <v>2075</v>
      </c>
      <c r="DP700">
        <v>56</v>
      </c>
    </row>
    <row r="701" spans="113:120" x14ac:dyDescent="0.25">
      <c r="DI701" t="s">
        <v>14</v>
      </c>
      <c r="DJ701" t="s">
        <v>2068</v>
      </c>
      <c r="DK701" s="3" t="s">
        <v>1831</v>
      </c>
      <c r="DL701" t="s">
        <v>2069</v>
      </c>
      <c r="DM701" t="str">
        <f t="shared" si="15"/>
        <v>CT031 - Torrington Housing Authority</v>
      </c>
      <c r="DN701" s="11" t="s">
        <v>2076</v>
      </c>
      <c r="DO701" t="s">
        <v>2077</v>
      </c>
      <c r="DP701">
        <v>35</v>
      </c>
    </row>
    <row r="702" spans="113:120" x14ac:dyDescent="0.25">
      <c r="DI702" t="s">
        <v>14</v>
      </c>
      <c r="DJ702" t="s">
        <v>2068</v>
      </c>
      <c r="DK702" s="3" t="s">
        <v>1831</v>
      </c>
      <c r="DL702" t="s">
        <v>2069</v>
      </c>
      <c r="DM702" t="str">
        <f t="shared" si="15"/>
        <v>CT031 - Torrington Housing Authority</v>
      </c>
      <c r="DN702" s="11" t="s">
        <v>2078</v>
      </c>
      <c r="DO702" t="s">
        <v>2079</v>
      </c>
      <c r="DP702">
        <v>39</v>
      </c>
    </row>
    <row r="703" spans="113:120" x14ac:dyDescent="0.25">
      <c r="DI703" t="s">
        <v>149</v>
      </c>
      <c r="DJ703" t="s">
        <v>2080</v>
      </c>
      <c r="DK703" s="3" t="s">
        <v>1831</v>
      </c>
      <c r="DL703" t="s">
        <v>2081</v>
      </c>
      <c r="DM703" t="str">
        <f t="shared" si="15"/>
        <v>CT032 - Windsor Locks Housing Authority</v>
      </c>
      <c r="DN703" s="11" t="s">
        <v>2082</v>
      </c>
      <c r="DO703" t="s">
        <v>2083</v>
      </c>
      <c r="DP703">
        <v>76</v>
      </c>
    </row>
    <row r="704" spans="113:120" x14ac:dyDescent="0.25">
      <c r="DI704" t="s">
        <v>149</v>
      </c>
      <c r="DJ704" t="s">
        <v>2084</v>
      </c>
      <c r="DK704" s="3" t="s">
        <v>1831</v>
      </c>
      <c r="DL704" t="s">
        <v>2085</v>
      </c>
      <c r="DM704" t="str">
        <f t="shared" si="15"/>
        <v>CT035 - Housing Authority of the Town of Seymour</v>
      </c>
      <c r="DN704" s="11" t="s">
        <v>2086</v>
      </c>
      <c r="DO704" t="s">
        <v>2087</v>
      </c>
      <c r="DP704">
        <v>80</v>
      </c>
    </row>
    <row r="705" spans="113:120" x14ac:dyDescent="0.25">
      <c r="DI705" t="s">
        <v>149</v>
      </c>
      <c r="DJ705" t="s">
        <v>2084</v>
      </c>
      <c r="DK705" s="3" t="s">
        <v>1831</v>
      </c>
      <c r="DL705" t="s">
        <v>2085</v>
      </c>
      <c r="DM705" t="str">
        <f t="shared" si="15"/>
        <v>CT035 - Housing Authority of the Town of Seymour</v>
      </c>
      <c r="DN705" s="11" t="s">
        <v>2088</v>
      </c>
      <c r="DO705" t="s">
        <v>2089</v>
      </c>
      <c r="DP705">
        <v>40</v>
      </c>
    </row>
    <row r="706" spans="113:120" x14ac:dyDescent="0.25">
      <c r="DI706" t="s">
        <v>14</v>
      </c>
      <c r="DJ706" t="s">
        <v>2090</v>
      </c>
      <c r="DK706" s="3" t="s">
        <v>1831</v>
      </c>
      <c r="DL706" t="s">
        <v>2091</v>
      </c>
      <c r="DM706" t="str">
        <f t="shared" si="15"/>
        <v>CT036 - Portland Housing Authority</v>
      </c>
      <c r="DN706" s="11" t="s">
        <v>2092</v>
      </c>
      <c r="DO706" t="s">
        <v>2093</v>
      </c>
      <c r="DP706">
        <v>48</v>
      </c>
    </row>
    <row r="707" spans="113:120" x14ac:dyDescent="0.25">
      <c r="DI707" t="s">
        <v>149</v>
      </c>
      <c r="DJ707" t="s">
        <v>2094</v>
      </c>
      <c r="DK707" s="3" t="s">
        <v>1831</v>
      </c>
      <c r="DL707" t="s">
        <v>2095</v>
      </c>
      <c r="DM707" t="str">
        <f t="shared" si="15"/>
        <v>CT040 - Housing Authority of the Town of Glastonbury</v>
      </c>
      <c r="DN707" s="11" t="s">
        <v>2096</v>
      </c>
      <c r="DO707" t="s">
        <v>2097</v>
      </c>
      <c r="DP707">
        <v>199</v>
      </c>
    </row>
    <row r="708" spans="113:120" x14ac:dyDescent="0.25">
      <c r="DI708" t="s">
        <v>149</v>
      </c>
      <c r="DJ708" t="s">
        <v>2098</v>
      </c>
      <c r="DK708" s="3" t="s">
        <v>1831</v>
      </c>
      <c r="DL708" t="s">
        <v>2099</v>
      </c>
      <c r="DM708" t="str">
        <f t="shared" si="15"/>
        <v>CT047 - Naugatuck Housing Authority</v>
      </c>
      <c r="DN708" s="11" t="s">
        <v>2100</v>
      </c>
      <c r="DO708" t="s">
        <v>2101</v>
      </c>
      <c r="DP708">
        <v>104</v>
      </c>
    </row>
    <row r="709" spans="113:120" x14ac:dyDescent="0.25">
      <c r="DI709" t="s">
        <v>149</v>
      </c>
      <c r="DJ709" t="s">
        <v>2098</v>
      </c>
      <c r="DK709" s="3" t="s">
        <v>1831</v>
      </c>
      <c r="DL709" t="s">
        <v>2099</v>
      </c>
      <c r="DM709" t="str">
        <f t="shared" si="15"/>
        <v>CT047 - Naugatuck Housing Authority</v>
      </c>
      <c r="DN709" s="11" t="s">
        <v>2102</v>
      </c>
      <c r="DO709" t="s">
        <v>2103</v>
      </c>
      <c r="DP709">
        <v>32</v>
      </c>
    </row>
    <row r="710" spans="113:120" x14ac:dyDescent="0.25">
      <c r="DI710" t="s">
        <v>149</v>
      </c>
      <c r="DJ710" t="s">
        <v>2104</v>
      </c>
      <c r="DK710" s="3" t="s">
        <v>1831</v>
      </c>
      <c r="DL710" t="s">
        <v>2105</v>
      </c>
      <c r="DM710" t="str">
        <f t="shared" ref="DM710:DM773" si="16">CONCATENATE(DJ710," - ",DL710)</f>
        <v>CT056 - Bloomfield Housing Authority</v>
      </c>
      <c r="DN710" s="11" t="s">
        <v>2106</v>
      </c>
      <c r="DO710" t="s">
        <v>2107</v>
      </c>
      <c r="DP710">
        <v>15</v>
      </c>
    </row>
    <row r="711" spans="113:120" x14ac:dyDescent="0.25">
      <c r="DI711" t="s">
        <v>149</v>
      </c>
      <c r="DJ711" t="s">
        <v>2104</v>
      </c>
      <c r="DK711" s="3" t="s">
        <v>1831</v>
      </c>
      <c r="DL711" t="s">
        <v>2105</v>
      </c>
      <c r="DM711" t="str">
        <f t="shared" si="16"/>
        <v>CT056 - Bloomfield Housing Authority</v>
      </c>
      <c r="DN711" s="11" t="s">
        <v>2108</v>
      </c>
      <c r="DO711" t="s">
        <v>2109</v>
      </c>
      <c r="DP711">
        <v>1</v>
      </c>
    </row>
    <row r="712" spans="113:120" x14ac:dyDescent="0.25">
      <c r="DI712" t="s">
        <v>149</v>
      </c>
      <c r="DJ712" t="s">
        <v>2110</v>
      </c>
      <c r="DK712" s="3" t="s">
        <v>1831</v>
      </c>
      <c r="DL712" t="s">
        <v>2111</v>
      </c>
      <c r="DM712" t="str">
        <f t="shared" si="16"/>
        <v>CT066 - Housing Authority of the Town of Brooklyn</v>
      </c>
      <c r="DN712" s="11" t="s">
        <v>2112</v>
      </c>
      <c r="DO712" t="s">
        <v>269</v>
      </c>
      <c r="DP712">
        <v>11</v>
      </c>
    </row>
    <row r="713" spans="113:120" x14ac:dyDescent="0.25">
      <c r="DI713" t="s">
        <v>14</v>
      </c>
      <c r="DJ713" t="s">
        <v>2113</v>
      </c>
      <c r="DK713" s="3" t="s">
        <v>2114</v>
      </c>
      <c r="DL713" t="s">
        <v>2115</v>
      </c>
      <c r="DM713" t="str">
        <f t="shared" si="16"/>
        <v>DC001 - D.C  Housing Authority</v>
      </c>
      <c r="DN713" s="11" t="s">
        <v>2116</v>
      </c>
      <c r="DO713" t="s">
        <v>2117</v>
      </c>
      <c r="DP713">
        <v>4</v>
      </c>
    </row>
    <row r="714" spans="113:120" x14ac:dyDescent="0.25">
      <c r="DI714" t="s">
        <v>14</v>
      </c>
      <c r="DJ714" t="s">
        <v>2113</v>
      </c>
      <c r="DK714" s="3" t="s">
        <v>2114</v>
      </c>
      <c r="DL714" t="s">
        <v>2115</v>
      </c>
      <c r="DM714" t="str">
        <f t="shared" si="16"/>
        <v>DC001 - D.C  Housing Authority</v>
      </c>
      <c r="DN714" s="11" t="s">
        <v>2118</v>
      </c>
      <c r="DO714" t="s">
        <v>269</v>
      </c>
      <c r="DP714">
        <v>6</v>
      </c>
    </row>
    <row r="715" spans="113:120" x14ac:dyDescent="0.25">
      <c r="DI715" t="s">
        <v>14</v>
      </c>
      <c r="DJ715" t="s">
        <v>2113</v>
      </c>
      <c r="DK715" s="3" t="s">
        <v>2114</v>
      </c>
      <c r="DL715" t="s">
        <v>2115</v>
      </c>
      <c r="DM715" t="str">
        <f t="shared" si="16"/>
        <v>DC001 - D.C  Housing Authority</v>
      </c>
      <c r="DN715" s="11" t="s">
        <v>2119</v>
      </c>
      <c r="DO715" t="s">
        <v>2107</v>
      </c>
      <c r="DP715">
        <v>5</v>
      </c>
    </row>
    <row r="716" spans="113:120" x14ac:dyDescent="0.25">
      <c r="DI716" t="s">
        <v>14</v>
      </c>
      <c r="DJ716" t="s">
        <v>2113</v>
      </c>
      <c r="DK716" s="3" t="s">
        <v>2114</v>
      </c>
      <c r="DL716" t="s">
        <v>2115</v>
      </c>
      <c r="DM716" t="str">
        <f t="shared" si="16"/>
        <v>DC001 - D.C  Housing Authority</v>
      </c>
      <c r="DN716" s="11" t="s">
        <v>2120</v>
      </c>
      <c r="DO716" t="s">
        <v>2121</v>
      </c>
      <c r="DP716">
        <v>242</v>
      </c>
    </row>
    <row r="717" spans="113:120" x14ac:dyDescent="0.25">
      <c r="DI717" t="s">
        <v>14</v>
      </c>
      <c r="DJ717" t="s">
        <v>2113</v>
      </c>
      <c r="DK717" s="3" t="s">
        <v>2114</v>
      </c>
      <c r="DL717" t="s">
        <v>2115</v>
      </c>
      <c r="DM717" t="str">
        <f t="shared" si="16"/>
        <v>DC001 - D.C  Housing Authority</v>
      </c>
      <c r="DN717" s="11" t="s">
        <v>2122</v>
      </c>
      <c r="DO717" t="s">
        <v>2123</v>
      </c>
      <c r="DP717">
        <v>160</v>
      </c>
    </row>
    <row r="718" spans="113:120" x14ac:dyDescent="0.25">
      <c r="DI718" t="s">
        <v>14</v>
      </c>
      <c r="DJ718" t="s">
        <v>2113</v>
      </c>
      <c r="DK718" s="3" t="s">
        <v>2114</v>
      </c>
      <c r="DL718" t="s">
        <v>2115</v>
      </c>
      <c r="DM718" t="str">
        <f t="shared" si="16"/>
        <v>DC001 - D.C  Housing Authority</v>
      </c>
      <c r="DN718" s="11" t="s">
        <v>2124</v>
      </c>
      <c r="DO718" t="s">
        <v>2125</v>
      </c>
      <c r="DP718">
        <v>83</v>
      </c>
    </row>
    <row r="719" spans="113:120" x14ac:dyDescent="0.25">
      <c r="DI719" t="s">
        <v>14</v>
      </c>
      <c r="DJ719" t="s">
        <v>2113</v>
      </c>
      <c r="DK719" s="3" t="s">
        <v>2114</v>
      </c>
      <c r="DL719" t="s">
        <v>2115</v>
      </c>
      <c r="DM719" t="str">
        <f t="shared" si="16"/>
        <v>DC001 - D.C  Housing Authority</v>
      </c>
      <c r="DN719" s="11" t="s">
        <v>2126</v>
      </c>
      <c r="DO719" t="s">
        <v>2125</v>
      </c>
      <c r="DP719">
        <v>224</v>
      </c>
    </row>
    <row r="720" spans="113:120" x14ac:dyDescent="0.25">
      <c r="DI720" t="s">
        <v>14</v>
      </c>
      <c r="DJ720" t="s">
        <v>2113</v>
      </c>
      <c r="DK720" s="3" t="s">
        <v>2114</v>
      </c>
      <c r="DL720" t="s">
        <v>2115</v>
      </c>
      <c r="DM720" t="str">
        <f t="shared" si="16"/>
        <v>DC001 - D.C  Housing Authority</v>
      </c>
      <c r="DN720" s="11" t="s">
        <v>2127</v>
      </c>
      <c r="DO720" t="s">
        <v>2128</v>
      </c>
      <c r="DP720">
        <v>130</v>
      </c>
    </row>
    <row r="721" spans="113:120" x14ac:dyDescent="0.25">
      <c r="DI721" t="s">
        <v>14</v>
      </c>
      <c r="DJ721" t="s">
        <v>2113</v>
      </c>
      <c r="DK721" s="3" t="s">
        <v>2114</v>
      </c>
      <c r="DL721" t="s">
        <v>2115</v>
      </c>
      <c r="DM721" t="str">
        <f t="shared" si="16"/>
        <v>DC001 - D.C  Housing Authority</v>
      </c>
      <c r="DN721" s="11" t="s">
        <v>2129</v>
      </c>
      <c r="DO721" t="s">
        <v>2130</v>
      </c>
      <c r="DP721">
        <v>50</v>
      </c>
    </row>
    <row r="722" spans="113:120" x14ac:dyDescent="0.25">
      <c r="DI722" t="s">
        <v>14</v>
      </c>
      <c r="DJ722" t="s">
        <v>2113</v>
      </c>
      <c r="DK722" s="3" t="s">
        <v>2114</v>
      </c>
      <c r="DL722" t="s">
        <v>2115</v>
      </c>
      <c r="DM722" t="str">
        <f t="shared" si="16"/>
        <v>DC001 - D.C  Housing Authority</v>
      </c>
      <c r="DN722" s="11" t="s">
        <v>2131</v>
      </c>
      <c r="DO722" t="s">
        <v>2132</v>
      </c>
      <c r="DP722">
        <v>228</v>
      </c>
    </row>
    <row r="723" spans="113:120" x14ac:dyDescent="0.25">
      <c r="DI723" t="s">
        <v>14</v>
      </c>
      <c r="DJ723" t="s">
        <v>2113</v>
      </c>
      <c r="DK723" s="3" t="s">
        <v>2114</v>
      </c>
      <c r="DL723" t="s">
        <v>2115</v>
      </c>
      <c r="DM723" t="str">
        <f t="shared" si="16"/>
        <v>DC001 - D.C  Housing Authority</v>
      </c>
      <c r="DN723" s="11" t="s">
        <v>2133</v>
      </c>
      <c r="DO723" t="s">
        <v>2134</v>
      </c>
      <c r="DP723">
        <v>124</v>
      </c>
    </row>
    <row r="724" spans="113:120" x14ac:dyDescent="0.25">
      <c r="DI724" t="s">
        <v>14</v>
      </c>
      <c r="DJ724" t="s">
        <v>2113</v>
      </c>
      <c r="DK724" s="3" t="s">
        <v>2114</v>
      </c>
      <c r="DL724" t="s">
        <v>2115</v>
      </c>
      <c r="DM724" t="str">
        <f t="shared" si="16"/>
        <v>DC001 - D.C  Housing Authority</v>
      </c>
      <c r="DN724" s="11" t="s">
        <v>2135</v>
      </c>
      <c r="DO724" t="s">
        <v>2136</v>
      </c>
      <c r="DP724">
        <v>66</v>
      </c>
    </row>
    <row r="725" spans="113:120" x14ac:dyDescent="0.25">
      <c r="DI725" t="s">
        <v>14</v>
      </c>
      <c r="DJ725" t="s">
        <v>2113</v>
      </c>
      <c r="DK725" s="3" t="s">
        <v>2114</v>
      </c>
      <c r="DL725" t="s">
        <v>2115</v>
      </c>
      <c r="DM725" t="str">
        <f t="shared" si="16"/>
        <v>DC001 - D.C  Housing Authority</v>
      </c>
      <c r="DN725" s="11" t="s">
        <v>2137</v>
      </c>
      <c r="DO725" t="s">
        <v>2138</v>
      </c>
      <c r="DP725">
        <v>89</v>
      </c>
    </row>
    <row r="726" spans="113:120" x14ac:dyDescent="0.25">
      <c r="DI726" t="s">
        <v>14</v>
      </c>
      <c r="DJ726" t="s">
        <v>2113</v>
      </c>
      <c r="DK726" s="3" t="s">
        <v>2114</v>
      </c>
      <c r="DL726" t="s">
        <v>2115</v>
      </c>
      <c r="DM726" t="str">
        <f t="shared" si="16"/>
        <v>DC001 - D.C  Housing Authority</v>
      </c>
      <c r="DN726" s="11" t="s">
        <v>2139</v>
      </c>
      <c r="DO726" t="s">
        <v>2140</v>
      </c>
      <c r="DP726">
        <v>343</v>
      </c>
    </row>
    <row r="727" spans="113:120" x14ac:dyDescent="0.25">
      <c r="DI727" t="s">
        <v>14</v>
      </c>
      <c r="DJ727" t="s">
        <v>2113</v>
      </c>
      <c r="DK727" s="3" t="s">
        <v>2114</v>
      </c>
      <c r="DL727" t="s">
        <v>2115</v>
      </c>
      <c r="DM727" t="str">
        <f t="shared" si="16"/>
        <v>DC001 - D.C  Housing Authority</v>
      </c>
      <c r="DN727" s="11" t="s">
        <v>2141</v>
      </c>
      <c r="DO727" t="s">
        <v>2142</v>
      </c>
      <c r="DP727">
        <v>107</v>
      </c>
    </row>
    <row r="728" spans="113:120" x14ac:dyDescent="0.25">
      <c r="DI728" t="s">
        <v>14</v>
      </c>
      <c r="DJ728" t="s">
        <v>2113</v>
      </c>
      <c r="DK728" s="3" t="s">
        <v>2114</v>
      </c>
      <c r="DL728" t="s">
        <v>2115</v>
      </c>
      <c r="DM728" t="str">
        <f t="shared" si="16"/>
        <v>DC001 - D.C  Housing Authority</v>
      </c>
      <c r="DN728" s="11" t="s">
        <v>2143</v>
      </c>
      <c r="DO728" t="s">
        <v>2144</v>
      </c>
      <c r="DP728">
        <v>19</v>
      </c>
    </row>
    <row r="729" spans="113:120" x14ac:dyDescent="0.25">
      <c r="DI729" t="s">
        <v>14</v>
      </c>
      <c r="DJ729" t="s">
        <v>2113</v>
      </c>
      <c r="DK729" s="3" t="s">
        <v>2114</v>
      </c>
      <c r="DL729" t="s">
        <v>2115</v>
      </c>
      <c r="DM729" t="str">
        <f t="shared" si="16"/>
        <v>DC001 - D.C  Housing Authority</v>
      </c>
      <c r="DN729" s="11" t="s">
        <v>2145</v>
      </c>
      <c r="DO729" t="s">
        <v>2146</v>
      </c>
      <c r="DP729">
        <v>120</v>
      </c>
    </row>
    <row r="730" spans="113:120" x14ac:dyDescent="0.25">
      <c r="DI730" t="s">
        <v>14</v>
      </c>
      <c r="DJ730" t="s">
        <v>2113</v>
      </c>
      <c r="DK730" s="3" t="s">
        <v>2114</v>
      </c>
      <c r="DL730" t="s">
        <v>2115</v>
      </c>
      <c r="DM730" t="str">
        <f t="shared" si="16"/>
        <v>DC001 - D.C  Housing Authority</v>
      </c>
      <c r="DN730" s="11" t="s">
        <v>2147</v>
      </c>
      <c r="DO730" t="s">
        <v>2148</v>
      </c>
      <c r="DP730">
        <v>263</v>
      </c>
    </row>
    <row r="731" spans="113:120" x14ac:dyDescent="0.25">
      <c r="DI731" t="s">
        <v>14</v>
      </c>
      <c r="DJ731" t="s">
        <v>2113</v>
      </c>
      <c r="DK731" s="3" t="s">
        <v>2114</v>
      </c>
      <c r="DL731" t="s">
        <v>2115</v>
      </c>
      <c r="DM731" t="str">
        <f t="shared" si="16"/>
        <v>DC001 - D.C  Housing Authority</v>
      </c>
      <c r="DN731" s="11" t="s">
        <v>2149</v>
      </c>
      <c r="DO731" t="s">
        <v>2150</v>
      </c>
      <c r="DP731">
        <v>193</v>
      </c>
    </row>
    <row r="732" spans="113:120" x14ac:dyDescent="0.25">
      <c r="DI732" t="s">
        <v>14</v>
      </c>
      <c r="DJ732" t="s">
        <v>2113</v>
      </c>
      <c r="DK732" s="3" t="s">
        <v>2114</v>
      </c>
      <c r="DL732" t="s">
        <v>2115</v>
      </c>
      <c r="DM732" t="str">
        <f t="shared" si="16"/>
        <v>DC001 - D.C  Housing Authority</v>
      </c>
      <c r="DN732" s="11" t="s">
        <v>2151</v>
      </c>
      <c r="DO732" t="s">
        <v>2152</v>
      </c>
      <c r="DP732">
        <v>160</v>
      </c>
    </row>
    <row r="733" spans="113:120" x14ac:dyDescent="0.25">
      <c r="DI733" t="s">
        <v>14</v>
      </c>
      <c r="DJ733" t="s">
        <v>2113</v>
      </c>
      <c r="DK733" s="3" t="s">
        <v>2114</v>
      </c>
      <c r="DL733" t="s">
        <v>2115</v>
      </c>
      <c r="DM733" t="str">
        <f t="shared" si="16"/>
        <v>DC001 - D.C  Housing Authority</v>
      </c>
      <c r="DN733" s="11" t="s">
        <v>2153</v>
      </c>
      <c r="DO733" t="s">
        <v>2154</v>
      </c>
      <c r="DP733">
        <v>141</v>
      </c>
    </row>
    <row r="734" spans="113:120" x14ac:dyDescent="0.25">
      <c r="DI734" t="s">
        <v>14</v>
      </c>
      <c r="DJ734" t="s">
        <v>2113</v>
      </c>
      <c r="DK734" s="3" t="s">
        <v>2114</v>
      </c>
      <c r="DL734" t="s">
        <v>2115</v>
      </c>
      <c r="DM734" t="str">
        <f t="shared" si="16"/>
        <v>DC001 - D.C  Housing Authority</v>
      </c>
      <c r="DN734" s="11" t="s">
        <v>2155</v>
      </c>
      <c r="DO734" t="s">
        <v>2156</v>
      </c>
      <c r="DP734">
        <v>598</v>
      </c>
    </row>
    <row r="735" spans="113:120" x14ac:dyDescent="0.25">
      <c r="DI735" t="s">
        <v>14</v>
      </c>
      <c r="DJ735" t="s">
        <v>2113</v>
      </c>
      <c r="DK735" s="3" t="s">
        <v>2114</v>
      </c>
      <c r="DL735" t="s">
        <v>2115</v>
      </c>
      <c r="DM735" t="str">
        <f t="shared" si="16"/>
        <v>DC001 - D.C  Housing Authority</v>
      </c>
      <c r="DN735" s="11" t="s">
        <v>2157</v>
      </c>
      <c r="DO735" t="s">
        <v>2158</v>
      </c>
      <c r="DP735">
        <v>283</v>
      </c>
    </row>
    <row r="736" spans="113:120" x14ac:dyDescent="0.25">
      <c r="DI736" t="s">
        <v>14</v>
      </c>
      <c r="DJ736" t="s">
        <v>2113</v>
      </c>
      <c r="DK736" s="3" t="s">
        <v>2114</v>
      </c>
      <c r="DL736" t="s">
        <v>2115</v>
      </c>
      <c r="DM736" t="str">
        <f t="shared" si="16"/>
        <v>DC001 - D.C  Housing Authority</v>
      </c>
      <c r="DN736" s="11" t="s">
        <v>2159</v>
      </c>
      <c r="DO736" t="s">
        <v>2160</v>
      </c>
      <c r="DP736">
        <v>357</v>
      </c>
    </row>
    <row r="737" spans="113:120" x14ac:dyDescent="0.25">
      <c r="DI737" t="s">
        <v>14</v>
      </c>
      <c r="DJ737" t="s">
        <v>2113</v>
      </c>
      <c r="DK737" s="3" t="s">
        <v>2114</v>
      </c>
      <c r="DL737" t="s">
        <v>2115</v>
      </c>
      <c r="DM737" t="str">
        <f t="shared" si="16"/>
        <v>DC001 - D.C  Housing Authority</v>
      </c>
      <c r="DN737" s="11" t="s">
        <v>2161</v>
      </c>
      <c r="DO737" t="s">
        <v>2162</v>
      </c>
      <c r="DP737">
        <v>274</v>
      </c>
    </row>
    <row r="738" spans="113:120" x14ac:dyDescent="0.25">
      <c r="DI738" t="s">
        <v>14</v>
      </c>
      <c r="DJ738" t="s">
        <v>2113</v>
      </c>
      <c r="DK738" s="3" t="s">
        <v>2114</v>
      </c>
      <c r="DL738" t="s">
        <v>2115</v>
      </c>
      <c r="DM738" t="str">
        <f t="shared" si="16"/>
        <v>DC001 - D.C  Housing Authority</v>
      </c>
      <c r="DN738" s="11" t="s">
        <v>2163</v>
      </c>
      <c r="DO738" t="s">
        <v>2117</v>
      </c>
      <c r="DP738">
        <v>35</v>
      </c>
    </row>
    <row r="739" spans="113:120" x14ac:dyDescent="0.25">
      <c r="DI739" t="s">
        <v>14</v>
      </c>
      <c r="DJ739" t="s">
        <v>2113</v>
      </c>
      <c r="DK739" s="3" t="s">
        <v>2114</v>
      </c>
      <c r="DL739" t="s">
        <v>2115</v>
      </c>
      <c r="DM739" t="str">
        <f t="shared" si="16"/>
        <v>DC001 - D.C  Housing Authority</v>
      </c>
      <c r="DN739" s="11" t="s">
        <v>2164</v>
      </c>
      <c r="DO739" t="s">
        <v>2165</v>
      </c>
      <c r="DP739">
        <v>100</v>
      </c>
    </row>
    <row r="740" spans="113:120" x14ac:dyDescent="0.25">
      <c r="DI740" t="s">
        <v>14</v>
      </c>
      <c r="DJ740" t="s">
        <v>2113</v>
      </c>
      <c r="DK740" s="3" t="s">
        <v>2114</v>
      </c>
      <c r="DL740" t="s">
        <v>2115</v>
      </c>
      <c r="DM740" t="str">
        <f t="shared" si="16"/>
        <v>DC001 - D.C  Housing Authority</v>
      </c>
      <c r="DN740" s="11" t="s">
        <v>2166</v>
      </c>
      <c r="DO740" t="s">
        <v>2165</v>
      </c>
      <c r="DP740">
        <v>48</v>
      </c>
    </row>
    <row r="741" spans="113:120" x14ac:dyDescent="0.25">
      <c r="DI741" t="s">
        <v>14</v>
      </c>
      <c r="DJ741" t="s">
        <v>2113</v>
      </c>
      <c r="DK741" s="3" t="s">
        <v>2114</v>
      </c>
      <c r="DL741" t="s">
        <v>2115</v>
      </c>
      <c r="DM741" t="str">
        <f t="shared" si="16"/>
        <v>DC001 - D.C  Housing Authority</v>
      </c>
      <c r="DN741" s="11" t="s">
        <v>2167</v>
      </c>
      <c r="DO741" t="s">
        <v>2168</v>
      </c>
      <c r="DP741">
        <v>158</v>
      </c>
    </row>
    <row r="742" spans="113:120" x14ac:dyDescent="0.25">
      <c r="DI742" t="s">
        <v>14</v>
      </c>
      <c r="DJ742" t="s">
        <v>2113</v>
      </c>
      <c r="DK742" s="3" t="s">
        <v>2114</v>
      </c>
      <c r="DL742" t="s">
        <v>2115</v>
      </c>
      <c r="DM742" t="str">
        <f t="shared" si="16"/>
        <v>DC001 - D.C  Housing Authority</v>
      </c>
      <c r="DN742" s="11" t="s">
        <v>2169</v>
      </c>
      <c r="DO742" t="s">
        <v>2170</v>
      </c>
      <c r="DP742">
        <v>376</v>
      </c>
    </row>
    <row r="743" spans="113:120" x14ac:dyDescent="0.25">
      <c r="DI743" t="s">
        <v>14</v>
      </c>
      <c r="DJ743" t="s">
        <v>2113</v>
      </c>
      <c r="DK743" s="3" t="s">
        <v>2114</v>
      </c>
      <c r="DL743" t="s">
        <v>2115</v>
      </c>
      <c r="DM743" t="str">
        <f t="shared" si="16"/>
        <v>DC001 - D.C  Housing Authority</v>
      </c>
      <c r="DN743" s="11" t="s">
        <v>2171</v>
      </c>
      <c r="DO743" t="s">
        <v>2172</v>
      </c>
      <c r="DP743">
        <v>96</v>
      </c>
    </row>
    <row r="744" spans="113:120" x14ac:dyDescent="0.25">
      <c r="DI744" t="s">
        <v>14</v>
      </c>
      <c r="DJ744" t="s">
        <v>2113</v>
      </c>
      <c r="DK744" s="3" t="s">
        <v>2114</v>
      </c>
      <c r="DL744" t="s">
        <v>2115</v>
      </c>
      <c r="DM744" t="str">
        <f t="shared" si="16"/>
        <v>DC001 - D.C  Housing Authority</v>
      </c>
      <c r="DN744" s="11" t="s">
        <v>2173</v>
      </c>
      <c r="DO744" t="s">
        <v>2174</v>
      </c>
      <c r="DP744">
        <v>118</v>
      </c>
    </row>
    <row r="745" spans="113:120" x14ac:dyDescent="0.25">
      <c r="DI745" t="s">
        <v>14</v>
      </c>
      <c r="DJ745" t="s">
        <v>2113</v>
      </c>
      <c r="DK745" s="3" t="s">
        <v>2114</v>
      </c>
      <c r="DL745" t="s">
        <v>2115</v>
      </c>
      <c r="DM745" t="str">
        <f t="shared" si="16"/>
        <v>DC001 - D.C  Housing Authority</v>
      </c>
      <c r="DN745" s="11" t="s">
        <v>2175</v>
      </c>
      <c r="DO745" t="s">
        <v>2117</v>
      </c>
      <c r="DP745">
        <v>20</v>
      </c>
    </row>
    <row r="746" spans="113:120" x14ac:dyDescent="0.25">
      <c r="DI746" t="s">
        <v>14</v>
      </c>
      <c r="DJ746" t="s">
        <v>2113</v>
      </c>
      <c r="DK746" s="3" t="s">
        <v>2114</v>
      </c>
      <c r="DL746" t="s">
        <v>2115</v>
      </c>
      <c r="DM746" t="str">
        <f t="shared" si="16"/>
        <v>DC001 - D.C  Housing Authority</v>
      </c>
      <c r="DN746" s="11" t="s">
        <v>2176</v>
      </c>
      <c r="DO746" t="s">
        <v>2177</v>
      </c>
      <c r="DP746">
        <v>457</v>
      </c>
    </row>
    <row r="747" spans="113:120" x14ac:dyDescent="0.25">
      <c r="DI747" t="s">
        <v>14</v>
      </c>
      <c r="DJ747" t="s">
        <v>2113</v>
      </c>
      <c r="DK747" s="3" t="s">
        <v>2114</v>
      </c>
      <c r="DL747" t="s">
        <v>2115</v>
      </c>
      <c r="DM747" t="str">
        <f t="shared" si="16"/>
        <v>DC001 - D.C  Housing Authority</v>
      </c>
      <c r="DN747" s="11" t="s">
        <v>2178</v>
      </c>
      <c r="DO747" t="s">
        <v>2179</v>
      </c>
      <c r="DP747">
        <v>174</v>
      </c>
    </row>
    <row r="748" spans="113:120" x14ac:dyDescent="0.25">
      <c r="DI748" t="s">
        <v>14</v>
      </c>
      <c r="DJ748" t="s">
        <v>2113</v>
      </c>
      <c r="DK748" s="3" t="s">
        <v>2114</v>
      </c>
      <c r="DL748" t="s">
        <v>2115</v>
      </c>
      <c r="DM748" t="str">
        <f t="shared" si="16"/>
        <v>DC001 - D.C  Housing Authority</v>
      </c>
      <c r="DN748" s="11" t="s">
        <v>2180</v>
      </c>
      <c r="DO748" t="s">
        <v>2181</v>
      </c>
      <c r="DP748">
        <v>118</v>
      </c>
    </row>
    <row r="749" spans="113:120" x14ac:dyDescent="0.25">
      <c r="DI749" t="s">
        <v>14</v>
      </c>
      <c r="DJ749" t="s">
        <v>2113</v>
      </c>
      <c r="DK749" s="3" t="s">
        <v>2114</v>
      </c>
      <c r="DL749" t="s">
        <v>2115</v>
      </c>
      <c r="DM749" t="str">
        <f t="shared" si="16"/>
        <v>DC001 - D.C  Housing Authority</v>
      </c>
      <c r="DN749" s="11" t="s">
        <v>2182</v>
      </c>
      <c r="DO749" t="s">
        <v>2183</v>
      </c>
      <c r="DP749">
        <v>352</v>
      </c>
    </row>
    <row r="750" spans="113:120" x14ac:dyDescent="0.25">
      <c r="DI750" t="s">
        <v>14</v>
      </c>
      <c r="DJ750" t="s">
        <v>2113</v>
      </c>
      <c r="DK750" s="3" t="s">
        <v>2114</v>
      </c>
      <c r="DL750" t="s">
        <v>2115</v>
      </c>
      <c r="DM750" t="str">
        <f t="shared" si="16"/>
        <v>DC001 - D.C  Housing Authority</v>
      </c>
      <c r="DN750" s="11" t="s">
        <v>2184</v>
      </c>
      <c r="DO750" t="s">
        <v>2185</v>
      </c>
      <c r="DP750">
        <v>201</v>
      </c>
    </row>
    <row r="751" spans="113:120" x14ac:dyDescent="0.25">
      <c r="DI751" t="s">
        <v>14</v>
      </c>
      <c r="DJ751" t="s">
        <v>2113</v>
      </c>
      <c r="DK751" s="3" t="s">
        <v>2114</v>
      </c>
      <c r="DL751" t="s">
        <v>2115</v>
      </c>
      <c r="DM751" t="str">
        <f t="shared" si="16"/>
        <v>DC001 - D.C  Housing Authority</v>
      </c>
      <c r="DN751" s="11" t="s">
        <v>2186</v>
      </c>
      <c r="DO751" t="s">
        <v>2187</v>
      </c>
      <c r="DP751">
        <v>68</v>
      </c>
    </row>
    <row r="752" spans="113:120" x14ac:dyDescent="0.25">
      <c r="DI752" t="s">
        <v>14</v>
      </c>
      <c r="DJ752" t="s">
        <v>2113</v>
      </c>
      <c r="DK752" s="3" t="s">
        <v>2114</v>
      </c>
      <c r="DL752" t="s">
        <v>2115</v>
      </c>
      <c r="DM752" t="str">
        <f t="shared" si="16"/>
        <v>DC001 - D.C  Housing Authority</v>
      </c>
      <c r="DN752" s="11" t="s">
        <v>2188</v>
      </c>
      <c r="DO752" t="s">
        <v>2181</v>
      </c>
      <c r="DP752">
        <v>12</v>
      </c>
    </row>
    <row r="753" spans="113:120" x14ac:dyDescent="0.25">
      <c r="DI753" t="s">
        <v>14</v>
      </c>
      <c r="DJ753" t="s">
        <v>2113</v>
      </c>
      <c r="DK753" s="3" t="s">
        <v>2114</v>
      </c>
      <c r="DL753" t="s">
        <v>2115</v>
      </c>
      <c r="DM753" t="str">
        <f t="shared" si="16"/>
        <v>DC001 - D.C  Housing Authority</v>
      </c>
      <c r="DN753" s="11" t="s">
        <v>2189</v>
      </c>
      <c r="DO753" t="s">
        <v>2190</v>
      </c>
      <c r="DP753">
        <v>62</v>
      </c>
    </row>
    <row r="754" spans="113:120" x14ac:dyDescent="0.25">
      <c r="DI754" t="s">
        <v>14</v>
      </c>
      <c r="DJ754" t="s">
        <v>2113</v>
      </c>
      <c r="DK754" s="3" t="s">
        <v>2114</v>
      </c>
      <c r="DL754" t="s">
        <v>2115</v>
      </c>
      <c r="DM754" t="str">
        <f t="shared" si="16"/>
        <v>DC001 - D.C  Housing Authority</v>
      </c>
      <c r="DN754" s="11" t="s">
        <v>2191</v>
      </c>
      <c r="DO754" t="s">
        <v>2192</v>
      </c>
      <c r="DP754">
        <v>30</v>
      </c>
    </row>
    <row r="755" spans="113:120" x14ac:dyDescent="0.25">
      <c r="DI755" t="s">
        <v>14</v>
      </c>
      <c r="DJ755" t="s">
        <v>2113</v>
      </c>
      <c r="DK755" s="3" t="s">
        <v>2114</v>
      </c>
      <c r="DL755" t="s">
        <v>2115</v>
      </c>
      <c r="DM755" t="str">
        <f t="shared" si="16"/>
        <v>DC001 - D.C  Housing Authority</v>
      </c>
      <c r="DN755" s="11" t="s">
        <v>2193</v>
      </c>
      <c r="DO755" t="s">
        <v>2194</v>
      </c>
      <c r="DP755">
        <v>51</v>
      </c>
    </row>
    <row r="756" spans="113:120" x14ac:dyDescent="0.25">
      <c r="DI756" t="s">
        <v>14</v>
      </c>
      <c r="DJ756" t="s">
        <v>2113</v>
      </c>
      <c r="DK756" s="3" t="s">
        <v>2114</v>
      </c>
      <c r="DL756" t="s">
        <v>2115</v>
      </c>
      <c r="DM756" t="str">
        <f t="shared" si="16"/>
        <v>DC001 - D.C  Housing Authority</v>
      </c>
      <c r="DN756" s="11" t="s">
        <v>2195</v>
      </c>
      <c r="DO756" t="s">
        <v>2196</v>
      </c>
      <c r="DP756">
        <v>139</v>
      </c>
    </row>
    <row r="757" spans="113:120" x14ac:dyDescent="0.25">
      <c r="DI757" t="s">
        <v>14</v>
      </c>
      <c r="DJ757" t="s">
        <v>2113</v>
      </c>
      <c r="DK757" s="3" t="s">
        <v>2114</v>
      </c>
      <c r="DL757" t="s">
        <v>2115</v>
      </c>
      <c r="DM757" t="str">
        <f t="shared" si="16"/>
        <v>DC001 - D.C  Housing Authority</v>
      </c>
      <c r="DN757" s="11" t="s">
        <v>2197</v>
      </c>
      <c r="DO757" t="s">
        <v>2198</v>
      </c>
      <c r="DP757">
        <v>86</v>
      </c>
    </row>
    <row r="758" spans="113:120" x14ac:dyDescent="0.25">
      <c r="DI758" t="s">
        <v>14</v>
      </c>
      <c r="DJ758" t="s">
        <v>2113</v>
      </c>
      <c r="DK758" s="3" t="s">
        <v>2114</v>
      </c>
      <c r="DL758" t="s">
        <v>2115</v>
      </c>
      <c r="DM758" t="str">
        <f t="shared" si="16"/>
        <v>DC001 - D.C  Housing Authority</v>
      </c>
      <c r="DN758" s="11" t="s">
        <v>2199</v>
      </c>
      <c r="DO758" t="s">
        <v>2200</v>
      </c>
      <c r="DP758">
        <v>61</v>
      </c>
    </row>
    <row r="759" spans="113:120" x14ac:dyDescent="0.25">
      <c r="DI759" t="s">
        <v>14</v>
      </c>
      <c r="DJ759" t="s">
        <v>2113</v>
      </c>
      <c r="DK759" s="3" t="s">
        <v>2114</v>
      </c>
      <c r="DL759" t="s">
        <v>2115</v>
      </c>
      <c r="DM759" t="str">
        <f t="shared" si="16"/>
        <v>DC001 - D.C  Housing Authority</v>
      </c>
      <c r="DN759" s="11" t="s">
        <v>2201</v>
      </c>
      <c r="DO759" t="s">
        <v>2202</v>
      </c>
      <c r="DP759">
        <v>45</v>
      </c>
    </row>
    <row r="760" spans="113:120" x14ac:dyDescent="0.25">
      <c r="DI760" t="s">
        <v>14</v>
      </c>
      <c r="DJ760" t="s">
        <v>2113</v>
      </c>
      <c r="DK760" s="3" t="s">
        <v>2114</v>
      </c>
      <c r="DL760" t="s">
        <v>2115</v>
      </c>
      <c r="DM760" t="str">
        <f t="shared" si="16"/>
        <v>DC001 - D.C  Housing Authority</v>
      </c>
      <c r="DN760" s="11" t="s">
        <v>2203</v>
      </c>
      <c r="DO760" t="s">
        <v>2204</v>
      </c>
      <c r="DP760">
        <v>53</v>
      </c>
    </row>
    <row r="761" spans="113:120" x14ac:dyDescent="0.25">
      <c r="DI761" t="s">
        <v>14</v>
      </c>
      <c r="DJ761" t="s">
        <v>2113</v>
      </c>
      <c r="DK761" s="3" t="s">
        <v>2114</v>
      </c>
      <c r="DL761" t="s">
        <v>2115</v>
      </c>
      <c r="DM761" t="str">
        <f t="shared" si="16"/>
        <v>DC001 - D.C  Housing Authority</v>
      </c>
      <c r="DN761" s="11" t="s">
        <v>2205</v>
      </c>
      <c r="DO761" t="s">
        <v>2206</v>
      </c>
      <c r="DP761">
        <v>27</v>
      </c>
    </row>
    <row r="762" spans="113:120" x14ac:dyDescent="0.25">
      <c r="DI762" t="s">
        <v>14</v>
      </c>
      <c r="DJ762" t="s">
        <v>2113</v>
      </c>
      <c r="DK762" s="3" t="s">
        <v>2114</v>
      </c>
      <c r="DL762" t="s">
        <v>2115</v>
      </c>
      <c r="DM762" t="str">
        <f t="shared" si="16"/>
        <v>DC001 - D.C  Housing Authority</v>
      </c>
      <c r="DN762" s="11" t="s">
        <v>2207</v>
      </c>
      <c r="DO762" t="s">
        <v>2208</v>
      </c>
      <c r="DP762">
        <v>36</v>
      </c>
    </row>
    <row r="763" spans="113:120" x14ac:dyDescent="0.25">
      <c r="DI763" t="s">
        <v>14</v>
      </c>
      <c r="DJ763" t="s">
        <v>2113</v>
      </c>
      <c r="DK763" s="3" t="s">
        <v>2114</v>
      </c>
      <c r="DL763" t="s">
        <v>2115</v>
      </c>
      <c r="DM763" t="str">
        <f t="shared" si="16"/>
        <v>DC001 - D.C  Housing Authority</v>
      </c>
      <c r="DN763" s="11" t="s">
        <v>2209</v>
      </c>
      <c r="DO763" t="s">
        <v>2210</v>
      </c>
      <c r="DP763">
        <v>42</v>
      </c>
    </row>
    <row r="764" spans="113:120" x14ac:dyDescent="0.25">
      <c r="DI764" t="s">
        <v>14</v>
      </c>
      <c r="DJ764" t="s">
        <v>2113</v>
      </c>
      <c r="DK764" s="3" t="s">
        <v>2114</v>
      </c>
      <c r="DL764" t="s">
        <v>2115</v>
      </c>
      <c r="DM764" t="str">
        <f t="shared" si="16"/>
        <v>DC001 - D.C  Housing Authority</v>
      </c>
      <c r="DN764" s="11" t="s">
        <v>2211</v>
      </c>
      <c r="DO764" t="s">
        <v>2212</v>
      </c>
      <c r="DP764">
        <v>23</v>
      </c>
    </row>
    <row r="765" spans="113:120" x14ac:dyDescent="0.25">
      <c r="DI765" t="s">
        <v>14</v>
      </c>
      <c r="DJ765" t="s">
        <v>2113</v>
      </c>
      <c r="DK765" s="3" t="s">
        <v>2114</v>
      </c>
      <c r="DL765" t="s">
        <v>2115</v>
      </c>
      <c r="DM765" t="str">
        <f t="shared" si="16"/>
        <v>DC001 - D.C  Housing Authority</v>
      </c>
      <c r="DN765" s="11" t="s">
        <v>2213</v>
      </c>
      <c r="DO765" t="s">
        <v>2214</v>
      </c>
      <c r="DP765">
        <v>65</v>
      </c>
    </row>
    <row r="766" spans="113:120" x14ac:dyDescent="0.25">
      <c r="DI766" t="s">
        <v>14</v>
      </c>
      <c r="DJ766" t="s">
        <v>2113</v>
      </c>
      <c r="DK766" s="3" t="s">
        <v>2114</v>
      </c>
      <c r="DL766" t="s">
        <v>2115</v>
      </c>
      <c r="DM766" t="str">
        <f t="shared" si="16"/>
        <v>DC001 - D.C  Housing Authority</v>
      </c>
      <c r="DN766" s="11" t="s">
        <v>2215</v>
      </c>
      <c r="DO766" t="s">
        <v>2216</v>
      </c>
      <c r="DP766">
        <v>212</v>
      </c>
    </row>
    <row r="767" spans="113:120" x14ac:dyDescent="0.25">
      <c r="DI767" t="s">
        <v>14</v>
      </c>
      <c r="DJ767" t="s">
        <v>2113</v>
      </c>
      <c r="DK767" s="3" t="s">
        <v>2114</v>
      </c>
      <c r="DL767" t="s">
        <v>2115</v>
      </c>
      <c r="DM767" t="str">
        <f t="shared" si="16"/>
        <v>DC001 - D.C  Housing Authority</v>
      </c>
      <c r="DN767" s="11" t="s">
        <v>2217</v>
      </c>
      <c r="DO767" t="s">
        <v>2218</v>
      </c>
      <c r="DP767">
        <v>76</v>
      </c>
    </row>
    <row r="768" spans="113:120" x14ac:dyDescent="0.25">
      <c r="DI768" t="s">
        <v>14</v>
      </c>
      <c r="DJ768" t="s">
        <v>2113</v>
      </c>
      <c r="DK768" s="3" t="s">
        <v>2114</v>
      </c>
      <c r="DL768" t="s">
        <v>2115</v>
      </c>
      <c r="DM768" t="str">
        <f t="shared" si="16"/>
        <v>DC001 - D.C  Housing Authority</v>
      </c>
      <c r="DN768" s="11" t="s">
        <v>2219</v>
      </c>
      <c r="DO768" t="s">
        <v>2220</v>
      </c>
      <c r="DP768">
        <v>39</v>
      </c>
    </row>
    <row r="769" spans="113:120" x14ac:dyDescent="0.25">
      <c r="DI769" t="s">
        <v>14</v>
      </c>
      <c r="DJ769" t="s">
        <v>2113</v>
      </c>
      <c r="DK769" s="3" t="s">
        <v>2114</v>
      </c>
      <c r="DL769" t="s">
        <v>2115</v>
      </c>
      <c r="DM769" t="str">
        <f t="shared" si="16"/>
        <v>DC001 - D.C  Housing Authority</v>
      </c>
      <c r="DN769" s="11" t="s">
        <v>2221</v>
      </c>
      <c r="DO769" t="s">
        <v>2222</v>
      </c>
      <c r="DP769">
        <v>50</v>
      </c>
    </row>
    <row r="770" spans="113:120" x14ac:dyDescent="0.25">
      <c r="DI770" t="s">
        <v>14</v>
      </c>
      <c r="DJ770" t="s">
        <v>2113</v>
      </c>
      <c r="DK770" s="3" t="s">
        <v>2114</v>
      </c>
      <c r="DL770" t="s">
        <v>2115</v>
      </c>
      <c r="DM770" t="str">
        <f t="shared" si="16"/>
        <v>DC001 - D.C  Housing Authority</v>
      </c>
      <c r="DN770" s="11" t="s">
        <v>2223</v>
      </c>
      <c r="DO770" t="s">
        <v>2224</v>
      </c>
      <c r="DP770">
        <v>30</v>
      </c>
    </row>
    <row r="771" spans="113:120" x14ac:dyDescent="0.25">
      <c r="DI771" t="s">
        <v>14</v>
      </c>
      <c r="DJ771" t="s">
        <v>2113</v>
      </c>
      <c r="DK771" s="3" t="s">
        <v>2114</v>
      </c>
      <c r="DL771" t="s">
        <v>2115</v>
      </c>
      <c r="DM771" t="str">
        <f t="shared" si="16"/>
        <v>DC001 - D.C  Housing Authority</v>
      </c>
      <c r="DN771" s="11" t="s">
        <v>2225</v>
      </c>
      <c r="DO771" t="s">
        <v>2226</v>
      </c>
      <c r="DP771">
        <v>162</v>
      </c>
    </row>
    <row r="772" spans="113:120" x14ac:dyDescent="0.25">
      <c r="DI772" t="s">
        <v>14</v>
      </c>
      <c r="DJ772" t="s">
        <v>2227</v>
      </c>
      <c r="DK772" s="3" t="s">
        <v>2228</v>
      </c>
      <c r="DL772" t="s">
        <v>2229</v>
      </c>
      <c r="DM772" t="str">
        <f t="shared" si="16"/>
        <v>DE001 - Wilmington Housing Authority</v>
      </c>
      <c r="DN772" s="11" t="s">
        <v>2230</v>
      </c>
      <c r="DO772" t="s">
        <v>2231</v>
      </c>
      <c r="DP772">
        <v>182</v>
      </c>
    </row>
    <row r="773" spans="113:120" x14ac:dyDescent="0.25">
      <c r="DI773" t="s">
        <v>14</v>
      </c>
      <c r="DJ773" t="s">
        <v>2227</v>
      </c>
      <c r="DK773" s="3" t="s">
        <v>2228</v>
      </c>
      <c r="DL773" t="s">
        <v>2229</v>
      </c>
      <c r="DM773" t="str">
        <f t="shared" si="16"/>
        <v>DE001 - Wilmington Housing Authority</v>
      </c>
      <c r="DN773" s="11" t="s">
        <v>2232</v>
      </c>
      <c r="DO773" t="s">
        <v>2233</v>
      </c>
      <c r="DP773">
        <v>273</v>
      </c>
    </row>
    <row r="774" spans="113:120" x14ac:dyDescent="0.25">
      <c r="DI774" t="s">
        <v>14</v>
      </c>
      <c r="DJ774" t="s">
        <v>2227</v>
      </c>
      <c r="DK774" s="3" t="s">
        <v>2228</v>
      </c>
      <c r="DL774" t="s">
        <v>2229</v>
      </c>
      <c r="DM774" t="str">
        <f t="shared" ref="DM774:DM837" si="17">CONCATENATE(DJ774," - ",DL774)</f>
        <v>DE001 - Wilmington Housing Authority</v>
      </c>
      <c r="DN774" s="11" t="s">
        <v>2234</v>
      </c>
      <c r="DO774" t="s">
        <v>2235</v>
      </c>
      <c r="DP774">
        <v>191</v>
      </c>
    </row>
    <row r="775" spans="113:120" x14ac:dyDescent="0.25">
      <c r="DI775" t="s">
        <v>14</v>
      </c>
      <c r="DJ775" t="s">
        <v>2227</v>
      </c>
      <c r="DK775" s="3" t="s">
        <v>2228</v>
      </c>
      <c r="DL775" t="s">
        <v>2229</v>
      </c>
      <c r="DM775" t="str">
        <f t="shared" si="17"/>
        <v>DE001 - Wilmington Housing Authority</v>
      </c>
      <c r="DN775" s="11" t="s">
        <v>2236</v>
      </c>
      <c r="DO775" t="s">
        <v>2237</v>
      </c>
      <c r="DP775">
        <v>113</v>
      </c>
    </row>
    <row r="776" spans="113:120" x14ac:dyDescent="0.25">
      <c r="DI776" t="s">
        <v>14</v>
      </c>
      <c r="DJ776" t="s">
        <v>2227</v>
      </c>
      <c r="DK776" s="3" t="s">
        <v>2228</v>
      </c>
      <c r="DL776" t="s">
        <v>2229</v>
      </c>
      <c r="DM776" t="str">
        <f t="shared" si="17"/>
        <v>DE001 - Wilmington Housing Authority</v>
      </c>
      <c r="DN776" s="11" t="s">
        <v>2238</v>
      </c>
      <c r="DO776" t="s">
        <v>2239</v>
      </c>
      <c r="DP776">
        <v>104</v>
      </c>
    </row>
    <row r="777" spans="113:120" x14ac:dyDescent="0.25">
      <c r="DI777" t="s">
        <v>14</v>
      </c>
      <c r="DJ777" t="s">
        <v>2227</v>
      </c>
      <c r="DK777" s="3" t="s">
        <v>2228</v>
      </c>
      <c r="DL777" t="s">
        <v>2229</v>
      </c>
      <c r="DM777" t="str">
        <f t="shared" si="17"/>
        <v>DE001 - Wilmington Housing Authority</v>
      </c>
      <c r="DN777" s="11" t="s">
        <v>2240</v>
      </c>
      <c r="DO777" t="s">
        <v>2241</v>
      </c>
      <c r="DP777">
        <v>330</v>
      </c>
    </row>
    <row r="778" spans="113:120" x14ac:dyDescent="0.25">
      <c r="DI778" t="s">
        <v>14</v>
      </c>
      <c r="DJ778" t="s">
        <v>2227</v>
      </c>
      <c r="DK778" s="3" t="s">
        <v>2228</v>
      </c>
      <c r="DL778" t="s">
        <v>2229</v>
      </c>
      <c r="DM778" t="str">
        <f t="shared" si="17"/>
        <v>DE001 - Wilmington Housing Authority</v>
      </c>
      <c r="DN778" s="11" t="s">
        <v>2242</v>
      </c>
      <c r="DO778" t="s">
        <v>2243</v>
      </c>
      <c r="DP778">
        <v>108</v>
      </c>
    </row>
    <row r="779" spans="113:120" x14ac:dyDescent="0.25">
      <c r="DI779" t="s">
        <v>14</v>
      </c>
      <c r="DJ779" t="s">
        <v>2227</v>
      </c>
      <c r="DK779" s="3" t="s">
        <v>2228</v>
      </c>
      <c r="DL779" t="s">
        <v>2229</v>
      </c>
      <c r="DM779" t="str">
        <f t="shared" si="17"/>
        <v>DE001 - Wilmington Housing Authority</v>
      </c>
      <c r="DN779" s="11" t="s">
        <v>2244</v>
      </c>
      <c r="DO779" t="s">
        <v>2245</v>
      </c>
      <c r="DP779">
        <v>70</v>
      </c>
    </row>
    <row r="780" spans="113:120" x14ac:dyDescent="0.25">
      <c r="DI780" t="s">
        <v>14</v>
      </c>
      <c r="DJ780" t="s">
        <v>2227</v>
      </c>
      <c r="DK780" s="3" t="s">
        <v>2228</v>
      </c>
      <c r="DL780" t="s">
        <v>2229</v>
      </c>
      <c r="DM780" t="str">
        <f t="shared" si="17"/>
        <v>DE001 - Wilmington Housing Authority</v>
      </c>
      <c r="DN780" s="11" t="s">
        <v>2246</v>
      </c>
      <c r="DO780" t="s">
        <v>2247</v>
      </c>
      <c r="DP780">
        <v>4</v>
      </c>
    </row>
    <row r="781" spans="113:120" x14ac:dyDescent="0.25">
      <c r="DI781" t="s">
        <v>14</v>
      </c>
      <c r="DJ781" t="s">
        <v>2248</v>
      </c>
      <c r="DK781" s="3" t="s">
        <v>2228</v>
      </c>
      <c r="DL781" t="s">
        <v>2249</v>
      </c>
      <c r="DM781" t="str">
        <f t="shared" si="17"/>
        <v>DE002 - Dover Housing Authority</v>
      </c>
      <c r="DN781" s="11" t="s">
        <v>2250</v>
      </c>
      <c r="DO781" t="s">
        <v>2251</v>
      </c>
      <c r="DP781">
        <v>117</v>
      </c>
    </row>
    <row r="782" spans="113:120" x14ac:dyDescent="0.25">
      <c r="DI782" t="s">
        <v>14</v>
      </c>
      <c r="DJ782" t="s">
        <v>2248</v>
      </c>
      <c r="DK782" s="3" t="s">
        <v>2228</v>
      </c>
      <c r="DL782" t="s">
        <v>2249</v>
      </c>
      <c r="DM782" t="str">
        <f t="shared" si="17"/>
        <v>DE002 - Dover Housing Authority</v>
      </c>
      <c r="DN782" s="11" t="s">
        <v>2252</v>
      </c>
      <c r="DO782" t="s">
        <v>2253</v>
      </c>
      <c r="DP782">
        <v>113</v>
      </c>
    </row>
    <row r="783" spans="113:120" x14ac:dyDescent="0.25">
      <c r="DI783" t="s">
        <v>14</v>
      </c>
      <c r="DJ783" t="s">
        <v>2248</v>
      </c>
      <c r="DK783" s="3" t="s">
        <v>2228</v>
      </c>
      <c r="DL783" t="s">
        <v>2249</v>
      </c>
      <c r="DM783" t="str">
        <f t="shared" si="17"/>
        <v>DE002 - Dover Housing Authority</v>
      </c>
      <c r="DN783" s="11" t="s">
        <v>2254</v>
      </c>
      <c r="DO783" t="s">
        <v>2255</v>
      </c>
      <c r="DP783">
        <v>3</v>
      </c>
    </row>
    <row r="784" spans="113:120" x14ac:dyDescent="0.25">
      <c r="DI784" t="s">
        <v>14</v>
      </c>
      <c r="DJ784" t="s">
        <v>2248</v>
      </c>
      <c r="DK784" s="3" t="s">
        <v>2228</v>
      </c>
      <c r="DL784" t="s">
        <v>2249</v>
      </c>
      <c r="DM784" t="str">
        <f t="shared" si="17"/>
        <v>DE002 - Dover Housing Authority</v>
      </c>
      <c r="DN784" s="11" t="s">
        <v>2256</v>
      </c>
      <c r="DO784" t="s">
        <v>2109</v>
      </c>
      <c r="DP784">
        <v>3</v>
      </c>
    </row>
    <row r="785" spans="113:120" x14ac:dyDescent="0.25">
      <c r="DI785" t="s">
        <v>14</v>
      </c>
      <c r="DJ785" t="s">
        <v>2257</v>
      </c>
      <c r="DK785" s="3" t="s">
        <v>2228</v>
      </c>
      <c r="DL785" t="s">
        <v>2258</v>
      </c>
      <c r="DM785" t="str">
        <f t="shared" si="17"/>
        <v>DE003 - Newark Housing Authority</v>
      </c>
      <c r="DN785" s="11" t="s">
        <v>2259</v>
      </c>
      <c r="DO785" t="s">
        <v>2260</v>
      </c>
      <c r="DP785">
        <v>54</v>
      </c>
    </row>
    <row r="786" spans="113:120" x14ac:dyDescent="0.25">
      <c r="DI786" t="s">
        <v>14</v>
      </c>
      <c r="DJ786" t="s">
        <v>2257</v>
      </c>
      <c r="DK786" s="3" t="s">
        <v>2228</v>
      </c>
      <c r="DL786" t="s">
        <v>2258</v>
      </c>
      <c r="DM786" t="str">
        <f t="shared" si="17"/>
        <v>DE003 - Newark Housing Authority</v>
      </c>
      <c r="DN786" s="11" t="s">
        <v>2261</v>
      </c>
      <c r="DO786" t="s">
        <v>2262</v>
      </c>
      <c r="DP786">
        <v>42</v>
      </c>
    </row>
    <row r="787" spans="113:120" x14ac:dyDescent="0.25">
      <c r="DI787" t="s">
        <v>14</v>
      </c>
      <c r="DJ787" t="s">
        <v>2263</v>
      </c>
      <c r="DK787" s="3" t="s">
        <v>2228</v>
      </c>
      <c r="DL787" t="s">
        <v>2264</v>
      </c>
      <c r="DM787" t="str">
        <f t="shared" si="17"/>
        <v>DE004 - Delaware State Housing Authority</v>
      </c>
      <c r="DN787" s="11" t="s">
        <v>2265</v>
      </c>
      <c r="DO787" t="s">
        <v>2266</v>
      </c>
      <c r="DP787">
        <v>54</v>
      </c>
    </row>
    <row r="788" spans="113:120" x14ac:dyDescent="0.25">
      <c r="DI788" t="s">
        <v>14</v>
      </c>
      <c r="DJ788" t="s">
        <v>2263</v>
      </c>
      <c r="DK788" s="3" t="s">
        <v>2228</v>
      </c>
      <c r="DL788" t="s">
        <v>2264</v>
      </c>
      <c r="DM788" t="str">
        <f t="shared" si="17"/>
        <v>DE004 - Delaware State Housing Authority</v>
      </c>
      <c r="DN788" s="11" t="s">
        <v>2267</v>
      </c>
      <c r="DO788" t="s">
        <v>2268</v>
      </c>
      <c r="DP788">
        <v>51</v>
      </c>
    </row>
    <row r="789" spans="113:120" x14ac:dyDescent="0.25">
      <c r="DI789" t="s">
        <v>14</v>
      </c>
      <c r="DJ789" t="s">
        <v>2263</v>
      </c>
      <c r="DK789" s="3" t="s">
        <v>2228</v>
      </c>
      <c r="DL789" t="s">
        <v>2264</v>
      </c>
      <c r="DM789" t="str">
        <f t="shared" si="17"/>
        <v>DE004 - Delaware State Housing Authority</v>
      </c>
      <c r="DN789" s="11" t="s">
        <v>2269</v>
      </c>
      <c r="DO789" t="s">
        <v>2270</v>
      </c>
      <c r="DP789">
        <v>50</v>
      </c>
    </row>
    <row r="790" spans="113:120" x14ac:dyDescent="0.25">
      <c r="DI790" t="s">
        <v>14</v>
      </c>
      <c r="DJ790" t="s">
        <v>2263</v>
      </c>
      <c r="DK790" s="3" t="s">
        <v>2228</v>
      </c>
      <c r="DL790" t="s">
        <v>2264</v>
      </c>
      <c r="DM790" t="str">
        <f t="shared" si="17"/>
        <v>DE004 - Delaware State Housing Authority</v>
      </c>
      <c r="DN790" s="11" t="s">
        <v>2271</v>
      </c>
      <c r="DO790" t="s">
        <v>2272</v>
      </c>
      <c r="DP790">
        <v>4</v>
      </c>
    </row>
    <row r="791" spans="113:120" x14ac:dyDescent="0.25">
      <c r="DI791" t="s">
        <v>14</v>
      </c>
      <c r="DJ791" t="s">
        <v>2263</v>
      </c>
      <c r="DK791" s="3" t="s">
        <v>2228</v>
      </c>
      <c r="DL791" t="s">
        <v>2264</v>
      </c>
      <c r="DM791" t="str">
        <f t="shared" si="17"/>
        <v>DE004 - Delaware State Housing Authority</v>
      </c>
      <c r="DN791" s="11" t="s">
        <v>2273</v>
      </c>
      <c r="DO791" t="s">
        <v>2274</v>
      </c>
      <c r="DP791">
        <v>55</v>
      </c>
    </row>
    <row r="792" spans="113:120" x14ac:dyDescent="0.25">
      <c r="DI792" t="s">
        <v>14</v>
      </c>
      <c r="DJ792" t="s">
        <v>2263</v>
      </c>
      <c r="DK792" s="3" t="s">
        <v>2228</v>
      </c>
      <c r="DL792" t="s">
        <v>2264</v>
      </c>
      <c r="DM792" t="str">
        <f t="shared" si="17"/>
        <v>DE004 - Delaware State Housing Authority</v>
      </c>
      <c r="DN792" s="11" t="s">
        <v>2275</v>
      </c>
      <c r="DO792" t="s">
        <v>2276</v>
      </c>
      <c r="DP792">
        <v>6</v>
      </c>
    </row>
    <row r="793" spans="113:120" x14ac:dyDescent="0.25">
      <c r="DI793" t="s">
        <v>14</v>
      </c>
      <c r="DJ793" t="s">
        <v>2263</v>
      </c>
      <c r="DK793" s="3" t="s">
        <v>2228</v>
      </c>
      <c r="DL793" t="s">
        <v>2264</v>
      </c>
      <c r="DM793" t="str">
        <f t="shared" si="17"/>
        <v>DE004 - Delaware State Housing Authority</v>
      </c>
      <c r="DN793" s="11" t="s">
        <v>2277</v>
      </c>
      <c r="DO793" t="s">
        <v>2278</v>
      </c>
      <c r="DP793">
        <v>70</v>
      </c>
    </row>
    <row r="794" spans="113:120" x14ac:dyDescent="0.25">
      <c r="DI794" t="s">
        <v>14</v>
      </c>
      <c r="DJ794" t="s">
        <v>2279</v>
      </c>
      <c r="DK794" s="3" t="s">
        <v>2280</v>
      </c>
      <c r="DL794" t="s">
        <v>1171</v>
      </c>
      <c r="DM794" t="str">
        <f t="shared" si="17"/>
        <v>FL001 - Jacksonville Housing Authority</v>
      </c>
      <c r="DN794" s="11" t="s">
        <v>2281</v>
      </c>
      <c r="DO794" t="s">
        <v>2282</v>
      </c>
      <c r="DP794">
        <v>201</v>
      </c>
    </row>
    <row r="795" spans="113:120" x14ac:dyDescent="0.25">
      <c r="DI795" t="s">
        <v>14</v>
      </c>
      <c r="DJ795" t="s">
        <v>2279</v>
      </c>
      <c r="DK795" s="3" t="s">
        <v>2280</v>
      </c>
      <c r="DL795" t="s">
        <v>1171</v>
      </c>
      <c r="DM795" t="str">
        <f t="shared" si="17"/>
        <v>FL001 - Jacksonville Housing Authority</v>
      </c>
      <c r="DN795" s="11" t="s">
        <v>2283</v>
      </c>
      <c r="DO795" t="s">
        <v>2284</v>
      </c>
      <c r="DP795">
        <v>73</v>
      </c>
    </row>
    <row r="796" spans="113:120" x14ac:dyDescent="0.25">
      <c r="DI796" t="s">
        <v>14</v>
      </c>
      <c r="DJ796" t="s">
        <v>2279</v>
      </c>
      <c r="DK796" s="3" t="s">
        <v>2280</v>
      </c>
      <c r="DL796" t="s">
        <v>1171</v>
      </c>
      <c r="DM796" t="str">
        <f t="shared" si="17"/>
        <v>FL001 - Jacksonville Housing Authority</v>
      </c>
      <c r="DN796" s="11" t="s">
        <v>2285</v>
      </c>
      <c r="DO796" t="s">
        <v>2286</v>
      </c>
      <c r="DP796">
        <v>250</v>
      </c>
    </row>
    <row r="797" spans="113:120" x14ac:dyDescent="0.25">
      <c r="DI797" t="s">
        <v>14</v>
      </c>
      <c r="DJ797" t="s">
        <v>2279</v>
      </c>
      <c r="DK797" s="3" t="s">
        <v>2280</v>
      </c>
      <c r="DL797" t="s">
        <v>1171</v>
      </c>
      <c r="DM797" t="str">
        <f t="shared" si="17"/>
        <v>FL001 - Jacksonville Housing Authority</v>
      </c>
      <c r="DN797" s="11" t="s">
        <v>2287</v>
      </c>
      <c r="DO797" t="s">
        <v>2288</v>
      </c>
      <c r="DP797">
        <v>200</v>
      </c>
    </row>
    <row r="798" spans="113:120" x14ac:dyDescent="0.25">
      <c r="DI798" t="s">
        <v>14</v>
      </c>
      <c r="DJ798" t="s">
        <v>2279</v>
      </c>
      <c r="DK798" s="3" t="s">
        <v>2280</v>
      </c>
      <c r="DL798" t="s">
        <v>1171</v>
      </c>
      <c r="DM798" t="str">
        <f t="shared" si="17"/>
        <v>FL001 - Jacksonville Housing Authority</v>
      </c>
      <c r="DN798" s="11" t="s">
        <v>2289</v>
      </c>
      <c r="DO798" t="s">
        <v>2290</v>
      </c>
      <c r="DP798">
        <v>193</v>
      </c>
    </row>
    <row r="799" spans="113:120" x14ac:dyDescent="0.25">
      <c r="DI799" t="s">
        <v>14</v>
      </c>
      <c r="DJ799" t="s">
        <v>2279</v>
      </c>
      <c r="DK799" s="3" t="s">
        <v>2280</v>
      </c>
      <c r="DL799" t="s">
        <v>1171</v>
      </c>
      <c r="DM799" t="str">
        <f t="shared" si="17"/>
        <v>FL001 - Jacksonville Housing Authority</v>
      </c>
      <c r="DN799" s="11" t="s">
        <v>2291</v>
      </c>
      <c r="DO799" t="s">
        <v>2292</v>
      </c>
      <c r="DP799">
        <v>90</v>
      </c>
    </row>
    <row r="800" spans="113:120" x14ac:dyDescent="0.25">
      <c r="DI800" t="s">
        <v>14</v>
      </c>
      <c r="DJ800" t="s">
        <v>2279</v>
      </c>
      <c r="DK800" s="3" t="s">
        <v>2280</v>
      </c>
      <c r="DL800" t="s">
        <v>1171</v>
      </c>
      <c r="DM800" t="str">
        <f t="shared" si="17"/>
        <v>FL001 - Jacksonville Housing Authority</v>
      </c>
      <c r="DN800" s="11" t="s">
        <v>2293</v>
      </c>
      <c r="DO800" t="s">
        <v>269</v>
      </c>
      <c r="DP800">
        <v>248</v>
      </c>
    </row>
    <row r="801" spans="113:120" x14ac:dyDescent="0.25">
      <c r="DI801" t="s">
        <v>14</v>
      </c>
      <c r="DJ801" t="s">
        <v>2279</v>
      </c>
      <c r="DK801" s="3" t="s">
        <v>2280</v>
      </c>
      <c r="DL801" t="s">
        <v>1171</v>
      </c>
      <c r="DM801" t="str">
        <f t="shared" si="17"/>
        <v>FL001 - Jacksonville Housing Authority</v>
      </c>
      <c r="DN801" s="11" t="s">
        <v>2294</v>
      </c>
      <c r="DO801" t="s">
        <v>2295</v>
      </c>
      <c r="DP801">
        <v>158</v>
      </c>
    </row>
    <row r="802" spans="113:120" x14ac:dyDescent="0.25">
      <c r="DI802" t="s">
        <v>14</v>
      </c>
      <c r="DJ802" t="s">
        <v>2279</v>
      </c>
      <c r="DK802" s="3" t="s">
        <v>2280</v>
      </c>
      <c r="DL802" t="s">
        <v>1171</v>
      </c>
      <c r="DM802" t="str">
        <f t="shared" si="17"/>
        <v>FL001 - Jacksonville Housing Authority</v>
      </c>
      <c r="DN802" s="11" t="s">
        <v>2296</v>
      </c>
      <c r="DO802" t="s">
        <v>2297</v>
      </c>
      <c r="DP802">
        <v>208</v>
      </c>
    </row>
    <row r="803" spans="113:120" x14ac:dyDescent="0.25">
      <c r="DI803" t="s">
        <v>14</v>
      </c>
      <c r="DJ803" t="s">
        <v>2279</v>
      </c>
      <c r="DK803" s="3" t="s">
        <v>2280</v>
      </c>
      <c r="DL803" t="s">
        <v>1171</v>
      </c>
      <c r="DM803" t="str">
        <f t="shared" si="17"/>
        <v>FL001 - Jacksonville Housing Authority</v>
      </c>
      <c r="DN803" s="11" t="s">
        <v>2298</v>
      </c>
      <c r="DO803" t="s">
        <v>2299</v>
      </c>
      <c r="DP803">
        <v>84</v>
      </c>
    </row>
    <row r="804" spans="113:120" x14ac:dyDescent="0.25">
      <c r="DI804" t="s">
        <v>14</v>
      </c>
      <c r="DJ804" t="s">
        <v>2279</v>
      </c>
      <c r="DK804" s="3" t="s">
        <v>2280</v>
      </c>
      <c r="DL804" t="s">
        <v>1171</v>
      </c>
      <c r="DM804" t="str">
        <f t="shared" si="17"/>
        <v>FL001 - Jacksonville Housing Authority</v>
      </c>
      <c r="DN804" s="11" t="s">
        <v>2300</v>
      </c>
      <c r="DO804" t="s">
        <v>2301</v>
      </c>
      <c r="DP804">
        <v>118</v>
      </c>
    </row>
    <row r="805" spans="113:120" x14ac:dyDescent="0.25">
      <c r="DI805" t="s">
        <v>14</v>
      </c>
      <c r="DJ805" t="s">
        <v>2279</v>
      </c>
      <c r="DK805" s="3" t="s">
        <v>2280</v>
      </c>
      <c r="DL805" t="s">
        <v>1171</v>
      </c>
      <c r="DM805" t="str">
        <f t="shared" si="17"/>
        <v>FL001 - Jacksonville Housing Authority</v>
      </c>
      <c r="DN805" s="11" t="s">
        <v>2302</v>
      </c>
      <c r="DO805" t="s">
        <v>2303</v>
      </c>
      <c r="DP805">
        <v>139</v>
      </c>
    </row>
    <row r="806" spans="113:120" x14ac:dyDescent="0.25">
      <c r="DI806" t="s">
        <v>14</v>
      </c>
      <c r="DJ806" t="s">
        <v>2279</v>
      </c>
      <c r="DK806" s="3" t="s">
        <v>2280</v>
      </c>
      <c r="DL806" t="s">
        <v>1171</v>
      </c>
      <c r="DM806" t="str">
        <f t="shared" si="17"/>
        <v>FL001 - Jacksonville Housing Authority</v>
      </c>
      <c r="DN806" s="11" t="s">
        <v>2304</v>
      </c>
      <c r="DO806" t="s">
        <v>2305</v>
      </c>
      <c r="DP806">
        <v>226</v>
      </c>
    </row>
    <row r="807" spans="113:120" x14ac:dyDescent="0.25">
      <c r="DI807" t="s">
        <v>14</v>
      </c>
      <c r="DJ807" t="s">
        <v>2279</v>
      </c>
      <c r="DK807" s="3" t="s">
        <v>2280</v>
      </c>
      <c r="DL807" t="s">
        <v>1171</v>
      </c>
      <c r="DM807" t="str">
        <f t="shared" si="17"/>
        <v>FL001 - Jacksonville Housing Authority</v>
      </c>
      <c r="DN807" s="11" t="s">
        <v>2306</v>
      </c>
      <c r="DO807" t="s">
        <v>2307</v>
      </c>
      <c r="DP807">
        <v>141</v>
      </c>
    </row>
    <row r="808" spans="113:120" x14ac:dyDescent="0.25">
      <c r="DI808" t="s">
        <v>149</v>
      </c>
      <c r="DJ808" t="s">
        <v>2308</v>
      </c>
      <c r="DK808" s="3" t="s">
        <v>2280</v>
      </c>
      <c r="DL808" t="s">
        <v>2309</v>
      </c>
      <c r="DM808" t="str">
        <f t="shared" si="17"/>
        <v>FL002 - HOUSING AUTHORITY OF THE CITY OF ST. PETERSBURG</v>
      </c>
      <c r="DN808" s="11" t="s">
        <v>2310</v>
      </c>
      <c r="DO808" t="s">
        <v>2311</v>
      </c>
      <c r="DP808">
        <v>134</v>
      </c>
    </row>
    <row r="809" spans="113:120" x14ac:dyDescent="0.25">
      <c r="DI809" t="s">
        <v>14</v>
      </c>
      <c r="DJ809" t="s">
        <v>2312</v>
      </c>
      <c r="DK809" s="3" t="s">
        <v>2280</v>
      </c>
      <c r="DL809" t="s">
        <v>2313</v>
      </c>
      <c r="DM809" t="str">
        <f t="shared" si="17"/>
        <v>FL003 - TAMPA HOUSING AUTHORITY</v>
      </c>
      <c r="DN809" s="11" t="s">
        <v>2314</v>
      </c>
      <c r="DO809" t="s">
        <v>2315</v>
      </c>
      <c r="DP809">
        <v>25</v>
      </c>
    </row>
    <row r="810" spans="113:120" x14ac:dyDescent="0.25">
      <c r="DI810" t="s">
        <v>14</v>
      </c>
      <c r="DJ810" t="s">
        <v>2312</v>
      </c>
      <c r="DK810" s="3" t="s">
        <v>2280</v>
      </c>
      <c r="DL810" t="s">
        <v>2313</v>
      </c>
      <c r="DM810" t="str">
        <f t="shared" si="17"/>
        <v>FL003 - TAMPA HOUSING AUTHORITY</v>
      </c>
      <c r="DN810" s="11" t="s">
        <v>2316</v>
      </c>
      <c r="DO810" t="s">
        <v>2317</v>
      </c>
      <c r="DP810">
        <v>205</v>
      </c>
    </row>
    <row r="811" spans="113:120" x14ac:dyDescent="0.25">
      <c r="DI811" t="s">
        <v>14</v>
      </c>
      <c r="DJ811" t="s">
        <v>2312</v>
      </c>
      <c r="DK811" s="3" t="s">
        <v>2280</v>
      </c>
      <c r="DL811" t="s">
        <v>2313</v>
      </c>
      <c r="DM811" t="str">
        <f t="shared" si="17"/>
        <v>FL003 - TAMPA HOUSING AUTHORITY</v>
      </c>
      <c r="DN811" s="11" t="s">
        <v>2318</v>
      </c>
      <c r="DO811" t="s">
        <v>2319</v>
      </c>
      <c r="DP811">
        <v>8</v>
      </c>
    </row>
    <row r="812" spans="113:120" x14ac:dyDescent="0.25">
      <c r="DI812" t="s">
        <v>14</v>
      </c>
      <c r="DJ812" t="s">
        <v>2312</v>
      </c>
      <c r="DK812" s="3" t="s">
        <v>2280</v>
      </c>
      <c r="DL812" t="s">
        <v>2313</v>
      </c>
      <c r="DM812" t="str">
        <f t="shared" si="17"/>
        <v>FL003 - TAMPA HOUSING AUTHORITY</v>
      </c>
      <c r="DN812" s="11" t="s">
        <v>2320</v>
      </c>
      <c r="DO812" t="s">
        <v>2321</v>
      </c>
      <c r="DP812">
        <v>20</v>
      </c>
    </row>
    <row r="813" spans="113:120" x14ac:dyDescent="0.25">
      <c r="DI813" t="s">
        <v>14</v>
      </c>
      <c r="DJ813" t="s">
        <v>2312</v>
      </c>
      <c r="DK813" s="3" t="s">
        <v>2280</v>
      </c>
      <c r="DL813" t="s">
        <v>2313</v>
      </c>
      <c r="DM813" t="str">
        <f t="shared" si="17"/>
        <v>FL003 - TAMPA HOUSING AUTHORITY</v>
      </c>
      <c r="DN813" s="11" t="s">
        <v>2322</v>
      </c>
      <c r="DO813" t="s">
        <v>2323</v>
      </c>
      <c r="DP813">
        <v>13</v>
      </c>
    </row>
    <row r="814" spans="113:120" x14ac:dyDescent="0.25">
      <c r="DI814" t="s">
        <v>14</v>
      </c>
      <c r="DJ814" t="s">
        <v>2324</v>
      </c>
      <c r="DK814" s="3" t="s">
        <v>2280</v>
      </c>
      <c r="DL814" t="s">
        <v>2325</v>
      </c>
      <c r="DM814" t="str">
        <f t="shared" si="17"/>
        <v>FL004 - Orlando Housing Authority</v>
      </c>
      <c r="DN814" s="11" t="s">
        <v>2326</v>
      </c>
      <c r="DO814" t="s">
        <v>2327</v>
      </c>
      <c r="DP814">
        <v>6</v>
      </c>
    </row>
    <row r="815" spans="113:120" x14ac:dyDescent="0.25">
      <c r="DI815" t="s">
        <v>14</v>
      </c>
      <c r="DJ815" t="s">
        <v>2324</v>
      </c>
      <c r="DK815" s="3" t="s">
        <v>2280</v>
      </c>
      <c r="DL815" t="s">
        <v>2325</v>
      </c>
      <c r="DM815" t="str">
        <f t="shared" si="17"/>
        <v>FL004 - Orlando Housing Authority</v>
      </c>
      <c r="DN815" s="11" t="s">
        <v>2328</v>
      </c>
      <c r="DO815" t="s">
        <v>2329</v>
      </c>
      <c r="DP815">
        <v>224</v>
      </c>
    </row>
    <row r="816" spans="113:120" x14ac:dyDescent="0.25">
      <c r="DI816" t="s">
        <v>14</v>
      </c>
      <c r="DJ816" t="s">
        <v>2324</v>
      </c>
      <c r="DK816" s="3" t="s">
        <v>2280</v>
      </c>
      <c r="DL816" t="s">
        <v>2325</v>
      </c>
      <c r="DM816" t="str">
        <f t="shared" si="17"/>
        <v>FL004 - Orlando Housing Authority</v>
      </c>
      <c r="DN816" s="11" t="s">
        <v>2330</v>
      </c>
      <c r="DO816" t="s">
        <v>2331</v>
      </c>
      <c r="DP816">
        <v>210</v>
      </c>
    </row>
    <row r="817" spans="113:120" x14ac:dyDescent="0.25">
      <c r="DI817" t="s">
        <v>14</v>
      </c>
      <c r="DJ817" t="s">
        <v>2324</v>
      </c>
      <c r="DK817" s="3" t="s">
        <v>2280</v>
      </c>
      <c r="DL817" t="s">
        <v>2325</v>
      </c>
      <c r="DM817" t="str">
        <f t="shared" si="17"/>
        <v>FL004 - Orlando Housing Authority</v>
      </c>
      <c r="DN817" s="11" t="s">
        <v>2332</v>
      </c>
      <c r="DO817" t="s">
        <v>2333</v>
      </c>
      <c r="DP817">
        <v>190</v>
      </c>
    </row>
    <row r="818" spans="113:120" x14ac:dyDescent="0.25">
      <c r="DI818" t="s">
        <v>14</v>
      </c>
      <c r="DJ818" t="s">
        <v>2324</v>
      </c>
      <c r="DK818" s="3" t="s">
        <v>2280</v>
      </c>
      <c r="DL818" t="s">
        <v>2325</v>
      </c>
      <c r="DM818" t="str">
        <f t="shared" si="17"/>
        <v>FL004 - Orlando Housing Authority</v>
      </c>
      <c r="DN818" s="11" t="s">
        <v>2334</v>
      </c>
      <c r="DO818" t="s">
        <v>2335</v>
      </c>
      <c r="DP818">
        <v>184</v>
      </c>
    </row>
    <row r="819" spans="113:120" x14ac:dyDescent="0.25">
      <c r="DI819" t="s">
        <v>14</v>
      </c>
      <c r="DJ819" t="s">
        <v>2324</v>
      </c>
      <c r="DK819" s="3" t="s">
        <v>2280</v>
      </c>
      <c r="DL819" t="s">
        <v>2325</v>
      </c>
      <c r="DM819" t="str">
        <f t="shared" si="17"/>
        <v>FL004 - Orlando Housing Authority</v>
      </c>
      <c r="DN819" s="11" t="s">
        <v>2336</v>
      </c>
      <c r="DO819" t="s">
        <v>2337</v>
      </c>
      <c r="DP819">
        <v>104</v>
      </c>
    </row>
    <row r="820" spans="113:120" x14ac:dyDescent="0.25">
      <c r="DI820" t="s">
        <v>14</v>
      </c>
      <c r="DJ820" t="s">
        <v>2324</v>
      </c>
      <c r="DK820" s="3" t="s">
        <v>2280</v>
      </c>
      <c r="DL820" t="s">
        <v>2325</v>
      </c>
      <c r="DM820" t="str">
        <f t="shared" si="17"/>
        <v>FL004 - Orlando Housing Authority</v>
      </c>
      <c r="DN820" s="11" t="s">
        <v>2338</v>
      </c>
      <c r="DO820" t="s">
        <v>2339</v>
      </c>
      <c r="DP820">
        <v>87</v>
      </c>
    </row>
    <row r="821" spans="113:120" x14ac:dyDescent="0.25">
      <c r="DI821" t="s">
        <v>14</v>
      </c>
      <c r="DJ821" t="s">
        <v>2324</v>
      </c>
      <c r="DK821" s="3" t="s">
        <v>2280</v>
      </c>
      <c r="DL821" t="s">
        <v>2325</v>
      </c>
      <c r="DM821" t="str">
        <f t="shared" si="17"/>
        <v>FL004 - Orlando Housing Authority</v>
      </c>
      <c r="DN821" s="11" t="s">
        <v>2340</v>
      </c>
      <c r="DO821" t="s">
        <v>2341</v>
      </c>
      <c r="DP821">
        <v>40</v>
      </c>
    </row>
    <row r="822" spans="113:120" x14ac:dyDescent="0.25">
      <c r="DI822" t="s">
        <v>14</v>
      </c>
      <c r="DJ822" t="s">
        <v>2324</v>
      </c>
      <c r="DK822" s="3" t="s">
        <v>2280</v>
      </c>
      <c r="DL822" t="s">
        <v>2325</v>
      </c>
      <c r="DM822" t="str">
        <f t="shared" si="17"/>
        <v>FL004 - Orlando Housing Authority</v>
      </c>
      <c r="DN822" s="11" t="s">
        <v>2342</v>
      </c>
      <c r="DO822" t="s">
        <v>2343</v>
      </c>
      <c r="DP822">
        <v>119</v>
      </c>
    </row>
    <row r="823" spans="113:120" x14ac:dyDescent="0.25">
      <c r="DI823" t="s">
        <v>14</v>
      </c>
      <c r="DJ823" t="s">
        <v>2324</v>
      </c>
      <c r="DK823" s="3" t="s">
        <v>2280</v>
      </c>
      <c r="DL823" t="s">
        <v>2325</v>
      </c>
      <c r="DM823" t="str">
        <f t="shared" si="17"/>
        <v>FL004 - Orlando Housing Authority</v>
      </c>
      <c r="DN823" s="11" t="s">
        <v>2344</v>
      </c>
      <c r="DO823" t="s">
        <v>2345</v>
      </c>
      <c r="DP823">
        <v>64</v>
      </c>
    </row>
    <row r="824" spans="113:120" x14ac:dyDescent="0.25">
      <c r="DI824" t="s">
        <v>14</v>
      </c>
      <c r="DJ824" t="s">
        <v>2324</v>
      </c>
      <c r="DK824" s="3" t="s">
        <v>2280</v>
      </c>
      <c r="DL824" t="s">
        <v>2325</v>
      </c>
      <c r="DM824" t="str">
        <f t="shared" si="17"/>
        <v>FL004 - Orlando Housing Authority</v>
      </c>
      <c r="DN824" s="11" t="s">
        <v>2346</v>
      </c>
      <c r="DO824" t="s">
        <v>2347</v>
      </c>
      <c r="DP824">
        <v>30</v>
      </c>
    </row>
    <row r="825" spans="113:120" x14ac:dyDescent="0.25">
      <c r="DI825" t="s">
        <v>14</v>
      </c>
      <c r="DJ825" t="s">
        <v>2348</v>
      </c>
      <c r="DK825" s="3" t="s">
        <v>2280</v>
      </c>
      <c r="DL825" t="s">
        <v>2349</v>
      </c>
      <c r="DM825" t="str">
        <f t="shared" si="17"/>
        <v>FL005 - MIAMI DADE PUBLIC HOUSING AND COMMUNITY DEV</v>
      </c>
      <c r="DN825" s="11" t="s">
        <v>2350</v>
      </c>
      <c r="DO825" t="s">
        <v>2351</v>
      </c>
      <c r="DP825">
        <v>4</v>
      </c>
    </row>
    <row r="826" spans="113:120" x14ac:dyDescent="0.25">
      <c r="DI826" t="s">
        <v>14</v>
      </c>
      <c r="DJ826" t="s">
        <v>2348</v>
      </c>
      <c r="DK826" s="3" t="s">
        <v>2280</v>
      </c>
      <c r="DL826" t="s">
        <v>2349</v>
      </c>
      <c r="DM826" t="str">
        <f t="shared" si="17"/>
        <v>FL005 - MIAMI DADE PUBLIC HOUSING AND COMMUNITY DEV</v>
      </c>
      <c r="DN826" s="11" t="s">
        <v>2352</v>
      </c>
      <c r="DO826" t="s">
        <v>2353</v>
      </c>
      <c r="DP826">
        <v>110</v>
      </c>
    </row>
    <row r="827" spans="113:120" x14ac:dyDescent="0.25">
      <c r="DI827" t="s">
        <v>14</v>
      </c>
      <c r="DJ827" t="s">
        <v>2348</v>
      </c>
      <c r="DK827" s="3" t="s">
        <v>2280</v>
      </c>
      <c r="DL827" t="s">
        <v>2349</v>
      </c>
      <c r="DM827" t="str">
        <f t="shared" si="17"/>
        <v>FL005 - MIAMI DADE PUBLIC HOUSING AND COMMUNITY DEV</v>
      </c>
      <c r="DN827" s="11" t="s">
        <v>2354</v>
      </c>
      <c r="DO827" t="s">
        <v>2355</v>
      </c>
      <c r="DP827">
        <v>67</v>
      </c>
    </row>
    <row r="828" spans="113:120" x14ac:dyDescent="0.25">
      <c r="DI828" t="s">
        <v>14</v>
      </c>
      <c r="DJ828" t="s">
        <v>2348</v>
      </c>
      <c r="DK828" s="3" t="s">
        <v>2280</v>
      </c>
      <c r="DL828" t="s">
        <v>2349</v>
      </c>
      <c r="DM828" t="str">
        <f t="shared" si="17"/>
        <v>FL005 - MIAMI DADE PUBLIC HOUSING AND COMMUNITY DEV</v>
      </c>
      <c r="DN828" s="11" t="s">
        <v>2356</v>
      </c>
      <c r="DO828" t="s">
        <v>2357</v>
      </c>
      <c r="DP828">
        <v>100</v>
      </c>
    </row>
    <row r="829" spans="113:120" x14ac:dyDescent="0.25">
      <c r="DI829" t="s">
        <v>14</v>
      </c>
      <c r="DJ829" t="s">
        <v>2348</v>
      </c>
      <c r="DK829" s="3" t="s">
        <v>2280</v>
      </c>
      <c r="DL829" t="s">
        <v>2349</v>
      </c>
      <c r="DM829" t="str">
        <f t="shared" si="17"/>
        <v>FL005 - MIAMI DADE PUBLIC HOUSING AND COMMUNITY DEV</v>
      </c>
      <c r="DN829" s="11" t="s">
        <v>2358</v>
      </c>
      <c r="DO829" t="s">
        <v>2359</v>
      </c>
      <c r="DP829">
        <v>325</v>
      </c>
    </row>
    <row r="830" spans="113:120" x14ac:dyDescent="0.25">
      <c r="DI830" t="s">
        <v>14</v>
      </c>
      <c r="DJ830" t="s">
        <v>2348</v>
      </c>
      <c r="DK830" s="3" t="s">
        <v>2280</v>
      </c>
      <c r="DL830" t="s">
        <v>2349</v>
      </c>
      <c r="DM830" t="str">
        <f t="shared" si="17"/>
        <v>FL005 - MIAMI DADE PUBLIC HOUSING AND COMMUNITY DEV</v>
      </c>
      <c r="DN830" s="11" t="s">
        <v>2360</v>
      </c>
      <c r="DO830" t="s">
        <v>2361</v>
      </c>
      <c r="DP830">
        <v>268</v>
      </c>
    </row>
    <row r="831" spans="113:120" x14ac:dyDescent="0.25">
      <c r="DI831" t="s">
        <v>14</v>
      </c>
      <c r="DJ831" t="s">
        <v>2348</v>
      </c>
      <c r="DK831" s="3" t="s">
        <v>2280</v>
      </c>
      <c r="DL831" t="s">
        <v>2349</v>
      </c>
      <c r="DM831" t="str">
        <f t="shared" si="17"/>
        <v>FL005 - MIAMI DADE PUBLIC HOUSING AND COMMUNITY DEV</v>
      </c>
      <c r="DN831" s="11" t="s">
        <v>2362</v>
      </c>
      <c r="DO831" t="s">
        <v>2363</v>
      </c>
      <c r="DP831">
        <v>376</v>
      </c>
    </row>
    <row r="832" spans="113:120" x14ac:dyDescent="0.25">
      <c r="DI832" t="s">
        <v>14</v>
      </c>
      <c r="DJ832" t="s">
        <v>2348</v>
      </c>
      <c r="DK832" s="3" t="s">
        <v>2280</v>
      </c>
      <c r="DL832" t="s">
        <v>2349</v>
      </c>
      <c r="DM832" t="str">
        <f t="shared" si="17"/>
        <v>FL005 - MIAMI DADE PUBLIC HOUSING AND COMMUNITY DEV</v>
      </c>
      <c r="DN832" s="11" t="s">
        <v>2364</v>
      </c>
      <c r="DO832" t="s">
        <v>2365</v>
      </c>
      <c r="DP832">
        <v>394</v>
      </c>
    </row>
    <row r="833" spans="113:120" x14ac:dyDescent="0.25">
      <c r="DI833" t="s">
        <v>14</v>
      </c>
      <c r="DJ833" t="s">
        <v>2348</v>
      </c>
      <c r="DK833" s="3" t="s">
        <v>2280</v>
      </c>
      <c r="DL833" t="s">
        <v>2349</v>
      </c>
      <c r="DM833" t="str">
        <f t="shared" si="17"/>
        <v>FL005 - MIAMI DADE PUBLIC HOUSING AND COMMUNITY DEV</v>
      </c>
      <c r="DN833" s="11" t="s">
        <v>2366</v>
      </c>
      <c r="DO833" t="s">
        <v>2367</v>
      </c>
      <c r="DP833">
        <v>267</v>
      </c>
    </row>
    <row r="834" spans="113:120" x14ac:dyDescent="0.25">
      <c r="DI834" t="s">
        <v>14</v>
      </c>
      <c r="DJ834" t="s">
        <v>2348</v>
      </c>
      <c r="DK834" s="3" t="s">
        <v>2280</v>
      </c>
      <c r="DL834" t="s">
        <v>2349</v>
      </c>
      <c r="DM834" t="str">
        <f t="shared" si="17"/>
        <v>FL005 - MIAMI DADE PUBLIC HOUSING AND COMMUNITY DEV</v>
      </c>
      <c r="DN834" s="11" t="s">
        <v>2368</v>
      </c>
      <c r="DO834" t="s">
        <v>2369</v>
      </c>
      <c r="DP834">
        <v>172</v>
      </c>
    </row>
    <row r="835" spans="113:120" x14ac:dyDescent="0.25">
      <c r="DI835" t="s">
        <v>14</v>
      </c>
      <c r="DJ835" t="s">
        <v>2348</v>
      </c>
      <c r="DK835" s="3" t="s">
        <v>2280</v>
      </c>
      <c r="DL835" t="s">
        <v>2349</v>
      </c>
      <c r="DM835" t="str">
        <f t="shared" si="17"/>
        <v>FL005 - MIAMI DADE PUBLIC HOUSING AND COMMUNITY DEV</v>
      </c>
      <c r="DN835" s="11" t="s">
        <v>2370</v>
      </c>
      <c r="DO835" t="s">
        <v>2371</v>
      </c>
      <c r="DP835">
        <v>44</v>
      </c>
    </row>
    <row r="836" spans="113:120" x14ac:dyDescent="0.25">
      <c r="DI836" t="s">
        <v>14</v>
      </c>
      <c r="DJ836" t="s">
        <v>2348</v>
      </c>
      <c r="DK836" s="3" t="s">
        <v>2280</v>
      </c>
      <c r="DL836" t="s">
        <v>2349</v>
      </c>
      <c r="DM836" t="str">
        <f t="shared" si="17"/>
        <v>FL005 - MIAMI DADE PUBLIC HOUSING AND COMMUNITY DEV</v>
      </c>
      <c r="DN836" s="11" t="s">
        <v>2372</v>
      </c>
      <c r="DO836" t="s">
        <v>2373</v>
      </c>
      <c r="DP836">
        <v>457</v>
      </c>
    </row>
    <row r="837" spans="113:120" x14ac:dyDescent="0.25">
      <c r="DI837" t="s">
        <v>14</v>
      </c>
      <c r="DJ837" t="s">
        <v>2348</v>
      </c>
      <c r="DK837" s="3" t="s">
        <v>2280</v>
      </c>
      <c r="DL837" t="s">
        <v>2349</v>
      </c>
      <c r="DM837" t="str">
        <f t="shared" si="17"/>
        <v>FL005 - MIAMI DADE PUBLIC HOUSING AND COMMUNITY DEV</v>
      </c>
      <c r="DN837" s="11" t="s">
        <v>2374</v>
      </c>
      <c r="DO837" t="s">
        <v>2375</v>
      </c>
      <c r="DP837">
        <v>248</v>
      </c>
    </row>
    <row r="838" spans="113:120" x14ac:dyDescent="0.25">
      <c r="DI838" t="s">
        <v>14</v>
      </c>
      <c r="DJ838" t="s">
        <v>2348</v>
      </c>
      <c r="DK838" s="3" t="s">
        <v>2280</v>
      </c>
      <c r="DL838" t="s">
        <v>2349</v>
      </c>
      <c r="DM838" t="str">
        <f t="shared" ref="DM838:DM901" si="18">CONCATENATE(DJ838," - ",DL838)</f>
        <v>FL005 - MIAMI DADE PUBLIC HOUSING AND COMMUNITY DEV</v>
      </c>
      <c r="DN838" s="11" t="s">
        <v>2376</v>
      </c>
      <c r="DO838" t="s">
        <v>2377</v>
      </c>
      <c r="DP838">
        <v>354</v>
      </c>
    </row>
    <row r="839" spans="113:120" x14ac:dyDescent="0.25">
      <c r="DI839" t="s">
        <v>14</v>
      </c>
      <c r="DJ839" t="s">
        <v>2348</v>
      </c>
      <c r="DK839" s="3" t="s">
        <v>2280</v>
      </c>
      <c r="DL839" t="s">
        <v>2349</v>
      </c>
      <c r="DM839" t="str">
        <f t="shared" si="18"/>
        <v>FL005 - MIAMI DADE PUBLIC HOUSING AND COMMUNITY DEV</v>
      </c>
      <c r="DN839" s="11" t="s">
        <v>2378</v>
      </c>
      <c r="DO839" t="s">
        <v>2379</v>
      </c>
      <c r="DP839">
        <v>139</v>
      </c>
    </row>
    <row r="840" spans="113:120" x14ac:dyDescent="0.25">
      <c r="DI840" t="s">
        <v>14</v>
      </c>
      <c r="DJ840" t="s">
        <v>2348</v>
      </c>
      <c r="DK840" s="3" t="s">
        <v>2280</v>
      </c>
      <c r="DL840" t="s">
        <v>2349</v>
      </c>
      <c r="DM840" t="str">
        <f t="shared" si="18"/>
        <v>FL005 - MIAMI DADE PUBLIC HOUSING AND COMMUNITY DEV</v>
      </c>
      <c r="DN840" s="11" t="s">
        <v>2380</v>
      </c>
      <c r="DO840" t="s">
        <v>2381</v>
      </c>
      <c r="DP840">
        <v>56</v>
      </c>
    </row>
    <row r="841" spans="113:120" x14ac:dyDescent="0.25">
      <c r="DI841" t="s">
        <v>14</v>
      </c>
      <c r="DJ841" t="s">
        <v>2348</v>
      </c>
      <c r="DK841" s="3" t="s">
        <v>2280</v>
      </c>
      <c r="DL841" t="s">
        <v>2349</v>
      </c>
      <c r="DM841" t="str">
        <f t="shared" si="18"/>
        <v>FL005 - MIAMI DADE PUBLIC HOUSING AND COMMUNITY DEV</v>
      </c>
      <c r="DN841" s="11" t="s">
        <v>2382</v>
      </c>
      <c r="DO841" t="s">
        <v>2383</v>
      </c>
      <c r="DP841">
        <v>206</v>
      </c>
    </row>
    <row r="842" spans="113:120" x14ac:dyDescent="0.25">
      <c r="DI842" t="s">
        <v>14</v>
      </c>
      <c r="DJ842" t="s">
        <v>2348</v>
      </c>
      <c r="DK842" s="3" t="s">
        <v>2280</v>
      </c>
      <c r="DL842" t="s">
        <v>2349</v>
      </c>
      <c r="DM842" t="str">
        <f t="shared" si="18"/>
        <v>FL005 - MIAMI DADE PUBLIC HOUSING AND COMMUNITY DEV</v>
      </c>
      <c r="DN842" s="11" t="s">
        <v>2384</v>
      </c>
      <c r="DO842" t="s">
        <v>2385</v>
      </c>
      <c r="DP842">
        <v>104</v>
      </c>
    </row>
    <row r="843" spans="113:120" x14ac:dyDescent="0.25">
      <c r="DI843" t="s">
        <v>14</v>
      </c>
      <c r="DJ843" t="s">
        <v>2348</v>
      </c>
      <c r="DK843" s="3" t="s">
        <v>2280</v>
      </c>
      <c r="DL843" t="s">
        <v>2349</v>
      </c>
      <c r="DM843" t="str">
        <f t="shared" si="18"/>
        <v>FL005 - MIAMI DADE PUBLIC HOUSING AND COMMUNITY DEV</v>
      </c>
      <c r="DN843" s="11" t="s">
        <v>2386</v>
      </c>
      <c r="DO843" t="s">
        <v>2387</v>
      </c>
      <c r="DP843">
        <v>40</v>
      </c>
    </row>
    <row r="844" spans="113:120" x14ac:dyDescent="0.25">
      <c r="DI844" t="s">
        <v>14</v>
      </c>
      <c r="DJ844" t="s">
        <v>2348</v>
      </c>
      <c r="DK844" s="3" t="s">
        <v>2280</v>
      </c>
      <c r="DL844" t="s">
        <v>2349</v>
      </c>
      <c r="DM844" t="str">
        <f t="shared" si="18"/>
        <v>FL005 - MIAMI DADE PUBLIC HOUSING AND COMMUNITY DEV</v>
      </c>
      <c r="DN844" s="11" t="s">
        <v>2388</v>
      </c>
      <c r="DO844" t="s">
        <v>2389</v>
      </c>
      <c r="DP844">
        <v>175</v>
      </c>
    </row>
    <row r="845" spans="113:120" x14ac:dyDescent="0.25">
      <c r="DI845" t="s">
        <v>14</v>
      </c>
      <c r="DJ845" t="s">
        <v>2348</v>
      </c>
      <c r="DK845" s="3" t="s">
        <v>2280</v>
      </c>
      <c r="DL845" t="s">
        <v>2349</v>
      </c>
      <c r="DM845" t="str">
        <f t="shared" si="18"/>
        <v>FL005 - MIAMI DADE PUBLIC HOUSING AND COMMUNITY DEV</v>
      </c>
      <c r="DN845" s="11" t="s">
        <v>2390</v>
      </c>
      <c r="DO845" t="s">
        <v>2391</v>
      </c>
      <c r="DP845">
        <v>28</v>
      </c>
    </row>
    <row r="846" spans="113:120" x14ac:dyDescent="0.25">
      <c r="DI846" t="s">
        <v>14</v>
      </c>
      <c r="DJ846" t="s">
        <v>2348</v>
      </c>
      <c r="DK846" s="3" t="s">
        <v>2280</v>
      </c>
      <c r="DL846" t="s">
        <v>2349</v>
      </c>
      <c r="DM846" t="str">
        <f t="shared" si="18"/>
        <v>FL005 - MIAMI DADE PUBLIC HOUSING AND COMMUNITY DEV</v>
      </c>
      <c r="DN846" s="11" t="s">
        <v>2392</v>
      </c>
      <c r="DO846" t="s">
        <v>2393</v>
      </c>
      <c r="DP846">
        <v>154</v>
      </c>
    </row>
    <row r="847" spans="113:120" x14ac:dyDescent="0.25">
      <c r="DI847" t="s">
        <v>14</v>
      </c>
      <c r="DJ847" t="s">
        <v>2348</v>
      </c>
      <c r="DK847" s="3" t="s">
        <v>2280</v>
      </c>
      <c r="DL847" t="s">
        <v>2349</v>
      </c>
      <c r="DM847" t="str">
        <f t="shared" si="18"/>
        <v>FL005 - MIAMI DADE PUBLIC HOUSING AND COMMUNITY DEV</v>
      </c>
      <c r="DN847" s="11" t="s">
        <v>2394</v>
      </c>
      <c r="DO847" t="s">
        <v>2395</v>
      </c>
      <c r="DP847">
        <v>297</v>
      </c>
    </row>
    <row r="848" spans="113:120" x14ac:dyDescent="0.25">
      <c r="DI848" t="s">
        <v>14</v>
      </c>
      <c r="DJ848" t="s">
        <v>2348</v>
      </c>
      <c r="DK848" s="3" t="s">
        <v>2280</v>
      </c>
      <c r="DL848" t="s">
        <v>2349</v>
      </c>
      <c r="DM848" t="str">
        <f t="shared" si="18"/>
        <v>FL005 - MIAMI DADE PUBLIC HOUSING AND COMMUNITY DEV</v>
      </c>
      <c r="DN848" s="11" t="s">
        <v>2396</v>
      </c>
      <c r="DO848" t="s">
        <v>2397</v>
      </c>
      <c r="DP848">
        <v>48</v>
      </c>
    </row>
    <row r="849" spans="113:120" x14ac:dyDescent="0.25">
      <c r="DI849" t="s">
        <v>14</v>
      </c>
      <c r="DJ849" t="s">
        <v>2348</v>
      </c>
      <c r="DK849" s="3" t="s">
        <v>2280</v>
      </c>
      <c r="DL849" t="s">
        <v>2349</v>
      </c>
      <c r="DM849" t="str">
        <f t="shared" si="18"/>
        <v>FL005 - MIAMI DADE PUBLIC HOUSING AND COMMUNITY DEV</v>
      </c>
      <c r="DN849" s="11" t="s">
        <v>2398</v>
      </c>
      <c r="DO849" t="s">
        <v>2399</v>
      </c>
      <c r="DP849">
        <v>136</v>
      </c>
    </row>
    <row r="850" spans="113:120" x14ac:dyDescent="0.25">
      <c r="DI850" t="s">
        <v>14</v>
      </c>
      <c r="DJ850" t="s">
        <v>2348</v>
      </c>
      <c r="DK850" s="3" t="s">
        <v>2280</v>
      </c>
      <c r="DL850" t="s">
        <v>2349</v>
      </c>
      <c r="DM850" t="str">
        <f t="shared" si="18"/>
        <v>FL005 - MIAMI DADE PUBLIC HOUSING AND COMMUNITY DEV</v>
      </c>
      <c r="DN850" s="11" t="s">
        <v>2400</v>
      </c>
      <c r="DO850" t="s">
        <v>2401</v>
      </c>
      <c r="DP850">
        <v>279</v>
      </c>
    </row>
    <row r="851" spans="113:120" x14ac:dyDescent="0.25">
      <c r="DI851" t="s">
        <v>14</v>
      </c>
      <c r="DJ851" t="s">
        <v>2348</v>
      </c>
      <c r="DK851" s="3" t="s">
        <v>2280</v>
      </c>
      <c r="DL851" t="s">
        <v>2349</v>
      </c>
      <c r="DM851" t="str">
        <f t="shared" si="18"/>
        <v>FL005 - MIAMI DADE PUBLIC HOUSING AND COMMUNITY DEV</v>
      </c>
      <c r="DN851" s="11" t="s">
        <v>2402</v>
      </c>
      <c r="DO851" t="s">
        <v>2403</v>
      </c>
      <c r="DP851">
        <v>206</v>
      </c>
    </row>
    <row r="852" spans="113:120" x14ac:dyDescent="0.25">
      <c r="DI852" t="s">
        <v>14</v>
      </c>
      <c r="DJ852" t="s">
        <v>2348</v>
      </c>
      <c r="DK852" s="3" t="s">
        <v>2280</v>
      </c>
      <c r="DL852" t="s">
        <v>2349</v>
      </c>
      <c r="DM852" t="str">
        <f t="shared" si="18"/>
        <v>FL005 - MIAMI DADE PUBLIC HOUSING AND COMMUNITY DEV</v>
      </c>
      <c r="DN852" s="11" t="s">
        <v>2404</v>
      </c>
      <c r="DO852" t="s">
        <v>2405</v>
      </c>
      <c r="DP852">
        <v>344</v>
      </c>
    </row>
    <row r="853" spans="113:120" x14ac:dyDescent="0.25">
      <c r="DI853" t="s">
        <v>14</v>
      </c>
      <c r="DJ853" t="s">
        <v>2348</v>
      </c>
      <c r="DK853" s="3" t="s">
        <v>2280</v>
      </c>
      <c r="DL853" t="s">
        <v>2349</v>
      </c>
      <c r="DM853" t="str">
        <f t="shared" si="18"/>
        <v>FL005 - MIAMI DADE PUBLIC HOUSING AND COMMUNITY DEV</v>
      </c>
      <c r="DN853" s="11" t="s">
        <v>2406</v>
      </c>
      <c r="DO853" t="s">
        <v>2407</v>
      </c>
      <c r="DP853">
        <v>329</v>
      </c>
    </row>
    <row r="854" spans="113:120" x14ac:dyDescent="0.25">
      <c r="DI854" t="s">
        <v>14</v>
      </c>
      <c r="DJ854" t="s">
        <v>2348</v>
      </c>
      <c r="DK854" s="3" t="s">
        <v>2280</v>
      </c>
      <c r="DL854" t="s">
        <v>2349</v>
      </c>
      <c r="DM854" t="str">
        <f t="shared" si="18"/>
        <v>FL005 - MIAMI DADE PUBLIC HOUSING AND COMMUNITY DEV</v>
      </c>
      <c r="DN854" s="11" t="s">
        <v>2408</v>
      </c>
      <c r="DO854" t="s">
        <v>2409</v>
      </c>
      <c r="DP854">
        <v>22</v>
      </c>
    </row>
    <row r="855" spans="113:120" x14ac:dyDescent="0.25">
      <c r="DI855" t="s">
        <v>14</v>
      </c>
      <c r="DJ855" t="s">
        <v>2348</v>
      </c>
      <c r="DK855" s="3" t="s">
        <v>2280</v>
      </c>
      <c r="DL855" t="s">
        <v>2349</v>
      </c>
      <c r="DM855" t="str">
        <f t="shared" si="18"/>
        <v>FL005 - MIAMI DADE PUBLIC HOUSING AND COMMUNITY DEV</v>
      </c>
      <c r="DN855" s="11" t="s">
        <v>2410</v>
      </c>
      <c r="DO855" t="s">
        <v>2411</v>
      </c>
      <c r="DP855">
        <v>7</v>
      </c>
    </row>
    <row r="856" spans="113:120" x14ac:dyDescent="0.25">
      <c r="DI856" t="s">
        <v>14</v>
      </c>
      <c r="DJ856" t="s">
        <v>2348</v>
      </c>
      <c r="DK856" s="3" t="s">
        <v>2280</v>
      </c>
      <c r="DL856" t="s">
        <v>2349</v>
      </c>
      <c r="DM856" t="str">
        <f t="shared" si="18"/>
        <v>FL005 - MIAMI DADE PUBLIC HOUSING AND COMMUNITY DEV</v>
      </c>
      <c r="DN856" s="11" t="s">
        <v>2412</v>
      </c>
      <c r="DO856" t="s">
        <v>2413</v>
      </c>
      <c r="DP856">
        <v>82</v>
      </c>
    </row>
    <row r="857" spans="113:120" x14ac:dyDescent="0.25">
      <c r="DI857" t="s">
        <v>14</v>
      </c>
      <c r="DJ857" t="s">
        <v>2348</v>
      </c>
      <c r="DK857" s="3" t="s">
        <v>2280</v>
      </c>
      <c r="DL857" t="s">
        <v>2349</v>
      </c>
      <c r="DM857" t="str">
        <f t="shared" si="18"/>
        <v>FL005 - MIAMI DADE PUBLIC HOUSING AND COMMUNITY DEV</v>
      </c>
      <c r="DN857" s="11" t="s">
        <v>2414</v>
      </c>
      <c r="DO857" t="s">
        <v>2415</v>
      </c>
      <c r="DP857">
        <v>20</v>
      </c>
    </row>
    <row r="858" spans="113:120" x14ac:dyDescent="0.25">
      <c r="DI858" t="s">
        <v>14</v>
      </c>
      <c r="DJ858" t="s">
        <v>2348</v>
      </c>
      <c r="DK858" s="3" t="s">
        <v>2280</v>
      </c>
      <c r="DL858" t="s">
        <v>2349</v>
      </c>
      <c r="DM858" t="str">
        <f t="shared" si="18"/>
        <v>FL005 - MIAMI DADE PUBLIC HOUSING AND COMMUNITY DEV</v>
      </c>
      <c r="DN858" s="11" t="s">
        <v>2416</v>
      </c>
      <c r="DO858" t="s">
        <v>2417</v>
      </c>
      <c r="DP858">
        <v>50</v>
      </c>
    </row>
    <row r="859" spans="113:120" x14ac:dyDescent="0.25">
      <c r="DI859" t="s">
        <v>14</v>
      </c>
      <c r="DJ859" t="s">
        <v>2348</v>
      </c>
      <c r="DK859" s="3" t="s">
        <v>2280</v>
      </c>
      <c r="DL859" t="s">
        <v>2349</v>
      </c>
      <c r="DM859" t="str">
        <f t="shared" si="18"/>
        <v>FL005 - MIAMI DADE PUBLIC HOUSING AND COMMUNITY DEV</v>
      </c>
      <c r="DN859" s="11" t="s">
        <v>2418</v>
      </c>
      <c r="DO859" t="s">
        <v>2419</v>
      </c>
      <c r="DP859">
        <v>73</v>
      </c>
    </row>
    <row r="860" spans="113:120" x14ac:dyDescent="0.25">
      <c r="DI860" t="s">
        <v>14</v>
      </c>
      <c r="DJ860" t="s">
        <v>2348</v>
      </c>
      <c r="DK860" s="3" t="s">
        <v>2280</v>
      </c>
      <c r="DL860" t="s">
        <v>2349</v>
      </c>
      <c r="DM860" t="str">
        <f t="shared" si="18"/>
        <v>FL005 - MIAMI DADE PUBLIC HOUSING AND COMMUNITY DEV</v>
      </c>
      <c r="DN860" s="11" t="s">
        <v>2420</v>
      </c>
      <c r="DO860" t="s">
        <v>2421</v>
      </c>
      <c r="DP860">
        <v>73</v>
      </c>
    </row>
    <row r="861" spans="113:120" x14ac:dyDescent="0.25">
      <c r="DI861" t="s">
        <v>14</v>
      </c>
      <c r="DJ861" t="s">
        <v>2348</v>
      </c>
      <c r="DK861" s="3" t="s">
        <v>2280</v>
      </c>
      <c r="DL861" t="s">
        <v>2349</v>
      </c>
      <c r="DM861" t="str">
        <f t="shared" si="18"/>
        <v>FL005 - MIAMI DADE PUBLIC HOUSING AND COMMUNITY DEV</v>
      </c>
      <c r="DN861" s="11" t="s">
        <v>2422</v>
      </c>
      <c r="DO861" t="s">
        <v>2423</v>
      </c>
      <c r="DP861">
        <v>100</v>
      </c>
    </row>
    <row r="862" spans="113:120" x14ac:dyDescent="0.25">
      <c r="DI862" t="s">
        <v>14</v>
      </c>
      <c r="DJ862" t="s">
        <v>2348</v>
      </c>
      <c r="DK862" s="3" t="s">
        <v>2280</v>
      </c>
      <c r="DL862" t="s">
        <v>2349</v>
      </c>
      <c r="DM862" t="str">
        <f t="shared" si="18"/>
        <v>FL005 - MIAMI DADE PUBLIC HOUSING AND COMMUNITY DEV</v>
      </c>
      <c r="DN862" s="11" t="s">
        <v>2424</v>
      </c>
      <c r="DO862" t="s">
        <v>2425</v>
      </c>
      <c r="DP862">
        <v>71</v>
      </c>
    </row>
    <row r="863" spans="113:120" x14ac:dyDescent="0.25">
      <c r="DI863" t="s">
        <v>14</v>
      </c>
      <c r="DJ863" t="s">
        <v>2348</v>
      </c>
      <c r="DK863" s="3" t="s">
        <v>2280</v>
      </c>
      <c r="DL863" t="s">
        <v>2349</v>
      </c>
      <c r="DM863" t="str">
        <f t="shared" si="18"/>
        <v>FL005 - MIAMI DADE PUBLIC HOUSING AND COMMUNITY DEV</v>
      </c>
      <c r="DN863" s="11" t="s">
        <v>2426</v>
      </c>
      <c r="DO863" t="s">
        <v>2427</v>
      </c>
      <c r="DP863">
        <v>49</v>
      </c>
    </row>
    <row r="864" spans="113:120" x14ac:dyDescent="0.25">
      <c r="DI864" t="s">
        <v>14</v>
      </c>
      <c r="DJ864" t="s">
        <v>2428</v>
      </c>
      <c r="DK864" s="3" t="s">
        <v>2280</v>
      </c>
      <c r="DL864" t="s">
        <v>2429</v>
      </c>
      <c r="DM864" t="str">
        <f t="shared" si="18"/>
        <v>FL006 - Area Housing Commission</v>
      </c>
      <c r="DN864" s="11" t="s">
        <v>2430</v>
      </c>
      <c r="DO864" t="s">
        <v>2431</v>
      </c>
      <c r="DP864">
        <v>172</v>
      </c>
    </row>
    <row r="865" spans="113:120" x14ac:dyDescent="0.25">
      <c r="DI865" t="s">
        <v>14</v>
      </c>
      <c r="DJ865" t="s">
        <v>2428</v>
      </c>
      <c r="DK865" s="3" t="s">
        <v>2280</v>
      </c>
      <c r="DL865" t="s">
        <v>2429</v>
      </c>
      <c r="DM865" t="str">
        <f t="shared" si="18"/>
        <v>FL006 - Area Housing Commission</v>
      </c>
      <c r="DN865" s="11" t="s">
        <v>2432</v>
      </c>
      <c r="DO865" t="s">
        <v>2433</v>
      </c>
      <c r="DP865">
        <v>200</v>
      </c>
    </row>
    <row r="866" spans="113:120" x14ac:dyDescent="0.25">
      <c r="DI866" t="s">
        <v>14</v>
      </c>
      <c r="DJ866" t="s">
        <v>2428</v>
      </c>
      <c r="DK866" s="3" t="s">
        <v>2280</v>
      </c>
      <c r="DL866" t="s">
        <v>2429</v>
      </c>
      <c r="DM866" t="str">
        <f t="shared" si="18"/>
        <v>FL006 - Area Housing Commission</v>
      </c>
      <c r="DN866" s="11" t="s">
        <v>2434</v>
      </c>
      <c r="DO866" t="s">
        <v>2435</v>
      </c>
      <c r="DP866">
        <v>60</v>
      </c>
    </row>
    <row r="867" spans="113:120" x14ac:dyDescent="0.25">
      <c r="DI867" t="s">
        <v>14</v>
      </c>
      <c r="DJ867" t="s">
        <v>2428</v>
      </c>
      <c r="DK867" s="3" t="s">
        <v>2280</v>
      </c>
      <c r="DL867" t="s">
        <v>2429</v>
      </c>
      <c r="DM867" t="str">
        <f t="shared" si="18"/>
        <v>FL006 - Area Housing Commission</v>
      </c>
      <c r="DN867" s="11" t="s">
        <v>2436</v>
      </c>
      <c r="DO867" t="s">
        <v>2437</v>
      </c>
      <c r="DP867">
        <v>171</v>
      </c>
    </row>
    <row r="868" spans="113:120" x14ac:dyDescent="0.25">
      <c r="DI868" t="s">
        <v>14</v>
      </c>
      <c r="DJ868" t="s">
        <v>2438</v>
      </c>
      <c r="DK868" s="3" t="s">
        <v>2280</v>
      </c>
      <c r="DL868" t="s">
        <v>2439</v>
      </c>
      <c r="DM868" t="str">
        <f t="shared" si="18"/>
        <v>FL007 - Housing Authority of City of Daytona Beach</v>
      </c>
      <c r="DN868" s="11" t="s">
        <v>2440</v>
      </c>
      <c r="DO868" t="s">
        <v>2441</v>
      </c>
      <c r="DP868">
        <v>307</v>
      </c>
    </row>
    <row r="869" spans="113:120" x14ac:dyDescent="0.25">
      <c r="DI869" t="s">
        <v>14</v>
      </c>
      <c r="DJ869" t="s">
        <v>2438</v>
      </c>
      <c r="DK869" s="3" t="s">
        <v>2280</v>
      </c>
      <c r="DL869" t="s">
        <v>2439</v>
      </c>
      <c r="DM869" t="str">
        <f t="shared" si="18"/>
        <v>FL007 - Housing Authority of City of Daytona Beach</v>
      </c>
      <c r="DN869" s="11" t="s">
        <v>2442</v>
      </c>
      <c r="DO869" t="s">
        <v>2443</v>
      </c>
      <c r="DP869">
        <v>31</v>
      </c>
    </row>
    <row r="870" spans="113:120" x14ac:dyDescent="0.25">
      <c r="DI870" t="s">
        <v>14</v>
      </c>
      <c r="DJ870" t="s">
        <v>2438</v>
      </c>
      <c r="DK870" s="3" t="s">
        <v>2280</v>
      </c>
      <c r="DL870" t="s">
        <v>2439</v>
      </c>
      <c r="DM870" t="str">
        <f t="shared" si="18"/>
        <v>FL007 - Housing Authority of City of Daytona Beach</v>
      </c>
      <c r="DN870" s="11" t="s">
        <v>2444</v>
      </c>
      <c r="DO870" t="s">
        <v>2445</v>
      </c>
      <c r="DP870">
        <v>50</v>
      </c>
    </row>
    <row r="871" spans="113:120" x14ac:dyDescent="0.25">
      <c r="DI871" t="s">
        <v>14</v>
      </c>
      <c r="DJ871" t="s">
        <v>2438</v>
      </c>
      <c r="DK871" s="3" t="s">
        <v>2280</v>
      </c>
      <c r="DL871" t="s">
        <v>2439</v>
      </c>
      <c r="DM871" t="str">
        <f t="shared" si="18"/>
        <v>FL007 - Housing Authority of City of Daytona Beach</v>
      </c>
      <c r="DN871" s="11" t="s">
        <v>2446</v>
      </c>
      <c r="DO871" t="s">
        <v>2447</v>
      </c>
      <c r="DP871">
        <v>63</v>
      </c>
    </row>
    <row r="872" spans="113:120" x14ac:dyDescent="0.25">
      <c r="DI872" t="s">
        <v>14</v>
      </c>
      <c r="DJ872" t="s">
        <v>2438</v>
      </c>
      <c r="DK872" s="3" t="s">
        <v>2280</v>
      </c>
      <c r="DL872" t="s">
        <v>2439</v>
      </c>
      <c r="DM872" t="str">
        <f t="shared" si="18"/>
        <v>FL007 - Housing Authority of City of Daytona Beach</v>
      </c>
      <c r="DN872" s="11" t="s">
        <v>2448</v>
      </c>
      <c r="DO872" t="s">
        <v>2449</v>
      </c>
      <c r="DP872">
        <v>28</v>
      </c>
    </row>
    <row r="873" spans="113:120" x14ac:dyDescent="0.25">
      <c r="DI873" t="s">
        <v>149</v>
      </c>
      <c r="DJ873" t="s">
        <v>2450</v>
      </c>
      <c r="DK873" s="3" t="s">
        <v>2280</v>
      </c>
      <c r="DL873" t="s">
        <v>2451</v>
      </c>
      <c r="DM873" t="str">
        <f t="shared" si="18"/>
        <v>FL008 - SARASOTA HOUSING AUTHORITY</v>
      </c>
      <c r="DN873" s="11" t="s">
        <v>2452</v>
      </c>
      <c r="DO873" t="s">
        <v>2453</v>
      </c>
      <c r="DP873">
        <v>103</v>
      </c>
    </row>
    <row r="874" spans="113:120" x14ac:dyDescent="0.25">
      <c r="DI874" t="s">
        <v>149</v>
      </c>
      <c r="DJ874" t="s">
        <v>2454</v>
      </c>
      <c r="DK874" s="3" t="s">
        <v>2280</v>
      </c>
      <c r="DL874" t="s">
        <v>2455</v>
      </c>
      <c r="DM874" t="str">
        <f t="shared" si="18"/>
        <v>FL009 - WEST PALM BEACH HOUSING AUTHORITY</v>
      </c>
      <c r="DN874" s="11" t="s">
        <v>2456</v>
      </c>
      <c r="DO874" t="s">
        <v>2457</v>
      </c>
      <c r="DP874">
        <v>148</v>
      </c>
    </row>
    <row r="875" spans="113:120" x14ac:dyDescent="0.25">
      <c r="DI875" t="s">
        <v>149</v>
      </c>
      <c r="DJ875" t="s">
        <v>2454</v>
      </c>
      <c r="DK875" s="3" t="s">
        <v>2280</v>
      </c>
      <c r="DL875" t="s">
        <v>2455</v>
      </c>
      <c r="DM875" t="str">
        <f t="shared" si="18"/>
        <v>FL009 - WEST PALM BEACH HOUSING AUTHORITY</v>
      </c>
      <c r="DN875" s="11" t="s">
        <v>2458</v>
      </c>
      <c r="DO875" t="s">
        <v>2459</v>
      </c>
      <c r="DP875">
        <v>9</v>
      </c>
    </row>
    <row r="876" spans="113:120" x14ac:dyDescent="0.25">
      <c r="DI876" t="s">
        <v>149</v>
      </c>
      <c r="DJ876" t="s">
        <v>2460</v>
      </c>
      <c r="DK876" s="3" t="s">
        <v>2280</v>
      </c>
      <c r="DL876" t="s">
        <v>2461</v>
      </c>
      <c r="DM876" t="str">
        <f t="shared" si="18"/>
        <v>FL010 - HOUSING AUTHORITY OF THE CITY OF FORT LAUDERDALE</v>
      </c>
      <c r="DN876" s="11" t="s">
        <v>2462</v>
      </c>
      <c r="DO876" t="s">
        <v>2463</v>
      </c>
      <c r="DP876">
        <v>29</v>
      </c>
    </row>
    <row r="877" spans="113:120" x14ac:dyDescent="0.25">
      <c r="DI877" t="s">
        <v>14</v>
      </c>
      <c r="DJ877" t="s">
        <v>2464</v>
      </c>
      <c r="DK877" s="3" t="s">
        <v>2280</v>
      </c>
      <c r="DL877" t="s">
        <v>2465</v>
      </c>
      <c r="DM877" t="str">
        <f t="shared" si="18"/>
        <v>FL011 - HOUSING AUTHORITY OF THE CITY OF LAKELAND</v>
      </c>
      <c r="DN877" s="11" t="s">
        <v>2466</v>
      </c>
      <c r="DO877" t="s">
        <v>2467</v>
      </c>
      <c r="DP877">
        <v>57</v>
      </c>
    </row>
    <row r="878" spans="113:120" x14ac:dyDescent="0.25">
      <c r="DI878" t="s">
        <v>14</v>
      </c>
      <c r="DJ878" t="s">
        <v>2464</v>
      </c>
      <c r="DK878" s="3" t="s">
        <v>2280</v>
      </c>
      <c r="DL878" t="s">
        <v>2465</v>
      </c>
      <c r="DM878" t="str">
        <f t="shared" si="18"/>
        <v>FL011 - HOUSING AUTHORITY OF THE CITY OF LAKELAND</v>
      </c>
      <c r="DN878" s="11" t="s">
        <v>2468</v>
      </c>
      <c r="DO878" t="s">
        <v>2469</v>
      </c>
      <c r="DP878">
        <v>20</v>
      </c>
    </row>
    <row r="879" spans="113:120" x14ac:dyDescent="0.25">
      <c r="DI879" t="s">
        <v>14</v>
      </c>
      <c r="DJ879" t="s">
        <v>2464</v>
      </c>
      <c r="DK879" s="3" t="s">
        <v>2280</v>
      </c>
      <c r="DL879" t="s">
        <v>2465</v>
      </c>
      <c r="DM879" t="str">
        <f t="shared" si="18"/>
        <v>FL011 - HOUSING AUTHORITY OF THE CITY OF LAKELAND</v>
      </c>
      <c r="DN879" s="11" t="s">
        <v>2470</v>
      </c>
      <c r="DO879" t="s">
        <v>2471</v>
      </c>
      <c r="DP879">
        <v>108</v>
      </c>
    </row>
    <row r="880" spans="113:120" x14ac:dyDescent="0.25">
      <c r="DI880" t="s">
        <v>14</v>
      </c>
      <c r="DJ880" t="s">
        <v>2464</v>
      </c>
      <c r="DK880" s="3" t="s">
        <v>2280</v>
      </c>
      <c r="DL880" t="s">
        <v>2465</v>
      </c>
      <c r="DM880" t="str">
        <f t="shared" si="18"/>
        <v>FL011 - HOUSING AUTHORITY OF THE CITY OF LAKELAND</v>
      </c>
      <c r="DN880" s="11" t="s">
        <v>2472</v>
      </c>
      <c r="DO880" t="s">
        <v>2473</v>
      </c>
      <c r="DP880">
        <v>48</v>
      </c>
    </row>
    <row r="881" spans="113:120" x14ac:dyDescent="0.25">
      <c r="DI881" t="s">
        <v>14</v>
      </c>
      <c r="DJ881" t="s">
        <v>2464</v>
      </c>
      <c r="DK881" s="3" t="s">
        <v>2280</v>
      </c>
      <c r="DL881" t="s">
        <v>2465</v>
      </c>
      <c r="DM881" t="str">
        <f t="shared" si="18"/>
        <v>FL011 - HOUSING AUTHORITY OF THE CITY OF LAKELAND</v>
      </c>
      <c r="DN881" s="11" t="s">
        <v>2474</v>
      </c>
      <c r="DO881" t="s">
        <v>2475</v>
      </c>
      <c r="DP881">
        <v>10</v>
      </c>
    </row>
    <row r="882" spans="113:120" x14ac:dyDescent="0.25">
      <c r="DI882" t="s">
        <v>14</v>
      </c>
      <c r="DJ882" t="s">
        <v>2464</v>
      </c>
      <c r="DK882" s="3" t="s">
        <v>2280</v>
      </c>
      <c r="DL882" t="s">
        <v>2465</v>
      </c>
      <c r="DM882" t="str">
        <f t="shared" si="18"/>
        <v>FL011 - HOUSING AUTHORITY OF THE CITY OF LAKELAND</v>
      </c>
      <c r="DN882" s="11" t="s">
        <v>2476</v>
      </c>
      <c r="DO882" t="s">
        <v>2477</v>
      </c>
      <c r="DP882">
        <v>14</v>
      </c>
    </row>
    <row r="883" spans="113:120" x14ac:dyDescent="0.25">
      <c r="DI883" t="s">
        <v>14</v>
      </c>
      <c r="DJ883" t="s">
        <v>2478</v>
      </c>
      <c r="DK883" s="3" t="s">
        <v>2280</v>
      </c>
      <c r="DL883" t="s">
        <v>2479</v>
      </c>
      <c r="DM883" t="str">
        <f t="shared" si="18"/>
        <v>FL013 - HOUSING AUTHORITY OF THE CITY OF KEY WEST</v>
      </c>
      <c r="DN883" s="11" t="s">
        <v>2480</v>
      </c>
      <c r="DO883" t="s">
        <v>2481</v>
      </c>
      <c r="DP883">
        <v>390</v>
      </c>
    </row>
    <row r="884" spans="113:120" x14ac:dyDescent="0.25">
      <c r="DI884" t="s">
        <v>14</v>
      </c>
      <c r="DJ884" t="s">
        <v>2478</v>
      </c>
      <c r="DK884" s="3" t="s">
        <v>2280</v>
      </c>
      <c r="DL884" t="s">
        <v>2479</v>
      </c>
      <c r="DM884" t="str">
        <f t="shared" si="18"/>
        <v>FL013 - HOUSING AUTHORITY OF THE CITY OF KEY WEST</v>
      </c>
      <c r="DN884" s="11" t="s">
        <v>2482</v>
      </c>
      <c r="DO884" t="s">
        <v>2483</v>
      </c>
      <c r="DP884">
        <v>200</v>
      </c>
    </row>
    <row r="885" spans="113:120" x14ac:dyDescent="0.25">
      <c r="DI885" t="s">
        <v>14</v>
      </c>
      <c r="DJ885" t="s">
        <v>2484</v>
      </c>
      <c r="DK885" s="3" t="s">
        <v>2280</v>
      </c>
      <c r="DL885" t="s">
        <v>2485</v>
      </c>
      <c r="DM885" t="str">
        <f t="shared" si="18"/>
        <v>FL015 - Northwest Florida Regional Housing Authority</v>
      </c>
      <c r="DN885" s="11" t="s">
        <v>2486</v>
      </c>
      <c r="DO885" t="s">
        <v>2487</v>
      </c>
      <c r="DP885">
        <v>66</v>
      </c>
    </row>
    <row r="886" spans="113:120" x14ac:dyDescent="0.25">
      <c r="DI886" t="s">
        <v>14</v>
      </c>
      <c r="DJ886" t="s">
        <v>2484</v>
      </c>
      <c r="DK886" s="3" t="s">
        <v>2280</v>
      </c>
      <c r="DL886" t="s">
        <v>2485</v>
      </c>
      <c r="DM886" t="str">
        <f t="shared" si="18"/>
        <v>FL015 - Northwest Florida Regional Housing Authority</v>
      </c>
      <c r="DN886" s="11" t="s">
        <v>2488</v>
      </c>
      <c r="DO886" t="s">
        <v>2489</v>
      </c>
      <c r="DP886">
        <v>56</v>
      </c>
    </row>
    <row r="887" spans="113:120" x14ac:dyDescent="0.25">
      <c r="DI887" t="s">
        <v>14</v>
      </c>
      <c r="DJ887" t="s">
        <v>2484</v>
      </c>
      <c r="DK887" s="3" t="s">
        <v>2280</v>
      </c>
      <c r="DL887" t="s">
        <v>2485</v>
      </c>
      <c r="DM887" t="str">
        <f t="shared" si="18"/>
        <v>FL015 - Northwest Florida Regional Housing Authority</v>
      </c>
      <c r="DN887" s="11" t="s">
        <v>2490</v>
      </c>
      <c r="DO887" t="s">
        <v>2491</v>
      </c>
      <c r="DP887">
        <v>42</v>
      </c>
    </row>
    <row r="888" spans="113:120" x14ac:dyDescent="0.25">
      <c r="DI888" t="s">
        <v>14</v>
      </c>
      <c r="DJ888" t="s">
        <v>2484</v>
      </c>
      <c r="DK888" s="3" t="s">
        <v>2280</v>
      </c>
      <c r="DL888" t="s">
        <v>2485</v>
      </c>
      <c r="DM888" t="str">
        <f t="shared" si="18"/>
        <v>FL015 - Northwest Florida Regional Housing Authority</v>
      </c>
      <c r="DN888" s="11" t="s">
        <v>2492</v>
      </c>
      <c r="DO888" t="s">
        <v>2493</v>
      </c>
      <c r="DP888">
        <v>44</v>
      </c>
    </row>
    <row r="889" spans="113:120" x14ac:dyDescent="0.25">
      <c r="DI889" t="s">
        <v>14</v>
      </c>
      <c r="DJ889" t="s">
        <v>2484</v>
      </c>
      <c r="DK889" s="3" t="s">
        <v>2280</v>
      </c>
      <c r="DL889" t="s">
        <v>2485</v>
      </c>
      <c r="DM889" t="str">
        <f t="shared" si="18"/>
        <v>FL015 - Northwest Florida Regional Housing Authority</v>
      </c>
      <c r="DN889" s="11" t="s">
        <v>2494</v>
      </c>
      <c r="DO889" t="s">
        <v>2495</v>
      </c>
      <c r="DP889">
        <v>50</v>
      </c>
    </row>
    <row r="890" spans="113:120" x14ac:dyDescent="0.25">
      <c r="DI890" t="s">
        <v>14</v>
      </c>
      <c r="DJ890" t="s">
        <v>2484</v>
      </c>
      <c r="DK890" s="3" t="s">
        <v>2280</v>
      </c>
      <c r="DL890" t="s">
        <v>2485</v>
      </c>
      <c r="DM890" t="str">
        <f t="shared" si="18"/>
        <v>FL015 - Northwest Florida Regional Housing Authority</v>
      </c>
      <c r="DN890" s="11" t="s">
        <v>2496</v>
      </c>
      <c r="DO890" t="s">
        <v>2497</v>
      </c>
      <c r="DP890">
        <v>26</v>
      </c>
    </row>
    <row r="891" spans="113:120" x14ac:dyDescent="0.25">
      <c r="DI891" t="s">
        <v>14</v>
      </c>
      <c r="DJ891" t="s">
        <v>2484</v>
      </c>
      <c r="DK891" s="3" t="s">
        <v>2280</v>
      </c>
      <c r="DL891" t="s">
        <v>2485</v>
      </c>
      <c r="DM891" t="str">
        <f t="shared" si="18"/>
        <v>FL015 - Northwest Florida Regional Housing Authority</v>
      </c>
      <c r="DN891" s="11" t="s">
        <v>2498</v>
      </c>
      <c r="DO891" t="s">
        <v>2499</v>
      </c>
      <c r="DP891">
        <v>86</v>
      </c>
    </row>
    <row r="892" spans="113:120" x14ac:dyDescent="0.25">
      <c r="DI892" t="s">
        <v>149</v>
      </c>
      <c r="DJ892" t="s">
        <v>2500</v>
      </c>
      <c r="DK892" s="3" t="s">
        <v>2280</v>
      </c>
      <c r="DL892" t="s">
        <v>2501</v>
      </c>
      <c r="DM892" t="str">
        <f t="shared" si="18"/>
        <v>FL017 - HOUSING AUTHORITY OF THE CITY OF MIAMI BEACH</v>
      </c>
      <c r="DN892" s="11" t="s">
        <v>2502</v>
      </c>
      <c r="DO892" t="s">
        <v>2503</v>
      </c>
      <c r="DP892">
        <v>200</v>
      </c>
    </row>
    <row r="893" spans="113:120" x14ac:dyDescent="0.25">
      <c r="DI893" t="s">
        <v>149</v>
      </c>
      <c r="DJ893" t="s">
        <v>2504</v>
      </c>
      <c r="DK893" s="3" t="s">
        <v>2280</v>
      </c>
      <c r="DL893" t="s">
        <v>2505</v>
      </c>
      <c r="DM893" t="str">
        <f t="shared" si="18"/>
        <v>FL018 - Panama City Housing Authority</v>
      </c>
      <c r="DN893" s="11" t="s">
        <v>2506</v>
      </c>
      <c r="DO893" t="s">
        <v>2507</v>
      </c>
      <c r="DP893">
        <v>47</v>
      </c>
    </row>
    <row r="894" spans="113:120" x14ac:dyDescent="0.25">
      <c r="DI894" t="s">
        <v>149</v>
      </c>
      <c r="DJ894" t="s">
        <v>2504</v>
      </c>
      <c r="DK894" s="3" t="s">
        <v>2280</v>
      </c>
      <c r="DL894" t="s">
        <v>2505</v>
      </c>
      <c r="DM894" t="str">
        <f t="shared" si="18"/>
        <v>FL018 - Panama City Housing Authority</v>
      </c>
      <c r="DN894" s="11" t="s">
        <v>2508</v>
      </c>
      <c r="DO894" t="s">
        <v>2509</v>
      </c>
      <c r="DP894">
        <v>203</v>
      </c>
    </row>
    <row r="895" spans="113:120" x14ac:dyDescent="0.25">
      <c r="DI895" t="s">
        <v>14</v>
      </c>
      <c r="DJ895" t="s">
        <v>2510</v>
      </c>
      <c r="DK895" s="3" t="s">
        <v>2280</v>
      </c>
      <c r="DL895" t="s">
        <v>2511</v>
      </c>
      <c r="DM895" t="str">
        <f t="shared" si="18"/>
        <v>FL020 - HOUSING AUTHORITY OF BREVARD COUNTY</v>
      </c>
      <c r="DN895" s="11" t="s">
        <v>2512</v>
      </c>
      <c r="DO895" t="s">
        <v>2513</v>
      </c>
      <c r="DP895">
        <v>165</v>
      </c>
    </row>
    <row r="896" spans="113:120" x14ac:dyDescent="0.25">
      <c r="DI896" t="s">
        <v>14</v>
      </c>
      <c r="DJ896" t="s">
        <v>2510</v>
      </c>
      <c r="DK896" s="3" t="s">
        <v>2280</v>
      </c>
      <c r="DL896" t="s">
        <v>2511</v>
      </c>
      <c r="DM896" t="str">
        <f t="shared" si="18"/>
        <v>FL020 - HOUSING AUTHORITY OF BREVARD COUNTY</v>
      </c>
      <c r="DN896" s="11" t="s">
        <v>2514</v>
      </c>
      <c r="DO896" t="s">
        <v>2515</v>
      </c>
      <c r="DP896">
        <v>224</v>
      </c>
    </row>
    <row r="897" spans="113:120" x14ac:dyDescent="0.25">
      <c r="DI897" t="s">
        <v>14</v>
      </c>
      <c r="DJ897" t="s">
        <v>2516</v>
      </c>
      <c r="DK897" s="3" t="s">
        <v>2280</v>
      </c>
      <c r="DL897" t="s">
        <v>2517</v>
      </c>
      <c r="DM897" t="str">
        <f t="shared" si="18"/>
        <v>FL021 - PAHOKEE HOUSING AUTHORITY</v>
      </c>
      <c r="DN897" s="11" t="s">
        <v>2518</v>
      </c>
      <c r="DO897" t="s">
        <v>2519</v>
      </c>
      <c r="DP897">
        <v>71</v>
      </c>
    </row>
    <row r="898" spans="113:120" x14ac:dyDescent="0.25">
      <c r="DI898" t="s">
        <v>14</v>
      </c>
      <c r="DJ898" t="s">
        <v>2516</v>
      </c>
      <c r="DK898" s="3" t="s">
        <v>2280</v>
      </c>
      <c r="DL898" t="s">
        <v>2517</v>
      </c>
      <c r="DM898" t="str">
        <f t="shared" si="18"/>
        <v>FL021 - PAHOKEE HOUSING AUTHORITY</v>
      </c>
      <c r="DN898" s="11" t="s">
        <v>2520</v>
      </c>
      <c r="DO898" t="s">
        <v>2521</v>
      </c>
      <c r="DP898">
        <v>120</v>
      </c>
    </row>
    <row r="899" spans="113:120" x14ac:dyDescent="0.25">
      <c r="DI899" t="s">
        <v>14</v>
      </c>
      <c r="DJ899" t="s">
        <v>2516</v>
      </c>
      <c r="DK899" s="3" t="s">
        <v>2280</v>
      </c>
      <c r="DL899" t="s">
        <v>2517</v>
      </c>
      <c r="DM899" t="str">
        <f t="shared" si="18"/>
        <v>FL021 - PAHOKEE HOUSING AUTHORITY</v>
      </c>
      <c r="DN899" s="11" t="s">
        <v>2522</v>
      </c>
      <c r="DO899" t="s">
        <v>2523</v>
      </c>
      <c r="DP899">
        <v>146</v>
      </c>
    </row>
    <row r="900" spans="113:120" x14ac:dyDescent="0.25">
      <c r="DI900" t="s">
        <v>14</v>
      </c>
      <c r="DJ900" t="s">
        <v>2516</v>
      </c>
      <c r="DK900" s="3" t="s">
        <v>2280</v>
      </c>
      <c r="DL900" t="s">
        <v>2517</v>
      </c>
      <c r="DM900" t="str">
        <f t="shared" si="18"/>
        <v>FL021 - PAHOKEE HOUSING AUTHORITY</v>
      </c>
      <c r="DN900" s="11" t="s">
        <v>2524</v>
      </c>
      <c r="DO900" t="s">
        <v>2525</v>
      </c>
      <c r="DP900">
        <v>16</v>
      </c>
    </row>
    <row r="901" spans="113:120" x14ac:dyDescent="0.25">
      <c r="DI901" t="s">
        <v>14</v>
      </c>
      <c r="DJ901" t="s">
        <v>2516</v>
      </c>
      <c r="DK901" s="3" t="s">
        <v>2280</v>
      </c>
      <c r="DL901" t="s">
        <v>2517</v>
      </c>
      <c r="DM901" t="str">
        <f t="shared" si="18"/>
        <v>FL021 - PAHOKEE HOUSING AUTHORITY</v>
      </c>
      <c r="DN901" s="11" t="s">
        <v>2526</v>
      </c>
      <c r="DO901" t="s">
        <v>2527</v>
      </c>
      <c r="DP901">
        <v>121</v>
      </c>
    </row>
    <row r="902" spans="113:120" x14ac:dyDescent="0.25">
      <c r="DI902" t="s">
        <v>149</v>
      </c>
      <c r="DJ902" t="s">
        <v>2528</v>
      </c>
      <c r="DK902" s="3" t="s">
        <v>2280</v>
      </c>
      <c r="DL902" t="s">
        <v>2529</v>
      </c>
      <c r="DM902" t="str">
        <f t="shared" ref="DM902:DM965" si="19">CONCATENATE(DJ902," - ",DL902)</f>
        <v>FL022 - Housing Authority of New Smyrna Beach</v>
      </c>
      <c r="DN902" s="11" t="s">
        <v>2530</v>
      </c>
      <c r="DO902" t="s">
        <v>2531</v>
      </c>
      <c r="DP902">
        <v>126</v>
      </c>
    </row>
    <row r="903" spans="113:120" x14ac:dyDescent="0.25">
      <c r="DI903" t="s">
        <v>149</v>
      </c>
      <c r="DJ903" t="s">
        <v>2532</v>
      </c>
      <c r="DK903" s="3" t="s">
        <v>2280</v>
      </c>
      <c r="DL903" t="s">
        <v>2533</v>
      </c>
      <c r="DM903" t="str">
        <f t="shared" si="19"/>
        <v>FL023 - HOUSING AUTHORITY OF THE CITY OF BRADENTON</v>
      </c>
      <c r="DN903" s="11" t="s">
        <v>2534</v>
      </c>
      <c r="DO903" t="s">
        <v>2535</v>
      </c>
      <c r="DP903">
        <v>65</v>
      </c>
    </row>
    <row r="904" spans="113:120" x14ac:dyDescent="0.25">
      <c r="DI904" t="s">
        <v>149</v>
      </c>
      <c r="DJ904" t="s">
        <v>2532</v>
      </c>
      <c r="DK904" s="3" t="s">
        <v>2280</v>
      </c>
      <c r="DL904" t="s">
        <v>2533</v>
      </c>
      <c r="DM904" t="str">
        <f t="shared" si="19"/>
        <v>FL023 - HOUSING AUTHORITY OF THE CITY OF BRADENTON</v>
      </c>
      <c r="DN904" s="11" t="s">
        <v>2536</v>
      </c>
      <c r="DO904" t="s">
        <v>2537</v>
      </c>
      <c r="DP904">
        <v>1</v>
      </c>
    </row>
    <row r="905" spans="113:120" x14ac:dyDescent="0.25">
      <c r="DI905" t="s">
        <v>149</v>
      </c>
      <c r="DJ905" t="s">
        <v>2532</v>
      </c>
      <c r="DK905" s="3" t="s">
        <v>2280</v>
      </c>
      <c r="DL905" t="s">
        <v>2533</v>
      </c>
      <c r="DM905" t="str">
        <f t="shared" si="19"/>
        <v>FL023 - HOUSING AUTHORITY OF THE CITY OF BRADENTON</v>
      </c>
      <c r="DN905" s="11" t="s">
        <v>2538</v>
      </c>
      <c r="DO905" t="s">
        <v>2539</v>
      </c>
      <c r="DP905">
        <v>1</v>
      </c>
    </row>
    <row r="906" spans="113:120" x14ac:dyDescent="0.25">
      <c r="DI906" t="s">
        <v>149</v>
      </c>
      <c r="DJ906" t="s">
        <v>2532</v>
      </c>
      <c r="DK906" s="3" t="s">
        <v>2280</v>
      </c>
      <c r="DL906" t="s">
        <v>2533</v>
      </c>
      <c r="DM906" t="str">
        <f t="shared" si="19"/>
        <v>FL023 - HOUSING AUTHORITY OF THE CITY OF BRADENTON</v>
      </c>
      <c r="DN906" s="11" t="s">
        <v>2540</v>
      </c>
      <c r="DO906" t="s">
        <v>2541</v>
      </c>
      <c r="DP906">
        <v>60</v>
      </c>
    </row>
    <row r="907" spans="113:120" x14ac:dyDescent="0.25">
      <c r="DI907" t="s">
        <v>149</v>
      </c>
      <c r="DJ907" t="s">
        <v>2532</v>
      </c>
      <c r="DK907" s="3" t="s">
        <v>2280</v>
      </c>
      <c r="DL907" t="s">
        <v>2533</v>
      </c>
      <c r="DM907" t="str">
        <f t="shared" si="19"/>
        <v>FL023 - HOUSING AUTHORITY OF THE CITY OF BRADENTON</v>
      </c>
      <c r="DN907" s="11" t="s">
        <v>2542</v>
      </c>
      <c r="DO907" t="s">
        <v>2543</v>
      </c>
      <c r="DP907">
        <v>121</v>
      </c>
    </row>
    <row r="908" spans="113:120" x14ac:dyDescent="0.25">
      <c r="DI908" t="s">
        <v>149</v>
      </c>
      <c r="DJ908" t="s">
        <v>2544</v>
      </c>
      <c r="DK908" s="3" t="s">
        <v>2280</v>
      </c>
      <c r="DL908" t="s">
        <v>2545</v>
      </c>
      <c r="DM908" t="str">
        <f t="shared" si="19"/>
        <v>FL024 - Ormond Beach Housing Authority</v>
      </c>
      <c r="DN908" s="11" t="s">
        <v>2546</v>
      </c>
      <c r="DO908" t="s">
        <v>2547</v>
      </c>
      <c r="DP908">
        <v>41</v>
      </c>
    </row>
    <row r="909" spans="113:120" x14ac:dyDescent="0.25">
      <c r="DI909" t="s">
        <v>14</v>
      </c>
      <c r="DJ909" t="s">
        <v>2548</v>
      </c>
      <c r="DK909" s="3" t="s">
        <v>2280</v>
      </c>
      <c r="DL909" t="s">
        <v>2549</v>
      </c>
      <c r="DM909" t="str">
        <f t="shared" si="19"/>
        <v>FL025 - HOUSING AUTHORITY OF THE CITY OF TITUSVILLE</v>
      </c>
      <c r="DN909" s="11" t="s">
        <v>2550</v>
      </c>
      <c r="DO909" t="s">
        <v>2551</v>
      </c>
      <c r="DP909">
        <v>134</v>
      </c>
    </row>
    <row r="910" spans="113:120" x14ac:dyDescent="0.25">
      <c r="DI910" t="s">
        <v>14</v>
      </c>
      <c r="DJ910" t="s">
        <v>2548</v>
      </c>
      <c r="DK910" s="3" t="s">
        <v>2280</v>
      </c>
      <c r="DL910" t="s">
        <v>2549</v>
      </c>
      <c r="DM910" t="str">
        <f t="shared" si="19"/>
        <v>FL025 - HOUSING AUTHORITY OF THE CITY OF TITUSVILLE</v>
      </c>
      <c r="DN910" s="11" t="s">
        <v>2552</v>
      </c>
      <c r="DO910" t="s">
        <v>2553</v>
      </c>
      <c r="DP910">
        <v>121</v>
      </c>
    </row>
    <row r="911" spans="113:120" x14ac:dyDescent="0.25">
      <c r="DI911" t="s">
        <v>149</v>
      </c>
      <c r="DJ911" t="s">
        <v>2554</v>
      </c>
      <c r="DK911" s="3" t="s">
        <v>2280</v>
      </c>
      <c r="DL911" t="s">
        <v>2555</v>
      </c>
      <c r="DM911" t="str">
        <f t="shared" si="19"/>
        <v>FL026 - HOUSING AUTHORITY OF BARTOW</v>
      </c>
      <c r="DN911" s="11" t="s">
        <v>2556</v>
      </c>
      <c r="DO911" t="s">
        <v>297</v>
      </c>
      <c r="DP911">
        <v>82</v>
      </c>
    </row>
    <row r="912" spans="113:120" x14ac:dyDescent="0.25">
      <c r="DI912" t="s">
        <v>149</v>
      </c>
      <c r="DJ912" t="s">
        <v>2557</v>
      </c>
      <c r="DK912" s="3" t="s">
        <v>2280</v>
      </c>
      <c r="DL912" t="s">
        <v>2558</v>
      </c>
      <c r="DM912" t="str">
        <f t="shared" si="19"/>
        <v>FL027 - Housing Authority of the City of Live Oak</v>
      </c>
      <c r="DN912" s="11" t="s">
        <v>2559</v>
      </c>
      <c r="DO912" t="s">
        <v>2560</v>
      </c>
      <c r="DP912">
        <v>104</v>
      </c>
    </row>
    <row r="913" spans="113:120" x14ac:dyDescent="0.25">
      <c r="DI913" t="s">
        <v>149</v>
      </c>
      <c r="DJ913" t="s">
        <v>2561</v>
      </c>
      <c r="DK913" s="3" t="s">
        <v>2280</v>
      </c>
      <c r="DL913" t="s">
        <v>2562</v>
      </c>
      <c r="DM913" t="str">
        <f t="shared" si="19"/>
        <v>FL028 - HOUSING AUTHORITY OF POMPANO BEACH</v>
      </c>
      <c r="DN913" s="11" t="s">
        <v>2563</v>
      </c>
      <c r="DO913" t="s">
        <v>2564</v>
      </c>
      <c r="DP913">
        <v>5</v>
      </c>
    </row>
    <row r="914" spans="113:120" x14ac:dyDescent="0.25">
      <c r="DI914" t="s">
        <v>149</v>
      </c>
      <c r="DJ914" t="s">
        <v>2565</v>
      </c>
      <c r="DK914" s="3" t="s">
        <v>2280</v>
      </c>
      <c r="DL914" t="s">
        <v>2566</v>
      </c>
      <c r="DM914" t="str">
        <f t="shared" si="19"/>
        <v>FL030 - Housing Authority of the County of Flagler</v>
      </c>
      <c r="DN914" s="11" t="s">
        <v>2567</v>
      </c>
      <c r="DO914" t="s">
        <v>2568</v>
      </c>
      <c r="DP914">
        <v>132</v>
      </c>
    </row>
    <row r="915" spans="113:120" x14ac:dyDescent="0.25">
      <c r="DI915" t="s">
        <v>14</v>
      </c>
      <c r="DJ915" t="s">
        <v>2569</v>
      </c>
      <c r="DK915" s="3" t="s">
        <v>2280</v>
      </c>
      <c r="DL915" t="s">
        <v>883</v>
      </c>
      <c r="DM915" t="str">
        <f t="shared" si="19"/>
        <v>FL031 - Housing Authority of the City of Marianna</v>
      </c>
      <c r="DN915" s="11" t="s">
        <v>2570</v>
      </c>
      <c r="DO915" t="s">
        <v>2571</v>
      </c>
      <c r="DP915">
        <v>80</v>
      </c>
    </row>
    <row r="916" spans="113:120" x14ac:dyDescent="0.25">
      <c r="DI916" t="s">
        <v>149</v>
      </c>
      <c r="DJ916" t="s">
        <v>2572</v>
      </c>
      <c r="DK916" s="3" t="s">
        <v>2280</v>
      </c>
      <c r="DL916" t="s">
        <v>2573</v>
      </c>
      <c r="DM916" t="str">
        <f t="shared" si="19"/>
        <v>FL032 - Ocala Housing Authority</v>
      </c>
      <c r="DN916" s="11" t="s">
        <v>2574</v>
      </c>
      <c r="DO916" t="s">
        <v>2575</v>
      </c>
      <c r="DP916">
        <v>186</v>
      </c>
    </row>
    <row r="917" spans="113:120" x14ac:dyDescent="0.25">
      <c r="DI917" t="s">
        <v>149</v>
      </c>
      <c r="DJ917" t="s">
        <v>2576</v>
      </c>
      <c r="DK917" s="3" t="s">
        <v>2280</v>
      </c>
      <c r="DL917" t="s">
        <v>2577</v>
      </c>
      <c r="DM917" t="str">
        <f t="shared" si="19"/>
        <v>FL033 - Seminole County Housing Authority</v>
      </c>
      <c r="DN917" s="11" t="s">
        <v>2578</v>
      </c>
      <c r="DO917" t="s">
        <v>2579</v>
      </c>
      <c r="DP917">
        <v>30</v>
      </c>
    </row>
    <row r="918" spans="113:120" x14ac:dyDescent="0.25">
      <c r="DI918" t="s">
        <v>149</v>
      </c>
      <c r="DJ918" t="s">
        <v>2580</v>
      </c>
      <c r="DK918" s="3" t="s">
        <v>2280</v>
      </c>
      <c r="DL918" t="s">
        <v>2581</v>
      </c>
      <c r="DM918" t="str">
        <f t="shared" si="19"/>
        <v>FL034 - PLANT CITY HOUSING AUTHORITY</v>
      </c>
      <c r="DN918" s="11" t="s">
        <v>2582</v>
      </c>
      <c r="DO918" t="s">
        <v>2583</v>
      </c>
      <c r="DP918">
        <v>200</v>
      </c>
    </row>
    <row r="919" spans="113:120" x14ac:dyDescent="0.25">
      <c r="DI919" t="s">
        <v>149</v>
      </c>
      <c r="DJ919" t="s">
        <v>2584</v>
      </c>
      <c r="DK919" s="3" t="s">
        <v>2280</v>
      </c>
      <c r="DL919" t="s">
        <v>2585</v>
      </c>
      <c r="DM919" t="str">
        <f t="shared" si="19"/>
        <v>FL035 - Housing Authority of Springfield</v>
      </c>
      <c r="DN919" s="11" t="s">
        <v>2586</v>
      </c>
      <c r="DO919" t="s">
        <v>2587</v>
      </c>
      <c r="DP919">
        <v>40</v>
      </c>
    </row>
    <row r="920" spans="113:120" x14ac:dyDescent="0.25">
      <c r="DI920" t="s">
        <v>149</v>
      </c>
      <c r="DJ920" t="s">
        <v>2588</v>
      </c>
      <c r="DK920" s="3" t="s">
        <v>2280</v>
      </c>
      <c r="DL920" t="s">
        <v>2589</v>
      </c>
      <c r="DM920" t="str">
        <f t="shared" si="19"/>
        <v>FL036 - Housing Authority of the City of Apalachicola</v>
      </c>
      <c r="DN920" s="11" t="s">
        <v>2590</v>
      </c>
      <c r="DO920" t="s">
        <v>2591</v>
      </c>
      <c r="DP920">
        <v>54</v>
      </c>
    </row>
    <row r="921" spans="113:120" x14ac:dyDescent="0.25">
      <c r="DI921" t="s">
        <v>149</v>
      </c>
      <c r="DJ921" t="s">
        <v>2592</v>
      </c>
      <c r="DK921" s="3" t="s">
        <v>2280</v>
      </c>
      <c r="DL921" t="s">
        <v>2593</v>
      </c>
      <c r="DM921" t="str">
        <f t="shared" si="19"/>
        <v>FL037 - Housing Authority of City of Fernandina Beach</v>
      </c>
      <c r="DN921" s="11" t="s">
        <v>2594</v>
      </c>
      <c r="DO921" t="s">
        <v>2595</v>
      </c>
      <c r="DP921">
        <v>57</v>
      </c>
    </row>
    <row r="922" spans="113:120" x14ac:dyDescent="0.25">
      <c r="DI922" t="s">
        <v>149</v>
      </c>
      <c r="DJ922" t="s">
        <v>2596</v>
      </c>
      <c r="DK922" s="3" t="s">
        <v>2280</v>
      </c>
      <c r="DL922" t="s">
        <v>2597</v>
      </c>
      <c r="DM922" t="str">
        <f t="shared" si="19"/>
        <v>FL038 - Chipley Housing Authority</v>
      </c>
      <c r="DN922" s="11" t="s">
        <v>2598</v>
      </c>
      <c r="DO922" t="s">
        <v>2599</v>
      </c>
      <c r="DP922">
        <v>88</v>
      </c>
    </row>
    <row r="923" spans="113:120" x14ac:dyDescent="0.25">
      <c r="DI923" t="s">
        <v>149</v>
      </c>
      <c r="DJ923" t="s">
        <v>2600</v>
      </c>
      <c r="DK923" s="3" t="s">
        <v>2280</v>
      </c>
      <c r="DL923" t="s">
        <v>2601</v>
      </c>
      <c r="DM923" t="str">
        <f t="shared" si="19"/>
        <v>FL039 - DeFuniak Springs Housing Authority</v>
      </c>
      <c r="DN923" s="11" t="s">
        <v>2602</v>
      </c>
      <c r="DO923" t="s">
        <v>2603</v>
      </c>
      <c r="DP923">
        <v>50</v>
      </c>
    </row>
    <row r="924" spans="113:120" x14ac:dyDescent="0.25">
      <c r="DI924" t="s">
        <v>149</v>
      </c>
      <c r="DJ924" t="s">
        <v>2604</v>
      </c>
      <c r="DK924" s="3" t="s">
        <v>2280</v>
      </c>
      <c r="DL924" t="s">
        <v>2605</v>
      </c>
      <c r="DM924" t="str">
        <f t="shared" si="19"/>
        <v>FL040 - Housing Authority of the City of Eustis</v>
      </c>
      <c r="DN924" s="11" t="s">
        <v>2606</v>
      </c>
      <c r="DO924" t="s">
        <v>2435</v>
      </c>
      <c r="DP924">
        <v>60</v>
      </c>
    </row>
    <row r="925" spans="113:120" x14ac:dyDescent="0.25">
      <c r="DI925" t="s">
        <v>14</v>
      </c>
      <c r="DJ925" t="s">
        <v>2607</v>
      </c>
      <c r="DK925" s="3" t="s">
        <v>2280</v>
      </c>
      <c r="DL925" t="s">
        <v>2608</v>
      </c>
      <c r="DM925" t="str">
        <f t="shared" si="19"/>
        <v>FL041 - HOUSING AUTHORITY OF THE CITY OF FORT PIERCE</v>
      </c>
      <c r="DN925" s="11" t="s">
        <v>2609</v>
      </c>
      <c r="DO925" t="s">
        <v>2610</v>
      </c>
      <c r="DP925">
        <v>284</v>
      </c>
    </row>
    <row r="926" spans="113:120" x14ac:dyDescent="0.25">
      <c r="DI926" t="s">
        <v>14</v>
      </c>
      <c r="DJ926" t="s">
        <v>2607</v>
      </c>
      <c r="DK926" s="3" t="s">
        <v>2280</v>
      </c>
      <c r="DL926" t="s">
        <v>2608</v>
      </c>
      <c r="DM926" t="str">
        <f t="shared" si="19"/>
        <v>FL041 - HOUSING AUTHORITY OF THE CITY OF FORT PIERCE</v>
      </c>
      <c r="DN926" s="11" t="s">
        <v>2611</v>
      </c>
      <c r="DO926" t="s">
        <v>2612</v>
      </c>
      <c r="DP926">
        <v>259</v>
      </c>
    </row>
    <row r="927" spans="113:120" x14ac:dyDescent="0.25">
      <c r="DI927" t="s">
        <v>14</v>
      </c>
      <c r="DJ927" t="s">
        <v>2607</v>
      </c>
      <c r="DK927" s="3" t="s">
        <v>2280</v>
      </c>
      <c r="DL927" t="s">
        <v>2608</v>
      </c>
      <c r="DM927" t="str">
        <f t="shared" si="19"/>
        <v>FL041 - HOUSING AUTHORITY OF THE CITY OF FORT PIERCE</v>
      </c>
      <c r="DN927" s="11" t="s">
        <v>2613</v>
      </c>
      <c r="DO927" t="s">
        <v>269</v>
      </c>
      <c r="DP927">
        <v>283</v>
      </c>
    </row>
    <row r="928" spans="113:120" x14ac:dyDescent="0.25">
      <c r="DI928" t="s">
        <v>149</v>
      </c>
      <c r="DJ928" t="s">
        <v>2614</v>
      </c>
      <c r="DK928" s="3" t="s">
        <v>2280</v>
      </c>
      <c r="DL928" t="s">
        <v>2615</v>
      </c>
      <c r="DM928" t="str">
        <f t="shared" si="19"/>
        <v>FL042 - Union County Housing Authority</v>
      </c>
      <c r="DN928" s="11" t="s">
        <v>2616</v>
      </c>
      <c r="DO928" t="s">
        <v>2435</v>
      </c>
      <c r="DP928">
        <v>122</v>
      </c>
    </row>
    <row r="929" spans="113:120" x14ac:dyDescent="0.25">
      <c r="DI929" t="s">
        <v>149</v>
      </c>
      <c r="DJ929" t="s">
        <v>2617</v>
      </c>
      <c r="DK929" s="3" t="s">
        <v>2280</v>
      </c>
      <c r="DL929" t="s">
        <v>2618</v>
      </c>
      <c r="DM929" t="str">
        <f t="shared" si="19"/>
        <v>FL045 - HOUSING AUTHORITY OF THE CITY OF STUART</v>
      </c>
      <c r="DN929" s="11" t="s">
        <v>2619</v>
      </c>
      <c r="DO929" t="s">
        <v>2620</v>
      </c>
      <c r="DP929">
        <v>70</v>
      </c>
    </row>
    <row r="930" spans="113:120" x14ac:dyDescent="0.25">
      <c r="DI930" t="s">
        <v>14</v>
      </c>
      <c r="DJ930" t="s">
        <v>2621</v>
      </c>
      <c r="DK930" s="3" t="s">
        <v>2280</v>
      </c>
      <c r="DL930" t="s">
        <v>2622</v>
      </c>
      <c r="DM930" t="str">
        <f t="shared" si="19"/>
        <v>FL046 - Crestview Housing Authority</v>
      </c>
      <c r="DN930" s="11" t="s">
        <v>2623</v>
      </c>
      <c r="DO930" t="s">
        <v>2624</v>
      </c>
      <c r="DP930">
        <v>273</v>
      </c>
    </row>
    <row r="931" spans="113:120" x14ac:dyDescent="0.25">
      <c r="DI931" t="s">
        <v>14</v>
      </c>
      <c r="DJ931" t="s">
        <v>2625</v>
      </c>
      <c r="DK931" s="3" t="s">
        <v>2280</v>
      </c>
      <c r="DL931" t="s">
        <v>2626</v>
      </c>
      <c r="DM931" t="str">
        <f t="shared" si="19"/>
        <v>FL047 - Housing Authority of the City of Fort Myers</v>
      </c>
      <c r="DN931" s="11" t="s">
        <v>2627</v>
      </c>
      <c r="DO931" t="s">
        <v>2628</v>
      </c>
      <c r="DP931">
        <v>195</v>
      </c>
    </row>
    <row r="932" spans="113:120" x14ac:dyDescent="0.25">
      <c r="DI932" t="s">
        <v>14</v>
      </c>
      <c r="DJ932" t="s">
        <v>2625</v>
      </c>
      <c r="DK932" s="3" t="s">
        <v>2280</v>
      </c>
      <c r="DL932" t="s">
        <v>2626</v>
      </c>
      <c r="DM932" t="str">
        <f t="shared" si="19"/>
        <v>FL047 - Housing Authority of the City of Fort Myers</v>
      </c>
      <c r="DN932" s="11" t="s">
        <v>2629</v>
      </c>
      <c r="DO932" t="s">
        <v>2630</v>
      </c>
      <c r="DP932">
        <v>101</v>
      </c>
    </row>
    <row r="933" spans="113:120" x14ac:dyDescent="0.25">
      <c r="DI933" t="s">
        <v>14</v>
      </c>
      <c r="DJ933" t="s">
        <v>2625</v>
      </c>
      <c r="DK933" s="3" t="s">
        <v>2280</v>
      </c>
      <c r="DL933" t="s">
        <v>2626</v>
      </c>
      <c r="DM933" t="str">
        <f t="shared" si="19"/>
        <v>FL047 - Housing Authority of the City of Fort Myers</v>
      </c>
      <c r="DN933" s="11" t="s">
        <v>2631</v>
      </c>
      <c r="DO933" t="s">
        <v>2632</v>
      </c>
      <c r="DP933">
        <v>101</v>
      </c>
    </row>
    <row r="934" spans="113:120" x14ac:dyDescent="0.25">
      <c r="DI934" t="s">
        <v>14</v>
      </c>
      <c r="DJ934" t="s">
        <v>2625</v>
      </c>
      <c r="DK934" s="3" t="s">
        <v>2280</v>
      </c>
      <c r="DL934" t="s">
        <v>2626</v>
      </c>
      <c r="DM934" t="str">
        <f t="shared" si="19"/>
        <v>FL047 - Housing Authority of the City of Fort Myers</v>
      </c>
      <c r="DN934" s="11" t="s">
        <v>2633</v>
      </c>
      <c r="DO934" t="s">
        <v>2634</v>
      </c>
      <c r="DP934">
        <v>96</v>
      </c>
    </row>
    <row r="935" spans="113:120" x14ac:dyDescent="0.25">
      <c r="DI935" t="s">
        <v>14</v>
      </c>
      <c r="DJ935" t="s">
        <v>2625</v>
      </c>
      <c r="DK935" s="3" t="s">
        <v>2280</v>
      </c>
      <c r="DL935" t="s">
        <v>2626</v>
      </c>
      <c r="DM935" t="str">
        <f t="shared" si="19"/>
        <v>FL047 - Housing Authority of the City of Fort Myers</v>
      </c>
      <c r="DN935" s="11" t="s">
        <v>2635</v>
      </c>
      <c r="DO935" t="s">
        <v>2636</v>
      </c>
      <c r="DP935">
        <v>72</v>
      </c>
    </row>
    <row r="936" spans="113:120" x14ac:dyDescent="0.25">
      <c r="DI936" t="s">
        <v>14</v>
      </c>
      <c r="DJ936" t="s">
        <v>2625</v>
      </c>
      <c r="DK936" s="3" t="s">
        <v>2280</v>
      </c>
      <c r="DL936" t="s">
        <v>2626</v>
      </c>
      <c r="DM936" t="str">
        <f t="shared" si="19"/>
        <v>FL047 - Housing Authority of the City of Fort Myers</v>
      </c>
      <c r="DN936" s="11" t="s">
        <v>2637</v>
      </c>
      <c r="DO936" t="s">
        <v>2638</v>
      </c>
      <c r="DP936">
        <v>66</v>
      </c>
    </row>
    <row r="937" spans="113:120" x14ac:dyDescent="0.25">
      <c r="DI937" t="s">
        <v>14</v>
      </c>
      <c r="DJ937" t="s">
        <v>2625</v>
      </c>
      <c r="DK937" s="3" t="s">
        <v>2280</v>
      </c>
      <c r="DL937" t="s">
        <v>2626</v>
      </c>
      <c r="DM937" t="str">
        <f t="shared" si="19"/>
        <v>FL047 - Housing Authority of the City of Fort Myers</v>
      </c>
      <c r="DN937" s="11" t="s">
        <v>2639</v>
      </c>
      <c r="DO937" t="s">
        <v>2640</v>
      </c>
      <c r="DP937">
        <v>170</v>
      </c>
    </row>
    <row r="938" spans="113:120" x14ac:dyDescent="0.25">
      <c r="DI938" t="s">
        <v>14</v>
      </c>
      <c r="DJ938" t="s">
        <v>2625</v>
      </c>
      <c r="DK938" s="3" t="s">
        <v>2280</v>
      </c>
      <c r="DL938" t="s">
        <v>2626</v>
      </c>
      <c r="DM938" t="str">
        <f t="shared" si="19"/>
        <v>FL047 - Housing Authority of the City of Fort Myers</v>
      </c>
      <c r="DN938" s="11" t="s">
        <v>2641</v>
      </c>
      <c r="DO938" t="s">
        <v>2642</v>
      </c>
      <c r="DP938">
        <v>16</v>
      </c>
    </row>
    <row r="939" spans="113:120" x14ac:dyDescent="0.25">
      <c r="DI939" t="s">
        <v>14</v>
      </c>
      <c r="DJ939" t="s">
        <v>2625</v>
      </c>
      <c r="DK939" s="3" t="s">
        <v>2280</v>
      </c>
      <c r="DL939" t="s">
        <v>2626</v>
      </c>
      <c r="DM939" t="str">
        <f t="shared" si="19"/>
        <v>FL047 - Housing Authority of the City of Fort Myers</v>
      </c>
      <c r="DN939" s="11" t="s">
        <v>2643</v>
      </c>
      <c r="DO939" t="s">
        <v>2644</v>
      </c>
      <c r="DP939">
        <v>12</v>
      </c>
    </row>
    <row r="940" spans="113:120" x14ac:dyDescent="0.25">
      <c r="DI940" t="s">
        <v>14</v>
      </c>
      <c r="DJ940" t="s">
        <v>2625</v>
      </c>
      <c r="DK940" s="3" t="s">
        <v>2280</v>
      </c>
      <c r="DL940" t="s">
        <v>2626</v>
      </c>
      <c r="DM940" t="str">
        <f t="shared" si="19"/>
        <v>FL047 - Housing Authority of the City of Fort Myers</v>
      </c>
      <c r="DN940" s="11" t="s">
        <v>2645</v>
      </c>
      <c r="DO940" t="s">
        <v>2646</v>
      </c>
      <c r="DP940">
        <v>50</v>
      </c>
    </row>
    <row r="941" spans="113:120" x14ac:dyDescent="0.25">
      <c r="DI941" t="s">
        <v>149</v>
      </c>
      <c r="DJ941" t="s">
        <v>2647</v>
      </c>
      <c r="DK941" s="3" t="s">
        <v>2280</v>
      </c>
      <c r="DL941" t="s">
        <v>2648</v>
      </c>
      <c r="DM941" t="str">
        <f t="shared" si="19"/>
        <v>FL049 - North Central Florida Regional Housing Agency</v>
      </c>
      <c r="DN941" s="11" t="s">
        <v>2649</v>
      </c>
      <c r="DO941" t="s">
        <v>2650</v>
      </c>
      <c r="DP941">
        <v>154</v>
      </c>
    </row>
    <row r="942" spans="113:120" x14ac:dyDescent="0.25">
      <c r="DI942" t="s">
        <v>149</v>
      </c>
      <c r="DJ942" t="s">
        <v>2651</v>
      </c>
      <c r="DK942" s="3" t="s">
        <v>2280</v>
      </c>
      <c r="DL942" t="s">
        <v>2652</v>
      </c>
      <c r="DM942" t="str">
        <f t="shared" si="19"/>
        <v>FL052 - Niceville Housing Authority</v>
      </c>
      <c r="DN942" s="11" t="s">
        <v>2653</v>
      </c>
      <c r="DO942" t="s">
        <v>2654</v>
      </c>
      <c r="DP942">
        <v>111</v>
      </c>
    </row>
    <row r="943" spans="113:120" x14ac:dyDescent="0.25">
      <c r="DI943" t="s">
        <v>149</v>
      </c>
      <c r="DJ943" t="s">
        <v>2655</v>
      </c>
      <c r="DK943" s="3" t="s">
        <v>2280</v>
      </c>
      <c r="DL943" t="s">
        <v>2656</v>
      </c>
      <c r="DM943" t="str">
        <f t="shared" si="19"/>
        <v>FL053 - Milton Housing Authority</v>
      </c>
      <c r="DN943" s="11" t="s">
        <v>2657</v>
      </c>
      <c r="DO943" t="s">
        <v>2658</v>
      </c>
      <c r="DP943">
        <v>39</v>
      </c>
    </row>
    <row r="944" spans="113:120" x14ac:dyDescent="0.25">
      <c r="DI944" t="s">
        <v>149</v>
      </c>
      <c r="DJ944" t="s">
        <v>2659</v>
      </c>
      <c r="DK944" s="3" t="s">
        <v>2280</v>
      </c>
      <c r="DL944" t="s">
        <v>2660</v>
      </c>
      <c r="DM944" t="str">
        <f t="shared" si="19"/>
        <v>FL054 - HOUSING AUTHORITY OF THE CITY OF MULBERRY</v>
      </c>
      <c r="DN944" s="11" t="s">
        <v>2661</v>
      </c>
      <c r="DO944" t="s">
        <v>2662</v>
      </c>
      <c r="DP944">
        <v>26</v>
      </c>
    </row>
    <row r="945" spans="113:120" x14ac:dyDescent="0.25">
      <c r="DI945" t="s">
        <v>149</v>
      </c>
      <c r="DJ945" t="s">
        <v>2663</v>
      </c>
      <c r="DK945" s="3" t="s">
        <v>2280</v>
      </c>
      <c r="DL945" t="s">
        <v>2664</v>
      </c>
      <c r="DM945" t="str">
        <f t="shared" si="19"/>
        <v>FL055 - ARCADIA HOUSING AUTHORITY</v>
      </c>
      <c r="DN945" s="11" t="s">
        <v>2665</v>
      </c>
      <c r="DO945" t="s">
        <v>2666</v>
      </c>
      <c r="DP945">
        <v>69</v>
      </c>
    </row>
    <row r="946" spans="113:120" x14ac:dyDescent="0.25">
      <c r="DI946" t="s">
        <v>149</v>
      </c>
      <c r="DJ946" t="s">
        <v>2663</v>
      </c>
      <c r="DK946" s="3" t="s">
        <v>2280</v>
      </c>
      <c r="DL946" t="s">
        <v>2664</v>
      </c>
      <c r="DM946" t="str">
        <f t="shared" si="19"/>
        <v>FL055 - ARCADIA HOUSING AUTHORITY</v>
      </c>
      <c r="DN946" s="11" t="s">
        <v>2667</v>
      </c>
      <c r="DO946" t="s">
        <v>2668</v>
      </c>
      <c r="DP946">
        <v>61</v>
      </c>
    </row>
    <row r="947" spans="113:120" x14ac:dyDescent="0.25">
      <c r="DI947" t="s">
        <v>149</v>
      </c>
      <c r="DJ947" t="s">
        <v>2669</v>
      </c>
      <c r="DK947" s="3" t="s">
        <v>2280</v>
      </c>
      <c r="DL947" t="s">
        <v>2670</v>
      </c>
      <c r="DM947" t="str">
        <f t="shared" si="19"/>
        <v>FL056 - MELBOURNE HOUSING AUTHORITY</v>
      </c>
      <c r="DN947" s="11" t="s">
        <v>2671</v>
      </c>
      <c r="DO947" t="s">
        <v>2672</v>
      </c>
      <c r="DP947">
        <v>150</v>
      </c>
    </row>
    <row r="948" spans="113:120" x14ac:dyDescent="0.25">
      <c r="DI948" t="s">
        <v>14</v>
      </c>
      <c r="DJ948" t="s">
        <v>2673</v>
      </c>
      <c r="DK948" s="3" t="s">
        <v>2280</v>
      </c>
      <c r="DL948" t="s">
        <v>2674</v>
      </c>
      <c r="DM948" t="str">
        <f t="shared" si="19"/>
        <v>FL057 - Palatka Housing Authority</v>
      </c>
      <c r="DN948" s="11" t="s">
        <v>2675</v>
      </c>
      <c r="DO948" t="s">
        <v>2676</v>
      </c>
      <c r="DP948">
        <v>84</v>
      </c>
    </row>
    <row r="949" spans="113:120" x14ac:dyDescent="0.25">
      <c r="DI949" t="s">
        <v>14</v>
      </c>
      <c r="DJ949" t="s">
        <v>2673</v>
      </c>
      <c r="DK949" s="3" t="s">
        <v>2280</v>
      </c>
      <c r="DL949" t="s">
        <v>2674</v>
      </c>
      <c r="DM949" t="str">
        <f t="shared" si="19"/>
        <v>FL057 - Palatka Housing Authority</v>
      </c>
      <c r="DN949" s="11" t="s">
        <v>2677</v>
      </c>
      <c r="DO949" t="s">
        <v>2678</v>
      </c>
      <c r="DP949">
        <v>116</v>
      </c>
    </row>
    <row r="950" spans="113:120" x14ac:dyDescent="0.25">
      <c r="DI950" t="s">
        <v>14</v>
      </c>
      <c r="DJ950" t="s">
        <v>2673</v>
      </c>
      <c r="DK950" s="3" t="s">
        <v>2280</v>
      </c>
      <c r="DL950" t="s">
        <v>2674</v>
      </c>
      <c r="DM950" t="str">
        <f t="shared" si="19"/>
        <v>FL057 - Palatka Housing Authority</v>
      </c>
      <c r="DN950" s="11" t="s">
        <v>2679</v>
      </c>
      <c r="DO950" t="s">
        <v>2680</v>
      </c>
      <c r="DP950">
        <v>100</v>
      </c>
    </row>
    <row r="951" spans="113:120" x14ac:dyDescent="0.25">
      <c r="DI951" t="s">
        <v>14</v>
      </c>
      <c r="DJ951" t="s">
        <v>2673</v>
      </c>
      <c r="DK951" s="3" t="s">
        <v>2280</v>
      </c>
      <c r="DL951" t="s">
        <v>2674</v>
      </c>
      <c r="DM951" t="str">
        <f t="shared" si="19"/>
        <v>FL057 - Palatka Housing Authority</v>
      </c>
      <c r="DN951" s="11" t="s">
        <v>2681</v>
      </c>
      <c r="DO951" t="s">
        <v>2682</v>
      </c>
      <c r="DP951">
        <v>84</v>
      </c>
    </row>
    <row r="952" spans="113:120" x14ac:dyDescent="0.25">
      <c r="DI952" t="s">
        <v>14</v>
      </c>
      <c r="DJ952" t="s">
        <v>2673</v>
      </c>
      <c r="DK952" s="3" t="s">
        <v>2280</v>
      </c>
      <c r="DL952" t="s">
        <v>2674</v>
      </c>
      <c r="DM952" t="str">
        <f t="shared" si="19"/>
        <v>FL057 - Palatka Housing Authority</v>
      </c>
      <c r="DN952" s="11" t="s">
        <v>2683</v>
      </c>
      <c r="DO952" t="s">
        <v>2684</v>
      </c>
      <c r="DP952">
        <v>38</v>
      </c>
    </row>
    <row r="953" spans="113:120" x14ac:dyDescent="0.25">
      <c r="DI953" t="s">
        <v>149</v>
      </c>
      <c r="DJ953" t="s">
        <v>2685</v>
      </c>
      <c r="DK953" s="3" t="s">
        <v>2280</v>
      </c>
      <c r="DL953" t="s">
        <v>2686</v>
      </c>
      <c r="DM953" t="str">
        <f t="shared" si="19"/>
        <v>FL058 - TARPON SPRINGS HOUSING AUTHORITY</v>
      </c>
      <c r="DN953" s="11" t="s">
        <v>2687</v>
      </c>
      <c r="DO953" t="s">
        <v>2688</v>
      </c>
      <c r="DP953">
        <v>56</v>
      </c>
    </row>
    <row r="954" spans="113:120" x14ac:dyDescent="0.25">
      <c r="DI954" t="s">
        <v>149</v>
      </c>
      <c r="DJ954" t="s">
        <v>2685</v>
      </c>
      <c r="DK954" s="3" t="s">
        <v>2280</v>
      </c>
      <c r="DL954" t="s">
        <v>2686</v>
      </c>
      <c r="DM954" t="str">
        <f t="shared" si="19"/>
        <v>FL058 - TARPON SPRINGS HOUSING AUTHORITY</v>
      </c>
      <c r="DN954" s="11" t="s">
        <v>2689</v>
      </c>
      <c r="DO954" t="s">
        <v>2690</v>
      </c>
      <c r="DP954">
        <v>21</v>
      </c>
    </row>
    <row r="955" spans="113:120" x14ac:dyDescent="0.25">
      <c r="DI955" t="s">
        <v>149</v>
      </c>
      <c r="DJ955" t="s">
        <v>2691</v>
      </c>
      <c r="DK955" s="3" t="s">
        <v>2280</v>
      </c>
      <c r="DL955" t="s">
        <v>2692</v>
      </c>
      <c r="DM955" t="str">
        <f t="shared" si="19"/>
        <v>FL060 - PUNTA GORDA HOUSING AUTHORITY</v>
      </c>
      <c r="DN955" s="11" t="s">
        <v>2693</v>
      </c>
      <c r="DO955" t="s">
        <v>2694</v>
      </c>
      <c r="DP955">
        <v>30</v>
      </c>
    </row>
    <row r="956" spans="113:120" x14ac:dyDescent="0.25">
      <c r="DI956" t="s">
        <v>149</v>
      </c>
      <c r="DJ956" t="s">
        <v>2691</v>
      </c>
      <c r="DK956" s="3" t="s">
        <v>2280</v>
      </c>
      <c r="DL956" t="s">
        <v>2692</v>
      </c>
      <c r="DM956" t="str">
        <f t="shared" si="19"/>
        <v>FL060 - PUNTA GORDA HOUSING AUTHORITY</v>
      </c>
      <c r="DN956" s="11" t="s">
        <v>2695</v>
      </c>
      <c r="DO956" t="s">
        <v>2696</v>
      </c>
      <c r="DP956">
        <v>85</v>
      </c>
    </row>
    <row r="957" spans="113:120" x14ac:dyDescent="0.25">
      <c r="DI957" t="s">
        <v>149</v>
      </c>
      <c r="DJ957" t="s">
        <v>2691</v>
      </c>
      <c r="DK957" s="3" t="s">
        <v>2280</v>
      </c>
      <c r="DL957" t="s">
        <v>2692</v>
      </c>
      <c r="DM957" t="str">
        <f t="shared" si="19"/>
        <v>FL060 - PUNTA GORDA HOUSING AUTHORITY</v>
      </c>
      <c r="DN957" s="11" t="s">
        <v>2697</v>
      </c>
      <c r="DO957" t="s">
        <v>2698</v>
      </c>
      <c r="DP957">
        <v>30</v>
      </c>
    </row>
    <row r="958" spans="113:120" x14ac:dyDescent="0.25">
      <c r="DI958" t="s">
        <v>149</v>
      </c>
      <c r="DJ958" t="s">
        <v>2691</v>
      </c>
      <c r="DK958" s="3" t="s">
        <v>2280</v>
      </c>
      <c r="DL958" t="s">
        <v>2692</v>
      </c>
      <c r="DM958" t="str">
        <f t="shared" si="19"/>
        <v>FL060 - PUNTA GORDA HOUSING AUTHORITY</v>
      </c>
      <c r="DN958" s="11" t="s">
        <v>2699</v>
      </c>
      <c r="DO958" t="s">
        <v>2700</v>
      </c>
      <c r="DP958">
        <v>35</v>
      </c>
    </row>
    <row r="959" spans="113:120" x14ac:dyDescent="0.25">
      <c r="DI959" t="s">
        <v>149</v>
      </c>
      <c r="DJ959" t="s">
        <v>2701</v>
      </c>
      <c r="DK959" s="3" t="s">
        <v>2280</v>
      </c>
      <c r="DL959" t="s">
        <v>2702</v>
      </c>
      <c r="DM959" t="str">
        <f t="shared" si="19"/>
        <v>FL062 - PINELLAS COUNTY HOUSING AUTHORITY</v>
      </c>
      <c r="DN959" s="11" t="s">
        <v>2703</v>
      </c>
      <c r="DO959" t="s">
        <v>2704</v>
      </c>
      <c r="DP959">
        <v>152</v>
      </c>
    </row>
    <row r="960" spans="113:120" x14ac:dyDescent="0.25">
      <c r="DI960" t="s">
        <v>149</v>
      </c>
      <c r="DJ960" t="s">
        <v>2701</v>
      </c>
      <c r="DK960" s="3" t="s">
        <v>2280</v>
      </c>
      <c r="DL960" t="s">
        <v>2702</v>
      </c>
      <c r="DM960" t="str">
        <f t="shared" si="19"/>
        <v>FL062 - PINELLAS COUNTY HOUSING AUTHORITY</v>
      </c>
      <c r="DN960" s="11" t="s">
        <v>2705</v>
      </c>
      <c r="DO960" t="s">
        <v>2706</v>
      </c>
      <c r="DP960">
        <v>21</v>
      </c>
    </row>
    <row r="961" spans="113:120" x14ac:dyDescent="0.25">
      <c r="DI961" t="s">
        <v>14</v>
      </c>
      <c r="DJ961" t="s">
        <v>2707</v>
      </c>
      <c r="DK961" s="3" t="s">
        <v>2280</v>
      </c>
      <c r="DL961" t="s">
        <v>2708</v>
      </c>
      <c r="DM961" t="str">
        <f t="shared" si="19"/>
        <v>FL063 - Gainesville Housing Authority</v>
      </c>
      <c r="DN961" s="11" t="s">
        <v>2709</v>
      </c>
      <c r="DO961" t="s">
        <v>2710</v>
      </c>
      <c r="DP961">
        <v>129</v>
      </c>
    </row>
    <row r="962" spans="113:120" x14ac:dyDescent="0.25">
      <c r="DI962" t="s">
        <v>14</v>
      </c>
      <c r="DJ962" t="s">
        <v>2707</v>
      </c>
      <c r="DK962" s="3" t="s">
        <v>2280</v>
      </c>
      <c r="DL962" t="s">
        <v>2708</v>
      </c>
      <c r="DM962" t="str">
        <f t="shared" si="19"/>
        <v>FL063 - Gainesville Housing Authority</v>
      </c>
      <c r="DN962" s="11" t="s">
        <v>2711</v>
      </c>
      <c r="DO962" t="s">
        <v>2712</v>
      </c>
      <c r="DP962">
        <v>171</v>
      </c>
    </row>
    <row r="963" spans="113:120" x14ac:dyDescent="0.25">
      <c r="DI963" t="s">
        <v>14</v>
      </c>
      <c r="DJ963" t="s">
        <v>2707</v>
      </c>
      <c r="DK963" s="3" t="s">
        <v>2280</v>
      </c>
      <c r="DL963" t="s">
        <v>2708</v>
      </c>
      <c r="DM963" t="str">
        <f t="shared" si="19"/>
        <v>FL063 - Gainesville Housing Authority</v>
      </c>
      <c r="DN963" s="11" t="s">
        <v>2713</v>
      </c>
      <c r="DO963" t="s">
        <v>2714</v>
      </c>
      <c r="DP963">
        <v>244</v>
      </c>
    </row>
    <row r="964" spans="113:120" x14ac:dyDescent="0.25">
      <c r="DI964" t="s">
        <v>149</v>
      </c>
      <c r="DJ964" t="s">
        <v>2715</v>
      </c>
      <c r="DK964" s="3" t="s">
        <v>2280</v>
      </c>
      <c r="DL964" t="s">
        <v>2716</v>
      </c>
      <c r="DM964" t="str">
        <f t="shared" si="19"/>
        <v>FL064 - VENICE HOUSING AUTHORITY</v>
      </c>
      <c r="DN964" s="11" t="s">
        <v>2717</v>
      </c>
      <c r="DO964" t="s">
        <v>2718</v>
      </c>
      <c r="DP964">
        <v>25</v>
      </c>
    </row>
    <row r="965" spans="113:120" x14ac:dyDescent="0.25">
      <c r="DI965" t="s">
        <v>149</v>
      </c>
      <c r="DJ965" t="s">
        <v>2715</v>
      </c>
      <c r="DK965" s="3" t="s">
        <v>2280</v>
      </c>
      <c r="DL965" t="s">
        <v>2716</v>
      </c>
      <c r="DM965" t="str">
        <f t="shared" si="19"/>
        <v>FL064 - VENICE HOUSING AUTHORITY</v>
      </c>
      <c r="DN965" s="11" t="s">
        <v>2719</v>
      </c>
      <c r="DO965" t="s">
        <v>2720</v>
      </c>
      <c r="DP965">
        <v>15</v>
      </c>
    </row>
    <row r="966" spans="113:120" x14ac:dyDescent="0.25">
      <c r="DI966" t="s">
        <v>149</v>
      </c>
      <c r="DJ966" t="s">
        <v>2721</v>
      </c>
      <c r="DK966" s="3" t="s">
        <v>2280</v>
      </c>
      <c r="DL966" t="s">
        <v>2722</v>
      </c>
      <c r="DM966" t="str">
        <f t="shared" ref="DM966:DM1029" si="20">CONCATENATE(DJ966," - ",DL966)</f>
        <v>FL065 - Macclenny Housing Authority</v>
      </c>
      <c r="DN966" s="11" t="s">
        <v>2723</v>
      </c>
      <c r="DO966" t="s">
        <v>2724</v>
      </c>
      <c r="DP966">
        <v>80</v>
      </c>
    </row>
    <row r="967" spans="113:120" x14ac:dyDescent="0.25">
      <c r="DI967" t="s">
        <v>14</v>
      </c>
      <c r="DJ967" t="s">
        <v>2725</v>
      </c>
      <c r="DK967" s="3" t="s">
        <v>2280</v>
      </c>
      <c r="DL967" t="s">
        <v>2726</v>
      </c>
      <c r="DM967" t="str">
        <f t="shared" si="20"/>
        <v>FL066 - HIALEAH HOUSING AUTHORITY</v>
      </c>
      <c r="DN967" s="11" t="s">
        <v>2727</v>
      </c>
      <c r="DO967" t="s">
        <v>2728</v>
      </c>
      <c r="DP967">
        <v>300</v>
      </c>
    </row>
    <row r="968" spans="113:120" x14ac:dyDescent="0.25">
      <c r="DI968" t="s">
        <v>14</v>
      </c>
      <c r="DJ968" t="s">
        <v>2725</v>
      </c>
      <c r="DK968" s="3" t="s">
        <v>2280</v>
      </c>
      <c r="DL968" t="s">
        <v>2726</v>
      </c>
      <c r="DM968" t="str">
        <f t="shared" si="20"/>
        <v>FL066 - HIALEAH HOUSING AUTHORITY</v>
      </c>
      <c r="DN968" s="11" t="s">
        <v>2729</v>
      </c>
      <c r="DO968" t="s">
        <v>2730</v>
      </c>
      <c r="DP968">
        <v>100</v>
      </c>
    </row>
    <row r="969" spans="113:120" x14ac:dyDescent="0.25">
      <c r="DI969" t="s">
        <v>14</v>
      </c>
      <c r="DJ969" t="s">
        <v>2725</v>
      </c>
      <c r="DK969" s="3" t="s">
        <v>2280</v>
      </c>
      <c r="DL969" t="s">
        <v>2726</v>
      </c>
      <c r="DM969" t="str">
        <f t="shared" si="20"/>
        <v>FL066 - HIALEAH HOUSING AUTHORITY</v>
      </c>
      <c r="DN969" s="11" t="s">
        <v>2731</v>
      </c>
      <c r="DO969" t="s">
        <v>2732</v>
      </c>
      <c r="DP969">
        <v>64</v>
      </c>
    </row>
    <row r="970" spans="113:120" x14ac:dyDescent="0.25">
      <c r="DI970" t="s">
        <v>14</v>
      </c>
      <c r="DJ970" t="s">
        <v>2725</v>
      </c>
      <c r="DK970" s="3" t="s">
        <v>2280</v>
      </c>
      <c r="DL970" t="s">
        <v>2726</v>
      </c>
      <c r="DM970" t="str">
        <f t="shared" si="20"/>
        <v>FL066 - HIALEAH HOUSING AUTHORITY</v>
      </c>
      <c r="DN970" s="11" t="s">
        <v>2733</v>
      </c>
      <c r="DO970" t="s">
        <v>2734</v>
      </c>
      <c r="DP970">
        <v>133</v>
      </c>
    </row>
    <row r="971" spans="113:120" x14ac:dyDescent="0.25">
      <c r="DI971" t="s">
        <v>14</v>
      </c>
      <c r="DJ971" t="s">
        <v>2725</v>
      </c>
      <c r="DK971" s="3" t="s">
        <v>2280</v>
      </c>
      <c r="DL971" t="s">
        <v>2726</v>
      </c>
      <c r="DM971" t="str">
        <f t="shared" si="20"/>
        <v>FL066 - HIALEAH HOUSING AUTHORITY</v>
      </c>
      <c r="DN971" s="11" t="s">
        <v>2735</v>
      </c>
      <c r="DO971" t="s">
        <v>2736</v>
      </c>
      <c r="DP971">
        <v>160</v>
      </c>
    </row>
    <row r="972" spans="113:120" x14ac:dyDescent="0.25">
      <c r="DI972" t="s">
        <v>14</v>
      </c>
      <c r="DJ972" t="s">
        <v>2725</v>
      </c>
      <c r="DK972" s="3" t="s">
        <v>2280</v>
      </c>
      <c r="DL972" t="s">
        <v>2726</v>
      </c>
      <c r="DM972" t="str">
        <f t="shared" si="20"/>
        <v>FL066 - HIALEAH HOUSING AUTHORITY</v>
      </c>
      <c r="DN972" s="11" t="s">
        <v>2737</v>
      </c>
      <c r="DO972" t="s">
        <v>2738</v>
      </c>
      <c r="DP972">
        <v>100</v>
      </c>
    </row>
    <row r="973" spans="113:120" x14ac:dyDescent="0.25">
      <c r="DI973" t="s">
        <v>149</v>
      </c>
      <c r="DJ973" t="s">
        <v>2739</v>
      </c>
      <c r="DK973" s="3" t="s">
        <v>2280</v>
      </c>
      <c r="DL973" t="s">
        <v>2740</v>
      </c>
      <c r="DM973" t="str">
        <f t="shared" si="20"/>
        <v>FL069 - Fort Walton Beach Housing Authority</v>
      </c>
      <c r="DN973" s="11" t="s">
        <v>2741</v>
      </c>
      <c r="DO973" t="s">
        <v>2742</v>
      </c>
      <c r="DP973">
        <v>124</v>
      </c>
    </row>
    <row r="974" spans="113:120" x14ac:dyDescent="0.25">
      <c r="DI974" t="s">
        <v>14</v>
      </c>
      <c r="DJ974" t="s">
        <v>2743</v>
      </c>
      <c r="DK974" s="3" t="s">
        <v>2280</v>
      </c>
      <c r="DL974" t="s">
        <v>2744</v>
      </c>
      <c r="DM974" t="str">
        <f t="shared" si="20"/>
        <v>FL070 - Alachua County</v>
      </c>
      <c r="DN974" s="11" t="s">
        <v>2745</v>
      </c>
      <c r="DO974" t="s">
        <v>2746</v>
      </c>
      <c r="DP974">
        <v>257</v>
      </c>
    </row>
    <row r="975" spans="113:120" x14ac:dyDescent="0.25">
      <c r="DI975" t="s">
        <v>149</v>
      </c>
      <c r="DJ975" t="s">
        <v>2747</v>
      </c>
      <c r="DK975" s="3" t="s">
        <v>2280</v>
      </c>
      <c r="DL975" t="s">
        <v>2748</v>
      </c>
      <c r="DM975" t="str">
        <f t="shared" si="20"/>
        <v>FL071 - LAKE WALES HOUSING AUTHORITY</v>
      </c>
      <c r="DN975" s="11" t="s">
        <v>2749</v>
      </c>
      <c r="DO975" t="s">
        <v>2750</v>
      </c>
      <c r="DP975">
        <v>140</v>
      </c>
    </row>
    <row r="976" spans="113:120" x14ac:dyDescent="0.25">
      <c r="DI976" t="s">
        <v>149</v>
      </c>
      <c r="DJ976" t="s">
        <v>2747</v>
      </c>
      <c r="DK976" s="3" t="s">
        <v>2280</v>
      </c>
      <c r="DL976" t="s">
        <v>2748</v>
      </c>
      <c r="DM976" t="str">
        <f t="shared" si="20"/>
        <v>FL071 - LAKE WALES HOUSING AUTHORITY</v>
      </c>
      <c r="DN976" s="11" t="s">
        <v>2751</v>
      </c>
      <c r="DO976" t="s">
        <v>2752</v>
      </c>
      <c r="DP976">
        <v>32</v>
      </c>
    </row>
    <row r="977" spans="113:120" x14ac:dyDescent="0.25">
      <c r="DI977" t="s">
        <v>149</v>
      </c>
      <c r="DJ977" t="s">
        <v>2753</v>
      </c>
      <c r="DK977" s="3" t="s">
        <v>2280</v>
      </c>
      <c r="DL977" t="s">
        <v>2754</v>
      </c>
      <c r="DM977" t="str">
        <f t="shared" si="20"/>
        <v>FL072 - DeLand Housing Authority</v>
      </c>
      <c r="DN977" s="11" t="s">
        <v>2755</v>
      </c>
      <c r="DO977" t="s">
        <v>2756</v>
      </c>
      <c r="DP977">
        <v>90</v>
      </c>
    </row>
    <row r="978" spans="113:120" x14ac:dyDescent="0.25">
      <c r="DI978" t="s">
        <v>149</v>
      </c>
      <c r="DJ978" t="s">
        <v>2753</v>
      </c>
      <c r="DK978" s="3" t="s">
        <v>2280</v>
      </c>
      <c r="DL978" t="s">
        <v>2754</v>
      </c>
      <c r="DM978" t="str">
        <f t="shared" si="20"/>
        <v>FL072 - DeLand Housing Authority</v>
      </c>
      <c r="DN978" s="11" t="s">
        <v>2757</v>
      </c>
      <c r="DO978" t="s">
        <v>2758</v>
      </c>
      <c r="DP978">
        <v>30</v>
      </c>
    </row>
    <row r="979" spans="113:120" x14ac:dyDescent="0.25">
      <c r="DI979" t="s">
        <v>14</v>
      </c>
      <c r="DJ979" t="s">
        <v>2759</v>
      </c>
      <c r="DK979" s="3" t="s">
        <v>2280</v>
      </c>
      <c r="DL979" t="s">
        <v>2760</v>
      </c>
      <c r="DM979" t="str">
        <f t="shared" si="20"/>
        <v>FL073 - Tallahassee Housing Authority</v>
      </c>
      <c r="DN979" s="11" t="s">
        <v>2761</v>
      </c>
      <c r="DO979" t="s">
        <v>2762</v>
      </c>
      <c r="DP979">
        <v>194</v>
      </c>
    </row>
    <row r="980" spans="113:120" x14ac:dyDescent="0.25">
      <c r="DI980" t="s">
        <v>14</v>
      </c>
      <c r="DJ980" t="s">
        <v>2759</v>
      </c>
      <c r="DK980" s="3" t="s">
        <v>2280</v>
      </c>
      <c r="DL980" t="s">
        <v>2760</v>
      </c>
      <c r="DM980" t="str">
        <f t="shared" si="20"/>
        <v>FL073 - Tallahassee Housing Authority</v>
      </c>
      <c r="DN980" s="11" t="s">
        <v>2763</v>
      </c>
      <c r="DO980" t="s">
        <v>2764</v>
      </c>
      <c r="DP980">
        <v>200</v>
      </c>
    </row>
    <row r="981" spans="113:120" x14ac:dyDescent="0.25">
      <c r="DI981" t="s">
        <v>14</v>
      </c>
      <c r="DJ981" t="s">
        <v>2759</v>
      </c>
      <c r="DK981" s="3" t="s">
        <v>2280</v>
      </c>
      <c r="DL981" t="s">
        <v>2760</v>
      </c>
      <c r="DM981" t="str">
        <f t="shared" si="20"/>
        <v>FL073 - Tallahassee Housing Authority</v>
      </c>
      <c r="DN981" s="11" t="s">
        <v>2765</v>
      </c>
      <c r="DO981" t="s">
        <v>2766</v>
      </c>
      <c r="DP981">
        <v>149</v>
      </c>
    </row>
    <row r="982" spans="113:120" x14ac:dyDescent="0.25">
      <c r="DI982" t="s">
        <v>149</v>
      </c>
      <c r="DJ982" t="s">
        <v>2767</v>
      </c>
      <c r="DK982" s="3" t="s">
        <v>2280</v>
      </c>
      <c r="DL982" t="s">
        <v>2768</v>
      </c>
      <c r="DM982" t="str">
        <f t="shared" si="20"/>
        <v>FL075 - CLEARWATER HOUSING AUTHORITY</v>
      </c>
      <c r="DN982" s="11" t="s">
        <v>2769</v>
      </c>
      <c r="DO982" t="s">
        <v>269</v>
      </c>
      <c r="DP982">
        <v>203</v>
      </c>
    </row>
    <row r="983" spans="113:120" x14ac:dyDescent="0.25">
      <c r="DI983" t="s">
        <v>149</v>
      </c>
      <c r="DJ983" t="s">
        <v>2767</v>
      </c>
      <c r="DK983" s="3" t="s">
        <v>2280</v>
      </c>
      <c r="DL983" t="s">
        <v>2768</v>
      </c>
      <c r="DM983" t="str">
        <f t="shared" si="20"/>
        <v>FL075 - CLEARWATER HOUSING AUTHORITY</v>
      </c>
      <c r="DN983" s="11" t="s">
        <v>2770</v>
      </c>
      <c r="DO983" t="s">
        <v>2771</v>
      </c>
      <c r="DP983">
        <v>13</v>
      </c>
    </row>
    <row r="984" spans="113:120" x14ac:dyDescent="0.25">
      <c r="DI984" t="s">
        <v>149</v>
      </c>
      <c r="DJ984" t="s">
        <v>2767</v>
      </c>
      <c r="DK984" s="3" t="s">
        <v>2280</v>
      </c>
      <c r="DL984" t="s">
        <v>2768</v>
      </c>
      <c r="DM984" t="str">
        <f t="shared" si="20"/>
        <v>FL075 - CLEARWATER HOUSING AUTHORITY</v>
      </c>
      <c r="DN984" s="11" t="s">
        <v>2772</v>
      </c>
      <c r="DO984" t="s">
        <v>2773</v>
      </c>
      <c r="DP984">
        <v>20</v>
      </c>
    </row>
    <row r="985" spans="113:120" x14ac:dyDescent="0.25">
      <c r="DI985" t="s">
        <v>149</v>
      </c>
      <c r="DJ985" t="s">
        <v>2774</v>
      </c>
      <c r="DK985" s="3" t="s">
        <v>2280</v>
      </c>
      <c r="DL985" t="s">
        <v>2775</v>
      </c>
      <c r="DM985" t="str">
        <f t="shared" si="20"/>
        <v>FL076 - RIVIERA BEACH HOUSING AUTHORITY</v>
      </c>
      <c r="DN985" s="11" t="s">
        <v>2776</v>
      </c>
      <c r="DO985" t="s">
        <v>2777</v>
      </c>
      <c r="DP985">
        <v>11</v>
      </c>
    </row>
    <row r="986" spans="113:120" x14ac:dyDescent="0.25">
      <c r="DI986" t="s">
        <v>149</v>
      </c>
      <c r="DJ986" t="s">
        <v>2774</v>
      </c>
      <c r="DK986" s="3" t="s">
        <v>2280</v>
      </c>
      <c r="DL986" t="s">
        <v>2775</v>
      </c>
      <c r="DM986" t="str">
        <f t="shared" si="20"/>
        <v>FL076 - RIVIERA BEACH HOUSING AUTHORITY</v>
      </c>
      <c r="DN986" s="11" t="s">
        <v>2778</v>
      </c>
      <c r="DO986" t="s">
        <v>2779</v>
      </c>
      <c r="DP986">
        <v>2</v>
      </c>
    </row>
    <row r="987" spans="113:120" x14ac:dyDescent="0.25">
      <c r="DI987" t="s">
        <v>14</v>
      </c>
      <c r="DJ987" t="s">
        <v>2780</v>
      </c>
      <c r="DK987" s="3" t="s">
        <v>2280</v>
      </c>
      <c r="DL987" t="s">
        <v>2781</v>
      </c>
      <c r="DM987" t="str">
        <f t="shared" si="20"/>
        <v>FL080 - PALM BEACH COUNTY HOUSING AUTHORITY</v>
      </c>
      <c r="DN987" s="11" t="s">
        <v>2782</v>
      </c>
      <c r="DO987" t="s">
        <v>2783</v>
      </c>
      <c r="DP987">
        <v>294</v>
      </c>
    </row>
    <row r="988" spans="113:120" x14ac:dyDescent="0.25">
      <c r="DI988" t="s">
        <v>14</v>
      </c>
      <c r="DJ988" t="s">
        <v>2780</v>
      </c>
      <c r="DK988" s="3" t="s">
        <v>2280</v>
      </c>
      <c r="DL988" t="s">
        <v>2781</v>
      </c>
      <c r="DM988" t="str">
        <f t="shared" si="20"/>
        <v>FL080 - PALM BEACH COUNTY HOUSING AUTHORITY</v>
      </c>
      <c r="DN988" s="11" t="s">
        <v>2784</v>
      </c>
      <c r="DO988" t="s">
        <v>2785</v>
      </c>
      <c r="DP988">
        <v>134</v>
      </c>
    </row>
    <row r="989" spans="113:120" x14ac:dyDescent="0.25">
      <c r="DI989" t="s">
        <v>149</v>
      </c>
      <c r="DJ989" t="s">
        <v>2786</v>
      </c>
      <c r="DK989" s="3" t="s">
        <v>2280</v>
      </c>
      <c r="DL989" t="s">
        <v>2787</v>
      </c>
      <c r="DM989" t="str">
        <f t="shared" si="20"/>
        <v>FL082 - Housing Authority of the City of Winter Park</v>
      </c>
      <c r="DN989" s="11" t="s">
        <v>2788</v>
      </c>
      <c r="DO989" t="s">
        <v>2789</v>
      </c>
      <c r="DP989">
        <v>171</v>
      </c>
    </row>
    <row r="990" spans="113:120" x14ac:dyDescent="0.25">
      <c r="DI990" t="s">
        <v>149</v>
      </c>
      <c r="DJ990" t="s">
        <v>2790</v>
      </c>
      <c r="DK990" s="3" t="s">
        <v>2280</v>
      </c>
      <c r="DL990" t="s">
        <v>2791</v>
      </c>
      <c r="DM990" t="str">
        <f t="shared" si="20"/>
        <v>FL083 - DELRAY BEACH HOUSING AUTHORITY</v>
      </c>
      <c r="DN990" s="11" t="s">
        <v>2792</v>
      </c>
      <c r="DO990" t="s">
        <v>2272</v>
      </c>
      <c r="DP990">
        <v>5</v>
      </c>
    </row>
    <row r="991" spans="113:120" x14ac:dyDescent="0.25">
      <c r="DI991" t="s">
        <v>149</v>
      </c>
      <c r="DJ991" t="s">
        <v>2790</v>
      </c>
      <c r="DK991" s="3" t="s">
        <v>2280</v>
      </c>
      <c r="DL991" t="s">
        <v>2791</v>
      </c>
      <c r="DM991" t="str">
        <f t="shared" si="20"/>
        <v>FL083 - DELRAY BEACH HOUSING AUTHORITY</v>
      </c>
      <c r="DN991" s="11" t="s">
        <v>2793</v>
      </c>
      <c r="DO991" t="s">
        <v>2794</v>
      </c>
      <c r="DP991">
        <v>3</v>
      </c>
    </row>
    <row r="992" spans="113:120" x14ac:dyDescent="0.25">
      <c r="DI992" t="s">
        <v>149</v>
      </c>
      <c r="DJ992" t="s">
        <v>2790</v>
      </c>
      <c r="DK992" s="3" t="s">
        <v>2280</v>
      </c>
      <c r="DL992" t="s">
        <v>2791</v>
      </c>
      <c r="DM992" t="str">
        <f t="shared" si="20"/>
        <v>FL083 - DELRAY BEACH HOUSING AUTHORITY</v>
      </c>
      <c r="DN992" s="11" t="s">
        <v>2795</v>
      </c>
      <c r="DO992" t="s">
        <v>2796</v>
      </c>
      <c r="DP992">
        <v>1</v>
      </c>
    </row>
    <row r="993" spans="113:120" x14ac:dyDescent="0.25">
      <c r="DI993" t="s">
        <v>149</v>
      </c>
      <c r="DJ993" t="s">
        <v>2797</v>
      </c>
      <c r="DK993" s="3" t="s">
        <v>2280</v>
      </c>
      <c r="DL993" t="s">
        <v>2798</v>
      </c>
      <c r="DM993" t="str">
        <f t="shared" si="20"/>
        <v>FL104 - Pasco County Housing Authority</v>
      </c>
      <c r="DN993" s="11" t="s">
        <v>2799</v>
      </c>
      <c r="DO993" t="s">
        <v>2800</v>
      </c>
      <c r="DP993">
        <v>59</v>
      </c>
    </row>
    <row r="994" spans="113:120" x14ac:dyDescent="0.25">
      <c r="DI994" t="s">
        <v>149</v>
      </c>
      <c r="DJ994" t="s">
        <v>2797</v>
      </c>
      <c r="DK994" s="3" t="s">
        <v>2280</v>
      </c>
      <c r="DL994" t="s">
        <v>2798</v>
      </c>
      <c r="DM994" t="str">
        <f t="shared" si="20"/>
        <v>FL104 - Pasco County Housing Authority</v>
      </c>
      <c r="DN994" s="11" t="s">
        <v>2801</v>
      </c>
      <c r="DO994" t="s">
        <v>2802</v>
      </c>
      <c r="DP994">
        <v>98</v>
      </c>
    </row>
    <row r="995" spans="113:120" x14ac:dyDescent="0.25">
      <c r="DI995" t="s">
        <v>149</v>
      </c>
      <c r="DJ995" t="s">
        <v>2797</v>
      </c>
      <c r="DK995" s="3" t="s">
        <v>2280</v>
      </c>
      <c r="DL995" t="s">
        <v>2798</v>
      </c>
      <c r="DM995" t="str">
        <f t="shared" si="20"/>
        <v>FL104 - Pasco County Housing Authority</v>
      </c>
      <c r="DN995" s="11" t="s">
        <v>2803</v>
      </c>
      <c r="DO995" t="s">
        <v>2804</v>
      </c>
      <c r="DP995">
        <v>50</v>
      </c>
    </row>
    <row r="996" spans="113:120" x14ac:dyDescent="0.25">
      <c r="DI996" t="s">
        <v>149</v>
      </c>
      <c r="DJ996" t="s">
        <v>2805</v>
      </c>
      <c r="DK996" s="3" t="s">
        <v>2280</v>
      </c>
      <c r="DL996" t="s">
        <v>2806</v>
      </c>
      <c r="DM996" t="str">
        <f t="shared" si="20"/>
        <v>FL105 - MANATEE COUNTY  HOUSING AUTHORITY</v>
      </c>
      <c r="DN996" s="11" t="s">
        <v>2807</v>
      </c>
      <c r="DO996" t="s">
        <v>2808</v>
      </c>
      <c r="DP996">
        <v>80</v>
      </c>
    </row>
    <row r="997" spans="113:120" x14ac:dyDescent="0.25">
      <c r="DI997" t="s">
        <v>149</v>
      </c>
      <c r="DJ997" t="s">
        <v>2809</v>
      </c>
      <c r="DK997" s="3" t="s">
        <v>2280</v>
      </c>
      <c r="DL997" t="s">
        <v>2810</v>
      </c>
      <c r="DM997" t="str">
        <f t="shared" si="20"/>
        <v>FL119 - HA BOCA RATON</v>
      </c>
      <c r="DN997" s="11" t="s">
        <v>2811</v>
      </c>
      <c r="DO997" t="s">
        <v>2812</v>
      </c>
      <c r="DP997">
        <v>95</v>
      </c>
    </row>
    <row r="998" spans="113:120" x14ac:dyDescent="0.25">
      <c r="DI998" t="s">
        <v>149</v>
      </c>
      <c r="DJ998" t="s">
        <v>2813</v>
      </c>
      <c r="DK998" s="3" t="s">
        <v>2280</v>
      </c>
      <c r="DL998" t="s">
        <v>2814</v>
      </c>
      <c r="DM998" t="str">
        <f t="shared" si="20"/>
        <v>FL125 - Columbia County Housing Authority</v>
      </c>
      <c r="DN998" s="11" t="s">
        <v>2815</v>
      </c>
      <c r="DO998" t="s">
        <v>2816</v>
      </c>
      <c r="DP998">
        <v>80</v>
      </c>
    </row>
    <row r="999" spans="113:120" x14ac:dyDescent="0.25">
      <c r="DI999" t="s">
        <v>14</v>
      </c>
      <c r="DJ999" t="s">
        <v>2817</v>
      </c>
      <c r="DK999" s="3" t="s">
        <v>2280</v>
      </c>
      <c r="DL999" t="s">
        <v>2818</v>
      </c>
      <c r="DM999" t="str">
        <f t="shared" si="20"/>
        <v>FL128 - Lee County Housing Authority</v>
      </c>
      <c r="DN999" s="11" t="s">
        <v>2819</v>
      </c>
      <c r="DO999" t="s">
        <v>2820</v>
      </c>
      <c r="DP999">
        <v>92</v>
      </c>
    </row>
    <row r="1000" spans="113:120" x14ac:dyDescent="0.25">
      <c r="DI1000" t="s">
        <v>14</v>
      </c>
      <c r="DJ1000" t="s">
        <v>2817</v>
      </c>
      <c r="DK1000" s="3" t="s">
        <v>2280</v>
      </c>
      <c r="DL1000" t="s">
        <v>2818</v>
      </c>
      <c r="DM1000" t="str">
        <f t="shared" si="20"/>
        <v>FL128 - Lee County Housing Authority</v>
      </c>
      <c r="DN1000" s="11" t="s">
        <v>2821</v>
      </c>
      <c r="DO1000" t="s">
        <v>2822</v>
      </c>
      <c r="DP1000">
        <v>50</v>
      </c>
    </row>
    <row r="1001" spans="113:120" x14ac:dyDescent="0.25">
      <c r="DI1001" t="s">
        <v>149</v>
      </c>
      <c r="DJ1001" t="s">
        <v>2823</v>
      </c>
      <c r="DK1001" s="3" t="s">
        <v>2280</v>
      </c>
      <c r="DL1001" t="s">
        <v>2824</v>
      </c>
      <c r="DM1001" t="str">
        <f t="shared" si="20"/>
        <v>FL136 - Hollywood Housing Authority</v>
      </c>
      <c r="DN1001" s="11" t="s">
        <v>2825</v>
      </c>
      <c r="DO1001" t="s">
        <v>2826</v>
      </c>
      <c r="DP1001">
        <v>120</v>
      </c>
    </row>
    <row r="1002" spans="113:120" x14ac:dyDescent="0.25">
      <c r="DI1002" t="s">
        <v>149</v>
      </c>
      <c r="DJ1002" t="s">
        <v>2827</v>
      </c>
      <c r="DK1002" s="3" t="s">
        <v>2280</v>
      </c>
      <c r="DL1002" t="s">
        <v>2828</v>
      </c>
      <c r="DM1002" t="str">
        <f t="shared" si="20"/>
        <v>FL139 - WINTER HAVEN HOUSING AUTHORITY</v>
      </c>
      <c r="DN1002" s="11" t="s">
        <v>2829</v>
      </c>
      <c r="DO1002" t="s">
        <v>2435</v>
      </c>
      <c r="DP1002">
        <v>122</v>
      </c>
    </row>
    <row r="1003" spans="113:120" x14ac:dyDescent="0.25">
      <c r="DI1003" t="s">
        <v>149</v>
      </c>
      <c r="DJ1003" t="s">
        <v>2827</v>
      </c>
      <c r="DK1003" s="3" t="s">
        <v>2280</v>
      </c>
      <c r="DL1003" t="s">
        <v>2828</v>
      </c>
      <c r="DM1003" t="str">
        <f t="shared" si="20"/>
        <v>FL139 - WINTER HAVEN HOUSING AUTHORITY</v>
      </c>
      <c r="DN1003" s="11" t="s">
        <v>2830</v>
      </c>
      <c r="DO1003" t="s">
        <v>2831</v>
      </c>
      <c r="DP1003">
        <v>13</v>
      </c>
    </row>
    <row r="1004" spans="113:120" x14ac:dyDescent="0.25">
      <c r="DI1004" t="s">
        <v>149</v>
      </c>
      <c r="DJ1004" t="s">
        <v>2827</v>
      </c>
      <c r="DK1004" s="3" t="s">
        <v>2280</v>
      </c>
      <c r="DL1004" t="s">
        <v>2828</v>
      </c>
      <c r="DM1004" t="str">
        <f t="shared" si="20"/>
        <v>FL139 - WINTER HAVEN HOUSING AUTHORITY</v>
      </c>
      <c r="DN1004" s="11" t="s">
        <v>2832</v>
      </c>
      <c r="DO1004" t="s">
        <v>2833</v>
      </c>
      <c r="DP1004">
        <v>2</v>
      </c>
    </row>
    <row r="1005" spans="113:120" x14ac:dyDescent="0.25">
      <c r="DI1005" t="s">
        <v>149</v>
      </c>
      <c r="DJ1005" t="s">
        <v>2834</v>
      </c>
      <c r="DK1005" s="3" t="s">
        <v>2280</v>
      </c>
      <c r="DL1005" t="s">
        <v>2835</v>
      </c>
      <c r="DM1005" t="str">
        <f t="shared" si="20"/>
        <v>FL144 - MONROE COUNTY HOUSING AUTHORITY</v>
      </c>
      <c r="DN1005" s="11" t="s">
        <v>2836</v>
      </c>
      <c r="DO1005" t="s">
        <v>2837</v>
      </c>
      <c r="DP1005">
        <v>50</v>
      </c>
    </row>
    <row r="1006" spans="113:120" x14ac:dyDescent="0.25">
      <c r="DI1006" t="s">
        <v>14</v>
      </c>
      <c r="DJ1006" t="s">
        <v>2838</v>
      </c>
      <c r="DK1006" s="3" t="s">
        <v>2839</v>
      </c>
      <c r="DL1006" t="s">
        <v>1145</v>
      </c>
      <c r="DM1006" t="str">
        <f t="shared" si="20"/>
        <v>GA001 - Housing Authority of the City of Augusta</v>
      </c>
      <c r="DN1006" s="11" t="s">
        <v>2840</v>
      </c>
      <c r="DO1006" t="s">
        <v>2841</v>
      </c>
      <c r="DP1006">
        <v>255</v>
      </c>
    </row>
    <row r="1007" spans="113:120" x14ac:dyDescent="0.25">
      <c r="DI1007" t="s">
        <v>14</v>
      </c>
      <c r="DJ1007" t="s">
        <v>2838</v>
      </c>
      <c r="DK1007" s="3" t="s">
        <v>2839</v>
      </c>
      <c r="DL1007" t="s">
        <v>1145</v>
      </c>
      <c r="DM1007" t="str">
        <f t="shared" si="20"/>
        <v>GA001 - Housing Authority of the City of Augusta</v>
      </c>
      <c r="DN1007" s="11" t="s">
        <v>2842</v>
      </c>
      <c r="DO1007" t="s">
        <v>2843</v>
      </c>
      <c r="DP1007">
        <v>250</v>
      </c>
    </row>
    <row r="1008" spans="113:120" x14ac:dyDescent="0.25">
      <c r="DI1008" t="s">
        <v>14</v>
      </c>
      <c r="DJ1008" t="s">
        <v>2838</v>
      </c>
      <c r="DK1008" s="3" t="s">
        <v>2839</v>
      </c>
      <c r="DL1008" t="s">
        <v>1145</v>
      </c>
      <c r="DM1008" t="str">
        <f t="shared" si="20"/>
        <v>GA001 - Housing Authority of the City of Augusta</v>
      </c>
      <c r="DN1008" s="11" t="s">
        <v>2844</v>
      </c>
      <c r="DO1008" t="s">
        <v>2845</v>
      </c>
      <c r="DP1008">
        <v>270</v>
      </c>
    </row>
    <row r="1009" spans="113:120" x14ac:dyDescent="0.25">
      <c r="DI1009" t="s">
        <v>14</v>
      </c>
      <c r="DJ1009" t="s">
        <v>2838</v>
      </c>
      <c r="DK1009" s="3" t="s">
        <v>2839</v>
      </c>
      <c r="DL1009" t="s">
        <v>1145</v>
      </c>
      <c r="DM1009" t="str">
        <f t="shared" si="20"/>
        <v>GA001 - Housing Authority of the City of Augusta</v>
      </c>
      <c r="DN1009" s="11" t="s">
        <v>2846</v>
      </c>
      <c r="DO1009" t="s">
        <v>2847</v>
      </c>
      <c r="DP1009">
        <v>228</v>
      </c>
    </row>
    <row r="1010" spans="113:120" x14ac:dyDescent="0.25">
      <c r="DI1010" t="s">
        <v>14</v>
      </c>
      <c r="DJ1010" t="s">
        <v>2838</v>
      </c>
      <c r="DK1010" s="3" t="s">
        <v>2839</v>
      </c>
      <c r="DL1010" t="s">
        <v>1145</v>
      </c>
      <c r="DM1010" t="str">
        <f t="shared" si="20"/>
        <v>GA001 - Housing Authority of the City of Augusta</v>
      </c>
      <c r="DN1010" s="11" t="s">
        <v>2848</v>
      </c>
      <c r="DO1010" t="s">
        <v>2847</v>
      </c>
      <c r="DP1010">
        <v>100</v>
      </c>
    </row>
    <row r="1011" spans="113:120" x14ac:dyDescent="0.25">
      <c r="DI1011" t="s">
        <v>14</v>
      </c>
      <c r="DJ1011" t="s">
        <v>2838</v>
      </c>
      <c r="DK1011" s="3" t="s">
        <v>2839</v>
      </c>
      <c r="DL1011" t="s">
        <v>1145</v>
      </c>
      <c r="DM1011" t="str">
        <f t="shared" si="20"/>
        <v>GA001 - Housing Authority of the City of Augusta</v>
      </c>
      <c r="DN1011" s="11" t="s">
        <v>2849</v>
      </c>
      <c r="DO1011" t="s">
        <v>2850</v>
      </c>
      <c r="DP1011">
        <v>150</v>
      </c>
    </row>
    <row r="1012" spans="113:120" x14ac:dyDescent="0.25">
      <c r="DI1012" t="s">
        <v>14</v>
      </c>
      <c r="DJ1012" t="s">
        <v>2838</v>
      </c>
      <c r="DK1012" s="3" t="s">
        <v>2839</v>
      </c>
      <c r="DL1012" t="s">
        <v>1145</v>
      </c>
      <c r="DM1012" t="str">
        <f t="shared" si="20"/>
        <v>GA001 - Housing Authority of the City of Augusta</v>
      </c>
      <c r="DN1012" s="11" t="s">
        <v>2851</v>
      </c>
      <c r="DO1012" t="s">
        <v>2852</v>
      </c>
      <c r="DP1012">
        <v>100</v>
      </c>
    </row>
    <row r="1013" spans="113:120" x14ac:dyDescent="0.25">
      <c r="DI1013" t="s">
        <v>14</v>
      </c>
      <c r="DJ1013" t="s">
        <v>2838</v>
      </c>
      <c r="DK1013" s="3" t="s">
        <v>2839</v>
      </c>
      <c r="DL1013" t="s">
        <v>1145</v>
      </c>
      <c r="DM1013" t="str">
        <f t="shared" si="20"/>
        <v>GA001 - Housing Authority of the City of Augusta</v>
      </c>
      <c r="DN1013" s="11" t="s">
        <v>2853</v>
      </c>
      <c r="DO1013" t="s">
        <v>2854</v>
      </c>
      <c r="DP1013">
        <v>150</v>
      </c>
    </row>
    <row r="1014" spans="113:120" x14ac:dyDescent="0.25">
      <c r="DI1014" t="s">
        <v>14</v>
      </c>
      <c r="DJ1014" t="s">
        <v>2838</v>
      </c>
      <c r="DK1014" s="3" t="s">
        <v>2839</v>
      </c>
      <c r="DL1014" t="s">
        <v>1145</v>
      </c>
      <c r="DM1014" t="str">
        <f t="shared" si="20"/>
        <v>GA001 - Housing Authority of the City of Augusta</v>
      </c>
      <c r="DN1014" s="11" t="s">
        <v>2855</v>
      </c>
      <c r="DO1014" t="s">
        <v>2856</v>
      </c>
      <c r="DP1014">
        <v>100</v>
      </c>
    </row>
    <row r="1015" spans="113:120" x14ac:dyDescent="0.25">
      <c r="DI1015" t="s">
        <v>14</v>
      </c>
      <c r="DJ1015" t="s">
        <v>2838</v>
      </c>
      <c r="DK1015" s="3" t="s">
        <v>2839</v>
      </c>
      <c r="DL1015" t="s">
        <v>1145</v>
      </c>
      <c r="DM1015" t="str">
        <f t="shared" si="20"/>
        <v>GA001 - Housing Authority of the City of Augusta</v>
      </c>
      <c r="DN1015" s="11" t="s">
        <v>2857</v>
      </c>
      <c r="DO1015" t="s">
        <v>2858</v>
      </c>
      <c r="DP1015">
        <v>153</v>
      </c>
    </row>
    <row r="1016" spans="113:120" x14ac:dyDescent="0.25">
      <c r="DI1016" t="s">
        <v>14</v>
      </c>
      <c r="DJ1016" t="s">
        <v>2838</v>
      </c>
      <c r="DK1016" s="3" t="s">
        <v>2839</v>
      </c>
      <c r="DL1016" t="s">
        <v>1145</v>
      </c>
      <c r="DM1016" t="str">
        <f t="shared" si="20"/>
        <v>GA001 - Housing Authority of the City of Augusta</v>
      </c>
      <c r="DN1016" s="11" t="s">
        <v>2859</v>
      </c>
      <c r="DO1016" t="s">
        <v>2860</v>
      </c>
      <c r="DP1016">
        <v>76</v>
      </c>
    </row>
    <row r="1017" spans="113:120" x14ac:dyDescent="0.25">
      <c r="DI1017" t="s">
        <v>14</v>
      </c>
      <c r="DJ1017" t="s">
        <v>2838</v>
      </c>
      <c r="DK1017" s="3" t="s">
        <v>2839</v>
      </c>
      <c r="DL1017" t="s">
        <v>1145</v>
      </c>
      <c r="DM1017" t="str">
        <f t="shared" si="20"/>
        <v>GA001 - Housing Authority of the City of Augusta</v>
      </c>
      <c r="DN1017" s="11" t="s">
        <v>2861</v>
      </c>
      <c r="DO1017" t="s">
        <v>2862</v>
      </c>
      <c r="DP1017">
        <v>40</v>
      </c>
    </row>
    <row r="1018" spans="113:120" x14ac:dyDescent="0.25">
      <c r="DI1018" t="s">
        <v>14</v>
      </c>
      <c r="DJ1018" t="s">
        <v>2863</v>
      </c>
      <c r="DK1018" s="3" t="s">
        <v>2839</v>
      </c>
      <c r="DL1018" t="s">
        <v>2864</v>
      </c>
      <c r="DM1018" t="str">
        <f t="shared" si="20"/>
        <v>GA002 - Housing Authority of Savannah</v>
      </c>
      <c r="DN1018" s="11" t="s">
        <v>2865</v>
      </c>
      <c r="DO1018" t="s">
        <v>2866</v>
      </c>
      <c r="DP1018">
        <v>236</v>
      </c>
    </row>
    <row r="1019" spans="113:120" x14ac:dyDescent="0.25">
      <c r="DI1019" t="s">
        <v>14</v>
      </c>
      <c r="DJ1019" t="s">
        <v>2863</v>
      </c>
      <c r="DK1019" s="3" t="s">
        <v>2839</v>
      </c>
      <c r="DL1019" t="s">
        <v>2864</v>
      </c>
      <c r="DM1019" t="str">
        <f t="shared" si="20"/>
        <v>GA002 - Housing Authority of Savannah</v>
      </c>
      <c r="DN1019" s="11" t="s">
        <v>2867</v>
      </c>
      <c r="DO1019" t="s">
        <v>2868</v>
      </c>
      <c r="DP1019">
        <v>136</v>
      </c>
    </row>
    <row r="1020" spans="113:120" x14ac:dyDescent="0.25">
      <c r="DI1020" t="s">
        <v>14</v>
      </c>
      <c r="DJ1020" t="s">
        <v>2863</v>
      </c>
      <c r="DK1020" s="3" t="s">
        <v>2839</v>
      </c>
      <c r="DL1020" t="s">
        <v>2864</v>
      </c>
      <c r="DM1020" t="str">
        <f t="shared" si="20"/>
        <v>GA002 - Housing Authority of Savannah</v>
      </c>
      <c r="DN1020" s="11" t="s">
        <v>2869</v>
      </c>
      <c r="DO1020" t="s">
        <v>2870</v>
      </c>
      <c r="DP1020">
        <v>211</v>
      </c>
    </row>
    <row r="1021" spans="113:120" x14ac:dyDescent="0.25">
      <c r="DI1021" t="s">
        <v>14</v>
      </c>
      <c r="DJ1021" t="s">
        <v>2863</v>
      </c>
      <c r="DK1021" s="3" t="s">
        <v>2839</v>
      </c>
      <c r="DL1021" t="s">
        <v>2864</v>
      </c>
      <c r="DM1021" t="str">
        <f t="shared" si="20"/>
        <v>GA002 - Housing Authority of Savannah</v>
      </c>
      <c r="DN1021" s="11" t="s">
        <v>2871</v>
      </c>
      <c r="DO1021" t="s">
        <v>2872</v>
      </c>
      <c r="DP1021">
        <v>315</v>
      </c>
    </row>
    <row r="1022" spans="113:120" x14ac:dyDescent="0.25">
      <c r="DI1022" t="s">
        <v>14</v>
      </c>
      <c r="DJ1022" t="s">
        <v>2863</v>
      </c>
      <c r="DK1022" s="3" t="s">
        <v>2839</v>
      </c>
      <c r="DL1022" t="s">
        <v>2864</v>
      </c>
      <c r="DM1022" t="str">
        <f t="shared" si="20"/>
        <v>GA002 - Housing Authority of Savannah</v>
      </c>
      <c r="DN1022" s="11" t="s">
        <v>2873</v>
      </c>
      <c r="DO1022" t="s">
        <v>2874</v>
      </c>
      <c r="DP1022">
        <v>20</v>
      </c>
    </row>
    <row r="1023" spans="113:120" x14ac:dyDescent="0.25">
      <c r="DI1023" t="s">
        <v>14</v>
      </c>
      <c r="DJ1023" t="s">
        <v>2875</v>
      </c>
      <c r="DK1023" s="3" t="s">
        <v>2839</v>
      </c>
      <c r="DL1023" t="s">
        <v>2876</v>
      </c>
      <c r="DM1023" t="str">
        <f t="shared" si="20"/>
        <v>GA003 - Athens Housing Authority</v>
      </c>
      <c r="DN1023" s="11" t="s">
        <v>2877</v>
      </c>
      <c r="DO1023" t="s">
        <v>2878</v>
      </c>
      <c r="DP1023">
        <v>157</v>
      </c>
    </row>
    <row r="1024" spans="113:120" x14ac:dyDescent="0.25">
      <c r="DI1024" t="s">
        <v>14</v>
      </c>
      <c r="DJ1024" t="s">
        <v>2875</v>
      </c>
      <c r="DK1024" s="3" t="s">
        <v>2839</v>
      </c>
      <c r="DL1024" t="s">
        <v>2876</v>
      </c>
      <c r="DM1024" t="str">
        <f t="shared" si="20"/>
        <v>GA003 - Athens Housing Authority</v>
      </c>
      <c r="DN1024" s="11" t="s">
        <v>2879</v>
      </c>
      <c r="DO1024" t="s">
        <v>2880</v>
      </c>
      <c r="DP1024">
        <v>160</v>
      </c>
    </row>
    <row r="1025" spans="113:120" x14ac:dyDescent="0.25">
      <c r="DI1025" t="s">
        <v>14</v>
      </c>
      <c r="DJ1025" t="s">
        <v>2875</v>
      </c>
      <c r="DK1025" s="3" t="s">
        <v>2839</v>
      </c>
      <c r="DL1025" t="s">
        <v>2876</v>
      </c>
      <c r="DM1025" t="str">
        <f t="shared" si="20"/>
        <v>GA003 - Athens Housing Authority</v>
      </c>
      <c r="DN1025" s="11" t="s">
        <v>2881</v>
      </c>
      <c r="DO1025" t="s">
        <v>2882</v>
      </c>
      <c r="DP1025">
        <v>122</v>
      </c>
    </row>
    <row r="1026" spans="113:120" x14ac:dyDescent="0.25">
      <c r="DI1026" t="s">
        <v>14</v>
      </c>
      <c r="DJ1026" t="s">
        <v>2875</v>
      </c>
      <c r="DK1026" s="3" t="s">
        <v>2839</v>
      </c>
      <c r="DL1026" t="s">
        <v>2876</v>
      </c>
      <c r="DM1026" t="str">
        <f t="shared" si="20"/>
        <v>GA003 - Athens Housing Authority</v>
      </c>
      <c r="DN1026" s="11" t="s">
        <v>2883</v>
      </c>
      <c r="DO1026" t="s">
        <v>2884</v>
      </c>
      <c r="DP1026">
        <v>149</v>
      </c>
    </row>
    <row r="1027" spans="113:120" x14ac:dyDescent="0.25">
      <c r="DI1027" t="s">
        <v>14</v>
      </c>
      <c r="DJ1027" t="s">
        <v>2875</v>
      </c>
      <c r="DK1027" s="3" t="s">
        <v>2839</v>
      </c>
      <c r="DL1027" t="s">
        <v>2876</v>
      </c>
      <c r="DM1027" t="str">
        <f t="shared" si="20"/>
        <v>GA003 - Athens Housing Authority</v>
      </c>
      <c r="DN1027" s="11" t="s">
        <v>2885</v>
      </c>
      <c r="DO1027" t="s">
        <v>2886</v>
      </c>
      <c r="DP1027">
        <v>86</v>
      </c>
    </row>
    <row r="1028" spans="113:120" x14ac:dyDescent="0.25">
      <c r="DI1028" t="s">
        <v>14</v>
      </c>
      <c r="DJ1028" t="s">
        <v>2875</v>
      </c>
      <c r="DK1028" s="3" t="s">
        <v>2839</v>
      </c>
      <c r="DL1028" t="s">
        <v>2876</v>
      </c>
      <c r="DM1028" t="str">
        <f t="shared" si="20"/>
        <v>GA003 - Athens Housing Authority</v>
      </c>
      <c r="DN1028" s="11" t="s">
        <v>2887</v>
      </c>
      <c r="DO1028" t="s">
        <v>269</v>
      </c>
      <c r="DP1028">
        <v>172</v>
      </c>
    </row>
    <row r="1029" spans="113:120" x14ac:dyDescent="0.25">
      <c r="DI1029" t="s">
        <v>14</v>
      </c>
      <c r="DJ1029" t="s">
        <v>2875</v>
      </c>
      <c r="DK1029" s="3" t="s">
        <v>2839</v>
      </c>
      <c r="DL1029" t="s">
        <v>2876</v>
      </c>
      <c r="DM1029" t="str">
        <f t="shared" si="20"/>
        <v>GA003 - Athens Housing Authority</v>
      </c>
      <c r="DN1029" s="11" t="s">
        <v>2888</v>
      </c>
      <c r="DO1029" t="s">
        <v>2889</v>
      </c>
      <c r="DP1029">
        <v>173</v>
      </c>
    </row>
    <row r="1030" spans="113:120" x14ac:dyDescent="0.25">
      <c r="DI1030" t="s">
        <v>14</v>
      </c>
      <c r="DJ1030" t="s">
        <v>2875</v>
      </c>
      <c r="DK1030" s="3" t="s">
        <v>2839</v>
      </c>
      <c r="DL1030" t="s">
        <v>2876</v>
      </c>
      <c r="DM1030" t="str">
        <f t="shared" ref="DM1030:DM1093" si="21">CONCATENATE(DJ1030," - ",DL1030)</f>
        <v>GA003 - Athens Housing Authority</v>
      </c>
      <c r="DN1030" s="11" t="s">
        <v>2890</v>
      </c>
      <c r="DO1030" t="s">
        <v>2891</v>
      </c>
      <c r="DP1030">
        <v>115</v>
      </c>
    </row>
    <row r="1031" spans="113:120" x14ac:dyDescent="0.25">
      <c r="DI1031" t="s">
        <v>14</v>
      </c>
      <c r="DJ1031" t="s">
        <v>2875</v>
      </c>
      <c r="DK1031" s="3" t="s">
        <v>2839</v>
      </c>
      <c r="DL1031" t="s">
        <v>2876</v>
      </c>
      <c r="DM1031" t="str">
        <f t="shared" si="21"/>
        <v>GA003 - Athens Housing Authority</v>
      </c>
      <c r="DN1031" s="11" t="s">
        <v>2892</v>
      </c>
      <c r="DO1031" t="s">
        <v>2893</v>
      </c>
      <c r="DP1031">
        <v>16</v>
      </c>
    </row>
    <row r="1032" spans="113:120" x14ac:dyDescent="0.25">
      <c r="DI1032" t="s">
        <v>14</v>
      </c>
      <c r="DJ1032" t="s">
        <v>2875</v>
      </c>
      <c r="DK1032" s="3" t="s">
        <v>2839</v>
      </c>
      <c r="DL1032" t="s">
        <v>2876</v>
      </c>
      <c r="DM1032" t="str">
        <f t="shared" si="21"/>
        <v>GA003 - Athens Housing Authority</v>
      </c>
      <c r="DN1032" s="11" t="s">
        <v>2894</v>
      </c>
      <c r="DO1032" t="s">
        <v>2895</v>
      </c>
      <c r="DP1032">
        <v>53</v>
      </c>
    </row>
    <row r="1033" spans="113:120" x14ac:dyDescent="0.25">
      <c r="DI1033" t="s">
        <v>14</v>
      </c>
      <c r="DJ1033" t="s">
        <v>2875</v>
      </c>
      <c r="DK1033" s="3" t="s">
        <v>2839</v>
      </c>
      <c r="DL1033" t="s">
        <v>2876</v>
      </c>
      <c r="DM1033" t="str">
        <f t="shared" si="21"/>
        <v>GA003 - Athens Housing Authority</v>
      </c>
      <c r="DN1033" s="11" t="s">
        <v>2896</v>
      </c>
      <c r="DO1033" t="s">
        <v>2897</v>
      </c>
      <c r="DP1033">
        <v>58</v>
      </c>
    </row>
    <row r="1034" spans="113:120" x14ac:dyDescent="0.25">
      <c r="DI1034" t="s">
        <v>14</v>
      </c>
      <c r="DJ1034" t="s">
        <v>2875</v>
      </c>
      <c r="DK1034" s="3" t="s">
        <v>2839</v>
      </c>
      <c r="DL1034" t="s">
        <v>2876</v>
      </c>
      <c r="DM1034" t="str">
        <f t="shared" si="21"/>
        <v>GA003 - Athens Housing Authority</v>
      </c>
      <c r="DN1034" s="11" t="s">
        <v>2898</v>
      </c>
      <c r="DO1034" t="s">
        <v>2899</v>
      </c>
      <c r="DP1034">
        <v>30</v>
      </c>
    </row>
    <row r="1035" spans="113:120" x14ac:dyDescent="0.25">
      <c r="DI1035" t="s">
        <v>14</v>
      </c>
      <c r="DJ1035" t="s">
        <v>2900</v>
      </c>
      <c r="DK1035" s="3" t="s">
        <v>2839</v>
      </c>
      <c r="DL1035" t="s">
        <v>2901</v>
      </c>
      <c r="DM1035" t="str">
        <f t="shared" si="21"/>
        <v>GA004 - Housing Authority of Columbus, Georgia</v>
      </c>
      <c r="DN1035" s="11" t="s">
        <v>2902</v>
      </c>
      <c r="DO1035" t="s">
        <v>2903</v>
      </c>
      <c r="DP1035">
        <v>182</v>
      </c>
    </row>
    <row r="1036" spans="113:120" x14ac:dyDescent="0.25">
      <c r="DI1036" t="s">
        <v>14</v>
      </c>
      <c r="DJ1036" t="s">
        <v>2900</v>
      </c>
      <c r="DK1036" s="3" t="s">
        <v>2839</v>
      </c>
      <c r="DL1036" t="s">
        <v>2901</v>
      </c>
      <c r="DM1036" t="str">
        <f t="shared" si="21"/>
        <v>GA004 - Housing Authority of Columbus, Georgia</v>
      </c>
      <c r="DN1036" s="11" t="s">
        <v>2904</v>
      </c>
      <c r="DO1036" t="s">
        <v>2905</v>
      </c>
      <c r="DP1036">
        <v>243</v>
      </c>
    </row>
    <row r="1037" spans="113:120" x14ac:dyDescent="0.25">
      <c r="DI1037" t="s">
        <v>14</v>
      </c>
      <c r="DJ1037" t="s">
        <v>2906</v>
      </c>
      <c r="DK1037" s="3" t="s">
        <v>2839</v>
      </c>
      <c r="DL1037" t="s">
        <v>2907</v>
      </c>
      <c r="DM1037" t="str">
        <f t="shared" si="21"/>
        <v>GA006 - Housing Authority of the City of ATLANTA Georgia</v>
      </c>
      <c r="DN1037" s="11" t="s">
        <v>2908</v>
      </c>
      <c r="DO1037" t="s">
        <v>2909</v>
      </c>
      <c r="DP1037">
        <v>282</v>
      </c>
    </row>
    <row r="1038" spans="113:120" x14ac:dyDescent="0.25">
      <c r="DI1038" t="s">
        <v>14</v>
      </c>
      <c r="DJ1038" t="s">
        <v>2906</v>
      </c>
      <c r="DK1038" s="3" t="s">
        <v>2839</v>
      </c>
      <c r="DL1038" t="s">
        <v>2907</v>
      </c>
      <c r="DM1038" t="str">
        <f t="shared" si="21"/>
        <v>GA006 - Housing Authority of the City of ATLANTA Georgia</v>
      </c>
      <c r="DN1038" s="11" t="s">
        <v>2910</v>
      </c>
      <c r="DO1038" t="s">
        <v>2911</v>
      </c>
      <c r="DP1038">
        <v>81</v>
      </c>
    </row>
    <row r="1039" spans="113:120" x14ac:dyDescent="0.25">
      <c r="DI1039" t="s">
        <v>14</v>
      </c>
      <c r="DJ1039" t="s">
        <v>2906</v>
      </c>
      <c r="DK1039" s="3" t="s">
        <v>2839</v>
      </c>
      <c r="DL1039" t="s">
        <v>2907</v>
      </c>
      <c r="DM1039" t="str">
        <f t="shared" si="21"/>
        <v>GA006 - Housing Authority of the City of ATLANTA Georgia</v>
      </c>
      <c r="DN1039" s="11" t="s">
        <v>2912</v>
      </c>
      <c r="DO1039" t="s">
        <v>2913</v>
      </c>
      <c r="DP1039">
        <v>32</v>
      </c>
    </row>
    <row r="1040" spans="113:120" x14ac:dyDescent="0.25">
      <c r="DI1040" t="s">
        <v>14</v>
      </c>
      <c r="DJ1040" t="s">
        <v>2906</v>
      </c>
      <c r="DK1040" s="3" t="s">
        <v>2839</v>
      </c>
      <c r="DL1040" t="s">
        <v>2907</v>
      </c>
      <c r="DM1040" t="str">
        <f t="shared" si="21"/>
        <v>GA006 - Housing Authority of the City of ATLANTA Georgia</v>
      </c>
      <c r="DN1040" s="11" t="s">
        <v>2914</v>
      </c>
      <c r="DO1040" t="s">
        <v>2915</v>
      </c>
      <c r="DP1040">
        <v>162</v>
      </c>
    </row>
    <row r="1041" spans="113:120" x14ac:dyDescent="0.25">
      <c r="DI1041" t="s">
        <v>14</v>
      </c>
      <c r="DJ1041" t="s">
        <v>2906</v>
      </c>
      <c r="DK1041" s="3" t="s">
        <v>2839</v>
      </c>
      <c r="DL1041" t="s">
        <v>2907</v>
      </c>
      <c r="DM1041" t="str">
        <f t="shared" si="21"/>
        <v>GA006 - Housing Authority of the City of ATLANTA Georgia</v>
      </c>
      <c r="DN1041" s="11" t="s">
        <v>2916</v>
      </c>
      <c r="DO1041" t="s">
        <v>2917</v>
      </c>
      <c r="DP1041">
        <v>240</v>
      </c>
    </row>
    <row r="1042" spans="113:120" x14ac:dyDescent="0.25">
      <c r="DI1042" t="s">
        <v>14</v>
      </c>
      <c r="DJ1042" t="s">
        <v>2906</v>
      </c>
      <c r="DK1042" s="3" t="s">
        <v>2839</v>
      </c>
      <c r="DL1042" t="s">
        <v>2907</v>
      </c>
      <c r="DM1042" t="str">
        <f t="shared" si="21"/>
        <v>GA006 - Housing Authority of the City of ATLANTA Georgia</v>
      </c>
      <c r="DN1042" s="11" t="s">
        <v>2918</v>
      </c>
      <c r="DO1042" t="s">
        <v>2919</v>
      </c>
      <c r="DP1042">
        <v>60</v>
      </c>
    </row>
    <row r="1043" spans="113:120" x14ac:dyDescent="0.25">
      <c r="DI1043" t="s">
        <v>14</v>
      </c>
      <c r="DJ1043" t="s">
        <v>2906</v>
      </c>
      <c r="DK1043" s="3" t="s">
        <v>2839</v>
      </c>
      <c r="DL1043" t="s">
        <v>2907</v>
      </c>
      <c r="DM1043" t="str">
        <f t="shared" si="21"/>
        <v>GA006 - Housing Authority of the City of ATLANTA Georgia</v>
      </c>
      <c r="DN1043" s="11" t="s">
        <v>2920</v>
      </c>
      <c r="DO1043" t="s">
        <v>2921</v>
      </c>
      <c r="DP1043">
        <v>87</v>
      </c>
    </row>
    <row r="1044" spans="113:120" x14ac:dyDescent="0.25">
      <c r="DI1044" t="s">
        <v>14</v>
      </c>
      <c r="DJ1044" t="s">
        <v>2906</v>
      </c>
      <c r="DK1044" s="3" t="s">
        <v>2839</v>
      </c>
      <c r="DL1044" t="s">
        <v>2907</v>
      </c>
      <c r="DM1044" t="str">
        <f t="shared" si="21"/>
        <v>GA006 - Housing Authority of the City of ATLANTA Georgia</v>
      </c>
      <c r="DN1044" s="11" t="s">
        <v>2922</v>
      </c>
      <c r="DO1044" t="s">
        <v>2923</v>
      </c>
      <c r="DP1044">
        <v>46</v>
      </c>
    </row>
    <row r="1045" spans="113:120" x14ac:dyDescent="0.25">
      <c r="DI1045" t="s">
        <v>14</v>
      </c>
      <c r="DJ1045" t="s">
        <v>2906</v>
      </c>
      <c r="DK1045" s="3" t="s">
        <v>2839</v>
      </c>
      <c r="DL1045" t="s">
        <v>2907</v>
      </c>
      <c r="DM1045" t="str">
        <f t="shared" si="21"/>
        <v>GA006 - Housing Authority of the City of ATLANTA Georgia</v>
      </c>
      <c r="DN1045" s="11" t="s">
        <v>2924</v>
      </c>
      <c r="DO1045" t="s">
        <v>2925</v>
      </c>
      <c r="DP1045">
        <v>34</v>
      </c>
    </row>
    <row r="1046" spans="113:120" x14ac:dyDescent="0.25">
      <c r="DI1046" t="s">
        <v>14</v>
      </c>
      <c r="DJ1046" t="s">
        <v>2906</v>
      </c>
      <c r="DK1046" s="3" t="s">
        <v>2839</v>
      </c>
      <c r="DL1046" t="s">
        <v>2907</v>
      </c>
      <c r="DM1046" t="str">
        <f t="shared" si="21"/>
        <v>GA006 - Housing Authority of the City of ATLANTA Georgia</v>
      </c>
      <c r="DN1046" s="11" t="s">
        <v>2926</v>
      </c>
      <c r="DO1046" t="s">
        <v>2927</v>
      </c>
      <c r="DP1046">
        <v>73</v>
      </c>
    </row>
    <row r="1047" spans="113:120" x14ac:dyDescent="0.25">
      <c r="DI1047" t="s">
        <v>14</v>
      </c>
      <c r="DJ1047" t="s">
        <v>2906</v>
      </c>
      <c r="DK1047" s="3" t="s">
        <v>2839</v>
      </c>
      <c r="DL1047" t="s">
        <v>2907</v>
      </c>
      <c r="DM1047" t="str">
        <f t="shared" si="21"/>
        <v>GA006 - Housing Authority of the City of ATLANTA Georgia</v>
      </c>
      <c r="DN1047" s="11" t="s">
        <v>2928</v>
      </c>
      <c r="DO1047" t="s">
        <v>2929</v>
      </c>
      <c r="DP1047">
        <v>41</v>
      </c>
    </row>
    <row r="1048" spans="113:120" x14ac:dyDescent="0.25">
      <c r="DI1048" t="s">
        <v>14</v>
      </c>
      <c r="DJ1048" t="s">
        <v>2906</v>
      </c>
      <c r="DK1048" s="3" t="s">
        <v>2839</v>
      </c>
      <c r="DL1048" t="s">
        <v>2907</v>
      </c>
      <c r="DM1048" t="str">
        <f t="shared" si="21"/>
        <v>GA006 - Housing Authority of the City of ATLANTA Georgia</v>
      </c>
      <c r="DN1048" s="11" t="s">
        <v>2930</v>
      </c>
      <c r="DO1048" t="s">
        <v>2931</v>
      </c>
      <c r="DP1048">
        <v>108</v>
      </c>
    </row>
    <row r="1049" spans="113:120" x14ac:dyDescent="0.25">
      <c r="DI1049" t="s">
        <v>14</v>
      </c>
      <c r="DJ1049" t="s">
        <v>2906</v>
      </c>
      <c r="DK1049" s="3" t="s">
        <v>2839</v>
      </c>
      <c r="DL1049" t="s">
        <v>2907</v>
      </c>
      <c r="DM1049" t="str">
        <f t="shared" si="21"/>
        <v>GA006 - Housing Authority of the City of ATLANTA Georgia</v>
      </c>
      <c r="DN1049" s="11" t="s">
        <v>2932</v>
      </c>
      <c r="DO1049" t="s">
        <v>2933</v>
      </c>
      <c r="DP1049">
        <v>29</v>
      </c>
    </row>
    <row r="1050" spans="113:120" x14ac:dyDescent="0.25">
      <c r="DI1050" t="s">
        <v>14</v>
      </c>
      <c r="DJ1050" t="s">
        <v>2906</v>
      </c>
      <c r="DK1050" s="3" t="s">
        <v>2839</v>
      </c>
      <c r="DL1050" t="s">
        <v>2907</v>
      </c>
      <c r="DM1050" t="str">
        <f t="shared" si="21"/>
        <v>GA006 - Housing Authority of the City of ATLANTA Georgia</v>
      </c>
      <c r="DN1050" s="11" t="s">
        <v>2934</v>
      </c>
      <c r="DO1050" t="s">
        <v>2935</v>
      </c>
      <c r="DP1050">
        <v>33</v>
      </c>
    </row>
    <row r="1051" spans="113:120" x14ac:dyDescent="0.25">
      <c r="DI1051" t="s">
        <v>14</v>
      </c>
      <c r="DJ1051" t="s">
        <v>2906</v>
      </c>
      <c r="DK1051" s="3" t="s">
        <v>2839</v>
      </c>
      <c r="DL1051" t="s">
        <v>2907</v>
      </c>
      <c r="DM1051" t="str">
        <f t="shared" si="21"/>
        <v>GA006 - Housing Authority of the City of ATLANTA Georgia</v>
      </c>
      <c r="DN1051" s="11" t="s">
        <v>2936</v>
      </c>
      <c r="DO1051" t="s">
        <v>2937</v>
      </c>
      <c r="DP1051">
        <v>78</v>
      </c>
    </row>
    <row r="1052" spans="113:120" x14ac:dyDescent="0.25">
      <c r="DI1052" t="s">
        <v>14</v>
      </c>
      <c r="DJ1052" t="s">
        <v>2906</v>
      </c>
      <c r="DK1052" s="3" t="s">
        <v>2839</v>
      </c>
      <c r="DL1052" t="s">
        <v>2907</v>
      </c>
      <c r="DM1052" t="str">
        <f t="shared" si="21"/>
        <v>GA006 - Housing Authority of the City of ATLANTA Georgia</v>
      </c>
      <c r="DN1052" s="11" t="s">
        <v>2938</v>
      </c>
      <c r="DO1052" t="s">
        <v>2939</v>
      </c>
      <c r="DP1052">
        <v>61</v>
      </c>
    </row>
    <row r="1053" spans="113:120" x14ac:dyDescent="0.25">
      <c r="DI1053" t="s">
        <v>14</v>
      </c>
      <c r="DJ1053" t="s">
        <v>2906</v>
      </c>
      <c r="DK1053" s="3" t="s">
        <v>2839</v>
      </c>
      <c r="DL1053" t="s">
        <v>2907</v>
      </c>
      <c r="DM1053" t="str">
        <f t="shared" si="21"/>
        <v>GA006 - Housing Authority of the City of ATLANTA Georgia</v>
      </c>
      <c r="DN1053" s="11" t="s">
        <v>2940</v>
      </c>
      <c r="DO1053" t="s">
        <v>2941</v>
      </c>
      <c r="DP1053">
        <v>56</v>
      </c>
    </row>
    <row r="1054" spans="113:120" x14ac:dyDescent="0.25">
      <c r="DI1054" t="s">
        <v>14</v>
      </c>
      <c r="DJ1054" t="s">
        <v>2906</v>
      </c>
      <c r="DK1054" s="3" t="s">
        <v>2839</v>
      </c>
      <c r="DL1054" t="s">
        <v>2907</v>
      </c>
      <c r="DM1054" t="str">
        <f t="shared" si="21"/>
        <v>GA006 - Housing Authority of the City of ATLANTA Georgia</v>
      </c>
      <c r="DN1054" s="11" t="s">
        <v>2942</v>
      </c>
      <c r="DO1054" t="s">
        <v>2943</v>
      </c>
      <c r="DP1054">
        <v>89</v>
      </c>
    </row>
    <row r="1055" spans="113:120" x14ac:dyDescent="0.25">
      <c r="DI1055" t="s">
        <v>14</v>
      </c>
      <c r="DJ1055" t="s">
        <v>2906</v>
      </c>
      <c r="DK1055" s="3" t="s">
        <v>2839</v>
      </c>
      <c r="DL1055" t="s">
        <v>2907</v>
      </c>
      <c r="DM1055" t="str">
        <f t="shared" si="21"/>
        <v>GA006 - Housing Authority of the City of ATLANTA Georgia</v>
      </c>
      <c r="DN1055" s="11" t="s">
        <v>2944</v>
      </c>
      <c r="DO1055" t="s">
        <v>2945</v>
      </c>
      <c r="DP1055">
        <v>49</v>
      </c>
    </row>
    <row r="1056" spans="113:120" x14ac:dyDescent="0.25">
      <c r="DI1056" t="s">
        <v>14</v>
      </c>
      <c r="DJ1056" t="s">
        <v>2906</v>
      </c>
      <c r="DK1056" s="3" t="s">
        <v>2839</v>
      </c>
      <c r="DL1056" t="s">
        <v>2907</v>
      </c>
      <c r="DM1056" t="str">
        <f t="shared" si="21"/>
        <v>GA006 - Housing Authority of the City of ATLANTA Georgia</v>
      </c>
      <c r="DN1056" s="11" t="s">
        <v>2946</v>
      </c>
      <c r="DO1056" t="s">
        <v>2947</v>
      </c>
      <c r="DP1056">
        <v>78</v>
      </c>
    </row>
    <row r="1057" spans="113:120" x14ac:dyDescent="0.25">
      <c r="DI1057" t="s">
        <v>14</v>
      </c>
      <c r="DJ1057" t="s">
        <v>2906</v>
      </c>
      <c r="DK1057" s="3" t="s">
        <v>2839</v>
      </c>
      <c r="DL1057" t="s">
        <v>2907</v>
      </c>
      <c r="DM1057" t="str">
        <f t="shared" si="21"/>
        <v>GA006 - Housing Authority of the City of ATLANTA Georgia</v>
      </c>
      <c r="DN1057" s="11" t="s">
        <v>2948</v>
      </c>
      <c r="DO1057" t="s">
        <v>2949</v>
      </c>
      <c r="DP1057">
        <v>76</v>
      </c>
    </row>
    <row r="1058" spans="113:120" x14ac:dyDescent="0.25">
      <c r="DI1058" t="s">
        <v>14</v>
      </c>
      <c r="DJ1058" t="s">
        <v>2906</v>
      </c>
      <c r="DK1058" s="3" t="s">
        <v>2839</v>
      </c>
      <c r="DL1058" t="s">
        <v>2907</v>
      </c>
      <c r="DM1058" t="str">
        <f t="shared" si="21"/>
        <v>GA006 - Housing Authority of the City of ATLANTA Georgia</v>
      </c>
      <c r="DN1058" s="11" t="s">
        <v>2950</v>
      </c>
      <c r="DO1058" t="s">
        <v>2951</v>
      </c>
      <c r="DP1058">
        <v>38</v>
      </c>
    </row>
    <row r="1059" spans="113:120" x14ac:dyDescent="0.25">
      <c r="DI1059" t="s">
        <v>14</v>
      </c>
      <c r="DJ1059" t="s">
        <v>2906</v>
      </c>
      <c r="DK1059" s="3" t="s">
        <v>2839</v>
      </c>
      <c r="DL1059" t="s">
        <v>2907</v>
      </c>
      <c r="DM1059" t="str">
        <f t="shared" si="21"/>
        <v>GA006 - Housing Authority of the City of ATLANTA Georgia</v>
      </c>
      <c r="DN1059" s="11" t="s">
        <v>2952</v>
      </c>
      <c r="DO1059" t="s">
        <v>2953</v>
      </c>
      <c r="DP1059">
        <v>68</v>
      </c>
    </row>
    <row r="1060" spans="113:120" x14ac:dyDescent="0.25">
      <c r="DI1060" t="s">
        <v>14</v>
      </c>
      <c r="DJ1060" t="s">
        <v>2906</v>
      </c>
      <c r="DK1060" s="3" t="s">
        <v>2839</v>
      </c>
      <c r="DL1060" t="s">
        <v>2907</v>
      </c>
      <c r="DM1060" t="str">
        <f t="shared" si="21"/>
        <v>GA006 - Housing Authority of the City of ATLANTA Georgia</v>
      </c>
      <c r="DN1060" s="11" t="s">
        <v>2954</v>
      </c>
      <c r="DO1060" t="s">
        <v>2955</v>
      </c>
      <c r="DP1060">
        <v>63</v>
      </c>
    </row>
    <row r="1061" spans="113:120" x14ac:dyDescent="0.25">
      <c r="DI1061" t="s">
        <v>14</v>
      </c>
      <c r="DJ1061" t="s">
        <v>2906</v>
      </c>
      <c r="DK1061" s="3" t="s">
        <v>2839</v>
      </c>
      <c r="DL1061" t="s">
        <v>2907</v>
      </c>
      <c r="DM1061" t="str">
        <f t="shared" si="21"/>
        <v>GA006 - Housing Authority of the City of ATLANTA Georgia</v>
      </c>
      <c r="DN1061" s="11" t="s">
        <v>2956</v>
      </c>
      <c r="DO1061" t="s">
        <v>2957</v>
      </c>
      <c r="DP1061">
        <v>26</v>
      </c>
    </row>
    <row r="1062" spans="113:120" x14ac:dyDescent="0.25">
      <c r="DI1062" t="s">
        <v>14</v>
      </c>
      <c r="DJ1062" t="s">
        <v>2906</v>
      </c>
      <c r="DK1062" s="3" t="s">
        <v>2839</v>
      </c>
      <c r="DL1062" t="s">
        <v>2907</v>
      </c>
      <c r="DM1062" t="str">
        <f t="shared" si="21"/>
        <v>GA006 - Housing Authority of the City of ATLANTA Georgia</v>
      </c>
      <c r="DN1062" s="11" t="s">
        <v>2958</v>
      </c>
      <c r="DO1062" t="s">
        <v>2959</v>
      </c>
      <c r="DP1062">
        <v>54</v>
      </c>
    </row>
    <row r="1063" spans="113:120" x14ac:dyDescent="0.25">
      <c r="DI1063" t="s">
        <v>14</v>
      </c>
      <c r="DJ1063" t="s">
        <v>2906</v>
      </c>
      <c r="DK1063" s="3" t="s">
        <v>2839</v>
      </c>
      <c r="DL1063" t="s">
        <v>2907</v>
      </c>
      <c r="DM1063" t="str">
        <f t="shared" si="21"/>
        <v>GA006 - Housing Authority of the City of ATLANTA Georgia</v>
      </c>
      <c r="DN1063" s="11" t="s">
        <v>2960</v>
      </c>
      <c r="DO1063" t="s">
        <v>2961</v>
      </c>
      <c r="DP1063">
        <v>70</v>
      </c>
    </row>
    <row r="1064" spans="113:120" x14ac:dyDescent="0.25">
      <c r="DI1064" t="s">
        <v>14</v>
      </c>
      <c r="DJ1064" t="s">
        <v>2906</v>
      </c>
      <c r="DK1064" s="3" t="s">
        <v>2839</v>
      </c>
      <c r="DL1064" t="s">
        <v>2907</v>
      </c>
      <c r="DM1064" t="str">
        <f t="shared" si="21"/>
        <v>GA006 - Housing Authority of the City of ATLANTA Georgia</v>
      </c>
      <c r="DN1064" s="11" t="s">
        <v>2962</v>
      </c>
      <c r="DO1064" t="s">
        <v>2963</v>
      </c>
      <c r="DP1064">
        <v>51</v>
      </c>
    </row>
    <row r="1065" spans="113:120" x14ac:dyDescent="0.25">
      <c r="DI1065" t="s">
        <v>14</v>
      </c>
      <c r="DJ1065" t="s">
        <v>2964</v>
      </c>
      <c r="DK1065" s="3" t="s">
        <v>2839</v>
      </c>
      <c r="DL1065" t="s">
        <v>2965</v>
      </c>
      <c r="DM1065" t="str">
        <f t="shared" si="21"/>
        <v>GA007 - Housing Authority of the City of Macon-Bibb</v>
      </c>
      <c r="DN1065" s="11" t="s">
        <v>2966</v>
      </c>
      <c r="DO1065" t="s">
        <v>2967</v>
      </c>
      <c r="DP1065">
        <v>280</v>
      </c>
    </row>
    <row r="1066" spans="113:120" x14ac:dyDescent="0.25">
      <c r="DI1066" t="s">
        <v>14</v>
      </c>
      <c r="DJ1066" t="s">
        <v>2968</v>
      </c>
      <c r="DK1066" s="3" t="s">
        <v>2839</v>
      </c>
      <c r="DL1066" t="s">
        <v>2969</v>
      </c>
      <c r="DM1066" t="str">
        <f t="shared" si="21"/>
        <v>GA009 - Housing Authority of the City of Brunswick</v>
      </c>
      <c r="DN1066" s="11" t="s">
        <v>2970</v>
      </c>
      <c r="DO1066" t="s">
        <v>2971</v>
      </c>
      <c r="DP1066">
        <v>218</v>
      </c>
    </row>
    <row r="1067" spans="113:120" x14ac:dyDescent="0.25">
      <c r="DI1067" t="s">
        <v>14</v>
      </c>
      <c r="DJ1067" t="s">
        <v>2968</v>
      </c>
      <c r="DK1067" s="3" t="s">
        <v>2839</v>
      </c>
      <c r="DL1067" t="s">
        <v>2969</v>
      </c>
      <c r="DM1067" t="str">
        <f t="shared" si="21"/>
        <v>GA009 - Housing Authority of the City of Brunswick</v>
      </c>
      <c r="DN1067" s="11" t="s">
        <v>2972</v>
      </c>
      <c r="DO1067" t="s">
        <v>2973</v>
      </c>
      <c r="DP1067">
        <v>201</v>
      </c>
    </row>
    <row r="1068" spans="113:120" x14ac:dyDescent="0.25">
      <c r="DI1068" t="s">
        <v>14</v>
      </c>
      <c r="DJ1068" t="s">
        <v>2968</v>
      </c>
      <c r="DK1068" s="3" t="s">
        <v>2839</v>
      </c>
      <c r="DL1068" t="s">
        <v>2969</v>
      </c>
      <c r="DM1068" t="str">
        <f t="shared" si="21"/>
        <v>GA009 - Housing Authority of the City of Brunswick</v>
      </c>
      <c r="DN1068" s="11" t="s">
        <v>2974</v>
      </c>
      <c r="DO1068" t="s">
        <v>2975</v>
      </c>
      <c r="DP1068">
        <v>170</v>
      </c>
    </row>
    <row r="1069" spans="113:120" x14ac:dyDescent="0.25">
      <c r="DI1069" t="s">
        <v>14</v>
      </c>
      <c r="DJ1069" t="s">
        <v>2976</v>
      </c>
      <c r="DK1069" s="3" t="s">
        <v>2839</v>
      </c>
      <c r="DL1069" t="s">
        <v>2977</v>
      </c>
      <c r="DM1069" t="str">
        <f t="shared" si="21"/>
        <v>GA023 - Housing Authority of the City of Albany</v>
      </c>
      <c r="DN1069" s="11" t="s">
        <v>2978</v>
      </c>
      <c r="DO1069" t="s">
        <v>2979</v>
      </c>
      <c r="DP1069">
        <v>159</v>
      </c>
    </row>
    <row r="1070" spans="113:120" x14ac:dyDescent="0.25">
      <c r="DI1070" t="s">
        <v>14</v>
      </c>
      <c r="DJ1070" t="s">
        <v>2976</v>
      </c>
      <c r="DK1070" s="3" t="s">
        <v>2839</v>
      </c>
      <c r="DL1070" t="s">
        <v>2977</v>
      </c>
      <c r="DM1070" t="str">
        <f t="shared" si="21"/>
        <v>GA023 - Housing Authority of the City of Albany</v>
      </c>
      <c r="DN1070" s="11" t="s">
        <v>2980</v>
      </c>
      <c r="DO1070" t="s">
        <v>2981</v>
      </c>
      <c r="DP1070">
        <v>188</v>
      </c>
    </row>
    <row r="1071" spans="113:120" x14ac:dyDescent="0.25">
      <c r="DI1071" t="s">
        <v>14</v>
      </c>
      <c r="DJ1071" t="s">
        <v>2982</v>
      </c>
      <c r="DK1071" s="3" t="s">
        <v>2839</v>
      </c>
      <c r="DL1071" t="s">
        <v>2983</v>
      </c>
      <c r="DM1071" t="str">
        <f t="shared" si="21"/>
        <v>GA024 - Housing Authority of the City of Thomasville</v>
      </c>
      <c r="DN1071" s="11" t="s">
        <v>2984</v>
      </c>
      <c r="DO1071" t="s">
        <v>2985</v>
      </c>
      <c r="DP1071">
        <v>254</v>
      </c>
    </row>
    <row r="1072" spans="113:120" x14ac:dyDescent="0.25">
      <c r="DI1072" t="s">
        <v>149</v>
      </c>
      <c r="DJ1072" t="s">
        <v>2986</v>
      </c>
      <c r="DK1072" s="3" t="s">
        <v>2839</v>
      </c>
      <c r="DL1072" t="s">
        <v>2987</v>
      </c>
      <c r="DM1072" t="str">
        <f t="shared" si="21"/>
        <v>GA026 - Housing Authority of the City of LaGrange</v>
      </c>
      <c r="DN1072" s="11" t="s">
        <v>2988</v>
      </c>
      <c r="DO1072" t="s">
        <v>2989</v>
      </c>
      <c r="DP1072">
        <v>72</v>
      </c>
    </row>
    <row r="1073" spans="113:120" x14ac:dyDescent="0.25">
      <c r="DI1073" t="s">
        <v>14</v>
      </c>
      <c r="DJ1073" t="s">
        <v>2990</v>
      </c>
      <c r="DK1073" s="3" t="s">
        <v>2839</v>
      </c>
      <c r="DL1073" t="s">
        <v>2991</v>
      </c>
      <c r="DM1073" t="str">
        <f t="shared" si="21"/>
        <v>GA028 - Housing Authority of the City of Waycross</v>
      </c>
      <c r="DN1073" s="11" t="s">
        <v>2992</v>
      </c>
      <c r="DO1073" t="s">
        <v>2993</v>
      </c>
      <c r="DP1073">
        <v>143</v>
      </c>
    </row>
    <row r="1074" spans="113:120" x14ac:dyDescent="0.25">
      <c r="DI1074" t="s">
        <v>14</v>
      </c>
      <c r="DJ1074" t="s">
        <v>2990</v>
      </c>
      <c r="DK1074" s="3" t="s">
        <v>2839</v>
      </c>
      <c r="DL1074" t="s">
        <v>2991</v>
      </c>
      <c r="DM1074" t="str">
        <f t="shared" si="21"/>
        <v>GA028 - Housing Authority of the City of Waycross</v>
      </c>
      <c r="DN1074" s="11" t="s">
        <v>2994</v>
      </c>
      <c r="DO1074" t="s">
        <v>744</v>
      </c>
      <c r="DP1074">
        <v>212</v>
      </c>
    </row>
    <row r="1075" spans="113:120" x14ac:dyDescent="0.25">
      <c r="DI1075" t="s">
        <v>149</v>
      </c>
      <c r="DJ1075" t="s">
        <v>2995</v>
      </c>
      <c r="DK1075" s="3" t="s">
        <v>2839</v>
      </c>
      <c r="DL1075" t="s">
        <v>2996</v>
      </c>
      <c r="DM1075" t="str">
        <f t="shared" si="21"/>
        <v>GA059 - Housing Authority of the City of Gainesville</v>
      </c>
      <c r="DN1075" s="11" t="s">
        <v>2997</v>
      </c>
      <c r="DO1075" t="s">
        <v>2998</v>
      </c>
      <c r="DP1075">
        <v>56</v>
      </c>
    </row>
    <row r="1076" spans="113:120" x14ac:dyDescent="0.25">
      <c r="DI1076" t="s">
        <v>149</v>
      </c>
      <c r="DJ1076" t="s">
        <v>2995</v>
      </c>
      <c r="DK1076" s="3" t="s">
        <v>2839</v>
      </c>
      <c r="DL1076" t="s">
        <v>2996</v>
      </c>
      <c r="DM1076" t="str">
        <f t="shared" si="21"/>
        <v>GA059 - Housing Authority of the City of Gainesville</v>
      </c>
      <c r="DN1076" s="11" t="s">
        <v>2999</v>
      </c>
      <c r="DO1076" t="s">
        <v>3000</v>
      </c>
      <c r="DP1076">
        <v>75</v>
      </c>
    </row>
    <row r="1077" spans="113:120" x14ac:dyDescent="0.25">
      <c r="DI1077" t="s">
        <v>14</v>
      </c>
      <c r="DJ1077" t="s">
        <v>3001</v>
      </c>
      <c r="DK1077" s="3" t="s">
        <v>2839</v>
      </c>
      <c r="DL1077" t="s">
        <v>3002</v>
      </c>
      <c r="DM1077" t="str">
        <f t="shared" si="21"/>
        <v>GA060 - Housing Authority of the City of Moultrie</v>
      </c>
      <c r="DN1077" s="11" t="s">
        <v>3003</v>
      </c>
      <c r="DO1077" t="s">
        <v>3004</v>
      </c>
      <c r="DP1077">
        <v>114</v>
      </c>
    </row>
    <row r="1078" spans="113:120" x14ac:dyDescent="0.25">
      <c r="DI1078" t="s">
        <v>14</v>
      </c>
      <c r="DJ1078" t="s">
        <v>3001</v>
      </c>
      <c r="DK1078" s="3" t="s">
        <v>2839</v>
      </c>
      <c r="DL1078" t="s">
        <v>3002</v>
      </c>
      <c r="DM1078" t="str">
        <f t="shared" si="21"/>
        <v>GA060 - Housing Authority of the City of Moultrie</v>
      </c>
      <c r="DN1078" s="11" t="s">
        <v>3005</v>
      </c>
      <c r="DO1078" t="s">
        <v>3006</v>
      </c>
      <c r="DP1078">
        <v>214</v>
      </c>
    </row>
    <row r="1079" spans="113:120" x14ac:dyDescent="0.25">
      <c r="DI1079" t="s">
        <v>14</v>
      </c>
      <c r="DJ1079" t="s">
        <v>3007</v>
      </c>
      <c r="DK1079" s="3" t="s">
        <v>2839</v>
      </c>
      <c r="DL1079" t="s">
        <v>3008</v>
      </c>
      <c r="DM1079" t="str">
        <f t="shared" si="21"/>
        <v>GA063 - Housing Authority of the City of Cordele</v>
      </c>
      <c r="DN1079" s="11" t="s">
        <v>3009</v>
      </c>
      <c r="DO1079" t="s">
        <v>3010</v>
      </c>
      <c r="DP1079">
        <v>131</v>
      </c>
    </row>
    <row r="1080" spans="113:120" x14ac:dyDescent="0.25">
      <c r="DI1080" t="s">
        <v>14</v>
      </c>
      <c r="DJ1080" t="s">
        <v>3007</v>
      </c>
      <c r="DK1080" s="3" t="s">
        <v>2839</v>
      </c>
      <c r="DL1080" t="s">
        <v>3008</v>
      </c>
      <c r="DM1080" t="str">
        <f t="shared" si="21"/>
        <v>GA063 - Housing Authority of the City of Cordele</v>
      </c>
      <c r="DN1080" s="11" t="s">
        <v>3011</v>
      </c>
      <c r="DO1080" t="s">
        <v>3012</v>
      </c>
      <c r="DP1080">
        <v>100</v>
      </c>
    </row>
    <row r="1081" spans="113:120" x14ac:dyDescent="0.25">
      <c r="DI1081" t="s">
        <v>14</v>
      </c>
      <c r="DJ1081" t="s">
        <v>3007</v>
      </c>
      <c r="DK1081" s="3" t="s">
        <v>2839</v>
      </c>
      <c r="DL1081" t="s">
        <v>3008</v>
      </c>
      <c r="DM1081" t="str">
        <f t="shared" si="21"/>
        <v>GA063 - Housing Authority of the City of Cordele</v>
      </c>
      <c r="DN1081" s="11" t="s">
        <v>3013</v>
      </c>
      <c r="DO1081" t="s">
        <v>3014</v>
      </c>
      <c r="DP1081">
        <v>140</v>
      </c>
    </row>
    <row r="1082" spans="113:120" x14ac:dyDescent="0.25">
      <c r="DI1082" t="s">
        <v>14</v>
      </c>
      <c r="DJ1082" t="s">
        <v>3007</v>
      </c>
      <c r="DK1082" s="3" t="s">
        <v>2839</v>
      </c>
      <c r="DL1082" t="s">
        <v>3008</v>
      </c>
      <c r="DM1082" t="str">
        <f t="shared" si="21"/>
        <v>GA063 - Housing Authority of the City of Cordele</v>
      </c>
      <c r="DN1082" s="11" t="s">
        <v>3015</v>
      </c>
      <c r="DO1082" t="s">
        <v>3016</v>
      </c>
      <c r="DP1082">
        <v>60</v>
      </c>
    </row>
    <row r="1083" spans="113:120" x14ac:dyDescent="0.25">
      <c r="DI1083" t="s">
        <v>14</v>
      </c>
      <c r="DJ1083" t="s">
        <v>3007</v>
      </c>
      <c r="DK1083" s="3" t="s">
        <v>2839</v>
      </c>
      <c r="DL1083" t="s">
        <v>3008</v>
      </c>
      <c r="DM1083" t="str">
        <f t="shared" si="21"/>
        <v>GA063 - Housing Authority of the City of Cordele</v>
      </c>
      <c r="DN1083" s="11" t="s">
        <v>3017</v>
      </c>
      <c r="DO1083" t="s">
        <v>3018</v>
      </c>
      <c r="DP1083">
        <v>2</v>
      </c>
    </row>
    <row r="1084" spans="113:120" x14ac:dyDescent="0.25">
      <c r="DI1084" t="s">
        <v>14</v>
      </c>
      <c r="DJ1084" t="s">
        <v>3019</v>
      </c>
      <c r="DK1084" s="3" t="s">
        <v>2839</v>
      </c>
      <c r="DL1084" t="s">
        <v>3020</v>
      </c>
      <c r="DM1084" t="str">
        <f t="shared" si="21"/>
        <v xml:space="preserve">GA064 - Housing Authority of the City of Bainbridge                 </v>
      </c>
      <c r="DN1084" s="11" t="s">
        <v>3021</v>
      </c>
      <c r="DO1084" t="s">
        <v>3022</v>
      </c>
      <c r="DP1084">
        <v>141</v>
      </c>
    </row>
    <row r="1085" spans="113:120" x14ac:dyDescent="0.25">
      <c r="DI1085" t="s">
        <v>14</v>
      </c>
      <c r="DJ1085" t="s">
        <v>3019</v>
      </c>
      <c r="DK1085" s="3" t="s">
        <v>2839</v>
      </c>
      <c r="DL1085" t="s">
        <v>3020</v>
      </c>
      <c r="DM1085" t="str">
        <f t="shared" si="21"/>
        <v xml:space="preserve">GA064 - Housing Authority of the City of Bainbridge                 </v>
      </c>
      <c r="DN1085" s="11" t="s">
        <v>3023</v>
      </c>
      <c r="DO1085" t="s">
        <v>3024</v>
      </c>
      <c r="DP1085">
        <v>144</v>
      </c>
    </row>
    <row r="1086" spans="113:120" x14ac:dyDescent="0.25">
      <c r="DI1086" t="s">
        <v>149</v>
      </c>
      <c r="DJ1086" t="s">
        <v>3025</v>
      </c>
      <c r="DK1086" s="3" t="s">
        <v>2839</v>
      </c>
      <c r="DL1086" t="s">
        <v>3026</v>
      </c>
      <c r="DM1086" t="str">
        <f t="shared" si="21"/>
        <v>GA065 - Housing Authority of the City of West Point</v>
      </c>
      <c r="DN1086" s="11" t="s">
        <v>3027</v>
      </c>
      <c r="DO1086" t="s">
        <v>3028</v>
      </c>
      <c r="DP1086">
        <v>191</v>
      </c>
    </row>
    <row r="1087" spans="113:120" x14ac:dyDescent="0.25">
      <c r="DI1087" t="s">
        <v>149</v>
      </c>
      <c r="DJ1087" t="s">
        <v>3029</v>
      </c>
      <c r="DK1087" s="3" t="s">
        <v>2839</v>
      </c>
      <c r="DL1087" t="s">
        <v>3030</v>
      </c>
      <c r="DM1087" t="str">
        <f t="shared" si="21"/>
        <v>GA067 - Housing Authority of the City of Dawson</v>
      </c>
      <c r="DN1087" s="11" t="s">
        <v>3031</v>
      </c>
      <c r="DO1087" t="s">
        <v>3032</v>
      </c>
      <c r="DP1087">
        <v>116</v>
      </c>
    </row>
    <row r="1088" spans="113:120" x14ac:dyDescent="0.25">
      <c r="DI1088" t="s">
        <v>14</v>
      </c>
      <c r="DJ1088" t="s">
        <v>3033</v>
      </c>
      <c r="DK1088" s="3" t="s">
        <v>2839</v>
      </c>
      <c r="DL1088" t="s">
        <v>3034</v>
      </c>
      <c r="DM1088" t="str">
        <f t="shared" si="21"/>
        <v>GA069 - Housing Authority of the City of Dublin</v>
      </c>
      <c r="DN1088" s="11" t="s">
        <v>3035</v>
      </c>
      <c r="DO1088" t="s">
        <v>3036</v>
      </c>
      <c r="DP1088">
        <v>150</v>
      </c>
    </row>
    <row r="1089" spans="113:120" x14ac:dyDescent="0.25">
      <c r="DI1089" t="s">
        <v>14</v>
      </c>
      <c r="DJ1089" t="s">
        <v>3033</v>
      </c>
      <c r="DK1089" s="3" t="s">
        <v>2839</v>
      </c>
      <c r="DL1089" t="s">
        <v>3034</v>
      </c>
      <c r="DM1089" t="str">
        <f t="shared" si="21"/>
        <v>GA069 - Housing Authority of the City of Dublin</v>
      </c>
      <c r="DN1089" s="11" t="s">
        <v>3037</v>
      </c>
      <c r="DO1089" t="s">
        <v>3038</v>
      </c>
      <c r="DP1089">
        <v>145</v>
      </c>
    </row>
    <row r="1090" spans="113:120" x14ac:dyDescent="0.25">
      <c r="DI1090" t="s">
        <v>14</v>
      </c>
      <c r="DJ1090" t="s">
        <v>3033</v>
      </c>
      <c r="DK1090" s="3" t="s">
        <v>2839</v>
      </c>
      <c r="DL1090" t="s">
        <v>3034</v>
      </c>
      <c r="DM1090" t="str">
        <f t="shared" si="21"/>
        <v>GA069 - Housing Authority of the City of Dublin</v>
      </c>
      <c r="DN1090" s="11" t="s">
        <v>3039</v>
      </c>
      <c r="DO1090" t="s">
        <v>3040</v>
      </c>
      <c r="DP1090">
        <v>100</v>
      </c>
    </row>
    <row r="1091" spans="113:120" x14ac:dyDescent="0.25">
      <c r="DI1091" t="s">
        <v>14</v>
      </c>
      <c r="DJ1091" t="s">
        <v>3033</v>
      </c>
      <c r="DK1091" s="3" t="s">
        <v>2839</v>
      </c>
      <c r="DL1091" t="s">
        <v>3034</v>
      </c>
      <c r="DM1091" t="str">
        <f t="shared" si="21"/>
        <v>GA069 - Housing Authority of the City of Dublin</v>
      </c>
      <c r="DN1091" s="11" t="s">
        <v>3041</v>
      </c>
      <c r="DO1091" t="s">
        <v>3042</v>
      </c>
      <c r="DP1091">
        <v>145</v>
      </c>
    </row>
    <row r="1092" spans="113:120" x14ac:dyDescent="0.25">
      <c r="DI1092" t="s">
        <v>149</v>
      </c>
      <c r="DJ1092" t="s">
        <v>3043</v>
      </c>
      <c r="DK1092" s="3" t="s">
        <v>2839</v>
      </c>
      <c r="DL1092" t="s">
        <v>3044</v>
      </c>
      <c r="DM1092" t="str">
        <f t="shared" si="21"/>
        <v>GA070 - Housing Authority of the City of Fitzgerald</v>
      </c>
      <c r="DN1092" s="11" t="s">
        <v>3045</v>
      </c>
      <c r="DO1092" t="s">
        <v>269</v>
      </c>
      <c r="DP1092">
        <v>221</v>
      </c>
    </row>
    <row r="1093" spans="113:120" x14ac:dyDescent="0.25">
      <c r="DI1093" t="s">
        <v>149</v>
      </c>
      <c r="DJ1093" t="s">
        <v>3046</v>
      </c>
      <c r="DK1093" s="3" t="s">
        <v>2839</v>
      </c>
      <c r="DL1093" t="s">
        <v>3047</v>
      </c>
      <c r="DM1093" t="str">
        <f t="shared" si="21"/>
        <v>GA071 - Housing Authority of the City of Baxley</v>
      </c>
      <c r="DN1093" s="11" t="s">
        <v>3048</v>
      </c>
      <c r="DO1093" t="s">
        <v>3049</v>
      </c>
      <c r="DP1093">
        <v>159</v>
      </c>
    </row>
    <row r="1094" spans="113:120" x14ac:dyDescent="0.25">
      <c r="DI1094" t="s">
        <v>14</v>
      </c>
      <c r="DJ1094" t="s">
        <v>3050</v>
      </c>
      <c r="DK1094" s="3" t="s">
        <v>2839</v>
      </c>
      <c r="DL1094" t="s">
        <v>3051</v>
      </c>
      <c r="DM1094" t="str">
        <f t="shared" ref="DM1094:DM1157" si="22">CONCATENATE(DJ1094," - ",DL1094)</f>
        <v>GA073 - Housing Authority of the City of Monroe</v>
      </c>
      <c r="DN1094" s="11" t="s">
        <v>3052</v>
      </c>
      <c r="DO1094" t="s">
        <v>3053</v>
      </c>
      <c r="DP1094">
        <v>200</v>
      </c>
    </row>
    <row r="1095" spans="113:120" x14ac:dyDescent="0.25">
      <c r="DI1095" t="s">
        <v>14</v>
      </c>
      <c r="DJ1095" t="s">
        <v>3050</v>
      </c>
      <c r="DK1095" s="3" t="s">
        <v>2839</v>
      </c>
      <c r="DL1095" t="s">
        <v>3051</v>
      </c>
      <c r="DM1095" t="str">
        <f t="shared" si="22"/>
        <v>GA073 - Housing Authority of the City of Monroe</v>
      </c>
      <c r="DN1095" s="11" t="s">
        <v>3054</v>
      </c>
      <c r="DO1095" t="s">
        <v>3055</v>
      </c>
      <c r="DP1095">
        <v>183</v>
      </c>
    </row>
    <row r="1096" spans="113:120" x14ac:dyDescent="0.25">
      <c r="DI1096" t="s">
        <v>14</v>
      </c>
      <c r="DJ1096" t="s">
        <v>3056</v>
      </c>
      <c r="DK1096" s="3" t="s">
        <v>2839</v>
      </c>
      <c r="DL1096" t="s">
        <v>3057</v>
      </c>
      <c r="DM1096" t="str">
        <f t="shared" si="22"/>
        <v>GA076 - Housing Authority of the City of Douglas</v>
      </c>
      <c r="DN1096" s="11" t="s">
        <v>3058</v>
      </c>
      <c r="DO1096" t="s">
        <v>3059</v>
      </c>
      <c r="DP1096">
        <v>121</v>
      </c>
    </row>
    <row r="1097" spans="113:120" x14ac:dyDescent="0.25">
      <c r="DI1097" t="s">
        <v>14</v>
      </c>
      <c r="DJ1097" t="s">
        <v>3056</v>
      </c>
      <c r="DK1097" s="3" t="s">
        <v>2839</v>
      </c>
      <c r="DL1097" t="s">
        <v>3057</v>
      </c>
      <c r="DM1097" t="str">
        <f t="shared" si="22"/>
        <v>GA076 - Housing Authority of the City of Douglas</v>
      </c>
      <c r="DN1097" s="11" t="s">
        <v>3060</v>
      </c>
      <c r="DO1097" t="s">
        <v>3061</v>
      </c>
      <c r="DP1097">
        <v>258</v>
      </c>
    </row>
    <row r="1098" spans="113:120" x14ac:dyDescent="0.25">
      <c r="DI1098" t="s">
        <v>14</v>
      </c>
      <c r="DJ1098" t="s">
        <v>3056</v>
      </c>
      <c r="DK1098" s="3" t="s">
        <v>2839</v>
      </c>
      <c r="DL1098" t="s">
        <v>3057</v>
      </c>
      <c r="DM1098" t="str">
        <f t="shared" si="22"/>
        <v>GA076 - Housing Authority of the City of Douglas</v>
      </c>
      <c r="DN1098" s="11" t="s">
        <v>3062</v>
      </c>
      <c r="DO1098" t="s">
        <v>3063</v>
      </c>
      <c r="DP1098">
        <v>2</v>
      </c>
    </row>
    <row r="1099" spans="113:120" x14ac:dyDescent="0.25">
      <c r="DI1099" t="s">
        <v>149</v>
      </c>
      <c r="DJ1099" t="s">
        <v>3064</v>
      </c>
      <c r="DK1099" s="3" t="s">
        <v>2839</v>
      </c>
      <c r="DL1099" t="s">
        <v>3065</v>
      </c>
      <c r="DM1099" t="str">
        <f t="shared" si="22"/>
        <v>GA078 - Housing Authority of the City of East Point</v>
      </c>
      <c r="DN1099" s="11" t="s">
        <v>3066</v>
      </c>
      <c r="DO1099" t="s">
        <v>3067</v>
      </c>
      <c r="DP1099">
        <v>35</v>
      </c>
    </row>
    <row r="1100" spans="113:120" x14ac:dyDescent="0.25">
      <c r="DI1100" t="s">
        <v>149</v>
      </c>
      <c r="DJ1100" t="s">
        <v>3064</v>
      </c>
      <c r="DK1100" s="3" t="s">
        <v>2839</v>
      </c>
      <c r="DL1100" t="s">
        <v>3065</v>
      </c>
      <c r="DM1100" t="str">
        <f t="shared" si="22"/>
        <v>GA078 - Housing Authority of the City of East Point</v>
      </c>
      <c r="DN1100" s="11" t="s">
        <v>3068</v>
      </c>
      <c r="DO1100" t="s">
        <v>3069</v>
      </c>
      <c r="DP1100">
        <v>148</v>
      </c>
    </row>
    <row r="1101" spans="113:120" x14ac:dyDescent="0.25">
      <c r="DI1101" t="s">
        <v>149</v>
      </c>
      <c r="DJ1101" t="s">
        <v>3070</v>
      </c>
      <c r="DK1101" s="3" t="s">
        <v>2839</v>
      </c>
      <c r="DL1101" t="s">
        <v>3071</v>
      </c>
      <c r="DM1101" t="str">
        <f t="shared" si="22"/>
        <v>GA080 - Housing Authority of the City of Eastman</v>
      </c>
      <c r="DN1101" s="11" t="s">
        <v>3072</v>
      </c>
      <c r="DO1101" t="s">
        <v>3073</v>
      </c>
      <c r="DP1101">
        <v>219</v>
      </c>
    </row>
    <row r="1102" spans="113:120" x14ac:dyDescent="0.25">
      <c r="DI1102" t="s">
        <v>149</v>
      </c>
      <c r="DJ1102" t="s">
        <v>3074</v>
      </c>
      <c r="DK1102" s="3" t="s">
        <v>2839</v>
      </c>
      <c r="DL1102" t="s">
        <v>3075</v>
      </c>
      <c r="DM1102" t="str">
        <f t="shared" si="22"/>
        <v>GA081 - Housing Authority of the City of Hartwell</v>
      </c>
      <c r="DN1102" s="11" t="s">
        <v>3076</v>
      </c>
      <c r="DO1102" t="s">
        <v>3077</v>
      </c>
      <c r="DP1102">
        <v>174</v>
      </c>
    </row>
    <row r="1103" spans="113:120" x14ac:dyDescent="0.25">
      <c r="DI1103" t="s">
        <v>149</v>
      </c>
      <c r="DJ1103" t="s">
        <v>3078</v>
      </c>
      <c r="DK1103" s="3" t="s">
        <v>2839</v>
      </c>
      <c r="DL1103" t="s">
        <v>1095</v>
      </c>
      <c r="DM1103" t="str">
        <f t="shared" si="22"/>
        <v>GA084 - Housing Authority of the City of McRae</v>
      </c>
      <c r="DN1103" s="11" t="s">
        <v>3079</v>
      </c>
      <c r="DO1103" t="s">
        <v>3080</v>
      </c>
      <c r="DP1103">
        <v>66</v>
      </c>
    </row>
    <row r="1104" spans="113:120" x14ac:dyDescent="0.25">
      <c r="DI1104" t="s">
        <v>149</v>
      </c>
      <c r="DJ1104" t="s">
        <v>3081</v>
      </c>
      <c r="DK1104" s="3" t="s">
        <v>2839</v>
      </c>
      <c r="DL1104" t="s">
        <v>3082</v>
      </c>
      <c r="DM1104" t="str">
        <f t="shared" si="22"/>
        <v>GA085 - Housing Authority of the City of Quitman</v>
      </c>
      <c r="DN1104" s="11" t="s">
        <v>3083</v>
      </c>
      <c r="DO1104" t="s">
        <v>3084</v>
      </c>
      <c r="DP1104">
        <v>202</v>
      </c>
    </row>
    <row r="1105" spans="113:120" x14ac:dyDescent="0.25">
      <c r="DI1105" t="s">
        <v>14</v>
      </c>
      <c r="DJ1105" t="s">
        <v>3085</v>
      </c>
      <c r="DK1105" s="3" t="s">
        <v>2839</v>
      </c>
      <c r="DL1105" t="s">
        <v>3086</v>
      </c>
      <c r="DM1105" t="str">
        <f t="shared" si="22"/>
        <v>GA086 - Housing Authority of the City of Waynesboro</v>
      </c>
      <c r="DN1105" s="11" t="s">
        <v>3087</v>
      </c>
      <c r="DO1105" t="s">
        <v>3088</v>
      </c>
      <c r="DP1105">
        <v>275</v>
      </c>
    </row>
    <row r="1106" spans="113:120" x14ac:dyDescent="0.25">
      <c r="DI1106" t="s">
        <v>14</v>
      </c>
      <c r="DJ1106" t="s">
        <v>3085</v>
      </c>
      <c r="DK1106" s="3" t="s">
        <v>2839</v>
      </c>
      <c r="DL1106" t="s">
        <v>3086</v>
      </c>
      <c r="DM1106" t="str">
        <f t="shared" si="22"/>
        <v>GA086 - Housing Authority of the City of Waynesboro</v>
      </c>
      <c r="DN1106" s="11" t="s">
        <v>3089</v>
      </c>
      <c r="DO1106" t="s">
        <v>3090</v>
      </c>
      <c r="DP1106">
        <v>112</v>
      </c>
    </row>
    <row r="1107" spans="113:120" x14ac:dyDescent="0.25">
      <c r="DI1107" t="s">
        <v>149</v>
      </c>
      <c r="DJ1107" t="s">
        <v>3091</v>
      </c>
      <c r="DK1107" s="3" t="s">
        <v>2839</v>
      </c>
      <c r="DL1107" t="s">
        <v>3092</v>
      </c>
      <c r="DM1107" t="str">
        <f t="shared" si="22"/>
        <v>GA087 - Housing Authority of the City of Ashburn</v>
      </c>
      <c r="DN1107" s="11" t="s">
        <v>3093</v>
      </c>
      <c r="DO1107" t="s">
        <v>3094</v>
      </c>
      <c r="DP1107">
        <v>168</v>
      </c>
    </row>
    <row r="1108" spans="113:120" x14ac:dyDescent="0.25">
      <c r="DI1108" t="s">
        <v>149</v>
      </c>
      <c r="DJ1108" t="s">
        <v>3095</v>
      </c>
      <c r="DK1108" s="3" t="s">
        <v>2839</v>
      </c>
      <c r="DL1108" t="s">
        <v>3096</v>
      </c>
      <c r="DM1108" t="str">
        <f t="shared" si="22"/>
        <v>GA088 - Housing Authority of the City of Adel</v>
      </c>
      <c r="DN1108" s="11" t="s">
        <v>3097</v>
      </c>
      <c r="DO1108" t="s">
        <v>3088</v>
      </c>
      <c r="DP1108">
        <v>60</v>
      </c>
    </row>
    <row r="1109" spans="113:120" x14ac:dyDescent="0.25">
      <c r="DI1109" t="s">
        <v>149</v>
      </c>
      <c r="DJ1109" t="s">
        <v>3098</v>
      </c>
      <c r="DK1109" s="3" t="s">
        <v>2839</v>
      </c>
      <c r="DL1109" t="s">
        <v>3099</v>
      </c>
      <c r="DM1109" t="str">
        <f t="shared" si="22"/>
        <v>GA090 - Housing Authority of the City of Royston</v>
      </c>
      <c r="DN1109" s="11" t="s">
        <v>3100</v>
      </c>
      <c r="DO1109" t="s">
        <v>3101</v>
      </c>
      <c r="DP1109">
        <v>185</v>
      </c>
    </row>
    <row r="1110" spans="113:120" x14ac:dyDescent="0.25">
      <c r="DI1110" t="s">
        <v>149</v>
      </c>
      <c r="DJ1110" t="s">
        <v>3102</v>
      </c>
      <c r="DK1110" s="3" t="s">
        <v>2839</v>
      </c>
      <c r="DL1110" t="s">
        <v>3103</v>
      </c>
      <c r="DM1110" t="str">
        <f t="shared" si="22"/>
        <v>GA091 - Housing Authority of the City of Buford</v>
      </c>
      <c r="DN1110" s="11" t="s">
        <v>3104</v>
      </c>
      <c r="DO1110" t="s">
        <v>3105</v>
      </c>
      <c r="DP1110">
        <v>46</v>
      </c>
    </row>
    <row r="1111" spans="113:120" x14ac:dyDescent="0.25">
      <c r="DI1111" t="s">
        <v>149</v>
      </c>
      <c r="DJ1111" t="s">
        <v>3106</v>
      </c>
      <c r="DK1111" s="3" t="s">
        <v>2839</v>
      </c>
      <c r="DL1111" t="s">
        <v>3107</v>
      </c>
      <c r="DM1111" t="str">
        <f t="shared" si="22"/>
        <v>GA092 - Housing Authority of the City of Nashville</v>
      </c>
      <c r="DN1111" s="11" t="s">
        <v>3108</v>
      </c>
      <c r="DO1111" t="s">
        <v>3109</v>
      </c>
      <c r="DP1111">
        <v>159</v>
      </c>
    </row>
    <row r="1112" spans="113:120" x14ac:dyDescent="0.25">
      <c r="DI1112" t="s">
        <v>14</v>
      </c>
      <c r="DJ1112" t="s">
        <v>3110</v>
      </c>
      <c r="DK1112" s="3" t="s">
        <v>2839</v>
      </c>
      <c r="DL1112" t="s">
        <v>3111</v>
      </c>
      <c r="DM1112" t="str">
        <f t="shared" si="22"/>
        <v>GA095 - Housing Authority of the City of Newnan</v>
      </c>
      <c r="DN1112" s="11" t="s">
        <v>3112</v>
      </c>
      <c r="DO1112" t="s">
        <v>3113</v>
      </c>
      <c r="DP1112">
        <v>143</v>
      </c>
    </row>
    <row r="1113" spans="113:120" x14ac:dyDescent="0.25">
      <c r="DI1113" t="s">
        <v>14</v>
      </c>
      <c r="DJ1113" t="s">
        <v>3110</v>
      </c>
      <c r="DK1113" s="3" t="s">
        <v>2839</v>
      </c>
      <c r="DL1113" t="s">
        <v>3111</v>
      </c>
      <c r="DM1113" t="str">
        <f t="shared" si="22"/>
        <v>GA095 - Housing Authority of the City of Newnan</v>
      </c>
      <c r="DN1113" s="11" t="s">
        <v>3114</v>
      </c>
      <c r="DO1113" t="s">
        <v>3115</v>
      </c>
      <c r="DP1113">
        <v>135</v>
      </c>
    </row>
    <row r="1114" spans="113:120" x14ac:dyDescent="0.25">
      <c r="DI1114" t="s">
        <v>14</v>
      </c>
      <c r="DJ1114" t="s">
        <v>3110</v>
      </c>
      <c r="DK1114" s="3" t="s">
        <v>2839</v>
      </c>
      <c r="DL1114" t="s">
        <v>3111</v>
      </c>
      <c r="DM1114" t="str">
        <f t="shared" si="22"/>
        <v>GA095 - Housing Authority of the City of Newnan</v>
      </c>
      <c r="DN1114" s="11" t="s">
        <v>3116</v>
      </c>
      <c r="DO1114" t="s">
        <v>3117</v>
      </c>
      <c r="DP1114">
        <v>119</v>
      </c>
    </row>
    <row r="1115" spans="113:120" x14ac:dyDescent="0.25">
      <c r="DI1115" t="s">
        <v>14</v>
      </c>
      <c r="DJ1115" t="s">
        <v>3110</v>
      </c>
      <c r="DK1115" s="3" t="s">
        <v>2839</v>
      </c>
      <c r="DL1115" t="s">
        <v>3111</v>
      </c>
      <c r="DM1115" t="str">
        <f t="shared" si="22"/>
        <v>GA095 - Housing Authority of the City of Newnan</v>
      </c>
      <c r="DN1115" s="11" t="s">
        <v>3118</v>
      </c>
      <c r="DO1115" t="s">
        <v>3119</v>
      </c>
      <c r="DP1115">
        <v>38</v>
      </c>
    </row>
    <row r="1116" spans="113:120" x14ac:dyDescent="0.25">
      <c r="DI1116" t="s">
        <v>14</v>
      </c>
      <c r="DJ1116" t="s">
        <v>3120</v>
      </c>
      <c r="DK1116" s="3" t="s">
        <v>2839</v>
      </c>
      <c r="DL1116" t="s">
        <v>3121</v>
      </c>
      <c r="DM1116" t="str">
        <f t="shared" si="22"/>
        <v xml:space="preserve">GA096 - Housing Authority of the City of Camilla                    </v>
      </c>
      <c r="DN1116" s="11" t="s">
        <v>3122</v>
      </c>
      <c r="DO1116" t="s">
        <v>3123</v>
      </c>
      <c r="DP1116">
        <v>76</v>
      </c>
    </row>
    <row r="1117" spans="113:120" x14ac:dyDescent="0.25">
      <c r="DI1117" t="s">
        <v>14</v>
      </c>
      <c r="DJ1117" t="s">
        <v>3120</v>
      </c>
      <c r="DK1117" s="3" t="s">
        <v>2839</v>
      </c>
      <c r="DL1117" t="s">
        <v>3121</v>
      </c>
      <c r="DM1117" t="str">
        <f t="shared" si="22"/>
        <v xml:space="preserve">GA096 - Housing Authority of the City of Camilla                    </v>
      </c>
      <c r="DN1117" s="11" t="s">
        <v>3124</v>
      </c>
      <c r="DO1117" t="s">
        <v>3125</v>
      </c>
      <c r="DP1117">
        <v>230</v>
      </c>
    </row>
    <row r="1118" spans="113:120" x14ac:dyDescent="0.25">
      <c r="DI1118" t="s">
        <v>14</v>
      </c>
      <c r="DJ1118" t="s">
        <v>3120</v>
      </c>
      <c r="DK1118" s="3" t="s">
        <v>2839</v>
      </c>
      <c r="DL1118" t="s">
        <v>3121</v>
      </c>
      <c r="DM1118" t="str">
        <f t="shared" si="22"/>
        <v xml:space="preserve">GA096 - Housing Authority of the City of Camilla                    </v>
      </c>
      <c r="DN1118" s="11" t="s">
        <v>3126</v>
      </c>
      <c r="DO1118" t="s">
        <v>3127</v>
      </c>
      <c r="DP1118">
        <v>29</v>
      </c>
    </row>
    <row r="1119" spans="113:120" x14ac:dyDescent="0.25">
      <c r="DI1119" t="s">
        <v>149</v>
      </c>
      <c r="DJ1119" t="s">
        <v>3128</v>
      </c>
      <c r="DK1119" s="3" t="s">
        <v>2839</v>
      </c>
      <c r="DL1119" t="s">
        <v>3129</v>
      </c>
      <c r="DM1119" t="str">
        <f t="shared" si="22"/>
        <v>GA098 - Housing Authority of the City of Pelham</v>
      </c>
      <c r="DN1119" s="11" t="s">
        <v>3130</v>
      </c>
      <c r="DO1119" t="s">
        <v>3131</v>
      </c>
      <c r="DP1119">
        <v>210</v>
      </c>
    </row>
    <row r="1120" spans="113:120" x14ac:dyDescent="0.25">
      <c r="DI1120" t="s">
        <v>14</v>
      </c>
      <c r="DJ1120" t="s">
        <v>3132</v>
      </c>
      <c r="DK1120" s="3" t="s">
        <v>2839</v>
      </c>
      <c r="DL1120" t="s">
        <v>3133</v>
      </c>
      <c r="DM1120" t="str">
        <f t="shared" si="22"/>
        <v>GA100 - Housing Authority of the City of Valdosta</v>
      </c>
      <c r="DN1120" s="11" t="s">
        <v>3134</v>
      </c>
      <c r="DO1120" t="s">
        <v>3135</v>
      </c>
      <c r="DP1120">
        <v>130</v>
      </c>
    </row>
    <row r="1121" spans="113:120" x14ac:dyDescent="0.25">
      <c r="DI1121" t="s">
        <v>14</v>
      </c>
      <c r="DJ1121" t="s">
        <v>3132</v>
      </c>
      <c r="DK1121" s="3" t="s">
        <v>2839</v>
      </c>
      <c r="DL1121" t="s">
        <v>3133</v>
      </c>
      <c r="DM1121" t="str">
        <f t="shared" si="22"/>
        <v>GA100 - Housing Authority of the City of Valdosta</v>
      </c>
      <c r="DN1121" s="11" t="s">
        <v>3136</v>
      </c>
      <c r="DO1121" t="s">
        <v>3137</v>
      </c>
      <c r="DP1121">
        <v>100</v>
      </c>
    </row>
    <row r="1122" spans="113:120" x14ac:dyDescent="0.25">
      <c r="DI1122" t="s">
        <v>14</v>
      </c>
      <c r="DJ1122" t="s">
        <v>3132</v>
      </c>
      <c r="DK1122" s="3" t="s">
        <v>2839</v>
      </c>
      <c r="DL1122" t="s">
        <v>3133</v>
      </c>
      <c r="DM1122" t="str">
        <f t="shared" si="22"/>
        <v>GA100 - Housing Authority of the City of Valdosta</v>
      </c>
      <c r="DN1122" s="11" t="s">
        <v>3138</v>
      </c>
      <c r="DO1122" t="s">
        <v>3137</v>
      </c>
      <c r="DP1122">
        <v>170</v>
      </c>
    </row>
    <row r="1123" spans="113:120" x14ac:dyDescent="0.25">
      <c r="DI1123" t="s">
        <v>14</v>
      </c>
      <c r="DJ1123" t="s">
        <v>3132</v>
      </c>
      <c r="DK1123" s="3" t="s">
        <v>2839</v>
      </c>
      <c r="DL1123" t="s">
        <v>3133</v>
      </c>
      <c r="DM1123" t="str">
        <f t="shared" si="22"/>
        <v>GA100 - Housing Authority of the City of Valdosta</v>
      </c>
      <c r="DN1123" s="11" t="s">
        <v>3139</v>
      </c>
      <c r="DO1123" t="s">
        <v>3140</v>
      </c>
      <c r="DP1123">
        <v>130</v>
      </c>
    </row>
    <row r="1124" spans="113:120" x14ac:dyDescent="0.25">
      <c r="DI1124" t="s">
        <v>14</v>
      </c>
      <c r="DJ1124" t="s">
        <v>3141</v>
      </c>
      <c r="DK1124" s="3" t="s">
        <v>2839</v>
      </c>
      <c r="DL1124" t="s">
        <v>3142</v>
      </c>
      <c r="DM1124" t="str">
        <f t="shared" si="22"/>
        <v>GA101 - Housing Authority of the City of Tifton</v>
      </c>
      <c r="DN1124" s="11" t="s">
        <v>3143</v>
      </c>
      <c r="DO1124" t="s">
        <v>3144</v>
      </c>
      <c r="DP1124">
        <v>125</v>
      </c>
    </row>
    <row r="1125" spans="113:120" x14ac:dyDescent="0.25">
      <c r="DI1125" t="s">
        <v>14</v>
      </c>
      <c r="DJ1125" t="s">
        <v>3141</v>
      </c>
      <c r="DK1125" s="3" t="s">
        <v>2839</v>
      </c>
      <c r="DL1125" t="s">
        <v>3142</v>
      </c>
      <c r="DM1125" t="str">
        <f t="shared" si="22"/>
        <v>GA101 - Housing Authority of the City of Tifton</v>
      </c>
      <c r="DN1125" s="11" t="s">
        <v>3145</v>
      </c>
      <c r="DO1125" t="s">
        <v>3146</v>
      </c>
      <c r="DP1125">
        <v>90</v>
      </c>
    </row>
    <row r="1126" spans="113:120" x14ac:dyDescent="0.25">
      <c r="DI1126" t="s">
        <v>14</v>
      </c>
      <c r="DJ1126" t="s">
        <v>3141</v>
      </c>
      <c r="DK1126" s="3" t="s">
        <v>2839</v>
      </c>
      <c r="DL1126" t="s">
        <v>3142</v>
      </c>
      <c r="DM1126" t="str">
        <f t="shared" si="22"/>
        <v>GA101 - Housing Authority of the City of Tifton</v>
      </c>
      <c r="DN1126" s="11" t="s">
        <v>3147</v>
      </c>
      <c r="DO1126" t="s">
        <v>3148</v>
      </c>
      <c r="DP1126">
        <v>122</v>
      </c>
    </row>
    <row r="1127" spans="113:120" x14ac:dyDescent="0.25">
      <c r="DI1127" t="s">
        <v>14</v>
      </c>
      <c r="DJ1127" t="s">
        <v>3149</v>
      </c>
      <c r="DK1127" s="3" t="s">
        <v>2839</v>
      </c>
      <c r="DL1127" t="s">
        <v>722</v>
      </c>
      <c r="DM1127" t="str">
        <f t="shared" si="22"/>
        <v>GA105 - Housing Authority of the City of Greensboro</v>
      </c>
      <c r="DN1127" s="11" t="s">
        <v>3150</v>
      </c>
      <c r="DO1127" t="s">
        <v>3151</v>
      </c>
      <c r="DP1127">
        <v>110</v>
      </c>
    </row>
    <row r="1128" spans="113:120" x14ac:dyDescent="0.25">
      <c r="DI1128" t="s">
        <v>149</v>
      </c>
      <c r="DJ1128" t="s">
        <v>3152</v>
      </c>
      <c r="DK1128" s="3" t="s">
        <v>2839</v>
      </c>
      <c r="DL1128" t="s">
        <v>3153</v>
      </c>
      <c r="DM1128" t="str">
        <f t="shared" si="22"/>
        <v>GA108 - Housing Authority of the City of Manchester</v>
      </c>
      <c r="DN1128" s="11" t="s">
        <v>3154</v>
      </c>
      <c r="DO1128" t="s">
        <v>315</v>
      </c>
      <c r="DP1128">
        <v>49</v>
      </c>
    </row>
    <row r="1129" spans="113:120" x14ac:dyDescent="0.25">
      <c r="DI1129" t="s">
        <v>149</v>
      </c>
      <c r="DJ1129" t="s">
        <v>3155</v>
      </c>
      <c r="DK1129" s="3" t="s">
        <v>2839</v>
      </c>
      <c r="DL1129" t="s">
        <v>659</v>
      </c>
      <c r="DM1129" t="str">
        <f t="shared" si="22"/>
        <v>GA109 - Housing Authority of the City of Newton</v>
      </c>
      <c r="DN1129" s="11" t="s">
        <v>3156</v>
      </c>
      <c r="DO1129" t="s">
        <v>3157</v>
      </c>
      <c r="DP1129">
        <v>40</v>
      </c>
    </row>
    <row r="1130" spans="113:120" x14ac:dyDescent="0.25">
      <c r="DI1130" t="s">
        <v>149</v>
      </c>
      <c r="DJ1130" t="s">
        <v>3158</v>
      </c>
      <c r="DK1130" s="3" t="s">
        <v>2839</v>
      </c>
      <c r="DL1130" t="s">
        <v>3159</v>
      </c>
      <c r="DM1130" t="str">
        <f t="shared" si="22"/>
        <v>GA110 - Housing Authority of the City of Hampton</v>
      </c>
      <c r="DN1130" s="11" t="s">
        <v>3160</v>
      </c>
      <c r="DO1130" t="s">
        <v>3088</v>
      </c>
      <c r="DP1130">
        <v>25</v>
      </c>
    </row>
    <row r="1131" spans="113:120" x14ac:dyDescent="0.25">
      <c r="DI1131" t="s">
        <v>149</v>
      </c>
      <c r="DJ1131" t="s">
        <v>3161</v>
      </c>
      <c r="DK1131" s="3" t="s">
        <v>2839</v>
      </c>
      <c r="DL1131" t="s">
        <v>3162</v>
      </c>
      <c r="DM1131" t="str">
        <f t="shared" si="22"/>
        <v>GA111 - Housing Authority of the City of Arlington</v>
      </c>
      <c r="DN1131" s="11" t="s">
        <v>3163</v>
      </c>
      <c r="DO1131" t="s">
        <v>3164</v>
      </c>
      <c r="DP1131">
        <v>24</v>
      </c>
    </row>
    <row r="1132" spans="113:120" x14ac:dyDescent="0.25">
      <c r="DI1132" t="s">
        <v>149</v>
      </c>
      <c r="DJ1132" t="s">
        <v>3165</v>
      </c>
      <c r="DK1132" s="3" t="s">
        <v>2839</v>
      </c>
      <c r="DL1132" t="s">
        <v>3166</v>
      </c>
      <c r="DM1132" t="str">
        <f t="shared" si="22"/>
        <v>GA112 - Housing Authority of the City of Doerun</v>
      </c>
      <c r="DN1132" s="11" t="s">
        <v>3167</v>
      </c>
      <c r="DO1132" t="s">
        <v>3168</v>
      </c>
      <c r="DP1132">
        <v>44</v>
      </c>
    </row>
    <row r="1133" spans="113:120" x14ac:dyDescent="0.25">
      <c r="DI1133" t="s">
        <v>149</v>
      </c>
      <c r="DJ1133" t="s">
        <v>3169</v>
      </c>
      <c r="DK1133" s="3" t="s">
        <v>2839</v>
      </c>
      <c r="DL1133" t="s">
        <v>3170</v>
      </c>
      <c r="DM1133" t="str">
        <f t="shared" si="22"/>
        <v>GA113 - Housing Authority of the City of Nicholls</v>
      </c>
      <c r="DN1133" s="11" t="s">
        <v>3171</v>
      </c>
      <c r="DO1133" t="s">
        <v>3172</v>
      </c>
      <c r="DP1133">
        <v>20</v>
      </c>
    </row>
    <row r="1134" spans="113:120" x14ac:dyDescent="0.25">
      <c r="DI1134" t="s">
        <v>149</v>
      </c>
      <c r="DJ1134" t="s">
        <v>3173</v>
      </c>
      <c r="DK1134" s="3" t="s">
        <v>2839</v>
      </c>
      <c r="DL1134" t="s">
        <v>3174</v>
      </c>
      <c r="DM1134" t="str">
        <f t="shared" si="22"/>
        <v>GA114 - Housing Authority of the City of Blakely</v>
      </c>
      <c r="DN1134" s="11" t="s">
        <v>3175</v>
      </c>
      <c r="DO1134" t="s">
        <v>3176</v>
      </c>
      <c r="DP1134">
        <v>159</v>
      </c>
    </row>
    <row r="1135" spans="113:120" x14ac:dyDescent="0.25">
      <c r="DI1135" t="s">
        <v>149</v>
      </c>
      <c r="DJ1135" t="s">
        <v>3177</v>
      </c>
      <c r="DK1135" s="3" t="s">
        <v>2839</v>
      </c>
      <c r="DL1135" t="s">
        <v>3178</v>
      </c>
      <c r="DM1135" t="str">
        <f t="shared" si="22"/>
        <v>GA115 - Housing Authority of the City of Clayton</v>
      </c>
      <c r="DN1135" s="11" t="s">
        <v>3179</v>
      </c>
      <c r="DO1135" t="s">
        <v>3180</v>
      </c>
      <c r="DP1135">
        <v>98</v>
      </c>
    </row>
    <row r="1136" spans="113:120" x14ac:dyDescent="0.25">
      <c r="DI1136" t="s">
        <v>149</v>
      </c>
      <c r="DJ1136" t="s">
        <v>3181</v>
      </c>
      <c r="DK1136" s="3" t="s">
        <v>2839</v>
      </c>
      <c r="DL1136" t="s">
        <v>3182</v>
      </c>
      <c r="DM1136" t="str">
        <f t="shared" si="22"/>
        <v>GA117 - Housing Authority of the City of Boston</v>
      </c>
      <c r="DN1136" s="11" t="s">
        <v>3183</v>
      </c>
      <c r="DO1136" t="s">
        <v>3184</v>
      </c>
      <c r="DP1136">
        <v>39</v>
      </c>
    </row>
    <row r="1137" spans="113:120" x14ac:dyDescent="0.25">
      <c r="DI1137" t="s">
        <v>149</v>
      </c>
      <c r="DJ1137" t="s">
        <v>3185</v>
      </c>
      <c r="DK1137" s="3" t="s">
        <v>2839</v>
      </c>
      <c r="DL1137" t="s">
        <v>3186</v>
      </c>
      <c r="DM1137" t="str">
        <f t="shared" si="22"/>
        <v>GA118 - Housing Authority of the County of Stewart</v>
      </c>
      <c r="DN1137" s="11" t="s">
        <v>3187</v>
      </c>
      <c r="DO1137" t="s">
        <v>3188</v>
      </c>
      <c r="DP1137">
        <v>70</v>
      </c>
    </row>
    <row r="1138" spans="113:120" x14ac:dyDescent="0.25">
      <c r="DI1138" t="s">
        <v>149</v>
      </c>
      <c r="DJ1138" t="s">
        <v>3189</v>
      </c>
      <c r="DK1138" s="3" t="s">
        <v>2839</v>
      </c>
      <c r="DL1138" t="s">
        <v>3190</v>
      </c>
      <c r="DM1138" t="str">
        <f t="shared" si="22"/>
        <v>GA119 - Housing Authority of the City of Calhoun</v>
      </c>
      <c r="DN1138" s="11" t="s">
        <v>3191</v>
      </c>
      <c r="DO1138" t="s">
        <v>3192</v>
      </c>
      <c r="DP1138">
        <v>249</v>
      </c>
    </row>
    <row r="1139" spans="113:120" x14ac:dyDescent="0.25">
      <c r="DI1139" t="s">
        <v>149</v>
      </c>
      <c r="DJ1139" t="s">
        <v>3193</v>
      </c>
      <c r="DK1139" s="3" t="s">
        <v>2839</v>
      </c>
      <c r="DL1139" t="s">
        <v>3194</v>
      </c>
      <c r="DM1139" t="str">
        <f t="shared" si="22"/>
        <v>GA120 - Housing Authority of the City of Lyons</v>
      </c>
      <c r="DN1139" s="11" t="s">
        <v>3195</v>
      </c>
      <c r="DO1139" t="s">
        <v>3196</v>
      </c>
      <c r="DP1139">
        <v>130</v>
      </c>
    </row>
    <row r="1140" spans="113:120" x14ac:dyDescent="0.25">
      <c r="DI1140" t="s">
        <v>149</v>
      </c>
      <c r="DJ1140" t="s">
        <v>3197</v>
      </c>
      <c r="DK1140" s="3" t="s">
        <v>2839</v>
      </c>
      <c r="DL1140" t="s">
        <v>3198</v>
      </c>
      <c r="DM1140" t="str">
        <f t="shared" si="22"/>
        <v>GA124 - Housing Authority of the City of Buchanan</v>
      </c>
      <c r="DN1140" s="11" t="s">
        <v>3199</v>
      </c>
      <c r="DO1140" t="s">
        <v>3200</v>
      </c>
      <c r="DP1140">
        <v>46</v>
      </c>
    </row>
    <row r="1141" spans="113:120" x14ac:dyDescent="0.25">
      <c r="DI1141" t="s">
        <v>149</v>
      </c>
      <c r="DJ1141" t="s">
        <v>3201</v>
      </c>
      <c r="DK1141" s="3" t="s">
        <v>2839</v>
      </c>
      <c r="DL1141" t="s">
        <v>3202</v>
      </c>
      <c r="DM1141" t="str">
        <f t="shared" si="22"/>
        <v xml:space="preserve">GA125 - Housing Authority of the City of Commerce                   </v>
      </c>
      <c r="DN1141" s="11" t="s">
        <v>3203</v>
      </c>
      <c r="DO1141" t="s">
        <v>3204</v>
      </c>
      <c r="DP1141">
        <v>50</v>
      </c>
    </row>
    <row r="1142" spans="113:120" x14ac:dyDescent="0.25">
      <c r="DI1142" t="s">
        <v>149</v>
      </c>
      <c r="DJ1142" t="s">
        <v>3205</v>
      </c>
      <c r="DK1142" s="3" t="s">
        <v>2839</v>
      </c>
      <c r="DL1142" t="s">
        <v>3206</v>
      </c>
      <c r="DM1142" t="str">
        <f t="shared" si="22"/>
        <v>GA126 - Housing Authority of the City of Danielsville</v>
      </c>
      <c r="DN1142" s="11" t="s">
        <v>3207</v>
      </c>
      <c r="DO1142" t="s">
        <v>3208</v>
      </c>
      <c r="DP1142">
        <v>30</v>
      </c>
    </row>
    <row r="1143" spans="113:120" x14ac:dyDescent="0.25">
      <c r="DI1143" t="s">
        <v>149</v>
      </c>
      <c r="DJ1143" t="s">
        <v>3209</v>
      </c>
      <c r="DK1143" s="3" t="s">
        <v>2839</v>
      </c>
      <c r="DL1143" t="s">
        <v>3210</v>
      </c>
      <c r="DM1143" t="str">
        <f t="shared" si="22"/>
        <v>GA127 - Housing Authority of the City of Warrenton</v>
      </c>
      <c r="DN1143" s="11" t="s">
        <v>3211</v>
      </c>
      <c r="DO1143" t="s">
        <v>3088</v>
      </c>
      <c r="DP1143">
        <v>98</v>
      </c>
    </row>
    <row r="1144" spans="113:120" x14ac:dyDescent="0.25">
      <c r="DI1144" t="s">
        <v>149</v>
      </c>
      <c r="DJ1144" t="s">
        <v>3212</v>
      </c>
      <c r="DK1144" s="3" t="s">
        <v>2839</v>
      </c>
      <c r="DL1144" t="s">
        <v>3213</v>
      </c>
      <c r="DM1144" t="str">
        <f t="shared" si="22"/>
        <v>GA128 - Housing Authority of the City of Thomson</v>
      </c>
      <c r="DN1144" s="11" t="s">
        <v>3214</v>
      </c>
      <c r="DO1144" t="s">
        <v>3215</v>
      </c>
      <c r="DP1144">
        <v>198</v>
      </c>
    </row>
    <row r="1145" spans="113:120" x14ac:dyDescent="0.25">
      <c r="DI1145" t="s">
        <v>149</v>
      </c>
      <c r="DJ1145" t="s">
        <v>3216</v>
      </c>
      <c r="DK1145" s="3" t="s">
        <v>2839</v>
      </c>
      <c r="DL1145" t="s">
        <v>3217</v>
      </c>
      <c r="DM1145" t="str">
        <f t="shared" si="22"/>
        <v>GA131 - Housing Authority of the City of Swainsboro</v>
      </c>
      <c r="DN1145" s="11" t="s">
        <v>3218</v>
      </c>
      <c r="DO1145" t="s">
        <v>3219</v>
      </c>
      <c r="DP1145">
        <v>244</v>
      </c>
    </row>
    <row r="1146" spans="113:120" x14ac:dyDescent="0.25">
      <c r="DI1146" t="s">
        <v>149</v>
      </c>
      <c r="DJ1146" t="s">
        <v>3220</v>
      </c>
      <c r="DK1146" s="3" t="s">
        <v>2839</v>
      </c>
      <c r="DL1146" t="s">
        <v>3221</v>
      </c>
      <c r="DM1146" t="str">
        <f t="shared" si="22"/>
        <v>GA132 - Housing Authority of the City of Statesboro</v>
      </c>
      <c r="DN1146" s="11" t="s">
        <v>3222</v>
      </c>
      <c r="DO1146" t="s">
        <v>3223</v>
      </c>
      <c r="DP1146">
        <v>148</v>
      </c>
    </row>
    <row r="1147" spans="113:120" x14ac:dyDescent="0.25">
      <c r="DI1147" t="s">
        <v>14</v>
      </c>
      <c r="DJ1147" t="s">
        <v>3224</v>
      </c>
      <c r="DK1147" s="3" t="s">
        <v>2839</v>
      </c>
      <c r="DL1147" t="s">
        <v>1087</v>
      </c>
      <c r="DM1147" t="str">
        <f t="shared" si="22"/>
        <v>GA133 - Housing Authority of the City of Alma</v>
      </c>
      <c r="DN1147" s="11" t="s">
        <v>3225</v>
      </c>
      <c r="DO1147" t="s">
        <v>3226</v>
      </c>
      <c r="DP1147">
        <v>83</v>
      </c>
    </row>
    <row r="1148" spans="113:120" x14ac:dyDescent="0.25">
      <c r="DI1148" t="s">
        <v>14</v>
      </c>
      <c r="DJ1148" t="s">
        <v>3224</v>
      </c>
      <c r="DK1148" s="3" t="s">
        <v>2839</v>
      </c>
      <c r="DL1148" t="s">
        <v>1087</v>
      </c>
      <c r="DM1148" t="str">
        <f t="shared" si="22"/>
        <v>GA133 - Housing Authority of the City of Alma</v>
      </c>
      <c r="DN1148" s="11" t="s">
        <v>3227</v>
      </c>
      <c r="DO1148" t="s">
        <v>3228</v>
      </c>
      <c r="DP1148">
        <v>96</v>
      </c>
    </row>
    <row r="1149" spans="113:120" x14ac:dyDescent="0.25">
      <c r="DI1149" t="s">
        <v>14</v>
      </c>
      <c r="DJ1149" t="s">
        <v>3224</v>
      </c>
      <c r="DK1149" s="3" t="s">
        <v>2839</v>
      </c>
      <c r="DL1149" t="s">
        <v>1087</v>
      </c>
      <c r="DM1149" t="str">
        <f t="shared" si="22"/>
        <v>GA133 - Housing Authority of the City of Alma</v>
      </c>
      <c r="DN1149" s="11" t="s">
        <v>3229</v>
      </c>
      <c r="DO1149" t="s">
        <v>3230</v>
      </c>
      <c r="DP1149">
        <v>83</v>
      </c>
    </row>
    <row r="1150" spans="113:120" x14ac:dyDescent="0.25">
      <c r="DI1150" t="s">
        <v>149</v>
      </c>
      <c r="DJ1150" t="s">
        <v>3231</v>
      </c>
      <c r="DK1150" s="3" t="s">
        <v>2839</v>
      </c>
      <c r="DL1150" t="s">
        <v>3232</v>
      </c>
      <c r="DM1150" t="str">
        <f t="shared" si="22"/>
        <v>GA134 - Housing Authority of the City of Blackshear</v>
      </c>
      <c r="DN1150" s="11" t="s">
        <v>3233</v>
      </c>
      <c r="DO1150" t="s">
        <v>3234</v>
      </c>
      <c r="DP1150">
        <v>55</v>
      </c>
    </row>
    <row r="1151" spans="113:120" x14ac:dyDescent="0.25">
      <c r="DI1151" t="s">
        <v>149</v>
      </c>
      <c r="DJ1151" t="s">
        <v>3235</v>
      </c>
      <c r="DK1151" s="3" t="s">
        <v>2839</v>
      </c>
      <c r="DL1151" t="s">
        <v>3236</v>
      </c>
      <c r="DM1151" t="str">
        <f t="shared" si="22"/>
        <v>GA135 - Housing Authority of the City of Hogansville</v>
      </c>
      <c r="DN1151" s="11" t="s">
        <v>3237</v>
      </c>
      <c r="DO1151" t="s">
        <v>3238</v>
      </c>
      <c r="DP1151">
        <v>114</v>
      </c>
    </row>
    <row r="1152" spans="113:120" x14ac:dyDescent="0.25">
      <c r="DI1152" t="s">
        <v>149</v>
      </c>
      <c r="DJ1152" t="s">
        <v>3239</v>
      </c>
      <c r="DK1152" s="3" t="s">
        <v>2839</v>
      </c>
      <c r="DL1152" t="s">
        <v>3240</v>
      </c>
      <c r="DM1152" t="str">
        <f t="shared" si="22"/>
        <v>GA136 - Housing Authority of the City of Hahira</v>
      </c>
      <c r="DN1152" s="11" t="s">
        <v>3241</v>
      </c>
      <c r="DO1152" t="s">
        <v>3242</v>
      </c>
      <c r="DP1152">
        <v>16</v>
      </c>
    </row>
    <row r="1153" spans="113:120" x14ac:dyDescent="0.25">
      <c r="DI1153" t="s">
        <v>149</v>
      </c>
      <c r="DJ1153" t="s">
        <v>3243</v>
      </c>
      <c r="DK1153" s="3" t="s">
        <v>2839</v>
      </c>
      <c r="DL1153" t="s">
        <v>3244</v>
      </c>
      <c r="DM1153" t="str">
        <f t="shared" si="22"/>
        <v>GA137 - Housing Authority of the City of Hazlehurst</v>
      </c>
      <c r="DN1153" s="11" t="s">
        <v>3245</v>
      </c>
      <c r="DO1153" t="s">
        <v>3246</v>
      </c>
      <c r="DP1153">
        <v>134</v>
      </c>
    </row>
    <row r="1154" spans="113:120" x14ac:dyDescent="0.25">
      <c r="DI1154" t="s">
        <v>149</v>
      </c>
      <c r="DJ1154" t="s">
        <v>3243</v>
      </c>
      <c r="DK1154" s="3" t="s">
        <v>2839</v>
      </c>
      <c r="DL1154" t="s">
        <v>3244</v>
      </c>
      <c r="DM1154" t="str">
        <f t="shared" si="22"/>
        <v>GA137 - Housing Authority of the City of Hazlehurst</v>
      </c>
      <c r="DN1154" s="11" t="s">
        <v>3247</v>
      </c>
      <c r="DO1154" t="s">
        <v>3088</v>
      </c>
      <c r="DP1154">
        <v>23</v>
      </c>
    </row>
    <row r="1155" spans="113:120" x14ac:dyDescent="0.25">
      <c r="DI1155" t="s">
        <v>14</v>
      </c>
      <c r="DJ1155" t="s">
        <v>3248</v>
      </c>
      <c r="DK1155" s="3" t="s">
        <v>2839</v>
      </c>
      <c r="DL1155" t="s">
        <v>3249</v>
      </c>
      <c r="DM1155" t="str">
        <f t="shared" si="22"/>
        <v>GA138 - Housing Authority of the City of Lakeland</v>
      </c>
      <c r="DN1155" s="11" t="s">
        <v>3250</v>
      </c>
      <c r="DO1155" t="s">
        <v>3088</v>
      </c>
      <c r="DP1155">
        <v>20</v>
      </c>
    </row>
    <row r="1156" spans="113:120" x14ac:dyDescent="0.25">
      <c r="DI1156" t="s">
        <v>149</v>
      </c>
      <c r="DJ1156" t="s">
        <v>3251</v>
      </c>
      <c r="DK1156" s="3" t="s">
        <v>2839</v>
      </c>
      <c r="DL1156" t="s">
        <v>3252</v>
      </c>
      <c r="DM1156" t="str">
        <f t="shared" si="22"/>
        <v>GA139 - Housing Authority of the City of Glennville</v>
      </c>
      <c r="DN1156" s="11" t="s">
        <v>3253</v>
      </c>
      <c r="DO1156" t="s">
        <v>3254</v>
      </c>
      <c r="DP1156">
        <v>120</v>
      </c>
    </row>
    <row r="1157" spans="113:120" x14ac:dyDescent="0.25">
      <c r="DI1157" t="s">
        <v>149</v>
      </c>
      <c r="DJ1157" t="s">
        <v>3255</v>
      </c>
      <c r="DK1157" s="3" t="s">
        <v>2839</v>
      </c>
      <c r="DL1157" t="s">
        <v>3256</v>
      </c>
      <c r="DM1157" t="str">
        <f t="shared" si="22"/>
        <v>GA141 - Housing Authority of the County of Screven</v>
      </c>
      <c r="DN1157" s="11" t="s">
        <v>3257</v>
      </c>
      <c r="DO1157" t="s">
        <v>3088</v>
      </c>
      <c r="DP1157">
        <v>14</v>
      </c>
    </row>
    <row r="1158" spans="113:120" x14ac:dyDescent="0.25">
      <c r="DI1158" t="s">
        <v>149</v>
      </c>
      <c r="DJ1158" t="s">
        <v>3258</v>
      </c>
      <c r="DK1158" s="3" t="s">
        <v>2839</v>
      </c>
      <c r="DL1158" t="s">
        <v>3259</v>
      </c>
      <c r="DM1158" t="str">
        <f t="shared" ref="DM1158:DM1221" si="23">CONCATENATE(DJ1158," - ",DL1158)</f>
        <v>GA142 - Housing Authority of the City of Millen</v>
      </c>
      <c r="DN1158" s="11" t="s">
        <v>3260</v>
      </c>
      <c r="DO1158" t="s">
        <v>3088</v>
      </c>
      <c r="DP1158">
        <v>86</v>
      </c>
    </row>
    <row r="1159" spans="113:120" x14ac:dyDescent="0.25">
      <c r="DI1159" t="s">
        <v>149</v>
      </c>
      <c r="DJ1159" t="s">
        <v>3261</v>
      </c>
      <c r="DK1159" s="3" t="s">
        <v>2839</v>
      </c>
      <c r="DL1159" t="s">
        <v>3262</v>
      </c>
      <c r="DM1159" t="str">
        <f t="shared" si="23"/>
        <v>GA144 - Housing Authority of the City of Washington</v>
      </c>
      <c r="DN1159" s="11" t="s">
        <v>3263</v>
      </c>
      <c r="DO1159" t="s">
        <v>3264</v>
      </c>
      <c r="DP1159">
        <v>119</v>
      </c>
    </row>
    <row r="1160" spans="113:120" x14ac:dyDescent="0.25">
      <c r="DI1160" t="s">
        <v>149</v>
      </c>
      <c r="DJ1160" t="s">
        <v>3265</v>
      </c>
      <c r="DK1160" s="3" t="s">
        <v>2839</v>
      </c>
      <c r="DL1160" t="s">
        <v>3266</v>
      </c>
      <c r="DM1160" t="str">
        <f t="shared" si="23"/>
        <v>GA145 - Housing Authority of the City of Vidalia</v>
      </c>
      <c r="DN1160" s="11" t="s">
        <v>3267</v>
      </c>
      <c r="DO1160" t="s">
        <v>3268</v>
      </c>
      <c r="DP1160">
        <v>110</v>
      </c>
    </row>
    <row r="1161" spans="113:120" x14ac:dyDescent="0.25">
      <c r="DI1161" t="s">
        <v>149</v>
      </c>
      <c r="DJ1161" t="s">
        <v>3269</v>
      </c>
      <c r="DK1161" s="3" t="s">
        <v>2839</v>
      </c>
      <c r="DL1161" t="s">
        <v>3270</v>
      </c>
      <c r="DM1161" t="str">
        <f t="shared" si="23"/>
        <v>GA147 - Housing Authority of the City of Social Circle</v>
      </c>
      <c r="DN1161" s="11" t="s">
        <v>3271</v>
      </c>
      <c r="DO1161" t="s">
        <v>3272</v>
      </c>
      <c r="DP1161">
        <v>70</v>
      </c>
    </row>
    <row r="1162" spans="113:120" x14ac:dyDescent="0.25">
      <c r="DI1162" t="s">
        <v>149</v>
      </c>
      <c r="DJ1162" t="s">
        <v>3273</v>
      </c>
      <c r="DK1162" s="3" t="s">
        <v>2839</v>
      </c>
      <c r="DL1162" t="s">
        <v>3274</v>
      </c>
      <c r="DM1162" t="str">
        <f t="shared" si="23"/>
        <v>GA152 - Housing Authority of the City of Sylvania</v>
      </c>
      <c r="DN1162" s="11" t="s">
        <v>3275</v>
      </c>
      <c r="DO1162" t="s">
        <v>3088</v>
      </c>
      <c r="DP1162">
        <v>78</v>
      </c>
    </row>
    <row r="1163" spans="113:120" x14ac:dyDescent="0.25">
      <c r="DI1163" t="s">
        <v>149</v>
      </c>
      <c r="DJ1163" t="s">
        <v>3276</v>
      </c>
      <c r="DK1163" s="3" t="s">
        <v>2839</v>
      </c>
      <c r="DL1163" t="s">
        <v>3277</v>
      </c>
      <c r="DM1163" t="str">
        <f t="shared" si="23"/>
        <v>GA157 - Housing Authority of the City of Louisville</v>
      </c>
      <c r="DN1163" s="11" t="s">
        <v>3278</v>
      </c>
      <c r="DO1163" t="s">
        <v>3088</v>
      </c>
      <c r="DP1163">
        <v>78</v>
      </c>
    </row>
    <row r="1164" spans="113:120" x14ac:dyDescent="0.25">
      <c r="DI1164" t="s">
        <v>149</v>
      </c>
      <c r="DJ1164" t="s">
        <v>3279</v>
      </c>
      <c r="DK1164" s="3" t="s">
        <v>2839</v>
      </c>
      <c r="DL1164" t="s">
        <v>3280</v>
      </c>
      <c r="DM1164" t="str">
        <f t="shared" si="23"/>
        <v>GA158 - Housing Authority of the County of Atkinson</v>
      </c>
      <c r="DN1164" s="11" t="s">
        <v>3281</v>
      </c>
      <c r="DO1164" t="s">
        <v>3088</v>
      </c>
      <c r="DP1164">
        <v>23</v>
      </c>
    </row>
    <row r="1165" spans="113:120" x14ac:dyDescent="0.25">
      <c r="DI1165" t="s">
        <v>14</v>
      </c>
      <c r="DJ1165" t="s">
        <v>3282</v>
      </c>
      <c r="DK1165" s="3" t="s">
        <v>2839</v>
      </c>
      <c r="DL1165" t="s">
        <v>3283</v>
      </c>
      <c r="DM1165" t="str">
        <f t="shared" si="23"/>
        <v>GA160 - Housing Authority of the City of Warner Robins</v>
      </c>
      <c r="DN1165" s="11" t="s">
        <v>3284</v>
      </c>
      <c r="DO1165" t="s">
        <v>3285</v>
      </c>
      <c r="DP1165">
        <v>50</v>
      </c>
    </row>
    <row r="1166" spans="113:120" x14ac:dyDescent="0.25">
      <c r="DI1166" t="s">
        <v>14</v>
      </c>
      <c r="DJ1166" t="s">
        <v>3282</v>
      </c>
      <c r="DK1166" s="3" t="s">
        <v>2839</v>
      </c>
      <c r="DL1166" t="s">
        <v>3283</v>
      </c>
      <c r="DM1166" t="str">
        <f t="shared" si="23"/>
        <v>GA160 - Housing Authority of the City of Warner Robins</v>
      </c>
      <c r="DN1166" s="11" t="s">
        <v>3286</v>
      </c>
      <c r="DO1166" t="s">
        <v>3287</v>
      </c>
      <c r="DP1166">
        <v>73</v>
      </c>
    </row>
    <row r="1167" spans="113:120" x14ac:dyDescent="0.25">
      <c r="DI1167" t="s">
        <v>14</v>
      </c>
      <c r="DJ1167" t="s">
        <v>3282</v>
      </c>
      <c r="DK1167" s="3" t="s">
        <v>2839</v>
      </c>
      <c r="DL1167" t="s">
        <v>3283</v>
      </c>
      <c r="DM1167" t="str">
        <f t="shared" si="23"/>
        <v>GA160 - Housing Authority of the City of Warner Robins</v>
      </c>
      <c r="DN1167" s="11" t="s">
        <v>3288</v>
      </c>
      <c r="DO1167" t="s">
        <v>3289</v>
      </c>
      <c r="DP1167">
        <v>103</v>
      </c>
    </row>
    <row r="1168" spans="113:120" x14ac:dyDescent="0.25">
      <c r="DI1168" t="s">
        <v>14</v>
      </c>
      <c r="DJ1168" t="s">
        <v>3282</v>
      </c>
      <c r="DK1168" s="3" t="s">
        <v>2839</v>
      </c>
      <c r="DL1168" t="s">
        <v>3283</v>
      </c>
      <c r="DM1168" t="str">
        <f t="shared" si="23"/>
        <v>GA160 - Housing Authority of the City of Warner Robins</v>
      </c>
      <c r="DN1168" s="11" t="s">
        <v>3290</v>
      </c>
      <c r="DO1168" t="s">
        <v>3291</v>
      </c>
      <c r="DP1168">
        <v>130</v>
      </c>
    </row>
    <row r="1169" spans="113:120" x14ac:dyDescent="0.25">
      <c r="DI1169" t="s">
        <v>14</v>
      </c>
      <c r="DJ1169" t="s">
        <v>3282</v>
      </c>
      <c r="DK1169" s="3" t="s">
        <v>2839</v>
      </c>
      <c r="DL1169" t="s">
        <v>3283</v>
      </c>
      <c r="DM1169" t="str">
        <f t="shared" si="23"/>
        <v>GA160 - Housing Authority of the City of Warner Robins</v>
      </c>
      <c r="DN1169" s="11" t="s">
        <v>3292</v>
      </c>
      <c r="DO1169" t="s">
        <v>3293</v>
      </c>
      <c r="DP1169">
        <v>34</v>
      </c>
    </row>
    <row r="1170" spans="113:120" x14ac:dyDescent="0.25">
      <c r="DI1170" t="s">
        <v>14</v>
      </c>
      <c r="DJ1170" t="s">
        <v>3282</v>
      </c>
      <c r="DK1170" s="3" t="s">
        <v>2839</v>
      </c>
      <c r="DL1170" t="s">
        <v>3283</v>
      </c>
      <c r="DM1170" t="str">
        <f t="shared" si="23"/>
        <v>GA160 - Housing Authority of the City of Warner Robins</v>
      </c>
      <c r="DN1170" s="11" t="s">
        <v>3294</v>
      </c>
      <c r="DO1170" t="s">
        <v>3295</v>
      </c>
      <c r="DP1170">
        <v>13</v>
      </c>
    </row>
    <row r="1171" spans="113:120" x14ac:dyDescent="0.25">
      <c r="DI1171" t="s">
        <v>149</v>
      </c>
      <c r="DJ1171" t="s">
        <v>3296</v>
      </c>
      <c r="DK1171" s="3" t="s">
        <v>2839</v>
      </c>
      <c r="DL1171" t="s">
        <v>3297</v>
      </c>
      <c r="DM1171" t="str">
        <f t="shared" si="23"/>
        <v>GA161 - Housing Authority of the County of Harris</v>
      </c>
      <c r="DN1171" s="11" t="s">
        <v>3298</v>
      </c>
      <c r="DO1171" t="s">
        <v>3299</v>
      </c>
      <c r="DP1171">
        <v>43</v>
      </c>
    </row>
    <row r="1172" spans="113:120" x14ac:dyDescent="0.25">
      <c r="DI1172" t="s">
        <v>149</v>
      </c>
      <c r="DJ1172" t="s">
        <v>3300</v>
      </c>
      <c r="DK1172" s="3" t="s">
        <v>2839</v>
      </c>
      <c r="DL1172" t="s">
        <v>3301</v>
      </c>
      <c r="DM1172" t="str">
        <f t="shared" si="23"/>
        <v>GA162 - Housing Authority of the City of Edison</v>
      </c>
      <c r="DN1172" s="11" t="s">
        <v>3302</v>
      </c>
      <c r="DO1172" t="s">
        <v>3303</v>
      </c>
      <c r="DP1172">
        <v>64</v>
      </c>
    </row>
    <row r="1173" spans="113:120" x14ac:dyDescent="0.25">
      <c r="DI1173" t="s">
        <v>149</v>
      </c>
      <c r="DJ1173" t="s">
        <v>3304</v>
      </c>
      <c r="DK1173" s="3" t="s">
        <v>2839</v>
      </c>
      <c r="DL1173" t="s">
        <v>3305</v>
      </c>
      <c r="DM1173" t="str">
        <f t="shared" si="23"/>
        <v xml:space="preserve">GA163 - Housing Authority of the City of Jefferson                  </v>
      </c>
      <c r="DN1173" s="11" t="s">
        <v>3306</v>
      </c>
      <c r="DO1173" t="s">
        <v>3307</v>
      </c>
      <c r="DP1173">
        <v>90</v>
      </c>
    </row>
    <row r="1174" spans="113:120" x14ac:dyDescent="0.25">
      <c r="DI1174" t="s">
        <v>149</v>
      </c>
      <c r="DJ1174" t="s">
        <v>3308</v>
      </c>
      <c r="DK1174" s="3" t="s">
        <v>2839</v>
      </c>
      <c r="DL1174" t="s">
        <v>3309</v>
      </c>
      <c r="DM1174" t="str">
        <f t="shared" si="23"/>
        <v>GA165 - Housing Authority of the City of Pearson</v>
      </c>
      <c r="DN1174" s="11" t="s">
        <v>3310</v>
      </c>
      <c r="DO1174" t="s">
        <v>3088</v>
      </c>
      <c r="DP1174">
        <v>21</v>
      </c>
    </row>
    <row r="1175" spans="113:120" x14ac:dyDescent="0.25">
      <c r="DI1175" t="s">
        <v>149</v>
      </c>
      <c r="DJ1175" t="s">
        <v>3311</v>
      </c>
      <c r="DK1175" s="3" t="s">
        <v>2839</v>
      </c>
      <c r="DL1175" t="s">
        <v>3312</v>
      </c>
      <c r="DM1175" t="str">
        <f t="shared" si="23"/>
        <v>GA166 - Housing Authority of the City of Claxton</v>
      </c>
      <c r="DN1175" s="11" t="s">
        <v>3313</v>
      </c>
      <c r="DO1175" t="s">
        <v>3314</v>
      </c>
      <c r="DP1175">
        <v>204</v>
      </c>
    </row>
    <row r="1176" spans="113:120" x14ac:dyDescent="0.25">
      <c r="DI1176" t="s">
        <v>149</v>
      </c>
      <c r="DJ1176" t="s">
        <v>3315</v>
      </c>
      <c r="DK1176" s="3" t="s">
        <v>2839</v>
      </c>
      <c r="DL1176" t="s">
        <v>3316</v>
      </c>
      <c r="DM1176" t="str">
        <f t="shared" si="23"/>
        <v>GA167 - Housing Authority of the City of Fort Gaines</v>
      </c>
      <c r="DN1176" s="11" t="s">
        <v>3317</v>
      </c>
      <c r="DO1176" t="s">
        <v>3318</v>
      </c>
      <c r="DP1176">
        <v>24</v>
      </c>
    </row>
    <row r="1177" spans="113:120" x14ac:dyDescent="0.25">
      <c r="DI1177" t="s">
        <v>149</v>
      </c>
      <c r="DJ1177" t="s">
        <v>3319</v>
      </c>
      <c r="DK1177" s="3" t="s">
        <v>2839</v>
      </c>
      <c r="DL1177" t="s">
        <v>3320</v>
      </c>
      <c r="DM1177" t="str">
        <f t="shared" si="23"/>
        <v>GA168 - Housing Authority of the City of Ocilla</v>
      </c>
      <c r="DN1177" s="11" t="s">
        <v>3321</v>
      </c>
      <c r="DO1177" t="s">
        <v>3322</v>
      </c>
      <c r="DP1177">
        <v>165</v>
      </c>
    </row>
    <row r="1178" spans="113:120" x14ac:dyDescent="0.25">
      <c r="DI1178" t="s">
        <v>149</v>
      </c>
      <c r="DJ1178" t="s">
        <v>3323</v>
      </c>
      <c r="DK1178" s="3" t="s">
        <v>2839</v>
      </c>
      <c r="DL1178" t="s">
        <v>3324</v>
      </c>
      <c r="DM1178" t="str">
        <f t="shared" si="23"/>
        <v>GA169 - Housing Authority of the City of Harlem</v>
      </c>
      <c r="DN1178" s="11" t="s">
        <v>3325</v>
      </c>
      <c r="DO1178" t="s">
        <v>3088</v>
      </c>
      <c r="DP1178">
        <v>44</v>
      </c>
    </row>
    <row r="1179" spans="113:120" x14ac:dyDescent="0.25">
      <c r="DI1179" t="s">
        <v>14</v>
      </c>
      <c r="DJ1179" t="s">
        <v>3326</v>
      </c>
      <c r="DK1179" s="3" t="s">
        <v>2839</v>
      </c>
      <c r="DL1179" t="s">
        <v>3327</v>
      </c>
      <c r="DM1179" t="str">
        <f t="shared" si="23"/>
        <v>GA170 - Housing Authority of the City of LaFayette</v>
      </c>
      <c r="DN1179" s="11" t="s">
        <v>3328</v>
      </c>
      <c r="DO1179" t="s">
        <v>3329</v>
      </c>
      <c r="DP1179">
        <v>144</v>
      </c>
    </row>
    <row r="1180" spans="113:120" x14ac:dyDescent="0.25">
      <c r="DI1180" t="s">
        <v>14</v>
      </c>
      <c r="DJ1180" t="s">
        <v>3326</v>
      </c>
      <c r="DK1180" s="3" t="s">
        <v>2839</v>
      </c>
      <c r="DL1180" t="s">
        <v>3327</v>
      </c>
      <c r="DM1180" t="str">
        <f t="shared" si="23"/>
        <v>GA170 - Housing Authority of the City of LaFayette</v>
      </c>
      <c r="DN1180" s="11" t="s">
        <v>3330</v>
      </c>
      <c r="DO1180" t="s">
        <v>3329</v>
      </c>
      <c r="DP1180">
        <v>87</v>
      </c>
    </row>
    <row r="1181" spans="113:120" x14ac:dyDescent="0.25">
      <c r="DI1181" t="s">
        <v>14</v>
      </c>
      <c r="DJ1181" t="s">
        <v>3326</v>
      </c>
      <c r="DK1181" s="3" t="s">
        <v>2839</v>
      </c>
      <c r="DL1181" t="s">
        <v>3327</v>
      </c>
      <c r="DM1181" t="str">
        <f t="shared" si="23"/>
        <v>GA170 - Housing Authority of the City of LaFayette</v>
      </c>
      <c r="DN1181" s="11" t="s">
        <v>3331</v>
      </c>
      <c r="DO1181" t="s">
        <v>3332</v>
      </c>
      <c r="DP1181">
        <v>39</v>
      </c>
    </row>
    <row r="1182" spans="113:120" x14ac:dyDescent="0.25">
      <c r="DI1182" t="s">
        <v>14</v>
      </c>
      <c r="DJ1182" t="s">
        <v>3326</v>
      </c>
      <c r="DK1182" s="3" t="s">
        <v>2839</v>
      </c>
      <c r="DL1182" t="s">
        <v>3327</v>
      </c>
      <c r="DM1182" t="str">
        <f t="shared" si="23"/>
        <v>GA170 - Housing Authority of the City of LaFayette</v>
      </c>
      <c r="DN1182" s="11" t="s">
        <v>3333</v>
      </c>
      <c r="DO1182" t="s">
        <v>3334</v>
      </c>
      <c r="DP1182">
        <v>30</v>
      </c>
    </row>
    <row r="1183" spans="113:120" x14ac:dyDescent="0.25">
      <c r="DI1183" t="s">
        <v>149</v>
      </c>
      <c r="DJ1183" t="s">
        <v>3335</v>
      </c>
      <c r="DK1183" s="3" t="s">
        <v>2839</v>
      </c>
      <c r="DL1183" t="s">
        <v>3336</v>
      </c>
      <c r="DM1183" t="str">
        <f t="shared" si="23"/>
        <v>GA171 - Housing Authority of the City of Loganville</v>
      </c>
      <c r="DN1183" s="11" t="s">
        <v>3337</v>
      </c>
      <c r="DO1183" t="s">
        <v>3338</v>
      </c>
      <c r="DP1183">
        <v>20</v>
      </c>
    </row>
    <row r="1184" spans="113:120" x14ac:dyDescent="0.25">
      <c r="DI1184" t="s">
        <v>149</v>
      </c>
      <c r="DJ1184" t="s">
        <v>3339</v>
      </c>
      <c r="DK1184" s="3" t="s">
        <v>2839</v>
      </c>
      <c r="DL1184" t="s">
        <v>3340</v>
      </c>
      <c r="DM1184" t="str">
        <f t="shared" si="23"/>
        <v>GA172 - Housing Authority of the City of Homerville</v>
      </c>
      <c r="DN1184" s="11" t="s">
        <v>3341</v>
      </c>
      <c r="DO1184" t="s">
        <v>3342</v>
      </c>
      <c r="DP1184">
        <v>80</v>
      </c>
    </row>
    <row r="1185" spans="113:120" x14ac:dyDescent="0.25">
      <c r="DI1185" t="s">
        <v>149</v>
      </c>
      <c r="DJ1185" t="s">
        <v>3343</v>
      </c>
      <c r="DK1185" s="3" t="s">
        <v>2839</v>
      </c>
      <c r="DL1185" t="s">
        <v>3344</v>
      </c>
      <c r="DM1185" t="str">
        <f t="shared" si="23"/>
        <v>GA174 - Housing Authority of the City of Dahlonega</v>
      </c>
      <c r="DN1185" s="11" t="s">
        <v>3345</v>
      </c>
      <c r="DO1185" t="s">
        <v>3346</v>
      </c>
      <c r="DP1185">
        <v>30</v>
      </c>
    </row>
    <row r="1186" spans="113:120" x14ac:dyDescent="0.25">
      <c r="DI1186" t="s">
        <v>149</v>
      </c>
      <c r="DJ1186" t="s">
        <v>3347</v>
      </c>
      <c r="DK1186" s="3" t="s">
        <v>2839</v>
      </c>
      <c r="DL1186" t="s">
        <v>3348</v>
      </c>
      <c r="DM1186" t="str">
        <f t="shared" si="23"/>
        <v>GA175 - Housing Authority of the City of Rochelle</v>
      </c>
      <c r="DN1186" s="11" t="s">
        <v>3349</v>
      </c>
      <c r="DO1186" t="s">
        <v>3088</v>
      </c>
      <c r="DP1186">
        <v>14</v>
      </c>
    </row>
    <row r="1187" spans="113:120" x14ac:dyDescent="0.25">
      <c r="DI1187" t="s">
        <v>149</v>
      </c>
      <c r="DJ1187" t="s">
        <v>3350</v>
      </c>
      <c r="DK1187" s="3" t="s">
        <v>2839</v>
      </c>
      <c r="DL1187" t="s">
        <v>3351</v>
      </c>
      <c r="DM1187" t="str">
        <f t="shared" si="23"/>
        <v xml:space="preserve">GA176 - Housing Authority of the City of Ellijay                    </v>
      </c>
      <c r="DN1187" s="11" t="s">
        <v>3352</v>
      </c>
      <c r="DO1187" t="s">
        <v>3353</v>
      </c>
      <c r="DP1187">
        <v>110</v>
      </c>
    </row>
    <row r="1188" spans="113:120" x14ac:dyDescent="0.25">
      <c r="DI1188" t="s">
        <v>149</v>
      </c>
      <c r="DJ1188" t="s">
        <v>3354</v>
      </c>
      <c r="DK1188" s="3" t="s">
        <v>2839</v>
      </c>
      <c r="DL1188" t="s">
        <v>3355</v>
      </c>
      <c r="DM1188" t="str">
        <f t="shared" si="23"/>
        <v>GA177 - Housing Authority of the City of Barnesville</v>
      </c>
      <c r="DN1188" s="11" t="s">
        <v>3356</v>
      </c>
      <c r="DO1188" t="s">
        <v>3357</v>
      </c>
      <c r="DP1188">
        <v>132</v>
      </c>
    </row>
    <row r="1189" spans="113:120" x14ac:dyDescent="0.25">
      <c r="DI1189" t="s">
        <v>149</v>
      </c>
      <c r="DJ1189" t="s">
        <v>3358</v>
      </c>
      <c r="DK1189" s="3" t="s">
        <v>2839</v>
      </c>
      <c r="DL1189" t="s">
        <v>3359</v>
      </c>
      <c r="DM1189" t="str">
        <f t="shared" si="23"/>
        <v>GA178 - Housing Authority of the City of Alamo</v>
      </c>
      <c r="DN1189" s="11" t="s">
        <v>3360</v>
      </c>
      <c r="DO1189" t="s">
        <v>3361</v>
      </c>
      <c r="DP1189">
        <v>38</v>
      </c>
    </row>
    <row r="1190" spans="113:120" x14ac:dyDescent="0.25">
      <c r="DI1190" t="s">
        <v>149</v>
      </c>
      <c r="DJ1190" t="s">
        <v>3362</v>
      </c>
      <c r="DK1190" s="3" t="s">
        <v>2839</v>
      </c>
      <c r="DL1190" t="s">
        <v>3363</v>
      </c>
      <c r="DM1190" t="str">
        <f t="shared" si="23"/>
        <v>GA179 - Housing Authority of the City of Buena Vista</v>
      </c>
      <c r="DN1190" s="11" t="s">
        <v>3364</v>
      </c>
      <c r="DO1190" t="s">
        <v>3365</v>
      </c>
      <c r="DP1190">
        <v>79</v>
      </c>
    </row>
    <row r="1191" spans="113:120" x14ac:dyDescent="0.25">
      <c r="DI1191" t="s">
        <v>149</v>
      </c>
      <c r="DJ1191" t="s">
        <v>3366</v>
      </c>
      <c r="DK1191" s="3" t="s">
        <v>2839</v>
      </c>
      <c r="DL1191" t="s">
        <v>3367</v>
      </c>
      <c r="DM1191" t="str">
        <f t="shared" si="23"/>
        <v>GA180 - Housing Authority of the City of Fairburn</v>
      </c>
      <c r="DN1191" s="11" t="s">
        <v>3368</v>
      </c>
      <c r="DO1191" t="s">
        <v>3369</v>
      </c>
      <c r="DP1191">
        <v>24</v>
      </c>
    </row>
    <row r="1192" spans="113:120" x14ac:dyDescent="0.25">
      <c r="DI1192" t="s">
        <v>149</v>
      </c>
      <c r="DJ1192" t="s">
        <v>3370</v>
      </c>
      <c r="DK1192" s="3" t="s">
        <v>2839</v>
      </c>
      <c r="DL1192" t="s">
        <v>3371</v>
      </c>
      <c r="DM1192" t="str">
        <f t="shared" si="23"/>
        <v>GA181 - Housing Authority of the City of Wrightsville</v>
      </c>
      <c r="DN1192" s="11" t="s">
        <v>3372</v>
      </c>
      <c r="DO1192" t="s">
        <v>3088</v>
      </c>
      <c r="DP1192">
        <v>90</v>
      </c>
    </row>
    <row r="1193" spans="113:120" x14ac:dyDescent="0.25">
      <c r="DI1193" t="s">
        <v>149</v>
      </c>
      <c r="DJ1193" t="s">
        <v>3373</v>
      </c>
      <c r="DK1193" s="3" t="s">
        <v>2839</v>
      </c>
      <c r="DL1193" t="s">
        <v>3374</v>
      </c>
      <c r="DM1193" t="str">
        <f t="shared" si="23"/>
        <v>GA182 - Housing Authority of the City of McDonough</v>
      </c>
      <c r="DN1193" s="11" t="s">
        <v>3375</v>
      </c>
      <c r="DO1193" t="s">
        <v>3376</v>
      </c>
      <c r="DP1193">
        <v>118</v>
      </c>
    </row>
    <row r="1194" spans="113:120" x14ac:dyDescent="0.25">
      <c r="DI1194" t="s">
        <v>149</v>
      </c>
      <c r="DJ1194" t="s">
        <v>3377</v>
      </c>
      <c r="DK1194" s="3" t="s">
        <v>2839</v>
      </c>
      <c r="DL1194" t="s">
        <v>3378</v>
      </c>
      <c r="DM1194" t="str">
        <f t="shared" si="23"/>
        <v>GA184 - Housing Authority of the City of Conyers</v>
      </c>
      <c r="DN1194" s="11" t="s">
        <v>3379</v>
      </c>
      <c r="DO1194" t="s">
        <v>269</v>
      </c>
      <c r="DP1194">
        <v>107</v>
      </c>
    </row>
    <row r="1195" spans="113:120" x14ac:dyDescent="0.25">
      <c r="DI1195" t="s">
        <v>149</v>
      </c>
      <c r="DJ1195" t="s">
        <v>3380</v>
      </c>
      <c r="DK1195" s="3" t="s">
        <v>2839</v>
      </c>
      <c r="DL1195" t="s">
        <v>3381</v>
      </c>
      <c r="DM1195" t="str">
        <f t="shared" si="23"/>
        <v>GA185 - Housing Authority of the City of Jackson</v>
      </c>
      <c r="DN1195" s="11" t="s">
        <v>3382</v>
      </c>
      <c r="DO1195" t="s">
        <v>3383</v>
      </c>
      <c r="DP1195">
        <v>89</v>
      </c>
    </row>
    <row r="1196" spans="113:120" x14ac:dyDescent="0.25">
      <c r="DI1196" t="s">
        <v>149</v>
      </c>
      <c r="DJ1196" t="s">
        <v>3384</v>
      </c>
      <c r="DK1196" s="3" t="s">
        <v>2839</v>
      </c>
      <c r="DL1196" t="s">
        <v>3385</v>
      </c>
      <c r="DM1196" t="str">
        <f t="shared" si="23"/>
        <v>GA186 - Housing Authority of the City of Abbeville</v>
      </c>
      <c r="DN1196" s="11" t="s">
        <v>3386</v>
      </c>
      <c r="DO1196" t="s">
        <v>3088</v>
      </c>
      <c r="DP1196">
        <v>14</v>
      </c>
    </row>
    <row r="1197" spans="113:120" x14ac:dyDescent="0.25">
      <c r="DI1197" t="s">
        <v>149</v>
      </c>
      <c r="DJ1197" t="s">
        <v>3387</v>
      </c>
      <c r="DK1197" s="3" t="s">
        <v>2839</v>
      </c>
      <c r="DL1197" t="s">
        <v>3388</v>
      </c>
      <c r="DM1197" t="str">
        <f t="shared" si="23"/>
        <v>GA187 - Housing Authority of the City of Palmetto</v>
      </c>
      <c r="DN1197" s="11" t="s">
        <v>3389</v>
      </c>
      <c r="DO1197" t="s">
        <v>3390</v>
      </c>
      <c r="DP1197">
        <v>20</v>
      </c>
    </row>
    <row r="1198" spans="113:120" x14ac:dyDescent="0.25">
      <c r="DI1198" t="s">
        <v>149</v>
      </c>
      <c r="DJ1198" t="s">
        <v>3391</v>
      </c>
      <c r="DK1198" s="3" t="s">
        <v>2839</v>
      </c>
      <c r="DL1198" t="s">
        <v>3392</v>
      </c>
      <c r="DM1198" t="str">
        <f t="shared" si="23"/>
        <v>GA188 - Housing Authority of the City of Lithonia</v>
      </c>
      <c r="DN1198" s="11" t="s">
        <v>3393</v>
      </c>
      <c r="DO1198" t="s">
        <v>3088</v>
      </c>
      <c r="DP1198">
        <v>75</v>
      </c>
    </row>
    <row r="1199" spans="113:120" x14ac:dyDescent="0.25">
      <c r="DI1199" t="s">
        <v>149</v>
      </c>
      <c r="DJ1199" t="s">
        <v>3394</v>
      </c>
      <c r="DK1199" s="3" t="s">
        <v>2839</v>
      </c>
      <c r="DL1199" t="s">
        <v>3395</v>
      </c>
      <c r="DM1199" t="str">
        <f t="shared" si="23"/>
        <v>GA189 - Housing Authority of the City of Metter</v>
      </c>
      <c r="DN1199" s="11" t="s">
        <v>3396</v>
      </c>
      <c r="DO1199" t="s">
        <v>3088</v>
      </c>
      <c r="DP1199">
        <v>122</v>
      </c>
    </row>
    <row r="1200" spans="113:120" x14ac:dyDescent="0.25">
      <c r="DI1200" t="s">
        <v>149</v>
      </c>
      <c r="DJ1200" t="s">
        <v>3397</v>
      </c>
      <c r="DK1200" s="3" t="s">
        <v>2839</v>
      </c>
      <c r="DL1200" t="s">
        <v>3398</v>
      </c>
      <c r="DM1200" t="str">
        <f t="shared" si="23"/>
        <v>GA190 - Housing Authority of the City of Gibson</v>
      </c>
      <c r="DN1200" s="11" t="s">
        <v>3399</v>
      </c>
      <c r="DO1200" t="s">
        <v>3400</v>
      </c>
      <c r="DP1200">
        <v>24</v>
      </c>
    </row>
    <row r="1201" spans="113:120" x14ac:dyDescent="0.25">
      <c r="DI1201" t="s">
        <v>149</v>
      </c>
      <c r="DJ1201" t="s">
        <v>3401</v>
      </c>
      <c r="DK1201" s="3" t="s">
        <v>2839</v>
      </c>
      <c r="DL1201" t="s">
        <v>3402</v>
      </c>
      <c r="DM1201" t="str">
        <f t="shared" si="23"/>
        <v>GA191 - Housing Authority of the City of Union Point</v>
      </c>
      <c r="DN1201" s="11" t="s">
        <v>3403</v>
      </c>
      <c r="DO1201" t="s">
        <v>3404</v>
      </c>
      <c r="DP1201">
        <v>61</v>
      </c>
    </row>
    <row r="1202" spans="113:120" x14ac:dyDescent="0.25">
      <c r="DI1202" t="s">
        <v>149</v>
      </c>
      <c r="DJ1202" t="s">
        <v>3405</v>
      </c>
      <c r="DK1202" s="3" t="s">
        <v>2839</v>
      </c>
      <c r="DL1202" t="s">
        <v>3406</v>
      </c>
      <c r="DM1202" t="str">
        <f t="shared" si="23"/>
        <v>GA192 - Housing Authority of the City of Crawfordville</v>
      </c>
      <c r="DN1202" s="11" t="s">
        <v>3407</v>
      </c>
      <c r="DO1202" t="s">
        <v>3088</v>
      </c>
      <c r="DP1202">
        <v>13</v>
      </c>
    </row>
    <row r="1203" spans="113:120" x14ac:dyDescent="0.25">
      <c r="DI1203" t="s">
        <v>149</v>
      </c>
      <c r="DJ1203" t="s">
        <v>3408</v>
      </c>
      <c r="DK1203" s="3" t="s">
        <v>2839</v>
      </c>
      <c r="DL1203" t="s">
        <v>3409</v>
      </c>
      <c r="DM1203" t="str">
        <f t="shared" si="23"/>
        <v>GA193 - Housing Authority of the City of Madison</v>
      </c>
      <c r="DN1203" s="11" t="s">
        <v>3410</v>
      </c>
      <c r="DO1203" t="s">
        <v>3411</v>
      </c>
      <c r="DP1203">
        <v>66</v>
      </c>
    </row>
    <row r="1204" spans="113:120" x14ac:dyDescent="0.25">
      <c r="DI1204" t="s">
        <v>149</v>
      </c>
      <c r="DJ1204" t="s">
        <v>3412</v>
      </c>
      <c r="DK1204" s="3" t="s">
        <v>2839</v>
      </c>
      <c r="DL1204" t="s">
        <v>3413</v>
      </c>
      <c r="DM1204" t="str">
        <f t="shared" si="23"/>
        <v>GA194 - Housing Authority of the City of Glenwood</v>
      </c>
      <c r="DN1204" s="11" t="s">
        <v>3414</v>
      </c>
      <c r="DO1204" t="s">
        <v>3415</v>
      </c>
      <c r="DP1204">
        <v>48</v>
      </c>
    </row>
    <row r="1205" spans="113:120" x14ac:dyDescent="0.25">
      <c r="DI1205" t="s">
        <v>149</v>
      </c>
      <c r="DJ1205" t="s">
        <v>3416</v>
      </c>
      <c r="DK1205" s="3" t="s">
        <v>2839</v>
      </c>
      <c r="DL1205" t="s">
        <v>3417</v>
      </c>
      <c r="DM1205" t="str">
        <f t="shared" si="23"/>
        <v>GA195 - Housing Authority of the City of Tennille</v>
      </c>
      <c r="DN1205" s="11" t="s">
        <v>3418</v>
      </c>
      <c r="DO1205" t="s">
        <v>3419</v>
      </c>
      <c r="DP1205">
        <v>72</v>
      </c>
    </row>
    <row r="1206" spans="113:120" x14ac:dyDescent="0.25">
      <c r="DI1206" t="s">
        <v>149</v>
      </c>
      <c r="DJ1206" t="s">
        <v>3420</v>
      </c>
      <c r="DK1206" s="3" t="s">
        <v>2839</v>
      </c>
      <c r="DL1206" t="s">
        <v>3421</v>
      </c>
      <c r="DM1206" t="str">
        <f t="shared" si="23"/>
        <v>GA196 - Housing Authority of the City of Cumming</v>
      </c>
      <c r="DN1206" s="11" t="s">
        <v>3422</v>
      </c>
      <c r="DO1206" t="s">
        <v>3088</v>
      </c>
      <c r="DP1206">
        <v>50</v>
      </c>
    </row>
    <row r="1207" spans="113:120" x14ac:dyDescent="0.25">
      <c r="DI1207" t="s">
        <v>149</v>
      </c>
      <c r="DJ1207" t="s">
        <v>3423</v>
      </c>
      <c r="DK1207" s="3" t="s">
        <v>2839</v>
      </c>
      <c r="DL1207" t="s">
        <v>3424</v>
      </c>
      <c r="DM1207" t="str">
        <f t="shared" si="23"/>
        <v>GA197 - Housing Authority of the City of Union City</v>
      </c>
      <c r="DN1207" s="11" t="s">
        <v>3425</v>
      </c>
      <c r="DO1207" t="s">
        <v>3426</v>
      </c>
      <c r="DP1207">
        <v>16</v>
      </c>
    </row>
    <row r="1208" spans="113:120" x14ac:dyDescent="0.25">
      <c r="DI1208" t="s">
        <v>149</v>
      </c>
      <c r="DJ1208" t="s">
        <v>3427</v>
      </c>
      <c r="DK1208" s="3" t="s">
        <v>2839</v>
      </c>
      <c r="DL1208" t="s">
        <v>3428</v>
      </c>
      <c r="DM1208" t="str">
        <f t="shared" si="23"/>
        <v>GA198 - Housing Authority of the City of Colquitt</v>
      </c>
      <c r="DN1208" s="11" t="s">
        <v>3429</v>
      </c>
      <c r="DO1208" t="s">
        <v>3430</v>
      </c>
      <c r="DP1208">
        <v>89</v>
      </c>
    </row>
    <row r="1209" spans="113:120" x14ac:dyDescent="0.25">
      <c r="DI1209" t="s">
        <v>149</v>
      </c>
      <c r="DJ1209" t="s">
        <v>3431</v>
      </c>
      <c r="DK1209" s="3" t="s">
        <v>2839</v>
      </c>
      <c r="DL1209" t="s">
        <v>3432</v>
      </c>
      <c r="DM1209" t="str">
        <f t="shared" si="23"/>
        <v>GA199 - Housing Authority of the City of Sandersville</v>
      </c>
      <c r="DN1209" s="11" t="s">
        <v>3433</v>
      </c>
      <c r="DO1209" t="s">
        <v>3434</v>
      </c>
      <c r="DP1209">
        <v>142</v>
      </c>
    </row>
    <row r="1210" spans="113:120" x14ac:dyDescent="0.25">
      <c r="DI1210" t="s">
        <v>149</v>
      </c>
      <c r="DJ1210" t="s">
        <v>3435</v>
      </c>
      <c r="DK1210" s="3" t="s">
        <v>2839</v>
      </c>
      <c r="DL1210" t="s">
        <v>3436</v>
      </c>
      <c r="DM1210" t="str">
        <f t="shared" si="23"/>
        <v>GA203 - Housing Authority of the City of Monticello</v>
      </c>
      <c r="DN1210" s="11" t="s">
        <v>3437</v>
      </c>
      <c r="DO1210" t="s">
        <v>3438</v>
      </c>
      <c r="DP1210">
        <v>58</v>
      </c>
    </row>
    <row r="1211" spans="113:120" x14ac:dyDescent="0.25">
      <c r="DI1211" t="s">
        <v>149</v>
      </c>
      <c r="DJ1211" t="s">
        <v>3439</v>
      </c>
      <c r="DK1211" s="3" t="s">
        <v>2839</v>
      </c>
      <c r="DL1211" t="s">
        <v>3440</v>
      </c>
      <c r="DM1211" t="str">
        <f t="shared" si="23"/>
        <v>GA204 - Housing Authority of the City of Senoia</v>
      </c>
      <c r="DN1211" s="11" t="s">
        <v>3441</v>
      </c>
      <c r="DO1211" t="s">
        <v>3088</v>
      </c>
      <c r="DP1211">
        <v>31</v>
      </c>
    </row>
    <row r="1212" spans="113:120" x14ac:dyDescent="0.25">
      <c r="DI1212" t="s">
        <v>149</v>
      </c>
      <c r="DJ1212" t="s">
        <v>3442</v>
      </c>
      <c r="DK1212" s="3" t="s">
        <v>2839</v>
      </c>
      <c r="DL1212" t="s">
        <v>3443</v>
      </c>
      <c r="DM1212" t="str">
        <f t="shared" si="23"/>
        <v>GA205 - Housing Authority of the City of Fort Valley</v>
      </c>
      <c r="DN1212" s="11" t="s">
        <v>3444</v>
      </c>
      <c r="DO1212" t="s">
        <v>3445</v>
      </c>
      <c r="DP1212">
        <v>100</v>
      </c>
    </row>
    <row r="1213" spans="113:120" x14ac:dyDescent="0.25">
      <c r="DI1213" t="s">
        <v>149</v>
      </c>
      <c r="DJ1213" t="s">
        <v>3446</v>
      </c>
      <c r="DK1213" s="3" t="s">
        <v>2839</v>
      </c>
      <c r="DL1213" t="s">
        <v>3447</v>
      </c>
      <c r="DM1213" t="str">
        <f t="shared" si="23"/>
        <v>GA206 - Housing Authority of the City of Chatsworth</v>
      </c>
      <c r="DN1213" s="11" t="s">
        <v>3448</v>
      </c>
      <c r="DO1213" t="s">
        <v>3449</v>
      </c>
      <c r="DP1213">
        <v>68</v>
      </c>
    </row>
    <row r="1214" spans="113:120" x14ac:dyDescent="0.25">
      <c r="DI1214" t="s">
        <v>149</v>
      </c>
      <c r="DJ1214" t="s">
        <v>3450</v>
      </c>
      <c r="DK1214" s="3" t="s">
        <v>2839</v>
      </c>
      <c r="DL1214" t="s">
        <v>3451</v>
      </c>
      <c r="DM1214" t="str">
        <f t="shared" si="23"/>
        <v>GA207 - Housing Authority of the City of Bowdon</v>
      </c>
      <c r="DN1214" s="11" t="s">
        <v>3452</v>
      </c>
      <c r="DO1214" t="s">
        <v>3088</v>
      </c>
      <c r="DP1214">
        <v>55</v>
      </c>
    </row>
    <row r="1215" spans="113:120" x14ac:dyDescent="0.25">
      <c r="DI1215" t="s">
        <v>149</v>
      </c>
      <c r="DJ1215" t="s">
        <v>3453</v>
      </c>
      <c r="DK1215" s="3" t="s">
        <v>2839</v>
      </c>
      <c r="DL1215" t="s">
        <v>3454</v>
      </c>
      <c r="DM1215" t="str">
        <f t="shared" si="23"/>
        <v>GA208 - Housing Authority of the City of Vienna</v>
      </c>
      <c r="DN1215" s="11" t="s">
        <v>3455</v>
      </c>
      <c r="DO1215" t="s">
        <v>3456</v>
      </c>
      <c r="DP1215">
        <v>80</v>
      </c>
    </row>
    <row r="1216" spans="113:120" x14ac:dyDescent="0.25">
      <c r="DI1216" t="s">
        <v>149</v>
      </c>
      <c r="DJ1216" t="s">
        <v>3457</v>
      </c>
      <c r="DK1216" s="3" t="s">
        <v>2839</v>
      </c>
      <c r="DL1216" t="s">
        <v>3458</v>
      </c>
      <c r="DM1216" t="str">
        <f t="shared" si="23"/>
        <v>GA209 - Housing Authority of the City of Norcross</v>
      </c>
      <c r="DN1216" s="11" t="s">
        <v>3459</v>
      </c>
      <c r="DO1216" t="s">
        <v>3460</v>
      </c>
      <c r="DP1216">
        <v>17</v>
      </c>
    </row>
    <row r="1217" spans="113:120" x14ac:dyDescent="0.25">
      <c r="DI1217" t="s">
        <v>149</v>
      </c>
      <c r="DJ1217" t="s">
        <v>3461</v>
      </c>
      <c r="DK1217" s="3" t="s">
        <v>2839</v>
      </c>
      <c r="DL1217" t="s">
        <v>3462</v>
      </c>
      <c r="DM1217" t="str">
        <f t="shared" si="23"/>
        <v>GA210 - Housing Authority of the City of Sparta</v>
      </c>
      <c r="DN1217" s="11" t="s">
        <v>3463</v>
      </c>
      <c r="DO1217" t="s">
        <v>3464</v>
      </c>
      <c r="DP1217">
        <v>24</v>
      </c>
    </row>
    <row r="1218" spans="113:120" x14ac:dyDescent="0.25">
      <c r="DI1218" t="s">
        <v>149</v>
      </c>
      <c r="DJ1218" t="s">
        <v>3465</v>
      </c>
      <c r="DK1218" s="3" t="s">
        <v>2839</v>
      </c>
      <c r="DL1218" t="s">
        <v>3466</v>
      </c>
      <c r="DM1218" t="str">
        <f t="shared" si="23"/>
        <v>GA211 - Housing Authority of the City of Lincolnton</v>
      </c>
      <c r="DN1218" s="11" t="s">
        <v>3467</v>
      </c>
      <c r="DO1218" t="s">
        <v>3088</v>
      </c>
      <c r="DP1218">
        <v>60</v>
      </c>
    </row>
    <row r="1219" spans="113:120" x14ac:dyDescent="0.25">
      <c r="DI1219" t="s">
        <v>149</v>
      </c>
      <c r="DJ1219" t="s">
        <v>3468</v>
      </c>
      <c r="DK1219" s="3" t="s">
        <v>2839</v>
      </c>
      <c r="DL1219" t="s">
        <v>3469</v>
      </c>
      <c r="DM1219" t="str">
        <f t="shared" si="23"/>
        <v>GA213 - Housing Authority of the City of Canton</v>
      </c>
      <c r="DN1219" s="11" t="s">
        <v>3470</v>
      </c>
      <c r="DO1219" t="s">
        <v>3471</v>
      </c>
      <c r="DP1219">
        <v>145</v>
      </c>
    </row>
    <row r="1220" spans="113:120" x14ac:dyDescent="0.25">
      <c r="DI1220" t="s">
        <v>149</v>
      </c>
      <c r="DJ1220" t="s">
        <v>3472</v>
      </c>
      <c r="DK1220" s="3" t="s">
        <v>2839</v>
      </c>
      <c r="DL1220" t="s">
        <v>3473</v>
      </c>
      <c r="DM1220" t="str">
        <f t="shared" si="23"/>
        <v>GA214 - Housing Authority of the City of Ellaville</v>
      </c>
      <c r="DN1220" s="11" t="s">
        <v>3474</v>
      </c>
      <c r="DO1220" t="s">
        <v>3475</v>
      </c>
      <c r="DP1220">
        <v>40</v>
      </c>
    </row>
    <row r="1221" spans="113:120" x14ac:dyDescent="0.25">
      <c r="DI1221" t="s">
        <v>149</v>
      </c>
      <c r="DJ1221" t="s">
        <v>3476</v>
      </c>
      <c r="DK1221" s="3" t="s">
        <v>2839</v>
      </c>
      <c r="DL1221" t="s">
        <v>3477</v>
      </c>
      <c r="DM1221" t="str">
        <f t="shared" si="23"/>
        <v>GA216 - Housing Authority of the City of Ringgold</v>
      </c>
      <c r="DN1221" s="11" t="s">
        <v>3478</v>
      </c>
      <c r="DO1221" t="s">
        <v>3479</v>
      </c>
      <c r="DP1221">
        <v>30</v>
      </c>
    </row>
    <row r="1222" spans="113:120" x14ac:dyDescent="0.25">
      <c r="DI1222" t="s">
        <v>149</v>
      </c>
      <c r="DJ1222" t="s">
        <v>3480</v>
      </c>
      <c r="DK1222" s="3" t="s">
        <v>2839</v>
      </c>
      <c r="DL1222" t="s">
        <v>3481</v>
      </c>
      <c r="DM1222" t="str">
        <f t="shared" ref="DM1222:DM1285" si="24">CONCATENATE(DJ1222," - ",DL1222)</f>
        <v>GA217 - Housing Authority of the City of Unadilla</v>
      </c>
      <c r="DN1222" s="11" t="s">
        <v>3482</v>
      </c>
      <c r="DO1222" t="s">
        <v>3483</v>
      </c>
      <c r="DP1222">
        <v>154</v>
      </c>
    </row>
    <row r="1223" spans="113:120" x14ac:dyDescent="0.25">
      <c r="DI1223" t="s">
        <v>149</v>
      </c>
      <c r="DJ1223" t="s">
        <v>3484</v>
      </c>
      <c r="DK1223" s="3" t="s">
        <v>2839</v>
      </c>
      <c r="DL1223" t="s">
        <v>3485</v>
      </c>
      <c r="DM1223" t="str">
        <f t="shared" si="24"/>
        <v>GA218 - Housing Authority of the City of Grantville</v>
      </c>
      <c r="DN1223" s="11" t="s">
        <v>3486</v>
      </c>
      <c r="DO1223" t="s">
        <v>3487</v>
      </c>
      <c r="DP1223">
        <v>20</v>
      </c>
    </row>
    <row r="1224" spans="113:120" x14ac:dyDescent="0.25">
      <c r="DI1224" t="s">
        <v>149</v>
      </c>
      <c r="DJ1224" t="s">
        <v>3488</v>
      </c>
      <c r="DK1224" s="3" t="s">
        <v>2839</v>
      </c>
      <c r="DL1224" t="s">
        <v>3489</v>
      </c>
      <c r="DM1224" t="str">
        <f t="shared" si="24"/>
        <v>GA220 - Housing Authority of the City of Reidsville</v>
      </c>
      <c r="DN1224" s="11" t="s">
        <v>3490</v>
      </c>
      <c r="DO1224" t="s">
        <v>3491</v>
      </c>
      <c r="DP1224">
        <v>174</v>
      </c>
    </row>
    <row r="1225" spans="113:120" x14ac:dyDescent="0.25">
      <c r="DI1225" t="s">
        <v>14</v>
      </c>
      <c r="DJ1225" t="s">
        <v>3492</v>
      </c>
      <c r="DK1225" s="3" t="s">
        <v>2839</v>
      </c>
      <c r="DL1225" t="s">
        <v>3493</v>
      </c>
      <c r="DM1225" t="str">
        <f t="shared" si="24"/>
        <v>GA224 - Housing Authority of the City of Greenville</v>
      </c>
      <c r="DN1225" s="11" t="s">
        <v>3494</v>
      </c>
      <c r="DO1225" t="s">
        <v>3495</v>
      </c>
      <c r="DP1225">
        <v>80</v>
      </c>
    </row>
    <row r="1226" spans="113:120" x14ac:dyDescent="0.25">
      <c r="DI1226" t="s">
        <v>149</v>
      </c>
      <c r="DJ1226" t="s">
        <v>3496</v>
      </c>
      <c r="DK1226" s="3" t="s">
        <v>2839</v>
      </c>
      <c r="DL1226" t="s">
        <v>3497</v>
      </c>
      <c r="DM1226" t="str">
        <f t="shared" si="24"/>
        <v>GA226 - Housing Authority of the City of Cuthbert</v>
      </c>
      <c r="DN1226" s="11" t="s">
        <v>3498</v>
      </c>
      <c r="DO1226" t="s">
        <v>3499</v>
      </c>
      <c r="DP1226">
        <v>122</v>
      </c>
    </row>
    <row r="1227" spans="113:120" x14ac:dyDescent="0.25">
      <c r="DI1227" t="s">
        <v>149</v>
      </c>
      <c r="DJ1227" t="s">
        <v>3500</v>
      </c>
      <c r="DK1227" s="3" t="s">
        <v>2839</v>
      </c>
      <c r="DL1227" t="s">
        <v>3501</v>
      </c>
      <c r="DM1227" t="str">
        <f t="shared" si="24"/>
        <v xml:space="preserve">GA228 - Housing Authority of the City of Jonesboro                  </v>
      </c>
      <c r="DN1227" s="11" t="s">
        <v>3502</v>
      </c>
      <c r="DO1227" t="s">
        <v>3460</v>
      </c>
      <c r="DP1227">
        <v>32</v>
      </c>
    </row>
    <row r="1228" spans="113:120" x14ac:dyDescent="0.25">
      <c r="DI1228" t="s">
        <v>149</v>
      </c>
      <c r="DJ1228" t="s">
        <v>3503</v>
      </c>
      <c r="DK1228" s="3" t="s">
        <v>2839</v>
      </c>
      <c r="DL1228" t="s">
        <v>3504</v>
      </c>
      <c r="DM1228" t="str">
        <f t="shared" si="24"/>
        <v>GA229 - Housing Authority of the City of Shellman</v>
      </c>
      <c r="DN1228" s="11" t="s">
        <v>3505</v>
      </c>
      <c r="DO1228" t="s">
        <v>3506</v>
      </c>
      <c r="DP1228">
        <v>20</v>
      </c>
    </row>
    <row r="1229" spans="113:120" x14ac:dyDescent="0.25">
      <c r="DI1229" t="s">
        <v>14</v>
      </c>
      <c r="DJ1229" t="s">
        <v>3507</v>
      </c>
      <c r="DK1229" s="3" t="s">
        <v>2839</v>
      </c>
      <c r="DL1229" t="s">
        <v>3508</v>
      </c>
      <c r="DM1229" t="str">
        <f t="shared" si="24"/>
        <v>GA232 - Housing Authority of the City of College Park</v>
      </c>
      <c r="DN1229" s="11" t="s">
        <v>3509</v>
      </c>
      <c r="DO1229" t="s">
        <v>3510</v>
      </c>
      <c r="DP1229">
        <v>260</v>
      </c>
    </row>
    <row r="1230" spans="113:120" x14ac:dyDescent="0.25">
      <c r="DI1230" t="s">
        <v>149</v>
      </c>
      <c r="DJ1230" t="s">
        <v>3511</v>
      </c>
      <c r="DK1230" s="3" t="s">
        <v>2839</v>
      </c>
      <c r="DL1230" t="s">
        <v>3512</v>
      </c>
      <c r="DM1230" t="str">
        <f t="shared" si="24"/>
        <v>GA233 - Housing Authority of the City of Franklin</v>
      </c>
      <c r="DN1230" s="11" t="s">
        <v>3513</v>
      </c>
      <c r="DO1230" t="s">
        <v>3514</v>
      </c>
      <c r="DP1230">
        <v>75</v>
      </c>
    </row>
    <row r="1231" spans="113:120" x14ac:dyDescent="0.25">
      <c r="DI1231" t="s">
        <v>149</v>
      </c>
      <c r="DJ1231" t="s">
        <v>3515</v>
      </c>
      <c r="DK1231" s="3" t="s">
        <v>2839</v>
      </c>
      <c r="DL1231" t="s">
        <v>3516</v>
      </c>
      <c r="DM1231" t="str">
        <f t="shared" si="24"/>
        <v>GA238 - Housing Authority of the City of Mount Vernon</v>
      </c>
      <c r="DN1231" s="11" t="s">
        <v>3517</v>
      </c>
      <c r="DO1231" t="s">
        <v>3518</v>
      </c>
      <c r="DP1231">
        <v>35</v>
      </c>
    </row>
    <row r="1232" spans="113:120" x14ac:dyDescent="0.25">
      <c r="DI1232" t="s">
        <v>149</v>
      </c>
      <c r="DJ1232" t="s">
        <v>3519</v>
      </c>
      <c r="DK1232" s="3" t="s">
        <v>2839</v>
      </c>
      <c r="DL1232" t="s">
        <v>3520</v>
      </c>
      <c r="DM1232" t="str">
        <f t="shared" si="24"/>
        <v>GA239 - Housing Authority of the City of Soperton</v>
      </c>
      <c r="DN1232" s="11" t="s">
        <v>3521</v>
      </c>
      <c r="DO1232" t="s">
        <v>3088</v>
      </c>
      <c r="DP1232">
        <v>120</v>
      </c>
    </row>
    <row r="1233" spans="113:120" x14ac:dyDescent="0.25">
      <c r="DI1233" t="s">
        <v>149</v>
      </c>
      <c r="DJ1233" t="s">
        <v>3522</v>
      </c>
      <c r="DK1233" s="3" t="s">
        <v>2839</v>
      </c>
      <c r="DL1233" t="s">
        <v>3523</v>
      </c>
      <c r="DM1233" t="str">
        <f t="shared" si="24"/>
        <v>GA241 - Housing Authority of the City of McCaysville</v>
      </c>
      <c r="DN1233" s="11" t="s">
        <v>3524</v>
      </c>
      <c r="DO1233" t="s">
        <v>3525</v>
      </c>
      <c r="DP1233">
        <v>88</v>
      </c>
    </row>
    <row r="1234" spans="113:120" x14ac:dyDescent="0.25">
      <c r="DI1234" t="s">
        <v>149</v>
      </c>
      <c r="DJ1234" t="s">
        <v>3526</v>
      </c>
      <c r="DK1234" s="3" t="s">
        <v>2839</v>
      </c>
      <c r="DL1234" t="s">
        <v>3527</v>
      </c>
      <c r="DM1234" t="str">
        <f t="shared" si="24"/>
        <v>GA243 - Housing Authority of the City of Byron</v>
      </c>
      <c r="DN1234" s="11" t="s">
        <v>3528</v>
      </c>
      <c r="DO1234" t="s">
        <v>3529</v>
      </c>
      <c r="DP1234">
        <v>32</v>
      </c>
    </row>
    <row r="1235" spans="113:120" x14ac:dyDescent="0.25">
      <c r="DI1235" t="s">
        <v>149</v>
      </c>
      <c r="DJ1235" t="s">
        <v>3530</v>
      </c>
      <c r="DK1235" s="3" t="s">
        <v>2839</v>
      </c>
      <c r="DL1235" t="s">
        <v>3531</v>
      </c>
      <c r="DM1235" t="str">
        <f t="shared" si="24"/>
        <v>GA244 - Housing Authority of the City of Menlo</v>
      </c>
      <c r="DN1235" s="11" t="s">
        <v>3532</v>
      </c>
      <c r="DO1235" t="s">
        <v>3533</v>
      </c>
      <c r="DP1235">
        <v>18</v>
      </c>
    </row>
    <row r="1236" spans="113:120" x14ac:dyDescent="0.25">
      <c r="DI1236" t="s">
        <v>149</v>
      </c>
      <c r="DJ1236" t="s">
        <v>3534</v>
      </c>
      <c r="DK1236" s="3" t="s">
        <v>2839</v>
      </c>
      <c r="DL1236" t="s">
        <v>3535</v>
      </c>
      <c r="DM1236" t="str">
        <f t="shared" si="24"/>
        <v>GA246 - Housing Authority of the City of Fort Oglethorpe</v>
      </c>
      <c r="DN1236" s="11" t="s">
        <v>3536</v>
      </c>
      <c r="DO1236" t="s">
        <v>3537</v>
      </c>
      <c r="DP1236">
        <v>74</v>
      </c>
    </row>
    <row r="1237" spans="113:120" x14ac:dyDescent="0.25">
      <c r="DI1237" t="s">
        <v>14</v>
      </c>
      <c r="DJ1237" t="s">
        <v>3538</v>
      </c>
      <c r="DK1237" s="3" t="s">
        <v>2839</v>
      </c>
      <c r="DL1237" t="s">
        <v>3539</v>
      </c>
      <c r="DM1237" t="str">
        <f t="shared" si="24"/>
        <v>GA247 - Housing Authority of the City of Thomaston</v>
      </c>
      <c r="DN1237" s="11" t="s">
        <v>3540</v>
      </c>
      <c r="DO1237" t="s">
        <v>3541</v>
      </c>
      <c r="DP1237">
        <v>200</v>
      </c>
    </row>
    <row r="1238" spans="113:120" x14ac:dyDescent="0.25">
      <c r="DI1238" t="s">
        <v>14</v>
      </c>
      <c r="DJ1238" t="s">
        <v>3538</v>
      </c>
      <c r="DK1238" s="3" t="s">
        <v>2839</v>
      </c>
      <c r="DL1238" t="s">
        <v>3539</v>
      </c>
      <c r="DM1238" t="str">
        <f t="shared" si="24"/>
        <v>GA247 - Housing Authority of the City of Thomaston</v>
      </c>
      <c r="DN1238" s="11" t="s">
        <v>3542</v>
      </c>
      <c r="DO1238" t="s">
        <v>3543</v>
      </c>
      <c r="DP1238">
        <v>88</v>
      </c>
    </row>
    <row r="1239" spans="113:120" x14ac:dyDescent="0.25">
      <c r="DI1239" t="s">
        <v>149</v>
      </c>
      <c r="DJ1239" t="s">
        <v>3544</v>
      </c>
      <c r="DK1239" s="3" t="s">
        <v>2839</v>
      </c>
      <c r="DL1239" t="s">
        <v>3545</v>
      </c>
      <c r="DM1239" t="str">
        <f t="shared" si="24"/>
        <v>GA252 - Housing Authority of the City of Perry</v>
      </c>
      <c r="DN1239" s="11" t="s">
        <v>3546</v>
      </c>
      <c r="DO1239" t="s">
        <v>3547</v>
      </c>
      <c r="DP1239">
        <v>50</v>
      </c>
    </row>
    <row r="1240" spans="113:120" x14ac:dyDescent="0.25">
      <c r="DI1240" t="s">
        <v>149</v>
      </c>
      <c r="DJ1240" t="s">
        <v>3548</v>
      </c>
      <c r="DK1240" s="3" t="s">
        <v>2839</v>
      </c>
      <c r="DL1240" t="s">
        <v>3549</v>
      </c>
      <c r="DM1240" t="str">
        <f t="shared" si="24"/>
        <v>GA254 - Housing Authority of the City of Bremen</v>
      </c>
      <c r="DN1240" s="11" t="s">
        <v>3550</v>
      </c>
      <c r="DO1240" t="s">
        <v>3088</v>
      </c>
      <c r="DP1240">
        <v>80</v>
      </c>
    </row>
    <row r="1241" spans="113:120" x14ac:dyDescent="0.25">
      <c r="DI1241" t="s">
        <v>149</v>
      </c>
      <c r="DJ1241" t="s">
        <v>3551</v>
      </c>
      <c r="DK1241" s="3" t="s">
        <v>2839</v>
      </c>
      <c r="DL1241" t="s">
        <v>3552</v>
      </c>
      <c r="DM1241" t="str">
        <f t="shared" si="24"/>
        <v>GA263 - Housing Authority of the City of Nahunta</v>
      </c>
      <c r="DN1241" s="11" t="s">
        <v>3553</v>
      </c>
      <c r="DO1241" t="s">
        <v>3554</v>
      </c>
      <c r="DP1241">
        <v>41</v>
      </c>
    </row>
    <row r="1242" spans="113:120" x14ac:dyDescent="0.25">
      <c r="DI1242" t="s">
        <v>149</v>
      </c>
      <c r="DJ1242" t="s">
        <v>3555</v>
      </c>
      <c r="DK1242" s="3" t="s">
        <v>2839</v>
      </c>
      <c r="DL1242" t="s">
        <v>3556</v>
      </c>
      <c r="DM1242" t="str">
        <f t="shared" si="24"/>
        <v>GA264 - Housing Authority of Fulton County</v>
      </c>
      <c r="DN1242" s="11" t="s">
        <v>3557</v>
      </c>
      <c r="DO1242" t="s">
        <v>3558</v>
      </c>
      <c r="DP1242">
        <v>76</v>
      </c>
    </row>
    <row r="1243" spans="113:120" x14ac:dyDescent="0.25">
      <c r="DI1243" t="s">
        <v>149</v>
      </c>
      <c r="DJ1243" t="s">
        <v>3555</v>
      </c>
      <c r="DK1243" s="3" t="s">
        <v>2839</v>
      </c>
      <c r="DL1243" t="s">
        <v>3556</v>
      </c>
      <c r="DM1243" t="str">
        <f t="shared" si="24"/>
        <v>GA264 - Housing Authority of Fulton County</v>
      </c>
      <c r="DN1243" s="11" t="s">
        <v>3559</v>
      </c>
      <c r="DO1243" t="s">
        <v>3560</v>
      </c>
      <c r="DP1243">
        <v>16</v>
      </c>
    </row>
    <row r="1244" spans="113:120" x14ac:dyDescent="0.25">
      <c r="DI1244" t="s">
        <v>149</v>
      </c>
      <c r="DJ1244" t="s">
        <v>3555</v>
      </c>
      <c r="DK1244" s="3" t="s">
        <v>2839</v>
      </c>
      <c r="DL1244" t="s">
        <v>3556</v>
      </c>
      <c r="DM1244" t="str">
        <f t="shared" si="24"/>
        <v>GA264 - Housing Authority of Fulton County</v>
      </c>
      <c r="DN1244" s="11" t="s">
        <v>3561</v>
      </c>
      <c r="DO1244" t="s">
        <v>3562</v>
      </c>
      <c r="DP1244">
        <v>30</v>
      </c>
    </row>
    <row r="1245" spans="113:120" x14ac:dyDescent="0.25">
      <c r="DI1245" t="s">
        <v>149</v>
      </c>
      <c r="DJ1245" t="s">
        <v>3555</v>
      </c>
      <c r="DK1245" s="3" t="s">
        <v>2839</v>
      </c>
      <c r="DL1245" t="s">
        <v>3556</v>
      </c>
      <c r="DM1245" t="str">
        <f t="shared" si="24"/>
        <v>GA264 - Housing Authority of Fulton County</v>
      </c>
      <c r="DN1245" s="11" t="s">
        <v>3563</v>
      </c>
      <c r="DO1245" t="s">
        <v>3564</v>
      </c>
      <c r="DP1245">
        <v>10</v>
      </c>
    </row>
    <row r="1246" spans="113:120" x14ac:dyDescent="0.25">
      <c r="DI1246" t="s">
        <v>149</v>
      </c>
      <c r="DJ1246" t="s">
        <v>3565</v>
      </c>
      <c r="DK1246" s="3" t="s">
        <v>2839</v>
      </c>
      <c r="DL1246" t="s">
        <v>3566</v>
      </c>
      <c r="DM1246" t="str">
        <f t="shared" si="24"/>
        <v>GA268 - Housing Authority of the County of Houston</v>
      </c>
      <c r="DN1246" s="11" t="s">
        <v>3567</v>
      </c>
      <c r="DO1246" t="s">
        <v>3568</v>
      </c>
      <c r="DP1246">
        <v>40</v>
      </c>
    </row>
    <row r="1247" spans="113:120" x14ac:dyDescent="0.25">
      <c r="DI1247" t="s">
        <v>14</v>
      </c>
      <c r="DJ1247" t="s">
        <v>3569</v>
      </c>
      <c r="DK1247" s="3" t="s">
        <v>2839</v>
      </c>
      <c r="DL1247" t="s">
        <v>3570</v>
      </c>
      <c r="DM1247" t="str">
        <f t="shared" si="24"/>
        <v>GA280 - FLINT AREA CONSOLIDATED</v>
      </c>
      <c r="DN1247" s="11" t="s">
        <v>3571</v>
      </c>
      <c r="DO1247" t="s">
        <v>3572</v>
      </c>
      <c r="DP1247">
        <v>342</v>
      </c>
    </row>
    <row r="1248" spans="113:120" x14ac:dyDescent="0.25">
      <c r="DI1248" t="s">
        <v>14</v>
      </c>
      <c r="DJ1248" t="s">
        <v>3569</v>
      </c>
      <c r="DK1248" s="3" t="s">
        <v>2839</v>
      </c>
      <c r="DL1248" t="s">
        <v>3570</v>
      </c>
      <c r="DM1248" t="str">
        <f t="shared" si="24"/>
        <v>GA280 - FLINT AREA CONSOLIDATED</v>
      </c>
      <c r="DN1248" s="11" t="s">
        <v>3573</v>
      </c>
      <c r="DO1248" t="s">
        <v>3574</v>
      </c>
      <c r="DP1248">
        <v>2</v>
      </c>
    </row>
    <row r="1249" spans="113:120" x14ac:dyDescent="0.25">
      <c r="DI1249" t="s">
        <v>149</v>
      </c>
      <c r="DJ1249" t="s">
        <v>3575</v>
      </c>
      <c r="DK1249" s="3" t="s">
        <v>2839</v>
      </c>
      <c r="DL1249" t="s">
        <v>3576</v>
      </c>
      <c r="DM1249" t="str">
        <f t="shared" si="24"/>
        <v>GA282 - SOUTHEAST GEORGIA CONSOLIDATED HOUSING AUTHOR</v>
      </c>
      <c r="DN1249" s="11" t="s">
        <v>3577</v>
      </c>
      <c r="DO1249" t="s">
        <v>3460</v>
      </c>
      <c r="DP1249">
        <v>50</v>
      </c>
    </row>
    <row r="1250" spans="113:120" x14ac:dyDescent="0.25">
      <c r="DI1250" t="s">
        <v>149</v>
      </c>
      <c r="DJ1250" t="s">
        <v>3575</v>
      </c>
      <c r="DK1250" s="3" t="s">
        <v>2839</v>
      </c>
      <c r="DL1250" t="s">
        <v>3576</v>
      </c>
      <c r="DM1250" t="str">
        <f t="shared" si="24"/>
        <v>GA282 - SOUTHEAST GEORGIA CONSOLIDATED HOUSING AUTHOR</v>
      </c>
      <c r="DN1250" s="11" t="s">
        <v>3578</v>
      </c>
      <c r="DO1250" t="s">
        <v>3088</v>
      </c>
      <c r="DP1250">
        <v>113</v>
      </c>
    </row>
    <row r="1251" spans="113:120" x14ac:dyDescent="0.25">
      <c r="DI1251" t="s">
        <v>149</v>
      </c>
      <c r="DJ1251" t="s">
        <v>3579</v>
      </c>
      <c r="DK1251" s="3" t="s">
        <v>2839</v>
      </c>
      <c r="DL1251" t="s">
        <v>3580</v>
      </c>
      <c r="DM1251" t="str">
        <f t="shared" si="24"/>
        <v>GA283 - TRI-CITY HOUSING AUTHORITY</v>
      </c>
      <c r="DN1251" s="11" t="s">
        <v>3581</v>
      </c>
      <c r="DO1251" t="s">
        <v>3582</v>
      </c>
      <c r="DP1251">
        <v>67</v>
      </c>
    </row>
    <row r="1252" spans="113:120" x14ac:dyDescent="0.25">
      <c r="DI1252" t="s">
        <v>14</v>
      </c>
      <c r="DJ1252" t="s">
        <v>3583</v>
      </c>
      <c r="DK1252" s="3" t="s">
        <v>2839</v>
      </c>
      <c r="DL1252" t="s">
        <v>3584</v>
      </c>
      <c r="DM1252" t="str">
        <f t="shared" si="24"/>
        <v>GA285 - NORTHWEST GA HOUSING AUTHORITY</v>
      </c>
      <c r="DN1252" s="11" t="s">
        <v>3585</v>
      </c>
      <c r="DO1252" t="s">
        <v>3586</v>
      </c>
      <c r="DP1252">
        <v>6</v>
      </c>
    </row>
    <row r="1253" spans="113:120" x14ac:dyDescent="0.25">
      <c r="DI1253" t="s">
        <v>14</v>
      </c>
      <c r="DJ1253" t="s">
        <v>3583</v>
      </c>
      <c r="DK1253" s="3" t="s">
        <v>2839</v>
      </c>
      <c r="DL1253" t="s">
        <v>3584</v>
      </c>
      <c r="DM1253" t="str">
        <f t="shared" si="24"/>
        <v>GA285 - NORTHWEST GA HOUSING AUTHORITY</v>
      </c>
      <c r="DN1253" s="11" t="s">
        <v>3587</v>
      </c>
      <c r="DO1253" t="s">
        <v>3588</v>
      </c>
      <c r="DP1253">
        <v>9</v>
      </c>
    </row>
    <row r="1254" spans="113:120" x14ac:dyDescent="0.25">
      <c r="DI1254" t="s">
        <v>14</v>
      </c>
      <c r="DJ1254" t="s">
        <v>3583</v>
      </c>
      <c r="DK1254" s="3" t="s">
        <v>2839</v>
      </c>
      <c r="DL1254" t="s">
        <v>3584</v>
      </c>
      <c r="DM1254" t="str">
        <f t="shared" si="24"/>
        <v>GA285 - NORTHWEST GA HOUSING AUTHORITY</v>
      </c>
      <c r="DN1254" s="11" t="s">
        <v>3589</v>
      </c>
      <c r="DO1254" t="s">
        <v>3590</v>
      </c>
      <c r="DP1254">
        <v>6</v>
      </c>
    </row>
    <row r="1255" spans="113:120" x14ac:dyDescent="0.25">
      <c r="DI1255" t="s">
        <v>14</v>
      </c>
      <c r="DJ1255" t="s">
        <v>3583</v>
      </c>
      <c r="DK1255" s="3" t="s">
        <v>2839</v>
      </c>
      <c r="DL1255" t="s">
        <v>3584</v>
      </c>
      <c r="DM1255" t="str">
        <f t="shared" si="24"/>
        <v>GA285 - NORTHWEST GA HOUSING AUTHORITY</v>
      </c>
      <c r="DN1255" s="11" t="s">
        <v>3591</v>
      </c>
      <c r="DO1255" t="s">
        <v>3592</v>
      </c>
      <c r="DP1255">
        <v>5</v>
      </c>
    </row>
    <row r="1256" spans="113:120" x14ac:dyDescent="0.25">
      <c r="DI1256" t="s">
        <v>14</v>
      </c>
      <c r="DJ1256" t="s">
        <v>3583</v>
      </c>
      <c r="DK1256" s="3" t="s">
        <v>2839</v>
      </c>
      <c r="DL1256" t="s">
        <v>3584</v>
      </c>
      <c r="DM1256" t="str">
        <f t="shared" si="24"/>
        <v>GA285 - NORTHWEST GA HOUSING AUTHORITY</v>
      </c>
      <c r="DN1256" s="11" t="s">
        <v>3593</v>
      </c>
      <c r="DO1256" t="s">
        <v>3594</v>
      </c>
      <c r="DP1256">
        <v>20</v>
      </c>
    </row>
    <row r="1257" spans="113:120" x14ac:dyDescent="0.25">
      <c r="DI1257" t="s">
        <v>14</v>
      </c>
      <c r="DJ1257" t="s">
        <v>3583</v>
      </c>
      <c r="DK1257" s="3" t="s">
        <v>2839</v>
      </c>
      <c r="DL1257" t="s">
        <v>3584</v>
      </c>
      <c r="DM1257" t="str">
        <f t="shared" si="24"/>
        <v>GA285 - NORTHWEST GA HOUSING AUTHORITY</v>
      </c>
      <c r="DN1257" s="11" t="s">
        <v>3595</v>
      </c>
      <c r="DO1257" t="s">
        <v>3596</v>
      </c>
      <c r="DP1257">
        <v>202</v>
      </c>
    </row>
    <row r="1258" spans="113:120" x14ac:dyDescent="0.25">
      <c r="DI1258" t="s">
        <v>14</v>
      </c>
      <c r="DJ1258" t="s">
        <v>3583</v>
      </c>
      <c r="DK1258" s="3" t="s">
        <v>2839</v>
      </c>
      <c r="DL1258" t="s">
        <v>3584</v>
      </c>
      <c r="DM1258" t="str">
        <f t="shared" si="24"/>
        <v>GA285 - NORTHWEST GA HOUSING AUTHORITY</v>
      </c>
      <c r="DN1258" s="11" t="s">
        <v>3597</v>
      </c>
      <c r="DO1258" t="s">
        <v>3598</v>
      </c>
      <c r="DP1258">
        <v>149</v>
      </c>
    </row>
    <row r="1259" spans="113:120" x14ac:dyDescent="0.25">
      <c r="DI1259" t="s">
        <v>14</v>
      </c>
      <c r="DJ1259" t="s">
        <v>3583</v>
      </c>
      <c r="DK1259" s="3" t="s">
        <v>2839</v>
      </c>
      <c r="DL1259" t="s">
        <v>3584</v>
      </c>
      <c r="DM1259" t="str">
        <f t="shared" si="24"/>
        <v>GA285 - NORTHWEST GA HOUSING AUTHORITY</v>
      </c>
      <c r="DN1259" s="11" t="s">
        <v>3599</v>
      </c>
      <c r="DO1259" t="s">
        <v>3600</v>
      </c>
      <c r="DP1259">
        <v>64</v>
      </c>
    </row>
    <row r="1260" spans="113:120" x14ac:dyDescent="0.25">
      <c r="DI1260" t="s">
        <v>14</v>
      </c>
      <c r="DJ1260" t="s">
        <v>3583</v>
      </c>
      <c r="DK1260" s="3" t="s">
        <v>2839</v>
      </c>
      <c r="DL1260" t="s">
        <v>3584</v>
      </c>
      <c r="DM1260" t="str">
        <f t="shared" si="24"/>
        <v>GA285 - NORTHWEST GA HOUSING AUTHORITY</v>
      </c>
      <c r="DN1260" s="11" t="s">
        <v>3601</v>
      </c>
      <c r="DO1260" t="s">
        <v>3602</v>
      </c>
      <c r="DP1260">
        <v>90</v>
      </c>
    </row>
    <row r="1261" spans="113:120" x14ac:dyDescent="0.25">
      <c r="DI1261" t="s">
        <v>14</v>
      </c>
      <c r="DJ1261" t="s">
        <v>3583</v>
      </c>
      <c r="DK1261" s="3" t="s">
        <v>2839</v>
      </c>
      <c r="DL1261" t="s">
        <v>3584</v>
      </c>
      <c r="DM1261" t="str">
        <f t="shared" si="24"/>
        <v>GA285 - NORTHWEST GA HOUSING AUTHORITY</v>
      </c>
      <c r="DN1261" s="11" t="s">
        <v>3603</v>
      </c>
      <c r="DO1261" t="s">
        <v>3604</v>
      </c>
      <c r="DP1261">
        <v>27</v>
      </c>
    </row>
    <row r="1262" spans="113:120" x14ac:dyDescent="0.25">
      <c r="DI1262" t="s">
        <v>14</v>
      </c>
      <c r="DJ1262" t="s">
        <v>3583</v>
      </c>
      <c r="DK1262" s="3" t="s">
        <v>2839</v>
      </c>
      <c r="DL1262" t="s">
        <v>3584</v>
      </c>
      <c r="DM1262" t="str">
        <f t="shared" si="24"/>
        <v>GA285 - NORTHWEST GA HOUSING AUTHORITY</v>
      </c>
      <c r="DN1262" s="11" t="s">
        <v>3605</v>
      </c>
      <c r="DO1262" t="s">
        <v>3606</v>
      </c>
      <c r="DP1262">
        <v>2</v>
      </c>
    </row>
    <row r="1263" spans="113:120" x14ac:dyDescent="0.25">
      <c r="DI1263" t="s">
        <v>14</v>
      </c>
      <c r="DJ1263" t="s">
        <v>3583</v>
      </c>
      <c r="DK1263" s="3" t="s">
        <v>2839</v>
      </c>
      <c r="DL1263" t="s">
        <v>3584</v>
      </c>
      <c r="DM1263" t="str">
        <f t="shared" si="24"/>
        <v>GA285 - NORTHWEST GA HOUSING AUTHORITY</v>
      </c>
      <c r="DN1263" s="11" t="s">
        <v>3607</v>
      </c>
      <c r="DO1263" t="s">
        <v>3608</v>
      </c>
      <c r="DP1263">
        <v>8</v>
      </c>
    </row>
    <row r="1264" spans="113:120" x14ac:dyDescent="0.25">
      <c r="DI1264" t="s">
        <v>14</v>
      </c>
      <c r="DJ1264" t="s">
        <v>3583</v>
      </c>
      <c r="DK1264" s="3" t="s">
        <v>2839</v>
      </c>
      <c r="DL1264" t="s">
        <v>3584</v>
      </c>
      <c r="DM1264" t="str">
        <f t="shared" si="24"/>
        <v>GA285 - NORTHWEST GA HOUSING AUTHORITY</v>
      </c>
      <c r="DN1264" s="11" t="s">
        <v>3609</v>
      </c>
      <c r="DO1264" t="s">
        <v>3610</v>
      </c>
      <c r="DP1264">
        <v>10</v>
      </c>
    </row>
    <row r="1265" spans="113:120" x14ac:dyDescent="0.25">
      <c r="DI1265" t="s">
        <v>14</v>
      </c>
      <c r="DJ1265" t="s">
        <v>3583</v>
      </c>
      <c r="DK1265" s="3" t="s">
        <v>2839</v>
      </c>
      <c r="DL1265" t="s">
        <v>3584</v>
      </c>
      <c r="DM1265" t="str">
        <f t="shared" si="24"/>
        <v>GA285 - NORTHWEST GA HOUSING AUTHORITY</v>
      </c>
      <c r="DN1265" s="11" t="s">
        <v>3611</v>
      </c>
      <c r="DO1265" t="s">
        <v>3612</v>
      </c>
      <c r="DP1265">
        <v>10</v>
      </c>
    </row>
    <row r="1266" spans="113:120" x14ac:dyDescent="0.25">
      <c r="DI1266" t="s">
        <v>14</v>
      </c>
      <c r="DJ1266" t="s">
        <v>3613</v>
      </c>
      <c r="DK1266" s="3" t="s">
        <v>3614</v>
      </c>
      <c r="DL1266" t="s">
        <v>3615</v>
      </c>
      <c r="DM1266" t="str">
        <f t="shared" si="24"/>
        <v>GQ001 - Guam Housing &amp; Urban Renewal Authority</v>
      </c>
      <c r="DN1266" s="11" t="s">
        <v>3616</v>
      </c>
      <c r="DO1266" t="s">
        <v>3617</v>
      </c>
      <c r="DP1266">
        <v>158</v>
      </c>
    </row>
    <row r="1267" spans="113:120" x14ac:dyDescent="0.25">
      <c r="DI1267" t="s">
        <v>14</v>
      </c>
      <c r="DJ1267" t="s">
        <v>3613</v>
      </c>
      <c r="DK1267" s="3" t="s">
        <v>3614</v>
      </c>
      <c r="DL1267" t="s">
        <v>3615</v>
      </c>
      <c r="DM1267" t="str">
        <f t="shared" si="24"/>
        <v>GQ001 - Guam Housing &amp; Urban Renewal Authority</v>
      </c>
      <c r="DN1267" s="11" t="s">
        <v>3618</v>
      </c>
      <c r="DO1267" t="s">
        <v>3619</v>
      </c>
      <c r="DP1267">
        <v>163</v>
      </c>
    </row>
    <row r="1268" spans="113:120" x14ac:dyDescent="0.25">
      <c r="DI1268" t="s">
        <v>14</v>
      </c>
      <c r="DJ1268" t="s">
        <v>3613</v>
      </c>
      <c r="DK1268" s="3" t="s">
        <v>3614</v>
      </c>
      <c r="DL1268" t="s">
        <v>3615</v>
      </c>
      <c r="DM1268" t="str">
        <f t="shared" si="24"/>
        <v>GQ001 - Guam Housing &amp; Urban Renewal Authority</v>
      </c>
      <c r="DN1268" s="11" t="s">
        <v>3620</v>
      </c>
      <c r="DO1268" t="s">
        <v>3621</v>
      </c>
      <c r="DP1268">
        <v>195</v>
      </c>
    </row>
    <row r="1269" spans="113:120" x14ac:dyDescent="0.25">
      <c r="DI1269" t="s">
        <v>14</v>
      </c>
      <c r="DJ1269" t="s">
        <v>3613</v>
      </c>
      <c r="DK1269" s="3" t="s">
        <v>3614</v>
      </c>
      <c r="DL1269" t="s">
        <v>3615</v>
      </c>
      <c r="DM1269" t="str">
        <f t="shared" si="24"/>
        <v>GQ001 - Guam Housing &amp; Urban Renewal Authority</v>
      </c>
      <c r="DN1269" s="11" t="s">
        <v>3622</v>
      </c>
      <c r="DO1269" t="s">
        <v>3617</v>
      </c>
      <c r="DP1269">
        <v>234</v>
      </c>
    </row>
    <row r="1270" spans="113:120" x14ac:dyDescent="0.25">
      <c r="DI1270" t="s">
        <v>14</v>
      </c>
      <c r="DJ1270" t="s">
        <v>3623</v>
      </c>
      <c r="DK1270" s="3" t="s">
        <v>3624</v>
      </c>
      <c r="DL1270" t="s">
        <v>3625</v>
      </c>
      <c r="DM1270" t="str">
        <f t="shared" si="24"/>
        <v>HI001 - Hawaii Public Housing Authority</v>
      </c>
      <c r="DN1270" s="11" t="s">
        <v>3626</v>
      </c>
      <c r="DO1270" t="s">
        <v>3627</v>
      </c>
      <c r="DP1270">
        <v>363</v>
      </c>
    </row>
    <row r="1271" spans="113:120" x14ac:dyDescent="0.25">
      <c r="DI1271" t="s">
        <v>14</v>
      </c>
      <c r="DJ1271" t="s">
        <v>3623</v>
      </c>
      <c r="DK1271" s="3" t="s">
        <v>3624</v>
      </c>
      <c r="DL1271" t="s">
        <v>3625</v>
      </c>
      <c r="DM1271" t="str">
        <f t="shared" si="24"/>
        <v>HI001 - Hawaii Public Housing Authority</v>
      </c>
      <c r="DN1271" s="11" t="s">
        <v>3628</v>
      </c>
      <c r="DO1271" t="s">
        <v>3629</v>
      </c>
      <c r="DP1271">
        <v>373</v>
      </c>
    </row>
    <row r="1272" spans="113:120" x14ac:dyDescent="0.25">
      <c r="DI1272" t="s">
        <v>14</v>
      </c>
      <c r="DJ1272" t="s">
        <v>3623</v>
      </c>
      <c r="DK1272" s="3" t="s">
        <v>3624</v>
      </c>
      <c r="DL1272" t="s">
        <v>3625</v>
      </c>
      <c r="DM1272" t="str">
        <f t="shared" si="24"/>
        <v>HI001 - Hawaii Public Housing Authority</v>
      </c>
      <c r="DN1272" s="11" t="s">
        <v>3630</v>
      </c>
      <c r="DO1272" t="s">
        <v>3631</v>
      </c>
      <c r="DP1272">
        <v>364</v>
      </c>
    </row>
    <row r="1273" spans="113:120" x14ac:dyDescent="0.25">
      <c r="DI1273" t="s">
        <v>14</v>
      </c>
      <c r="DJ1273" t="s">
        <v>3623</v>
      </c>
      <c r="DK1273" s="3" t="s">
        <v>3624</v>
      </c>
      <c r="DL1273" t="s">
        <v>3625</v>
      </c>
      <c r="DM1273" t="str">
        <f t="shared" si="24"/>
        <v>HI001 - Hawaii Public Housing Authority</v>
      </c>
      <c r="DN1273" s="11" t="s">
        <v>3632</v>
      </c>
      <c r="DO1273" t="s">
        <v>3633</v>
      </c>
      <c r="DP1273">
        <v>373</v>
      </c>
    </row>
    <row r="1274" spans="113:120" x14ac:dyDescent="0.25">
      <c r="DI1274" t="s">
        <v>14</v>
      </c>
      <c r="DJ1274" t="s">
        <v>3623</v>
      </c>
      <c r="DK1274" s="3" t="s">
        <v>3624</v>
      </c>
      <c r="DL1274" t="s">
        <v>3625</v>
      </c>
      <c r="DM1274" t="str">
        <f t="shared" si="24"/>
        <v>HI001 - Hawaii Public Housing Authority</v>
      </c>
      <c r="DN1274" s="11" t="s">
        <v>3634</v>
      </c>
      <c r="DO1274" t="s">
        <v>3635</v>
      </c>
      <c r="DP1274">
        <v>583</v>
      </c>
    </row>
    <row r="1275" spans="113:120" x14ac:dyDescent="0.25">
      <c r="DI1275" t="s">
        <v>14</v>
      </c>
      <c r="DJ1275" t="s">
        <v>3623</v>
      </c>
      <c r="DK1275" s="3" t="s">
        <v>3624</v>
      </c>
      <c r="DL1275" t="s">
        <v>3625</v>
      </c>
      <c r="DM1275" t="str">
        <f t="shared" si="24"/>
        <v>HI001 - Hawaii Public Housing Authority</v>
      </c>
      <c r="DN1275" s="11" t="s">
        <v>3636</v>
      </c>
      <c r="DO1275" t="s">
        <v>3637</v>
      </c>
      <c r="DP1275">
        <v>587</v>
      </c>
    </row>
    <row r="1276" spans="113:120" x14ac:dyDescent="0.25">
      <c r="DI1276" t="s">
        <v>14</v>
      </c>
      <c r="DJ1276" t="s">
        <v>3623</v>
      </c>
      <c r="DK1276" s="3" t="s">
        <v>3624</v>
      </c>
      <c r="DL1276" t="s">
        <v>3625</v>
      </c>
      <c r="DM1276" t="str">
        <f t="shared" si="24"/>
        <v>HI001 - Hawaii Public Housing Authority</v>
      </c>
      <c r="DN1276" s="11" t="s">
        <v>3638</v>
      </c>
      <c r="DO1276" t="s">
        <v>3639</v>
      </c>
      <c r="DP1276">
        <v>338</v>
      </c>
    </row>
    <row r="1277" spans="113:120" x14ac:dyDescent="0.25">
      <c r="DI1277" t="s">
        <v>14</v>
      </c>
      <c r="DJ1277" t="s">
        <v>3623</v>
      </c>
      <c r="DK1277" s="3" t="s">
        <v>3624</v>
      </c>
      <c r="DL1277" t="s">
        <v>3625</v>
      </c>
      <c r="DM1277" t="str">
        <f t="shared" si="24"/>
        <v>HI001 - Hawaii Public Housing Authority</v>
      </c>
      <c r="DN1277" s="11" t="s">
        <v>3640</v>
      </c>
      <c r="DO1277" t="s">
        <v>3641</v>
      </c>
      <c r="DP1277">
        <v>321</v>
      </c>
    </row>
    <row r="1278" spans="113:120" x14ac:dyDescent="0.25">
      <c r="DI1278" t="s">
        <v>14</v>
      </c>
      <c r="DJ1278" t="s">
        <v>3623</v>
      </c>
      <c r="DK1278" s="3" t="s">
        <v>3624</v>
      </c>
      <c r="DL1278" t="s">
        <v>3625</v>
      </c>
      <c r="DM1278" t="str">
        <f t="shared" si="24"/>
        <v>HI001 - Hawaii Public Housing Authority</v>
      </c>
      <c r="DN1278" s="11" t="s">
        <v>3642</v>
      </c>
      <c r="DO1278" t="s">
        <v>3643</v>
      </c>
      <c r="DP1278">
        <v>196</v>
      </c>
    </row>
    <row r="1279" spans="113:120" x14ac:dyDescent="0.25">
      <c r="DI1279" t="s">
        <v>14</v>
      </c>
      <c r="DJ1279" t="s">
        <v>3623</v>
      </c>
      <c r="DK1279" s="3" t="s">
        <v>3624</v>
      </c>
      <c r="DL1279" t="s">
        <v>3625</v>
      </c>
      <c r="DM1279" t="str">
        <f t="shared" si="24"/>
        <v>HI001 - Hawaii Public Housing Authority</v>
      </c>
      <c r="DN1279" s="11" t="s">
        <v>3644</v>
      </c>
      <c r="DO1279" t="s">
        <v>3645</v>
      </c>
      <c r="DP1279">
        <v>174</v>
      </c>
    </row>
    <row r="1280" spans="113:120" x14ac:dyDescent="0.25">
      <c r="DI1280" t="s">
        <v>14</v>
      </c>
      <c r="DJ1280" t="s">
        <v>3623</v>
      </c>
      <c r="DK1280" s="3" t="s">
        <v>3624</v>
      </c>
      <c r="DL1280" t="s">
        <v>3625</v>
      </c>
      <c r="DM1280" t="str">
        <f t="shared" si="24"/>
        <v>HI001 - Hawaii Public Housing Authority</v>
      </c>
      <c r="DN1280" s="11" t="s">
        <v>3646</v>
      </c>
      <c r="DO1280" t="s">
        <v>3647</v>
      </c>
      <c r="DP1280">
        <v>202</v>
      </c>
    </row>
    <row r="1281" spans="113:120" x14ac:dyDescent="0.25">
      <c r="DI1281" t="s">
        <v>14</v>
      </c>
      <c r="DJ1281" t="s">
        <v>3623</v>
      </c>
      <c r="DK1281" s="3" t="s">
        <v>3624</v>
      </c>
      <c r="DL1281" t="s">
        <v>3625</v>
      </c>
      <c r="DM1281" t="str">
        <f t="shared" si="24"/>
        <v>HI001 - Hawaii Public Housing Authority</v>
      </c>
      <c r="DN1281" s="11" t="s">
        <v>3648</v>
      </c>
      <c r="DO1281" t="s">
        <v>3649</v>
      </c>
      <c r="DP1281">
        <v>260</v>
      </c>
    </row>
    <row r="1282" spans="113:120" x14ac:dyDescent="0.25">
      <c r="DI1282" t="s">
        <v>14</v>
      </c>
      <c r="DJ1282" t="s">
        <v>3623</v>
      </c>
      <c r="DK1282" s="3" t="s">
        <v>3624</v>
      </c>
      <c r="DL1282" t="s">
        <v>3625</v>
      </c>
      <c r="DM1282" t="str">
        <f t="shared" si="24"/>
        <v>HI001 - Hawaii Public Housing Authority</v>
      </c>
      <c r="DN1282" s="11" t="s">
        <v>3650</v>
      </c>
      <c r="DO1282" t="s">
        <v>3651</v>
      </c>
      <c r="DP1282">
        <v>226</v>
      </c>
    </row>
    <row r="1283" spans="113:120" x14ac:dyDescent="0.25">
      <c r="DI1283" t="s">
        <v>14</v>
      </c>
      <c r="DJ1283" t="s">
        <v>3623</v>
      </c>
      <c r="DK1283" s="3" t="s">
        <v>3624</v>
      </c>
      <c r="DL1283" t="s">
        <v>3625</v>
      </c>
      <c r="DM1283" t="str">
        <f t="shared" si="24"/>
        <v>HI001 - Hawaii Public Housing Authority</v>
      </c>
      <c r="DN1283" s="11" t="s">
        <v>3652</v>
      </c>
      <c r="DO1283" t="s">
        <v>3653</v>
      </c>
      <c r="DP1283">
        <v>103</v>
      </c>
    </row>
    <row r="1284" spans="113:120" x14ac:dyDescent="0.25">
      <c r="DI1284" t="s">
        <v>14</v>
      </c>
      <c r="DJ1284" t="s">
        <v>3623</v>
      </c>
      <c r="DK1284" s="3" t="s">
        <v>3624</v>
      </c>
      <c r="DL1284" t="s">
        <v>3625</v>
      </c>
      <c r="DM1284" t="str">
        <f t="shared" si="24"/>
        <v>HI001 - Hawaii Public Housing Authority</v>
      </c>
      <c r="DN1284" s="11" t="s">
        <v>3654</v>
      </c>
      <c r="DO1284" t="s">
        <v>3655</v>
      </c>
      <c r="DP1284">
        <v>150</v>
      </c>
    </row>
    <row r="1285" spans="113:120" x14ac:dyDescent="0.25">
      <c r="DI1285" t="s">
        <v>14</v>
      </c>
      <c r="DJ1285" t="s">
        <v>3623</v>
      </c>
      <c r="DK1285" s="3" t="s">
        <v>3624</v>
      </c>
      <c r="DL1285" t="s">
        <v>3625</v>
      </c>
      <c r="DM1285" t="str">
        <f t="shared" si="24"/>
        <v>HI001 - Hawaii Public Housing Authority</v>
      </c>
      <c r="DN1285" s="11" t="s">
        <v>3656</v>
      </c>
      <c r="DO1285" t="s">
        <v>3657</v>
      </c>
      <c r="DP1285">
        <v>118</v>
      </c>
    </row>
    <row r="1286" spans="113:120" x14ac:dyDescent="0.25">
      <c r="DI1286" t="s">
        <v>149</v>
      </c>
      <c r="DJ1286" t="s">
        <v>3658</v>
      </c>
      <c r="DK1286" s="3" t="s">
        <v>3659</v>
      </c>
      <c r="DL1286" t="s">
        <v>3660</v>
      </c>
      <c r="DM1286" t="str">
        <f t="shared" ref="DM1286:DM1349" si="25">CONCATENATE(DJ1286," - ",DL1286)</f>
        <v>IA001 - Corning Housing Commission</v>
      </c>
      <c r="DN1286" s="11" t="s">
        <v>3661</v>
      </c>
      <c r="DO1286" t="s">
        <v>3662</v>
      </c>
      <c r="DP1286">
        <v>46</v>
      </c>
    </row>
    <row r="1287" spans="113:120" x14ac:dyDescent="0.25">
      <c r="DI1287" t="s">
        <v>149</v>
      </c>
      <c r="DJ1287" t="s">
        <v>3663</v>
      </c>
      <c r="DK1287" s="3" t="s">
        <v>3659</v>
      </c>
      <c r="DL1287" t="s">
        <v>3664</v>
      </c>
      <c r="DM1287" t="str">
        <f t="shared" si="25"/>
        <v>IA002 - Charles City Hsg and Redev Authority</v>
      </c>
      <c r="DN1287" s="11" t="s">
        <v>3665</v>
      </c>
      <c r="DO1287" t="s">
        <v>3666</v>
      </c>
      <c r="DP1287">
        <v>148</v>
      </c>
    </row>
    <row r="1288" spans="113:120" x14ac:dyDescent="0.25">
      <c r="DI1288" t="s">
        <v>149</v>
      </c>
      <c r="DJ1288" t="s">
        <v>3667</v>
      </c>
      <c r="DK1288" s="3" t="s">
        <v>3659</v>
      </c>
      <c r="DL1288" t="s">
        <v>3668</v>
      </c>
      <c r="DM1288" t="str">
        <f t="shared" si="25"/>
        <v>IA003 - Afton Housing Commission</v>
      </c>
      <c r="DN1288" s="11" t="s">
        <v>3669</v>
      </c>
      <c r="DO1288" t="s">
        <v>3670</v>
      </c>
      <c r="DP1288">
        <v>30</v>
      </c>
    </row>
    <row r="1289" spans="113:120" x14ac:dyDescent="0.25">
      <c r="DI1289" t="s">
        <v>14</v>
      </c>
      <c r="DJ1289" t="s">
        <v>3671</v>
      </c>
      <c r="DK1289" s="3" t="s">
        <v>3659</v>
      </c>
      <c r="DL1289" t="s">
        <v>3672</v>
      </c>
      <c r="DM1289" t="str">
        <f t="shared" si="25"/>
        <v>IA004 - Ottumwa Housing Authority</v>
      </c>
      <c r="DN1289" s="11" t="s">
        <v>3673</v>
      </c>
      <c r="DO1289" t="s">
        <v>3674</v>
      </c>
      <c r="DP1289">
        <v>103</v>
      </c>
    </row>
    <row r="1290" spans="113:120" x14ac:dyDescent="0.25">
      <c r="DI1290" t="s">
        <v>14</v>
      </c>
      <c r="DJ1290" t="s">
        <v>3671</v>
      </c>
      <c r="DK1290" s="3" t="s">
        <v>3659</v>
      </c>
      <c r="DL1290" t="s">
        <v>3672</v>
      </c>
      <c r="DM1290" t="str">
        <f t="shared" si="25"/>
        <v>IA004 - Ottumwa Housing Authority</v>
      </c>
      <c r="DN1290" s="11" t="s">
        <v>3675</v>
      </c>
      <c r="DO1290" t="s">
        <v>3676</v>
      </c>
      <c r="DP1290">
        <v>196</v>
      </c>
    </row>
    <row r="1291" spans="113:120" x14ac:dyDescent="0.25">
      <c r="DI1291" t="s">
        <v>14</v>
      </c>
      <c r="DJ1291" t="s">
        <v>3671</v>
      </c>
      <c r="DK1291" s="3" t="s">
        <v>3659</v>
      </c>
      <c r="DL1291" t="s">
        <v>3672</v>
      </c>
      <c r="DM1291" t="str">
        <f t="shared" si="25"/>
        <v>IA004 - Ottumwa Housing Authority</v>
      </c>
      <c r="DN1291" s="11" t="s">
        <v>3677</v>
      </c>
      <c r="DO1291" t="s">
        <v>1260</v>
      </c>
      <c r="DP1291">
        <v>60</v>
      </c>
    </row>
    <row r="1292" spans="113:120" x14ac:dyDescent="0.25">
      <c r="DI1292" t="s">
        <v>149</v>
      </c>
      <c r="DJ1292" t="s">
        <v>3678</v>
      </c>
      <c r="DK1292" s="3" t="s">
        <v>3659</v>
      </c>
      <c r="DL1292" t="s">
        <v>3679</v>
      </c>
      <c r="DM1292" t="str">
        <f t="shared" si="25"/>
        <v>IA005 - Stanton Housing Commission</v>
      </c>
      <c r="DN1292" s="11" t="s">
        <v>3680</v>
      </c>
      <c r="DO1292" t="s">
        <v>3681</v>
      </c>
      <c r="DP1292">
        <v>20</v>
      </c>
    </row>
    <row r="1293" spans="113:120" x14ac:dyDescent="0.25">
      <c r="DI1293" t="s">
        <v>149</v>
      </c>
      <c r="DJ1293" t="s">
        <v>3682</v>
      </c>
      <c r="DK1293" s="3" t="s">
        <v>3659</v>
      </c>
      <c r="DL1293" t="s">
        <v>3683</v>
      </c>
      <c r="DM1293" t="str">
        <f t="shared" si="25"/>
        <v>IA006 - Lone Tree Housing Commission</v>
      </c>
      <c r="DN1293" s="11" t="s">
        <v>3684</v>
      </c>
      <c r="DO1293" t="s">
        <v>3685</v>
      </c>
      <c r="DP1293">
        <v>20</v>
      </c>
    </row>
    <row r="1294" spans="113:120" x14ac:dyDescent="0.25">
      <c r="DI1294" t="s">
        <v>149</v>
      </c>
      <c r="DJ1294" t="s">
        <v>3686</v>
      </c>
      <c r="DK1294" s="3" t="s">
        <v>3659</v>
      </c>
      <c r="DL1294" t="s">
        <v>3687</v>
      </c>
      <c r="DM1294" t="str">
        <f t="shared" si="25"/>
        <v>IA008 - Low Rent Housing Agency Of Sidney</v>
      </c>
      <c r="DN1294" s="11" t="s">
        <v>3688</v>
      </c>
      <c r="DO1294" t="s">
        <v>3689</v>
      </c>
      <c r="DP1294">
        <v>20</v>
      </c>
    </row>
    <row r="1295" spans="113:120" x14ac:dyDescent="0.25">
      <c r="DI1295" t="s">
        <v>149</v>
      </c>
      <c r="DJ1295" t="s">
        <v>3690</v>
      </c>
      <c r="DK1295" s="3" t="s">
        <v>3659</v>
      </c>
      <c r="DL1295" t="s">
        <v>3691</v>
      </c>
      <c r="DM1295" t="str">
        <f t="shared" si="25"/>
        <v>IA009 - Malvern Low Rent Housing Agency</v>
      </c>
      <c r="DN1295" s="11" t="s">
        <v>3692</v>
      </c>
      <c r="DO1295" t="s">
        <v>3693</v>
      </c>
      <c r="DP1295">
        <v>20</v>
      </c>
    </row>
    <row r="1296" spans="113:120" x14ac:dyDescent="0.25">
      <c r="DI1296" t="s">
        <v>149</v>
      </c>
      <c r="DJ1296" t="s">
        <v>3694</v>
      </c>
      <c r="DK1296" s="3" t="s">
        <v>3659</v>
      </c>
      <c r="DL1296" t="s">
        <v>3695</v>
      </c>
      <c r="DM1296" t="str">
        <f t="shared" si="25"/>
        <v>IA010 - Low Rent Housing Agency Of Farragut</v>
      </c>
      <c r="DN1296" s="11" t="s">
        <v>3696</v>
      </c>
      <c r="DO1296" t="s">
        <v>3697</v>
      </c>
      <c r="DP1296">
        <v>20</v>
      </c>
    </row>
    <row r="1297" spans="113:120" x14ac:dyDescent="0.25">
      <c r="DI1297" t="s">
        <v>149</v>
      </c>
      <c r="DJ1297" t="s">
        <v>3698</v>
      </c>
      <c r="DK1297" s="3" t="s">
        <v>3659</v>
      </c>
      <c r="DL1297" t="s">
        <v>3699</v>
      </c>
      <c r="DM1297" t="str">
        <f t="shared" si="25"/>
        <v>IA011 - Low Rent Housing Agency Of Sioux Center</v>
      </c>
      <c r="DN1297" s="11" t="s">
        <v>3700</v>
      </c>
      <c r="DO1297" t="s">
        <v>3701</v>
      </c>
      <c r="DP1297">
        <v>71</v>
      </c>
    </row>
    <row r="1298" spans="113:120" x14ac:dyDescent="0.25">
      <c r="DI1298" t="s">
        <v>149</v>
      </c>
      <c r="DJ1298" t="s">
        <v>3702</v>
      </c>
      <c r="DK1298" s="3" t="s">
        <v>3659</v>
      </c>
      <c r="DL1298" t="s">
        <v>3703</v>
      </c>
      <c r="DM1298" t="str">
        <f t="shared" si="25"/>
        <v>IA012 - Tabor Low Rent Housing Agency</v>
      </c>
      <c r="DN1298" s="11" t="s">
        <v>3704</v>
      </c>
      <c r="DO1298" t="s">
        <v>3705</v>
      </c>
      <c r="DP1298">
        <v>20</v>
      </c>
    </row>
    <row r="1299" spans="113:120" x14ac:dyDescent="0.25">
      <c r="DI1299" t="s">
        <v>149</v>
      </c>
      <c r="DJ1299" t="s">
        <v>3706</v>
      </c>
      <c r="DK1299" s="3" t="s">
        <v>3659</v>
      </c>
      <c r="DL1299" t="s">
        <v>3707</v>
      </c>
      <c r="DM1299" t="str">
        <f t="shared" si="25"/>
        <v>IA014 - Low Rent Housing Agency Of Onawa</v>
      </c>
      <c r="DN1299" s="11" t="s">
        <v>3708</v>
      </c>
      <c r="DO1299" t="s">
        <v>3709</v>
      </c>
      <c r="DP1299">
        <v>62</v>
      </c>
    </row>
    <row r="1300" spans="113:120" x14ac:dyDescent="0.25">
      <c r="DI1300" t="s">
        <v>149</v>
      </c>
      <c r="DJ1300" t="s">
        <v>3710</v>
      </c>
      <c r="DK1300" s="3" t="s">
        <v>3659</v>
      </c>
      <c r="DL1300" t="s">
        <v>3711</v>
      </c>
      <c r="DM1300" t="str">
        <f t="shared" si="25"/>
        <v>IA015 - Low Rent Housing Agency of Burlington</v>
      </c>
      <c r="DN1300" s="11" t="s">
        <v>3712</v>
      </c>
      <c r="DO1300" t="s">
        <v>3713</v>
      </c>
      <c r="DP1300">
        <v>201</v>
      </c>
    </row>
    <row r="1301" spans="113:120" x14ac:dyDescent="0.25">
      <c r="DI1301" t="s">
        <v>149</v>
      </c>
      <c r="DJ1301" t="s">
        <v>3714</v>
      </c>
      <c r="DK1301" s="3" t="s">
        <v>3659</v>
      </c>
      <c r="DL1301" t="s">
        <v>3715</v>
      </c>
      <c r="DM1301" t="str">
        <f t="shared" si="25"/>
        <v>IA016 - CHARITON HOUSING AGENCY</v>
      </c>
      <c r="DN1301" s="11" t="s">
        <v>3716</v>
      </c>
      <c r="DO1301" t="s">
        <v>3717</v>
      </c>
      <c r="DP1301">
        <v>72</v>
      </c>
    </row>
    <row r="1302" spans="113:120" x14ac:dyDescent="0.25">
      <c r="DI1302" t="s">
        <v>149</v>
      </c>
      <c r="DJ1302" t="s">
        <v>3718</v>
      </c>
      <c r="DK1302" s="3" t="s">
        <v>3659</v>
      </c>
      <c r="DL1302" t="s">
        <v>3719</v>
      </c>
      <c r="DM1302" t="str">
        <f t="shared" si="25"/>
        <v>IA017 - Low Rent Housing Agency Of Winterset</v>
      </c>
      <c r="DN1302" s="11" t="s">
        <v>3720</v>
      </c>
      <c r="DO1302" t="s">
        <v>3721</v>
      </c>
      <c r="DP1302">
        <v>46</v>
      </c>
    </row>
    <row r="1303" spans="113:120" x14ac:dyDescent="0.25">
      <c r="DI1303" t="s">
        <v>149</v>
      </c>
      <c r="DJ1303" t="s">
        <v>3722</v>
      </c>
      <c r="DK1303" s="3" t="s">
        <v>3659</v>
      </c>
      <c r="DL1303" t="s">
        <v>3723</v>
      </c>
      <c r="DM1303" t="str">
        <f t="shared" si="25"/>
        <v>IA019 - Shenandoah Low Rent Housing Agency</v>
      </c>
      <c r="DN1303" s="11" t="s">
        <v>3724</v>
      </c>
      <c r="DO1303" t="s">
        <v>3725</v>
      </c>
      <c r="DP1303">
        <v>79</v>
      </c>
    </row>
    <row r="1304" spans="113:120" x14ac:dyDescent="0.25">
      <c r="DI1304" t="s">
        <v>14</v>
      </c>
      <c r="DJ1304" t="s">
        <v>3726</v>
      </c>
      <c r="DK1304" s="3" t="s">
        <v>3659</v>
      </c>
      <c r="DL1304" t="s">
        <v>3727</v>
      </c>
      <c r="DM1304" t="str">
        <f t="shared" si="25"/>
        <v>IA020 - Des Moines Municipal Housing Agency</v>
      </c>
      <c r="DN1304" s="11" t="s">
        <v>3728</v>
      </c>
      <c r="DO1304" t="s">
        <v>3729</v>
      </c>
      <c r="DP1304">
        <v>200</v>
      </c>
    </row>
    <row r="1305" spans="113:120" x14ac:dyDescent="0.25">
      <c r="DI1305" t="s">
        <v>14</v>
      </c>
      <c r="DJ1305" t="s">
        <v>3726</v>
      </c>
      <c r="DK1305" s="3" t="s">
        <v>3659</v>
      </c>
      <c r="DL1305" t="s">
        <v>3727</v>
      </c>
      <c r="DM1305" t="str">
        <f t="shared" si="25"/>
        <v>IA020 - Des Moines Municipal Housing Agency</v>
      </c>
      <c r="DN1305" s="11" t="s">
        <v>3730</v>
      </c>
      <c r="DO1305" t="s">
        <v>3731</v>
      </c>
      <c r="DP1305">
        <v>190</v>
      </c>
    </row>
    <row r="1306" spans="113:120" x14ac:dyDescent="0.25">
      <c r="DI1306" t="s">
        <v>14</v>
      </c>
      <c r="DJ1306" t="s">
        <v>3726</v>
      </c>
      <c r="DK1306" s="3" t="s">
        <v>3659</v>
      </c>
      <c r="DL1306" t="s">
        <v>3727</v>
      </c>
      <c r="DM1306" t="str">
        <f t="shared" si="25"/>
        <v>IA020 - Des Moines Municipal Housing Agency</v>
      </c>
      <c r="DN1306" s="11" t="s">
        <v>3732</v>
      </c>
      <c r="DO1306" t="s">
        <v>3733</v>
      </c>
      <c r="DP1306">
        <v>23</v>
      </c>
    </row>
    <row r="1307" spans="113:120" x14ac:dyDescent="0.25">
      <c r="DI1307" t="s">
        <v>149</v>
      </c>
      <c r="DJ1307" t="s">
        <v>3734</v>
      </c>
      <c r="DK1307" s="3" t="s">
        <v>3659</v>
      </c>
      <c r="DL1307" t="s">
        <v>3735</v>
      </c>
      <c r="DM1307" t="str">
        <f t="shared" si="25"/>
        <v>IA021 - Municipal Housing Agency Of Manning</v>
      </c>
      <c r="DN1307" s="11" t="s">
        <v>3736</v>
      </c>
      <c r="DO1307" t="s">
        <v>3737</v>
      </c>
      <c r="DP1307">
        <v>29</v>
      </c>
    </row>
    <row r="1308" spans="113:120" x14ac:dyDescent="0.25">
      <c r="DI1308" t="s">
        <v>149</v>
      </c>
      <c r="DJ1308" t="s">
        <v>3738</v>
      </c>
      <c r="DK1308" s="3" t="s">
        <v>3659</v>
      </c>
      <c r="DL1308" t="s">
        <v>3739</v>
      </c>
      <c r="DM1308" t="str">
        <f t="shared" si="25"/>
        <v>IA022 - Iowa City Housing Authority</v>
      </c>
      <c r="DN1308" s="11" t="s">
        <v>3740</v>
      </c>
      <c r="DO1308" t="s">
        <v>3741</v>
      </c>
      <c r="DP1308">
        <v>86</v>
      </c>
    </row>
    <row r="1309" spans="113:120" x14ac:dyDescent="0.25">
      <c r="DI1309" t="s">
        <v>14</v>
      </c>
      <c r="DJ1309" t="s">
        <v>3742</v>
      </c>
      <c r="DK1309" s="3" t="s">
        <v>3659</v>
      </c>
      <c r="DL1309" t="s">
        <v>3743</v>
      </c>
      <c r="DM1309" t="str">
        <f t="shared" si="25"/>
        <v>IA023 - Municipal Housing Agency of Council Bluffs</v>
      </c>
      <c r="DN1309" s="11" t="s">
        <v>3744</v>
      </c>
      <c r="DO1309" t="s">
        <v>3745</v>
      </c>
      <c r="DP1309">
        <v>210</v>
      </c>
    </row>
    <row r="1310" spans="113:120" x14ac:dyDescent="0.25">
      <c r="DI1310" t="s">
        <v>14</v>
      </c>
      <c r="DJ1310" t="s">
        <v>3742</v>
      </c>
      <c r="DK1310" s="3" t="s">
        <v>3659</v>
      </c>
      <c r="DL1310" t="s">
        <v>3743</v>
      </c>
      <c r="DM1310" t="str">
        <f t="shared" si="25"/>
        <v>IA023 - Municipal Housing Agency of Council Bluffs</v>
      </c>
      <c r="DN1310" s="11" t="s">
        <v>3746</v>
      </c>
      <c r="DO1310" t="s">
        <v>3747</v>
      </c>
      <c r="DP1310">
        <v>85</v>
      </c>
    </row>
    <row r="1311" spans="113:120" x14ac:dyDescent="0.25">
      <c r="DI1311" t="s">
        <v>149</v>
      </c>
      <c r="DJ1311" t="s">
        <v>3748</v>
      </c>
      <c r="DK1311" s="3" t="s">
        <v>3659</v>
      </c>
      <c r="DL1311" t="s">
        <v>3749</v>
      </c>
      <c r="DM1311" t="str">
        <f t="shared" si="25"/>
        <v>IA025 - Essex Low Rent Housing Agency</v>
      </c>
      <c r="DN1311" s="11" t="s">
        <v>3750</v>
      </c>
      <c r="DO1311" t="s">
        <v>3751</v>
      </c>
      <c r="DP1311">
        <v>15</v>
      </c>
    </row>
    <row r="1312" spans="113:120" x14ac:dyDescent="0.25">
      <c r="DI1312" t="s">
        <v>149</v>
      </c>
      <c r="DJ1312" t="s">
        <v>3752</v>
      </c>
      <c r="DK1312" s="3" t="s">
        <v>3659</v>
      </c>
      <c r="DL1312" t="s">
        <v>3753</v>
      </c>
      <c r="DM1312" t="str">
        <f t="shared" si="25"/>
        <v>IA026 - Low Rent Housing Agency Of Mount Ayr</v>
      </c>
      <c r="DN1312" s="11" t="s">
        <v>3754</v>
      </c>
      <c r="DO1312" t="s">
        <v>3755</v>
      </c>
      <c r="DP1312">
        <v>26</v>
      </c>
    </row>
    <row r="1313" spans="113:120" x14ac:dyDescent="0.25">
      <c r="DI1313" t="s">
        <v>149</v>
      </c>
      <c r="DJ1313" t="s">
        <v>3756</v>
      </c>
      <c r="DK1313" s="3" t="s">
        <v>3659</v>
      </c>
      <c r="DL1313" t="s">
        <v>3757</v>
      </c>
      <c r="DM1313" t="str">
        <f t="shared" si="25"/>
        <v>IA027 - Low Rent Housing Agency Of Leon</v>
      </c>
      <c r="DN1313" s="11" t="s">
        <v>3758</v>
      </c>
      <c r="DO1313" t="s">
        <v>3759</v>
      </c>
      <c r="DP1313">
        <v>42</v>
      </c>
    </row>
    <row r="1314" spans="113:120" x14ac:dyDescent="0.25">
      <c r="DI1314" t="s">
        <v>149</v>
      </c>
      <c r="DJ1314" t="s">
        <v>3760</v>
      </c>
      <c r="DK1314" s="3" t="s">
        <v>3659</v>
      </c>
      <c r="DL1314" t="s">
        <v>3761</v>
      </c>
      <c r="DM1314" t="str">
        <f t="shared" si="25"/>
        <v>IA028 - Low Rent Housing Agency Of Bancroft</v>
      </c>
      <c r="DN1314" s="11" t="s">
        <v>3762</v>
      </c>
      <c r="DO1314" t="s">
        <v>3763</v>
      </c>
      <c r="DP1314">
        <v>22</v>
      </c>
    </row>
    <row r="1315" spans="113:120" x14ac:dyDescent="0.25">
      <c r="DI1315" t="s">
        <v>149</v>
      </c>
      <c r="DJ1315" t="s">
        <v>3764</v>
      </c>
      <c r="DK1315" s="3" t="s">
        <v>3659</v>
      </c>
      <c r="DL1315" t="s">
        <v>3765</v>
      </c>
      <c r="DM1315" t="str">
        <f t="shared" si="25"/>
        <v>IA029 - Low Rent Housing Agency Of Missouri Valley</v>
      </c>
      <c r="DN1315" s="11" t="s">
        <v>3766</v>
      </c>
      <c r="DO1315" t="s">
        <v>3767</v>
      </c>
      <c r="DP1315">
        <v>53</v>
      </c>
    </row>
    <row r="1316" spans="113:120" x14ac:dyDescent="0.25">
      <c r="DI1316" t="s">
        <v>149</v>
      </c>
      <c r="DJ1316" t="s">
        <v>3768</v>
      </c>
      <c r="DK1316" s="3" t="s">
        <v>3659</v>
      </c>
      <c r="DL1316" t="s">
        <v>3769</v>
      </c>
      <c r="DM1316" t="str">
        <f t="shared" si="25"/>
        <v>IA030 - Keokuk Housing Authority</v>
      </c>
      <c r="DN1316" s="11" t="s">
        <v>3770</v>
      </c>
      <c r="DO1316" t="s">
        <v>3771</v>
      </c>
      <c r="DP1316">
        <v>185</v>
      </c>
    </row>
    <row r="1317" spans="113:120" x14ac:dyDescent="0.25">
      <c r="DI1317" t="s">
        <v>149</v>
      </c>
      <c r="DJ1317" t="s">
        <v>3772</v>
      </c>
      <c r="DK1317" s="3" t="s">
        <v>3659</v>
      </c>
      <c r="DL1317" t="s">
        <v>3773</v>
      </c>
      <c r="DM1317" t="str">
        <f t="shared" si="25"/>
        <v>IA032 - Lenox Low Rent Housing Agency</v>
      </c>
      <c r="DN1317" s="11" t="s">
        <v>3774</v>
      </c>
      <c r="DO1317" t="s">
        <v>3004</v>
      </c>
      <c r="DP1317">
        <v>30</v>
      </c>
    </row>
    <row r="1318" spans="113:120" x14ac:dyDescent="0.25">
      <c r="DI1318" t="s">
        <v>149</v>
      </c>
      <c r="DJ1318" t="s">
        <v>3775</v>
      </c>
      <c r="DK1318" s="3" t="s">
        <v>3659</v>
      </c>
      <c r="DL1318" t="s">
        <v>3776</v>
      </c>
      <c r="DM1318" t="str">
        <f t="shared" si="25"/>
        <v>IA034 - Clarinda Low Rent Housing Agency</v>
      </c>
      <c r="DN1318" s="11" t="s">
        <v>3777</v>
      </c>
      <c r="DO1318" t="s">
        <v>3778</v>
      </c>
      <c r="DP1318">
        <v>74</v>
      </c>
    </row>
    <row r="1319" spans="113:120" x14ac:dyDescent="0.25">
      <c r="DI1319" t="s">
        <v>149</v>
      </c>
      <c r="DJ1319" t="s">
        <v>3779</v>
      </c>
      <c r="DK1319" s="3" t="s">
        <v>3659</v>
      </c>
      <c r="DL1319" t="s">
        <v>3780</v>
      </c>
      <c r="DM1319" t="str">
        <f t="shared" si="25"/>
        <v>IA042 - Centerville Municipal Housing Agency</v>
      </c>
      <c r="DN1319" s="11" t="s">
        <v>3781</v>
      </c>
      <c r="DO1319" t="s">
        <v>3782</v>
      </c>
      <c r="DP1319">
        <v>100</v>
      </c>
    </row>
    <row r="1320" spans="113:120" x14ac:dyDescent="0.25">
      <c r="DI1320" t="s">
        <v>149</v>
      </c>
      <c r="DJ1320" t="s">
        <v>3783</v>
      </c>
      <c r="DK1320" s="3" t="s">
        <v>3659</v>
      </c>
      <c r="DL1320" t="s">
        <v>3784</v>
      </c>
      <c r="DM1320" t="str">
        <f t="shared" si="25"/>
        <v>IA044 - Low Rent Housing Agency Of Red Oak</v>
      </c>
      <c r="DN1320" s="11" t="s">
        <v>3785</v>
      </c>
      <c r="DO1320" t="s">
        <v>3786</v>
      </c>
      <c r="DP1320">
        <v>50</v>
      </c>
    </row>
    <row r="1321" spans="113:120" x14ac:dyDescent="0.25">
      <c r="DI1321" t="s">
        <v>149</v>
      </c>
      <c r="DJ1321" t="s">
        <v>3787</v>
      </c>
      <c r="DK1321" s="3" t="s">
        <v>3659</v>
      </c>
      <c r="DL1321" t="s">
        <v>3788</v>
      </c>
      <c r="DM1321" t="str">
        <f t="shared" si="25"/>
        <v>IA046 - Rock Rapids Municipal Housing Agency</v>
      </c>
      <c r="DN1321" s="11" t="s">
        <v>3789</v>
      </c>
      <c r="DO1321" t="s">
        <v>3790</v>
      </c>
      <c r="DP1321">
        <v>36</v>
      </c>
    </row>
    <row r="1322" spans="113:120" x14ac:dyDescent="0.25">
      <c r="DI1322" t="s">
        <v>149</v>
      </c>
      <c r="DJ1322" t="s">
        <v>3791</v>
      </c>
      <c r="DK1322" s="3" t="s">
        <v>3659</v>
      </c>
      <c r="DL1322" t="s">
        <v>3792</v>
      </c>
      <c r="DM1322" t="str">
        <f t="shared" si="25"/>
        <v>IA047 - Fort Madison Housing Authority</v>
      </c>
      <c r="DN1322" s="11" t="s">
        <v>3793</v>
      </c>
      <c r="DO1322" t="s">
        <v>3794</v>
      </c>
      <c r="DP1322">
        <v>134</v>
      </c>
    </row>
    <row r="1323" spans="113:120" x14ac:dyDescent="0.25">
      <c r="DI1323" t="s">
        <v>149</v>
      </c>
      <c r="DJ1323" t="s">
        <v>3795</v>
      </c>
      <c r="DK1323" s="3" t="s">
        <v>3659</v>
      </c>
      <c r="DL1323" t="s">
        <v>3796</v>
      </c>
      <c r="DM1323" t="str">
        <f t="shared" si="25"/>
        <v>IA049 - Muscatine Municipal Housing Agency</v>
      </c>
      <c r="DN1323" s="11" t="s">
        <v>3797</v>
      </c>
      <c r="DO1323" t="s">
        <v>3798</v>
      </c>
      <c r="DP1323">
        <v>150</v>
      </c>
    </row>
    <row r="1324" spans="113:120" x14ac:dyDescent="0.25">
      <c r="DI1324" t="s">
        <v>149</v>
      </c>
      <c r="DJ1324" t="s">
        <v>3799</v>
      </c>
      <c r="DK1324" s="3" t="s">
        <v>3659</v>
      </c>
      <c r="DL1324" t="s">
        <v>3800</v>
      </c>
      <c r="DM1324" t="str">
        <f t="shared" si="25"/>
        <v>IA050 - Waterloo Housing Authority</v>
      </c>
      <c r="DN1324" s="11" t="s">
        <v>3801</v>
      </c>
      <c r="DO1324" t="s">
        <v>3802</v>
      </c>
      <c r="DP1324">
        <v>50</v>
      </c>
    </row>
    <row r="1325" spans="113:120" x14ac:dyDescent="0.25">
      <c r="DI1325" t="s">
        <v>149</v>
      </c>
      <c r="DJ1325" t="s">
        <v>3803</v>
      </c>
      <c r="DK1325" s="3" t="s">
        <v>3659</v>
      </c>
      <c r="DL1325" t="s">
        <v>3804</v>
      </c>
      <c r="DM1325" t="str">
        <f t="shared" si="25"/>
        <v>IA079 - Villisca Low Rent Housing Agency</v>
      </c>
      <c r="DN1325" s="11" t="s">
        <v>3805</v>
      </c>
      <c r="DO1325" t="s">
        <v>3806</v>
      </c>
      <c r="DP1325">
        <v>44</v>
      </c>
    </row>
    <row r="1326" spans="113:120" x14ac:dyDescent="0.25">
      <c r="DI1326" t="s">
        <v>149</v>
      </c>
      <c r="DJ1326" t="s">
        <v>3807</v>
      </c>
      <c r="DK1326" s="3" t="s">
        <v>3659</v>
      </c>
      <c r="DL1326" t="s">
        <v>3808</v>
      </c>
      <c r="DM1326" t="str">
        <f t="shared" si="25"/>
        <v>IA098 - Low Rent Housing Agency of Clinton</v>
      </c>
      <c r="DN1326" s="11" t="s">
        <v>3809</v>
      </c>
      <c r="DO1326" t="s">
        <v>3810</v>
      </c>
      <c r="DP1326">
        <v>50</v>
      </c>
    </row>
    <row r="1327" spans="113:120" x14ac:dyDescent="0.25">
      <c r="DI1327" t="s">
        <v>149</v>
      </c>
      <c r="DJ1327" t="s">
        <v>3811</v>
      </c>
      <c r="DK1327" s="3" t="s">
        <v>3659</v>
      </c>
      <c r="DL1327" t="s">
        <v>3812</v>
      </c>
      <c r="DM1327" t="str">
        <f t="shared" si="25"/>
        <v>IA107 - Fort Dodge Municipal Housing Agency</v>
      </c>
      <c r="DN1327" s="11" t="s">
        <v>3813</v>
      </c>
      <c r="DO1327" t="s">
        <v>3814</v>
      </c>
      <c r="DP1327">
        <v>136</v>
      </c>
    </row>
    <row r="1328" spans="113:120" x14ac:dyDescent="0.25">
      <c r="DI1328" t="s">
        <v>149</v>
      </c>
      <c r="DJ1328" t="s">
        <v>3815</v>
      </c>
      <c r="DK1328" s="3" t="s">
        <v>3659</v>
      </c>
      <c r="DL1328" t="s">
        <v>3816</v>
      </c>
      <c r="DM1328" t="str">
        <f t="shared" si="25"/>
        <v>IA114 - Albia Housing Agency</v>
      </c>
      <c r="DN1328" s="11" t="s">
        <v>3817</v>
      </c>
      <c r="DO1328" t="s">
        <v>3818</v>
      </c>
      <c r="DP1328">
        <v>40</v>
      </c>
    </row>
    <row r="1329" spans="113:120" x14ac:dyDescent="0.25">
      <c r="DI1329" t="s">
        <v>149</v>
      </c>
      <c r="DJ1329" t="s">
        <v>3819</v>
      </c>
      <c r="DK1329" s="3" t="s">
        <v>3659</v>
      </c>
      <c r="DL1329" t="s">
        <v>3820</v>
      </c>
      <c r="DM1329" t="str">
        <f t="shared" si="25"/>
        <v>IA117 - Southern Iowa Regional Housing Authority</v>
      </c>
      <c r="DN1329" s="11" t="s">
        <v>3821</v>
      </c>
      <c r="DO1329" t="s">
        <v>3810</v>
      </c>
      <c r="DP1329">
        <v>125</v>
      </c>
    </row>
    <row r="1330" spans="113:120" x14ac:dyDescent="0.25">
      <c r="DI1330" t="s">
        <v>149</v>
      </c>
      <c r="DJ1330" t="s">
        <v>3822</v>
      </c>
      <c r="DK1330" s="3" t="s">
        <v>3659</v>
      </c>
      <c r="DL1330" t="s">
        <v>3823</v>
      </c>
      <c r="DM1330" t="str">
        <f t="shared" si="25"/>
        <v>IA119 - Low Rent Housing Agency of Knoxville</v>
      </c>
      <c r="DN1330" s="11" t="s">
        <v>3824</v>
      </c>
      <c r="DO1330" t="s">
        <v>3810</v>
      </c>
      <c r="DP1330">
        <v>48</v>
      </c>
    </row>
    <row r="1331" spans="113:120" x14ac:dyDescent="0.25">
      <c r="DI1331" t="s">
        <v>149</v>
      </c>
      <c r="DJ1331" t="s">
        <v>3825</v>
      </c>
      <c r="DK1331" s="3" t="s">
        <v>3659</v>
      </c>
      <c r="DL1331" t="s">
        <v>3826</v>
      </c>
      <c r="DM1331" t="str">
        <f t="shared" si="25"/>
        <v>IA124 - Area XV Multi-County Housing Agency</v>
      </c>
      <c r="DN1331" s="11" t="s">
        <v>3827</v>
      </c>
      <c r="DO1331" t="s">
        <v>3828</v>
      </c>
      <c r="DP1331">
        <v>84</v>
      </c>
    </row>
    <row r="1332" spans="113:120" x14ac:dyDescent="0.25">
      <c r="DI1332" t="s">
        <v>149</v>
      </c>
      <c r="DJ1332" t="s">
        <v>3829</v>
      </c>
      <c r="DK1332" s="3" t="s">
        <v>3659</v>
      </c>
      <c r="DL1332" t="s">
        <v>3830</v>
      </c>
      <c r="DM1332" t="str">
        <f t="shared" si="25"/>
        <v>IA126 - Eastern Iowa Regional Housing Authority</v>
      </c>
      <c r="DN1332" s="11" t="s">
        <v>3831</v>
      </c>
      <c r="DO1332" t="s">
        <v>3832</v>
      </c>
      <c r="DP1332">
        <v>163</v>
      </c>
    </row>
    <row r="1333" spans="113:120" x14ac:dyDescent="0.25">
      <c r="DI1333" t="s">
        <v>149</v>
      </c>
      <c r="DJ1333" t="s">
        <v>3833</v>
      </c>
      <c r="DK1333" s="3" t="s">
        <v>3659</v>
      </c>
      <c r="DL1333" t="s">
        <v>3834</v>
      </c>
      <c r="DM1333" t="str">
        <f t="shared" si="25"/>
        <v>IA127 - North Iowa Regional Housing Authority</v>
      </c>
      <c r="DN1333" s="11" t="s">
        <v>3835</v>
      </c>
      <c r="DO1333" t="s">
        <v>3810</v>
      </c>
      <c r="DP1333">
        <v>121</v>
      </c>
    </row>
    <row r="1334" spans="113:120" x14ac:dyDescent="0.25">
      <c r="DI1334" t="s">
        <v>149</v>
      </c>
      <c r="DJ1334" t="s">
        <v>3836</v>
      </c>
      <c r="DK1334" s="3" t="s">
        <v>3659</v>
      </c>
      <c r="DL1334" t="s">
        <v>3837</v>
      </c>
      <c r="DM1334" t="str">
        <f t="shared" si="25"/>
        <v>IA131 - Central Iowa Regional Housing Authority</v>
      </c>
      <c r="DN1334" s="11" t="s">
        <v>3838</v>
      </c>
      <c r="DO1334" t="s">
        <v>3839</v>
      </c>
      <c r="DP1334">
        <v>132</v>
      </c>
    </row>
    <row r="1335" spans="113:120" x14ac:dyDescent="0.25">
      <c r="DI1335" t="s">
        <v>149</v>
      </c>
      <c r="DJ1335" t="s">
        <v>3840</v>
      </c>
      <c r="DK1335" s="3" t="s">
        <v>3841</v>
      </c>
      <c r="DL1335" t="s">
        <v>3842</v>
      </c>
      <c r="DM1335" t="str">
        <f t="shared" si="25"/>
        <v>ID001 - Twin Falls Housing Authority</v>
      </c>
      <c r="DN1335" s="11" t="s">
        <v>3843</v>
      </c>
      <c r="DO1335" t="s">
        <v>3844</v>
      </c>
      <c r="DP1335">
        <v>196</v>
      </c>
    </row>
    <row r="1336" spans="113:120" x14ac:dyDescent="0.25">
      <c r="DI1336" t="s">
        <v>149</v>
      </c>
      <c r="DJ1336" t="s">
        <v>3845</v>
      </c>
      <c r="DK1336" s="3" t="s">
        <v>3841</v>
      </c>
      <c r="DL1336" t="s">
        <v>3846</v>
      </c>
      <c r="DM1336" t="str">
        <f t="shared" si="25"/>
        <v>ID005 - Housing Alliance and Community Partnerships</v>
      </c>
      <c r="DN1336" s="11" t="s">
        <v>3847</v>
      </c>
      <c r="DO1336" t="s">
        <v>3848</v>
      </c>
      <c r="DP1336">
        <v>72</v>
      </c>
    </row>
    <row r="1337" spans="113:120" x14ac:dyDescent="0.25">
      <c r="DI1337" t="s">
        <v>149</v>
      </c>
      <c r="DJ1337" t="s">
        <v>3849</v>
      </c>
      <c r="DK1337" s="3" t="s">
        <v>3841</v>
      </c>
      <c r="DL1337" t="s">
        <v>3850</v>
      </c>
      <c r="DM1337" t="str">
        <f t="shared" si="25"/>
        <v>ID010 - Housing Authority of the City of Buhl</v>
      </c>
      <c r="DN1337" s="11" t="s">
        <v>3851</v>
      </c>
      <c r="DO1337" t="s">
        <v>3852</v>
      </c>
      <c r="DP1337">
        <v>40</v>
      </c>
    </row>
    <row r="1338" spans="113:120" x14ac:dyDescent="0.25">
      <c r="DI1338" t="s">
        <v>149</v>
      </c>
      <c r="DJ1338" t="s">
        <v>3853</v>
      </c>
      <c r="DK1338" s="3" t="s">
        <v>3841</v>
      </c>
      <c r="DL1338" t="s">
        <v>3854</v>
      </c>
      <c r="DM1338" t="str">
        <f t="shared" si="25"/>
        <v>ID011 - Housing Authority of the City Jerome</v>
      </c>
      <c r="DN1338" s="11" t="s">
        <v>3855</v>
      </c>
      <c r="DO1338" t="s">
        <v>3856</v>
      </c>
      <c r="DP1338">
        <v>50</v>
      </c>
    </row>
    <row r="1339" spans="113:120" x14ac:dyDescent="0.25">
      <c r="DI1339" t="s">
        <v>149</v>
      </c>
      <c r="DJ1339" t="s">
        <v>3857</v>
      </c>
      <c r="DK1339" s="3" t="s">
        <v>3841</v>
      </c>
      <c r="DL1339" t="s">
        <v>3858</v>
      </c>
      <c r="DM1339" t="str">
        <f t="shared" si="25"/>
        <v>ID012 - Housing Authority of the City of American Falls</v>
      </c>
      <c r="DN1339" s="11" t="s">
        <v>3859</v>
      </c>
      <c r="DO1339" t="s">
        <v>3860</v>
      </c>
      <c r="DP1339">
        <v>40</v>
      </c>
    </row>
    <row r="1340" spans="113:120" x14ac:dyDescent="0.25">
      <c r="DI1340" t="s">
        <v>149</v>
      </c>
      <c r="DJ1340" t="s">
        <v>3861</v>
      </c>
      <c r="DK1340" s="3" t="s">
        <v>3841</v>
      </c>
      <c r="DL1340" t="s">
        <v>3862</v>
      </c>
      <c r="DM1340" t="str">
        <f t="shared" si="25"/>
        <v>ID013 - Boise City Housing Authority</v>
      </c>
      <c r="DN1340" s="11" t="s">
        <v>3863</v>
      </c>
      <c r="DO1340" t="s">
        <v>3864</v>
      </c>
      <c r="DP1340">
        <v>160</v>
      </c>
    </row>
    <row r="1341" spans="113:120" x14ac:dyDescent="0.25">
      <c r="DI1341" t="s">
        <v>149</v>
      </c>
      <c r="DJ1341" t="s">
        <v>3865</v>
      </c>
      <c r="DK1341" s="3" t="s">
        <v>3841</v>
      </c>
      <c r="DL1341" t="s">
        <v>3866</v>
      </c>
      <c r="DM1341" t="str">
        <f t="shared" si="25"/>
        <v>ID016 - Southwestern Idaho Cooperative Housing Authority</v>
      </c>
      <c r="DN1341" s="11" t="s">
        <v>3867</v>
      </c>
      <c r="DO1341" t="s">
        <v>3868</v>
      </c>
      <c r="DP1341">
        <v>42</v>
      </c>
    </row>
    <row r="1342" spans="113:120" x14ac:dyDescent="0.25">
      <c r="DI1342" t="s">
        <v>149</v>
      </c>
      <c r="DJ1342" t="s">
        <v>3869</v>
      </c>
      <c r="DK1342" s="3" t="s">
        <v>3841</v>
      </c>
      <c r="DL1342" t="s">
        <v>3870</v>
      </c>
      <c r="DM1342" t="str">
        <f t="shared" si="25"/>
        <v>ID021 - Ada County Housing Authority</v>
      </c>
      <c r="DN1342" s="11" t="s">
        <v>3871</v>
      </c>
      <c r="DO1342" t="s">
        <v>3872</v>
      </c>
      <c r="DP1342">
        <v>10</v>
      </c>
    </row>
    <row r="1343" spans="113:120" x14ac:dyDescent="0.25">
      <c r="DI1343" t="s">
        <v>14</v>
      </c>
      <c r="DJ1343" t="s">
        <v>3873</v>
      </c>
      <c r="DK1343" s="3" t="s">
        <v>3874</v>
      </c>
      <c r="DL1343" t="s">
        <v>3875</v>
      </c>
      <c r="DM1343" t="str">
        <f t="shared" si="25"/>
        <v>IL001 - The Housing Authority of City of East St. Louis</v>
      </c>
      <c r="DN1343" s="11" t="s">
        <v>3876</v>
      </c>
      <c r="DO1343" t="s">
        <v>3877</v>
      </c>
      <c r="DP1343">
        <v>232</v>
      </c>
    </row>
    <row r="1344" spans="113:120" x14ac:dyDescent="0.25">
      <c r="DI1344" t="s">
        <v>14</v>
      </c>
      <c r="DJ1344" t="s">
        <v>3873</v>
      </c>
      <c r="DK1344" s="3" t="s">
        <v>3874</v>
      </c>
      <c r="DL1344" t="s">
        <v>3875</v>
      </c>
      <c r="DM1344" t="str">
        <f t="shared" si="25"/>
        <v>IL001 - The Housing Authority of City of East St. Louis</v>
      </c>
      <c r="DN1344" s="11" t="s">
        <v>3878</v>
      </c>
      <c r="DO1344" t="s">
        <v>3879</v>
      </c>
      <c r="DP1344">
        <v>314</v>
      </c>
    </row>
    <row r="1345" spans="113:120" x14ac:dyDescent="0.25">
      <c r="DI1345" t="s">
        <v>14</v>
      </c>
      <c r="DJ1345" t="s">
        <v>3873</v>
      </c>
      <c r="DK1345" s="3" t="s">
        <v>3874</v>
      </c>
      <c r="DL1345" t="s">
        <v>3875</v>
      </c>
      <c r="DM1345" t="str">
        <f t="shared" si="25"/>
        <v>IL001 - The Housing Authority of City of East St. Louis</v>
      </c>
      <c r="DN1345" s="11" t="s">
        <v>3880</v>
      </c>
      <c r="DO1345" t="s">
        <v>3881</v>
      </c>
      <c r="DP1345">
        <v>292</v>
      </c>
    </row>
    <row r="1346" spans="113:120" x14ac:dyDescent="0.25">
      <c r="DI1346" t="s">
        <v>14</v>
      </c>
      <c r="DJ1346" t="s">
        <v>3873</v>
      </c>
      <c r="DK1346" s="3" t="s">
        <v>3874</v>
      </c>
      <c r="DL1346" t="s">
        <v>3875</v>
      </c>
      <c r="DM1346" t="str">
        <f t="shared" si="25"/>
        <v>IL001 - The Housing Authority of City of East St. Louis</v>
      </c>
      <c r="DN1346" s="11" t="s">
        <v>3882</v>
      </c>
      <c r="DO1346" t="s">
        <v>3883</v>
      </c>
      <c r="DP1346">
        <v>194</v>
      </c>
    </row>
    <row r="1347" spans="113:120" x14ac:dyDescent="0.25">
      <c r="DI1347" t="s">
        <v>14</v>
      </c>
      <c r="DJ1347" t="s">
        <v>3873</v>
      </c>
      <c r="DK1347" s="3" t="s">
        <v>3874</v>
      </c>
      <c r="DL1347" t="s">
        <v>3875</v>
      </c>
      <c r="DM1347" t="str">
        <f t="shared" si="25"/>
        <v>IL001 - The Housing Authority of City of East St. Louis</v>
      </c>
      <c r="DN1347" s="11" t="s">
        <v>3884</v>
      </c>
      <c r="DO1347" t="s">
        <v>3885</v>
      </c>
      <c r="DP1347">
        <v>209</v>
      </c>
    </row>
    <row r="1348" spans="113:120" x14ac:dyDescent="0.25">
      <c r="DI1348" t="s">
        <v>14</v>
      </c>
      <c r="DJ1348" t="s">
        <v>3873</v>
      </c>
      <c r="DK1348" s="3" t="s">
        <v>3874</v>
      </c>
      <c r="DL1348" t="s">
        <v>3875</v>
      </c>
      <c r="DM1348" t="str">
        <f t="shared" si="25"/>
        <v>IL001 - The Housing Authority of City of East St. Louis</v>
      </c>
      <c r="DN1348" s="11" t="s">
        <v>3886</v>
      </c>
      <c r="DO1348" t="s">
        <v>3887</v>
      </c>
      <c r="DP1348">
        <v>177</v>
      </c>
    </row>
    <row r="1349" spans="113:120" x14ac:dyDescent="0.25">
      <c r="DI1349" t="s">
        <v>14</v>
      </c>
      <c r="DJ1349" t="s">
        <v>3873</v>
      </c>
      <c r="DK1349" s="3" t="s">
        <v>3874</v>
      </c>
      <c r="DL1349" t="s">
        <v>3875</v>
      </c>
      <c r="DM1349" t="str">
        <f t="shared" si="25"/>
        <v>IL001 - The Housing Authority of City of East St. Louis</v>
      </c>
      <c r="DN1349" s="11" t="s">
        <v>3888</v>
      </c>
      <c r="DO1349" t="s">
        <v>3885</v>
      </c>
      <c r="DP1349">
        <v>72</v>
      </c>
    </row>
    <row r="1350" spans="113:120" x14ac:dyDescent="0.25">
      <c r="DI1350" t="s">
        <v>14</v>
      </c>
      <c r="DJ1350" t="s">
        <v>3873</v>
      </c>
      <c r="DK1350" s="3" t="s">
        <v>3874</v>
      </c>
      <c r="DL1350" t="s">
        <v>3875</v>
      </c>
      <c r="DM1350" t="str">
        <f t="shared" ref="DM1350:DM1413" si="26">CONCATENATE(DJ1350," - ",DL1350)</f>
        <v>IL001 - The Housing Authority of City of East St. Louis</v>
      </c>
      <c r="DN1350" s="11" t="s">
        <v>3889</v>
      </c>
      <c r="DO1350" t="s">
        <v>3890</v>
      </c>
      <c r="DP1350">
        <v>52</v>
      </c>
    </row>
    <row r="1351" spans="113:120" x14ac:dyDescent="0.25">
      <c r="DI1351" t="s">
        <v>14</v>
      </c>
      <c r="DJ1351" t="s">
        <v>3873</v>
      </c>
      <c r="DK1351" s="3" t="s">
        <v>3874</v>
      </c>
      <c r="DL1351" t="s">
        <v>3875</v>
      </c>
      <c r="DM1351" t="str">
        <f t="shared" si="26"/>
        <v>IL001 - The Housing Authority of City of East St. Louis</v>
      </c>
      <c r="DN1351" s="11" t="s">
        <v>3891</v>
      </c>
      <c r="DO1351" t="s">
        <v>3892</v>
      </c>
      <c r="DP1351">
        <v>35</v>
      </c>
    </row>
    <row r="1352" spans="113:120" x14ac:dyDescent="0.25">
      <c r="DI1352" t="s">
        <v>14</v>
      </c>
      <c r="DJ1352" t="s">
        <v>3873</v>
      </c>
      <c r="DK1352" s="3" t="s">
        <v>3874</v>
      </c>
      <c r="DL1352" t="s">
        <v>3875</v>
      </c>
      <c r="DM1352" t="str">
        <f t="shared" si="26"/>
        <v>IL001 - The Housing Authority of City of East St. Louis</v>
      </c>
      <c r="DN1352" s="11" t="s">
        <v>3893</v>
      </c>
      <c r="DO1352" t="s">
        <v>3894</v>
      </c>
      <c r="DP1352">
        <v>10</v>
      </c>
    </row>
    <row r="1353" spans="113:120" x14ac:dyDescent="0.25">
      <c r="DI1353" t="s">
        <v>14</v>
      </c>
      <c r="DJ1353" t="s">
        <v>3873</v>
      </c>
      <c r="DK1353" s="3" t="s">
        <v>3874</v>
      </c>
      <c r="DL1353" t="s">
        <v>3875</v>
      </c>
      <c r="DM1353" t="str">
        <f t="shared" si="26"/>
        <v>IL001 - The Housing Authority of City of East St. Louis</v>
      </c>
      <c r="DN1353" s="11" t="s">
        <v>3895</v>
      </c>
      <c r="DO1353" t="s">
        <v>3896</v>
      </c>
      <c r="DP1353">
        <v>66</v>
      </c>
    </row>
    <row r="1354" spans="113:120" x14ac:dyDescent="0.25">
      <c r="DI1354" t="s">
        <v>14</v>
      </c>
      <c r="DJ1354" t="s">
        <v>3873</v>
      </c>
      <c r="DK1354" s="3" t="s">
        <v>3874</v>
      </c>
      <c r="DL1354" t="s">
        <v>3875</v>
      </c>
      <c r="DM1354" t="str">
        <f t="shared" si="26"/>
        <v>IL001 - The Housing Authority of City of East St. Louis</v>
      </c>
      <c r="DN1354" s="11" t="s">
        <v>3897</v>
      </c>
      <c r="DO1354" t="s">
        <v>3898</v>
      </c>
      <c r="DP1354">
        <v>4</v>
      </c>
    </row>
    <row r="1355" spans="113:120" x14ac:dyDescent="0.25">
      <c r="DI1355" t="s">
        <v>14</v>
      </c>
      <c r="DJ1355" t="s">
        <v>3873</v>
      </c>
      <c r="DK1355" s="3" t="s">
        <v>3874</v>
      </c>
      <c r="DL1355" t="s">
        <v>3875</v>
      </c>
      <c r="DM1355" t="str">
        <f t="shared" si="26"/>
        <v>IL001 - The Housing Authority of City of East St. Louis</v>
      </c>
      <c r="DN1355" s="11" t="s">
        <v>3899</v>
      </c>
      <c r="DO1355" t="s">
        <v>3900</v>
      </c>
      <c r="DP1355">
        <v>7</v>
      </c>
    </row>
    <row r="1356" spans="113:120" x14ac:dyDescent="0.25">
      <c r="DI1356" t="s">
        <v>14</v>
      </c>
      <c r="DJ1356" t="s">
        <v>3901</v>
      </c>
      <c r="DK1356" s="3" t="s">
        <v>3874</v>
      </c>
      <c r="DL1356" t="s">
        <v>3902</v>
      </c>
      <c r="DM1356" t="str">
        <f t="shared" si="26"/>
        <v>IL002 - Chicago Housing Authority</v>
      </c>
      <c r="DN1356" s="11" t="s">
        <v>3903</v>
      </c>
      <c r="DO1356" t="s">
        <v>3904</v>
      </c>
      <c r="DP1356">
        <v>330</v>
      </c>
    </row>
    <row r="1357" spans="113:120" x14ac:dyDescent="0.25">
      <c r="DI1357" t="s">
        <v>14</v>
      </c>
      <c r="DJ1357" t="s">
        <v>3901</v>
      </c>
      <c r="DK1357" s="3" t="s">
        <v>3874</v>
      </c>
      <c r="DL1357" t="s">
        <v>3902</v>
      </c>
      <c r="DM1357" t="str">
        <f t="shared" si="26"/>
        <v>IL002 - Chicago Housing Authority</v>
      </c>
      <c r="DN1357" s="11" t="s">
        <v>3905</v>
      </c>
      <c r="DO1357" t="s">
        <v>3906</v>
      </c>
      <c r="DP1357">
        <v>1541</v>
      </c>
    </row>
    <row r="1358" spans="113:120" x14ac:dyDescent="0.25">
      <c r="DI1358" t="s">
        <v>14</v>
      </c>
      <c r="DJ1358" t="s">
        <v>3901</v>
      </c>
      <c r="DK1358" s="3" t="s">
        <v>3874</v>
      </c>
      <c r="DL1358" t="s">
        <v>3902</v>
      </c>
      <c r="DM1358" t="str">
        <f t="shared" si="26"/>
        <v>IL002 - Chicago Housing Authority</v>
      </c>
      <c r="DN1358" s="11" t="s">
        <v>3907</v>
      </c>
      <c r="DO1358" t="s">
        <v>3908</v>
      </c>
      <c r="DP1358">
        <v>129</v>
      </c>
    </row>
    <row r="1359" spans="113:120" x14ac:dyDescent="0.25">
      <c r="DI1359" t="s">
        <v>14</v>
      </c>
      <c r="DJ1359" t="s">
        <v>3901</v>
      </c>
      <c r="DK1359" s="3" t="s">
        <v>3874</v>
      </c>
      <c r="DL1359" t="s">
        <v>3902</v>
      </c>
      <c r="DM1359" t="str">
        <f t="shared" si="26"/>
        <v>IL002 - Chicago Housing Authority</v>
      </c>
      <c r="DN1359" s="11" t="s">
        <v>3909</v>
      </c>
      <c r="DO1359" t="s">
        <v>3910</v>
      </c>
      <c r="DP1359">
        <v>668</v>
      </c>
    </row>
    <row r="1360" spans="113:120" x14ac:dyDescent="0.25">
      <c r="DI1360" t="s">
        <v>14</v>
      </c>
      <c r="DJ1360" t="s">
        <v>3901</v>
      </c>
      <c r="DK1360" s="3" t="s">
        <v>3874</v>
      </c>
      <c r="DL1360" t="s">
        <v>3902</v>
      </c>
      <c r="DM1360" t="str">
        <f t="shared" si="26"/>
        <v>IL002 - Chicago Housing Authority</v>
      </c>
      <c r="DN1360" s="11" t="s">
        <v>3911</v>
      </c>
      <c r="DO1360" t="s">
        <v>3912</v>
      </c>
      <c r="DP1360">
        <v>290</v>
      </c>
    </row>
    <row r="1361" spans="113:120" x14ac:dyDescent="0.25">
      <c r="DI1361" t="s">
        <v>14</v>
      </c>
      <c r="DJ1361" t="s">
        <v>3901</v>
      </c>
      <c r="DK1361" s="3" t="s">
        <v>3874</v>
      </c>
      <c r="DL1361" t="s">
        <v>3902</v>
      </c>
      <c r="DM1361" t="str">
        <f t="shared" si="26"/>
        <v>IL002 - Chicago Housing Authority</v>
      </c>
      <c r="DN1361" s="11" t="s">
        <v>3913</v>
      </c>
      <c r="DO1361" t="s">
        <v>3914</v>
      </c>
      <c r="DP1361">
        <v>87</v>
      </c>
    </row>
    <row r="1362" spans="113:120" x14ac:dyDescent="0.25">
      <c r="DI1362" t="s">
        <v>14</v>
      </c>
      <c r="DJ1362" t="s">
        <v>3901</v>
      </c>
      <c r="DK1362" s="3" t="s">
        <v>3874</v>
      </c>
      <c r="DL1362" t="s">
        <v>3902</v>
      </c>
      <c r="DM1362" t="str">
        <f t="shared" si="26"/>
        <v>IL002 - Chicago Housing Authority</v>
      </c>
      <c r="DN1362" s="11" t="s">
        <v>3915</v>
      </c>
      <c r="DO1362" t="s">
        <v>3916</v>
      </c>
      <c r="DP1362">
        <v>27</v>
      </c>
    </row>
    <row r="1363" spans="113:120" x14ac:dyDescent="0.25">
      <c r="DI1363" t="s">
        <v>14</v>
      </c>
      <c r="DJ1363" t="s">
        <v>3901</v>
      </c>
      <c r="DK1363" s="3" t="s">
        <v>3874</v>
      </c>
      <c r="DL1363" t="s">
        <v>3902</v>
      </c>
      <c r="DM1363" t="str">
        <f t="shared" si="26"/>
        <v>IL002 - Chicago Housing Authority</v>
      </c>
      <c r="DN1363" s="11" t="s">
        <v>3917</v>
      </c>
      <c r="DO1363" t="s">
        <v>3918</v>
      </c>
      <c r="DP1363">
        <v>29</v>
      </c>
    </row>
    <row r="1364" spans="113:120" x14ac:dyDescent="0.25">
      <c r="DI1364" t="s">
        <v>14</v>
      </c>
      <c r="DJ1364" t="s">
        <v>3901</v>
      </c>
      <c r="DK1364" s="3" t="s">
        <v>3874</v>
      </c>
      <c r="DL1364" t="s">
        <v>3902</v>
      </c>
      <c r="DM1364" t="str">
        <f t="shared" si="26"/>
        <v>IL002 - Chicago Housing Authority</v>
      </c>
      <c r="DN1364" s="11" t="s">
        <v>3919</v>
      </c>
      <c r="DO1364" t="s">
        <v>3920</v>
      </c>
      <c r="DP1364">
        <v>326</v>
      </c>
    </row>
    <row r="1365" spans="113:120" x14ac:dyDescent="0.25">
      <c r="DI1365" t="s">
        <v>14</v>
      </c>
      <c r="DJ1365" t="s">
        <v>3901</v>
      </c>
      <c r="DK1365" s="3" t="s">
        <v>3874</v>
      </c>
      <c r="DL1365" t="s">
        <v>3902</v>
      </c>
      <c r="DM1365" t="str">
        <f t="shared" si="26"/>
        <v>IL002 - Chicago Housing Authority</v>
      </c>
      <c r="DN1365" s="11" t="s">
        <v>3921</v>
      </c>
      <c r="DO1365" t="s">
        <v>3922</v>
      </c>
      <c r="DP1365">
        <v>127</v>
      </c>
    </row>
    <row r="1366" spans="113:120" x14ac:dyDescent="0.25">
      <c r="DI1366" t="s">
        <v>14</v>
      </c>
      <c r="DJ1366" t="s">
        <v>3901</v>
      </c>
      <c r="DK1366" s="3" t="s">
        <v>3874</v>
      </c>
      <c r="DL1366" t="s">
        <v>3902</v>
      </c>
      <c r="DM1366" t="str">
        <f t="shared" si="26"/>
        <v>IL002 - Chicago Housing Authority</v>
      </c>
      <c r="DN1366" s="11" t="s">
        <v>3923</v>
      </c>
      <c r="DO1366" t="s">
        <v>3924</v>
      </c>
      <c r="DP1366">
        <v>16</v>
      </c>
    </row>
    <row r="1367" spans="113:120" x14ac:dyDescent="0.25">
      <c r="DI1367" t="s">
        <v>14</v>
      </c>
      <c r="DJ1367" t="s">
        <v>3901</v>
      </c>
      <c r="DK1367" s="3" t="s">
        <v>3874</v>
      </c>
      <c r="DL1367" t="s">
        <v>3902</v>
      </c>
      <c r="DM1367" t="str">
        <f t="shared" si="26"/>
        <v>IL002 - Chicago Housing Authority</v>
      </c>
      <c r="DN1367" s="11" t="s">
        <v>3925</v>
      </c>
      <c r="DO1367" t="s">
        <v>3926</v>
      </c>
      <c r="DP1367">
        <v>39</v>
      </c>
    </row>
    <row r="1368" spans="113:120" x14ac:dyDescent="0.25">
      <c r="DI1368" t="s">
        <v>14</v>
      </c>
      <c r="DJ1368" t="s">
        <v>3901</v>
      </c>
      <c r="DK1368" s="3" t="s">
        <v>3874</v>
      </c>
      <c r="DL1368" t="s">
        <v>3902</v>
      </c>
      <c r="DM1368" t="str">
        <f t="shared" si="26"/>
        <v>IL002 - Chicago Housing Authority</v>
      </c>
      <c r="DN1368" s="11" t="s">
        <v>3927</v>
      </c>
      <c r="DO1368" t="s">
        <v>3928</v>
      </c>
      <c r="DP1368">
        <v>32</v>
      </c>
    </row>
    <row r="1369" spans="113:120" x14ac:dyDescent="0.25">
      <c r="DI1369" t="s">
        <v>14</v>
      </c>
      <c r="DJ1369" t="s">
        <v>3901</v>
      </c>
      <c r="DK1369" s="3" t="s">
        <v>3874</v>
      </c>
      <c r="DL1369" t="s">
        <v>3902</v>
      </c>
      <c r="DM1369" t="str">
        <f t="shared" si="26"/>
        <v>IL002 - Chicago Housing Authority</v>
      </c>
      <c r="DN1369" s="11" t="s">
        <v>3929</v>
      </c>
      <c r="DO1369" t="s">
        <v>3930</v>
      </c>
      <c r="DP1369">
        <v>2</v>
      </c>
    </row>
    <row r="1370" spans="113:120" x14ac:dyDescent="0.25">
      <c r="DI1370" t="s">
        <v>14</v>
      </c>
      <c r="DJ1370" t="s">
        <v>3901</v>
      </c>
      <c r="DK1370" s="3" t="s">
        <v>3874</v>
      </c>
      <c r="DL1370" t="s">
        <v>3902</v>
      </c>
      <c r="DM1370" t="str">
        <f t="shared" si="26"/>
        <v>IL002 - Chicago Housing Authority</v>
      </c>
      <c r="DN1370" s="11" t="s">
        <v>3931</v>
      </c>
      <c r="DO1370" t="s">
        <v>3932</v>
      </c>
      <c r="DP1370">
        <v>465</v>
      </c>
    </row>
    <row r="1371" spans="113:120" x14ac:dyDescent="0.25">
      <c r="DI1371" t="s">
        <v>14</v>
      </c>
      <c r="DJ1371" t="s">
        <v>3901</v>
      </c>
      <c r="DK1371" s="3" t="s">
        <v>3874</v>
      </c>
      <c r="DL1371" t="s">
        <v>3902</v>
      </c>
      <c r="DM1371" t="str">
        <f t="shared" si="26"/>
        <v>IL002 - Chicago Housing Authority</v>
      </c>
      <c r="DN1371" s="11" t="s">
        <v>3933</v>
      </c>
      <c r="DO1371" t="s">
        <v>3934</v>
      </c>
      <c r="DP1371">
        <v>252</v>
      </c>
    </row>
    <row r="1372" spans="113:120" x14ac:dyDescent="0.25">
      <c r="DI1372" t="s">
        <v>14</v>
      </c>
      <c r="DJ1372" t="s">
        <v>3901</v>
      </c>
      <c r="DK1372" s="3" t="s">
        <v>3874</v>
      </c>
      <c r="DL1372" t="s">
        <v>3902</v>
      </c>
      <c r="DM1372" t="str">
        <f t="shared" si="26"/>
        <v>IL002 - Chicago Housing Authority</v>
      </c>
      <c r="DN1372" s="11" t="s">
        <v>3935</v>
      </c>
      <c r="DO1372" t="s">
        <v>3936</v>
      </c>
      <c r="DP1372">
        <v>343</v>
      </c>
    </row>
    <row r="1373" spans="113:120" x14ac:dyDescent="0.25">
      <c r="DI1373" t="s">
        <v>14</v>
      </c>
      <c r="DJ1373" t="s">
        <v>3901</v>
      </c>
      <c r="DK1373" s="3" t="s">
        <v>3874</v>
      </c>
      <c r="DL1373" t="s">
        <v>3902</v>
      </c>
      <c r="DM1373" t="str">
        <f t="shared" si="26"/>
        <v>IL002 - Chicago Housing Authority</v>
      </c>
      <c r="DN1373" s="11" t="s">
        <v>3937</v>
      </c>
      <c r="DO1373" t="s">
        <v>3938</v>
      </c>
      <c r="DP1373">
        <v>282</v>
      </c>
    </row>
    <row r="1374" spans="113:120" x14ac:dyDescent="0.25">
      <c r="DI1374" t="s">
        <v>14</v>
      </c>
      <c r="DJ1374" t="s">
        <v>3901</v>
      </c>
      <c r="DK1374" s="3" t="s">
        <v>3874</v>
      </c>
      <c r="DL1374" t="s">
        <v>3902</v>
      </c>
      <c r="DM1374" t="str">
        <f t="shared" si="26"/>
        <v>IL002 - Chicago Housing Authority</v>
      </c>
      <c r="DN1374" s="11" t="s">
        <v>3939</v>
      </c>
      <c r="DO1374" t="s">
        <v>3940</v>
      </c>
      <c r="DP1374">
        <v>129</v>
      </c>
    </row>
    <row r="1375" spans="113:120" x14ac:dyDescent="0.25">
      <c r="DI1375" t="s">
        <v>14</v>
      </c>
      <c r="DJ1375" t="s">
        <v>3901</v>
      </c>
      <c r="DK1375" s="3" t="s">
        <v>3874</v>
      </c>
      <c r="DL1375" t="s">
        <v>3902</v>
      </c>
      <c r="DM1375" t="str">
        <f t="shared" si="26"/>
        <v>IL002 - Chicago Housing Authority</v>
      </c>
      <c r="DN1375" s="11" t="s">
        <v>3941</v>
      </c>
      <c r="DO1375" t="s">
        <v>3942</v>
      </c>
      <c r="DP1375">
        <v>379</v>
      </c>
    </row>
    <row r="1376" spans="113:120" x14ac:dyDescent="0.25">
      <c r="DI1376" t="s">
        <v>14</v>
      </c>
      <c r="DJ1376" t="s">
        <v>3901</v>
      </c>
      <c r="DK1376" s="3" t="s">
        <v>3874</v>
      </c>
      <c r="DL1376" t="s">
        <v>3902</v>
      </c>
      <c r="DM1376" t="str">
        <f t="shared" si="26"/>
        <v>IL002 - Chicago Housing Authority</v>
      </c>
      <c r="DN1376" s="11" t="s">
        <v>3943</v>
      </c>
      <c r="DO1376" t="s">
        <v>3944</v>
      </c>
      <c r="DP1376">
        <v>252</v>
      </c>
    </row>
    <row r="1377" spans="113:120" x14ac:dyDescent="0.25">
      <c r="DI1377" t="s">
        <v>14</v>
      </c>
      <c r="DJ1377" t="s">
        <v>3901</v>
      </c>
      <c r="DK1377" s="3" t="s">
        <v>3874</v>
      </c>
      <c r="DL1377" t="s">
        <v>3902</v>
      </c>
      <c r="DM1377" t="str">
        <f t="shared" si="26"/>
        <v>IL002 - Chicago Housing Authority</v>
      </c>
      <c r="DN1377" s="11" t="s">
        <v>3945</v>
      </c>
      <c r="DO1377" t="s">
        <v>3946</v>
      </c>
      <c r="DP1377">
        <v>392</v>
      </c>
    </row>
    <row r="1378" spans="113:120" x14ac:dyDescent="0.25">
      <c r="DI1378" t="s">
        <v>14</v>
      </c>
      <c r="DJ1378" t="s">
        <v>3901</v>
      </c>
      <c r="DK1378" s="3" t="s">
        <v>3874</v>
      </c>
      <c r="DL1378" t="s">
        <v>3902</v>
      </c>
      <c r="DM1378" t="str">
        <f t="shared" si="26"/>
        <v>IL002 - Chicago Housing Authority</v>
      </c>
      <c r="DN1378" s="11" t="s">
        <v>3947</v>
      </c>
      <c r="DO1378" t="s">
        <v>3948</v>
      </c>
      <c r="DP1378">
        <v>269</v>
      </c>
    </row>
    <row r="1379" spans="113:120" x14ac:dyDescent="0.25">
      <c r="DI1379" t="s">
        <v>14</v>
      </c>
      <c r="DJ1379" t="s">
        <v>3901</v>
      </c>
      <c r="DK1379" s="3" t="s">
        <v>3874</v>
      </c>
      <c r="DL1379" t="s">
        <v>3902</v>
      </c>
      <c r="DM1379" t="str">
        <f t="shared" si="26"/>
        <v>IL002 - Chicago Housing Authority</v>
      </c>
      <c r="DN1379" s="11" t="s">
        <v>3949</v>
      </c>
      <c r="DO1379" t="s">
        <v>3950</v>
      </c>
      <c r="DP1379">
        <v>358</v>
      </c>
    </row>
    <row r="1380" spans="113:120" x14ac:dyDescent="0.25">
      <c r="DI1380" t="s">
        <v>14</v>
      </c>
      <c r="DJ1380" t="s">
        <v>3901</v>
      </c>
      <c r="DK1380" s="3" t="s">
        <v>3874</v>
      </c>
      <c r="DL1380" t="s">
        <v>3902</v>
      </c>
      <c r="DM1380" t="str">
        <f t="shared" si="26"/>
        <v>IL002 - Chicago Housing Authority</v>
      </c>
      <c r="DN1380" s="11" t="s">
        <v>3951</v>
      </c>
      <c r="DO1380" t="s">
        <v>3952</v>
      </c>
      <c r="DP1380">
        <v>437</v>
      </c>
    </row>
    <row r="1381" spans="113:120" x14ac:dyDescent="0.25">
      <c r="DI1381" t="s">
        <v>14</v>
      </c>
      <c r="DJ1381" t="s">
        <v>3901</v>
      </c>
      <c r="DK1381" s="3" t="s">
        <v>3874</v>
      </c>
      <c r="DL1381" t="s">
        <v>3902</v>
      </c>
      <c r="DM1381" t="str">
        <f t="shared" si="26"/>
        <v>IL002 - Chicago Housing Authority</v>
      </c>
      <c r="DN1381" s="11" t="s">
        <v>3953</v>
      </c>
      <c r="DO1381" t="s">
        <v>3954</v>
      </c>
      <c r="DP1381">
        <v>225</v>
      </c>
    </row>
    <row r="1382" spans="113:120" x14ac:dyDescent="0.25">
      <c r="DI1382" t="s">
        <v>14</v>
      </c>
      <c r="DJ1382" t="s">
        <v>3901</v>
      </c>
      <c r="DK1382" s="3" t="s">
        <v>3874</v>
      </c>
      <c r="DL1382" t="s">
        <v>3902</v>
      </c>
      <c r="DM1382" t="str">
        <f t="shared" si="26"/>
        <v>IL002 - Chicago Housing Authority</v>
      </c>
      <c r="DN1382" s="11" t="s">
        <v>3955</v>
      </c>
      <c r="DO1382" t="s">
        <v>3956</v>
      </c>
      <c r="DP1382">
        <v>317</v>
      </c>
    </row>
    <row r="1383" spans="113:120" x14ac:dyDescent="0.25">
      <c r="DI1383" t="s">
        <v>14</v>
      </c>
      <c r="DJ1383" t="s">
        <v>3901</v>
      </c>
      <c r="DK1383" s="3" t="s">
        <v>3874</v>
      </c>
      <c r="DL1383" t="s">
        <v>3902</v>
      </c>
      <c r="DM1383" t="str">
        <f t="shared" si="26"/>
        <v>IL002 - Chicago Housing Authority</v>
      </c>
      <c r="DN1383" s="11" t="s">
        <v>3957</v>
      </c>
      <c r="DO1383" t="s">
        <v>3958</v>
      </c>
      <c r="DP1383">
        <v>267</v>
      </c>
    </row>
    <row r="1384" spans="113:120" x14ac:dyDescent="0.25">
      <c r="DI1384" t="s">
        <v>14</v>
      </c>
      <c r="DJ1384" t="s">
        <v>3901</v>
      </c>
      <c r="DK1384" s="3" t="s">
        <v>3874</v>
      </c>
      <c r="DL1384" t="s">
        <v>3902</v>
      </c>
      <c r="DM1384" t="str">
        <f t="shared" si="26"/>
        <v>IL002 - Chicago Housing Authority</v>
      </c>
      <c r="DN1384" s="11" t="s">
        <v>3959</v>
      </c>
      <c r="DO1384" t="s">
        <v>3960</v>
      </c>
      <c r="DP1384">
        <v>125</v>
      </c>
    </row>
    <row r="1385" spans="113:120" x14ac:dyDescent="0.25">
      <c r="DI1385" t="s">
        <v>14</v>
      </c>
      <c r="DJ1385" t="s">
        <v>3901</v>
      </c>
      <c r="DK1385" s="3" t="s">
        <v>3874</v>
      </c>
      <c r="DL1385" t="s">
        <v>3902</v>
      </c>
      <c r="DM1385" t="str">
        <f t="shared" si="26"/>
        <v>IL002 - Chicago Housing Authority</v>
      </c>
      <c r="DN1385" s="11" t="s">
        <v>3961</v>
      </c>
      <c r="DO1385" t="s">
        <v>3962</v>
      </c>
      <c r="DP1385">
        <v>16</v>
      </c>
    </row>
    <row r="1386" spans="113:120" x14ac:dyDescent="0.25">
      <c r="DI1386" t="s">
        <v>14</v>
      </c>
      <c r="DJ1386" t="s">
        <v>3901</v>
      </c>
      <c r="DK1386" s="3" t="s">
        <v>3874</v>
      </c>
      <c r="DL1386" t="s">
        <v>3902</v>
      </c>
      <c r="DM1386" t="str">
        <f t="shared" si="26"/>
        <v>IL002 - Chicago Housing Authority</v>
      </c>
      <c r="DN1386" s="11" t="s">
        <v>3963</v>
      </c>
      <c r="DO1386" t="s">
        <v>3964</v>
      </c>
      <c r="DP1386">
        <v>81</v>
      </c>
    </row>
    <row r="1387" spans="113:120" x14ac:dyDescent="0.25">
      <c r="DI1387" t="s">
        <v>14</v>
      </c>
      <c r="DJ1387" t="s">
        <v>3901</v>
      </c>
      <c r="DK1387" s="3" t="s">
        <v>3874</v>
      </c>
      <c r="DL1387" t="s">
        <v>3902</v>
      </c>
      <c r="DM1387" t="str">
        <f t="shared" si="26"/>
        <v>IL002 - Chicago Housing Authority</v>
      </c>
      <c r="DN1387" s="11" t="s">
        <v>3965</v>
      </c>
      <c r="DO1387" t="s">
        <v>3966</v>
      </c>
      <c r="DP1387">
        <v>584</v>
      </c>
    </row>
    <row r="1388" spans="113:120" x14ac:dyDescent="0.25">
      <c r="DI1388" t="s">
        <v>14</v>
      </c>
      <c r="DJ1388" t="s">
        <v>3901</v>
      </c>
      <c r="DK1388" s="3" t="s">
        <v>3874</v>
      </c>
      <c r="DL1388" t="s">
        <v>3902</v>
      </c>
      <c r="DM1388" t="str">
        <f t="shared" si="26"/>
        <v>IL002 - Chicago Housing Authority</v>
      </c>
      <c r="DN1388" s="11" t="s">
        <v>3967</v>
      </c>
      <c r="DO1388" t="s">
        <v>3968</v>
      </c>
      <c r="DP1388">
        <v>353</v>
      </c>
    </row>
    <row r="1389" spans="113:120" x14ac:dyDescent="0.25">
      <c r="DI1389" t="s">
        <v>14</v>
      </c>
      <c r="DJ1389" t="s">
        <v>3901</v>
      </c>
      <c r="DK1389" s="3" t="s">
        <v>3874</v>
      </c>
      <c r="DL1389" t="s">
        <v>3902</v>
      </c>
      <c r="DM1389" t="str">
        <f t="shared" si="26"/>
        <v>IL002 - Chicago Housing Authority</v>
      </c>
      <c r="DN1389" s="11" t="s">
        <v>3969</v>
      </c>
      <c r="DO1389" t="s">
        <v>3970</v>
      </c>
      <c r="DP1389">
        <v>121</v>
      </c>
    </row>
    <row r="1390" spans="113:120" x14ac:dyDescent="0.25">
      <c r="DI1390" t="s">
        <v>14</v>
      </c>
      <c r="DJ1390" t="s">
        <v>3901</v>
      </c>
      <c r="DK1390" s="3" t="s">
        <v>3874</v>
      </c>
      <c r="DL1390" t="s">
        <v>3902</v>
      </c>
      <c r="DM1390" t="str">
        <f t="shared" si="26"/>
        <v>IL002 - Chicago Housing Authority</v>
      </c>
      <c r="DN1390" s="11" t="s">
        <v>3971</v>
      </c>
      <c r="DO1390" t="s">
        <v>3972</v>
      </c>
      <c r="DP1390">
        <v>18</v>
      </c>
    </row>
    <row r="1391" spans="113:120" x14ac:dyDescent="0.25">
      <c r="DI1391" t="s">
        <v>14</v>
      </c>
      <c r="DJ1391" t="s">
        <v>3901</v>
      </c>
      <c r="DK1391" s="3" t="s">
        <v>3874</v>
      </c>
      <c r="DL1391" t="s">
        <v>3902</v>
      </c>
      <c r="DM1391" t="str">
        <f t="shared" si="26"/>
        <v>IL002 - Chicago Housing Authority</v>
      </c>
      <c r="DN1391" s="11" t="s">
        <v>3973</v>
      </c>
      <c r="DO1391" t="s">
        <v>3974</v>
      </c>
      <c r="DP1391">
        <v>59</v>
      </c>
    </row>
    <row r="1392" spans="113:120" x14ac:dyDescent="0.25">
      <c r="DI1392" t="s">
        <v>14</v>
      </c>
      <c r="DJ1392" t="s">
        <v>3901</v>
      </c>
      <c r="DK1392" s="3" t="s">
        <v>3874</v>
      </c>
      <c r="DL1392" t="s">
        <v>3902</v>
      </c>
      <c r="DM1392" t="str">
        <f t="shared" si="26"/>
        <v>IL002 - Chicago Housing Authority</v>
      </c>
      <c r="DN1392" s="11" t="s">
        <v>3975</v>
      </c>
      <c r="DO1392" t="s">
        <v>3976</v>
      </c>
      <c r="DP1392">
        <v>94</v>
      </c>
    </row>
    <row r="1393" spans="113:120" x14ac:dyDescent="0.25">
      <c r="DI1393" t="s">
        <v>14</v>
      </c>
      <c r="DJ1393" t="s">
        <v>3901</v>
      </c>
      <c r="DK1393" s="3" t="s">
        <v>3874</v>
      </c>
      <c r="DL1393" t="s">
        <v>3902</v>
      </c>
      <c r="DM1393" t="str">
        <f t="shared" si="26"/>
        <v>IL002 - Chicago Housing Authority</v>
      </c>
      <c r="DN1393" s="11" t="s">
        <v>3977</v>
      </c>
      <c r="DO1393" t="s">
        <v>3978</v>
      </c>
      <c r="DP1393">
        <v>16</v>
      </c>
    </row>
    <row r="1394" spans="113:120" x14ac:dyDescent="0.25">
      <c r="DI1394" t="s">
        <v>14</v>
      </c>
      <c r="DJ1394" t="s">
        <v>3901</v>
      </c>
      <c r="DK1394" s="3" t="s">
        <v>3874</v>
      </c>
      <c r="DL1394" t="s">
        <v>3902</v>
      </c>
      <c r="DM1394" t="str">
        <f t="shared" si="26"/>
        <v>IL002 - Chicago Housing Authority</v>
      </c>
      <c r="DN1394" s="11" t="s">
        <v>3979</v>
      </c>
      <c r="DO1394" t="s">
        <v>3980</v>
      </c>
      <c r="DP1394">
        <v>66</v>
      </c>
    </row>
    <row r="1395" spans="113:120" x14ac:dyDescent="0.25">
      <c r="DI1395" t="s">
        <v>14</v>
      </c>
      <c r="DJ1395" t="s">
        <v>3901</v>
      </c>
      <c r="DK1395" s="3" t="s">
        <v>3874</v>
      </c>
      <c r="DL1395" t="s">
        <v>3902</v>
      </c>
      <c r="DM1395" t="str">
        <f t="shared" si="26"/>
        <v>IL002 - Chicago Housing Authority</v>
      </c>
      <c r="DN1395" s="11" t="s">
        <v>3981</v>
      </c>
      <c r="DO1395" t="s">
        <v>3982</v>
      </c>
      <c r="DP1395">
        <v>14</v>
      </c>
    </row>
    <row r="1396" spans="113:120" x14ac:dyDescent="0.25">
      <c r="DI1396" t="s">
        <v>14</v>
      </c>
      <c r="DJ1396" t="s">
        <v>3901</v>
      </c>
      <c r="DK1396" s="3" t="s">
        <v>3874</v>
      </c>
      <c r="DL1396" t="s">
        <v>3902</v>
      </c>
      <c r="DM1396" t="str">
        <f t="shared" si="26"/>
        <v>IL002 - Chicago Housing Authority</v>
      </c>
      <c r="DN1396" s="11" t="s">
        <v>3983</v>
      </c>
      <c r="DO1396" t="s">
        <v>3984</v>
      </c>
      <c r="DP1396">
        <v>14</v>
      </c>
    </row>
    <row r="1397" spans="113:120" x14ac:dyDescent="0.25">
      <c r="DI1397" t="s">
        <v>14</v>
      </c>
      <c r="DJ1397" t="s">
        <v>3901</v>
      </c>
      <c r="DK1397" s="3" t="s">
        <v>3874</v>
      </c>
      <c r="DL1397" t="s">
        <v>3902</v>
      </c>
      <c r="DM1397" t="str">
        <f t="shared" si="26"/>
        <v>IL002 - Chicago Housing Authority</v>
      </c>
      <c r="DN1397" s="11" t="s">
        <v>3985</v>
      </c>
      <c r="DO1397" t="s">
        <v>3986</v>
      </c>
      <c r="DP1397">
        <v>40</v>
      </c>
    </row>
    <row r="1398" spans="113:120" x14ac:dyDescent="0.25">
      <c r="DI1398" t="s">
        <v>14</v>
      </c>
      <c r="DJ1398" t="s">
        <v>3901</v>
      </c>
      <c r="DK1398" s="3" t="s">
        <v>3874</v>
      </c>
      <c r="DL1398" t="s">
        <v>3902</v>
      </c>
      <c r="DM1398" t="str">
        <f t="shared" si="26"/>
        <v>IL002 - Chicago Housing Authority</v>
      </c>
      <c r="DN1398" s="11" t="s">
        <v>3987</v>
      </c>
      <c r="DO1398" t="s">
        <v>3988</v>
      </c>
      <c r="DP1398">
        <v>63</v>
      </c>
    </row>
    <row r="1399" spans="113:120" x14ac:dyDescent="0.25">
      <c r="DI1399" t="s">
        <v>14</v>
      </c>
      <c r="DJ1399" t="s">
        <v>3901</v>
      </c>
      <c r="DK1399" s="3" t="s">
        <v>3874</v>
      </c>
      <c r="DL1399" t="s">
        <v>3902</v>
      </c>
      <c r="DM1399" t="str">
        <f t="shared" si="26"/>
        <v>IL002 - Chicago Housing Authority</v>
      </c>
      <c r="DN1399" s="11" t="s">
        <v>3989</v>
      </c>
      <c r="DO1399" t="s">
        <v>3990</v>
      </c>
      <c r="DP1399">
        <v>22</v>
      </c>
    </row>
    <row r="1400" spans="113:120" x14ac:dyDescent="0.25">
      <c r="DI1400" t="s">
        <v>14</v>
      </c>
      <c r="DJ1400" t="s">
        <v>3901</v>
      </c>
      <c r="DK1400" s="3" t="s">
        <v>3874</v>
      </c>
      <c r="DL1400" t="s">
        <v>3902</v>
      </c>
      <c r="DM1400" t="str">
        <f t="shared" si="26"/>
        <v>IL002 - Chicago Housing Authority</v>
      </c>
      <c r="DN1400" s="11" t="s">
        <v>3991</v>
      </c>
      <c r="DO1400" t="s">
        <v>3992</v>
      </c>
      <c r="DP1400">
        <v>27</v>
      </c>
    </row>
    <row r="1401" spans="113:120" x14ac:dyDescent="0.25">
      <c r="DI1401" t="s">
        <v>14</v>
      </c>
      <c r="DJ1401" t="s">
        <v>3901</v>
      </c>
      <c r="DK1401" s="3" t="s">
        <v>3874</v>
      </c>
      <c r="DL1401" t="s">
        <v>3902</v>
      </c>
      <c r="DM1401" t="str">
        <f t="shared" si="26"/>
        <v>IL002 - Chicago Housing Authority</v>
      </c>
      <c r="DN1401" s="11" t="s">
        <v>3993</v>
      </c>
      <c r="DO1401" t="s">
        <v>3994</v>
      </c>
      <c r="DP1401">
        <v>54</v>
      </c>
    </row>
    <row r="1402" spans="113:120" x14ac:dyDescent="0.25">
      <c r="DI1402" t="s">
        <v>14</v>
      </c>
      <c r="DJ1402" t="s">
        <v>3901</v>
      </c>
      <c r="DK1402" s="3" t="s">
        <v>3874</v>
      </c>
      <c r="DL1402" t="s">
        <v>3902</v>
      </c>
      <c r="DM1402" t="str">
        <f t="shared" si="26"/>
        <v>IL002 - Chicago Housing Authority</v>
      </c>
      <c r="DN1402" s="11" t="s">
        <v>3995</v>
      </c>
      <c r="DO1402" t="s">
        <v>3996</v>
      </c>
      <c r="DP1402">
        <v>30</v>
      </c>
    </row>
    <row r="1403" spans="113:120" x14ac:dyDescent="0.25">
      <c r="DI1403" t="s">
        <v>14</v>
      </c>
      <c r="DJ1403" t="s">
        <v>3901</v>
      </c>
      <c r="DK1403" s="3" t="s">
        <v>3874</v>
      </c>
      <c r="DL1403" t="s">
        <v>3902</v>
      </c>
      <c r="DM1403" t="str">
        <f t="shared" si="26"/>
        <v>IL002 - Chicago Housing Authority</v>
      </c>
      <c r="DN1403" s="11" t="s">
        <v>3997</v>
      </c>
      <c r="DO1403" t="s">
        <v>3998</v>
      </c>
      <c r="DP1403">
        <v>57</v>
      </c>
    </row>
    <row r="1404" spans="113:120" x14ac:dyDescent="0.25">
      <c r="DI1404" t="s">
        <v>14</v>
      </c>
      <c r="DJ1404" t="s">
        <v>3901</v>
      </c>
      <c r="DK1404" s="3" t="s">
        <v>3874</v>
      </c>
      <c r="DL1404" t="s">
        <v>3902</v>
      </c>
      <c r="DM1404" t="str">
        <f t="shared" si="26"/>
        <v>IL002 - Chicago Housing Authority</v>
      </c>
      <c r="DN1404" s="11" t="s">
        <v>3999</v>
      </c>
      <c r="DO1404" t="s">
        <v>4000</v>
      </c>
      <c r="DP1404">
        <v>34</v>
      </c>
    </row>
    <row r="1405" spans="113:120" x14ac:dyDescent="0.25">
      <c r="DI1405" t="s">
        <v>14</v>
      </c>
      <c r="DJ1405" t="s">
        <v>3901</v>
      </c>
      <c r="DK1405" s="3" t="s">
        <v>3874</v>
      </c>
      <c r="DL1405" t="s">
        <v>3902</v>
      </c>
      <c r="DM1405" t="str">
        <f t="shared" si="26"/>
        <v>IL002 - Chicago Housing Authority</v>
      </c>
      <c r="DN1405" s="11" t="s">
        <v>4001</v>
      </c>
      <c r="DO1405" t="s">
        <v>4002</v>
      </c>
      <c r="DP1405">
        <v>38</v>
      </c>
    </row>
    <row r="1406" spans="113:120" x14ac:dyDescent="0.25">
      <c r="DI1406" t="s">
        <v>14</v>
      </c>
      <c r="DJ1406" t="s">
        <v>3901</v>
      </c>
      <c r="DK1406" s="3" t="s">
        <v>3874</v>
      </c>
      <c r="DL1406" t="s">
        <v>3902</v>
      </c>
      <c r="DM1406" t="str">
        <f t="shared" si="26"/>
        <v>IL002 - Chicago Housing Authority</v>
      </c>
      <c r="DN1406" s="11" t="s">
        <v>4003</v>
      </c>
      <c r="DO1406" t="s">
        <v>4004</v>
      </c>
      <c r="DP1406">
        <v>14</v>
      </c>
    </row>
    <row r="1407" spans="113:120" x14ac:dyDescent="0.25">
      <c r="DI1407" t="s">
        <v>14</v>
      </c>
      <c r="DJ1407" t="s">
        <v>3901</v>
      </c>
      <c r="DK1407" s="3" t="s">
        <v>3874</v>
      </c>
      <c r="DL1407" t="s">
        <v>3902</v>
      </c>
      <c r="DM1407" t="str">
        <f t="shared" si="26"/>
        <v>IL002 - Chicago Housing Authority</v>
      </c>
      <c r="DN1407" s="11" t="s">
        <v>4005</v>
      </c>
      <c r="DO1407" t="s">
        <v>4006</v>
      </c>
      <c r="DP1407">
        <v>54</v>
      </c>
    </row>
    <row r="1408" spans="113:120" x14ac:dyDescent="0.25">
      <c r="DI1408" t="s">
        <v>14</v>
      </c>
      <c r="DJ1408" t="s">
        <v>3901</v>
      </c>
      <c r="DK1408" s="3" t="s">
        <v>3874</v>
      </c>
      <c r="DL1408" t="s">
        <v>3902</v>
      </c>
      <c r="DM1408" t="str">
        <f t="shared" si="26"/>
        <v>IL002 - Chicago Housing Authority</v>
      </c>
      <c r="DN1408" s="11" t="s">
        <v>4007</v>
      </c>
      <c r="DO1408" t="s">
        <v>4008</v>
      </c>
      <c r="DP1408">
        <v>72</v>
      </c>
    </row>
    <row r="1409" spans="113:120" x14ac:dyDescent="0.25">
      <c r="DI1409" t="s">
        <v>14</v>
      </c>
      <c r="DJ1409" t="s">
        <v>3901</v>
      </c>
      <c r="DK1409" s="3" t="s">
        <v>3874</v>
      </c>
      <c r="DL1409" t="s">
        <v>3902</v>
      </c>
      <c r="DM1409" t="str">
        <f t="shared" si="26"/>
        <v>IL002 - Chicago Housing Authority</v>
      </c>
      <c r="DN1409" s="11" t="s">
        <v>4009</v>
      </c>
      <c r="DO1409" t="s">
        <v>4010</v>
      </c>
      <c r="DP1409">
        <v>83</v>
      </c>
    </row>
    <row r="1410" spans="113:120" x14ac:dyDescent="0.25">
      <c r="DI1410" t="s">
        <v>14</v>
      </c>
      <c r="DJ1410" t="s">
        <v>3901</v>
      </c>
      <c r="DK1410" s="3" t="s">
        <v>3874</v>
      </c>
      <c r="DL1410" t="s">
        <v>3902</v>
      </c>
      <c r="DM1410" t="str">
        <f t="shared" si="26"/>
        <v>IL002 - Chicago Housing Authority</v>
      </c>
      <c r="DN1410" s="11" t="s">
        <v>4011</v>
      </c>
      <c r="DO1410" t="s">
        <v>4012</v>
      </c>
      <c r="DP1410">
        <v>47</v>
      </c>
    </row>
    <row r="1411" spans="113:120" x14ac:dyDescent="0.25">
      <c r="DI1411" t="s">
        <v>14</v>
      </c>
      <c r="DJ1411" t="s">
        <v>3901</v>
      </c>
      <c r="DK1411" s="3" t="s">
        <v>3874</v>
      </c>
      <c r="DL1411" t="s">
        <v>3902</v>
      </c>
      <c r="DM1411" t="str">
        <f t="shared" si="26"/>
        <v>IL002 - Chicago Housing Authority</v>
      </c>
      <c r="DN1411" s="11" t="s">
        <v>4013</v>
      </c>
      <c r="DO1411" t="s">
        <v>4014</v>
      </c>
      <c r="DP1411">
        <v>63</v>
      </c>
    </row>
    <row r="1412" spans="113:120" x14ac:dyDescent="0.25">
      <c r="DI1412" t="s">
        <v>14</v>
      </c>
      <c r="DJ1412" t="s">
        <v>3901</v>
      </c>
      <c r="DK1412" s="3" t="s">
        <v>3874</v>
      </c>
      <c r="DL1412" t="s">
        <v>3902</v>
      </c>
      <c r="DM1412" t="str">
        <f t="shared" si="26"/>
        <v>IL002 - Chicago Housing Authority</v>
      </c>
      <c r="DN1412" s="11" t="s">
        <v>4015</v>
      </c>
      <c r="DO1412" t="s">
        <v>4016</v>
      </c>
      <c r="DP1412">
        <v>35</v>
      </c>
    </row>
    <row r="1413" spans="113:120" x14ac:dyDescent="0.25">
      <c r="DI1413" t="s">
        <v>14</v>
      </c>
      <c r="DJ1413" t="s">
        <v>3901</v>
      </c>
      <c r="DK1413" s="3" t="s">
        <v>3874</v>
      </c>
      <c r="DL1413" t="s">
        <v>3902</v>
      </c>
      <c r="DM1413" t="str">
        <f t="shared" si="26"/>
        <v>IL002 - Chicago Housing Authority</v>
      </c>
      <c r="DN1413" s="11" t="s">
        <v>4017</v>
      </c>
      <c r="DO1413" t="s">
        <v>4018</v>
      </c>
      <c r="DP1413">
        <v>70</v>
      </c>
    </row>
    <row r="1414" spans="113:120" x14ac:dyDescent="0.25">
      <c r="DI1414" t="s">
        <v>14</v>
      </c>
      <c r="DJ1414" t="s">
        <v>3901</v>
      </c>
      <c r="DK1414" s="3" t="s">
        <v>3874</v>
      </c>
      <c r="DL1414" t="s">
        <v>3902</v>
      </c>
      <c r="DM1414" t="str">
        <f t="shared" ref="DM1414:DM1477" si="27">CONCATENATE(DJ1414," - ",DL1414)</f>
        <v>IL002 - Chicago Housing Authority</v>
      </c>
      <c r="DN1414" s="11" t="s">
        <v>4019</v>
      </c>
      <c r="DO1414" t="s">
        <v>4020</v>
      </c>
      <c r="DP1414">
        <v>120</v>
      </c>
    </row>
    <row r="1415" spans="113:120" x14ac:dyDescent="0.25">
      <c r="DI1415" t="s">
        <v>14</v>
      </c>
      <c r="DJ1415" t="s">
        <v>3901</v>
      </c>
      <c r="DK1415" s="3" t="s">
        <v>3874</v>
      </c>
      <c r="DL1415" t="s">
        <v>3902</v>
      </c>
      <c r="DM1415" t="str">
        <f t="shared" si="27"/>
        <v>IL002 - Chicago Housing Authority</v>
      </c>
      <c r="DN1415" s="11" t="s">
        <v>4021</v>
      </c>
      <c r="DO1415" t="s">
        <v>4022</v>
      </c>
      <c r="DP1415">
        <v>58</v>
      </c>
    </row>
    <row r="1416" spans="113:120" x14ac:dyDescent="0.25">
      <c r="DI1416" t="s">
        <v>14</v>
      </c>
      <c r="DJ1416" t="s">
        <v>3901</v>
      </c>
      <c r="DK1416" s="3" t="s">
        <v>3874</v>
      </c>
      <c r="DL1416" t="s">
        <v>3902</v>
      </c>
      <c r="DM1416" t="str">
        <f t="shared" si="27"/>
        <v>IL002 - Chicago Housing Authority</v>
      </c>
      <c r="DN1416" s="11" t="s">
        <v>4023</v>
      </c>
      <c r="DO1416" t="s">
        <v>4024</v>
      </c>
      <c r="DP1416">
        <v>94</v>
      </c>
    </row>
    <row r="1417" spans="113:120" x14ac:dyDescent="0.25">
      <c r="DI1417" t="s">
        <v>14</v>
      </c>
      <c r="DJ1417" t="s">
        <v>3901</v>
      </c>
      <c r="DK1417" s="3" t="s">
        <v>3874</v>
      </c>
      <c r="DL1417" t="s">
        <v>3902</v>
      </c>
      <c r="DM1417" t="str">
        <f t="shared" si="27"/>
        <v>IL002 - Chicago Housing Authority</v>
      </c>
      <c r="DN1417" s="11" t="s">
        <v>4025</v>
      </c>
      <c r="DO1417" t="s">
        <v>4026</v>
      </c>
      <c r="DP1417">
        <v>81</v>
      </c>
    </row>
    <row r="1418" spans="113:120" x14ac:dyDescent="0.25">
      <c r="DI1418" t="s">
        <v>14</v>
      </c>
      <c r="DJ1418" t="s">
        <v>3901</v>
      </c>
      <c r="DK1418" s="3" t="s">
        <v>3874</v>
      </c>
      <c r="DL1418" t="s">
        <v>3902</v>
      </c>
      <c r="DM1418" t="str">
        <f t="shared" si="27"/>
        <v>IL002 - Chicago Housing Authority</v>
      </c>
      <c r="DN1418" s="11" t="s">
        <v>4027</v>
      </c>
      <c r="DO1418" t="s">
        <v>4028</v>
      </c>
      <c r="DP1418">
        <v>52</v>
      </c>
    </row>
    <row r="1419" spans="113:120" x14ac:dyDescent="0.25">
      <c r="DI1419" t="s">
        <v>14</v>
      </c>
      <c r="DJ1419" t="s">
        <v>3901</v>
      </c>
      <c r="DK1419" s="3" t="s">
        <v>3874</v>
      </c>
      <c r="DL1419" t="s">
        <v>3902</v>
      </c>
      <c r="DM1419" t="str">
        <f t="shared" si="27"/>
        <v>IL002 - Chicago Housing Authority</v>
      </c>
      <c r="DN1419" s="11" t="s">
        <v>4029</v>
      </c>
      <c r="DO1419" t="s">
        <v>4030</v>
      </c>
      <c r="DP1419">
        <v>46</v>
      </c>
    </row>
    <row r="1420" spans="113:120" x14ac:dyDescent="0.25">
      <c r="DI1420" t="s">
        <v>14</v>
      </c>
      <c r="DJ1420" t="s">
        <v>3901</v>
      </c>
      <c r="DK1420" s="3" t="s">
        <v>3874</v>
      </c>
      <c r="DL1420" t="s">
        <v>3902</v>
      </c>
      <c r="DM1420" t="str">
        <f t="shared" si="27"/>
        <v>IL002 - Chicago Housing Authority</v>
      </c>
      <c r="DN1420" s="11" t="s">
        <v>4031</v>
      </c>
      <c r="DO1420" t="s">
        <v>4032</v>
      </c>
      <c r="DP1420">
        <v>173</v>
      </c>
    </row>
    <row r="1421" spans="113:120" x14ac:dyDescent="0.25">
      <c r="DI1421" t="s">
        <v>14</v>
      </c>
      <c r="DJ1421" t="s">
        <v>3901</v>
      </c>
      <c r="DK1421" s="3" t="s">
        <v>3874</v>
      </c>
      <c r="DL1421" t="s">
        <v>3902</v>
      </c>
      <c r="DM1421" t="str">
        <f t="shared" si="27"/>
        <v>IL002 - Chicago Housing Authority</v>
      </c>
      <c r="DN1421" s="11" t="s">
        <v>4033</v>
      </c>
      <c r="DO1421" t="s">
        <v>4034</v>
      </c>
      <c r="DP1421">
        <v>29</v>
      </c>
    </row>
    <row r="1422" spans="113:120" x14ac:dyDescent="0.25">
      <c r="DI1422" t="s">
        <v>14</v>
      </c>
      <c r="DJ1422" t="s">
        <v>3901</v>
      </c>
      <c r="DK1422" s="3" t="s">
        <v>3874</v>
      </c>
      <c r="DL1422" t="s">
        <v>3902</v>
      </c>
      <c r="DM1422" t="str">
        <f t="shared" si="27"/>
        <v>IL002 - Chicago Housing Authority</v>
      </c>
      <c r="DN1422" s="11" t="s">
        <v>4035</v>
      </c>
      <c r="DO1422" t="s">
        <v>4036</v>
      </c>
      <c r="DP1422">
        <v>60</v>
      </c>
    </row>
    <row r="1423" spans="113:120" x14ac:dyDescent="0.25">
      <c r="DI1423" t="s">
        <v>14</v>
      </c>
      <c r="DJ1423" t="s">
        <v>3901</v>
      </c>
      <c r="DK1423" s="3" t="s">
        <v>3874</v>
      </c>
      <c r="DL1423" t="s">
        <v>3902</v>
      </c>
      <c r="DM1423" t="str">
        <f t="shared" si="27"/>
        <v>IL002 - Chicago Housing Authority</v>
      </c>
      <c r="DN1423" s="11" t="s">
        <v>4037</v>
      </c>
      <c r="DO1423" t="s">
        <v>4038</v>
      </c>
      <c r="DP1423">
        <v>39</v>
      </c>
    </row>
    <row r="1424" spans="113:120" x14ac:dyDescent="0.25">
      <c r="DI1424" t="s">
        <v>14</v>
      </c>
      <c r="DJ1424" t="s">
        <v>3901</v>
      </c>
      <c r="DK1424" s="3" t="s">
        <v>3874</v>
      </c>
      <c r="DL1424" t="s">
        <v>3902</v>
      </c>
      <c r="DM1424" t="str">
        <f t="shared" si="27"/>
        <v>IL002 - Chicago Housing Authority</v>
      </c>
      <c r="DN1424" s="11" t="s">
        <v>4039</v>
      </c>
      <c r="DO1424" t="s">
        <v>4040</v>
      </c>
      <c r="DP1424">
        <v>65</v>
      </c>
    </row>
    <row r="1425" spans="113:120" x14ac:dyDescent="0.25">
      <c r="DI1425" t="s">
        <v>14</v>
      </c>
      <c r="DJ1425" t="s">
        <v>3901</v>
      </c>
      <c r="DK1425" s="3" t="s">
        <v>3874</v>
      </c>
      <c r="DL1425" t="s">
        <v>3902</v>
      </c>
      <c r="DM1425" t="str">
        <f t="shared" si="27"/>
        <v>IL002 - Chicago Housing Authority</v>
      </c>
      <c r="DN1425" s="11" t="s">
        <v>4041</v>
      </c>
      <c r="DO1425" t="s">
        <v>4042</v>
      </c>
      <c r="DP1425">
        <v>60</v>
      </c>
    </row>
    <row r="1426" spans="113:120" x14ac:dyDescent="0.25">
      <c r="DI1426" t="s">
        <v>14</v>
      </c>
      <c r="DJ1426" t="s">
        <v>3901</v>
      </c>
      <c r="DK1426" s="3" t="s">
        <v>3874</v>
      </c>
      <c r="DL1426" t="s">
        <v>3902</v>
      </c>
      <c r="DM1426" t="str">
        <f t="shared" si="27"/>
        <v>IL002 - Chicago Housing Authority</v>
      </c>
      <c r="DN1426" s="11" t="s">
        <v>4043</v>
      </c>
      <c r="DO1426" t="s">
        <v>4044</v>
      </c>
      <c r="DP1426">
        <v>100</v>
      </c>
    </row>
    <row r="1427" spans="113:120" x14ac:dyDescent="0.25">
      <c r="DI1427" t="s">
        <v>14</v>
      </c>
      <c r="DJ1427" t="s">
        <v>3901</v>
      </c>
      <c r="DK1427" s="3" t="s">
        <v>3874</v>
      </c>
      <c r="DL1427" t="s">
        <v>3902</v>
      </c>
      <c r="DM1427" t="str">
        <f t="shared" si="27"/>
        <v>IL002 - Chicago Housing Authority</v>
      </c>
      <c r="DN1427" s="11" t="s">
        <v>4045</v>
      </c>
      <c r="DO1427" t="s">
        <v>4046</v>
      </c>
      <c r="DP1427">
        <v>105</v>
      </c>
    </row>
    <row r="1428" spans="113:120" x14ac:dyDescent="0.25">
      <c r="DI1428" t="s">
        <v>14</v>
      </c>
      <c r="DJ1428" t="s">
        <v>3901</v>
      </c>
      <c r="DK1428" s="3" t="s">
        <v>3874</v>
      </c>
      <c r="DL1428" t="s">
        <v>3902</v>
      </c>
      <c r="DM1428" t="str">
        <f t="shared" si="27"/>
        <v>IL002 - Chicago Housing Authority</v>
      </c>
      <c r="DN1428" s="11" t="s">
        <v>4047</v>
      </c>
      <c r="DO1428" t="s">
        <v>4048</v>
      </c>
      <c r="DP1428">
        <v>19</v>
      </c>
    </row>
    <row r="1429" spans="113:120" x14ac:dyDescent="0.25">
      <c r="DI1429" t="s">
        <v>14</v>
      </c>
      <c r="DJ1429" t="s">
        <v>3901</v>
      </c>
      <c r="DK1429" s="3" t="s">
        <v>3874</v>
      </c>
      <c r="DL1429" t="s">
        <v>3902</v>
      </c>
      <c r="DM1429" t="str">
        <f t="shared" si="27"/>
        <v>IL002 - Chicago Housing Authority</v>
      </c>
      <c r="DN1429" s="11" t="s">
        <v>4049</v>
      </c>
      <c r="DO1429" t="s">
        <v>4050</v>
      </c>
      <c r="DP1429">
        <v>46</v>
      </c>
    </row>
    <row r="1430" spans="113:120" x14ac:dyDescent="0.25">
      <c r="DI1430" t="s">
        <v>14</v>
      </c>
      <c r="DJ1430" t="s">
        <v>3901</v>
      </c>
      <c r="DK1430" s="3" t="s">
        <v>3874</v>
      </c>
      <c r="DL1430" t="s">
        <v>3902</v>
      </c>
      <c r="DM1430" t="str">
        <f t="shared" si="27"/>
        <v>IL002 - Chicago Housing Authority</v>
      </c>
      <c r="DN1430" s="11" t="s">
        <v>4051</v>
      </c>
      <c r="DO1430" t="s">
        <v>4052</v>
      </c>
      <c r="DP1430">
        <v>37</v>
      </c>
    </row>
    <row r="1431" spans="113:120" x14ac:dyDescent="0.25">
      <c r="DI1431" t="s">
        <v>14</v>
      </c>
      <c r="DJ1431" t="s">
        <v>3901</v>
      </c>
      <c r="DK1431" s="3" t="s">
        <v>3874</v>
      </c>
      <c r="DL1431" t="s">
        <v>3902</v>
      </c>
      <c r="DM1431" t="str">
        <f t="shared" si="27"/>
        <v>IL002 - Chicago Housing Authority</v>
      </c>
      <c r="DN1431" s="11" t="s">
        <v>4053</v>
      </c>
      <c r="DO1431" t="s">
        <v>4054</v>
      </c>
      <c r="DP1431">
        <v>28</v>
      </c>
    </row>
    <row r="1432" spans="113:120" x14ac:dyDescent="0.25">
      <c r="DI1432" t="s">
        <v>14</v>
      </c>
      <c r="DJ1432" t="s">
        <v>3901</v>
      </c>
      <c r="DK1432" s="3" t="s">
        <v>3874</v>
      </c>
      <c r="DL1432" t="s">
        <v>3902</v>
      </c>
      <c r="DM1432" t="str">
        <f t="shared" si="27"/>
        <v>IL002 - Chicago Housing Authority</v>
      </c>
      <c r="DN1432" s="11" t="s">
        <v>4055</v>
      </c>
      <c r="DO1432" t="s">
        <v>4056</v>
      </c>
      <c r="DP1432">
        <v>12</v>
      </c>
    </row>
    <row r="1433" spans="113:120" x14ac:dyDescent="0.25">
      <c r="DI1433" t="s">
        <v>14</v>
      </c>
      <c r="DJ1433" t="s">
        <v>3901</v>
      </c>
      <c r="DK1433" s="3" t="s">
        <v>3874</v>
      </c>
      <c r="DL1433" t="s">
        <v>3902</v>
      </c>
      <c r="DM1433" t="str">
        <f t="shared" si="27"/>
        <v>IL002 - Chicago Housing Authority</v>
      </c>
      <c r="DN1433" s="11" t="s">
        <v>4057</v>
      </c>
      <c r="DO1433" t="s">
        <v>4058</v>
      </c>
      <c r="DP1433">
        <v>30</v>
      </c>
    </row>
    <row r="1434" spans="113:120" x14ac:dyDescent="0.25">
      <c r="DI1434" t="s">
        <v>14</v>
      </c>
      <c r="DJ1434" t="s">
        <v>3901</v>
      </c>
      <c r="DK1434" s="3" t="s">
        <v>3874</v>
      </c>
      <c r="DL1434" t="s">
        <v>3902</v>
      </c>
      <c r="DM1434" t="str">
        <f t="shared" si="27"/>
        <v>IL002 - Chicago Housing Authority</v>
      </c>
      <c r="DN1434" s="11" t="s">
        <v>4059</v>
      </c>
      <c r="DO1434" t="s">
        <v>4060</v>
      </c>
      <c r="DP1434">
        <v>36</v>
      </c>
    </row>
    <row r="1435" spans="113:120" x14ac:dyDescent="0.25">
      <c r="DI1435" t="s">
        <v>14</v>
      </c>
      <c r="DJ1435" t="s">
        <v>3901</v>
      </c>
      <c r="DK1435" s="3" t="s">
        <v>3874</v>
      </c>
      <c r="DL1435" t="s">
        <v>3902</v>
      </c>
      <c r="DM1435" t="str">
        <f t="shared" si="27"/>
        <v>IL002 - Chicago Housing Authority</v>
      </c>
      <c r="DN1435" s="11" t="s">
        <v>4061</v>
      </c>
      <c r="DO1435" t="s">
        <v>4062</v>
      </c>
      <c r="DP1435">
        <v>15</v>
      </c>
    </row>
    <row r="1436" spans="113:120" x14ac:dyDescent="0.25">
      <c r="DI1436" t="s">
        <v>14</v>
      </c>
      <c r="DJ1436" t="s">
        <v>3901</v>
      </c>
      <c r="DK1436" s="3" t="s">
        <v>3874</v>
      </c>
      <c r="DL1436" t="s">
        <v>3902</v>
      </c>
      <c r="DM1436" t="str">
        <f t="shared" si="27"/>
        <v>IL002 - Chicago Housing Authority</v>
      </c>
      <c r="DN1436" s="11" t="s">
        <v>4063</v>
      </c>
      <c r="DO1436" t="s">
        <v>4064</v>
      </c>
      <c r="DP1436">
        <v>60</v>
      </c>
    </row>
    <row r="1437" spans="113:120" x14ac:dyDescent="0.25">
      <c r="DI1437" t="s">
        <v>14</v>
      </c>
      <c r="DJ1437" t="s">
        <v>3901</v>
      </c>
      <c r="DK1437" s="3" t="s">
        <v>3874</v>
      </c>
      <c r="DL1437" t="s">
        <v>3902</v>
      </c>
      <c r="DM1437" t="str">
        <f t="shared" si="27"/>
        <v>IL002 - Chicago Housing Authority</v>
      </c>
      <c r="DN1437" s="11" t="s">
        <v>4065</v>
      </c>
      <c r="DO1437" t="s">
        <v>4066</v>
      </c>
      <c r="DP1437">
        <v>66</v>
      </c>
    </row>
    <row r="1438" spans="113:120" x14ac:dyDescent="0.25">
      <c r="DI1438" t="s">
        <v>14</v>
      </c>
      <c r="DJ1438" t="s">
        <v>3901</v>
      </c>
      <c r="DK1438" s="3" t="s">
        <v>3874</v>
      </c>
      <c r="DL1438" t="s">
        <v>3902</v>
      </c>
      <c r="DM1438" t="str">
        <f t="shared" si="27"/>
        <v>IL002 - Chicago Housing Authority</v>
      </c>
      <c r="DN1438" s="11" t="s">
        <v>4067</v>
      </c>
      <c r="DO1438" t="s">
        <v>4068</v>
      </c>
      <c r="DP1438">
        <v>25</v>
      </c>
    </row>
    <row r="1439" spans="113:120" x14ac:dyDescent="0.25">
      <c r="DI1439" t="s">
        <v>14</v>
      </c>
      <c r="DJ1439" t="s">
        <v>3901</v>
      </c>
      <c r="DK1439" s="3" t="s">
        <v>3874</v>
      </c>
      <c r="DL1439" t="s">
        <v>3902</v>
      </c>
      <c r="DM1439" t="str">
        <f t="shared" si="27"/>
        <v>IL002 - Chicago Housing Authority</v>
      </c>
      <c r="DN1439" s="11" t="s">
        <v>4069</v>
      </c>
      <c r="DO1439" t="s">
        <v>4070</v>
      </c>
      <c r="DP1439">
        <v>19</v>
      </c>
    </row>
    <row r="1440" spans="113:120" x14ac:dyDescent="0.25">
      <c r="DI1440" t="s">
        <v>14</v>
      </c>
      <c r="DJ1440" t="s">
        <v>3901</v>
      </c>
      <c r="DK1440" s="3" t="s">
        <v>3874</v>
      </c>
      <c r="DL1440" t="s">
        <v>3902</v>
      </c>
      <c r="DM1440" t="str">
        <f t="shared" si="27"/>
        <v>IL002 - Chicago Housing Authority</v>
      </c>
      <c r="DN1440" s="11" t="s">
        <v>4071</v>
      </c>
      <c r="DO1440" t="s">
        <v>4072</v>
      </c>
      <c r="DP1440">
        <v>26</v>
      </c>
    </row>
    <row r="1441" spans="113:120" x14ac:dyDescent="0.25">
      <c r="DI1441" t="s">
        <v>14</v>
      </c>
      <c r="DJ1441" t="s">
        <v>3901</v>
      </c>
      <c r="DK1441" s="3" t="s">
        <v>3874</v>
      </c>
      <c r="DL1441" t="s">
        <v>3902</v>
      </c>
      <c r="DM1441" t="str">
        <f t="shared" si="27"/>
        <v>IL002 - Chicago Housing Authority</v>
      </c>
      <c r="DN1441" s="11" t="s">
        <v>4073</v>
      </c>
      <c r="DO1441" t="s">
        <v>4074</v>
      </c>
      <c r="DP1441">
        <v>37</v>
      </c>
    </row>
    <row r="1442" spans="113:120" x14ac:dyDescent="0.25">
      <c r="DI1442" t="s">
        <v>14</v>
      </c>
      <c r="DJ1442" t="s">
        <v>3901</v>
      </c>
      <c r="DK1442" s="3" t="s">
        <v>3874</v>
      </c>
      <c r="DL1442" t="s">
        <v>3902</v>
      </c>
      <c r="DM1442" t="str">
        <f t="shared" si="27"/>
        <v>IL002 - Chicago Housing Authority</v>
      </c>
      <c r="DN1442" s="11" t="s">
        <v>4075</v>
      </c>
      <c r="DO1442" t="s">
        <v>4076</v>
      </c>
      <c r="DP1442">
        <v>21</v>
      </c>
    </row>
    <row r="1443" spans="113:120" x14ac:dyDescent="0.25">
      <c r="DI1443" t="s">
        <v>14</v>
      </c>
      <c r="DJ1443" t="s">
        <v>3901</v>
      </c>
      <c r="DK1443" s="3" t="s">
        <v>3874</v>
      </c>
      <c r="DL1443" t="s">
        <v>3902</v>
      </c>
      <c r="DM1443" t="str">
        <f t="shared" si="27"/>
        <v>IL002 - Chicago Housing Authority</v>
      </c>
      <c r="DN1443" s="11" t="s">
        <v>4077</v>
      </c>
      <c r="DO1443" t="s">
        <v>4078</v>
      </c>
      <c r="DP1443">
        <v>20</v>
      </c>
    </row>
    <row r="1444" spans="113:120" x14ac:dyDescent="0.25">
      <c r="DI1444" t="s">
        <v>14</v>
      </c>
      <c r="DJ1444" t="s">
        <v>3901</v>
      </c>
      <c r="DK1444" s="3" t="s">
        <v>3874</v>
      </c>
      <c r="DL1444" t="s">
        <v>3902</v>
      </c>
      <c r="DM1444" t="str">
        <f t="shared" si="27"/>
        <v>IL002 - Chicago Housing Authority</v>
      </c>
      <c r="DN1444" s="11" t="s">
        <v>4079</v>
      </c>
      <c r="DO1444" t="s">
        <v>4080</v>
      </c>
      <c r="DP1444">
        <v>60</v>
      </c>
    </row>
    <row r="1445" spans="113:120" x14ac:dyDescent="0.25">
      <c r="DI1445" t="s">
        <v>14</v>
      </c>
      <c r="DJ1445" t="s">
        <v>4081</v>
      </c>
      <c r="DK1445" s="3" t="s">
        <v>3874</v>
      </c>
      <c r="DL1445" t="s">
        <v>4082</v>
      </c>
      <c r="DM1445" t="str">
        <f t="shared" si="27"/>
        <v>IL003 - Peoria Housing Authority</v>
      </c>
      <c r="DN1445" s="11" t="s">
        <v>4083</v>
      </c>
      <c r="DO1445" t="s">
        <v>4084</v>
      </c>
      <c r="DP1445">
        <v>155</v>
      </c>
    </row>
    <row r="1446" spans="113:120" x14ac:dyDescent="0.25">
      <c r="DI1446" t="s">
        <v>14</v>
      </c>
      <c r="DJ1446" t="s">
        <v>4081</v>
      </c>
      <c r="DK1446" s="3" t="s">
        <v>3874</v>
      </c>
      <c r="DL1446" t="s">
        <v>4082</v>
      </c>
      <c r="DM1446" t="str">
        <f t="shared" si="27"/>
        <v>IL003 - Peoria Housing Authority</v>
      </c>
      <c r="DN1446" s="11" t="s">
        <v>4085</v>
      </c>
      <c r="DO1446" t="s">
        <v>269</v>
      </c>
      <c r="DP1446">
        <v>121</v>
      </c>
    </row>
    <row r="1447" spans="113:120" x14ac:dyDescent="0.25">
      <c r="DI1447" t="s">
        <v>14</v>
      </c>
      <c r="DJ1447" t="s">
        <v>4081</v>
      </c>
      <c r="DK1447" s="3" t="s">
        <v>3874</v>
      </c>
      <c r="DL1447" t="s">
        <v>4082</v>
      </c>
      <c r="DM1447" t="str">
        <f t="shared" si="27"/>
        <v>IL003 - Peoria Housing Authority</v>
      </c>
      <c r="DN1447" s="11" t="s">
        <v>4086</v>
      </c>
      <c r="DO1447" t="s">
        <v>4087</v>
      </c>
      <c r="DP1447">
        <v>186</v>
      </c>
    </row>
    <row r="1448" spans="113:120" x14ac:dyDescent="0.25">
      <c r="DI1448" t="s">
        <v>14</v>
      </c>
      <c r="DJ1448" t="s">
        <v>4081</v>
      </c>
      <c r="DK1448" s="3" t="s">
        <v>3874</v>
      </c>
      <c r="DL1448" t="s">
        <v>4082</v>
      </c>
      <c r="DM1448" t="str">
        <f t="shared" si="27"/>
        <v>IL003 - Peoria Housing Authority</v>
      </c>
      <c r="DN1448" s="11" t="s">
        <v>4088</v>
      </c>
      <c r="DO1448" t="s">
        <v>4089</v>
      </c>
      <c r="DP1448">
        <v>42</v>
      </c>
    </row>
    <row r="1449" spans="113:120" x14ac:dyDescent="0.25">
      <c r="DI1449" t="s">
        <v>14</v>
      </c>
      <c r="DJ1449" t="s">
        <v>4081</v>
      </c>
      <c r="DK1449" s="3" t="s">
        <v>3874</v>
      </c>
      <c r="DL1449" t="s">
        <v>4082</v>
      </c>
      <c r="DM1449" t="str">
        <f t="shared" si="27"/>
        <v>IL003 - Peoria Housing Authority</v>
      </c>
      <c r="DN1449" s="11" t="s">
        <v>4090</v>
      </c>
      <c r="DO1449" t="s">
        <v>4091</v>
      </c>
      <c r="DP1449">
        <v>76</v>
      </c>
    </row>
    <row r="1450" spans="113:120" x14ac:dyDescent="0.25">
      <c r="DI1450" t="s">
        <v>14</v>
      </c>
      <c r="DJ1450" t="s">
        <v>4081</v>
      </c>
      <c r="DK1450" s="3" t="s">
        <v>3874</v>
      </c>
      <c r="DL1450" t="s">
        <v>4082</v>
      </c>
      <c r="DM1450" t="str">
        <f t="shared" si="27"/>
        <v>IL003 - Peoria Housing Authority</v>
      </c>
      <c r="DN1450" s="11" t="s">
        <v>4092</v>
      </c>
      <c r="DO1450" t="s">
        <v>4093</v>
      </c>
      <c r="DP1450">
        <v>37</v>
      </c>
    </row>
    <row r="1451" spans="113:120" x14ac:dyDescent="0.25">
      <c r="DI1451" t="s">
        <v>14</v>
      </c>
      <c r="DJ1451" t="s">
        <v>4081</v>
      </c>
      <c r="DK1451" s="3" t="s">
        <v>3874</v>
      </c>
      <c r="DL1451" t="s">
        <v>4082</v>
      </c>
      <c r="DM1451" t="str">
        <f t="shared" si="27"/>
        <v>IL003 - Peoria Housing Authority</v>
      </c>
      <c r="DN1451" s="11" t="s">
        <v>4094</v>
      </c>
      <c r="DO1451" t="s">
        <v>4095</v>
      </c>
      <c r="DP1451">
        <v>7</v>
      </c>
    </row>
    <row r="1452" spans="113:120" x14ac:dyDescent="0.25">
      <c r="DI1452" t="s">
        <v>14</v>
      </c>
      <c r="DJ1452" t="s">
        <v>4081</v>
      </c>
      <c r="DK1452" s="3" t="s">
        <v>3874</v>
      </c>
      <c r="DL1452" t="s">
        <v>4082</v>
      </c>
      <c r="DM1452" t="str">
        <f t="shared" si="27"/>
        <v>IL003 - Peoria Housing Authority</v>
      </c>
      <c r="DN1452" s="11" t="s">
        <v>4096</v>
      </c>
      <c r="DO1452" t="s">
        <v>4097</v>
      </c>
      <c r="DP1452">
        <v>35</v>
      </c>
    </row>
    <row r="1453" spans="113:120" x14ac:dyDescent="0.25">
      <c r="DI1453" t="s">
        <v>14</v>
      </c>
      <c r="DJ1453" t="s">
        <v>4098</v>
      </c>
      <c r="DK1453" s="3" t="s">
        <v>3874</v>
      </c>
      <c r="DL1453" t="s">
        <v>4099</v>
      </c>
      <c r="DM1453" t="str">
        <f t="shared" si="27"/>
        <v>IL004 - Springfield Housing Authority</v>
      </c>
      <c r="DN1453" s="11" t="s">
        <v>4100</v>
      </c>
      <c r="DO1453" t="s">
        <v>4101</v>
      </c>
      <c r="DP1453">
        <v>200</v>
      </c>
    </row>
    <row r="1454" spans="113:120" x14ac:dyDescent="0.25">
      <c r="DI1454" t="s">
        <v>14</v>
      </c>
      <c r="DJ1454" t="s">
        <v>4098</v>
      </c>
      <c r="DK1454" s="3" t="s">
        <v>3874</v>
      </c>
      <c r="DL1454" t="s">
        <v>4099</v>
      </c>
      <c r="DM1454" t="str">
        <f t="shared" si="27"/>
        <v>IL004 - Springfield Housing Authority</v>
      </c>
      <c r="DN1454" s="11" t="s">
        <v>4102</v>
      </c>
      <c r="DO1454" t="s">
        <v>4103</v>
      </c>
      <c r="DP1454">
        <v>142</v>
      </c>
    </row>
    <row r="1455" spans="113:120" x14ac:dyDescent="0.25">
      <c r="DI1455" t="s">
        <v>14</v>
      </c>
      <c r="DJ1455" t="s">
        <v>4098</v>
      </c>
      <c r="DK1455" s="3" t="s">
        <v>3874</v>
      </c>
      <c r="DL1455" t="s">
        <v>4099</v>
      </c>
      <c r="DM1455" t="str">
        <f t="shared" si="27"/>
        <v>IL004 - Springfield Housing Authority</v>
      </c>
      <c r="DN1455" s="11" t="s">
        <v>4104</v>
      </c>
      <c r="DO1455" t="s">
        <v>4105</v>
      </c>
      <c r="DP1455">
        <v>250</v>
      </c>
    </row>
    <row r="1456" spans="113:120" x14ac:dyDescent="0.25">
      <c r="DI1456" t="s">
        <v>14</v>
      </c>
      <c r="DJ1456" t="s">
        <v>4098</v>
      </c>
      <c r="DK1456" s="3" t="s">
        <v>3874</v>
      </c>
      <c r="DL1456" t="s">
        <v>4099</v>
      </c>
      <c r="DM1456" t="str">
        <f t="shared" si="27"/>
        <v>IL004 - Springfield Housing Authority</v>
      </c>
      <c r="DN1456" s="11" t="s">
        <v>4106</v>
      </c>
      <c r="DO1456" t="s">
        <v>4107</v>
      </c>
      <c r="DP1456">
        <v>22</v>
      </c>
    </row>
    <row r="1457" spans="113:120" x14ac:dyDescent="0.25">
      <c r="DI1457" t="s">
        <v>14</v>
      </c>
      <c r="DJ1457" t="s">
        <v>4098</v>
      </c>
      <c r="DK1457" s="3" t="s">
        <v>3874</v>
      </c>
      <c r="DL1457" t="s">
        <v>4099</v>
      </c>
      <c r="DM1457" t="str">
        <f t="shared" si="27"/>
        <v>IL004 - Springfield Housing Authority</v>
      </c>
      <c r="DN1457" s="11" t="s">
        <v>4108</v>
      </c>
      <c r="DO1457" t="s">
        <v>4109</v>
      </c>
      <c r="DP1457">
        <v>3</v>
      </c>
    </row>
    <row r="1458" spans="113:120" x14ac:dyDescent="0.25">
      <c r="DI1458" t="s">
        <v>14</v>
      </c>
      <c r="DJ1458" t="s">
        <v>4098</v>
      </c>
      <c r="DK1458" s="3" t="s">
        <v>3874</v>
      </c>
      <c r="DL1458" t="s">
        <v>4099</v>
      </c>
      <c r="DM1458" t="str">
        <f t="shared" si="27"/>
        <v>IL004 - Springfield Housing Authority</v>
      </c>
      <c r="DN1458" s="11" t="s">
        <v>4110</v>
      </c>
      <c r="DO1458" t="s">
        <v>4111</v>
      </c>
      <c r="DP1458">
        <v>31</v>
      </c>
    </row>
    <row r="1459" spans="113:120" x14ac:dyDescent="0.25">
      <c r="DI1459" t="s">
        <v>14</v>
      </c>
      <c r="DJ1459" t="s">
        <v>4098</v>
      </c>
      <c r="DK1459" s="3" t="s">
        <v>3874</v>
      </c>
      <c r="DL1459" t="s">
        <v>4099</v>
      </c>
      <c r="DM1459" t="str">
        <f t="shared" si="27"/>
        <v>IL004 - Springfield Housing Authority</v>
      </c>
      <c r="DN1459" s="11" t="s">
        <v>4112</v>
      </c>
      <c r="DO1459" t="s">
        <v>4113</v>
      </c>
      <c r="DP1459">
        <v>2</v>
      </c>
    </row>
    <row r="1460" spans="113:120" x14ac:dyDescent="0.25">
      <c r="DI1460" t="s">
        <v>14</v>
      </c>
      <c r="DJ1460" t="s">
        <v>4098</v>
      </c>
      <c r="DK1460" s="3" t="s">
        <v>3874</v>
      </c>
      <c r="DL1460" t="s">
        <v>4099</v>
      </c>
      <c r="DM1460" t="str">
        <f t="shared" si="27"/>
        <v>IL004 - Springfield Housing Authority</v>
      </c>
      <c r="DN1460" s="11" t="s">
        <v>4114</v>
      </c>
      <c r="DO1460" t="s">
        <v>4115</v>
      </c>
      <c r="DP1460">
        <v>74</v>
      </c>
    </row>
    <row r="1461" spans="113:120" x14ac:dyDescent="0.25">
      <c r="DI1461" t="s">
        <v>14</v>
      </c>
      <c r="DJ1461" t="s">
        <v>4116</v>
      </c>
      <c r="DK1461" s="3" t="s">
        <v>3874</v>
      </c>
      <c r="DL1461" t="s">
        <v>4117</v>
      </c>
      <c r="DM1461" t="str">
        <f t="shared" si="27"/>
        <v>IL005 - Granite City Housing Authority</v>
      </c>
      <c r="DN1461" s="11" t="s">
        <v>4118</v>
      </c>
      <c r="DO1461" t="s">
        <v>4119</v>
      </c>
      <c r="DP1461">
        <v>194</v>
      </c>
    </row>
    <row r="1462" spans="113:120" x14ac:dyDescent="0.25">
      <c r="DI1462" t="s">
        <v>14</v>
      </c>
      <c r="DJ1462" t="s">
        <v>4116</v>
      </c>
      <c r="DK1462" s="3" t="s">
        <v>3874</v>
      </c>
      <c r="DL1462" t="s">
        <v>4117</v>
      </c>
      <c r="DM1462" t="str">
        <f t="shared" si="27"/>
        <v>IL005 - Granite City Housing Authority</v>
      </c>
      <c r="DN1462" s="11" t="s">
        <v>4120</v>
      </c>
      <c r="DO1462" t="s">
        <v>4121</v>
      </c>
      <c r="DP1462">
        <v>96</v>
      </c>
    </row>
    <row r="1463" spans="113:120" x14ac:dyDescent="0.25">
      <c r="DI1463" t="s">
        <v>14</v>
      </c>
      <c r="DJ1463" t="s">
        <v>4116</v>
      </c>
      <c r="DK1463" s="3" t="s">
        <v>3874</v>
      </c>
      <c r="DL1463" t="s">
        <v>4117</v>
      </c>
      <c r="DM1463" t="str">
        <f t="shared" si="27"/>
        <v>IL005 - Granite City Housing Authority</v>
      </c>
      <c r="DN1463" s="11" t="s">
        <v>4122</v>
      </c>
      <c r="DO1463" t="s">
        <v>4123</v>
      </c>
      <c r="DP1463">
        <v>43</v>
      </c>
    </row>
    <row r="1464" spans="113:120" x14ac:dyDescent="0.25">
      <c r="DI1464" t="s">
        <v>14</v>
      </c>
      <c r="DJ1464" t="s">
        <v>4116</v>
      </c>
      <c r="DK1464" s="3" t="s">
        <v>3874</v>
      </c>
      <c r="DL1464" t="s">
        <v>4117</v>
      </c>
      <c r="DM1464" t="str">
        <f t="shared" si="27"/>
        <v>IL005 - Granite City Housing Authority</v>
      </c>
      <c r="DN1464" s="11" t="s">
        <v>4124</v>
      </c>
      <c r="DO1464" t="s">
        <v>4125</v>
      </c>
      <c r="DP1464">
        <v>20</v>
      </c>
    </row>
    <row r="1465" spans="113:120" x14ac:dyDescent="0.25">
      <c r="DI1465" t="s">
        <v>14</v>
      </c>
      <c r="DJ1465" t="s">
        <v>4116</v>
      </c>
      <c r="DK1465" s="3" t="s">
        <v>3874</v>
      </c>
      <c r="DL1465" t="s">
        <v>4117</v>
      </c>
      <c r="DM1465" t="str">
        <f t="shared" si="27"/>
        <v>IL005 - Granite City Housing Authority</v>
      </c>
      <c r="DN1465" s="11" t="s">
        <v>4126</v>
      </c>
      <c r="DO1465" t="s">
        <v>4127</v>
      </c>
      <c r="DP1465">
        <v>2</v>
      </c>
    </row>
    <row r="1466" spans="113:120" x14ac:dyDescent="0.25">
      <c r="DI1466" t="s">
        <v>149</v>
      </c>
      <c r="DJ1466" t="s">
        <v>4128</v>
      </c>
      <c r="DK1466" s="3" t="s">
        <v>3874</v>
      </c>
      <c r="DL1466" t="s">
        <v>4129</v>
      </c>
      <c r="DM1466" t="str">
        <f t="shared" si="27"/>
        <v>IL007 - Alexander County Housing Authority</v>
      </c>
      <c r="DN1466" s="11" t="s">
        <v>4130</v>
      </c>
      <c r="DO1466" t="s">
        <v>269</v>
      </c>
      <c r="DP1466">
        <v>54</v>
      </c>
    </row>
    <row r="1467" spans="113:120" x14ac:dyDescent="0.25">
      <c r="DI1467" t="s">
        <v>149</v>
      </c>
      <c r="DJ1467" t="s">
        <v>4128</v>
      </c>
      <c r="DK1467" s="3" t="s">
        <v>3874</v>
      </c>
      <c r="DL1467" t="s">
        <v>4129</v>
      </c>
      <c r="DM1467" t="str">
        <f t="shared" si="27"/>
        <v>IL007 - Alexander County Housing Authority</v>
      </c>
      <c r="DN1467" s="11" t="s">
        <v>4131</v>
      </c>
      <c r="DO1467" t="s">
        <v>4132</v>
      </c>
      <c r="DP1467">
        <v>105</v>
      </c>
    </row>
    <row r="1468" spans="113:120" x14ac:dyDescent="0.25">
      <c r="DI1468" t="s">
        <v>14</v>
      </c>
      <c r="DJ1468" t="s">
        <v>4133</v>
      </c>
      <c r="DK1468" s="3" t="s">
        <v>3874</v>
      </c>
      <c r="DL1468" t="s">
        <v>4134</v>
      </c>
      <c r="DM1468" t="str">
        <f t="shared" si="27"/>
        <v>IL009 - The Housing Authority of Henry County</v>
      </c>
      <c r="DN1468" s="11" t="s">
        <v>4135</v>
      </c>
      <c r="DO1468" t="s">
        <v>4136</v>
      </c>
      <c r="DP1468">
        <v>219</v>
      </c>
    </row>
    <row r="1469" spans="113:120" x14ac:dyDescent="0.25">
      <c r="DI1469" t="s">
        <v>14</v>
      </c>
      <c r="DJ1469" t="s">
        <v>4133</v>
      </c>
      <c r="DK1469" s="3" t="s">
        <v>3874</v>
      </c>
      <c r="DL1469" t="s">
        <v>4134</v>
      </c>
      <c r="DM1469" t="str">
        <f t="shared" si="27"/>
        <v>IL009 - The Housing Authority of Henry County</v>
      </c>
      <c r="DN1469" s="11" t="s">
        <v>4137</v>
      </c>
      <c r="DO1469" t="s">
        <v>269</v>
      </c>
      <c r="DP1469">
        <v>230</v>
      </c>
    </row>
    <row r="1470" spans="113:120" x14ac:dyDescent="0.25">
      <c r="DI1470" t="s">
        <v>14</v>
      </c>
      <c r="DJ1470" t="s">
        <v>4133</v>
      </c>
      <c r="DK1470" s="3" t="s">
        <v>3874</v>
      </c>
      <c r="DL1470" t="s">
        <v>4134</v>
      </c>
      <c r="DM1470" t="str">
        <f t="shared" si="27"/>
        <v>IL009 - The Housing Authority of Henry County</v>
      </c>
      <c r="DN1470" s="11" t="s">
        <v>4138</v>
      </c>
      <c r="DO1470" t="s">
        <v>4139</v>
      </c>
      <c r="DP1470">
        <v>1</v>
      </c>
    </row>
    <row r="1471" spans="113:120" x14ac:dyDescent="0.25">
      <c r="DI1471" t="s">
        <v>149</v>
      </c>
      <c r="DJ1471" t="s">
        <v>4140</v>
      </c>
      <c r="DK1471" s="3" t="s">
        <v>3874</v>
      </c>
      <c r="DL1471" t="s">
        <v>4141</v>
      </c>
      <c r="DM1471" t="str">
        <f t="shared" si="27"/>
        <v>IL010 - Grtr Metro. Area Hsng Auth of Rock Island County</v>
      </c>
      <c r="DN1471" s="11" t="s">
        <v>4142</v>
      </c>
      <c r="DO1471" t="s">
        <v>4143</v>
      </c>
      <c r="DP1471">
        <v>151</v>
      </c>
    </row>
    <row r="1472" spans="113:120" x14ac:dyDescent="0.25">
      <c r="DI1472" t="s">
        <v>149</v>
      </c>
      <c r="DJ1472" t="s">
        <v>4140</v>
      </c>
      <c r="DK1472" s="3" t="s">
        <v>3874</v>
      </c>
      <c r="DL1472" t="s">
        <v>4141</v>
      </c>
      <c r="DM1472" t="str">
        <f t="shared" si="27"/>
        <v>IL010 - Grtr Metro. Area Hsng Auth of Rock Island County</v>
      </c>
      <c r="DN1472" s="11" t="s">
        <v>4144</v>
      </c>
      <c r="DO1472" t="s">
        <v>4145</v>
      </c>
      <c r="DP1472">
        <v>96</v>
      </c>
    </row>
    <row r="1473" spans="113:120" x14ac:dyDescent="0.25">
      <c r="DI1473" t="s">
        <v>14</v>
      </c>
      <c r="DJ1473" t="s">
        <v>4146</v>
      </c>
      <c r="DK1473" s="3" t="s">
        <v>3874</v>
      </c>
      <c r="DL1473" t="s">
        <v>4147</v>
      </c>
      <c r="DM1473" t="str">
        <f t="shared" si="27"/>
        <v>IL011 - The Housing Authority Of The City Of Danville, IL</v>
      </c>
      <c r="DN1473" s="11" t="s">
        <v>4148</v>
      </c>
      <c r="DO1473" t="s">
        <v>4149</v>
      </c>
      <c r="DP1473">
        <v>167</v>
      </c>
    </row>
    <row r="1474" spans="113:120" x14ac:dyDescent="0.25">
      <c r="DI1474" t="s">
        <v>14</v>
      </c>
      <c r="DJ1474" t="s">
        <v>4146</v>
      </c>
      <c r="DK1474" s="3" t="s">
        <v>3874</v>
      </c>
      <c r="DL1474" t="s">
        <v>4147</v>
      </c>
      <c r="DM1474" t="str">
        <f t="shared" si="27"/>
        <v>IL011 - The Housing Authority Of The City Of Danville, IL</v>
      </c>
      <c r="DN1474" s="11" t="s">
        <v>4150</v>
      </c>
      <c r="DO1474" t="s">
        <v>4151</v>
      </c>
      <c r="DP1474">
        <v>109</v>
      </c>
    </row>
    <row r="1475" spans="113:120" x14ac:dyDescent="0.25">
      <c r="DI1475" t="s">
        <v>14</v>
      </c>
      <c r="DJ1475" t="s">
        <v>4146</v>
      </c>
      <c r="DK1475" s="3" t="s">
        <v>3874</v>
      </c>
      <c r="DL1475" t="s">
        <v>4147</v>
      </c>
      <c r="DM1475" t="str">
        <f t="shared" si="27"/>
        <v>IL011 - The Housing Authority Of The City Of Danville, IL</v>
      </c>
      <c r="DN1475" s="11" t="s">
        <v>4152</v>
      </c>
      <c r="DO1475" t="s">
        <v>4153</v>
      </c>
      <c r="DP1475">
        <v>100</v>
      </c>
    </row>
    <row r="1476" spans="113:120" x14ac:dyDescent="0.25">
      <c r="DI1476" t="s">
        <v>14</v>
      </c>
      <c r="DJ1476" t="s">
        <v>4146</v>
      </c>
      <c r="DK1476" s="3" t="s">
        <v>3874</v>
      </c>
      <c r="DL1476" t="s">
        <v>4147</v>
      </c>
      <c r="DM1476" t="str">
        <f t="shared" si="27"/>
        <v>IL011 - The Housing Authority Of The City Of Danville, IL</v>
      </c>
      <c r="DN1476" s="11" t="s">
        <v>4154</v>
      </c>
      <c r="DO1476" t="s">
        <v>4155</v>
      </c>
      <c r="DP1476">
        <v>187</v>
      </c>
    </row>
    <row r="1477" spans="113:120" x14ac:dyDescent="0.25">
      <c r="DI1477" t="s">
        <v>14</v>
      </c>
      <c r="DJ1477" t="s">
        <v>4156</v>
      </c>
      <c r="DK1477" s="3" t="s">
        <v>3874</v>
      </c>
      <c r="DL1477" t="s">
        <v>4157</v>
      </c>
      <c r="DM1477" t="str">
        <f t="shared" si="27"/>
        <v>IL012 - Decatur Housing Authority</v>
      </c>
      <c r="DN1477" s="11" t="s">
        <v>4158</v>
      </c>
      <c r="DO1477" t="s">
        <v>4159</v>
      </c>
      <c r="DP1477">
        <v>100</v>
      </c>
    </row>
    <row r="1478" spans="113:120" x14ac:dyDescent="0.25">
      <c r="DI1478" t="s">
        <v>14</v>
      </c>
      <c r="DJ1478" t="s">
        <v>4156</v>
      </c>
      <c r="DK1478" s="3" t="s">
        <v>3874</v>
      </c>
      <c r="DL1478" t="s">
        <v>4157</v>
      </c>
      <c r="DM1478" t="str">
        <f t="shared" ref="DM1478:DM1541" si="28">CONCATENATE(DJ1478," - ",DL1478)</f>
        <v>IL012 - Decatur Housing Authority</v>
      </c>
      <c r="DN1478" s="11" t="s">
        <v>4160</v>
      </c>
      <c r="DO1478" t="s">
        <v>4161</v>
      </c>
      <c r="DP1478">
        <v>69</v>
      </c>
    </row>
    <row r="1479" spans="113:120" x14ac:dyDescent="0.25">
      <c r="DI1479" t="s">
        <v>14</v>
      </c>
      <c r="DJ1479" t="s">
        <v>4156</v>
      </c>
      <c r="DK1479" s="3" t="s">
        <v>3874</v>
      </c>
      <c r="DL1479" t="s">
        <v>4157</v>
      </c>
      <c r="DM1479" t="str">
        <f t="shared" si="28"/>
        <v>IL012 - Decatur Housing Authority</v>
      </c>
      <c r="DN1479" s="11" t="s">
        <v>4162</v>
      </c>
      <c r="DO1479" t="s">
        <v>4163</v>
      </c>
      <c r="DP1479">
        <v>35</v>
      </c>
    </row>
    <row r="1480" spans="113:120" x14ac:dyDescent="0.25">
      <c r="DI1480" t="s">
        <v>14</v>
      </c>
      <c r="DJ1480" t="s">
        <v>4156</v>
      </c>
      <c r="DK1480" s="3" t="s">
        <v>3874</v>
      </c>
      <c r="DL1480" t="s">
        <v>4157</v>
      </c>
      <c r="DM1480" t="str">
        <f t="shared" si="28"/>
        <v>IL012 - Decatur Housing Authority</v>
      </c>
      <c r="DN1480" s="11" t="s">
        <v>4164</v>
      </c>
      <c r="DO1480" t="s">
        <v>4165</v>
      </c>
      <c r="DP1480">
        <v>120</v>
      </c>
    </row>
    <row r="1481" spans="113:120" x14ac:dyDescent="0.25">
      <c r="DI1481" t="s">
        <v>14</v>
      </c>
      <c r="DJ1481" t="s">
        <v>4156</v>
      </c>
      <c r="DK1481" s="3" t="s">
        <v>3874</v>
      </c>
      <c r="DL1481" t="s">
        <v>4157</v>
      </c>
      <c r="DM1481" t="str">
        <f t="shared" si="28"/>
        <v>IL012 - Decatur Housing Authority</v>
      </c>
      <c r="DN1481" s="11" t="s">
        <v>4166</v>
      </c>
      <c r="DO1481" t="s">
        <v>4165</v>
      </c>
      <c r="DP1481">
        <v>112</v>
      </c>
    </row>
    <row r="1482" spans="113:120" x14ac:dyDescent="0.25">
      <c r="DI1482" t="s">
        <v>14</v>
      </c>
      <c r="DJ1482" t="s">
        <v>4156</v>
      </c>
      <c r="DK1482" s="3" t="s">
        <v>3874</v>
      </c>
      <c r="DL1482" t="s">
        <v>4157</v>
      </c>
      <c r="DM1482" t="str">
        <f t="shared" si="28"/>
        <v>IL012 - Decatur Housing Authority</v>
      </c>
      <c r="DN1482" s="11" t="s">
        <v>4167</v>
      </c>
      <c r="DO1482" t="s">
        <v>269</v>
      </c>
      <c r="DP1482">
        <v>95</v>
      </c>
    </row>
    <row r="1483" spans="113:120" x14ac:dyDescent="0.25">
      <c r="DI1483" t="s">
        <v>14</v>
      </c>
      <c r="DJ1483" t="s">
        <v>4156</v>
      </c>
      <c r="DK1483" s="3" t="s">
        <v>3874</v>
      </c>
      <c r="DL1483" t="s">
        <v>4157</v>
      </c>
      <c r="DM1483" t="str">
        <f t="shared" si="28"/>
        <v>IL012 - Decatur Housing Authority</v>
      </c>
      <c r="DN1483" s="11" t="s">
        <v>4168</v>
      </c>
      <c r="DO1483" t="s">
        <v>4165</v>
      </c>
      <c r="DP1483">
        <v>151</v>
      </c>
    </row>
    <row r="1484" spans="113:120" x14ac:dyDescent="0.25">
      <c r="DI1484" t="s">
        <v>14</v>
      </c>
      <c r="DJ1484" t="s">
        <v>4169</v>
      </c>
      <c r="DK1484" s="3" t="s">
        <v>3874</v>
      </c>
      <c r="DL1484" t="s">
        <v>4170</v>
      </c>
      <c r="DM1484" t="str">
        <f t="shared" si="28"/>
        <v>IL014 - Housing Authority for LaSalle County</v>
      </c>
      <c r="DN1484" s="11" t="s">
        <v>4171</v>
      </c>
      <c r="DO1484" t="s">
        <v>4172</v>
      </c>
      <c r="DP1484">
        <v>351</v>
      </c>
    </row>
    <row r="1485" spans="113:120" x14ac:dyDescent="0.25">
      <c r="DI1485" t="s">
        <v>14</v>
      </c>
      <c r="DJ1485" t="s">
        <v>4169</v>
      </c>
      <c r="DK1485" s="3" t="s">
        <v>3874</v>
      </c>
      <c r="DL1485" t="s">
        <v>4170</v>
      </c>
      <c r="DM1485" t="str">
        <f t="shared" si="28"/>
        <v>IL014 - Housing Authority for LaSalle County</v>
      </c>
      <c r="DN1485" s="11" t="s">
        <v>4173</v>
      </c>
      <c r="DO1485" t="s">
        <v>4174</v>
      </c>
      <c r="DP1485">
        <v>423</v>
      </c>
    </row>
    <row r="1486" spans="113:120" x14ac:dyDescent="0.25">
      <c r="DI1486" t="s">
        <v>14</v>
      </c>
      <c r="DJ1486" t="s">
        <v>4169</v>
      </c>
      <c r="DK1486" s="3" t="s">
        <v>3874</v>
      </c>
      <c r="DL1486" t="s">
        <v>4170</v>
      </c>
      <c r="DM1486" t="str">
        <f t="shared" si="28"/>
        <v>IL014 - Housing Authority for LaSalle County</v>
      </c>
      <c r="DN1486" s="11" t="s">
        <v>4175</v>
      </c>
      <c r="DO1486" t="s">
        <v>4176</v>
      </c>
      <c r="DP1486">
        <v>166</v>
      </c>
    </row>
    <row r="1487" spans="113:120" x14ac:dyDescent="0.25">
      <c r="DI1487" t="s">
        <v>149</v>
      </c>
      <c r="DJ1487" t="s">
        <v>4177</v>
      </c>
      <c r="DK1487" s="3" t="s">
        <v>3874</v>
      </c>
      <c r="DL1487" t="s">
        <v>4178</v>
      </c>
      <c r="DM1487" t="str">
        <f t="shared" si="28"/>
        <v>IL015 - Madison County Housing Authority</v>
      </c>
      <c r="DN1487" s="11" t="s">
        <v>4179</v>
      </c>
      <c r="DO1487" t="s">
        <v>4180</v>
      </c>
      <c r="DP1487">
        <v>128</v>
      </c>
    </row>
    <row r="1488" spans="113:120" x14ac:dyDescent="0.25">
      <c r="DI1488" t="s">
        <v>149</v>
      </c>
      <c r="DJ1488" t="s">
        <v>4177</v>
      </c>
      <c r="DK1488" s="3" t="s">
        <v>3874</v>
      </c>
      <c r="DL1488" t="s">
        <v>4178</v>
      </c>
      <c r="DM1488" t="str">
        <f t="shared" si="28"/>
        <v>IL015 - Madison County Housing Authority</v>
      </c>
      <c r="DN1488" s="11" t="s">
        <v>4181</v>
      </c>
      <c r="DO1488" t="s">
        <v>4182</v>
      </c>
      <c r="DP1488">
        <v>7</v>
      </c>
    </row>
    <row r="1489" spans="113:120" x14ac:dyDescent="0.25">
      <c r="DI1489" t="s">
        <v>149</v>
      </c>
      <c r="DJ1489" t="s">
        <v>4177</v>
      </c>
      <c r="DK1489" s="3" t="s">
        <v>3874</v>
      </c>
      <c r="DL1489" t="s">
        <v>4178</v>
      </c>
      <c r="DM1489" t="str">
        <f t="shared" si="28"/>
        <v>IL015 - Madison County Housing Authority</v>
      </c>
      <c r="DN1489" s="11" t="s">
        <v>4183</v>
      </c>
      <c r="DO1489" t="s">
        <v>4184</v>
      </c>
      <c r="DP1489">
        <v>21</v>
      </c>
    </row>
    <row r="1490" spans="113:120" x14ac:dyDescent="0.25">
      <c r="DI1490" t="s">
        <v>149</v>
      </c>
      <c r="DJ1490" t="s">
        <v>4177</v>
      </c>
      <c r="DK1490" s="3" t="s">
        <v>3874</v>
      </c>
      <c r="DL1490" t="s">
        <v>4178</v>
      </c>
      <c r="DM1490" t="str">
        <f t="shared" si="28"/>
        <v>IL015 - Madison County Housing Authority</v>
      </c>
      <c r="DN1490" s="11" t="s">
        <v>4185</v>
      </c>
      <c r="DO1490" t="s">
        <v>4186</v>
      </c>
      <c r="DP1490">
        <v>5</v>
      </c>
    </row>
    <row r="1491" spans="113:120" x14ac:dyDescent="0.25">
      <c r="DI1491" t="s">
        <v>149</v>
      </c>
      <c r="DJ1491" t="s">
        <v>4177</v>
      </c>
      <c r="DK1491" s="3" t="s">
        <v>3874</v>
      </c>
      <c r="DL1491" t="s">
        <v>4178</v>
      </c>
      <c r="DM1491" t="str">
        <f t="shared" si="28"/>
        <v>IL015 - Madison County Housing Authority</v>
      </c>
      <c r="DN1491" s="11" t="s">
        <v>4187</v>
      </c>
      <c r="DO1491" t="s">
        <v>4188</v>
      </c>
      <c r="DP1491">
        <v>9</v>
      </c>
    </row>
    <row r="1492" spans="113:120" x14ac:dyDescent="0.25">
      <c r="DI1492" t="s">
        <v>149</v>
      </c>
      <c r="DJ1492" t="s">
        <v>4177</v>
      </c>
      <c r="DK1492" s="3" t="s">
        <v>3874</v>
      </c>
      <c r="DL1492" t="s">
        <v>4178</v>
      </c>
      <c r="DM1492" t="str">
        <f t="shared" si="28"/>
        <v>IL015 - Madison County Housing Authority</v>
      </c>
      <c r="DN1492" s="11" t="s">
        <v>4189</v>
      </c>
      <c r="DO1492" t="s">
        <v>4190</v>
      </c>
      <c r="DP1492">
        <v>10</v>
      </c>
    </row>
    <row r="1493" spans="113:120" x14ac:dyDescent="0.25">
      <c r="DI1493" t="s">
        <v>149</v>
      </c>
      <c r="DJ1493" t="s">
        <v>4177</v>
      </c>
      <c r="DK1493" s="3" t="s">
        <v>3874</v>
      </c>
      <c r="DL1493" t="s">
        <v>4178</v>
      </c>
      <c r="DM1493" t="str">
        <f t="shared" si="28"/>
        <v>IL015 - Madison County Housing Authority</v>
      </c>
      <c r="DN1493" s="11" t="s">
        <v>4191</v>
      </c>
      <c r="DO1493" t="s">
        <v>4192</v>
      </c>
      <c r="DP1493">
        <v>20</v>
      </c>
    </row>
    <row r="1494" spans="113:120" x14ac:dyDescent="0.25">
      <c r="DI1494" t="s">
        <v>14</v>
      </c>
      <c r="DJ1494" t="s">
        <v>4193</v>
      </c>
      <c r="DK1494" s="3" t="s">
        <v>3874</v>
      </c>
      <c r="DL1494" t="s">
        <v>4194</v>
      </c>
      <c r="DM1494" t="str">
        <f t="shared" si="28"/>
        <v>IL016 - Quincy Housing Authority</v>
      </c>
      <c r="DN1494" s="11" t="s">
        <v>4195</v>
      </c>
      <c r="DO1494" t="s">
        <v>4196</v>
      </c>
      <c r="DP1494">
        <v>200</v>
      </c>
    </row>
    <row r="1495" spans="113:120" x14ac:dyDescent="0.25">
      <c r="DI1495" t="s">
        <v>14</v>
      </c>
      <c r="DJ1495" t="s">
        <v>4193</v>
      </c>
      <c r="DK1495" s="3" t="s">
        <v>3874</v>
      </c>
      <c r="DL1495" t="s">
        <v>4194</v>
      </c>
      <c r="DM1495" t="str">
        <f t="shared" si="28"/>
        <v>IL016 - Quincy Housing Authority</v>
      </c>
      <c r="DN1495" s="11" t="s">
        <v>4197</v>
      </c>
      <c r="DO1495" t="s">
        <v>4198</v>
      </c>
      <c r="DP1495">
        <v>5</v>
      </c>
    </row>
    <row r="1496" spans="113:120" x14ac:dyDescent="0.25">
      <c r="DI1496" t="s">
        <v>14</v>
      </c>
      <c r="DJ1496" t="s">
        <v>4193</v>
      </c>
      <c r="DK1496" s="3" t="s">
        <v>3874</v>
      </c>
      <c r="DL1496" t="s">
        <v>4194</v>
      </c>
      <c r="DM1496" t="str">
        <f t="shared" si="28"/>
        <v>IL016 - Quincy Housing Authority</v>
      </c>
      <c r="DN1496" s="11" t="s">
        <v>4199</v>
      </c>
      <c r="DO1496" t="s">
        <v>4200</v>
      </c>
      <c r="DP1496">
        <v>146</v>
      </c>
    </row>
    <row r="1497" spans="113:120" x14ac:dyDescent="0.25">
      <c r="DI1497" t="s">
        <v>149</v>
      </c>
      <c r="DJ1497" t="s">
        <v>4201</v>
      </c>
      <c r="DK1497" s="3" t="s">
        <v>3874</v>
      </c>
      <c r="DL1497" t="s">
        <v>4202</v>
      </c>
      <c r="DM1497" t="str">
        <f t="shared" si="28"/>
        <v>IL018 - Housing Authority of the City of Rock Island</v>
      </c>
      <c r="DN1497" s="11" t="s">
        <v>4203</v>
      </c>
      <c r="DO1497" t="s">
        <v>4204</v>
      </c>
      <c r="DP1497">
        <v>199</v>
      </c>
    </row>
    <row r="1498" spans="113:120" x14ac:dyDescent="0.25">
      <c r="DI1498" t="s">
        <v>149</v>
      </c>
      <c r="DJ1498" t="s">
        <v>4201</v>
      </c>
      <c r="DK1498" s="3" t="s">
        <v>3874</v>
      </c>
      <c r="DL1498" t="s">
        <v>4202</v>
      </c>
      <c r="DM1498" t="str">
        <f t="shared" si="28"/>
        <v>IL018 - Housing Authority of the City of Rock Island</v>
      </c>
      <c r="DN1498" s="11" t="s">
        <v>4205</v>
      </c>
      <c r="DO1498" t="s">
        <v>4206</v>
      </c>
      <c r="DP1498">
        <v>33</v>
      </c>
    </row>
    <row r="1499" spans="113:120" x14ac:dyDescent="0.25">
      <c r="DI1499" t="s">
        <v>149</v>
      </c>
      <c r="DJ1499" t="s">
        <v>4201</v>
      </c>
      <c r="DK1499" s="3" t="s">
        <v>3874</v>
      </c>
      <c r="DL1499" t="s">
        <v>4202</v>
      </c>
      <c r="DM1499" t="str">
        <f t="shared" si="28"/>
        <v>IL018 - Housing Authority of the City of Rock Island</v>
      </c>
      <c r="DN1499" s="11" t="s">
        <v>4207</v>
      </c>
      <c r="DO1499" t="s">
        <v>4208</v>
      </c>
      <c r="DP1499">
        <v>7</v>
      </c>
    </row>
    <row r="1500" spans="113:120" x14ac:dyDescent="0.25">
      <c r="DI1500" t="s">
        <v>149</v>
      </c>
      <c r="DJ1500" t="s">
        <v>4201</v>
      </c>
      <c r="DK1500" s="3" t="s">
        <v>3874</v>
      </c>
      <c r="DL1500" t="s">
        <v>4202</v>
      </c>
      <c r="DM1500" t="str">
        <f t="shared" si="28"/>
        <v>IL018 - Housing Authority of the City of Rock Island</v>
      </c>
      <c r="DN1500" s="11" t="s">
        <v>4209</v>
      </c>
      <c r="DO1500" t="s">
        <v>4210</v>
      </c>
      <c r="DP1500">
        <v>2</v>
      </c>
    </row>
    <row r="1501" spans="113:120" x14ac:dyDescent="0.25">
      <c r="DI1501" t="s">
        <v>14</v>
      </c>
      <c r="DJ1501" t="s">
        <v>4211</v>
      </c>
      <c r="DK1501" s="3" t="s">
        <v>3874</v>
      </c>
      <c r="DL1501" t="s">
        <v>4212</v>
      </c>
      <c r="DM1501" t="str">
        <f t="shared" si="28"/>
        <v>IL020 - Moline Housing Authority</v>
      </c>
      <c r="DN1501" s="11" t="s">
        <v>4213</v>
      </c>
      <c r="DO1501" t="s">
        <v>4214</v>
      </c>
      <c r="DP1501">
        <v>120</v>
      </c>
    </row>
    <row r="1502" spans="113:120" x14ac:dyDescent="0.25">
      <c r="DI1502" t="s">
        <v>14</v>
      </c>
      <c r="DJ1502" t="s">
        <v>4211</v>
      </c>
      <c r="DK1502" s="3" t="s">
        <v>3874</v>
      </c>
      <c r="DL1502" t="s">
        <v>4212</v>
      </c>
      <c r="DM1502" t="str">
        <f t="shared" si="28"/>
        <v>IL020 - Moline Housing Authority</v>
      </c>
      <c r="DN1502" s="11" t="s">
        <v>4215</v>
      </c>
      <c r="DO1502" t="s">
        <v>4216</v>
      </c>
      <c r="DP1502">
        <v>366</v>
      </c>
    </row>
    <row r="1503" spans="113:120" x14ac:dyDescent="0.25">
      <c r="DI1503" t="s">
        <v>14</v>
      </c>
      <c r="DJ1503" t="s">
        <v>4217</v>
      </c>
      <c r="DK1503" s="3" t="s">
        <v>3874</v>
      </c>
      <c r="DL1503" t="s">
        <v>4218</v>
      </c>
      <c r="DM1503" t="str">
        <f t="shared" si="28"/>
        <v>IL022 - Rockford Housing Authority</v>
      </c>
      <c r="DN1503" s="11" t="s">
        <v>4219</v>
      </c>
      <c r="DO1503" t="s">
        <v>4220</v>
      </c>
      <c r="DP1503">
        <v>196</v>
      </c>
    </row>
    <row r="1504" spans="113:120" x14ac:dyDescent="0.25">
      <c r="DI1504" t="s">
        <v>14</v>
      </c>
      <c r="DJ1504" t="s">
        <v>4217</v>
      </c>
      <c r="DK1504" s="3" t="s">
        <v>3874</v>
      </c>
      <c r="DL1504" t="s">
        <v>4218</v>
      </c>
      <c r="DM1504" t="str">
        <f t="shared" si="28"/>
        <v>IL022 - Rockford Housing Authority</v>
      </c>
      <c r="DN1504" s="11" t="s">
        <v>4221</v>
      </c>
      <c r="DO1504" t="s">
        <v>4222</v>
      </c>
      <c r="DP1504">
        <v>187</v>
      </c>
    </row>
    <row r="1505" spans="113:120" x14ac:dyDescent="0.25">
      <c r="DI1505" t="s">
        <v>14</v>
      </c>
      <c r="DJ1505" t="s">
        <v>4217</v>
      </c>
      <c r="DK1505" s="3" t="s">
        <v>3874</v>
      </c>
      <c r="DL1505" t="s">
        <v>4218</v>
      </c>
      <c r="DM1505" t="str">
        <f t="shared" si="28"/>
        <v>IL022 - Rockford Housing Authority</v>
      </c>
      <c r="DN1505" s="11" t="s">
        <v>4223</v>
      </c>
      <c r="DO1505" t="s">
        <v>4224</v>
      </c>
      <c r="DP1505">
        <v>164</v>
      </c>
    </row>
    <row r="1506" spans="113:120" x14ac:dyDescent="0.25">
      <c r="DI1506" t="s">
        <v>14</v>
      </c>
      <c r="DJ1506" t="s">
        <v>4217</v>
      </c>
      <c r="DK1506" s="3" t="s">
        <v>3874</v>
      </c>
      <c r="DL1506" t="s">
        <v>4218</v>
      </c>
      <c r="DM1506" t="str">
        <f t="shared" si="28"/>
        <v>IL022 - Rockford Housing Authority</v>
      </c>
      <c r="DN1506" s="11" t="s">
        <v>4225</v>
      </c>
      <c r="DO1506" t="s">
        <v>4226</v>
      </c>
      <c r="DP1506">
        <v>151</v>
      </c>
    </row>
    <row r="1507" spans="113:120" x14ac:dyDescent="0.25">
      <c r="DI1507" t="s">
        <v>14</v>
      </c>
      <c r="DJ1507" t="s">
        <v>4217</v>
      </c>
      <c r="DK1507" s="3" t="s">
        <v>3874</v>
      </c>
      <c r="DL1507" t="s">
        <v>4218</v>
      </c>
      <c r="DM1507" t="str">
        <f t="shared" si="28"/>
        <v>IL022 - Rockford Housing Authority</v>
      </c>
      <c r="DN1507" s="11" t="s">
        <v>4227</v>
      </c>
      <c r="DO1507" t="s">
        <v>4228</v>
      </c>
      <c r="DP1507">
        <v>11</v>
      </c>
    </row>
    <row r="1508" spans="113:120" x14ac:dyDescent="0.25">
      <c r="DI1508" t="s">
        <v>14</v>
      </c>
      <c r="DJ1508" t="s">
        <v>4217</v>
      </c>
      <c r="DK1508" s="3" t="s">
        <v>3874</v>
      </c>
      <c r="DL1508" t="s">
        <v>4218</v>
      </c>
      <c r="DM1508" t="str">
        <f t="shared" si="28"/>
        <v>IL022 - Rockford Housing Authority</v>
      </c>
      <c r="DN1508" s="11" t="s">
        <v>4229</v>
      </c>
      <c r="DO1508" t="s">
        <v>269</v>
      </c>
      <c r="DP1508">
        <v>137</v>
      </c>
    </row>
    <row r="1509" spans="113:120" x14ac:dyDescent="0.25">
      <c r="DI1509" t="s">
        <v>14</v>
      </c>
      <c r="DJ1509" t="s">
        <v>4217</v>
      </c>
      <c r="DK1509" s="3" t="s">
        <v>3874</v>
      </c>
      <c r="DL1509" t="s">
        <v>4218</v>
      </c>
      <c r="DM1509" t="str">
        <f t="shared" si="28"/>
        <v>IL022 - Rockford Housing Authority</v>
      </c>
      <c r="DN1509" s="11" t="s">
        <v>4230</v>
      </c>
      <c r="DO1509" t="s">
        <v>269</v>
      </c>
      <c r="DP1509">
        <v>149</v>
      </c>
    </row>
    <row r="1510" spans="113:120" x14ac:dyDescent="0.25">
      <c r="DI1510" t="s">
        <v>14</v>
      </c>
      <c r="DJ1510" t="s">
        <v>4217</v>
      </c>
      <c r="DK1510" s="3" t="s">
        <v>3874</v>
      </c>
      <c r="DL1510" t="s">
        <v>4218</v>
      </c>
      <c r="DM1510" t="str">
        <f t="shared" si="28"/>
        <v>IL022 - Rockford Housing Authority</v>
      </c>
      <c r="DN1510" s="11" t="s">
        <v>4231</v>
      </c>
      <c r="DO1510" t="s">
        <v>4232</v>
      </c>
      <c r="DP1510">
        <v>2</v>
      </c>
    </row>
    <row r="1511" spans="113:120" x14ac:dyDescent="0.25">
      <c r="DI1511" t="s">
        <v>14</v>
      </c>
      <c r="DJ1511" t="s">
        <v>4217</v>
      </c>
      <c r="DK1511" s="3" t="s">
        <v>3874</v>
      </c>
      <c r="DL1511" t="s">
        <v>4218</v>
      </c>
      <c r="DM1511" t="str">
        <f t="shared" si="28"/>
        <v>IL022 - Rockford Housing Authority</v>
      </c>
      <c r="DN1511" s="11" t="s">
        <v>4233</v>
      </c>
      <c r="DO1511" t="s">
        <v>4234</v>
      </c>
      <c r="DP1511">
        <v>1</v>
      </c>
    </row>
    <row r="1512" spans="113:120" x14ac:dyDescent="0.25">
      <c r="DI1512" t="s">
        <v>14</v>
      </c>
      <c r="DJ1512" t="s">
        <v>4217</v>
      </c>
      <c r="DK1512" s="3" t="s">
        <v>3874</v>
      </c>
      <c r="DL1512" t="s">
        <v>4218</v>
      </c>
      <c r="DM1512" t="str">
        <f t="shared" si="28"/>
        <v>IL022 - Rockford Housing Authority</v>
      </c>
      <c r="DN1512" s="11" t="s">
        <v>4235</v>
      </c>
      <c r="DO1512" t="s">
        <v>2610</v>
      </c>
      <c r="DP1512">
        <v>283</v>
      </c>
    </row>
    <row r="1513" spans="113:120" x14ac:dyDescent="0.25">
      <c r="DI1513" t="s">
        <v>14</v>
      </c>
      <c r="DJ1513" t="s">
        <v>4236</v>
      </c>
      <c r="DK1513" s="3" t="s">
        <v>3874</v>
      </c>
      <c r="DL1513" t="s">
        <v>4237</v>
      </c>
      <c r="DM1513" t="str">
        <f t="shared" si="28"/>
        <v>IL024 - Housing Authority of Joliet</v>
      </c>
      <c r="DN1513" s="11" t="s">
        <v>4238</v>
      </c>
      <c r="DO1513" t="s">
        <v>4239</v>
      </c>
      <c r="DP1513">
        <v>172</v>
      </c>
    </row>
    <row r="1514" spans="113:120" x14ac:dyDescent="0.25">
      <c r="DI1514" t="s">
        <v>14</v>
      </c>
      <c r="DJ1514" t="s">
        <v>4236</v>
      </c>
      <c r="DK1514" s="3" t="s">
        <v>3874</v>
      </c>
      <c r="DL1514" t="s">
        <v>4237</v>
      </c>
      <c r="DM1514" t="str">
        <f t="shared" si="28"/>
        <v>IL024 - Housing Authority of Joliet</v>
      </c>
      <c r="DN1514" s="11" t="s">
        <v>4240</v>
      </c>
      <c r="DO1514" t="s">
        <v>4241</v>
      </c>
      <c r="DP1514">
        <v>40</v>
      </c>
    </row>
    <row r="1515" spans="113:120" x14ac:dyDescent="0.25">
      <c r="DI1515" t="s">
        <v>14</v>
      </c>
      <c r="DJ1515" t="s">
        <v>4236</v>
      </c>
      <c r="DK1515" s="3" t="s">
        <v>3874</v>
      </c>
      <c r="DL1515" t="s">
        <v>4237</v>
      </c>
      <c r="DM1515" t="str">
        <f t="shared" si="28"/>
        <v>IL024 - Housing Authority of Joliet</v>
      </c>
      <c r="DN1515" s="11" t="s">
        <v>4242</v>
      </c>
      <c r="DO1515" t="s">
        <v>269</v>
      </c>
      <c r="DP1515">
        <v>173</v>
      </c>
    </row>
    <row r="1516" spans="113:120" x14ac:dyDescent="0.25">
      <c r="DI1516" t="s">
        <v>14</v>
      </c>
      <c r="DJ1516" t="s">
        <v>4236</v>
      </c>
      <c r="DK1516" s="3" t="s">
        <v>3874</v>
      </c>
      <c r="DL1516" t="s">
        <v>4237</v>
      </c>
      <c r="DM1516" t="str">
        <f t="shared" si="28"/>
        <v>IL024 - Housing Authority of Joliet</v>
      </c>
      <c r="DN1516" s="11" t="s">
        <v>4243</v>
      </c>
      <c r="DO1516" t="s">
        <v>4244</v>
      </c>
      <c r="DP1516">
        <v>11</v>
      </c>
    </row>
    <row r="1517" spans="113:120" x14ac:dyDescent="0.25">
      <c r="DI1517" t="s">
        <v>14</v>
      </c>
      <c r="DJ1517" t="s">
        <v>4245</v>
      </c>
      <c r="DK1517" s="3" t="s">
        <v>3874</v>
      </c>
      <c r="DL1517" t="s">
        <v>4246</v>
      </c>
      <c r="DM1517" t="str">
        <f t="shared" si="28"/>
        <v>IL025 - Housing Authority Cook County</v>
      </c>
      <c r="DN1517" s="11" t="s">
        <v>4247</v>
      </c>
      <c r="DO1517" t="s">
        <v>3004</v>
      </c>
      <c r="DP1517">
        <v>107</v>
      </c>
    </row>
    <row r="1518" spans="113:120" x14ac:dyDescent="0.25">
      <c r="DI1518" t="s">
        <v>14</v>
      </c>
      <c r="DJ1518" t="s">
        <v>4245</v>
      </c>
      <c r="DK1518" s="3" t="s">
        <v>3874</v>
      </c>
      <c r="DL1518" t="s">
        <v>4246</v>
      </c>
      <c r="DM1518" t="str">
        <f t="shared" si="28"/>
        <v>IL025 - Housing Authority Cook County</v>
      </c>
      <c r="DN1518" s="11" t="s">
        <v>4248</v>
      </c>
      <c r="DO1518" t="s">
        <v>269</v>
      </c>
      <c r="DP1518">
        <v>58</v>
      </c>
    </row>
    <row r="1519" spans="113:120" x14ac:dyDescent="0.25">
      <c r="DI1519" t="s">
        <v>14</v>
      </c>
      <c r="DJ1519" t="s">
        <v>4245</v>
      </c>
      <c r="DK1519" s="3" t="s">
        <v>3874</v>
      </c>
      <c r="DL1519" t="s">
        <v>4246</v>
      </c>
      <c r="DM1519" t="str">
        <f t="shared" si="28"/>
        <v>IL025 - Housing Authority Cook County</v>
      </c>
      <c r="DN1519" s="11" t="s">
        <v>4249</v>
      </c>
      <c r="DO1519" t="s">
        <v>4250</v>
      </c>
      <c r="DP1519">
        <v>60</v>
      </c>
    </row>
    <row r="1520" spans="113:120" x14ac:dyDescent="0.25">
      <c r="DI1520" t="s">
        <v>14</v>
      </c>
      <c r="DJ1520" t="s">
        <v>4245</v>
      </c>
      <c r="DK1520" s="3" t="s">
        <v>3874</v>
      </c>
      <c r="DL1520" t="s">
        <v>4246</v>
      </c>
      <c r="DM1520" t="str">
        <f t="shared" si="28"/>
        <v>IL025 - Housing Authority Cook County</v>
      </c>
      <c r="DN1520" s="11" t="s">
        <v>4251</v>
      </c>
      <c r="DO1520" t="s">
        <v>4252</v>
      </c>
      <c r="DP1520">
        <v>3</v>
      </c>
    </row>
    <row r="1521" spans="113:120" x14ac:dyDescent="0.25">
      <c r="DI1521" t="s">
        <v>14</v>
      </c>
      <c r="DJ1521" t="s">
        <v>4245</v>
      </c>
      <c r="DK1521" s="3" t="s">
        <v>3874</v>
      </c>
      <c r="DL1521" t="s">
        <v>4246</v>
      </c>
      <c r="DM1521" t="str">
        <f t="shared" si="28"/>
        <v>IL025 - Housing Authority Cook County</v>
      </c>
      <c r="DN1521" s="11" t="s">
        <v>4253</v>
      </c>
      <c r="DO1521" t="s">
        <v>4254</v>
      </c>
      <c r="DP1521">
        <v>35</v>
      </c>
    </row>
    <row r="1522" spans="113:120" x14ac:dyDescent="0.25">
      <c r="DI1522" t="s">
        <v>149</v>
      </c>
      <c r="DJ1522" t="s">
        <v>4255</v>
      </c>
      <c r="DK1522" s="3" t="s">
        <v>3874</v>
      </c>
      <c r="DL1522" t="s">
        <v>4256</v>
      </c>
      <c r="DM1522" t="str">
        <f t="shared" si="28"/>
        <v>IL026 - Housing Authority of the City of Waukegan</v>
      </c>
      <c r="DN1522" s="11" t="s">
        <v>4257</v>
      </c>
      <c r="DO1522" t="s">
        <v>4258</v>
      </c>
      <c r="DP1522">
        <v>155</v>
      </c>
    </row>
    <row r="1523" spans="113:120" x14ac:dyDescent="0.25">
      <c r="DI1523" t="s">
        <v>149</v>
      </c>
      <c r="DJ1523" t="s">
        <v>4255</v>
      </c>
      <c r="DK1523" s="3" t="s">
        <v>3874</v>
      </c>
      <c r="DL1523" t="s">
        <v>4256</v>
      </c>
      <c r="DM1523" t="str">
        <f t="shared" si="28"/>
        <v>IL026 - Housing Authority of the City of Waukegan</v>
      </c>
      <c r="DN1523" s="11" t="s">
        <v>4259</v>
      </c>
      <c r="DO1523" t="s">
        <v>4260</v>
      </c>
      <c r="DP1523">
        <v>25</v>
      </c>
    </row>
    <row r="1524" spans="113:120" x14ac:dyDescent="0.25">
      <c r="DI1524" t="s">
        <v>149</v>
      </c>
      <c r="DJ1524" t="s">
        <v>4261</v>
      </c>
      <c r="DK1524" s="3" t="s">
        <v>3874</v>
      </c>
      <c r="DL1524" t="s">
        <v>4262</v>
      </c>
      <c r="DM1524" t="str">
        <f t="shared" si="28"/>
        <v>IL029 - Housing Authority of the City of Freeport</v>
      </c>
      <c r="DN1524" s="11" t="s">
        <v>4263</v>
      </c>
      <c r="DO1524" t="s">
        <v>4264</v>
      </c>
      <c r="DP1524">
        <v>196</v>
      </c>
    </row>
    <row r="1525" spans="113:120" x14ac:dyDescent="0.25">
      <c r="DI1525" t="s">
        <v>14</v>
      </c>
      <c r="DJ1525" t="s">
        <v>4265</v>
      </c>
      <c r="DK1525" s="3" t="s">
        <v>3874</v>
      </c>
      <c r="DL1525" t="s">
        <v>4266</v>
      </c>
      <c r="DM1525" t="str">
        <f t="shared" si="28"/>
        <v>IL030 - St. Clair County Housing Authority</v>
      </c>
      <c r="DN1525" s="11" t="s">
        <v>4267</v>
      </c>
      <c r="DO1525" t="s">
        <v>4268</v>
      </c>
      <c r="DP1525">
        <v>158</v>
      </c>
    </row>
    <row r="1526" spans="113:120" x14ac:dyDescent="0.25">
      <c r="DI1526" t="s">
        <v>14</v>
      </c>
      <c r="DJ1526" t="s">
        <v>4265</v>
      </c>
      <c r="DK1526" s="3" t="s">
        <v>3874</v>
      </c>
      <c r="DL1526" t="s">
        <v>4266</v>
      </c>
      <c r="DM1526" t="str">
        <f t="shared" si="28"/>
        <v>IL030 - St. Clair County Housing Authority</v>
      </c>
      <c r="DN1526" s="11" t="s">
        <v>4269</v>
      </c>
      <c r="DO1526" t="s">
        <v>4270</v>
      </c>
      <c r="DP1526">
        <v>257</v>
      </c>
    </row>
    <row r="1527" spans="113:120" x14ac:dyDescent="0.25">
      <c r="DI1527" t="s">
        <v>14</v>
      </c>
      <c r="DJ1527" t="s">
        <v>4265</v>
      </c>
      <c r="DK1527" s="3" t="s">
        <v>3874</v>
      </c>
      <c r="DL1527" t="s">
        <v>4266</v>
      </c>
      <c r="DM1527" t="str">
        <f t="shared" si="28"/>
        <v>IL030 - St. Clair County Housing Authority</v>
      </c>
      <c r="DN1527" s="11" t="s">
        <v>4271</v>
      </c>
      <c r="DO1527" t="s">
        <v>4272</v>
      </c>
      <c r="DP1527">
        <v>59</v>
      </c>
    </row>
    <row r="1528" spans="113:120" x14ac:dyDescent="0.25">
      <c r="DI1528" t="s">
        <v>14</v>
      </c>
      <c r="DJ1528" t="s">
        <v>4265</v>
      </c>
      <c r="DK1528" s="3" t="s">
        <v>3874</v>
      </c>
      <c r="DL1528" t="s">
        <v>4266</v>
      </c>
      <c r="DM1528" t="str">
        <f t="shared" si="28"/>
        <v>IL030 - St. Clair County Housing Authority</v>
      </c>
      <c r="DN1528" s="11" t="s">
        <v>4273</v>
      </c>
      <c r="DO1528" t="s">
        <v>4274</v>
      </c>
      <c r="DP1528">
        <v>166</v>
      </c>
    </row>
    <row r="1529" spans="113:120" x14ac:dyDescent="0.25">
      <c r="DI1529" t="s">
        <v>14</v>
      </c>
      <c r="DJ1529" t="s">
        <v>4265</v>
      </c>
      <c r="DK1529" s="3" t="s">
        <v>3874</v>
      </c>
      <c r="DL1529" t="s">
        <v>4266</v>
      </c>
      <c r="DM1529" t="str">
        <f t="shared" si="28"/>
        <v>IL030 - St. Clair County Housing Authority</v>
      </c>
      <c r="DN1529" s="11" t="s">
        <v>4275</v>
      </c>
      <c r="DO1529" t="s">
        <v>4276</v>
      </c>
      <c r="DP1529">
        <v>76</v>
      </c>
    </row>
    <row r="1530" spans="113:120" x14ac:dyDescent="0.25">
      <c r="DI1530" t="s">
        <v>14</v>
      </c>
      <c r="DJ1530" t="s">
        <v>4265</v>
      </c>
      <c r="DK1530" s="3" t="s">
        <v>3874</v>
      </c>
      <c r="DL1530" t="s">
        <v>4266</v>
      </c>
      <c r="DM1530" t="str">
        <f t="shared" si="28"/>
        <v>IL030 - St. Clair County Housing Authority</v>
      </c>
      <c r="DN1530" s="11" t="s">
        <v>4277</v>
      </c>
      <c r="DO1530" t="s">
        <v>4278</v>
      </c>
      <c r="DP1530">
        <v>127</v>
      </c>
    </row>
    <row r="1531" spans="113:120" x14ac:dyDescent="0.25">
      <c r="DI1531" t="s">
        <v>149</v>
      </c>
      <c r="DJ1531" t="s">
        <v>4279</v>
      </c>
      <c r="DK1531" s="3" t="s">
        <v>3874</v>
      </c>
      <c r="DL1531" t="s">
        <v>4280</v>
      </c>
      <c r="DM1531" t="str">
        <f t="shared" si="28"/>
        <v>IL031 - DeWitt County Housing Authority</v>
      </c>
      <c r="DN1531" s="11" t="s">
        <v>4281</v>
      </c>
      <c r="DO1531" t="s">
        <v>4282</v>
      </c>
      <c r="DP1531">
        <v>244</v>
      </c>
    </row>
    <row r="1532" spans="113:120" x14ac:dyDescent="0.25">
      <c r="DI1532" t="s">
        <v>14</v>
      </c>
      <c r="DJ1532" t="s">
        <v>4283</v>
      </c>
      <c r="DK1532" s="3" t="s">
        <v>3874</v>
      </c>
      <c r="DL1532" t="s">
        <v>4284</v>
      </c>
      <c r="DM1532" t="str">
        <f t="shared" si="28"/>
        <v>IL032 - Whiteside County Housing Authority</v>
      </c>
      <c r="DN1532" s="11" t="s">
        <v>4285</v>
      </c>
      <c r="DO1532" t="s">
        <v>4286</v>
      </c>
      <c r="DP1532">
        <v>125</v>
      </c>
    </row>
    <row r="1533" spans="113:120" x14ac:dyDescent="0.25">
      <c r="DI1533" t="s">
        <v>14</v>
      </c>
      <c r="DJ1533" t="s">
        <v>4283</v>
      </c>
      <c r="DK1533" s="3" t="s">
        <v>3874</v>
      </c>
      <c r="DL1533" t="s">
        <v>4284</v>
      </c>
      <c r="DM1533" t="str">
        <f t="shared" si="28"/>
        <v>IL032 - Whiteside County Housing Authority</v>
      </c>
      <c r="DN1533" s="11" t="s">
        <v>4287</v>
      </c>
      <c r="DO1533" t="s">
        <v>4288</v>
      </c>
      <c r="DP1533">
        <v>140</v>
      </c>
    </row>
    <row r="1534" spans="113:120" x14ac:dyDescent="0.25">
      <c r="DI1534" t="s">
        <v>149</v>
      </c>
      <c r="DJ1534" t="s">
        <v>4289</v>
      </c>
      <c r="DK1534" s="3" t="s">
        <v>3874</v>
      </c>
      <c r="DL1534" t="s">
        <v>4290</v>
      </c>
      <c r="DM1534" t="str">
        <f t="shared" si="28"/>
        <v>IL034 - Housing Authority of the County of Ford</v>
      </c>
      <c r="DN1534" s="11" t="s">
        <v>4291</v>
      </c>
      <c r="DO1534" t="s">
        <v>269</v>
      </c>
      <c r="DP1534">
        <v>60</v>
      </c>
    </row>
    <row r="1535" spans="113:120" x14ac:dyDescent="0.25">
      <c r="DI1535" t="s">
        <v>14</v>
      </c>
      <c r="DJ1535" t="s">
        <v>4292</v>
      </c>
      <c r="DK1535" s="3" t="s">
        <v>3874</v>
      </c>
      <c r="DL1535" t="s">
        <v>2818</v>
      </c>
      <c r="DM1535" t="str">
        <f t="shared" si="28"/>
        <v>IL035 - Lee County Housing Authority</v>
      </c>
      <c r="DN1535" s="11" t="s">
        <v>4293</v>
      </c>
      <c r="DO1535" t="s">
        <v>4294</v>
      </c>
      <c r="DP1535">
        <v>99</v>
      </c>
    </row>
    <row r="1536" spans="113:120" x14ac:dyDescent="0.25">
      <c r="DI1536" t="s">
        <v>14</v>
      </c>
      <c r="DJ1536" t="s">
        <v>4292</v>
      </c>
      <c r="DK1536" s="3" t="s">
        <v>3874</v>
      </c>
      <c r="DL1536" t="s">
        <v>2818</v>
      </c>
      <c r="DM1536" t="str">
        <f t="shared" si="28"/>
        <v>IL035 - Lee County Housing Authority</v>
      </c>
      <c r="DN1536" s="11" t="s">
        <v>4295</v>
      </c>
      <c r="DO1536" t="s">
        <v>4296</v>
      </c>
      <c r="DP1536">
        <v>108</v>
      </c>
    </row>
    <row r="1537" spans="113:120" x14ac:dyDescent="0.25">
      <c r="DI1537" t="s">
        <v>14</v>
      </c>
      <c r="DJ1537" t="s">
        <v>4297</v>
      </c>
      <c r="DK1537" s="3" t="s">
        <v>3874</v>
      </c>
      <c r="DL1537" t="s">
        <v>4298</v>
      </c>
      <c r="DM1537" t="str">
        <f t="shared" si="28"/>
        <v>IL037 - Montgomery County Housing Authority</v>
      </c>
      <c r="DN1537" s="11" t="s">
        <v>4299</v>
      </c>
      <c r="DO1537" t="s">
        <v>4300</v>
      </c>
      <c r="DP1537">
        <v>116</v>
      </c>
    </row>
    <row r="1538" spans="113:120" x14ac:dyDescent="0.25">
      <c r="DI1538" t="s">
        <v>14</v>
      </c>
      <c r="DJ1538" t="s">
        <v>4297</v>
      </c>
      <c r="DK1538" s="3" t="s">
        <v>3874</v>
      </c>
      <c r="DL1538" t="s">
        <v>4298</v>
      </c>
      <c r="DM1538" t="str">
        <f t="shared" si="28"/>
        <v>IL037 - Montgomery County Housing Authority</v>
      </c>
      <c r="DN1538" s="11" t="s">
        <v>4301</v>
      </c>
      <c r="DO1538" t="s">
        <v>4302</v>
      </c>
      <c r="DP1538">
        <v>25</v>
      </c>
    </row>
    <row r="1539" spans="113:120" x14ac:dyDescent="0.25">
      <c r="DI1539" t="s">
        <v>149</v>
      </c>
      <c r="DJ1539" t="s">
        <v>4303</v>
      </c>
      <c r="DK1539" s="3" t="s">
        <v>3874</v>
      </c>
      <c r="DL1539" t="s">
        <v>4304</v>
      </c>
      <c r="DM1539" t="str">
        <f t="shared" si="28"/>
        <v>IL039 - Kankakee County Housing Authority</v>
      </c>
      <c r="DN1539" s="11" t="s">
        <v>4305</v>
      </c>
      <c r="DO1539" t="s">
        <v>4306</v>
      </c>
      <c r="DP1539">
        <v>25</v>
      </c>
    </row>
    <row r="1540" spans="113:120" x14ac:dyDescent="0.25">
      <c r="DI1540" t="s">
        <v>149</v>
      </c>
      <c r="DJ1540" t="s">
        <v>4303</v>
      </c>
      <c r="DK1540" s="3" t="s">
        <v>3874</v>
      </c>
      <c r="DL1540" t="s">
        <v>4304</v>
      </c>
      <c r="DM1540" t="str">
        <f t="shared" si="28"/>
        <v>IL039 - Kankakee County Housing Authority</v>
      </c>
      <c r="DN1540" s="11" t="s">
        <v>4307</v>
      </c>
      <c r="DO1540" t="s">
        <v>4308</v>
      </c>
      <c r="DP1540">
        <v>100</v>
      </c>
    </row>
    <row r="1541" spans="113:120" x14ac:dyDescent="0.25">
      <c r="DI1541" t="s">
        <v>149</v>
      </c>
      <c r="DJ1541" t="s">
        <v>4303</v>
      </c>
      <c r="DK1541" s="3" t="s">
        <v>3874</v>
      </c>
      <c r="DL1541" t="s">
        <v>4304</v>
      </c>
      <c r="DM1541" t="str">
        <f t="shared" si="28"/>
        <v>IL039 - Kankakee County Housing Authority</v>
      </c>
      <c r="DN1541" s="11" t="s">
        <v>4309</v>
      </c>
      <c r="DO1541" t="s">
        <v>4310</v>
      </c>
      <c r="DP1541">
        <v>64</v>
      </c>
    </row>
    <row r="1542" spans="113:120" x14ac:dyDescent="0.25">
      <c r="DI1542" t="s">
        <v>149</v>
      </c>
      <c r="DJ1542" t="s">
        <v>4303</v>
      </c>
      <c r="DK1542" s="3" t="s">
        <v>3874</v>
      </c>
      <c r="DL1542" t="s">
        <v>4304</v>
      </c>
      <c r="DM1542" t="str">
        <f t="shared" ref="DM1542:DM1605" si="29">CONCATENATE(DJ1542," - ",DL1542)</f>
        <v>IL039 - Kankakee County Housing Authority</v>
      </c>
      <c r="DN1542" s="11" t="s">
        <v>4311</v>
      </c>
      <c r="DO1542" t="s">
        <v>4312</v>
      </c>
      <c r="DP1542">
        <v>8</v>
      </c>
    </row>
    <row r="1543" spans="113:120" x14ac:dyDescent="0.25">
      <c r="DI1543" t="s">
        <v>149</v>
      </c>
      <c r="DJ1543" t="s">
        <v>4303</v>
      </c>
      <c r="DK1543" s="3" t="s">
        <v>3874</v>
      </c>
      <c r="DL1543" t="s">
        <v>4304</v>
      </c>
      <c r="DM1543" t="str">
        <f t="shared" si="29"/>
        <v>IL039 - Kankakee County Housing Authority</v>
      </c>
      <c r="DN1543" s="11" t="s">
        <v>4313</v>
      </c>
      <c r="DO1543" t="s">
        <v>4314</v>
      </c>
      <c r="DP1543">
        <v>2</v>
      </c>
    </row>
    <row r="1544" spans="113:120" x14ac:dyDescent="0.25">
      <c r="DI1544" t="s">
        <v>149</v>
      </c>
      <c r="DJ1544" t="s">
        <v>4315</v>
      </c>
      <c r="DK1544" s="3" t="s">
        <v>3874</v>
      </c>
      <c r="DL1544" t="s">
        <v>4316</v>
      </c>
      <c r="DM1544" t="str">
        <f t="shared" si="29"/>
        <v>IL040 - Logan County Housing Authority</v>
      </c>
      <c r="DN1544" s="11" t="s">
        <v>4317</v>
      </c>
      <c r="DO1544" t="s">
        <v>4318</v>
      </c>
      <c r="DP1544">
        <v>193</v>
      </c>
    </row>
    <row r="1545" spans="113:120" x14ac:dyDescent="0.25">
      <c r="DI1545" t="s">
        <v>149</v>
      </c>
      <c r="DJ1545" t="s">
        <v>4319</v>
      </c>
      <c r="DK1545" s="3" t="s">
        <v>3874</v>
      </c>
      <c r="DL1545" t="s">
        <v>4320</v>
      </c>
      <c r="DM1545" t="str">
        <f t="shared" si="29"/>
        <v>IL041 - Massac County Housing Authority</v>
      </c>
      <c r="DN1545" s="11" t="s">
        <v>4321</v>
      </c>
      <c r="DO1545" t="s">
        <v>4322</v>
      </c>
      <c r="DP1545">
        <v>233</v>
      </c>
    </row>
    <row r="1546" spans="113:120" x14ac:dyDescent="0.25">
      <c r="DI1546" t="s">
        <v>14</v>
      </c>
      <c r="DJ1546" t="s">
        <v>4323</v>
      </c>
      <c r="DK1546" s="3" t="s">
        <v>3874</v>
      </c>
      <c r="DL1546" t="s">
        <v>4324</v>
      </c>
      <c r="DM1546" t="str">
        <f t="shared" si="29"/>
        <v>IL043 - Housing Authority - County of Saline</v>
      </c>
      <c r="DN1546" s="11" t="s">
        <v>4325</v>
      </c>
      <c r="DO1546" t="s">
        <v>269</v>
      </c>
      <c r="DP1546">
        <v>159</v>
      </c>
    </row>
    <row r="1547" spans="113:120" x14ac:dyDescent="0.25">
      <c r="DI1547" t="s">
        <v>14</v>
      </c>
      <c r="DJ1547" t="s">
        <v>4323</v>
      </c>
      <c r="DK1547" s="3" t="s">
        <v>3874</v>
      </c>
      <c r="DL1547" t="s">
        <v>4324</v>
      </c>
      <c r="DM1547" t="str">
        <f t="shared" si="29"/>
        <v>IL043 - Housing Authority - County of Saline</v>
      </c>
      <c r="DN1547" s="11" t="s">
        <v>4326</v>
      </c>
      <c r="DO1547" t="s">
        <v>269</v>
      </c>
      <c r="DP1547">
        <v>136</v>
      </c>
    </row>
    <row r="1548" spans="113:120" x14ac:dyDescent="0.25">
      <c r="DI1548" t="s">
        <v>14</v>
      </c>
      <c r="DJ1548" t="s">
        <v>4323</v>
      </c>
      <c r="DK1548" s="3" t="s">
        <v>3874</v>
      </c>
      <c r="DL1548" t="s">
        <v>4324</v>
      </c>
      <c r="DM1548" t="str">
        <f t="shared" si="29"/>
        <v>IL043 - Housing Authority - County of Saline</v>
      </c>
      <c r="DN1548" s="11" t="s">
        <v>4327</v>
      </c>
      <c r="DO1548" t="s">
        <v>269</v>
      </c>
      <c r="DP1548">
        <v>189</v>
      </c>
    </row>
    <row r="1549" spans="113:120" x14ac:dyDescent="0.25">
      <c r="DI1549" t="s">
        <v>149</v>
      </c>
      <c r="DJ1549" t="s">
        <v>4328</v>
      </c>
      <c r="DK1549" s="3" t="s">
        <v>3874</v>
      </c>
      <c r="DL1549" t="s">
        <v>4329</v>
      </c>
      <c r="DM1549" t="str">
        <f t="shared" si="29"/>
        <v>IL044 - Housing Authority of the City of Pekin</v>
      </c>
      <c r="DN1549" s="11" t="s">
        <v>4330</v>
      </c>
      <c r="DO1549" t="s">
        <v>4331</v>
      </c>
      <c r="DP1549">
        <v>196</v>
      </c>
    </row>
    <row r="1550" spans="113:120" x14ac:dyDescent="0.25">
      <c r="DI1550" t="s">
        <v>149</v>
      </c>
      <c r="DJ1550" t="s">
        <v>4332</v>
      </c>
      <c r="DK1550" s="3" t="s">
        <v>3874</v>
      </c>
      <c r="DL1550" t="s">
        <v>4333</v>
      </c>
      <c r="DM1550" t="str">
        <f t="shared" si="29"/>
        <v>IL045 - Housing Authority of Pulaski County</v>
      </c>
      <c r="DN1550" s="11" t="s">
        <v>4334</v>
      </c>
      <c r="DO1550" t="s">
        <v>4335</v>
      </c>
      <c r="DP1550">
        <v>132</v>
      </c>
    </row>
    <row r="1551" spans="113:120" x14ac:dyDescent="0.25">
      <c r="DI1551" t="s">
        <v>149</v>
      </c>
      <c r="DJ1551" t="s">
        <v>4336</v>
      </c>
      <c r="DK1551" s="3" t="s">
        <v>3874</v>
      </c>
      <c r="DL1551" t="s">
        <v>4337</v>
      </c>
      <c r="DM1551" t="str">
        <f t="shared" si="29"/>
        <v>IL046 - Housing Authority of Adams County</v>
      </c>
      <c r="DN1551" s="11" t="s">
        <v>4338</v>
      </c>
      <c r="DO1551" t="s">
        <v>4339</v>
      </c>
      <c r="DP1551">
        <v>126</v>
      </c>
    </row>
    <row r="1552" spans="113:120" x14ac:dyDescent="0.25">
      <c r="DI1552" t="s">
        <v>14</v>
      </c>
      <c r="DJ1552" t="s">
        <v>4340</v>
      </c>
      <c r="DK1552" s="3" t="s">
        <v>3874</v>
      </c>
      <c r="DL1552" t="s">
        <v>4341</v>
      </c>
      <c r="DM1552" t="str">
        <f t="shared" si="29"/>
        <v>IL047 - Macoupin County Housing Authority</v>
      </c>
      <c r="DN1552" s="11" t="s">
        <v>4342</v>
      </c>
      <c r="DO1552" t="s">
        <v>4343</v>
      </c>
      <c r="DP1552">
        <v>280</v>
      </c>
    </row>
    <row r="1553" spans="113:120" x14ac:dyDescent="0.25">
      <c r="DI1553" t="s">
        <v>14</v>
      </c>
      <c r="DJ1553" t="s">
        <v>4344</v>
      </c>
      <c r="DK1553" s="3" t="s">
        <v>3874</v>
      </c>
      <c r="DL1553" t="s">
        <v>4345</v>
      </c>
      <c r="DM1553" t="str">
        <f t="shared" si="29"/>
        <v>IL048 - Perry County Housing Authority</v>
      </c>
      <c r="DN1553" s="11" t="s">
        <v>4346</v>
      </c>
      <c r="DO1553" t="s">
        <v>4347</v>
      </c>
      <c r="DP1553">
        <v>63</v>
      </c>
    </row>
    <row r="1554" spans="113:120" x14ac:dyDescent="0.25">
      <c r="DI1554" t="s">
        <v>14</v>
      </c>
      <c r="DJ1554" t="s">
        <v>4344</v>
      </c>
      <c r="DK1554" s="3" t="s">
        <v>3874</v>
      </c>
      <c r="DL1554" t="s">
        <v>4345</v>
      </c>
      <c r="DM1554" t="str">
        <f t="shared" si="29"/>
        <v>IL048 - Perry County Housing Authority</v>
      </c>
      <c r="DN1554" s="11" t="s">
        <v>4348</v>
      </c>
      <c r="DO1554" t="s">
        <v>4349</v>
      </c>
      <c r="DP1554">
        <v>172</v>
      </c>
    </row>
    <row r="1555" spans="113:120" x14ac:dyDescent="0.25">
      <c r="DI1555" t="s">
        <v>14</v>
      </c>
      <c r="DJ1555" t="s">
        <v>4344</v>
      </c>
      <c r="DK1555" s="3" t="s">
        <v>3874</v>
      </c>
      <c r="DL1555" t="s">
        <v>4345</v>
      </c>
      <c r="DM1555" t="str">
        <f t="shared" si="29"/>
        <v>IL048 - Perry County Housing Authority</v>
      </c>
      <c r="DN1555" s="11" t="s">
        <v>4350</v>
      </c>
      <c r="DO1555" t="s">
        <v>4351</v>
      </c>
      <c r="DP1555">
        <v>89</v>
      </c>
    </row>
    <row r="1556" spans="113:120" x14ac:dyDescent="0.25">
      <c r="DI1556" t="s">
        <v>149</v>
      </c>
      <c r="DJ1556" t="s">
        <v>4352</v>
      </c>
      <c r="DK1556" s="3" t="s">
        <v>3874</v>
      </c>
      <c r="DL1556" t="s">
        <v>4353</v>
      </c>
      <c r="DM1556" t="str">
        <f t="shared" si="29"/>
        <v>IL049 - Housing Authority of Calhoun County</v>
      </c>
      <c r="DN1556" s="11" t="s">
        <v>4354</v>
      </c>
      <c r="DO1556" t="s">
        <v>4355</v>
      </c>
      <c r="DP1556">
        <v>44</v>
      </c>
    </row>
    <row r="1557" spans="113:120" x14ac:dyDescent="0.25">
      <c r="DI1557" t="s">
        <v>14</v>
      </c>
      <c r="DJ1557" t="s">
        <v>4356</v>
      </c>
      <c r="DK1557" s="3" t="s">
        <v>3874</v>
      </c>
      <c r="DL1557" t="s">
        <v>4357</v>
      </c>
      <c r="DM1557" t="str">
        <f t="shared" si="29"/>
        <v>IL050 - Housing Authority of the County of Williamson</v>
      </c>
      <c r="DN1557" s="11" t="s">
        <v>4358</v>
      </c>
      <c r="DO1557" t="s">
        <v>269</v>
      </c>
      <c r="DP1557">
        <v>357</v>
      </c>
    </row>
    <row r="1558" spans="113:120" x14ac:dyDescent="0.25">
      <c r="DI1558" t="s">
        <v>14</v>
      </c>
      <c r="DJ1558" t="s">
        <v>4356</v>
      </c>
      <c r="DK1558" s="3" t="s">
        <v>3874</v>
      </c>
      <c r="DL1558" t="s">
        <v>4357</v>
      </c>
      <c r="DM1558" t="str">
        <f t="shared" si="29"/>
        <v>IL050 - Housing Authority of the County of Williamson</v>
      </c>
      <c r="DN1558" s="11" t="s">
        <v>4359</v>
      </c>
      <c r="DO1558" t="s">
        <v>269</v>
      </c>
      <c r="DP1558">
        <v>212</v>
      </c>
    </row>
    <row r="1559" spans="113:120" x14ac:dyDescent="0.25">
      <c r="DI1559" t="s">
        <v>14</v>
      </c>
      <c r="DJ1559" t="s">
        <v>4356</v>
      </c>
      <c r="DK1559" s="3" t="s">
        <v>3874</v>
      </c>
      <c r="DL1559" t="s">
        <v>4357</v>
      </c>
      <c r="DM1559" t="str">
        <f t="shared" si="29"/>
        <v>IL050 - Housing Authority of the County of Williamson</v>
      </c>
      <c r="DN1559" s="11" t="s">
        <v>4360</v>
      </c>
      <c r="DO1559" t="s">
        <v>269</v>
      </c>
      <c r="DP1559">
        <v>156</v>
      </c>
    </row>
    <row r="1560" spans="113:120" x14ac:dyDescent="0.25">
      <c r="DI1560" t="s">
        <v>14</v>
      </c>
      <c r="DJ1560" t="s">
        <v>4361</v>
      </c>
      <c r="DK1560" s="3" t="s">
        <v>3874</v>
      </c>
      <c r="DL1560" t="s">
        <v>4362</v>
      </c>
      <c r="DM1560" t="str">
        <f t="shared" si="29"/>
        <v>IL051 - Housing Authority of the City of Bloomington, IL</v>
      </c>
      <c r="DN1560" s="11" t="s">
        <v>4363</v>
      </c>
      <c r="DO1560" t="s">
        <v>4364</v>
      </c>
      <c r="DP1560">
        <v>200</v>
      </c>
    </row>
    <row r="1561" spans="113:120" x14ac:dyDescent="0.25">
      <c r="DI1561" t="s">
        <v>14</v>
      </c>
      <c r="DJ1561" t="s">
        <v>4361</v>
      </c>
      <c r="DK1561" s="3" t="s">
        <v>3874</v>
      </c>
      <c r="DL1561" t="s">
        <v>4362</v>
      </c>
      <c r="DM1561" t="str">
        <f t="shared" si="29"/>
        <v>IL051 - Housing Authority of the City of Bloomington, IL</v>
      </c>
      <c r="DN1561" s="11" t="s">
        <v>4365</v>
      </c>
      <c r="DO1561" t="s">
        <v>4366</v>
      </c>
      <c r="DP1561">
        <v>80</v>
      </c>
    </row>
    <row r="1562" spans="113:120" x14ac:dyDescent="0.25">
      <c r="DI1562" t="s">
        <v>14</v>
      </c>
      <c r="DJ1562" t="s">
        <v>4361</v>
      </c>
      <c r="DK1562" s="3" t="s">
        <v>3874</v>
      </c>
      <c r="DL1562" t="s">
        <v>4362</v>
      </c>
      <c r="DM1562" t="str">
        <f t="shared" si="29"/>
        <v>IL051 - Housing Authority of the City of Bloomington, IL</v>
      </c>
      <c r="DN1562" s="11" t="s">
        <v>4367</v>
      </c>
      <c r="DO1562" t="s">
        <v>4368</v>
      </c>
      <c r="DP1562">
        <v>197</v>
      </c>
    </row>
    <row r="1563" spans="113:120" x14ac:dyDescent="0.25">
      <c r="DI1563" t="s">
        <v>14</v>
      </c>
      <c r="DJ1563" t="s">
        <v>4361</v>
      </c>
      <c r="DK1563" s="3" t="s">
        <v>3874</v>
      </c>
      <c r="DL1563" t="s">
        <v>4362</v>
      </c>
      <c r="DM1563" t="str">
        <f t="shared" si="29"/>
        <v>IL051 - Housing Authority of the City of Bloomington, IL</v>
      </c>
      <c r="DN1563" s="11" t="s">
        <v>4369</v>
      </c>
      <c r="DO1563" t="s">
        <v>4370</v>
      </c>
      <c r="DP1563">
        <v>138</v>
      </c>
    </row>
    <row r="1564" spans="113:120" x14ac:dyDescent="0.25">
      <c r="DI1564" t="s">
        <v>149</v>
      </c>
      <c r="DJ1564" t="s">
        <v>4371</v>
      </c>
      <c r="DK1564" s="3" t="s">
        <v>3874</v>
      </c>
      <c r="DL1564" t="s">
        <v>4372</v>
      </c>
      <c r="DM1564" t="str">
        <f t="shared" si="29"/>
        <v>IL052 - Randolph County Housing Authority</v>
      </c>
      <c r="DN1564" s="11" t="s">
        <v>4373</v>
      </c>
      <c r="DO1564" t="s">
        <v>4374</v>
      </c>
      <c r="DP1564">
        <v>221</v>
      </c>
    </row>
    <row r="1565" spans="113:120" x14ac:dyDescent="0.25">
      <c r="DI1565" t="s">
        <v>14</v>
      </c>
      <c r="DJ1565" t="s">
        <v>4375</v>
      </c>
      <c r="DK1565" s="3" t="s">
        <v>3874</v>
      </c>
      <c r="DL1565" t="s">
        <v>4376</v>
      </c>
      <c r="DM1565" t="str">
        <f t="shared" si="29"/>
        <v>IL053 - Housing Authority of the County of Jackson, IL.</v>
      </c>
      <c r="DN1565" s="11" t="s">
        <v>4377</v>
      </c>
      <c r="DO1565" t="s">
        <v>4378</v>
      </c>
      <c r="DP1565">
        <v>344</v>
      </c>
    </row>
    <row r="1566" spans="113:120" x14ac:dyDescent="0.25">
      <c r="DI1566" t="s">
        <v>14</v>
      </c>
      <c r="DJ1566" t="s">
        <v>4375</v>
      </c>
      <c r="DK1566" s="3" t="s">
        <v>3874</v>
      </c>
      <c r="DL1566" t="s">
        <v>4376</v>
      </c>
      <c r="DM1566" t="str">
        <f t="shared" si="29"/>
        <v>IL053 - Housing Authority of the County of Jackson, IL.</v>
      </c>
      <c r="DN1566" s="11" t="s">
        <v>4379</v>
      </c>
      <c r="DO1566" t="s">
        <v>4380</v>
      </c>
      <c r="DP1566">
        <v>414</v>
      </c>
    </row>
    <row r="1567" spans="113:120" x14ac:dyDescent="0.25">
      <c r="DI1567" t="s">
        <v>149</v>
      </c>
      <c r="DJ1567" t="s">
        <v>4381</v>
      </c>
      <c r="DK1567" s="3" t="s">
        <v>3874</v>
      </c>
      <c r="DL1567" t="s">
        <v>4382</v>
      </c>
      <c r="DM1567" t="str">
        <f t="shared" si="29"/>
        <v>IL055 - Housing Authority - City of Alton</v>
      </c>
      <c r="DN1567" s="11" t="s">
        <v>4383</v>
      </c>
      <c r="DO1567" t="s">
        <v>4384</v>
      </c>
      <c r="DP1567">
        <v>244</v>
      </c>
    </row>
    <row r="1568" spans="113:120" x14ac:dyDescent="0.25">
      <c r="DI1568" t="s">
        <v>149</v>
      </c>
      <c r="DJ1568" t="s">
        <v>4381</v>
      </c>
      <c r="DK1568" s="3" t="s">
        <v>3874</v>
      </c>
      <c r="DL1568" t="s">
        <v>4382</v>
      </c>
      <c r="DM1568" t="str">
        <f t="shared" si="29"/>
        <v>IL055 - Housing Authority - City of Alton</v>
      </c>
      <c r="DN1568" s="11" t="s">
        <v>4385</v>
      </c>
      <c r="DO1568" t="s">
        <v>4386</v>
      </c>
      <c r="DP1568">
        <v>3</v>
      </c>
    </row>
    <row r="1569" spans="113:120" x14ac:dyDescent="0.25">
      <c r="DI1569" t="s">
        <v>14</v>
      </c>
      <c r="DJ1569" t="s">
        <v>4387</v>
      </c>
      <c r="DK1569" s="3" t="s">
        <v>3874</v>
      </c>
      <c r="DL1569" t="s">
        <v>4388</v>
      </c>
      <c r="DM1569" t="str">
        <f t="shared" si="29"/>
        <v>IL056 - Housing Authority of the County of Lake, IL.</v>
      </c>
      <c r="DN1569" s="11" t="s">
        <v>4389</v>
      </c>
      <c r="DO1569" t="s">
        <v>269</v>
      </c>
      <c r="DP1569">
        <v>160</v>
      </c>
    </row>
    <row r="1570" spans="113:120" x14ac:dyDescent="0.25">
      <c r="DI1570" t="s">
        <v>14</v>
      </c>
      <c r="DJ1570" t="s">
        <v>4387</v>
      </c>
      <c r="DK1570" s="3" t="s">
        <v>3874</v>
      </c>
      <c r="DL1570" t="s">
        <v>4388</v>
      </c>
      <c r="DM1570" t="str">
        <f t="shared" si="29"/>
        <v>IL056 - Housing Authority of the County of Lake, IL.</v>
      </c>
      <c r="DN1570" s="11" t="s">
        <v>4390</v>
      </c>
      <c r="DO1570" t="s">
        <v>4391</v>
      </c>
      <c r="DP1570">
        <v>175</v>
      </c>
    </row>
    <row r="1571" spans="113:120" x14ac:dyDescent="0.25">
      <c r="DI1571" t="s">
        <v>14</v>
      </c>
      <c r="DJ1571" t="s">
        <v>4387</v>
      </c>
      <c r="DK1571" s="3" t="s">
        <v>3874</v>
      </c>
      <c r="DL1571" t="s">
        <v>4388</v>
      </c>
      <c r="DM1571" t="str">
        <f t="shared" si="29"/>
        <v>IL056 - Housing Authority of the County of Lake, IL.</v>
      </c>
      <c r="DN1571" s="11" t="s">
        <v>4392</v>
      </c>
      <c r="DO1571" t="s">
        <v>269</v>
      </c>
      <c r="DP1571">
        <v>66</v>
      </c>
    </row>
    <row r="1572" spans="113:120" x14ac:dyDescent="0.25">
      <c r="DI1572" t="s">
        <v>14</v>
      </c>
      <c r="DJ1572" t="s">
        <v>4387</v>
      </c>
      <c r="DK1572" s="3" t="s">
        <v>3874</v>
      </c>
      <c r="DL1572" t="s">
        <v>4388</v>
      </c>
      <c r="DM1572" t="str">
        <f t="shared" si="29"/>
        <v>IL056 - Housing Authority of the County of Lake, IL.</v>
      </c>
      <c r="DN1572" s="11" t="s">
        <v>4393</v>
      </c>
      <c r="DO1572" t="s">
        <v>269</v>
      </c>
      <c r="DP1572">
        <v>47</v>
      </c>
    </row>
    <row r="1573" spans="113:120" x14ac:dyDescent="0.25">
      <c r="DI1573" t="s">
        <v>14</v>
      </c>
      <c r="DJ1573" t="s">
        <v>4394</v>
      </c>
      <c r="DK1573" s="3" t="s">
        <v>3874</v>
      </c>
      <c r="DL1573" t="s">
        <v>4395</v>
      </c>
      <c r="DM1573" t="str">
        <f t="shared" si="29"/>
        <v>IL057 - Housing Authority of Marion County</v>
      </c>
      <c r="DN1573" s="11" t="s">
        <v>4396</v>
      </c>
      <c r="DO1573" t="s">
        <v>4397</v>
      </c>
      <c r="DP1573">
        <v>193</v>
      </c>
    </row>
    <row r="1574" spans="113:120" x14ac:dyDescent="0.25">
      <c r="DI1574" t="s">
        <v>14</v>
      </c>
      <c r="DJ1574" t="s">
        <v>4394</v>
      </c>
      <c r="DK1574" s="3" t="s">
        <v>3874</v>
      </c>
      <c r="DL1574" t="s">
        <v>4395</v>
      </c>
      <c r="DM1574" t="str">
        <f t="shared" si="29"/>
        <v>IL057 - Housing Authority of Marion County</v>
      </c>
      <c r="DN1574" s="11" t="s">
        <v>4398</v>
      </c>
      <c r="DO1574" t="s">
        <v>4399</v>
      </c>
      <c r="DP1574">
        <v>130</v>
      </c>
    </row>
    <row r="1575" spans="113:120" x14ac:dyDescent="0.25">
      <c r="DI1575" t="s">
        <v>14</v>
      </c>
      <c r="DJ1575" t="s">
        <v>4394</v>
      </c>
      <c r="DK1575" s="3" t="s">
        <v>3874</v>
      </c>
      <c r="DL1575" t="s">
        <v>4395</v>
      </c>
      <c r="DM1575" t="str">
        <f t="shared" si="29"/>
        <v>IL057 - Housing Authority of Marion County</v>
      </c>
      <c r="DN1575" s="11" t="s">
        <v>4400</v>
      </c>
      <c r="DO1575" t="s">
        <v>4401</v>
      </c>
      <c r="DP1575">
        <v>122</v>
      </c>
    </row>
    <row r="1576" spans="113:120" x14ac:dyDescent="0.25">
      <c r="DI1576" t="s">
        <v>149</v>
      </c>
      <c r="DJ1576" t="s">
        <v>4402</v>
      </c>
      <c r="DK1576" s="3" t="s">
        <v>3874</v>
      </c>
      <c r="DL1576" t="s">
        <v>4403</v>
      </c>
      <c r="DM1576" t="str">
        <f t="shared" si="29"/>
        <v>IL058 - Housing Authority of Pope County</v>
      </c>
      <c r="DN1576" s="11" t="s">
        <v>4404</v>
      </c>
      <c r="DO1576" t="s">
        <v>4405</v>
      </c>
      <c r="DP1576">
        <v>123</v>
      </c>
    </row>
    <row r="1577" spans="113:120" x14ac:dyDescent="0.25">
      <c r="DI1577" t="s">
        <v>14</v>
      </c>
      <c r="DJ1577" t="s">
        <v>4406</v>
      </c>
      <c r="DK1577" s="3" t="s">
        <v>3874</v>
      </c>
      <c r="DL1577" t="s">
        <v>4407</v>
      </c>
      <c r="DM1577" t="str">
        <f t="shared" si="29"/>
        <v>IL059 - Housing Authority of Jefferson County</v>
      </c>
      <c r="DN1577" s="11" t="s">
        <v>4408</v>
      </c>
      <c r="DO1577" t="s">
        <v>4409</v>
      </c>
      <c r="DP1577">
        <v>130</v>
      </c>
    </row>
    <row r="1578" spans="113:120" x14ac:dyDescent="0.25">
      <c r="DI1578" t="s">
        <v>14</v>
      </c>
      <c r="DJ1578" t="s">
        <v>4406</v>
      </c>
      <c r="DK1578" s="3" t="s">
        <v>3874</v>
      </c>
      <c r="DL1578" t="s">
        <v>4407</v>
      </c>
      <c r="DM1578" t="str">
        <f t="shared" si="29"/>
        <v>IL059 - Housing Authority of Jefferson County</v>
      </c>
      <c r="DN1578" s="11" t="s">
        <v>4410</v>
      </c>
      <c r="DO1578" t="s">
        <v>4411</v>
      </c>
      <c r="DP1578">
        <v>184</v>
      </c>
    </row>
    <row r="1579" spans="113:120" x14ac:dyDescent="0.25">
      <c r="DI1579" t="s">
        <v>149</v>
      </c>
      <c r="DJ1579" t="s">
        <v>4412</v>
      </c>
      <c r="DK1579" s="3" t="s">
        <v>3874</v>
      </c>
      <c r="DL1579" t="s">
        <v>4413</v>
      </c>
      <c r="DM1579" t="str">
        <f t="shared" si="29"/>
        <v>IL060 - Housing Authority of Gallatin County</v>
      </c>
      <c r="DN1579" s="11" t="s">
        <v>4414</v>
      </c>
      <c r="DO1579" t="s">
        <v>4415</v>
      </c>
      <c r="DP1579">
        <v>95</v>
      </c>
    </row>
    <row r="1580" spans="113:120" x14ac:dyDescent="0.25">
      <c r="DI1580" t="s">
        <v>14</v>
      </c>
      <c r="DJ1580" t="s">
        <v>4416</v>
      </c>
      <c r="DK1580" s="3" t="s">
        <v>3874</v>
      </c>
      <c r="DL1580" t="s">
        <v>4417</v>
      </c>
      <c r="DM1580" t="str">
        <f t="shared" si="29"/>
        <v>IL061 - Housing Authority of the County of Franklin</v>
      </c>
      <c r="DN1580" s="11" t="s">
        <v>4418</v>
      </c>
      <c r="DO1580" t="s">
        <v>4419</v>
      </c>
      <c r="DP1580">
        <v>175</v>
      </c>
    </row>
    <row r="1581" spans="113:120" x14ac:dyDescent="0.25">
      <c r="DI1581" t="s">
        <v>14</v>
      </c>
      <c r="DJ1581" t="s">
        <v>4416</v>
      </c>
      <c r="DK1581" s="3" t="s">
        <v>3874</v>
      </c>
      <c r="DL1581" t="s">
        <v>4417</v>
      </c>
      <c r="DM1581" t="str">
        <f t="shared" si="29"/>
        <v>IL061 - Housing Authority of the County of Franklin</v>
      </c>
      <c r="DN1581" s="11" t="s">
        <v>4420</v>
      </c>
      <c r="DO1581" t="s">
        <v>4421</v>
      </c>
      <c r="DP1581">
        <v>174</v>
      </c>
    </row>
    <row r="1582" spans="113:120" x14ac:dyDescent="0.25">
      <c r="DI1582" t="s">
        <v>14</v>
      </c>
      <c r="DJ1582" t="s">
        <v>4416</v>
      </c>
      <c r="DK1582" s="3" t="s">
        <v>3874</v>
      </c>
      <c r="DL1582" t="s">
        <v>4417</v>
      </c>
      <c r="DM1582" t="str">
        <f t="shared" si="29"/>
        <v>IL061 - Housing Authority of the County of Franklin</v>
      </c>
      <c r="DN1582" s="11" t="s">
        <v>4422</v>
      </c>
      <c r="DO1582" t="s">
        <v>4423</v>
      </c>
      <c r="DP1582">
        <v>73</v>
      </c>
    </row>
    <row r="1583" spans="113:120" x14ac:dyDescent="0.25">
      <c r="DI1583" t="s">
        <v>14</v>
      </c>
      <c r="DJ1583" t="s">
        <v>4416</v>
      </c>
      <c r="DK1583" s="3" t="s">
        <v>3874</v>
      </c>
      <c r="DL1583" t="s">
        <v>4417</v>
      </c>
      <c r="DM1583" t="str">
        <f t="shared" si="29"/>
        <v>IL061 - Housing Authority of the County of Franklin</v>
      </c>
      <c r="DN1583" s="11" t="s">
        <v>4424</v>
      </c>
      <c r="DO1583" t="s">
        <v>4425</v>
      </c>
      <c r="DP1583">
        <v>102</v>
      </c>
    </row>
    <row r="1584" spans="113:120" x14ac:dyDescent="0.25">
      <c r="DI1584" t="s">
        <v>14</v>
      </c>
      <c r="DJ1584" t="s">
        <v>4416</v>
      </c>
      <c r="DK1584" s="3" t="s">
        <v>3874</v>
      </c>
      <c r="DL1584" t="s">
        <v>4417</v>
      </c>
      <c r="DM1584" t="str">
        <f t="shared" si="29"/>
        <v>IL061 - Housing Authority of the County of Franklin</v>
      </c>
      <c r="DN1584" s="11" t="s">
        <v>4426</v>
      </c>
      <c r="DO1584" t="s">
        <v>4427</v>
      </c>
      <c r="DP1584">
        <v>159</v>
      </c>
    </row>
    <row r="1585" spans="113:120" x14ac:dyDescent="0.25">
      <c r="DI1585" t="s">
        <v>149</v>
      </c>
      <c r="DJ1585" t="s">
        <v>4428</v>
      </c>
      <c r="DK1585" s="3" t="s">
        <v>3874</v>
      </c>
      <c r="DL1585" t="s">
        <v>4429</v>
      </c>
      <c r="DM1585" t="str">
        <f t="shared" si="29"/>
        <v>IL062 - Effingham County Housing Authority</v>
      </c>
      <c r="DN1585" s="11" t="s">
        <v>4430</v>
      </c>
      <c r="DO1585" t="s">
        <v>4429</v>
      </c>
      <c r="DP1585">
        <v>104</v>
      </c>
    </row>
    <row r="1586" spans="113:120" x14ac:dyDescent="0.25">
      <c r="DI1586" t="s">
        <v>149</v>
      </c>
      <c r="DJ1586" t="s">
        <v>4431</v>
      </c>
      <c r="DK1586" s="3" t="s">
        <v>3874</v>
      </c>
      <c r="DL1586" t="s">
        <v>4432</v>
      </c>
      <c r="DM1586" t="str">
        <f t="shared" si="29"/>
        <v>IL063 - Housing Authority of Johnson County</v>
      </c>
      <c r="DN1586" s="11" t="s">
        <v>4433</v>
      </c>
      <c r="DO1586" t="s">
        <v>4434</v>
      </c>
      <c r="DP1586">
        <v>77</v>
      </c>
    </row>
    <row r="1587" spans="113:120" x14ac:dyDescent="0.25">
      <c r="DI1587" t="s">
        <v>149</v>
      </c>
      <c r="DJ1587" t="s">
        <v>4435</v>
      </c>
      <c r="DK1587" s="3" t="s">
        <v>3874</v>
      </c>
      <c r="DL1587" t="s">
        <v>4436</v>
      </c>
      <c r="DM1587" t="str">
        <f t="shared" si="29"/>
        <v>IL065 - Clay County Housing Authority</v>
      </c>
      <c r="DN1587" s="11" t="s">
        <v>4437</v>
      </c>
      <c r="DO1587" t="s">
        <v>4438</v>
      </c>
      <c r="DP1587">
        <v>187</v>
      </c>
    </row>
    <row r="1588" spans="113:120" x14ac:dyDescent="0.25">
      <c r="DI1588" t="s">
        <v>149</v>
      </c>
      <c r="DJ1588" t="s">
        <v>4439</v>
      </c>
      <c r="DK1588" s="3" t="s">
        <v>3874</v>
      </c>
      <c r="DL1588" t="s">
        <v>4440</v>
      </c>
      <c r="DM1588" t="str">
        <f t="shared" si="29"/>
        <v>IL066 - Housing Authority of the County of Hardin</v>
      </c>
      <c r="DN1588" s="11" t="s">
        <v>4441</v>
      </c>
      <c r="DO1588" t="s">
        <v>4442</v>
      </c>
      <c r="DP1588">
        <v>147</v>
      </c>
    </row>
    <row r="1589" spans="113:120" x14ac:dyDescent="0.25">
      <c r="DI1589" t="s">
        <v>14</v>
      </c>
      <c r="DJ1589" t="s">
        <v>4443</v>
      </c>
      <c r="DK1589" s="3" t="s">
        <v>3874</v>
      </c>
      <c r="DL1589" t="s">
        <v>4444</v>
      </c>
      <c r="DM1589" t="str">
        <f t="shared" si="29"/>
        <v>IL067 - Housing Authority of the County of Union</v>
      </c>
      <c r="DN1589" s="11" t="s">
        <v>4445</v>
      </c>
      <c r="DO1589" t="s">
        <v>4446</v>
      </c>
      <c r="DP1589">
        <v>110</v>
      </c>
    </row>
    <row r="1590" spans="113:120" x14ac:dyDescent="0.25">
      <c r="DI1590" t="s">
        <v>14</v>
      </c>
      <c r="DJ1590" t="s">
        <v>4443</v>
      </c>
      <c r="DK1590" s="3" t="s">
        <v>3874</v>
      </c>
      <c r="DL1590" t="s">
        <v>4444</v>
      </c>
      <c r="DM1590" t="str">
        <f t="shared" si="29"/>
        <v>IL067 - Housing Authority of the County of Union</v>
      </c>
      <c r="DN1590" s="11" t="s">
        <v>4447</v>
      </c>
      <c r="DO1590" t="s">
        <v>4448</v>
      </c>
      <c r="DP1590">
        <v>236</v>
      </c>
    </row>
    <row r="1591" spans="113:120" x14ac:dyDescent="0.25">
      <c r="DI1591" t="s">
        <v>149</v>
      </c>
      <c r="DJ1591" t="s">
        <v>4449</v>
      </c>
      <c r="DK1591" s="3" t="s">
        <v>3874</v>
      </c>
      <c r="DL1591" t="s">
        <v>4450</v>
      </c>
      <c r="DM1591" t="str">
        <f t="shared" si="29"/>
        <v>IL068 - White County Housing Authority</v>
      </c>
      <c r="DN1591" s="11" t="s">
        <v>4451</v>
      </c>
      <c r="DO1591" t="s">
        <v>4452</v>
      </c>
      <c r="DP1591">
        <v>115</v>
      </c>
    </row>
    <row r="1592" spans="113:120" x14ac:dyDescent="0.25">
      <c r="DI1592" t="s">
        <v>149</v>
      </c>
      <c r="DJ1592" t="s">
        <v>4453</v>
      </c>
      <c r="DK1592" s="3" t="s">
        <v>3874</v>
      </c>
      <c r="DL1592" t="s">
        <v>4454</v>
      </c>
      <c r="DM1592" t="str">
        <f t="shared" si="29"/>
        <v>IL069 - Housing Authority of the County of Clark, IL.</v>
      </c>
      <c r="DN1592" s="11" t="s">
        <v>4455</v>
      </c>
      <c r="DO1592" t="s">
        <v>4456</v>
      </c>
      <c r="DP1592">
        <v>88</v>
      </c>
    </row>
    <row r="1593" spans="113:120" x14ac:dyDescent="0.25">
      <c r="DI1593" t="s">
        <v>149</v>
      </c>
      <c r="DJ1593" t="s">
        <v>4457</v>
      </c>
      <c r="DK1593" s="3" t="s">
        <v>3874</v>
      </c>
      <c r="DL1593" t="s">
        <v>4458</v>
      </c>
      <c r="DM1593" t="str">
        <f t="shared" si="29"/>
        <v>IL070 - Housing Authority of the County of Cumberland, IL.</v>
      </c>
      <c r="DN1593" s="11" t="s">
        <v>4459</v>
      </c>
      <c r="DO1593" t="s">
        <v>4460</v>
      </c>
      <c r="DP1593">
        <v>92</v>
      </c>
    </row>
    <row r="1594" spans="113:120" x14ac:dyDescent="0.25">
      <c r="DI1594" t="s">
        <v>149</v>
      </c>
      <c r="DJ1594" t="s">
        <v>4461</v>
      </c>
      <c r="DK1594" s="3" t="s">
        <v>3874</v>
      </c>
      <c r="DL1594" t="s">
        <v>4462</v>
      </c>
      <c r="DM1594" t="str">
        <f t="shared" si="29"/>
        <v>IL071 - Pike County Housing Authority</v>
      </c>
      <c r="DN1594" s="11" t="s">
        <v>4463</v>
      </c>
      <c r="DO1594" t="s">
        <v>4464</v>
      </c>
      <c r="DP1594">
        <v>228</v>
      </c>
    </row>
    <row r="1595" spans="113:120" x14ac:dyDescent="0.25">
      <c r="DI1595" t="s">
        <v>149</v>
      </c>
      <c r="DJ1595" t="s">
        <v>4465</v>
      </c>
      <c r="DK1595" s="3" t="s">
        <v>3874</v>
      </c>
      <c r="DL1595" t="s">
        <v>4466</v>
      </c>
      <c r="DM1595" t="str">
        <f t="shared" si="29"/>
        <v>IL072 - Housing Authority of Greene County</v>
      </c>
      <c r="DN1595" s="11" t="s">
        <v>4467</v>
      </c>
      <c r="DO1595" t="s">
        <v>4468</v>
      </c>
      <c r="DP1595">
        <v>112</v>
      </c>
    </row>
    <row r="1596" spans="113:120" x14ac:dyDescent="0.25">
      <c r="DI1596" t="s">
        <v>149</v>
      </c>
      <c r="DJ1596" t="s">
        <v>4469</v>
      </c>
      <c r="DK1596" s="3" t="s">
        <v>3874</v>
      </c>
      <c r="DL1596" t="s">
        <v>4470</v>
      </c>
      <c r="DM1596" t="str">
        <f t="shared" si="29"/>
        <v>IL073 - Scott County Housing Authority</v>
      </c>
      <c r="DN1596" s="11" t="s">
        <v>4471</v>
      </c>
      <c r="DO1596" t="s">
        <v>4472</v>
      </c>
      <c r="DP1596">
        <v>105</v>
      </c>
    </row>
    <row r="1597" spans="113:120" x14ac:dyDescent="0.25">
      <c r="DI1597" t="s">
        <v>149</v>
      </c>
      <c r="DJ1597" t="s">
        <v>4473</v>
      </c>
      <c r="DK1597" s="3" t="s">
        <v>3874</v>
      </c>
      <c r="DL1597" t="s">
        <v>4474</v>
      </c>
      <c r="DM1597" t="str">
        <f t="shared" si="29"/>
        <v>IL074 - Housing Authority of the County of Jersey</v>
      </c>
      <c r="DN1597" s="11" t="s">
        <v>4475</v>
      </c>
      <c r="DO1597" t="s">
        <v>4476</v>
      </c>
      <c r="DP1597">
        <v>146</v>
      </c>
    </row>
    <row r="1598" spans="113:120" x14ac:dyDescent="0.25">
      <c r="DI1598" t="s">
        <v>14</v>
      </c>
      <c r="DJ1598" t="s">
        <v>4477</v>
      </c>
      <c r="DK1598" s="3" t="s">
        <v>3874</v>
      </c>
      <c r="DL1598" t="s">
        <v>4478</v>
      </c>
      <c r="DM1598" t="str">
        <f t="shared" si="29"/>
        <v>IL076 - Housing Authority of the County of McDonough</v>
      </c>
      <c r="DN1598" s="11" t="s">
        <v>4479</v>
      </c>
      <c r="DO1598" t="s">
        <v>4480</v>
      </c>
      <c r="DP1598">
        <v>109</v>
      </c>
    </row>
    <row r="1599" spans="113:120" x14ac:dyDescent="0.25">
      <c r="DI1599" t="s">
        <v>14</v>
      </c>
      <c r="DJ1599" t="s">
        <v>4477</v>
      </c>
      <c r="DK1599" s="3" t="s">
        <v>3874</v>
      </c>
      <c r="DL1599" t="s">
        <v>4478</v>
      </c>
      <c r="DM1599" t="str">
        <f t="shared" si="29"/>
        <v>IL076 - Housing Authority of the County of McDonough</v>
      </c>
      <c r="DN1599" s="11" t="s">
        <v>4481</v>
      </c>
      <c r="DO1599" t="s">
        <v>4482</v>
      </c>
      <c r="DP1599">
        <v>98</v>
      </c>
    </row>
    <row r="1600" spans="113:120" x14ac:dyDescent="0.25">
      <c r="DI1600" t="s">
        <v>14</v>
      </c>
      <c r="DJ1600" t="s">
        <v>4477</v>
      </c>
      <c r="DK1600" s="3" t="s">
        <v>3874</v>
      </c>
      <c r="DL1600" t="s">
        <v>4478</v>
      </c>
      <c r="DM1600" t="str">
        <f t="shared" si="29"/>
        <v>IL076 - Housing Authority of the County of McDonough</v>
      </c>
      <c r="DN1600" s="11" t="s">
        <v>4483</v>
      </c>
      <c r="DO1600" t="s">
        <v>4484</v>
      </c>
      <c r="DP1600">
        <v>74</v>
      </c>
    </row>
    <row r="1601" spans="113:120" x14ac:dyDescent="0.25">
      <c r="DI1601" t="s">
        <v>149</v>
      </c>
      <c r="DJ1601" t="s">
        <v>4485</v>
      </c>
      <c r="DK1601" s="3" t="s">
        <v>3874</v>
      </c>
      <c r="DL1601" t="s">
        <v>4486</v>
      </c>
      <c r="DM1601" t="str">
        <f t="shared" si="29"/>
        <v>IL078 - Housing Authority of the County of Bond</v>
      </c>
      <c r="DN1601" s="11" t="s">
        <v>4487</v>
      </c>
      <c r="DO1601" t="s">
        <v>4488</v>
      </c>
      <c r="DP1601">
        <v>152</v>
      </c>
    </row>
    <row r="1602" spans="113:120" x14ac:dyDescent="0.25">
      <c r="DI1602" t="s">
        <v>14</v>
      </c>
      <c r="DJ1602" t="s">
        <v>4489</v>
      </c>
      <c r="DK1602" s="3" t="s">
        <v>3874</v>
      </c>
      <c r="DL1602" t="s">
        <v>4490</v>
      </c>
      <c r="DM1602" t="str">
        <f t="shared" si="29"/>
        <v>IL079 - Morgan County Housing Authority</v>
      </c>
      <c r="DN1602" s="11" t="s">
        <v>4491</v>
      </c>
      <c r="DO1602" t="s">
        <v>4492</v>
      </c>
      <c r="DP1602">
        <v>86</v>
      </c>
    </row>
    <row r="1603" spans="113:120" x14ac:dyDescent="0.25">
      <c r="DI1603" t="s">
        <v>14</v>
      </c>
      <c r="DJ1603" t="s">
        <v>4489</v>
      </c>
      <c r="DK1603" s="3" t="s">
        <v>3874</v>
      </c>
      <c r="DL1603" t="s">
        <v>4490</v>
      </c>
      <c r="DM1603" t="str">
        <f t="shared" si="29"/>
        <v>IL079 - Morgan County Housing Authority</v>
      </c>
      <c r="DN1603" s="11" t="s">
        <v>4493</v>
      </c>
      <c r="DO1603" t="s">
        <v>4494</v>
      </c>
      <c r="DP1603">
        <v>190</v>
      </c>
    </row>
    <row r="1604" spans="113:120" x14ac:dyDescent="0.25">
      <c r="DI1604" t="s">
        <v>14</v>
      </c>
      <c r="DJ1604" t="s">
        <v>4489</v>
      </c>
      <c r="DK1604" s="3" t="s">
        <v>3874</v>
      </c>
      <c r="DL1604" t="s">
        <v>4490</v>
      </c>
      <c r="DM1604" t="str">
        <f t="shared" si="29"/>
        <v>IL079 - Morgan County Housing Authority</v>
      </c>
      <c r="DN1604" s="11" t="s">
        <v>4495</v>
      </c>
      <c r="DO1604" t="s">
        <v>4496</v>
      </c>
      <c r="DP1604">
        <v>124</v>
      </c>
    </row>
    <row r="1605" spans="113:120" x14ac:dyDescent="0.25">
      <c r="DI1605" t="s">
        <v>149</v>
      </c>
      <c r="DJ1605" t="s">
        <v>4497</v>
      </c>
      <c r="DK1605" s="3" t="s">
        <v>3874</v>
      </c>
      <c r="DL1605" t="s">
        <v>4498</v>
      </c>
      <c r="DM1605" t="str">
        <f t="shared" si="29"/>
        <v>IL080 - Edwards County Housing Authority</v>
      </c>
      <c r="DN1605" s="11" t="s">
        <v>4499</v>
      </c>
      <c r="DO1605" t="s">
        <v>4500</v>
      </c>
      <c r="DP1605">
        <v>51</v>
      </c>
    </row>
    <row r="1606" spans="113:120" x14ac:dyDescent="0.25">
      <c r="DI1606" t="s">
        <v>149</v>
      </c>
      <c r="DJ1606" t="s">
        <v>4501</v>
      </c>
      <c r="DK1606" s="3" t="s">
        <v>3874</v>
      </c>
      <c r="DL1606" t="s">
        <v>4502</v>
      </c>
      <c r="DM1606" t="str">
        <f t="shared" ref="DM1606:DM1669" si="30">CONCATENATE(DJ1606," - ",DL1606)</f>
        <v>IL081 - Carroll County Housing Authority</v>
      </c>
      <c r="DN1606" s="11" t="s">
        <v>4503</v>
      </c>
      <c r="DO1606" t="s">
        <v>4504</v>
      </c>
      <c r="DP1606">
        <v>90</v>
      </c>
    </row>
    <row r="1607" spans="113:120" x14ac:dyDescent="0.25">
      <c r="DI1607" t="s">
        <v>149</v>
      </c>
      <c r="DJ1607" t="s">
        <v>4505</v>
      </c>
      <c r="DK1607" s="3" t="s">
        <v>3874</v>
      </c>
      <c r="DL1607" t="s">
        <v>4506</v>
      </c>
      <c r="DM1607" t="str">
        <f t="shared" si="30"/>
        <v>IL082 - Housing Authority of the County of JoDaviess</v>
      </c>
      <c r="DN1607" s="11" t="s">
        <v>4507</v>
      </c>
      <c r="DO1607" t="s">
        <v>4508</v>
      </c>
      <c r="DP1607">
        <v>105</v>
      </c>
    </row>
    <row r="1608" spans="113:120" x14ac:dyDescent="0.25">
      <c r="DI1608" t="s">
        <v>149</v>
      </c>
      <c r="DJ1608" t="s">
        <v>4509</v>
      </c>
      <c r="DK1608" s="3" t="s">
        <v>3874</v>
      </c>
      <c r="DL1608" t="s">
        <v>4510</v>
      </c>
      <c r="DM1608" t="str">
        <f t="shared" si="30"/>
        <v>IL083 - Winnebago County Housing Authority</v>
      </c>
      <c r="DN1608" s="11" t="s">
        <v>4511</v>
      </c>
      <c r="DO1608" t="s">
        <v>4512</v>
      </c>
      <c r="DP1608">
        <v>41</v>
      </c>
    </row>
    <row r="1609" spans="113:120" x14ac:dyDescent="0.25">
      <c r="DI1609" t="s">
        <v>149</v>
      </c>
      <c r="DJ1609" t="s">
        <v>4509</v>
      </c>
      <c r="DK1609" s="3" t="s">
        <v>3874</v>
      </c>
      <c r="DL1609" t="s">
        <v>4510</v>
      </c>
      <c r="DM1609" t="str">
        <f t="shared" si="30"/>
        <v>IL083 - Winnebago County Housing Authority</v>
      </c>
      <c r="DN1609" s="11" t="s">
        <v>4513</v>
      </c>
      <c r="DO1609" t="s">
        <v>4514</v>
      </c>
      <c r="DP1609">
        <v>50</v>
      </c>
    </row>
    <row r="1610" spans="113:120" x14ac:dyDescent="0.25">
      <c r="DI1610" t="s">
        <v>149</v>
      </c>
      <c r="DJ1610" t="s">
        <v>4509</v>
      </c>
      <c r="DK1610" s="3" t="s">
        <v>3874</v>
      </c>
      <c r="DL1610" t="s">
        <v>4510</v>
      </c>
      <c r="DM1610" t="str">
        <f t="shared" si="30"/>
        <v>IL083 - Winnebago County Housing Authority</v>
      </c>
      <c r="DN1610" s="11" t="s">
        <v>4515</v>
      </c>
      <c r="DO1610" t="s">
        <v>4516</v>
      </c>
      <c r="DP1610">
        <v>110</v>
      </c>
    </row>
    <row r="1611" spans="113:120" x14ac:dyDescent="0.25">
      <c r="DI1611" t="s">
        <v>149</v>
      </c>
      <c r="DJ1611" t="s">
        <v>4509</v>
      </c>
      <c r="DK1611" s="3" t="s">
        <v>3874</v>
      </c>
      <c r="DL1611" t="s">
        <v>4510</v>
      </c>
      <c r="DM1611" t="str">
        <f t="shared" si="30"/>
        <v>IL083 - Winnebago County Housing Authority</v>
      </c>
      <c r="DN1611" s="11" t="s">
        <v>4517</v>
      </c>
      <c r="DO1611" t="s">
        <v>4518</v>
      </c>
      <c r="DP1611">
        <v>21</v>
      </c>
    </row>
    <row r="1612" spans="113:120" x14ac:dyDescent="0.25">
      <c r="DI1612" t="s">
        <v>149</v>
      </c>
      <c r="DJ1612" t="s">
        <v>4509</v>
      </c>
      <c r="DK1612" s="3" t="s">
        <v>3874</v>
      </c>
      <c r="DL1612" t="s">
        <v>4510</v>
      </c>
      <c r="DM1612" t="str">
        <f t="shared" si="30"/>
        <v>IL083 - Winnebago County Housing Authority</v>
      </c>
      <c r="DN1612" s="11" t="s">
        <v>4519</v>
      </c>
      <c r="DO1612" t="s">
        <v>4520</v>
      </c>
      <c r="DP1612">
        <v>4</v>
      </c>
    </row>
    <row r="1613" spans="113:120" x14ac:dyDescent="0.25">
      <c r="DI1613" t="s">
        <v>149</v>
      </c>
      <c r="DJ1613" t="s">
        <v>4509</v>
      </c>
      <c r="DK1613" s="3" t="s">
        <v>3874</v>
      </c>
      <c r="DL1613" t="s">
        <v>4510</v>
      </c>
      <c r="DM1613" t="str">
        <f t="shared" si="30"/>
        <v>IL083 - Winnebago County Housing Authority</v>
      </c>
      <c r="DN1613" s="11" t="s">
        <v>4521</v>
      </c>
      <c r="DO1613" t="s">
        <v>4522</v>
      </c>
      <c r="DP1613">
        <v>1</v>
      </c>
    </row>
    <row r="1614" spans="113:120" x14ac:dyDescent="0.25">
      <c r="DI1614" t="s">
        <v>14</v>
      </c>
      <c r="DJ1614" t="s">
        <v>4523</v>
      </c>
      <c r="DK1614" s="3" t="s">
        <v>3874</v>
      </c>
      <c r="DL1614" t="s">
        <v>4524</v>
      </c>
      <c r="DM1614" t="str">
        <f t="shared" si="30"/>
        <v>IL084 - Fulton County Housing Authority</v>
      </c>
      <c r="DN1614" s="11" t="s">
        <v>4525</v>
      </c>
      <c r="DO1614" t="s">
        <v>4526</v>
      </c>
      <c r="DP1614">
        <v>80</v>
      </c>
    </row>
    <row r="1615" spans="113:120" x14ac:dyDescent="0.25">
      <c r="DI1615" t="s">
        <v>14</v>
      </c>
      <c r="DJ1615" t="s">
        <v>4523</v>
      </c>
      <c r="DK1615" s="3" t="s">
        <v>3874</v>
      </c>
      <c r="DL1615" t="s">
        <v>4524</v>
      </c>
      <c r="DM1615" t="str">
        <f t="shared" si="30"/>
        <v>IL084 - Fulton County Housing Authority</v>
      </c>
      <c r="DN1615" s="11" t="s">
        <v>4527</v>
      </c>
      <c r="DO1615" t="s">
        <v>4528</v>
      </c>
      <c r="DP1615">
        <v>108</v>
      </c>
    </row>
    <row r="1616" spans="113:120" x14ac:dyDescent="0.25">
      <c r="DI1616" t="s">
        <v>14</v>
      </c>
      <c r="DJ1616" t="s">
        <v>4523</v>
      </c>
      <c r="DK1616" s="3" t="s">
        <v>3874</v>
      </c>
      <c r="DL1616" t="s">
        <v>4524</v>
      </c>
      <c r="DM1616" t="str">
        <f t="shared" si="30"/>
        <v>IL084 - Fulton County Housing Authority</v>
      </c>
      <c r="DN1616" s="11" t="s">
        <v>4529</v>
      </c>
      <c r="DO1616" t="s">
        <v>4530</v>
      </c>
      <c r="DP1616">
        <v>100</v>
      </c>
    </row>
    <row r="1617" spans="113:120" x14ac:dyDescent="0.25">
      <c r="DI1617" t="s">
        <v>14</v>
      </c>
      <c r="DJ1617" t="s">
        <v>4531</v>
      </c>
      <c r="DK1617" s="3" t="s">
        <v>3874</v>
      </c>
      <c r="DL1617" t="s">
        <v>4532</v>
      </c>
      <c r="DM1617" t="str">
        <f t="shared" si="30"/>
        <v>IL085 - Knox County Housing Authority</v>
      </c>
      <c r="DN1617" s="11" t="s">
        <v>4533</v>
      </c>
      <c r="DO1617" t="s">
        <v>4534</v>
      </c>
      <c r="DP1617">
        <v>179</v>
      </c>
    </row>
    <row r="1618" spans="113:120" x14ac:dyDescent="0.25">
      <c r="DI1618" t="s">
        <v>14</v>
      </c>
      <c r="DJ1618" t="s">
        <v>4531</v>
      </c>
      <c r="DK1618" s="3" t="s">
        <v>3874</v>
      </c>
      <c r="DL1618" t="s">
        <v>4532</v>
      </c>
      <c r="DM1618" t="str">
        <f t="shared" si="30"/>
        <v>IL085 - Knox County Housing Authority</v>
      </c>
      <c r="DN1618" s="11" t="s">
        <v>4535</v>
      </c>
      <c r="DO1618" t="s">
        <v>4536</v>
      </c>
      <c r="DP1618">
        <v>193</v>
      </c>
    </row>
    <row r="1619" spans="113:120" x14ac:dyDescent="0.25">
      <c r="DI1619" t="s">
        <v>14</v>
      </c>
      <c r="DJ1619" t="s">
        <v>4531</v>
      </c>
      <c r="DK1619" s="3" t="s">
        <v>3874</v>
      </c>
      <c r="DL1619" t="s">
        <v>4532</v>
      </c>
      <c r="DM1619" t="str">
        <f t="shared" si="30"/>
        <v>IL085 - Knox County Housing Authority</v>
      </c>
      <c r="DN1619" s="11" t="s">
        <v>4537</v>
      </c>
      <c r="DO1619" t="s">
        <v>4538</v>
      </c>
      <c r="DP1619">
        <v>51</v>
      </c>
    </row>
    <row r="1620" spans="113:120" x14ac:dyDescent="0.25">
      <c r="DI1620" t="s">
        <v>14</v>
      </c>
      <c r="DJ1620" t="s">
        <v>4531</v>
      </c>
      <c r="DK1620" s="3" t="s">
        <v>3874</v>
      </c>
      <c r="DL1620" t="s">
        <v>4532</v>
      </c>
      <c r="DM1620" t="str">
        <f t="shared" si="30"/>
        <v>IL085 - Knox County Housing Authority</v>
      </c>
      <c r="DN1620" s="11" t="s">
        <v>4539</v>
      </c>
      <c r="DO1620" t="s">
        <v>4540</v>
      </c>
      <c r="DP1620">
        <v>6</v>
      </c>
    </row>
    <row r="1621" spans="113:120" x14ac:dyDescent="0.25">
      <c r="DI1621" t="s">
        <v>14</v>
      </c>
      <c r="DJ1621" t="s">
        <v>4541</v>
      </c>
      <c r="DK1621" s="3" t="s">
        <v>3874</v>
      </c>
      <c r="DL1621" t="s">
        <v>4542</v>
      </c>
      <c r="DM1621" t="str">
        <f t="shared" si="30"/>
        <v>IL086 - Bureau County Housing Authority</v>
      </c>
      <c r="DN1621" s="11" t="s">
        <v>4543</v>
      </c>
      <c r="DO1621" t="s">
        <v>4544</v>
      </c>
      <c r="DP1621">
        <v>149</v>
      </c>
    </row>
    <row r="1622" spans="113:120" x14ac:dyDescent="0.25">
      <c r="DI1622" t="s">
        <v>14</v>
      </c>
      <c r="DJ1622" t="s">
        <v>4541</v>
      </c>
      <c r="DK1622" s="3" t="s">
        <v>3874</v>
      </c>
      <c r="DL1622" t="s">
        <v>4542</v>
      </c>
      <c r="DM1622" t="str">
        <f t="shared" si="30"/>
        <v>IL086 - Bureau County Housing Authority</v>
      </c>
      <c r="DN1622" s="11" t="s">
        <v>4545</v>
      </c>
      <c r="DO1622" t="s">
        <v>4546</v>
      </c>
      <c r="DP1622">
        <v>104</v>
      </c>
    </row>
    <row r="1623" spans="113:120" x14ac:dyDescent="0.25">
      <c r="DI1623" t="s">
        <v>149</v>
      </c>
      <c r="DJ1623" t="s">
        <v>4547</v>
      </c>
      <c r="DK1623" s="3" t="s">
        <v>3874</v>
      </c>
      <c r="DL1623" t="s">
        <v>4548</v>
      </c>
      <c r="DM1623" t="str">
        <f t="shared" si="30"/>
        <v>IL087 - Housing Authority of the County of Shelby, IL.</v>
      </c>
      <c r="DN1623" s="11" t="s">
        <v>4549</v>
      </c>
      <c r="DO1623" t="s">
        <v>4550</v>
      </c>
      <c r="DP1623">
        <v>132</v>
      </c>
    </row>
    <row r="1624" spans="113:120" x14ac:dyDescent="0.25">
      <c r="DI1624" t="s">
        <v>149</v>
      </c>
      <c r="DJ1624" t="s">
        <v>4551</v>
      </c>
      <c r="DK1624" s="3" t="s">
        <v>3874</v>
      </c>
      <c r="DL1624" t="s">
        <v>4552</v>
      </c>
      <c r="DM1624" t="str">
        <f t="shared" si="30"/>
        <v>IL088 - Housing Authority Of The County of Wayne, Illinois</v>
      </c>
      <c r="DN1624" s="11" t="s">
        <v>4553</v>
      </c>
      <c r="DO1624" t="s">
        <v>4554</v>
      </c>
      <c r="DP1624">
        <v>214</v>
      </c>
    </row>
    <row r="1625" spans="113:120" x14ac:dyDescent="0.25">
      <c r="DI1625" t="s">
        <v>14</v>
      </c>
      <c r="DJ1625" t="s">
        <v>4555</v>
      </c>
      <c r="DK1625" s="3" t="s">
        <v>3874</v>
      </c>
      <c r="DL1625" t="s">
        <v>4556</v>
      </c>
      <c r="DM1625" t="str">
        <f t="shared" si="30"/>
        <v>IL089 - Housing Authority Of The County Of DeKalb</v>
      </c>
      <c r="DN1625" s="11" t="s">
        <v>4557</v>
      </c>
      <c r="DO1625" t="s">
        <v>4558</v>
      </c>
      <c r="DP1625">
        <v>150</v>
      </c>
    </row>
    <row r="1626" spans="113:120" x14ac:dyDescent="0.25">
      <c r="DI1626" t="s">
        <v>14</v>
      </c>
      <c r="DJ1626" t="s">
        <v>4555</v>
      </c>
      <c r="DK1626" s="3" t="s">
        <v>3874</v>
      </c>
      <c r="DL1626" t="s">
        <v>4556</v>
      </c>
      <c r="DM1626" t="str">
        <f t="shared" si="30"/>
        <v>IL089 - Housing Authority Of The County Of DeKalb</v>
      </c>
      <c r="DN1626" s="11" t="s">
        <v>4559</v>
      </c>
      <c r="DO1626" t="s">
        <v>4560</v>
      </c>
      <c r="DP1626">
        <v>30</v>
      </c>
    </row>
    <row r="1627" spans="113:120" x14ac:dyDescent="0.25">
      <c r="DI1627" t="s">
        <v>14</v>
      </c>
      <c r="DJ1627" t="s">
        <v>4555</v>
      </c>
      <c r="DK1627" s="3" t="s">
        <v>3874</v>
      </c>
      <c r="DL1627" t="s">
        <v>4556</v>
      </c>
      <c r="DM1627" t="str">
        <f t="shared" si="30"/>
        <v>IL089 - Housing Authority Of The County Of DeKalb</v>
      </c>
      <c r="DN1627" s="11" t="s">
        <v>4561</v>
      </c>
      <c r="DO1627" t="s">
        <v>4562</v>
      </c>
      <c r="DP1627">
        <v>100</v>
      </c>
    </row>
    <row r="1628" spans="113:120" x14ac:dyDescent="0.25">
      <c r="DI1628" t="s">
        <v>14</v>
      </c>
      <c r="DJ1628" t="s">
        <v>4563</v>
      </c>
      <c r="DK1628" s="3" t="s">
        <v>3874</v>
      </c>
      <c r="DL1628" t="s">
        <v>4564</v>
      </c>
      <c r="DM1628" t="str">
        <f t="shared" si="30"/>
        <v>IL090 - Housing Authority of the City of Aurora</v>
      </c>
      <c r="DN1628" s="11" t="s">
        <v>4565</v>
      </c>
      <c r="DO1628" t="s">
        <v>4566</v>
      </c>
      <c r="DP1628">
        <v>187</v>
      </c>
    </row>
    <row r="1629" spans="113:120" x14ac:dyDescent="0.25">
      <c r="DI1629" t="s">
        <v>14</v>
      </c>
      <c r="DJ1629" t="s">
        <v>4563</v>
      </c>
      <c r="DK1629" s="3" t="s">
        <v>3874</v>
      </c>
      <c r="DL1629" t="s">
        <v>4564</v>
      </c>
      <c r="DM1629" t="str">
        <f t="shared" si="30"/>
        <v>IL090 - Housing Authority of the City of Aurora</v>
      </c>
      <c r="DN1629" s="11" t="s">
        <v>4567</v>
      </c>
      <c r="DO1629" t="s">
        <v>4568</v>
      </c>
      <c r="DP1629">
        <v>315</v>
      </c>
    </row>
    <row r="1630" spans="113:120" x14ac:dyDescent="0.25">
      <c r="DI1630" t="s">
        <v>14</v>
      </c>
      <c r="DJ1630" t="s">
        <v>4569</v>
      </c>
      <c r="DK1630" s="3" t="s">
        <v>3874</v>
      </c>
      <c r="DL1630" t="s">
        <v>4570</v>
      </c>
      <c r="DM1630" t="str">
        <f t="shared" si="30"/>
        <v>IL091 - Warren County Housing Authority</v>
      </c>
      <c r="DN1630" s="11" t="s">
        <v>4571</v>
      </c>
      <c r="DO1630" t="s">
        <v>4572</v>
      </c>
      <c r="DP1630">
        <v>158</v>
      </c>
    </row>
    <row r="1631" spans="113:120" x14ac:dyDescent="0.25">
      <c r="DI1631" t="s">
        <v>14</v>
      </c>
      <c r="DJ1631" t="s">
        <v>4569</v>
      </c>
      <c r="DK1631" s="3" t="s">
        <v>3874</v>
      </c>
      <c r="DL1631" t="s">
        <v>4570</v>
      </c>
      <c r="DM1631" t="str">
        <f t="shared" si="30"/>
        <v>IL091 - Warren County Housing Authority</v>
      </c>
      <c r="DN1631" s="11" t="s">
        <v>4573</v>
      </c>
      <c r="DO1631" t="s">
        <v>4574</v>
      </c>
      <c r="DP1631">
        <v>116</v>
      </c>
    </row>
    <row r="1632" spans="113:120" x14ac:dyDescent="0.25">
      <c r="DI1632" t="s">
        <v>149</v>
      </c>
      <c r="DJ1632" t="s">
        <v>4575</v>
      </c>
      <c r="DK1632" s="3" t="s">
        <v>3874</v>
      </c>
      <c r="DL1632" t="s">
        <v>4576</v>
      </c>
      <c r="DM1632" t="str">
        <f t="shared" si="30"/>
        <v>IL093 - Housing Authority Of The County Of Wabash, IL.</v>
      </c>
      <c r="DN1632" s="11" t="s">
        <v>4577</v>
      </c>
      <c r="DO1632" t="s">
        <v>4578</v>
      </c>
      <c r="DP1632">
        <v>156</v>
      </c>
    </row>
    <row r="1633" spans="113:120" x14ac:dyDescent="0.25">
      <c r="DI1633" t="s">
        <v>149</v>
      </c>
      <c r="DJ1633" t="s">
        <v>4579</v>
      </c>
      <c r="DK1633" s="3" t="s">
        <v>3874</v>
      </c>
      <c r="DL1633" t="s">
        <v>4580</v>
      </c>
      <c r="DM1633" t="str">
        <f t="shared" si="30"/>
        <v>IL094 - Livingston County Housing Authority</v>
      </c>
      <c r="DN1633" s="11" t="s">
        <v>4581</v>
      </c>
      <c r="DO1633" t="s">
        <v>4582</v>
      </c>
      <c r="DP1633">
        <v>237</v>
      </c>
    </row>
    <row r="1634" spans="113:120" x14ac:dyDescent="0.25">
      <c r="DI1634" t="s">
        <v>149</v>
      </c>
      <c r="DJ1634" t="s">
        <v>4583</v>
      </c>
      <c r="DK1634" s="3" t="s">
        <v>3874</v>
      </c>
      <c r="DL1634" t="s">
        <v>4584</v>
      </c>
      <c r="DM1634" t="str">
        <f t="shared" si="30"/>
        <v>IL095 - Ogle County Housing Authority</v>
      </c>
      <c r="DN1634" s="11" t="s">
        <v>4585</v>
      </c>
      <c r="DO1634" t="s">
        <v>4586</v>
      </c>
      <c r="DP1634">
        <v>130</v>
      </c>
    </row>
    <row r="1635" spans="113:120" x14ac:dyDescent="0.25">
      <c r="DI1635" t="s">
        <v>149</v>
      </c>
      <c r="DJ1635" t="s">
        <v>4587</v>
      </c>
      <c r="DK1635" s="3" t="s">
        <v>3874</v>
      </c>
      <c r="DL1635" t="s">
        <v>4588</v>
      </c>
      <c r="DM1635" t="str">
        <f t="shared" si="30"/>
        <v>IL096 - Housing Authority of the County of Richland</v>
      </c>
      <c r="DN1635" s="11" t="s">
        <v>4589</v>
      </c>
      <c r="DO1635" t="s">
        <v>4590</v>
      </c>
      <c r="DP1635">
        <v>75</v>
      </c>
    </row>
    <row r="1636" spans="113:120" x14ac:dyDescent="0.25">
      <c r="DI1636" t="s">
        <v>149</v>
      </c>
      <c r="DJ1636" t="s">
        <v>4591</v>
      </c>
      <c r="DK1636" s="3" t="s">
        <v>3874</v>
      </c>
      <c r="DL1636" t="s">
        <v>4592</v>
      </c>
      <c r="DM1636" t="str">
        <f t="shared" si="30"/>
        <v>IL097 - Hancock County Housing Authority</v>
      </c>
      <c r="DN1636" s="11" t="s">
        <v>4593</v>
      </c>
      <c r="DO1636" t="s">
        <v>4594</v>
      </c>
      <c r="DP1636">
        <v>30</v>
      </c>
    </row>
    <row r="1637" spans="113:120" x14ac:dyDescent="0.25">
      <c r="DI1637" t="s">
        <v>149</v>
      </c>
      <c r="DJ1637" t="s">
        <v>4595</v>
      </c>
      <c r="DK1637" s="3" t="s">
        <v>3874</v>
      </c>
      <c r="DL1637" t="s">
        <v>4596</v>
      </c>
      <c r="DM1637" t="str">
        <f t="shared" si="30"/>
        <v>IL099 - Housing Authority of the County of Brown</v>
      </c>
      <c r="DN1637" s="11" t="s">
        <v>4597</v>
      </c>
      <c r="DO1637" t="s">
        <v>4598</v>
      </c>
      <c r="DP1637">
        <v>62</v>
      </c>
    </row>
    <row r="1638" spans="113:120" x14ac:dyDescent="0.25">
      <c r="DI1638" t="s">
        <v>149</v>
      </c>
      <c r="DJ1638" t="s">
        <v>4599</v>
      </c>
      <c r="DK1638" s="3" t="s">
        <v>3874</v>
      </c>
      <c r="DL1638" t="s">
        <v>4600</v>
      </c>
      <c r="DM1638" t="str">
        <f t="shared" si="30"/>
        <v>IL100 - Housing Authority County of Coles</v>
      </c>
      <c r="DN1638" s="11" t="s">
        <v>4601</v>
      </c>
      <c r="DO1638" t="s">
        <v>4602</v>
      </c>
      <c r="DP1638">
        <v>178</v>
      </c>
    </row>
    <row r="1639" spans="113:120" x14ac:dyDescent="0.25">
      <c r="DI1639" t="s">
        <v>149</v>
      </c>
      <c r="DJ1639" t="s">
        <v>4603</v>
      </c>
      <c r="DK1639" s="3" t="s">
        <v>3874</v>
      </c>
      <c r="DL1639" t="s">
        <v>4604</v>
      </c>
      <c r="DM1639" t="str">
        <f t="shared" si="30"/>
        <v>IL102 - The Housing Authority of the County of Cass IL.</v>
      </c>
      <c r="DN1639" s="11" t="s">
        <v>4605</v>
      </c>
      <c r="DO1639" t="s">
        <v>1976</v>
      </c>
      <c r="DP1639">
        <v>50</v>
      </c>
    </row>
    <row r="1640" spans="113:120" x14ac:dyDescent="0.25">
      <c r="DI1640" t="s">
        <v>149</v>
      </c>
      <c r="DJ1640" t="s">
        <v>4606</v>
      </c>
      <c r="DK1640" s="3" t="s">
        <v>3874</v>
      </c>
      <c r="DL1640" t="s">
        <v>4607</v>
      </c>
      <c r="DM1640" t="str">
        <f t="shared" si="30"/>
        <v>IL103 - Housing Authority of the Village of Oak Park</v>
      </c>
      <c r="DN1640" s="11" t="s">
        <v>4608</v>
      </c>
      <c r="DO1640" t="s">
        <v>4609</v>
      </c>
      <c r="DP1640">
        <v>198</v>
      </c>
    </row>
    <row r="1641" spans="113:120" x14ac:dyDescent="0.25">
      <c r="DI1641" t="s">
        <v>149</v>
      </c>
      <c r="DJ1641" t="s">
        <v>4610</v>
      </c>
      <c r="DK1641" s="3" t="s">
        <v>3874</v>
      </c>
      <c r="DL1641" t="s">
        <v>4611</v>
      </c>
      <c r="DM1641" t="str">
        <f t="shared" si="30"/>
        <v>IL104 - Woodford County Housing Authority</v>
      </c>
      <c r="DN1641" s="11" t="s">
        <v>4612</v>
      </c>
      <c r="DO1641" t="s">
        <v>1513</v>
      </c>
      <c r="DP1641">
        <v>64</v>
      </c>
    </row>
    <row r="1642" spans="113:120" x14ac:dyDescent="0.25">
      <c r="DI1642" t="s">
        <v>149</v>
      </c>
      <c r="DJ1642" t="s">
        <v>4613</v>
      </c>
      <c r="DK1642" s="3" t="s">
        <v>3874</v>
      </c>
      <c r="DL1642" t="s">
        <v>4614</v>
      </c>
      <c r="DM1642" t="str">
        <f t="shared" si="30"/>
        <v>IL107 - Housing Authority of the City of North Chicago, IL</v>
      </c>
      <c r="DN1642" s="11" t="s">
        <v>4615</v>
      </c>
      <c r="DO1642" t="s">
        <v>4616</v>
      </c>
      <c r="DP1642">
        <v>150</v>
      </c>
    </row>
    <row r="1643" spans="113:120" x14ac:dyDescent="0.25">
      <c r="DI1643" t="s">
        <v>149</v>
      </c>
      <c r="DJ1643" t="s">
        <v>4617</v>
      </c>
      <c r="DK1643" s="3" t="s">
        <v>3874</v>
      </c>
      <c r="DL1643" t="s">
        <v>4618</v>
      </c>
      <c r="DM1643" t="str">
        <f t="shared" si="30"/>
        <v>IL108 - Housing Authority of the County of Lawrence, IL.</v>
      </c>
      <c r="DN1643" s="11" t="s">
        <v>4619</v>
      </c>
      <c r="DO1643" t="s">
        <v>4620</v>
      </c>
      <c r="DP1643">
        <v>171</v>
      </c>
    </row>
    <row r="1644" spans="113:120" x14ac:dyDescent="0.25">
      <c r="DI1644" t="s">
        <v>149</v>
      </c>
      <c r="DJ1644" t="s">
        <v>4621</v>
      </c>
      <c r="DK1644" s="3" t="s">
        <v>3874</v>
      </c>
      <c r="DL1644" t="s">
        <v>4622</v>
      </c>
      <c r="DM1644" t="str">
        <f t="shared" si="30"/>
        <v>IL116 - McHenry County Housing Authority</v>
      </c>
      <c r="DN1644" s="11" t="s">
        <v>4623</v>
      </c>
      <c r="DO1644" t="s">
        <v>4624</v>
      </c>
      <c r="DP1644">
        <v>22</v>
      </c>
    </row>
    <row r="1645" spans="113:120" x14ac:dyDescent="0.25">
      <c r="DI1645" t="s">
        <v>149</v>
      </c>
      <c r="DJ1645" t="s">
        <v>4625</v>
      </c>
      <c r="DK1645" s="3" t="s">
        <v>3874</v>
      </c>
      <c r="DL1645" t="s">
        <v>4626</v>
      </c>
      <c r="DM1645" t="str">
        <f t="shared" si="30"/>
        <v>IL118 - Hamilton County Housing Authority</v>
      </c>
      <c r="DN1645" s="11" t="s">
        <v>4627</v>
      </c>
      <c r="DO1645" t="s">
        <v>4628</v>
      </c>
      <c r="DP1645">
        <v>77</v>
      </c>
    </row>
    <row r="1646" spans="113:120" x14ac:dyDescent="0.25">
      <c r="DI1646" t="s">
        <v>149</v>
      </c>
      <c r="DJ1646" t="s">
        <v>4629</v>
      </c>
      <c r="DK1646" s="3" t="s">
        <v>3874</v>
      </c>
      <c r="DL1646" t="s">
        <v>4630</v>
      </c>
      <c r="DM1646" t="str">
        <f t="shared" si="30"/>
        <v>IL120 - Housing Authority of Edgar County</v>
      </c>
      <c r="DN1646" s="11" t="s">
        <v>4631</v>
      </c>
      <c r="DO1646" t="s">
        <v>4632</v>
      </c>
      <c r="DP1646">
        <v>200</v>
      </c>
    </row>
    <row r="1647" spans="113:120" x14ac:dyDescent="0.25">
      <c r="DI1647" t="s">
        <v>14</v>
      </c>
      <c r="DJ1647" t="s">
        <v>4633</v>
      </c>
      <c r="DK1647" s="3" t="s">
        <v>3874</v>
      </c>
      <c r="DL1647" t="s">
        <v>4634</v>
      </c>
      <c r="DM1647" t="str">
        <f t="shared" si="30"/>
        <v>IL126 - Housing Authority of the City of Marion, Illinois</v>
      </c>
      <c r="DN1647" s="11" t="s">
        <v>4635</v>
      </c>
      <c r="DO1647" t="s">
        <v>4636</v>
      </c>
      <c r="DP1647">
        <v>164</v>
      </c>
    </row>
    <row r="1648" spans="113:120" x14ac:dyDescent="0.25">
      <c r="DI1648" t="s">
        <v>14</v>
      </c>
      <c r="DJ1648" t="s">
        <v>4633</v>
      </c>
      <c r="DK1648" s="3" t="s">
        <v>3874</v>
      </c>
      <c r="DL1648" t="s">
        <v>4634</v>
      </c>
      <c r="DM1648" t="str">
        <f t="shared" si="30"/>
        <v>IL126 - Housing Authority of the City of Marion, Illinois</v>
      </c>
      <c r="DN1648" s="11" t="s">
        <v>4637</v>
      </c>
      <c r="DO1648" t="s">
        <v>4638</v>
      </c>
      <c r="DP1648">
        <v>164</v>
      </c>
    </row>
    <row r="1649" spans="113:120" x14ac:dyDescent="0.25">
      <c r="DI1649" t="s">
        <v>149</v>
      </c>
      <c r="DJ1649" t="s">
        <v>4639</v>
      </c>
      <c r="DK1649" s="3" t="s">
        <v>3874</v>
      </c>
      <c r="DL1649" t="s">
        <v>4640</v>
      </c>
      <c r="DM1649" t="str">
        <f t="shared" si="30"/>
        <v>IL128 - Housing Authority of Piatt County</v>
      </c>
      <c r="DN1649" s="11" t="s">
        <v>4641</v>
      </c>
      <c r="DO1649" t="s">
        <v>4642</v>
      </c>
      <c r="DP1649">
        <v>60</v>
      </c>
    </row>
    <row r="1650" spans="113:120" x14ac:dyDescent="0.25">
      <c r="DI1650" t="s">
        <v>149</v>
      </c>
      <c r="DJ1650" t="s">
        <v>4643</v>
      </c>
      <c r="DK1650" s="3" t="s">
        <v>3874</v>
      </c>
      <c r="DL1650" t="s">
        <v>4644</v>
      </c>
      <c r="DM1650" t="str">
        <f t="shared" si="30"/>
        <v>IL131 - Mercer County Housing Authority</v>
      </c>
      <c r="DN1650" s="11" t="s">
        <v>4645</v>
      </c>
      <c r="DO1650" t="s">
        <v>4646</v>
      </c>
      <c r="DP1650">
        <v>60</v>
      </c>
    </row>
    <row r="1651" spans="113:120" x14ac:dyDescent="0.25">
      <c r="DI1651" t="s">
        <v>14</v>
      </c>
      <c r="DJ1651" t="s">
        <v>4647</v>
      </c>
      <c r="DK1651" s="3" t="s">
        <v>4648</v>
      </c>
      <c r="DL1651" t="s">
        <v>4649</v>
      </c>
      <c r="DM1651" t="str">
        <f t="shared" si="30"/>
        <v>IN002 - Vincennes Housing Authority</v>
      </c>
      <c r="DN1651" s="11" t="s">
        <v>4650</v>
      </c>
      <c r="DO1651" t="s">
        <v>4651</v>
      </c>
      <c r="DP1651">
        <v>83</v>
      </c>
    </row>
    <row r="1652" spans="113:120" x14ac:dyDescent="0.25">
      <c r="DI1652" t="s">
        <v>14</v>
      </c>
      <c r="DJ1652" t="s">
        <v>4647</v>
      </c>
      <c r="DK1652" s="3" t="s">
        <v>4648</v>
      </c>
      <c r="DL1652" t="s">
        <v>4649</v>
      </c>
      <c r="DM1652" t="str">
        <f t="shared" si="30"/>
        <v>IN002 - Vincennes Housing Authority</v>
      </c>
      <c r="DN1652" s="11" t="s">
        <v>4652</v>
      </c>
      <c r="DO1652" t="s">
        <v>4653</v>
      </c>
      <c r="DP1652">
        <v>81</v>
      </c>
    </row>
    <row r="1653" spans="113:120" x14ac:dyDescent="0.25">
      <c r="DI1653" t="s">
        <v>14</v>
      </c>
      <c r="DJ1653" t="s">
        <v>4647</v>
      </c>
      <c r="DK1653" s="3" t="s">
        <v>4648</v>
      </c>
      <c r="DL1653" t="s">
        <v>4649</v>
      </c>
      <c r="DM1653" t="str">
        <f t="shared" si="30"/>
        <v>IN002 - Vincennes Housing Authority</v>
      </c>
      <c r="DN1653" s="11" t="s">
        <v>4654</v>
      </c>
      <c r="DO1653" t="s">
        <v>4655</v>
      </c>
      <c r="DP1653">
        <v>111</v>
      </c>
    </row>
    <row r="1654" spans="113:120" x14ac:dyDescent="0.25">
      <c r="DI1654" t="s">
        <v>14</v>
      </c>
      <c r="DJ1654" t="s">
        <v>4647</v>
      </c>
      <c r="DK1654" s="3" t="s">
        <v>4648</v>
      </c>
      <c r="DL1654" t="s">
        <v>4649</v>
      </c>
      <c r="DM1654" t="str">
        <f t="shared" si="30"/>
        <v>IN002 - Vincennes Housing Authority</v>
      </c>
      <c r="DN1654" s="11" t="s">
        <v>4656</v>
      </c>
      <c r="DO1654" t="s">
        <v>4657</v>
      </c>
      <c r="DP1654">
        <v>68</v>
      </c>
    </row>
    <row r="1655" spans="113:120" x14ac:dyDescent="0.25">
      <c r="DI1655" t="s">
        <v>14</v>
      </c>
      <c r="DJ1655" t="s">
        <v>4658</v>
      </c>
      <c r="DK1655" s="3" t="s">
        <v>4648</v>
      </c>
      <c r="DL1655" t="s">
        <v>4659</v>
      </c>
      <c r="DM1655" t="str">
        <f t="shared" si="30"/>
        <v>IN003 - Fort Wayne Housing Authority</v>
      </c>
      <c r="DN1655" s="11" t="s">
        <v>4660</v>
      </c>
      <c r="DO1655" t="s">
        <v>4661</v>
      </c>
      <c r="DP1655">
        <v>100</v>
      </c>
    </row>
    <row r="1656" spans="113:120" x14ac:dyDescent="0.25">
      <c r="DI1656" t="s">
        <v>14</v>
      </c>
      <c r="DJ1656" t="s">
        <v>4658</v>
      </c>
      <c r="DK1656" s="3" t="s">
        <v>4648</v>
      </c>
      <c r="DL1656" t="s">
        <v>4659</v>
      </c>
      <c r="DM1656" t="str">
        <f t="shared" si="30"/>
        <v>IN003 - Fort Wayne Housing Authority</v>
      </c>
      <c r="DN1656" s="11" t="s">
        <v>4662</v>
      </c>
      <c r="DO1656" t="s">
        <v>4663</v>
      </c>
      <c r="DP1656">
        <v>188</v>
      </c>
    </row>
    <row r="1657" spans="113:120" x14ac:dyDescent="0.25">
      <c r="DI1657" t="s">
        <v>14</v>
      </c>
      <c r="DJ1657" t="s">
        <v>4658</v>
      </c>
      <c r="DK1657" s="3" t="s">
        <v>4648</v>
      </c>
      <c r="DL1657" t="s">
        <v>4659</v>
      </c>
      <c r="DM1657" t="str">
        <f t="shared" si="30"/>
        <v>IN003 - Fort Wayne Housing Authority</v>
      </c>
      <c r="DN1657" s="11" t="s">
        <v>4664</v>
      </c>
      <c r="DO1657" t="s">
        <v>4665</v>
      </c>
      <c r="DP1657">
        <v>176</v>
      </c>
    </row>
    <row r="1658" spans="113:120" x14ac:dyDescent="0.25">
      <c r="DI1658" t="s">
        <v>14</v>
      </c>
      <c r="DJ1658" t="s">
        <v>4658</v>
      </c>
      <c r="DK1658" s="3" t="s">
        <v>4648</v>
      </c>
      <c r="DL1658" t="s">
        <v>4659</v>
      </c>
      <c r="DM1658" t="str">
        <f t="shared" si="30"/>
        <v>IN003 - Fort Wayne Housing Authority</v>
      </c>
      <c r="DN1658" s="11" t="s">
        <v>4666</v>
      </c>
      <c r="DO1658" t="s">
        <v>4667</v>
      </c>
      <c r="DP1658">
        <v>185</v>
      </c>
    </row>
    <row r="1659" spans="113:120" x14ac:dyDescent="0.25">
      <c r="DI1659" t="s">
        <v>14</v>
      </c>
      <c r="DJ1659" t="s">
        <v>4658</v>
      </c>
      <c r="DK1659" s="3" t="s">
        <v>4648</v>
      </c>
      <c r="DL1659" t="s">
        <v>4659</v>
      </c>
      <c r="DM1659" t="str">
        <f t="shared" si="30"/>
        <v>IN003 - Fort Wayne Housing Authority</v>
      </c>
      <c r="DN1659" s="11" t="s">
        <v>4668</v>
      </c>
      <c r="DO1659" t="s">
        <v>4669</v>
      </c>
      <c r="DP1659">
        <v>7</v>
      </c>
    </row>
    <row r="1660" spans="113:120" x14ac:dyDescent="0.25">
      <c r="DI1660" t="s">
        <v>149</v>
      </c>
      <c r="DJ1660" t="s">
        <v>4670</v>
      </c>
      <c r="DK1660" s="3" t="s">
        <v>4648</v>
      </c>
      <c r="DL1660" t="s">
        <v>4671</v>
      </c>
      <c r="DM1660" t="str">
        <f t="shared" si="30"/>
        <v>IN004 - Delaware County Housing Authority</v>
      </c>
      <c r="DN1660" s="11" t="s">
        <v>4672</v>
      </c>
      <c r="DO1660" t="s">
        <v>4673</v>
      </c>
      <c r="DP1660">
        <v>162</v>
      </c>
    </row>
    <row r="1661" spans="113:120" x14ac:dyDescent="0.25">
      <c r="DI1661" t="s">
        <v>14</v>
      </c>
      <c r="DJ1661" t="s">
        <v>4674</v>
      </c>
      <c r="DK1661" s="3" t="s">
        <v>4648</v>
      </c>
      <c r="DL1661" t="s">
        <v>4675</v>
      </c>
      <c r="DM1661" t="str">
        <f t="shared" si="30"/>
        <v>IN005 - Housing Authority of the City of Muncie</v>
      </c>
      <c r="DN1661" s="11" t="s">
        <v>4676</v>
      </c>
      <c r="DO1661" t="s">
        <v>4677</v>
      </c>
      <c r="DP1661">
        <v>99</v>
      </c>
    </row>
    <row r="1662" spans="113:120" x14ac:dyDescent="0.25">
      <c r="DI1662" t="s">
        <v>14</v>
      </c>
      <c r="DJ1662" t="s">
        <v>4674</v>
      </c>
      <c r="DK1662" s="3" t="s">
        <v>4648</v>
      </c>
      <c r="DL1662" t="s">
        <v>4675</v>
      </c>
      <c r="DM1662" t="str">
        <f t="shared" si="30"/>
        <v>IN005 - Housing Authority of the City of Muncie</v>
      </c>
      <c r="DN1662" s="11" t="s">
        <v>4678</v>
      </c>
      <c r="DO1662" t="s">
        <v>4679</v>
      </c>
      <c r="DP1662">
        <v>98</v>
      </c>
    </row>
    <row r="1663" spans="113:120" x14ac:dyDescent="0.25">
      <c r="DI1663" t="s">
        <v>14</v>
      </c>
      <c r="DJ1663" t="s">
        <v>4674</v>
      </c>
      <c r="DK1663" s="3" t="s">
        <v>4648</v>
      </c>
      <c r="DL1663" t="s">
        <v>4675</v>
      </c>
      <c r="DM1663" t="str">
        <f t="shared" si="30"/>
        <v>IN005 - Housing Authority of the City of Muncie</v>
      </c>
      <c r="DN1663" s="11" t="s">
        <v>4680</v>
      </c>
      <c r="DO1663" t="s">
        <v>4681</v>
      </c>
      <c r="DP1663">
        <v>100</v>
      </c>
    </row>
    <row r="1664" spans="113:120" x14ac:dyDescent="0.25">
      <c r="DI1664" t="s">
        <v>14</v>
      </c>
      <c r="DJ1664" t="s">
        <v>4674</v>
      </c>
      <c r="DK1664" s="3" t="s">
        <v>4648</v>
      </c>
      <c r="DL1664" t="s">
        <v>4675</v>
      </c>
      <c r="DM1664" t="str">
        <f t="shared" si="30"/>
        <v>IN005 - Housing Authority of the City of Muncie</v>
      </c>
      <c r="DN1664" s="11" t="s">
        <v>4682</v>
      </c>
      <c r="DO1664" t="s">
        <v>4683</v>
      </c>
      <c r="DP1664">
        <v>10</v>
      </c>
    </row>
    <row r="1665" spans="113:120" x14ac:dyDescent="0.25">
      <c r="DI1665" t="s">
        <v>14</v>
      </c>
      <c r="DJ1665" t="s">
        <v>4674</v>
      </c>
      <c r="DK1665" s="3" t="s">
        <v>4648</v>
      </c>
      <c r="DL1665" t="s">
        <v>4675</v>
      </c>
      <c r="DM1665" t="str">
        <f t="shared" si="30"/>
        <v>IN005 - Housing Authority of the City of Muncie</v>
      </c>
      <c r="DN1665" s="11" t="s">
        <v>4684</v>
      </c>
      <c r="DO1665" t="s">
        <v>4685</v>
      </c>
      <c r="DP1665">
        <v>18</v>
      </c>
    </row>
    <row r="1666" spans="113:120" x14ac:dyDescent="0.25">
      <c r="DI1666" t="s">
        <v>14</v>
      </c>
      <c r="DJ1666" t="s">
        <v>4674</v>
      </c>
      <c r="DK1666" s="3" t="s">
        <v>4648</v>
      </c>
      <c r="DL1666" t="s">
        <v>4675</v>
      </c>
      <c r="DM1666" t="str">
        <f t="shared" si="30"/>
        <v>IN005 - Housing Authority of the City of Muncie</v>
      </c>
      <c r="DN1666" s="11" t="s">
        <v>4686</v>
      </c>
      <c r="DO1666" t="s">
        <v>4687</v>
      </c>
      <c r="DP1666">
        <v>17</v>
      </c>
    </row>
    <row r="1667" spans="113:120" x14ac:dyDescent="0.25">
      <c r="DI1667" t="s">
        <v>14</v>
      </c>
      <c r="DJ1667" t="s">
        <v>4674</v>
      </c>
      <c r="DK1667" s="3" t="s">
        <v>4648</v>
      </c>
      <c r="DL1667" t="s">
        <v>4675</v>
      </c>
      <c r="DM1667" t="str">
        <f t="shared" si="30"/>
        <v>IN005 - Housing Authority of the City of Muncie</v>
      </c>
      <c r="DN1667" s="11" t="s">
        <v>4688</v>
      </c>
      <c r="DO1667" t="s">
        <v>4689</v>
      </c>
      <c r="DP1667">
        <v>17</v>
      </c>
    </row>
    <row r="1668" spans="113:120" x14ac:dyDescent="0.25">
      <c r="DI1668" t="s">
        <v>149</v>
      </c>
      <c r="DJ1668" t="s">
        <v>4690</v>
      </c>
      <c r="DK1668" s="3" t="s">
        <v>4648</v>
      </c>
      <c r="DL1668" t="s">
        <v>4691</v>
      </c>
      <c r="DM1668" t="str">
        <f t="shared" si="30"/>
        <v>IN006 - Housing Authority of the City of Anderson</v>
      </c>
      <c r="DN1668" s="11" t="s">
        <v>4692</v>
      </c>
      <c r="DO1668" t="s">
        <v>4693</v>
      </c>
      <c r="DP1668">
        <v>117</v>
      </c>
    </row>
    <row r="1669" spans="113:120" x14ac:dyDescent="0.25">
      <c r="DI1669" t="s">
        <v>149</v>
      </c>
      <c r="DJ1669" t="s">
        <v>4694</v>
      </c>
      <c r="DK1669" s="3" t="s">
        <v>4648</v>
      </c>
      <c r="DL1669" t="s">
        <v>4695</v>
      </c>
      <c r="DM1669" t="str">
        <f t="shared" si="30"/>
        <v>IN007 - Kokomo Housing Authority</v>
      </c>
      <c r="DN1669" s="11" t="s">
        <v>4696</v>
      </c>
      <c r="DO1669" t="s">
        <v>4697</v>
      </c>
      <c r="DP1669">
        <v>175</v>
      </c>
    </row>
    <row r="1670" spans="113:120" x14ac:dyDescent="0.25">
      <c r="DI1670" t="s">
        <v>14</v>
      </c>
      <c r="DJ1670" t="s">
        <v>4698</v>
      </c>
      <c r="DK1670" s="3" t="s">
        <v>4648</v>
      </c>
      <c r="DL1670" t="s">
        <v>1409</v>
      </c>
      <c r="DM1670" t="str">
        <f t="shared" ref="DM1670:DM1733" si="31">CONCATENATE(DJ1670," - ",DL1670)</f>
        <v>IN009 - Housing Authority of the City of Richmond</v>
      </c>
      <c r="DN1670" s="11" t="s">
        <v>4699</v>
      </c>
      <c r="DO1670" t="s">
        <v>4700</v>
      </c>
      <c r="DP1670">
        <v>104</v>
      </c>
    </row>
    <row r="1671" spans="113:120" x14ac:dyDescent="0.25">
      <c r="DI1671" t="s">
        <v>14</v>
      </c>
      <c r="DJ1671" t="s">
        <v>4698</v>
      </c>
      <c r="DK1671" s="3" t="s">
        <v>4648</v>
      </c>
      <c r="DL1671" t="s">
        <v>1409</v>
      </c>
      <c r="DM1671" t="str">
        <f t="shared" si="31"/>
        <v>IN009 - Housing Authority of the City of Richmond</v>
      </c>
      <c r="DN1671" s="11" t="s">
        <v>4701</v>
      </c>
      <c r="DO1671" t="s">
        <v>4702</v>
      </c>
      <c r="DP1671">
        <v>100</v>
      </c>
    </row>
    <row r="1672" spans="113:120" x14ac:dyDescent="0.25">
      <c r="DI1672" t="s">
        <v>14</v>
      </c>
      <c r="DJ1672" t="s">
        <v>4698</v>
      </c>
      <c r="DK1672" s="3" t="s">
        <v>4648</v>
      </c>
      <c r="DL1672" t="s">
        <v>1409</v>
      </c>
      <c r="DM1672" t="str">
        <f t="shared" si="31"/>
        <v>IN009 - Housing Authority of the City of Richmond</v>
      </c>
      <c r="DN1672" s="11" t="s">
        <v>4703</v>
      </c>
      <c r="DO1672" t="s">
        <v>4704</v>
      </c>
      <c r="DP1672">
        <v>99</v>
      </c>
    </row>
    <row r="1673" spans="113:120" x14ac:dyDescent="0.25">
      <c r="DI1673" t="s">
        <v>14</v>
      </c>
      <c r="DJ1673" t="s">
        <v>4705</v>
      </c>
      <c r="DK1673" s="3" t="s">
        <v>4648</v>
      </c>
      <c r="DL1673" t="s">
        <v>4706</v>
      </c>
      <c r="DM1673" t="str">
        <f t="shared" si="31"/>
        <v>IN010 - Housing Authority of the City of Hammond</v>
      </c>
      <c r="DN1673" s="11" t="s">
        <v>4707</v>
      </c>
      <c r="DO1673" t="s">
        <v>4708</v>
      </c>
      <c r="DP1673">
        <v>1</v>
      </c>
    </row>
    <row r="1674" spans="113:120" x14ac:dyDescent="0.25">
      <c r="DI1674" t="s">
        <v>14</v>
      </c>
      <c r="DJ1674" t="s">
        <v>4705</v>
      </c>
      <c r="DK1674" s="3" t="s">
        <v>4648</v>
      </c>
      <c r="DL1674" t="s">
        <v>4706</v>
      </c>
      <c r="DM1674" t="str">
        <f t="shared" si="31"/>
        <v>IN010 - Housing Authority of the City of Hammond</v>
      </c>
      <c r="DN1674" s="11" t="s">
        <v>4709</v>
      </c>
      <c r="DO1674" t="s">
        <v>4710</v>
      </c>
      <c r="DP1674">
        <v>195</v>
      </c>
    </row>
    <row r="1675" spans="113:120" x14ac:dyDescent="0.25">
      <c r="DI1675" t="s">
        <v>14</v>
      </c>
      <c r="DJ1675" t="s">
        <v>4705</v>
      </c>
      <c r="DK1675" s="3" t="s">
        <v>4648</v>
      </c>
      <c r="DL1675" t="s">
        <v>4706</v>
      </c>
      <c r="DM1675" t="str">
        <f t="shared" si="31"/>
        <v>IN010 - Housing Authority of the City of Hammond</v>
      </c>
      <c r="DN1675" s="11" t="s">
        <v>4711</v>
      </c>
      <c r="DO1675" t="s">
        <v>4712</v>
      </c>
      <c r="DP1675">
        <v>43</v>
      </c>
    </row>
    <row r="1676" spans="113:120" x14ac:dyDescent="0.25">
      <c r="DI1676" t="s">
        <v>14</v>
      </c>
      <c r="DJ1676" t="s">
        <v>4705</v>
      </c>
      <c r="DK1676" s="3" t="s">
        <v>4648</v>
      </c>
      <c r="DL1676" t="s">
        <v>4706</v>
      </c>
      <c r="DM1676" t="str">
        <f t="shared" si="31"/>
        <v>IN010 - Housing Authority of the City of Hammond</v>
      </c>
      <c r="DN1676" s="11" t="s">
        <v>4713</v>
      </c>
      <c r="DO1676" t="s">
        <v>4714</v>
      </c>
      <c r="DP1676">
        <v>17</v>
      </c>
    </row>
    <row r="1677" spans="113:120" x14ac:dyDescent="0.25">
      <c r="DI1677" t="s">
        <v>14</v>
      </c>
      <c r="DJ1677" t="s">
        <v>4705</v>
      </c>
      <c r="DK1677" s="3" t="s">
        <v>4648</v>
      </c>
      <c r="DL1677" t="s">
        <v>4706</v>
      </c>
      <c r="DM1677" t="str">
        <f t="shared" si="31"/>
        <v>IN010 - Housing Authority of the City of Hammond</v>
      </c>
      <c r="DN1677" s="11" t="s">
        <v>4715</v>
      </c>
      <c r="DO1677" t="s">
        <v>4716</v>
      </c>
      <c r="DP1677">
        <v>15</v>
      </c>
    </row>
    <row r="1678" spans="113:120" x14ac:dyDescent="0.25">
      <c r="DI1678" t="s">
        <v>14</v>
      </c>
      <c r="DJ1678" t="s">
        <v>4717</v>
      </c>
      <c r="DK1678" s="3" t="s">
        <v>4648</v>
      </c>
      <c r="DL1678" t="s">
        <v>4718</v>
      </c>
      <c r="DM1678" t="str">
        <f t="shared" si="31"/>
        <v>IN011 - Housing Authority of the City of Gary Indiana</v>
      </c>
      <c r="DN1678" s="11" t="s">
        <v>4719</v>
      </c>
      <c r="DO1678" t="s">
        <v>4720</v>
      </c>
      <c r="DP1678">
        <v>142</v>
      </c>
    </row>
    <row r="1679" spans="113:120" x14ac:dyDescent="0.25">
      <c r="DI1679" t="s">
        <v>14</v>
      </c>
      <c r="DJ1679" t="s">
        <v>4717</v>
      </c>
      <c r="DK1679" s="3" t="s">
        <v>4648</v>
      </c>
      <c r="DL1679" t="s">
        <v>4718</v>
      </c>
      <c r="DM1679" t="str">
        <f t="shared" si="31"/>
        <v>IN011 - Housing Authority of the City of Gary Indiana</v>
      </c>
      <c r="DN1679" s="11" t="s">
        <v>4721</v>
      </c>
      <c r="DO1679" t="s">
        <v>4722</v>
      </c>
      <c r="DP1679">
        <v>24</v>
      </c>
    </row>
    <row r="1680" spans="113:120" x14ac:dyDescent="0.25">
      <c r="DI1680" t="s">
        <v>14</v>
      </c>
      <c r="DJ1680" t="s">
        <v>4717</v>
      </c>
      <c r="DK1680" s="3" t="s">
        <v>4648</v>
      </c>
      <c r="DL1680" t="s">
        <v>4718</v>
      </c>
      <c r="DM1680" t="str">
        <f t="shared" si="31"/>
        <v>IN011 - Housing Authority of the City of Gary Indiana</v>
      </c>
      <c r="DN1680" s="11" t="s">
        <v>4723</v>
      </c>
      <c r="DO1680" t="s">
        <v>4724</v>
      </c>
      <c r="DP1680">
        <v>128</v>
      </c>
    </row>
    <row r="1681" spans="113:120" x14ac:dyDescent="0.25">
      <c r="DI1681" t="s">
        <v>14</v>
      </c>
      <c r="DJ1681" t="s">
        <v>4717</v>
      </c>
      <c r="DK1681" s="3" t="s">
        <v>4648</v>
      </c>
      <c r="DL1681" t="s">
        <v>4718</v>
      </c>
      <c r="DM1681" t="str">
        <f t="shared" si="31"/>
        <v>IN011 - Housing Authority of the City of Gary Indiana</v>
      </c>
      <c r="DN1681" s="11" t="s">
        <v>4725</v>
      </c>
      <c r="DO1681" t="s">
        <v>269</v>
      </c>
      <c r="DP1681">
        <v>143</v>
      </c>
    </row>
    <row r="1682" spans="113:120" x14ac:dyDescent="0.25">
      <c r="DI1682" t="s">
        <v>14</v>
      </c>
      <c r="DJ1682" t="s">
        <v>4717</v>
      </c>
      <c r="DK1682" s="3" t="s">
        <v>4648</v>
      </c>
      <c r="DL1682" t="s">
        <v>4718</v>
      </c>
      <c r="DM1682" t="str">
        <f t="shared" si="31"/>
        <v>IN011 - Housing Authority of the City of Gary Indiana</v>
      </c>
      <c r="DN1682" s="11" t="s">
        <v>4726</v>
      </c>
      <c r="DO1682" t="s">
        <v>4727</v>
      </c>
      <c r="DP1682">
        <v>48</v>
      </c>
    </row>
    <row r="1683" spans="113:120" x14ac:dyDescent="0.25">
      <c r="DI1683" t="s">
        <v>14</v>
      </c>
      <c r="DJ1683" t="s">
        <v>4717</v>
      </c>
      <c r="DK1683" s="3" t="s">
        <v>4648</v>
      </c>
      <c r="DL1683" t="s">
        <v>4718</v>
      </c>
      <c r="DM1683" t="str">
        <f t="shared" si="31"/>
        <v>IN011 - Housing Authority of the City of Gary Indiana</v>
      </c>
      <c r="DN1683" s="11" t="s">
        <v>4728</v>
      </c>
      <c r="DO1683" t="s">
        <v>4729</v>
      </c>
      <c r="DP1683">
        <v>49</v>
      </c>
    </row>
    <row r="1684" spans="113:120" x14ac:dyDescent="0.25">
      <c r="DI1684" t="s">
        <v>14</v>
      </c>
      <c r="DJ1684" t="s">
        <v>4717</v>
      </c>
      <c r="DK1684" s="3" t="s">
        <v>4648</v>
      </c>
      <c r="DL1684" t="s">
        <v>4718</v>
      </c>
      <c r="DM1684" t="str">
        <f t="shared" si="31"/>
        <v>IN011 - Housing Authority of the City of Gary Indiana</v>
      </c>
      <c r="DN1684" s="11" t="s">
        <v>4730</v>
      </c>
      <c r="DO1684" t="s">
        <v>4731</v>
      </c>
      <c r="DP1684">
        <v>45</v>
      </c>
    </row>
    <row r="1685" spans="113:120" x14ac:dyDescent="0.25">
      <c r="DI1685" t="s">
        <v>14</v>
      </c>
      <c r="DJ1685" t="s">
        <v>4717</v>
      </c>
      <c r="DK1685" s="3" t="s">
        <v>4648</v>
      </c>
      <c r="DL1685" t="s">
        <v>4718</v>
      </c>
      <c r="DM1685" t="str">
        <f t="shared" si="31"/>
        <v>IN011 - Housing Authority of the City of Gary Indiana</v>
      </c>
      <c r="DN1685" s="11" t="s">
        <v>4732</v>
      </c>
      <c r="DO1685" t="s">
        <v>4733</v>
      </c>
      <c r="DP1685">
        <v>70</v>
      </c>
    </row>
    <row r="1686" spans="113:120" x14ac:dyDescent="0.25">
      <c r="DI1686" t="s">
        <v>14</v>
      </c>
      <c r="DJ1686" t="s">
        <v>4734</v>
      </c>
      <c r="DK1686" s="3" t="s">
        <v>4648</v>
      </c>
      <c r="DL1686" t="s">
        <v>4735</v>
      </c>
      <c r="DM1686" t="str">
        <f t="shared" si="31"/>
        <v>IN012 - Housing Authority of the City of New Albany</v>
      </c>
      <c r="DN1686" s="11" t="s">
        <v>4736</v>
      </c>
      <c r="DO1686" t="s">
        <v>1401</v>
      </c>
      <c r="DP1686">
        <v>445</v>
      </c>
    </row>
    <row r="1687" spans="113:120" x14ac:dyDescent="0.25">
      <c r="DI1687" t="s">
        <v>14</v>
      </c>
      <c r="DJ1687" t="s">
        <v>4734</v>
      </c>
      <c r="DK1687" s="3" t="s">
        <v>4648</v>
      </c>
      <c r="DL1687" t="s">
        <v>4735</v>
      </c>
      <c r="DM1687" t="str">
        <f t="shared" si="31"/>
        <v>IN012 - Housing Authority of the City of New Albany</v>
      </c>
      <c r="DN1687" s="11" t="s">
        <v>4737</v>
      </c>
      <c r="DO1687" t="s">
        <v>4738</v>
      </c>
      <c r="DP1687">
        <v>70</v>
      </c>
    </row>
    <row r="1688" spans="113:120" x14ac:dyDescent="0.25">
      <c r="DI1688" t="s">
        <v>14</v>
      </c>
      <c r="DJ1688" t="s">
        <v>4739</v>
      </c>
      <c r="DK1688" s="3" t="s">
        <v>4648</v>
      </c>
      <c r="DL1688" t="s">
        <v>4740</v>
      </c>
      <c r="DM1688" t="str">
        <f t="shared" si="31"/>
        <v>IN015 - Housing Authority of South Bend</v>
      </c>
      <c r="DN1688" s="11" t="s">
        <v>4741</v>
      </c>
      <c r="DO1688" t="s">
        <v>4742</v>
      </c>
      <c r="DP1688">
        <v>96</v>
      </c>
    </row>
    <row r="1689" spans="113:120" x14ac:dyDescent="0.25">
      <c r="DI1689" t="s">
        <v>14</v>
      </c>
      <c r="DJ1689" t="s">
        <v>4739</v>
      </c>
      <c r="DK1689" s="3" t="s">
        <v>4648</v>
      </c>
      <c r="DL1689" t="s">
        <v>4740</v>
      </c>
      <c r="DM1689" t="str">
        <f t="shared" si="31"/>
        <v>IN015 - Housing Authority of South Bend</v>
      </c>
      <c r="DN1689" s="11" t="s">
        <v>4743</v>
      </c>
      <c r="DO1689" t="s">
        <v>4742</v>
      </c>
      <c r="DP1689">
        <v>185</v>
      </c>
    </row>
    <row r="1690" spans="113:120" x14ac:dyDescent="0.25">
      <c r="DI1690" t="s">
        <v>14</v>
      </c>
      <c r="DJ1690" t="s">
        <v>4739</v>
      </c>
      <c r="DK1690" s="3" t="s">
        <v>4648</v>
      </c>
      <c r="DL1690" t="s">
        <v>4740</v>
      </c>
      <c r="DM1690" t="str">
        <f t="shared" si="31"/>
        <v>IN015 - Housing Authority of South Bend</v>
      </c>
      <c r="DN1690" s="11" t="s">
        <v>4744</v>
      </c>
      <c r="DO1690" t="s">
        <v>4745</v>
      </c>
      <c r="DP1690">
        <v>165</v>
      </c>
    </row>
    <row r="1691" spans="113:120" x14ac:dyDescent="0.25">
      <c r="DI1691" t="s">
        <v>14</v>
      </c>
      <c r="DJ1691" t="s">
        <v>4739</v>
      </c>
      <c r="DK1691" s="3" t="s">
        <v>4648</v>
      </c>
      <c r="DL1691" t="s">
        <v>4740</v>
      </c>
      <c r="DM1691" t="str">
        <f t="shared" si="31"/>
        <v>IN015 - Housing Authority of South Bend</v>
      </c>
      <c r="DN1691" s="11" t="s">
        <v>4746</v>
      </c>
      <c r="DO1691" t="s">
        <v>4745</v>
      </c>
      <c r="DP1691">
        <v>145</v>
      </c>
    </row>
    <row r="1692" spans="113:120" x14ac:dyDescent="0.25">
      <c r="DI1692" t="s">
        <v>14</v>
      </c>
      <c r="DJ1692" t="s">
        <v>4747</v>
      </c>
      <c r="DK1692" s="3" t="s">
        <v>4648</v>
      </c>
      <c r="DL1692" t="s">
        <v>4748</v>
      </c>
      <c r="DM1692" t="str">
        <f t="shared" si="31"/>
        <v>IN017 - Indianapolis Housing Agency</v>
      </c>
      <c r="DN1692" s="11" t="s">
        <v>4749</v>
      </c>
      <c r="DO1692" t="s">
        <v>4750</v>
      </c>
      <c r="DP1692">
        <v>373</v>
      </c>
    </row>
    <row r="1693" spans="113:120" x14ac:dyDescent="0.25">
      <c r="DI1693" t="s">
        <v>14</v>
      </c>
      <c r="DJ1693" t="s">
        <v>4747</v>
      </c>
      <c r="DK1693" s="3" t="s">
        <v>4648</v>
      </c>
      <c r="DL1693" t="s">
        <v>4748</v>
      </c>
      <c r="DM1693" t="str">
        <f t="shared" si="31"/>
        <v>IN017 - Indianapolis Housing Agency</v>
      </c>
      <c r="DN1693" s="11" t="s">
        <v>4751</v>
      </c>
      <c r="DO1693" t="s">
        <v>4752</v>
      </c>
      <c r="DP1693">
        <v>110</v>
      </c>
    </row>
    <row r="1694" spans="113:120" x14ac:dyDescent="0.25">
      <c r="DI1694" t="s">
        <v>14</v>
      </c>
      <c r="DJ1694" t="s">
        <v>4747</v>
      </c>
      <c r="DK1694" s="3" t="s">
        <v>4648</v>
      </c>
      <c r="DL1694" t="s">
        <v>4748</v>
      </c>
      <c r="DM1694" t="str">
        <f t="shared" si="31"/>
        <v>IN017 - Indianapolis Housing Agency</v>
      </c>
      <c r="DN1694" s="11" t="s">
        <v>4753</v>
      </c>
      <c r="DO1694" t="s">
        <v>4754</v>
      </c>
      <c r="DP1694">
        <v>18</v>
      </c>
    </row>
    <row r="1695" spans="113:120" x14ac:dyDescent="0.25">
      <c r="DI1695" t="s">
        <v>149</v>
      </c>
      <c r="DJ1695" t="s">
        <v>4755</v>
      </c>
      <c r="DK1695" s="3" t="s">
        <v>4648</v>
      </c>
      <c r="DL1695" t="s">
        <v>4756</v>
      </c>
      <c r="DM1695" t="str">
        <f t="shared" si="31"/>
        <v>IN018 - Housing Authority of the City of Tell City</v>
      </c>
      <c r="DN1695" s="11" t="s">
        <v>4757</v>
      </c>
      <c r="DO1695" t="s">
        <v>4758</v>
      </c>
      <c r="DP1695">
        <v>199</v>
      </c>
    </row>
    <row r="1696" spans="113:120" x14ac:dyDescent="0.25">
      <c r="DI1696" t="s">
        <v>149</v>
      </c>
      <c r="DJ1696" t="s">
        <v>4759</v>
      </c>
      <c r="DK1696" s="3" t="s">
        <v>4648</v>
      </c>
      <c r="DL1696" t="s">
        <v>4760</v>
      </c>
      <c r="DM1696" t="str">
        <f t="shared" si="31"/>
        <v>IN019 - Housing Authority of the City of Michigan City</v>
      </c>
      <c r="DN1696" s="11" t="s">
        <v>4761</v>
      </c>
      <c r="DO1696" t="s">
        <v>4762</v>
      </c>
      <c r="DP1696">
        <v>177</v>
      </c>
    </row>
    <row r="1697" spans="113:120" x14ac:dyDescent="0.25">
      <c r="DI1697" t="s">
        <v>149</v>
      </c>
      <c r="DJ1697" t="s">
        <v>4759</v>
      </c>
      <c r="DK1697" s="3" t="s">
        <v>4648</v>
      </c>
      <c r="DL1697" t="s">
        <v>4760</v>
      </c>
      <c r="DM1697" t="str">
        <f t="shared" si="31"/>
        <v>IN019 - Housing Authority of the City of Michigan City</v>
      </c>
      <c r="DN1697" s="11" t="s">
        <v>4763</v>
      </c>
      <c r="DO1697" t="s">
        <v>4764</v>
      </c>
      <c r="DP1697">
        <v>4</v>
      </c>
    </row>
    <row r="1698" spans="113:120" x14ac:dyDescent="0.25">
      <c r="DI1698" t="s">
        <v>14</v>
      </c>
      <c r="DJ1698" t="s">
        <v>4765</v>
      </c>
      <c r="DK1698" s="3" t="s">
        <v>4648</v>
      </c>
      <c r="DL1698" t="s">
        <v>4766</v>
      </c>
      <c r="DM1698" t="str">
        <f t="shared" si="31"/>
        <v>IN020 - Housing Authority of the City of Mishawaka</v>
      </c>
      <c r="DN1698" s="11" t="s">
        <v>4767</v>
      </c>
      <c r="DO1698" t="s">
        <v>4768</v>
      </c>
      <c r="DP1698">
        <v>148</v>
      </c>
    </row>
    <row r="1699" spans="113:120" x14ac:dyDescent="0.25">
      <c r="DI1699" t="s">
        <v>14</v>
      </c>
      <c r="DJ1699" t="s">
        <v>4765</v>
      </c>
      <c r="DK1699" s="3" t="s">
        <v>4648</v>
      </c>
      <c r="DL1699" t="s">
        <v>4766</v>
      </c>
      <c r="DM1699" t="str">
        <f t="shared" si="31"/>
        <v>IN020 - Housing Authority of the City of Mishawaka</v>
      </c>
      <c r="DN1699" s="11" t="s">
        <v>4769</v>
      </c>
      <c r="DO1699" t="s">
        <v>4770</v>
      </c>
      <c r="DP1699">
        <v>151</v>
      </c>
    </row>
    <row r="1700" spans="113:120" x14ac:dyDescent="0.25">
      <c r="DI1700" t="s">
        <v>14</v>
      </c>
      <c r="DJ1700" t="s">
        <v>4771</v>
      </c>
      <c r="DK1700" s="3" t="s">
        <v>4648</v>
      </c>
      <c r="DL1700" t="s">
        <v>4772</v>
      </c>
      <c r="DM1700" t="str">
        <f t="shared" si="31"/>
        <v>IN021 - Housing Authority of the City of Terre Haute</v>
      </c>
      <c r="DN1700" s="11" t="s">
        <v>4773</v>
      </c>
      <c r="DO1700" t="s">
        <v>4774</v>
      </c>
      <c r="DP1700">
        <v>256</v>
      </c>
    </row>
    <row r="1701" spans="113:120" x14ac:dyDescent="0.25">
      <c r="DI1701" t="s">
        <v>14</v>
      </c>
      <c r="DJ1701" t="s">
        <v>4771</v>
      </c>
      <c r="DK1701" s="3" t="s">
        <v>4648</v>
      </c>
      <c r="DL1701" t="s">
        <v>4772</v>
      </c>
      <c r="DM1701" t="str">
        <f t="shared" si="31"/>
        <v>IN021 - Housing Authority of the City of Terre Haute</v>
      </c>
      <c r="DN1701" s="11" t="s">
        <v>4775</v>
      </c>
      <c r="DO1701" t="s">
        <v>4776</v>
      </c>
      <c r="DP1701">
        <v>144</v>
      </c>
    </row>
    <row r="1702" spans="113:120" x14ac:dyDescent="0.25">
      <c r="DI1702" t="s">
        <v>14</v>
      </c>
      <c r="DJ1702" t="s">
        <v>4771</v>
      </c>
      <c r="DK1702" s="3" t="s">
        <v>4648</v>
      </c>
      <c r="DL1702" t="s">
        <v>4772</v>
      </c>
      <c r="DM1702" t="str">
        <f t="shared" si="31"/>
        <v>IN021 - Housing Authority of the City of Terre Haute</v>
      </c>
      <c r="DN1702" s="11" t="s">
        <v>4777</v>
      </c>
      <c r="DO1702" t="s">
        <v>4778</v>
      </c>
      <c r="DP1702">
        <v>93</v>
      </c>
    </row>
    <row r="1703" spans="113:120" x14ac:dyDescent="0.25">
      <c r="DI1703" t="s">
        <v>14</v>
      </c>
      <c r="DJ1703" t="s">
        <v>4771</v>
      </c>
      <c r="DK1703" s="3" t="s">
        <v>4648</v>
      </c>
      <c r="DL1703" t="s">
        <v>4772</v>
      </c>
      <c r="DM1703" t="str">
        <f t="shared" si="31"/>
        <v>IN021 - Housing Authority of the City of Terre Haute</v>
      </c>
      <c r="DN1703" s="11" t="s">
        <v>4779</v>
      </c>
      <c r="DO1703" t="s">
        <v>4780</v>
      </c>
      <c r="DP1703">
        <v>50</v>
      </c>
    </row>
    <row r="1704" spans="113:120" x14ac:dyDescent="0.25">
      <c r="DI1704" t="s">
        <v>14</v>
      </c>
      <c r="DJ1704" t="s">
        <v>4771</v>
      </c>
      <c r="DK1704" s="3" t="s">
        <v>4648</v>
      </c>
      <c r="DL1704" t="s">
        <v>4772</v>
      </c>
      <c r="DM1704" t="str">
        <f t="shared" si="31"/>
        <v>IN021 - Housing Authority of the City of Terre Haute</v>
      </c>
      <c r="DN1704" s="11" t="s">
        <v>4781</v>
      </c>
      <c r="DO1704" t="s">
        <v>4782</v>
      </c>
      <c r="DP1704">
        <v>152</v>
      </c>
    </row>
    <row r="1705" spans="113:120" x14ac:dyDescent="0.25">
      <c r="DI1705" t="s">
        <v>14</v>
      </c>
      <c r="DJ1705" t="s">
        <v>4771</v>
      </c>
      <c r="DK1705" s="3" t="s">
        <v>4648</v>
      </c>
      <c r="DL1705" t="s">
        <v>4772</v>
      </c>
      <c r="DM1705" t="str">
        <f t="shared" si="31"/>
        <v>IN021 - Housing Authority of the City of Terre Haute</v>
      </c>
      <c r="DN1705" s="11" t="s">
        <v>4783</v>
      </c>
      <c r="DO1705" t="s">
        <v>4784</v>
      </c>
      <c r="DP1705">
        <v>162</v>
      </c>
    </row>
    <row r="1706" spans="113:120" x14ac:dyDescent="0.25">
      <c r="DI1706" t="s">
        <v>14</v>
      </c>
      <c r="DJ1706" t="s">
        <v>4785</v>
      </c>
      <c r="DK1706" s="3" t="s">
        <v>4648</v>
      </c>
      <c r="DL1706" t="s">
        <v>4786</v>
      </c>
      <c r="DM1706" t="str">
        <f t="shared" si="31"/>
        <v>IN023 - Housing Authority of the City of Jeffersonville</v>
      </c>
      <c r="DN1706" s="11" t="s">
        <v>4787</v>
      </c>
      <c r="DO1706" t="s">
        <v>4788</v>
      </c>
      <c r="DP1706">
        <v>126</v>
      </c>
    </row>
    <row r="1707" spans="113:120" x14ac:dyDescent="0.25">
      <c r="DI1707" t="s">
        <v>14</v>
      </c>
      <c r="DJ1707" t="s">
        <v>4785</v>
      </c>
      <c r="DK1707" s="3" t="s">
        <v>4648</v>
      </c>
      <c r="DL1707" t="s">
        <v>4786</v>
      </c>
      <c r="DM1707" t="str">
        <f t="shared" si="31"/>
        <v>IN023 - Housing Authority of the City of Jeffersonville</v>
      </c>
      <c r="DN1707" s="11" t="s">
        <v>4789</v>
      </c>
      <c r="DO1707" t="s">
        <v>4790</v>
      </c>
      <c r="DP1707">
        <v>243</v>
      </c>
    </row>
    <row r="1708" spans="113:120" x14ac:dyDescent="0.25">
      <c r="DI1708" t="s">
        <v>149</v>
      </c>
      <c r="DJ1708" t="s">
        <v>4791</v>
      </c>
      <c r="DK1708" s="3" t="s">
        <v>4648</v>
      </c>
      <c r="DL1708" t="s">
        <v>4792</v>
      </c>
      <c r="DM1708" t="str">
        <f t="shared" si="31"/>
        <v>IN024 - Rockport Housing Authority</v>
      </c>
      <c r="DN1708" s="11" t="s">
        <v>4793</v>
      </c>
      <c r="DO1708" t="s">
        <v>4794</v>
      </c>
      <c r="DP1708">
        <v>142</v>
      </c>
    </row>
    <row r="1709" spans="113:120" x14ac:dyDescent="0.25">
      <c r="DI1709" t="s">
        <v>149</v>
      </c>
      <c r="DJ1709" t="s">
        <v>4795</v>
      </c>
      <c r="DK1709" s="3" t="s">
        <v>4648</v>
      </c>
      <c r="DL1709" t="s">
        <v>4796</v>
      </c>
      <c r="DM1709" t="str">
        <f t="shared" si="31"/>
        <v>IN025 - Housing Authority of the City of Charlestown</v>
      </c>
      <c r="DN1709" s="11" t="s">
        <v>4797</v>
      </c>
      <c r="DO1709" t="s">
        <v>4798</v>
      </c>
      <c r="DP1709">
        <v>146</v>
      </c>
    </row>
    <row r="1710" spans="113:120" x14ac:dyDescent="0.25">
      <c r="DI1710" t="s">
        <v>149</v>
      </c>
      <c r="DJ1710" t="s">
        <v>4795</v>
      </c>
      <c r="DK1710" s="3" t="s">
        <v>4648</v>
      </c>
      <c r="DL1710" t="s">
        <v>4796</v>
      </c>
      <c r="DM1710" t="str">
        <f t="shared" si="31"/>
        <v>IN025 - Housing Authority of the City of Charlestown</v>
      </c>
      <c r="DN1710" s="11" t="s">
        <v>4799</v>
      </c>
      <c r="DO1710" t="s">
        <v>4798</v>
      </c>
      <c r="DP1710">
        <v>104</v>
      </c>
    </row>
    <row r="1711" spans="113:120" x14ac:dyDescent="0.25">
      <c r="DI1711" t="s">
        <v>14</v>
      </c>
      <c r="DJ1711" t="s">
        <v>4800</v>
      </c>
      <c r="DK1711" s="3" t="s">
        <v>4648</v>
      </c>
      <c r="DL1711" t="s">
        <v>4801</v>
      </c>
      <c r="DM1711" t="str">
        <f t="shared" si="31"/>
        <v>IN026 - Housing Authority of the City of Elkhart</v>
      </c>
      <c r="DN1711" s="11" t="s">
        <v>4802</v>
      </c>
      <c r="DO1711" t="s">
        <v>4803</v>
      </c>
      <c r="DP1711">
        <v>102</v>
      </c>
    </row>
    <row r="1712" spans="113:120" x14ac:dyDescent="0.25">
      <c r="DI1712" t="s">
        <v>14</v>
      </c>
      <c r="DJ1712" t="s">
        <v>4800</v>
      </c>
      <c r="DK1712" s="3" t="s">
        <v>4648</v>
      </c>
      <c r="DL1712" t="s">
        <v>4801</v>
      </c>
      <c r="DM1712" t="str">
        <f t="shared" si="31"/>
        <v>IN026 - Housing Authority of the City of Elkhart</v>
      </c>
      <c r="DN1712" s="11" t="s">
        <v>4804</v>
      </c>
      <c r="DO1712" t="s">
        <v>4805</v>
      </c>
      <c r="DP1712">
        <v>198</v>
      </c>
    </row>
    <row r="1713" spans="113:120" x14ac:dyDescent="0.25">
      <c r="DI1713" t="s">
        <v>14</v>
      </c>
      <c r="DJ1713" t="s">
        <v>4800</v>
      </c>
      <c r="DK1713" s="3" t="s">
        <v>4648</v>
      </c>
      <c r="DL1713" t="s">
        <v>4801</v>
      </c>
      <c r="DM1713" t="str">
        <f t="shared" si="31"/>
        <v>IN026 - Housing Authority of the City of Elkhart</v>
      </c>
      <c r="DN1713" s="11" t="s">
        <v>4806</v>
      </c>
      <c r="DO1713" t="s">
        <v>4807</v>
      </c>
      <c r="DP1713">
        <v>127</v>
      </c>
    </row>
    <row r="1714" spans="113:120" x14ac:dyDescent="0.25">
      <c r="DI1714" t="s">
        <v>14</v>
      </c>
      <c r="DJ1714" t="s">
        <v>4800</v>
      </c>
      <c r="DK1714" s="3" t="s">
        <v>4648</v>
      </c>
      <c r="DL1714" t="s">
        <v>4801</v>
      </c>
      <c r="DM1714" t="str">
        <f t="shared" si="31"/>
        <v>IN026 - Housing Authority of the City of Elkhart</v>
      </c>
      <c r="DN1714" s="11" t="s">
        <v>4808</v>
      </c>
      <c r="DO1714" t="s">
        <v>269</v>
      </c>
      <c r="DP1714">
        <v>98</v>
      </c>
    </row>
    <row r="1715" spans="113:120" x14ac:dyDescent="0.25">
      <c r="DI1715" t="s">
        <v>14</v>
      </c>
      <c r="DJ1715" t="s">
        <v>4800</v>
      </c>
      <c r="DK1715" s="3" t="s">
        <v>4648</v>
      </c>
      <c r="DL1715" t="s">
        <v>4801</v>
      </c>
      <c r="DM1715" t="str">
        <f t="shared" si="31"/>
        <v>IN026 - Housing Authority of the City of Elkhart</v>
      </c>
      <c r="DN1715" s="11" t="s">
        <v>4809</v>
      </c>
      <c r="DO1715" t="s">
        <v>4810</v>
      </c>
      <c r="DP1715">
        <v>147</v>
      </c>
    </row>
    <row r="1716" spans="113:120" x14ac:dyDescent="0.25">
      <c r="DI1716" t="s">
        <v>149</v>
      </c>
      <c r="DJ1716" t="s">
        <v>4811</v>
      </c>
      <c r="DK1716" s="3" t="s">
        <v>4648</v>
      </c>
      <c r="DL1716" t="s">
        <v>4812</v>
      </c>
      <c r="DM1716" t="str">
        <f t="shared" si="31"/>
        <v>IN028 - Housing Authority of the City of Huntingburg</v>
      </c>
      <c r="DN1716" s="11" t="s">
        <v>4813</v>
      </c>
      <c r="DO1716" t="s">
        <v>4814</v>
      </c>
      <c r="DP1716">
        <v>50</v>
      </c>
    </row>
    <row r="1717" spans="113:120" x14ac:dyDescent="0.25">
      <c r="DI1717" t="s">
        <v>14</v>
      </c>
      <c r="DJ1717" t="s">
        <v>4815</v>
      </c>
      <c r="DK1717" s="3" t="s">
        <v>4648</v>
      </c>
      <c r="DL1717" t="s">
        <v>4816</v>
      </c>
      <c r="DM1717" t="str">
        <f t="shared" si="31"/>
        <v>IN029 - Housing Authority of the City of East Chicago</v>
      </c>
      <c r="DN1717" s="11" t="s">
        <v>4817</v>
      </c>
      <c r="DO1717" t="s">
        <v>4818</v>
      </c>
      <c r="DP1717">
        <v>109</v>
      </c>
    </row>
    <row r="1718" spans="113:120" x14ac:dyDescent="0.25">
      <c r="DI1718" t="s">
        <v>14</v>
      </c>
      <c r="DJ1718" t="s">
        <v>4815</v>
      </c>
      <c r="DK1718" s="3" t="s">
        <v>4648</v>
      </c>
      <c r="DL1718" t="s">
        <v>4816</v>
      </c>
      <c r="DM1718" t="str">
        <f t="shared" si="31"/>
        <v>IN029 - Housing Authority of the City of East Chicago</v>
      </c>
      <c r="DN1718" s="11" t="s">
        <v>4819</v>
      </c>
      <c r="DO1718" t="s">
        <v>4820</v>
      </c>
      <c r="DP1718">
        <v>207</v>
      </c>
    </row>
    <row r="1719" spans="113:120" x14ac:dyDescent="0.25">
      <c r="DI1719" t="s">
        <v>14</v>
      </c>
      <c r="DJ1719" t="s">
        <v>4815</v>
      </c>
      <c r="DK1719" s="3" t="s">
        <v>4648</v>
      </c>
      <c r="DL1719" t="s">
        <v>4816</v>
      </c>
      <c r="DM1719" t="str">
        <f t="shared" si="31"/>
        <v>IN029 - Housing Authority of the City of East Chicago</v>
      </c>
      <c r="DN1719" s="11" t="s">
        <v>4821</v>
      </c>
      <c r="DO1719" t="s">
        <v>269</v>
      </c>
      <c r="DP1719">
        <v>131</v>
      </c>
    </row>
    <row r="1720" spans="113:120" x14ac:dyDescent="0.25">
      <c r="DI1720" t="s">
        <v>14</v>
      </c>
      <c r="DJ1720" t="s">
        <v>4815</v>
      </c>
      <c r="DK1720" s="3" t="s">
        <v>4648</v>
      </c>
      <c r="DL1720" t="s">
        <v>4816</v>
      </c>
      <c r="DM1720" t="str">
        <f t="shared" si="31"/>
        <v>IN029 - Housing Authority of the City of East Chicago</v>
      </c>
      <c r="DN1720" s="11" t="s">
        <v>4822</v>
      </c>
      <c r="DO1720" t="s">
        <v>4823</v>
      </c>
      <c r="DP1720">
        <v>13</v>
      </c>
    </row>
    <row r="1721" spans="113:120" x14ac:dyDescent="0.25">
      <c r="DI1721" t="s">
        <v>14</v>
      </c>
      <c r="DJ1721" t="s">
        <v>4824</v>
      </c>
      <c r="DK1721" s="3" t="s">
        <v>4648</v>
      </c>
      <c r="DL1721" t="s">
        <v>4825</v>
      </c>
      <c r="DM1721" t="str">
        <f t="shared" si="31"/>
        <v>IN030 - Washington Housing Authority</v>
      </c>
      <c r="DN1721" s="11" t="s">
        <v>4826</v>
      </c>
      <c r="DO1721" t="s">
        <v>4827</v>
      </c>
      <c r="DP1721">
        <v>190</v>
      </c>
    </row>
    <row r="1722" spans="113:120" x14ac:dyDescent="0.25">
      <c r="DI1722" t="s">
        <v>149</v>
      </c>
      <c r="DJ1722" t="s">
        <v>4828</v>
      </c>
      <c r="DK1722" s="3" t="s">
        <v>4648</v>
      </c>
      <c r="DL1722" t="s">
        <v>4829</v>
      </c>
      <c r="DM1722" t="str">
        <f t="shared" si="31"/>
        <v>IN031 - Housing Authority City of Bedford</v>
      </c>
      <c r="DN1722" s="11" t="s">
        <v>4830</v>
      </c>
      <c r="DO1722" t="s">
        <v>4831</v>
      </c>
      <c r="DP1722">
        <v>165</v>
      </c>
    </row>
    <row r="1723" spans="113:120" x14ac:dyDescent="0.25">
      <c r="DI1723" t="s">
        <v>149</v>
      </c>
      <c r="DJ1723" t="s">
        <v>4832</v>
      </c>
      <c r="DK1723" s="3" t="s">
        <v>4648</v>
      </c>
      <c r="DL1723" t="s">
        <v>2105</v>
      </c>
      <c r="DM1723" t="str">
        <f t="shared" si="31"/>
        <v>IN032 - Bloomfield Housing Authority</v>
      </c>
      <c r="DN1723" s="11" t="s">
        <v>4833</v>
      </c>
      <c r="DO1723" t="s">
        <v>4834</v>
      </c>
      <c r="DP1723">
        <v>92</v>
      </c>
    </row>
    <row r="1724" spans="113:120" x14ac:dyDescent="0.25">
      <c r="DI1724" t="s">
        <v>14</v>
      </c>
      <c r="DJ1724" t="s">
        <v>4835</v>
      </c>
      <c r="DK1724" s="3" t="s">
        <v>4648</v>
      </c>
      <c r="DL1724" t="s">
        <v>4836</v>
      </c>
      <c r="DM1724" t="str">
        <f t="shared" si="31"/>
        <v>IN034 - Sullivan Housing Authority</v>
      </c>
      <c r="DN1724" s="11" t="s">
        <v>4837</v>
      </c>
      <c r="DO1724" t="s">
        <v>4838</v>
      </c>
      <c r="DP1724">
        <v>252</v>
      </c>
    </row>
    <row r="1725" spans="113:120" x14ac:dyDescent="0.25">
      <c r="DI1725" t="s">
        <v>14</v>
      </c>
      <c r="DJ1725" t="s">
        <v>4839</v>
      </c>
      <c r="DK1725" s="3" t="s">
        <v>4648</v>
      </c>
      <c r="DL1725" t="s">
        <v>4840</v>
      </c>
      <c r="DM1725" t="str">
        <f t="shared" si="31"/>
        <v>IN035 - Brazil Housing Authority</v>
      </c>
      <c r="DN1725" s="11" t="s">
        <v>4841</v>
      </c>
      <c r="DO1725" t="s">
        <v>4842</v>
      </c>
      <c r="DP1725">
        <v>288</v>
      </c>
    </row>
    <row r="1726" spans="113:120" x14ac:dyDescent="0.25">
      <c r="DI1726" t="s">
        <v>149</v>
      </c>
      <c r="DJ1726" t="s">
        <v>4843</v>
      </c>
      <c r="DK1726" s="3" t="s">
        <v>4648</v>
      </c>
      <c r="DL1726" t="s">
        <v>4844</v>
      </c>
      <c r="DM1726" t="str">
        <f t="shared" si="31"/>
        <v>IN036 - Housing Authority of the City of Kendallville</v>
      </c>
      <c r="DN1726" s="11" t="s">
        <v>4845</v>
      </c>
      <c r="DO1726" t="s">
        <v>4846</v>
      </c>
      <c r="DP1726">
        <v>118</v>
      </c>
    </row>
    <row r="1727" spans="113:120" x14ac:dyDescent="0.25">
      <c r="DI1727" t="s">
        <v>149</v>
      </c>
      <c r="DJ1727" t="s">
        <v>4847</v>
      </c>
      <c r="DK1727" s="3" t="s">
        <v>4648</v>
      </c>
      <c r="DL1727" t="s">
        <v>4848</v>
      </c>
      <c r="DM1727" t="str">
        <f t="shared" si="31"/>
        <v>IN037 - Mount Vernon Housing Authority</v>
      </c>
      <c r="DN1727" s="11" t="s">
        <v>4849</v>
      </c>
      <c r="DO1727" t="s">
        <v>4850</v>
      </c>
      <c r="DP1727">
        <v>84</v>
      </c>
    </row>
    <row r="1728" spans="113:120" x14ac:dyDescent="0.25">
      <c r="DI1728" t="s">
        <v>149</v>
      </c>
      <c r="DJ1728" t="s">
        <v>4851</v>
      </c>
      <c r="DK1728" s="3" t="s">
        <v>4648</v>
      </c>
      <c r="DL1728" t="s">
        <v>4852</v>
      </c>
      <c r="DM1728" t="str">
        <f t="shared" si="31"/>
        <v>IN039 - Housing Authority of the City of Angola</v>
      </c>
      <c r="DN1728" s="11" t="s">
        <v>4853</v>
      </c>
      <c r="DO1728" t="s">
        <v>4854</v>
      </c>
      <c r="DP1728">
        <v>188</v>
      </c>
    </row>
    <row r="1729" spans="113:120" x14ac:dyDescent="0.25">
      <c r="DI1729" t="s">
        <v>149</v>
      </c>
      <c r="DJ1729" t="s">
        <v>4855</v>
      </c>
      <c r="DK1729" s="3" t="s">
        <v>4648</v>
      </c>
      <c r="DL1729" t="s">
        <v>4856</v>
      </c>
      <c r="DM1729" t="str">
        <f t="shared" si="31"/>
        <v>IN041 - Housing Authority of the City of Marion, IN</v>
      </c>
      <c r="DN1729" s="11" t="s">
        <v>4857</v>
      </c>
      <c r="DO1729" t="s">
        <v>4858</v>
      </c>
      <c r="DP1729">
        <v>100</v>
      </c>
    </row>
    <row r="1730" spans="113:120" x14ac:dyDescent="0.25">
      <c r="DI1730" t="s">
        <v>149</v>
      </c>
      <c r="DJ1730" t="s">
        <v>4855</v>
      </c>
      <c r="DK1730" s="3" t="s">
        <v>4648</v>
      </c>
      <c r="DL1730" t="s">
        <v>4856</v>
      </c>
      <c r="DM1730" t="str">
        <f t="shared" si="31"/>
        <v>IN041 - Housing Authority of the City of Marion, IN</v>
      </c>
      <c r="DN1730" s="11" t="s">
        <v>4859</v>
      </c>
      <c r="DO1730" t="s">
        <v>4860</v>
      </c>
      <c r="DP1730">
        <v>119</v>
      </c>
    </row>
    <row r="1731" spans="113:120" x14ac:dyDescent="0.25">
      <c r="DI1731" t="s">
        <v>149</v>
      </c>
      <c r="DJ1731" t="s">
        <v>4861</v>
      </c>
      <c r="DK1731" s="3" t="s">
        <v>4648</v>
      </c>
      <c r="DL1731" t="s">
        <v>4862</v>
      </c>
      <c r="DM1731" t="str">
        <f t="shared" si="31"/>
        <v>IN050 - New Castle Housing Authority</v>
      </c>
      <c r="DN1731" s="11" t="s">
        <v>4863</v>
      </c>
      <c r="DO1731" t="s">
        <v>4864</v>
      </c>
      <c r="DP1731">
        <v>156</v>
      </c>
    </row>
    <row r="1732" spans="113:120" x14ac:dyDescent="0.25">
      <c r="DI1732" t="s">
        <v>149</v>
      </c>
      <c r="DJ1732" t="s">
        <v>4865</v>
      </c>
      <c r="DK1732" s="3" t="s">
        <v>4648</v>
      </c>
      <c r="DL1732" t="s">
        <v>4866</v>
      </c>
      <c r="DM1732" t="str">
        <f t="shared" si="31"/>
        <v>IN055 - Linton Housing Authority</v>
      </c>
      <c r="DN1732" s="11" t="s">
        <v>4867</v>
      </c>
      <c r="DO1732" t="s">
        <v>4868</v>
      </c>
      <c r="DP1732">
        <v>50</v>
      </c>
    </row>
    <row r="1733" spans="113:120" x14ac:dyDescent="0.25">
      <c r="DI1733" t="s">
        <v>14</v>
      </c>
      <c r="DJ1733" t="s">
        <v>4869</v>
      </c>
      <c r="DK1733" s="3" t="s">
        <v>4648</v>
      </c>
      <c r="DL1733" t="s">
        <v>4870</v>
      </c>
      <c r="DM1733" t="str">
        <f t="shared" si="31"/>
        <v>IN058 - Columbus Housing Authority</v>
      </c>
      <c r="DN1733" s="11" t="s">
        <v>4871</v>
      </c>
      <c r="DO1733" t="s">
        <v>4872</v>
      </c>
      <c r="DP1733">
        <v>157</v>
      </c>
    </row>
    <row r="1734" spans="113:120" x14ac:dyDescent="0.25">
      <c r="DI1734" t="s">
        <v>14</v>
      </c>
      <c r="DJ1734" t="s">
        <v>4873</v>
      </c>
      <c r="DK1734" s="3" t="s">
        <v>4648</v>
      </c>
      <c r="DL1734" t="s">
        <v>4532</v>
      </c>
      <c r="DM1734" t="str">
        <f t="shared" ref="DM1734:DM1797" si="32">CONCATENATE(DJ1734," - ",DL1734)</f>
        <v>IN067 - Knox County Housing Authority</v>
      </c>
      <c r="DN1734" s="11" t="s">
        <v>4874</v>
      </c>
      <c r="DO1734" t="s">
        <v>4875</v>
      </c>
      <c r="DP1734">
        <v>74</v>
      </c>
    </row>
    <row r="1735" spans="113:120" x14ac:dyDescent="0.25">
      <c r="DI1735" t="s">
        <v>14</v>
      </c>
      <c r="DJ1735" t="s">
        <v>4876</v>
      </c>
      <c r="DK1735" s="3" t="s">
        <v>4648</v>
      </c>
      <c r="DL1735" t="s">
        <v>4877</v>
      </c>
      <c r="DM1735" t="str">
        <f t="shared" si="32"/>
        <v>IN085 - Fremont Housing Authority</v>
      </c>
      <c r="DN1735" s="11" t="s">
        <v>4878</v>
      </c>
      <c r="DO1735" t="s">
        <v>4879</v>
      </c>
      <c r="DP1735">
        <v>40</v>
      </c>
    </row>
    <row r="1736" spans="113:120" x14ac:dyDescent="0.25">
      <c r="DI1736" t="s">
        <v>149</v>
      </c>
      <c r="DJ1736" t="s">
        <v>4880</v>
      </c>
      <c r="DK1736" s="3" t="s">
        <v>4648</v>
      </c>
      <c r="DL1736" t="s">
        <v>4881</v>
      </c>
      <c r="DM1736" t="str">
        <f t="shared" si="32"/>
        <v>IN089 - Housing Authority of the City of Rome City</v>
      </c>
      <c r="DN1736" s="11" t="s">
        <v>4882</v>
      </c>
      <c r="DO1736" t="s">
        <v>4883</v>
      </c>
      <c r="DP1736">
        <v>50</v>
      </c>
    </row>
    <row r="1737" spans="113:120" x14ac:dyDescent="0.25">
      <c r="DI1737" t="s">
        <v>149</v>
      </c>
      <c r="DJ1737" t="s">
        <v>4884</v>
      </c>
      <c r="DK1737" s="3" t="s">
        <v>4648</v>
      </c>
      <c r="DL1737" t="s">
        <v>4885</v>
      </c>
      <c r="DM1737" t="str">
        <f t="shared" si="32"/>
        <v>IN090 - Greendale Housing Authority</v>
      </c>
      <c r="DN1737" s="11" t="s">
        <v>4886</v>
      </c>
      <c r="DO1737" t="s">
        <v>4887</v>
      </c>
      <c r="DP1737">
        <v>50</v>
      </c>
    </row>
    <row r="1738" spans="113:120" x14ac:dyDescent="0.25">
      <c r="DI1738" t="s">
        <v>149</v>
      </c>
      <c r="DJ1738" t="s">
        <v>4888</v>
      </c>
      <c r="DK1738" s="3" t="s">
        <v>4648</v>
      </c>
      <c r="DL1738" t="s">
        <v>4889</v>
      </c>
      <c r="DM1738" t="str">
        <f t="shared" si="32"/>
        <v>IN091 - Housing Authority of the City of Peru</v>
      </c>
      <c r="DN1738" s="11" t="s">
        <v>4890</v>
      </c>
      <c r="DO1738" t="s">
        <v>4891</v>
      </c>
      <c r="DP1738">
        <v>104</v>
      </c>
    </row>
    <row r="1739" spans="113:120" x14ac:dyDescent="0.25">
      <c r="DI1739" t="s">
        <v>14</v>
      </c>
      <c r="DJ1739" t="s">
        <v>4892</v>
      </c>
      <c r="DK1739" s="3" t="s">
        <v>4893</v>
      </c>
      <c r="DL1739" t="s">
        <v>4894</v>
      </c>
      <c r="DM1739" t="str">
        <f t="shared" si="32"/>
        <v>KS001 - Kansas City, KS Housing Authority</v>
      </c>
      <c r="DN1739" s="11" t="s">
        <v>4895</v>
      </c>
      <c r="DO1739" t="s">
        <v>4896</v>
      </c>
      <c r="DP1739">
        <v>230</v>
      </c>
    </row>
    <row r="1740" spans="113:120" x14ac:dyDescent="0.25">
      <c r="DI1740" t="s">
        <v>14</v>
      </c>
      <c r="DJ1740" t="s">
        <v>4892</v>
      </c>
      <c r="DK1740" s="3" t="s">
        <v>4893</v>
      </c>
      <c r="DL1740" t="s">
        <v>4894</v>
      </c>
      <c r="DM1740" t="str">
        <f t="shared" si="32"/>
        <v>KS001 - Kansas City, KS Housing Authority</v>
      </c>
      <c r="DN1740" s="11" t="s">
        <v>4897</v>
      </c>
      <c r="DO1740" t="s">
        <v>4898</v>
      </c>
      <c r="DP1740">
        <v>225</v>
      </c>
    </row>
    <row r="1741" spans="113:120" x14ac:dyDescent="0.25">
      <c r="DI1741" t="s">
        <v>14</v>
      </c>
      <c r="DJ1741" t="s">
        <v>4892</v>
      </c>
      <c r="DK1741" s="3" t="s">
        <v>4893</v>
      </c>
      <c r="DL1741" t="s">
        <v>4894</v>
      </c>
      <c r="DM1741" t="str">
        <f t="shared" si="32"/>
        <v>KS001 - Kansas City, KS Housing Authority</v>
      </c>
      <c r="DN1741" s="11" t="s">
        <v>4899</v>
      </c>
      <c r="DO1741" t="s">
        <v>2272</v>
      </c>
      <c r="DP1741">
        <v>174</v>
      </c>
    </row>
    <row r="1742" spans="113:120" x14ac:dyDescent="0.25">
      <c r="DI1742" t="s">
        <v>14</v>
      </c>
      <c r="DJ1742" t="s">
        <v>4892</v>
      </c>
      <c r="DK1742" s="3" t="s">
        <v>4893</v>
      </c>
      <c r="DL1742" t="s">
        <v>4894</v>
      </c>
      <c r="DM1742" t="str">
        <f t="shared" si="32"/>
        <v>KS001 - Kansas City, KS Housing Authority</v>
      </c>
      <c r="DN1742" s="11" t="s">
        <v>4900</v>
      </c>
      <c r="DO1742" t="s">
        <v>4901</v>
      </c>
      <c r="DP1742">
        <v>302</v>
      </c>
    </row>
    <row r="1743" spans="113:120" x14ac:dyDescent="0.25">
      <c r="DI1743" t="s">
        <v>14</v>
      </c>
      <c r="DJ1743" t="s">
        <v>4892</v>
      </c>
      <c r="DK1743" s="3" t="s">
        <v>4893</v>
      </c>
      <c r="DL1743" t="s">
        <v>4894</v>
      </c>
      <c r="DM1743" t="str">
        <f t="shared" si="32"/>
        <v>KS001 - Kansas City, KS Housing Authority</v>
      </c>
      <c r="DN1743" s="11" t="s">
        <v>4902</v>
      </c>
      <c r="DO1743" t="s">
        <v>4903</v>
      </c>
      <c r="DP1743">
        <v>484</v>
      </c>
    </row>
    <row r="1744" spans="113:120" x14ac:dyDescent="0.25">
      <c r="DI1744" t="s">
        <v>14</v>
      </c>
      <c r="DJ1744" t="s">
        <v>4892</v>
      </c>
      <c r="DK1744" s="3" t="s">
        <v>4893</v>
      </c>
      <c r="DL1744" t="s">
        <v>4894</v>
      </c>
      <c r="DM1744" t="str">
        <f t="shared" si="32"/>
        <v>KS001 - Kansas City, KS Housing Authority</v>
      </c>
      <c r="DN1744" s="11" t="s">
        <v>4904</v>
      </c>
      <c r="DO1744" t="s">
        <v>4905</v>
      </c>
      <c r="DP1744">
        <v>378</v>
      </c>
    </row>
    <row r="1745" spans="113:120" x14ac:dyDescent="0.25">
      <c r="DI1745" t="s">
        <v>14</v>
      </c>
      <c r="DJ1745" t="s">
        <v>4892</v>
      </c>
      <c r="DK1745" s="3" t="s">
        <v>4893</v>
      </c>
      <c r="DL1745" t="s">
        <v>4894</v>
      </c>
      <c r="DM1745" t="str">
        <f t="shared" si="32"/>
        <v>KS001 - Kansas City, KS Housing Authority</v>
      </c>
      <c r="DN1745" s="11" t="s">
        <v>4906</v>
      </c>
      <c r="DO1745" t="s">
        <v>4907</v>
      </c>
      <c r="DP1745">
        <v>50</v>
      </c>
    </row>
    <row r="1746" spans="113:120" x14ac:dyDescent="0.25">
      <c r="DI1746" t="s">
        <v>14</v>
      </c>
      <c r="DJ1746" t="s">
        <v>4908</v>
      </c>
      <c r="DK1746" s="3" t="s">
        <v>4893</v>
      </c>
      <c r="DL1746" t="s">
        <v>4909</v>
      </c>
      <c r="DM1746" t="str">
        <f t="shared" si="32"/>
        <v>KS002 - Topeka Housing Authority</v>
      </c>
      <c r="DN1746" s="11" t="s">
        <v>4910</v>
      </c>
      <c r="DO1746" t="s">
        <v>4911</v>
      </c>
      <c r="DP1746">
        <v>237</v>
      </c>
    </row>
    <row r="1747" spans="113:120" x14ac:dyDescent="0.25">
      <c r="DI1747" t="s">
        <v>14</v>
      </c>
      <c r="DJ1747" t="s">
        <v>4908</v>
      </c>
      <c r="DK1747" s="3" t="s">
        <v>4893</v>
      </c>
      <c r="DL1747" t="s">
        <v>4909</v>
      </c>
      <c r="DM1747" t="str">
        <f t="shared" si="32"/>
        <v>KS002 - Topeka Housing Authority</v>
      </c>
      <c r="DN1747" s="11" t="s">
        <v>4912</v>
      </c>
      <c r="DO1747" t="s">
        <v>4913</v>
      </c>
      <c r="DP1747">
        <v>134</v>
      </c>
    </row>
    <row r="1748" spans="113:120" x14ac:dyDescent="0.25">
      <c r="DI1748" t="s">
        <v>14</v>
      </c>
      <c r="DJ1748" t="s">
        <v>4908</v>
      </c>
      <c r="DK1748" s="3" t="s">
        <v>4893</v>
      </c>
      <c r="DL1748" t="s">
        <v>4909</v>
      </c>
      <c r="DM1748" t="str">
        <f t="shared" si="32"/>
        <v>KS002 - Topeka Housing Authority</v>
      </c>
      <c r="DN1748" s="11" t="s">
        <v>4914</v>
      </c>
      <c r="DO1748" t="s">
        <v>4915</v>
      </c>
      <c r="DP1748">
        <v>114</v>
      </c>
    </row>
    <row r="1749" spans="113:120" x14ac:dyDescent="0.25">
      <c r="DI1749" t="s">
        <v>14</v>
      </c>
      <c r="DJ1749" t="s">
        <v>4908</v>
      </c>
      <c r="DK1749" s="3" t="s">
        <v>4893</v>
      </c>
      <c r="DL1749" t="s">
        <v>4909</v>
      </c>
      <c r="DM1749" t="str">
        <f t="shared" si="32"/>
        <v>KS002 - Topeka Housing Authority</v>
      </c>
      <c r="DN1749" s="11" t="s">
        <v>4916</v>
      </c>
      <c r="DO1749" t="s">
        <v>4917</v>
      </c>
      <c r="DP1749">
        <v>75</v>
      </c>
    </row>
    <row r="1750" spans="113:120" x14ac:dyDescent="0.25">
      <c r="DI1750" t="s">
        <v>14</v>
      </c>
      <c r="DJ1750" t="s">
        <v>4908</v>
      </c>
      <c r="DK1750" s="3" t="s">
        <v>4893</v>
      </c>
      <c r="DL1750" t="s">
        <v>4909</v>
      </c>
      <c r="DM1750" t="str">
        <f t="shared" si="32"/>
        <v>KS002 - Topeka Housing Authority</v>
      </c>
      <c r="DN1750" s="11" t="s">
        <v>4918</v>
      </c>
      <c r="DO1750" t="s">
        <v>4919</v>
      </c>
      <c r="DP1750">
        <v>102</v>
      </c>
    </row>
    <row r="1751" spans="113:120" x14ac:dyDescent="0.25">
      <c r="DI1751" t="s">
        <v>14</v>
      </c>
      <c r="DJ1751" t="s">
        <v>4908</v>
      </c>
      <c r="DK1751" s="3" t="s">
        <v>4893</v>
      </c>
      <c r="DL1751" t="s">
        <v>4909</v>
      </c>
      <c r="DM1751" t="str">
        <f t="shared" si="32"/>
        <v>KS002 - Topeka Housing Authority</v>
      </c>
      <c r="DN1751" s="11" t="s">
        <v>4920</v>
      </c>
      <c r="DO1751" t="s">
        <v>4921</v>
      </c>
      <c r="DP1751">
        <v>16</v>
      </c>
    </row>
    <row r="1752" spans="113:120" x14ac:dyDescent="0.25">
      <c r="DI1752" t="s">
        <v>14</v>
      </c>
      <c r="DJ1752" t="s">
        <v>4908</v>
      </c>
      <c r="DK1752" s="3" t="s">
        <v>4893</v>
      </c>
      <c r="DL1752" t="s">
        <v>4909</v>
      </c>
      <c r="DM1752" t="str">
        <f t="shared" si="32"/>
        <v>KS002 - Topeka Housing Authority</v>
      </c>
      <c r="DN1752" s="11" t="s">
        <v>4922</v>
      </c>
      <c r="DO1752" t="s">
        <v>4923</v>
      </c>
      <c r="DP1752">
        <v>66</v>
      </c>
    </row>
    <row r="1753" spans="113:120" x14ac:dyDescent="0.25">
      <c r="DI1753" t="s">
        <v>149</v>
      </c>
      <c r="DJ1753" t="s">
        <v>4924</v>
      </c>
      <c r="DK1753" s="3" t="s">
        <v>4893</v>
      </c>
      <c r="DL1753" t="s">
        <v>4925</v>
      </c>
      <c r="DM1753" t="str">
        <f t="shared" si="32"/>
        <v>KS003 - Bird City Housing Authority</v>
      </c>
      <c r="DN1753" s="11" t="s">
        <v>4926</v>
      </c>
      <c r="DO1753" t="s">
        <v>4927</v>
      </c>
      <c r="DP1753">
        <v>20</v>
      </c>
    </row>
    <row r="1754" spans="113:120" x14ac:dyDescent="0.25">
      <c r="DI1754" t="s">
        <v>14</v>
      </c>
      <c r="DJ1754" t="s">
        <v>4928</v>
      </c>
      <c r="DK1754" s="3" t="s">
        <v>4893</v>
      </c>
      <c r="DL1754" t="s">
        <v>4929</v>
      </c>
      <c r="DM1754" t="str">
        <f t="shared" si="32"/>
        <v>KS004 - Wichita Housing Authority</v>
      </c>
      <c r="DN1754" s="11" t="s">
        <v>4930</v>
      </c>
      <c r="DO1754" t="s">
        <v>269</v>
      </c>
      <c r="DP1754">
        <v>182</v>
      </c>
    </row>
    <row r="1755" spans="113:120" x14ac:dyDescent="0.25">
      <c r="DI1755" t="s">
        <v>14</v>
      </c>
      <c r="DJ1755" t="s">
        <v>4928</v>
      </c>
      <c r="DK1755" s="3" t="s">
        <v>4893</v>
      </c>
      <c r="DL1755" t="s">
        <v>4929</v>
      </c>
      <c r="DM1755" t="str">
        <f t="shared" si="32"/>
        <v>KS004 - Wichita Housing Authority</v>
      </c>
      <c r="DN1755" s="11" t="s">
        <v>4931</v>
      </c>
      <c r="DO1755" t="s">
        <v>269</v>
      </c>
      <c r="DP1755">
        <v>136</v>
      </c>
    </row>
    <row r="1756" spans="113:120" x14ac:dyDescent="0.25">
      <c r="DI1756" t="s">
        <v>149</v>
      </c>
      <c r="DJ1756" t="s">
        <v>4932</v>
      </c>
      <c r="DK1756" s="3" t="s">
        <v>4893</v>
      </c>
      <c r="DL1756" t="s">
        <v>4933</v>
      </c>
      <c r="DM1756" t="str">
        <f t="shared" si="32"/>
        <v>KS005 - Housing Authority of the City of Colby</v>
      </c>
      <c r="DN1756" s="11" t="s">
        <v>4934</v>
      </c>
      <c r="DO1756" t="s">
        <v>4935</v>
      </c>
      <c r="DP1756">
        <v>112</v>
      </c>
    </row>
    <row r="1757" spans="113:120" x14ac:dyDescent="0.25">
      <c r="DI1757" t="s">
        <v>14</v>
      </c>
      <c r="DJ1757" t="s">
        <v>4936</v>
      </c>
      <c r="DK1757" s="3" t="s">
        <v>4893</v>
      </c>
      <c r="DL1757" t="s">
        <v>4937</v>
      </c>
      <c r="DM1757" t="str">
        <f t="shared" si="32"/>
        <v>KS006 - Dodge City Housing Authority</v>
      </c>
      <c r="DN1757" s="11" t="s">
        <v>4938</v>
      </c>
      <c r="DO1757" t="s">
        <v>4939</v>
      </c>
      <c r="DP1757">
        <v>188</v>
      </c>
    </row>
    <row r="1758" spans="113:120" x14ac:dyDescent="0.25">
      <c r="DI1758" t="s">
        <v>14</v>
      </c>
      <c r="DJ1758" t="s">
        <v>4936</v>
      </c>
      <c r="DK1758" s="3" t="s">
        <v>4893</v>
      </c>
      <c r="DL1758" t="s">
        <v>4937</v>
      </c>
      <c r="DM1758" t="str">
        <f t="shared" si="32"/>
        <v>KS006 - Dodge City Housing Authority</v>
      </c>
      <c r="DN1758" s="11" t="s">
        <v>4940</v>
      </c>
      <c r="DO1758" t="s">
        <v>4939</v>
      </c>
      <c r="DP1758">
        <v>127</v>
      </c>
    </row>
    <row r="1759" spans="113:120" x14ac:dyDescent="0.25">
      <c r="DI1759" t="s">
        <v>14</v>
      </c>
      <c r="DJ1759" t="s">
        <v>4941</v>
      </c>
      <c r="DK1759" s="3" t="s">
        <v>4893</v>
      </c>
      <c r="DL1759" t="s">
        <v>4825</v>
      </c>
      <c r="DM1759" t="str">
        <f t="shared" si="32"/>
        <v>KS007 - Washington Housing Authority</v>
      </c>
      <c r="DN1759" s="11" t="s">
        <v>4942</v>
      </c>
      <c r="DO1759" t="s">
        <v>4943</v>
      </c>
      <c r="DP1759">
        <v>50</v>
      </c>
    </row>
    <row r="1760" spans="113:120" x14ac:dyDescent="0.25">
      <c r="DI1760" t="s">
        <v>149</v>
      </c>
      <c r="DJ1760" t="s">
        <v>4944</v>
      </c>
      <c r="DK1760" s="3" t="s">
        <v>4893</v>
      </c>
      <c r="DL1760" t="s">
        <v>4945</v>
      </c>
      <c r="DM1760" t="str">
        <f t="shared" si="32"/>
        <v>KS008 - Holton Housing Authority</v>
      </c>
      <c r="DN1760" s="11" t="s">
        <v>4946</v>
      </c>
      <c r="DO1760" t="s">
        <v>4947</v>
      </c>
      <c r="DP1760">
        <v>60</v>
      </c>
    </row>
    <row r="1761" spans="113:120" x14ac:dyDescent="0.25">
      <c r="DI1761" t="s">
        <v>149</v>
      </c>
      <c r="DJ1761" t="s">
        <v>4948</v>
      </c>
      <c r="DK1761" s="3" t="s">
        <v>4893</v>
      </c>
      <c r="DL1761" t="s">
        <v>4949</v>
      </c>
      <c r="DM1761" t="str">
        <f t="shared" si="32"/>
        <v>KS010 - Seneca Housing Authority</v>
      </c>
      <c r="DN1761" s="11" t="s">
        <v>4950</v>
      </c>
      <c r="DO1761" t="s">
        <v>4951</v>
      </c>
      <c r="DP1761">
        <v>68</v>
      </c>
    </row>
    <row r="1762" spans="113:120" x14ac:dyDescent="0.25">
      <c r="DI1762" t="s">
        <v>149</v>
      </c>
      <c r="DJ1762" t="s">
        <v>4952</v>
      </c>
      <c r="DK1762" s="3" t="s">
        <v>4893</v>
      </c>
      <c r="DL1762" t="s">
        <v>4953</v>
      </c>
      <c r="DM1762" t="str">
        <f t="shared" si="32"/>
        <v>KS011 - Horton Housing Authority</v>
      </c>
      <c r="DN1762" s="11" t="s">
        <v>4954</v>
      </c>
      <c r="DO1762" t="s">
        <v>4955</v>
      </c>
      <c r="DP1762">
        <v>65</v>
      </c>
    </row>
    <row r="1763" spans="113:120" x14ac:dyDescent="0.25">
      <c r="DI1763" t="s">
        <v>149</v>
      </c>
      <c r="DJ1763" t="s">
        <v>4956</v>
      </c>
      <c r="DK1763" s="3" t="s">
        <v>4893</v>
      </c>
      <c r="DL1763" t="s">
        <v>4957</v>
      </c>
      <c r="DM1763" t="str">
        <f t="shared" si="32"/>
        <v>KS012 - Oberlin Housing Authority</v>
      </c>
      <c r="DN1763" s="11" t="s">
        <v>4958</v>
      </c>
      <c r="DO1763" t="s">
        <v>4959</v>
      </c>
      <c r="DP1763">
        <v>30</v>
      </c>
    </row>
    <row r="1764" spans="113:120" x14ac:dyDescent="0.25">
      <c r="DI1764" t="s">
        <v>149</v>
      </c>
      <c r="DJ1764" t="s">
        <v>4960</v>
      </c>
      <c r="DK1764" s="3" t="s">
        <v>4893</v>
      </c>
      <c r="DL1764" t="s">
        <v>4961</v>
      </c>
      <c r="DM1764" t="str">
        <f t="shared" si="32"/>
        <v>KS013 - Hanover Housing Authority</v>
      </c>
      <c r="DN1764" s="11" t="s">
        <v>4962</v>
      </c>
      <c r="DO1764" t="s">
        <v>4963</v>
      </c>
      <c r="DP1764">
        <v>18</v>
      </c>
    </row>
    <row r="1765" spans="113:120" x14ac:dyDescent="0.25">
      <c r="DI1765" t="s">
        <v>149</v>
      </c>
      <c r="DJ1765" t="s">
        <v>4964</v>
      </c>
      <c r="DK1765" s="3" t="s">
        <v>4893</v>
      </c>
      <c r="DL1765" t="s">
        <v>4965</v>
      </c>
      <c r="DM1765" t="str">
        <f t="shared" si="32"/>
        <v>KS014 - Linn Housing Authority</v>
      </c>
      <c r="DN1765" s="11" t="s">
        <v>4966</v>
      </c>
      <c r="DO1765" t="s">
        <v>4967</v>
      </c>
      <c r="DP1765">
        <v>16</v>
      </c>
    </row>
    <row r="1766" spans="113:120" x14ac:dyDescent="0.25">
      <c r="DI1766" t="s">
        <v>149</v>
      </c>
      <c r="DJ1766" t="s">
        <v>4968</v>
      </c>
      <c r="DK1766" s="3" t="s">
        <v>4893</v>
      </c>
      <c r="DL1766" t="s">
        <v>4969</v>
      </c>
      <c r="DM1766" t="str">
        <f t="shared" si="32"/>
        <v>KS015 - North Newton Housing Authority</v>
      </c>
      <c r="DN1766" s="11" t="s">
        <v>4970</v>
      </c>
      <c r="DO1766" t="s">
        <v>4971</v>
      </c>
      <c r="DP1766">
        <v>62</v>
      </c>
    </row>
    <row r="1767" spans="113:120" x14ac:dyDescent="0.25">
      <c r="DI1767" t="s">
        <v>149</v>
      </c>
      <c r="DJ1767" t="s">
        <v>4972</v>
      </c>
      <c r="DK1767" s="3" t="s">
        <v>4893</v>
      </c>
      <c r="DL1767" t="s">
        <v>4973</v>
      </c>
      <c r="DM1767" t="str">
        <f t="shared" si="32"/>
        <v>KS016 - South Hutchinson Housing Authority</v>
      </c>
      <c r="DN1767" s="11" t="s">
        <v>4974</v>
      </c>
      <c r="DO1767" t="s">
        <v>4975</v>
      </c>
      <c r="DP1767">
        <v>144</v>
      </c>
    </row>
    <row r="1768" spans="113:120" x14ac:dyDescent="0.25">
      <c r="DI1768" t="s">
        <v>149</v>
      </c>
      <c r="DJ1768" t="s">
        <v>4976</v>
      </c>
      <c r="DK1768" s="3" t="s">
        <v>4893</v>
      </c>
      <c r="DL1768" t="s">
        <v>4977</v>
      </c>
      <c r="DM1768" t="str">
        <f t="shared" si="32"/>
        <v>KS017 - Atchison Housing Authority</v>
      </c>
      <c r="DN1768" s="11" t="s">
        <v>4978</v>
      </c>
      <c r="DO1768" t="s">
        <v>4977</v>
      </c>
      <c r="DP1768">
        <v>190</v>
      </c>
    </row>
    <row r="1769" spans="113:120" x14ac:dyDescent="0.25">
      <c r="DI1769" t="s">
        <v>149</v>
      </c>
      <c r="DJ1769" t="s">
        <v>4979</v>
      </c>
      <c r="DK1769" s="3" t="s">
        <v>4893</v>
      </c>
      <c r="DL1769" t="s">
        <v>4980</v>
      </c>
      <c r="DM1769" t="str">
        <f t="shared" si="32"/>
        <v>KS018 - Anthony Housing Authority</v>
      </c>
      <c r="DN1769" s="11" t="s">
        <v>4981</v>
      </c>
      <c r="DO1769" t="s">
        <v>4982</v>
      </c>
      <c r="DP1769">
        <v>46</v>
      </c>
    </row>
    <row r="1770" spans="113:120" x14ac:dyDescent="0.25">
      <c r="DI1770" t="s">
        <v>149</v>
      </c>
      <c r="DJ1770" t="s">
        <v>4983</v>
      </c>
      <c r="DK1770" s="3" t="s">
        <v>4893</v>
      </c>
      <c r="DL1770" t="s">
        <v>4984</v>
      </c>
      <c r="DM1770" t="str">
        <f t="shared" si="32"/>
        <v>KS019 - Beloit Housing Authority</v>
      </c>
      <c r="DN1770" s="11" t="s">
        <v>4985</v>
      </c>
      <c r="DO1770" t="s">
        <v>4986</v>
      </c>
      <c r="DP1770">
        <v>42</v>
      </c>
    </row>
    <row r="1771" spans="113:120" x14ac:dyDescent="0.25">
      <c r="DI1771" t="s">
        <v>149</v>
      </c>
      <c r="DJ1771" t="s">
        <v>4987</v>
      </c>
      <c r="DK1771" s="3" t="s">
        <v>4893</v>
      </c>
      <c r="DL1771" t="s">
        <v>4988</v>
      </c>
      <c r="DM1771" t="str">
        <f t="shared" si="32"/>
        <v>KS020 - Osborne Housing Authority</v>
      </c>
      <c r="DN1771" s="11" t="s">
        <v>4989</v>
      </c>
      <c r="DO1771" t="s">
        <v>4990</v>
      </c>
      <c r="DP1771">
        <v>40</v>
      </c>
    </row>
    <row r="1772" spans="113:120" x14ac:dyDescent="0.25">
      <c r="DI1772" t="s">
        <v>149</v>
      </c>
      <c r="DJ1772" t="s">
        <v>4991</v>
      </c>
      <c r="DK1772" s="3" t="s">
        <v>4893</v>
      </c>
      <c r="DL1772" t="s">
        <v>4992</v>
      </c>
      <c r="DM1772" t="str">
        <f t="shared" si="32"/>
        <v>KS021 - Oakley Housing Authority</v>
      </c>
      <c r="DN1772" s="11" t="s">
        <v>4993</v>
      </c>
      <c r="DO1772" t="s">
        <v>4994</v>
      </c>
      <c r="DP1772">
        <v>42</v>
      </c>
    </row>
    <row r="1773" spans="113:120" x14ac:dyDescent="0.25">
      <c r="DI1773" t="s">
        <v>149</v>
      </c>
      <c r="DJ1773" t="s">
        <v>4995</v>
      </c>
      <c r="DK1773" s="3" t="s">
        <v>4893</v>
      </c>
      <c r="DL1773" t="s">
        <v>4996</v>
      </c>
      <c r="DM1773" t="str">
        <f t="shared" si="32"/>
        <v>KS022 - Atwood Housing Authority</v>
      </c>
      <c r="DN1773" s="11" t="s">
        <v>4997</v>
      </c>
      <c r="DO1773" t="s">
        <v>4998</v>
      </c>
      <c r="DP1773">
        <v>24</v>
      </c>
    </row>
    <row r="1774" spans="113:120" x14ac:dyDescent="0.25">
      <c r="DI1774" t="s">
        <v>149</v>
      </c>
      <c r="DJ1774" t="s">
        <v>4999</v>
      </c>
      <c r="DK1774" s="3" t="s">
        <v>4893</v>
      </c>
      <c r="DL1774" t="s">
        <v>5000</v>
      </c>
      <c r="DM1774" t="str">
        <f t="shared" si="32"/>
        <v>KS023 - Kinsley Housing Authority</v>
      </c>
      <c r="DN1774" s="11" t="s">
        <v>5001</v>
      </c>
      <c r="DO1774" t="s">
        <v>5002</v>
      </c>
      <c r="DP1774">
        <v>32</v>
      </c>
    </row>
    <row r="1775" spans="113:120" x14ac:dyDescent="0.25">
      <c r="DI1775" t="s">
        <v>149</v>
      </c>
      <c r="DJ1775" t="s">
        <v>5003</v>
      </c>
      <c r="DK1775" s="3" t="s">
        <v>4893</v>
      </c>
      <c r="DL1775" t="s">
        <v>5004</v>
      </c>
      <c r="DM1775" t="str">
        <f t="shared" si="32"/>
        <v>KS025 - Lyons Housing Authority</v>
      </c>
      <c r="DN1775" s="11" t="s">
        <v>5005</v>
      </c>
      <c r="DO1775" t="s">
        <v>5006</v>
      </c>
      <c r="DP1775">
        <v>86</v>
      </c>
    </row>
    <row r="1776" spans="113:120" x14ac:dyDescent="0.25">
      <c r="DI1776" t="s">
        <v>149</v>
      </c>
      <c r="DJ1776" t="s">
        <v>5007</v>
      </c>
      <c r="DK1776" s="3" t="s">
        <v>4893</v>
      </c>
      <c r="DL1776" t="s">
        <v>5008</v>
      </c>
      <c r="DM1776" t="str">
        <f t="shared" si="32"/>
        <v>KS026 - Luray Housing Authority</v>
      </c>
      <c r="DN1776" s="11" t="s">
        <v>5009</v>
      </c>
      <c r="DO1776" t="s">
        <v>5010</v>
      </c>
      <c r="DP1776">
        <v>12</v>
      </c>
    </row>
    <row r="1777" spans="113:120" x14ac:dyDescent="0.25">
      <c r="DI1777" t="s">
        <v>149</v>
      </c>
      <c r="DJ1777" t="s">
        <v>5011</v>
      </c>
      <c r="DK1777" s="3" t="s">
        <v>4893</v>
      </c>
      <c r="DL1777" t="s">
        <v>5012</v>
      </c>
      <c r="DM1777" t="str">
        <f t="shared" si="32"/>
        <v>KS027 - Russell Housing Authority</v>
      </c>
      <c r="DN1777" s="11" t="s">
        <v>5013</v>
      </c>
      <c r="DO1777" t="s">
        <v>5014</v>
      </c>
      <c r="DP1777">
        <v>78</v>
      </c>
    </row>
    <row r="1778" spans="113:120" x14ac:dyDescent="0.25">
      <c r="DI1778" t="s">
        <v>149</v>
      </c>
      <c r="DJ1778" t="s">
        <v>5015</v>
      </c>
      <c r="DK1778" s="3" t="s">
        <v>4893</v>
      </c>
      <c r="DL1778" t="s">
        <v>5016</v>
      </c>
      <c r="DM1778" t="str">
        <f t="shared" si="32"/>
        <v>KS028 - Sterling Housing Authority</v>
      </c>
      <c r="DN1778" s="11" t="s">
        <v>5017</v>
      </c>
      <c r="DO1778" t="s">
        <v>5018</v>
      </c>
      <c r="DP1778">
        <v>46</v>
      </c>
    </row>
    <row r="1779" spans="113:120" x14ac:dyDescent="0.25">
      <c r="DI1779" t="s">
        <v>149</v>
      </c>
      <c r="DJ1779" t="s">
        <v>5019</v>
      </c>
      <c r="DK1779" s="3" t="s">
        <v>4893</v>
      </c>
      <c r="DL1779" t="s">
        <v>5020</v>
      </c>
      <c r="DM1779" t="str">
        <f t="shared" si="32"/>
        <v>KS029 - Augusta Housing Authority</v>
      </c>
      <c r="DN1779" s="11" t="s">
        <v>5021</v>
      </c>
      <c r="DO1779" t="s">
        <v>5022</v>
      </c>
      <c r="DP1779">
        <v>62</v>
      </c>
    </row>
    <row r="1780" spans="113:120" x14ac:dyDescent="0.25">
      <c r="DI1780" t="s">
        <v>149</v>
      </c>
      <c r="DJ1780" t="s">
        <v>5023</v>
      </c>
      <c r="DK1780" s="3" t="s">
        <v>4893</v>
      </c>
      <c r="DL1780" t="s">
        <v>5024</v>
      </c>
      <c r="DM1780" t="str">
        <f t="shared" si="32"/>
        <v>KS030 - Blue Rapids Housing Authority</v>
      </c>
      <c r="DN1780" s="11" t="s">
        <v>5025</v>
      </c>
      <c r="DO1780" t="s">
        <v>5026</v>
      </c>
      <c r="DP1780">
        <v>20</v>
      </c>
    </row>
    <row r="1781" spans="113:120" x14ac:dyDescent="0.25">
      <c r="DI1781" t="s">
        <v>149</v>
      </c>
      <c r="DJ1781" t="s">
        <v>5027</v>
      </c>
      <c r="DK1781" s="3" t="s">
        <v>4893</v>
      </c>
      <c r="DL1781" t="s">
        <v>5028</v>
      </c>
      <c r="DM1781" t="str">
        <f t="shared" si="32"/>
        <v>KS032 - Marion Housing Authority</v>
      </c>
      <c r="DN1781" s="11" t="s">
        <v>5029</v>
      </c>
      <c r="DO1781" t="s">
        <v>5030</v>
      </c>
      <c r="DP1781">
        <v>28</v>
      </c>
    </row>
    <row r="1782" spans="113:120" x14ac:dyDescent="0.25">
      <c r="DI1782" t="s">
        <v>149</v>
      </c>
      <c r="DJ1782" t="s">
        <v>5031</v>
      </c>
      <c r="DK1782" s="3" t="s">
        <v>4893</v>
      </c>
      <c r="DL1782" t="s">
        <v>5032</v>
      </c>
      <c r="DM1782" t="str">
        <f t="shared" si="32"/>
        <v>KS033 - Minneapolis Housing Authority</v>
      </c>
      <c r="DN1782" s="11" t="s">
        <v>5033</v>
      </c>
      <c r="DO1782" t="s">
        <v>5034</v>
      </c>
      <c r="DP1782">
        <v>76</v>
      </c>
    </row>
    <row r="1783" spans="113:120" x14ac:dyDescent="0.25">
      <c r="DI1783" t="s">
        <v>149</v>
      </c>
      <c r="DJ1783" t="s">
        <v>5035</v>
      </c>
      <c r="DK1783" s="3" t="s">
        <v>4893</v>
      </c>
      <c r="DL1783" t="s">
        <v>5036</v>
      </c>
      <c r="DM1783" t="str">
        <f t="shared" si="32"/>
        <v>KS034 - Norton Housing Authority</v>
      </c>
      <c r="DN1783" s="11" t="s">
        <v>5037</v>
      </c>
      <c r="DO1783" t="s">
        <v>5038</v>
      </c>
      <c r="DP1783">
        <v>38</v>
      </c>
    </row>
    <row r="1784" spans="113:120" x14ac:dyDescent="0.25">
      <c r="DI1784" t="s">
        <v>14</v>
      </c>
      <c r="DJ1784" t="s">
        <v>5039</v>
      </c>
      <c r="DK1784" s="3" t="s">
        <v>4893</v>
      </c>
      <c r="DL1784" t="s">
        <v>5040</v>
      </c>
      <c r="DM1784" t="str">
        <f t="shared" si="32"/>
        <v>KS036 - Phillipsburg Housing Authority</v>
      </c>
      <c r="DN1784" s="11" t="s">
        <v>5041</v>
      </c>
      <c r="DO1784" t="s">
        <v>3602</v>
      </c>
      <c r="DP1784">
        <v>41</v>
      </c>
    </row>
    <row r="1785" spans="113:120" x14ac:dyDescent="0.25">
      <c r="DI1785" t="s">
        <v>149</v>
      </c>
      <c r="DJ1785" t="s">
        <v>5042</v>
      </c>
      <c r="DK1785" s="3" t="s">
        <v>4893</v>
      </c>
      <c r="DL1785" t="s">
        <v>5043</v>
      </c>
      <c r="DM1785" t="str">
        <f t="shared" si="32"/>
        <v>KS037 - Wellington Housing Authority</v>
      </c>
      <c r="DN1785" s="11" t="s">
        <v>5044</v>
      </c>
      <c r="DO1785" t="s">
        <v>5045</v>
      </c>
      <c r="DP1785">
        <v>92</v>
      </c>
    </row>
    <row r="1786" spans="113:120" x14ac:dyDescent="0.25">
      <c r="DI1786" t="s">
        <v>149</v>
      </c>
      <c r="DJ1786" t="s">
        <v>5046</v>
      </c>
      <c r="DK1786" s="3" t="s">
        <v>4893</v>
      </c>
      <c r="DL1786" t="s">
        <v>5047</v>
      </c>
      <c r="DM1786" t="str">
        <f t="shared" si="32"/>
        <v>KS039 - Paola Housing Authority</v>
      </c>
      <c r="DN1786" s="11" t="s">
        <v>5048</v>
      </c>
      <c r="DO1786" t="s">
        <v>5049</v>
      </c>
      <c r="DP1786">
        <v>90</v>
      </c>
    </row>
    <row r="1787" spans="113:120" x14ac:dyDescent="0.25">
      <c r="DI1787" t="s">
        <v>149</v>
      </c>
      <c r="DJ1787" t="s">
        <v>5050</v>
      </c>
      <c r="DK1787" s="3" t="s">
        <v>4893</v>
      </c>
      <c r="DL1787" t="s">
        <v>5051</v>
      </c>
      <c r="DM1787" t="str">
        <f t="shared" si="32"/>
        <v>KS040 - Fort Scott Housing Authority</v>
      </c>
      <c r="DN1787" s="11" t="s">
        <v>5052</v>
      </c>
      <c r="DO1787" t="s">
        <v>5053</v>
      </c>
      <c r="DP1787">
        <v>190</v>
      </c>
    </row>
    <row r="1788" spans="113:120" x14ac:dyDescent="0.25">
      <c r="DI1788" t="s">
        <v>149</v>
      </c>
      <c r="DJ1788" t="s">
        <v>5054</v>
      </c>
      <c r="DK1788" s="3" t="s">
        <v>4893</v>
      </c>
      <c r="DL1788" t="s">
        <v>5055</v>
      </c>
      <c r="DM1788" t="str">
        <f t="shared" si="32"/>
        <v>KS042 - Wamego Housing Authority</v>
      </c>
      <c r="DN1788" s="11" t="s">
        <v>5056</v>
      </c>
      <c r="DO1788" t="s">
        <v>5057</v>
      </c>
      <c r="DP1788">
        <v>32</v>
      </c>
    </row>
    <row r="1789" spans="113:120" x14ac:dyDescent="0.25">
      <c r="DI1789" t="s">
        <v>149</v>
      </c>
      <c r="DJ1789" t="s">
        <v>5058</v>
      </c>
      <c r="DK1789" s="3" t="s">
        <v>4893</v>
      </c>
      <c r="DL1789" t="s">
        <v>5059</v>
      </c>
      <c r="DM1789" t="str">
        <f t="shared" si="32"/>
        <v>KS043 - Olathe Housing Authority</v>
      </c>
      <c r="DN1789" s="11" t="s">
        <v>5060</v>
      </c>
      <c r="DO1789" t="s">
        <v>5061</v>
      </c>
      <c r="DP1789">
        <v>130</v>
      </c>
    </row>
    <row r="1790" spans="113:120" x14ac:dyDescent="0.25">
      <c r="DI1790" t="s">
        <v>149</v>
      </c>
      <c r="DJ1790" t="s">
        <v>5062</v>
      </c>
      <c r="DK1790" s="3" t="s">
        <v>4893</v>
      </c>
      <c r="DL1790" t="s">
        <v>5063</v>
      </c>
      <c r="DM1790" t="str">
        <f t="shared" si="32"/>
        <v>KS044 - Parsons Housing Authority</v>
      </c>
      <c r="DN1790" s="11" t="s">
        <v>5064</v>
      </c>
      <c r="DO1790" t="s">
        <v>5065</v>
      </c>
      <c r="DP1790">
        <v>121</v>
      </c>
    </row>
    <row r="1791" spans="113:120" x14ac:dyDescent="0.25">
      <c r="DI1791" t="s">
        <v>149</v>
      </c>
      <c r="DJ1791" t="s">
        <v>5066</v>
      </c>
      <c r="DK1791" s="3" t="s">
        <v>4893</v>
      </c>
      <c r="DL1791" t="s">
        <v>5067</v>
      </c>
      <c r="DM1791" t="str">
        <f t="shared" si="32"/>
        <v>KS045 - Galena Housing Authority</v>
      </c>
      <c r="DN1791" s="11" t="s">
        <v>5068</v>
      </c>
      <c r="DO1791" t="s">
        <v>5069</v>
      </c>
      <c r="DP1791">
        <v>40</v>
      </c>
    </row>
    <row r="1792" spans="113:120" x14ac:dyDescent="0.25">
      <c r="DI1792" t="s">
        <v>149</v>
      </c>
      <c r="DJ1792" t="s">
        <v>5070</v>
      </c>
      <c r="DK1792" s="3" t="s">
        <v>4893</v>
      </c>
      <c r="DL1792" t="s">
        <v>5071</v>
      </c>
      <c r="DM1792" t="str">
        <f t="shared" si="32"/>
        <v>KS047 - Jetmore Housing Authority</v>
      </c>
      <c r="DN1792" s="11" t="s">
        <v>5072</v>
      </c>
      <c r="DO1792" t="s">
        <v>5073</v>
      </c>
      <c r="DP1792">
        <v>20</v>
      </c>
    </row>
    <row r="1793" spans="113:120" x14ac:dyDescent="0.25">
      <c r="DI1793" t="s">
        <v>149</v>
      </c>
      <c r="DJ1793" t="s">
        <v>5074</v>
      </c>
      <c r="DK1793" s="3" t="s">
        <v>4893</v>
      </c>
      <c r="DL1793" t="s">
        <v>5075</v>
      </c>
      <c r="DM1793" t="str">
        <f t="shared" si="32"/>
        <v>KS049 - Iola Housing Authority</v>
      </c>
      <c r="DN1793" s="11" t="s">
        <v>5076</v>
      </c>
      <c r="DO1793" t="s">
        <v>5077</v>
      </c>
      <c r="DP1793">
        <v>147</v>
      </c>
    </row>
    <row r="1794" spans="113:120" x14ac:dyDescent="0.25">
      <c r="DI1794" t="s">
        <v>149</v>
      </c>
      <c r="DJ1794" t="s">
        <v>5078</v>
      </c>
      <c r="DK1794" s="3" t="s">
        <v>4893</v>
      </c>
      <c r="DL1794" t="s">
        <v>5079</v>
      </c>
      <c r="DM1794" t="str">
        <f t="shared" si="32"/>
        <v>KS050 - Agra Housing Authority</v>
      </c>
      <c r="DN1794" s="11" t="s">
        <v>5080</v>
      </c>
      <c r="DO1794" t="s">
        <v>5081</v>
      </c>
      <c r="DP1794">
        <v>14</v>
      </c>
    </row>
    <row r="1795" spans="113:120" x14ac:dyDescent="0.25">
      <c r="DI1795" t="s">
        <v>149</v>
      </c>
      <c r="DJ1795" t="s">
        <v>5082</v>
      </c>
      <c r="DK1795" s="3" t="s">
        <v>4893</v>
      </c>
      <c r="DL1795" t="s">
        <v>5083</v>
      </c>
      <c r="DM1795" t="str">
        <f t="shared" si="32"/>
        <v>KS051 - Gaylord Housing Authority</v>
      </c>
      <c r="DN1795" s="11" t="s">
        <v>5084</v>
      </c>
      <c r="DO1795" t="s">
        <v>5061</v>
      </c>
      <c r="DP1795">
        <v>12</v>
      </c>
    </row>
    <row r="1796" spans="113:120" x14ac:dyDescent="0.25">
      <c r="DI1796" t="s">
        <v>149</v>
      </c>
      <c r="DJ1796" t="s">
        <v>5085</v>
      </c>
      <c r="DK1796" s="3" t="s">
        <v>4893</v>
      </c>
      <c r="DL1796" t="s">
        <v>5086</v>
      </c>
      <c r="DM1796" t="str">
        <f t="shared" si="32"/>
        <v>KS052 - Pleasanton Housing Authority</v>
      </c>
      <c r="DN1796" s="11" t="s">
        <v>5087</v>
      </c>
      <c r="DO1796" t="s">
        <v>5088</v>
      </c>
      <c r="DP1796">
        <v>40</v>
      </c>
    </row>
    <row r="1797" spans="113:120" x14ac:dyDescent="0.25">
      <c r="DI1797" t="s">
        <v>14</v>
      </c>
      <c r="DJ1797" t="s">
        <v>5089</v>
      </c>
      <c r="DK1797" s="3" t="s">
        <v>4893</v>
      </c>
      <c r="DL1797" t="s">
        <v>5090</v>
      </c>
      <c r="DM1797" t="str">
        <f t="shared" si="32"/>
        <v>KS053 - Lawrence/Douglas County Housing Authority</v>
      </c>
      <c r="DN1797" s="11" t="s">
        <v>5091</v>
      </c>
      <c r="DO1797" t="s">
        <v>5092</v>
      </c>
      <c r="DP1797">
        <v>224</v>
      </c>
    </row>
    <row r="1798" spans="113:120" x14ac:dyDescent="0.25">
      <c r="DI1798" t="s">
        <v>14</v>
      </c>
      <c r="DJ1798" t="s">
        <v>5089</v>
      </c>
      <c r="DK1798" s="3" t="s">
        <v>4893</v>
      </c>
      <c r="DL1798" t="s">
        <v>5090</v>
      </c>
      <c r="DM1798" t="str">
        <f t="shared" ref="DM1798:DM1861" si="33">CONCATENATE(DJ1798," - ",DL1798)</f>
        <v>KS053 - Lawrence/Douglas County Housing Authority</v>
      </c>
      <c r="DN1798" s="11" t="s">
        <v>5093</v>
      </c>
      <c r="DO1798" t="s">
        <v>5094</v>
      </c>
      <c r="DP1798">
        <v>145</v>
      </c>
    </row>
    <row r="1799" spans="113:120" x14ac:dyDescent="0.25">
      <c r="DI1799" t="s">
        <v>149</v>
      </c>
      <c r="DJ1799" t="s">
        <v>5095</v>
      </c>
      <c r="DK1799" s="3" t="s">
        <v>4893</v>
      </c>
      <c r="DL1799" t="s">
        <v>5096</v>
      </c>
      <c r="DM1799" t="str">
        <f t="shared" si="33"/>
        <v>KS054 - Sabetha Housing Authority</v>
      </c>
      <c r="DN1799" s="11" t="s">
        <v>5097</v>
      </c>
      <c r="DO1799" t="s">
        <v>4935</v>
      </c>
      <c r="DP1799">
        <v>18</v>
      </c>
    </row>
    <row r="1800" spans="113:120" x14ac:dyDescent="0.25">
      <c r="DI1800" t="s">
        <v>149</v>
      </c>
      <c r="DJ1800" t="s">
        <v>5098</v>
      </c>
      <c r="DK1800" s="3" t="s">
        <v>4893</v>
      </c>
      <c r="DL1800" t="s">
        <v>5099</v>
      </c>
      <c r="DM1800" t="str">
        <f t="shared" si="33"/>
        <v>KS055 - Housing Authority of the City of Goodland</v>
      </c>
      <c r="DN1800" s="11" t="s">
        <v>5100</v>
      </c>
      <c r="DO1800" t="s">
        <v>5101</v>
      </c>
      <c r="DP1800">
        <v>84</v>
      </c>
    </row>
    <row r="1801" spans="113:120" x14ac:dyDescent="0.25">
      <c r="DI1801" t="s">
        <v>149</v>
      </c>
      <c r="DJ1801" t="s">
        <v>5102</v>
      </c>
      <c r="DK1801" s="3" t="s">
        <v>4893</v>
      </c>
      <c r="DL1801" t="s">
        <v>5103</v>
      </c>
      <c r="DM1801" t="str">
        <f t="shared" si="33"/>
        <v>KS056 - Valley Falls Housing Authority</v>
      </c>
      <c r="DN1801" s="11" t="s">
        <v>5104</v>
      </c>
      <c r="DO1801" t="s">
        <v>5105</v>
      </c>
      <c r="DP1801">
        <v>24</v>
      </c>
    </row>
    <row r="1802" spans="113:120" x14ac:dyDescent="0.25">
      <c r="DI1802" t="s">
        <v>149</v>
      </c>
      <c r="DJ1802" t="s">
        <v>5106</v>
      </c>
      <c r="DK1802" s="3" t="s">
        <v>4893</v>
      </c>
      <c r="DL1802" t="s">
        <v>5107</v>
      </c>
      <c r="DM1802" t="str">
        <f t="shared" si="33"/>
        <v>KS057 - Housing Authority of Medicine Lodge</v>
      </c>
      <c r="DN1802" s="11" t="s">
        <v>5108</v>
      </c>
      <c r="DO1802" t="s">
        <v>5109</v>
      </c>
      <c r="DP1802">
        <v>40</v>
      </c>
    </row>
    <row r="1803" spans="113:120" x14ac:dyDescent="0.25">
      <c r="DI1803" t="s">
        <v>149</v>
      </c>
      <c r="DJ1803" t="s">
        <v>5110</v>
      </c>
      <c r="DK1803" s="3" t="s">
        <v>4893</v>
      </c>
      <c r="DL1803" t="s">
        <v>5111</v>
      </c>
      <c r="DM1803" t="str">
        <f t="shared" si="33"/>
        <v>KS058 - Ulysses Housing Authority</v>
      </c>
      <c r="DN1803" s="11" t="s">
        <v>5112</v>
      </c>
      <c r="DO1803" t="s">
        <v>5113</v>
      </c>
      <c r="DP1803">
        <v>40</v>
      </c>
    </row>
    <row r="1804" spans="113:120" x14ac:dyDescent="0.25">
      <c r="DI1804" t="s">
        <v>149</v>
      </c>
      <c r="DJ1804" t="s">
        <v>5114</v>
      </c>
      <c r="DK1804" s="3" t="s">
        <v>4893</v>
      </c>
      <c r="DL1804" t="s">
        <v>5115</v>
      </c>
      <c r="DM1804" t="str">
        <f t="shared" si="33"/>
        <v>KS059 - Moundridge Housing Authority</v>
      </c>
      <c r="DN1804" s="11" t="s">
        <v>5116</v>
      </c>
      <c r="DO1804" t="s">
        <v>5117</v>
      </c>
      <c r="DP1804">
        <v>54</v>
      </c>
    </row>
    <row r="1805" spans="113:120" x14ac:dyDescent="0.25">
      <c r="DI1805" t="s">
        <v>149</v>
      </c>
      <c r="DJ1805" t="s">
        <v>5118</v>
      </c>
      <c r="DK1805" s="3" t="s">
        <v>4893</v>
      </c>
      <c r="DL1805" t="s">
        <v>5119</v>
      </c>
      <c r="DM1805" t="str">
        <f t="shared" si="33"/>
        <v>KS060 - Waterville Housing Authority</v>
      </c>
      <c r="DN1805" s="11" t="s">
        <v>5120</v>
      </c>
      <c r="DO1805" t="s">
        <v>5121</v>
      </c>
      <c r="DP1805">
        <v>16</v>
      </c>
    </row>
    <row r="1806" spans="113:120" x14ac:dyDescent="0.25">
      <c r="DI1806" t="s">
        <v>14</v>
      </c>
      <c r="DJ1806" t="s">
        <v>5122</v>
      </c>
      <c r="DK1806" s="3" t="s">
        <v>4893</v>
      </c>
      <c r="DL1806" t="s">
        <v>5123</v>
      </c>
      <c r="DM1806" t="str">
        <f t="shared" si="33"/>
        <v>KS061 - Humboldt Housing Authority</v>
      </c>
      <c r="DN1806" s="11" t="s">
        <v>5124</v>
      </c>
      <c r="DO1806" t="s">
        <v>5125</v>
      </c>
      <c r="DP1806">
        <v>50</v>
      </c>
    </row>
    <row r="1807" spans="113:120" x14ac:dyDescent="0.25">
      <c r="DI1807" t="s">
        <v>149</v>
      </c>
      <c r="DJ1807" t="s">
        <v>5126</v>
      </c>
      <c r="DK1807" s="3" t="s">
        <v>4893</v>
      </c>
      <c r="DL1807" t="s">
        <v>5127</v>
      </c>
      <c r="DM1807" t="str">
        <f t="shared" si="33"/>
        <v>KS062 - Chanute Housing Authority</v>
      </c>
      <c r="DN1807" s="11" t="s">
        <v>5128</v>
      </c>
      <c r="DO1807" t="s">
        <v>5129</v>
      </c>
      <c r="DP1807">
        <v>139</v>
      </c>
    </row>
    <row r="1808" spans="113:120" x14ac:dyDescent="0.25">
      <c r="DI1808" t="s">
        <v>149</v>
      </c>
      <c r="DJ1808" t="s">
        <v>5130</v>
      </c>
      <c r="DK1808" s="3" t="s">
        <v>4893</v>
      </c>
      <c r="DL1808" t="s">
        <v>5131</v>
      </c>
      <c r="DM1808" t="str">
        <f t="shared" si="33"/>
        <v>KS063 - Manhattan Housing Authority</v>
      </c>
      <c r="DN1808" s="11" t="s">
        <v>5132</v>
      </c>
      <c r="DO1808" t="s">
        <v>5133</v>
      </c>
      <c r="DP1808">
        <v>202</v>
      </c>
    </row>
    <row r="1809" spans="113:120" x14ac:dyDescent="0.25">
      <c r="DI1809" t="s">
        <v>149</v>
      </c>
      <c r="DJ1809" t="s">
        <v>5130</v>
      </c>
      <c r="DK1809" s="3" t="s">
        <v>4893</v>
      </c>
      <c r="DL1809" t="s">
        <v>5131</v>
      </c>
      <c r="DM1809" t="str">
        <f t="shared" si="33"/>
        <v>KS063 - Manhattan Housing Authority</v>
      </c>
      <c r="DN1809" s="11" t="s">
        <v>5134</v>
      </c>
      <c r="DO1809" t="s">
        <v>5135</v>
      </c>
      <c r="DP1809">
        <v>30</v>
      </c>
    </row>
    <row r="1810" spans="113:120" x14ac:dyDescent="0.25">
      <c r="DI1810" t="s">
        <v>149</v>
      </c>
      <c r="DJ1810" t="s">
        <v>5136</v>
      </c>
      <c r="DK1810" s="3" t="s">
        <v>4893</v>
      </c>
      <c r="DL1810" t="s">
        <v>5137</v>
      </c>
      <c r="DM1810" t="str">
        <f t="shared" si="33"/>
        <v>KS065 - Lindsborg Housing Authority</v>
      </c>
      <c r="DN1810" s="11" t="s">
        <v>5138</v>
      </c>
      <c r="DO1810" t="s">
        <v>5139</v>
      </c>
      <c r="DP1810">
        <v>70</v>
      </c>
    </row>
    <row r="1811" spans="113:120" x14ac:dyDescent="0.25">
      <c r="DI1811" t="s">
        <v>149</v>
      </c>
      <c r="DJ1811" t="s">
        <v>5140</v>
      </c>
      <c r="DK1811" s="3" t="s">
        <v>4893</v>
      </c>
      <c r="DL1811" t="s">
        <v>5141</v>
      </c>
      <c r="DM1811" t="str">
        <f t="shared" si="33"/>
        <v>KS066 - Sedgwick Housing Authority</v>
      </c>
      <c r="DN1811" s="11" t="s">
        <v>5142</v>
      </c>
      <c r="DO1811" t="s">
        <v>5143</v>
      </c>
      <c r="DP1811">
        <v>20</v>
      </c>
    </row>
    <row r="1812" spans="113:120" x14ac:dyDescent="0.25">
      <c r="DI1812" t="s">
        <v>149</v>
      </c>
      <c r="DJ1812" t="s">
        <v>5144</v>
      </c>
      <c r="DK1812" s="3" t="s">
        <v>4893</v>
      </c>
      <c r="DL1812" t="s">
        <v>5145</v>
      </c>
      <c r="DM1812" t="str">
        <f t="shared" si="33"/>
        <v>KS068 - Leavenworth Housing Authority</v>
      </c>
      <c r="DN1812" s="11" t="s">
        <v>5146</v>
      </c>
      <c r="DO1812" t="s">
        <v>5147</v>
      </c>
      <c r="DP1812">
        <v>105</v>
      </c>
    </row>
    <row r="1813" spans="113:120" x14ac:dyDescent="0.25">
      <c r="DI1813" t="s">
        <v>149</v>
      </c>
      <c r="DJ1813" t="s">
        <v>5148</v>
      </c>
      <c r="DK1813" s="3" t="s">
        <v>4893</v>
      </c>
      <c r="DL1813" t="s">
        <v>5149</v>
      </c>
      <c r="DM1813" t="str">
        <f t="shared" si="33"/>
        <v>KS069 - Neodesha Housing Authority</v>
      </c>
      <c r="DN1813" s="11" t="s">
        <v>5150</v>
      </c>
      <c r="DO1813" t="s">
        <v>5151</v>
      </c>
      <c r="DP1813">
        <v>56</v>
      </c>
    </row>
    <row r="1814" spans="113:120" x14ac:dyDescent="0.25">
      <c r="DI1814" t="s">
        <v>149</v>
      </c>
      <c r="DJ1814" t="s">
        <v>5152</v>
      </c>
      <c r="DK1814" s="3" t="s">
        <v>4893</v>
      </c>
      <c r="DL1814" t="s">
        <v>5153</v>
      </c>
      <c r="DM1814" t="str">
        <f t="shared" si="33"/>
        <v>KS070 - Strong City Housing Authority</v>
      </c>
      <c r="DN1814" s="11" t="s">
        <v>5154</v>
      </c>
      <c r="DO1814" t="s">
        <v>5155</v>
      </c>
      <c r="DP1814">
        <v>20</v>
      </c>
    </row>
    <row r="1815" spans="113:120" x14ac:dyDescent="0.25">
      <c r="DI1815" t="s">
        <v>149</v>
      </c>
      <c r="DJ1815" t="s">
        <v>5156</v>
      </c>
      <c r="DK1815" s="3" t="s">
        <v>4893</v>
      </c>
      <c r="DL1815" t="s">
        <v>5157</v>
      </c>
      <c r="DM1815" t="str">
        <f t="shared" si="33"/>
        <v>KS071 - Garden City Housing Authority</v>
      </c>
      <c r="DN1815" s="11" t="s">
        <v>5158</v>
      </c>
      <c r="DO1815" t="s">
        <v>5159</v>
      </c>
      <c r="DP1815">
        <v>100</v>
      </c>
    </row>
    <row r="1816" spans="113:120" x14ac:dyDescent="0.25">
      <c r="DI1816" t="s">
        <v>149</v>
      </c>
      <c r="DJ1816" t="s">
        <v>5160</v>
      </c>
      <c r="DK1816" s="3" t="s">
        <v>4893</v>
      </c>
      <c r="DL1816" t="s">
        <v>5161</v>
      </c>
      <c r="DM1816" t="str">
        <f t="shared" si="33"/>
        <v>KS072 - Liberal Housing Authority</v>
      </c>
      <c r="DN1816" s="11" t="s">
        <v>5162</v>
      </c>
      <c r="DO1816" t="s">
        <v>5163</v>
      </c>
      <c r="DP1816">
        <v>100</v>
      </c>
    </row>
    <row r="1817" spans="113:120" x14ac:dyDescent="0.25">
      <c r="DI1817" t="s">
        <v>14</v>
      </c>
      <c r="DJ1817" t="s">
        <v>5164</v>
      </c>
      <c r="DK1817" s="3" t="s">
        <v>4893</v>
      </c>
      <c r="DL1817" t="s">
        <v>5165</v>
      </c>
      <c r="DM1817" t="str">
        <f t="shared" si="33"/>
        <v>KS073 - Newton Housing Authority</v>
      </c>
      <c r="DN1817" s="11" t="s">
        <v>5166</v>
      </c>
      <c r="DO1817" t="s">
        <v>5167</v>
      </c>
      <c r="DP1817">
        <v>136</v>
      </c>
    </row>
    <row r="1818" spans="113:120" x14ac:dyDescent="0.25">
      <c r="DI1818" t="s">
        <v>149</v>
      </c>
      <c r="DJ1818" t="s">
        <v>5168</v>
      </c>
      <c r="DK1818" s="3" t="s">
        <v>4893</v>
      </c>
      <c r="DL1818" t="s">
        <v>5169</v>
      </c>
      <c r="DM1818" t="str">
        <f t="shared" si="33"/>
        <v>KS076 - St. Francis Housing Authority</v>
      </c>
      <c r="DN1818" s="11" t="s">
        <v>5170</v>
      </c>
      <c r="DO1818" t="s">
        <v>5171</v>
      </c>
      <c r="DP1818">
        <v>20</v>
      </c>
    </row>
    <row r="1819" spans="113:120" x14ac:dyDescent="0.25">
      <c r="DI1819" t="s">
        <v>149</v>
      </c>
      <c r="DJ1819" t="s">
        <v>5172</v>
      </c>
      <c r="DK1819" s="3" t="s">
        <v>4893</v>
      </c>
      <c r="DL1819" t="s">
        <v>5173</v>
      </c>
      <c r="DM1819" t="str">
        <f t="shared" si="33"/>
        <v>KS077 - Girard Housing Authority</v>
      </c>
      <c r="DN1819" s="11" t="s">
        <v>5174</v>
      </c>
      <c r="DO1819" t="s">
        <v>5173</v>
      </c>
      <c r="DP1819">
        <v>24</v>
      </c>
    </row>
    <row r="1820" spans="113:120" x14ac:dyDescent="0.25">
      <c r="DI1820" t="s">
        <v>149</v>
      </c>
      <c r="DJ1820" t="s">
        <v>5175</v>
      </c>
      <c r="DK1820" s="3" t="s">
        <v>4893</v>
      </c>
      <c r="DL1820" t="s">
        <v>5176</v>
      </c>
      <c r="DM1820" t="str">
        <f t="shared" si="33"/>
        <v>KS078 - Burrton Housing Authority</v>
      </c>
      <c r="DN1820" s="11" t="s">
        <v>5177</v>
      </c>
      <c r="DO1820" t="s">
        <v>5178</v>
      </c>
      <c r="DP1820">
        <v>18</v>
      </c>
    </row>
    <row r="1821" spans="113:120" x14ac:dyDescent="0.25">
      <c r="DI1821" t="s">
        <v>149</v>
      </c>
      <c r="DJ1821" t="s">
        <v>5179</v>
      </c>
      <c r="DK1821" s="3" t="s">
        <v>4893</v>
      </c>
      <c r="DL1821" t="s">
        <v>5180</v>
      </c>
      <c r="DM1821" t="str">
        <f t="shared" si="33"/>
        <v>KS079 - Howard Housing Authority</v>
      </c>
      <c r="DN1821" s="11" t="s">
        <v>5181</v>
      </c>
      <c r="DO1821" t="s">
        <v>5182</v>
      </c>
      <c r="DP1821">
        <v>42</v>
      </c>
    </row>
    <row r="1822" spans="113:120" x14ac:dyDescent="0.25">
      <c r="DI1822" t="s">
        <v>149</v>
      </c>
      <c r="DJ1822" t="s">
        <v>5183</v>
      </c>
      <c r="DK1822" s="3" t="s">
        <v>4893</v>
      </c>
      <c r="DL1822" t="s">
        <v>935</v>
      </c>
      <c r="DM1822" t="str">
        <f t="shared" si="33"/>
        <v>KS080 - Housing Authority of the City of Hoxie</v>
      </c>
      <c r="DN1822" s="11" t="s">
        <v>5184</v>
      </c>
      <c r="DO1822" t="s">
        <v>5185</v>
      </c>
      <c r="DP1822">
        <v>30</v>
      </c>
    </row>
    <row r="1823" spans="113:120" x14ac:dyDescent="0.25">
      <c r="DI1823" t="s">
        <v>149</v>
      </c>
      <c r="DJ1823" t="s">
        <v>5186</v>
      </c>
      <c r="DK1823" s="3" t="s">
        <v>4893</v>
      </c>
      <c r="DL1823" t="s">
        <v>5187</v>
      </c>
      <c r="DM1823" t="str">
        <f t="shared" si="33"/>
        <v>KS082 - Hill City Housing Authority</v>
      </c>
      <c r="DN1823" s="11" t="s">
        <v>5188</v>
      </c>
      <c r="DO1823" t="s">
        <v>5189</v>
      </c>
      <c r="DP1823">
        <v>25</v>
      </c>
    </row>
    <row r="1824" spans="113:120" x14ac:dyDescent="0.25">
      <c r="DI1824" t="s">
        <v>149</v>
      </c>
      <c r="DJ1824" t="s">
        <v>5190</v>
      </c>
      <c r="DK1824" s="3" t="s">
        <v>4893</v>
      </c>
      <c r="DL1824" t="s">
        <v>5191</v>
      </c>
      <c r="DM1824" t="str">
        <f t="shared" si="33"/>
        <v>KS083 - Greenleaf Housing Authority</v>
      </c>
      <c r="DN1824" s="11" t="s">
        <v>5192</v>
      </c>
      <c r="DO1824" t="s">
        <v>5193</v>
      </c>
      <c r="DP1824">
        <v>20</v>
      </c>
    </row>
    <row r="1825" spans="113:120" x14ac:dyDescent="0.25">
      <c r="DI1825" t="s">
        <v>149</v>
      </c>
      <c r="DJ1825" t="s">
        <v>5194</v>
      </c>
      <c r="DK1825" s="3" t="s">
        <v>4893</v>
      </c>
      <c r="DL1825" t="s">
        <v>5195</v>
      </c>
      <c r="DM1825" t="str">
        <f t="shared" si="33"/>
        <v>KS086 - Downs Housing Authority</v>
      </c>
      <c r="DN1825" s="11" t="s">
        <v>5196</v>
      </c>
      <c r="DO1825" t="s">
        <v>5197</v>
      </c>
      <c r="DP1825">
        <v>30</v>
      </c>
    </row>
    <row r="1826" spans="113:120" x14ac:dyDescent="0.25">
      <c r="DI1826" t="s">
        <v>149</v>
      </c>
      <c r="DJ1826" t="s">
        <v>5198</v>
      </c>
      <c r="DK1826" s="3" t="s">
        <v>4893</v>
      </c>
      <c r="DL1826" t="s">
        <v>5199</v>
      </c>
      <c r="DM1826" t="str">
        <f t="shared" si="33"/>
        <v>KS091 - Hays Housing Authority</v>
      </c>
      <c r="DN1826" s="11" t="s">
        <v>5200</v>
      </c>
      <c r="DO1826" t="s">
        <v>5201</v>
      </c>
      <c r="DP1826">
        <v>30</v>
      </c>
    </row>
    <row r="1827" spans="113:120" x14ac:dyDescent="0.25">
      <c r="DI1827" t="s">
        <v>149</v>
      </c>
      <c r="DJ1827" t="s">
        <v>5202</v>
      </c>
      <c r="DK1827" s="3" t="s">
        <v>4893</v>
      </c>
      <c r="DL1827" t="s">
        <v>5203</v>
      </c>
      <c r="DM1827" t="str">
        <f t="shared" si="33"/>
        <v>KS094 - Florence Housing Authority</v>
      </c>
      <c r="DN1827" s="11" t="s">
        <v>5204</v>
      </c>
      <c r="DO1827" t="s">
        <v>5205</v>
      </c>
      <c r="DP1827">
        <v>24</v>
      </c>
    </row>
    <row r="1828" spans="113:120" x14ac:dyDescent="0.25">
      <c r="DI1828" t="s">
        <v>149</v>
      </c>
      <c r="DJ1828" t="s">
        <v>5206</v>
      </c>
      <c r="DK1828" s="3" t="s">
        <v>4893</v>
      </c>
      <c r="DL1828" t="s">
        <v>5207</v>
      </c>
      <c r="DM1828" t="str">
        <f t="shared" si="33"/>
        <v>KS095 - Belleville Housing Authority</v>
      </c>
      <c r="DN1828" s="11" t="s">
        <v>5208</v>
      </c>
      <c r="DO1828" t="s">
        <v>5209</v>
      </c>
      <c r="DP1828">
        <v>24</v>
      </c>
    </row>
    <row r="1829" spans="113:120" x14ac:dyDescent="0.25">
      <c r="DI1829" t="s">
        <v>149</v>
      </c>
      <c r="DJ1829" t="s">
        <v>5210</v>
      </c>
      <c r="DK1829" s="3" t="s">
        <v>4893</v>
      </c>
      <c r="DL1829" t="s">
        <v>5211</v>
      </c>
      <c r="DM1829" t="str">
        <f t="shared" si="33"/>
        <v>KS096 - Hillsboro Housing Authority</v>
      </c>
      <c r="DN1829" s="11" t="s">
        <v>5212</v>
      </c>
      <c r="DO1829" t="s">
        <v>5213</v>
      </c>
      <c r="DP1829">
        <v>24</v>
      </c>
    </row>
    <row r="1830" spans="113:120" x14ac:dyDescent="0.25">
      <c r="DI1830" t="s">
        <v>149</v>
      </c>
      <c r="DJ1830" t="s">
        <v>5214</v>
      </c>
      <c r="DK1830" s="3" t="s">
        <v>4893</v>
      </c>
      <c r="DL1830" t="s">
        <v>5215</v>
      </c>
      <c r="DM1830" t="str">
        <f t="shared" si="33"/>
        <v>KS105 - Junction City Housing Authority</v>
      </c>
      <c r="DN1830" s="11" t="s">
        <v>5216</v>
      </c>
      <c r="DO1830" t="s">
        <v>5217</v>
      </c>
      <c r="DP1830">
        <v>118</v>
      </c>
    </row>
    <row r="1831" spans="113:120" x14ac:dyDescent="0.25">
      <c r="DI1831" t="s">
        <v>149</v>
      </c>
      <c r="DJ1831" t="s">
        <v>5218</v>
      </c>
      <c r="DK1831" s="3" t="s">
        <v>4893</v>
      </c>
      <c r="DL1831" t="s">
        <v>5219</v>
      </c>
      <c r="DM1831" t="str">
        <f t="shared" si="33"/>
        <v>KS112 - Halstead Housing Authority</v>
      </c>
      <c r="DN1831" s="11" t="s">
        <v>5220</v>
      </c>
      <c r="DO1831" t="s">
        <v>5221</v>
      </c>
      <c r="DP1831">
        <v>36</v>
      </c>
    </row>
    <row r="1832" spans="113:120" x14ac:dyDescent="0.25">
      <c r="DI1832" t="s">
        <v>149</v>
      </c>
      <c r="DJ1832" t="s">
        <v>5222</v>
      </c>
      <c r="DK1832" s="3" t="s">
        <v>4893</v>
      </c>
      <c r="DL1832" t="s">
        <v>5223</v>
      </c>
      <c r="DM1832" t="str">
        <f t="shared" si="33"/>
        <v>KS113 - Cawker City Housing Authority</v>
      </c>
      <c r="DN1832" s="11" t="s">
        <v>5224</v>
      </c>
      <c r="DO1832" t="s">
        <v>5225</v>
      </c>
      <c r="DP1832">
        <v>24</v>
      </c>
    </row>
    <row r="1833" spans="113:120" x14ac:dyDescent="0.25">
      <c r="DI1833" t="s">
        <v>14</v>
      </c>
      <c r="DJ1833" t="s">
        <v>5226</v>
      </c>
      <c r="DK1833" s="3" t="s">
        <v>4893</v>
      </c>
      <c r="DL1833" t="s">
        <v>5227</v>
      </c>
      <c r="DM1833" t="str">
        <f t="shared" si="33"/>
        <v>KS121 - Lincoln Housing Authority</v>
      </c>
      <c r="DN1833" s="11" t="s">
        <v>5228</v>
      </c>
      <c r="DO1833" t="s">
        <v>5229</v>
      </c>
      <c r="DP1833">
        <v>20</v>
      </c>
    </row>
    <row r="1834" spans="113:120" x14ac:dyDescent="0.25">
      <c r="DI1834" t="s">
        <v>149</v>
      </c>
      <c r="DJ1834" t="s">
        <v>5230</v>
      </c>
      <c r="DK1834" s="3" t="s">
        <v>4893</v>
      </c>
      <c r="DL1834" t="s">
        <v>5231</v>
      </c>
      <c r="DM1834" t="str">
        <f t="shared" si="33"/>
        <v>KS131 - Frontenac Housing Authority</v>
      </c>
      <c r="DN1834" s="11" t="s">
        <v>5232</v>
      </c>
      <c r="DO1834" t="s">
        <v>5233</v>
      </c>
      <c r="DP1834">
        <v>24</v>
      </c>
    </row>
    <row r="1835" spans="113:120" x14ac:dyDescent="0.25">
      <c r="DI1835" t="s">
        <v>149</v>
      </c>
      <c r="DJ1835" t="s">
        <v>5234</v>
      </c>
      <c r="DK1835" s="3" t="s">
        <v>4893</v>
      </c>
      <c r="DL1835" t="s">
        <v>342</v>
      </c>
      <c r="DM1835" t="str">
        <f t="shared" si="33"/>
        <v>KS132 - Winfield Housing Authority</v>
      </c>
      <c r="DN1835" s="11" t="s">
        <v>5235</v>
      </c>
      <c r="DO1835" t="s">
        <v>5236</v>
      </c>
      <c r="DP1835">
        <v>50</v>
      </c>
    </row>
    <row r="1836" spans="113:120" x14ac:dyDescent="0.25">
      <c r="DI1836" t="s">
        <v>149</v>
      </c>
      <c r="DJ1836" t="s">
        <v>5237</v>
      </c>
      <c r="DK1836" s="3" t="s">
        <v>4893</v>
      </c>
      <c r="DL1836" t="s">
        <v>5238</v>
      </c>
      <c r="DM1836" t="str">
        <f t="shared" si="33"/>
        <v>KS141 - Mankato Housing Authority</v>
      </c>
      <c r="DN1836" s="11" t="s">
        <v>5239</v>
      </c>
      <c r="DO1836" t="s">
        <v>2447</v>
      </c>
      <c r="DP1836">
        <v>24</v>
      </c>
    </row>
    <row r="1837" spans="113:120" x14ac:dyDescent="0.25">
      <c r="DI1837" t="s">
        <v>149</v>
      </c>
      <c r="DJ1837" t="s">
        <v>5240</v>
      </c>
      <c r="DK1837" s="3" t="s">
        <v>4893</v>
      </c>
      <c r="DL1837" t="s">
        <v>5241</v>
      </c>
      <c r="DM1837" t="str">
        <f t="shared" si="33"/>
        <v>KS142 - Stafford Housing Authority</v>
      </c>
      <c r="DN1837" s="11" t="s">
        <v>5242</v>
      </c>
      <c r="DO1837" t="s">
        <v>5243</v>
      </c>
      <c r="DP1837">
        <v>30</v>
      </c>
    </row>
    <row r="1838" spans="113:120" x14ac:dyDescent="0.25">
      <c r="DI1838" t="s">
        <v>14</v>
      </c>
      <c r="DJ1838" t="s">
        <v>5244</v>
      </c>
      <c r="DK1838" s="3" t="s">
        <v>4893</v>
      </c>
      <c r="DL1838" t="s">
        <v>4870</v>
      </c>
      <c r="DM1838" t="str">
        <f t="shared" si="33"/>
        <v>KS143 - Columbus Housing Authority</v>
      </c>
      <c r="DN1838" s="11" t="s">
        <v>5245</v>
      </c>
      <c r="DO1838" t="s">
        <v>5246</v>
      </c>
      <c r="DP1838">
        <v>20</v>
      </c>
    </row>
    <row r="1839" spans="113:120" x14ac:dyDescent="0.25">
      <c r="DI1839" t="s">
        <v>149</v>
      </c>
      <c r="DJ1839" t="s">
        <v>5247</v>
      </c>
      <c r="DK1839" s="3" t="s">
        <v>4893</v>
      </c>
      <c r="DL1839" t="s">
        <v>5248</v>
      </c>
      <c r="DM1839" t="str">
        <f t="shared" si="33"/>
        <v>KS147 - Chapman Housing Authority</v>
      </c>
      <c r="DN1839" s="11" t="s">
        <v>5249</v>
      </c>
      <c r="DO1839" t="s">
        <v>5250</v>
      </c>
      <c r="DP1839">
        <v>29</v>
      </c>
    </row>
    <row r="1840" spans="113:120" x14ac:dyDescent="0.25">
      <c r="DI1840" t="s">
        <v>149</v>
      </c>
      <c r="DJ1840" t="s">
        <v>5251</v>
      </c>
      <c r="DK1840" s="3" t="s">
        <v>4893</v>
      </c>
      <c r="DL1840" t="s">
        <v>5252</v>
      </c>
      <c r="DM1840" t="str">
        <f t="shared" si="33"/>
        <v>KS152 - Solomon Housing Authority</v>
      </c>
      <c r="DN1840" s="11" t="s">
        <v>5253</v>
      </c>
      <c r="DO1840" t="s">
        <v>5254</v>
      </c>
      <c r="DP1840">
        <v>20</v>
      </c>
    </row>
    <row r="1841" spans="113:120" x14ac:dyDescent="0.25">
      <c r="DI1841" t="s">
        <v>149</v>
      </c>
      <c r="DJ1841" t="s">
        <v>5255</v>
      </c>
      <c r="DK1841" s="3" t="s">
        <v>4893</v>
      </c>
      <c r="DL1841" t="s">
        <v>5256</v>
      </c>
      <c r="DM1841" t="str">
        <f t="shared" si="33"/>
        <v>KS155 - Cherryvale Housing Authority</v>
      </c>
      <c r="DN1841" s="11" t="s">
        <v>5257</v>
      </c>
      <c r="DO1841" t="s">
        <v>5258</v>
      </c>
      <c r="DP1841">
        <v>24</v>
      </c>
    </row>
    <row r="1842" spans="113:120" x14ac:dyDescent="0.25">
      <c r="DI1842" t="s">
        <v>14</v>
      </c>
      <c r="DJ1842" t="s">
        <v>5259</v>
      </c>
      <c r="DK1842" s="3" t="s">
        <v>4893</v>
      </c>
      <c r="DL1842" t="s">
        <v>5260</v>
      </c>
      <c r="DM1842" t="str">
        <f t="shared" si="33"/>
        <v>KS158 - Victoria Housing Authority</v>
      </c>
      <c r="DN1842" s="11" t="s">
        <v>5261</v>
      </c>
      <c r="DO1842" t="s">
        <v>5262</v>
      </c>
      <c r="DP1842">
        <v>16</v>
      </c>
    </row>
    <row r="1843" spans="113:120" x14ac:dyDescent="0.25">
      <c r="DI1843" t="s">
        <v>14</v>
      </c>
      <c r="DJ1843" t="s">
        <v>5263</v>
      </c>
      <c r="DK1843" s="3" t="s">
        <v>5264</v>
      </c>
      <c r="DL1843" t="s">
        <v>5265</v>
      </c>
      <c r="DM1843" t="str">
        <f t="shared" si="33"/>
        <v>KY001 - Louisville Metro Housing Authority</v>
      </c>
      <c r="DN1843" s="11" t="s">
        <v>5266</v>
      </c>
      <c r="DO1843" t="s">
        <v>5267</v>
      </c>
      <c r="DP1843">
        <v>640</v>
      </c>
    </row>
    <row r="1844" spans="113:120" x14ac:dyDescent="0.25">
      <c r="DI1844" t="s">
        <v>14</v>
      </c>
      <c r="DJ1844" t="s">
        <v>5263</v>
      </c>
      <c r="DK1844" s="3" t="s">
        <v>5264</v>
      </c>
      <c r="DL1844" t="s">
        <v>5265</v>
      </c>
      <c r="DM1844" t="str">
        <f t="shared" si="33"/>
        <v>KY001 - Louisville Metro Housing Authority</v>
      </c>
      <c r="DN1844" s="11" t="s">
        <v>5268</v>
      </c>
      <c r="DO1844" t="s">
        <v>5269</v>
      </c>
      <c r="DP1844">
        <v>692</v>
      </c>
    </row>
    <row r="1845" spans="113:120" x14ac:dyDescent="0.25">
      <c r="DI1845" t="s">
        <v>14</v>
      </c>
      <c r="DJ1845" t="s">
        <v>5263</v>
      </c>
      <c r="DK1845" s="3" t="s">
        <v>5264</v>
      </c>
      <c r="DL1845" t="s">
        <v>5265</v>
      </c>
      <c r="DM1845" t="str">
        <f t="shared" si="33"/>
        <v>KY001 - Louisville Metro Housing Authority</v>
      </c>
      <c r="DN1845" s="11" t="s">
        <v>5270</v>
      </c>
      <c r="DO1845" t="s">
        <v>5271</v>
      </c>
      <c r="DP1845">
        <v>159</v>
      </c>
    </row>
    <row r="1846" spans="113:120" x14ac:dyDescent="0.25">
      <c r="DI1846" t="s">
        <v>14</v>
      </c>
      <c r="DJ1846" t="s">
        <v>5263</v>
      </c>
      <c r="DK1846" s="3" t="s">
        <v>5264</v>
      </c>
      <c r="DL1846" t="s">
        <v>5265</v>
      </c>
      <c r="DM1846" t="str">
        <f t="shared" si="33"/>
        <v>KY001 - Louisville Metro Housing Authority</v>
      </c>
      <c r="DN1846" s="11" t="s">
        <v>5272</v>
      </c>
      <c r="DO1846" t="s">
        <v>5273</v>
      </c>
      <c r="DP1846">
        <v>298</v>
      </c>
    </row>
    <row r="1847" spans="113:120" x14ac:dyDescent="0.25">
      <c r="DI1847" t="s">
        <v>14</v>
      </c>
      <c r="DJ1847" t="s">
        <v>5263</v>
      </c>
      <c r="DK1847" s="3" t="s">
        <v>5264</v>
      </c>
      <c r="DL1847" t="s">
        <v>5265</v>
      </c>
      <c r="DM1847" t="str">
        <f t="shared" si="33"/>
        <v>KY001 - Louisville Metro Housing Authority</v>
      </c>
      <c r="DN1847" s="11" t="s">
        <v>5274</v>
      </c>
      <c r="DO1847" t="s">
        <v>5275</v>
      </c>
      <c r="DP1847">
        <v>231</v>
      </c>
    </row>
    <row r="1848" spans="113:120" x14ac:dyDescent="0.25">
      <c r="DI1848" t="s">
        <v>14</v>
      </c>
      <c r="DJ1848" t="s">
        <v>5263</v>
      </c>
      <c r="DK1848" s="3" t="s">
        <v>5264</v>
      </c>
      <c r="DL1848" t="s">
        <v>5265</v>
      </c>
      <c r="DM1848" t="str">
        <f t="shared" si="33"/>
        <v>KY001 - Louisville Metro Housing Authority</v>
      </c>
      <c r="DN1848" s="11" t="s">
        <v>5276</v>
      </c>
      <c r="DO1848" t="s">
        <v>5277</v>
      </c>
      <c r="DP1848">
        <v>153</v>
      </c>
    </row>
    <row r="1849" spans="113:120" x14ac:dyDescent="0.25">
      <c r="DI1849" t="s">
        <v>14</v>
      </c>
      <c r="DJ1849" t="s">
        <v>5263</v>
      </c>
      <c r="DK1849" s="3" t="s">
        <v>5264</v>
      </c>
      <c r="DL1849" t="s">
        <v>5265</v>
      </c>
      <c r="DM1849" t="str">
        <f t="shared" si="33"/>
        <v>KY001 - Louisville Metro Housing Authority</v>
      </c>
      <c r="DN1849" s="11" t="s">
        <v>5278</v>
      </c>
      <c r="DO1849" t="s">
        <v>5279</v>
      </c>
      <c r="DP1849">
        <v>59</v>
      </c>
    </row>
    <row r="1850" spans="113:120" x14ac:dyDescent="0.25">
      <c r="DI1850" t="s">
        <v>14</v>
      </c>
      <c r="DJ1850" t="s">
        <v>5263</v>
      </c>
      <c r="DK1850" s="3" t="s">
        <v>5264</v>
      </c>
      <c r="DL1850" t="s">
        <v>5265</v>
      </c>
      <c r="DM1850" t="str">
        <f t="shared" si="33"/>
        <v>KY001 - Louisville Metro Housing Authority</v>
      </c>
      <c r="DN1850" s="11" t="s">
        <v>5280</v>
      </c>
      <c r="DO1850" t="s">
        <v>5281</v>
      </c>
      <c r="DP1850">
        <v>92</v>
      </c>
    </row>
    <row r="1851" spans="113:120" x14ac:dyDescent="0.25">
      <c r="DI1851" t="s">
        <v>14</v>
      </c>
      <c r="DJ1851" t="s">
        <v>5263</v>
      </c>
      <c r="DK1851" s="3" t="s">
        <v>5264</v>
      </c>
      <c r="DL1851" t="s">
        <v>5265</v>
      </c>
      <c r="DM1851" t="str">
        <f t="shared" si="33"/>
        <v>KY001 - Louisville Metro Housing Authority</v>
      </c>
      <c r="DN1851" s="11" t="s">
        <v>5282</v>
      </c>
      <c r="DO1851" t="s">
        <v>5283</v>
      </c>
      <c r="DP1851">
        <v>78</v>
      </c>
    </row>
    <row r="1852" spans="113:120" x14ac:dyDescent="0.25">
      <c r="DI1852" t="s">
        <v>14</v>
      </c>
      <c r="DJ1852" t="s">
        <v>5263</v>
      </c>
      <c r="DK1852" s="3" t="s">
        <v>5264</v>
      </c>
      <c r="DL1852" t="s">
        <v>5265</v>
      </c>
      <c r="DM1852" t="str">
        <f t="shared" si="33"/>
        <v>KY001 - Louisville Metro Housing Authority</v>
      </c>
      <c r="DN1852" s="11" t="s">
        <v>5284</v>
      </c>
      <c r="DO1852" t="s">
        <v>5285</v>
      </c>
      <c r="DP1852">
        <v>134</v>
      </c>
    </row>
    <row r="1853" spans="113:120" x14ac:dyDescent="0.25">
      <c r="DI1853" t="s">
        <v>14</v>
      </c>
      <c r="DJ1853" t="s">
        <v>5263</v>
      </c>
      <c r="DK1853" s="3" t="s">
        <v>5264</v>
      </c>
      <c r="DL1853" t="s">
        <v>5265</v>
      </c>
      <c r="DM1853" t="str">
        <f t="shared" si="33"/>
        <v>KY001 - Louisville Metro Housing Authority</v>
      </c>
      <c r="DN1853" s="11" t="s">
        <v>5286</v>
      </c>
      <c r="DO1853" t="s">
        <v>5287</v>
      </c>
      <c r="DP1853">
        <v>375</v>
      </c>
    </row>
    <row r="1854" spans="113:120" x14ac:dyDescent="0.25">
      <c r="DI1854" t="s">
        <v>14</v>
      </c>
      <c r="DJ1854" t="s">
        <v>5263</v>
      </c>
      <c r="DK1854" s="3" t="s">
        <v>5264</v>
      </c>
      <c r="DL1854" t="s">
        <v>5265</v>
      </c>
      <c r="DM1854" t="str">
        <f t="shared" si="33"/>
        <v>KY001 - Louisville Metro Housing Authority</v>
      </c>
      <c r="DN1854" s="11" t="s">
        <v>5288</v>
      </c>
      <c r="DO1854" t="s">
        <v>5289</v>
      </c>
      <c r="DP1854">
        <v>10</v>
      </c>
    </row>
    <row r="1855" spans="113:120" x14ac:dyDescent="0.25">
      <c r="DI1855" t="s">
        <v>14</v>
      </c>
      <c r="DJ1855" t="s">
        <v>5263</v>
      </c>
      <c r="DK1855" s="3" t="s">
        <v>5264</v>
      </c>
      <c r="DL1855" t="s">
        <v>5265</v>
      </c>
      <c r="DM1855" t="str">
        <f t="shared" si="33"/>
        <v>KY001 - Louisville Metro Housing Authority</v>
      </c>
      <c r="DN1855" s="11" t="s">
        <v>5290</v>
      </c>
      <c r="DO1855" t="s">
        <v>5291</v>
      </c>
      <c r="DP1855">
        <v>18</v>
      </c>
    </row>
    <row r="1856" spans="113:120" x14ac:dyDescent="0.25">
      <c r="DI1856" t="s">
        <v>14</v>
      </c>
      <c r="DJ1856" t="s">
        <v>5263</v>
      </c>
      <c r="DK1856" s="3" t="s">
        <v>5264</v>
      </c>
      <c r="DL1856" t="s">
        <v>5265</v>
      </c>
      <c r="DM1856" t="str">
        <f t="shared" si="33"/>
        <v>KY001 - Louisville Metro Housing Authority</v>
      </c>
      <c r="DN1856" s="11" t="s">
        <v>5292</v>
      </c>
      <c r="DO1856" t="s">
        <v>5293</v>
      </c>
      <c r="DP1856">
        <v>10</v>
      </c>
    </row>
    <row r="1857" spans="113:120" x14ac:dyDescent="0.25">
      <c r="DI1857" t="s">
        <v>14</v>
      </c>
      <c r="DJ1857" t="s">
        <v>5263</v>
      </c>
      <c r="DK1857" s="3" t="s">
        <v>5264</v>
      </c>
      <c r="DL1857" t="s">
        <v>5265</v>
      </c>
      <c r="DM1857" t="str">
        <f t="shared" si="33"/>
        <v>KY001 - Louisville Metro Housing Authority</v>
      </c>
      <c r="DN1857" s="11" t="s">
        <v>5294</v>
      </c>
      <c r="DO1857" t="s">
        <v>5295</v>
      </c>
      <c r="DP1857">
        <v>68</v>
      </c>
    </row>
    <row r="1858" spans="113:120" x14ac:dyDescent="0.25">
      <c r="DI1858" t="s">
        <v>14</v>
      </c>
      <c r="DJ1858" t="s">
        <v>5263</v>
      </c>
      <c r="DK1858" s="3" t="s">
        <v>5264</v>
      </c>
      <c r="DL1858" t="s">
        <v>5265</v>
      </c>
      <c r="DM1858" t="str">
        <f t="shared" si="33"/>
        <v>KY001 - Louisville Metro Housing Authority</v>
      </c>
      <c r="DN1858" s="11" t="s">
        <v>5296</v>
      </c>
      <c r="DO1858" t="s">
        <v>5297</v>
      </c>
      <c r="DP1858">
        <v>94</v>
      </c>
    </row>
    <row r="1859" spans="113:120" x14ac:dyDescent="0.25">
      <c r="DI1859" t="s">
        <v>14</v>
      </c>
      <c r="DJ1859" t="s">
        <v>5263</v>
      </c>
      <c r="DK1859" s="3" t="s">
        <v>5264</v>
      </c>
      <c r="DL1859" t="s">
        <v>5265</v>
      </c>
      <c r="DM1859" t="str">
        <f t="shared" si="33"/>
        <v>KY001 - Louisville Metro Housing Authority</v>
      </c>
      <c r="DN1859" s="11" t="s">
        <v>5298</v>
      </c>
      <c r="DO1859" t="s">
        <v>5299</v>
      </c>
      <c r="DP1859">
        <v>42</v>
      </c>
    </row>
    <row r="1860" spans="113:120" x14ac:dyDescent="0.25">
      <c r="DI1860" t="s">
        <v>14</v>
      </c>
      <c r="DJ1860" t="s">
        <v>5263</v>
      </c>
      <c r="DK1860" s="3" t="s">
        <v>5264</v>
      </c>
      <c r="DL1860" t="s">
        <v>5265</v>
      </c>
      <c r="DM1860" t="str">
        <f t="shared" si="33"/>
        <v>KY001 - Louisville Metro Housing Authority</v>
      </c>
      <c r="DN1860" s="11" t="s">
        <v>5300</v>
      </c>
      <c r="DO1860" t="s">
        <v>5301</v>
      </c>
      <c r="DP1860">
        <v>127</v>
      </c>
    </row>
    <row r="1861" spans="113:120" x14ac:dyDescent="0.25">
      <c r="DI1861" t="s">
        <v>14</v>
      </c>
      <c r="DJ1861" t="s">
        <v>5263</v>
      </c>
      <c r="DK1861" s="3" t="s">
        <v>5264</v>
      </c>
      <c r="DL1861" t="s">
        <v>5265</v>
      </c>
      <c r="DM1861" t="str">
        <f t="shared" si="33"/>
        <v>KY001 - Louisville Metro Housing Authority</v>
      </c>
      <c r="DN1861" s="11" t="s">
        <v>5302</v>
      </c>
      <c r="DO1861" t="s">
        <v>5303</v>
      </c>
      <c r="DP1861">
        <v>48</v>
      </c>
    </row>
    <row r="1862" spans="113:120" x14ac:dyDescent="0.25">
      <c r="DI1862" t="s">
        <v>14</v>
      </c>
      <c r="DJ1862" t="s">
        <v>5263</v>
      </c>
      <c r="DK1862" s="3" t="s">
        <v>5264</v>
      </c>
      <c r="DL1862" t="s">
        <v>5265</v>
      </c>
      <c r="DM1862" t="str">
        <f t="shared" ref="DM1862:DM1925" si="34">CONCATENATE(DJ1862," - ",DL1862)</f>
        <v>KY001 - Louisville Metro Housing Authority</v>
      </c>
      <c r="DN1862" s="11" t="s">
        <v>5304</v>
      </c>
      <c r="DO1862" t="s">
        <v>5305</v>
      </c>
      <c r="DP1862">
        <v>11</v>
      </c>
    </row>
    <row r="1863" spans="113:120" x14ac:dyDescent="0.25">
      <c r="DI1863" t="s">
        <v>14</v>
      </c>
      <c r="DJ1863" t="s">
        <v>5263</v>
      </c>
      <c r="DK1863" s="3" t="s">
        <v>5264</v>
      </c>
      <c r="DL1863" t="s">
        <v>5265</v>
      </c>
      <c r="DM1863" t="str">
        <f t="shared" si="34"/>
        <v>KY001 - Louisville Metro Housing Authority</v>
      </c>
      <c r="DN1863" s="11" t="s">
        <v>5306</v>
      </c>
      <c r="DO1863" t="s">
        <v>5307</v>
      </c>
      <c r="DP1863">
        <v>15</v>
      </c>
    </row>
    <row r="1864" spans="113:120" x14ac:dyDescent="0.25">
      <c r="DI1864" t="s">
        <v>14</v>
      </c>
      <c r="DJ1864" t="s">
        <v>5263</v>
      </c>
      <c r="DK1864" s="3" t="s">
        <v>5264</v>
      </c>
      <c r="DL1864" t="s">
        <v>5265</v>
      </c>
      <c r="DM1864" t="str">
        <f t="shared" si="34"/>
        <v>KY001 - Louisville Metro Housing Authority</v>
      </c>
      <c r="DN1864" s="11" t="s">
        <v>5308</v>
      </c>
      <c r="DO1864" t="s">
        <v>5309</v>
      </c>
      <c r="DP1864">
        <v>9</v>
      </c>
    </row>
    <row r="1865" spans="113:120" x14ac:dyDescent="0.25">
      <c r="DI1865" t="s">
        <v>14</v>
      </c>
      <c r="DJ1865" t="s">
        <v>5263</v>
      </c>
      <c r="DK1865" s="3" t="s">
        <v>5264</v>
      </c>
      <c r="DL1865" t="s">
        <v>5265</v>
      </c>
      <c r="DM1865" t="str">
        <f t="shared" si="34"/>
        <v>KY001 - Louisville Metro Housing Authority</v>
      </c>
      <c r="DN1865" s="11" t="s">
        <v>5310</v>
      </c>
      <c r="DO1865" t="s">
        <v>5311</v>
      </c>
      <c r="DP1865">
        <v>50</v>
      </c>
    </row>
    <row r="1866" spans="113:120" x14ac:dyDescent="0.25">
      <c r="DI1866" t="s">
        <v>14</v>
      </c>
      <c r="DJ1866" t="s">
        <v>5263</v>
      </c>
      <c r="DK1866" s="3" t="s">
        <v>5264</v>
      </c>
      <c r="DL1866" t="s">
        <v>5265</v>
      </c>
      <c r="DM1866" t="str">
        <f t="shared" si="34"/>
        <v>KY001 - Louisville Metro Housing Authority</v>
      </c>
      <c r="DN1866" s="11" t="s">
        <v>5312</v>
      </c>
      <c r="DO1866" t="s">
        <v>5313</v>
      </c>
      <c r="DP1866">
        <v>87</v>
      </c>
    </row>
    <row r="1867" spans="113:120" x14ac:dyDescent="0.25">
      <c r="DI1867" t="s">
        <v>14</v>
      </c>
      <c r="DJ1867" t="s">
        <v>5263</v>
      </c>
      <c r="DK1867" s="3" t="s">
        <v>5264</v>
      </c>
      <c r="DL1867" t="s">
        <v>5265</v>
      </c>
      <c r="DM1867" t="str">
        <f t="shared" si="34"/>
        <v>KY001 - Louisville Metro Housing Authority</v>
      </c>
      <c r="DN1867" s="11" t="s">
        <v>5314</v>
      </c>
      <c r="DO1867" t="s">
        <v>5315</v>
      </c>
      <c r="DP1867">
        <v>57</v>
      </c>
    </row>
    <row r="1868" spans="113:120" x14ac:dyDescent="0.25">
      <c r="DI1868" t="s">
        <v>14</v>
      </c>
      <c r="DJ1868" t="s">
        <v>5263</v>
      </c>
      <c r="DK1868" s="3" t="s">
        <v>5264</v>
      </c>
      <c r="DL1868" t="s">
        <v>5265</v>
      </c>
      <c r="DM1868" t="str">
        <f t="shared" si="34"/>
        <v>KY001 - Louisville Metro Housing Authority</v>
      </c>
      <c r="DN1868" s="11" t="s">
        <v>5316</v>
      </c>
      <c r="DO1868" t="s">
        <v>5317</v>
      </c>
      <c r="DP1868">
        <v>157</v>
      </c>
    </row>
    <row r="1869" spans="113:120" x14ac:dyDescent="0.25">
      <c r="DI1869" t="s">
        <v>14</v>
      </c>
      <c r="DJ1869" t="s">
        <v>5263</v>
      </c>
      <c r="DK1869" s="3" t="s">
        <v>5264</v>
      </c>
      <c r="DL1869" t="s">
        <v>5265</v>
      </c>
      <c r="DM1869" t="str">
        <f t="shared" si="34"/>
        <v>KY001 - Louisville Metro Housing Authority</v>
      </c>
      <c r="DN1869" s="11" t="s">
        <v>5318</v>
      </c>
      <c r="DO1869" t="s">
        <v>5319</v>
      </c>
      <c r="DP1869">
        <v>31</v>
      </c>
    </row>
    <row r="1870" spans="113:120" x14ac:dyDescent="0.25">
      <c r="DI1870" t="s">
        <v>14</v>
      </c>
      <c r="DJ1870" t="s">
        <v>5263</v>
      </c>
      <c r="DK1870" s="3" t="s">
        <v>5264</v>
      </c>
      <c r="DL1870" t="s">
        <v>5265</v>
      </c>
      <c r="DM1870" t="str">
        <f t="shared" si="34"/>
        <v>KY001 - Louisville Metro Housing Authority</v>
      </c>
      <c r="DN1870" s="11" t="s">
        <v>5320</v>
      </c>
      <c r="DO1870" t="s">
        <v>5321</v>
      </c>
      <c r="DP1870">
        <v>18</v>
      </c>
    </row>
    <row r="1871" spans="113:120" x14ac:dyDescent="0.25">
      <c r="DI1871" t="s">
        <v>14</v>
      </c>
      <c r="DJ1871" t="s">
        <v>5322</v>
      </c>
      <c r="DK1871" s="3" t="s">
        <v>5264</v>
      </c>
      <c r="DL1871" t="s">
        <v>5323</v>
      </c>
      <c r="DM1871" t="str">
        <f t="shared" si="34"/>
        <v>KY002 - Housing Authority of Covington</v>
      </c>
      <c r="DN1871" s="11" t="s">
        <v>5324</v>
      </c>
      <c r="DO1871" t="s">
        <v>5325</v>
      </c>
      <c r="DP1871">
        <v>235</v>
      </c>
    </row>
    <row r="1872" spans="113:120" x14ac:dyDescent="0.25">
      <c r="DI1872" t="s">
        <v>14</v>
      </c>
      <c r="DJ1872" t="s">
        <v>5322</v>
      </c>
      <c r="DK1872" s="3" t="s">
        <v>5264</v>
      </c>
      <c r="DL1872" t="s">
        <v>5323</v>
      </c>
      <c r="DM1872" t="str">
        <f t="shared" si="34"/>
        <v>KY002 - Housing Authority of Covington</v>
      </c>
      <c r="DN1872" s="11" t="s">
        <v>5326</v>
      </c>
      <c r="DO1872" t="s">
        <v>5327</v>
      </c>
      <c r="DP1872">
        <v>366</v>
      </c>
    </row>
    <row r="1873" spans="113:120" x14ac:dyDescent="0.25">
      <c r="DI1873" t="s">
        <v>14</v>
      </c>
      <c r="DJ1873" t="s">
        <v>5322</v>
      </c>
      <c r="DK1873" s="3" t="s">
        <v>5264</v>
      </c>
      <c r="DL1873" t="s">
        <v>5323</v>
      </c>
      <c r="DM1873" t="str">
        <f t="shared" si="34"/>
        <v>KY002 - Housing Authority of Covington</v>
      </c>
      <c r="DN1873" s="11" t="s">
        <v>5328</v>
      </c>
      <c r="DO1873" t="s">
        <v>5329</v>
      </c>
      <c r="DP1873">
        <v>155</v>
      </c>
    </row>
    <row r="1874" spans="113:120" x14ac:dyDescent="0.25">
      <c r="DI1874" t="s">
        <v>14</v>
      </c>
      <c r="DJ1874" t="s">
        <v>5322</v>
      </c>
      <c r="DK1874" s="3" t="s">
        <v>5264</v>
      </c>
      <c r="DL1874" t="s">
        <v>5323</v>
      </c>
      <c r="DM1874" t="str">
        <f t="shared" si="34"/>
        <v>KY002 - Housing Authority of Covington</v>
      </c>
      <c r="DN1874" s="11" t="s">
        <v>5330</v>
      </c>
      <c r="DO1874" t="s">
        <v>5331</v>
      </c>
      <c r="DP1874">
        <v>6</v>
      </c>
    </row>
    <row r="1875" spans="113:120" x14ac:dyDescent="0.25">
      <c r="DI1875" t="s">
        <v>14</v>
      </c>
      <c r="DJ1875" t="s">
        <v>5322</v>
      </c>
      <c r="DK1875" s="3" t="s">
        <v>5264</v>
      </c>
      <c r="DL1875" t="s">
        <v>5323</v>
      </c>
      <c r="DM1875" t="str">
        <f t="shared" si="34"/>
        <v>KY002 - Housing Authority of Covington</v>
      </c>
      <c r="DN1875" s="11" t="s">
        <v>5332</v>
      </c>
      <c r="DO1875" t="s">
        <v>5333</v>
      </c>
      <c r="DP1875">
        <v>12</v>
      </c>
    </row>
    <row r="1876" spans="113:120" x14ac:dyDescent="0.25">
      <c r="DI1876" t="s">
        <v>14</v>
      </c>
      <c r="DJ1876" t="s">
        <v>5322</v>
      </c>
      <c r="DK1876" s="3" t="s">
        <v>5264</v>
      </c>
      <c r="DL1876" t="s">
        <v>5323</v>
      </c>
      <c r="DM1876" t="str">
        <f t="shared" si="34"/>
        <v>KY002 - Housing Authority of Covington</v>
      </c>
      <c r="DN1876" s="11" t="s">
        <v>5334</v>
      </c>
      <c r="DO1876" t="s">
        <v>5335</v>
      </c>
      <c r="DP1876">
        <v>6</v>
      </c>
    </row>
    <row r="1877" spans="113:120" x14ac:dyDescent="0.25">
      <c r="DI1877" t="s">
        <v>14</v>
      </c>
      <c r="DJ1877" t="s">
        <v>5322</v>
      </c>
      <c r="DK1877" s="3" t="s">
        <v>5264</v>
      </c>
      <c r="DL1877" t="s">
        <v>5323</v>
      </c>
      <c r="DM1877" t="str">
        <f t="shared" si="34"/>
        <v>KY002 - Housing Authority of Covington</v>
      </c>
      <c r="DN1877" s="11" t="s">
        <v>5336</v>
      </c>
      <c r="DO1877" t="s">
        <v>5337</v>
      </c>
      <c r="DP1877">
        <v>8</v>
      </c>
    </row>
    <row r="1878" spans="113:120" x14ac:dyDescent="0.25">
      <c r="DI1878" t="s">
        <v>14</v>
      </c>
      <c r="DJ1878" t="s">
        <v>5322</v>
      </c>
      <c r="DK1878" s="3" t="s">
        <v>5264</v>
      </c>
      <c r="DL1878" t="s">
        <v>5323</v>
      </c>
      <c r="DM1878" t="str">
        <f t="shared" si="34"/>
        <v>KY002 - Housing Authority of Covington</v>
      </c>
      <c r="DN1878" s="11" t="s">
        <v>5338</v>
      </c>
      <c r="DO1878" t="s">
        <v>5339</v>
      </c>
      <c r="DP1878">
        <v>6</v>
      </c>
    </row>
    <row r="1879" spans="113:120" x14ac:dyDescent="0.25">
      <c r="DI1879" t="s">
        <v>14</v>
      </c>
      <c r="DJ1879" t="s">
        <v>5322</v>
      </c>
      <c r="DK1879" s="3" t="s">
        <v>5264</v>
      </c>
      <c r="DL1879" t="s">
        <v>5323</v>
      </c>
      <c r="DM1879" t="str">
        <f t="shared" si="34"/>
        <v>KY002 - Housing Authority of Covington</v>
      </c>
      <c r="DN1879" s="11" t="s">
        <v>5340</v>
      </c>
      <c r="DO1879" t="s">
        <v>5341</v>
      </c>
      <c r="DP1879">
        <v>43</v>
      </c>
    </row>
    <row r="1880" spans="113:120" x14ac:dyDescent="0.25">
      <c r="DI1880" t="s">
        <v>14</v>
      </c>
      <c r="DJ1880" t="s">
        <v>5322</v>
      </c>
      <c r="DK1880" s="3" t="s">
        <v>5264</v>
      </c>
      <c r="DL1880" t="s">
        <v>5323</v>
      </c>
      <c r="DM1880" t="str">
        <f t="shared" si="34"/>
        <v>KY002 - Housing Authority of Covington</v>
      </c>
      <c r="DN1880" s="11" t="s">
        <v>5342</v>
      </c>
      <c r="DO1880" t="s">
        <v>5343</v>
      </c>
      <c r="DP1880">
        <v>19</v>
      </c>
    </row>
    <row r="1881" spans="113:120" x14ac:dyDescent="0.25">
      <c r="DI1881" t="s">
        <v>149</v>
      </c>
      <c r="DJ1881" t="s">
        <v>5344</v>
      </c>
      <c r="DK1881" s="3" t="s">
        <v>5264</v>
      </c>
      <c r="DL1881" t="s">
        <v>5345</v>
      </c>
      <c r="DM1881" t="str">
        <f t="shared" si="34"/>
        <v>KY003 - Housing Authority of Frankfort</v>
      </c>
      <c r="DN1881" s="11" t="s">
        <v>5346</v>
      </c>
      <c r="DO1881" t="s">
        <v>5347</v>
      </c>
      <c r="DP1881">
        <v>209</v>
      </c>
    </row>
    <row r="1882" spans="113:120" x14ac:dyDescent="0.25">
      <c r="DI1882" t="s">
        <v>149</v>
      </c>
      <c r="DJ1882" t="s">
        <v>5344</v>
      </c>
      <c r="DK1882" s="3" t="s">
        <v>5264</v>
      </c>
      <c r="DL1882" t="s">
        <v>5345</v>
      </c>
      <c r="DM1882" t="str">
        <f t="shared" si="34"/>
        <v>KY003 - Housing Authority of Frankfort</v>
      </c>
      <c r="DN1882" s="11" t="s">
        <v>5348</v>
      </c>
      <c r="DO1882" t="s">
        <v>5349</v>
      </c>
      <c r="DP1882">
        <v>32</v>
      </c>
    </row>
    <row r="1883" spans="113:120" x14ac:dyDescent="0.25">
      <c r="DI1883" t="s">
        <v>14</v>
      </c>
      <c r="DJ1883" t="s">
        <v>5350</v>
      </c>
      <c r="DK1883" s="3" t="s">
        <v>5264</v>
      </c>
      <c r="DL1883" t="s">
        <v>5351</v>
      </c>
      <c r="DM1883" t="str">
        <f t="shared" si="34"/>
        <v>KY004 - Housing Authority of Lexington</v>
      </c>
      <c r="DN1883" s="11" t="s">
        <v>5352</v>
      </c>
      <c r="DO1883" t="s">
        <v>5353</v>
      </c>
      <c r="DP1883">
        <v>180</v>
      </c>
    </row>
    <row r="1884" spans="113:120" x14ac:dyDescent="0.25">
      <c r="DI1884" t="s">
        <v>14</v>
      </c>
      <c r="DJ1884" t="s">
        <v>5350</v>
      </c>
      <c r="DK1884" s="3" t="s">
        <v>5264</v>
      </c>
      <c r="DL1884" t="s">
        <v>5351</v>
      </c>
      <c r="DM1884" t="str">
        <f t="shared" si="34"/>
        <v>KY004 - Housing Authority of Lexington</v>
      </c>
      <c r="DN1884" s="11" t="s">
        <v>5354</v>
      </c>
      <c r="DO1884" t="s">
        <v>5355</v>
      </c>
      <c r="DP1884">
        <v>139</v>
      </c>
    </row>
    <row r="1885" spans="113:120" x14ac:dyDescent="0.25">
      <c r="DI1885" t="s">
        <v>14</v>
      </c>
      <c r="DJ1885" t="s">
        <v>5350</v>
      </c>
      <c r="DK1885" s="3" t="s">
        <v>5264</v>
      </c>
      <c r="DL1885" t="s">
        <v>5351</v>
      </c>
      <c r="DM1885" t="str">
        <f t="shared" si="34"/>
        <v>KY004 - Housing Authority of Lexington</v>
      </c>
      <c r="DN1885" s="11" t="s">
        <v>5356</v>
      </c>
      <c r="DO1885" t="s">
        <v>5357</v>
      </c>
      <c r="DP1885">
        <v>102</v>
      </c>
    </row>
    <row r="1886" spans="113:120" x14ac:dyDescent="0.25">
      <c r="DI1886" t="s">
        <v>14</v>
      </c>
      <c r="DJ1886" t="s">
        <v>5350</v>
      </c>
      <c r="DK1886" s="3" t="s">
        <v>5264</v>
      </c>
      <c r="DL1886" t="s">
        <v>5351</v>
      </c>
      <c r="DM1886" t="str">
        <f t="shared" si="34"/>
        <v>KY004 - Housing Authority of Lexington</v>
      </c>
      <c r="DN1886" s="11" t="s">
        <v>5358</v>
      </c>
      <c r="DO1886" t="s">
        <v>5359</v>
      </c>
      <c r="DP1886">
        <v>17</v>
      </c>
    </row>
    <row r="1887" spans="113:120" x14ac:dyDescent="0.25">
      <c r="DI1887" t="s">
        <v>14</v>
      </c>
      <c r="DJ1887" t="s">
        <v>5350</v>
      </c>
      <c r="DK1887" s="3" t="s">
        <v>5264</v>
      </c>
      <c r="DL1887" t="s">
        <v>5351</v>
      </c>
      <c r="DM1887" t="str">
        <f t="shared" si="34"/>
        <v>KY004 - Housing Authority of Lexington</v>
      </c>
      <c r="DN1887" s="11" t="s">
        <v>5360</v>
      </c>
      <c r="DO1887" t="s">
        <v>5359</v>
      </c>
      <c r="DP1887">
        <v>40</v>
      </c>
    </row>
    <row r="1888" spans="113:120" x14ac:dyDescent="0.25">
      <c r="DI1888" t="s">
        <v>14</v>
      </c>
      <c r="DJ1888" t="s">
        <v>5350</v>
      </c>
      <c r="DK1888" s="3" t="s">
        <v>5264</v>
      </c>
      <c r="DL1888" t="s">
        <v>5351</v>
      </c>
      <c r="DM1888" t="str">
        <f t="shared" si="34"/>
        <v>KY004 - Housing Authority of Lexington</v>
      </c>
      <c r="DN1888" s="11" t="s">
        <v>5361</v>
      </c>
      <c r="DO1888" t="s">
        <v>5362</v>
      </c>
      <c r="DP1888">
        <v>46</v>
      </c>
    </row>
    <row r="1889" spans="113:120" x14ac:dyDescent="0.25">
      <c r="DI1889" t="s">
        <v>14</v>
      </c>
      <c r="DJ1889" t="s">
        <v>5350</v>
      </c>
      <c r="DK1889" s="3" t="s">
        <v>5264</v>
      </c>
      <c r="DL1889" t="s">
        <v>5351</v>
      </c>
      <c r="DM1889" t="str">
        <f t="shared" si="34"/>
        <v>KY004 - Housing Authority of Lexington</v>
      </c>
      <c r="DN1889" s="11" t="s">
        <v>5363</v>
      </c>
      <c r="DO1889" t="s">
        <v>5364</v>
      </c>
      <c r="DP1889">
        <v>26</v>
      </c>
    </row>
    <row r="1890" spans="113:120" x14ac:dyDescent="0.25">
      <c r="DI1890" t="s">
        <v>14</v>
      </c>
      <c r="DJ1890" t="s">
        <v>5350</v>
      </c>
      <c r="DK1890" s="3" t="s">
        <v>5264</v>
      </c>
      <c r="DL1890" t="s">
        <v>5351</v>
      </c>
      <c r="DM1890" t="str">
        <f t="shared" si="34"/>
        <v>KY004 - Housing Authority of Lexington</v>
      </c>
      <c r="DN1890" s="11" t="s">
        <v>5365</v>
      </c>
      <c r="DO1890" t="s">
        <v>5366</v>
      </c>
      <c r="DP1890">
        <v>32</v>
      </c>
    </row>
    <row r="1891" spans="113:120" x14ac:dyDescent="0.25">
      <c r="DI1891" t="s">
        <v>14</v>
      </c>
      <c r="DJ1891" t="s">
        <v>5350</v>
      </c>
      <c r="DK1891" s="3" t="s">
        <v>5264</v>
      </c>
      <c r="DL1891" t="s">
        <v>5351</v>
      </c>
      <c r="DM1891" t="str">
        <f t="shared" si="34"/>
        <v>KY004 - Housing Authority of Lexington</v>
      </c>
      <c r="DN1891" s="11" t="s">
        <v>5367</v>
      </c>
      <c r="DO1891" t="s">
        <v>5368</v>
      </c>
      <c r="DP1891">
        <v>24</v>
      </c>
    </row>
    <row r="1892" spans="113:120" x14ac:dyDescent="0.25">
      <c r="DI1892" t="s">
        <v>14</v>
      </c>
      <c r="DJ1892" t="s">
        <v>5350</v>
      </c>
      <c r="DK1892" s="3" t="s">
        <v>5264</v>
      </c>
      <c r="DL1892" t="s">
        <v>5351</v>
      </c>
      <c r="DM1892" t="str">
        <f t="shared" si="34"/>
        <v>KY004 - Housing Authority of Lexington</v>
      </c>
      <c r="DN1892" s="11" t="s">
        <v>5369</v>
      </c>
      <c r="DO1892" t="s">
        <v>5370</v>
      </c>
      <c r="DP1892">
        <v>60</v>
      </c>
    </row>
    <row r="1893" spans="113:120" x14ac:dyDescent="0.25">
      <c r="DI1893" t="s">
        <v>14</v>
      </c>
      <c r="DJ1893" t="s">
        <v>5350</v>
      </c>
      <c r="DK1893" s="3" t="s">
        <v>5264</v>
      </c>
      <c r="DL1893" t="s">
        <v>5351</v>
      </c>
      <c r="DM1893" t="str">
        <f t="shared" si="34"/>
        <v>KY004 - Housing Authority of Lexington</v>
      </c>
      <c r="DN1893" s="11" t="s">
        <v>5371</v>
      </c>
      <c r="DO1893" t="s">
        <v>5372</v>
      </c>
      <c r="DP1893">
        <v>88</v>
      </c>
    </row>
    <row r="1894" spans="113:120" x14ac:dyDescent="0.25">
      <c r="DI1894" t="s">
        <v>14</v>
      </c>
      <c r="DJ1894" t="s">
        <v>5350</v>
      </c>
      <c r="DK1894" s="3" t="s">
        <v>5264</v>
      </c>
      <c r="DL1894" t="s">
        <v>5351</v>
      </c>
      <c r="DM1894" t="str">
        <f t="shared" si="34"/>
        <v>KY004 - Housing Authority of Lexington</v>
      </c>
      <c r="DN1894" s="11" t="s">
        <v>5373</v>
      </c>
      <c r="DO1894" t="s">
        <v>5374</v>
      </c>
      <c r="DP1894">
        <v>72</v>
      </c>
    </row>
    <row r="1895" spans="113:120" x14ac:dyDescent="0.25">
      <c r="DI1895" t="s">
        <v>14</v>
      </c>
      <c r="DJ1895" t="s">
        <v>5350</v>
      </c>
      <c r="DK1895" s="3" t="s">
        <v>5264</v>
      </c>
      <c r="DL1895" t="s">
        <v>5351</v>
      </c>
      <c r="DM1895" t="str">
        <f t="shared" si="34"/>
        <v>KY004 - Housing Authority of Lexington</v>
      </c>
      <c r="DN1895" s="11" t="s">
        <v>5375</v>
      </c>
      <c r="DO1895" t="s">
        <v>5376</v>
      </c>
      <c r="DP1895">
        <v>88</v>
      </c>
    </row>
    <row r="1896" spans="113:120" x14ac:dyDescent="0.25">
      <c r="DI1896" t="s">
        <v>14</v>
      </c>
      <c r="DJ1896" t="s">
        <v>5377</v>
      </c>
      <c r="DK1896" s="3" t="s">
        <v>5264</v>
      </c>
      <c r="DL1896" t="s">
        <v>5378</v>
      </c>
      <c r="DM1896" t="str">
        <f t="shared" si="34"/>
        <v>KY006 - Housing Authority of Paducah</v>
      </c>
      <c r="DN1896" s="11" t="s">
        <v>5379</v>
      </c>
      <c r="DO1896" t="s">
        <v>5380</v>
      </c>
      <c r="DP1896">
        <v>398</v>
      </c>
    </row>
    <row r="1897" spans="113:120" x14ac:dyDescent="0.25">
      <c r="DI1897" t="s">
        <v>14</v>
      </c>
      <c r="DJ1897" t="s">
        <v>5377</v>
      </c>
      <c r="DK1897" s="3" t="s">
        <v>5264</v>
      </c>
      <c r="DL1897" t="s">
        <v>5378</v>
      </c>
      <c r="DM1897" t="str">
        <f t="shared" si="34"/>
        <v>KY006 - Housing Authority of Paducah</v>
      </c>
      <c r="DN1897" s="11" t="s">
        <v>5381</v>
      </c>
      <c r="DO1897" t="s">
        <v>5382</v>
      </c>
      <c r="DP1897">
        <v>449</v>
      </c>
    </row>
    <row r="1898" spans="113:120" x14ac:dyDescent="0.25">
      <c r="DI1898" t="s">
        <v>14</v>
      </c>
      <c r="DJ1898" t="s">
        <v>5377</v>
      </c>
      <c r="DK1898" s="3" t="s">
        <v>5264</v>
      </c>
      <c r="DL1898" t="s">
        <v>5378</v>
      </c>
      <c r="DM1898" t="str">
        <f t="shared" si="34"/>
        <v>KY006 - Housing Authority of Paducah</v>
      </c>
      <c r="DN1898" s="11" t="s">
        <v>5383</v>
      </c>
      <c r="DO1898" t="s">
        <v>5384</v>
      </c>
      <c r="DP1898">
        <v>28</v>
      </c>
    </row>
    <row r="1899" spans="113:120" x14ac:dyDescent="0.25">
      <c r="DI1899" t="s">
        <v>149</v>
      </c>
      <c r="DJ1899" t="s">
        <v>5385</v>
      </c>
      <c r="DK1899" s="3" t="s">
        <v>5264</v>
      </c>
      <c r="DL1899" t="s">
        <v>5386</v>
      </c>
      <c r="DM1899" t="str">
        <f t="shared" si="34"/>
        <v>KY007 - Housing Authority of Madisonville</v>
      </c>
      <c r="DN1899" s="11" t="s">
        <v>5387</v>
      </c>
      <c r="DO1899" t="s">
        <v>5388</v>
      </c>
      <c r="DP1899">
        <v>186</v>
      </c>
    </row>
    <row r="1900" spans="113:120" x14ac:dyDescent="0.25">
      <c r="DI1900" t="s">
        <v>149</v>
      </c>
      <c r="DJ1900" t="s">
        <v>5389</v>
      </c>
      <c r="DK1900" s="3" t="s">
        <v>5264</v>
      </c>
      <c r="DL1900" t="s">
        <v>5390</v>
      </c>
      <c r="DM1900" t="str">
        <f t="shared" si="34"/>
        <v>KY008 - Housing Authority of Somerset</v>
      </c>
      <c r="DN1900" s="11" t="s">
        <v>5391</v>
      </c>
      <c r="DO1900" t="s">
        <v>5392</v>
      </c>
      <c r="DP1900">
        <v>215</v>
      </c>
    </row>
    <row r="1901" spans="113:120" x14ac:dyDescent="0.25">
      <c r="DI1901" t="s">
        <v>149</v>
      </c>
      <c r="DJ1901" t="s">
        <v>5393</v>
      </c>
      <c r="DK1901" s="3" t="s">
        <v>5264</v>
      </c>
      <c r="DL1901" t="s">
        <v>5394</v>
      </c>
      <c r="DM1901" t="str">
        <f t="shared" si="34"/>
        <v>KY010 - Housing Authority of Corbin</v>
      </c>
      <c r="DN1901" s="11" t="s">
        <v>5395</v>
      </c>
      <c r="DO1901" t="s">
        <v>5396</v>
      </c>
      <c r="DP1901">
        <v>154</v>
      </c>
    </row>
    <row r="1902" spans="113:120" x14ac:dyDescent="0.25">
      <c r="DI1902" t="s">
        <v>14</v>
      </c>
      <c r="DJ1902" t="s">
        <v>5397</v>
      </c>
      <c r="DK1902" s="3" t="s">
        <v>5264</v>
      </c>
      <c r="DL1902" t="s">
        <v>5398</v>
      </c>
      <c r="DM1902" t="str">
        <f t="shared" si="34"/>
        <v>KY012 - Housing Authority of Henderson</v>
      </c>
      <c r="DN1902" s="11" t="s">
        <v>5399</v>
      </c>
      <c r="DO1902" t="s">
        <v>5400</v>
      </c>
      <c r="DP1902">
        <v>225</v>
      </c>
    </row>
    <row r="1903" spans="113:120" x14ac:dyDescent="0.25">
      <c r="DI1903" t="s">
        <v>14</v>
      </c>
      <c r="DJ1903" t="s">
        <v>5397</v>
      </c>
      <c r="DK1903" s="3" t="s">
        <v>5264</v>
      </c>
      <c r="DL1903" t="s">
        <v>5398</v>
      </c>
      <c r="DM1903" t="str">
        <f t="shared" si="34"/>
        <v>KY012 - Housing Authority of Henderson</v>
      </c>
      <c r="DN1903" s="11" t="s">
        <v>5401</v>
      </c>
      <c r="DO1903" t="s">
        <v>5400</v>
      </c>
      <c r="DP1903">
        <v>205</v>
      </c>
    </row>
    <row r="1904" spans="113:120" x14ac:dyDescent="0.25">
      <c r="DI1904" t="s">
        <v>149</v>
      </c>
      <c r="DJ1904" t="s">
        <v>5402</v>
      </c>
      <c r="DK1904" s="3" t="s">
        <v>5264</v>
      </c>
      <c r="DL1904" t="s">
        <v>5403</v>
      </c>
      <c r="DM1904" t="str">
        <f t="shared" si="34"/>
        <v>KY013 - Housing Authority of Paris</v>
      </c>
      <c r="DN1904" s="11" t="s">
        <v>5404</v>
      </c>
      <c r="DO1904" t="s">
        <v>5405</v>
      </c>
      <c r="DP1904">
        <v>132</v>
      </c>
    </row>
    <row r="1905" spans="113:120" x14ac:dyDescent="0.25">
      <c r="DI1905" t="s">
        <v>14</v>
      </c>
      <c r="DJ1905" t="s">
        <v>5406</v>
      </c>
      <c r="DK1905" s="3" t="s">
        <v>5264</v>
      </c>
      <c r="DL1905" t="s">
        <v>5407</v>
      </c>
      <c r="DM1905" t="str">
        <f t="shared" si="34"/>
        <v>KY014 - Housing Authority of Danville</v>
      </c>
      <c r="DN1905" s="11" t="s">
        <v>5408</v>
      </c>
      <c r="DO1905" t="s">
        <v>5409</v>
      </c>
      <c r="DP1905">
        <v>394</v>
      </c>
    </row>
    <row r="1906" spans="113:120" x14ac:dyDescent="0.25">
      <c r="DI1906" t="s">
        <v>14</v>
      </c>
      <c r="DJ1906" t="s">
        <v>5410</v>
      </c>
      <c r="DK1906" s="3" t="s">
        <v>5264</v>
      </c>
      <c r="DL1906" t="s">
        <v>5411</v>
      </c>
      <c r="DM1906" t="str">
        <f t="shared" si="34"/>
        <v>KY015 - Housing Authority of Newport</v>
      </c>
      <c r="DN1906" s="11" t="s">
        <v>5412</v>
      </c>
      <c r="DO1906" t="s">
        <v>5413</v>
      </c>
      <c r="DP1906">
        <v>139</v>
      </c>
    </row>
    <row r="1907" spans="113:120" x14ac:dyDescent="0.25">
      <c r="DI1907" t="s">
        <v>14</v>
      </c>
      <c r="DJ1907" t="s">
        <v>5410</v>
      </c>
      <c r="DK1907" s="3" t="s">
        <v>5264</v>
      </c>
      <c r="DL1907" t="s">
        <v>5411</v>
      </c>
      <c r="DM1907" t="str">
        <f t="shared" si="34"/>
        <v>KY015 - Housing Authority of Newport</v>
      </c>
      <c r="DN1907" s="11" t="s">
        <v>5414</v>
      </c>
      <c r="DO1907" t="s">
        <v>5415</v>
      </c>
      <c r="DP1907">
        <v>39</v>
      </c>
    </row>
    <row r="1908" spans="113:120" x14ac:dyDescent="0.25">
      <c r="DI1908" t="s">
        <v>14</v>
      </c>
      <c r="DJ1908" t="s">
        <v>5410</v>
      </c>
      <c r="DK1908" s="3" t="s">
        <v>5264</v>
      </c>
      <c r="DL1908" t="s">
        <v>5411</v>
      </c>
      <c r="DM1908" t="str">
        <f t="shared" si="34"/>
        <v>KY015 - Housing Authority of Newport</v>
      </c>
      <c r="DN1908" s="11" t="s">
        <v>5416</v>
      </c>
      <c r="DO1908" t="s">
        <v>5417</v>
      </c>
      <c r="DP1908">
        <v>10</v>
      </c>
    </row>
    <row r="1909" spans="113:120" x14ac:dyDescent="0.25">
      <c r="DI1909" t="s">
        <v>14</v>
      </c>
      <c r="DJ1909" t="s">
        <v>5410</v>
      </c>
      <c r="DK1909" s="3" t="s">
        <v>5264</v>
      </c>
      <c r="DL1909" t="s">
        <v>5411</v>
      </c>
      <c r="DM1909" t="str">
        <f t="shared" si="34"/>
        <v>KY015 - Housing Authority of Newport</v>
      </c>
      <c r="DN1909" s="11" t="s">
        <v>5418</v>
      </c>
      <c r="DO1909" t="s">
        <v>5419</v>
      </c>
      <c r="DP1909">
        <v>21</v>
      </c>
    </row>
    <row r="1910" spans="113:120" x14ac:dyDescent="0.25">
      <c r="DI1910" t="s">
        <v>14</v>
      </c>
      <c r="DJ1910" t="s">
        <v>5410</v>
      </c>
      <c r="DK1910" s="3" t="s">
        <v>5264</v>
      </c>
      <c r="DL1910" t="s">
        <v>5411</v>
      </c>
      <c r="DM1910" t="str">
        <f t="shared" si="34"/>
        <v>KY015 - Housing Authority of Newport</v>
      </c>
      <c r="DN1910" s="11" t="s">
        <v>5420</v>
      </c>
      <c r="DO1910" t="s">
        <v>5421</v>
      </c>
      <c r="DP1910">
        <v>100</v>
      </c>
    </row>
    <row r="1911" spans="113:120" x14ac:dyDescent="0.25">
      <c r="DI1911" t="s">
        <v>14</v>
      </c>
      <c r="DJ1911" t="s">
        <v>5410</v>
      </c>
      <c r="DK1911" s="3" t="s">
        <v>5264</v>
      </c>
      <c r="DL1911" t="s">
        <v>5411</v>
      </c>
      <c r="DM1911" t="str">
        <f t="shared" si="34"/>
        <v>KY015 - Housing Authority of Newport</v>
      </c>
      <c r="DN1911" s="11" t="s">
        <v>5422</v>
      </c>
      <c r="DO1911" t="s">
        <v>5423</v>
      </c>
      <c r="DP1911">
        <v>50</v>
      </c>
    </row>
    <row r="1912" spans="113:120" x14ac:dyDescent="0.25">
      <c r="DI1912" t="s">
        <v>14</v>
      </c>
      <c r="DJ1912" t="s">
        <v>5424</v>
      </c>
      <c r="DK1912" s="3" t="s">
        <v>5264</v>
      </c>
      <c r="DL1912" t="s">
        <v>5425</v>
      </c>
      <c r="DM1912" t="str">
        <f t="shared" si="34"/>
        <v>KY016 - Housing Authority of Richmond</v>
      </c>
      <c r="DN1912" s="11" t="s">
        <v>5426</v>
      </c>
      <c r="DO1912" t="s">
        <v>5427</v>
      </c>
      <c r="DP1912">
        <v>186</v>
      </c>
    </row>
    <row r="1913" spans="113:120" x14ac:dyDescent="0.25">
      <c r="DI1913" t="s">
        <v>14</v>
      </c>
      <c r="DJ1913" t="s">
        <v>5424</v>
      </c>
      <c r="DK1913" s="3" t="s">
        <v>5264</v>
      </c>
      <c r="DL1913" t="s">
        <v>5425</v>
      </c>
      <c r="DM1913" t="str">
        <f t="shared" si="34"/>
        <v>KY016 - Housing Authority of Richmond</v>
      </c>
      <c r="DN1913" s="11" t="s">
        <v>5428</v>
      </c>
      <c r="DO1913" t="s">
        <v>5429</v>
      </c>
      <c r="DP1913">
        <v>106</v>
      </c>
    </row>
    <row r="1914" spans="113:120" x14ac:dyDescent="0.25">
      <c r="DI1914" t="s">
        <v>14</v>
      </c>
      <c r="DJ1914" t="s">
        <v>5430</v>
      </c>
      <c r="DK1914" s="3" t="s">
        <v>5264</v>
      </c>
      <c r="DL1914" t="s">
        <v>5431</v>
      </c>
      <c r="DM1914" t="str">
        <f t="shared" si="34"/>
        <v>KY017 - Housing Authority of Maysville</v>
      </c>
      <c r="DN1914" s="11" t="s">
        <v>5432</v>
      </c>
      <c r="DO1914" t="s">
        <v>5433</v>
      </c>
      <c r="DP1914">
        <v>260</v>
      </c>
    </row>
    <row r="1915" spans="113:120" x14ac:dyDescent="0.25">
      <c r="DI1915" t="s">
        <v>14</v>
      </c>
      <c r="DJ1915" t="s">
        <v>5434</v>
      </c>
      <c r="DK1915" s="3" t="s">
        <v>5264</v>
      </c>
      <c r="DL1915" t="s">
        <v>5435</v>
      </c>
      <c r="DM1915" t="str">
        <f t="shared" si="34"/>
        <v>KY018 - Housing Authority of Winchester</v>
      </c>
      <c r="DN1915" s="11" t="s">
        <v>5436</v>
      </c>
      <c r="DO1915" t="s">
        <v>5437</v>
      </c>
      <c r="DP1915">
        <v>200</v>
      </c>
    </row>
    <row r="1916" spans="113:120" x14ac:dyDescent="0.25">
      <c r="DI1916" t="s">
        <v>14</v>
      </c>
      <c r="DJ1916" t="s">
        <v>5434</v>
      </c>
      <c r="DK1916" s="3" t="s">
        <v>5264</v>
      </c>
      <c r="DL1916" t="s">
        <v>5435</v>
      </c>
      <c r="DM1916" t="str">
        <f t="shared" si="34"/>
        <v>KY018 - Housing Authority of Winchester</v>
      </c>
      <c r="DN1916" s="11" t="s">
        <v>5438</v>
      </c>
      <c r="DO1916" t="s">
        <v>5439</v>
      </c>
      <c r="DP1916">
        <v>200</v>
      </c>
    </row>
    <row r="1917" spans="113:120" x14ac:dyDescent="0.25">
      <c r="DI1917" t="s">
        <v>14</v>
      </c>
      <c r="DJ1917" t="s">
        <v>5440</v>
      </c>
      <c r="DK1917" s="3" t="s">
        <v>5264</v>
      </c>
      <c r="DL1917" t="s">
        <v>5441</v>
      </c>
      <c r="DM1917" t="str">
        <f t="shared" si="34"/>
        <v>KY019 - Housing Authority of Middlesborough</v>
      </c>
      <c r="DN1917" s="11" t="s">
        <v>5442</v>
      </c>
      <c r="DO1917" t="s">
        <v>5443</v>
      </c>
      <c r="DP1917">
        <v>245</v>
      </c>
    </row>
    <row r="1918" spans="113:120" x14ac:dyDescent="0.25">
      <c r="DI1918" t="s">
        <v>14</v>
      </c>
      <c r="DJ1918" t="s">
        <v>5440</v>
      </c>
      <c r="DK1918" s="3" t="s">
        <v>5264</v>
      </c>
      <c r="DL1918" t="s">
        <v>5441</v>
      </c>
      <c r="DM1918" t="str">
        <f t="shared" si="34"/>
        <v>KY019 - Housing Authority of Middlesborough</v>
      </c>
      <c r="DN1918" s="11" t="s">
        <v>5444</v>
      </c>
      <c r="DO1918" t="s">
        <v>5445</v>
      </c>
      <c r="DP1918">
        <v>100</v>
      </c>
    </row>
    <row r="1919" spans="113:120" x14ac:dyDescent="0.25">
      <c r="DI1919" t="s">
        <v>14</v>
      </c>
      <c r="DJ1919" t="s">
        <v>5440</v>
      </c>
      <c r="DK1919" s="3" t="s">
        <v>5264</v>
      </c>
      <c r="DL1919" t="s">
        <v>5441</v>
      </c>
      <c r="DM1919" t="str">
        <f t="shared" si="34"/>
        <v>KY019 - Housing Authority of Middlesborough</v>
      </c>
      <c r="DN1919" s="11" t="s">
        <v>5446</v>
      </c>
      <c r="DO1919" t="s">
        <v>5447</v>
      </c>
      <c r="DP1919">
        <v>118</v>
      </c>
    </row>
    <row r="1920" spans="113:120" x14ac:dyDescent="0.25">
      <c r="DI1920" t="s">
        <v>149</v>
      </c>
      <c r="DJ1920" t="s">
        <v>5448</v>
      </c>
      <c r="DK1920" s="3" t="s">
        <v>5264</v>
      </c>
      <c r="DL1920" t="s">
        <v>5449</v>
      </c>
      <c r="DM1920" t="str">
        <f t="shared" si="34"/>
        <v>KY020 - Housing Authority of Mount Sterling</v>
      </c>
      <c r="DN1920" s="11" t="s">
        <v>5450</v>
      </c>
      <c r="DO1920" t="s">
        <v>5451</v>
      </c>
      <c r="DP1920">
        <v>225</v>
      </c>
    </row>
    <row r="1921" spans="113:120" x14ac:dyDescent="0.25">
      <c r="DI1921" t="s">
        <v>14</v>
      </c>
      <c r="DJ1921" t="s">
        <v>5452</v>
      </c>
      <c r="DK1921" s="3" t="s">
        <v>5264</v>
      </c>
      <c r="DL1921" t="s">
        <v>5453</v>
      </c>
      <c r="DM1921" t="str">
        <f t="shared" si="34"/>
        <v>KY021 - Housing Authority of Cynthiana</v>
      </c>
      <c r="DN1921" s="11" t="s">
        <v>5454</v>
      </c>
      <c r="DO1921" t="s">
        <v>5455</v>
      </c>
      <c r="DP1921">
        <v>265</v>
      </c>
    </row>
    <row r="1922" spans="113:120" x14ac:dyDescent="0.25">
      <c r="DI1922" t="s">
        <v>149</v>
      </c>
      <c r="DJ1922" t="s">
        <v>5456</v>
      </c>
      <c r="DK1922" s="3" t="s">
        <v>5264</v>
      </c>
      <c r="DL1922" t="s">
        <v>5457</v>
      </c>
      <c r="DM1922" t="str">
        <f t="shared" si="34"/>
        <v>KY022 - Housing Authority of Lebanon</v>
      </c>
      <c r="DN1922" s="11" t="s">
        <v>5458</v>
      </c>
      <c r="DO1922" t="s">
        <v>5459</v>
      </c>
      <c r="DP1922">
        <v>106</v>
      </c>
    </row>
    <row r="1923" spans="113:120" x14ac:dyDescent="0.25">
      <c r="DI1923" t="s">
        <v>149</v>
      </c>
      <c r="DJ1923" t="s">
        <v>5456</v>
      </c>
      <c r="DK1923" s="3" t="s">
        <v>5264</v>
      </c>
      <c r="DL1923" t="s">
        <v>5457</v>
      </c>
      <c r="DM1923" t="str">
        <f t="shared" si="34"/>
        <v>KY022 - Housing Authority of Lebanon</v>
      </c>
      <c r="DN1923" s="11" t="s">
        <v>5460</v>
      </c>
      <c r="DO1923" t="s">
        <v>5459</v>
      </c>
      <c r="DP1923">
        <v>104</v>
      </c>
    </row>
    <row r="1924" spans="113:120" x14ac:dyDescent="0.25">
      <c r="DI1924" t="s">
        <v>149</v>
      </c>
      <c r="DJ1924" t="s">
        <v>5461</v>
      </c>
      <c r="DK1924" s="3" t="s">
        <v>5264</v>
      </c>
      <c r="DL1924" t="s">
        <v>5462</v>
      </c>
      <c r="DM1924" t="str">
        <f t="shared" si="34"/>
        <v>KY023 - Housing Authority of Russellville</v>
      </c>
      <c r="DN1924" s="11" t="s">
        <v>5463</v>
      </c>
      <c r="DO1924" t="s">
        <v>5464</v>
      </c>
      <c r="DP1924">
        <v>170</v>
      </c>
    </row>
    <row r="1925" spans="113:120" x14ac:dyDescent="0.25">
      <c r="DI1925" t="s">
        <v>14</v>
      </c>
      <c r="DJ1925" t="s">
        <v>5465</v>
      </c>
      <c r="DK1925" s="3" t="s">
        <v>5264</v>
      </c>
      <c r="DL1925" t="s">
        <v>5466</v>
      </c>
      <c r="DM1925" t="str">
        <f t="shared" si="34"/>
        <v>KY024 - Housing Authority of Hazard</v>
      </c>
      <c r="DN1925" s="11" t="s">
        <v>5467</v>
      </c>
      <c r="DO1925" t="s">
        <v>5468</v>
      </c>
      <c r="DP1925">
        <v>273</v>
      </c>
    </row>
    <row r="1926" spans="113:120" x14ac:dyDescent="0.25">
      <c r="DI1926" t="s">
        <v>149</v>
      </c>
      <c r="DJ1926" t="s">
        <v>5469</v>
      </c>
      <c r="DK1926" s="3" t="s">
        <v>5264</v>
      </c>
      <c r="DL1926" t="s">
        <v>5470</v>
      </c>
      <c r="DM1926" t="str">
        <f t="shared" ref="DM1926:DM1989" si="35">CONCATENATE(DJ1926," - ",DL1926)</f>
        <v>KY025 - Housing Authority of Lyon County</v>
      </c>
      <c r="DN1926" s="11" t="s">
        <v>5471</v>
      </c>
      <c r="DO1926" t="s">
        <v>5472</v>
      </c>
      <c r="DP1926">
        <v>94</v>
      </c>
    </row>
    <row r="1927" spans="113:120" x14ac:dyDescent="0.25">
      <c r="DI1927" t="s">
        <v>14</v>
      </c>
      <c r="DJ1927" t="s">
        <v>5473</v>
      </c>
      <c r="DK1927" s="3" t="s">
        <v>5264</v>
      </c>
      <c r="DL1927" t="s">
        <v>5474</v>
      </c>
      <c r="DM1927" t="str">
        <f t="shared" si="35"/>
        <v>KY026 - Housing Authority of Glasgow</v>
      </c>
      <c r="DN1927" s="11" t="s">
        <v>5475</v>
      </c>
      <c r="DO1927" t="s">
        <v>5476</v>
      </c>
      <c r="DP1927">
        <v>70</v>
      </c>
    </row>
    <row r="1928" spans="113:120" x14ac:dyDescent="0.25">
      <c r="DI1928" t="s">
        <v>14</v>
      </c>
      <c r="DJ1928" t="s">
        <v>5473</v>
      </c>
      <c r="DK1928" s="3" t="s">
        <v>5264</v>
      </c>
      <c r="DL1928" t="s">
        <v>5474</v>
      </c>
      <c r="DM1928" t="str">
        <f t="shared" si="35"/>
        <v>KY026 - Housing Authority of Glasgow</v>
      </c>
      <c r="DN1928" s="11" t="s">
        <v>5477</v>
      </c>
      <c r="DO1928" t="s">
        <v>5478</v>
      </c>
      <c r="DP1928">
        <v>297</v>
      </c>
    </row>
    <row r="1929" spans="113:120" x14ac:dyDescent="0.25">
      <c r="DI1929" t="s">
        <v>14</v>
      </c>
      <c r="DJ1929" t="s">
        <v>5479</v>
      </c>
      <c r="DK1929" s="3" t="s">
        <v>5264</v>
      </c>
      <c r="DL1929" t="s">
        <v>5480</v>
      </c>
      <c r="DM1929" t="str">
        <f t="shared" si="35"/>
        <v>KY027 - Housing Authority of Paintsville</v>
      </c>
      <c r="DN1929" s="11" t="s">
        <v>5481</v>
      </c>
      <c r="DO1929" t="s">
        <v>5482</v>
      </c>
      <c r="DP1929">
        <v>150</v>
      </c>
    </row>
    <row r="1930" spans="113:120" x14ac:dyDescent="0.25">
      <c r="DI1930" t="s">
        <v>14</v>
      </c>
      <c r="DJ1930" t="s">
        <v>5479</v>
      </c>
      <c r="DK1930" s="3" t="s">
        <v>5264</v>
      </c>
      <c r="DL1930" t="s">
        <v>5480</v>
      </c>
      <c r="DM1930" t="str">
        <f t="shared" si="35"/>
        <v>KY027 - Housing Authority of Paintsville</v>
      </c>
      <c r="DN1930" s="11" t="s">
        <v>5483</v>
      </c>
      <c r="DO1930" t="s">
        <v>5484</v>
      </c>
      <c r="DP1930">
        <v>124</v>
      </c>
    </row>
    <row r="1931" spans="113:120" x14ac:dyDescent="0.25">
      <c r="DI1931" t="s">
        <v>149</v>
      </c>
      <c r="DJ1931" t="s">
        <v>5485</v>
      </c>
      <c r="DK1931" s="3" t="s">
        <v>5264</v>
      </c>
      <c r="DL1931" t="s">
        <v>5486</v>
      </c>
      <c r="DM1931" t="str">
        <f t="shared" si="35"/>
        <v>KY028 - Housing Authority of Barbourville</v>
      </c>
      <c r="DN1931" s="11" t="s">
        <v>5487</v>
      </c>
      <c r="DO1931" t="s">
        <v>5488</v>
      </c>
      <c r="DP1931">
        <v>140</v>
      </c>
    </row>
    <row r="1932" spans="113:120" x14ac:dyDescent="0.25">
      <c r="DI1932" t="s">
        <v>149</v>
      </c>
      <c r="DJ1932" t="s">
        <v>5489</v>
      </c>
      <c r="DK1932" s="3" t="s">
        <v>5264</v>
      </c>
      <c r="DL1932" t="s">
        <v>5490</v>
      </c>
      <c r="DM1932" t="str">
        <f t="shared" si="35"/>
        <v>KY029 - Housing Authority of Cumberland</v>
      </c>
      <c r="DN1932" s="11" t="s">
        <v>5491</v>
      </c>
      <c r="DO1932" t="s">
        <v>5492</v>
      </c>
      <c r="DP1932">
        <v>140</v>
      </c>
    </row>
    <row r="1933" spans="113:120" x14ac:dyDescent="0.25">
      <c r="DI1933" t="s">
        <v>149</v>
      </c>
      <c r="DJ1933" t="s">
        <v>5493</v>
      </c>
      <c r="DK1933" s="3" t="s">
        <v>5264</v>
      </c>
      <c r="DL1933" t="s">
        <v>5494</v>
      </c>
      <c r="DM1933" t="str">
        <f t="shared" si="35"/>
        <v>KY030 - Housing Authority of Murray</v>
      </c>
      <c r="DN1933" s="11" t="s">
        <v>5495</v>
      </c>
      <c r="DO1933" t="s">
        <v>5496</v>
      </c>
      <c r="DP1933">
        <v>206</v>
      </c>
    </row>
    <row r="1934" spans="113:120" x14ac:dyDescent="0.25">
      <c r="DI1934" t="s">
        <v>149</v>
      </c>
      <c r="DJ1934" t="s">
        <v>5497</v>
      </c>
      <c r="DK1934" s="3" t="s">
        <v>5264</v>
      </c>
      <c r="DL1934" t="s">
        <v>5498</v>
      </c>
      <c r="DM1934" t="str">
        <f t="shared" si="35"/>
        <v>KY031 - Housing Authority of Williamsburg</v>
      </c>
      <c r="DN1934" s="11" t="s">
        <v>5499</v>
      </c>
      <c r="DO1934" t="s">
        <v>5500</v>
      </c>
      <c r="DP1934">
        <v>237</v>
      </c>
    </row>
    <row r="1935" spans="113:120" x14ac:dyDescent="0.25">
      <c r="DI1935" t="s">
        <v>149</v>
      </c>
      <c r="DJ1935" t="s">
        <v>5501</v>
      </c>
      <c r="DK1935" s="3" t="s">
        <v>5264</v>
      </c>
      <c r="DL1935" t="s">
        <v>5502</v>
      </c>
      <c r="DM1935" t="str">
        <f t="shared" si="35"/>
        <v>KY032 - Housing Authority of Morehead</v>
      </c>
      <c r="DN1935" s="11" t="s">
        <v>5503</v>
      </c>
      <c r="DO1935" t="s">
        <v>5504</v>
      </c>
      <c r="DP1935">
        <v>222</v>
      </c>
    </row>
    <row r="1936" spans="113:120" x14ac:dyDescent="0.25">
      <c r="DI1936" t="s">
        <v>149</v>
      </c>
      <c r="DJ1936" t="s">
        <v>5505</v>
      </c>
      <c r="DK1936" s="3" t="s">
        <v>5264</v>
      </c>
      <c r="DL1936" t="s">
        <v>5506</v>
      </c>
      <c r="DM1936" t="str">
        <f t="shared" si="35"/>
        <v>KY033 - Housing Authority of Catlettsburg</v>
      </c>
      <c r="DN1936" s="11" t="s">
        <v>5507</v>
      </c>
      <c r="DO1936" t="s">
        <v>5508</v>
      </c>
      <c r="DP1936">
        <v>150</v>
      </c>
    </row>
    <row r="1937" spans="113:120" x14ac:dyDescent="0.25">
      <c r="DI1937" t="s">
        <v>149</v>
      </c>
      <c r="DJ1937" t="s">
        <v>5509</v>
      </c>
      <c r="DK1937" s="3" t="s">
        <v>5264</v>
      </c>
      <c r="DL1937" t="s">
        <v>5510</v>
      </c>
      <c r="DM1937" t="str">
        <f t="shared" si="35"/>
        <v>KY034 - Housing Authority of Nicholasville</v>
      </c>
      <c r="DN1937" s="11" t="s">
        <v>5511</v>
      </c>
      <c r="DO1937" t="s">
        <v>5512</v>
      </c>
      <c r="DP1937">
        <v>54</v>
      </c>
    </row>
    <row r="1938" spans="113:120" x14ac:dyDescent="0.25">
      <c r="DI1938" t="s">
        <v>149</v>
      </c>
      <c r="DJ1938" t="s">
        <v>5513</v>
      </c>
      <c r="DK1938" s="3" t="s">
        <v>5264</v>
      </c>
      <c r="DL1938" t="s">
        <v>5514</v>
      </c>
      <c r="DM1938" t="str">
        <f t="shared" si="35"/>
        <v>KY035 - Housing Authority of Prestonsburg</v>
      </c>
      <c r="DN1938" s="11" t="s">
        <v>5515</v>
      </c>
      <c r="DO1938" t="s">
        <v>5516</v>
      </c>
      <c r="DP1938">
        <v>160</v>
      </c>
    </row>
    <row r="1939" spans="113:120" x14ac:dyDescent="0.25">
      <c r="DI1939" t="s">
        <v>149</v>
      </c>
      <c r="DJ1939" t="s">
        <v>5517</v>
      </c>
      <c r="DK1939" s="3" t="s">
        <v>5264</v>
      </c>
      <c r="DL1939" t="s">
        <v>5518</v>
      </c>
      <c r="DM1939" t="str">
        <f t="shared" si="35"/>
        <v>KY036 - Housing Authority of Irvine</v>
      </c>
      <c r="DN1939" s="11" t="s">
        <v>5519</v>
      </c>
      <c r="DO1939" t="s">
        <v>5520</v>
      </c>
      <c r="DP1939">
        <v>120</v>
      </c>
    </row>
    <row r="1940" spans="113:120" x14ac:dyDescent="0.25">
      <c r="DI1940" t="s">
        <v>149</v>
      </c>
      <c r="DJ1940" t="s">
        <v>5521</v>
      </c>
      <c r="DK1940" s="3" t="s">
        <v>5264</v>
      </c>
      <c r="DL1940" t="s">
        <v>5522</v>
      </c>
      <c r="DM1940" t="str">
        <f t="shared" si="35"/>
        <v>KY037 - Housing Authority of Hickman</v>
      </c>
      <c r="DN1940" s="11" t="s">
        <v>5523</v>
      </c>
      <c r="DO1940" t="s">
        <v>5524</v>
      </c>
      <c r="DP1940">
        <v>118</v>
      </c>
    </row>
    <row r="1941" spans="113:120" x14ac:dyDescent="0.25">
      <c r="DI1941" t="s">
        <v>149</v>
      </c>
      <c r="DJ1941" t="s">
        <v>5525</v>
      </c>
      <c r="DK1941" s="3" t="s">
        <v>5264</v>
      </c>
      <c r="DL1941" t="s">
        <v>5526</v>
      </c>
      <c r="DM1941" t="str">
        <f t="shared" si="35"/>
        <v>KY038 - Housing Authority of Martin</v>
      </c>
      <c r="DN1941" s="11" t="s">
        <v>5527</v>
      </c>
      <c r="DO1941" t="s">
        <v>5528</v>
      </c>
      <c r="DP1941">
        <v>96</v>
      </c>
    </row>
    <row r="1942" spans="113:120" x14ac:dyDescent="0.25">
      <c r="DI1942" t="s">
        <v>149</v>
      </c>
      <c r="DJ1942" t="s">
        <v>5525</v>
      </c>
      <c r="DK1942" s="3" t="s">
        <v>5264</v>
      </c>
      <c r="DL1942" t="s">
        <v>5526</v>
      </c>
      <c r="DM1942" t="str">
        <f t="shared" si="35"/>
        <v>KY038 - Housing Authority of Martin</v>
      </c>
      <c r="DN1942" s="11" t="s">
        <v>5529</v>
      </c>
      <c r="DO1942" t="s">
        <v>5530</v>
      </c>
      <c r="DP1942">
        <v>28</v>
      </c>
    </row>
    <row r="1943" spans="113:120" x14ac:dyDescent="0.25">
      <c r="DI1943" t="s">
        <v>149</v>
      </c>
      <c r="DJ1943" t="s">
        <v>5531</v>
      </c>
      <c r="DK1943" s="3" t="s">
        <v>5264</v>
      </c>
      <c r="DL1943" t="s">
        <v>5532</v>
      </c>
      <c r="DM1943" t="str">
        <f t="shared" si="35"/>
        <v>KY039 - Housing Authority of Pineville</v>
      </c>
      <c r="DN1943" s="11" t="s">
        <v>5533</v>
      </c>
      <c r="DO1943" t="s">
        <v>5534</v>
      </c>
      <c r="DP1943">
        <v>200</v>
      </c>
    </row>
    <row r="1944" spans="113:120" x14ac:dyDescent="0.25">
      <c r="DI1944" t="s">
        <v>149</v>
      </c>
      <c r="DJ1944" t="s">
        <v>5535</v>
      </c>
      <c r="DK1944" s="3" t="s">
        <v>5264</v>
      </c>
      <c r="DL1944" t="s">
        <v>5536</v>
      </c>
      <c r="DM1944" t="str">
        <f t="shared" si="35"/>
        <v>KY040 - Housing Authority of Mayfield</v>
      </c>
      <c r="DN1944" s="11" t="s">
        <v>5537</v>
      </c>
      <c r="DO1944" t="s">
        <v>5538</v>
      </c>
      <c r="DP1944">
        <v>216</v>
      </c>
    </row>
    <row r="1945" spans="113:120" x14ac:dyDescent="0.25">
      <c r="DI1945" t="s">
        <v>149</v>
      </c>
      <c r="DJ1945" t="s">
        <v>5539</v>
      </c>
      <c r="DK1945" s="3" t="s">
        <v>5264</v>
      </c>
      <c r="DL1945" t="s">
        <v>5540</v>
      </c>
      <c r="DM1945" t="str">
        <f t="shared" si="35"/>
        <v>KY041 - Housing Authority of Morgantown</v>
      </c>
      <c r="DN1945" s="11" t="s">
        <v>5541</v>
      </c>
      <c r="DO1945" t="s">
        <v>5542</v>
      </c>
      <c r="DP1945">
        <v>180</v>
      </c>
    </row>
    <row r="1946" spans="113:120" x14ac:dyDescent="0.25">
      <c r="DI1946" t="s">
        <v>149</v>
      </c>
      <c r="DJ1946" t="s">
        <v>5543</v>
      </c>
      <c r="DK1946" s="3" t="s">
        <v>5264</v>
      </c>
      <c r="DL1946" t="s">
        <v>5544</v>
      </c>
      <c r="DM1946" t="str">
        <f t="shared" si="35"/>
        <v>KY042 - Housing Authority of Cadiz</v>
      </c>
      <c r="DN1946" s="11" t="s">
        <v>5545</v>
      </c>
      <c r="DO1946" t="s">
        <v>5546</v>
      </c>
      <c r="DP1946">
        <v>75</v>
      </c>
    </row>
    <row r="1947" spans="113:120" x14ac:dyDescent="0.25">
      <c r="DI1947" t="s">
        <v>149</v>
      </c>
      <c r="DJ1947" t="s">
        <v>5547</v>
      </c>
      <c r="DK1947" s="3" t="s">
        <v>5264</v>
      </c>
      <c r="DL1947" t="s">
        <v>5548</v>
      </c>
      <c r="DM1947" t="str">
        <f t="shared" si="35"/>
        <v>KY043 - Housing Authority of Fulton</v>
      </c>
      <c r="DN1947" s="11" t="s">
        <v>5549</v>
      </c>
      <c r="DO1947" t="s">
        <v>5550</v>
      </c>
      <c r="DP1947">
        <v>208</v>
      </c>
    </row>
    <row r="1948" spans="113:120" x14ac:dyDescent="0.25">
      <c r="DI1948" t="s">
        <v>149</v>
      </c>
      <c r="DJ1948" t="s">
        <v>5551</v>
      </c>
      <c r="DK1948" s="3" t="s">
        <v>5264</v>
      </c>
      <c r="DL1948" t="s">
        <v>5552</v>
      </c>
      <c r="DM1948" t="str">
        <f t="shared" si="35"/>
        <v>KY044 - Housing Authority of Whitesburg</v>
      </c>
      <c r="DN1948" s="11" t="s">
        <v>5553</v>
      </c>
      <c r="DO1948" t="s">
        <v>5554</v>
      </c>
      <c r="DP1948">
        <v>104</v>
      </c>
    </row>
    <row r="1949" spans="113:120" x14ac:dyDescent="0.25">
      <c r="DI1949" t="s">
        <v>149</v>
      </c>
      <c r="DJ1949" t="s">
        <v>5555</v>
      </c>
      <c r="DK1949" s="3" t="s">
        <v>5264</v>
      </c>
      <c r="DL1949" t="s">
        <v>5556</v>
      </c>
      <c r="DM1949" t="str">
        <f t="shared" si="35"/>
        <v>KY045 - Housing Authority of Jackson</v>
      </c>
      <c r="DN1949" s="11" t="s">
        <v>5557</v>
      </c>
      <c r="DO1949" t="s">
        <v>5558</v>
      </c>
      <c r="DP1949">
        <v>32</v>
      </c>
    </row>
    <row r="1950" spans="113:120" x14ac:dyDescent="0.25">
      <c r="DI1950" t="s">
        <v>149</v>
      </c>
      <c r="DJ1950" t="s">
        <v>5559</v>
      </c>
      <c r="DK1950" s="3" t="s">
        <v>5264</v>
      </c>
      <c r="DL1950" t="s">
        <v>5560</v>
      </c>
      <c r="DM1950" t="str">
        <f t="shared" si="35"/>
        <v>KY046 - Housing Authority of Albany</v>
      </c>
      <c r="DN1950" s="11" t="s">
        <v>5561</v>
      </c>
      <c r="DO1950" t="s">
        <v>5562</v>
      </c>
      <c r="DP1950">
        <v>30</v>
      </c>
    </row>
    <row r="1951" spans="113:120" x14ac:dyDescent="0.25">
      <c r="DI1951" t="s">
        <v>14</v>
      </c>
      <c r="DJ1951" t="s">
        <v>5563</v>
      </c>
      <c r="DK1951" s="3" t="s">
        <v>5264</v>
      </c>
      <c r="DL1951" t="s">
        <v>5564</v>
      </c>
      <c r="DM1951" t="str">
        <f t="shared" si="35"/>
        <v>KY047 - Campbellsville Housing and Redevelopment Authority</v>
      </c>
      <c r="DN1951" s="11" t="s">
        <v>5565</v>
      </c>
      <c r="DO1951" t="s">
        <v>5566</v>
      </c>
      <c r="DP1951">
        <v>152</v>
      </c>
    </row>
    <row r="1952" spans="113:120" x14ac:dyDescent="0.25">
      <c r="DI1952" t="s">
        <v>14</v>
      </c>
      <c r="DJ1952" t="s">
        <v>5563</v>
      </c>
      <c r="DK1952" s="3" t="s">
        <v>5264</v>
      </c>
      <c r="DL1952" t="s">
        <v>5564</v>
      </c>
      <c r="DM1952" t="str">
        <f t="shared" si="35"/>
        <v>KY047 - Campbellsville Housing and Redevelopment Authority</v>
      </c>
      <c r="DN1952" s="11" t="s">
        <v>5567</v>
      </c>
      <c r="DO1952" t="s">
        <v>5566</v>
      </c>
      <c r="DP1952">
        <v>148</v>
      </c>
    </row>
    <row r="1953" spans="113:120" x14ac:dyDescent="0.25">
      <c r="DI1953" t="s">
        <v>149</v>
      </c>
      <c r="DJ1953" t="s">
        <v>5568</v>
      </c>
      <c r="DK1953" s="3" t="s">
        <v>5264</v>
      </c>
      <c r="DL1953" t="s">
        <v>5569</v>
      </c>
      <c r="DM1953" t="str">
        <f t="shared" si="35"/>
        <v>KY048 - Housing Authority of Monticello</v>
      </c>
      <c r="DN1953" s="11" t="s">
        <v>5570</v>
      </c>
      <c r="DO1953" t="s">
        <v>5571</v>
      </c>
      <c r="DP1953">
        <v>103</v>
      </c>
    </row>
    <row r="1954" spans="113:120" x14ac:dyDescent="0.25">
      <c r="DI1954" t="s">
        <v>149</v>
      </c>
      <c r="DJ1954" t="s">
        <v>5572</v>
      </c>
      <c r="DK1954" s="3" t="s">
        <v>5264</v>
      </c>
      <c r="DL1954" t="s">
        <v>5573</v>
      </c>
      <c r="DM1954" t="str">
        <f t="shared" si="35"/>
        <v>KY049 - Housing Authority of Versailles</v>
      </c>
      <c r="DN1954" s="11" t="s">
        <v>5574</v>
      </c>
      <c r="DO1954" t="s">
        <v>5575</v>
      </c>
      <c r="DP1954">
        <v>156</v>
      </c>
    </row>
    <row r="1955" spans="113:120" x14ac:dyDescent="0.25">
      <c r="DI1955" t="s">
        <v>149</v>
      </c>
      <c r="DJ1955" t="s">
        <v>5576</v>
      </c>
      <c r="DK1955" s="3" t="s">
        <v>5264</v>
      </c>
      <c r="DL1955" t="s">
        <v>5577</v>
      </c>
      <c r="DM1955" t="str">
        <f t="shared" si="35"/>
        <v>KY052 - Housing Authority of Lancaster</v>
      </c>
      <c r="DN1955" s="11" t="s">
        <v>5578</v>
      </c>
      <c r="DO1955" t="s">
        <v>5579</v>
      </c>
      <c r="DP1955">
        <v>62</v>
      </c>
    </row>
    <row r="1956" spans="113:120" x14ac:dyDescent="0.25">
      <c r="DI1956" t="s">
        <v>149</v>
      </c>
      <c r="DJ1956" t="s">
        <v>5580</v>
      </c>
      <c r="DK1956" s="3" t="s">
        <v>5264</v>
      </c>
      <c r="DL1956" t="s">
        <v>5581</v>
      </c>
      <c r="DM1956" t="str">
        <f t="shared" si="35"/>
        <v>KY054 - Housing Authority of Elizabethtown</v>
      </c>
      <c r="DN1956" s="11" t="s">
        <v>5582</v>
      </c>
      <c r="DO1956" t="s">
        <v>5581</v>
      </c>
      <c r="DP1956">
        <v>112</v>
      </c>
    </row>
    <row r="1957" spans="113:120" x14ac:dyDescent="0.25">
      <c r="DI1957" t="s">
        <v>149</v>
      </c>
      <c r="DJ1957" t="s">
        <v>5583</v>
      </c>
      <c r="DK1957" s="3" t="s">
        <v>5264</v>
      </c>
      <c r="DL1957" t="s">
        <v>5584</v>
      </c>
      <c r="DM1957" t="str">
        <f t="shared" si="35"/>
        <v>KY055 - Housing Authority of Burkesville</v>
      </c>
      <c r="DN1957" s="11" t="s">
        <v>5585</v>
      </c>
      <c r="DO1957" t="s">
        <v>5586</v>
      </c>
      <c r="DP1957">
        <v>111</v>
      </c>
    </row>
    <row r="1958" spans="113:120" x14ac:dyDescent="0.25">
      <c r="DI1958" t="s">
        <v>149</v>
      </c>
      <c r="DJ1958" t="s">
        <v>5583</v>
      </c>
      <c r="DK1958" s="3" t="s">
        <v>5264</v>
      </c>
      <c r="DL1958" t="s">
        <v>5584</v>
      </c>
      <c r="DM1958" t="str">
        <f t="shared" si="35"/>
        <v>KY055 - Housing Authority of Burkesville</v>
      </c>
      <c r="DN1958" s="11" t="s">
        <v>5587</v>
      </c>
      <c r="DO1958" t="s">
        <v>5588</v>
      </c>
      <c r="DP1958">
        <v>32</v>
      </c>
    </row>
    <row r="1959" spans="113:120" x14ac:dyDescent="0.25">
      <c r="DI1959" t="s">
        <v>149</v>
      </c>
      <c r="DJ1959" t="s">
        <v>5589</v>
      </c>
      <c r="DK1959" s="3" t="s">
        <v>5264</v>
      </c>
      <c r="DL1959" t="s">
        <v>2585</v>
      </c>
      <c r="DM1959" t="str">
        <f t="shared" si="35"/>
        <v>KY056 - Housing Authority of Springfield</v>
      </c>
      <c r="DN1959" s="11" t="s">
        <v>5590</v>
      </c>
      <c r="DO1959" t="s">
        <v>5591</v>
      </c>
      <c r="DP1959">
        <v>96</v>
      </c>
    </row>
    <row r="1960" spans="113:120" x14ac:dyDescent="0.25">
      <c r="DI1960" t="s">
        <v>149</v>
      </c>
      <c r="DJ1960" t="s">
        <v>5592</v>
      </c>
      <c r="DK1960" s="3" t="s">
        <v>5264</v>
      </c>
      <c r="DL1960" t="s">
        <v>5593</v>
      </c>
      <c r="DM1960" t="str">
        <f t="shared" si="35"/>
        <v>KY057 - Housing Authority of Carrollton</v>
      </c>
      <c r="DN1960" s="11" t="s">
        <v>5594</v>
      </c>
      <c r="DO1960" t="s">
        <v>5595</v>
      </c>
      <c r="DP1960">
        <v>180</v>
      </c>
    </row>
    <row r="1961" spans="113:120" x14ac:dyDescent="0.25">
      <c r="DI1961" t="s">
        <v>149</v>
      </c>
      <c r="DJ1961" t="s">
        <v>5596</v>
      </c>
      <c r="DK1961" s="3" t="s">
        <v>5264</v>
      </c>
      <c r="DL1961" t="s">
        <v>5597</v>
      </c>
      <c r="DM1961" t="str">
        <f t="shared" si="35"/>
        <v>KY058 - Housing Authority of Beattyville</v>
      </c>
      <c r="DN1961" s="11" t="s">
        <v>5598</v>
      </c>
      <c r="DO1961" t="s">
        <v>5599</v>
      </c>
      <c r="DP1961">
        <v>30</v>
      </c>
    </row>
    <row r="1962" spans="113:120" x14ac:dyDescent="0.25">
      <c r="DI1962" t="s">
        <v>149</v>
      </c>
      <c r="DJ1962" t="s">
        <v>5600</v>
      </c>
      <c r="DK1962" s="3" t="s">
        <v>5264</v>
      </c>
      <c r="DL1962" t="s">
        <v>5601</v>
      </c>
      <c r="DM1962" t="str">
        <f t="shared" si="35"/>
        <v>KY059 - Housing Authority of Falmouth</v>
      </c>
      <c r="DN1962" s="11" t="s">
        <v>5602</v>
      </c>
      <c r="DO1962" t="s">
        <v>5603</v>
      </c>
      <c r="DP1962">
        <v>31</v>
      </c>
    </row>
    <row r="1963" spans="113:120" x14ac:dyDescent="0.25">
      <c r="DI1963" t="s">
        <v>149</v>
      </c>
      <c r="DJ1963" t="s">
        <v>5604</v>
      </c>
      <c r="DK1963" s="3" t="s">
        <v>5264</v>
      </c>
      <c r="DL1963" t="s">
        <v>5605</v>
      </c>
      <c r="DM1963" t="str">
        <f t="shared" si="35"/>
        <v>KY060 - Housing Authority of Flemingsburg</v>
      </c>
      <c r="DN1963" s="11" t="s">
        <v>5606</v>
      </c>
      <c r="DO1963" t="s">
        <v>5607</v>
      </c>
      <c r="DP1963">
        <v>40</v>
      </c>
    </row>
    <row r="1964" spans="113:120" x14ac:dyDescent="0.25">
      <c r="DI1964" t="s">
        <v>14</v>
      </c>
      <c r="DJ1964" t="s">
        <v>5608</v>
      </c>
      <c r="DK1964" s="3" t="s">
        <v>5264</v>
      </c>
      <c r="DL1964" t="s">
        <v>5609</v>
      </c>
      <c r="DM1964" t="str">
        <f t="shared" si="35"/>
        <v>KY061 - Housing Authority of Georgetown</v>
      </c>
      <c r="DN1964" s="11" t="s">
        <v>5610</v>
      </c>
      <c r="DO1964" t="s">
        <v>5611</v>
      </c>
      <c r="DP1964">
        <v>328</v>
      </c>
    </row>
    <row r="1965" spans="113:120" x14ac:dyDescent="0.25">
      <c r="DI1965" t="s">
        <v>149</v>
      </c>
      <c r="DJ1965" t="s">
        <v>5612</v>
      </c>
      <c r="DK1965" s="3" t="s">
        <v>5264</v>
      </c>
      <c r="DL1965" t="s">
        <v>5613</v>
      </c>
      <c r="DM1965" t="str">
        <f t="shared" si="35"/>
        <v>KY062 - Housing Authority of Harrodsburg</v>
      </c>
      <c r="DN1965" s="11" t="s">
        <v>5614</v>
      </c>
      <c r="DO1965" t="s">
        <v>5615</v>
      </c>
      <c r="DP1965">
        <v>162</v>
      </c>
    </row>
    <row r="1966" spans="113:120" x14ac:dyDescent="0.25">
      <c r="DI1966" t="s">
        <v>14</v>
      </c>
      <c r="DJ1966" t="s">
        <v>5616</v>
      </c>
      <c r="DK1966" s="3" t="s">
        <v>5264</v>
      </c>
      <c r="DL1966" t="s">
        <v>5617</v>
      </c>
      <c r="DM1966" t="str">
        <f t="shared" si="35"/>
        <v>KY063 - Housing Authority of Bowling Green</v>
      </c>
      <c r="DN1966" s="11" t="s">
        <v>5618</v>
      </c>
      <c r="DO1966" t="s">
        <v>5619</v>
      </c>
      <c r="DP1966">
        <v>340</v>
      </c>
    </row>
    <row r="1967" spans="113:120" x14ac:dyDescent="0.25">
      <c r="DI1967" t="s">
        <v>14</v>
      </c>
      <c r="DJ1967" t="s">
        <v>5616</v>
      </c>
      <c r="DK1967" s="3" t="s">
        <v>5264</v>
      </c>
      <c r="DL1967" t="s">
        <v>5617</v>
      </c>
      <c r="DM1967" t="str">
        <f t="shared" si="35"/>
        <v>KY063 - Housing Authority of Bowling Green</v>
      </c>
      <c r="DN1967" s="11" t="s">
        <v>5620</v>
      </c>
      <c r="DO1967" t="s">
        <v>5621</v>
      </c>
      <c r="DP1967">
        <v>258</v>
      </c>
    </row>
    <row r="1968" spans="113:120" x14ac:dyDescent="0.25">
      <c r="DI1968" t="s">
        <v>149</v>
      </c>
      <c r="DJ1968" t="s">
        <v>5622</v>
      </c>
      <c r="DK1968" s="3" t="s">
        <v>5264</v>
      </c>
      <c r="DL1968" t="s">
        <v>5623</v>
      </c>
      <c r="DM1968" t="str">
        <f t="shared" si="35"/>
        <v>KY064 - Housing Authority of Columbia</v>
      </c>
      <c r="DN1968" s="11" t="s">
        <v>5624</v>
      </c>
      <c r="DO1968" t="s">
        <v>5623</v>
      </c>
      <c r="DP1968">
        <v>82</v>
      </c>
    </row>
    <row r="1969" spans="113:120" x14ac:dyDescent="0.25">
      <c r="DI1969" t="s">
        <v>149</v>
      </c>
      <c r="DJ1969" t="s">
        <v>5625</v>
      </c>
      <c r="DK1969" s="3" t="s">
        <v>5264</v>
      </c>
      <c r="DL1969" t="s">
        <v>5626</v>
      </c>
      <c r="DM1969" t="str">
        <f t="shared" si="35"/>
        <v>KY065 - Housing Authority of London</v>
      </c>
      <c r="DN1969" s="11" t="s">
        <v>5627</v>
      </c>
      <c r="DO1969" t="s">
        <v>5628</v>
      </c>
      <c r="DP1969">
        <v>134</v>
      </c>
    </row>
    <row r="1970" spans="113:120" x14ac:dyDescent="0.25">
      <c r="DI1970" t="s">
        <v>149</v>
      </c>
      <c r="DJ1970" t="s">
        <v>5629</v>
      </c>
      <c r="DK1970" s="3" t="s">
        <v>5264</v>
      </c>
      <c r="DL1970" t="s">
        <v>5630</v>
      </c>
      <c r="DM1970" t="str">
        <f t="shared" si="35"/>
        <v>KY066 - Housing Authority of Manchester</v>
      </c>
      <c r="DN1970" s="11" t="s">
        <v>5631</v>
      </c>
      <c r="DO1970" t="s">
        <v>5632</v>
      </c>
      <c r="DP1970">
        <v>32</v>
      </c>
    </row>
    <row r="1971" spans="113:120" x14ac:dyDescent="0.25">
      <c r="DI1971" t="s">
        <v>149</v>
      </c>
      <c r="DJ1971" t="s">
        <v>5633</v>
      </c>
      <c r="DK1971" s="3" t="s">
        <v>5264</v>
      </c>
      <c r="DL1971" t="s">
        <v>5634</v>
      </c>
      <c r="DM1971" t="str">
        <f t="shared" si="35"/>
        <v>KY067 - Housing Authority of Horse Cave</v>
      </c>
      <c r="DN1971" s="11" t="s">
        <v>5635</v>
      </c>
      <c r="DO1971" t="s">
        <v>5636</v>
      </c>
      <c r="DP1971">
        <v>76</v>
      </c>
    </row>
    <row r="1972" spans="113:120" x14ac:dyDescent="0.25">
      <c r="DI1972" t="s">
        <v>149</v>
      </c>
      <c r="DJ1972" t="s">
        <v>5637</v>
      </c>
      <c r="DK1972" s="3" t="s">
        <v>5264</v>
      </c>
      <c r="DL1972" t="s">
        <v>5638</v>
      </c>
      <c r="DM1972" t="str">
        <f t="shared" si="35"/>
        <v>KY069 - Housing Authority of Williamstown</v>
      </c>
      <c r="DN1972" s="11" t="s">
        <v>5639</v>
      </c>
      <c r="DO1972" t="s">
        <v>5640</v>
      </c>
      <c r="DP1972">
        <v>30</v>
      </c>
    </row>
    <row r="1973" spans="113:120" x14ac:dyDescent="0.25">
      <c r="DI1973" t="s">
        <v>149</v>
      </c>
      <c r="DJ1973" t="s">
        <v>5641</v>
      </c>
      <c r="DK1973" s="3" t="s">
        <v>5264</v>
      </c>
      <c r="DL1973" t="s">
        <v>5642</v>
      </c>
      <c r="DM1973" t="str">
        <f t="shared" si="35"/>
        <v>KY070 - Housing Authority of Central City</v>
      </c>
      <c r="DN1973" s="11" t="s">
        <v>5643</v>
      </c>
      <c r="DO1973" t="s">
        <v>5644</v>
      </c>
      <c r="DP1973">
        <v>70</v>
      </c>
    </row>
    <row r="1974" spans="113:120" x14ac:dyDescent="0.25">
      <c r="DI1974" t="s">
        <v>149</v>
      </c>
      <c r="DJ1974" t="s">
        <v>5645</v>
      </c>
      <c r="DK1974" s="3" t="s">
        <v>5264</v>
      </c>
      <c r="DL1974" t="s">
        <v>5646</v>
      </c>
      <c r="DM1974" t="str">
        <f t="shared" si="35"/>
        <v>KY071 - Housing Authority of Bardstown</v>
      </c>
      <c r="DN1974" s="11" t="s">
        <v>5647</v>
      </c>
      <c r="DO1974" t="s">
        <v>5648</v>
      </c>
      <c r="DP1974">
        <v>197</v>
      </c>
    </row>
    <row r="1975" spans="113:120" x14ac:dyDescent="0.25">
      <c r="DI1975" t="s">
        <v>149</v>
      </c>
      <c r="DJ1975" t="s">
        <v>5649</v>
      </c>
      <c r="DK1975" s="3" t="s">
        <v>5264</v>
      </c>
      <c r="DL1975" t="s">
        <v>5650</v>
      </c>
      <c r="DM1975" t="str">
        <f t="shared" si="35"/>
        <v>KY072 - Housing Authority of Princeton</v>
      </c>
      <c r="DN1975" s="11" t="s">
        <v>5651</v>
      </c>
      <c r="DO1975" t="s">
        <v>5652</v>
      </c>
      <c r="DP1975">
        <v>106</v>
      </c>
    </row>
    <row r="1976" spans="113:120" x14ac:dyDescent="0.25">
      <c r="DI1976" t="s">
        <v>149</v>
      </c>
      <c r="DJ1976" t="s">
        <v>5653</v>
      </c>
      <c r="DK1976" s="3" t="s">
        <v>5264</v>
      </c>
      <c r="DL1976" t="s">
        <v>5654</v>
      </c>
      <c r="DM1976" t="str">
        <f t="shared" si="35"/>
        <v>KY073 - Housing Authority of Liberty</v>
      </c>
      <c r="DN1976" s="11" t="s">
        <v>5655</v>
      </c>
      <c r="DO1976" t="s">
        <v>5656</v>
      </c>
      <c r="DP1976">
        <v>73</v>
      </c>
    </row>
    <row r="1977" spans="113:120" x14ac:dyDescent="0.25">
      <c r="DI1977" t="s">
        <v>14</v>
      </c>
      <c r="DJ1977" t="s">
        <v>5657</v>
      </c>
      <c r="DK1977" s="3" t="s">
        <v>5264</v>
      </c>
      <c r="DL1977" t="s">
        <v>5658</v>
      </c>
      <c r="DM1977" t="str">
        <f t="shared" si="35"/>
        <v>KY074 - Housing Authority of Ashland</v>
      </c>
      <c r="DN1977" s="11" t="s">
        <v>5659</v>
      </c>
      <c r="DO1977" t="s">
        <v>5660</v>
      </c>
      <c r="DP1977">
        <v>262</v>
      </c>
    </row>
    <row r="1978" spans="113:120" x14ac:dyDescent="0.25">
      <c r="DI1978" t="s">
        <v>14</v>
      </c>
      <c r="DJ1978" t="s">
        <v>5657</v>
      </c>
      <c r="DK1978" s="3" t="s">
        <v>5264</v>
      </c>
      <c r="DL1978" t="s">
        <v>5658</v>
      </c>
      <c r="DM1978" t="str">
        <f t="shared" si="35"/>
        <v>KY074 - Housing Authority of Ashland</v>
      </c>
      <c r="DN1978" s="11" t="s">
        <v>5661</v>
      </c>
      <c r="DO1978" t="s">
        <v>5662</v>
      </c>
      <c r="DP1978">
        <v>103</v>
      </c>
    </row>
    <row r="1979" spans="113:120" x14ac:dyDescent="0.25">
      <c r="DI1979" t="s">
        <v>149</v>
      </c>
      <c r="DJ1979" t="s">
        <v>5663</v>
      </c>
      <c r="DK1979" s="3" t="s">
        <v>5264</v>
      </c>
      <c r="DL1979" t="s">
        <v>5664</v>
      </c>
      <c r="DM1979" t="str">
        <f t="shared" si="35"/>
        <v>KY075 - Housing Authority of Dawson Springs</v>
      </c>
      <c r="DN1979" s="11" t="s">
        <v>5665</v>
      </c>
      <c r="DO1979" t="s">
        <v>5666</v>
      </c>
      <c r="DP1979">
        <v>100</v>
      </c>
    </row>
    <row r="1980" spans="113:120" x14ac:dyDescent="0.25">
      <c r="DI1980" t="s">
        <v>149</v>
      </c>
      <c r="DJ1980" t="s">
        <v>5667</v>
      </c>
      <c r="DK1980" s="3" t="s">
        <v>5264</v>
      </c>
      <c r="DL1980" t="s">
        <v>5668</v>
      </c>
      <c r="DM1980" t="str">
        <f t="shared" si="35"/>
        <v>KY077 - Housing Authority of Harlan</v>
      </c>
      <c r="DN1980" s="11" t="s">
        <v>5669</v>
      </c>
      <c r="DO1980" t="s">
        <v>5670</v>
      </c>
      <c r="DP1980">
        <v>181</v>
      </c>
    </row>
    <row r="1981" spans="113:120" x14ac:dyDescent="0.25">
      <c r="DI1981" t="s">
        <v>149</v>
      </c>
      <c r="DJ1981" t="s">
        <v>5671</v>
      </c>
      <c r="DK1981" s="3" t="s">
        <v>5264</v>
      </c>
      <c r="DL1981" t="s">
        <v>5672</v>
      </c>
      <c r="DM1981" t="str">
        <f t="shared" si="35"/>
        <v>KY078 - Housing Authority of Eminence</v>
      </c>
      <c r="DN1981" s="11" t="s">
        <v>5673</v>
      </c>
      <c r="DO1981" t="s">
        <v>5674</v>
      </c>
      <c r="DP1981">
        <v>85</v>
      </c>
    </row>
    <row r="1982" spans="113:120" x14ac:dyDescent="0.25">
      <c r="DI1982" t="s">
        <v>149</v>
      </c>
      <c r="DJ1982" t="s">
        <v>5675</v>
      </c>
      <c r="DK1982" s="3" t="s">
        <v>5264</v>
      </c>
      <c r="DL1982" t="s">
        <v>5676</v>
      </c>
      <c r="DM1982" t="str">
        <f t="shared" si="35"/>
        <v>KY079 - Stanford Housing Authority</v>
      </c>
      <c r="DN1982" s="11" t="s">
        <v>5677</v>
      </c>
      <c r="DO1982" t="s">
        <v>5678</v>
      </c>
      <c r="DP1982">
        <v>50</v>
      </c>
    </row>
    <row r="1983" spans="113:120" x14ac:dyDescent="0.25">
      <c r="DI1983" t="s">
        <v>149</v>
      </c>
      <c r="DJ1983" t="s">
        <v>5679</v>
      </c>
      <c r="DK1983" s="3" t="s">
        <v>5264</v>
      </c>
      <c r="DL1983" t="s">
        <v>5680</v>
      </c>
      <c r="DM1983" t="str">
        <f t="shared" si="35"/>
        <v>KY080 - Housing Authority of Stanton</v>
      </c>
      <c r="DN1983" s="11" t="s">
        <v>5681</v>
      </c>
      <c r="DO1983" t="s">
        <v>5682</v>
      </c>
      <c r="DP1983">
        <v>40</v>
      </c>
    </row>
    <row r="1984" spans="113:120" x14ac:dyDescent="0.25">
      <c r="DI1984" t="s">
        <v>149</v>
      </c>
      <c r="DJ1984" t="s">
        <v>5683</v>
      </c>
      <c r="DK1984" s="3" t="s">
        <v>5264</v>
      </c>
      <c r="DL1984" t="s">
        <v>5684</v>
      </c>
      <c r="DM1984" t="str">
        <f t="shared" si="35"/>
        <v>KY081 - Housing Authority of McCreary County</v>
      </c>
      <c r="DN1984" s="11" t="s">
        <v>5685</v>
      </c>
      <c r="DO1984" t="s">
        <v>5686</v>
      </c>
      <c r="DP1984">
        <v>71</v>
      </c>
    </row>
    <row r="1985" spans="113:120" x14ac:dyDescent="0.25">
      <c r="DI1985" t="s">
        <v>149</v>
      </c>
      <c r="DJ1985" t="s">
        <v>5687</v>
      </c>
      <c r="DK1985" s="3" t="s">
        <v>5264</v>
      </c>
      <c r="DL1985" t="s">
        <v>5688</v>
      </c>
      <c r="DM1985" t="str">
        <f t="shared" si="35"/>
        <v>KY083 - Housing Authority of Hodgenville</v>
      </c>
      <c r="DN1985" s="11" t="s">
        <v>5689</v>
      </c>
      <c r="DO1985" t="s">
        <v>5690</v>
      </c>
      <c r="DP1985">
        <v>100</v>
      </c>
    </row>
    <row r="1986" spans="113:120" x14ac:dyDescent="0.25">
      <c r="DI1986" t="s">
        <v>149</v>
      </c>
      <c r="DJ1986" t="s">
        <v>5691</v>
      </c>
      <c r="DK1986" s="3" t="s">
        <v>5264</v>
      </c>
      <c r="DL1986" t="s">
        <v>5692</v>
      </c>
      <c r="DM1986" t="str">
        <f t="shared" si="35"/>
        <v>KY084 - Housing Authority Vanceburg</v>
      </c>
      <c r="DN1986" s="11" t="s">
        <v>5693</v>
      </c>
      <c r="DO1986" t="s">
        <v>5694</v>
      </c>
      <c r="DP1986">
        <v>52</v>
      </c>
    </row>
    <row r="1987" spans="113:120" x14ac:dyDescent="0.25">
      <c r="DI1987" t="s">
        <v>149</v>
      </c>
      <c r="DJ1987" t="s">
        <v>5695</v>
      </c>
      <c r="DK1987" s="3" t="s">
        <v>5264</v>
      </c>
      <c r="DL1987" t="s">
        <v>5696</v>
      </c>
      <c r="DM1987" t="str">
        <f t="shared" si="35"/>
        <v>KY085 - Housing Authority of Providence</v>
      </c>
      <c r="DN1987" s="11" t="s">
        <v>5697</v>
      </c>
      <c r="DO1987" t="s">
        <v>5698</v>
      </c>
      <c r="DP1987">
        <v>60</v>
      </c>
    </row>
    <row r="1988" spans="113:120" x14ac:dyDescent="0.25">
      <c r="DI1988" t="s">
        <v>149</v>
      </c>
      <c r="DJ1988" t="s">
        <v>5699</v>
      </c>
      <c r="DK1988" s="3" t="s">
        <v>5264</v>
      </c>
      <c r="DL1988" t="s">
        <v>5700</v>
      </c>
      <c r="DM1988" t="str">
        <f t="shared" si="35"/>
        <v>KY086 - HA of Lawrence County</v>
      </c>
      <c r="DN1988" s="11" t="s">
        <v>5701</v>
      </c>
      <c r="DO1988" t="s">
        <v>5702</v>
      </c>
      <c r="DP1988">
        <v>88</v>
      </c>
    </row>
    <row r="1989" spans="113:120" x14ac:dyDescent="0.25">
      <c r="DI1989" t="s">
        <v>149</v>
      </c>
      <c r="DJ1989" t="s">
        <v>5703</v>
      </c>
      <c r="DK1989" s="3" t="s">
        <v>5264</v>
      </c>
      <c r="DL1989" t="s">
        <v>5704</v>
      </c>
      <c r="DM1989" t="str">
        <f t="shared" si="35"/>
        <v>KY087 - Housing Authority of Radcliff</v>
      </c>
      <c r="DN1989" s="11" t="s">
        <v>5705</v>
      </c>
      <c r="DO1989" t="s">
        <v>5706</v>
      </c>
      <c r="DP1989">
        <v>40</v>
      </c>
    </row>
    <row r="1990" spans="113:120" x14ac:dyDescent="0.25">
      <c r="DI1990" t="s">
        <v>149</v>
      </c>
      <c r="DJ1990" t="s">
        <v>5707</v>
      </c>
      <c r="DK1990" s="3" t="s">
        <v>5264</v>
      </c>
      <c r="DL1990" t="s">
        <v>5708</v>
      </c>
      <c r="DM1990" t="str">
        <f t="shared" ref="DM1990:DM2053" si="36">CONCATENATE(DJ1990," - ",DL1990)</f>
        <v>KY089 - Housing Authority of Shelbyville</v>
      </c>
      <c r="DN1990" s="11" t="s">
        <v>5709</v>
      </c>
      <c r="DO1990" t="s">
        <v>5710</v>
      </c>
      <c r="DP1990">
        <v>102</v>
      </c>
    </row>
    <row r="1991" spans="113:120" x14ac:dyDescent="0.25">
      <c r="DI1991" t="s">
        <v>149</v>
      </c>
      <c r="DJ1991" t="s">
        <v>5711</v>
      </c>
      <c r="DK1991" s="3" t="s">
        <v>5264</v>
      </c>
      <c r="DL1991" t="s">
        <v>5712</v>
      </c>
      <c r="DM1991" t="str">
        <f t="shared" si="36"/>
        <v>KY090 - Housing Authority of Berea</v>
      </c>
      <c r="DN1991" s="11" t="s">
        <v>5713</v>
      </c>
      <c r="DO1991" t="s">
        <v>5714</v>
      </c>
      <c r="DP1991">
        <v>60</v>
      </c>
    </row>
    <row r="1992" spans="113:120" x14ac:dyDescent="0.25">
      <c r="DI1992" t="s">
        <v>149</v>
      </c>
      <c r="DJ1992" t="s">
        <v>5715</v>
      </c>
      <c r="DK1992" s="3" t="s">
        <v>5264</v>
      </c>
      <c r="DL1992" t="s">
        <v>5716</v>
      </c>
      <c r="DM1992" t="str">
        <f t="shared" si="36"/>
        <v>KY091 - Housing Authority of Benton</v>
      </c>
      <c r="DN1992" s="11" t="s">
        <v>5717</v>
      </c>
      <c r="DO1992" t="s">
        <v>5718</v>
      </c>
      <c r="DP1992">
        <v>70</v>
      </c>
    </row>
    <row r="1993" spans="113:120" x14ac:dyDescent="0.25">
      <c r="DI1993" t="s">
        <v>149</v>
      </c>
      <c r="DJ1993" t="s">
        <v>5719</v>
      </c>
      <c r="DK1993" s="3" t="s">
        <v>5264</v>
      </c>
      <c r="DL1993" t="s">
        <v>5720</v>
      </c>
      <c r="DM1993" t="str">
        <f t="shared" si="36"/>
        <v>KY092 - Housing Authority of Olive Hill</v>
      </c>
      <c r="DN1993" s="11" t="s">
        <v>5721</v>
      </c>
      <c r="DO1993" t="s">
        <v>5722</v>
      </c>
      <c r="DP1993">
        <v>40</v>
      </c>
    </row>
    <row r="1994" spans="113:120" x14ac:dyDescent="0.25">
      <c r="DI1994" t="s">
        <v>149</v>
      </c>
      <c r="DJ1994" t="s">
        <v>5719</v>
      </c>
      <c r="DK1994" s="3" t="s">
        <v>5264</v>
      </c>
      <c r="DL1994" t="s">
        <v>5720</v>
      </c>
      <c r="DM1994" t="str">
        <f t="shared" si="36"/>
        <v>KY092 - Housing Authority of Olive Hill</v>
      </c>
      <c r="DN1994" s="11" t="s">
        <v>5723</v>
      </c>
      <c r="DO1994" t="s">
        <v>5722</v>
      </c>
      <c r="DP1994">
        <v>2</v>
      </c>
    </row>
    <row r="1995" spans="113:120" x14ac:dyDescent="0.25">
      <c r="DI1995" t="s">
        <v>149</v>
      </c>
      <c r="DJ1995" t="s">
        <v>5724</v>
      </c>
      <c r="DK1995" s="3" t="s">
        <v>5264</v>
      </c>
      <c r="DL1995" t="s">
        <v>5725</v>
      </c>
      <c r="DM1995" t="str">
        <f t="shared" si="36"/>
        <v>KY093 - Housing Authority of Morganfield</v>
      </c>
      <c r="DN1995" s="11" t="s">
        <v>5726</v>
      </c>
      <c r="DO1995" t="s">
        <v>5727</v>
      </c>
      <c r="DP1995">
        <v>46</v>
      </c>
    </row>
    <row r="1996" spans="113:120" x14ac:dyDescent="0.25">
      <c r="DI1996" t="s">
        <v>149</v>
      </c>
      <c r="DJ1996" t="s">
        <v>5728</v>
      </c>
      <c r="DK1996" s="3" t="s">
        <v>5264</v>
      </c>
      <c r="DL1996" t="s">
        <v>5729</v>
      </c>
      <c r="DM1996" t="str">
        <f t="shared" si="36"/>
        <v>KY094 - Housing Authority of Sturgis</v>
      </c>
      <c r="DN1996" s="11" t="s">
        <v>5730</v>
      </c>
      <c r="DO1996" t="s">
        <v>5731</v>
      </c>
      <c r="DP1996">
        <v>46</v>
      </c>
    </row>
    <row r="1997" spans="113:120" x14ac:dyDescent="0.25">
      <c r="DI1997" t="s">
        <v>149</v>
      </c>
      <c r="DJ1997" t="s">
        <v>5732</v>
      </c>
      <c r="DK1997" s="3" t="s">
        <v>5264</v>
      </c>
      <c r="DL1997" t="s">
        <v>5733</v>
      </c>
      <c r="DM1997" t="str">
        <f t="shared" si="36"/>
        <v>KY096 - Housing Authority of Knott County</v>
      </c>
      <c r="DN1997" s="11" t="s">
        <v>5734</v>
      </c>
      <c r="DO1997" t="s">
        <v>5735</v>
      </c>
      <c r="DP1997">
        <v>81</v>
      </c>
    </row>
    <row r="1998" spans="113:120" x14ac:dyDescent="0.25">
      <c r="DI1998" t="s">
        <v>149</v>
      </c>
      <c r="DJ1998" t="s">
        <v>5736</v>
      </c>
      <c r="DK1998" s="3" t="s">
        <v>5264</v>
      </c>
      <c r="DL1998" t="s">
        <v>5737</v>
      </c>
      <c r="DM1998" t="str">
        <f t="shared" si="36"/>
        <v>KY097 - Housing Authority of Mount Vernon</v>
      </c>
      <c r="DN1998" s="11" t="s">
        <v>5738</v>
      </c>
      <c r="DO1998" t="s">
        <v>5739</v>
      </c>
      <c r="DP1998">
        <v>30</v>
      </c>
    </row>
    <row r="1999" spans="113:120" x14ac:dyDescent="0.25">
      <c r="DI1999" t="s">
        <v>149</v>
      </c>
      <c r="DJ1999" t="s">
        <v>5740</v>
      </c>
      <c r="DK1999" s="3" t="s">
        <v>5264</v>
      </c>
      <c r="DL1999" t="s">
        <v>5741</v>
      </c>
      <c r="DM1999" t="str">
        <f t="shared" si="36"/>
        <v>KY099 - Housing Authority of Franklin</v>
      </c>
      <c r="DN1999" s="11" t="s">
        <v>5742</v>
      </c>
      <c r="DO1999" t="s">
        <v>5743</v>
      </c>
      <c r="DP1999">
        <v>108</v>
      </c>
    </row>
    <row r="2000" spans="113:120" x14ac:dyDescent="0.25">
      <c r="DI2000" t="s">
        <v>149</v>
      </c>
      <c r="DJ2000" t="s">
        <v>5740</v>
      </c>
      <c r="DK2000" s="3" t="s">
        <v>5264</v>
      </c>
      <c r="DL2000" t="s">
        <v>5741</v>
      </c>
      <c r="DM2000" t="str">
        <f t="shared" si="36"/>
        <v>KY099 - Housing Authority of Franklin</v>
      </c>
      <c r="DN2000" s="11" t="s">
        <v>5744</v>
      </c>
      <c r="DO2000" t="s">
        <v>5745</v>
      </c>
      <c r="DP2000">
        <v>2</v>
      </c>
    </row>
    <row r="2001" spans="113:120" x14ac:dyDescent="0.25">
      <c r="DI2001" t="s">
        <v>149</v>
      </c>
      <c r="DJ2001" t="s">
        <v>5746</v>
      </c>
      <c r="DK2001" s="3" t="s">
        <v>5264</v>
      </c>
      <c r="DL2001" t="s">
        <v>5747</v>
      </c>
      <c r="DM2001" t="str">
        <f t="shared" si="36"/>
        <v>KY100 - Housing Authority of Greenville</v>
      </c>
      <c r="DN2001" s="11" t="s">
        <v>5748</v>
      </c>
      <c r="DO2001" t="s">
        <v>5749</v>
      </c>
      <c r="DP2001">
        <v>50</v>
      </c>
    </row>
    <row r="2002" spans="113:120" x14ac:dyDescent="0.25">
      <c r="DI2002" t="s">
        <v>149</v>
      </c>
      <c r="DJ2002" t="s">
        <v>5750</v>
      </c>
      <c r="DK2002" s="3" t="s">
        <v>5264</v>
      </c>
      <c r="DL2002" t="s">
        <v>5751</v>
      </c>
      <c r="DM2002" t="str">
        <f t="shared" si="36"/>
        <v>KY101 - Housing Authority of Irvington</v>
      </c>
      <c r="DN2002" s="11" t="s">
        <v>5752</v>
      </c>
      <c r="DO2002" t="s">
        <v>5753</v>
      </c>
      <c r="DP2002">
        <v>36</v>
      </c>
    </row>
    <row r="2003" spans="113:120" x14ac:dyDescent="0.25">
      <c r="DI2003" t="s">
        <v>149</v>
      </c>
      <c r="DJ2003" t="s">
        <v>5754</v>
      </c>
      <c r="DK2003" s="3" t="s">
        <v>5264</v>
      </c>
      <c r="DL2003" t="s">
        <v>5755</v>
      </c>
      <c r="DM2003" t="str">
        <f t="shared" si="36"/>
        <v>KY104 - Housing Authority of Scottsville</v>
      </c>
      <c r="DN2003" s="11" t="s">
        <v>5756</v>
      </c>
      <c r="DO2003" t="s">
        <v>5757</v>
      </c>
      <c r="DP2003">
        <v>57</v>
      </c>
    </row>
    <row r="2004" spans="113:120" x14ac:dyDescent="0.25">
      <c r="DI2004" t="s">
        <v>149</v>
      </c>
      <c r="DJ2004" t="s">
        <v>5758</v>
      </c>
      <c r="DK2004" s="3" t="s">
        <v>5264</v>
      </c>
      <c r="DL2004" t="s">
        <v>5759</v>
      </c>
      <c r="DM2004" t="str">
        <f t="shared" si="36"/>
        <v>KY106 - Housing Authority of Owingsville</v>
      </c>
      <c r="DN2004" s="11" t="s">
        <v>5760</v>
      </c>
      <c r="DO2004" t="s">
        <v>5761</v>
      </c>
      <c r="DP2004">
        <v>48</v>
      </c>
    </row>
    <row r="2005" spans="113:120" x14ac:dyDescent="0.25">
      <c r="DI2005" t="s">
        <v>14</v>
      </c>
      <c r="DJ2005" t="s">
        <v>5762</v>
      </c>
      <c r="DK2005" s="3" t="s">
        <v>5264</v>
      </c>
      <c r="DL2005" t="s">
        <v>5763</v>
      </c>
      <c r="DM2005" t="str">
        <f t="shared" si="36"/>
        <v>KY107 - Housing Authority of Pikeville</v>
      </c>
      <c r="DN2005" s="11" t="s">
        <v>5764</v>
      </c>
      <c r="DO2005" t="s">
        <v>5765</v>
      </c>
      <c r="DP2005">
        <v>336</v>
      </c>
    </row>
    <row r="2006" spans="113:120" x14ac:dyDescent="0.25">
      <c r="DI2006" t="s">
        <v>149</v>
      </c>
      <c r="DJ2006" t="s">
        <v>5766</v>
      </c>
      <c r="DK2006" s="3" t="s">
        <v>5264</v>
      </c>
      <c r="DL2006" t="s">
        <v>5767</v>
      </c>
      <c r="DM2006" t="str">
        <f t="shared" si="36"/>
        <v>KY122 - Housing Authority of Beaver Dam</v>
      </c>
      <c r="DN2006" s="11" t="s">
        <v>5768</v>
      </c>
      <c r="DO2006" t="s">
        <v>5769</v>
      </c>
      <c r="DP2006">
        <v>64</v>
      </c>
    </row>
    <row r="2007" spans="113:120" x14ac:dyDescent="0.25">
      <c r="DI2007" t="s">
        <v>149</v>
      </c>
      <c r="DJ2007" t="s">
        <v>5770</v>
      </c>
      <c r="DK2007" s="3" t="s">
        <v>5264</v>
      </c>
      <c r="DL2007" t="s">
        <v>5771</v>
      </c>
      <c r="DM2007" t="str">
        <f t="shared" si="36"/>
        <v>KY129 - Housing Authority of Dayton</v>
      </c>
      <c r="DN2007" s="11" t="s">
        <v>5772</v>
      </c>
      <c r="DO2007" t="s">
        <v>5773</v>
      </c>
      <c r="DP2007">
        <v>45</v>
      </c>
    </row>
    <row r="2008" spans="113:120" x14ac:dyDescent="0.25">
      <c r="DI2008" t="s">
        <v>149</v>
      </c>
      <c r="DJ2008" t="s">
        <v>5774</v>
      </c>
      <c r="DK2008" s="3" t="s">
        <v>5264</v>
      </c>
      <c r="DL2008" t="s">
        <v>5775</v>
      </c>
      <c r="DM2008" t="str">
        <f t="shared" si="36"/>
        <v>KY147 - Housing Authority of McKee</v>
      </c>
      <c r="DN2008" s="11" t="s">
        <v>5776</v>
      </c>
      <c r="DO2008" t="s">
        <v>5777</v>
      </c>
      <c r="DP2008">
        <v>66</v>
      </c>
    </row>
    <row r="2009" spans="113:120" x14ac:dyDescent="0.25">
      <c r="DI2009" t="s">
        <v>149</v>
      </c>
      <c r="DJ2009" t="s">
        <v>5778</v>
      </c>
      <c r="DK2009" s="3" t="s">
        <v>5264</v>
      </c>
      <c r="DL2009" t="s">
        <v>5779</v>
      </c>
      <c r="DM2009" t="str">
        <f t="shared" si="36"/>
        <v>KY149 - Housing Authority of Martin County</v>
      </c>
      <c r="DN2009" s="11" t="s">
        <v>5780</v>
      </c>
      <c r="DO2009" t="s">
        <v>5781</v>
      </c>
      <c r="DP2009">
        <v>48</v>
      </c>
    </row>
    <row r="2010" spans="113:120" x14ac:dyDescent="0.25">
      <c r="DI2010" t="s">
        <v>149</v>
      </c>
      <c r="DJ2010" t="s">
        <v>5782</v>
      </c>
      <c r="DK2010" s="3" t="s">
        <v>5264</v>
      </c>
      <c r="DL2010" t="s">
        <v>5783</v>
      </c>
      <c r="DM2010" t="str">
        <f t="shared" si="36"/>
        <v>KY157 - Housing Authority of Floyd County</v>
      </c>
      <c r="DN2010" s="11" t="s">
        <v>5784</v>
      </c>
      <c r="DO2010" t="s">
        <v>5785</v>
      </c>
      <c r="DP2010">
        <v>172</v>
      </c>
    </row>
    <row r="2011" spans="113:120" x14ac:dyDescent="0.25">
      <c r="DI2011" t="s">
        <v>149</v>
      </c>
      <c r="DJ2011" t="s">
        <v>5786</v>
      </c>
      <c r="DK2011" s="3" t="s">
        <v>5264</v>
      </c>
      <c r="DL2011" t="s">
        <v>5787</v>
      </c>
      <c r="DM2011" t="str">
        <f t="shared" si="36"/>
        <v>KY158 - Housing Authority of Dry Ridge</v>
      </c>
      <c r="DN2011" s="11" t="s">
        <v>5788</v>
      </c>
      <c r="DO2011" t="s">
        <v>5789</v>
      </c>
      <c r="DP2011">
        <v>66</v>
      </c>
    </row>
    <row r="2012" spans="113:120" x14ac:dyDescent="0.25">
      <c r="DI2012" t="s">
        <v>149</v>
      </c>
      <c r="DJ2012" t="s">
        <v>5790</v>
      </c>
      <c r="DK2012" s="3" t="s">
        <v>5264</v>
      </c>
      <c r="DL2012" t="s">
        <v>5791</v>
      </c>
      <c r="DM2012" t="str">
        <f t="shared" si="36"/>
        <v>KY170 - Housing Authority of Todd County</v>
      </c>
      <c r="DN2012" s="11" t="s">
        <v>5792</v>
      </c>
      <c r="DO2012" t="s">
        <v>5793</v>
      </c>
      <c r="DP2012">
        <v>100</v>
      </c>
    </row>
    <row r="2013" spans="113:120" x14ac:dyDescent="0.25">
      <c r="DI2013" t="s">
        <v>149</v>
      </c>
      <c r="DJ2013" t="s">
        <v>5794</v>
      </c>
      <c r="DK2013" s="3" t="s">
        <v>5264</v>
      </c>
      <c r="DL2013" t="s">
        <v>5795</v>
      </c>
      <c r="DM2013" t="str">
        <f t="shared" si="36"/>
        <v>KY177 - Housing Authority of Salyersville/Magoffin Co.</v>
      </c>
      <c r="DN2013" s="11" t="s">
        <v>5796</v>
      </c>
      <c r="DO2013" t="s">
        <v>5797</v>
      </c>
      <c r="DP2013">
        <v>59</v>
      </c>
    </row>
    <row r="2014" spans="113:120" x14ac:dyDescent="0.25">
      <c r="DI2014" t="s">
        <v>14</v>
      </c>
      <c r="DJ2014" t="s">
        <v>5798</v>
      </c>
      <c r="DK2014" s="3" t="s">
        <v>5799</v>
      </c>
      <c r="DL2014" t="s">
        <v>5800</v>
      </c>
      <c r="DM2014" t="str">
        <f t="shared" si="36"/>
        <v>LA001 - Housing Authority of New Orleans</v>
      </c>
      <c r="DN2014" s="11" t="s">
        <v>5801</v>
      </c>
      <c r="DO2014" t="s">
        <v>5802</v>
      </c>
      <c r="DP2014">
        <v>193</v>
      </c>
    </row>
    <row r="2015" spans="113:120" x14ac:dyDescent="0.25">
      <c r="DI2015" t="s">
        <v>14</v>
      </c>
      <c r="DJ2015" t="s">
        <v>5798</v>
      </c>
      <c r="DK2015" s="3" t="s">
        <v>5799</v>
      </c>
      <c r="DL2015" t="s">
        <v>5800</v>
      </c>
      <c r="DM2015" t="str">
        <f t="shared" si="36"/>
        <v>LA001 - Housing Authority of New Orleans</v>
      </c>
      <c r="DN2015" s="11" t="s">
        <v>5803</v>
      </c>
      <c r="DO2015" t="s">
        <v>5804</v>
      </c>
      <c r="DP2015">
        <v>56</v>
      </c>
    </row>
    <row r="2016" spans="113:120" x14ac:dyDescent="0.25">
      <c r="DI2016" t="s">
        <v>14</v>
      </c>
      <c r="DJ2016" t="s">
        <v>5798</v>
      </c>
      <c r="DK2016" s="3" t="s">
        <v>5799</v>
      </c>
      <c r="DL2016" t="s">
        <v>5800</v>
      </c>
      <c r="DM2016" t="str">
        <f t="shared" si="36"/>
        <v>LA001 - Housing Authority of New Orleans</v>
      </c>
      <c r="DN2016" s="11" t="s">
        <v>5805</v>
      </c>
      <c r="DO2016" t="s">
        <v>5806</v>
      </c>
      <c r="DP2016">
        <v>25</v>
      </c>
    </row>
    <row r="2017" spans="113:120" x14ac:dyDescent="0.25">
      <c r="DI2017" t="s">
        <v>14</v>
      </c>
      <c r="DJ2017" t="s">
        <v>5798</v>
      </c>
      <c r="DK2017" s="3" t="s">
        <v>5799</v>
      </c>
      <c r="DL2017" t="s">
        <v>5800</v>
      </c>
      <c r="DM2017" t="str">
        <f t="shared" si="36"/>
        <v>LA001 - Housing Authority of New Orleans</v>
      </c>
      <c r="DN2017" s="11" t="s">
        <v>5807</v>
      </c>
      <c r="DO2017" t="s">
        <v>5808</v>
      </c>
      <c r="DP2017">
        <v>36</v>
      </c>
    </row>
    <row r="2018" spans="113:120" x14ac:dyDescent="0.25">
      <c r="DI2018" t="s">
        <v>14</v>
      </c>
      <c r="DJ2018" t="s">
        <v>5798</v>
      </c>
      <c r="DK2018" s="3" t="s">
        <v>5799</v>
      </c>
      <c r="DL2018" t="s">
        <v>5800</v>
      </c>
      <c r="DM2018" t="str">
        <f t="shared" si="36"/>
        <v>LA001 - Housing Authority of New Orleans</v>
      </c>
      <c r="DN2018" s="11" t="s">
        <v>5809</v>
      </c>
      <c r="DO2018" t="s">
        <v>5810</v>
      </c>
      <c r="DP2018">
        <v>38</v>
      </c>
    </row>
    <row r="2019" spans="113:120" x14ac:dyDescent="0.25">
      <c r="DI2019" t="s">
        <v>14</v>
      </c>
      <c r="DJ2019" t="s">
        <v>5798</v>
      </c>
      <c r="DK2019" s="3" t="s">
        <v>5799</v>
      </c>
      <c r="DL2019" t="s">
        <v>5800</v>
      </c>
      <c r="DM2019" t="str">
        <f t="shared" si="36"/>
        <v>LA001 - Housing Authority of New Orleans</v>
      </c>
      <c r="DN2019" s="11" t="s">
        <v>5811</v>
      </c>
      <c r="DO2019" t="s">
        <v>5812</v>
      </c>
      <c r="DP2019">
        <v>24</v>
      </c>
    </row>
    <row r="2020" spans="113:120" x14ac:dyDescent="0.25">
      <c r="DI2020" t="s">
        <v>14</v>
      </c>
      <c r="DJ2020" t="s">
        <v>5798</v>
      </c>
      <c r="DK2020" s="3" t="s">
        <v>5799</v>
      </c>
      <c r="DL2020" t="s">
        <v>5800</v>
      </c>
      <c r="DM2020" t="str">
        <f t="shared" si="36"/>
        <v>LA001 - Housing Authority of New Orleans</v>
      </c>
      <c r="DN2020" s="11" t="s">
        <v>5813</v>
      </c>
      <c r="DO2020" t="s">
        <v>5814</v>
      </c>
      <c r="DP2020">
        <v>17</v>
      </c>
    </row>
    <row r="2021" spans="113:120" x14ac:dyDescent="0.25">
      <c r="DI2021" t="s">
        <v>14</v>
      </c>
      <c r="DJ2021" t="s">
        <v>5798</v>
      </c>
      <c r="DK2021" s="3" t="s">
        <v>5799</v>
      </c>
      <c r="DL2021" t="s">
        <v>5800</v>
      </c>
      <c r="DM2021" t="str">
        <f t="shared" si="36"/>
        <v>LA001 - Housing Authority of New Orleans</v>
      </c>
      <c r="DN2021" s="11" t="s">
        <v>5815</v>
      </c>
      <c r="DO2021" t="s">
        <v>5816</v>
      </c>
      <c r="DP2021">
        <v>31</v>
      </c>
    </row>
    <row r="2022" spans="113:120" x14ac:dyDescent="0.25">
      <c r="DI2022" t="s">
        <v>14</v>
      </c>
      <c r="DJ2022" t="s">
        <v>5798</v>
      </c>
      <c r="DK2022" s="3" t="s">
        <v>5799</v>
      </c>
      <c r="DL2022" t="s">
        <v>5800</v>
      </c>
      <c r="DM2022" t="str">
        <f t="shared" si="36"/>
        <v>LA001 - Housing Authority of New Orleans</v>
      </c>
      <c r="DN2022" s="11" t="s">
        <v>5817</v>
      </c>
      <c r="DO2022" t="s">
        <v>5818</v>
      </c>
      <c r="DP2022">
        <v>15</v>
      </c>
    </row>
    <row r="2023" spans="113:120" x14ac:dyDescent="0.25">
      <c r="DI2023" t="s">
        <v>14</v>
      </c>
      <c r="DJ2023" t="s">
        <v>5798</v>
      </c>
      <c r="DK2023" s="3" t="s">
        <v>5799</v>
      </c>
      <c r="DL2023" t="s">
        <v>5800</v>
      </c>
      <c r="DM2023" t="str">
        <f t="shared" si="36"/>
        <v>LA001 - Housing Authority of New Orleans</v>
      </c>
      <c r="DN2023" s="11" t="s">
        <v>5819</v>
      </c>
      <c r="DO2023" t="s">
        <v>5820</v>
      </c>
      <c r="DP2023">
        <v>74</v>
      </c>
    </row>
    <row r="2024" spans="113:120" x14ac:dyDescent="0.25">
      <c r="DI2024" t="s">
        <v>14</v>
      </c>
      <c r="DJ2024" t="s">
        <v>5798</v>
      </c>
      <c r="DK2024" s="3" t="s">
        <v>5799</v>
      </c>
      <c r="DL2024" t="s">
        <v>5800</v>
      </c>
      <c r="DM2024" t="str">
        <f t="shared" si="36"/>
        <v>LA001 - Housing Authority of New Orleans</v>
      </c>
      <c r="DN2024" s="11" t="s">
        <v>5821</v>
      </c>
      <c r="DO2024" t="s">
        <v>5822</v>
      </c>
      <c r="DP2024">
        <v>67</v>
      </c>
    </row>
    <row r="2025" spans="113:120" x14ac:dyDescent="0.25">
      <c r="DI2025" t="s">
        <v>14</v>
      </c>
      <c r="DJ2025" t="s">
        <v>5798</v>
      </c>
      <c r="DK2025" s="3" t="s">
        <v>5799</v>
      </c>
      <c r="DL2025" t="s">
        <v>5800</v>
      </c>
      <c r="DM2025" t="str">
        <f t="shared" si="36"/>
        <v>LA001 - Housing Authority of New Orleans</v>
      </c>
      <c r="DN2025" s="11" t="s">
        <v>5823</v>
      </c>
      <c r="DO2025" t="s">
        <v>5824</v>
      </c>
      <c r="DP2025">
        <v>30</v>
      </c>
    </row>
    <row r="2026" spans="113:120" x14ac:dyDescent="0.25">
      <c r="DI2026" t="s">
        <v>14</v>
      </c>
      <c r="DJ2026" t="s">
        <v>5798</v>
      </c>
      <c r="DK2026" s="3" t="s">
        <v>5799</v>
      </c>
      <c r="DL2026" t="s">
        <v>5800</v>
      </c>
      <c r="DM2026" t="str">
        <f t="shared" si="36"/>
        <v>LA001 - Housing Authority of New Orleans</v>
      </c>
      <c r="DN2026" s="11" t="s">
        <v>5825</v>
      </c>
      <c r="DO2026" t="s">
        <v>5826</v>
      </c>
      <c r="DP2026">
        <v>18</v>
      </c>
    </row>
    <row r="2027" spans="113:120" x14ac:dyDescent="0.25">
      <c r="DI2027" t="s">
        <v>14</v>
      </c>
      <c r="DJ2027" t="s">
        <v>5798</v>
      </c>
      <c r="DK2027" s="3" t="s">
        <v>5799</v>
      </c>
      <c r="DL2027" t="s">
        <v>5800</v>
      </c>
      <c r="DM2027" t="str">
        <f t="shared" si="36"/>
        <v>LA001 - Housing Authority of New Orleans</v>
      </c>
      <c r="DN2027" s="11" t="s">
        <v>5827</v>
      </c>
      <c r="DO2027" t="s">
        <v>5828</v>
      </c>
      <c r="DP2027">
        <v>90</v>
      </c>
    </row>
    <row r="2028" spans="113:120" x14ac:dyDescent="0.25">
      <c r="DI2028" t="s">
        <v>14</v>
      </c>
      <c r="DJ2028" t="s">
        <v>5798</v>
      </c>
      <c r="DK2028" s="3" t="s">
        <v>5799</v>
      </c>
      <c r="DL2028" t="s">
        <v>5800</v>
      </c>
      <c r="DM2028" t="str">
        <f t="shared" si="36"/>
        <v>LA001 - Housing Authority of New Orleans</v>
      </c>
      <c r="DN2028" s="11" t="s">
        <v>5829</v>
      </c>
      <c r="DO2028" t="s">
        <v>5830</v>
      </c>
      <c r="DP2028">
        <v>53</v>
      </c>
    </row>
    <row r="2029" spans="113:120" x14ac:dyDescent="0.25">
      <c r="DI2029" t="s">
        <v>14</v>
      </c>
      <c r="DJ2029" t="s">
        <v>5798</v>
      </c>
      <c r="DK2029" s="3" t="s">
        <v>5799</v>
      </c>
      <c r="DL2029" t="s">
        <v>5800</v>
      </c>
      <c r="DM2029" t="str">
        <f t="shared" si="36"/>
        <v>LA001 - Housing Authority of New Orleans</v>
      </c>
      <c r="DN2029" s="11" t="s">
        <v>5831</v>
      </c>
      <c r="DO2029" t="s">
        <v>5832</v>
      </c>
      <c r="DP2029">
        <v>157</v>
      </c>
    </row>
    <row r="2030" spans="113:120" x14ac:dyDescent="0.25">
      <c r="DI2030" t="s">
        <v>14</v>
      </c>
      <c r="DJ2030" t="s">
        <v>5798</v>
      </c>
      <c r="DK2030" s="3" t="s">
        <v>5799</v>
      </c>
      <c r="DL2030" t="s">
        <v>5800</v>
      </c>
      <c r="DM2030" t="str">
        <f t="shared" si="36"/>
        <v>LA001 - Housing Authority of New Orleans</v>
      </c>
      <c r="DN2030" s="11" t="s">
        <v>5833</v>
      </c>
      <c r="DO2030" t="s">
        <v>5834</v>
      </c>
      <c r="DP2030">
        <v>16</v>
      </c>
    </row>
    <row r="2031" spans="113:120" x14ac:dyDescent="0.25">
      <c r="DI2031" t="s">
        <v>14</v>
      </c>
      <c r="DJ2031" t="s">
        <v>5798</v>
      </c>
      <c r="DK2031" s="3" t="s">
        <v>5799</v>
      </c>
      <c r="DL2031" t="s">
        <v>5800</v>
      </c>
      <c r="DM2031" t="str">
        <f t="shared" si="36"/>
        <v>LA001 - Housing Authority of New Orleans</v>
      </c>
      <c r="DN2031" s="11" t="s">
        <v>5835</v>
      </c>
      <c r="DO2031" t="s">
        <v>5836</v>
      </c>
      <c r="DP2031">
        <v>19</v>
      </c>
    </row>
    <row r="2032" spans="113:120" x14ac:dyDescent="0.25">
      <c r="DI2032" t="s">
        <v>14</v>
      </c>
      <c r="DJ2032" t="s">
        <v>5798</v>
      </c>
      <c r="DK2032" s="3" t="s">
        <v>5799</v>
      </c>
      <c r="DL2032" t="s">
        <v>5800</v>
      </c>
      <c r="DM2032" t="str">
        <f t="shared" si="36"/>
        <v>LA001 - Housing Authority of New Orleans</v>
      </c>
      <c r="DN2032" s="11" t="s">
        <v>5837</v>
      </c>
      <c r="DO2032" t="s">
        <v>5838</v>
      </c>
      <c r="DP2032">
        <v>37</v>
      </c>
    </row>
    <row r="2033" spans="113:120" x14ac:dyDescent="0.25">
      <c r="DI2033" t="s">
        <v>14</v>
      </c>
      <c r="DJ2033" t="s">
        <v>5798</v>
      </c>
      <c r="DK2033" s="3" t="s">
        <v>5799</v>
      </c>
      <c r="DL2033" t="s">
        <v>5800</v>
      </c>
      <c r="DM2033" t="str">
        <f t="shared" si="36"/>
        <v>LA001 - Housing Authority of New Orleans</v>
      </c>
      <c r="DN2033" s="11" t="s">
        <v>5839</v>
      </c>
      <c r="DO2033" t="s">
        <v>5840</v>
      </c>
      <c r="DP2033">
        <v>42</v>
      </c>
    </row>
    <row r="2034" spans="113:120" x14ac:dyDescent="0.25">
      <c r="DI2034" t="s">
        <v>14</v>
      </c>
      <c r="DJ2034" t="s">
        <v>5798</v>
      </c>
      <c r="DK2034" s="3" t="s">
        <v>5799</v>
      </c>
      <c r="DL2034" t="s">
        <v>5800</v>
      </c>
      <c r="DM2034" t="str">
        <f t="shared" si="36"/>
        <v>LA001 - Housing Authority of New Orleans</v>
      </c>
      <c r="DN2034" s="11" t="s">
        <v>5841</v>
      </c>
      <c r="DO2034" t="s">
        <v>5842</v>
      </c>
      <c r="DP2034">
        <v>46</v>
      </c>
    </row>
    <row r="2035" spans="113:120" x14ac:dyDescent="0.25">
      <c r="DI2035" t="s">
        <v>14</v>
      </c>
      <c r="DJ2035" t="s">
        <v>5798</v>
      </c>
      <c r="DK2035" s="3" t="s">
        <v>5799</v>
      </c>
      <c r="DL2035" t="s">
        <v>5800</v>
      </c>
      <c r="DM2035" t="str">
        <f t="shared" si="36"/>
        <v>LA001 - Housing Authority of New Orleans</v>
      </c>
      <c r="DN2035" s="11" t="s">
        <v>5843</v>
      </c>
      <c r="DO2035" t="s">
        <v>5844</v>
      </c>
      <c r="DP2035">
        <v>385</v>
      </c>
    </row>
    <row r="2036" spans="113:120" x14ac:dyDescent="0.25">
      <c r="DI2036" t="s">
        <v>14</v>
      </c>
      <c r="DJ2036" t="s">
        <v>5798</v>
      </c>
      <c r="DK2036" s="3" t="s">
        <v>5799</v>
      </c>
      <c r="DL2036" t="s">
        <v>5800</v>
      </c>
      <c r="DM2036" t="str">
        <f t="shared" si="36"/>
        <v>LA001 - Housing Authority of New Orleans</v>
      </c>
      <c r="DN2036" s="11" t="s">
        <v>5845</v>
      </c>
      <c r="DO2036" t="s">
        <v>5846</v>
      </c>
      <c r="DP2036">
        <v>67</v>
      </c>
    </row>
    <row r="2037" spans="113:120" x14ac:dyDescent="0.25">
      <c r="DI2037" t="s">
        <v>14</v>
      </c>
      <c r="DJ2037" t="s">
        <v>5798</v>
      </c>
      <c r="DK2037" s="3" t="s">
        <v>5799</v>
      </c>
      <c r="DL2037" t="s">
        <v>5800</v>
      </c>
      <c r="DM2037" t="str">
        <f t="shared" si="36"/>
        <v>LA001 - Housing Authority of New Orleans</v>
      </c>
      <c r="DN2037" s="11" t="s">
        <v>5847</v>
      </c>
      <c r="DO2037" t="s">
        <v>5848</v>
      </c>
      <c r="DP2037">
        <v>16</v>
      </c>
    </row>
    <row r="2038" spans="113:120" x14ac:dyDescent="0.25">
      <c r="DI2038" t="s">
        <v>14</v>
      </c>
      <c r="DJ2038" t="s">
        <v>5798</v>
      </c>
      <c r="DK2038" s="3" t="s">
        <v>5799</v>
      </c>
      <c r="DL2038" t="s">
        <v>5800</v>
      </c>
      <c r="DM2038" t="str">
        <f t="shared" si="36"/>
        <v>LA001 - Housing Authority of New Orleans</v>
      </c>
      <c r="DN2038" s="11" t="s">
        <v>5849</v>
      </c>
      <c r="DO2038" t="s">
        <v>5850</v>
      </c>
      <c r="DP2038">
        <v>109</v>
      </c>
    </row>
    <row r="2039" spans="113:120" x14ac:dyDescent="0.25">
      <c r="DI2039" t="s">
        <v>14</v>
      </c>
      <c r="DJ2039" t="s">
        <v>5798</v>
      </c>
      <c r="DK2039" s="3" t="s">
        <v>5799</v>
      </c>
      <c r="DL2039" t="s">
        <v>5800</v>
      </c>
      <c r="DM2039" t="str">
        <f t="shared" si="36"/>
        <v>LA001 - Housing Authority of New Orleans</v>
      </c>
      <c r="DN2039" s="11" t="s">
        <v>5851</v>
      </c>
      <c r="DO2039" t="s">
        <v>5852</v>
      </c>
      <c r="DP2039">
        <v>10</v>
      </c>
    </row>
    <row r="2040" spans="113:120" x14ac:dyDescent="0.25">
      <c r="DI2040" t="s">
        <v>14</v>
      </c>
      <c r="DJ2040" t="s">
        <v>5798</v>
      </c>
      <c r="DK2040" s="3" t="s">
        <v>5799</v>
      </c>
      <c r="DL2040" t="s">
        <v>5800</v>
      </c>
      <c r="DM2040" t="str">
        <f t="shared" si="36"/>
        <v>LA001 - Housing Authority of New Orleans</v>
      </c>
      <c r="DN2040" s="11" t="s">
        <v>5853</v>
      </c>
      <c r="DO2040" t="s">
        <v>5854</v>
      </c>
      <c r="DP2040">
        <v>16</v>
      </c>
    </row>
    <row r="2041" spans="113:120" x14ac:dyDescent="0.25">
      <c r="DI2041" t="s">
        <v>14</v>
      </c>
      <c r="DJ2041" t="s">
        <v>5798</v>
      </c>
      <c r="DK2041" s="3" t="s">
        <v>5799</v>
      </c>
      <c r="DL2041" t="s">
        <v>5800</v>
      </c>
      <c r="DM2041" t="str">
        <f t="shared" si="36"/>
        <v>LA001 - Housing Authority of New Orleans</v>
      </c>
      <c r="DN2041" s="11" t="s">
        <v>5855</v>
      </c>
      <c r="DO2041" t="s">
        <v>5856</v>
      </c>
      <c r="DP2041">
        <v>52</v>
      </c>
    </row>
    <row r="2042" spans="113:120" x14ac:dyDescent="0.25">
      <c r="DI2042" t="s">
        <v>14</v>
      </c>
      <c r="DJ2042" t="s">
        <v>5798</v>
      </c>
      <c r="DK2042" s="3" t="s">
        <v>5799</v>
      </c>
      <c r="DL2042" t="s">
        <v>5800</v>
      </c>
      <c r="DM2042" t="str">
        <f t="shared" si="36"/>
        <v>LA001 - Housing Authority of New Orleans</v>
      </c>
      <c r="DN2042" s="11" t="s">
        <v>5857</v>
      </c>
      <c r="DO2042" t="s">
        <v>5858</v>
      </c>
      <c r="DP2042">
        <v>122</v>
      </c>
    </row>
    <row r="2043" spans="113:120" x14ac:dyDescent="0.25">
      <c r="DI2043" t="s">
        <v>14</v>
      </c>
      <c r="DJ2043" t="s">
        <v>5798</v>
      </c>
      <c r="DK2043" s="3" t="s">
        <v>5799</v>
      </c>
      <c r="DL2043" t="s">
        <v>5800</v>
      </c>
      <c r="DM2043" t="str">
        <f t="shared" si="36"/>
        <v>LA001 - Housing Authority of New Orleans</v>
      </c>
      <c r="DN2043" s="11" t="s">
        <v>5859</v>
      </c>
      <c r="DO2043" t="s">
        <v>5860</v>
      </c>
      <c r="DP2043">
        <v>100</v>
      </c>
    </row>
    <row r="2044" spans="113:120" x14ac:dyDescent="0.25">
      <c r="DI2044" t="s">
        <v>14</v>
      </c>
      <c r="DJ2044" t="s">
        <v>5798</v>
      </c>
      <c r="DK2044" s="3" t="s">
        <v>5799</v>
      </c>
      <c r="DL2044" t="s">
        <v>5800</v>
      </c>
      <c r="DM2044" t="str">
        <f t="shared" si="36"/>
        <v>LA001 - Housing Authority of New Orleans</v>
      </c>
      <c r="DN2044" s="11" t="s">
        <v>5861</v>
      </c>
      <c r="DO2044" t="s">
        <v>5862</v>
      </c>
      <c r="DP2044">
        <v>8</v>
      </c>
    </row>
    <row r="2045" spans="113:120" x14ac:dyDescent="0.25">
      <c r="DI2045" t="s">
        <v>14</v>
      </c>
      <c r="DJ2045" t="s">
        <v>5798</v>
      </c>
      <c r="DK2045" s="3" t="s">
        <v>5799</v>
      </c>
      <c r="DL2045" t="s">
        <v>5800</v>
      </c>
      <c r="DM2045" t="str">
        <f t="shared" si="36"/>
        <v>LA001 - Housing Authority of New Orleans</v>
      </c>
      <c r="DN2045" s="11" t="s">
        <v>5863</v>
      </c>
      <c r="DO2045" t="s">
        <v>5864</v>
      </c>
      <c r="DP2045">
        <v>67</v>
      </c>
    </row>
    <row r="2046" spans="113:120" x14ac:dyDescent="0.25">
      <c r="DI2046" t="s">
        <v>14</v>
      </c>
      <c r="DJ2046" t="s">
        <v>5798</v>
      </c>
      <c r="DK2046" s="3" t="s">
        <v>5799</v>
      </c>
      <c r="DL2046" t="s">
        <v>5800</v>
      </c>
      <c r="DM2046" t="str">
        <f t="shared" si="36"/>
        <v>LA001 - Housing Authority of New Orleans</v>
      </c>
      <c r="DN2046" s="11" t="s">
        <v>5865</v>
      </c>
      <c r="DO2046" t="s">
        <v>5866</v>
      </c>
      <c r="DP2046">
        <v>60</v>
      </c>
    </row>
    <row r="2047" spans="113:120" x14ac:dyDescent="0.25">
      <c r="DI2047" t="s">
        <v>14</v>
      </c>
      <c r="DJ2047" t="s">
        <v>5798</v>
      </c>
      <c r="DK2047" s="3" t="s">
        <v>5799</v>
      </c>
      <c r="DL2047" t="s">
        <v>5800</v>
      </c>
      <c r="DM2047" t="str">
        <f t="shared" si="36"/>
        <v>LA001 - Housing Authority of New Orleans</v>
      </c>
      <c r="DN2047" s="11" t="s">
        <v>5867</v>
      </c>
      <c r="DO2047" t="s">
        <v>5868</v>
      </c>
      <c r="DP2047">
        <v>35</v>
      </c>
    </row>
    <row r="2048" spans="113:120" x14ac:dyDescent="0.25">
      <c r="DI2048" t="s">
        <v>14</v>
      </c>
      <c r="DJ2048" t="s">
        <v>5798</v>
      </c>
      <c r="DK2048" s="3" t="s">
        <v>5799</v>
      </c>
      <c r="DL2048" t="s">
        <v>5800</v>
      </c>
      <c r="DM2048" t="str">
        <f t="shared" si="36"/>
        <v>LA001 - Housing Authority of New Orleans</v>
      </c>
      <c r="DN2048" s="11" t="s">
        <v>5869</v>
      </c>
      <c r="DO2048" t="s">
        <v>5870</v>
      </c>
      <c r="DP2048">
        <v>3</v>
      </c>
    </row>
    <row r="2049" spans="113:120" x14ac:dyDescent="0.25">
      <c r="DI2049" t="s">
        <v>14</v>
      </c>
      <c r="DJ2049" t="s">
        <v>5798</v>
      </c>
      <c r="DK2049" s="3" t="s">
        <v>5799</v>
      </c>
      <c r="DL2049" t="s">
        <v>5800</v>
      </c>
      <c r="DM2049" t="str">
        <f t="shared" si="36"/>
        <v>LA001 - Housing Authority of New Orleans</v>
      </c>
      <c r="DN2049" s="11" t="s">
        <v>5871</v>
      </c>
      <c r="DO2049" t="s">
        <v>5872</v>
      </c>
      <c r="DP2049">
        <v>29</v>
      </c>
    </row>
    <row r="2050" spans="113:120" x14ac:dyDescent="0.25">
      <c r="DI2050" t="s">
        <v>14</v>
      </c>
      <c r="DJ2050" t="s">
        <v>5798</v>
      </c>
      <c r="DK2050" s="3" t="s">
        <v>5799</v>
      </c>
      <c r="DL2050" t="s">
        <v>5800</v>
      </c>
      <c r="DM2050" t="str">
        <f t="shared" si="36"/>
        <v>LA001 - Housing Authority of New Orleans</v>
      </c>
      <c r="DN2050" s="11" t="s">
        <v>5873</v>
      </c>
      <c r="DO2050" t="s">
        <v>5874</v>
      </c>
      <c r="DP2050">
        <v>40</v>
      </c>
    </row>
    <row r="2051" spans="113:120" x14ac:dyDescent="0.25">
      <c r="DI2051" t="s">
        <v>14</v>
      </c>
      <c r="DJ2051" t="s">
        <v>5798</v>
      </c>
      <c r="DK2051" s="3" t="s">
        <v>5799</v>
      </c>
      <c r="DL2051" t="s">
        <v>5800</v>
      </c>
      <c r="DM2051" t="str">
        <f t="shared" si="36"/>
        <v>LA001 - Housing Authority of New Orleans</v>
      </c>
      <c r="DN2051" s="11" t="s">
        <v>5875</v>
      </c>
      <c r="DO2051" t="s">
        <v>5876</v>
      </c>
      <c r="DP2051">
        <v>16</v>
      </c>
    </row>
    <row r="2052" spans="113:120" x14ac:dyDescent="0.25">
      <c r="DI2052" t="s">
        <v>14</v>
      </c>
      <c r="DJ2052" t="s">
        <v>5798</v>
      </c>
      <c r="DK2052" s="3" t="s">
        <v>5799</v>
      </c>
      <c r="DL2052" t="s">
        <v>5800</v>
      </c>
      <c r="DM2052" t="str">
        <f t="shared" si="36"/>
        <v>LA001 - Housing Authority of New Orleans</v>
      </c>
      <c r="DN2052" s="11" t="s">
        <v>5877</v>
      </c>
      <c r="DO2052" t="s">
        <v>5878</v>
      </c>
      <c r="DP2052">
        <v>1</v>
      </c>
    </row>
    <row r="2053" spans="113:120" x14ac:dyDescent="0.25">
      <c r="DI2053" t="s">
        <v>149</v>
      </c>
      <c r="DJ2053" t="s">
        <v>5879</v>
      </c>
      <c r="DK2053" s="3" t="s">
        <v>5799</v>
      </c>
      <c r="DL2053" t="s">
        <v>5880</v>
      </c>
      <c r="DM2053" t="str">
        <f t="shared" si="36"/>
        <v>LA002 - HOUSING AUTHORITY OF SHREVEPORT</v>
      </c>
      <c r="DN2053" s="11" t="s">
        <v>5881</v>
      </c>
      <c r="DO2053" t="s">
        <v>5882</v>
      </c>
      <c r="DP2053">
        <v>10</v>
      </c>
    </row>
    <row r="2054" spans="113:120" x14ac:dyDescent="0.25">
      <c r="DI2054" t="s">
        <v>149</v>
      </c>
      <c r="DJ2054" t="s">
        <v>5879</v>
      </c>
      <c r="DK2054" s="3" t="s">
        <v>5799</v>
      </c>
      <c r="DL2054" t="s">
        <v>5880</v>
      </c>
      <c r="DM2054" t="str">
        <f t="shared" ref="DM2054:DM2117" si="37">CONCATENATE(DJ2054," - ",DL2054)</f>
        <v>LA002 - HOUSING AUTHORITY OF SHREVEPORT</v>
      </c>
      <c r="DN2054" s="11" t="s">
        <v>5883</v>
      </c>
      <c r="DO2054" t="s">
        <v>5884</v>
      </c>
      <c r="DP2054">
        <v>100</v>
      </c>
    </row>
    <row r="2055" spans="113:120" x14ac:dyDescent="0.25">
      <c r="DI2055" t="s">
        <v>14</v>
      </c>
      <c r="DJ2055" t="s">
        <v>5885</v>
      </c>
      <c r="DK2055" s="3" t="s">
        <v>5799</v>
      </c>
      <c r="DL2055" t="s">
        <v>5886</v>
      </c>
      <c r="DM2055" t="str">
        <f t="shared" si="37"/>
        <v>LA003 - Housing Authority of East Baton Rouge</v>
      </c>
      <c r="DN2055" s="11" t="s">
        <v>5887</v>
      </c>
      <c r="DO2055" t="s">
        <v>5888</v>
      </c>
      <c r="DP2055">
        <v>211</v>
      </c>
    </row>
    <row r="2056" spans="113:120" x14ac:dyDescent="0.25">
      <c r="DI2056" t="s">
        <v>14</v>
      </c>
      <c r="DJ2056" t="s">
        <v>5885</v>
      </c>
      <c r="DK2056" s="3" t="s">
        <v>5799</v>
      </c>
      <c r="DL2056" t="s">
        <v>5886</v>
      </c>
      <c r="DM2056" t="str">
        <f t="shared" si="37"/>
        <v>LA003 - Housing Authority of East Baton Rouge</v>
      </c>
      <c r="DN2056" s="11" t="s">
        <v>5889</v>
      </c>
      <c r="DO2056" t="s">
        <v>5890</v>
      </c>
      <c r="DP2056">
        <v>198</v>
      </c>
    </row>
    <row r="2057" spans="113:120" x14ac:dyDescent="0.25">
      <c r="DI2057" t="s">
        <v>14</v>
      </c>
      <c r="DJ2057" t="s">
        <v>5885</v>
      </c>
      <c r="DK2057" s="3" t="s">
        <v>5799</v>
      </c>
      <c r="DL2057" t="s">
        <v>5886</v>
      </c>
      <c r="DM2057" t="str">
        <f t="shared" si="37"/>
        <v>LA003 - Housing Authority of East Baton Rouge</v>
      </c>
      <c r="DN2057" s="11" t="s">
        <v>5891</v>
      </c>
      <c r="DO2057" t="s">
        <v>5892</v>
      </c>
      <c r="DP2057">
        <v>187</v>
      </c>
    </row>
    <row r="2058" spans="113:120" x14ac:dyDescent="0.25">
      <c r="DI2058" t="s">
        <v>14</v>
      </c>
      <c r="DJ2058" t="s">
        <v>5885</v>
      </c>
      <c r="DK2058" s="3" t="s">
        <v>5799</v>
      </c>
      <c r="DL2058" t="s">
        <v>5886</v>
      </c>
      <c r="DM2058" t="str">
        <f t="shared" si="37"/>
        <v>LA003 - Housing Authority of East Baton Rouge</v>
      </c>
      <c r="DN2058" s="11" t="s">
        <v>5893</v>
      </c>
      <c r="DO2058" t="s">
        <v>5894</v>
      </c>
      <c r="DP2058">
        <v>172</v>
      </c>
    </row>
    <row r="2059" spans="113:120" x14ac:dyDescent="0.25">
      <c r="DI2059" t="s">
        <v>14</v>
      </c>
      <c r="DJ2059" t="s">
        <v>5885</v>
      </c>
      <c r="DK2059" s="3" t="s">
        <v>5799</v>
      </c>
      <c r="DL2059" t="s">
        <v>5886</v>
      </c>
      <c r="DM2059" t="str">
        <f t="shared" si="37"/>
        <v>LA003 - Housing Authority of East Baton Rouge</v>
      </c>
      <c r="DN2059" s="11" t="s">
        <v>5895</v>
      </c>
      <c r="DO2059" t="s">
        <v>5896</v>
      </c>
      <c r="DP2059">
        <v>78</v>
      </c>
    </row>
    <row r="2060" spans="113:120" x14ac:dyDescent="0.25">
      <c r="DI2060" t="s">
        <v>14</v>
      </c>
      <c r="DJ2060" t="s">
        <v>5885</v>
      </c>
      <c r="DK2060" s="3" t="s">
        <v>5799</v>
      </c>
      <c r="DL2060" t="s">
        <v>5886</v>
      </c>
      <c r="DM2060" t="str">
        <f t="shared" si="37"/>
        <v>LA003 - Housing Authority of East Baton Rouge</v>
      </c>
      <c r="DN2060" s="11" t="s">
        <v>5897</v>
      </c>
      <c r="DO2060" t="s">
        <v>5898</v>
      </c>
      <c r="DP2060">
        <v>6</v>
      </c>
    </row>
    <row r="2061" spans="113:120" x14ac:dyDescent="0.25">
      <c r="DI2061" t="s">
        <v>14</v>
      </c>
      <c r="DJ2061" t="s">
        <v>5899</v>
      </c>
      <c r="DK2061" s="3" t="s">
        <v>5799</v>
      </c>
      <c r="DL2061" t="s">
        <v>5900</v>
      </c>
      <c r="DM2061" t="str">
        <f t="shared" si="37"/>
        <v>LA004 - HOUSING AUTHORITY OF LAKE CHARLES</v>
      </c>
      <c r="DN2061" s="11" t="s">
        <v>5901</v>
      </c>
      <c r="DO2061" t="s">
        <v>5902</v>
      </c>
      <c r="DP2061">
        <v>100</v>
      </c>
    </row>
    <row r="2062" spans="113:120" x14ac:dyDescent="0.25">
      <c r="DI2062" t="s">
        <v>14</v>
      </c>
      <c r="DJ2062" t="s">
        <v>5899</v>
      </c>
      <c r="DK2062" s="3" t="s">
        <v>5799</v>
      </c>
      <c r="DL2062" t="s">
        <v>5900</v>
      </c>
      <c r="DM2062" t="str">
        <f t="shared" si="37"/>
        <v>LA004 - HOUSING AUTHORITY OF LAKE CHARLES</v>
      </c>
      <c r="DN2062" s="11" t="s">
        <v>5903</v>
      </c>
      <c r="DO2062" t="s">
        <v>5904</v>
      </c>
      <c r="DP2062">
        <v>66</v>
      </c>
    </row>
    <row r="2063" spans="113:120" x14ac:dyDescent="0.25">
      <c r="DI2063" t="s">
        <v>14</v>
      </c>
      <c r="DJ2063" t="s">
        <v>5899</v>
      </c>
      <c r="DK2063" s="3" t="s">
        <v>5799</v>
      </c>
      <c r="DL2063" t="s">
        <v>5900</v>
      </c>
      <c r="DM2063" t="str">
        <f t="shared" si="37"/>
        <v>LA004 - HOUSING AUTHORITY OF LAKE CHARLES</v>
      </c>
      <c r="DN2063" s="11" t="s">
        <v>5905</v>
      </c>
      <c r="DO2063" t="s">
        <v>5906</v>
      </c>
      <c r="DP2063">
        <v>290</v>
      </c>
    </row>
    <row r="2064" spans="113:120" x14ac:dyDescent="0.25">
      <c r="DI2064" t="s">
        <v>14</v>
      </c>
      <c r="DJ2064" t="s">
        <v>5899</v>
      </c>
      <c r="DK2064" s="3" t="s">
        <v>5799</v>
      </c>
      <c r="DL2064" t="s">
        <v>5900</v>
      </c>
      <c r="DM2064" t="str">
        <f t="shared" si="37"/>
        <v>LA004 - HOUSING AUTHORITY OF LAKE CHARLES</v>
      </c>
      <c r="DN2064" s="11" t="s">
        <v>5907</v>
      </c>
      <c r="DO2064" t="s">
        <v>5908</v>
      </c>
      <c r="DP2064">
        <v>7</v>
      </c>
    </row>
    <row r="2065" spans="113:120" x14ac:dyDescent="0.25">
      <c r="DI2065" t="s">
        <v>14</v>
      </c>
      <c r="DJ2065" t="s">
        <v>5909</v>
      </c>
      <c r="DK2065" s="3" t="s">
        <v>5799</v>
      </c>
      <c r="DL2065" t="s">
        <v>5910</v>
      </c>
      <c r="DM2065" t="str">
        <f t="shared" si="37"/>
        <v>LA005 - Housing Authority of the City of Lafayette</v>
      </c>
      <c r="DN2065" s="11" t="s">
        <v>5911</v>
      </c>
      <c r="DO2065" t="s">
        <v>5912</v>
      </c>
      <c r="DP2065">
        <v>174</v>
      </c>
    </row>
    <row r="2066" spans="113:120" x14ac:dyDescent="0.25">
      <c r="DI2066" t="s">
        <v>14</v>
      </c>
      <c r="DJ2066" t="s">
        <v>5909</v>
      </c>
      <c r="DK2066" s="3" t="s">
        <v>5799</v>
      </c>
      <c r="DL2066" t="s">
        <v>5910</v>
      </c>
      <c r="DM2066" t="str">
        <f t="shared" si="37"/>
        <v>LA005 - Housing Authority of the City of Lafayette</v>
      </c>
      <c r="DN2066" s="11" t="s">
        <v>5913</v>
      </c>
      <c r="DO2066" t="s">
        <v>5912</v>
      </c>
      <c r="DP2066">
        <v>292</v>
      </c>
    </row>
    <row r="2067" spans="113:120" x14ac:dyDescent="0.25">
      <c r="DI2067" t="s">
        <v>14</v>
      </c>
      <c r="DJ2067" t="s">
        <v>5914</v>
      </c>
      <c r="DK2067" s="3" t="s">
        <v>5799</v>
      </c>
      <c r="DL2067" t="s">
        <v>5915</v>
      </c>
      <c r="DM2067" t="str">
        <f t="shared" si="37"/>
        <v>LA006 - Housing Authority of Monroe</v>
      </c>
      <c r="DN2067" s="11" t="s">
        <v>5916</v>
      </c>
      <c r="DO2067" t="s">
        <v>5917</v>
      </c>
      <c r="DP2067">
        <v>150</v>
      </c>
    </row>
    <row r="2068" spans="113:120" x14ac:dyDescent="0.25">
      <c r="DI2068" t="s">
        <v>14</v>
      </c>
      <c r="DJ2068" t="s">
        <v>5914</v>
      </c>
      <c r="DK2068" s="3" t="s">
        <v>5799</v>
      </c>
      <c r="DL2068" t="s">
        <v>5915</v>
      </c>
      <c r="DM2068" t="str">
        <f t="shared" si="37"/>
        <v>LA006 - Housing Authority of Monroe</v>
      </c>
      <c r="DN2068" s="11" t="s">
        <v>5918</v>
      </c>
      <c r="DO2068" t="s">
        <v>5919</v>
      </c>
      <c r="DP2068">
        <v>224</v>
      </c>
    </row>
    <row r="2069" spans="113:120" x14ac:dyDescent="0.25">
      <c r="DI2069" t="s">
        <v>14</v>
      </c>
      <c r="DJ2069" t="s">
        <v>5914</v>
      </c>
      <c r="DK2069" s="3" t="s">
        <v>5799</v>
      </c>
      <c r="DL2069" t="s">
        <v>5915</v>
      </c>
      <c r="DM2069" t="str">
        <f t="shared" si="37"/>
        <v>LA006 - Housing Authority of Monroe</v>
      </c>
      <c r="DN2069" s="11" t="s">
        <v>5920</v>
      </c>
      <c r="DO2069" t="s">
        <v>5921</v>
      </c>
      <c r="DP2069">
        <v>183</v>
      </c>
    </row>
    <row r="2070" spans="113:120" x14ac:dyDescent="0.25">
      <c r="DI2070" t="s">
        <v>14</v>
      </c>
      <c r="DJ2070" t="s">
        <v>5914</v>
      </c>
      <c r="DK2070" s="3" t="s">
        <v>5799</v>
      </c>
      <c r="DL2070" t="s">
        <v>5915</v>
      </c>
      <c r="DM2070" t="str">
        <f t="shared" si="37"/>
        <v>LA006 - Housing Authority of Monroe</v>
      </c>
      <c r="DN2070" s="11" t="s">
        <v>5922</v>
      </c>
      <c r="DO2070" t="s">
        <v>5923</v>
      </c>
      <c r="DP2070">
        <v>303</v>
      </c>
    </row>
    <row r="2071" spans="113:120" x14ac:dyDescent="0.25">
      <c r="DI2071" t="s">
        <v>14</v>
      </c>
      <c r="DJ2071" t="s">
        <v>5914</v>
      </c>
      <c r="DK2071" s="3" t="s">
        <v>5799</v>
      </c>
      <c r="DL2071" t="s">
        <v>5915</v>
      </c>
      <c r="DM2071" t="str">
        <f t="shared" si="37"/>
        <v>LA006 - Housing Authority of Monroe</v>
      </c>
      <c r="DN2071" s="11" t="s">
        <v>5924</v>
      </c>
      <c r="DO2071" t="s">
        <v>5925</v>
      </c>
      <c r="DP2071">
        <v>212</v>
      </c>
    </row>
    <row r="2072" spans="113:120" x14ac:dyDescent="0.25">
      <c r="DI2072" t="s">
        <v>14</v>
      </c>
      <c r="DJ2072" t="s">
        <v>5914</v>
      </c>
      <c r="DK2072" s="3" t="s">
        <v>5799</v>
      </c>
      <c r="DL2072" t="s">
        <v>5915</v>
      </c>
      <c r="DM2072" t="str">
        <f t="shared" si="37"/>
        <v>LA006 - Housing Authority of Monroe</v>
      </c>
      <c r="DN2072" s="11" t="s">
        <v>5926</v>
      </c>
      <c r="DO2072" t="s">
        <v>5927</v>
      </c>
      <c r="DP2072">
        <v>194</v>
      </c>
    </row>
    <row r="2073" spans="113:120" x14ac:dyDescent="0.25">
      <c r="DI2073" t="s">
        <v>14</v>
      </c>
      <c r="DJ2073" t="s">
        <v>5914</v>
      </c>
      <c r="DK2073" s="3" t="s">
        <v>5799</v>
      </c>
      <c r="DL2073" t="s">
        <v>5915</v>
      </c>
      <c r="DM2073" t="str">
        <f t="shared" si="37"/>
        <v>LA006 - Housing Authority of Monroe</v>
      </c>
      <c r="DN2073" s="11" t="s">
        <v>5928</v>
      </c>
      <c r="DO2073" t="s">
        <v>5929</v>
      </c>
      <c r="DP2073">
        <v>128</v>
      </c>
    </row>
    <row r="2074" spans="113:120" x14ac:dyDescent="0.25">
      <c r="DI2074" t="s">
        <v>14</v>
      </c>
      <c r="DJ2074" t="s">
        <v>5914</v>
      </c>
      <c r="DK2074" s="3" t="s">
        <v>5799</v>
      </c>
      <c r="DL2074" t="s">
        <v>5915</v>
      </c>
      <c r="DM2074" t="str">
        <f t="shared" si="37"/>
        <v>LA006 - Housing Authority of Monroe</v>
      </c>
      <c r="DN2074" s="11" t="s">
        <v>5930</v>
      </c>
      <c r="DO2074" t="s">
        <v>5931</v>
      </c>
      <c r="DP2074">
        <v>100</v>
      </c>
    </row>
    <row r="2075" spans="113:120" x14ac:dyDescent="0.25">
      <c r="DI2075" t="s">
        <v>14</v>
      </c>
      <c r="DJ2075" t="s">
        <v>5932</v>
      </c>
      <c r="DK2075" s="3" t="s">
        <v>5799</v>
      </c>
      <c r="DL2075" t="s">
        <v>5933</v>
      </c>
      <c r="DM2075" t="str">
        <f t="shared" si="37"/>
        <v>LA011 - Housing Authority of Westwego</v>
      </c>
      <c r="DN2075" s="11" t="s">
        <v>5934</v>
      </c>
      <c r="DO2075" t="s">
        <v>5935</v>
      </c>
      <c r="DP2075">
        <v>174</v>
      </c>
    </row>
    <row r="2076" spans="113:120" x14ac:dyDescent="0.25">
      <c r="DI2076" t="s">
        <v>14</v>
      </c>
      <c r="DJ2076" t="s">
        <v>5932</v>
      </c>
      <c r="DK2076" s="3" t="s">
        <v>5799</v>
      </c>
      <c r="DL2076" t="s">
        <v>5933</v>
      </c>
      <c r="DM2076" t="str">
        <f t="shared" si="37"/>
        <v>LA011 - Housing Authority of Westwego</v>
      </c>
      <c r="DN2076" s="11" t="s">
        <v>5936</v>
      </c>
      <c r="DO2076" t="s">
        <v>5937</v>
      </c>
      <c r="DP2076">
        <v>126</v>
      </c>
    </row>
    <row r="2077" spans="113:120" x14ac:dyDescent="0.25">
      <c r="DI2077" t="s">
        <v>149</v>
      </c>
      <c r="DJ2077" t="s">
        <v>5938</v>
      </c>
      <c r="DK2077" s="3" t="s">
        <v>5799</v>
      </c>
      <c r="DL2077" t="s">
        <v>5939</v>
      </c>
      <c r="DM2077" t="str">
        <f t="shared" si="37"/>
        <v>LA012 - Housing Authority of the City of Kenner</v>
      </c>
      <c r="DN2077" s="11" t="s">
        <v>5940</v>
      </c>
      <c r="DO2077" t="s">
        <v>5941</v>
      </c>
      <c r="DP2077">
        <v>137</v>
      </c>
    </row>
    <row r="2078" spans="113:120" x14ac:dyDescent="0.25">
      <c r="DI2078" t="s">
        <v>149</v>
      </c>
      <c r="DJ2078" t="s">
        <v>5942</v>
      </c>
      <c r="DK2078" s="3" t="s">
        <v>5799</v>
      </c>
      <c r="DL2078" t="s">
        <v>5943</v>
      </c>
      <c r="DM2078" t="str">
        <f t="shared" si="37"/>
        <v>LA013 - Housing Authority of Jefferson Parish</v>
      </c>
      <c r="DN2078" s="11" t="s">
        <v>5944</v>
      </c>
      <c r="DO2078" t="s">
        <v>5945</v>
      </c>
      <c r="DP2078">
        <v>200</v>
      </c>
    </row>
    <row r="2079" spans="113:120" x14ac:dyDescent="0.25">
      <c r="DI2079" t="s">
        <v>149</v>
      </c>
      <c r="DJ2079" t="s">
        <v>5946</v>
      </c>
      <c r="DK2079" s="3" t="s">
        <v>5799</v>
      </c>
      <c r="DL2079" t="s">
        <v>5947</v>
      </c>
      <c r="DM2079" t="str">
        <f t="shared" si="37"/>
        <v>LA025 - Housing Authority of the City of Eunice</v>
      </c>
      <c r="DN2079" s="11" t="s">
        <v>5948</v>
      </c>
      <c r="DO2079" t="s">
        <v>5949</v>
      </c>
      <c r="DP2079">
        <v>150</v>
      </c>
    </row>
    <row r="2080" spans="113:120" x14ac:dyDescent="0.25">
      <c r="DI2080" t="s">
        <v>149</v>
      </c>
      <c r="DJ2080" t="s">
        <v>5950</v>
      </c>
      <c r="DK2080" s="3" t="s">
        <v>5799</v>
      </c>
      <c r="DL2080" t="s">
        <v>5951</v>
      </c>
      <c r="DM2080" t="str">
        <f t="shared" si="37"/>
        <v>LA026 - Housing Authority of Kaplan</v>
      </c>
      <c r="DN2080" s="11" t="s">
        <v>5952</v>
      </c>
      <c r="DO2080" t="s">
        <v>5953</v>
      </c>
      <c r="DP2080">
        <v>86</v>
      </c>
    </row>
    <row r="2081" spans="113:120" x14ac:dyDescent="0.25">
      <c r="DI2081" t="s">
        <v>149</v>
      </c>
      <c r="DJ2081" t="s">
        <v>5954</v>
      </c>
      <c r="DK2081" s="3" t="s">
        <v>5799</v>
      </c>
      <c r="DL2081" t="s">
        <v>5955</v>
      </c>
      <c r="DM2081" t="str">
        <f t="shared" si="37"/>
        <v>LA027 - Housing Authority of New Iberia</v>
      </c>
      <c r="DN2081" s="11" t="s">
        <v>5956</v>
      </c>
      <c r="DO2081" t="s">
        <v>5957</v>
      </c>
      <c r="DP2081">
        <v>200</v>
      </c>
    </row>
    <row r="2082" spans="113:120" x14ac:dyDescent="0.25">
      <c r="DI2082" t="s">
        <v>149</v>
      </c>
      <c r="DJ2082" t="s">
        <v>5958</v>
      </c>
      <c r="DK2082" s="3" t="s">
        <v>5799</v>
      </c>
      <c r="DL2082" t="s">
        <v>5959</v>
      </c>
      <c r="DM2082" t="str">
        <f t="shared" si="37"/>
        <v>LA028 - Housing Authority of Rayne</v>
      </c>
      <c r="DN2082" s="11" t="s">
        <v>5960</v>
      </c>
      <c r="DO2082" t="s">
        <v>5357</v>
      </c>
      <c r="DP2082">
        <v>200</v>
      </c>
    </row>
    <row r="2083" spans="113:120" x14ac:dyDescent="0.25">
      <c r="DI2083" t="s">
        <v>14</v>
      </c>
      <c r="DJ2083" t="s">
        <v>5961</v>
      </c>
      <c r="DK2083" s="3" t="s">
        <v>5799</v>
      </c>
      <c r="DL2083" t="s">
        <v>5962</v>
      </c>
      <c r="DM2083" t="str">
        <f t="shared" si="37"/>
        <v>LA029 - Housing Authority of Crowley</v>
      </c>
      <c r="DN2083" s="11" t="s">
        <v>5963</v>
      </c>
      <c r="DO2083" t="s">
        <v>5357</v>
      </c>
      <c r="DP2083">
        <v>212</v>
      </c>
    </row>
    <row r="2084" spans="113:120" x14ac:dyDescent="0.25">
      <c r="DI2084" t="s">
        <v>14</v>
      </c>
      <c r="DJ2084" t="s">
        <v>5961</v>
      </c>
      <c r="DK2084" s="3" t="s">
        <v>5799</v>
      </c>
      <c r="DL2084" t="s">
        <v>5962</v>
      </c>
      <c r="DM2084" t="str">
        <f t="shared" si="37"/>
        <v>LA029 - Housing Authority of Crowley</v>
      </c>
      <c r="DN2084" s="11" t="s">
        <v>5964</v>
      </c>
      <c r="DO2084" t="s">
        <v>5357</v>
      </c>
      <c r="DP2084">
        <v>77</v>
      </c>
    </row>
    <row r="2085" spans="113:120" x14ac:dyDescent="0.25">
      <c r="DI2085" t="s">
        <v>149</v>
      </c>
      <c r="DJ2085" t="s">
        <v>5965</v>
      </c>
      <c r="DK2085" s="3" t="s">
        <v>5799</v>
      </c>
      <c r="DL2085" t="s">
        <v>5966</v>
      </c>
      <c r="DM2085" t="str">
        <f t="shared" si="37"/>
        <v>LA030 - Housing Authority of Ville Platte</v>
      </c>
      <c r="DN2085" s="11" t="s">
        <v>5967</v>
      </c>
      <c r="DO2085" t="s">
        <v>5968</v>
      </c>
      <c r="DP2085">
        <v>218</v>
      </c>
    </row>
    <row r="2086" spans="113:120" x14ac:dyDescent="0.25">
      <c r="DI2086" t="s">
        <v>149</v>
      </c>
      <c r="DJ2086" t="s">
        <v>5969</v>
      </c>
      <c r="DK2086" s="3" t="s">
        <v>5799</v>
      </c>
      <c r="DL2086" t="s">
        <v>5970</v>
      </c>
      <c r="DM2086" t="str">
        <f t="shared" si="37"/>
        <v>LA031 - Housing Authority of the Town of Mamou</v>
      </c>
      <c r="DN2086" s="11" t="s">
        <v>5971</v>
      </c>
      <c r="DO2086" t="s">
        <v>5357</v>
      </c>
      <c r="DP2086">
        <v>120</v>
      </c>
    </row>
    <row r="2087" spans="113:120" x14ac:dyDescent="0.25">
      <c r="DI2087" t="s">
        <v>149</v>
      </c>
      <c r="DJ2087" t="s">
        <v>5972</v>
      </c>
      <c r="DK2087" s="3" t="s">
        <v>5799</v>
      </c>
      <c r="DL2087" t="s">
        <v>5973</v>
      </c>
      <c r="DM2087" t="str">
        <f t="shared" si="37"/>
        <v>LA032 - Housing Authority of the Town of Church Point</v>
      </c>
      <c r="DN2087" s="11" t="s">
        <v>5974</v>
      </c>
      <c r="DO2087" t="s">
        <v>5197</v>
      </c>
      <c r="DP2087">
        <v>123</v>
      </c>
    </row>
    <row r="2088" spans="113:120" x14ac:dyDescent="0.25">
      <c r="DI2088" t="s">
        <v>149</v>
      </c>
      <c r="DJ2088" t="s">
        <v>5975</v>
      </c>
      <c r="DK2088" s="3" t="s">
        <v>5799</v>
      </c>
      <c r="DL2088" t="s">
        <v>5976</v>
      </c>
      <c r="DM2088" t="str">
        <f t="shared" si="37"/>
        <v>LA033 - Housing Authority of Oakdale</v>
      </c>
      <c r="DN2088" s="11" t="s">
        <v>5977</v>
      </c>
      <c r="DO2088" t="s">
        <v>5978</v>
      </c>
      <c r="DP2088">
        <v>156</v>
      </c>
    </row>
    <row r="2089" spans="113:120" x14ac:dyDescent="0.25">
      <c r="DI2089" t="s">
        <v>149</v>
      </c>
      <c r="DJ2089" t="s">
        <v>5979</v>
      </c>
      <c r="DK2089" s="3" t="s">
        <v>5799</v>
      </c>
      <c r="DL2089" t="s">
        <v>3385</v>
      </c>
      <c r="DM2089" t="str">
        <f t="shared" si="37"/>
        <v>LA034 - Housing Authority of the City of Abbeville</v>
      </c>
      <c r="DN2089" s="11" t="s">
        <v>5980</v>
      </c>
      <c r="DO2089" t="s">
        <v>5981</v>
      </c>
      <c r="DP2089">
        <v>156</v>
      </c>
    </row>
    <row r="2090" spans="113:120" x14ac:dyDescent="0.25">
      <c r="DI2090" t="s">
        <v>149</v>
      </c>
      <c r="DJ2090" t="s">
        <v>5982</v>
      </c>
      <c r="DK2090" s="3" t="s">
        <v>5799</v>
      </c>
      <c r="DL2090" t="s">
        <v>5983</v>
      </c>
      <c r="DM2090" t="str">
        <f t="shared" si="37"/>
        <v>LA035 - Housing Authority of the Town of Gueydan</v>
      </c>
      <c r="DN2090" s="11" t="s">
        <v>5984</v>
      </c>
      <c r="DO2090" t="s">
        <v>5985</v>
      </c>
      <c r="DP2090">
        <v>23</v>
      </c>
    </row>
    <row r="2091" spans="113:120" x14ac:dyDescent="0.25">
      <c r="DI2091" t="s">
        <v>14</v>
      </c>
      <c r="DJ2091" t="s">
        <v>5986</v>
      </c>
      <c r="DK2091" s="3" t="s">
        <v>5799</v>
      </c>
      <c r="DL2091" t="s">
        <v>5987</v>
      </c>
      <c r="DM2091" t="str">
        <f t="shared" si="37"/>
        <v>LA036 - Housing Authority of the City of Morgan City</v>
      </c>
      <c r="DN2091" s="11" t="s">
        <v>5988</v>
      </c>
      <c r="DO2091" t="s">
        <v>5989</v>
      </c>
      <c r="DP2091">
        <v>293</v>
      </c>
    </row>
    <row r="2092" spans="113:120" x14ac:dyDescent="0.25">
      <c r="DI2092" t="s">
        <v>149</v>
      </c>
      <c r="DJ2092" t="s">
        <v>5990</v>
      </c>
      <c r="DK2092" s="3" t="s">
        <v>5799</v>
      </c>
      <c r="DL2092" t="s">
        <v>5991</v>
      </c>
      <c r="DM2092" t="str">
        <f t="shared" si="37"/>
        <v>LA037 - Housing Authority of the City of Minden</v>
      </c>
      <c r="DN2092" s="11" t="s">
        <v>5992</v>
      </c>
      <c r="DO2092" t="s">
        <v>5993</v>
      </c>
      <c r="DP2092">
        <v>247</v>
      </c>
    </row>
    <row r="2093" spans="113:120" x14ac:dyDescent="0.25">
      <c r="DI2093" t="s">
        <v>149</v>
      </c>
      <c r="DJ2093" t="s">
        <v>5994</v>
      </c>
      <c r="DK2093" s="3" t="s">
        <v>5799</v>
      </c>
      <c r="DL2093" t="s">
        <v>5995</v>
      </c>
      <c r="DM2093" t="str">
        <f t="shared" si="37"/>
        <v>LA038 - Housing Authority of the Town of Marksville</v>
      </c>
      <c r="DN2093" s="11" t="s">
        <v>5996</v>
      </c>
      <c r="DO2093" t="s">
        <v>5997</v>
      </c>
      <c r="DP2093">
        <v>168</v>
      </c>
    </row>
    <row r="2094" spans="113:120" x14ac:dyDescent="0.25">
      <c r="DI2094" t="s">
        <v>149</v>
      </c>
      <c r="DJ2094" t="s">
        <v>5998</v>
      </c>
      <c r="DK2094" s="3" t="s">
        <v>5799</v>
      </c>
      <c r="DL2094" t="s">
        <v>5999</v>
      </c>
      <c r="DM2094" t="str">
        <f t="shared" si="37"/>
        <v>LA039 - Housing Authority of the Town of Welsh</v>
      </c>
      <c r="DN2094" s="11" t="s">
        <v>6000</v>
      </c>
      <c r="DO2094" t="s">
        <v>6001</v>
      </c>
      <c r="DP2094">
        <v>36</v>
      </c>
    </row>
    <row r="2095" spans="113:120" x14ac:dyDescent="0.25">
      <c r="DI2095" t="s">
        <v>149</v>
      </c>
      <c r="DJ2095" t="s">
        <v>6002</v>
      </c>
      <c r="DK2095" s="3" t="s">
        <v>5799</v>
      </c>
      <c r="DL2095" t="s">
        <v>6003</v>
      </c>
      <c r="DM2095" t="str">
        <f t="shared" si="37"/>
        <v>LA040 - Housing Auth. of The Town of St. Martinville</v>
      </c>
      <c r="DN2095" s="11" t="s">
        <v>6004</v>
      </c>
      <c r="DO2095" t="s">
        <v>6005</v>
      </c>
      <c r="DP2095">
        <v>124</v>
      </c>
    </row>
    <row r="2096" spans="113:120" x14ac:dyDescent="0.25">
      <c r="DI2096" t="s">
        <v>149</v>
      </c>
      <c r="DJ2096" t="s">
        <v>6006</v>
      </c>
      <c r="DK2096" s="3" t="s">
        <v>5799</v>
      </c>
      <c r="DL2096" t="s">
        <v>6007</v>
      </c>
      <c r="DM2096" t="str">
        <f t="shared" si="37"/>
        <v>LA041 - Housing Authority of the Town of Lake Arthur</v>
      </c>
      <c r="DN2096" s="11" t="s">
        <v>6008</v>
      </c>
      <c r="DO2096" t="s">
        <v>5357</v>
      </c>
      <c r="DP2096">
        <v>49</v>
      </c>
    </row>
    <row r="2097" spans="113:120" x14ac:dyDescent="0.25">
      <c r="DI2097" t="s">
        <v>14</v>
      </c>
      <c r="DJ2097" t="s">
        <v>6009</v>
      </c>
      <c r="DK2097" s="3" t="s">
        <v>5799</v>
      </c>
      <c r="DL2097" t="s">
        <v>6010</v>
      </c>
      <c r="DM2097" t="str">
        <f t="shared" si="37"/>
        <v>LA042 - Housing Authority of the City of Bossier City</v>
      </c>
      <c r="DN2097" s="11" t="s">
        <v>6011</v>
      </c>
      <c r="DO2097" t="s">
        <v>6012</v>
      </c>
      <c r="DP2097">
        <v>195</v>
      </c>
    </row>
    <row r="2098" spans="113:120" x14ac:dyDescent="0.25">
      <c r="DI2098" t="s">
        <v>14</v>
      </c>
      <c r="DJ2098" t="s">
        <v>6009</v>
      </c>
      <c r="DK2098" s="3" t="s">
        <v>5799</v>
      </c>
      <c r="DL2098" t="s">
        <v>6010</v>
      </c>
      <c r="DM2098" t="str">
        <f t="shared" si="37"/>
        <v>LA042 - Housing Authority of the City of Bossier City</v>
      </c>
      <c r="DN2098" s="11" t="s">
        <v>6013</v>
      </c>
      <c r="DO2098" t="s">
        <v>6014</v>
      </c>
      <c r="DP2098">
        <v>112</v>
      </c>
    </row>
    <row r="2099" spans="113:120" x14ac:dyDescent="0.25">
      <c r="DI2099" t="s">
        <v>14</v>
      </c>
      <c r="DJ2099" t="s">
        <v>6009</v>
      </c>
      <c r="DK2099" s="3" t="s">
        <v>5799</v>
      </c>
      <c r="DL2099" t="s">
        <v>6010</v>
      </c>
      <c r="DM2099" t="str">
        <f t="shared" si="37"/>
        <v>LA042 - Housing Authority of the City of Bossier City</v>
      </c>
      <c r="DN2099" s="11" t="s">
        <v>6015</v>
      </c>
      <c r="DO2099" t="s">
        <v>6016</v>
      </c>
      <c r="DP2099">
        <v>130</v>
      </c>
    </row>
    <row r="2100" spans="113:120" x14ac:dyDescent="0.25">
      <c r="DI2100" t="s">
        <v>149</v>
      </c>
      <c r="DJ2100" t="s">
        <v>6017</v>
      </c>
      <c r="DK2100" s="3" t="s">
        <v>5799</v>
      </c>
      <c r="DL2100" t="s">
        <v>6018</v>
      </c>
      <c r="DM2100" t="str">
        <f t="shared" si="37"/>
        <v>LA043 - Housing Authority of the City of Donaldsonville</v>
      </c>
      <c r="DN2100" s="11" t="s">
        <v>6019</v>
      </c>
      <c r="DO2100" t="s">
        <v>6020</v>
      </c>
      <c r="DP2100">
        <v>146</v>
      </c>
    </row>
    <row r="2101" spans="113:120" x14ac:dyDescent="0.25">
      <c r="DI2101" t="s">
        <v>14</v>
      </c>
      <c r="DJ2101" t="s">
        <v>6021</v>
      </c>
      <c r="DK2101" s="3" t="s">
        <v>5799</v>
      </c>
      <c r="DL2101" t="s">
        <v>6022</v>
      </c>
      <c r="DM2101" t="str">
        <f t="shared" si="37"/>
        <v>LA044 - Housing Authority of the City of Thibodaux</v>
      </c>
      <c r="DN2101" s="11" t="s">
        <v>6023</v>
      </c>
      <c r="DO2101" t="s">
        <v>6024</v>
      </c>
      <c r="DP2101">
        <v>306</v>
      </c>
    </row>
    <row r="2102" spans="113:120" x14ac:dyDescent="0.25">
      <c r="DI2102" t="s">
        <v>149</v>
      </c>
      <c r="DJ2102" t="s">
        <v>6025</v>
      </c>
      <c r="DK2102" s="3" t="s">
        <v>5799</v>
      </c>
      <c r="DL2102" t="s">
        <v>6026</v>
      </c>
      <c r="DM2102" t="str">
        <f t="shared" si="37"/>
        <v>LA045 - Housing Authority of the Town of Arcadia</v>
      </c>
      <c r="DN2102" s="11" t="s">
        <v>6027</v>
      </c>
      <c r="DO2102" t="s">
        <v>6028</v>
      </c>
      <c r="DP2102">
        <v>120</v>
      </c>
    </row>
    <row r="2103" spans="113:120" x14ac:dyDescent="0.25">
      <c r="DI2103" t="s">
        <v>149</v>
      </c>
      <c r="DJ2103" t="s">
        <v>6029</v>
      </c>
      <c r="DK2103" s="3" t="s">
        <v>5799</v>
      </c>
      <c r="DL2103" t="s">
        <v>6030</v>
      </c>
      <c r="DM2103" t="str">
        <f t="shared" si="37"/>
        <v>LA046 - Housing Authority of the Town of Vinton</v>
      </c>
      <c r="DN2103" s="11" t="s">
        <v>6031</v>
      </c>
      <c r="DO2103" t="s">
        <v>5357</v>
      </c>
      <c r="DP2103">
        <v>68</v>
      </c>
    </row>
    <row r="2104" spans="113:120" x14ac:dyDescent="0.25">
      <c r="DI2104" t="s">
        <v>149</v>
      </c>
      <c r="DJ2104" t="s">
        <v>6032</v>
      </c>
      <c r="DK2104" s="3" t="s">
        <v>5799</v>
      </c>
      <c r="DL2104" t="s">
        <v>6033</v>
      </c>
      <c r="DM2104" t="str">
        <f t="shared" si="37"/>
        <v>LA047 - Housing Authority of the Town of Erath</v>
      </c>
      <c r="DN2104" s="11" t="s">
        <v>6034</v>
      </c>
      <c r="DO2104" t="s">
        <v>6035</v>
      </c>
      <c r="DP2104">
        <v>58</v>
      </c>
    </row>
    <row r="2105" spans="113:120" x14ac:dyDescent="0.25">
      <c r="DI2105" t="s">
        <v>149</v>
      </c>
      <c r="DJ2105" t="s">
        <v>6036</v>
      </c>
      <c r="DK2105" s="3" t="s">
        <v>5799</v>
      </c>
      <c r="DL2105" t="s">
        <v>6037</v>
      </c>
      <c r="DM2105" t="str">
        <f t="shared" si="37"/>
        <v>LA052 - Housing Authority of Farmerville</v>
      </c>
      <c r="DN2105" s="11" t="s">
        <v>6038</v>
      </c>
      <c r="DO2105" t="s">
        <v>5357</v>
      </c>
      <c r="DP2105">
        <v>40</v>
      </c>
    </row>
    <row r="2106" spans="113:120" x14ac:dyDescent="0.25">
      <c r="DI2106" t="s">
        <v>14</v>
      </c>
      <c r="DJ2106" t="s">
        <v>6039</v>
      </c>
      <c r="DK2106" s="3" t="s">
        <v>5799</v>
      </c>
      <c r="DL2106" t="s">
        <v>6040</v>
      </c>
      <c r="DM2106" t="str">
        <f t="shared" si="37"/>
        <v>LA054 - Housing Authority of Ruston</v>
      </c>
      <c r="DN2106" s="11" t="s">
        <v>6041</v>
      </c>
      <c r="DO2106" t="s">
        <v>6042</v>
      </c>
      <c r="DP2106">
        <v>299</v>
      </c>
    </row>
    <row r="2107" spans="113:120" x14ac:dyDescent="0.25">
      <c r="DI2107" t="s">
        <v>14</v>
      </c>
      <c r="DJ2107" t="s">
        <v>6043</v>
      </c>
      <c r="DK2107" s="3" t="s">
        <v>5799</v>
      </c>
      <c r="DL2107" t="s">
        <v>6044</v>
      </c>
      <c r="DM2107" t="str">
        <f t="shared" si="37"/>
        <v>LA055 - Housing Authority of City of Opelousas</v>
      </c>
      <c r="DN2107" s="11" t="s">
        <v>6045</v>
      </c>
      <c r="DO2107" t="s">
        <v>6046</v>
      </c>
      <c r="DP2107">
        <v>236</v>
      </c>
    </row>
    <row r="2108" spans="113:120" x14ac:dyDescent="0.25">
      <c r="DI2108" t="s">
        <v>14</v>
      </c>
      <c r="DJ2108" t="s">
        <v>6043</v>
      </c>
      <c r="DK2108" s="3" t="s">
        <v>5799</v>
      </c>
      <c r="DL2108" t="s">
        <v>6044</v>
      </c>
      <c r="DM2108" t="str">
        <f t="shared" si="37"/>
        <v>LA055 - Housing Authority of City of Opelousas</v>
      </c>
      <c r="DN2108" s="11" t="s">
        <v>6047</v>
      </c>
      <c r="DO2108" t="s">
        <v>6048</v>
      </c>
      <c r="DP2108">
        <v>226</v>
      </c>
    </row>
    <row r="2109" spans="113:120" x14ac:dyDescent="0.25">
      <c r="DI2109" t="s">
        <v>14</v>
      </c>
      <c r="DJ2109" t="s">
        <v>6043</v>
      </c>
      <c r="DK2109" s="3" t="s">
        <v>5799</v>
      </c>
      <c r="DL2109" t="s">
        <v>6044</v>
      </c>
      <c r="DM2109" t="str">
        <f t="shared" si="37"/>
        <v>LA055 - Housing Authority of City of Opelousas</v>
      </c>
      <c r="DN2109" s="11" t="s">
        <v>6049</v>
      </c>
      <c r="DO2109" t="s">
        <v>6046</v>
      </c>
      <c r="DP2109">
        <v>220</v>
      </c>
    </row>
    <row r="2110" spans="113:120" x14ac:dyDescent="0.25">
      <c r="DI2110" t="s">
        <v>149</v>
      </c>
      <c r="DJ2110" t="s">
        <v>6050</v>
      </c>
      <c r="DK2110" s="3" t="s">
        <v>5799</v>
      </c>
      <c r="DL2110" t="s">
        <v>6051</v>
      </c>
      <c r="DM2110" t="str">
        <f t="shared" si="37"/>
        <v>LA056 - Housing Authority of the Town of Berwick</v>
      </c>
      <c r="DN2110" s="11" t="s">
        <v>6052</v>
      </c>
      <c r="DO2110" t="s">
        <v>6053</v>
      </c>
      <c r="DP2110">
        <v>128</v>
      </c>
    </row>
    <row r="2111" spans="113:120" x14ac:dyDescent="0.25">
      <c r="DI2111" t="s">
        <v>149</v>
      </c>
      <c r="DJ2111" t="s">
        <v>6054</v>
      </c>
      <c r="DK2111" s="3" t="s">
        <v>5799</v>
      </c>
      <c r="DL2111" t="s">
        <v>6055</v>
      </c>
      <c r="DM2111" t="str">
        <f t="shared" si="37"/>
        <v>LA057 - Pineville Housing Authority</v>
      </c>
      <c r="DN2111" s="11" t="s">
        <v>6056</v>
      </c>
      <c r="DO2111" t="s">
        <v>6057</v>
      </c>
      <c r="DP2111">
        <v>121</v>
      </c>
    </row>
    <row r="2112" spans="113:120" x14ac:dyDescent="0.25">
      <c r="DI2112" t="s">
        <v>149</v>
      </c>
      <c r="DJ2112" t="s">
        <v>6058</v>
      </c>
      <c r="DK2112" s="3" t="s">
        <v>5799</v>
      </c>
      <c r="DL2112" t="s">
        <v>6059</v>
      </c>
      <c r="DM2112" t="str">
        <f t="shared" si="37"/>
        <v>LA059 - Housing Authority of the City of Breaux Bridge</v>
      </c>
      <c r="DN2112" s="11" t="s">
        <v>6060</v>
      </c>
      <c r="DO2112" t="s">
        <v>6061</v>
      </c>
      <c r="DP2112">
        <v>98</v>
      </c>
    </row>
    <row r="2113" spans="113:120" x14ac:dyDescent="0.25">
      <c r="DI2113" t="s">
        <v>149</v>
      </c>
      <c r="DJ2113" t="s">
        <v>6062</v>
      </c>
      <c r="DK2113" s="3" t="s">
        <v>5799</v>
      </c>
      <c r="DL2113" t="s">
        <v>6063</v>
      </c>
      <c r="DM2113" t="str">
        <f t="shared" si="37"/>
        <v>LA061 - Housing Authority of the Town of Jonesboro</v>
      </c>
      <c r="DN2113" s="11" t="s">
        <v>6064</v>
      </c>
      <c r="DO2113" t="s">
        <v>6065</v>
      </c>
      <c r="DP2113">
        <v>191</v>
      </c>
    </row>
    <row r="2114" spans="113:120" x14ac:dyDescent="0.25">
      <c r="DI2114" t="s">
        <v>149</v>
      </c>
      <c r="DJ2114" t="s">
        <v>6066</v>
      </c>
      <c r="DK2114" s="3" t="s">
        <v>5799</v>
      </c>
      <c r="DL2114" t="s">
        <v>6067</v>
      </c>
      <c r="DM2114" t="str">
        <f t="shared" si="37"/>
        <v>LA062 - Housing Authority of the Town of Bunkie</v>
      </c>
      <c r="DN2114" s="11" t="s">
        <v>6068</v>
      </c>
      <c r="DO2114" t="s">
        <v>6069</v>
      </c>
      <c r="DP2114">
        <v>106</v>
      </c>
    </row>
    <row r="2115" spans="113:120" x14ac:dyDescent="0.25">
      <c r="DI2115" t="s">
        <v>149</v>
      </c>
      <c r="DJ2115" t="s">
        <v>6070</v>
      </c>
      <c r="DK2115" s="3" t="s">
        <v>5799</v>
      </c>
      <c r="DL2115" t="s">
        <v>6071</v>
      </c>
      <c r="DM2115" t="str">
        <f t="shared" si="37"/>
        <v>LA063 - Housing Authority of the City of Sulphur</v>
      </c>
      <c r="DN2115" s="11" t="s">
        <v>6072</v>
      </c>
      <c r="DO2115" t="s">
        <v>5357</v>
      </c>
      <c r="DP2115">
        <v>202</v>
      </c>
    </row>
    <row r="2116" spans="113:120" x14ac:dyDescent="0.25">
      <c r="DI2116" t="s">
        <v>149</v>
      </c>
      <c r="DJ2116" t="s">
        <v>6073</v>
      </c>
      <c r="DK2116" s="3" t="s">
        <v>5799</v>
      </c>
      <c r="DL2116" t="s">
        <v>6074</v>
      </c>
      <c r="DM2116" t="str">
        <f t="shared" si="37"/>
        <v>LA065 - Housing Authority of the Town of Delcambre</v>
      </c>
      <c r="DN2116" s="11" t="s">
        <v>6075</v>
      </c>
      <c r="DO2116" t="s">
        <v>5357</v>
      </c>
      <c r="DP2116">
        <v>56</v>
      </c>
    </row>
    <row r="2117" spans="113:120" x14ac:dyDescent="0.25">
      <c r="DI2117" t="s">
        <v>149</v>
      </c>
      <c r="DJ2117" t="s">
        <v>6076</v>
      </c>
      <c r="DK2117" s="3" t="s">
        <v>5799</v>
      </c>
      <c r="DL2117" t="s">
        <v>6077</v>
      </c>
      <c r="DM2117" t="str">
        <f t="shared" si="37"/>
        <v>LA067 - Housing Authority of the Parish of St. Landry</v>
      </c>
      <c r="DN2117" s="11" t="s">
        <v>6078</v>
      </c>
      <c r="DO2117" t="s">
        <v>6079</v>
      </c>
      <c r="DP2117">
        <v>146</v>
      </c>
    </row>
    <row r="2118" spans="113:120" x14ac:dyDescent="0.25">
      <c r="DI2118" t="s">
        <v>149</v>
      </c>
      <c r="DJ2118" t="s">
        <v>6080</v>
      </c>
      <c r="DK2118" s="3" t="s">
        <v>5799</v>
      </c>
      <c r="DL2118" t="s">
        <v>6081</v>
      </c>
      <c r="DM2118" t="str">
        <f t="shared" ref="DM2118:DM2181" si="38">CONCATENATE(DJ2118," - ",DL2118)</f>
        <v>LA069 - Housing Authority of the Town of Kinder</v>
      </c>
      <c r="DN2118" s="11" t="s">
        <v>6082</v>
      </c>
      <c r="DO2118" t="s">
        <v>6083</v>
      </c>
      <c r="DP2118">
        <v>30</v>
      </c>
    </row>
    <row r="2119" spans="113:120" x14ac:dyDescent="0.25">
      <c r="DI2119" t="s">
        <v>149</v>
      </c>
      <c r="DJ2119" t="s">
        <v>6080</v>
      </c>
      <c r="DK2119" s="3" t="s">
        <v>5799</v>
      </c>
      <c r="DL2119" t="s">
        <v>6081</v>
      </c>
      <c r="DM2119" t="str">
        <f t="shared" si="38"/>
        <v>LA069 - Housing Authority of the Town of Kinder</v>
      </c>
      <c r="DN2119" s="11" t="s">
        <v>6084</v>
      </c>
      <c r="DO2119" t="s">
        <v>6085</v>
      </c>
      <c r="DP2119">
        <v>18</v>
      </c>
    </row>
    <row r="2120" spans="113:120" x14ac:dyDescent="0.25">
      <c r="DI2120" t="s">
        <v>149</v>
      </c>
      <c r="DJ2120" t="s">
        <v>6080</v>
      </c>
      <c r="DK2120" s="3" t="s">
        <v>5799</v>
      </c>
      <c r="DL2120" t="s">
        <v>6081</v>
      </c>
      <c r="DM2120" t="str">
        <f t="shared" si="38"/>
        <v>LA069 - Housing Authority of the Town of Kinder</v>
      </c>
      <c r="DN2120" s="11" t="s">
        <v>6086</v>
      </c>
      <c r="DO2120" t="s">
        <v>6087</v>
      </c>
      <c r="DP2120">
        <v>22</v>
      </c>
    </row>
    <row r="2121" spans="113:120" x14ac:dyDescent="0.25">
      <c r="DI2121" t="s">
        <v>149</v>
      </c>
      <c r="DJ2121" t="s">
        <v>6080</v>
      </c>
      <c r="DK2121" s="3" t="s">
        <v>5799</v>
      </c>
      <c r="DL2121" t="s">
        <v>6081</v>
      </c>
      <c r="DM2121" t="str">
        <f t="shared" si="38"/>
        <v>LA069 - Housing Authority of the Town of Kinder</v>
      </c>
      <c r="DN2121" s="11" t="s">
        <v>6088</v>
      </c>
      <c r="DO2121" t="s">
        <v>4957</v>
      </c>
      <c r="DP2121">
        <v>18</v>
      </c>
    </row>
    <row r="2122" spans="113:120" x14ac:dyDescent="0.25">
      <c r="DI2122" t="s">
        <v>149</v>
      </c>
      <c r="DJ2122" t="s">
        <v>6089</v>
      </c>
      <c r="DK2122" s="3" t="s">
        <v>5799</v>
      </c>
      <c r="DL2122" t="s">
        <v>6090</v>
      </c>
      <c r="DM2122" t="str">
        <f t="shared" si="38"/>
        <v>LA070 - Housing Authority of the Town of Patterson</v>
      </c>
      <c r="DN2122" s="11" t="s">
        <v>6091</v>
      </c>
      <c r="DO2122" t="s">
        <v>6092</v>
      </c>
      <c r="DP2122">
        <v>106</v>
      </c>
    </row>
    <row r="2123" spans="113:120" x14ac:dyDescent="0.25">
      <c r="DI2123" t="s">
        <v>149</v>
      </c>
      <c r="DJ2123" t="s">
        <v>6093</v>
      </c>
      <c r="DK2123" s="3" t="s">
        <v>5799</v>
      </c>
      <c r="DL2123" t="s">
        <v>6094</v>
      </c>
      <c r="DM2123" t="str">
        <f t="shared" si="38"/>
        <v>LA071 - Housing Authority of the Town of Cottonport</v>
      </c>
      <c r="DN2123" s="11" t="s">
        <v>6095</v>
      </c>
      <c r="DO2123" t="s">
        <v>6096</v>
      </c>
      <c r="DP2123">
        <v>60</v>
      </c>
    </row>
    <row r="2124" spans="113:120" x14ac:dyDescent="0.25">
      <c r="DI2124" t="s">
        <v>149</v>
      </c>
      <c r="DJ2124" t="s">
        <v>6097</v>
      </c>
      <c r="DK2124" s="3" t="s">
        <v>5799</v>
      </c>
      <c r="DL2124" t="s">
        <v>6098</v>
      </c>
      <c r="DM2124" t="str">
        <f t="shared" si="38"/>
        <v>LA072 - Housing Authority of the Town of Simmesport</v>
      </c>
      <c r="DN2124" s="11" t="s">
        <v>6099</v>
      </c>
      <c r="DO2124" t="s">
        <v>6100</v>
      </c>
      <c r="DP2124">
        <v>56</v>
      </c>
    </row>
    <row r="2125" spans="113:120" x14ac:dyDescent="0.25">
      <c r="DI2125" t="s">
        <v>149</v>
      </c>
      <c r="DJ2125" t="s">
        <v>6101</v>
      </c>
      <c r="DK2125" s="3" t="s">
        <v>5799</v>
      </c>
      <c r="DL2125" t="s">
        <v>6102</v>
      </c>
      <c r="DM2125" t="str">
        <f t="shared" si="38"/>
        <v>LA073 - Housing Authority of South Landry</v>
      </c>
      <c r="DN2125" s="11" t="s">
        <v>6103</v>
      </c>
      <c r="DO2125" t="s">
        <v>6104</v>
      </c>
      <c r="DP2125">
        <v>148</v>
      </c>
    </row>
    <row r="2126" spans="113:120" x14ac:dyDescent="0.25">
      <c r="DI2126" t="s">
        <v>14</v>
      </c>
      <c r="DJ2126" t="s">
        <v>6105</v>
      </c>
      <c r="DK2126" s="3" t="s">
        <v>5799</v>
      </c>
      <c r="DL2126" t="s">
        <v>6106</v>
      </c>
      <c r="DM2126" t="str">
        <f t="shared" si="38"/>
        <v>LA074 - Housing Authority of Sabine Parish</v>
      </c>
      <c r="DN2126" s="11" t="s">
        <v>6107</v>
      </c>
      <c r="DO2126" t="s">
        <v>6108</v>
      </c>
      <c r="DP2126">
        <v>132</v>
      </c>
    </row>
    <row r="2127" spans="113:120" x14ac:dyDescent="0.25">
      <c r="DI2127" t="s">
        <v>14</v>
      </c>
      <c r="DJ2127" t="s">
        <v>6105</v>
      </c>
      <c r="DK2127" s="3" t="s">
        <v>5799</v>
      </c>
      <c r="DL2127" t="s">
        <v>6106</v>
      </c>
      <c r="DM2127" t="str">
        <f t="shared" si="38"/>
        <v>LA074 - Housing Authority of Sabine Parish</v>
      </c>
      <c r="DN2127" s="11" t="s">
        <v>6109</v>
      </c>
      <c r="DO2127" t="s">
        <v>6110</v>
      </c>
      <c r="DP2127">
        <v>130</v>
      </c>
    </row>
    <row r="2128" spans="113:120" x14ac:dyDescent="0.25">
      <c r="DI2128" t="s">
        <v>149</v>
      </c>
      <c r="DJ2128" t="s">
        <v>6111</v>
      </c>
      <c r="DK2128" s="3" t="s">
        <v>5799</v>
      </c>
      <c r="DL2128" t="s">
        <v>6112</v>
      </c>
      <c r="DM2128" t="str">
        <f t="shared" si="38"/>
        <v>LA075 - Housing Authority of the Town of Pontchatoula</v>
      </c>
      <c r="DN2128" s="11" t="s">
        <v>6113</v>
      </c>
      <c r="DO2128" t="s">
        <v>6114</v>
      </c>
      <c r="DP2128">
        <v>110</v>
      </c>
    </row>
    <row r="2129" spans="113:120" x14ac:dyDescent="0.25">
      <c r="DI2129" t="s">
        <v>149</v>
      </c>
      <c r="DJ2129" t="s">
        <v>6115</v>
      </c>
      <c r="DK2129" s="3" t="s">
        <v>5799</v>
      </c>
      <c r="DL2129" t="s">
        <v>6116</v>
      </c>
      <c r="DM2129" t="str">
        <f t="shared" si="38"/>
        <v>LA076 - Housing Authority of Ferriday</v>
      </c>
      <c r="DN2129" s="11" t="s">
        <v>6117</v>
      </c>
      <c r="DO2129" t="s">
        <v>6118</v>
      </c>
      <c r="DP2129">
        <v>68</v>
      </c>
    </row>
    <row r="2130" spans="113:120" x14ac:dyDescent="0.25">
      <c r="DI2130" t="s">
        <v>149</v>
      </c>
      <c r="DJ2130" t="s">
        <v>6119</v>
      </c>
      <c r="DK2130" s="3" t="s">
        <v>5799</v>
      </c>
      <c r="DL2130" t="s">
        <v>6120</v>
      </c>
      <c r="DM2130" t="str">
        <f t="shared" si="38"/>
        <v>LA077 - Housing Authority of the Town of Logansport</v>
      </c>
      <c r="DN2130" s="11" t="s">
        <v>6121</v>
      </c>
      <c r="DO2130" t="s">
        <v>5357</v>
      </c>
      <c r="DP2130">
        <v>26</v>
      </c>
    </row>
    <row r="2131" spans="113:120" x14ac:dyDescent="0.25">
      <c r="DI2131" t="s">
        <v>14</v>
      </c>
      <c r="DJ2131" t="s">
        <v>6122</v>
      </c>
      <c r="DK2131" s="3" t="s">
        <v>5799</v>
      </c>
      <c r="DL2131" t="s">
        <v>6123</v>
      </c>
      <c r="DM2131" t="str">
        <f t="shared" si="38"/>
        <v>LA080 - Housing Authority of Lafourche Parish</v>
      </c>
      <c r="DN2131" s="11" t="s">
        <v>6124</v>
      </c>
      <c r="DO2131" t="s">
        <v>6125</v>
      </c>
      <c r="DP2131">
        <v>276</v>
      </c>
    </row>
    <row r="2132" spans="113:120" x14ac:dyDescent="0.25">
      <c r="DI2132" t="s">
        <v>149</v>
      </c>
      <c r="DJ2132" t="s">
        <v>6126</v>
      </c>
      <c r="DK2132" s="3" t="s">
        <v>5799</v>
      </c>
      <c r="DL2132" t="s">
        <v>6127</v>
      </c>
      <c r="DM2132" t="str">
        <f t="shared" si="38"/>
        <v>LA082 - Housing Authority of the Town of Merryville</v>
      </c>
      <c r="DN2132" s="11" t="s">
        <v>6128</v>
      </c>
      <c r="DO2132" t="s">
        <v>6129</v>
      </c>
      <c r="DP2132">
        <v>90</v>
      </c>
    </row>
    <row r="2133" spans="113:120" x14ac:dyDescent="0.25">
      <c r="DI2133" t="s">
        <v>149</v>
      </c>
      <c r="DJ2133" t="s">
        <v>6130</v>
      </c>
      <c r="DK2133" s="3" t="s">
        <v>5799</v>
      </c>
      <c r="DL2133" t="s">
        <v>6131</v>
      </c>
      <c r="DM2133" t="str">
        <f t="shared" si="38"/>
        <v>LA084 - Housing Authority of the Village of Parks</v>
      </c>
      <c r="DN2133" s="11" t="s">
        <v>6132</v>
      </c>
      <c r="DO2133" t="s">
        <v>6133</v>
      </c>
      <c r="DP2133">
        <v>16</v>
      </c>
    </row>
    <row r="2134" spans="113:120" x14ac:dyDescent="0.25">
      <c r="DI2134" t="s">
        <v>149</v>
      </c>
      <c r="DJ2134" t="s">
        <v>6134</v>
      </c>
      <c r="DK2134" s="3" t="s">
        <v>5799</v>
      </c>
      <c r="DL2134" t="s">
        <v>6135</v>
      </c>
      <c r="DM2134" t="str">
        <f t="shared" si="38"/>
        <v>LA086 - Housing Authority of the City of DeRidder</v>
      </c>
      <c r="DN2134" s="11" t="s">
        <v>6136</v>
      </c>
      <c r="DO2134" t="s">
        <v>6137</v>
      </c>
      <c r="DP2134">
        <v>122</v>
      </c>
    </row>
    <row r="2135" spans="113:120" x14ac:dyDescent="0.25">
      <c r="DI2135" t="s">
        <v>149</v>
      </c>
      <c r="DJ2135" t="s">
        <v>6138</v>
      </c>
      <c r="DK2135" s="3" t="s">
        <v>5799</v>
      </c>
      <c r="DL2135" t="s">
        <v>6139</v>
      </c>
      <c r="DM2135" t="str">
        <f t="shared" si="38"/>
        <v>LA088 - Housing Authority of Vivian</v>
      </c>
      <c r="DN2135" s="11" t="s">
        <v>6140</v>
      </c>
      <c r="DO2135" t="s">
        <v>6141</v>
      </c>
      <c r="DP2135">
        <v>80</v>
      </c>
    </row>
    <row r="2136" spans="113:120" x14ac:dyDescent="0.25">
      <c r="DI2136" t="s">
        <v>149</v>
      </c>
      <c r="DJ2136" t="s">
        <v>6142</v>
      </c>
      <c r="DK2136" s="3" t="s">
        <v>5799</v>
      </c>
      <c r="DL2136" t="s">
        <v>6143</v>
      </c>
      <c r="DM2136" t="str">
        <f t="shared" si="38"/>
        <v>LA089 - Housing Authority of Homer</v>
      </c>
      <c r="DN2136" s="11" t="s">
        <v>6144</v>
      </c>
      <c r="DO2136" t="s">
        <v>6145</v>
      </c>
      <c r="DP2136">
        <v>100</v>
      </c>
    </row>
    <row r="2137" spans="113:120" x14ac:dyDescent="0.25">
      <c r="DI2137" t="s">
        <v>14</v>
      </c>
      <c r="DJ2137" t="s">
        <v>6146</v>
      </c>
      <c r="DK2137" s="3" t="s">
        <v>5799</v>
      </c>
      <c r="DL2137" t="s">
        <v>6147</v>
      </c>
      <c r="DM2137" t="str">
        <f t="shared" si="38"/>
        <v>LA090 - Housing Authority of the City of Houma</v>
      </c>
      <c r="DN2137" s="11" t="s">
        <v>6148</v>
      </c>
      <c r="DO2137" t="s">
        <v>6149</v>
      </c>
      <c r="DP2137">
        <v>217</v>
      </c>
    </row>
    <row r="2138" spans="113:120" x14ac:dyDescent="0.25">
      <c r="DI2138" t="s">
        <v>14</v>
      </c>
      <c r="DJ2138" t="s">
        <v>6146</v>
      </c>
      <c r="DK2138" s="3" t="s">
        <v>5799</v>
      </c>
      <c r="DL2138" t="s">
        <v>6147</v>
      </c>
      <c r="DM2138" t="str">
        <f t="shared" si="38"/>
        <v>LA090 - Housing Authority of the City of Houma</v>
      </c>
      <c r="DN2138" s="11" t="s">
        <v>6150</v>
      </c>
      <c r="DO2138" t="s">
        <v>6151</v>
      </c>
      <c r="DP2138">
        <v>300</v>
      </c>
    </row>
    <row r="2139" spans="113:120" x14ac:dyDescent="0.25">
      <c r="DI2139" t="s">
        <v>14</v>
      </c>
      <c r="DJ2139" t="s">
        <v>6146</v>
      </c>
      <c r="DK2139" s="3" t="s">
        <v>5799</v>
      </c>
      <c r="DL2139" t="s">
        <v>6147</v>
      </c>
      <c r="DM2139" t="str">
        <f t="shared" si="38"/>
        <v>LA090 - Housing Authority of the City of Houma</v>
      </c>
      <c r="DN2139" s="11" t="s">
        <v>6152</v>
      </c>
      <c r="DO2139" t="s">
        <v>6153</v>
      </c>
      <c r="DP2139">
        <v>2</v>
      </c>
    </row>
    <row r="2140" spans="113:120" x14ac:dyDescent="0.25">
      <c r="DI2140" t="s">
        <v>149</v>
      </c>
      <c r="DJ2140" t="s">
        <v>6154</v>
      </c>
      <c r="DK2140" s="3" t="s">
        <v>5799</v>
      </c>
      <c r="DL2140" t="s">
        <v>6155</v>
      </c>
      <c r="DM2140" t="str">
        <f t="shared" si="38"/>
        <v>LA091 - Southwest Acadia Consolidated Housing Authority</v>
      </c>
      <c r="DN2140" s="11" t="s">
        <v>6156</v>
      </c>
      <c r="DO2140" t="s">
        <v>6157</v>
      </c>
      <c r="DP2140">
        <v>54</v>
      </c>
    </row>
    <row r="2141" spans="113:120" x14ac:dyDescent="0.25">
      <c r="DI2141" t="s">
        <v>14</v>
      </c>
      <c r="DJ2141" t="s">
        <v>6158</v>
      </c>
      <c r="DK2141" s="3" t="s">
        <v>5799</v>
      </c>
      <c r="DL2141" t="s">
        <v>6159</v>
      </c>
      <c r="DM2141" t="str">
        <f t="shared" si="38"/>
        <v>LA092 - Housing Authority of St. James Parish</v>
      </c>
      <c r="DN2141" s="11" t="s">
        <v>6160</v>
      </c>
      <c r="DO2141" t="s">
        <v>6161</v>
      </c>
      <c r="DP2141">
        <v>76</v>
      </c>
    </row>
    <row r="2142" spans="113:120" x14ac:dyDescent="0.25">
      <c r="DI2142" t="s">
        <v>14</v>
      </c>
      <c r="DJ2142" t="s">
        <v>6158</v>
      </c>
      <c r="DK2142" s="3" t="s">
        <v>5799</v>
      </c>
      <c r="DL2142" t="s">
        <v>6159</v>
      </c>
      <c r="DM2142" t="str">
        <f t="shared" si="38"/>
        <v>LA092 - Housing Authority of St. James Parish</v>
      </c>
      <c r="DN2142" s="11" t="s">
        <v>6162</v>
      </c>
      <c r="DO2142" t="s">
        <v>6163</v>
      </c>
      <c r="DP2142">
        <v>176</v>
      </c>
    </row>
    <row r="2143" spans="113:120" x14ac:dyDescent="0.25">
      <c r="DI2143" t="s">
        <v>149</v>
      </c>
      <c r="DJ2143" t="s">
        <v>6164</v>
      </c>
      <c r="DK2143" s="3" t="s">
        <v>5799</v>
      </c>
      <c r="DL2143" t="s">
        <v>6165</v>
      </c>
      <c r="DM2143" t="str">
        <f t="shared" si="38"/>
        <v>LA093 - Housing Authority of the Town of White Castle</v>
      </c>
      <c r="DN2143" s="11" t="s">
        <v>6166</v>
      </c>
      <c r="DO2143" t="s">
        <v>6167</v>
      </c>
      <c r="DP2143">
        <v>134</v>
      </c>
    </row>
    <row r="2144" spans="113:120" x14ac:dyDescent="0.25">
      <c r="DI2144" t="s">
        <v>149</v>
      </c>
      <c r="DJ2144" t="s">
        <v>6168</v>
      </c>
      <c r="DK2144" s="3" t="s">
        <v>5799</v>
      </c>
      <c r="DL2144" t="s">
        <v>6169</v>
      </c>
      <c r="DM2144" t="str">
        <f t="shared" si="38"/>
        <v>LA094 - Housing Authority of St. Charles Parish</v>
      </c>
      <c r="DN2144" s="11" t="s">
        <v>6170</v>
      </c>
      <c r="DO2144" t="s">
        <v>6171</v>
      </c>
      <c r="DP2144">
        <v>129</v>
      </c>
    </row>
    <row r="2145" spans="113:120" x14ac:dyDescent="0.25">
      <c r="DI2145" t="s">
        <v>149</v>
      </c>
      <c r="DJ2145" t="s">
        <v>6172</v>
      </c>
      <c r="DK2145" s="3" t="s">
        <v>5799</v>
      </c>
      <c r="DL2145" t="s">
        <v>6173</v>
      </c>
      <c r="DM2145" t="str">
        <f t="shared" si="38"/>
        <v>LA095 - Housing Authority of St. John the Baptist Parish</v>
      </c>
      <c r="DN2145" s="11" t="s">
        <v>6174</v>
      </c>
      <c r="DO2145" t="s">
        <v>6175</v>
      </c>
      <c r="DP2145">
        <v>102</v>
      </c>
    </row>
    <row r="2146" spans="113:120" x14ac:dyDescent="0.25">
      <c r="DI2146" t="s">
        <v>149</v>
      </c>
      <c r="DJ2146" t="s">
        <v>6176</v>
      </c>
      <c r="DK2146" s="3" t="s">
        <v>5799</v>
      </c>
      <c r="DL2146" t="s">
        <v>6177</v>
      </c>
      <c r="DM2146" t="str">
        <f t="shared" si="38"/>
        <v>LA096 - Housing Authority of the Town of Haynesville</v>
      </c>
      <c r="DN2146" s="11" t="s">
        <v>6178</v>
      </c>
      <c r="DO2146" t="s">
        <v>6179</v>
      </c>
      <c r="DP2146">
        <v>120</v>
      </c>
    </row>
    <row r="2147" spans="113:120" x14ac:dyDescent="0.25">
      <c r="DI2147" t="s">
        <v>149</v>
      </c>
      <c r="DJ2147" t="s">
        <v>6180</v>
      </c>
      <c r="DK2147" s="3" t="s">
        <v>5799</v>
      </c>
      <c r="DL2147" t="s">
        <v>6181</v>
      </c>
      <c r="DM2147" t="str">
        <f t="shared" si="38"/>
        <v>LA097 - Housing Authority of the Town of Grambling</v>
      </c>
      <c r="DN2147" s="11" t="s">
        <v>6182</v>
      </c>
      <c r="DO2147" t="s">
        <v>6183</v>
      </c>
      <c r="DP2147">
        <v>98</v>
      </c>
    </row>
    <row r="2148" spans="113:120" x14ac:dyDescent="0.25">
      <c r="DI2148" t="s">
        <v>149</v>
      </c>
      <c r="DJ2148" t="s">
        <v>6184</v>
      </c>
      <c r="DK2148" s="3" t="s">
        <v>5799</v>
      </c>
      <c r="DL2148" t="s">
        <v>6185</v>
      </c>
      <c r="DM2148" t="str">
        <f t="shared" si="38"/>
        <v>LA098 - Housing Authority of Gibsland</v>
      </c>
      <c r="DN2148" s="11" t="s">
        <v>6186</v>
      </c>
      <c r="DO2148" t="s">
        <v>6187</v>
      </c>
      <c r="DP2148">
        <v>22</v>
      </c>
    </row>
    <row r="2149" spans="113:120" x14ac:dyDescent="0.25">
      <c r="DI2149" t="s">
        <v>149</v>
      </c>
      <c r="DJ2149" t="s">
        <v>6188</v>
      </c>
      <c r="DK2149" s="3" t="s">
        <v>5799</v>
      </c>
      <c r="DL2149" t="s">
        <v>6189</v>
      </c>
      <c r="DM2149" t="str">
        <f t="shared" si="38"/>
        <v>LA099 - Town of Independence HA</v>
      </c>
      <c r="DN2149" s="11" t="s">
        <v>6190</v>
      </c>
      <c r="DO2149" t="s">
        <v>5357</v>
      </c>
      <c r="DP2149">
        <v>58</v>
      </c>
    </row>
    <row r="2150" spans="113:120" x14ac:dyDescent="0.25">
      <c r="DI2150" t="s">
        <v>149</v>
      </c>
      <c r="DJ2150" t="s">
        <v>6191</v>
      </c>
      <c r="DK2150" s="3" t="s">
        <v>5799</v>
      </c>
      <c r="DL2150" t="s">
        <v>6192</v>
      </c>
      <c r="DM2150" t="str">
        <f t="shared" si="38"/>
        <v>LA100 - Housing Authority of the Town of Youngsville</v>
      </c>
      <c r="DN2150" s="11" t="s">
        <v>6193</v>
      </c>
      <c r="DO2150" t="s">
        <v>5357</v>
      </c>
      <c r="DP2150">
        <v>20</v>
      </c>
    </row>
    <row r="2151" spans="113:120" x14ac:dyDescent="0.25">
      <c r="DI2151" t="s">
        <v>149</v>
      </c>
      <c r="DJ2151" t="s">
        <v>6194</v>
      </c>
      <c r="DK2151" s="3" t="s">
        <v>5799</v>
      </c>
      <c r="DL2151" t="s">
        <v>6195</v>
      </c>
      <c r="DM2151" t="str">
        <f t="shared" si="38"/>
        <v>LA102 - Housing Authority of the Town of Lake Providence</v>
      </c>
      <c r="DN2151" s="11" t="s">
        <v>6196</v>
      </c>
      <c r="DO2151" t="s">
        <v>6197</v>
      </c>
      <c r="DP2151">
        <v>146</v>
      </c>
    </row>
    <row r="2152" spans="113:120" x14ac:dyDescent="0.25">
      <c r="DI2152" t="s">
        <v>149</v>
      </c>
      <c r="DJ2152" t="s">
        <v>6198</v>
      </c>
      <c r="DK2152" s="3" t="s">
        <v>5799</v>
      </c>
      <c r="DL2152" t="s">
        <v>6199</v>
      </c>
      <c r="DM2152" t="str">
        <f t="shared" si="38"/>
        <v>LA103 - Housing Authority of City of Slidell</v>
      </c>
      <c r="DN2152" s="11" t="s">
        <v>6200</v>
      </c>
      <c r="DO2152" t="s">
        <v>6201</v>
      </c>
      <c r="DP2152">
        <v>126</v>
      </c>
    </row>
    <row r="2153" spans="113:120" x14ac:dyDescent="0.25">
      <c r="DI2153" t="s">
        <v>149</v>
      </c>
      <c r="DJ2153" t="s">
        <v>6202</v>
      </c>
      <c r="DK2153" s="3" t="s">
        <v>5799</v>
      </c>
      <c r="DL2153" t="s">
        <v>6203</v>
      </c>
      <c r="DM2153" t="str">
        <f t="shared" si="38"/>
        <v>LA105 - Housing Authority of the Town of Rayville</v>
      </c>
      <c r="DN2153" s="11" t="s">
        <v>6204</v>
      </c>
      <c r="DO2153" t="s">
        <v>5357</v>
      </c>
      <c r="DP2153">
        <v>100</v>
      </c>
    </row>
    <row r="2154" spans="113:120" x14ac:dyDescent="0.25">
      <c r="DI2154" t="s">
        <v>149</v>
      </c>
      <c r="DJ2154" t="s">
        <v>6205</v>
      </c>
      <c r="DK2154" s="3" t="s">
        <v>5799</v>
      </c>
      <c r="DL2154" t="s">
        <v>6206</v>
      </c>
      <c r="DM2154" t="str">
        <f t="shared" si="38"/>
        <v>LA106 - Housing Authority of the City of DeQuincy</v>
      </c>
      <c r="DN2154" s="11" t="s">
        <v>6207</v>
      </c>
      <c r="DO2154" t="s">
        <v>5357</v>
      </c>
      <c r="DP2154">
        <v>80</v>
      </c>
    </row>
    <row r="2155" spans="113:120" x14ac:dyDescent="0.25">
      <c r="DI2155" t="s">
        <v>149</v>
      </c>
      <c r="DJ2155" t="s">
        <v>6208</v>
      </c>
      <c r="DK2155" s="3" t="s">
        <v>5799</v>
      </c>
      <c r="DL2155" t="s">
        <v>6209</v>
      </c>
      <c r="DM2155" t="str">
        <f t="shared" si="38"/>
        <v>LA108 - Housing Authority of the Town of Oil City</v>
      </c>
      <c r="DN2155" s="11" t="s">
        <v>6210</v>
      </c>
      <c r="DO2155" t="s">
        <v>6211</v>
      </c>
      <c r="DP2155">
        <v>78</v>
      </c>
    </row>
    <row r="2156" spans="113:120" x14ac:dyDescent="0.25">
      <c r="DI2156" t="s">
        <v>149</v>
      </c>
      <c r="DJ2156" t="s">
        <v>6212</v>
      </c>
      <c r="DK2156" s="3" t="s">
        <v>5799</v>
      </c>
      <c r="DL2156" t="s">
        <v>6213</v>
      </c>
      <c r="DM2156" t="str">
        <f t="shared" si="38"/>
        <v>LA109 - Housing Authority of the Town of Winnsboro</v>
      </c>
      <c r="DN2156" s="11" t="s">
        <v>6214</v>
      </c>
      <c r="DO2156" t="s">
        <v>5357</v>
      </c>
      <c r="DP2156">
        <v>150</v>
      </c>
    </row>
    <row r="2157" spans="113:120" x14ac:dyDescent="0.25">
      <c r="DI2157" t="s">
        <v>149</v>
      </c>
      <c r="DJ2157" t="s">
        <v>6215</v>
      </c>
      <c r="DK2157" s="3" t="s">
        <v>5799</v>
      </c>
      <c r="DL2157" t="s">
        <v>6216</v>
      </c>
      <c r="DM2157" t="str">
        <f t="shared" si="38"/>
        <v>LA112 - Housing Authority of the Town of Mansfield</v>
      </c>
      <c r="DN2157" s="11" t="s">
        <v>6217</v>
      </c>
      <c r="DO2157" t="s">
        <v>6218</v>
      </c>
      <c r="DP2157">
        <v>138</v>
      </c>
    </row>
    <row r="2158" spans="113:120" x14ac:dyDescent="0.25">
      <c r="DI2158" t="s">
        <v>149</v>
      </c>
      <c r="DJ2158" t="s">
        <v>6219</v>
      </c>
      <c r="DK2158" s="3" t="s">
        <v>5799</v>
      </c>
      <c r="DL2158" t="s">
        <v>6220</v>
      </c>
      <c r="DM2158" t="str">
        <f t="shared" si="38"/>
        <v>LA113 - Housing Authority of the Town of New Roads</v>
      </c>
      <c r="DN2158" s="11" t="s">
        <v>6221</v>
      </c>
      <c r="DO2158" t="s">
        <v>6222</v>
      </c>
      <c r="DP2158">
        <v>60</v>
      </c>
    </row>
    <row r="2159" spans="113:120" x14ac:dyDescent="0.25">
      <c r="DI2159" t="s">
        <v>14</v>
      </c>
      <c r="DJ2159" t="s">
        <v>6223</v>
      </c>
      <c r="DK2159" s="3" t="s">
        <v>5799</v>
      </c>
      <c r="DL2159" t="s">
        <v>6224</v>
      </c>
      <c r="DM2159" t="str">
        <f t="shared" si="38"/>
        <v>LA115 - Housing Authority of the City of Natchitoches</v>
      </c>
      <c r="DN2159" s="11" t="s">
        <v>6225</v>
      </c>
      <c r="DO2159" t="s">
        <v>6226</v>
      </c>
      <c r="DP2159">
        <v>216</v>
      </c>
    </row>
    <row r="2160" spans="113:120" x14ac:dyDescent="0.25">
      <c r="DI2160" t="s">
        <v>14</v>
      </c>
      <c r="DJ2160" t="s">
        <v>6223</v>
      </c>
      <c r="DK2160" s="3" t="s">
        <v>5799</v>
      </c>
      <c r="DL2160" t="s">
        <v>6224</v>
      </c>
      <c r="DM2160" t="str">
        <f t="shared" si="38"/>
        <v>LA115 - Housing Authority of the City of Natchitoches</v>
      </c>
      <c r="DN2160" s="11" t="s">
        <v>6227</v>
      </c>
      <c r="DO2160" t="s">
        <v>6228</v>
      </c>
      <c r="DP2160">
        <v>182</v>
      </c>
    </row>
    <row r="2161" spans="113:120" x14ac:dyDescent="0.25">
      <c r="DI2161" t="s">
        <v>149</v>
      </c>
      <c r="DJ2161" t="s">
        <v>6229</v>
      </c>
      <c r="DK2161" s="3" t="s">
        <v>5799</v>
      </c>
      <c r="DL2161" t="s">
        <v>6230</v>
      </c>
      <c r="DM2161" t="str">
        <f t="shared" si="38"/>
        <v>LA117 - Housing Authority of the Town of Cotton Valley</v>
      </c>
      <c r="DN2161" s="11" t="s">
        <v>6231</v>
      </c>
      <c r="DO2161" t="s">
        <v>6232</v>
      </c>
      <c r="DP2161">
        <v>20</v>
      </c>
    </row>
    <row r="2162" spans="113:120" x14ac:dyDescent="0.25">
      <c r="DI2162" t="s">
        <v>149</v>
      </c>
      <c r="DJ2162" t="s">
        <v>6233</v>
      </c>
      <c r="DK2162" s="3" t="s">
        <v>5799</v>
      </c>
      <c r="DL2162" t="s">
        <v>6234</v>
      </c>
      <c r="DM2162" t="str">
        <f t="shared" si="38"/>
        <v>LA118 - Housing Authority of the City of Jennings</v>
      </c>
      <c r="DN2162" s="11" t="s">
        <v>6235</v>
      </c>
      <c r="DO2162" t="s">
        <v>5357</v>
      </c>
      <c r="DP2162">
        <v>164</v>
      </c>
    </row>
    <row r="2163" spans="113:120" x14ac:dyDescent="0.25">
      <c r="DI2163" t="s">
        <v>149</v>
      </c>
      <c r="DJ2163" t="s">
        <v>6233</v>
      </c>
      <c r="DK2163" s="3" t="s">
        <v>5799</v>
      </c>
      <c r="DL2163" t="s">
        <v>6234</v>
      </c>
      <c r="DM2163" t="str">
        <f t="shared" si="38"/>
        <v>LA118 - Housing Authority of the City of Jennings</v>
      </c>
      <c r="DN2163" s="11" t="s">
        <v>6236</v>
      </c>
      <c r="DO2163" t="s">
        <v>6237</v>
      </c>
      <c r="DP2163">
        <v>2</v>
      </c>
    </row>
    <row r="2164" spans="113:120" x14ac:dyDescent="0.25">
      <c r="DI2164" t="s">
        <v>149</v>
      </c>
      <c r="DJ2164" t="s">
        <v>6238</v>
      </c>
      <c r="DK2164" s="3" t="s">
        <v>5799</v>
      </c>
      <c r="DL2164" t="s">
        <v>6239</v>
      </c>
      <c r="DM2164" t="str">
        <f t="shared" si="38"/>
        <v>LA120 - Housing Authority of Grant Parish</v>
      </c>
      <c r="DN2164" s="11" t="s">
        <v>6240</v>
      </c>
      <c r="DO2164" t="s">
        <v>6241</v>
      </c>
      <c r="DP2164">
        <v>28</v>
      </c>
    </row>
    <row r="2165" spans="113:120" x14ac:dyDescent="0.25">
      <c r="DI2165" t="s">
        <v>149</v>
      </c>
      <c r="DJ2165" t="s">
        <v>6242</v>
      </c>
      <c r="DK2165" s="3" t="s">
        <v>5799</v>
      </c>
      <c r="DL2165" t="s">
        <v>6243</v>
      </c>
      <c r="DM2165" t="str">
        <f t="shared" si="38"/>
        <v>LA122 - HOUSING AUTHORITY OF THE TOWN OF COLFAX</v>
      </c>
      <c r="DN2165" s="11" t="s">
        <v>6244</v>
      </c>
      <c r="DO2165" t="s">
        <v>5357</v>
      </c>
      <c r="DP2165">
        <v>90</v>
      </c>
    </row>
    <row r="2166" spans="113:120" x14ac:dyDescent="0.25">
      <c r="DI2166" t="s">
        <v>149</v>
      </c>
      <c r="DJ2166" t="s">
        <v>6245</v>
      </c>
      <c r="DK2166" s="3" t="s">
        <v>5799</v>
      </c>
      <c r="DL2166" t="s">
        <v>6246</v>
      </c>
      <c r="DM2166" t="str">
        <f t="shared" si="38"/>
        <v>LA124 - Housing Authority of the Town of Olla</v>
      </c>
      <c r="DN2166" s="11" t="s">
        <v>6247</v>
      </c>
      <c r="DO2166" t="s">
        <v>6248</v>
      </c>
      <c r="DP2166">
        <v>45</v>
      </c>
    </row>
    <row r="2167" spans="113:120" x14ac:dyDescent="0.25">
      <c r="DI2167" t="s">
        <v>149</v>
      </c>
      <c r="DJ2167" t="s">
        <v>6249</v>
      </c>
      <c r="DK2167" s="3" t="s">
        <v>5799</v>
      </c>
      <c r="DL2167" t="s">
        <v>6250</v>
      </c>
      <c r="DM2167" t="str">
        <f t="shared" si="38"/>
        <v>LA125 - Housing Authority of the Parish of Caldwell</v>
      </c>
      <c r="DN2167" s="11" t="s">
        <v>6251</v>
      </c>
      <c r="DO2167" t="s">
        <v>6252</v>
      </c>
      <c r="DP2167">
        <v>116</v>
      </c>
    </row>
    <row r="2168" spans="113:120" x14ac:dyDescent="0.25">
      <c r="DI2168" t="s">
        <v>149</v>
      </c>
      <c r="DJ2168" t="s">
        <v>6253</v>
      </c>
      <c r="DK2168" s="3" t="s">
        <v>5799</v>
      </c>
      <c r="DL2168" t="s">
        <v>6254</v>
      </c>
      <c r="DM2168" t="str">
        <f t="shared" si="38"/>
        <v>LA127 - Housing Authority of the Town of East Hodge</v>
      </c>
      <c r="DN2168" s="11" t="s">
        <v>6255</v>
      </c>
      <c r="DO2168" t="s">
        <v>6197</v>
      </c>
      <c r="DP2168">
        <v>25</v>
      </c>
    </row>
    <row r="2169" spans="113:120" x14ac:dyDescent="0.25">
      <c r="DI2169" t="s">
        <v>149</v>
      </c>
      <c r="DJ2169" t="s">
        <v>6256</v>
      </c>
      <c r="DK2169" s="3" t="s">
        <v>5799</v>
      </c>
      <c r="DL2169" t="s">
        <v>6257</v>
      </c>
      <c r="DM2169" t="str">
        <f t="shared" si="38"/>
        <v>LA128 - Housing Authority of Vernon Parish</v>
      </c>
      <c r="DN2169" s="11" t="s">
        <v>6258</v>
      </c>
      <c r="DO2169" t="s">
        <v>6259</v>
      </c>
      <c r="DP2169">
        <v>66</v>
      </c>
    </row>
    <row r="2170" spans="113:120" x14ac:dyDescent="0.25">
      <c r="DI2170" t="s">
        <v>149</v>
      </c>
      <c r="DJ2170" t="s">
        <v>6260</v>
      </c>
      <c r="DK2170" s="3" t="s">
        <v>5799</v>
      </c>
      <c r="DL2170" t="s">
        <v>6261</v>
      </c>
      <c r="DM2170" t="str">
        <f t="shared" si="38"/>
        <v>LA129 - Housing Authority of Rapides Parish</v>
      </c>
      <c r="DN2170" s="11" t="s">
        <v>6262</v>
      </c>
      <c r="DO2170" t="s">
        <v>6263</v>
      </c>
      <c r="DP2170">
        <v>175</v>
      </c>
    </row>
    <row r="2171" spans="113:120" x14ac:dyDescent="0.25">
      <c r="DI2171" t="s">
        <v>149</v>
      </c>
      <c r="DJ2171" t="s">
        <v>6264</v>
      </c>
      <c r="DK2171" s="3" t="s">
        <v>5799</v>
      </c>
      <c r="DL2171" t="s">
        <v>6265</v>
      </c>
      <c r="DM2171" t="str">
        <f t="shared" si="38"/>
        <v>LA130 - Housing Authority of Duson</v>
      </c>
      <c r="DN2171" s="11" t="s">
        <v>6266</v>
      </c>
      <c r="DO2171" t="s">
        <v>6267</v>
      </c>
      <c r="DP2171">
        <v>30</v>
      </c>
    </row>
    <row r="2172" spans="113:120" x14ac:dyDescent="0.25">
      <c r="DI2172" t="s">
        <v>149</v>
      </c>
      <c r="DJ2172" t="s">
        <v>6268</v>
      </c>
      <c r="DK2172" s="3" t="s">
        <v>5799</v>
      </c>
      <c r="DL2172" t="s">
        <v>6269</v>
      </c>
      <c r="DM2172" t="str">
        <f t="shared" si="38"/>
        <v>LA142 - Housing Authority of Jena</v>
      </c>
      <c r="DN2172" s="11" t="s">
        <v>6270</v>
      </c>
      <c r="DO2172" t="s">
        <v>6271</v>
      </c>
      <c r="DP2172">
        <v>50</v>
      </c>
    </row>
    <row r="2173" spans="113:120" x14ac:dyDescent="0.25">
      <c r="DI2173" t="s">
        <v>149</v>
      </c>
      <c r="DJ2173" t="s">
        <v>6272</v>
      </c>
      <c r="DK2173" s="3" t="s">
        <v>5799</v>
      </c>
      <c r="DL2173" t="s">
        <v>6273</v>
      </c>
      <c r="DM2173" t="str">
        <f t="shared" si="38"/>
        <v>LA166 - Housing Authority of Natchitoches Parish</v>
      </c>
      <c r="DN2173" s="11" t="s">
        <v>6274</v>
      </c>
      <c r="DO2173" t="s">
        <v>6275</v>
      </c>
      <c r="DP2173">
        <v>92</v>
      </c>
    </row>
    <row r="2174" spans="113:120" x14ac:dyDescent="0.25">
      <c r="DI2174" t="s">
        <v>149</v>
      </c>
      <c r="DJ2174" t="s">
        <v>6276</v>
      </c>
      <c r="DK2174" s="3" t="s">
        <v>5799</v>
      </c>
      <c r="DL2174" t="s">
        <v>6277</v>
      </c>
      <c r="DM2174" t="str">
        <f t="shared" si="38"/>
        <v>LA238 - Housing Authority of City of Covington</v>
      </c>
      <c r="DN2174" s="11" t="s">
        <v>6278</v>
      </c>
      <c r="DO2174" t="s">
        <v>6279</v>
      </c>
      <c r="DP2174">
        <v>50</v>
      </c>
    </row>
    <row r="2175" spans="113:120" x14ac:dyDescent="0.25">
      <c r="DI2175" t="s">
        <v>149</v>
      </c>
      <c r="DJ2175" t="s">
        <v>6280</v>
      </c>
      <c r="DK2175" s="3" t="s">
        <v>5799</v>
      </c>
      <c r="DL2175" t="s">
        <v>6281</v>
      </c>
      <c r="DM2175" t="str">
        <f t="shared" si="38"/>
        <v>LA261 - Village of Fenton Housing Authority</v>
      </c>
      <c r="DN2175" s="11" t="s">
        <v>6282</v>
      </c>
      <c r="DO2175" t="s">
        <v>5357</v>
      </c>
      <c r="DP2175">
        <v>25</v>
      </c>
    </row>
    <row r="2176" spans="113:120" x14ac:dyDescent="0.25">
      <c r="DI2176" t="s">
        <v>149</v>
      </c>
      <c r="DJ2176" t="s">
        <v>6283</v>
      </c>
      <c r="DK2176" s="3" t="s">
        <v>5799</v>
      </c>
      <c r="DL2176" t="s">
        <v>6284</v>
      </c>
      <c r="DM2176" t="str">
        <f t="shared" si="38"/>
        <v>LA262 - East Carroll Parish Housing Authority</v>
      </c>
      <c r="DN2176" s="11" t="s">
        <v>6285</v>
      </c>
      <c r="DO2176" t="s">
        <v>5357</v>
      </c>
      <c r="DP2176">
        <v>40</v>
      </c>
    </row>
    <row r="2177" spans="113:120" x14ac:dyDescent="0.25">
      <c r="DI2177" t="s">
        <v>14</v>
      </c>
      <c r="DJ2177" t="s">
        <v>6286</v>
      </c>
      <c r="DK2177" s="3" t="s">
        <v>6287</v>
      </c>
      <c r="DL2177" t="s">
        <v>6288</v>
      </c>
      <c r="DM2177" t="str">
        <f t="shared" si="38"/>
        <v>MA001 - Lowell Housing Authority</v>
      </c>
      <c r="DN2177" s="11" t="s">
        <v>6289</v>
      </c>
      <c r="DO2177" t="s">
        <v>6290</v>
      </c>
      <c r="DP2177">
        <v>524</v>
      </c>
    </row>
    <row r="2178" spans="113:120" x14ac:dyDescent="0.25">
      <c r="DI2178" t="s">
        <v>14</v>
      </c>
      <c r="DJ2178" t="s">
        <v>6286</v>
      </c>
      <c r="DK2178" s="3" t="s">
        <v>6287</v>
      </c>
      <c r="DL2178" t="s">
        <v>6288</v>
      </c>
      <c r="DM2178" t="str">
        <f t="shared" si="38"/>
        <v>MA001 - Lowell Housing Authority</v>
      </c>
      <c r="DN2178" s="11" t="s">
        <v>6291</v>
      </c>
      <c r="DO2178" t="s">
        <v>6292</v>
      </c>
      <c r="DP2178">
        <v>215</v>
      </c>
    </row>
    <row r="2179" spans="113:120" x14ac:dyDescent="0.25">
      <c r="DI2179" t="s">
        <v>14</v>
      </c>
      <c r="DJ2179" t="s">
        <v>6286</v>
      </c>
      <c r="DK2179" s="3" t="s">
        <v>6287</v>
      </c>
      <c r="DL2179" t="s">
        <v>6288</v>
      </c>
      <c r="DM2179" t="str">
        <f t="shared" si="38"/>
        <v>MA001 - Lowell Housing Authority</v>
      </c>
      <c r="DN2179" s="11" t="s">
        <v>6293</v>
      </c>
      <c r="DO2179" t="s">
        <v>6294</v>
      </c>
      <c r="DP2179">
        <v>426</v>
      </c>
    </row>
    <row r="2180" spans="113:120" x14ac:dyDescent="0.25">
      <c r="DI2180" t="s">
        <v>14</v>
      </c>
      <c r="DJ2180" t="s">
        <v>6286</v>
      </c>
      <c r="DK2180" s="3" t="s">
        <v>6287</v>
      </c>
      <c r="DL2180" t="s">
        <v>6288</v>
      </c>
      <c r="DM2180" t="str">
        <f t="shared" si="38"/>
        <v>MA001 - Lowell Housing Authority</v>
      </c>
      <c r="DN2180" s="11" t="s">
        <v>6295</v>
      </c>
      <c r="DO2180" t="s">
        <v>6296</v>
      </c>
      <c r="DP2180">
        <v>448</v>
      </c>
    </row>
    <row r="2181" spans="113:120" x14ac:dyDescent="0.25">
      <c r="DI2181" t="s">
        <v>14</v>
      </c>
      <c r="DJ2181" t="s">
        <v>6297</v>
      </c>
      <c r="DK2181" s="3" t="s">
        <v>6287</v>
      </c>
      <c r="DL2181" t="s">
        <v>6298</v>
      </c>
      <c r="DM2181" t="str">
        <f t="shared" si="38"/>
        <v>MA002 - Boston Housing Authority</v>
      </c>
      <c r="DN2181" s="11" t="s">
        <v>6299</v>
      </c>
      <c r="DO2181" t="s">
        <v>6300</v>
      </c>
      <c r="DP2181">
        <v>978</v>
      </c>
    </row>
    <row r="2182" spans="113:120" x14ac:dyDescent="0.25">
      <c r="DI2182" t="s">
        <v>14</v>
      </c>
      <c r="DJ2182" t="s">
        <v>6297</v>
      </c>
      <c r="DK2182" s="3" t="s">
        <v>6287</v>
      </c>
      <c r="DL2182" t="s">
        <v>6298</v>
      </c>
      <c r="DM2182" t="str">
        <f t="shared" ref="DM2182:DM2245" si="39">CONCATENATE(DJ2182," - ",DL2182)</f>
        <v>MA002 - Boston Housing Authority</v>
      </c>
      <c r="DN2182" s="11" t="s">
        <v>6301</v>
      </c>
      <c r="DO2182" t="s">
        <v>6302</v>
      </c>
      <c r="DP2182">
        <v>414</v>
      </c>
    </row>
    <row r="2183" spans="113:120" x14ac:dyDescent="0.25">
      <c r="DI2183" t="s">
        <v>14</v>
      </c>
      <c r="DJ2183" t="s">
        <v>6297</v>
      </c>
      <c r="DK2183" s="3" t="s">
        <v>6287</v>
      </c>
      <c r="DL2183" t="s">
        <v>6298</v>
      </c>
      <c r="DM2183" t="str">
        <f t="shared" si="39"/>
        <v>MA002 - Boston Housing Authority</v>
      </c>
      <c r="DN2183" s="11" t="s">
        <v>6303</v>
      </c>
      <c r="DO2183" t="s">
        <v>6304</v>
      </c>
      <c r="DP2183">
        <v>363</v>
      </c>
    </row>
    <row r="2184" spans="113:120" x14ac:dyDescent="0.25">
      <c r="DI2184" t="s">
        <v>14</v>
      </c>
      <c r="DJ2184" t="s">
        <v>6297</v>
      </c>
      <c r="DK2184" s="3" t="s">
        <v>6287</v>
      </c>
      <c r="DL2184" t="s">
        <v>6298</v>
      </c>
      <c r="DM2184" t="str">
        <f t="shared" si="39"/>
        <v>MA002 - Boston Housing Authority</v>
      </c>
      <c r="DN2184" s="11" t="s">
        <v>6305</v>
      </c>
      <c r="DO2184" t="s">
        <v>6306</v>
      </c>
      <c r="DP2184">
        <v>1016</v>
      </c>
    </row>
    <row r="2185" spans="113:120" x14ac:dyDescent="0.25">
      <c r="DI2185" t="s">
        <v>14</v>
      </c>
      <c r="DJ2185" t="s">
        <v>6297</v>
      </c>
      <c r="DK2185" s="3" t="s">
        <v>6287</v>
      </c>
      <c r="DL2185" t="s">
        <v>6298</v>
      </c>
      <c r="DM2185" t="str">
        <f t="shared" si="39"/>
        <v>MA002 - Boston Housing Authority</v>
      </c>
      <c r="DN2185" s="11" t="s">
        <v>6307</v>
      </c>
      <c r="DO2185" t="s">
        <v>6308</v>
      </c>
      <c r="DP2185">
        <v>278</v>
      </c>
    </row>
    <row r="2186" spans="113:120" x14ac:dyDescent="0.25">
      <c r="DI2186" t="s">
        <v>14</v>
      </c>
      <c r="DJ2186" t="s">
        <v>6297</v>
      </c>
      <c r="DK2186" s="3" t="s">
        <v>6287</v>
      </c>
      <c r="DL2186" t="s">
        <v>6298</v>
      </c>
      <c r="DM2186" t="str">
        <f t="shared" si="39"/>
        <v>MA002 - Boston Housing Authority</v>
      </c>
      <c r="DN2186" s="11" t="s">
        <v>6309</v>
      </c>
      <c r="DO2186" t="s">
        <v>6310</v>
      </c>
      <c r="DP2186">
        <v>346</v>
      </c>
    </row>
    <row r="2187" spans="113:120" x14ac:dyDescent="0.25">
      <c r="DI2187" t="s">
        <v>14</v>
      </c>
      <c r="DJ2187" t="s">
        <v>6297</v>
      </c>
      <c r="DK2187" s="3" t="s">
        <v>6287</v>
      </c>
      <c r="DL2187" t="s">
        <v>6298</v>
      </c>
      <c r="DM2187" t="str">
        <f t="shared" si="39"/>
        <v>MA002 - Boston Housing Authority</v>
      </c>
      <c r="DN2187" s="11" t="s">
        <v>6311</v>
      </c>
      <c r="DO2187" t="s">
        <v>6312</v>
      </c>
      <c r="DP2187">
        <v>26</v>
      </c>
    </row>
    <row r="2188" spans="113:120" x14ac:dyDescent="0.25">
      <c r="DI2188" t="s">
        <v>14</v>
      </c>
      <c r="DJ2188" t="s">
        <v>6297</v>
      </c>
      <c r="DK2188" s="3" t="s">
        <v>6287</v>
      </c>
      <c r="DL2188" t="s">
        <v>6298</v>
      </c>
      <c r="DM2188" t="str">
        <f t="shared" si="39"/>
        <v>MA002 - Boston Housing Authority</v>
      </c>
      <c r="DN2188" s="11" t="s">
        <v>6313</v>
      </c>
      <c r="DO2188" t="s">
        <v>6314</v>
      </c>
      <c r="DP2188">
        <v>44</v>
      </c>
    </row>
    <row r="2189" spans="113:120" x14ac:dyDescent="0.25">
      <c r="DI2189" t="s">
        <v>14</v>
      </c>
      <c r="DJ2189" t="s">
        <v>6297</v>
      </c>
      <c r="DK2189" s="3" t="s">
        <v>6287</v>
      </c>
      <c r="DL2189" t="s">
        <v>6298</v>
      </c>
      <c r="DM2189" t="str">
        <f t="shared" si="39"/>
        <v>MA002 - Boston Housing Authority</v>
      </c>
      <c r="DN2189" s="11" t="s">
        <v>6315</v>
      </c>
      <c r="DO2189" t="s">
        <v>6316</v>
      </c>
      <c r="DP2189">
        <v>56</v>
      </c>
    </row>
    <row r="2190" spans="113:120" x14ac:dyDescent="0.25">
      <c r="DI2190" t="s">
        <v>14</v>
      </c>
      <c r="DJ2190" t="s">
        <v>6297</v>
      </c>
      <c r="DK2190" s="3" t="s">
        <v>6287</v>
      </c>
      <c r="DL2190" t="s">
        <v>6298</v>
      </c>
      <c r="DM2190" t="str">
        <f t="shared" si="39"/>
        <v>MA002 - Boston Housing Authority</v>
      </c>
      <c r="DN2190" s="11" t="s">
        <v>6317</v>
      </c>
      <c r="DO2190" t="s">
        <v>6318</v>
      </c>
      <c r="DP2190">
        <v>54</v>
      </c>
    </row>
    <row r="2191" spans="113:120" x14ac:dyDescent="0.25">
      <c r="DI2191" t="s">
        <v>14</v>
      </c>
      <c r="DJ2191" t="s">
        <v>6297</v>
      </c>
      <c r="DK2191" s="3" t="s">
        <v>6287</v>
      </c>
      <c r="DL2191" t="s">
        <v>6298</v>
      </c>
      <c r="DM2191" t="str">
        <f t="shared" si="39"/>
        <v>MA002 - Boston Housing Authority</v>
      </c>
      <c r="DN2191" s="11" t="s">
        <v>6319</v>
      </c>
      <c r="DO2191" t="s">
        <v>6320</v>
      </c>
      <c r="DP2191">
        <v>81</v>
      </c>
    </row>
    <row r="2192" spans="113:120" x14ac:dyDescent="0.25">
      <c r="DI2192" t="s">
        <v>14</v>
      </c>
      <c r="DJ2192" t="s">
        <v>6297</v>
      </c>
      <c r="DK2192" s="3" t="s">
        <v>6287</v>
      </c>
      <c r="DL2192" t="s">
        <v>6298</v>
      </c>
      <c r="DM2192" t="str">
        <f t="shared" si="39"/>
        <v>MA002 - Boston Housing Authority</v>
      </c>
      <c r="DN2192" s="11" t="s">
        <v>6321</v>
      </c>
      <c r="DO2192" t="s">
        <v>6322</v>
      </c>
      <c r="DP2192">
        <v>96</v>
      </c>
    </row>
    <row r="2193" spans="113:120" x14ac:dyDescent="0.25">
      <c r="DI2193" t="s">
        <v>14</v>
      </c>
      <c r="DJ2193" t="s">
        <v>6297</v>
      </c>
      <c r="DK2193" s="3" t="s">
        <v>6287</v>
      </c>
      <c r="DL2193" t="s">
        <v>6298</v>
      </c>
      <c r="DM2193" t="str">
        <f t="shared" si="39"/>
        <v>MA002 - Boston Housing Authority</v>
      </c>
      <c r="DN2193" s="11" t="s">
        <v>6323</v>
      </c>
      <c r="DO2193" t="s">
        <v>6324</v>
      </c>
      <c r="DP2193">
        <v>48</v>
      </c>
    </row>
    <row r="2194" spans="113:120" x14ac:dyDescent="0.25">
      <c r="DI2194" t="s">
        <v>14</v>
      </c>
      <c r="DJ2194" t="s">
        <v>6297</v>
      </c>
      <c r="DK2194" s="3" t="s">
        <v>6287</v>
      </c>
      <c r="DL2194" t="s">
        <v>6298</v>
      </c>
      <c r="DM2194" t="str">
        <f t="shared" si="39"/>
        <v>MA002 - Boston Housing Authority</v>
      </c>
      <c r="DN2194" s="11" t="s">
        <v>6325</v>
      </c>
      <c r="DO2194" t="s">
        <v>6326</v>
      </c>
      <c r="DP2194">
        <v>47</v>
      </c>
    </row>
    <row r="2195" spans="113:120" x14ac:dyDescent="0.25">
      <c r="DI2195" t="s">
        <v>14</v>
      </c>
      <c r="DJ2195" t="s">
        <v>6297</v>
      </c>
      <c r="DK2195" s="3" t="s">
        <v>6287</v>
      </c>
      <c r="DL2195" t="s">
        <v>6298</v>
      </c>
      <c r="DM2195" t="str">
        <f t="shared" si="39"/>
        <v>MA002 - Boston Housing Authority</v>
      </c>
      <c r="DN2195" s="11" t="s">
        <v>6327</v>
      </c>
      <c r="DO2195" t="s">
        <v>6328</v>
      </c>
      <c r="DP2195">
        <v>82</v>
      </c>
    </row>
    <row r="2196" spans="113:120" x14ac:dyDescent="0.25">
      <c r="DI2196" t="s">
        <v>14</v>
      </c>
      <c r="DJ2196" t="s">
        <v>6297</v>
      </c>
      <c r="DK2196" s="3" t="s">
        <v>6287</v>
      </c>
      <c r="DL2196" t="s">
        <v>6298</v>
      </c>
      <c r="DM2196" t="str">
        <f t="shared" si="39"/>
        <v>MA002 - Boston Housing Authority</v>
      </c>
      <c r="DN2196" s="11" t="s">
        <v>6329</v>
      </c>
      <c r="DO2196" t="s">
        <v>6330</v>
      </c>
      <c r="DP2196">
        <v>84</v>
      </c>
    </row>
    <row r="2197" spans="113:120" x14ac:dyDescent="0.25">
      <c r="DI2197" t="s">
        <v>14</v>
      </c>
      <c r="DJ2197" t="s">
        <v>6297</v>
      </c>
      <c r="DK2197" s="3" t="s">
        <v>6287</v>
      </c>
      <c r="DL2197" t="s">
        <v>6298</v>
      </c>
      <c r="DM2197" t="str">
        <f t="shared" si="39"/>
        <v>MA002 - Boston Housing Authority</v>
      </c>
      <c r="DN2197" s="11" t="s">
        <v>6331</v>
      </c>
      <c r="DO2197" t="s">
        <v>6332</v>
      </c>
      <c r="DP2197">
        <v>40</v>
      </c>
    </row>
    <row r="2198" spans="113:120" x14ac:dyDescent="0.25">
      <c r="DI2198" t="s">
        <v>14</v>
      </c>
      <c r="DJ2198" t="s">
        <v>6297</v>
      </c>
      <c r="DK2198" s="3" t="s">
        <v>6287</v>
      </c>
      <c r="DL2198" t="s">
        <v>6298</v>
      </c>
      <c r="DM2198" t="str">
        <f t="shared" si="39"/>
        <v>MA002 - Boston Housing Authority</v>
      </c>
      <c r="DN2198" s="11" t="s">
        <v>6333</v>
      </c>
      <c r="DO2198" t="s">
        <v>6334</v>
      </c>
      <c r="DP2198">
        <v>104</v>
      </c>
    </row>
    <row r="2199" spans="113:120" x14ac:dyDescent="0.25">
      <c r="DI2199" t="s">
        <v>14</v>
      </c>
      <c r="DJ2199" t="s">
        <v>6297</v>
      </c>
      <c r="DK2199" s="3" t="s">
        <v>6287</v>
      </c>
      <c r="DL2199" t="s">
        <v>6298</v>
      </c>
      <c r="DM2199" t="str">
        <f t="shared" si="39"/>
        <v>MA002 - Boston Housing Authority</v>
      </c>
      <c r="DN2199" s="11" t="s">
        <v>6335</v>
      </c>
      <c r="DO2199" t="s">
        <v>6336</v>
      </c>
      <c r="DP2199">
        <v>102</v>
      </c>
    </row>
    <row r="2200" spans="113:120" x14ac:dyDescent="0.25">
      <c r="DI2200" t="s">
        <v>14</v>
      </c>
      <c r="DJ2200" t="s">
        <v>6297</v>
      </c>
      <c r="DK2200" s="3" t="s">
        <v>6287</v>
      </c>
      <c r="DL2200" t="s">
        <v>6298</v>
      </c>
      <c r="DM2200" t="str">
        <f t="shared" si="39"/>
        <v>MA002 - Boston Housing Authority</v>
      </c>
      <c r="DN2200" s="11" t="s">
        <v>6337</v>
      </c>
      <c r="DO2200" t="s">
        <v>6338</v>
      </c>
      <c r="DP2200">
        <v>165</v>
      </c>
    </row>
    <row r="2201" spans="113:120" x14ac:dyDescent="0.25">
      <c r="DI2201" t="s">
        <v>14</v>
      </c>
      <c r="DJ2201" t="s">
        <v>6297</v>
      </c>
      <c r="DK2201" s="3" t="s">
        <v>6287</v>
      </c>
      <c r="DL2201" t="s">
        <v>6298</v>
      </c>
      <c r="DM2201" t="str">
        <f t="shared" si="39"/>
        <v>MA002 - Boston Housing Authority</v>
      </c>
      <c r="DN2201" s="11" t="s">
        <v>6339</v>
      </c>
      <c r="DO2201" t="s">
        <v>6340</v>
      </c>
      <c r="DP2201">
        <v>78</v>
      </c>
    </row>
    <row r="2202" spans="113:120" x14ac:dyDescent="0.25">
      <c r="DI2202" t="s">
        <v>14</v>
      </c>
      <c r="DJ2202" t="s">
        <v>6297</v>
      </c>
      <c r="DK2202" s="3" t="s">
        <v>6287</v>
      </c>
      <c r="DL2202" t="s">
        <v>6298</v>
      </c>
      <c r="DM2202" t="str">
        <f t="shared" si="39"/>
        <v>MA002 - Boston Housing Authority</v>
      </c>
      <c r="DN2202" s="11" t="s">
        <v>6341</v>
      </c>
      <c r="DO2202" t="s">
        <v>6342</v>
      </c>
      <c r="DP2202">
        <v>96</v>
      </c>
    </row>
    <row r="2203" spans="113:120" x14ac:dyDescent="0.25">
      <c r="DI2203" t="s">
        <v>14</v>
      </c>
      <c r="DJ2203" t="s">
        <v>6297</v>
      </c>
      <c r="DK2203" s="3" t="s">
        <v>6287</v>
      </c>
      <c r="DL2203" t="s">
        <v>6298</v>
      </c>
      <c r="DM2203" t="str">
        <f t="shared" si="39"/>
        <v>MA002 - Boston Housing Authority</v>
      </c>
      <c r="DN2203" s="11" t="s">
        <v>6343</v>
      </c>
      <c r="DO2203" t="s">
        <v>6344</v>
      </c>
      <c r="DP2203">
        <v>199</v>
      </c>
    </row>
    <row r="2204" spans="113:120" x14ac:dyDescent="0.25">
      <c r="DI2204" t="s">
        <v>14</v>
      </c>
      <c r="DJ2204" t="s">
        <v>6297</v>
      </c>
      <c r="DK2204" s="3" t="s">
        <v>6287</v>
      </c>
      <c r="DL2204" t="s">
        <v>6298</v>
      </c>
      <c r="DM2204" t="str">
        <f t="shared" si="39"/>
        <v>MA002 - Boston Housing Authority</v>
      </c>
      <c r="DN2204" s="11" t="s">
        <v>6345</v>
      </c>
      <c r="DO2204" t="s">
        <v>6346</v>
      </c>
      <c r="DP2204">
        <v>69</v>
      </c>
    </row>
    <row r="2205" spans="113:120" x14ac:dyDescent="0.25">
      <c r="DI2205" t="s">
        <v>14</v>
      </c>
      <c r="DJ2205" t="s">
        <v>6297</v>
      </c>
      <c r="DK2205" s="3" t="s">
        <v>6287</v>
      </c>
      <c r="DL2205" t="s">
        <v>6298</v>
      </c>
      <c r="DM2205" t="str">
        <f t="shared" si="39"/>
        <v>MA002 - Boston Housing Authority</v>
      </c>
      <c r="DN2205" s="11" t="s">
        <v>6347</v>
      </c>
      <c r="DO2205" t="s">
        <v>6348</v>
      </c>
      <c r="DP2205">
        <v>102</v>
      </c>
    </row>
    <row r="2206" spans="113:120" x14ac:dyDescent="0.25">
      <c r="DI2206" t="s">
        <v>14</v>
      </c>
      <c r="DJ2206" t="s">
        <v>6297</v>
      </c>
      <c r="DK2206" s="3" t="s">
        <v>6287</v>
      </c>
      <c r="DL2206" t="s">
        <v>6298</v>
      </c>
      <c r="DM2206" t="str">
        <f t="shared" si="39"/>
        <v>MA002 - Boston Housing Authority</v>
      </c>
      <c r="DN2206" s="11" t="s">
        <v>6349</v>
      </c>
      <c r="DO2206" t="s">
        <v>6350</v>
      </c>
      <c r="DP2206">
        <v>132</v>
      </c>
    </row>
    <row r="2207" spans="113:120" x14ac:dyDescent="0.25">
      <c r="DI2207" t="s">
        <v>14</v>
      </c>
      <c r="DJ2207" t="s">
        <v>6297</v>
      </c>
      <c r="DK2207" s="3" t="s">
        <v>6287</v>
      </c>
      <c r="DL2207" t="s">
        <v>6298</v>
      </c>
      <c r="DM2207" t="str">
        <f t="shared" si="39"/>
        <v>MA002 - Boston Housing Authority</v>
      </c>
      <c r="DN2207" s="11" t="s">
        <v>6351</v>
      </c>
      <c r="DO2207" t="s">
        <v>6352</v>
      </c>
      <c r="DP2207">
        <v>92</v>
      </c>
    </row>
    <row r="2208" spans="113:120" x14ac:dyDescent="0.25">
      <c r="DI2208" t="s">
        <v>14</v>
      </c>
      <c r="DJ2208" t="s">
        <v>6297</v>
      </c>
      <c r="DK2208" s="3" t="s">
        <v>6287</v>
      </c>
      <c r="DL2208" t="s">
        <v>6298</v>
      </c>
      <c r="DM2208" t="str">
        <f t="shared" si="39"/>
        <v>MA002 - Boston Housing Authority</v>
      </c>
      <c r="DN2208" s="11" t="s">
        <v>6353</v>
      </c>
      <c r="DO2208" t="s">
        <v>6354</v>
      </c>
      <c r="DP2208">
        <v>100</v>
      </c>
    </row>
    <row r="2209" spans="113:120" x14ac:dyDescent="0.25">
      <c r="DI2209" t="s">
        <v>14</v>
      </c>
      <c r="DJ2209" t="s">
        <v>6297</v>
      </c>
      <c r="DK2209" s="3" t="s">
        <v>6287</v>
      </c>
      <c r="DL2209" t="s">
        <v>6298</v>
      </c>
      <c r="DM2209" t="str">
        <f t="shared" si="39"/>
        <v>MA002 - Boston Housing Authority</v>
      </c>
      <c r="DN2209" s="11" t="s">
        <v>6355</v>
      </c>
      <c r="DO2209" t="s">
        <v>6356</v>
      </c>
      <c r="DP2209">
        <v>100</v>
      </c>
    </row>
    <row r="2210" spans="113:120" x14ac:dyDescent="0.25">
      <c r="DI2210" t="s">
        <v>14</v>
      </c>
      <c r="DJ2210" t="s">
        <v>6297</v>
      </c>
      <c r="DK2210" s="3" t="s">
        <v>6287</v>
      </c>
      <c r="DL2210" t="s">
        <v>6298</v>
      </c>
      <c r="DM2210" t="str">
        <f t="shared" si="39"/>
        <v>MA002 - Boston Housing Authority</v>
      </c>
      <c r="DN2210" s="11" t="s">
        <v>6357</v>
      </c>
      <c r="DO2210" t="s">
        <v>6358</v>
      </c>
      <c r="DP2210">
        <v>104</v>
      </c>
    </row>
    <row r="2211" spans="113:120" x14ac:dyDescent="0.25">
      <c r="DI2211" t="s">
        <v>14</v>
      </c>
      <c r="DJ2211" t="s">
        <v>6297</v>
      </c>
      <c r="DK2211" s="3" t="s">
        <v>6287</v>
      </c>
      <c r="DL2211" t="s">
        <v>6298</v>
      </c>
      <c r="DM2211" t="str">
        <f t="shared" si="39"/>
        <v>MA002 - Boston Housing Authority</v>
      </c>
      <c r="DN2211" s="11" t="s">
        <v>6359</v>
      </c>
      <c r="DO2211" t="s">
        <v>6360</v>
      </c>
      <c r="DP2211">
        <v>119</v>
      </c>
    </row>
    <row r="2212" spans="113:120" x14ac:dyDescent="0.25">
      <c r="DI2212" t="s">
        <v>14</v>
      </c>
      <c r="DJ2212" t="s">
        <v>6297</v>
      </c>
      <c r="DK2212" s="3" t="s">
        <v>6287</v>
      </c>
      <c r="DL2212" t="s">
        <v>6298</v>
      </c>
      <c r="DM2212" t="str">
        <f t="shared" si="39"/>
        <v>MA002 - Boston Housing Authority</v>
      </c>
      <c r="DN2212" s="11" t="s">
        <v>6361</v>
      </c>
      <c r="DO2212" t="s">
        <v>6362</v>
      </c>
      <c r="DP2212">
        <v>114</v>
      </c>
    </row>
    <row r="2213" spans="113:120" x14ac:dyDescent="0.25">
      <c r="DI2213" t="s">
        <v>14</v>
      </c>
      <c r="DJ2213" t="s">
        <v>6297</v>
      </c>
      <c r="DK2213" s="3" t="s">
        <v>6287</v>
      </c>
      <c r="DL2213" t="s">
        <v>6298</v>
      </c>
      <c r="DM2213" t="str">
        <f t="shared" si="39"/>
        <v>MA002 - Boston Housing Authority</v>
      </c>
      <c r="DN2213" s="11" t="s">
        <v>6363</v>
      </c>
      <c r="DO2213" t="s">
        <v>6364</v>
      </c>
      <c r="DP2213">
        <v>103</v>
      </c>
    </row>
    <row r="2214" spans="113:120" x14ac:dyDescent="0.25">
      <c r="DI2214" t="s">
        <v>14</v>
      </c>
      <c r="DJ2214" t="s">
        <v>6297</v>
      </c>
      <c r="DK2214" s="3" t="s">
        <v>6287</v>
      </c>
      <c r="DL2214" t="s">
        <v>6298</v>
      </c>
      <c r="DM2214" t="str">
        <f t="shared" si="39"/>
        <v>MA002 - Boston Housing Authority</v>
      </c>
      <c r="DN2214" s="11" t="s">
        <v>6365</v>
      </c>
      <c r="DO2214" t="s">
        <v>6366</v>
      </c>
      <c r="DP2214">
        <v>102</v>
      </c>
    </row>
    <row r="2215" spans="113:120" x14ac:dyDescent="0.25">
      <c r="DI2215" t="s">
        <v>14</v>
      </c>
      <c r="DJ2215" t="s">
        <v>6297</v>
      </c>
      <c r="DK2215" s="3" t="s">
        <v>6287</v>
      </c>
      <c r="DL2215" t="s">
        <v>6298</v>
      </c>
      <c r="DM2215" t="str">
        <f t="shared" si="39"/>
        <v>MA002 - Boston Housing Authority</v>
      </c>
      <c r="DN2215" s="11" t="s">
        <v>6367</v>
      </c>
      <c r="DO2215" t="s">
        <v>6368</v>
      </c>
      <c r="DP2215">
        <v>116</v>
      </c>
    </row>
    <row r="2216" spans="113:120" x14ac:dyDescent="0.25">
      <c r="DI2216" t="s">
        <v>14</v>
      </c>
      <c r="DJ2216" t="s">
        <v>6297</v>
      </c>
      <c r="DK2216" s="3" t="s">
        <v>6287</v>
      </c>
      <c r="DL2216" t="s">
        <v>6298</v>
      </c>
      <c r="DM2216" t="str">
        <f t="shared" si="39"/>
        <v>MA002 - Boston Housing Authority</v>
      </c>
      <c r="DN2216" s="11" t="s">
        <v>6369</v>
      </c>
      <c r="DO2216" t="s">
        <v>6370</v>
      </c>
      <c r="DP2216">
        <v>78</v>
      </c>
    </row>
    <row r="2217" spans="113:120" x14ac:dyDescent="0.25">
      <c r="DI2217" t="s">
        <v>14</v>
      </c>
      <c r="DJ2217" t="s">
        <v>6297</v>
      </c>
      <c r="DK2217" s="3" t="s">
        <v>6287</v>
      </c>
      <c r="DL2217" t="s">
        <v>6298</v>
      </c>
      <c r="DM2217" t="str">
        <f t="shared" si="39"/>
        <v>MA002 - Boston Housing Authority</v>
      </c>
      <c r="DN2217" s="11" t="s">
        <v>6371</v>
      </c>
      <c r="DO2217" t="s">
        <v>6372</v>
      </c>
      <c r="DP2217">
        <v>77</v>
      </c>
    </row>
    <row r="2218" spans="113:120" x14ac:dyDescent="0.25">
      <c r="DI2218" t="s">
        <v>14</v>
      </c>
      <c r="DJ2218" t="s">
        <v>6297</v>
      </c>
      <c r="DK2218" s="3" t="s">
        <v>6287</v>
      </c>
      <c r="DL2218" t="s">
        <v>6298</v>
      </c>
      <c r="DM2218" t="str">
        <f t="shared" si="39"/>
        <v>MA002 - Boston Housing Authority</v>
      </c>
      <c r="DN2218" s="11" t="s">
        <v>6373</v>
      </c>
      <c r="DO2218" t="s">
        <v>6374</v>
      </c>
      <c r="DP2218">
        <v>184</v>
      </c>
    </row>
    <row r="2219" spans="113:120" x14ac:dyDescent="0.25">
      <c r="DI2219" t="s">
        <v>14</v>
      </c>
      <c r="DJ2219" t="s">
        <v>6297</v>
      </c>
      <c r="DK2219" s="3" t="s">
        <v>6287</v>
      </c>
      <c r="DL2219" t="s">
        <v>6298</v>
      </c>
      <c r="DM2219" t="str">
        <f t="shared" si="39"/>
        <v>MA002 - Boston Housing Authority</v>
      </c>
      <c r="DN2219" s="11" t="s">
        <v>6375</v>
      </c>
      <c r="DO2219" t="s">
        <v>6376</v>
      </c>
      <c r="DP2219">
        <v>98</v>
      </c>
    </row>
    <row r="2220" spans="113:120" x14ac:dyDescent="0.25">
      <c r="DI2220" t="s">
        <v>14</v>
      </c>
      <c r="DJ2220" t="s">
        <v>6297</v>
      </c>
      <c r="DK2220" s="3" t="s">
        <v>6287</v>
      </c>
      <c r="DL2220" t="s">
        <v>6298</v>
      </c>
      <c r="DM2220" t="str">
        <f t="shared" si="39"/>
        <v>MA002 - Boston Housing Authority</v>
      </c>
      <c r="DN2220" s="11" t="s">
        <v>6377</v>
      </c>
      <c r="DO2220" t="s">
        <v>6378</v>
      </c>
      <c r="DP2220">
        <v>66</v>
      </c>
    </row>
    <row r="2221" spans="113:120" x14ac:dyDescent="0.25">
      <c r="DI2221" t="s">
        <v>14</v>
      </c>
      <c r="DJ2221" t="s">
        <v>6297</v>
      </c>
      <c r="DK2221" s="3" t="s">
        <v>6287</v>
      </c>
      <c r="DL2221" t="s">
        <v>6298</v>
      </c>
      <c r="DM2221" t="str">
        <f t="shared" si="39"/>
        <v>MA002 - Boston Housing Authority</v>
      </c>
      <c r="DN2221" s="11" t="s">
        <v>6379</v>
      </c>
      <c r="DO2221" t="s">
        <v>6380</v>
      </c>
      <c r="DP2221">
        <v>116</v>
      </c>
    </row>
    <row r="2222" spans="113:120" x14ac:dyDescent="0.25">
      <c r="DI2222" t="s">
        <v>14</v>
      </c>
      <c r="DJ2222" t="s">
        <v>6297</v>
      </c>
      <c r="DK2222" s="3" t="s">
        <v>6287</v>
      </c>
      <c r="DL2222" t="s">
        <v>6298</v>
      </c>
      <c r="DM2222" t="str">
        <f t="shared" si="39"/>
        <v>MA002 - Boston Housing Authority</v>
      </c>
      <c r="DN2222" s="11" t="s">
        <v>6381</v>
      </c>
      <c r="DO2222" t="s">
        <v>6382</v>
      </c>
      <c r="DP2222">
        <v>61</v>
      </c>
    </row>
    <row r="2223" spans="113:120" x14ac:dyDescent="0.25">
      <c r="DI2223" t="s">
        <v>14</v>
      </c>
      <c r="DJ2223" t="s">
        <v>6297</v>
      </c>
      <c r="DK2223" s="3" t="s">
        <v>6287</v>
      </c>
      <c r="DL2223" t="s">
        <v>6298</v>
      </c>
      <c r="DM2223" t="str">
        <f t="shared" si="39"/>
        <v>MA002 - Boston Housing Authority</v>
      </c>
      <c r="DN2223" s="11" t="s">
        <v>6383</v>
      </c>
      <c r="DO2223" t="s">
        <v>6384</v>
      </c>
      <c r="DP2223">
        <v>71</v>
      </c>
    </row>
    <row r="2224" spans="113:120" x14ac:dyDescent="0.25">
      <c r="DI2224" t="s">
        <v>14</v>
      </c>
      <c r="DJ2224" t="s">
        <v>6297</v>
      </c>
      <c r="DK2224" s="3" t="s">
        <v>6287</v>
      </c>
      <c r="DL2224" t="s">
        <v>6298</v>
      </c>
      <c r="DM2224" t="str">
        <f t="shared" si="39"/>
        <v>MA002 - Boston Housing Authority</v>
      </c>
      <c r="DN2224" s="11" t="s">
        <v>6385</v>
      </c>
      <c r="DO2224" t="s">
        <v>6386</v>
      </c>
      <c r="DP2224">
        <v>57</v>
      </c>
    </row>
    <row r="2225" spans="113:120" x14ac:dyDescent="0.25">
      <c r="DI2225" t="s">
        <v>14</v>
      </c>
      <c r="DJ2225" t="s">
        <v>6297</v>
      </c>
      <c r="DK2225" s="3" t="s">
        <v>6287</v>
      </c>
      <c r="DL2225" t="s">
        <v>6298</v>
      </c>
      <c r="DM2225" t="str">
        <f t="shared" si="39"/>
        <v>MA002 - Boston Housing Authority</v>
      </c>
      <c r="DN2225" s="11" t="s">
        <v>6387</v>
      </c>
      <c r="DO2225" t="s">
        <v>6388</v>
      </c>
      <c r="DP2225">
        <v>67</v>
      </c>
    </row>
    <row r="2226" spans="113:120" x14ac:dyDescent="0.25">
      <c r="DI2226" t="s">
        <v>14</v>
      </c>
      <c r="DJ2226" t="s">
        <v>6297</v>
      </c>
      <c r="DK2226" s="3" t="s">
        <v>6287</v>
      </c>
      <c r="DL2226" t="s">
        <v>6298</v>
      </c>
      <c r="DM2226" t="str">
        <f t="shared" si="39"/>
        <v>MA002 - Boston Housing Authority</v>
      </c>
      <c r="DN2226" s="11" t="s">
        <v>6389</v>
      </c>
      <c r="DO2226" t="s">
        <v>6390</v>
      </c>
      <c r="DP2226">
        <v>18</v>
      </c>
    </row>
    <row r="2227" spans="113:120" x14ac:dyDescent="0.25">
      <c r="DI2227" t="s">
        <v>14</v>
      </c>
      <c r="DJ2227" t="s">
        <v>6297</v>
      </c>
      <c r="DK2227" s="3" t="s">
        <v>6287</v>
      </c>
      <c r="DL2227" t="s">
        <v>6298</v>
      </c>
      <c r="DM2227" t="str">
        <f t="shared" si="39"/>
        <v>MA002 - Boston Housing Authority</v>
      </c>
      <c r="DN2227" s="11" t="s">
        <v>6391</v>
      </c>
      <c r="DO2227" t="s">
        <v>6392</v>
      </c>
      <c r="DP2227">
        <v>52</v>
      </c>
    </row>
    <row r="2228" spans="113:120" x14ac:dyDescent="0.25">
      <c r="DI2228" t="s">
        <v>14</v>
      </c>
      <c r="DJ2228" t="s">
        <v>6297</v>
      </c>
      <c r="DK2228" s="3" t="s">
        <v>6287</v>
      </c>
      <c r="DL2228" t="s">
        <v>6298</v>
      </c>
      <c r="DM2228" t="str">
        <f t="shared" si="39"/>
        <v>MA002 - Boston Housing Authority</v>
      </c>
      <c r="DN2228" s="11" t="s">
        <v>6393</v>
      </c>
      <c r="DO2228" t="s">
        <v>6394</v>
      </c>
      <c r="DP2228">
        <v>20</v>
      </c>
    </row>
    <row r="2229" spans="113:120" x14ac:dyDescent="0.25">
      <c r="DI2229" t="s">
        <v>14</v>
      </c>
      <c r="DJ2229" t="s">
        <v>6297</v>
      </c>
      <c r="DK2229" s="3" t="s">
        <v>6287</v>
      </c>
      <c r="DL2229" t="s">
        <v>6298</v>
      </c>
      <c r="DM2229" t="str">
        <f t="shared" si="39"/>
        <v>MA002 - Boston Housing Authority</v>
      </c>
      <c r="DN2229" s="11" t="s">
        <v>6395</v>
      </c>
      <c r="DO2229" t="s">
        <v>6396</v>
      </c>
      <c r="DP2229">
        <v>16</v>
      </c>
    </row>
    <row r="2230" spans="113:120" x14ac:dyDescent="0.25">
      <c r="DI2230" t="s">
        <v>14</v>
      </c>
      <c r="DJ2230" t="s">
        <v>6297</v>
      </c>
      <c r="DK2230" s="3" t="s">
        <v>6287</v>
      </c>
      <c r="DL2230" t="s">
        <v>6298</v>
      </c>
      <c r="DM2230" t="str">
        <f t="shared" si="39"/>
        <v>MA002 - Boston Housing Authority</v>
      </c>
      <c r="DN2230" s="11" t="s">
        <v>6397</v>
      </c>
      <c r="DO2230" t="s">
        <v>6398</v>
      </c>
      <c r="DP2230">
        <v>37</v>
      </c>
    </row>
    <row r="2231" spans="113:120" x14ac:dyDescent="0.25">
      <c r="DI2231" t="s">
        <v>14</v>
      </c>
      <c r="DJ2231" t="s">
        <v>6297</v>
      </c>
      <c r="DK2231" s="3" t="s">
        <v>6287</v>
      </c>
      <c r="DL2231" t="s">
        <v>6298</v>
      </c>
      <c r="DM2231" t="str">
        <f t="shared" si="39"/>
        <v>MA002 - Boston Housing Authority</v>
      </c>
      <c r="DN2231" s="11" t="s">
        <v>6399</v>
      </c>
      <c r="DO2231" t="s">
        <v>6400</v>
      </c>
      <c r="DP2231">
        <v>35</v>
      </c>
    </row>
    <row r="2232" spans="113:120" x14ac:dyDescent="0.25">
      <c r="DI2232" t="s">
        <v>14</v>
      </c>
      <c r="DJ2232" t="s">
        <v>6297</v>
      </c>
      <c r="DK2232" s="3" t="s">
        <v>6287</v>
      </c>
      <c r="DL2232" t="s">
        <v>6298</v>
      </c>
      <c r="DM2232" t="str">
        <f t="shared" si="39"/>
        <v>MA002 - Boston Housing Authority</v>
      </c>
      <c r="DN2232" s="11" t="s">
        <v>6401</v>
      </c>
      <c r="DO2232" t="s">
        <v>6402</v>
      </c>
      <c r="DP2232">
        <v>39</v>
      </c>
    </row>
    <row r="2233" spans="113:120" x14ac:dyDescent="0.25">
      <c r="DI2233" t="s">
        <v>14</v>
      </c>
      <c r="DJ2233" t="s">
        <v>6297</v>
      </c>
      <c r="DK2233" s="3" t="s">
        <v>6287</v>
      </c>
      <c r="DL2233" t="s">
        <v>6298</v>
      </c>
      <c r="DM2233" t="str">
        <f t="shared" si="39"/>
        <v>MA002 - Boston Housing Authority</v>
      </c>
      <c r="DN2233" s="11" t="s">
        <v>6403</v>
      </c>
      <c r="DO2233" t="s">
        <v>6404</v>
      </c>
      <c r="DP2233">
        <v>72</v>
      </c>
    </row>
    <row r="2234" spans="113:120" x14ac:dyDescent="0.25">
      <c r="DI2234" t="s">
        <v>14</v>
      </c>
      <c r="DJ2234" t="s">
        <v>6297</v>
      </c>
      <c r="DK2234" s="3" t="s">
        <v>6287</v>
      </c>
      <c r="DL2234" t="s">
        <v>6298</v>
      </c>
      <c r="DM2234" t="str">
        <f t="shared" si="39"/>
        <v>MA002 - Boston Housing Authority</v>
      </c>
      <c r="DN2234" s="11" t="s">
        <v>6405</v>
      </c>
      <c r="DO2234" t="s">
        <v>6406</v>
      </c>
      <c r="DP2234">
        <v>27</v>
      </c>
    </row>
    <row r="2235" spans="113:120" x14ac:dyDescent="0.25">
      <c r="DI2235" t="s">
        <v>14</v>
      </c>
      <c r="DJ2235" t="s">
        <v>6297</v>
      </c>
      <c r="DK2235" s="3" t="s">
        <v>6287</v>
      </c>
      <c r="DL2235" t="s">
        <v>6298</v>
      </c>
      <c r="DM2235" t="str">
        <f t="shared" si="39"/>
        <v>MA002 - Boston Housing Authority</v>
      </c>
      <c r="DN2235" s="11" t="s">
        <v>6407</v>
      </c>
      <c r="DO2235" t="s">
        <v>6408</v>
      </c>
      <c r="DP2235">
        <v>51</v>
      </c>
    </row>
    <row r="2236" spans="113:120" x14ac:dyDescent="0.25">
      <c r="DI2236" t="s">
        <v>14</v>
      </c>
      <c r="DJ2236" t="s">
        <v>6297</v>
      </c>
      <c r="DK2236" s="3" t="s">
        <v>6287</v>
      </c>
      <c r="DL2236" t="s">
        <v>6298</v>
      </c>
      <c r="DM2236" t="str">
        <f t="shared" si="39"/>
        <v>MA002 - Boston Housing Authority</v>
      </c>
      <c r="DN2236" s="11" t="s">
        <v>6409</v>
      </c>
      <c r="DO2236" t="s">
        <v>6410</v>
      </c>
      <c r="DP2236">
        <v>24</v>
      </c>
    </row>
    <row r="2237" spans="113:120" x14ac:dyDescent="0.25">
      <c r="DI2237" t="s">
        <v>14</v>
      </c>
      <c r="DJ2237" t="s">
        <v>6297</v>
      </c>
      <c r="DK2237" s="3" t="s">
        <v>6287</v>
      </c>
      <c r="DL2237" t="s">
        <v>6298</v>
      </c>
      <c r="DM2237" t="str">
        <f t="shared" si="39"/>
        <v>MA002 - Boston Housing Authority</v>
      </c>
      <c r="DN2237" s="11" t="s">
        <v>6411</v>
      </c>
      <c r="DO2237" t="s">
        <v>6412</v>
      </c>
      <c r="DP2237">
        <v>758</v>
      </c>
    </row>
    <row r="2238" spans="113:120" x14ac:dyDescent="0.25">
      <c r="DI2238" t="s">
        <v>14</v>
      </c>
      <c r="DJ2238" t="s">
        <v>6413</v>
      </c>
      <c r="DK2238" s="3" t="s">
        <v>6287</v>
      </c>
      <c r="DL2238" t="s">
        <v>1765</v>
      </c>
      <c r="DM2238" t="str">
        <f t="shared" si="39"/>
        <v>MA005 - Holyoke Housing Authority</v>
      </c>
      <c r="DN2238" s="11" t="s">
        <v>6414</v>
      </c>
      <c r="DO2238" t="s">
        <v>6415</v>
      </c>
      <c r="DP2238">
        <v>116</v>
      </c>
    </row>
    <row r="2239" spans="113:120" x14ac:dyDescent="0.25">
      <c r="DI2239" t="s">
        <v>14</v>
      </c>
      <c r="DJ2239" t="s">
        <v>6413</v>
      </c>
      <c r="DK2239" s="3" t="s">
        <v>6287</v>
      </c>
      <c r="DL2239" t="s">
        <v>1765</v>
      </c>
      <c r="DM2239" t="str">
        <f t="shared" si="39"/>
        <v>MA005 - Holyoke Housing Authority</v>
      </c>
      <c r="DN2239" s="11" t="s">
        <v>6416</v>
      </c>
      <c r="DO2239" t="s">
        <v>6417</v>
      </c>
      <c r="DP2239">
        <v>321</v>
      </c>
    </row>
    <row r="2240" spans="113:120" x14ac:dyDescent="0.25">
      <c r="DI2240" t="s">
        <v>14</v>
      </c>
      <c r="DJ2240" t="s">
        <v>6413</v>
      </c>
      <c r="DK2240" s="3" t="s">
        <v>6287</v>
      </c>
      <c r="DL2240" t="s">
        <v>1765</v>
      </c>
      <c r="DM2240" t="str">
        <f t="shared" si="39"/>
        <v>MA005 - Holyoke Housing Authority</v>
      </c>
      <c r="DN2240" s="11" t="s">
        <v>6418</v>
      </c>
      <c r="DO2240" t="s">
        <v>6419</v>
      </c>
      <c r="DP2240">
        <v>50</v>
      </c>
    </row>
    <row r="2241" spans="113:120" x14ac:dyDescent="0.25">
      <c r="DI2241" t="s">
        <v>14</v>
      </c>
      <c r="DJ2241" t="s">
        <v>6413</v>
      </c>
      <c r="DK2241" s="3" t="s">
        <v>6287</v>
      </c>
      <c r="DL2241" t="s">
        <v>1765</v>
      </c>
      <c r="DM2241" t="str">
        <f t="shared" si="39"/>
        <v>MA005 - Holyoke Housing Authority</v>
      </c>
      <c r="DN2241" s="11" t="s">
        <v>6420</v>
      </c>
      <c r="DO2241" t="s">
        <v>6421</v>
      </c>
      <c r="DP2241">
        <v>50</v>
      </c>
    </row>
    <row r="2242" spans="113:120" x14ac:dyDescent="0.25">
      <c r="DI2242" t="s">
        <v>14</v>
      </c>
      <c r="DJ2242" t="s">
        <v>6413</v>
      </c>
      <c r="DK2242" s="3" t="s">
        <v>6287</v>
      </c>
      <c r="DL2242" t="s">
        <v>1765</v>
      </c>
      <c r="DM2242" t="str">
        <f t="shared" si="39"/>
        <v>MA005 - Holyoke Housing Authority</v>
      </c>
      <c r="DN2242" s="11" t="s">
        <v>6422</v>
      </c>
      <c r="DO2242" t="s">
        <v>6423</v>
      </c>
      <c r="DP2242">
        <v>217</v>
      </c>
    </row>
    <row r="2243" spans="113:120" x14ac:dyDescent="0.25">
      <c r="DI2243" t="s">
        <v>14</v>
      </c>
      <c r="DJ2243" t="s">
        <v>6424</v>
      </c>
      <c r="DK2243" s="3" t="s">
        <v>6287</v>
      </c>
      <c r="DL2243" t="s">
        <v>6425</v>
      </c>
      <c r="DM2243" t="str">
        <f t="shared" si="39"/>
        <v>MA006 - Fall River Housing Authority</v>
      </c>
      <c r="DN2243" s="11" t="s">
        <v>6426</v>
      </c>
      <c r="DO2243" t="s">
        <v>6427</v>
      </c>
      <c r="DP2243">
        <v>355</v>
      </c>
    </row>
    <row r="2244" spans="113:120" x14ac:dyDescent="0.25">
      <c r="DI2244" t="s">
        <v>14</v>
      </c>
      <c r="DJ2244" t="s">
        <v>6424</v>
      </c>
      <c r="DK2244" s="3" t="s">
        <v>6287</v>
      </c>
      <c r="DL2244" t="s">
        <v>6425</v>
      </c>
      <c r="DM2244" t="str">
        <f t="shared" si="39"/>
        <v>MA006 - Fall River Housing Authority</v>
      </c>
      <c r="DN2244" s="11" t="s">
        <v>6428</v>
      </c>
      <c r="DO2244" t="s">
        <v>6429</v>
      </c>
      <c r="DP2244">
        <v>127</v>
      </c>
    </row>
    <row r="2245" spans="113:120" x14ac:dyDescent="0.25">
      <c r="DI2245" t="s">
        <v>14</v>
      </c>
      <c r="DJ2245" t="s">
        <v>6424</v>
      </c>
      <c r="DK2245" s="3" t="s">
        <v>6287</v>
      </c>
      <c r="DL2245" t="s">
        <v>6425</v>
      </c>
      <c r="DM2245" t="str">
        <f t="shared" si="39"/>
        <v>MA006 - Fall River Housing Authority</v>
      </c>
      <c r="DN2245" s="11" t="s">
        <v>6430</v>
      </c>
      <c r="DO2245" t="s">
        <v>6431</v>
      </c>
      <c r="DP2245">
        <v>224</v>
      </c>
    </row>
    <row r="2246" spans="113:120" x14ac:dyDescent="0.25">
      <c r="DI2246" t="s">
        <v>14</v>
      </c>
      <c r="DJ2246" t="s">
        <v>6424</v>
      </c>
      <c r="DK2246" s="3" t="s">
        <v>6287</v>
      </c>
      <c r="DL2246" t="s">
        <v>6425</v>
      </c>
      <c r="DM2246" t="str">
        <f t="shared" ref="DM2246:DM2309" si="40">CONCATENATE(DJ2246," - ",DL2246)</f>
        <v>MA006 - Fall River Housing Authority</v>
      </c>
      <c r="DN2246" s="11" t="s">
        <v>6432</v>
      </c>
      <c r="DO2246" t="s">
        <v>6433</v>
      </c>
      <c r="DP2246">
        <v>156</v>
      </c>
    </row>
    <row r="2247" spans="113:120" x14ac:dyDescent="0.25">
      <c r="DI2247" t="s">
        <v>14</v>
      </c>
      <c r="DJ2247" t="s">
        <v>6424</v>
      </c>
      <c r="DK2247" s="3" t="s">
        <v>6287</v>
      </c>
      <c r="DL2247" t="s">
        <v>6425</v>
      </c>
      <c r="DM2247" t="str">
        <f t="shared" si="40"/>
        <v>MA006 - Fall River Housing Authority</v>
      </c>
      <c r="DN2247" s="11" t="s">
        <v>6434</v>
      </c>
      <c r="DO2247" t="s">
        <v>6435</v>
      </c>
      <c r="DP2247">
        <v>230</v>
      </c>
    </row>
    <row r="2248" spans="113:120" x14ac:dyDescent="0.25">
      <c r="DI2248" t="s">
        <v>14</v>
      </c>
      <c r="DJ2248" t="s">
        <v>6424</v>
      </c>
      <c r="DK2248" s="3" t="s">
        <v>6287</v>
      </c>
      <c r="DL2248" t="s">
        <v>6425</v>
      </c>
      <c r="DM2248" t="str">
        <f t="shared" si="40"/>
        <v>MA006 - Fall River Housing Authority</v>
      </c>
      <c r="DN2248" s="11" t="s">
        <v>6436</v>
      </c>
      <c r="DO2248" t="s">
        <v>6437</v>
      </c>
      <c r="DP2248">
        <v>259</v>
      </c>
    </row>
    <row r="2249" spans="113:120" x14ac:dyDescent="0.25">
      <c r="DI2249" t="s">
        <v>14</v>
      </c>
      <c r="DJ2249" t="s">
        <v>6424</v>
      </c>
      <c r="DK2249" s="3" t="s">
        <v>6287</v>
      </c>
      <c r="DL2249" t="s">
        <v>6425</v>
      </c>
      <c r="DM2249" t="str">
        <f t="shared" si="40"/>
        <v>MA006 - Fall River Housing Authority</v>
      </c>
      <c r="DN2249" s="11" t="s">
        <v>6438</v>
      </c>
      <c r="DO2249" t="s">
        <v>6439</v>
      </c>
      <c r="DP2249">
        <v>200</v>
      </c>
    </row>
    <row r="2250" spans="113:120" x14ac:dyDescent="0.25">
      <c r="DI2250" t="s">
        <v>14</v>
      </c>
      <c r="DJ2250" t="s">
        <v>6424</v>
      </c>
      <c r="DK2250" s="3" t="s">
        <v>6287</v>
      </c>
      <c r="DL2250" t="s">
        <v>6425</v>
      </c>
      <c r="DM2250" t="str">
        <f t="shared" si="40"/>
        <v>MA006 - Fall River Housing Authority</v>
      </c>
      <c r="DN2250" s="11" t="s">
        <v>6440</v>
      </c>
      <c r="DO2250" t="s">
        <v>6441</v>
      </c>
      <c r="DP2250">
        <v>149</v>
      </c>
    </row>
    <row r="2251" spans="113:120" x14ac:dyDescent="0.25">
      <c r="DI2251" t="s">
        <v>14</v>
      </c>
      <c r="DJ2251" t="s">
        <v>6424</v>
      </c>
      <c r="DK2251" s="3" t="s">
        <v>6287</v>
      </c>
      <c r="DL2251" t="s">
        <v>6425</v>
      </c>
      <c r="DM2251" t="str">
        <f t="shared" si="40"/>
        <v>MA006 - Fall River Housing Authority</v>
      </c>
      <c r="DN2251" s="11" t="s">
        <v>6442</v>
      </c>
      <c r="DO2251" t="s">
        <v>6443</v>
      </c>
      <c r="DP2251">
        <v>152</v>
      </c>
    </row>
    <row r="2252" spans="113:120" x14ac:dyDescent="0.25">
      <c r="DI2252" t="s">
        <v>14</v>
      </c>
      <c r="DJ2252" t="s">
        <v>6424</v>
      </c>
      <c r="DK2252" s="3" t="s">
        <v>6287</v>
      </c>
      <c r="DL2252" t="s">
        <v>6425</v>
      </c>
      <c r="DM2252" t="str">
        <f t="shared" si="40"/>
        <v>MA006 - Fall River Housing Authority</v>
      </c>
      <c r="DN2252" s="11" t="s">
        <v>6444</v>
      </c>
      <c r="DO2252" t="s">
        <v>6445</v>
      </c>
      <c r="DP2252">
        <v>119</v>
      </c>
    </row>
    <row r="2253" spans="113:120" x14ac:dyDescent="0.25">
      <c r="DI2253" t="s">
        <v>14</v>
      </c>
      <c r="DJ2253" t="s">
        <v>6424</v>
      </c>
      <c r="DK2253" s="3" t="s">
        <v>6287</v>
      </c>
      <c r="DL2253" t="s">
        <v>6425</v>
      </c>
      <c r="DM2253" t="str">
        <f t="shared" si="40"/>
        <v>MA006 - Fall River Housing Authority</v>
      </c>
      <c r="DN2253" s="11" t="s">
        <v>6446</v>
      </c>
      <c r="DO2253" t="s">
        <v>6447</v>
      </c>
      <c r="DP2253">
        <v>61</v>
      </c>
    </row>
    <row r="2254" spans="113:120" x14ac:dyDescent="0.25">
      <c r="DI2254" t="s">
        <v>14</v>
      </c>
      <c r="DJ2254" t="s">
        <v>6448</v>
      </c>
      <c r="DK2254" s="3" t="s">
        <v>6287</v>
      </c>
      <c r="DL2254" t="s">
        <v>6449</v>
      </c>
      <c r="DM2254" t="str">
        <f t="shared" si="40"/>
        <v>MA007 - New Bedford Housing Authority</v>
      </c>
      <c r="DN2254" s="11" t="s">
        <v>6450</v>
      </c>
      <c r="DO2254" t="s">
        <v>6451</v>
      </c>
      <c r="DP2254">
        <v>281</v>
      </c>
    </row>
    <row r="2255" spans="113:120" x14ac:dyDescent="0.25">
      <c r="DI2255" t="s">
        <v>14</v>
      </c>
      <c r="DJ2255" t="s">
        <v>6448</v>
      </c>
      <c r="DK2255" s="3" t="s">
        <v>6287</v>
      </c>
      <c r="DL2255" t="s">
        <v>6449</v>
      </c>
      <c r="DM2255" t="str">
        <f t="shared" si="40"/>
        <v>MA007 - New Bedford Housing Authority</v>
      </c>
      <c r="DN2255" s="11" t="s">
        <v>6452</v>
      </c>
      <c r="DO2255" t="s">
        <v>6453</v>
      </c>
      <c r="DP2255">
        <v>99</v>
      </c>
    </row>
    <row r="2256" spans="113:120" x14ac:dyDescent="0.25">
      <c r="DI2256" t="s">
        <v>14</v>
      </c>
      <c r="DJ2256" t="s">
        <v>6448</v>
      </c>
      <c r="DK2256" s="3" t="s">
        <v>6287</v>
      </c>
      <c r="DL2256" t="s">
        <v>6449</v>
      </c>
      <c r="DM2256" t="str">
        <f t="shared" si="40"/>
        <v>MA007 - New Bedford Housing Authority</v>
      </c>
      <c r="DN2256" s="11" t="s">
        <v>6454</v>
      </c>
      <c r="DO2256" t="s">
        <v>6455</v>
      </c>
      <c r="DP2256">
        <v>219</v>
      </c>
    </row>
    <row r="2257" spans="113:120" x14ac:dyDescent="0.25">
      <c r="DI2257" t="s">
        <v>14</v>
      </c>
      <c r="DJ2257" t="s">
        <v>6448</v>
      </c>
      <c r="DK2257" s="3" t="s">
        <v>6287</v>
      </c>
      <c r="DL2257" t="s">
        <v>6449</v>
      </c>
      <c r="DM2257" t="str">
        <f t="shared" si="40"/>
        <v>MA007 - New Bedford Housing Authority</v>
      </c>
      <c r="DN2257" s="11" t="s">
        <v>6456</v>
      </c>
      <c r="DO2257" t="s">
        <v>6457</v>
      </c>
      <c r="DP2257">
        <v>105</v>
      </c>
    </row>
    <row r="2258" spans="113:120" x14ac:dyDescent="0.25">
      <c r="DI2258" t="s">
        <v>14</v>
      </c>
      <c r="DJ2258" t="s">
        <v>6448</v>
      </c>
      <c r="DK2258" s="3" t="s">
        <v>6287</v>
      </c>
      <c r="DL2258" t="s">
        <v>6449</v>
      </c>
      <c r="DM2258" t="str">
        <f t="shared" si="40"/>
        <v>MA007 - New Bedford Housing Authority</v>
      </c>
      <c r="DN2258" s="11" t="s">
        <v>6458</v>
      </c>
      <c r="DO2258" t="s">
        <v>6459</v>
      </c>
      <c r="DP2258">
        <v>170</v>
      </c>
    </row>
    <row r="2259" spans="113:120" x14ac:dyDescent="0.25">
      <c r="DI2259" t="s">
        <v>14</v>
      </c>
      <c r="DJ2259" t="s">
        <v>6448</v>
      </c>
      <c r="DK2259" s="3" t="s">
        <v>6287</v>
      </c>
      <c r="DL2259" t="s">
        <v>6449</v>
      </c>
      <c r="DM2259" t="str">
        <f t="shared" si="40"/>
        <v>MA007 - New Bedford Housing Authority</v>
      </c>
      <c r="DN2259" s="11" t="s">
        <v>6460</v>
      </c>
      <c r="DO2259" t="s">
        <v>6461</v>
      </c>
      <c r="DP2259">
        <v>300</v>
      </c>
    </row>
    <row r="2260" spans="113:120" x14ac:dyDescent="0.25">
      <c r="DI2260" t="s">
        <v>14</v>
      </c>
      <c r="DJ2260" t="s">
        <v>6448</v>
      </c>
      <c r="DK2260" s="3" t="s">
        <v>6287</v>
      </c>
      <c r="DL2260" t="s">
        <v>6449</v>
      </c>
      <c r="DM2260" t="str">
        <f t="shared" si="40"/>
        <v>MA007 - New Bedford Housing Authority</v>
      </c>
      <c r="DN2260" s="11" t="s">
        <v>6462</v>
      </c>
      <c r="DO2260" t="s">
        <v>6463</v>
      </c>
      <c r="DP2260">
        <v>226</v>
      </c>
    </row>
    <row r="2261" spans="113:120" x14ac:dyDescent="0.25">
      <c r="DI2261" t="s">
        <v>14</v>
      </c>
      <c r="DJ2261" t="s">
        <v>6448</v>
      </c>
      <c r="DK2261" s="3" t="s">
        <v>6287</v>
      </c>
      <c r="DL2261" t="s">
        <v>6449</v>
      </c>
      <c r="DM2261" t="str">
        <f t="shared" si="40"/>
        <v>MA007 - New Bedford Housing Authority</v>
      </c>
      <c r="DN2261" s="11" t="s">
        <v>6464</v>
      </c>
      <c r="DO2261" t="s">
        <v>6465</v>
      </c>
      <c r="DP2261">
        <v>146</v>
      </c>
    </row>
    <row r="2262" spans="113:120" x14ac:dyDescent="0.25">
      <c r="DI2262" t="s">
        <v>14</v>
      </c>
      <c r="DJ2262" t="s">
        <v>6448</v>
      </c>
      <c r="DK2262" s="3" t="s">
        <v>6287</v>
      </c>
      <c r="DL2262" t="s">
        <v>6449</v>
      </c>
      <c r="DM2262" t="str">
        <f t="shared" si="40"/>
        <v>MA007 - New Bedford Housing Authority</v>
      </c>
      <c r="DN2262" s="11" t="s">
        <v>6466</v>
      </c>
      <c r="DO2262" t="s">
        <v>6467</v>
      </c>
      <c r="DP2262">
        <v>201</v>
      </c>
    </row>
    <row r="2263" spans="113:120" x14ac:dyDescent="0.25">
      <c r="DI2263" t="s">
        <v>14</v>
      </c>
      <c r="DJ2263" t="s">
        <v>6468</v>
      </c>
      <c r="DK2263" s="3" t="s">
        <v>6287</v>
      </c>
      <c r="DL2263" t="s">
        <v>6469</v>
      </c>
      <c r="DM2263" t="str">
        <f t="shared" si="40"/>
        <v>MA008 - Chicopee Housing Authority</v>
      </c>
      <c r="DN2263" s="11" t="s">
        <v>6470</v>
      </c>
      <c r="DO2263" t="s">
        <v>6471</v>
      </c>
      <c r="DP2263">
        <v>150</v>
      </c>
    </row>
    <row r="2264" spans="113:120" x14ac:dyDescent="0.25">
      <c r="DI2264" t="s">
        <v>14</v>
      </c>
      <c r="DJ2264" t="s">
        <v>6468</v>
      </c>
      <c r="DK2264" s="3" t="s">
        <v>6287</v>
      </c>
      <c r="DL2264" t="s">
        <v>6469</v>
      </c>
      <c r="DM2264" t="str">
        <f t="shared" si="40"/>
        <v>MA008 - Chicopee Housing Authority</v>
      </c>
      <c r="DN2264" s="11" t="s">
        <v>6472</v>
      </c>
      <c r="DO2264" t="s">
        <v>6473</v>
      </c>
      <c r="DP2264">
        <v>157</v>
      </c>
    </row>
    <row r="2265" spans="113:120" x14ac:dyDescent="0.25">
      <c r="DI2265" t="s">
        <v>14</v>
      </c>
      <c r="DJ2265" t="s">
        <v>6468</v>
      </c>
      <c r="DK2265" s="3" t="s">
        <v>6287</v>
      </c>
      <c r="DL2265" t="s">
        <v>6469</v>
      </c>
      <c r="DM2265" t="str">
        <f t="shared" si="40"/>
        <v>MA008 - Chicopee Housing Authority</v>
      </c>
      <c r="DN2265" s="11" t="s">
        <v>6474</v>
      </c>
      <c r="DO2265" t="s">
        <v>6475</v>
      </c>
      <c r="DP2265">
        <v>76</v>
      </c>
    </row>
    <row r="2266" spans="113:120" x14ac:dyDescent="0.25">
      <c r="DI2266" t="s">
        <v>14</v>
      </c>
      <c r="DJ2266" t="s">
        <v>6476</v>
      </c>
      <c r="DK2266" s="3" t="s">
        <v>6287</v>
      </c>
      <c r="DL2266" t="s">
        <v>6477</v>
      </c>
      <c r="DM2266" t="str">
        <f t="shared" si="40"/>
        <v>MA010 - Lawrence Housing Authority</v>
      </c>
      <c r="DN2266" s="11" t="s">
        <v>6478</v>
      </c>
      <c r="DO2266" t="s">
        <v>6479</v>
      </c>
      <c r="DP2266">
        <v>292</v>
      </c>
    </row>
    <row r="2267" spans="113:120" x14ac:dyDescent="0.25">
      <c r="DI2267" t="s">
        <v>14</v>
      </c>
      <c r="DJ2267" t="s">
        <v>6476</v>
      </c>
      <c r="DK2267" s="3" t="s">
        <v>6287</v>
      </c>
      <c r="DL2267" t="s">
        <v>6477</v>
      </c>
      <c r="DM2267" t="str">
        <f t="shared" si="40"/>
        <v>MA010 - Lawrence Housing Authority</v>
      </c>
      <c r="DN2267" s="11" t="s">
        <v>6480</v>
      </c>
      <c r="DO2267" t="s">
        <v>6481</v>
      </c>
      <c r="DP2267">
        <v>254</v>
      </c>
    </row>
    <row r="2268" spans="113:120" x14ac:dyDescent="0.25">
      <c r="DI2268" t="s">
        <v>14</v>
      </c>
      <c r="DJ2268" t="s">
        <v>6476</v>
      </c>
      <c r="DK2268" s="3" t="s">
        <v>6287</v>
      </c>
      <c r="DL2268" t="s">
        <v>6477</v>
      </c>
      <c r="DM2268" t="str">
        <f t="shared" si="40"/>
        <v>MA010 - Lawrence Housing Authority</v>
      </c>
      <c r="DN2268" s="11" t="s">
        <v>6482</v>
      </c>
      <c r="DO2268" t="s">
        <v>6483</v>
      </c>
      <c r="DP2268">
        <v>333</v>
      </c>
    </row>
    <row r="2269" spans="113:120" x14ac:dyDescent="0.25">
      <c r="DI2269" t="s">
        <v>14</v>
      </c>
      <c r="DJ2269" t="s">
        <v>6476</v>
      </c>
      <c r="DK2269" s="3" t="s">
        <v>6287</v>
      </c>
      <c r="DL2269" t="s">
        <v>6477</v>
      </c>
      <c r="DM2269" t="str">
        <f t="shared" si="40"/>
        <v>MA010 - Lawrence Housing Authority</v>
      </c>
      <c r="DN2269" s="11" t="s">
        <v>6484</v>
      </c>
      <c r="DO2269" t="s">
        <v>6485</v>
      </c>
      <c r="DP2269">
        <v>177</v>
      </c>
    </row>
    <row r="2270" spans="113:120" x14ac:dyDescent="0.25">
      <c r="DI2270" t="s">
        <v>14</v>
      </c>
      <c r="DJ2270" t="s">
        <v>6486</v>
      </c>
      <c r="DK2270" s="3" t="s">
        <v>6287</v>
      </c>
      <c r="DL2270" t="s">
        <v>6487</v>
      </c>
      <c r="DM2270" t="str">
        <f t="shared" si="40"/>
        <v>MA012 - Worcester Housing Authority</v>
      </c>
      <c r="DN2270" s="11" t="s">
        <v>6488</v>
      </c>
      <c r="DO2270" t="s">
        <v>6489</v>
      </c>
      <c r="DP2270">
        <v>556</v>
      </c>
    </row>
    <row r="2271" spans="113:120" x14ac:dyDescent="0.25">
      <c r="DI2271" t="s">
        <v>14</v>
      </c>
      <c r="DJ2271" t="s">
        <v>6486</v>
      </c>
      <c r="DK2271" s="3" t="s">
        <v>6287</v>
      </c>
      <c r="DL2271" t="s">
        <v>6487</v>
      </c>
      <c r="DM2271" t="str">
        <f t="shared" si="40"/>
        <v>MA012 - Worcester Housing Authority</v>
      </c>
      <c r="DN2271" s="11" t="s">
        <v>6490</v>
      </c>
      <c r="DO2271" t="s">
        <v>6491</v>
      </c>
      <c r="DP2271">
        <v>50</v>
      </c>
    </row>
    <row r="2272" spans="113:120" x14ac:dyDescent="0.25">
      <c r="DI2272" t="s">
        <v>14</v>
      </c>
      <c r="DJ2272" t="s">
        <v>6486</v>
      </c>
      <c r="DK2272" s="3" t="s">
        <v>6287</v>
      </c>
      <c r="DL2272" t="s">
        <v>6487</v>
      </c>
      <c r="DM2272" t="str">
        <f t="shared" si="40"/>
        <v>MA012 - Worcester Housing Authority</v>
      </c>
      <c r="DN2272" s="11" t="s">
        <v>6492</v>
      </c>
      <c r="DO2272" t="s">
        <v>6493</v>
      </c>
      <c r="DP2272">
        <v>121</v>
      </c>
    </row>
    <row r="2273" spans="113:120" x14ac:dyDescent="0.25">
      <c r="DI2273" t="s">
        <v>14</v>
      </c>
      <c r="DJ2273" t="s">
        <v>6486</v>
      </c>
      <c r="DK2273" s="3" t="s">
        <v>6287</v>
      </c>
      <c r="DL2273" t="s">
        <v>6487</v>
      </c>
      <c r="DM2273" t="str">
        <f t="shared" si="40"/>
        <v>MA012 - Worcester Housing Authority</v>
      </c>
      <c r="DN2273" s="11" t="s">
        <v>6494</v>
      </c>
      <c r="DO2273" t="s">
        <v>6495</v>
      </c>
      <c r="DP2273">
        <v>133</v>
      </c>
    </row>
    <row r="2274" spans="113:120" x14ac:dyDescent="0.25">
      <c r="DI2274" t="s">
        <v>14</v>
      </c>
      <c r="DJ2274" t="s">
        <v>6486</v>
      </c>
      <c r="DK2274" s="3" t="s">
        <v>6287</v>
      </c>
      <c r="DL2274" t="s">
        <v>6487</v>
      </c>
      <c r="DM2274" t="str">
        <f t="shared" si="40"/>
        <v>MA012 - Worcester Housing Authority</v>
      </c>
      <c r="DN2274" s="11" t="s">
        <v>6496</v>
      </c>
      <c r="DO2274" t="s">
        <v>6497</v>
      </c>
      <c r="DP2274">
        <v>176</v>
      </c>
    </row>
    <row r="2275" spans="113:120" x14ac:dyDescent="0.25">
      <c r="DI2275" t="s">
        <v>14</v>
      </c>
      <c r="DJ2275" t="s">
        <v>6486</v>
      </c>
      <c r="DK2275" s="3" t="s">
        <v>6287</v>
      </c>
      <c r="DL2275" t="s">
        <v>6487</v>
      </c>
      <c r="DM2275" t="str">
        <f t="shared" si="40"/>
        <v>MA012 - Worcester Housing Authority</v>
      </c>
      <c r="DN2275" s="11" t="s">
        <v>6498</v>
      </c>
      <c r="DO2275" t="s">
        <v>6499</v>
      </c>
      <c r="DP2275">
        <v>199</v>
      </c>
    </row>
    <row r="2276" spans="113:120" x14ac:dyDescent="0.25">
      <c r="DI2276" t="s">
        <v>14</v>
      </c>
      <c r="DJ2276" t="s">
        <v>6486</v>
      </c>
      <c r="DK2276" s="3" t="s">
        <v>6287</v>
      </c>
      <c r="DL2276" t="s">
        <v>6487</v>
      </c>
      <c r="DM2276" t="str">
        <f t="shared" si="40"/>
        <v>MA012 - Worcester Housing Authority</v>
      </c>
      <c r="DN2276" s="11" t="s">
        <v>6500</v>
      </c>
      <c r="DO2276" t="s">
        <v>6501</v>
      </c>
      <c r="DP2276">
        <v>55</v>
      </c>
    </row>
    <row r="2277" spans="113:120" x14ac:dyDescent="0.25">
      <c r="DI2277" t="s">
        <v>14</v>
      </c>
      <c r="DJ2277" t="s">
        <v>6486</v>
      </c>
      <c r="DK2277" s="3" t="s">
        <v>6287</v>
      </c>
      <c r="DL2277" t="s">
        <v>6487</v>
      </c>
      <c r="DM2277" t="str">
        <f t="shared" si="40"/>
        <v>MA012 - Worcester Housing Authority</v>
      </c>
      <c r="DN2277" s="11" t="s">
        <v>6502</v>
      </c>
      <c r="DO2277" t="s">
        <v>6503</v>
      </c>
      <c r="DP2277">
        <v>166</v>
      </c>
    </row>
    <row r="2278" spans="113:120" x14ac:dyDescent="0.25">
      <c r="DI2278" t="s">
        <v>14</v>
      </c>
      <c r="DJ2278" t="s">
        <v>6486</v>
      </c>
      <c r="DK2278" s="3" t="s">
        <v>6287</v>
      </c>
      <c r="DL2278" t="s">
        <v>6487</v>
      </c>
      <c r="DM2278" t="str">
        <f t="shared" si="40"/>
        <v>MA012 - Worcester Housing Authority</v>
      </c>
      <c r="DN2278" s="11" t="s">
        <v>6504</v>
      </c>
      <c r="DO2278" t="s">
        <v>6505</v>
      </c>
      <c r="DP2278">
        <v>431</v>
      </c>
    </row>
    <row r="2279" spans="113:120" x14ac:dyDescent="0.25">
      <c r="DI2279" t="s">
        <v>14</v>
      </c>
      <c r="DJ2279" t="s">
        <v>6486</v>
      </c>
      <c r="DK2279" s="3" t="s">
        <v>6287</v>
      </c>
      <c r="DL2279" t="s">
        <v>6487</v>
      </c>
      <c r="DM2279" t="str">
        <f t="shared" si="40"/>
        <v>MA012 - Worcester Housing Authority</v>
      </c>
      <c r="DN2279" s="11" t="s">
        <v>6506</v>
      </c>
      <c r="DO2279" t="s">
        <v>6507</v>
      </c>
      <c r="DP2279">
        <v>27</v>
      </c>
    </row>
    <row r="2280" spans="113:120" x14ac:dyDescent="0.25">
      <c r="DI2280" t="s">
        <v>14</v>
      </c>
      <c r="DJ2280" t="s">
        <v>6486</v>
      </c>
      <c r="DK2280" s="3" t="s">
        <v>6287</v>
      </c>
      <c r="DL2280" t="s">
        <v>6487</v>
      </c>
      <c r="DM2280" t="str">
        <f t="shared" si="40"/>
        <v>MA012 - Worcester Housing Authority</v>
      </c>
      <c r="DN2280" s="11" t="s">
        <v>6508</v>
      </c>
      <c r="DO2280" t="s">
        <v>6509</v>
      </c>
      <c r="DP2280">
        <v>195</v>
      </c>
    </row>
    <row r="2281" spans="113:120" x14ac:dyDescent="0.25">
      <c r="DI2281" t="s">
        <v>14</v>
      </c>
      <c r="DJ2281" t="s">
        <v>6486</v>
      </c>
      <c r="DK2281" s="3" t="s">
        <v>6287</v>
      </c>
      <c r="DL2281" t="s">
        <v>6487</v>
      </c>
      <c r="DM2281" t="str">
        <f t="shared" si="40"/>
        <v>MA012 - Worcester Housing Authority</v>
      </c>
      <c r="DN2281" s="11" t="s">
        <v>6510</v>
      </c>
      <c r="DO2281" t="s">
        <v>6511</v>
      </c>
      <c r="DP2281">
        <v>50</v>
      </c>
    </row>
    <row r="2282" spans="113:120" x14ac:dyDescent="0.25">
      <c r="DI2282" t="s">
        <v>14</v>
      </c>
      <c r="DJ2282" t="s">
        <v>6486</v>
      </c>
      <c r="DK2282" s="3" t="s">
        <v>6287</v>
      </c>
      <c r="DL2282" t="s">
        <v>6487</v>
      </c>
      <c r="DM2282" t="str">
        <f t="shared" si="40"/>
        <v>MA012 - Worcester Housing Authority</v>
      </c>
      <c r="DN2282" s="11" t="s">
        <v>6512</v>
      </c>
      <c r="DO2282" t="s">
        <v>6513</v>
      </c>
      <c r="DP2282">
        <v>204</v>
      </c>
    </row>
    <row r="2283" spans="113:120" x14ac:dyDescent="0.25">
      <c r="DI2283" t="s">
        <v>14</v>
      </c>
      <c r="DJ2283" t="s">
        <v>6486</v>
      </c>
      <c r="DK2283" s="3" t="s">
        <v>6287</v>
      </c>
      <c r="DL2283" t="s">
        <v>6487</v>
      </c>
      <c r="DM2283" t="str">
        <f t="shared" si="40"/>
        <v>MA012 - Worcester Housing Authority</v>
      </c>
      <c r="DN2283" s="11" t="s">
        <v>6514</v>
      </c>
      <c r="DO2283" t="s">
        <v>6515</v>
      </c>
      <c r="DP2283">
        <v>66</v>
      </c>
    </row>
    <row r="2284" spans="113:120" x14ac:dyDescent="0.25">
      <c r="DI2284" t="s">
        <v>14</v>
      </c>
      <c r="DJ2284" t="s">
        <v>6486</v>
      </c>
      <c r="DK2284" s="3" t="s">
        <v>6287</v>
      </c>
      <c r="DL2284" t="s">
        <v>6487</v>
      </c>
      <c r="DM2284" t="str">
        <f t="shared" si="40"/>
        <v>MA012 - Worcester Housing Authority</v>
      </c>
      <c r="DN2284" s="11" t="s">
        <v>6516</v>
      </c>
      <c r="DO2284" t="s">
        <v>6517</v>
      </c>
      <c r="DP2284">
        <v>44</v>
      </c>
    </row>
    <row r="2285" spans="113:120" x14ac:dyDescent="0.25">
      <c r="DI2285" t="s">
        <v>14</v>
      </c>
      <c r="DJ2285" t="s">
        <v>6518</v>
      </c>
      <c r="DK2285" s="3" t="s">
        <v>6287</v>
      </c>
      <c r="DL2285" t="s">
        <v>6519</v>
      </c>
      <c r="DM2285" t="str">
        <f t="shared" si="40"/>
        <v>MA013 - Waltham Housing Authority</v>
      </c>
      <c r="DN2285" s="11" t="s">
        <v>6520</v>
      </c>
      <c r="DO2285" t="s">
        <v>6521</v>
      </c>
      <c r="DP2285">
        <v>266</v>
      </c>
    </row>
    <row r="2286" spans="113:120" x14ac:dyDescent="0.25">
      <c r="DI2286" t="s">
        <v>149</v>
      </c>
      <c r="DJ2286" t="s">
        <v>6522</v>
      </c>
      <c r="DK2286" s="3" t="s">
        <v>6287</v>
      </c>
      <c r="DL2286" t="s">
        <v>6523</v>
      </c>
      <c r="DM2286" t="str">
        <f t="shared" si="40"/>
        <v>MA014 - Revere Housing Authority</v>
      </c>
      <c r="DN2286" s="11" t="s">
        <v>6524</v>
      </c>
      <c r="DO2286" t="s">
        <v>6525</v>
      </c>
      <c r="DP2286">
        <v>194</v>
      </c>
    </row>
    <row r="2287" spans="113:120" x14ac:dyDescent="0.25">
      <c r="DI2287" t="s">
        <v>14</v>
      </c>
      <c r="DJ2287" t="s">
        <v>6526</v>
      </c>
      <c r="DK2287" s="3" t="s">
        <v>6287</v>
      </c>
      <c r="DL2287" t="s">
        <v>6527</v>
      </c>
      <c r="DM2287" t="str">
        <f t="shared" si="40"/>
        <v>MA015 - Medford Housing Authority</v>
      </c>
      <c r="DN2287" s="11" t="s">
        <v>6528</v>
      </c>
      <c r="DO2287" t="s">
        <v>6529</v>
      </c>
      <c r="DP2287">
        <v>282</v>
      </c>
    </row>
    <row r="2288" spans="113:120" x14ac:dyDescent="0.25">
      <c r="DI2288" t="s">
        <v>14</v>
      </c>
      <c r="DJ2288" t="s">
        <v>6526</v>
      </c>
      <c r="DK2288" s="3" t="s">
        <v>6287</v>
      </c>
      <c r="DL2288" t="s">
        <v>6527</v>
      </c>
      <c r="DM2288" t="str">
        <f t="shared" si="40"/>
        <v>MA015 - Medford Housing Authority</v>
      </c>
      <c r="DN2288" s="11" t="s">
        <v>6530</v>
      </c>
      <c r="DO2288" t="s">
        <v>6531</v>
      </c>
      <c r="DP2288">
        <v>142</v>
      </c>
    </row>
    <row r="2289" spans="113:120" x14ac:dyDescent="0.25">
      <c r="DI2289" t="s">
        <v>14</v>
      </c>
      <c r="DJ2289" t="s">
        <v>6526</v>
      </c>
      <c r="DK2289" s="3" t="s">
        <v>6287</v>
      </c>
      <c r="DL2289" t="s">
        <v>6527</v>
      </c>
      <c r="DM2289" t="str">
        <f t="shared" si="40"/>
        <v>MA015 - Medford Housing Authority</v>
      </c>
      <c r="DN2289" s="11" t="s">
        <v>6532</v>
      </c>
      <c r="DO2289" t="s">
        <v>6533</v>
      </c>
      <c r="DP2289">
        <v>75</v>
      </c>
    </row>
    <row r="2290" spans="113:120" x14ac:dyDescent="0.25">
      <c r="DI2290" t="s">
        <v>14</v>
      </c>
      <c r="DJ2290" t="s">
        <v>6534</v>
      </c>
      <c r="DK2290" s="3" t="s">
        <v>6287</v>
      </c>
      <c r="DL2290" t="s">
        <v>6535</v>
      </c>
      <c r="DM2290" t="str">
        <f t="shared" si="40"/>
        <v>MA016 - Chelsea Housing Authority</v>
      </c>
      <c r="DN2290" s="11" t="s">
        <v>6536</v>
      </c>
      <c r="DO2290" t="s">
        <v>6537</v>
      </c>
      <c r="DP2290">
        <v>354</v>
      </c>
    </row>
    <row r="2291" spans="113:120" x14ac:dyDescent="0.25">
      <c r="DI2291" t="s">
        <v>14</v>
      </c>
      <c r="DJ2291" t="s">
        <v>6538</v>
      </c>
      <c r="DK2291" s="3" t="s">
        <v>6287</v>
      </c>
      <c r="DL2291" t="s">
        <v>6539</v>
      </c>
      <c r="DM2291" t="str">
        <f t="shared" si="40"/>
        <v>MA017 - Taunton Housing Authority</v>
      </c>
      <c r="DN2291" s="11" t="s">
        <v>6540</v>
      </c>
      <c r="DO2291" t="s">
        <v>6541</v>
      </c>
      <c r="DP2291">
        <v>408</v>
      </c>
    </row>
    <row r="2292" spans="113:120" x14ac:dyDescent="0.25">
      <c r="DI2292" t="s">
        <v>14</v>
      </c>
      <c r="DJ2292" t="s">
        <v>6538</v>
      </c>
      <c r="DK2292" s="3" t="s">
        <v>6287</v>
      </c>
      <c r="DL2292" t="s">
        <v>6539</v>
      </c>
      <c r="DM2292" t="str">
        <f t="shared" si="40"/>
        <v>MA017 - Taunton Housing Authority</v>
      </c>
      <c r="DN2292" s="11" t="s">
        <v>6542</v>
      </c>
      <c r="DO2292" t="s">
        <v>6543</v>
      </c>
      <c r="DP2292">
        <v>59</v>
      </c>
    </row>
    <row r="2293" spans="113:120" x14ac:dyDescent="0.25">
      <c r="DI2293" t="s">
        <v>14</v>
      </c>
      <c r="DJ2293" t="s">
        <v>6538</v>
      </c>
      <c r="DK2293" s="3" t="s">
        <v>6287</v>
      </c>
      <c r="DL2293" t="s">
        <v>6539</v>
      </c>
      <c r="DM2293" t="str">
        <f t="shared" si="40"/>
        <v>MA017 - Taunton Housing Authority</v>
      </c>
      <c r="DN2293" s="11" t="s">
        <v>6544</v>
      </c>
      <c r="DO2293" t="s">
        <v>6545</v>
      </c>
      <c r="DP2293">
        <v>44</v>
      </c>
    </row>
    <row r="2294" spans="113:120" x14ac:dyDescent="0.25">
      <c r="DI2294" t="s">
        <v>149</v>
      </c>
      <c r="DJ2294" t="s">
        <v>6546</v>
      </c>
      <c r="DK2294" s="3" t="s">
        <v>6287</v>
      </c>
      <c r="DL2294" t="s">
        <v>6547</v>
      </c>
      <c r="DM2294" t="str">
        <f t="shared" si="40"/>
        <v>MA019 - Woburn Housing Authority</v>
      </c>
      <c r="DN2294" s="11" t="s">
        <v>6548</v>
      </c>
      <c r="DO2294" t="s">
        <v>6549</v>
      </c>
      <c r="DP2294">
        <v>100</v>
      </c>
    </row>
    <row r="2295" spans="113:120" x14ac:dyDescent="0.25">
      <c r="DI2295" t="s">
        <v>14</v>
      </c>
      <c r="DJ2295" t="s">
        <v>6550</v>
      </c>
      <c r="DK2295" s="3" t="s">
        <v>6287</v>
      </c>
      <c r="DL2295" t="s">
        <v>4194</v>
      </c>
      <c r="DM2295" t="str">
        <f t="shared" si="40"/>
        <v>MA020 - Quincy Housing Authority</v>
      </c>
      <c r="DN2295" s="11" t="s">
        <v>6551</v>
      </c>
      <c r="DO2295" t="s">
        <v>176</v>
      </c>
      <c r="DP2295">
        <v>180</v>
      </c>
    </row>
    <row r="2296" spans="113:120" x14ac:dyDescent="0.25">
      <c r="DI2296" t="s">
        <v>14</v>
      </c>
      <c r="DJ2296" t="s">
        <v>6550</v>
      </c>
      <c r="DK2296" s="3" t="s">
        <v>6287</v>
      </c>
      <c r="DL2296" t="s">
        <v>4194</v>
      </c>
      <c r="DM2296" t="str">
        <f t="shared" si="40"/>
        <v>MA020 - Quincy Housing Authority</v>
      </c>
      <c r="DN2296" s="11" t="s">
        <v>6552</v>
      </c>
      <c r="DO2296" t="s">
        <v>6553</v>
      </c>
      <c r="DP2296">
        <v>40</v>
      </c>
    </row>
    <row r="2297" spans="113:120" x14ac:dyDescent="0.25">
      <c r="DI2297" t="s">
        <v>14</v>
      </c>
      <c r="DJ2297" t="s">
        <v>6554</v>
      </c>
      <c r="DK2297" s="3" t="s">
        <v>6287</v>
      </c>
      <c r="DL2297" t="s">
        <v>6555</v>
      </c>
      <c r="DM2297" t="str">
        <f t="shared" si="40"/>
        <v>MA021 - Clinton Housing Authority</v>
      </c>
      <c r="DN2297" s="11" t="s">
        <v>6556</v>
      </c>
      <c r="DO2297" t="s">
        <v>6557</v>
      </c>
      <c r="DP2297">
        <v>100</v>
      </c>
    </row>
    <row r="2298" spans="113:120" x14ac:dyDescent="0.25">
      <c r="DI2298" t="s">
        <v>14</v>
      </c>
      <c r="DJ2298" t="s">
        <v>6558</v>
      </c>
      <c r="DK2298" s="3" t="s">
        <v>6287</v>
      </c>
      <c r="DL2298" t="s">
        <v>6559</v>
      </c>
      <c r="DM2298" t="str">
        <f t="shared" si="40"/>
        <v>MA022 - Malden Housing Authority</v>
      </c>
      <c r="DN2298" s="11" t="s">
        <v>6560</v>
      </c>
      <c r="DO2298" t="s">
        <v>6561</v>
      </c>
      <c r="DP2298">
        <v>473</v>
      </c>
    </row>
    <row r="2299" spans="113:120" x14ac:dyDescent="0.25">
      <c r="DI2299" t="s">
        <v>14</v>
      </c>
      <c r="DJ2299" t="s">
        <v>6558</v>
      </c>
      <c r="DK2299" s="3" t="s">
        <v>6287</v>
      </c>
      <c r="DL2299" t="s">
        <v>6559</v>
      </c>
      <c r="DM2299" t="str">
        <f t="shared" si="40"/>
        <v>MA022 - Malden Housing Authority</v>
      </c>
      <c r="DN2299" s="11" t="s">
        <v>6562</v>
      </c>
      <c r="DO2299" t="s">
        <v>6563</v>
      </c>
      <c r="DP2299">
        <v>100</v>
      </c>
    </row>
    <row r="2300" spans="113:120" x14ac:dyDescent="0.25">
      <c r="DI2300" t="s">
        <v>14</v>
      </c>
      <c r="DJ2300" t="s">
        <v>6558</v>
      </c>
      <c r="DK2300" s="3" t="s">
        <v>6287</v>
      </c>
      <c r="DL2300" t="s">
        <v>6559</v>
      </c>
      <c r="DM2300" t="str">
        <f t="shared" si="40"/>
        <v>MA022 - Malden Housing Authority</v>
      </c>
      <c r="DN2300" s="11" t="s">
        <v>6564</v>
      </c>
      <c r="DO2300" t="s">
        <v>6565</v>
      </c>
      <c r="DP2300">
        <v>216</v>
      </c>
    </row>
    <row r="2301" spans="113:120" x14ac:dyDescent="0.25">
      <c r="DI2301" t="s">
        <v>14</v>
      </c>
      <c r="DJ2301" t="s">
        <v>6558</v>
      </c>
      <c r="DK2301" s="3" t="s">
        <v>6287</v>
      </c>
      <c r="DL2301" t="s">
        <v>6559</v>
      </c>
      <c r="DM2301" t="str">
        <f t="shared" si="40"/>
        <v>MA022 - Malden Housing Authority</v>
      </c>
      <c r="DN2301" s="11" t="s">
        <v>6566</v>
      </c>
      <c r="DO2301" t="s">
        <v>6567</v>
      </c>
      <c r="DP2301">
        <v>124</v>
      </c>
    </row>
    <row r="2302" spans="113:120" x14ac:dyDescent="0.25">
      <c r="DI2302" t="s">
        <v>14</v>
      </c>
      <c r="DJ2302" t="s">
        <v>6558</v>
      </c>
      <c r="DK2302" s="3" t="s">
        <v>6287</v>
      </c>
      <c r="DL2302" t="s">
        <v>6559</v>
      </c>
      <c r="DM2302" t="str">
        <f t="shared" si="40"/>
        <v>MA022 - Malden Housing Authority</v>
      </c>
      <c r="DN2302" s="11" t="s">
        <v>6568</v>
      </c>
      <c r="DO2302" t="s">
        <v>6569</v>
      </c>
      <c r="DP2302">
        <v>172</v>
      </c>
    </row>
    <row r="2303" spans="113:120" x14ac:dyDescent="0.25">
      <c r="DI2303" t="s">
        <v>14</v>
      </c>
      <c r="DJ2303" t="s">
        <v>6558</v>
      </c>
      <c r="DK2303" s="3" t="s">
        <v>6287</v>
      </c>
      <c r="DL2303" t="s">
        <v>6559</v>
      </c>
      <c r="DM2303" t="str">
        <f t="shared" si="40"/>
        <v>MA022 - Malden Housing Authority</v>
      </c>
      <c r="DN2303" s="11" t="s">
        <v>6570</v>
      </c>
      <c r="DO2303" t="s">
        <v>6571</v>
      </c>
      <c r="DP2303">
        <v>110</v>
      </c>
    </row>
    <row r="2304" spans="113:120" x14ac:dyDescent="0.25">
      <c r="DI2304" t="s">
        <v>14</v>
      </c>
      <c r="DJ2304" t="s">
        <v>6572</v>
      </c>
      <c r="DK2304" s="3" t="s">
        <v>6287</v>
      </c>
      <c r="DL2304" t="s">
        <v>6573</v>
      </c>
      <c r="DM2304" t="str">
        <f t="shared" si="40"/>
        <v>MA023 - Lynn Housing Authority</v>
      </c>
      <c r="DN2304" s="11" t="s">
        <v>6574</v>
      </c>
      <c r="DO2304" t="s">
        <v>6575</v>
      </c>
      <c r="DP2304">
        <v>283</v>
      </c>
    </row>
    <row r="2305" spans="113:120" x14ac:dyDescent="0.25">
      <c r="DI2305" t="s">
        <v>14</v>
      </c>
      <c r="DJ2305" t="s">
        <v>6572</v>
      </c>
      <c r="DK2305" s="3" t="s">
        <v>6287</v>
      </c>
      <c r="DL2305" t="s">
        <v>6573</v>
      </c>
      <c r="DM2305" t="str">
        <f t="shared" si="40"/>
        <v>MA023 - Lynn Housing Authority</v>
      </c>
      <c r="DN2305" s="11" t="s">
        <v>6576</v>
      </c>
      <c r="DO2305" t="s">
        <v>6577</v>
      </c>
      <c r="DP2305">
        <v>176</v>
      </c>
    </row>
    <row r="2306" spans="113:120" x14ac:dyDescent="0.25">
      <c r="DI2306" t="s">
        <v>14</v>
      </c>
      <c r="DJ2306" t="s">
        <v>6578</v>
      </c>
      <c r="DK2306" s="3" t="s">
        <v>6287</v>
      </c>
      <c r="DL2306" t="s">
        <v>6579</v>
      </c>
      <c r="DM2306" t="str">
        <f t="shared" si="40"/>
        <v>MA024 - Brockton Housing Authority</v>
      </c>
      <c r="DN2306" s="11" t="s">
        <v>6580</v>
      </c>
      <c r="DO2306" t="s">
        <v>6581</v>
      </c>
      <c r="DP2306">
        <v>323</v>
      </c>
    </row>
    <row r="2307" spans="113:120" x14ac:dyDescent="0.25">
      <c r="DI2307" t="s">
        <v>14</v>
      </c>
      <c r="DJ2307" t="s">
        <v>6578</v>
      </c>
      <c r="DK2307" s="3" t="s">
        <v>6287</v>
      </c>
      <c r="DL2307" t="s">
        <v>6579</v>
      </c>
      <c r="DM2307" t="str">
        <f t="shared" si="40"/>
        <v>MA024 - Brockton Housing Authority</v>
      </c>
      <c r="DN2307" s="11" t="s">
        <v>6582</v>
      </c>
      <c r="DO2307" t="s">
        <v>6583</v>
      </c>
      <c r="DP2307">
        <v>1303</v>
      </c>
    </row>
    <row r="2308" spans="113:120" x14ac:dyDescent="0.25">
      <c r="DI2308" t="s">
        <v>149</v>
      </c>
      <c r="DJ2308" t="s">
        <v>6584</v>
      </c>
      <c r="DK2308" s="3" t="s">
        <v>6287</v>
      </c>
      <c r="DL2308" t="s">
        <v>6585</v>
      </c>
      <c r="DM2308" t="str">
        <f t="shared" si="40"/>
        <v>MA025 - Gloucester Housing Authority</v>
      </c>
      <c r="DN2308" s="11" t="s">
        <v>6586</v>
      </c>
      <c r="DO2308" t="s">
        <v>6587</v>
      </c>
      <c r="DP2308">
        <v>89</v>
      </c>
    </row>
    <row r="2309" spans="113:120" x14ac:dyDescent="0.25">
      <c r="DI2309" t="s">
        <v>149</v>
      </c>
      <c r="DJ2309" t="s">
        <v>6588</v>
      </c>
      <c r="DK2309" s="3" t="s">
        <v>6287</v>
      </c>
      <c r="DL2309" t="s">
        <v>6589</v>
      </c>
      <c r="DM2309" t="str">
        <f t="shared" si="40"/>
        <v>MA026 - Northampton Housing Authority</v>
      </c>
      <c r="DN2309" s="11" t="s">
        <v>6590</v>
      </c>
      <c r="DO2309" t="s">
        <v>6591</v>
      </c>
      <c r="DP2309">
        <v>110</v>
      </c>
    </row>
    <row r="2310" spans="113:120" x14ac:dyDescent="0.25">
      <c r="DI2310" t="s">
        <v>149</v>
      </c>
      <c r="DJ2310" t="s">
        <v>6592</v>
      </c>
      <c r="DK2310" s="3" t="s">
        <v>6287</v>
      </c>
      <c r="DL2310" t="s">
        <v>6593</v>
      </c>
      <c r="DM2310" t="str">
        <f t="shared" ref="DM2310:DM2373" si="41">CONCATENATE(DJ2310," - ",DL2310)</f>
        <v>MA028 - Framingham Housing Authority</v>
      </c>
      <c r="DN2310" s="11" t="s">
        <v>6594</v>
      </c>
      <c r="DO2310" t="s">
        <v>6595</v>
      </c>
      <c r="DP2310">
        <v>167</v>
      </c>
    </row>
    <row r="2311" spans="113:120" x14ac:dyDescent="0.25">
      <c r="DI2311" t="s">
        <v>149</v>
      </c>
      <c r="DJ2311" t="s">
        <v>6596</v>
      </c>
      <c r="DK2311" s="3" t="s">
        <v>6287</v>
      </c>
      <c r="DL2311" t="s">
        <v>6597</v>
      </c>
      <c r="DM2311" t="str">
        <f t="shared" si="41"/>
        <v>MA029 - Pittsfield Housing Authority</v>
      </c>
      <c r="DN2311" s="11" t="s">
        <v>6598</v>
      </c>
      <c r="DO2311" t="s">
        <v>6599</v>
      </c>
      <c r="DP2311">
        <v>164</v>
      </c>
    </row>
    <row r="2312" spans="113:120" x14ac:dyDescent="0.25">
      <c r="DI2312" t="s">
        <v>14</v>
      </c>
      <c r="DJ2312" t="s">
        <v>6600</v>
      </c>
      <c r="DK2312" s="3" t="s">
        <v>6287</v>
      </c>
      <c r="DL2312" t="s">
        <v>6601</v>
      </c>
      <c r="DM2312" t="str">
        <f t="shared" si="41"/>
        <v>MA031 - Somerville Housing Authority</v>
      </c>
      <c r="DN2312" s="11" t="s">
        <v>6602</v>
      </c>
      <c r="DO2312" t="s">
        <v>6603</v>
      </c>
      <c r="DP2312">
        <v>215</v>
      </c>
    </row>
    <row r="2313" spans="113:120" x14ac:dyDescent="0.25">
      <c r="DI2313" t="s">
        <v>14</v>
      </c>
      <c r="DJ2313" t="s">
        <v>6600</v>
      </c>
      <c r="DK2313" s="3" t="s">
        <v>6287</v>
      </c>
      <c r="DL2313" t="s">
        <v>6601</v>
      </c>
      <c r="DM2313" t="str">
        <f t="shared" si="41"/>
        <v>MA031 - Somerville Housing Authority</v>
      </c>
      <c r="DN2313" s="11" t="s">
        <v>6604</v>
      </c>
      <c r="DO2313" t="s">
        <v>6605</v>
      </c>
      <c r="DP2313">
        <v>369</v>
      </c>
    </row>
    <row r="2314" spans="113:120" x14ac:dyDescent="0.25">
      <c r="DI2314" t="s">
        <v>149</v>
      </c>
      <c r="DJ2314" t="s">
        <v>6606</v>
      </c>
      <c r="DK2314" s="3" t="s">
        <v>6287</v>
      </c>
      <c r="DL2314" t="s">
        <v>6607</v>
      </c>
      <c r="DM2314" t="str">
        <f t="shared" si="41"/>
        <v>MA032 - Newburyport Housing Authority</v>
      </c>
      <c r="DN2314" s="11" t="s">
        <v>6608</v>
      </c>
      <c r="DO2314" t="s">
        <v>6609</v>
      </c>
      <c r="DP2314">
        <v>50</v>
      </c>
    </row>
    <row r="2315" spans="113:120" x14ac:dyDescent="0.25">
      <c r="DI2315" t="s">
        <v>149</v>
      </c>
      <c r="DJ2315" t="s">
        <v>6610</v>
      </c>
      <c r="DK2315" s="3" t="s">
        <v>6287</v>
      </c>
      <c r="DL2315" t="s">
        <v>6611</v>
      </c>
      <c r="DM2315" t="str">
        <f t="shared" si="41"/>
        <v>MA033 - Brookline Housing Authority</v>
      </c>
      <c r="DN2315" s="11" t="s">
        <v>6612</v>
      </c>
      <c r="DO2315" t="s">
        <v>6613</v>
      </c>
      <c r="DP2315">
        <v>139</v>
      </c>
    </row>
    <row r="2316" spans="113:120" x14ac:dyDescent="0.25">
      <c r="DI2316" t="s">
        <v>14</v>
      </c>
      <c r="DJ2316" t="s">
        <v>6614</v>
      </c>
      <c r="DK2316" s="3" t="s">
        <v>6287</v>
      </c>
      <c r="DL2316" t="s">
        <v>6615</v>
      </c>
      <c r="DM2316" t="str">
        <f t="shared" si="41"/>
        <v>MA034 - North Adams Housing Authority</v>
      </c>
      <c r="DN2316" s="11" t="s">
        <v>6616</v>
      </c>
      <c r="DO2316" t="s">
        <v>6617</v>
      </c>
      <c r="DP2316">
        <v>127</v>
      </c>
    </row>
    <row r="2317" spans="113:120" x14ac:dyDescent="0.25">
      <c r="DI2317" t="s">
        <v>14</v>
      </c>
      <c r="DJ2317" t="s">
        <v>6614</v>
      </c>
      <c r="DK2317" s="3" t="s">
        <v>6287</v>
      </c>
      <c r="DL2317" t="s">
        <v>6615</v>
      </c>
      <c r="DM2317" t="str">
        <f t="shared" si="41"/>
        <v>MA034 - North Adams Housing Authority</v>
      </c>
      <c r="DN2317" s="11" t="s">
        <v>6618</v>
      </c>
      <c r="DO2317" t="s">
        <v>6619</v>
      </c>
      <c r="DP2317">
        <v>179</v>
      </c>
    </row>
    <row r="2318" spans="113:120" x14ac:dyDescent="0.25">
      <c r="DI2318" t="s">
        <v>14</v>
      </c>
      <c r="DJ2318" t="s">
        <v>6620</v>
      </c>
      <c r="DK2318" s="3" t="s">
        <v>6287</v>
      </c>
      <c r="DL2318" t="s">
        <v>4099</v>
      </c>
      <c r="DM2318" t="str">
        <f t="shared" si="41"/>
        <v>MA035 - Springfield Housing Authority</v>
      </c>
      <c r="DN2318" s="11" t="s">
        <v>6621</v>
      </c>
      <c r="DO2318" t="s">
        <v>6622</v>
      </c>
      <c r="DP2318">
        <v>344</v>
      </c>
    </row>
    <row r="2319" spans="113:120" x14ac:dyDescent="0.25">
      <c r="DI2319" t="s">
        <v>14</v>
      </c>
      <c r="DJ2319" t="s">
        <v>6620</v>
      </c>
      <c r="DK2319" s="3" t="s">
        <v>6287</v>
      </c>
      <c r="DL2319" t="s">
        <v>4099</v>
      </c>
      <c r="DM2319" t="str">
        <f t="shared" si="41"/>
        <v>MA035 - Springfield Housing Authority</v>
      </c>
      <c r="DN2319" s="11" t="s">
        <v>6623</v>
      </c>
      <c r="DO2319" t="s">
        <v>6624</v>
      </c>
      <c r="DP2319">
        <v>288</v>
      </c>
    </row>
    <row r="2320" spans="113:120" x14ac:dyDescent="0.25">
      <c r="DI2320" t="s">
        <v>14</v>
      </c>
      <c r="DJ2320" t="s">
        <v>6620</v>
      </c>
      <c r="DK2320" s="3" t="s">
        <v>6287</v>
      </c>
      <c r="DL2320" t="s">
        <v>4099</v>
      </c>
      <c r="DM2320" t="str">
        <f t="shared" si="41"/>
        <v>MA035 - Springfield Housing Authority</v>
      </c>
      <c r="DN2320" s="11" t="s">
        <v>6625</v>
      </c>
      <c r="DO2320" t="s">
        <v>6626</v>
      </c>
      <c r="DP2320">
        <v>148</v>
      </c>
    </row>
    <row r="2321" spans="113:120" x14ac:dyDescent="0.25">
      <c r="DI2321" t="s">
        <v>14</v>
      </c>
      <c r="DJ2321" t="s">
        <v>6620</v>
      </c>
      <c r="DK2321" s="3" t="s">
        <v>6287</v>
      </c>
      <c r="DL2321" t="s">
        <v>4099</v>
      </c>
      <c r="DM2321" t="str">
        <f t="shared" si="41"/>
        <v>MA035 - Springfield Housing Authority</v>
      </c>
      <c r="DN2321" s="11" t="s">
        <v>6627</v>
      </c>
      <c r="DO2321" t="s">
        <v>6628</v>
      </c>
      <c r="DP2321">
        <v>84</v>
      </c>
    </row>
    <row r="2322" spans="113:120" x14ac:dyDescent="0.25">
      <c r="DI2322" t="s">
        <v>14</v>
      </c>
      <c r="DJ2322" t="s">
        <v>6620</v>
      </c>
      <c r="DK2322" s="3" t="s">
        <v>6287</v>
      </c>
      <c r="DL2322" t="s">
        <v>4099</v>
      </c>
      <c r="DM2322" t="str">
        <f t="shared" si="41"/>
        <v>MA035 - Springfield Housing Authority</v>
      </c>
      <c r="DN2322" s="11" t="s">
        <v>6629</v>
      </c>
      <c r="DO2322" t="s">
        <v>6630</v>
      </c>
      <c r="DP2322">
        <v>149</v>
      </c>
    </row>
    <row r="2323" spans="113:120" x14ac:dyDescent="0.25">
      <c r="DI2323" t="s">
        <v>14</v>
      </c>
      <c r="DJ2323" t="s">
        <v>6620</v>
      </c>
      <c r="DK2323" s="3" t="s">
        <v>6287</v>
      </c>
      <c r="DL2323" t="s">
        <v>4099</v>
      </c>
      <c r="DM2323" t="str">
        <f t="shared" si="41"/>
        <v>MA035 - Springfield Housing Authority</v>
      </c>
      <c r="DN2323" s="11" t="s">
        <v>6631</v>
      </c>
      <c r="DO2323" t="s">
        <v>6632</v>
      </c>
      <c r="DP2323">
        <v>136</v>
      </c>
    </row>
    <row r="2324" spans="113:120" x14ac:dyDescent="0.25">
      <c r="DI2324" t="s">
        <v>14</v>
      </c>
      <c r="DJ2324" t="s">
        <v>6620</v>
      </c>
      <c r="DK2324" s="3" t="s">
        <v>6287</v>
      </c>
      <c r="DL2324" t="s">
        <v>4099</v>
      </c>
      <c r="DM2324" t="str">
        <f t="shared" si="41"/>
        <v>MA035 - Springfield Housing Authority</v>
      </c>
      <c r="DN2324" s="11" t="s">
        <v>6633</v>
      </c>
      <c r="DO2324" t="s">
        <v>6634</v>
      </c>
      <c r="DP2324">
        <v>122</v>
      </c>
    </row>
    <row r="2325" spans="113:120" x14ac:dyDescent="0.25">
      <c r="DI2325" t="s">
        <v>14</v>
      </c>
      <c r="DJ2325" t="s">
        <v>6620</v>
      </c>
      <c r="DK2325" s="3" t="s">
        <v>6287</v>
      </c>
      <c r="DL2325" t="s">
        <v>4099</v>
      </c>
      <c r="DM2325" t="str">
        <f t="shared" si="41"/>
        <v>MA035 - Springfield Housing Authority</v>
      </c>
      <c r="DN2325" s="11" t="s">
        <v>6635</v>
      </c>
      <c r="DO2325" t="s">
        <v>6636</v>
      </c>
      <c r="DP2325">
        <v>150</v>
      </c>
    </row>
    <row r="2326" spans="113:120" x14ac:dyDescent="0.25">
      <c r="DI2326" t="s">
        <v>14</v>
      </c>
      <c r="DJ2326" t="s">
        <v>6620</v>
      </c>
      <c r="DK2326" s="3" t="s">
        <v>6287</v>
      </c>
      <c r="DL2326" t="s">
        <v>4099</v>
      </c>
      <c r="DM2326" t="str">
        <f t="shared" si="41"/>
        <v>MA035 - Springfield Housing Authority</v>
      </c>
      <c r="DN2326" s="11" t="s">
        <v>6637</v>
      </c>
      <c r="DO2326" t="s">
        <v>6638</v>
      </c>
      <c r="DP2326">
        <v>136</v>
      </c>
    </row>
    <row r="2327" spans="113:120" x14ac:dyDescent="0.25">
      <c r="DI2327" t="s">
        <v>14</v>
      </c>
      <c r="DJ2327" t="s">
        <v>6620</v>
      </c>
      <c r="DK2327" s="3" t="s">
        <v>6287</v>
      </c>
      <c r="DL2327" t="s">
        <v>4099</v>
      </c>
      <c r="DM2327" t="str">
        <f t="shared" si="41"/>
        <v>MA035 - Springfield Housing Authority</v>
      </c>
      <c r="DN2327" s="11" t="s">
        <v>6639</v>
      </c>
      <c r="DO2327" t="s">
        <v>6640</v>
      </c>
      <c r="DP2327">
        <v>196</v>
      </c>
    </row>
    <row r="2328" spans="113:120" x14ac:dyDescent="0.25">
      <c r="DI2328" t="s">
        <v>14</v>
      </c>
      <c r="DJ2328" t="s">
        <v>6620</v>
      </c>
      <c r="DK2328" s="3" t="s">
        <v>6287</v>
      </c>
      <c r="DL2328" t="s">
        <v>4099</v>
      </c>
      <c r="DM2328" t="str">
        <f t="shared" si="41"/>
        <v>MA035 - Springfield Housing Authority</v>
      </c>
      <c r="DN2328" s="11" t="s">
        <v>6641</v>
      </c>
      <c r="DO2328" t="s">
        <v>6642</v>
      </c>
      <c r="DP2328">
        <v>4</v>
      </c>
    </row>
    <row r="2329" spans="113:120" x14ac:dyDescent="0.25">
      <c r="DI2329" t="s">
        <v>14</v>
      </c>
      <c r="DJ2329" t="s">
        <v>6643</v>
      </c>
      <c r="DK2329" s="3" t="s">
        <v>6287</v>
      </c>
      <c r="DL2329" t="s">
        <v>5165</v>
      </c>
      <c r="DM2329" t="str">
        <f t="shared" si="41"/>
        <v>MA036 - Newton Housing Authority</v>
      </c>
      <c r="DN2329" s="11" t="s">
        <v>6644</v>
      </c>
      <c r="DO2329" t="s">
        <v>6645</v>
      </c>
      <c r="DP2329">
        <v>226</v>
      </c>
    </row>
    <row r="2330" spans="113:120" x14ac:dyDescent="0.25">
      <c r="DI2330" t="s">
        <v>14</v>
      </c>
      <c r="DJ2330" t="s">
        <v>6643</v>
      </c>
      <c r="DK2330" s="3" t="s">
        <v>6287</v>
      </c>
      <c r="DL2330" t="s">
        <v>5165</v>
      </c>
      <c r="DM2330" t="str">
        <f t="shared" si="41"/>
        <v>MA036 - Newton Housing Authority</v>
      </c>
      <c r="DN2330" s="11" t="s">
        <v>6646</v>
      </c>
      <c r="DO2330" t="s">
        <v>6647</v>
      </c>
      <c r="DP2330">
        <v>36</v>
      </c>
    </row>
    <row r="2331" spans="113:120" x14ac:dyDescent="0.25">
      <c r="DI2331" t="s">
        <v>14</v>
      </c>
      <c r="DJ2331" t="s">
        <v>6643</v>
      </c>
      <c r="DK2331" s="3" t="s">
        <v>6287</v>
      </c>
      <c r="DL2331" t="s">
        <v>5165</v>
      </c>
      <c r="DM2331" t="str">
        <f t="shared" si="41"/>
        <v>MA036 - Newton Housing Authority</v>
      </c>
      <c r="DN2331" s="11" t="s">
        <v>6648</v>
      </c>
      <c r="DO2331" t="s">
        <v>4923</v>
      </c>
      <c r="DP2331">
        <v>36</v>
      </c>
    </row>
    <row r="2332" spans="113:120" x14ac:dyDescent="0.25">
      <c r="DI2332" t="s">
        <v>149</v>
      </c>
      <c r="DJ2332" t="s">
        <v>6649</v>
      </c>
      <c r="DK2332" s="3" t="s">
        <v>6287</v>
      </c>
      <c r="DL2332" t="s">
        <v>6650</v>
      </c>
      <c r="DM2332" t="str">
        <f t="shared" si="41"/>
        <v>MA037 - Fitchburg Housing Authority</v>
      </c>
      <c r="DN2332" s="11" t="s">
        <v>6651</v>
      </c>
      <c r="DO2332" t="s">
        <v>6652</v>
      </c>
      <c r="DP2332">
        <v>50</v>
      </c>
    </row>
    <row r="2333" spans="113:120" x14ac:dyDescent="0.25">
      <c r="DI2333" t="s">
        <v>149</v>
      </c>
      <c r="DJ2333" t="s">
        <v>6649</v>
      </c>
      <c r="DK2333" s="3" t="s">
        <v>6287</v>
      </c>
      <c r="DL2333" t="s">
        <v>6650</v>
      </c>
      <c r="DM2333" t="str">
        <f t="shared" si="41"/>
        <v>MA037 - Fitchburg Housing Authority</v>
      </c>
      <c r="DN2333" s="11" t="s">
        <v>6653</v>
      </c>
      <c r="DO2333" t="s">
        <v>6654</v>
      </c>
      <c r="DP2333">
        <v>2</v>
      </c>
    </row>
    <row r="2334" spans="113:120" x14ac:dyDescent="0.25">
      <c r="DI2334" t="s">
        <v>149</v>
      </c>
      <c r="DJ2334" t="s">
        <v>6655</v>
      </c>
      <c r="DK2334" s="3" t="s">
        <v>6287</v>
      </c>
      <c r="DL2334" t="s">
        <v>6656</v>
      </c>
      <c r="DM2334" t="str">
        <f t="shared" si="41"/>
        <v>MA039 - Winchendon Housing Authority</v>
      </c>
      <c r="DN2334" s="11" t="s">
        <v>6657</v>
      </c>
      <c r="DO2334" t="s">
        <v>6658</v>
      </c>
      <c r="DP2334">
        <v>131</v>
      </c>
    </row>
    <row r="2335" spans="113:120" x14ac:dyDescent="0.25">
      <c r="DI2335" t="s">
        <v>149</v>
      </c>
      <c r="DJ2335" t="s">
        <v>6659</v>
      </c>
      <c r="DK2335" s="3" t="s">
        <v>6287</v>
      </c>
      <c r="DL2335" t="s">
        <v>6660</v>
      </c>
      <c r="DM2335" t="str">
        <f t="shared" si="41"/>
        <v>MA041 - Shrewsbury Housing Authority</v>
      </c>
      <c r="DN2335" s="11" t="s">
        <v>6661</v>
      </c>
      <c r="DO2335" t="s">
        <v>6662</v>
      </c>
      <c r="DP2335">
        <v>99</v>
      </c>
    </row>
    <row r="2336" spans="113:120" x14ac:dyDescent="0.25">
      <c r="DI2336" t="s">
        <v>149</v>
      </c>
      <c r="DJ2336" t="s">
        <v>6663</v>
      </c>
      <c r="DK2336" s="3" t="s">
        <v>6287</v>
      </c>
      <c r="DL2336" t="s">
        <v>6664</v>
      </c>
      <c r="DM2336" t="str">
        <f t="shared" si="41"/>
        <v>MA043 - Dracut Housing Authority</v>
      </c>
      <c r="DN2336" s="11" t="s">
        <v>6665</v>
      </c>
      <c r="DO2336" t="s">
        <v>6666</v>
      </c>
      <c r="DP2336">
        <v>44</v>
      </c>
    </row>
    <row r="2337" spans="113:120" x14ac:dyDescent="0.25">
      <c r="DI2337" t="s">
        <v>149</v>
      </c>
      <c r="DJ2337" t="s">
        <v>6667</v>
      </c>
      <c r="DK2337" s="3" t="s">
        <v>6287</v>
      </c>
      <c r="DL2337" t="s">
        <v>6668</v>
      </c>
      <c r="DM2337" t="str">
        <f t="shared" si="41"/>
        <v>MA044 - Beverly Housing Authority</v>
      </c>
      <c r="DN2337" s="11" t="s">
        <v>6669</v>
      </c>
      <c r="DO2337" t="s">
        <v>6670</v>
      </c>
      <c r="DP2337">
        <v>168</v>
      </c>
    </row>
    <row r="2338" spans="113:120" x14ac:dyDescent="0.25">
      <c r="DI2338" t="s">
        <v>149</v>
      </c>
      <c r="DJ2338" t="s">
        <v>6671</v>
      </c>
      <c r="DK2338" s="3" t="s">
        <v>6287</v>
      </c>
      <c r="DL2338" t="s">
        <v>6672</v>
      </c>
      <c r="DM2338" t="str">
        <f t="shared" si="41"/>
        <v>MA045 - Weymouth Housing Authority</v>
      </c>
      <c r="DN2338" s="11" t="s">
        <v>6673</v>
      </c>
      <c r="DO2338" t="s">
        <v>6674</v>
      </c>
      <c r="DP2338">
        <v>70</v>
      </c>
    </row>
    <row r="2339" spans="113:120" x14ac:dyDescent="0.25">
      <c r="DI2339" t="s">
        <v>149</v>
      </c>
      <c r="DJ2339" t="s">
        <v>6675</v>
      </c>
      <c r="DK2339" s="3" t="s">
        <v>6287</v>
      </c>
      <c r="DL2339" t="s">
        <v>6676</v>
      </c>
      <c r="DM2339" t="str">
        <f t="shared" si="41"/>
        <v>MA046 - Barnstable Housing Authority</v>
      </c>
      <c r="DN2339" s="11" t="s">
        <v>6677</v>
      </c>
      <c r="DO2339" t="s">
        <v>6678</v>
      </c>
      <c r="DP2339">
        <v>68</v>
      </c>
    </row>
    <row r="2340" spans="113:120" x14ac:dyDescent="0.25">
      <c r="DI2340" t="s">
        <v>149</v>
      </c>
      <c r="DJ2340" t="s">
        <v>6679</v>
      </c>
      <c r="DK2340" s="3" t="s">
        <v>6287</v>
      </c>
      <c r="DL2340" t="s">
        <v>6680</v>
      </c>
      <c r="DM2340" t="str">
        <f t="shared" si="41"/>
        <v>MA047 - Falmouth Housing Authority</v>
      </c>
      <c r="DN2340" s="11" t="s">
        <v>6681</v>
      </c>
      <c r="DO2340" t="s">
        <v>6682</v>
      </c>
      <c r="DP2340">
        <v>163</v>
      </c>
    </row>
    <row r="2341" spans="113:120" x14ac:dyDescent="0.25">
      <c r="DI2341" t="s">
        <v>149</v>
      </c>
      <c r="DJ2341" t="s">
        <v>6679</v>
      </c>
      <c r="DK2341" s="3" t="s">
        <v>6287</v>
      </c>
      <c r="DL2341" t="s">
        <v>6680</v>
      </c>
      <c r="DM2341" t="str">
        <f t="shared" si="41"/>
        <v>MA047 - Falmouth Housing Authority</v>
      </c>
      <c r="DN2341" s="11" t="s">
        <v>6683</v>
      </c>
      <c r="DO2341" t="s">
        <v>6684</v>
      </c>
      <c r="DP2341">
        <v>60</v>
      </c>
    </row>
    <row r="2342" spans="113:120" x14ac:dyDescent="0.25">
      <c r="DI2342" t="s">
        <v>149</v>
      </c>
      <c r="DJ2342" t="s">
        <v>6685</v>
      </c>
      <c r="DK2342" s="3" t="s">
        <v>6287</v>
      </c>
      <c r="DL2342" t="s">
        <v>6686</v>
      </c>
      <c r="DM2342" t="str">
        <f t="shared" si="41"/>
        <v>MA049 - Scituate Housing Authority</v>
      </c>
      <c r="DN2342" s="11" t="s">
        <v>6687</v>
      </c>
      <c r="DO2342" t="s">
        <v>6688</v>
      </c>
      <c r="DP2342">
        <v>51</v>
      </c>
    </row>
    <row r="2343" spans="113:120" x14ac:dyDescent="0.25">
      <c r="DI2343" t="s">
        <v>149</v>
      </c>
      <c r="DJ2343" t="s">
        <v>6689</v>
      </c>
      <c r="DK2343" s="3" t="s">
        <v>6287</v>
      </c>
      <c r="DL2343" t="s">
        <v>6690</v>
      </c>
      <c r="DM2343" t="str">
        <f t="shared" si="41"/>
        <v>MA055 - Salem Housing Authority</v>
      </c>
      <c r="DN2343" s="11" t="s">
        <v>6691</v>
      </c>
      <c r="DO2343" t="s">
        <v>6692</v>
      </c>
      <c r="DP2343">
        <v>39</v>
      </c>
    </row>
    <row r="2344" spans="113:120" x14ac:dyDescent="0.25">
      <c r="DI2344" t="s">
        <v>14</v>
      </c>
      <c r="DJ2344" t="s">
        <v>6693</v>
      </c>
      <c r="DK2344" s="3" t="s">
        <v>6287</v>
      </c>
      <c r="DL2344" t="s">
        <v>6694</v>
      </c>
      <c r="DM2344" t="str">
        <f t="shared" si="41"/>
        <v>MA059 - Plymouth Housing Authority</v>
      </c>
      <c r="DN2344" s="11" t="s">
        <v>6695</v>
      </c>
      <c r="DO2344" t="s">
        <v>6696</v>
      </c>
      <c r="DP2344">
        <v>112</v>
      </c>
    </row>
    <row r="2345" spans="113:120" x14ac:dyDescent="0.25">
      <c r="DI2345" t="s">
        <v>149</v>
      </c>
      <c r="DJ2345" t="s">
        <v>6697</v>
      </c>
      <c r="DK2345" s="3" t="s">
        <v>6287</v>
      </c>
      <c r="DL2345" t="s">
        <v>6698</v>
      </c>
      <c r="DM2345" t="str">
        <f t="shared" si="41"/>
        <v>MA065 - Needham Housing Authority</v>
      </c>
      <c r="DN2345" s="11" t="s">
        <v>6699</v>
      </c>
      <c r="DO2345" t="s">
        <v>6700</v>
      </c>
      <c r="DP2345">
        <v>76</v>
      </c>
    </row>
    <row r="2346" spans="113:120" x14ac:dyDescent="0.25">
      <c r="DI2346" t="s">
        <v>149</v>
      </c>
      <c r="DJ2346" t="s">
        <v>6697</v>
      </c>
      <c r="DK2346" s="3" t="s">
        <v>6287</v>
      </c>
      <c r="DL2346" t="s">
        <v>6698</v>
      </c>
      <c r="DM2346" t="str">
        <f t="shared" si="41"/>
        <v>MA065 - Needham Housing Authority</v>
      </c>
      <c r="DN2346" s="11" t="s">
        <v>6701</v>
      </c>
      <c r="DO2346" t="s">
        <v>6702</v>
      </c>
      <c r="DP2346">
        <v>60</v>
      </c>
    </row>
    <row r="2347" spans="113:120" x14ac:dyDescent="0.25">
      <c r="DI2347" t="s">
        <v>149</v>
      </c>
      <c r="DJ2347" t="s">
        <v>6703</v>
      </c>
      <c r="DK2347" s="3" t="s">
        <v>6287</v>
      </c>
      <c r="DL2347" t="s">
        <v>6704</v>
      </c>
      <c r="DM2347" t="str">
        <f t="shared" si="41"/>
        <v>MA067 - Lexington Housing Authority</v>
      </c>
      <c r="DN2347" s="11" t="s">
        <v>6705</v>
      </c>
      <c r="DO2347" t="s">
        <v>6706</v>
      </c>
      <c r="DP2347">
        <v>77</v>
      </c>
    </row>
    <row r="2348" spans="113:120" x14ac:dyDescent="0.25">
      <c r="DI2348" t="s">
        <v>149</v>
      </c>
      <c r="DJ2348" t="s">
        <v>6707</v>
      </c>
      <c r="DK2348" s="3" t="s">
        <v>6287</v>
      </c>
      <c r="DL2348" t="s">
        <v>6708</v>
      </c>
      <c r="DM2348" t="str">
        <f t="shared" si="41"/>
        <v>MA069 - Milford Housing Authority</v>
      </c>
      <c r="DN2348" s="11" t="s">
        <v>6709</v>
      </c>
      <c r="DO2348" t="s">
        <v>6710</v>
      </c>
      <c r="DP2348">
        <v>65</v>
      </c>
    </row>
    <row r="2349" spans="113:120" x14ac:dyDescent="0.25">
      <c r="DI2349" t="s">
        <v>149</v>
      </c>
      <c r="DJ2349" t="s">
        <v>6711</v>
      </c>
      <c r="DK2349" s="3" t="s">
        <v>6287</v>
      </c>
      <c r="DL2349" t="s">
        <v>6712</v>
      </c>
      <c r="DM2349" t="str">
        <f t="shared" si="41"/>
        <v>MA074 - Wakefield Housing Authority</v>
      </c>
      <c r="DN2349" s="11" t="s">
        <v>6713</v>
      </c>
      <c r="DO2349" t="s">
        <v>6714</v>
      </c>
      <c r="DP2349">
        <v>40</v>
      </c>
    </row>
    <row r="2350" spans="113:120" x14ac:dyDescent="0.25">
      <c r="DI2350" t="s">
        <v>149</v>
      </c>
      <c r="DJ2350" t="s">
        <v>6715</v>
      </c>
      <c r="DK2350" s="3" t="s">
        <v>6287</v>
      </c>
      <c r="DL2350" t="s">
        <v>6716</v>
      </c>
      <c r="DM2350" t="str">
        <f t="shared" si="41"/>
        <v>MA081 - Methuen Housing Authority</v>
      </c>
      <c r="DN2350" s="11" t="s">
        <v>6717</v>
      </c>
      <c r="DO2350" t="s">
        <v>6718</v>
      </c>
      <c r="DP2350">
        <v>42</v>
      </c>
    </row>
    <row r="2351" spans="113:120" x14ac:dyDescent="0.25">
      <c r="DI2351" t="s">
        <v>149</v>
      </c>
      <c r="DJ2351" t="s">
        <v>6719</v>
      </c>
      <c r="DK2351" s="3" t="s">
        <v>6287</v>
      </c>
      <c r="DL2351" t="s">
        <v>6720</v>
      </c>
      <c r="DM2351" t="str">
        <f t="shared" si="41"/>
        <v>MA085 - Amherst Housing Authority</v>
      </c>
      <c r="DN2351" s="11" t="s">
        <v>6721</v>
      </c>
      <c r="DO2351" t="s">
        <v>6722</v>
      </c>
      <c r="DP2351">
        <v>15</v>
      </c>
    </row>
    <row r="2352" spans="113:120" x14ac:dyDescent="0.25">
      <c r="DI2352" t="s">
        <v>149</v>
      </c>
      <c r="DJ2352" t="s">
        <v>6723</v>
      </c>
      <c r="DK2352" s="3" t="s">
        <v>6287</v>
      </c>
      <c r="DL2352" t="s">
        <v>6724</v>
      </c>
      <c r="DM2352" t="str">
        <f t="shared" si="41"/>
        <v>MA091 - Hudson Housing Authority</v>
      </c>
      <c r="DN2352" s="11" t="s">
        <v>6725</v>
      </c>
      <c r="DO2352" t="s">
        <v>6726</v>
      </c>
      <c r="DP2352">
        <v>92</v>
      </c>
    </row>
    <row r="2353" spans="113:120" x14ac:dyDescent="0.25">
      <c r="DI2353" t="s">
        <v>149</v>
      </c>
      <c r="DJ2353" t="s">
        <v>6727</v>
      </c>
      <c r="DK2353" s="3" t="s">
        <v>6287</v>
      </c>
      <c r="DL2353" t="s">
        <v>6728</v>
      </c>
      <c r="DM2353" t="str">
        <f t="shared" si="41"/>
        <v>MA099 - Saugus Housing Authority</v>
      </c>
      <c r="DN2353" s="11" t="s">
        <v>6729</v>
      </c>
      <c r="DO2353" t="s">
        <v>6730</v>
      </c>
      <c r="DP2353">
        <v>100</v>
      </c>
    </row>
    <row r="2354" spans="113:120" x14ac:dyDescent="0.25">
      <c r="DI2354" t="s">
        <v>149</v>
      </c>
      <c r="DJ2354" t="s">
        <v>6731</v>
      </c>
      <c r="DK2354" s="3" t="s">
        <v>6287</v>
      </c>
      <c r="DL2354" t="s">
        <v>6732</v>
      </c>
      <c r="DM2354" t="str">
        <f t="shared" si="41"/>
        <v>MA101 - Wayland Housing Authority</v>
      </c>
      <c r="DN2354" s="11" t="s">
        <v>6733</v>
      </c>
      <c r="DO2354" t="s">
        <v>6734</v>
      </c>
      <c r="DP2354">
        <v>136</v>
      </c>
    </row>
    <row r="2355" spans="113:120" x14ac:dyDescent="0.25">
      <c r="DI2355" t="s">
        <v>149</v>
      </c>
      <c r="DJ2355" t="s">
        <v>6735</v>
      </c>
      <c r="DK2355" s="3" t="s">
        <v>6287</v>
      </c>
      <c r="DL2355" t="s">
        <v>6736</v>
      </c>
      <c r="DM2355" t="str">
        <f t="shared" si="41"/>
        <v>MA107 - North Andover Housing Authority</v>
      </c>
      <c r="DN2355" s="11" t="s">
        <v>6737</v>
      </c>
      <c r="DO2355" t="s">
        <v>6738</v>
      </c>
      <c r="DP2355">
        <v>105</v>
      </c>
    </row>
    <row r="2356" spans="113:120" x14ac:dyDescent="0.25">
      <c r="DI2356" t="s">
        <v>149</v>
      </c>
      <c r="DJ2356" t="s">
        <v>6739</v>
      </c>
      <c r="DK2356" s="3" t="s">
        <v>6287</v>
      </c>
      <c r="DL2356" t="s">
        <v>6740</v>
      </c>
      <c r="DM2356" t="str">
        <f t="shared" si="41"/>
        <v>MA109 - Norwood Housing Authority</v>
      </c>
      <c r="DN2356" s="11" t="s">
        <v>6741</v>
      </c>
      <c r="DO2356" t="s">
        <v>6742</v>
      </c>
      <c r="DP2356">
        <v>96</v>
      </c>
    </row>
    <row r="2357" spans="113:120" x14ac:dyDescent="0.25">
      <c r="DI2357" t="s">
        <v>149</v>
      </c>
      <c r="DJ2357" t="s">
        <v>6743</v>
      </c>
      <c r="DK2357" s="3" t="s">
        <v>6287</v>
      </c>
      <c r="DL2357" t="s">
        <v>6744</v>
      </c>
      <c r="DM2357" t="str">
        <f t="shared" si="41"/>
        <v>MA110 - Bourne Housing Authority</v>
      </c>
      <c r="DN2357" s="11" t="s">
        <v>6745</v>
      </c>
      <c r="DO2357" t="s">
        <v>6746</v>
      </c>
      <c r="DP2357">
        <v>56</v>
      </c>
    </row>
    <row r="2358" spans="113:120" x14ac:dyDescent="0.25">
      <c r="DI2358" t="s">
        <v>14</v>
      </c>
      <c r="DJ2358" t="s">
        <v>6747</v>
      </c>
      <c r="DK2358" s="3" t="s">
        <v>6287</v>
      </c>
      <c r="DL2358" t="s">
        <v>6748</v>
      </c>
      <c r="DM2358" t="str">
        <f t="shared" si="41"/>
        <v>MA111 - Pembroke Housing Authority</v>
      </c>
      <c r="DN2358" s="11" t="s">
        <v>6749</v>
      </c>
      <c r="DO2358" t="s">
        <v>6750</v>
      </c>
      <c r="DP2358">
        <v>49</v>
      </c>
    </row>
    <row r="2359" spans="113:120" x14ac:dyDescent="0.25">
      <c r="DI2359" t="s">
        <v>149</v>
      </c>
      <c r="DJ2359" t="s">
        <v>6751</v>
      </c>
      <c r="DK2359" s="3" t="s">
        <v>6287</v>
      </c>
      <c r="DL2359" t="s">
        <v>6752</v>
      </c>
      <c r="DM2359" t="str">
        <f t="shared" si="41"/>
        <v>MA117 - Stoughton Housing Authority</v>
      </c>
      <c r="DN2359" s="11" t="s">
        <v>6753</v>
      </c>
      <c r="DO2359" t="s">
        <v>6754</v>
      </c>
      <c r="DP2359">
        <v>40</v>
      </c>
    </row>
    <row r="2360" spans="113:120" x14ac:dyDescent="0.25">
      <c r="DI2360" t="s">
        <v>149</v>
      </c>
      <c r="DJ2360" t="s">
        <v>6755</v>
      </c>
      <c r="DK2360" s="3" t="s">
        <v>6287</v>
      </c>
      <c r="DL2360" t="s">
        <v>6756</v>
      </c>
      <c r="DM2360" t="str">
        <f t="shared" si="41"/>
        <v>MA118 - Danvers Housing Authority</v>
      </c>
      <c r="DN2360" s="11" t="s">
        <v>6757</v>
      </c>
      <c r="DO2360" t="s">
        <v>6758</v>
      </c>
      <c r="DP2360">
        <v>76</v>
      </c>
    </row>
    <row r="2361" spans="113:120" x14ac:dyDescent="0.25">
      <c r="DI2361" t="s">
        <v>149</v>
      </c>
      <c r="DJ2361" t="s">
        <v>6759</v>
      </c>
      <c r="DK2361" s="3" t="s">
        <v>6287</v>
      </c>
      <c r="DL2361" t="s">
        <v>6760</v>
      </c>
      <c r="DM2361" t="str">
        <f t="shared" si="41"/>
        <v>MA123 - Webster Housing Authority</v>
      </c>
      <c r="DN2361" s="11" t="s">
        <v>6761</v>
      </c>
      <c r="DO2361" t="s">
        <v>6762</v>
      </c>
      <c r="DP2361">
        <v>61</v>
      </c>
    </row>
    <row r="2362" spans="113:120" x14ac:dyDescent="0.25">
      <c r="DI2362" t="s">
        <v>149</v>
      </c>
      <c r="DJ2362" t="s">
        <v>6763</v>
      </c>
      <c r="DK2362" s="3" t="s">
        <v>6287</v>
      </c>
      <c r="DL2362" t="s">
        <v>6764</v>
      </c>
      <c r="DM2362" t="str">
        <f t="shared" si="41"/>
        <v>MA132 - Groveland Housing Authority</v>
      </c>
      <c r="DN2362" s="11" t="s">
        <v>6765</v>
      </c>
      <c r="DO2362" t="s">
        <v>6766</v>
      </c>
      <c r="DP2362">
        <v>58</v>
      </c>
    </row>
    <row r="2363" spans="113:120" x14ac:dyDescent="0.25">
      <c r="DI2363" t="s">
        <v>149</v>
      </c>
      <c r="DJ2363" t="s">
        <v>6767</v>
      </c>
      <c r="DK2363" s="3" t="s">
        <v>6287</v>
      </c>
      <c r="DL2363" t="s">
        <v>6768</v>
      </c>
      <c r="DM2363" t="str">
        <f t="shared" si="41"/>
        <v>MA133 - Rockland Housing Authority</v>
      </c>
      <c r="DN2363" s="11" t="s">
        <v>6769</v>
      </c>
      <c r="DO2363" t="s">
        <v>2612</v>
      </c>
      <c r="DP2363">
        <v>40</v>
      </c>
    </row>
    <row r="2364" spans="113:120" x14ac:dyDescent="0.25">
      <c r="DI2364" t="s">
        <v>149</v>
      </c>
      <c r="DJ2364" t="s">
        <v>6770</v>
      </c>
      <c r="DK2364" s="3" t="s">
        <v>6287</v>
      </c>
      <c r="DL2364" t="s">
        <v>6771</v>
      </c>
      <c r="DM2364" t="str">
        <f t="shared" si="41"/>
        <v>MA137 - Maynard Housing Authority</v>
      </c>
      <c r="DN2364" s="11" t="s">
        <v>6772</v>
      </c>
      <c r="DO2364" t="s">
        <v>6773</v>
      </c>
      <c r="DP2364">
        <v>32</v>
      </c>
    </row>
    <row r="2365" spans="113:120" x14ac:dyDescent="0.25">
      <c r="DI2365" t="s">
        <v>149</v>
      </c>
      <c r="DJ2365" t="s">
        <v>6774</v>
      </c>
      <c r="DK2365" s="3" t="s">
        <v>6287</v>
      </c>
      <c r="DL2365" t="s">
        <v>6775</v>
      </c>
      <c r="DM2365" t="str">
        <f t="shared" si="41"/>
        <v>MA139 - Tewksbury Housing Authority</v>
      </c>
      <c r="DN2365" s="11" t="s">
        <v>6776</v>
      </c>
      <c r="DO2365" t="s">
        <v>6777</v>
      </c>
      <c r="DP2365">
        <v>50</v>
      </c>
    </row>
    <row r="2366" spans="113:120" x14ac:dyDescent="0.25">
      <c r="DI2366" t="s">
        <v>149</v>
      </c>
      <c r="DJ2366" t="s">
        <v>6778</v>
      </c>
      <c r="DK2366" s="3" t="s">
        <v>6287</v>
      </c>
      <c r="DL2366" t="s">
        <v>6779</v>
      </c>
      <c r="DM2366" t="str">
        <f t="shared" si="41"/>
        <v>MA155 - Hanson Housing Authority</v>
      </c>
      <c r="DN2366" s="11" t="s">
        <v>6780</v>
      </c>
      <c r="DO2366" t="s">
        <v>6781</v>
      </c>
      <c r="DP2366">
        <v>6</v>
      </c>
    </row>
    <row r="2367" spans="113:120" x14ac:dyDescent="0.25">
      <c r="DI2367" t="s">
        <v>149</v>
      </c>
      <c r="DJ2367" t="s">
        <v>6782</v>
      </c>
      <c r="DK2367" s="3" t="s">
        <v>6287</v>
      </c>
      <c r="DL2367" t="s">
        <v>6783</v>
      </c>
      <c r="DM2367" t="str">
        <f t="shared" si="41"/>
        <v>MA157 - Medway Housing Authority</v>
      </c>
      <c r="DN2367" s="11" t="s">
        <v>6784</v>
      </c>
      <c r="DO2367" t="s">
        <v>6785</v>
      </c>
      <c r="DP2367">
        <v>100</v>
      </c>
    </row>
    <row r="2368" spans="113:120" x14ac:dyDescent="0.25">
      <c r="DI2368" t="s">
        <v>14</v>
      </c>
      <c r="DJ2368" t="s">
        <v>6786</v>
      </c>
      <c r="DK2368" s="3" t="s">
        <v>6287</v>
      </c>
      <c r="DL2368" t="s">
        <v>6787</v>
      </c>
      <c r="DM2368" t="str">
        <f t="shared" si="41"/>
        <v>MA159 - Auburn Housing Authority</v>
      </c>
      <c r="DN2368" s="11" t="s">
        <v>6788</v>
      </c>
      <c r="DO2368" t="s">
        <v>6789</v>
      </c>
      <c r="DP2368">
        <v>103</v>
      </c>
    </row>
    <row r="2369" spans="113:120" x14ac:dyDescent="0.25">
      <c r="DI2369" t="s">
        <v>149</v>
      </c>
      <c r="DJ2369" t="s">
        <v>6790</v>
      </c>
      <c r="DK2369" s="3" t="s">
        <v>6287</v>
      </c>
      <c r="DL2369" t="s">
        <v>6791</v>
      </c>
      <c r="DM2369" t="str">
        <f t="shared" si="41"/>
        <v>MA169 - Swansea Housing Authority</v>
      </c>
      <c r="DN2369" s="11" t="s">
        <v>6792</v>
      </c>
      <c r="DO2369" t="s">
        <v>6793</v>
      </c>
      <c r="DP2369">
        <v>6</v>
      </c>
    </row>
    <row r="2370" spans="113:120" x14ac:dyDescent="0.25">
      <c r="DI2370" t="s">
        <v>14</v>
      </c>
      <c r="DJ2370" t="s">
        <v>6794</v>
      </c>
      <c r="DK2370" s="3" t="s">
        <v>6795</v>
      </c>
      <c r="DL2370" t="s">
        <v>6796</v>
      </c>
      <c r="DM2370" t="str">
        <f t="shared" si="41"/>
        <v>MD001 - Housing Authority of the City of Annapolis</v>
      </c>
      <c r="DN2370" s="11" t="s">
        <v>6797</v>
      </c>
      <c r="DO2370" t="s">
        <v>6798</v>
      </c>
      <c r="DP2370">
        <v>357</v>
      </c>
    </row>
    <row r="2371" spans="113:120" x14ac:dyDescent="0.25">
      <c r="DI2371" t="s">
        <v>14</v>
      </c>
      <c r="DJ2371" t="s">
        <v>6794</v>
      </c>
      <c r="DK2371" s="3" t="s">
        <v>6795</v>
      </c>
      <c r="DL2371" t="s">
        <v>6796</v>
      </c>
      <c r="DM2371" t="str">
        <f t="shared" si="41"/>
        <v>MD001 - Housing Authority of the City of Annapolis</v>
      </c>
      <c r="DN2371" s="11" t="s">
        <v>6799</v>
      </c>
      <c r="DO2371" t="s">
        <v>6800</v>
      </c>
      <c r="DP2371">
        <v>146</v>
      </c>
    </row>
    <row r="2372" spans="113:120" x14ac:dyDescent="0.25">
      <c r="DI2372" t="s">
        <v>14</v>
      </c>
      <c r="DJ2372" t="s">
        <v>6794</v>
      </c>
      <c r="DK2372" s="3" t="s">
        <v>6795</v>
      </c>
      <c r="DL2372" t="s">
        <v>6796</v>
      </c>
      <c r="DM2372" t="str">
        <f t="shared" si="41"/>
        <v>MD001 - Housing Authority of the City of Annapolis</v>
      </c>
      <c r="DN2372" s="11" t="s">
        <v>6801</v>
      </c>
      <c r="DO2372" t="s">
        <v>6802</v>
      </c>
      <c r="DP2372">
        <v>51</v>
      </c>
    </row>
    <row r="2373" spans="113:120" x14ac:dyDescent="0.25">
      <c r="DI2373" t="s">
        <v>14</v>
      </c>
      <c r="DJ2373" t="s">
        <v>6803</v>
      </c>
      <c r="DK2373" s="3" t="s">
        <v>6795</v>
      </c>
      <c r="DL2373" t="s">
        <v>6804</v>
      </c>
      <c r="DM2373" t="str">
        <f t="shared" si="41"/>
        <v>MD002 - Housing Authority Of Baltimore City</v>
      </c>
      <c r="DN2373" s="11" t="s">
        <v>6805</v>
      </c>
      <c r="DO2373" t="s">
        <v>6806</v>
      </c>
      <c r="DP2373">
        <v>669</v>
      </c>
    </row>
    <row r="2374" spans="113:120" x14ac:dyDescent="0.25">
      <c r="DI2374" t="s">
        <v>14</v>
      </c>
      <c r="DJ2374" t="s">
        <v>6803</v>
      </c>
      <c r="DK2374" s="3" t="s">
        <v>6795</v>
      </c>
      <c r="DL2374" t="s">
        <v>6804</v>
      </c>
      <c r="DM2374" t="str">
        <f t="shared" ref="DM2374:DM2437" si="42">CONCATENATE(DJ2374," - ",DL2374)</f>
        <v>MD002 - Housing Authority Of Baltimore City</v>
      </c>
      <c r="DN2374" s="11" t="s">
        <v>6807</v>
      </c>
      <c r="DO2374" t="s">
        <v>6808</v>
      </c>
      <c r="DP2374">
        <v>553</v>
      </c>
    </row>
    <row r="2375" spans="113:120" x14ac:dyDescent="0.25">
      <c r="DI2375" t="s">
        <v>14</v>
      </c>
      <c r="DJ2375" t="s">
        <v>6803</v>
      </c>
      <c r="DK2375" s="3" t="s">
        <v>6795</v>
      </c>
      <c r="DL2375" t="s">
        <v>6804</v>
      </c>
      <c r="DM2375" t="str">
        <f t="shared" si="42"/>
        <v>MD002 - Housing Authority Of Baltimore City</v>
      </c>
      <c r="DN2375" s="11" t="s">
        <v>6809</v>
      </c>
      <c r="DO2375" t="s">
        <v>6810</v>
      </c>
      <c r="DP2375">
        <v>367</v>
      </c>
    </row>
    <row r="2376" spans="113:120" x14ac:dyDescent="0.25">
      <c r="DI2376" t="s">
        <v>14</v>
      </c>
      <c r="DJ2376" t="s">
        <v>6803</v>
      </c>
      <c r="DK2376" s="3" t="s">
        <v>6795</v>
      </c>
      <c r="DL2376" t="s">
        <v>6804</v>
      </c>
      <c r="DM2376" t="str">
        <f t="shared" si="42"/>
        <v>MD002 - Housing Authority Of Baltimore City</v>
      </c>
      <c r="DN2376" s="11" t="s">
        <v>6811</v>
      </c>
      <c r="DO2376" t="s">
        <v>6812</v>
      </c>
      <c r="DP2376">
        <v>288</v>
      </c>
    </row>
    <row r="2377" spans="113:120" x14ac:dyDescent="0.25">
      <c r="DI2377" t="s">
        <v>14</v>
      </c>
      <c r="DJ2377" t="s">
        <v>6803</v>
      </c>
      <c r="DK2377" s="3" t="s">
        <v>6795</v>
      </c>
      <c r="DL2377" t="s">
        <v>6804</v>
      </c>
      <c r="DM2377" t="str">
        <f t="shared" si="42"/>
        <v>MD002 - Housing Authority Of Baltimore City</v>
      </c>
      <c r="DN2377" s="11" t="s">
        <v>6813</v>
      </c>
      <c r="DO2377" t="s">
        <v>6814</v>
      </c>
      <c r="DP2377">
        <v>387</v>
      </c>
    </row>
    <row r="2378" spans="113:120" x14ac:dyDescent="0.25">
      <c r="DI2378" t="s">
        <v>14</v>
      </c>
      <c r="DJ2378" t="s">
        <v>6803</v>
      </c>
      <c r="DK2378" s="3" t="s">
        <v>6795</v>
      </c>
      <c r="DL2378" t="s">
        <v>6804</v>
      </c>
      <c r="DM2378" t="str">
        <f t="shared" si="42"/>
        <v>MD002 - Housing Authority Of Baltimore City</v>
      </c>
      <c r="DN2378" s="11" t="s">
        <v>6815</v>
      </c>
      <c r="DO2378" t="s">
        <v>6816</v>
      </c>
      <c r="DP2378">
        <v>415</v>
      </c>
    </row>
    <row r="2379" spans="113:120" x14ac:dyDescent="0.25">
      <c r="DI2379" t="s">
        <v>14</v>
      </c>
      <c r="DJ2379" t="s">
        <v>6803</v>
      </c>
      <c r="DK2379" s="3" t="s">
        <v>6795</v>
      </c>
      <c r="DL2379" t="s">
        <v>6804</v>
      </c>
      <c r="DM2379" t="str">
        <f t="shared" si="42"/>
        <v>MD002 - Housing Authority Of Baltimore City</v>
      </c>
      <c r="DN2379" s="11" t="s">
        <v>6817</v>
      </c>
      <c r="DO2379" t="s">
        <v>6818</v>
      </c>
      <c r="DP2379">
        <v>229</v>
      </c>
    </row>
    <row r="2380" spans="113:120" x14ac:dyDescent="0.25">
      <c r="DI2380" t="s">
        <v>14</v>
      </c>
      <c r="DJ2380" t="s">
        <v>6803</v>
      </c>
      <c r="DK2380" s="3" t="s">
        <v>6795</v>
      </c>
      <c r="DL2380" t="s">
        <v>6804</v>
      </c>
      <c r="DM2380" t="str">
        <f t="shared" si="42"/>
        <v>MD002 - Housing Authority Of Baltimore City</v>
      </c>
      <c r="DN2380" s="11" t="s">
        <v>6819</v>
      </c>
      <c r="DO2380" t="s">
        <v>6820</v>
      </c>
      <c r="DP2380">
        <v>1281</v>
      </c>
    </row>
    <row r="2381" spans="113:120" x14ac:dyDescent="0.25">
      <c r="DI2381" t="s">
        <v>14</v>
      </c>
      <c r="DJ2381" t="s">
        <v>6803</v>
      </c>
      <c r="DK2381" s="3" t="s">
        <v>6795</v>
      </c>
      <c r="DL2381" t="s">
        <v>6804</v>
      </c>
      <c r="DM2381" t="str">
        <f t="shared" si="42"/>
        <v>MD002 - Housing Authority Of Baltimore City</v>
      </c>
      <c r="DN2381" s="11" t="s">
        <v>6821</v>
      </c>
      <c r="DO2381" t="s">
        <v>2973</v>
      </c>
      <c r="DP2381">
        <v>483</v>
      </c>
    </row>
    <row r="2382" spans="113:120" x14ac:dyDescent="0.25">
      <c r="DI2382" t="s">
        <v>14</v>
      </c>
      <c r="DJ2382" t="s">
        <v>6803</v>
      </c>
      <c r="DK2382" s="3" t="s">
        <v>6795</v>
      </c>
      <c r="DL2382" t="s">
        <v>6804</v>
      </c>
      <c r="DM2382" t="str">
        <f t="shared" si="42"/>
        <v>MD002 - Housing Authority Of Baltimore City</v>
      </c>
      <c r="DN2382" s="11" t="s">
        <v>6822</v>
      </c>
      <c r="DO2382" t="s">
        <v>6823</v>
      </c>
      <c r="DP2382">
        <v>252</v>
      </c>
    </row>
    <row r="2383" spans="113:120" x14ac:dyDescent="0.25">
      <c r="DI2383" t="s">
        <v>14</v>
      </c>
      <c r="DJ2383" t="s">
        <v>6803</v>
      </c>
      <c r="DK2383" s="3" t="s">
        <v>6795</v>
      </c>
      <c r="DL2383" t="s">
        <v>6804</v>
      </c>
      <c r="DM2383" t="str">
        <f t="shared" si="42"/>
        <v>MD002 - Housing Authority Of Baltimore City</v>
      </c>
      <c r="DN2383" s="11" t="s">
        <v>6824</v>
      </c>
      <c r="DO2383" t="s">
        <v>6825</v>
      </c>
      <c r="DP2383">
        <v>30</v>
      </c>
    </row>
    <row r="2384" spans="113:120" x14ac:dyDescent="0.25">
      <c r="DI2384" t="s">
        <v>14</v>
      </c>
      <c r="DJ2384" t="s">
        <v>6803</v>
      </c>
      <c r="DK2384" s="3" t="s">
        <v>6795</v>
      </c>
      <c r="DL2384" t="s">
        <v>6804</v>
      </c>
      <c r="DM2384" t="str">
        <f t="shared" si="42"/>
        <v>MD002 - Housing Authority Of Baltimore City</v>
      </c>
      <c r="DN2384" s="11" t="s">
        <v>6826</v>
      </c>
      <c r="DO2384" t="s">
        <v>6827</v>
      </c>
      <c r="DP2384">
        <v>62</v>
      </c>
    </row>
    <row r="2385" spans="113:120" x14ac:dyDescent="0.25">
      <c r="DI2385" t="s">
        <v>14</v>
      </c>
      <c r="DJ2385" t="s">
        <v>6803</v>
      </c>
      <c r="DK2385" s="3" t="s">
        <v>6795</v>
      </c>
      <c r="DL2385" t="s">
        <v>6804</v>
      </c>
      <c r="DM2385" t="str">
        <f t="shared" si="42"/>
        <v>MD002 - Housing Authority Of Baltimore City</v>
      </c>
      <c r="DN2385" s="11" t="s">
        <v>6828</v>
      </c>
      <c r="DO2385" t="s">
        <v>6829</v>
      </c>
      <c r="DP2385">
        <v>10</v>
      </c>
    </row>
    <row r="2386" spans="113:120" x14ac:dyDescent="0.25">
      <c r="DI2386" t="s">
        <v>14</v>
      </c>
      <c r="DJ2386" t="s">
        <v>6803</v>
      </c>
      <c r="DK2386" s="3" t="s">
        <v>6795</v>
      </c>
      <c r="DL2386" t="s">
        <v>6804</v>
      </c>
      <c r="DM2386" t="str">
        <f t="shared" si="42"/>
        <v>MD002 - Housing Authority Of Baltimore City</v>
      </c>
      <c r="DN2386" s="11" t="s">
        <v>6830</v>
      </c>
      <c r="DO2386" t="s">
        <v>6831</v>
      </c>
      <c r="DP2386">
        <v>35</v>
      </c>
    </row>
    <row r="2387" spans="113:120" x14ac:dyDescent="0.25">
      <c r="DI2387" t="s">
        <v>14</v>
      </c>
      <c r="DJ2387" t="s">
        <v>6803</v>
      </c>
      <c r="DK2387" s="3" t="s">
        <v>6795</v>
      </c>
      <c r="DL2387" t="s">
        <v>6804</v>
      </c>
      <c r="DM2387" t="str">
        <f t="shared" si="42"/>
        <v>MD002 - Housing Authority Of Baltimore City</v>
      </c>
      <c r="DN2387" s="11" t="s">
        <v>6832</v>
      </c>
      <c r="DO2387" t="s">
        <v>6833</v>
      </c>
      <c r="DP2387">
        <v>13</v>
      </c>
    </row>
    <row r="2388" spans="113:120" x14ac:dyDescent="0.25">
      <c r="DI2388" t="s">
        <v>14</v>
      </c>
      <c r="DJ2388" t="s">
        <v>6803</v>
      </c>
      <c r="DK2388" s="3" t="s">
        <v>6795</v>
      </c>
      <c r="DL2388" t="s">
        <v>6804</v>
      </c>
      <c r="DM2388" t="str">
        <f t="shared" si="42"/>
        <v>MD002 - Housing Authority Of Baltimore City</v>
      </c>
      <c r="DN2388" s="11" t="s">
        <v>6834</v>
      </c>
      <c r="DO2388" t="s">
        <v>6835</v>
      </c>
      <c r="DP2388">
        <v>203</v>
      </c>
    </row>
    <row r="2389" spans="113:120" x14ac:dyDescent="0.25">
      <c r="DI2389" t="s">
        <v>14</v>
      </c>
      <c r="DJ2389" t="s">
        <v>6803</v>
      </c>
      <c r="DK2389" s="3" t="s">
        <v>6795</v>
      </c>
      <c r="DL2389" t="s">
        <v>6804</v>
      </c>
      <c r="DM2389" t="str">
        <f t="shared" si="42"/>
        <v>MD002 - Housing Authority Of Baltimore City</v>
      </c>
      <c r="DN2389" s="11" t="s">
        <v>6836</v>
      </c>
      <c r="DO2389" t="s">
        <v>6837</v>
      </c>
      <c r="DP2389">
        <v>33</v>
      </c>
    </row>
    <row r="2390" spans="113:120" x14ac:dyDescent="0.25">
      <c r="DI2390" t="s">
        <v>14</v>
      </c>
      <c r="DJ2390" t="s">
        <v>6803</v>
      </c>
      <c r="DK2390" s="3" t="s">
        <v>6795</v>
      </c>
      <c r="DL2390" t="s">
        <v>6804</v>
      </c>
      <c r="DM2390" t="str">
        <f t="shared" si="42"/>
        <v>MD002 - Housing Authority Of Baltimore City</v>
      </c>
      <c r="DN2390" s="11" t="s">
        <v>6838</v>
      </c>
      <c r="DO2390" t="s">
        <v>6839</v>
      </c>
      <c r="DP2390">
        <v>25</v>
      </c>
    </row>
    <row r="2391" spans="113:120" x14ac:dyDescent="0.25">
      <c r="DI2391" t="s">
        <v>14</v>
      </c>
      <c r="DJ2391" t="s">
        <v>6803</v>
      </c>
      <c r="DK2391" s="3" t="s">
        <v>6795</v>
      </c>
      <c r="DL2391" t="s">
        <v>6804</v>
      </c>
      <c r="DM2391" t="str">
        <f t="shared" si="42"/>
        <v>MD002 - Housing Authority Of Baltimore City</v>
      </c>
      <c r="DN2391" s="11" t="s">
        <v>6840</v>
      </c>
      <c r="DO2391" t="s">
        <v>6841</v>
      </c>
      <c r="DP2391">
        <v>5</v>
      </c>
    </row>
    <row r="2392" spans="113:120" x14ac:dyDescent="0.25">
      <c r="DI2392" t="s">
        <v>14</v>
      </c>
      <c r="DJ2392" t="s">
        <v>6803</v>
      </c>
      <c r="DK2392" s="3" t="s">
        <v>6795</v>
      </c>
      <c r="DL2392" t="s">
        <v>6804</v>
      </c>
      <c r="DM2392" t="str">
        <f t="shared" si="42"/>
        <v>MD002 - Housing Authority Of Baltimore City</v>
      </c>
      <c r="DN2392" s="11" t="s">
        <v>6842</v>
      </c>
      <c r="DO2392" t="s">
        <v>6843</v>
      </c>
      <c r="DP2392">
        <v>130</v>
      </c>
    </row>
    <row r="2393" spans="113:120" x14ac:dyDescent="0.25">
      <c r="DI2393" t="s">
        <v>14</v>
      </c>
      <c r="DJ2393" t="s">
        <v>6803</v>
      </c>
      <c r="DK2393" s="3" t="s">
        <v>6795</v>
      </c>
      <c r="DL2393" t="s">
        <v>6804</v>
      </c>
      <c r="DM2393" t="str">
        <f t="shared" si="42"/>
        <v>MD002 - Housing Authority Of Baltimore City</v>
      </c>
      <c r="DN2393" s="11" t="s">
        <v>6844</v>
      </c>
      <c r="DO2393" t="s">
        <v>6845</v>
      </c>
      <c r="DP2393">
        <v>30</v>
      </c>
    </row>
    <row r="2394" spans="113:120" x14ac:dyDescent="0.25">
      <c r="DI2394" t="s">
        <v>14</v>
      </c>
      <c r="DJ2394" t="s">
        <v>6803</v>
      </c>
      <c r="DK2394" s="3" t="s">
        <v>6795</v>
      </c>
      <c r="DL2394" t="s">
        <v>6804</v>
      </c>
      <c r="DM2394" t="str">
        <f t="shared" si="42"/>
        <v>MD002 - Housing Authority Of Baltimore City</v>
      </c>
      <c r="DN2394" s="11" t="s">
        <v>6846</v>
      </c>
      <c r="DO2394" t="s">
        <v>6847</v>
      </c>
      <c r="DP2394">
        <v>40</v>
      </c>
    </row>
    <row r="2395" spans="113:120" x14ac:dyDescent="0.25">
      <c r="DI2395" t="s">
        <v>14</v>
      </c>
      <c r="DJ2395" t="s">
        <v>6803</v>
      </c>
      <c r="DK2395" s="3" t="s">
        <v>6795</v>
      </c>
      <c r="DL2395" t="s">
        <v>6804</v>
      </c>
      <c r="DM2395" t="str">
        <f t="shared" si="42"/>
        <v>MD002 - Housing Authority Of Baltimore City</v>
      </c>
      <c r="DN2395" s="11" t="s">
        <v>6848</v>
      </c>
      <c r="DO2395" t="s">
        <v>6849</v>
      </c>
      <c r="DP2395">
        <v>23</v>
      </c>
    </row>
    <row r="2396" spans="113:120" x14ac:dyDescent="0.25">
      <c r="DI2396" t="s">
        <v>14</v>
      </c>
      <c r="DJ2396" t="s">
        <v>6803</v>
      </c>
      <c r="DK2396" s="3" t="s">
        <v>6795</v>
      </c>
      <c r="DL2396" t="s">
        <v>6804</v>
      </c>
      <c r="DM2396" t="str">
        <f t="shared" si="42"/>
        <v>MD002 - Housing Authority Of Baltimore City</v>
      </c>
      <c r="DN2396" s="11" t="s">
        <v>6850</v>
      </c>
      <c r="DO2396" t="s">
        <v>6851</v>
      </c>
      <c r="DP2396">
        <v>53</v>
      </c>
    </row>
    <row r="2397" spans="113:120" x14ac:dyDescent="0.25">
      <c r="DI2397" t="s">
        <v>14</v>
      </c>
      <c r="DJ2397" t="s">
        <v>6803</v>
      </c>
      <c r="DK2397" s="3" t="s">
        <v>6795</v>
      </c>
      <c r="DL2397" t="s">
        <v>6804</v>
      </c>
      <c r="DM2397" t="str">
        <f t="shared" si="42"/>
        <v>MD002 - Housing Authority Of Baltimore City</v>
      </c>
      <c r="DN2397" s="11" t="s">
        <v>6852</v>
      </c>
      <c r="DO2397" t="s">
        <v>6853</v>
      </c>
      <c r="DP2397">
        <v>22</v>
      </c>
    </row>
    <row r="2398" spans="113:120" x14ac:dyDescent="0.25">
      <c r="DI2398" t="s">
        <v>14</v>
      </c>
      <c r="DJ2398" t="s">
        <v>6803</v>
      </c>
      <c r="DK2398" s="3" t="s">
        <v>6795</v>
      </c>
      <c r="DL2398" t="s">
        <v>6804</v>
      </c>
      <c r="DM2398" t="str">
        <f t="shared" si="42"/>
        <v>MD002 - Housing Authority Of Baltimore City</v>
      </c>
      <c r="DN2398" s="11" t="s">
        <v>6854</v>
      </c>
      <c r="DO2398" t="s">
        <v>6855</v>
      </c>
      <c r="DP2398">
        <v>182</v>
      </c>
    </row>
    <row r="2399" spans="113:120" x14ac:dyDescent="0.25">
      <c r="DI2399" t="s">
        <v>14</v>
      </c>
      <c r="DJ2399" t="s">
        <v>6803</v>
      </c>
      <c r="DK2399" s="3" t="s">
        <v>6795</v>
      </c>
      <c r="DL2399" t="s">
        <v>6804</v>
      </c>
      <c r="DM2399" t="str">
        <f t="shared" si="42"/>
        <v>MD002 - Housing Authority Of Baltimore City</v>
      </c>
      <c r="DN2399" s="11" t="s">
        <v>6856</v>
      </c>
      <c r="DO2399" t="s">
        <v>6855</v>
      </c>
      <c r="DP2399">
        <v>166</v>
      </c>
    </row>
    <row r="2400" spans="113:120" x14ac:dyDescent="0.25">
      <c r="DI2400" t="s">
        <v>14</v>
      </c>
      <c r="DJ2400" t="s">
        <v>6803</v>
      </c>
      <c r="DK2400" s="3" t="s">
        <v>6795</v>
      </c>
      <c r="DL2400" t="s">
        <v>6804</v>
      </c>
      <c r="DM2400" t="str">
        <f t="shared" si="42"/>
        <v>MD002 - Housing Authority Of Baltimore City</v>
      </c>
      <c r="DN2400" s="11" t="s">
        <v>6857</v>
      </c>
      <c r="DO2400" t="s">
        <v>6855</v>
      </c>
      <c r="DP2400">
        <v>210</v>
      </c>
    </row>
    <row r="2401" spans="113:120" x14ac:dyDescent="0.25">
      <c r="DI2401" t="s">
        <v>14</v>
      </c>
      <c r="DJ2401" t="s">
        <v>6803</v>
      </c>
      <c r="DK2401" s="3" t="s">
        <v>6795</v>
      </c>
      <c r="DL2401" t="s">
        <v>6804</v>
      </c>
      <c r="DM2401" t="str">
        <f t="shared" si="42"/>
        <v>MD002 - Housing Authority Of Baltimore City</v>
      </c>
      <c r="DN2401" s="11" t="s">
        <v>6858</v>
      </c>
      <c r="DO2401" t="s">
        <v>6855</v>
      </c>
      <c r="DP2401">
        <v>289</v>
      </c>
    </row>
    <row r="2402" spans="113:120" x14ac:dyDescent="0.25">
      <c r="DI2402" t="s">
        <v>14</v>
      </c>
      <c r="DJ2402" t="s">
        <v>6803</v>
      </c>
      <c r="DK2402" s="3" t="s">
        <v>6795</v>
      </c>
      <c r="DL2402" t="s">
        <v>6804</v>
      </c>
      <c r="DM2402" t="str">
        <f t="shared" si="42"/>
        <v>MD002 - Housing Authority Of Baltimore City</v>
      </c>
      <c r="DN2402" s="11" t="s">
        <v>6859</v>
      </c>
      <c r="DO2402" t="s">
        <v>6860</v>
      </c>
      <c r="DP2402">
        <v>4</v>
      </c>
    </row>
    <row r="2403" spans="113:120" x14ac:dyDescent="0.25">
      <c r="DI2403" t="s">
        <v>14</v>
      </c>
      <c r="DJ2403" t="s">
        <v>6803</v>
      </c>
      <c r="DK2403" s="3" t="s">
        <v>6795</v>
      </c>
      <c r="DL2403" t="s">
        <v>6804</v>
      </c>
      <c r="DM2403" t="str">
        <f t="shared" si="42"/>
        <v>MD002 - Housing Authority Of Baltimore City</v>
      </c>
      <c r="DN2403" s="11" t="s">
        <v>6861</v>
      </c>
      <c r="DO2403" t="s">
        <v>6862</v>
      </c>
      <c r="DP2403">
        <v>34</v>
      </c>
    </row>
    <row r="2404" spans="113:120" x14ac:dyDescent="0.25">
      <c r="DI2404" t="s">
        <v>14</v>
      </c>
      <c r="DJ2404" t="s">
        <v>6863</v>
      </c>
      <c r="DK2404" s="3" t="s">
        <v>6795</v>
      </c>
      <c r="DL2404" t="s">
        <v>6864</v>
      </c>
      <c r="DM2404" t="str">
        <f t="shared" si="42"/>
        <v>MD003 - Frederick Housing Authority</v>
      </c>
      <c r="DN2404" s="11" t="s">
        <v>6865</v>
      </c>
      <c r="DO2404" t="s">
        <v>6866</v>
      </c>
      <c r="DP2404">
        <v>110</v>
      </c>
    </row>
    <row r="2405" spans="113:120" x14ac:dyDescent="0.25">
      <c r="DI2405" t="s">
        <v>14</v>
      </c>
      <c r="DJ2405" t="s">
        <v>6863</v>
      </c>
      <c r="DK2405" s="3" t="s">
        <v>6795</v>
      </c>
      <c r="DL2405" t="s">
        <v>6864</v>
      </c>
      <c r="DM2405" t="str">
        <f t="shared" si="42"/>
        <v>MD003 - Frederick Housing Authority</v>
      </c>
      <c r="DN2405" s="11" t="s">
        <v>6867</v>
      </c>
      <c r="DO2405" t="s">
        <v>6868</v>
      </c>
      <c r="DP2405">
        <v>111</v>
      </c>
    </row>
    <row r="2406" spans="113:120" x14ac:dyDescent="0.25">
      <c r="DI2406" t="s">
        <v>14</v>
      </c>
      <c r="DJ2406" t="s">
        <v>6863</v>
      </c>
      <c r="DK2406" s="3" t="s">
        <v>6795</v>
      </c>
      <c r="DL2406" t="s">
        <v>6864</v>
      </c>
      <c r="DM2406" t="str">
        <f t="shared" si="42"/>
        <v>MD003 - Frederick Housing Authority</v>
      </c>
      <c r="DN2406" s="11" t="s">
        <v>6869</v>
      </c>
      <c r="DO2406" t="s">
        <v>6870</v>
      </c>
      <c r="DP2406">
        <v>20</v>
      </c>
    </row>
    <row r="2407" spans="113:120" x14ac:dyDescent="0.25">
      <c r="DI2407" t="s">
        <v>14</v>
      </c>
      <c r="DJ2407" t="s">
        <v>6863</v>
      </c>
      <c r="DK2407" s="3" t="s">
        <v>6795</v>
      </c>
      <c r="DL2407" t="s">
        <v>6864</v>
      </c>
      <c r="DM2407" t="str">
        <f t="shared" si="42"/>
        <v>MD003 - Frederick Housing Authority</v>
      </c>
      <c r="DN2407" s="11" t="s">
        <v>6871</v>
      </c>
      <c r="DO2407" t="s">
        <v>6872</v>
      </c>
      <c r="DP2407">
        <v>23</v>
      </c>
    </row>
    <row r="2408" spans="113:120" x14ac:dyDescent="0.25">
      <c r="DI2408" t="s">
        <v>14</v>
      </c>
      <c r="DJ2408" t="s">
        <v>6863</v>
      </c>
      <c r="DK2408" s="3" t="s">
        <v>6795</v>
      </c>
      <c r="DL2408" t="s">
        <v>6864</v>
      </c>
      <c r="DM2408" t="str">
        <f t="shared" si="42"/>
        <v>MD003 - Frederick Housing Authority</v>
      </c>
      <c r="DN2408" s="11" t="s">
        <v>6873</v>
      </c>
      <c r="DO2408" t="s">
        <v>6874</v>
      </c>
      <c r="DP2408">
        <v>43</v>
      </c>
    </row>
    <row r="2409" spans="113:120" x14ac:dyDescent="0.25">
      <c r="DI2409" t="s">
        <v>14</v>
      </c>
      <c r="DJ2409" t="s">
        <v>6875</v>
      </c>
      <c r="DK2409" s="3" t="s">
        <v>6795</v>
      </c>
      <c r="DL2409" t="s">
        <v>6876</v>
      </c>
      <c r="DM2409" t="str">
        <f t="shared" si="42"/>
        <v>MD005 - Housing Authority of the City of Cumberland</v>
      </c>
      <c r="DN2409" s="11" t="s">
        <v>6877</v>
      </c>
      <c r="DO2409" t="s">
        <v>6878</v>
      </c>
      <c r="DP2409">
        <v>125</v>
      </c>
    </row>
    <row r="2410" spans="113:120" x14ac:dyDescent="0.25">
      <c r="DI2410" t="s">
        <v>14</v>
      </c>
      <c r="DJ2410" t="s">
        <v>6875</v>
      </c>
      <c r="DK2410" s="3" t="s">
        <v>6795</v>
      </c>
      <c r="DL2410" t="s">
        <v>6876</v>
      </c>
      <c r="DM2410" t="str">
        <f t="shared" si="42"/>
        <v>MD005 - Housing Authority of the City of Cumberland</v>
      </c>
      <c r="DN2410" s="11" t="s">
        <v>6879</v>
      </c>
      <c r="DO2410" t="s">
        <v>6880</v>
      </c>
      <c r="DP2410">
        <v>95</v>
      </c>
    </row>
    <row r="2411" spans="113:120" x14ac:dyDescent="0.25">
      <c r="DI2411" t="s">
        <v>14</v>
      </c>
      <c r="DJ2411" t="s">
        <v>6875</v>
      </c>
      <c r="DK2411" s="3" t="s">
        <v>6795</v>
      </c>
      <c r="DL2411" t="s">
        <v>6876</v>
      </c>
      <c r="DM2411" t="str">
        <f t="shared" si="42"/>
        <v>MD005 - Housing Authority of the City of Cumberland</v>
      </c>
      <c r="DN2411" s="11" t="s">
        <v>6881</v>
      </c>
      <c r="DO2411" t="s">
        <v>6882</v>
      </c>
      <c r="DP2411">
        <v>25</v>
      </c>
    </row>
    <row r="2412" spans="113:120" x14ac:dyDescent="0.25">
      <c r="DI2412" t="s">
        <v>14</v>
      </c>
      <c r="DJ2412" t="s">
        <v>6875</v>
      </c>
      <c r="DK2412" s="3" t="s">
        <v>6795</v>
      </c>
      <c r="DL2412" t="s">
        <v>6876</v>
      </c>
      <c r="DM2412" t="str">
        <f t="shared" si="42"/>
        <v>MD005 - Housing Authority of the City of Cumberland</v>
      </c>
      <c r="DN2412" s="11" t="s">
        <v>6883</v>
      </c>
      <c r="DO2412" t="s">
        <v>6884</v>
      </c>
      <c r="DP2412">
        <v>69</v>
      </c>
    </row>
    <row r="2413" spans="113:120" x14ac:dyDescent="0.25">
      <c r="DI2413" t="s">
        <v>14</v>
      </c>
      <c r="DJ2413" t="s">
        <v>6875</v>
      </c>
      <c r="DK2413" s="3" t="s">
        <v>6795</v>
      </c>
      <c r="DL2413" t="s">
        <v>6876</v>
      </c>
      <c r="DM2413" t="str">
        <f t="shared" si="42"/>
        <v>MD005 - Housing Authority of the City of Cumberland</v>
      </c>
      <c r="DN2413" s="11" t="s">
        <v>6885</v>
      </c>
      <c r="DO2413" t="s">
        <v>6886</v>
      </c>
      <c r="DP2413">
        <v>1</v>
      </c>
    </row>
    <row r="2414" spans="113:120" x14ac:dyDescent="0.25">
      <c r="DI2414" t="s">
        <v>14</v>
      </c>
      <c r="DJ2414" t="s">
        <v>6887</v>
      </c>
      <c r="DK2414" s="3" t="s">
        <v>6795</v>
      </c>
      <c r="DL2414" t="s">
        <v>6888</v>
      </c>
      <c r="DM2414" t="str">
        <f t="shared" si="42"/>
        <v>MD006 - Hagerstown Housing Authority</v>
      </c>
      <c r="DN2414" s="11" t="s">
        <v>6889</v>
      </c>
      <c r="DO2414" t="s">
        <v>6890</v>
      </c>
      <c r="DP2414">
        <v>244</v>
      </c>
    </row>
    <row r="2415" spans="113:120" x14ac:dyDescent="0.25">
      <c r="DI2415" t="s">
        <v>14</v>
      </c>
      <c r="DJ2415" t="s">
        <v>6887</v>
      </c>
      <c r="DK2415" s="3" t="s">
        <v>6795</v>
      </c>
      <c r="DL2415" t="s">
        <v>6888</v>
      </c>
      <c r="DM2415" t="str">
        <f t="shared" si="42"/>
        <v>MD006 - Hagerstown Housing Authority</v>
      </c>
      <c r="DN2415" s="11" t="s">
        <v>6891</v>
      </c>
      <c r="DO2415" t="s">
        <v>6892</v>
      </c>
      <c r="DP2415">
        <v>150</v>
      </c>
    </row>
    <row r="2416" spans="113:120" x14ac:dyDescent="0.25">
      <c r="DI2416" t="s">
        <v>14</v>
      </c>
      <c r="DJ2416" t="s">
        <v>6887</v>
      </c>
      <c r="DK2416" s="3" t="s">
        <v>6795</v>
      </c>
      <c r="DL2416" t="s">
        <v>6888</v>
      </c>
      <c r="DM2416" t="str">
        <f t="shared" si="42"/>
        <v>MD006 - Hagerstown Housing Authority</v>
      </c>
      <c r="DN2416" s="11" t="s">
        <v>6893</v>
      </c>
      <c r="DO2416" t="s">
        <v>6894</v>
      </c>
      <c r="DP2416">
        <v>116</v>
      </c>
    </row>
    <row r="2417" spans="113:120" x14ac:dyDescent="0.25">
      <c r="DI2417" t="s">
        <v>14</v>
      </c>
      <c r="DJ2417" t="s">
        <v>6887</v>
      </c>
      <c r="DK2417" s="3" t="s">
        <v>6795</v>
      </c>
      <c r="DL2417" t="s">
        <v>6888</v>
      </c>
      <c r="DM2417" t="str">
        <f t="shared" si="42"/>
        <v>MD006 - Hagerstown Housing Authority</v>
      </c>
      <c r="DN2417" s="11" t="s">
        <v>6895</v>
      </c>
      <c r="DO2417" t="s">
        <v>6896</v>
      </c>
      <c r="DP2417">
        <v>326</v>
      </c>
    </row>
    <row r="2418" spans="113:120" x14ac:dyDescent="0.25">
      <c r="DI2418" t="s">
        <v>14</v>
      </c>
      <c r="DJ2418" t="s">
        <v>6887</v>
      </c>
      <c r="DK2418" s="3" t="s">
        <v>6795</v>
      </c>
      <c r="DL2418" t="s">
        <v>6888</v>
      </c>
      <c r="DM2418" t="str">
        <f t="shared" si="42"/>
        <v>MD006 - Hagerstown Housing Authority</v>
      </c>
      <c r="DN2418" s="11" t="s">
        <v>6897</v>
      </c>
      <c r="DO2418" t="s">
        <v>6898</v>
      </c>
      <c r="DP2418">
        <v>42</v>
      </c>
    </row>
    <row r="2419" spans="113:120" x14ac:dyDescent="0.25">
      <c r="DI2419" t="s">
        <v>14</v>
      </c>
      <c r="DJ2419" t="s">
        <v>6887</v>
      </c>
      <c r="DK2419" s="3" t="s">
        <v>6795</v>
      </c>
      <c r="DL2419" t="s">
        <v>6888</v>
      </c>
      <c r="DM2419" t="str">
        <f t="shared" si="42"/>
        <v>MD006 - Hagerstown Housing Authority</v>
      </c>
      <c r="DN2419" s="11" t="s">
        <v>6899</v>
      </c>
      <c r="DO2419" t="s">
        <v>6900</v>
      </c>
      <c r="DP2419">
        <v>23</v>
      </c>
    </row>
    <row r="2420" spans="113:120" x14ac:dyDescent="0.25">
      <c r="DI2420" t="s">
        <v>14</v>
      </c>
      <c r="DJ2420" t="s">
        <v>6887</v>
      </c>
      <c r="DK2420" s="3" t="s">
        <v>6795</v>
      </c>
      <c r="DL2420" t="s">
        <v>6888</v>
      </c>
      <c r="DM2420" t="str">
        <f t="shared" si="42"/>
        <v>MD006 - Hagerstown Housing Authority</v>
      </c>
      <c r="DN2420" s="11" t="s">
        <v>6901</v>
      </c>
      <c r="DO2420" t="s">
        <v>6902</v>
      </c>
      <c r="DP2420">
        <v>40</v>
      </c>
    </row>
    <row r="2421" spans="113:120" x14ac:dyDescent="0.25">
      <c r="DI2421" t="s">
        <v>14</v>
      </c>
      <c r="DJ2421" t="s">
        <v>6887</v>
      </c>
      <c r="DK2421" s="3" t="s">
        <v>6795</v>
      </c>
      <c r="DL2421" t="s">
        <v>6888</v>
      </c>
      <c r="DM2421" t="str">
        <f t="shared" si="42"/>
        <v>MD006 - Hagerstown Housing Authority</v>
      </c>
      <c r="DN2421" s="11" t="s">
        <v>6903</v>
      </c>
      <c r="DO2421" t="s">
        <v>6904</v>
      </c>
      <c r="DP2421">
        <v>45</v>
      </c>
    </row>
    <row r="2422" spans="113:120" x14ac:dyDescent="0.25">
      <c r="DI2422" t="s">
        <v>14</v>
      </c>
      <c r="DJ2422" t="s">
        <v>6887</v>
      </c>
      <c r="DK2422" s="3" t="s">
        <v>6795</v>
      </c>
      <c r="DL2422" t="s">
        <v>6888</v>
      </c>
      <c r="DM2422" t="str">
        <f t="shared" si="42"/>
        <v>MD006 - Hagerstown Housing Authority</v>
      </c>
      <c r="DN2422" s="11" t="s">
        <v>6905</v>
      </c>
      <c r="DO2422" t="s">
        <v>6906</v>
      </c>
      <c r="DP2422">
        <v>60</v>
      </c>
    </row>
    <row r="2423" spans="113:120" x14ac:dyDescent="0.25">
      <c r="DI2423" t="s">
        <v>149</v>
      </c>
      <c r="DJ2423" t="s">
        <v>6907</v>
      </c>
      <c r="DK2423" s="3" t="s">
        <v>6795</v>
      </c>
      <c r="DL2423" t="s">
        <v>6908</v>
      </c>
      <c r="DM2423" t="str">
        <f t="shared" si="42"/>
        <v>MD007 - Rockville Housing Enterprises</v>
      </c>
      <c r="DN2423" s="11" t="s">
        <v>6909</v>
      </c>
      <c r="DO2423" t="s">
        <v>6910</v>
      </c>
      <c r="DP2423">
        <v>76</v>
      </c>
    </row>
    <row r="2424" spans="113:120" x14ac:dyDescent="0.25">
      <c r="DI2424" t="s">
        <v>149</v>
      </c>
      <c r="DJ2424" t="s">
        <v>6907</v>
      </c>
      <c r="DK2424" s="3" t="s">
        <v>6795</v>
      </c>
      <c r="DL2424" t="s">
        <v>6908</v>
      </c>
      <c r="DM2424" t="str">
        <f t="shared" si="42"/>
        <v>MD007 - Rockville Housing Enterprises</v>
      </c>
      <c r="DN2424" s="11" t="s">
        <v>6911</v>
      </c>
      <c r="DO2424" t="s">
        <v>6912</v>
      </c>
      <c r="DP2424">
        <v>4</v>
      </c>
    </row>
    <row r="2425" spans="113:120" x14ac:dyDescent="0.25">
      <c r="DI2425" t="s">
        <v>149</v>
      </c>
      <c r="DJ2425" t="s">
        <v>6913</v>
      </c>
      <c r="DK2425" s="3" t="s">
        <v>6795</v>
      </c>
      <c r="DL2425" t="s">
        <v>6914</v>
      </c>
      <c r="DM2425" t="str">
        <f t="shared" si="42"/>
        <v>MD008 - Housing Authority of the City of Frostburg</v>
      </c>
      <c r="DN2425" s="11" t="s">
        <v>6915</v>
      </c>
      <c r="DO2425" t="s">
        <v>6916</v>
      </c>
      <c r="DP2425">
        <v>100</v>
      </c>
    </row>
    <row r="2426" spans="113:120" x14ac:dyDescent="0.25">
      <c r="DI2426" t="s">
        <v>14</v>
      </c>
      <c r="DJ2426" t="s">
        <v>6917</v>
      </c>
      <c r="DK2426" s="3" t="s">
        <v>6795</v>
      </c>
      <c r="DL2426" t="s">
        <v>6918</v>
      </c>
      <c r="DM2426" t="str">
        <f t="shared" si="42"/>
        <v>MD009 - Housing Authority Of Crisfield</v>
      </c>
      <c r="DN2426" s="11" t="s">
        <v>6919</v>
      </c>
      <c r="DO2426" t="s">
        <v>6920</v>
      </c>
      <c r="DP2426">
        <v>50</v>
      </c>
    </row>
    <row r="2427" spans="113:120" x14ac:dyDescent="0.25">
      <c r="DI2427" t="s">
        <v>14</v>
      </c>
      <c r="DJ2427" t="s">
        <v>6917</v>
      </c>
      <c r="DK2427" s="3" t="s">
        <v>6795</v>
      </c>
      <c r="DL2427" t="s">
        <v>6918</v>
      </c>
      <c r="DM2427" t="str">
        <f t="shared" si="42"/>
        <v>MD009 - Housing Authority Of Crisfield</v>
      </c>
      <c r="DN2427" s="11" t="s">
        <v>6921</v>
      </c>
      <c r="DO2427" t="s">
        <v>6920</v>
      </c>
      <c r="DP2427">
        <v>50</v>
      </c>
    </row>
    <row r="2428" spans="113:120" x14ac:dyDescent="0.25">
      <c r="DI2428" t="s">
        <v>14</v>
      </c>
      <c r="DJ2428" t="s">
        <v>6917</v>
      </c>
      <c r="DK2428" s="3" t="s">
        <v>6795</v>
      </c>
      <c r="DL2428" t="s">
        <v>6918</v>
      </c>
      <c r="DM2428" t="str">
        <f t="shared" si="42"/>
        <v>MD009 - Housing Authority Of Crisfield</v>
      </c>
      <c r="DN2428" s="11" t="s">
        <v>6922</v>
      </c>
      <c r="DO2428" t="s">
        <v>6920</v>
      </c>
      <c r="DP2428">
        <v>100</v>
      </c>
    </row>
    <row r="2429" spans="113:120" x14ac:dyDescent="0.25">
      <c r="DI2429" t="s">
        <v>14</v>
      </c>
      <c r="DJ2429" t="s">
        <v>6917</v>
      </c>
      <c r="DK2429" s="3" t="s">
        <v>6795</v>
      </c>
      <c r="DL2429" t="s">
        <v>6918</v>
      </c>
      <c r="DM2429" t="str">
        <f t="shared" si="42"/>
        <v>MD009 - Housing Authority Of Crisfield</v>
      </c>
      <c r="DN2429" s="11" t="s">
        <v>6923</v>
      </c>
      <c r="DO2429" t="s">
        <v>6920</v>
      </c>
      <c r="DP2429">
        <v>130</v>
      </c>
    </row>
    <row r="2430" spans="113:120" x14ac:dyDescent="0.25">
      <c r="DI2430" t="s">
        <v>149</v>
      </c>
      <c r="DJ2430" t="s">
        <v>6924</v>
      </c>
      <c r="DK2430" s="3" t="s">
        <v>6795</v>
      </c>
      <c r="DL2430" t="s">
        <v>6925</v>
      </c>
      <c r="DM2430" t="str">
        <f t="shared" si="42"/>
        <v>MD011 - Glenarden Housing Authority</v>
      </c>
      <c r="DN2430" s="11" t="s">
        <v>6926</v>
      </c>
      <c r="DO2430" t="s">
        <v>6927</v>
      </c>
      <c r="DP2430">
        <v>60</v>
      </c>
    </row>
    <row r="2431" spans="113:120" x14ac:dyDescent="0.25">
      <c r="DI2431" t="s">
        <v>149</v>
      </c>
      <c r="DJ2431" t="s">
        <v>6928</v>
      </c>
      <c r="DK2431" s="3" t="s">
        <v>6795</v>
      </c>
      <c r="DL2431" t="s">
        <v>6929</v>
      </c>
      <c r="DM2431" t="str">
        <f t="shared" si="42"/>
        <v>MD012 - Havre de Grace Housing Authority</v>
      </c>
      <c r="DN2431" s="11" t="s">
        <v>6930</v>
      </c>
      <c r="DO2431" t="s">
        <v>6931</v>
      </c>
      <c r="DP2431">
        <v>60</v>
      </c>
    </row>
    <row r="2432" spans="113:120" x14ac:dyDescent="0.25">
      <c r="DI2432" t="s">
        <v>149</v>
      </c>
      <c r="DJ2432" t="s">
        <v>6932</v>
      </c>
      <c r="DK2432" s="3" t="s">
        <v>6795</v>
      </c>
      <c r="DL2432" t="s">
        <v>6933</v>
      </c>
      <c r="DM2432" t="str">
        <f t="shared" si="42"/>
        <v>MD014 - Wicomico County Housing Authority</v>
      </c>
      <c r="DN2432" s="11" t="s">
        <v>6934</v>
      </c>
      <c r="DO2432" t="s">
        <v>6935</v>
      </c>
      <c r="DP2432">
        <v>12</v>
      </c>
    </row>
    <row r="2433" spans="113:120" x14ac:dyDescent="0.25">
      <c r="DI2433" t="s">
        <v>149</v>
      </c>
      <c r="DJ2433" t="s">
        <v>6932</v>
      </c>
      <c r="DK2433" s="3" t="s">
        <v>6795</v>
      </c>
      <c r="DL2433" t="s">
        <v>6933</v>
      </c>
      <c r="DM2433" t="str">
        <f t="shared" si="42"/>
        <v>MD014 - Wicomico County Housing Authority</v>
      </c>
      <c r="DN2433" s="11" t="s">
        <v>6936</v>
      </c>
      <c r="DO2433" t="s">
        <v>6937</v>
      </c>
      <c r="DP2433">
        <v>75</v>
      </c>
    </row>
    <row r="2434" spans="113:120" x14ac:dyDescent="0.25">
      <c r="DI2434" t="s">
        <v>149</v>
      </c>
      <c r="DJ2434" t="s">
        <v>6932</v>
      </c>
      <c r="DK2434" s="3" t="s">
        <v>6795</v>
      </c>
      <c r="DL2434" t="s">
        <v>6933</v>
      </c>
      <c r="DM2434" t="str">
        <f t="shared" si="42"/>
        <v>MD014 - Wicomico County Housing Authority</v>
      </c>
      <c r="DN2434" s="11" t="s">
        <v>6938</v>
      </c>
      <c r="DO2434" t="s">
        <v>2107</v>
      </c>
      <c r="DP2434">
        <v>90</v>
      </c>
    </row>
    <row r="2435" spans="113:120" x14ac:dyDescent="0.25">
      <c r="DI2435" t="s">
        <v>14</v>
      </c>
      <c r="DJ2435" t="s">
        <v>6939</v>
      </c>
      <c r="DK2435" s="3" t="s">
        <v>6795</v>
      </c>
      <c r="DL2435" t="s">
        <v>6940</v>
      </c>
      <c r="DM2435" t="str">
        <f t="shared" si="42"/>
        <v>MD015 - Housing Authority of Prince Georges County</v>
      </c>
      <c r="DN2435" s="11" t="s">
        <v>6941</v>
      </c>
      <c r="DO2435" t="s">
        <v>6942</v>
      </c>
      <c r="DP2435">
        <v>123</v>
      </c>
    </row>
    <row r="2436" spans="113:120" x14ac:dyDescent="0.25">
      <c r="DI2436" t="s">
        <v>14</v>
      </c>
      <c r="DJ2436" t="s">
        <v>6939</v>
      </c>
      <c r="DK2436" s="3" t="s">
        <v>6795</v>
      </c>
      <c r="DL2436" t="s">
        <v>6940</v>
      </c>
      <c r="DM2436" t="str">
        <f t="shared" si="42"/>
        <v>MD015 - Housing Authority of Prince Georges County</v>
      </c>
      <c r="DN2436" s="11" t="s">
        <v>6943</v>
      </c>
      <c r="DO2436" t="s">
        <v>6944</v>
      </c>
      <c r="DP2436">
        <v>63</v>
      </c>
    </row>
    <row r="2437" spans="113:120" x14ac:dyDescent="0.25">
      <c r="DI2437" t="s">
        <v>14</v>
      </c>
      <c r="DJ2437" t="s">
        <v>6939</v>
      </c>
      <c r="DK2437" s="3" t="s">
        <v>6795</v>
      </c>
      <c r="DL2437" t="s">
        <v>6940</v>
      </c>
      <c r="DM2437" t="str">
        <f t="shared" si="42"/>
        <v>MD015 - Housing Authority of Prince Georges County</v>
      </c>
      <c r="DN2437" s="11" t="s">
        <v>6945</v>
      </c>
      <c r="DO2437" t="s">
        <v>6946</v>
      </c>
      <c r="DP2437">
        <v>50</v>
      </c>
    </row>
    <row r="2438" spans="113:120" x14ac:dyDescent="0.25">
      <c r="DI2438" t="s">
        <v>14</v>
      </c>
      <c r="DJ2438" t="s">
        <v>6939</v>
      </c>
      <c r="DK2438" s="3" t="s">
        <v>6795</v>
      </c>
      <c r="DL2438" t="s">
        <v>6940</v>
      </c>
      <c r="DM2438" t="str">
        <f t="shared" ref="DM2438:DM2501" si="43">CONCATENATE(DJ2438," - ",DL2438)</f>
        <v>MD015 - Housing Authority of Prince Georges County</v>
      </c>
      <c r="DN2438" s="11" t="s">
        <v>6947</v>
      </c>
      <c r="DO2438" t="s">
        <v>6948</v>
      </c>
      <c r="DP2438">
        <v>100</v>
      </c>
    </row>
    <row r="2439" spans="113:120" x14ac:dyDescent="0.25">
      <c r="DI2439" t="s">
        <v>14</v>
      </c>
      <c r="DJ2439" t="s">
        <v>6939</v>
      </c>
      <c r="DK2439" s="3" t="s">
        <v>6795</v>
      </c>
      <c r="DL2439" t="s">
        <v>6940</v>
      </c>
      <c r="DM2439" t="str">
        <f t="shared" si="43"/>
        <v>MD015 - Housing Authority of Prince Georges County</v>
      </c>
      <c r="DN2439" s="11" t="s">
        <v>6949</v>
      </c>
      <c r="DO2439" t="s">
        <v>6950</v>
      </c>
      <c r="DP2439">
        <v>40</v>
      </c>
    </row>
    <row r="2440" spans="113:120" x14ac:dyDescent="0.25">
      <c r="DI2440" t="s">
        <v>149</v>
      </c>
      <c r="DJ2440" t="s">
        <v>6951</v>
      </c>
      <c r="DK2440" s="3" t="s">
        <v>6795</v>
      </c>
      <c r="DL2440" t="s">
        <v>6952</v>
      </c>
      <c r="DM2440" t="str">
        <f t="shared" si="43"/>
        <v>MD017 - College Park Housing Authority</v>
      </c>
      <c r="DN2440" s="11" t="s">
        <v>6953</v>
      </c>
      <c r="DO2440" t="s">
        <v>6954</v>
      </c>
      <c r="DP2440">
        <v>108</v>
      </c>
    </row>
    <row r="2441" spans="113:120" x14ac:dyDescent="0.25">
      <c r="DI2441" t="s">
        <v>14</v>
      </c>
      <c r="DJ2441" t="s">
        <v>6955</v>
      </c>
      <c r="DK2441" s="3" t="s">
        <v>6795</v>
      </c>
      <c r="DL2441" t="s">
        <v>6956</v>
      </c>
      <c r="DM2441" t="str">
        <f t="shared" si="43"/>
        <v>MD018 - Housing Commisson Of Anne Arundel County</v>
      </c>
      <c r="DN2441" s="11" t="s">
        <v>6957</v>
      </c>
      <c r="DO2441" t="s">
        <v>6958</v>
      </c>
      <c r="DP2441">
        <v>290</v>
      </c>
    </row>
    <row r="2442" spans="113:120" x14ac:dyDescent="0.25">
      <c r="DI2442" t="s">
        <v>149</v>
      </c>
      <c r="DJ2442" t="s">
        <v>6959</v>
      </c>
      <c r="DK2442" s="3" t="s">
        <v>6795</v>
      </c>
      <c r="DL2442" t="s">
        <v>6960</v>
      </c>
      <c r="DM2442" t="str">
        <f t="shared" si="43"/>
        <v>MD019 - Housing Commission of Talbot</v>
      </c>
      <c r="DN2442" s="11" t="s">
        <v>6961</v>
      </c>
      <c r="DO2442" t="s">
        <v>6962</v>
      </c>
      <c r="DP2442">
        <v>66</v>
      </c>
    </row>
    <row r="2443" spans="113:120" x14ac:dyDescent="0.25">
      <c r="DI2443" t="s">
        <v>149</v>
      </c>
      <c r="DJ2443" t="s">
        <v>6959</v>
      </c>
      <c r="DK2443" s="3" t="s">
        <v>6795</v>
      </c>
      <c r="DL2443" t="s">
        <v>6960</v>
      </c>
      <c r="DM2443" t="str">
        <f t="shared" si="43"/>
        <v>MD019 - Housing Commission of Talbot</v>
      </c>
      <c r="DN2443" s="11" t="s">
        <v>6963</v>
      </c>
      <c r="DO2443" t="s">
        <v>6964</v>
      </c>
      <c r="DP2443">
        <v>61</v>
      </c>
    </row>
    <row r="2444" spans="113:120" x14ac:dyDescent="0.25">
      <c r="DI2444" t="s">
        <v>149</v>
      </c>
      <c r="DJ2444" t="s">
        <v>6965</v>
      </c>
      <c r="DK2444" s="3" t="s">
        <v>6966</v>
      </c>
      <c r="DL2444" t="s">
        <v>6967</v>
      </c>
      <c r="DM2444" t="str">
        <f t="shared" si="43"/>
        <v>ME001 - Van Buren Housing Authority</v>
      </c>
      <c r="DN2444" s="11" t="s">
        <v>6968</v>
      </c>
      <c r="DO2444" t="s">
        <v>6969</v>
      </c>
      <c r="DP2444">
        <v>90</v>
      </c>
    </row>
    <row r="2445" spans="113:120" x14ac:dyDescent="0.25">
      <c r="DI2445" t="s">
        <v>149</v>
      </c>
      <c r="DJ2445" t="s">
        <v>6970</v>
      </c>
      <c r="DK2445" s="3" t="s">
        <v>6966</v>
      </c>
      <c r="DL2445" t="s">
        <v>6971</v>
      </c>
      <c r="DM2445" t="str">
        <f t="shared" si="43"/>
        <v>ME002 - Fort Fairfield Housing Authority</v>
      </c>
      <c r="DN2445" s="11" t="s">
        <v>6972</v>
      </c>
      <c r="DO2445" t="s">
        <v>6973</v>
      </c>
      <c r="DP2445">
        <v>81</v>
      </c>
    </row>
    <row r="2446" spans="113:120" x14ac:dyDescent="0.25">
      <c r="DI2446" t="s">
        <v>14</v>
      </c>
      <c r="DJ2446" t="s">
        <v>6974</v>
      </c>
      <c r="DK2446" s="3" t="s">
        <v>6966</v>
      </c>
      <c r="DL2446" t="s">
        <v>2091</v>
      </c>
      <c r="DM2446" t="str">
        <f t="shared" si="43"/>
        <v>ME003 - Portland Housing Authority</v>
      </c>
      <c r="DN2446" s="11" t="s">
        <v>6975</v>
      </c>
      <c r="DO2446" t="s">
        <v>6976</v>
      </c>
      <c r="DP2446">
        <v>200</v>
      </c>
    </row>
    <row r="2447" spans="113:120" x14ac:dyDescent="0.25">
      <c r="DI2447" t="s">
        <v>14</v>
      </c>
      <c r="DJ2447" t="s">
        <v>6974</v>
      </c>
      <c r="DK2447" s="3" t="s">
        <v>6966</v>
      </c>
      <c r="DL2447" t="s">
        <v>2091</v>
      </c>
      <c r="DM2447" t="str">
        <f t="shared" si="43"/>
        <v>ME003 - Portland Housing Authority</v>
      </c>
      <c r="DN2447" s="11" t="s">
        <v>6977</v>
      </c>
      <c r="DO2447" t="s">
        <v>6978</v>
      </c>
      <c r="DP2447">
        <v>168</v>
      </c>
    </row>
    <row r="2448" spans="113:120" x14ac:dyDescent="0.25">
      <c r="DI2448" t="s">
        <v>14</v>
      </c>
      <c r="DJ2448" t="s">
        <v>6974</v>
      </c>
      <c r="DK2448" s="3" t="s">
        <v>6966</v>
      </c>
      <c r="DL2448" t="s">
        <v>2091</v>
      </c>
      <c r="DM2448" t="str">
        <f t="shared" si="43"/>
        <v>ME003 - Portland Housing Authority</v>
      </c>
      <c r="DN2448" s="11" t="s">
        <v>6979</v>
      </c>
      <c r="DO2448" t="s">
        <v>6980</v>
      </c>
      <c r="DP2448">
        <v>349</v>
      </c>
    </row>
    <row r="2449" spans="113:120" x14ac:dyDescent="0.25">
      <c r="DI2449" t="s">
        <v>149</v>
      </c>
      <c r="DJ2449" t="s">
        <v>6981</v>
      </c>
      <c r="DK2449" s="3" t="s">
        <v>6966</v>
      </c>
      <c r="DL2449" t="s">
        <v>6982</v>
      </c>
      <c r="DM2449" t="str">
        <f t="shared" si="43"/>
        <v>ME004 - Presque Isle Housing Authority</v>
      </c>
      <c r="DN2449" s="11" t="s">
        <v>6983</v>
      </c>
      <c r="DO2449" t="s">
        <v>6984</v>
      </c>
      <c r="DP2449">
        <v>185</v>
      </c>
    </row>
    <row r="2450" spans="113:120" x14ac:dyDescent="0.25">
      <c r="DI2450" t="s">
        <v>14</v>
      </c>
      <c r="DJ2450" t="s">
        <v>6985</v>
      </c>
      <c r="DK2450" s="3" t="s">
        <v>6966</v>
      </c>
      <c r="DL2450" t="s">
        <v>6986</v>
      </c>
      <c r="DM2450" t="str">
        <f t="shared" si="43"/>
        <v>ME005 - Lewiston Housing Authority</v>
      </c>
      <c r="DN2450" s="11" t="s">
        <v>6987</v>
      </c>
      <c r="DO2450" t="s">
        <v>6988</v>
      </c>
      <c r="DP2450">
        <v>97</v>
      </c>
    </row>
    <row r="2451" spans="113:120" x14ac:dyDescent="0.25">
      <c r="DI2451" t="s">
        <v>14</v>
      </c>
      <c r="DJ2451" t="s">
        <v>6985</v>
      </c>
      <c r="DK2451" s="3" t="s">
        <v>6966</v>
      </c>
      <c r="DL2451" t="s">
        <v>6986</v>
      </c>
      <c r="DM2451" t="str">
        <f t="shared" si="43"/>
        <v>ME005 - Lewiston Housing Authority</v>
      </c>
      <c r="DN2451" s="11" t="s">
        <v>6989</v>
      </c>
      <c r="DO2451" t="s">
        <v>6990</v>
      </c>
      <c r="DP2451">
        <v>152</v>
      </c>
    </row>
    <row r="2452" spans="113:120" x14ac:dyDescent="0.25">
      <c r="DI2452" t="s">
        <v>14</v>
      </c>
      <c r="DJ2452" t="s">
        <v>6985</v>
      </c>
      <c r="DK2452" s="3" t="s">
        <v>6966</v>
      </c>
      <c r="DL2452" t="s">
        <v>6986</v>
      </c>
      <c r="DM2452" t="str">
        <f t="shared" si="43"/>
        <v>ME005 - Lewiston Housing Authority</v>
      </c>
      <c r="DN2452" s="11" t="s">
        <v>6991</v>
      </c>
      <c r="DO2452" t="s">
        <v>6992</v>
      </c>
      <c r="DP2452">
        <v>188</v>
      </c>
    </row>
    <row r="2453" spans="113:120" x14ac:dyDescent="0.25">
      <c r="DI2453" t="s">
        <v>14</v>
      </c>
      <c r="DJ2453" t="s">
        <v>6993</v>
      </c>
      <c r="DK2453" s="3" t="s">
        <v>6966</v>
      </c>
      <c r="DL2453" t="s">
        <v>6787</v>
      </c>
      <c r="DM2453" t="str">
        <f t="shared" si="43"/>
        <v>ME007 - Auburn Housing Authority</v>
      </c>
      <c r="DN2453" s="11" t="s">
        <v>6994</v>
      </c>
      <c r="DO2453" t="s">
        <v>6995</v>
      </c>
      <c r="DP2453">
        <v>177</v>
      </c>
    </row>
    <row r="2454" spans="113:120" x14ac:dyDescent="0.25">
      <c r="DI2454" t="s">
        <v>149</v>
      </c>
      <c r="DJ2454" t="s">
        <v>6996</v>
      </c>
      <c r="DK2454" s="3" t="s">
        <v>6966</v>
      </c>
      <c r="DL2454" t="s">
        <v>5119</v>
      </c>
      <c r="DM2454" t="str">
        <f t="shared" si="43"/>
        <v>ME008 - Waterville Housing Authority</v>
      </c>
      <c r="DN2454" s="11" t="s">
        <v>6997</v>
      </c>
      <c r="DO2454" t="s">
        <v>6998</v>
      </c>
      <c r="DP2454">
        <v>194</v>
      </c>
    </row>
    <row r="2455" spans="113:120" x14ac:dyDescent="0.25">
      <c r="DI2455" t="s">
        <v>14</v>
      </c>
      <c r="DJ2455" t="s">
        <v>6999</v>
      </c>
      <c r="DK2455" s="3" t="s">
        <v>6966</v>
      </c>
      <c r="DL2455" t="s">
        <v>7000</v>
      </c>
      <c r="DM2455" t="str">
        <f t="shared" si="43"/>
        <v>ME009 - Housing Authority City of Bangor</v>
      </c>
      <c r="DN2455" s="11" t="s">
        <v>7001</v>
      </c>
      <c r="DO2455" t="s">
        <v>7002</v>
      </c>
      <c r="DP2455">
        <v>517</v>
      </c>
    </row>
    <row r="2456" spans="113:120" x14ac:dyDescent="0.25">
      <c r="DI2456" t="s">
        <v>14</v>
      </c>
      <c r="DJ2456" t="s">
        <v>6999</v>
      </c>
      <c r="DK2456" s="3" t="s">
        <v>6966</v>
      </c>
      <c r="DL2456" t="s">
        <v>7000</v>
      </c>
      <c r="DM2456" t="str">
        <f t="shared" si="43"/>
        <v>ME009 - Housing Authority City of Bangor</v>
      </c>
      <c r="DN2456" s="11" t="s">
        <v>7003</v>
      </c>
      <c r="DO2456" t="s">
        <v>7004</v>
      </c>
      <c r="DP2456">
        <v>50</v>
      </c>
    </row>
    <row r="2457" spans="113:120" x14ac:dyDescent="0.25">
      <c r="DI2457" t="s">
        <v>149</v>
      </c>
      <c r="DJ2457" t="s">
        <v>7005</v>
      </c>
      <c r="DK2457" s="3" t="s">
        <v>6966</v>
      </c>
      <c r="DL2457" t="s">
        <v>7006</v>
      </c>
      <c r="DM2457" t="str">
        <f t="shared" si="43"/>
        <v>ME018 - Old Town Housing Authority</v>
      </c>
      <c r="DN2457" s="11" t="s">
        <v>7007</v>
      </c>
      <c r="DO2457" t="s">
        <v>7008</v>
      </c>
      <c r="DP2457">
        <v>86</v>
      </c>
    </row>
    <row r="2458" spans="113:120" x14ac:dyDescent="0.25">
      <c r="DI2458" t="s">
        <v>149</v>
      </c>
      <c r="DJ2458" t="s">
        <v>7009</v>
      </c>
      <c r="DK2458" s="3" t="s">
        <v>6966</v>
      </c>
      <c r="DL2458" t="s">
        <v>7010</v>
      </c>
      <c r="DM2458" t="str">
        <f t="shared" si="43"/>
        <v>ME021 - Brewer Housing Authority</v>
      </c>
      <c r="DN2458" s="11" t="s">
        <v>7011</v>
      </c>
      <c r="DO2458" t="s">
        <v>7012</v>
      </c>
      <c r="DP2458">
        <v>154</v>
      </c>
    </row>
    <row r="2459" spans="113:120" x14ac:dyDescent="0.25">
      <c r="DI2459" t="s">
        <v>149</v>
      </c>
      <c r="DJ2459" t="s">
        <v>7013</v>
      </c>
      <c r="DK2459" s="3" t="s">
        <v>6966</v>
      </c>
      <c r="DL2459" t="s">
        <v>7014</v>
      </c>
      <c r="DM2459" t="str">
        <f t="shared" si="43"/>
        <v>ME022 - Southwest Harbor Housing Authority</v>
      </c>
      <c r="DN2459" s="11" t="s">
        <v>7015</v>
      </c>
      <c r="DO2459" t="s">
        <v>7016</v>
      </c>
      <c r="DP2459">
        <v>50</v>
      </c>
    </row>
    <row r="2460" spans="113:120" x14ac:dyDescent="0.25">
      <c r="DI2460" t="s">
        <v>149</v>
      </c>
      <c r="DJ2460" t="s">
        <v>7017</v>
      </c>
      <c r="DK2460" s="3" t="s">
        <v>6966</v>
      </c>
      <c r="DL2460" t="s">
        <v>7018</v>
      </c>
      <c r="DM2460" t="str">
        <f t="shared" si="43"/>
        <v>ME023 - Bar Harbor Housing Authority</v>
      </c>
      <c r="DN2460" s="11" t="s">
        <v>7019</v>
      </c>
      <c r="DO2460" t="s">
        <v>7020</v>
      </c>
      <c r="DP2460">
        <v>115</v>
      </c>
    </row>
    <row r="2461" spans="113:120" x14ac:dyDescent="0.25">
      <c r="DI2461" t="s">
        <v>149</v>
      </c>
      <c r="DJ2461" t="s">
        <v>7021</v>
      </c>
      <c r="DK2461" s="3" t="s">
        <v>6966</v>
      </c>
      <c r="DL2461" t="s">
        <v>7022</v>
      </c>
      <c r="DM2461" t="str">
        <f t="shared" si="43"/>
        <v>ME024 - Mount Desert Housing Authority</v>
      </c>
      <c r="DN2461" s="11" t="s">
        <v>7023</v>
      </c>
      <c r="DO2461" t="s">
        <v>7024</v>
      </c>
      <c r="DP2461">
        <v>18</v>
      </c>
    </row>
    <row r="2462" spans="113:120" x14ac:dyDescent="0.25">
      <c r="DI2462" t="s">
        <v>149</v>
      </c>
      <c r="DJ2462" t="s">
        <v>7025</v>
      </c>
      <c r="DK2462" s="3" t="s">
        <v>6966</v>
      </c>
      <c r="DL2462" t="s">
        <v>7026</v>
      </c>
      <c r="DM2462" t="str">
        <f t="shared" si="43"/>
        <v>ME026 - Tremont Housing Authority</v>
      </c>
      <c r="DN2462" s="11" t="s">
        <v>7027</v>
      </c>
      <c r="DO2462" t="s">
        <v>7028</v>
      </c>
      <c r="DP2462">
        <v>22</v>
      </c>
    </row>
    <row r="2463" spans="113:120" x14ac:dyDescent="0.25">
      <c r="DI2463" t="s">
        <v>149</v>
      </c>
      <c r="DJ2463" t="s">
        <v>7029</v>
      </c>
      <c r="DK2463" s="3" t="s">
        <v>6966</v>
      </c>
      <c r="DL2463" t="s">
        <v>7030</v>
      </c>
      <c r="DM2463" t="str">
        <f t="shared" si="43"/>
        <v>ME027 - Ellsworth Housing Authority</v>
      </c>
      <c r="DN2463" s="11" t="s">
        <v>7031</v>
      </c>
      <c r="DO2463" t="s">
        <v>7032</v>
      </c>
      <c r="DP2463">
        <v>50</v>
      </c>
    </row>
    <row r="2464" spans="113:120" x14ac:dyDescent="0.25">
      <c r="DI2464" t="s">
        <v>14</v>
      </c>
      <c r="DJ2464" t="s">
        <v>7033</v>
      </c>
      <c r="DK2464" s="3" t="s">
        <v>7034</v>
      </c>
      <c r="DL2464" t="s">
        <v>7035</v>
      </c>
      <c r="DM2464" t="str">
        <f t="shared" si="43"/>
        <v>MI001 - Detroit Housing Commission</v>
      </c>
      <c r="DN2464" s="11" t="s">
        <v>7036</v>
      </c>
      <c r="DO2464" t="s">
        <v>7037</v>
      </c>
      <c r="DP2464">
        <v>250</v>
      </c>
    </row>
    <row r="2465" spans="113:120" x14ac:dyDescent="0.25">
      <c r="DI2465" t="s">
        <v>14</v>
      </c>
      <c r="DJ2465" t="s">
        <v>7033</v>
      </c>
      <c r="DK2465" s="3" t="s">
        <v>7034</v>
      </c>
      <c r="DL2465" t="s">
        <v>7035</v>
      </c>
      <c r="DM2465" t="str">
        <f t="shared" si="43"/>
        <v>MI001 - Detroit Housing Commission</v>
      </c>
      <c r="DN2465" s="11" t="s">
        <v>7038</v>
      </c>
      <c r="DO2465" t="s">
        <v>7039</v>
      </c>
      <c r="DP2465">
        <v>186</v>
      </c>
    </row>
    <row r="2466" spans="113:120" x14ac:dyDescent="0.25">
      <c r="DI2466" t="s">
        <v>14</v>
      </c>
      <c r="DJ2466" t="s">
        <v>7033</v>
      </c>
      <c r="DK2466" s="3" t="s">
        <v>7034</v>
      </c>
      <c r="DL2466" t="s">
        <v>7035</v>
      </c>
      <c r="DM2466" t="str">
        <f t="shared" si="43"/>
        <v>MI001 - Detroit Housing Commission</v>
      </c>
      <c r="DN2466" s="11" t="s">
        <v>7040</v>
      </c>
      <c r="DO2466" t="s">
        <v>7041</v>
      </c>
      <c r="DP2466">
        <v>201</v>
      </c>
    </row>
    <row r="2467" spans="113:120" x14ac:dyDescent="0.25">
      <c r="DI2467" t="s">
        <v>14</v>
      </c>
      <c r="DJ2467" t="s">
        <v>7033</v>
      </c>
      <c r="DK2467" s="3" t="s">
        <v>7034</v>
      </c>
      <c r="DL2467" t="s">
        <v>7035</v>
      </c>
      <c r="DM2467" t="str">
        <f t="shared" si="43"/>
        <v>MI001 - Detroit Housing Commission</v>
      </c>
      <c r="DN2467" s="11" t="s">
        <v>7042</v>
      </c>
      <c r="DO2467" t="s">
        <v>7043</v>
      </c>
      <c r="DP2467">
        <v>200</v>
      </c>
    </row>
    <row r="2468" spans="113:120" x14ac:dyDescent="0.25">
      <c r="DI2468" t="s">
        <v>14</v>
      </c>
      <c r="DJ2468" t="s">
        <v>7033</v>
      </c>
      <c r="DK2468" s="3" t="s">
        <v>7034</v>
      </c>
      <c r="DL2468" t="s">
        <v>7035</v>
      </c>
      <c r="DM2468" t="str">
        <f t="shared" si="43"/>
        <v>MI001 - Detroit Housing Commission</v>
      </c>
      <c r="DN2468" s="11" t="s">
        <v>7044</v>
      </c>
      <c r="DO2468" t="s">
        <v>7045</v>
      </c>
      <c r="DP2468">
        <v>139</v>
      </c>
    </row>
    <row r="2469" spans="113:120" x14ac:dyDescent="0.25">
      <c r="DI2469" t="s">
        <v>14</v>
      </c>
      <c r="DJ2469" t="s">
        <v>7033</v>
      </c>
      <c r="DK2469" s="3" t="s">
        <v>7034</v>
      </c>
      <c r="DL2469" t="s">
        <v>7035</v>
      </c>
      <c r="DM2469" t="str">
        <f t="shared" si="43"/>
        <v>MI001 - Detroit Housing Commission</v>
      </c>
      <c r="DN2469" s="11" t="s">
        <v>7046</v>
      </c>
      <c r="DO2469" t="s">
        <v>7047</v>
      </c>
      <c r="DP2469">
        <v>95</v>
      </c>
    </row>
    <row r="2470" spans="113:120" x14ac:dyDescent="0.25">
      <c r="DI2470" t="s">
        <v>14</v>
      </c>
      <c r="DJ2470" t="s">
        <v>7033</v>
      </c>
      <c r="DK2470" s="3" t="s">
        <v>7034</v>
      </c>
      <c r="DL2470" t="s">
        <v>7035</v>
      </c>
      <c r="DM2470" t="str">
        <f t="shared" si="43"/>
        <v>MI001 - Detroit Housing Commission</v>
      </c>
      <c r="DN2470" s="11" t="s">
        <v>7048</v>
      </c>
      <c r="DO2470" t="s">
        <v>269</v>
      </c>
      <c r="DP2470">
        <v>77</v>
      </c>
    </row>
    <row r="2471" spans="113:120" x14ac:dyDescent="0.25">
      <c r="DI2471" t="s">
        <v>14</v>
      </c>
      <c r="DJ2471" t="s">
        <v>7033</v>
      </c>
      <c r="DK2471" s="3" t="s">
        <v>7034</v>
      </c>
      <c r="DL2471" t="s">
        <v>7035</v>
      </c>
      <c r="DM2471" t="str">
        <f t="shared" si="43"/>
        <v>MI001 - Detroit Housing Commission</v>
      </c>
      <c r="DN2471" s="11" t="s">
        <v>7049</v>
      </c>
      <c r="DO2471" t="s">
        <v>269</v>
      </c>
      <c r="DP2471">
        <v>81</v>
      </c>
    </row>
    <row r="2472" spans="113:120" x14ac:dyDescent="0.25">
      <c r="DI2472" t="s">
        <v>14</v>
      </c>
      <c r="DJ2472" t="s">
        <v>7033</v>
      </c>
      <c r="DK2472" s="3" t="s">
        <v>7034</v>
      </c>
      <c r="DL2472" t="s">
        <v>7035</v>
      </c>
      <c r="DM2472" t="str">
        <f t="shared" si="43"/>
        <v>MI001 - Detroit Housing Commission</v>
      </c>
      <c r="DN2472" s="11" t="s">
        <v>7050</v>
      </c>
      <c r="DO2472" t="s">
        <v>269</v>
      </c>
      <c r="DP2472">
        <v>49</v>
      </c>
    </row>
    <row r="2473" spans="113:120" x14ac:dyDescent="0.25">
      <c r="DI2473" t="s">
        <v>14</v>
      </c>
      <c r="DJ2473" t="s">
        <v>7033</v>
      </c>
      <c r="DK2473" s="3" t="s">
        <v>7034</v>
      </c>
      <c r="DL2473" t="s">
        <v>7035</v>
      </c>
      <c r="DM2473" t="str">
        <f t="shared" si="43"/>
        <v>MI001 - Detroit Housing Commission</v>
      </c>
      <c r="DN2473" s="11" t="s">
        <v>7051</v>
      </c>
      <c r="DO2473" t="s">
        <v>7052</v>
      </c>
      <c r="DP2473">
        <v>409</v>
      </c>
    </row>
    <row r="2474" spans="113:120" x14ac:dyDescent="0.25">
      <c r="DI2474" t="s">
        <v>14</v>
      </c>
      <c r="DJ2474" t="s">
        <v>7033</v>
      </c>
      <c r="DK2474" s="3" t="s">
        <v>7034</v>
      </c>
      <c r="DL2474" t="s">
        <v>7035</v>
      </c>
      <c r="DM2474" t="str">
        <f t="shared" si="43"/>
        <v>MI001 - Detroit Housing Commission</v>
      </c>
      <c r="DN2474" s="11" t="s">
        <v>7053</v>
      </c>
      <c r="DO2474" t="s">
        <v>7054</v>
      </c>
      <c r="DP2474">
        <v>156</v>
      </c>
    </row>
    <row r="2475" spans="113:120" x14ac:dyDescent="0.25">
      <c r="DI2475" t="s">
        <v>14</v>
      </c>
      <c r="DJ2475" t="s">
        <v>7033</v>
      </c>
      <c r="DK2475" s="3" t="s">
        <v>7034</v>
      </c>
      <c r="DL2475" t="s">
        <v>7035</v>
      </c>
      <c r="DM2475" t="str">
        <f t="shared" si="43"/>
        <v>MI001 - Detroit Housing Commission</v>
      </c>
      <c r="DN2475" s="11" t="s">
        <v>7055</v>
      </c>
      <c r="DO2475" t="s">
        <v>7056</v>
      </c>
      <c r="DP2475">
        <v>200</v>
      </c>
    </row>
    <row r="2476" spans="113:120" x14ac:dyDescent="0.25">
      <c r="DI2476" t="s">
        <v>14</v>
      </c>
      <c r="DJ2476" t="s">
        <v>7033</v>
      </c>
      <c r="DK2476" s="3" t="s">
        <v>7034</v>
      </c>
      <c r="DL2476" t="s">
        <v>7035</v>
      </c>
      <c r="DM2476" t="str">
        <f t="shared" si="43"/>
        <v>MI001 - Detroit Housing Commission</v>
      </c>
      <c r="DN2476" s="11" t="s">
        <v>7057</v>
      </c>
      <c r="DO2476" t="s">
        <v>7058</v>
      </c>
      <c r="DP2476">
        <v>143</v>
      </c>
    </row>
    <row r="2477" spans="113:120" x14ac:dyDescent="0.25">
      <c r="DI2477" t="s">
        <v>14</v>
      </c>
      <c r="DJ2477" t="s">
        <v>7033</v>
      </c>
      <c r="DK2477" s="3" t="s">
        <v>7034</v>
      </c>
      <c r="DL2477" t="s">
        <v>7035</v>
      </c>
      <c r="DM2477" t="str">
        <f t="shared" si="43"/>
        <v>MI001 - Detroit Housing Commission</v>
      </c>
      <c r="DN2477" s="11" t="s">
        <v>7059</v>
      </c>
      <c r="DO2477" t="s">
        <v>7060</v>
      </c>
      <c r="DP2477">
        <v>296</v>
      </c>
    </row>
    <row r="2478" spans="113:120" x14ac:dyDescent="0.25">
      <c r="DI2478" t="s">
        <v>14</v>
      </c>
      <c r="DJ2478" t="s">
        <v>7033</v>
      </c>
      <c r="DK2478" s="3" t="s">
        <v>7034</v>
      </c>
      <c r="DL2478" t="s">
        <v>7035</v>
      </c>
      <c r="DM2478" t="str">
        <f t="shared" si="43"/>
        <v>MI001 - Detroit Housing Commission</v>
      </c>
      <c r="DN2478" s="11" t="s">
        <v>7061</v>
      </c>
      <c r="DO2478" t="s">
        <v>7062</v>
      </c>
      <c r="DP2478">
        <v>16</v>
      </c>
    </row>
    <row r="2479" spans="113:120" x14ac:dyDescent="0.25">
      <c r="DI2479" t="s">
        <v>14</v>
      </c>
      <c r="DJ2479" t="s">
        <v>7033</v>
      </c>
      <c r="DK2479" s="3" t="s">
        <v>7034</v>
      </c>
      <c r="DL2479" t="s">
        <v>7035</v>
      </c>
      <c r="DM2479" t="str">
        <f t="shared" si="43"/>
        <v>MI001 - Detroit Housing Commission</v>
      </c>
      <c r="DN2479" s="11" t="s">
        <v>7063</v>
      </c>
      <c r="DO2479" t="s">
        <v>7064</v>
      </c>
      <c r="DP2479">
        <v>12</v>
      </c>
    </row>
    <row r="2480" spans="113:120" x14ac:dyDescent="0.25">
      <c r="DI2480" t="s">
        <v>14</v>
      </c>
      <c r="DJ2480" t="s">
        <v>7033</v>
      </c>
      <c r="DK2480" s="3" t="s">
        <v>7034</v>
      </c>
      <c r="DL2480" t="s">
        <v>7035</v>
      </c>
      <c r="DM2480" t="str">
        <f t="shared" si="43"/>
        <v>MI001 - Detroit Housing Commission</v>
      </c>
      <c r="DN2480" s="11" t="s">
        <v>7065</v>
      </c>
      <c r="DO2480" t="s">
        <v>7066</v>
      </c>
      <c r="DP2480">
        <v>32</v>
      </c>
    </row>
    <row r="2481" spans="113:120" x14ac:dyDescent="0.25">
      <c r="DI2481" t="s">
        <v>14</v>
      </c>
      <c r="DJ2481" t="s">
        <v>7033</v>
      </c>
      <c r="DK2481" s="3" t="s">
        <v>7034</v>
      </c>
      <c r="DL2481" t="s">
        <v>7035</v>
      </c>
      <c r="DM2481" t="str">
        <f t="shared" si="43"/>
        <v>MI001 - Detroit Housing Commission</v>
      </c>
      <c r="DN2481" s="11" t="s">
        <v>7067</v>
      </c>
      <c r="DO2481" t="s">
        <v>7068</v>
      </c>
      <c r="DP2481">
        <v>39</v>
      </c>
    </row>
    <row r="2482" spans="113:120" x14ac:dyDescent="0.25">
      <c r="DI2482" t="s">
        <v>14</v>
      </c>
      <c r="DJ2482" t="s">
        <v>7033</v>
      </c>
      <c r="DK2482" s="3" t="s">
        <v>7034</v>
      </c>
      <c r="DL2482" t="s">
        <v>7035</v>
      </c>
      <c r="DM2482" t="str">
        <f t="shared" si="43"/>
        <v>MI001 - Detroit Housing Commission</v>
      </c>
      <c r="DN2482" s="11" t="s">
        <v>7069</v>
      </c>
      <c r="DO2482" t="s">
        <v>7070</v>
      </c>
      <c r="DP2482">
        <v>36</v>
      </c>
    </row>
    <row r="2483" spans="113:120" x14ac:dyDescent="0.25">
      <c r="DI2483" t="s">
        <v>14</v>
      </c>
      <c r="DJ2483" t="s">
        <v>7033</v>
      </c>
      <c r="DK2483" s="3" t="s">
        <v>7034</v>
      </c>
      <c r="DL2483" t="s">
        <v>7035</v>
      </c>
      <c r="DM2483" t="str">
        <f t="shared" si="43"/>
        <v>MI001 - Detroit Housing Commission</v>
      </c>
      <c r="DN2483" s="11" t="s">
        <v>7071</v>
      </c>
      <c r="DO2483" t="s">
        <v>7072</v>
      </c>
      <c r="DP2483">
        <v>30</v>
      </c>
    </row>
    <row r="2484" spans="113:120" x14ac:dyDescent="0.25">
      <c r="DI2484" t="s">
        <v>14</v>
      </c>
      <c r="DJ2484" t="s">
        <v>7033</v>
      </c>
      <c r="DK2484" s="3" t="s">
        <v>7034</v>
      </c>
      <c r="DL2484" t="s">
        <v>7035</v>
      </c>
      <c r="DM2484" t="str">
        <f t="shared" si="43"/>
        <v>MI001 - Detroit Housing Commission</v>
      </c>
      <c r="DN2484" s="11" t="s">
        <v>7073</v>
      </c>
      <c r="DO2484" t="s">
        <v>7074</v>
      </c>
      <c r="DP2484">
        <v>39</v>
      </c>
    </row>
    <row r="2485" spans="113:120" x14ac:dyDescent="0.25">
      <c r="DI2485" t="s">
        <v>14</v>
      </c>
      <c r="DJ2485" t="s">
        <v>7033</v>
      </c>
      <c r="DK2485" s="3" t="s">
        <v>7034</v>
      </c>
      <c r="DL2485" t="s">
        <v>7035</v>
      </c>
      <c r="DM2485" t="str">
        <f t="shared" si="43"/>
        <v>MI001 - Detroit Housing Commission</v>
      </c>
      <c r="DN2485" s="11" t="s">
        <v>7075</v>
      </c>
      <c r="DO2485" t="s">
        <v>7076</v>
      </c>
      <c r="DP2485">
        <v>60</v>
      </c>
    </row>
    <row r="2486" spans="113:120" x14ac:dyDescent="0.25">
      <c r="DI2486" t="s">
        <v>14</v>
      </c>
      <c r="DJ2486" t="s">
        <v>7033</v>
      </c>
      <c r="DK2486" s="3" t="s">
        <v>7034</v>
      </c>
      <c r="DL2486" t="s">
        <v>7035</v>
      </c>
      <c r="DM2486" t="str">
        <f t="shared" si="43"/>
        <v>MI001 - Detroit Housing Commission</v>
      </c>
      <c r="DN2486" s="11" t="s">
        <v>7077</v>
      </c>
      <c r="DO2486" t="s">
        <v>7078</v>
      </c>
      <c r="DP2486">
        <v>39</v>
      </c>
    </row>
    <row r="2487" spans="113:120" x14ac:dyDescent="0.25">
      <c r="DI2487" t="s">
        <v>14</v>
      </c>
      <c r="DJ2487" t="s">
        <v>7033</v>
      </c>
      <c r="DK2487" s="3" t="s">
        <v>7034</v>
      </c>
      <c r="DL2487" t="s">
        <v>7035</v>
      </c>
      <c r="DM2487" t="str">
        <f t="shared" si="43"/>
        <v>MI001 - Detroit Housing Commission</v>
      </c>
      <c r="DN2487" s="11" t="s">
        <v>7079</v>
      </c>
      <c r="DO2487" t="s">
        <v>7080</v>
      </c>
      <c r="DP2487">
        <v>39</v>
      </c>
    </row>
    <row r="2488" spans="113:120" x14ac:dyDescent="0.25">
      <c r="DI2488" t="s">
        <v>14</v>
      </c>
      <c r="DJ2488" t="s">
        <v>7033</v>
      </c>
      <c r="DK2488" s="3" t="s">
        <v>7034</v>
      </c>
      <c r="DL2488" t="s">
        <v>7035</v>
      </c>
      <c r="DM2488" t="str">
        <f t="shared" si="43"/>
        <v>MI001 - Detroit Housing Commission</v>
      </c>
      <c r="DN2488" s="11" t="s">
        <v>7081</v>
      </c>
      <c r="DO2488" t="s">
        <v>7082</v>
      </c>
      <c r="DP2488">
        <v>14</v>
      </c>
    </row>
    <row r="2489" spans="113:120" x14ac:dyDescent="0.25">
      <c r="DI2489" t="s">
        <v>14</v>
      </c>
      <c r="DJ2489" t="s">
        <v>7033</v>
      </c>
      <c r="DK2489" s="3" t="s">
        <v>7034</v>
      </c>
      <c r="DL2489" t="s">
        <v>7035</v>
      </c>
      <c r="DM2489" t="str">
        <f t="shared" si="43"/>
        <v>MI001 - Detroit Housing Commission</v>
      </c>
      <c r="DN2489" s="11" t="s">
        <v>7083</v>
      </c>
      <c r="DO2489" t="s">
        <v>7084</v>
      </c>
      <c r="DP2489">
        <v>137</v>
      </c>
    </row>
    <row r="2490" spans="113:120" x14ac:dyDescent="0.25">
      <c r="DI2490" t="s">
        <v>14</v>
      </c>
      <c r="DJ2490" t="s">
        <v>7033</v>
      </c>
      <c r="DK2490" s="3" t="s">
        <v>7034</v>
      </c>
      <c r="DL2490" t="s">
        <v>7035</v>
      </c>
      <c r="DM2490" t="str">
        <f t="shared" si="43"/>
        <v>MI001 - Detroit Housing Commission</v>
      </c>
      <c r="DN2490" s="11" t="s">
        <v>7085</v>
      </c>
      <c r="DO2490" t="s">
        <v>7086</v>
      </c>
      <c r="DP2490">
        <v>22</v>
      </c>
    </row>
    <row r="2491" spans="113:120" x14ac:dyDescent="0.25">
      <c r="DI2491" t="s">
        <v>14</v>
      </c>
      <c r="DJ2491" t="s">
        <v>7033</v>
      </c>
      <c r="DK2491" s="3" t="s">
        <v>7034</v>
      </c>
      <c r="DL2491" t="s">
        <v>7035</v>
      </c>
      <c r="DM2491" t="str">
        <f t="shared" si="43"/>
        <v>MI001 - Detroit Housing Commission</v>
      </c>
      <c r="DN2491" s="11" t="s">
        <v>7087</v>
      </c>
      <c r="DO2491" t="s">
        <v>7088</v>
      </c>
      <c r="DP2491">
        <v>50</v>
      </c>
    </row>
    <row r="2492" spans="113:120" x14ac:dyDescent="0.25">
      <c r="DI2492" t="s">
        <v>14</v>
      </c>
      <c r="DJ2492" t="s">
        <v>7033</v>
      </c>
      <c r="DK2492" s="3" t="s">
        <v>7034</v>
      </c>
      <c r="DL2492" t="s">
        <v>7035</v>
      </c>
      <c r="DM2492" t="str">
        <f t="shared" si="43"/>
        <v>MI001 - Detroit Housing Commission</v>
      </c>
      <c r="DN2492" s="11" t="s">
        <v>7089</v>
      </c>
      <c r="DO2492" t="s">
        <v>7090</v>
      </c>
      <c r="DP2492">
        <v>13</v>
      </c>
    </row>
    <row r="2493" spans="113:120" x14ac:dyDescent="0.25">
      <c r="DI2493" t="s">
        <v>14</v>
      </c>
      <c r="DJ2493" t="s">
        <v>7033</v>
      </c>
      <c r="DK2493" s="3" t="s">
        <v>7034</v>
      </c>
      <c r="DL2493" t="s">
        <v>7035</v>
      </c>
      <c r="DM2493" t="str">
        <f t="shared" si="43"/>
        <v>MI001 - Detroit Housing Commission</v>
      </c>
      <c r="DN2493" s="11" t="s">
        <v>7091</v>
      </c>
      <c r="DO2493" t="s">
        <v>7092</v>
      </c>
      <c r="DP2493">
        <v>15</v>
      </c>
    </row>
    <row r="2494" spans="113:120" x14ac:dyDescent="0.25">
      <c r="DI2494" t="s">
        <v>14</v>
      </c>
      <c r="DJ2494" t="s">
        <v>7033</v>
      </c>
      <c r="DK2494" s="3" t="s">
        <v>7034</v>
      </c>
      <c r="DL2494" t="s">
        <v>7035</v>
      </c>
      <c r="DM2494" t="str">
        <f t="shared" si="43"/>
        <v>MI001 - Detroit Housing Commission</v>
      </c>
      <c r="DN2494" s="11" t="s">
        <v>7093</v>
      </c>
      <c r="DO2494" t="s">
        <v>7094</v>
      </c>
      <c r="DP2494">
        <v>20</v>
      </c>
    </row>
    <row r="2495" spans="113:120" x14ac:dyDescent="0.25">
      <c r="DI2495" t="s">
        <v>14</v>
      </c>
      <c r="DJ2495" t="s">
        <v>7033</v>
      </c>
      <c r="DK2495" s="3" t="s">
        <v>7034</v>
      </c>
      <c r="DL2495" t="s">
        <v>7035</v>
      </c>
      <c r="DM2495" t="str">
        <f t="shared" si="43"/>
        <v>MI001 - Detroit Housing Commission</v>
      </c>
      <c r="DN2495" s="11" t="s">
        <v>7095</v>
      </c>
      <c r="DO2495" t="s">
        <v>7096</v>
      </c>
      <c r="DP2495">
        <v>48</v>
      </c>
    </row>
    <row r="2496" spans="113:120" x14ac:dyDescent="0.25">
      <c r="DI2496" t="s">
        <v>14</v>
      </c>
      <c r="DJ2496" t="s">
        <v>7033</v>
      </c>
      <c r="DK2496" s="3" t="s">
        <v>7034</v>
      </c>
      <c r="DL2496" t="s">
        <v>7035</v>
      </c>
      <c r="DM2496" t="str">
        <f t="shared" si="43"/>
        <v>MI001 - Detroit Housing Commission</v>
      </c>
      <c r="DN2496" s="11" t="s">
        <v>7097</v>
      </c>
      <c r="DO2496" t="s">
        <v>7098</v>
      </c>
      <c r="DP2496">
        <v>22</v>
      </c>
    </row>
    <row r="2497" spans="113:120" x14ac:dyDescent="0.25">
      <c r="DI2497" t="s">
        <v>14</v>
      </c>
      <c r="DJ2497" t="s">
        <v>7033</v>
      </c>
      <c r="DK2497" s="3" t="s">
        <v>7034</v>
      </c>
      <c r="DL2497" t="s">
        <v>7035</v>
      </c>
      <c r="DM2497" t="str">
        <f t="shared" si="43"/>
        <v>MI001 - Detroit Housing Commission</v>
      </c>
      <c r="DN2497" s="11" t="s">
        <v>7099</v>
      </c>
      <c r="DO2497" t="s">
        <v>7100</v>
      </c>
      <c r="DP2497">
        <v>22</v>
      </c>
    </row>
    <row r="2498" spans="113:120" x14ac:dyDescent="0.25">
      <c r="DI2498" t="s">
        <v>14</v>
      </c>
      <c r="DJ2498" t="s">
        <v>7033</v>
      </c>
      <c r="DK2498" s="3" t="s">
        <v>7034</v>
      </c>
      <c r="DL2498" t="s">
        <v>7035</v>
      </c>
      <c r="DM2498" t="str">
        <f t="shared" si="43"/>
        <v>MI001 - Detroit Housing Commission</v>
      </c>
      <c r="DN2498" s="11" t="s">
        <v>7101</v>
      </c>
      <c r="DO2498" t="s">
        <v>7102</v>
      </c>
      <c r="DP2498">
        <v>24</v>
      </c>
    </row>
    <row r="2499" spans="113:120" x14ac:dyDescent="0.25">
      <c r="DI2499" t="s">
        <v>14</v>
      </c>
      <c r="DJ2499" t="s">
        <v>7033</v>
      </c>
      <c r="DK2499" s="3" t="s">
        <v>7034</v>
      </c>
      <c r="DL2499" t="s">
        <v>7035</v>
      </c>
      <c r="DM2499" t="str">
        <f t="shared" si="43"/>
        <v>MI001 - Detroit Housing Commission</v>
      </c>
      <c r="DN2499" s="11" t="s">
        <v>7103</v>
      </c>
      <c r="DO2499" t="s">
        <v>7104</v>
      </c>
      <c r="DP2499">
        <v>27</v>
      </c>
    </row>
    <row r="2500" spans="113:120" x14ac:dyDescent="0.25">
      <c r="DI2500" t="s">
        <v>14</v>
      </c>
      <c r="DJ2500" t="s">
        <v>7033</v>
      </c>
      <c r="DK2500" s="3" t="s">
        <v>7034</v>
      </c>
      <c r="DL2500" t="s">
        <v>7035</v>
      </c>
      <c r="DM2500" t="str">
        <f t="shared" si="43"/>
        <v>MI001 - Detroit Housing Commission</v>
      </c>
      <c r="DN2500" s="11" t="s">
        <v>7105</v>
      </c>
      <c r="DO2500" t="s">
        <v>7106</v>
      </c>
      <c r="DP2500">
        <v>27</v>
      </c>
    </row>
    <row r="2501" spans="113:120" x14ac:dyDescent="0.25">
      <c r="DI2501" t="s">
        <v>14</v>
      </c>
      <c r="DJ2501" t="s">
        <v>7033</v>
      </c>
      <c r="DK2501" s="3" t="s">
        <v>7034</v>
      </c>
      <c r="DL2501" t="s">
        <v>7035</v>
      </c>
      <c r="DM2501" t="str">
        <f t="shared" si="43"/>
        <v>MI001 - Detroit Housing Commission</v>
      </c>
      <c r="DN2501" s="11" t="s">
        <v>7107</v>
      </c>
      <c r="DO2501" t="s">
        <v>7108</v>
      </c>
      <c r="DP2501">
        <v>42</v>
      </c>
    </row>
    <row r="2502" spans="113:120" x14ac:dyDescent="0.25">
      <c r="DI2502" t="s">
        <v>14</v>
      </c>
      <c r="DJ2502" t="s">
        <v>7033</v>
      </c>
      <c r="DK2502" s="3" t="s">
        <v>7034</v>
      </c>
      <c r="DL2502" t="s">
        <v>7035</v>
      </c>
      <c r="DM2502" t="str">
        <f t="shared" ref="DM2502:DM2565" si="44">CONCATENATE(DJ2502," - ",DL2502)</f>
        <v>MI001 - Detroit Housing Commission</v>
      </c>
      <c r="DN2502" s="11" t="s">
        <v>7109</v>
      </c>
      <c r="DO2502" t="s">
        <v>7110</v>
      </c>
      <c r="DP2502">
        <v>30</v>
      </c>
    </row>
    <row r="2503" spans="113:120" x14ac:dyDescent="0.25">
      <c r="DI2503" t="s">
        <v>14</v>
      </c>
      <c r="DJ2503" t="s">
        <v>7033</v>
      </c>
      <c r="DK2503" s="3" t="s">
        <v>7034</v>
      </c>
      <c r="DL2503" t="s">
        <v>7035</v>
      </c>
      <c r="DM2503" t="str">
        <f t="shared" si="44"/>
        <v>MI001 - Detroit Housing Commission</v>
      </c>
      <c r="DN2503" s="11" t="s">
        <v>7111</v>
      </c>
      <c r="DO2503" t="s">
        <v>7112</v>
      </c>
      <c r="DP2503">
        <v>25</v>
      </c>
    </row>
    <row r="2504" spans="113:120" x14ac:dyDescent="0.25">
      <c r="DI2504" t="s">
        <v>14</v>
      </c>
      <c r="DJ2504" t="s">
        <v>7033</v>
      </c>
      <c r="DK2504" s="3" t="s">
        <v>7034</v>
      </c>
      <c r="DL2504" t="s">
        <v>7035</v>
      </c>
      <c r="DM2504" t="str">
        <f t="shared" si="44"/>
        <v>MI001 - Detroit Housing Commission</v>
      </c>
      <c r="DN2504" s="11" t="s">
        <v>7113</v>
      </c>
      <c r="DO2504" t="s">
        <v>7114</v>
      </c>
      <c r="DP2504">
        <v>41</v>
      </c>
    </row>
    <row r="2505" spans="113:120" x14ac:dyDescent="0.25">
      <c r="DI2505" t="s">
        <v>14</v>
      </c>
      <c r="DJ2505" t="s">
        <v>7115</v>
      </c>
      <c r="DK2505" s="3" t="s">
        <v>7034</v>
      </c>
      <c r="DL2505" t="s">
        <v>7116</v>
      </c>
      <c r="DM2505" t="str">
        <f t="shared" si="44"/>
        <v>MI003 - Dearborn Housing Commission</v>
      </c>
      <c r="DN2505" s="11" t="s">
        <v>7117</v>
      </c>
      <c r="DO2505" t="s">
        <v>7118</v>
      </c>
      <c r="DP2505">
        <v>79</v>
      </c>
    </row>
    <row r="2506" spans="113:120" x14ac:dyDescent="0.25">
      <c r="DI2506" t="s">
        <v>14</v>
      </c>
      <c r="DJ2506" t="s">
        <v>7115</v>
      </c>
      <c r="DK2506" s="3" t="s">
        <v>7034</v>
      </c>
      <c r="DL2506" t="s">
        <v>7116</v>
      </c>
      <c r="DM2506" t="str">
        <f t="shared" si="44"/>
        <v>MI003 - Dearborn Housing Commission</v>
      </c>
      <c r="DN2506" s="11" t="s">
        <v>7119</v>
      </c>
      <c r="DO2506" t="s">
        <v>7120</v>
      </c>
      <c r="DP2506">
        <v>119</v>
      </c>
    </row>
    <row r="2507" spans="113:120" x14ac:dyDescent="0.25">
      <c r="DI2507" t="s">
        <v>14</v>
      </c>
      <c r="DJ2507" t="s">
        <v>7115</v>
      </c>
      <c r="DK2507" s="3" t="s">
        <v>7034</v>
      </c>
      <c r="DL2507" t="s">
        <v>7116</v>
      </c>
      <c r="DM2507" t="str">
        <f t="shared" si="44"/>
        <v>MI003 - Dearborn Housing Commission</v>
      </c>
      <c r="DN2507" s="11" t="s">
        <v>7121</v>
      </c>
      <c r="DO2507" t="s">
        <v>7122</v>
      </c>
      <c r="DP2507">
        <v>135</v>
      </c>
    </row>
    <row r="2508" spans="113:120" x14ac:dyDescent="0.25">
      <c r="DI2508" t="s">
        <v>14</v>
      </c>
      <c r="DJ2508" t="s">
        <v>7123</v>
      </c>
      <c r="DK2508" s="3" t="s">
        <v>7034</v>
      </c>
      <c r="DL2508" t="s">
        <v>7124</v>
      </c>
      <c r="DM2508" t="str">
        <f t="shared" si="44"/>
        <v>MI004 - Hamtramck Housing Commission</v>
      </c>
      <c r="DN2508" s="11" t="s">
        <v>7125</v>
      </c>
      <c r="DO2508" t="s">
        <v>7126</v>
      </c>
      <c r="DP2508">
        <v>300</v>
      </c>
    </row>
    <row r="2509" spans="113:120" x14ac:dyDescent="0.25">
      <c r="DI2509" t="s">
        <v>14</v>
      </c>
      <c r="DJ2509" t="s">
        <v>7123</v>
      </c>
      <c r="DK2509" s="3" t="s">
        <v>7034</v>
      </c>
      <c r="DL2509" t="s">
        <v>7124</v>
      </c>
      <c r="DM2509" t="str">
        <f t="shared" si="44"/>
        <v>MI004 - Hamtramck Housing Commission</v>
      </c>
      <c r="DN2509" s="11" t="s">
        <v>7127</v>
      </c>
      <c r="DO2509" t="s">
        <v>7128</v>
      </c>
      <c r="DP2509">
        <v>150</v>
      </c>
    </row>
    <row r="2510" spans="113:120" x14ac:dyDescent="0.25">
      <c r="DI2510" t="s">
        <v>14</v>
      </c>
      <c r="DJ2510" t="s">
        <v>7129</v>
      </c>
      <c r="DK2510" s="3" t="s">
        <v>7034</v>
      </c>
      <c r="DL2510" t="s">
        <v>7130</v>
      </c>
      <c r="DM2510" t="str">
        <f t="shared" si="44"/>
        <v>MI006 - Saginaw Housing Commission</v>
      </c>
      <c r="DN2510" s="11" t="s">
        <v>7131</v>
      </c>
      <c r="DO2510" t="s">
        <v>7132</v>
      </c>
      <c r="DP2510">
        <v>137</v>
      </c>
    </row>
    <row r="2511" spans="113:120" x14ac:dyDescent="0.25">
      <c r="DI2511" t="s">
        <v>14</v>
      </c>
      <c r="DJ2511" t="s">
        <v>7129</v>
      </c>
      <c r="DK2511" s="3" t="s">
        <v>7034</v>
      </c>
      <c r="DL2511" t="s">
        <v>7130</v>
      </c>
      <c r="DM2511" t="str">
        <f t="shared" si="44"/>
        <v>MI006 - Saginaw Housing Commission</v>
      </c>
      <c r="DN2511" s="11" t="s">
        <v>7133</v>
      </c>
      <c r="DO2511" t="s">
        <v>7134</v>
      </c>
      <c r="DP2511">
        <v>110</v>
      </c>
    </row>
    <row r="2512" spans="113:120" x14ac:dyDescent="0.25">
      <c r="DI2512" t="s">
        <v>14</v>
      </c>
      <c r="DJ2512" t="s">
        <v>7129</v>
      </c>
      <c r="DK2512" s="3" t="s">
        <v>7034</v>
      </c>
      <c r="DL2512" t="s">
        <v>7130</v>
      </c>
      <c r="DM2512" t="str">
        <f t="shared" si="44"/>
        <v>MI006 - Saginaw Housing Commission</v>
      </c>
      <c r="DN2512" s="11" t="s">
        <v>7135</v>
      </c>
      <c r="DO2512" t="s">
        <v>7136</v>
      </c>
      <c r="DP2512">
        <v>122</v>
      </c>
    </row>
    <row r="2513" spans="113:120" x14ac:dyDescent="0.25">
      <c r="DI2513" t="s">
        <v>14</v>
      </c>
      <c r="DJ2513" t="s">
        <v>7129</v>
      </c>
      <c r="DK2513" s="3" t="s">
        <v>7034</v>
      </c>
      <c r="DL2513" t="s">
        <v>7130</v>
      </c>
      <c r="DM2513" t="str">
        <f t="shared" si="44"/>
        <v>MI006 - Saginaw Housing Commission</v>
      </c>
      <c r="DN2513" s="11" t="s">
        <v>7137</v>
      </c>
      <c r="DO2513" t="s">
        <v>7138</v>
      </c>
      <c r="DP2513">
        <v>89</v>
      </c>
    </row>
    <row r="2514" spans="113:120" x14ac:dyDescent="0.25">
      <c r="DI2514" t="s">
        <v>14</v>
      </c>
      <c r="DJ2514" t="s">
        <v>7129</v>
      </c>
      <c r="DK2514" s="3" t="s">
        <v>7034</v>
      </c>
      <c r="DL2514" t="s">
        <v>7130</v>
      </c>
      <c r="DM2514" t="str">
        <f t="shared" si="44"/>
        <v>MI006 - Saginaw Housing Commission</v>
      </c>
      <c r="DN2514" s="11" t="s">
        <v>7139</v>
      </c>
      <c r="DO2514" t="s">
        <v>7140</v>
      </c>
      <c r="DP2514">
        <v>92</v>
      </c>
    </row>
    <row r="2515" spans="113:120" x14ac:dyDescent="0.25">
      <c r="DI2515" t="s">
        <v>14</v>
      </c>
      <c r="DJ2515" t="s">
        <v>7129</v>
      </c>
      <c r="DK2515" s="3" t="s">
        <v>7034</v>
      </c>
      <c r="DL2515" t="s">
        <v>7130</v>
      </c>
      <c r="DM2515" t="str">
        <f t="shared" si="44"/>
        <v>MI006 - Saginaw Housing Commission</v>
      </c>
      <c r="DN2515" s="11" t="s">
        <v>7141</v>
      </c>
      <c r="DO2515" t="s">
        <v>7142</v>
      </c>
      <c r="DP2515">
        <v>81</v>
      </c>
    </row>
    <row r="2516" spans="113:120" x14ac:dyDescent="0.25">
      <c r="DI2516" t="s">
        <v>14</v>
      </c>
      <c r="DJ2516" t="s">
        <v>7143</v>
      </c>
      <c r="DK2516" s="3" t="s">
        <v>7034</v>
      </c>
      <c r="DL2516" t="s">
        <v>7144</v>
      </c>
      <c r="DM2516" t="str">
        <f t="shared" si="44"/>
        <v>MI008 - River Rouge Housing Commission</v>
      </c>
      <c r="DN2516" s="11" t="s">
        <v>7145</v>
      </c>
      <c r="DO2516" t="s">
        <v>3088</v>
      </c>
      <c r="DP2516">
        <v>300</v>
      </c>
    </row>
    <row r="2517" spans="113:120" x14ac:dyDescent="0.25">
      <c r="DI2517" t="s">
        <v>14</v>
      </c>
      <c r="DJ2517" t="s">
        <v>7146</v>
      </c>
      <c r="DK2517" s="3" t="s">
        <v>7034</v>
      </c>
      <c r="DL2517" t="s">
        <v>7147</v>
      </c>
      <c r="DM2517" t="str">
        <f t="shared" si="44"/>
        <v>MI009 - Flint Housing Commission</v>
      </c>
      <c r="DN2517" s="11" t="s">
        <v>7148</v>
      </c>
      <c r="DO2517" t="s">
        <v>7149</v>
      </c>
      <c r="DP2517">
        <v>195</v>
      </c>
    </row>
    <row r="2518" spans="113:120" x14ac:dyDescent="0.25">
      <c r="DI2518" t="s">
        <v>14</v>
      </c>
      <c r="DJ2518" t="s">
        <v>7146</v>
      </c>
      <c r="DK2518" s="3" t="s">
        <v>7034</v>
      </c>
      <c r="DL2518" t="s">
        <v>7147</v>
      </c>
      <c r="DM2518" t="str">
        <f t="shared" si="44"/>
        <v>MI009 - Flint Housing Commission</v>
      </c>
      <c r="DN2518" s="11" t="s">
        <v>7150</v>
      </c>
      <c r="DO2518" t="s">
        <v>7151</v>
      </c>
      <c r="DP2518">
        <v>23</v>
      </c>
    </row>
    <row r="2519" spans="113:120" x14ac:dyDescent="0.25">
      <c r="DI2519" t="s">
        <v>14</v>
      </c>
      <c r="DJ2519" t="s">
        <v>7146</v>
      </c>
      <c r="DK2519" s="3" t="s">
        <v>7034</v>
      </c>
      <c r="DL2519" t="s">
        <v>7147</v>
      </c>
      <c r="DM2519" t="str">
        <f t="shared" si="44"/>
        <v>MI009 - Flint Housing Commission</v>
      </c>
      <c r="DN2519" s="11" t="s">
        <v>7152</v>
      </c>
      <c r="DO2519" t="s">
        <v>7153</v>
      </c>
      <c r="DP2519">
        <v>180</v>
      </c>
    </row>
    <row r="2520" spans="113:120" x14ac:dyDescent="0.25">
      <c r="DI2520" t="s">
        <v>14</v>
      </c>
      <c r="DJ2520" t="s">
        <v>7146</v>
      </c>
      <c r="DK2520" s="3" t="s">
        <v>7034</v>
      </c>
      <c r="DL2520" t="s">
        <v>7147</v>
      </c>
      <c r="DM2520" t="str">
        <f t="shared" si="44"/>
        <v>MI009 - Flint Housing Commission</v>
      </c>
      <c r="DN2520" s="11" t="s">
        <v>7154</v>
      </c>
      <c r="DO2520" t="s">
        <v>7155</v>
      </c>
      <c r="DP2520">
        <v>68</v>
      </c>
    </row>
    <row r="2521" spans="113:120" x14ac:dyDescent="0.25">
      <c r="DI2521" t="s">
        <v>14</v>
      </c>
      <c r="DJ2521" t="s">
        <v>7146</v>
      </c>
      <c r="DK2521" s="3" t="s">
        <v>7034</v>
      </c>
      <c r="DL2521" t="s">
        <v>7147</v>
      </c>
      <c r="DM2521" t="str">
        <f t="shared" si="44"/>
        <v>MI009 - Flint Housing Commission</v>
      </c>
      <c r="DN2521" s="11" t="s">
        <v>7156</v>
      </c>
      <c r="DO2521" t="s">
        <v>7157</v>
      </c>
      <c r="DP2521">
        <v>159</v>
      </c>
    </row>
    <row r="2522" spans="113:120" x14ac:dyDescent="0.25">
      <c r="DI2522" t="s">
        <v>14</v>
      </c>
      <c r="DJ2522" t="s">
        <v>7158</v>
      </c>
      <c r="DK2522" s="3" t="s">
        <v>7034</v>
      </c>
      <c r="DL2522" t="s">
        <v>7159</v>
      </c>
      <c r="DM2522" t="str">
        <f t="shared" si="44"/>
        <v>MI010 - Benton Harbor Housing Commission</v>
      </c>
      <c r="DN2522" s="11" t="s">
        <v>7160</v>
      </c>
      <c r="DO2522" t="s">
        <v>7161</v>
      </c>
      <c r="DP2522">
        <v>141</v>
      </c>
    </row>
    <row r="2523" spans="113:120" x14ac:dyDescent="0.25">
      <c r="DI2523" t="s">
        <v>14</v>
      </c>
      <c r="DJ2523" t="s">
        <v>7158</v>
      </c>
      <c r="DK2523" s="3" t="s">
        <v>7034</v>
      </c>
      <c r="DL2523" t="s">
        <v>7159</v>
      </c>
      <c r="DM2523" t="str">
        <f t="shared" si="44"/>
        <v>MI010 - Benton Harbor Housing Commission</v>
      </c>
      <c r="DN2523" s="11" t="s">
        <v>7162</v>
      </c>
      <c r="DO2523" t="s">
        <v>7163</v>
      </c>
      <c r="DP2523">
        <v>135</v>
      </c>
    </row>
    <row r="2524" spans="113:120" x14ac:dyDescent="0.25">
      <c r="DI2524" t="s">
        <v>14</v>
      </c>
      <c r="DJ2524" t="s">
        <v>7158</v>
      </c>
      <c r="DK2524" s="3" t="s">
        <v>7034</v>
      </c>
      <c r="DL2524" t="s">
        <v>7159</v>
      </c>
      <c r="DM2524" t="str">
        <f t="shared" si="44"/>
        <v>MI010 - Benton Harbor Housing Commission</v>
      </c>
      <c r="DN2524" s="11" t="s">
        <v>7164</v>
      </c>
      <c r="DO2524" t="s">
        <v>7165</v>
      </c>
      <c r="DP2524">
        <v>70</v>
      </c>
    </row>
    <row r="2525" spans="113:120" x14ac:dyDescent="0.25">
      <c r="DI2525" t="s">
        <v>14</v>
      </c>
      <c r="DJ2525" t="s">
        <v>7158</v>
      </c>
      <c r="DK2525" s="3" t="s">
        <v>7034</v>
      </c>
      <c r="DL2525" t="s">
        <v>7159</v>
      </c>
      <c r="DM2525" t="str">
        <f t="shared" si="44"/>
        <v>MI010 - Benton Harbor Housing Commission</v>
      </c>
      <c r="DN2525" s="11" t="s">
        <v>7166</v>
      </c>
      <c r="DO2525" t="s">
        <v>7167</v>
      </c>
      <c r="DP2525">
        <v>16</v>
      </c>
    </row>
    <row r="2526" spans="113:120" x14ac:dyDescent="0.25">
      <c r="DI2526" t="s">
        <v>14</v>
      </c>
      <c r="DJ2526" t="s">
        <v>7158</v>
      </c>
      <c r="DK2526" s="3" t="s">
        <v>7034</v>
      </c>
      <c r="DL2526" t="s">
        <v>7159</v>
      </c>
      <c r="DM2526" t="str">
        <f t="shared" si="44"/>
        <v>MI010 - Benton Harbor Housing Commission</v>
      </c>
      <c r="DN2526" s="11" t="s">
        <v>7168</v>
      </c>
      <c r="DO2526" t="s">
        <v>7169</v>
      </c>
      <c r="DP2526">
        <v>8</v>
      </c>
    </row>
    <row r="2527" spans="113:120" x14ac:dyDescent="0.25">
      <c r="DI2527" t="s">
        <v>14</v>
      </c>
      <c r="DJ2527" t="s">
        <v>7170</v>
      </c>
      <c r="DK2527" s="3" t="s">
        <v>7034</v>
      </c>
      <c r="DL2527" t="s">
        <v>7171</v>
      </c>
      <c r="DM2527" t="str">
        <f t="shared" si="44"/>
        <v>MI011 - Monroe Housing Commission</v>
      </c>
      <c r="DN2527" s="11" t="s">
        <v>7172</v>
      </c>
      <c r="DO2527" t="s">
        <v>7173</v>
      </c>
      <c r="DP2527">
        <v>148</v>
      </c>
    </row>
    <row r="2528" spans="113:120" x14ac:dyDescent="0.25">
      <c r="DI2528" t="s">
        <v>14</v>
      </c>
      <c r="DJ2528" t="s">
        <v>7170</v>
      </c>
      <c r="DK2528" s="3" t="s">
        <v>7034</v>
      </c>
      <c r="DL2528" t="s">
        <v>7171</v>
      </c>
      <c r="DM2528" t="str">
        <f t="shared" si="44"/>
        <v>MI011 - Monroe Housing Commission</v>
      </c>
      <c r="DN2528" s="11" t="s">
        <v>7174</v>
      </c>
      <c r="DO2528" t="s">
        <v>7173</v>
      </c>
      <c r="DP2528">
        <v>115</v>
      </c>
    </row>
    <row r="2529" spans="113:120" x14ac:dyDescent="0.25">
      <c r="DI2529" t="s">
        <v>149</v>
      </c>
      <c r="DJ2529" t="s">
        <v>7175</v>
      </c>
      <c r="DK2529" s="3" t="s">
        <v>7034</v>
      </c>
      <c r="DL2529" t="s">
        <v>7176</v>
      </c>
      <c r="DM2529" t="str">
        <f t="shared" si="44"/>
        <v>MI012 - Bessemer Housing Commission</v>
      </c>
      <c r="DN2529" s="11" t="s">
        <v>7177</v>
      </c>
      <c r="DO2529" t="s">
        <v>7178</v>
      </c>
      <c r="DP2529">
        <v>89</v>
      </c>
    </row>
    <row r="2530" spans="113:120" x14ac:dyDescent="0.25">
      <c r="DI2530" t="s">
        <v>149</v>
      </c>
      <c r="DJ2530" t="s">
        <v>7179</v>
      </c>
      <c r="DK2530" s="3" t="s">
        <v>7034</v>
      </c>
      <c r="DL2530" t="s">
        <v>7180</v>
      </c>
      <c r="DM2530" t="str">
        <f t="shared" si="44"/>
        <v>MI013 - Iron Mountain Housing Commission</v>
      </c>
      <c r="DN2530" s="11" t="s">
        <v>7181</v>
      </c>
      <c r="DO2530" t="s">
        <v>7182</v>
      </c>
      <c r="DP2530">
        <v>101</v>
      </c>
    </row>
    <row r="2531" spans="113:120" x14ac:dyDescent="0.25">
      <c r="DI2531" t="s">
        <v>149</v>
      </c>
      <c r="DJ2531" t="s">
        <v>7183</v>
      </c>
      <c r="DK2531" s="3" t="s">
        <v>7034</v>
      </c>
      <c r="DL2531" t="s">
        <v>7184</v>
      </c>
      <c r="DM2531" t="str">
        <f t="shared" si="44"/>
        <v>MI014 - Albion Housing Commission</v>
      </c>
      <c r="DN2531" s="11" t="s">
        <v>7185</v>
      </c>
      <c r="DO2531" t="s">
        <v>7186</v>
      </c>
      <c r="DP2531">
        <v>220</v>
      </c>
    </row>
    <row r="2532" spans="113:120" x14ac:dyDescent="0.25">
      <c r="DI2532" t="s">
        <v>149</v>
      </c>
      <c r="DJ2532" t="s">
        <v>7187</v>
      </c>
      <c r="DK2532" s="3" t="s">
        <v>7034</v>
      </c>
      <c r="DL2532" t="s">
        <v>7188</v>
      </c>
      <c r="DM2532" t="str">
        <f t="shared" si="44"/>
        <v>MI015 - Wakefield Housing Commission</v>
      </c>
      <c r="DN2532" s="11" t="s">
        <v>7189</v>
      </c>
      <c r="DO2532" t="s">
        <v>7190</v>
      </c>
      <c r="DP2532">
        <v>30</v>
      </c>
    </row>
    <row r="2533" spans="113:120" x14ac:dyDescent="0.25">
      <c r="DI2533" t="s">
        <v>149</v>
      </c>
      <c r="DJ2533" t="s">
        <v>7191</v>
      </c>
      <c r="DK2533" s="3" t="s">
        <v>7034</v>
      </c>
      <c r="DL2533" t="s">
        <v>7192</v>
      </c>
      <c r="DM2533" t="str">
        <f t="shared" si="44"/>
        <v>MI016 - Bronson Housing Commission</v>
      </c>
      <c r="DN2533" s="11" t="s">
        <v>7193</v>
      </c>
      <c r="DO2533" t="s">
        <v>7194</v>
      </c>
      <c r="DP2533">
        <v>50</v>
      </c>
    </row>
    <row r="2534" spans="113:120" x14ac:dyDescent="0.25">
      <c r="DI2534" t="s">
        <v>149</v>
      </c>
      <c r="DJ2534" t="s">
        <v>7195</v>
      </c>
      <c r="DK2534" s="3" t="s">
        <v>7034</v>
      </c>
      <c r="DL2534" t="s">
        <v>7196</v>
      </c>
      <c r="DM2534" t="str">
        <f t="shared" si="44"/>
        <v>MI018 - Ironwood Housing Commission</v>
      </c>
      <c r="DN2534" s="11" t="s">
        <v>7197</v>
      </c>
      <c r="DO2534" t="s">
        <v>7198</v>
      </c>
      <c r="DP2534">
        <v>148</v>
      </c>
    </row>
    <row r="2535" spans="113:120" x14ac:dyDescent="0.25">
      <c r="DI2535" t="s">
        <v>149</v>
      </c>
      <c r="DJ2535" t="s">
        <v>7199</v>
      </c>
      <c r="DK2535" s="3" t="s">
        <v>7034</v>
      </c>
      <c r="DL2535" t="s">
        <v>7200</v>
      </c>
      <c r="DM2535" t="str">
        <f t="shared" si="44"/>
        <v>MI019 - Baraga Housing Commission</v>
      </c>
      <c r="DN2535" s="11" t="s">
        <v>7201</v>
      </c>
      <c r="DO2535" t="s">
        <v>7202</v>
      </c>
      <c r="DP2535">
        <v>50</v>
      </c>
    </row>
    <row r="2536" spans="113:120" x14ac:dyDescent="0.25">
      <c r="DI2536" t="s">
        <v>149</v>
      </c>
      <c r="DJ2536" t="s">
        <v>7203</v>
      </c>
      <c r="DK2536" s="3" t="s">
        <v>7034</v>
      </c>
      <c r="DL2536" t="s">
        <v>7204</v>
      </c>
      <c r="DM2536" t="str">
        <f t="shared" si="44"/>
        <v>MI020 - Reed City Housing Commission</v>
      </c>
      <c r="DN2536" s="11" t="s">
        <v>7205</v>
      </c>
      <c r="DO2536" t="s">
        <v>7206</v>
      </c>
      <c r="DP2536">
        <v>101</v>
      </c>
    </row>
    <row r="2537" spans="113:120" x14ac:dyDescent="0.25">
      <c r="DI2537" t="s">
        <v>149</v>
      </c>
      <c r="DJ2537" t="s">
        <v>7207</v>
      </c>
      <c r="DK2537" s="3" t="s">
        <v>7034</v>
      </c>
      <c r="DL2537" t="s">
        <v>7208</v>
      </c>
      <c r="DM2537" t="str">
        <f t="shared" si="44"/>
        <v>MI022 - Alpena Housing Commission</v>
      </c>
      <c r="DN2537" s="11" t="s">
        <v>7209</v>
      </c>
      <c r="DO2537" t="s">
        <v>7210</v>
      </c>
      <c r="DP2537">
        <v>195</v>
      </c>
    </row>
    <row r="2538" spans="113:120" x14ac:dyDescent="0.25">
      <c r="DI2538" t="s">
        <v>149</v>
      </c>
      <c r="DJ2538" t="s">
        <v>7211</v>
      </c>
      <c r="DK2538" s="3" t="s">
        <v>7034</v>
      </c>
      <c r="DL2538" t="s">
        <v>7212</v>
      </c>
      <c r="DM2538" t="str">
        <f t="shared" si="44"/>
        <v>MI024 - Bay City Housing Commission</v>
      </c>
      <c r="DN2538" s="11" t="s">
        <v>7213</v>
      </c>
      <c r="DO2538" t="s">
        <v>7214</v>
      </c>
      <c r="DP2538">
        <v>193</v>
      </c>
    </row>
    <row r="2539" spans="113:120" x14ac:dyDescent="0.25">
      <c r="DI2539" t="s">
        <v>14</v>
      </c>
      <c r="DJ2539" t="s">
        <v>7215</v>
      </c>
      <c r="DK2539" s="3" t="s">
        <v>7034</v>
      </c>
      <c r="DL2539" t="s">
        <v>7216</v>
      </c>
      <c r="DM2539" t="str">
        <f t="shared" si="44"/>
        <v>MI027 - Inkster Housing Commission</v>
      </c>
      <c r="DN2539" s="11" t="s">
        <v>7217</v>
      </c>
      <c r="DO2539" t="s">
        <v>7218</v>
      </c>
      <c r="DP2539">
        <v>319</v>
      </c>
    </row>
    <row r="2540" spans="113:120" x14ac:dyDescent="0.25">
      <c r="DI2540" t="s">
        <v>14</v>
      </c>
      <c r="DJ2540" t="s">
        <v>7215</v>
      </c>
      <c r="DK2540" s="3" t="s">
        <v>7034</v>
      </c>
      <c r="DL2540" t="s">
        <v>7216</v>
      </c>
      <c r="DM2540" t="str">
        <f t="shared" si="44"/>
        <v>MI027 - Inkster Housing Commission</v>
      </c>
      <c r="DN2540" s="11" t="s">
        <v>7219</v>
      </c>
      <c r="DO2540" t="s">
        <v>7218</v>
      </c>
      <c r="DP2540">
        <v>394</v>
      </c>
    </row>
    <row r="2541" spans="113:120" x14ac:dyDescent="0.25">
      <c r="DI2541" t="s">
        <v>14</v>
      </c>
      <c r="DJ2541" t="s">
        <v>7220</v>
      </c>
      <c r="DK2541" s="3" t="s">
        <v>7034</v>
      </c>
      <c r="DL2541" t="s">
        <v>7221</v>
      </c>
      <c r="DM2541" t="str">
        <f t="shared" si="44"/>
        <v>MI028 - Mount Clemens Housing Commission</v>
      </c>
      <c r="DN2541" s="11" t="s">
        <v>7222</v>
      </c>
      <c r="DO2541" t="s">
        <v>7223</v>
      </c>
      <c r="DP2541">
        <v>287</v>
      </c>
    </row>
    <row r="2542" spans="113:120" x14ac:dyDescent="0.25">
      <c r="DI2542" t="s">
        <v>149</v>
      </c>
      <c r="DJ2542" t="s">
        <v>7224</v>
      </c>
      <c r="DK2542" s="3" t="s">
        <v>7034</v>
      </c>
      <c r="DL2542" t="s">
        <v>7225</v>
      </c>
      <c r="DM2542" t="str">
        <f t="shared" si="44"/>
        <v>MI029 - Wayne Housing Commission</v>
      </c>
      <c r="DN2542" s="11" t="s">
        <v>7226</v>
      </c>
      <c r="DO2542" t="s">
        <v>269</v>
      </c>
      <c r="DP2542">
        <v>76</v>
      </c>
    </row>
    <row r="2543" spans="113:120" x14ac:dyDescent="0.25">
      <c r="DI2543" t="s">
        <v>149</v>
      </c>
      <c r="DJ2543" t="s">
        <v>7227</v>
      </c>
      <c r="DK2543" s="3" t="s">
        <v>7034</v>
      </c>
      <c r="DL2543" t="s">
        <v>7228</v>
      </c>
      <c r="DM2543" t="str">
        <f t="shared" si="44"/>
        <v>MI030 - Cheboygan Housing Commission</v>
      </c>
      <c r="DN2543" s="11" t="s">
        <v>7229</v>
      </c>
      <c r="DO2543" t="s">
        <v>7230</v>
      </c>
      <c r="DP2543">
        <v>38</v>
      </c>
    </row>
    <row r="2544" spans="113:120" x14ac:dyDescent="0.25">
      <c r="DI2544" t="s">
        <v>14</v>
      </c>
      <c r="DJ2544" t="s">
        <v>7231</v>
      </c>
      <c r="DK2544" s="3" t="s">
        <v>7034</v>
      </c>
      <c r="DL2544" t="s">
        <v>7232</v>
      </c>
      <c r="DM2544" t="str">
        <f t="shared" si="44"/>
        <v>MI031 - Muskegon Heights Housing Commission</v>
      </c>
      <c r="DN2544" s="11" t="s">
        <v>7233</v>
      </c>
      <c r="DO2544" t="s">
        <v>7234</v>
      </c>
      <c r="DP2544">
        <v>200</v>
      </c>
    </row>
    <row r="2545" spans="113:120" x14ac:dyDescent="0.25">
      <c r="DI2545" t="s">
        <v>14</v>
      </c>
      <c r="DJ2545" t="s">
        <v>7231</v>
      </c>
      <c r="DK2545" s="3" t="s">
        <v>7034</v>
      </c>
      <c r="DL2545" t="s">
        <v>7232</v>
      </c>
      <c r="DM2545" t="str">
        <f t="shared" si="44"/>
        <v>MI031 - Muskegon Heights Housing Commission</v>
      </c>
      <c r="DN2545" s="11" t="s">
        <v>7235</v>
      </c>
      <c r="DO2545" t="s">
        <v>7236</v>
      </c>
      <c r="DP2545">
        <v>141</v>
      </c>
    </row>
    <row r="2546" spans="113:120" x14ac:dyDescent="0.25">
      <c r="DI2546" t="s">
        <v>14</v>
      </c>
      <c r="DJ2546" t="s">
        <v>7237</v>
      </c>
      <c r="DK2546" s="3" t="s">
        <v>7034</v>
      </c>
      <c r="DL2546" t="s">
        <v>7238</v>
      </c>
      <c r="DM2546" t="str">
        <f t="shared" si="44"/>
        <v>MI032 - Benton Township Housing Commission</v>
      </c>
      <c r="DN2546" s="11" t="s">
        <v>7239</v>
      </c>
      <c r="DO2546" t="s">
        <v>7240</v>
      </c>
      <c r="DP2546">
        <v>300</v>
      </c>
    </row>
    <row r="2547" spans="113:120" x14ac:dyDescent="0.25">
      <c r="DI2547" t="s">
        <v>149</v>
      </c>
      <c r="DJ2547" t="s">
        <v>7241</v>
      </c>
      <c r="DK2547" s="3" t="s">
        <v>7034</v>
      </c>
      <c r="DL2547" t="s">
        <v>7242</v>
      </c>
      <c r="DM2547" t="str">
        <f t="shared" si="44"/>
        <v>MI033 - Royal Oak Township Housing Commission</v>
      </c>
      <c r="DN2547" s="11" t="s">
        <v>7243</v>
      </c>
      <c r="DO2547" t="s">
        <v>3088</v>
      </c>
      <c r="DP2547">
        <v>128</v>
      </c>
    </row>
    <row r="2548" spans="113:120" x14ac:dyDescent="0.25">
      <c r="DI2548" t="s">
        <v>149</v>
      </c>
      <c r="DJ2548" t="s">
        <v>7244</v>
      </c>
      <c r="DK2548" s="3" t="s">
        <v>7034</v>
      </c>
      <c r="DL2548" t="s">
        <v>7245</v>
      </c>
      <c r="DM2548" t="str">
        <f t="shared" si="44"/>
        <v>MI035 - Battle Creek Housing Commission</v>
      </c>
      <c r="DN2548" s="11" t="s">
        <v>7246</v>
      </c>
      <c r="DO2548" t="s">
        <v>7247</v>
      </c>
      <c r="DP2548">
        <v>100</v>
      </c>
    </row>
    <row r="2549" spans="113:120" x14ac:dyDescent="0.25">
      <c r="DI2549" t="s">
        <v>149</v>
      </c>
      <c r="DJ2549" t="s">
        <v>7244</v>
      </c>
      <c r="DK2549" s="3" t="s">
        <v>7034</v>
      </c>
      <c r="DL2549" t="s">
        <v>7245</v>
      </c>
      <c r="DM2549" t="str">
        <f t="shared" si="44"/>
        <v>MI035 - Battle Creek Housing Commission</v>
      </c>
      <c r="DN2549" s="11" t="s">
        <v>7248</v>
      </c>
      <c r="DO2549" t="s">
        <v>7249</v>
      </c>
      <c r="DP2549">
        <v>70</v>
      </c>
    </row>
    <row r="2550" spans="113:120" x14ac:dyDescent="0.25">
      <c r="DI2550" t="s">
        <v>14</v>
      </c>
      <c r="DJ2550" t="s">
        <v>7250</v>
      </c>
      <c r="DK2550" s="3" t="s">
        <v>7034</v>
      </c>
      <c r="DL2550" t="s">
        <v>7251</v>
      </c>
      <c r="DM2550" t="str">
        <f t="shared" si="44"/>
        <v>MI036 - Sault Ste Marie Housing Commission</v>
      </c>
      <c r="DN2550" s="11" t="s">
        <v>7252</v>
      </c>
      <c r="DO2550" t="s">
        <v>7253</v>
      </c>
      <c r="DP2550">
        <v>120</v>
      </c>
    </row>
    <row r="2551" spans="113:120" x14ac:dyDescent="0.25">
      <c r="DI2551" t="s">
        <v>14</v>
      </c>
      <c r="DJ2551" t="s">
        <v>7250</v>
      </c>
      <c r="DK2551" s="3" t="s">
        <v>7034</v>
      </c>
      <c r="DL2551" t="s">
        <v>7251</v>
      </c>
      <c r="DM2551" t="str">
        <f t="shared" si="44"/>
        <v>MI036 - Sault Ste Marie Housing Commission</v>
      </c>
      <c r="DN2551" s="11" t="s">
        <v>7254</v>
      </c>
      <c r="DO2551" t="s">
        <v>7255</v>
      </c>
      <c r="DP2551">
        <v>144</v>
      </c>
    </row>
    <row r="2552" spans="113:120" x14ac:dyDescent="0.25">
      <c r="DI2552" t="s">
        <v>149</v>
      </c>
      <c r="DJ2552" t="s">
        <v>7256</v>
      </c>
      <c r="DK2552" s="3" t="s">
        <v>7034</v>
      </c>
      <c r="DL2552" t="s">
        <v>7257</v>
      </c>
      <c r="DM2552" t="str">
        <f t="shared" si="44"/>
        <v>MI037 - Roseville Housing Commission</v>
      </c>
      <c r="DN2552" s="11" t="s">
        <v>7258</v>
      </c>
      <c r="DO2552" t="s">
        <v>7259</v>
      </c>
      <c r="DP2552">
        <v>99</v>
      </c>
    </row>
    <row r="2553" spans="113:120" x14ac:dyDescent="0.25">
      <c r="DI2553" t="s">
        <v>14</v>
      </c>
      <c r="DJ2553" t="s">
        <v>7260</v>
      </c>
      <c r="DK2553" s="3" t="s">
        <v>7034</v>
      </c>
      <c r="DL2553" t="s">
        <v>7261</v>
      </c>
      <c r="DM2553" t="str">
        <f t="shared" si="44"/>
        <v>MI038 - Jackson Housing Commission</v>
      </c>
      <c r="DN2553" s="11" t="s">
        <v>7262</v>
      </c>
      <c r="DO2553" t="s">
        <v>7263</v>
      </c>
      <c r="DP2553">
        <v>129</v>
      </c>
    </row>
    <row r="2554" spans="113:120" x14ac:dyDescent="0.25">
      <c r="DI2554" t="s">
        <v>14</v>
      </c>
      <c r="DJ2554" t="s">
        <v>7260</v>
      </c>
      <c r="DK2554" s="3" t="s">
        <v>7034</v>
      </c>
      <c r="DL2554" t="s">
        <v>7261</v>
      </c>
      <c r="DM2554" t="str">
        <f t="shared" si="44"/>
        <v>MI038 - Jackson Housing Commission</v>
      </c>
      <c r="DN2554" s="11" t="s">
        <v>7264</v>
      </c>
      <c r="DO2554" t="s">
        <v>7265</v>
      </c>
      <c r="DP2554">
        <v>294</v>
      </c>
    </row>
    <row r="2555" spans="113:120" x14ac:dyDescent="0.25">
      <c r="DI2555" t="s">
        <v>14</v>
      </c>
      <c r="DJ2555" t="s">
        <v>7260</v>
      </c>
      <c r="DK2555" s="3" t="s">
        <v>7034</v>
      </c>
      <c r="DL2555" t="s">
        <v>7261</v>
      </c>
      <c r="DM2555" t="str">
        <f t="shared" si="44"/>
        <v>MI038 - Jackson Housing Commission</v>
      </c>
      <c r="DN2555" s="11" t="s">
        <v>7266</v>
      </c>
      <c r="DO2555" t="s">
        <v>7267</v>
      </c>
      <c r="DP2555">
        <v>120</v>
      </c>
    </row>
    <row r="2556" spans="113:120" x14ac:dyDescent="0.25">
      <c r="DI2556" t="s">
        <v>14</v>
      </c>
      <c r="DJ2556" t="s">
        <v>7268</v>
      </c>
      <c r="DK2556" s="3" t="s">
        <v>7034</v>
      </c>
      <c r="DL2556" t="s">
        <v>7269</v>
      </c>
      <c r="DM2556" t="str">
        <f t="shared" si="44"/>
        <v>MI039 - Port Huron Housing Commission</v>
      </c>
      <c r="DN2556" s="11" t="s">
        <v>7270</v>
      </c>
      <c r="DO2556" t="s">
        <v>7271</v>
      </c>
      <c r="DP2556">
        <v>118</v>
      </c>
    </row>
    <row r="2557" spans="113:120" x14ac:dyDescent="0.25">
      <c r="DI2557" t="s">
        <v>14</v>
      </c>
      <c r="DJ2557" t="s">
        <v>7268</v>
      </c>
      <c r="DK2557" s="3" t="s">
        <v>7034</v>
      </c>
      <c r="DL2557" t="s">
        <v>7269</v>
      </c>
      <c r="DM2557" t="str">
        <f t="shared" si="44"/>
        <v>MI039 - Port Huron Housing Commission</v>
      </c>
      <c r="DN2557" s="11" t="s">
        <v>7272</v>
      </c>
      <c r="DO2557" t="s">
        <v>7273</v>
      </c>
      <c r="DP2557">
        <v>205</v>
      </c>
    </row>
    <row r="2558" spans="113:120" x14ac:dyDescent="0.25">
      <c r="DI2558" t="s">
        <v>14</v>
      </c>
      <c r="DJ2558" t="s">
        <v>7268</v>
      </c>
      <c r="DK2558" s="3" t="s">
        <v>7034</v>
      </c>
      <c r="DL2558" t="s">
        <v>7269</v>
      </c>
      <c r="DM2558" t="str">
        <f t="shared" si="44"/>
        <v>MI039 - Port Huron Housing Commission</v>
      </c>
      <c r="DN2558" s="11" t="s">
        <v>7274</v>
      </c>
      <c r="DO2558" t="s">
        <v>7275</v>
      </c>
      <c r="DP2558">
        <v>90</v>
      </c>
    </row>
    <row r="2559" spans="113:120" x14ac:dyDescent="0.25">
      <c r="DI2559" t="s">
        <v>149</v>
      </c>
      <c r="DJ2559" t="s">
        <v>7276</v>
      </c>
      <c r="DK2559" s="3" t="s">
        <v>7034</v>
      </c>
      <c r="DL2559" t="s">
        <v>7277</v>
      </c>
      <c r="DM2559" t="str">
        <f t="shared" si="44"/>
        <v>MI040 - Clinton Township Housing Commission</v>
      </c>
      <c r="DN2559" s="11" t="s">
        <v>7278</v>
      </c>
      <c r="DO2559" t="s">
        <v>7279</v>
      </c>
      <c r="DP2559">
        <v>100</v>
      </c>
    </row>
    <row r="2560" spans="113:120" x14ac:dyDescent="0.25">
      <c r="DI2560" t="s">
        <v>14</v>
      </c>
      <c r="DJ2560" t="s">
        <v>7280</v>
      </c>
      <c r="DK2560" s="3" t="s">
        <v>7034</v>
      </c>
      <c r="DL2560" t="s">
        <v>7281</v>
      </c>
      <c r="DM2560" t="str">
        <f t="shared" si="44"/>
        <v>MI041 - Big Rapids Housing Commission</v>
      </c>
      <c r="DN2560" s="11" t="s">
        <v>7282</v>
      </c>
      <c r="DO2560" t="s">
        <v>7283</v>
      </c>
      <c r="DP2560">
        <v>131</v>
      </c>
    </row>
    <row r="2561" spans="113:120" x14ac:dyDescent="0.25">
      <c r="DI2561" t="s">
        <v>14</v>
      </c>
      <c r="DJ2561" t="s">
        <v>7280</v>
      </c>
      <c r="DK2561" s="3" t="s">
        <v>7034</v>
      </c>
      <c r="DL2561" t="s">
        <v>7281</v>
      </c>
      <c r="DM2561" t="str">
        <f t="shared" si="44"/>
        <v>MI041 - Big Rapids Housing Commission</v>
      </c>
      <c r="DN2561" s="11" t="s">
        <v>7284</v>
      </c>
      <c r="DO2561" t="s">
        <v>7285</v>
      </c>
      <c r="DP2561">
        <v>156</v>
      </c>
    </row>
    <row r="2562" spans="113:120" x14ac:dyDescent="0.25">
      <c r="DI2562" t="s">
        <v>149</v>
      </c>
      <c r="DJ2562" t="s">
        <v>7286</v>
      </c>
      <c r="DK2562" s="3" t="s">
        <v>7034</v>
      </c>
      <c r="DL2562" t="s">
        <v>7287</v>
      </c>
      <c r="DM2562" t="str">
        <f t="shared" si="44"/>
        <v>MI042 - Ontonagon Housing Commission</v>
      </c>
      <c r="DN2562" s="11" t="s">
        <v>7288</v>
      </c>
      <c r="DO2562" t="s">
        <v>7289</v>
      </c>
      <c r="DP2562">
        <v>60</v>
      </c>
    </row>
    <row r="2563" spans="113:120" x14ac:dyDescent="0.25">
      <c r="DI2563" t="s">
        <v>149</v>
      </c>
      <c r="DJ2563" t="s">
        <v>7290</v>
      </c>
      <c r="DK2563" s="3" t="s">
        <v>7034</v>
      </c>
      <c r="DL2563" t="s">
        <v>7291</v>
      </c>
      <c r="DM2563" t="str">
        <f t="shared" si="44"/>
        <v>MI044 - Eastpointe Housing Commission</v>
      </c>
      <c r="DN2563" s="11" t="s">
        <v>7292</v>
      </c>
      <c r="DO2563" t="s">
        <v>7293</v>
      </c>
      <c r="DP2563">
        <v>164</v>
      </c>
    </row>
    <row r="2564" spans="113:120" x14ac:dyDescent="0.25">
      <c r="DI2564" t="s">
        <v>149</v>
      </c>
      <c r="DJ2564" t="s">
        <v>7294</v>
      </c>
      <c r="DK2564" s="3" t="s">
        <v>7034</v>
      </c>
      <c r="DL2564" t="s">
        <v>7295</v>
      </c>
      <c r="DM2564" t="str">
        <f t="shared" si="44"/>
        <v>MI046 - Saint Joseph Housing Commission</v>
      </c>
      <c r="DN2564" s="11" t="s">
        <v>7296</v>
      </c>
      <c r="DO2564" t="s">
        <v>7297</v>
      </c>
      <c r="DP2564">
        <v>107</v>
      </c>
    </row>
    <row r="2565" spans="113:120" x14ac:dyDescent="0.25">
      <c r="DI2565" t="s">
        <v>149</v>
      </c>
      <c r="DJ2565" t="s">
        <v>7298</v>
      </c>
      <c r="DK2565" s="3" t="s">
        <v>7034</v>
      </c>
      <c r="DL2565" t="s">
        <v>7299</v>
      </c>
      <c r="DM2565" t="str">
        <f t="shared" si="44"/>
        <v>MI047 - Grayling Housing Commission</v>
      </c>
      <c r="DN2565" s="11" t="s">
        <v>7300</v>
      </c>
      <c r="DO2565" t="s">
        <v>7301</v>
      </c>
      <c r="DP2565">
        <v>88</v>
      </c>
    </row>
    <row r="2566" spans="113:120" x14ac:dyDescent="0.25">
      <c r="DI2566" t="s">
        <v>149</v>
      </c>
      <c r="DJ2566" t="s">
        <v>7302</v>
      </c>
      <c r="DK2566" s="3" t="s">
        <v>7034</v>
      </c>
      <c r="DL2566" t="s">
        <v>7303</v>
      </c>
      <c r="DM2566" t="str">
        <f t="shared" ref="DM2566:DM2629" si="45">CONCATENATE(DJ2566," - ",DL2566)</f>
        <v>MI049 - Manistique Housing Commission</v>
      </c>
      <c r="DN2566" s="11" t="s">
        <v>7304</v>
      </c>
      <c r="DO2566" t="s">
        <v>1839</v>
      </c>
      <c r="DP2566">
        <v>60</v>
      </c>
    </row>
    <row r="2567" spans="113:120" x14ac:dyDescent="0.25">
      <c r="DI2567" t="s">
        <v>149</v>
      </c>
      <c r="DJ2567" t="s">
        <v>7302</v>
      </c>
      <c r="DK2567" s="3" t="s">
        <v>7034</v>
      </c>
      <c r="DL2567" t="s">
        <v>7303</v>
      </c>
      <c r="DM2567" t="str">
        <f t="shared" si="45"/>
        <v>MI049 - Manistique Housing Commission</v>
      </c>
      <c r="DN2567" s="11" t="s">
        <v>7305</v>
      </c>
      <c r="DO2567" t="s">
        <v>7306</v>
      </c>
      <c r="DP2567">
        <v>64</v>
      </c>
    </row>
    <row r="2568" spans="113:120" x14ac:dyDescent="0.25">
      <c r="DI2568" t="s">
        <v>149</v>
      </c>
      <c r="DJ2568" t="s">
        <v>7307</v>
      </c>
      <c r="DK2568" s="3" t="s">
        <v>7034</v>
      </c>
      <c r="DL2568" t="s">
        <v>7308</v>
      </c>
      <c r="DM2568" t="str">
        <f t="shared" si="45"/>
        <v>MI050 - Baldwin Housing Commission</v>
      </c>
      <c r="DN2568" s="11" t="s">
        <v>7309</v>
      </c>
      <c r="DO2568" t="s">
        <v>7310</v>
      </c>
      <c r="DP2568">
        <v>86</v>
      </c>
    </row>
    <row r="2569" spans="113:120" x14ac:dyDescent="0.25">
      <c r="DI2569" t="s">
        <v>149</v>
      </c>
      <c r="DJ2569" t="s">
        <v>7311</v>
      </c>
      <c r="DK2569" s="3" t="s">
        <v>7034</v>
      </c>
      <c r="DL2569" t="s">
        <v>7312</v>
      </c>
      <c r="DM2569" t="str">
        <f t="shared" si="45"/>
        <v>MI051 - Lincoln Park Housing Commission</v>
      </c>
      <c r="DN2569" s="11" t="s">
        <v>7313</v>
      </c>
      <c r="DO2569" t="s">
        <v>7314</v>
      </c>
      <c r="DP2569">
        <v>120</v>
      </c>
    </row>
    <row r="2570" spans="113:120" x14ac:dyDescent="0.25">
      <c r="DI2570" t="s">
        <v>149</v>
      </c>
      <c r="DJ2570" t="s">
        <v>7315</v>
      </c>
      <c r="DK2570" s="3" t="s">
        <v>7034</v>
      </c>
      <c r="DL2570" t="s">
        <v>7316</v>
      </c>
      <c r="DM2570" t="str">
        <f t="shared" si="45"/>
        <v>MI052 - Saint Clair Housing Commission</v>
      </c>
      <c r="DN2570" s="11" t="s">
        <v>7317</v>
      </c>
      <c r="DO2570" t="s">
        <v>7318</v>
      </c>
      <c r="DP2570">
        <v>62</v>
      </c>
    </row>
    <row r="2571" spans="113:120" x14ac:dyDescent="0.25">
      <c r="DI2571" t="s">
        <v>149</v>
      </c>
      <c r="DJ2571" t="s">
        <v>7319</v>
      </c>
      <c r="DK2571" s="3" t="s">
        <v>7034</v>
      </c>
      <c r="DL2571" t="s">
        <v>7320</v>
      </c>
      <c r="DM2571" t="str">
        <f t="shared" si="45"/>
        <v>MI053 - Allen Park Housing Commission</v>
      </c>
      <c r="DN2571" s="11" t="s">
        <v>7321</v>
      </c>
      <c r="DO2571" t="s">
        <v>7322</v>
      </c>
      <c r="DP2571">
        <v>61</v>
      </c>
    </row>
    <row r="2572" spans="113:120" x14ac:dyDescent="0.25">
      <c r="DI2572" t="s">
        <v>149</v>
      </c>
      <c r="DJ2572" t="s">
        <v>7323</v>
      </c>
      <c r="DK2572" s="3" t="s">
        <v>7034</v>
      </c>
      <c r="DL2572" t="s">
        <v>7324</v>
      </c>
      <c r="DM2572" t="str">
        <f t="shared" si="45"/>
        <v>MI054 - Laurium Housing Commission</v>
      </c>
      <c r="DN2572" s="11" t="s">
        <v>7325</v>
      </c>
      <c r="DO2572" t="s">
        <v>7326</v>
      </c>
      <c r="DP2572">
        <v>29</v>
      </c>
    </row>
    <row r="2573" spans="113:120" x14ac:dyDescent="0.25">
      <c r="DI2573" t="s">
        <v>149</v>
      </c>
      <c r="DJ2573" t="s">
        <v>7327</v>
      </c>
      <c r="DK2573" s="3" t="s">
        <v>7034</v>
      </c>
      <c r="DL2573" t="s">
        <v>7328</v>
      </c>
      <c r="DM2573" t="str">
        <f t="shared" si="45"/>
        <v>MI055 - Livonia Housing Commission</v>
      </c>
      <c r="DN2573" s="11" t="s">
        <v>7329</v>
      </c>
      <c r="DO2573" t="s">
        <v>7330</v>
      </c>
      <c r="DP2573">
        <v>151</v>
      </c>
    </row>
    <row r="2574" spans="113:120" x14ac:dyDescent="0.25">
      <c r="DI2574" t="s">
        <v>149</v>
      </c>
      <c r="DJ2574" t="s">
        <v>7331</v>
      </c>
      <c r="DK2574" s="3" t="s">
        <v>7034</v>
      </c>
      <c r="DL2574" t="s">
        <v>7332</v>
      </c>
      <c r="DM2574" t="str">
        <f t="shared" si="45"/>
        <v>MI057 - Calumet Housing Commission</v>
      </c>
      <c r="DN2574" s="11" t="s">
        <v>7333</v>
      </c>
      <c r="DO2574" t="s">
        <v>7334</v>
      </c>
      <c r="DP2574">
        <v>98</v>
      </c>
    </row>
    <row r="2575" spans="113:120" x14ac:dyDescent="0.25">
      <c r="DI2575" t="s">
        <v>149</v>
      </c>
      <c r="DJ2575" t="s">
        <v>7335</v>
      </c>
      <c r="DK2575" s="3" t="s">
        <v>7034</v>
      </c>
      <c r="DL2575" t="s">
        <v>7336</v>
      </c>
      <c r="DM2575" t="str">
        <f t="shared" si="45"/>
        <v>MI058 - Lansing Housing Commission</v>
      </c>
      <c r="DN2575" s="11" t="s">
        <v>7337</v>
      </c>
      <c r="DO2575" t="s">
        <v>7338</v>
      </c>
      <c r="DP2575">
        <v>3</v>
      </c>
    </row>
    <row r="2576" spans="113:120" x14ac:dyDescent="0.25">
      <c r="DI2576" t="s">
        <v>149</v>
      </c>
      <c r="DJ2576" t="s">
        <v>7335</v>
      </c>
      <c r="DK2576" s="3" t="s">
        <v>7034</v>
      </c>
      <c r="DL2576" t="s">
        <v>7336</v>
      </c>
      <c r="DM2576" t="str">
        <f t="shared" si="45"/>
        <v>MI058 - Lansing Housing Commission</v>
      </c>
      <c r="DN2576" s="11" t="s">
        <v>7339</v>
      </c>
      <c r="DO2576" t="s">
        <v>7340</v>
      </c>
      <c r="DP2576">
        <v>57</v>
      </c>
    </row>
    <row r="2577" spans="113:120" x14ac:dyDescent="0.25">
      <c r="DI2577" t="s">
        <v>149</v>
      </c>
      <c r="DJ2577" t="s">
        <v>7335</v>
      </c>
      <c r="DK2577" s="3" t="s">
        <v>7034</v>
      </c>
      <c r="DL2577" t="s">
        <v>7336</v>
      </c>
      <c r="DM2577" t="str">
        <f t="shared" si="45"/>
        <v>MI058 - Lansing Housing Commission</v>
      </c>
      <c r="DN2577" s="11" t="s">
        <v>7341</v>
      </c>
      <c r="DO2577" t="s">
        <v>7342</v>
      </c>
      <c r="DP2577">
        <v>6</v>
      </c>
    </row>
    <row r="2578" spans="113:120" x14ac:dyDescent="0.25">
      <c r="DI2578" t="s">
        <v>149</v>
      </c>
      <c r="DJ2578" t="s">
        <v>7335</v>
      </c>
      <c r="DK2578" s="3" t="s">
        <v>7034</v>
      </c>
      <c r="DL2578" t="s">
        <v>7336</v>
      </c>
      <c r="DM2578" t="str">
        <f t="shared" si="45"/>
        <v>MI058 - Lansing Housing Commission</v>
      </c>
      <c r="DN2578" s="11" t="s">
        <v>7343</v>
      </c>
      <c r="DO2578" t="s">
        <v>7342</v>
      </c>
      <c r="DP2578">
        <v>2</v>
      </c>
    </row>
    <row r="2579" spans="113:120" x14ac:dyDescent="0.25">
      <c r="DI2579" t="s">
        <v>149</v>
      </c>
      <c r="DJ2579" t="s">
        <v>7344</v>
      </c>
      <c r="DK2579" s="3" t="s">
        <v>7034</v>
      </c>
      <c r="DL2579" t="s">
        <v>7345</v>
      </c>
      <c r="DM2579" t="str">
        <f t="shared" si="45"/>
        <v>MI059 - St Clair Shores Housing Commission</v>
      </c>
      <c r="DN2579" s="11" t="s">
        <v>7346</v>
      </c>
      <c r="DO2579" t="s">
        <v>7347</v>
      </c>
      <c r="DP2579">
        <v>250</v>
      </c>
    </row>
    <row r="2580" spans="113:120" x14ac:dyDescent="0.25">
      <c r="DI2580" t="s">
        <v>149</v>
      </c>
      <c r="DJ2580" t="s">
        <v>7348</v>
      </c>
      <c r="DK2580" s="3" t="s">
        <v>7034</v>
      </c>
      <c r="DL2580" t="s">
        <v>7349</v>
      </c>
      <c r="DM2580" t="str">
        <f t="shared" si="45"/>
        <v>MI060 - Cadillac Housing Commission</v>
      </c>
      <c r="DN2580" s="11" t="s">
        <v>7350</v>
      </c>
      <c r="DO2580" t="s">
        <v>7351</v>
      </c>
      <c r="DP2580">
        <v>125</v>
      </c>
    </row>
    <row r="2581" spans="113:120" x14ac:dyDescent="0.25">
      <c r="DI2581" t="s">
        <v>149</v>
      </c>
      <c r="DJ2581" t="s">
        <v>7352</v>
      </c>
      <c r="DK2581" s="3" t="s">
        <v>7034</v>
      </c>
      <c r="DL2581" t="s">
        <v>7353</v>
      </c>
      <c r="DM2581" t="str">
        <f t="shared" si="45"/>
        <v>MI061 - Saint Louis Housing Commission</v>
      </c>
      <c r="DN2581" s="11" t="s">
        <v>7354</v>
      </c>
      <c r="DO2581" t="s">
        <v>7355</v>
      </c>
      <c r="DP2581">
        <v>80</v>
      </c>
    </row>
    <row r="2582" spans="113:120" x14ac:dyDescent="0.25">
      <c r="DI2582" t="s">
        <v>149</v>
      </c>
      <c r="DJ2582" t="s">
        <v>7356</v>
      </c>
      <c r="DK2582" s="3" t="s">
        <v>7034</v>
      </c>
      <c r="DL2582" t="s">
        <v>7357</v>
      </c>
      <c r="DM2582" t="str">
        <f t="shared" si="45"/>
        <v>MI063 - Hancock Housing Commission</v>
      </c>
      <c r="DN2582" s="11" t="s">
        <v>7358</v>
      </c>
      <c r="DO2582" t="s">
        <v>7359</v>
      </c>
      <c r="DP2582">
        <v>94</v>
      </c>
    </row>
    <row r="2583" spans="113:120" x14ac:dyDescent="0.25">
      <c r="DI2583" t="s">
        <v>149</v>
      </c>
      <c r="DJ2583" t="s">
        <v>7360</v>
      </c>
      <c r="DK2583" s="3" t="s">
        <v>7034</v>
      </c>
      <c r="DL2583" t="s">
        <v>7361</v>
      </c>
      <c r="DM2583" t="str">
        <f t="shared" si="45"/>
        <v>MI064 - Ann Arbor Housing Commission</v>
      </c>
      <c r="DN2583" s="11" t="s">
        <v>7362</v>
      </c>
      <c r="DO2583" t="s">
        <v>269</v>
      </c>
      <c r="DP2583">
        <v>1</v>
      </c>
    </row>
    <row r="2584" spans="113:120" x14ac:dyDescent="0.25">
      <c r="DI2584" t="s">
        <v>149</v>
      </c>
      <c r="DJ2584" t="s">
        <v>7363</v>
      </c>
      <c r="DK2584" s="3" t="s">
        <v>7034</v>
      </c>
      <c r="DL2584" t="s">
        <v>7364</v>
      </c>
      <c r="DM2584" t="str">
        <f t="shared" si="45"/>
        <v>MI066 - Muskegon Housing Commission</v>
      </c>
      <c r="DN2584" s="11" t="s">
        <v>7365</v>
      </c>
      <c r="DO2584" t="s">
        <v>7366</v>
      </c>
      <c r="DP2584">
        <v>6</v>
      </c>
    </row>
    <row r="2585" spans="113:120" x14ac:dyDescent="0.25">
      <c r="DI2585" t="s">
        <v>149</v>
      </c>
      <c r="DJ2585" t="s">
        <v>7367</v>
      </c>
      <c r="DK2585" s="3" t="s">
        <v>7034</v>
      </c>
      <c r="DL2585" t="s">
        <v>7368</v>
      </c>
      <c r="DM2585" t="str">
        <f t="shared" si="45"/>
        <v>MI068 - Negaunee Housing Commission</v>
      </c>
      <c r="DN2585" s="11" t="s">
        <v>7369</v>
      </c>
      <c r="DO2585" t="s">
        <v>7370</v>
      </c>
      <c r="DP2585">
        <v>80</v>
      </c>
    </row>
    <row r="2586" spans="113:120" x14ac:dyDescent="0.25">
      <c r="DI2586" t="s">
        <v>149</v>
      </c>
      <c r="DJ2586" t="s">
        <v>7371</v>
      </c>
      <c r="DK2586" s="3" t="s">
        <v>7034</v>
      </c>
      <c r="DL2586" t="s">
        <v>7372</v>
      </c>
      <c r="DM2586" t="str">
        <f t="shared" si="45"/>
        <v>MI069 - Sturgis Housing Commission</v>
      </c>
      <c r="DN2586" s="11" t="s">
        <v>7373</v>
      </c>
      <c r="DO2586" t="s">
        <v>7374</v>
      </c>
      <c r="DP2586">
        <v>71</v>
      </c>
    </row>
    <row r="2587" spans="113:120" x14ac:dyDescent="0.25">
      <c r="DI2587" t="s">
        <v>149</v>
      </c>
      <c r="DJ2587" t="s">
        <v>7375</v>
      </c>
      <c r="DK2587" s="3" t="s">
        <v>7034</v>
      </c>
      <c r="DL2587" t="s">
        <v>7376</v>
      </c>
      <c r="DM2587" t="str">
        <f t="shared" si="45"/>
        <v>MI072 - Romulus Housing Commission</v>
      </c>
      <c r="DN2587" s="11" t="s">
        <v>7377</v>
      </c>
      <c r="DO2587" t="s">
        <v>7378</v>
      </c>
      <c r="DP2587">
        <v>101</v>
      </c>
    </row>
    <row r="2588" spans="113:120" x14ac:dyDescent="0.25">
      <c r="DI2588" t="s">
        <v>149</v>
      </c>
      <c r="DJ2588" t="s">
        <v>7379</v>
      </c>
      <c r="DK2588" s="3" t="s">
        <v>7034</v>
      </c>
      <c r="DL2588" t="s">
        <v>7380</v>
      </c>
      <c r="DM2588" t="str">
        <f t="shared" si="45"/>
        <v>MI073 - Grand Rapids Housing Commission</v>
      </c>
      <c r="DN2588" s="11" t="s">
        <v>7381</v>
      </c>
      <c r="DO2588" t="s">
        <v>7382</v>
      </c>
      <c r="DP2588">
        <v>188</v>
      </c>
    </row>
    <row r="2589" spans="113:120" x14ac:dyDescent="0.25">
      <c r="DI2589" t="s">
        <v>149</v>
      </c>
      <c r="DJ2589" t="s">
        <v>7379</v>
      </c>
      <c r="DK2589" s="3" t="s">
        <v>7034</v>
      </c>
      <c r="DL2589" t="s">
        <v>7380</v>
      </c>
      <c r="DM2589" t="str">
        <f t="shared" si="45"/>
        <v>MI073 - Grand Rapids Housing Commission</v>
      </c>
      <c r="DN2589" s="11" t="s">
        <v>7383</v>
      </c>
      <c r="DO2589" t="s">
        <v>7384</v>
      </c>
      <c r="DP2589">
        <v>15</v>
      </c>
    </row>
    <row r="2590" spans="113:120" x14ac:dyDescent="0.25">
      <c r="DI2590" t="s">
        <v>149</v>
      </c>
      <c r="DJ2590" t="s">
        <v>7385</v>
      </c>
      <c r="DK2590" s="3" t="s">
        <v>7034</v>
      </c>
      <c r="DL2590" t="s">
        <v>7386</v>
      </c>
      <c r="DM2590" t="str">
        <f t="shared" si="45"/>
        <v>MI074 - Mount Pleasant Housing Commission</v>
      </c>
      <c r="DN2590" s="11" t="s">
        <v>7387</v>
      </c>
      <c r="DO2590" t="s">
        <v>7388</v>
      </c>
      <c r="DP2590">
        <v>123</v>
      </c>
    </row>
    <row r="2591" spans="113:120" x14ac:dyDescent="0.25">
      <c r="DI2591" t="s">
        <v>149</v>
      </c>
      <c r="DJ2591" t="s">
        <v>7389</v>
      </c>
      <c r="DK2591" s="3" t="s">
        <v>7034</v>
      </c>
      <c r="DL2591" t="s">
        <v>7390</v>
      </c>
      <c r="DM2591" t="str">
        <f t="shared" si="45"/>
        <v>MI076 - Niles Housing Commission</v>
      </c>
      <c r="DN2591" s="11" t="s">
        <v>7391</v>
      </c>
      <c r="DO2591" t="s">
        <v>7392</v>
      </c>
      <c r="DP2591">
        <v>180</v>
      </c>
    </row>
    <row r="2592" spans="113:120" x14ac:dyDescent="0.25">
      <c r="DI2592" t="s">
        <v>149</v>
      </c>
      <c r="DJ2592" t="s">
        <v>7393</v>
      </c>
      <c r="DK2592" s="3" t="s">
        <v>7034</v>
      </c>
      <c r="DL2592" t="s">
        <v>7394</v>
      </c>
      <c r="DM2592" t="str">
        <f t="shared" si="45"/>
        <v>MI077 - Gladstone Housing Commission</v>
      </c>
      <c r="DN2592" s="11" t="s">
        <v>7395</v>
      </c>
      <c r="DO2592" t="s">
        <v>7396</v>
      </c>
      <c r="DP2592">
        <v>50</v>
      </c>
    </row>
    <row r="2593" spans="113:120" x14ac:dyDescent="0.25">
      <c r="DI2593" t="s">
        <v>149</v>
      </c>
      <c r="DJ2593" t="s">
        <v>7397</v>
      </c>
      <c r="DK2593" s="3" t="s">
        <v>7034</v>
      </c>
      <c r="DL2593" t="s">
        <v>7398</v>
      </c>
      <c r="DM2593" t="str">
        <f t="shared" si="45"/>
        <v>MI078 - Manistee Housing Commission</v>
      </c>
      <c r="DN2593" s="11" t="s">
        <v>7399</v>
      </c>
      <c r="DO2593" t="s">
        <v>7400</v>
      </c>
      <c r="DP2593">
        <v>47</v>
      </c>
    </row>
    <row r="2594" spans="113:120" x14ac:dyDescent="0.25">
      <c r="DI2594" t="s">
        <v>149</v>
      </c>
      <c r="DJ2594" t="s">
        <v>7401</v>
      </c>
      <c r="DK2594" s="3" t="s">
        <v>7034</v>
      </c>
      <c r="DL2594" t="s">
        <v>7402</v>
      </c>
      <c r="DM2594" t="str">
        <f t="shared" si="45"/>
        <v>MI079 - Rogers City Housing Commission</v>
      </c>
      <c r="DN2594" s="11" t="s">
        <v>7403</v>
      </c>
      <c r="DO2594" t="s">
        <v>7404</v>
      </c>
      <c r="DP2594">
        <v>39</v>
      </c>
    </row>
    <row r="2595" spans="113:120" x14ac:dyDescent="0.25">
      <c r="DI2595" t="s">
        <v>149</v>
      </c>
      <c r="DJ2595" t="s">
        <v>7405</v>
      </c>
      <c r="DK2595" s="3" t="s">
        <v>7034</v>
      </c>
      <c r="DL2595" t="s">
        <v>7406</v>
      </c>
      <c r="DM2595" t="str">
        <f t="shared" si="45"/>
        <v>MI080 - Traverse City Housing Commission</v>
      </c>
      <c r="DN2595" s="11" t="s">
        <v>7407</v>
      </c>
      <c r="DO2595" t="s">
        <v>7408</v>
      </c>
      <c r="DP2595">
        <v>21</v>
      </c>
    </row>
    <row r="2596" spans="113:120" x14ac:dyDescent="0.25">
      <c r="DI2596" t="s">
        <v>149</v>
      </c>
      <c r="DJ2596" t="s">
        <v>7409</v>
      </c>
      <c r="DK2596" s="3" t="s">
        <v>7034</v>
      </c>
      <c r="DL2596" t="s">
        <v>7410</v>
      </c>
      <c r="DM2596" t="str">
        <f t="shared" si="45"/>
        <v>MI081 - Rockwood Housing Commission</v>
      </c>
      <c r="DN2596" s="11" t="s">
        <v>7411</v>
      </c>
      <c r="DO2596" t="s">
        <v>7412</v>
      </c>
      <c r="DP2596">
        <v>51</v>
      </c>
    </row>
    <row r="2597" spans="113:120" x14ac:dyDescent="0.25">
      <c r="DI2597" t="s">
        <v>149</v>
      </c>
      <c r="DJ2597" t="s">
        <v>7413</v>
      </c>
      <c r="DK2597" s="3" t="s">
        <v>7034</v>
      </c>
      <c r="DL2597" t="s">
        <v>7414</v>
      </c>
      <c r="DM2597" t="str">
        <f t="shared" si="45"/>
        <v>MI082 - South Haven Housing Commission</v>
      </c>
      <c r="DN2597" s="11" t="s">
        <v>7415</v>
      </c>
      <c r="DO2597" t="s">
        <v>7416</v>
      </c>
      <c r="DP2597">
        <v>122</v>
      </c>
    </row>
    <row r="2598" spans="113:120" x14ac:dyDescent="0.25">
      <c r="DI2598" t="s">
        <v>149</v>
      </c>
      <c r="DJ2598" t="s">
        <v>7417</v>
      </c>
      <c r="DK2598" s="3" t="s">
        <v>7034</v>
      </c>
      <c r="DL2598" t="s">
        <v>7418</v>
      </c>
      <c r="DM2598" t="str">
        <f t="shared" si="45"/>
        <v>MI083 - Escanaba Housing Commission</v>
      </c>
      <c r="DN2598" s="11" t="s">
        <v>7419</v>
      </c>
      <c r="DO2598" t="s">
        <v>7420</v>
      </c>
      <c r="DP2598">
        <v>175</v>
      </c>
    </row>
    <row r="2599" spans="113:120" x14ac:dyDescent="0.25">
      <c r="DI2599" t="s">
        <v>149</v>
      </c>
      <c r="DJ2599" t="s">
        <v>7421</v>
      </c>
      <c r="DK2599" s="3" t="s">
        <v>7034</v>
      </c>
      <c r="DL2599" t="s">
        <v>7422</v>
      </c>
      <c r="DM2599" t="str">
        <f t="shared" si="45"/>
        <v>MI084 - Boyne City Housing Commission</v>
      </c>
      <c r="DN2599" s="11" t="s">
        <v>7423</v>
      </c>
      <c r="DO2599" t="s">
        <v>7424</v>
      </c>
      <c r="DP2599">
        <v>80</v>
      </c>
    </row>
    <row r="2600" spans="113:120" x14ac:dyDescent="0.25">
      <c r="DI2600" t="s">
        <v>149</v>
      </c>
      <c r="DJ2600" t="s">
        <v>7425</v>
      </c>
      <c r="DK2600" s="3" t="s">
        <v>7034</v>
      </c>
      <c r="DL2600" t="s">
        <v>7426</v>
      </c>
      <c r="DM2600" t="str">
        <f t="shared" si="45"/>
        <v>MI087 - Menominee Housing Commission</v>
      </c>
      <c r="DN2600" s="11" t="s">
        <v>7427</v>
      </c>
      <c r="DO2600" t="s">
        <v>7428</v>
      </c>
      <c r="DP2600">
        <v>129</v>
      </c>
    </row>
    <row r="2601" spans="113:120" x14ac:dyDescent="0.25">
      <c r="DI2601" t="s">
        <v>149</v>
      </c>
      <c r="DJ2601" t="s">
        <v>7429</v>
      </c>
      <c r="DK2601" s="3" t="s">
        <v>7034</v>
      </c>
      <c r="DL2601" t="s">
        <v>7430</v>
      </c>
      <c r="DM2601" t="str">
        <f t="shared" si="45"/>
        <v>MI091 - Kingsford Housing Commission</v>
      </c>
      <c r="DN2601" s="11" t="s">
        <v>7431</v>
      </c>
      <c r="DO2601" t="s">
        <v>7430</v>
      </c>
      <c r="DP2601">
        <v>69</v>
      </c>
    </row>
    <row r="2602" spans="113:120" x14ac:dyDescent="0.25">
      <c r="DI2602" t="s">
        <v>149</v>
      </c>
      <c r="DJ2602" t="s">
        <v>7432</v>
      </c>
      <c r="DK2602" s="3" t="s">
        <v>7034</v>
      </c>
      <c r="DL2602" t="s">
        <v>7433</v>
      </c>
      <c r="DM2602" t="str">
        <f t="shared" si="45"/>
        <v>MI093 - Rockford Housing Commission</v>
      </c>
      <c r="DN2602" s="11" t="s">
        <v>7434</v>
      </c>
      <c r="DO2602" t="s">
        <v>7435</v>
      </c>
      <c r="DP2602">
        <v>52</v>
      </c>
    </row>
    <row r="2603" spans="113:120" x14ac:dyDescent="0.25">
      <c r="DI2603" t="s">
        <v>149</v>
      </c>
      <c r="DJ2603" t="s">
        <v>7436</v>
      </c>
      <c r="DK2603" s="3" t="s">
        <v>7034</v>
      </c>
      <c r="DL2603" t="s">
        <v>7437</v>
      </c>
      <c r="DM2603" t="str">
        <f t="shared" si="45"/>
        <v>MI094 - Munising Housing Commission</v>
      </c>
      <c r="DN2603" s="11" t="s">
        <v>7438</v>
      </c>
      <c r="DO2603" t="s">
        <v>7439</v>
      </c>
      <c r="DP2603">
        <v>74</v>
      </c>
    </row>
    <row r="2604" spans="113:120" x14ac:dyDescent="0.25">
      <c r="DI2604" t="s">
        <v>149</v>
      </c>
      <c r="DJ2604" t="s">
        <v>7440</v>
      </c>
      <c r="DK2604" s="3" t="s">
        <v>7034</v>
      </c>
      <c r="DL2604" t="s">
        <v>7441</v>
      </c>
      <c r="DM2604" t="str">
        <f t="shared" si="45"/>
        <v>MI095 - Gladwin City Housing Commission</v>
      </c>
      <c r="DN2604" s="11" t="s">
        <v>7442</v>
      </c>
      <c r="DO2604" t="s">
        <v>7443</v>
      </c>
      <c r="DP2604">
        <v>70</v>
      </c>
    </row>
    <row r="2605" spans="113:120" x14ac:dyDescent="0.25">
      <c r="DI2605" t="s">
        <v>149</v>
      </c>
      <c r="DJ2605" t="s">
        <v>7444</v>
      </c>
      <c r="DK2605" s="3" t="s">
        <v>7034</v>
      </c>
      <c r="DL2605" t="s">
        <v>7445</v>
      </c>
      <c r="DM2605" t="str">
        <f t="shared" si="45"/>
        <v>MI096 - Ferndale Housing Commission</v>
      </c>
      <c r="DN2605" s="11" t="s">
        <v>7446</v>
      </c>
      <c r="DO2605" t="s">
        <v>7447</v>
      </c>
      <c r="DP2605">
        <v>168</v>
      </c>
    </row>
    <row r="2606" spans="113:120" x14ac:dyDescent="0.25">
      <c r="DI2606" t="s">
        <v>149</v>
      </c>
      <c r="DJ2606" t="s">
        <v>7448</v>
      </c>
      <c r="DK2606" s="3" t="s">
        <v>7034</v>
      </c>
      <c r="DL2606" t="s">
        <v>7449</v>
      </c>
      <c r="DM2606" t="str">
        <f t="shared" si="45"/>
        <v>MI098 - Luna Pier Housing Commission</v>
      </c>
      <c r="DN2606" s="11" t="s">
        <v>7450</v>
      </c>
      <c r="DO2606" t="s">
        <v>7451</v>
      </c>
      <c r="DP2606">
        <v>103</v>
      </c>
    </row>
    <row r="2607" spans="113:120" x14ac:dyDescent="0.25">
      <c r="DI2607" t="s">
        <v>149</v>
      </c>
      <c r="DJ2607" t="s">
        <v>7452</v>
      </c>
      <c r="DK2607" s="3" t="s">
        <v>7034</v>
      </c>
      <c r="DL2607" t="s">
        <v>7453</v>
      </c>
      <c r="DM2607" t="str">
        <f t="shared" si="45"/>
        <v>MI101 - Ishpeming Housing Commission</v>
      </c>
      <c r="DN2607" s="11" t="s">
        <v>7454</v>
      </c>
      <c r="DO2607" t="s">
        <v>7455</v>
      </c>
      <c r="DP2607">
        <v>127</v>
      </c>
    </row>
    <row r="2608" spans="113:120" x14ac:dyDescent="0.25">
      <c r="DI2608" t="s">
        <v>149</v>
      </c>
      <c r="DJ2608" t="s">
        <v>7456</v>
      </c>
      <c r="DK2608" s="3" t="s">
        <v>7034</v>
      </c>
      <c r="DL2608" t="s">
        <v>7457</v>
      </c>
      <c r="DM2608" t="str">
        <f t="shared" si="45"/>
        <v>MI102 - East Tawas Housing Commission</v>
      </c>
      <c r="DN2608" s="11" t="s">
        <v>7458</v>
      </c>
      <c r="DO2608" t="s">
        <v>7459</v>
      </c>
      <c r="DP2608">
        <v>41</v>
      </c>
    </row>
    <row r="2609" spans="113:120" x14ac:dyDescent="0.25">
      <c r="DI2609" t="s">
        <v>149</v>
      </c>
      <c r="DJ2609" t="s">
        <v>7460</v>
      </c>
      <c r="DK2609" s="3" t="s">
        <v>7034</v>
      </c>
      <c r="DL2609" t="s">
        <v>7461</v>
      </c>
      <c r="DM2609" t="str">
        <f t="shared" si="45"/>
        <v>MI103 - Hillsdale Housing Commission</v>
      </c>
      <c r="DN2609" s="11" t="s">
        <v>7462</v>
      </c>
      <c r="DO2609" t="s">
        <v>7463</v>
      </c>
      <c r="DP2609">
        <v>60</v>
      </c>
    </row>
    <row r="2610" spans="113:120" x14ac:dyDescent="0.25">
      <c r="DI2610" t="s">
        <v>149</v>
      </c>
      <c r="DJ2610" t="s">
        <v>7464</v>
      </c>
      <c r="DK2610" s="3" t="s">
        <v>7034</v>
      </c>
      <c r="DL2610" t="s">
        <v>7465</v>
      </c>
      <c r="DM2610" t="str">
        <f t="shared" si="45"/>
        <v>MI104 - Lake Linden Housing Commission</v>
      </c>
      <c r="DN2610" s="11" t="s">
        <v>7466</v>
      </c>
      <c r="DO2610" t="s">
        <v>7467</v>
      </c>
      <c r="DP2610">
        <v>65</v>
      </c>
    </row>
    <row r="2611" spans="113:120" x14ac:dyDescent="0.25">
      <c r="DI2611" t="s">
        <v>149</v>
      </c>
      <c r="DJ2611" t="s">
        <v>7468</v>
      </c>
      <c r="DK2611" s="3" t="s">
        <v>7034</v>
      </c>
      <c r="DL2611" t="s">
        <v>7469</v>
      </c>
      <c r="DM2611" t="str">
        <f t="shared" si="45"/>
        <v>MI105 - Highland Park Housing Commission</v>
      </c>
      <c r="DN2611" s="11" t="s">
        <v>7470</v>
      </c>
      <c r="DO2611" t="s">
        <v>7471</v>
      </c>
      <c r="DP2611">
        <v>198</v>
      </c>
    </row>
    <row r="2612" spans="113:120" x14ac:dyDescent="0.25">
      <c r="DI2612" t="s">
        <v>149</v>
      </c>
      <c r="DJ2612" t="s">
        <v>7472</v>
      </c>
      <c r="DK2612" s="3" t="s">
        <v>7034</v>
      </c>
      <c r="DL2612" t="s">
        <v>7473</v>
      </c>
      <c r="DM2612" t="str">
        <f t="shared" si="45"/>
        <v>MI107 - Houghton Housing Commission</v>
      </c>
      <c r="DN2612" s="11" t="s">
        <v>7474</v>
      </c>
      <c r="DO2612" t="s">
        <v>7475</v>
      </c>
      <c r="DP2612">
        <v>70</v>
      </c>
    </row>
    <row r="2613" spans="113:120" x14ac:dyDescent="0.25">
      <c r="DI2613" t="s">
        <v>149</v>
      </c>
      <c r="DJ2613" t="s">
        <v>7476</v>
      </c>
      <c r="DK2613" s="3" t="s">
        <v>7034</v>
      </c>
      <c r="DL2613" t="s">
        <v>7477</v>
      </c>
      <c r="DM2613" t="str">
        <f t="shared" si="45"/>
        <v>MI108 - L'Anse Housing Commission</v>
      </c>
      <c r="DN2613" s="11" t="s">
        <v>7478</v>
      </c>
      <c r="DO2613" t="s">
        <v>7479</v>
      </c>
      <c r="DP2613">
        <v>34</v>
      </c>
    </row>
    <row r="2614" spans="113:120" x14ac:dyDescent="0.25">
      <c r="DI2614" t="s">
        <v>149</v>
      </c>
      <c r="DJ2614" t="s">
        <v>7480</v>
      </c>
      <c r="DK2614" s="3" t="s">
        <v>7034</v>
      </c>
      <c r="DL2614" t="s">
        <v>7481</v>
      </c>
      <c r="DM2614" t="str">
        <f t="shared" si="45"/>
        <v>MI112 - Evart Housing Commission</v>
      </c>
      <c r="DN2614" s="11" t="s">
        <v>7482</v>
      </c>
      <c r="DO2614" t="s">
        <v>7483</v>
      </c>
      <c r="DP2614">
        <v>109</v>
      </c>
    </row>
    <row r="2615" spans="113:120" x14ac:dyDescent="0.25">
      <c r="DI2615" t="s">
        <v>149</v>
      </c>
      <c r="DJ2615" t="s">
        <v>7484</v>
      </c>
      <c r="DK2615" s="3" t="s">
        <v>7034</v>
      </c>
      <c r="DL2615" t="s">
        <v>7485</v>
      </c>
      <c r="DM2615" t="str">
        <f t="shared" si="45"/>
        <v>MI114 - Algonac Housing Commission</v>
      </c>
      <c r="DN2615" s="11" t="s">
        <v>7486</v>
      </c>
      <c r="DO2615" t="s">
        <v>7487</v>
      </c>
      <c r="DP2615">
        <v>70</v>
      </c>
    </row>
    <row r="2616" spans="113:120" x14ac:dyDescent="0.25">
      <c r="DI2616" t="s">
        <v>149</v>
      </c>
      <c r="DJ2616" t="s">
        <v>7488</v>
      </c>
      <c r="DK2616" s="3" t="s">
        <v>7034</v>
      </c>
      <c r="DL2616" t="s">
        <v>7489</v>
      </c>
      <c r="DM2616" t="str">
        <f t="shared" si="45"/>
        <v>MI115 - Wyoming Housing Commission</v>
      </c>
      <c r="DN2616" s="11" t="s">
        <v>7490</v>
      </c>
      <c r="DO2616" t="s">
        <v>7491</v>
      </c>
      <c r="DP2616">
        <v>196</v>
      </c>
    </row>
    <row r="2617" spans="113:120" x14ac:dyDescent="0.25">
      <c r="DI2617" t="s">
        <v>149</v>
      </c>
      <c r="DJ2617" t="s">
        <v>7492</v>
      </c>
      <c r="DK2617" s="3" t="s">
        <v>7034</v>
      </c>
      <c r="DL2617" t="s">
        <v>7493</v>
      </c>
      <c r="DM2617" t="str">
        <f t="shared" si="45"/>
        <v>MI116 - Elk Rapids Housing Commission</v>
      </c>
      <c r="DN2617" s="11" t="s">
        <v>7494</v>
      </c>
      <c r="DO2617" t="s">
        <v>7495</v>
      </c>
      <c r="DP2617">
        <v>20</v>
      </c>
    </row>
    <row r="2618" spans="113:120" x14ac:dyDescent="0.25">
      <c r="DI2618" t="s">
        <v>149</v>
      </c>
      <c r="DJ2618" t="s">
        <v>7496</v>
      </c>
      <c r="DK2618" s="3" t="s">
        <v>7034</v>
      </c>
      <c r="DL2618" t="s">
        <v>7497</v>
      </c>
      <c r="DM2618" t="str">
        <f t="shared" si="45"/>
        <v>MI117 - Ionia Housing Commission</v>
      </c>
      <c r="DN2618" s="11" t="s">
        <v>7498</v>
      </c>
      <c r="DO2618" t="s">
        <v>7499</v>
      </c>
      <c r="DP2618">
        <v>110</v>
      </c>
    </row>
    <row r="2619" spans="113:120" x14ac:dyDescent="0.25">
      <c r="DI2619" t="s">
        <v>149</v>
      </c>
      <c r="DJ2619" t="s">
        <v>7500</v>
      </c>
      <c r="DK2619" s="3" t="s">
        <v>7034</v>
      </c>
      <c r="DL2619" t="s">
        <v>7501</v>
      </c>
      <c r="DM2619" t="str">
        <f t="shared" si="45"/>
        <v>MI118 - East Jordan Housing Commission</v>
      </c>
      <c r="DN2619" s="11" t="s">
        <v>7502</v>
      </c>
      <c r="DO2619" t="s">
        <v>7359</v>
      </c>
      <c r="DP2619">
        <v>28</v>
      </c>
    </row>
    <row r="2620" spans="113:120" x14ac:dyDescent="0.25">
      <c r="DI2620" t="s">
        <v>149</v>
      </c>
      <c r="DJ2620" t="s">
        <v>7503</v>
      </c>
      <c r="DK2620" s="3" t="s">
        <v>7034</v>
      </c>
      <c r="DL2620" t="s">
        <v>7504</v>
      </c>
      <c r="DM2620" t="str">
        <f t="shared" si="45"/>
        <v>MI119 - Iron County Housing Commission</v>
      </c>
      <c r="DN2620" s="11" t="s">
        <v>7505</v>
      </c>
      <c r="DO2620" t="s">
        <v>7506</v>
      </c>
      <c r="DP2620">
        <v>67</v>
      </c>
    </row>
    <row r="2621" spans="113:120" x14ac:dyDescent="0.25">
      <c r="DI2621" t="s">
        <v>149</v>
      </c>
      <c r="DJ2621" t="s">
        <v>7507</v>
      </c>
      <c r="DK2621" s="3" t="s">
        <v>7034</v>
      </c>
      <c r="DL2621" t="s">
        <v>7508</v>
      </c>
      <c r="DM2621" t="str">
        <f t="shared" si="45"/>
        <v>MI120 - Dowagiac Housing Commission</v>
      </c>
      <c r="DN2621" s="11" t="s">
        <v>7509</v>
      </c>
      <c r="DO2621" t="s">
        <v>7510</v>
      </c>
      <c r="DP2621">
        <v>86</v>
      </c>
    </row>
    <row r="2622" spans="113:120" x14ac:dyDescent="0.25">
      <c r="DI2622" t="s">
        <v>149</v>
      </c>
      <c r="DJ2622" t="s">
        <v>7511</v>
      </c>
      <c r="DK2622" s="3" t="s">
        <v>7034</v>
      </c>
      <c r="DL2622" t="s">
        <v>7512</v>
      </c>
      <c r="DM2622" t="str">
        <f t="shared" si="45"/>
        <v>MI121 - Alma Housing Commission</v>
      </c>
      <c r="DN2622" s="11" t="s">
        <v>7513</v>
      </c>
      <c r="DO2622" t="s">
        <v>7514</v>
      </c>
      <c r="DP2622">
        <v>94</v>
      </c>
    </row>
    <row r="2623" spans="113:120" x14ac:dyDescent="0.25">
      <c r="DI2623" t="s">
        <v>149</v>
      </c>
      <c r="DJ2623" t="s">
        <v>7515</v>
      </c>
      <c r="DK2623" s="3" t="s">
        <v>7034</v>
      </c>
      <c r="DL2623" t="s">
        <v>7516</v>
      </c>
      <c r="DM2623" t="str">
        <f t="shared" si="45"/>
        <v>MI124 - Saranac Housing Commission</v>
      </c>
      <c r="DN2623" s="11" t="s">
        <v>7517</v>
      </c>
      <c r="DO2623" t="s">
        <v>7518</v>
      </c>
      <c r="DP2623">
        <v>89</v>
      </c>
    </row>
    <row r="2624" spans="113:120" x14ac:dyDescent="0.25">
      <c r="DI2624" t="s">
        <v>149</v>
      </c>
      <c r="DJ2624" t="s">
        <v>7519</v>
      </c>
      <c r="DK2624" s="3" t="s">
        <v>7034</v>
      </c>
      <c r="DL2624" t="s">
        <v>7520</v>
      </c>
      <c r="DM2624" t="str">
        <f t="shared" si="45"/>
        <v>MI142 - Dundee Housing Commission</v>
      </c>
      <c r="DN2624" s="11" t="s">
        <v>7521</v>
      </c>
      <c r="DO2624" t="s">
        <v>7522</v>
      </c>
      <c r="DP2624">
        <v>75</v>
      </c>
    </row>
    <row r="2625" spans="113:120" x14ac:dyDescent="0.25">
      <c r="DI2625" t="s">
        <v>149</v>
      </c>
      <c r="DJ2625" t="s">
        <v>7523</v>
      </c>
      <c r="DK2625" s="3" t="s">
        <v>7034</v>
      </c>
      <c r="DL2625" t="s">
        <v>7524</v>
      </c>
      <c r="DM2625" t="str">
        <f t="shared" si="45"/>
        <v>MI156 - Bedford Township Housing Commission</v>
      </c>
      <c r="DN2625" s="11" t="s">
        <v>7525</v>
      </c>
      <c r="DO2625" t="s">
        <v>7526</v>
      </c>
      <c r="DP2625">
        <v>97</v>
      </c>
    </row>
    <row r="2626" spans="113:120" x14ac:dyDescent="0.25">
      <c r="DI2626" t="s">
        <v>149</v>
      </c>
      <c r="DJ2626" t="s">
        <v>7527</v>
      </c>
      <c r="DK2626" s="3" t="s">
        <v>7034</v>
      </c>
      <c r="DL2626" t="s">
        <v>7528</v>
      </c>
      <c r="DM2626" t="str">
        <f t="shared" si="45"/>
        <v>MI157 - Sterling Heights Housing Commission</v>
      </c>
      <c r="DN2626" s="11" t="s">
        <v>7529</v>
      </c>
      <c r="DO2626" t="s">
        <v>7530</v>
      </c>
      <c r="DP2626">
        <v>153</v>
      </c>
    </row>
    <row r="2627" spans="113:120" x14ac:dyDescent="0.25">
      <c r="DI2627" t="s">
        <v>149</v>
      </c>
      <c r="DJ2627" t="s">
        <v>7531</v>
      </c>
      <c r="DK2627" s="3" t="s">
        <v>7034</v>
      </c>
      <c r="DL2627" t="s">
        <v>7532</v>
      </c>
      <c r="DM2627" t="str">
        <f t="shared" si="45"/>
        <v>MI158 - Mackinac County Housing Commission</v>
      </c>
      <c r="DN2627" s="11" t="s">
        <v>7533</v>
      </c>
      <c r="DO2627" t="s">
        <v>7534</v>
      </c>
      <c r="DP2627">
        <v>48</v>
      </c>
    </row>
    <row r="2628" spans="113:120" x14ac:dyDescent="0.25">
      <c r="DI2628" t="s">
        <v>149</v>
      </c>
      <c r="DJ2628" t="s">
        <v>7535</v>
      </c>
      <c r="DK2628" s="3" t="s">
        <v>7034</v>
      </c>
      <c r="DL2628" t="s">
        <v>7536</v>
      </c>
      <c r="DM2628" t="str">
        <f t="shared" si="45"/>
        <v>MI161 - Marysville Housing Commission</v>
      </c>
      <c r="DN2628" s="11" t="s">
        <v>7537</v>
      </c>
      <c r="DO2628" t="s">
        <v>7538</v>
      </c>
      <c r="DP2628">
        <v>132</v>
      </c>
    </row>
    <row r="2629" spans="113:120" x14ac:dyDescent="0.25">
      <c r="DI2629" t="s">
        <v>149</v>
      </c>
      <c r="DJ2629" t="s">
        <v>7539</v>
      </c>
      <c r="DK2629" s="3" t="s">
        <v>7034</v>
      </c>
      <c r="DL2629" t="s">
        <v>7540</v>
      </c>
      <c r="DM2629" t="str">
        <f t="shared" si="45"/>
        <v>MI167 - Potterville Housing Commission</v>
      </c>
      <c r="DN2629" s="11" t="s">
        <v>7541</v>
      </c>
      <c r="DO2629" t="s">
        <v>7542</v>
      </c>
      <c r="DP2629">
        <v>24</v>
      </c>
    </row>
    <row r="2630" spans="113:120" x14ac:dyDescent="0.25">
      <c r="DI2630" t="s">
        <v>149</v>
      </c>
      <c r="DJ2630" t="s">
        <v>7543</v>
      </c>
      <c r="DK2630" s="3" t="s">
        <v>7034</v>
      </c>
      <c r="DL2630" t="s">
        <v>7544</v>
      </c>
      <c r="DM2630" t="str">
        <f t="shared" ref="DM2630:DM2693" si="46">CONCATENATE(DJ2630," - ",DL2630)</f>
        <v>MI168 - Ingham County Housing Commission</v>
      </c>
      <c r="DN2630" s="11" t="s">
        <v>7545</v>
      </c>
      <c r="DO2630" t="s">
        <v>7546</v>
      </c>
      <c r="DP2630">
        <v>89</v>
      </c>
    </row>
    <row r="2631" spans="113:120" x14ac:dyDescent="0.25">
      <c r="DI2631" t="s">
        <v>149</v>
      </c>
      <c r="DJ2631" t="s">
        <v>7547</v>
      </c>
      <c r="DK2631" s="3" t="s">
        <v>7034</v>
      </c>
      <c r="DL2631" t="s">
        <v>7548</v>
      </c>
      <c r="DM2631" t="str">
        <f t="shared" si="46"/>
        <v>MI180 - New Haven Housing Commission</v>
      </c>
      <c r="DN2631" s="11" t="s">
        <v>7549</v>
      </c>
      <c r="DO2631" t="s">
        <v>7550</v>
      </c>
      <c r="DP2631">
        <v>88</v>
      </c>
    </row>
    <row r="2632" spans="113:120" x14ac:dyDescent="0.25">
      <c r="DI2632" t="s">
        <v>149</v>
      </c>
      <c r="DJ2632" t="s">
        <v>7551</v>
      </c>
      <c r="DK2632" s="3" t="s">
        <v>7034</v>
      </c>
      <c r="DL2632" t="s">
        <v>7552</v>
      </c>
      <c r="DM2632" t="str">
        <f t="shared" si="46"/>
        <v>MI181 - Bangor Housing Commission</v>
      </c>
      <c r="DN2632" s="11" t="s">
        <v>7553</v>
      </c>
      <c r="DO2632" t="s">
        <v>7554</v>
      </c>
      <c r="DP2632">
        <v>44</v>
      </c>
    </row>
    <row r="2633" spans="113:120" x14ac:dyDescent="0.25">
      <c r="DI2633" t="s">
        <v>149</v>
      </c>
      <c r="DJ2633" t="s">
        <v>7555</v>
      </c>
      <c r="DK2633" s="3" t="s">
        <v>7034</v>
      </c>
      <c r="DL2633" t="s">
        <v>7556</v>
      </c>
      <c r="DM2633" t="str">
        <f t="shared" si="46"/>
        <v>MI182 - Charlevoix Housing Commission</v>
      </c>
      <c r="DN2633" s="11" t="s">
        <v>7557</v>
      </c>
      <c r="DO2633" t="s">
        <v>7558</v>
      </c>
      <c r="DP2633">
        <v>62</v>
      </c>
    </row>
    <row r="2634" spans="113:120" x14ac:dyDescent="0.25">
      <c r="DI2634" t="s">
        <v>149</v>
      </c>
      <c r="DJ2634" t="s">
        <v>7559</v>
      </c>
      <c r="DK2634" s="3" t="s">
        <v>7034</v>
      </c>
      <c r="DL2634" t="s">
        <v>7560</v>
      </c>
      <c r="DM2634" t="str">
        <f t="shared" si="46"/>
        <v>MI183 - Middleville Housing Commission</v>
      </c>
      <c r="DN2634" s="11" t="s">
        <v>7561</v>
      </c>
      <c r="DO2634" t="s">
        <v>7562</v>
      </c>
      <c r="DP2634">
        <v>50</v>
      </c>
    </row>
    <row r="2635" spans="113:120" x14ac:dyDescent="0.25">
      <c r="DI2635" t="s">
        <v>149</v>
      </c>
      <c r="DJ2635" t="s">
        <v>7563</v>
      </c>
      <c r="DK2635" s="3" t="s">
        <v>7034</v>
      </c>
      <c r="DL2635" t="s">
        <v>7564</v>
      </c>
      <c r="DM2635" t="str">
        <f t="shared" si="46"/>
        <v>MI187 - Rapid River Housing Commission</v>
      </c>
      <c r="DN2635" s="11" t="s">
        <v>7565</v>
      </c>
      <c r="DO2635" t="s">
        <v>7566</v>
      </c>
      <c r="DP2635">
        <v>24</v>
      </c>
    </row>
    <row r="2636" spans="113:120" x14ac:dyDescent="0.25">
      <c r="DI2636" t="s">
        <v>149</v>
      </c>
      <c r="DJ2636" t="s">
        <v>7567</v>
      </c>
      <c r="DK2636" s="3" t="s">
        <v>7034</v>
      </c>
      <c r="DL2636" t="s">
        <v>7568</v>
      </c>
      <c r="DM2636" t="str">
        <f t="shared" si="46"/>
        <v>MI189 - Covert Public Housing Commission</v>
      </c>
      <c r="DN2636" s="11" t="s">
        <v>7569</v>
      </c>
      <c r="DO2636" t="s">
        <v>7570</v>
      </c>
      <c r="DP2636">
        <v>40</v>
      </c>
    </row>
    <row r="2637" spans="113:120" x14ac:dyDescent="0.25">
      <c r="DI2637" t="s">
        <v>149</v>
      </c>
      <c r="DJ2637" t="s">
        <v>7571</v>
      </c>
      <c r="DK2637" s="3" t="s">
        <v>7034</v>
      </c>
      <c r="DL2637" t="s">
        <v>7572</v>
      </c>
      <c r="DM2637" t="str">
        <f t="shared" si="46"/>
        <v>MI191 - Caseville Housing Commission</v>
      </c>
      <c r="DN2637" s="11" t="s">
        <v>7573</v>
      </c>
      <c r="DO2637" t="s">
        <v>7574</v>
      </c>
      <c r="DP2637">
        <v>47</v>
      </c>
    </row>
    <row r="2638" spans="113:120" x14ac:dyDescent="0.25">
      <c r="DI2638" t="s">
        <v>149</v>
      </c>
      <c r="DJ2638" t="s">
        <v>7575</v>
      </c>
      <c r="DK2638" s="3" t="s">
        <v>7034</v>
      </c>
      <c r="DL2638" t="s">
        <v>7576</v>
      </c>
      <c r="DM2638" t="str">
        <f t="shared" si="46"/>
        <v>MI192 - Hermansville Housing Commission</v>
      </c>
      <c r="DN2638" s="11" t="s">
        <v>7577</v>
      </c>
      <c r="DO2638" t="s">
        <v>7578</v>
      </c>
      <c r="DP2638">
        <v>24</v>
      </c>
    </row>
    <row r="2639" spans="113:120" x14ac:dyDescent="0.25">
      <c r="DI2639" t="s">
        <v>149</v>
      </c>
      <c r="DJ2639" t="s">
        <v>7579</v>
      </c>
      <c r="DK2639" s="3" t="s">
        <v>7034</v>
      </c>
      <c r="DL2639" t="s">
        <v>7580</v>
      </c>
      <c r="DM2639" t="str">
        <f t="shared" si="46"/>
        <v>MI194 - Bath Charter Township Housing Commission</v>
      </c>
      <c r="DN2639" s="11" t="s">
        <v>7581</v>
      </c>
      <c r="DO2639" t="s">
        <v>7582</v>
      </c>
      <c r="DP2639">
        <v>30</v>
      </c>
    </row>
    <row r="2640" spans="113:120" x14ac:dyDescent="0.25">
      <c r="DI2640" t="s">
        <v>14</v>
      </c>
      <c r="DJ2640" t="s">
        <v>7583</v>
      </c>
      <c r="DK2640" s="3" t="s">
        <v>7584</v>
      </c>
      <c r="DL2640" t="s">
        <v>7585</v>
      </c>
      <c r="DM2640" t="str">
        <f t="shared" si="46"/>
        <v>MN001 - Public Housing Agency of the City of St Paul</v>
      </c>
      <c r="DN2640" s="11" t="s">
        <v>7586</v>
      </c>
      <c r="DO2640" t="s">
        <v>7587</v>
      </c>
      <c r="DP2640">
        <v>418</v>
      </c>
    </row>
    <row r="2641" spans="113:120" x14ac:dyDescent="0.25">
      <c r="DI2641" t="s">
        <v>14</v>
      </c>
      <c r="DJ2641" t="s">
        <v>7588</v>
      </c>
      <c r="DK2641" s="3" t="s">
        <v>7584</v>
      </c>
      <c r="DL2641" t="s">
        <v>7589</v>
      </c>
      <c r="DM2641" t="str">
        <f t="shared" si="46"/>
        <v>MN002 - PHA in and for the City of Minneapolis</v>
      </c>
      <c r="DN2641" s="11" t="s">
        <v>7590</v>
      </c>
      <c r="DO2641" t="s">
        <v>7591</v>
      </c>
      <c r="DP2641">
        <v>184</v>
      </c>
    </row>
    <row r="2642" spans="113:120" x14ac:dyDescent="0.25">
      <c r="DI2642" t="s">
        <v>14</v>
      </c>
      <c r="DJ2642" t="s">
        <v>7588</v>
      </c>
      <c r="DK2642" s="3" t="s">
        <v>7584</v>
      </c>
      <c r="DL2642" t="s">
        <v>7589</v>
      </c>
      <c r="DM2642" t="str">
        <f t="shared" si="46"/>
        <v>MN002 - PHA in and for the City of Minneapolis</v>
      </c>
      <c r="DN2642" s="11" t="s">
        <v>7592</v>
      </c>
      <c r="DO2642" t="s">
        <v>269</v>
      </c>
      <c r="DP2642">
        <v>39</v>
      </c>
    </row>
    <row r="2643" spans="113:120" x14ac:dyDescent="0.25">
      <c r="DI2643" t="s">
        <v>14</v>
      </c>
      <c r="DJ2643" t="s">
        <v>7588</v>
      </c>
      <c r="DK2643" s="3" t="s">
        <v>7584</v>
      </c>
      <c r="DL2643" t="s">
        <v>7589</v>
      </c>
      <c r="DM2643" t="str">
        <f t="shared" si="46"/>
        <v>MN002 - PHA in and for the City of Minneapolis</v>
      </c>
      <c r="DN2643" s="11" t="s">
        <v>7593</v>
      </c>
      <c r="DO2643" t="s">
        <v>7594</v>
      </c>
      <c r="DP2643">
        <v>1344</v>
      </c>
    </row>
    <row r="2644" spans="113:120" x14ac:dyDescent="0.25">
      <c r="DI2644" t="s">
        <v>14</v>
      </c>
      <c r="DJ2644" t="s">
        <v>7588</v>
      </c>
      <c r="DK2644" s="3" t="s">
        <v>7584</v>
      </c>
      <c r="DL2644" t="s">
        <v>7589</v>
      </c>
      <c r="DM2644" t="str">
        <f t="shared" si="46"/>
        <v>MN002 - PHA in and for the City of Minneapolis</v>
      </c>
      <c r="DN2644" s="11" t="s">
        <v>7595</v>
      </c>
      <c r="DO2644" t="s">
        <v>7596</v>
      </c>
      <c r="DP2644">
        <v>944</v>
      </c>
    </row>
    <row r="2645" spans="113:120" x14ac:dyDescent="0.25">
      <c r="DI2645" t="s">
        <v>14</v>
      </c>
      <c r="DJ2645" t="s">
        <v>7588</v>
      </c>
      <c r="DK2645" s="3" t="s">
        <v>7584</v>
      </c>
      <c r="DL2645" t="s">
        <v>7589</v>
      </c>
      <c r="DM2645" t="str">
        <f t="shared" si="46"/>
        <v>MN002 - PHA in and for the City of Minneapolis</v>
      </c>
      <c r="DN2645" s="11" t="s">
        <v>7597</v>
      </c>
      <c r="DO2645" t="s">
        <v>7598</v>
      </c>
      <c r="DP2645">
        <v>886</v>
      </c>
    </row>
    <row r="2646" spans="113:120" x14ac:dyDescent="0.25">
      <c r="DI2646" t="s">
        <v>14</v>
      </c>
      <c r="DJ2646" t="s">
        <v>7588</v>
      </c>
      <c r="DK2646" s="3" t="s">
        <v>7584</v>
      </c>
      <c r="DL2646" t="s">
        <v>7589</v>
      </c>
      <c r="DM2646" t="str">
        <f t="shared" si="46"/>
        <v>MN002 - PHA in and for the City of Minneapolis</v>
      </c>
      <c r="DN2646" s="11" t="s">
        <v>7599</v>
      </c>
      <c r="DO2646" t="s">
        <v>7600</v>
      </c>
      <c r="DP2646">
        <v>721</v>
      </c>
    </row>
    <row r="2647" spans="113:120" x14ac:dyDescent="0.25">
      <c r="DI2647" t="s">
        <v>14</v>
      </c>
      <c r="DJ2647" t="s">
        <v>7588</v>
      </c>
      <c r="DK2647" s="3" t="s">
        <v>7584</v>
      </c>
      <c r="DL2647" t="s">
        <v>7589</v>
      </c>
      <c r="DM2647" t="str">
        <f t="shared" si="46"/>
        <v>MN002 - PHA in and for the City of Minneapolis</v>
      </c>
      <c r="DN2647" s="11" t="s">
        <v>7601</v>
      </c>
      <c r="DO2647" t="s">
        <v>7602</v>
      </c>
      <c r="DP2647">
        <v>937</v>
      </c>
    </row>
    <row r="2648" spans="113:120" x14ac:dyDescent="0.25">
      <c r="DI2648" t="s">
        <v>14</v>
      </c>
      <c r="DJ2648" t="s">
        <v>7588</v>
      </c>
      <c r="DK2648" s="3" t="s">
        <v>7584</v>
      </c>
      <c r="DL2648" t="s">
        <v>7589</v>
      </c>
      <c r="DM2648" t="str">
        <f t="shared" si="46"/>
        <v>MN002 - PHA in and for the City of Minneapolis</v>
      </c>
      <c r="DN2648" s="11" t="s">
        <v>7603</v>
      </c>
      <c r="DO2648" t="s">
        <v>7604</v>
      </c>
      <c r="DP2648">
        <v>200</v>
      </c>
    </row>
    <row r="2649" spans="113:120" x14ac:dyDescent="0.25">
      <c r="DI2649" t="s">
        <v>14</v>
      </c>
      <c r="DJ2649" t="s">
        <v>7588</v>
      </c>
      <c r="DK2649" s="3" t="s">
        <v>7584</v>
      </c>
      <c r="DL2649" t="s">
        <v>7589</v>
      </c>
      <c r="DM2649" t="str">
        <f t="shared" si="46"/>
        <v>MN002 - PHA in and for the City of Minneapolis</v>
      </c>
      <c r="DN2649" s="11" t="s">
        <v>7605</v>
      </c>
      <c r="DO2649" t="s">
        <v>7606</v>
      </c>
      <c r="DP2649">
        <v>106</v>
      </c>
    </row>
    <row r="2650" spans="113:120" x14ac:dyDescent="0.25">
      <c r="DI2650" t="s">
        <v>149</v>
      </c>
      <c r="DJ2650" t="s">
        <v>7607</v>
      </c>
      <c r="DK2650" s="3" t="s">
        <v>7584</v>
      </c>
      <c r="DL2650" t="s">
        <v>7608</v>
      </c>
      <c r="DM2650" t="str">
        <f t="shared" si="46"/>
        <v>MN003 - HRA of DULUTH, MINNESOTA</v>
      </c>
      <c r="DN2650" s="11" t="s">
        <v>7609</v>
      </c>
      <c r="DO2650" t="s">
        <v>7610</v>
      </c>
      <c r="DP2650">
        <v>46</v>
      </c>
    </row>
    <row r="2651" spans="113:120" x14ac:dyDescent="0.25">
      <c r="DI2651" t="s">
        <v>149</v>
      </c>
      <c r="DJ2651" t="s">
        <v>7607</v>
      </c>
      <c r="DK2651" s="3" t="s">
        <v>7584</v>
      </c>
      <c r="DL2651" t="s">
        <v>7608</v>
      </c>
      <c r="DM2651" t="str">
        <f t="shared" si="46"/>
        <v>MN003 - HRA of DULUTH, MINNESOTA</v>
      </c>
      <c r="DN2651" s="11" t="s">
        <v>7611</v>
      </c>
      <c r="DO2651" t="s">
        <v>7612</v>
      </c>
      <c r="DP2651">
        <v>16</v>
      </c>
    </row>
    <row r="2652" spans="113:120" x14ac:dyDescent="0.25">
      <c r="DI2652" t="s">
        <v>149</v>
      </c>
      <c r="DJ2652" t="s">
        <v>7607</v>
      </c>
      <c r="DK2652" s="3" t="s">
        <v>7584</v>
      </c>
      <c r="DL2652" t="s">
        <v>7608</v>
      </c>
      <c r="DM2652" t="str">
        <f t="shared" si="46"/>
        <v>MN003 - HRA of DULUTH, MINNESOTA</v>
      </c>
      <c r="DN2652" s="11" t="s">
        <v>7613</v>
      </c>
      <c r="DO2652" t="s">
        <v>7614</v>
      </c>
      <c r="DP2652">
        <v>30</v>
      </c>
    </row>
    <row r="2653" spans="113:120" x14ac:dyDescent="0.25">
      <c r="DI2653" t="s">
        <v>149</v>
      </c>
      <c r="DJ2653" t="s">
        <v>7607</v>
      </c>
      <c r="DK2653" s="3" t="s">
        <v>7584</v>
      </c>
      <c r="DL2653" t="s">
        <v>7608</v>
      </c>
      <c r="DM2653" t="str">
        <f t="shared" si="46"/>
        <v>MN003 - HRA of DULUTH, MINNESOTA</v>
      </c>
      <c r="DN2653" s="11" t="s">
        <v>7615</v>
      </c>
      <c r="DO2653" t="s">
        <v>7616</v>
      </c>
      <c r="DP2653">
        <v>17</v>
      </c>
    </row>
    <row r="2654" spans="113:120" x14ac:dyDescent="0.25">
      <c r="DI2654" t="s">
        <v>149</v>
      </c>
      <c r="DJ2654" t="s">
        <v>7607</v>
      </c>
      <c r="DK2654" s="3" t="s">
        <v>7584</v>
      </c>
      <c r="DL2654" t="s">
        <v>7608</v>
      </c>
      <c r="DM2654" t="str">
        <f t="shared" si="46"/>
        <v>MN003 - HRA of DULUTH, MINNESOTA</v>
      </c>
      <c r="DN2654" s="11" t="s">
        <v>7617</v>
      </c>
      <c r="DO2654" t="s">
        <v>7618</v>
      </c>
      <c r="DP2654">
        <v>15</v>
      </c>
    </row>
    <row r="2655" spans="113:120" x14ac:dyDescent="0.25">
      <c r="DI2655" t="s">
        <v>149</v>
      </c>
      <c r="DJ2655" t="s">
        <v>7607</v>
      </c>
      <c r="DK2655" s="3" t="s">
        <v>7584</v>
      </c>
      <c r="DL2655" t="s">
        <v>7608</v>
      </c>
      <c r="DM2655" t="str">
        <f t="shared" si="46"/>
        <v>MN003 - HRA of DULUTH, MINNESOTA</v>
      </c>
      <c r="DN2655" s="11" t="s">
        <v>7619</v>
      </c>
      <c r="DO2655" t="s">
        <v>7620</v>
      </c>
      <c r="DP2655">
        <v>15</v>
      </c>
    </row>
    <row r="2656" spans="113:120" x14ac:dyDescent="0.25">
      <c r="DI2656" t="s">
        <v>149</v>
      </c>
      <c r="DJ2656" t="s">
        <v>7607</v>
      </c>
      <c r="DK2656" s="3" t="s">
        <v>7584</v>
      </c>
      <c r="DL2656" t="s">
        <v>7608</v>
      </c>
      <c r="DM2656" t="str">
        <f t="shared" si="46"/>
        <v>MN003 - HRA of DULUTH, MINNESOTA</v>
      </c>
      <c r="DN2656" s="11" t="s">
        <v>7621</v>
      </c>
      <c r="DO2656" t="s">
        <v>7622</v>
      </c>
      <c r="DP2656">
        <v>11</v>
      </c>
    </row>
    <row r="2657" spans="113:120" x14ac:dyDescent="0.25">
      <c r="DI2657" t="s">
        <v>14</v>
      </c>
      <c r="DJ2657" t="s">
        <v>7623</v>
      </c>
      <c r="DK2657" s="3" t="s">
        <v>7584</v>
      </c>
      <c r="DL2657" t="s">
        <v>7624</v>
      </c>
      <c r="DM2657" t="str">
        <f t="shared" si="46"/>
        <v>MN004 - THE HRA OF HIBBING, MINNESOTA</v>
      </c>
      <c r="DN2657" s="11" t="s">
        <v>7625</v>
      </c>
      <c r="DO2657" t="s">
        <v>7626</v>
      </c>
      <c r="DP2657">
        <v>102</v>
      </c>
    </row>
    <row r="2658" spans="113:120" x14ac:dyDescent="0.25">
      <c r="DI2658" t="s">
        <v>14</v>
      </c>
      <c r="DJ2658" t="s">
        <v>7623</v>
      </c>
      <c r="DK2658" s="3" t="s">
        <v>7584</v>
      </c>
      <c r="DL2658" t="s">
        <v>7624</v>
      </c>
      <c r="DM2658" t="str">
        <f t="shared" si="46"/>
        <v>MN004 - THE HRA OF HIBBING, MINNESOTA</v>
      </c>
      <c r="DN2658" s="11" t="s">
        <v>7627</v>
      </c>
      <c r="DO2658" t="s">
        <v>7628</v>
      </c>
      <c r="DP2658">
        <v>90</v>
      </c>
    </row>
    <row r="2659" spans="113:120" x14ac:dyDescent="0.25">
      <c r="DI2659" t="s">
        <v>14</v>
      </c>
      <c r="DJ2659" t="s">
        <v>7623</v>
      </c>
      <c r="DK2659" s="3" t="s">
        <v>7584</v>
      </c>
      <c r="DL2659" t="s">
        <v>7624</v>
      </c>
      <c r="DM2659" t="str">
        <f t="shared" si="46"/>
        <v>MN004 - THE HRA OF HIBBING, MINNESOTA</v>
      </c>
      <c r="DN2659" s="11" t="s">
        <v>7629</v>
      </c>
      <c r="DO2659" t="s">
        <v>7630</v>
      </c>
      <c r="DP2659">
        <v>60</v>
      </c>
    </row>
    <row r="2660" spans="113:120" x14ac:dyDescent="0.25">
      <c r="DI2660" t="s">
        <v>149</v>
      </c>
      <c r="DJ2660" t="s">
        <v>7631</v>
      </c>
      <c r="DK2660" s="3" t="s">
        <v>7584</v>
      </c>
      <c r="DL2660" t="s">
        <v>7632</v>
      </c>
      <c r="DM2660" t="str">
        <f t="shared" si="46"/>
        <v>MN005 - HRA of CHISHOLM, MINNESOTA</v>
      </c>
      <c r="DN2660" s="11" t="s">
        <v>7633</v>
      </c>
      <c r="DO2660" t="s">
        <v>7634</v>
      </c>
      <c r="DP2660">
        <v>109</v>
      </c>
    </row>
    <row r="2661" spans="113:120" x14ac:dyDescent="0.25">
      <c r="DI2661" t="s">
        <v>14</v>
      </c>
      <c r="DJ2661" t="s">
        <v>7635</v>
      </c>
      <c r="DK2661" s="3" t="s">
        <v>7584</v>
      </c>
      <c r="DL2661" t="s">
        <v>7636</v>
      </c>
      <c r="DM2661" t="str">
        <f t="shared" si="46"/>
        <v>MN006 - HRA of WINONA, MINNESOTA</v>
      </c>
      <c r="DN2661" s="11" t="s">
        <v>7637</v>
      </c>
      <c r="DO2661" t="s">
        <v>7638</v>
      </c>
      <c r="DP2661">
        <v>221</v>
      </c>
    </row>
    <row r="2662" spans="113:120" x14ac:dyDescent="0.25">
      <c r="DI2662" t="s">
        <v>14</v>
      </c>
      <c r="DJ2662" t="s">
        <v>7635</v>
      </c>
      <c r="DK2662" s="3" t="s">
        <v>7584</v>
      </c>
      <c r="DL2662" t="s">
        <v>7636</v>
      </c>
      <c r="DM2662" t="str">
        <f t="shared" si="46"/>
        <v>MN006 - HRA of WINONA, MINNESOTA</v>
      </c>
      <c r="DN2662" s="11" t="s">
        <v>7639</v>
      </c>
      <c r="DO2662" t="s">
        <v>7640</v>
      </c>
      <c r="DP2662">
        <v>39</v>
      </c>
    </row>
    <row r="2663" spans="113:120" x14ac:dyDescent="0.25">
      <c r="DI2663" t="s">
        <v>14</v>
      </c>
      <c r="DJ2663" t="s">
        <v>7635</v>
      </c>
      <c r="DK2663" s="3" t="s">
        <v>7584</v>
      </c>
      <c r="DL2663" t="s">
        <v>7636</v>
      </c>
      <c r="DM2663" t="str">
        <f t="shared" si="46"/>
        <v>MN006 - HRA of WINONA, MINNESOTA</v>
      </c>
      <c r="DN2663" s="11" t="s">
        <v>7641</v>
      </c>
      <c r="DO2663" t="s">
        <v>7642</v>
      </c>
      <c r="DP2663">
        <v>40</v>
      </c>
    </row>
    <row r="2664" spans="113:120" x14ac:dyDescent="0.25">
      <c r="DI2664" t="s">
        <v>14</v>
      </c>
      <c r="DJ2664" t="s">
        <v>7643</v>
      </c>
      <c r="DK2664" s="3" t="s">
        <v>7584</v>
      </c>
      <c r="DL2664" t="s">
        <v>7644</v>
      </c>
      <c r="DM2664" t="str">
        <f t="shared" si="46"/>
        <v>MN007 - HRA of VIRGINIA, MINNESOTA</v>
      </c>
      <c r="DN2664" s="11" t="s">
        <v>7645</v>
      </c>
      <c r="DO2664" t="s">
        <v>7646</v>
      </c>
      <c r="DP2664">
        <v>128</v>
      </c>
    </row>
    <row r="2665" spans="113:120" x14ac:dyDescent="0.25">
      <c r="DI2665" t="s">
        <v>14</v>
      </c>
      <c r="DJ2665" t="s">
        <v>7643</v>
      </c>
      <c r="DK2665" s="3" t="s">
        <v>7584</v>
      </c>
      <c r="DL2665" t="s">
        <v>7644</v>
      </c>
      <c r="DM2665" t="str">
        <f t="shared" si="46"/>
        <v>MN007 - HRA of VIRGINIA, MINNESOTA</v>
      </c>
      <c r="DN2665" s="11" t="s">
        <v>7647</v>
      </c>
      <c r="DO2665" t="s">
        <v>7648</v>
      </c>
      <c r="DP2665">
        <v>147</v>
      </c>
    </row>
    <row r="2666" spans="113:120" x14ac:dyDescent="0.25">
      <c r="DI2666" t="s">
        <v>149</v>
      </c>
      <c r="DJ2666" t="s">
        <v>7649</v>
      </c>
      <c r="DK2666" s="3" t="s">
        <v>7584</v>
      </c>
      <c r="DL2666" t="s">
        <v>7650</v>
      </c>
      <c r="DM2666" t="str">
        <f t="shared" si="46"/>
        <v>MN008 - HRA of FERGUS FALLS, MINNESOTA</v>
      </c>
      <c r="DN2666" s="11" t="s">
        <v>7651</v>
      </c>
      <c r="DO2666" t="s">
        <v>7652</v>
      </c>
      <c r="DP2666">
        <v>68</v>
      </c>
    </row>
    <row r="2667" spans="113:120" x14ac:dyDescent="0.25">
      <c r="DI2667" t="s">
        <v>149</v>
      </c>
      <c r="DJ2667" t="s">
        <v>7653</v>
      </c>
      <c r="DK2667" s="3" t="s">
        <v>7584</v>
      </c>
      <c r="DL2667" t="s">
        <v>7654</v>
      </c>
      <c r="DM2667" t="str">
        <f t="shared" si="46"/>
        <v>MN009 - HRA of BEMIDJI, MINNESOTA</v>
      </c>
      <c r="DN2667" s="11" t="s">
        <v>7655</v>
      </c>
      <c r="DO2667" t="s">
        <v>7656</v>
      </c>
      <c r="DP2667">
        <v>120</v>
      </c>
    </row>
    <row r="2668" spans="113:120" x14ac:dyDescent="0.25">
      <c r="DI2668" t="s">
        <v>14</v>
      </c>
      <c r="DJ2668" t="s">
        <v>7657</v>
      </c>
      <c r="DK2668" s="3" t="s">
        <v>7584</v>
      </c>
      <c r="DL2668" t="s">
        <v>7658</v>
      </c>
      <c r="DM2668" t="str">
        <f t="shared" si="46"/>
        <v>MN010 - HRA OF THE CITY OF SOUTH ST PAUL, MINNESOTA</v>
      </c>
      <c r="DN2668" s="11" t="s">
        <v>7659</v>
      </c>
      <c r="DO2668" t="s">
        <v>7660</v>
      </c>
      <c r="DP2668">
        <v>132</v>
      </c>
    </row>
    <row r="2669" spans="113:120" x14ac:dyDescent="0.25">
      <c r="DI2669" t="s">
        <v>14</v>
      </c>
      <c r="DJ2669" t="s">
        <v>7657</v>
      </c>
      <c r="DK2669" s="3" t="s">
        <v>7584</v>
      </c>
      <c r="DL2669" t="s">
        <v>7658</v>
      </c>
      <c r="DM2669" t="str">
        <f t="shared" si="46"/>
        <v>MN010 - HRA OF THE CITY OF SOUTH ST PAUL, MINNESOTA</v>
      </c>
      <c r="DN2669" s="11" t="s">
        <v>7661</v>
      </c>
      <c r="DO2669" t="s">
        <v>7662</v>
      </c>
      <c r="DP2669">
        <v>166</v>
      </c>
    </row>
    <row r="2670" spans="113:120" x14ac:dyDescent="0.25">
      <c r="DI2670" t="s">
        <v>149</v>
      </c>
      <c r="DJ2670" t="s">
        <v>7663</v>
      </c>
      <c r="DK2670" s="3" t="s">
        <v>7584</v>
      </c>
      <c r="DL2670" t="s">
        <v>7664</v>
      </c>
      <c r="DM2670" t="str">
        <f t="shared" si="46"/>
        <v>MN011 - HRA of EVELETH, MINNESOTA</v>
      </c>
      <c r="DN2670" s="11" t="s">
        <v>7665</v>
      </c>
      <c r="DO2670" t="s">
        <v>7666</v>
      </c>
      <c r="DP2670">
        <v>34</v>
      </c>
    </row>
    <row r="2671" spans="113:120" x14ac:dyDescent="0.25">
      <c r="DI2671" t="s">
        <v>149</v>
      </c>
      <c r="DJ2671" t="s">
        <v>7667</v>
      </c>
      <c r="DK2671" s="3" t="s">
        <v>7584</v>
      </c>
      <c r="DL2671" t="s">
        <v>7668</v>
      </c>
      <c r="DM2671" t="str">
        <f t="shared" si="46"/>
        <v>MN014 - HRA of BENSON, MINNESOTA</v>
      </c>
      <c r="DN2671" s="11" t="s">
        <v>7669</v>
      </c>
      <c r="DO2671" t="s">
        <v>5061</v>
      </c>
      <c r="DP2671">
        <v>95</v>
      </c>
    </row>
    <row r="2672" spans="113:120" x14ac:dyDescent="0.25">
      <c r="DI2672" t="s">
        <v>149</v>
      </c>
      <c r="DJ2672" t="s">
        <v>7670</v>
      </c>
      <c r="DK2672" s="3" t="s">
        <v>7584</v>
      </c>
      <c r="DL2672" t="s">
        <v>7671</v>
      </c>
      <c r="DM2672" t="str">
        <f t="shared" si="46"/>
        <v>MN017 - MOORHEAD PUBLIC HOUSING AGENCY</v>
      </c>
      <c r="DN2672" s="11" t="s">
        <v>7672</v>
      </c>
      <c r="DO2672" t="s">
        <v>7673</v>
      </c>
      <c r="DP2672">
        <v>151</v>
      </c>
    </row>
    <row r="2673" spans="113:120" x14ac:dyDescent="0.25">
      <c r="DI2673" t="s">
        <v>149</v>
      </c>
      <c r="DJ2673" t="s">
        <v>7674</v>
      </c>
      <c r="DK2673" s="3" t="s">
        <v>7584</v>
      </c>
      <c r="DL2673" t="s">
        <v>7675</v>
      </c>
      <c r="DM2673" t="str">
        <f t="shared" si="46"/>
        <v>MN018 - HRA of WADENA, MINNESOTA</v>
      </c>
      <c r="DN2673" s="11" t="s">
        <v>7676</v>
      </c>
      <c r="DO2673" t="s">
        <v>7677</v>
      </c>
      <c r="DP2673">
        <v>61</v>
      </c>
    </row>
    <row r="2674" spans="113:120" x14ac:dyDescent="0.25">
      <c r="DI2674" t="s">
        <v>149</v>
      </c>
      <c r="DJ2674" t="s">
        <v>7678</v>
      </c>
      <c r="DK2674" s="3" t="s">
        <v>7584</v>
      </c>
      <c r="DL2674" t="s">
        <v>7679</v>
      </c>
      <c r="DM2674" t="str">
        <f t="shared" si="46"/>
        <v>MN019 - North Mankato Housing and Redevelopment Autho</v>
      </c>
      <c r="DN2674" s="11" t="s">
        <v>7680</v>
      </c>
      <c r="DO2674" t="s">
        <v>7681</v>
      </c>
      <c r="DP2674">
        <v>73</v>
      </c>
    </row>
    <row r="2675" spans="113:120" x14ac:dyDescent="0.25">
      <c r="DI2675" t="s">
        <v>149</v>
      </c>
      <c r="DJ2675" t="s">
        <v>7682</v>
      </c>
      <c r="DK2675" s="3" t="s">
        <v>7584</v>
      </c>
      <c r="DL2675" t="s">
        <v>7683</v>
      </c>
      <c r="DM2675" t="str">
        <f t="shared" si="46"/>
        <v>MN020 - HRA of PERHAM, MINNESOTA</v>
      </c>
      <c r="DN2675" s="11" t="s">
        <v>7684</v>
      </c>
      <c r="DO2675" t="s">
        <v>7685</v>
      </c>
      <c r="DP2675">
        <v>35</v>
      </c>
    </row>
    <row r="2676" spans="113:120" x14ac:dyDescent="0.25">
      <c r="DI2676" t="s">
        <v>149</v>
      </c>
      <c r="DJ2676" t="s">
        <v>7686</v>
      </c>
      <c r="DK2676" s="3" t="s">
        <v>7584</v>
      </c>
      <c r="DL2676" t="s">
        <v>7687</v>
      </c>
      <c r="DM2676" t="str">
        <f t="shared" si="46"/>
        <v>MN021 - CROOKSTON HOUSING AND EDA</v>
      </c>
      <c r="DN2676" s="11" t="s">
        <v>7688</v>
      </c>
      <c r="DO2676" t="s">
        <v>7689</v>
      </c>
      <c r="DP2676">
        <v>66</v>
      </c>
    </row>
    <row r="2677" spans="113:120" x14ac:dyDescent="0.25">
      <c r="DI2677" t="s">
        <v>149</v>
      </c>
      <c r="DJ2677" t="s">
        <v>7690</v>
      </c>
      <c r="DK2677" s="3" t="s">
        <v>7584</v>
      </c>
      <c r="DL2677" t="s">
        <v>7691</v>
      </c>
      <c r="DM2677" t="str">
        <f t="shared" si="46"/>
        <v>MN022 - HRA OF THE CITY OF BLUE EARTH, MINNESOTA</v>
      </c>
      <c r="DN2677" s="11" t="s">
        <v>7692</v>
      </c>
      <c r="DO2677" t="s">
        <v>7693</v>
      </c>
      <c r="DP2677">
        <v>54</v>
      </c>
    </row>
    <row r="2678" spans="113:120" x14ac:dyDescent="0.25">
      <c r="DI2678" t="s">
        <v>149</v>
      </c>
      <c r="DJ2678" t="s">
        <v>7694</v>
      </c>
      <c r="DK2678" s="3" t="s">
        <v>7584</v>
      </c>
      <c r="DL2678" t="s">
        <v>7695</v>
      </c>
      <c r="DM2678" t="str">
        <f t="shared" si="46"/>
        <v>MN023 - HRA OF INTERNATIONAL FALLS, MINNESOTA</v>
      </c>
      <c r="DN2678" s="11" t="s">
        <v>7696</v>
      </c>
      <c r="DO2678" t="s">
        <v>7697</v>
      </c>
      <c r="DP2678">
        <v>80</v>
      </c>
    </row>
    <row r="2679" spans="113:120" x14ac:dyDescent="0.25">
      <c r="DI2679" t="s">
        <v>149</v>
      </c>
      <c r="DJ2679" t="s">
        <v>7698</v>
      </c>
      <c r="DK2679" s="3" t="s">
        <v>7584</v>
      </c>
      <c r="DL2679" t="s">
        <v>7699</v>
      </c>
      <c r="DM2679" t="str">
        <f t="shared" si="46"/>
        <v xml:space="preserve">MN024 - HRA of TWO HARBORS, MINNESOTA                               </v>
      </c>
      <c r="DN2679" s="11" t="s">
        <v>7700</v>
      </c>
      <c r="DO2679" t="s">
        <v>7701</v>
      </c>
      <c r="DP2679">
        <v>58</v>
      </c>
    </row>
    <row r="2680" spans="113:120" x14ac:dyDescent="0.25">
      <c r="DI2680" t="s">
        <v>149</v>
      </c>
      <c r="DJ2680" t="s">
        <v>7702</v>
      </c>
      <c r="DK2680" s="3" t="s">
        <v>7584</v>
      </c>
      <c r="DL2680" t="s">
        <v>7703</v>
      </c>
      <c r="DM2680" t="str">
        <f t="shared" si="46"/>
        <v xml:space="preserve">MN025 - HRA of WALKER, MINNESOTA                                    </v>
      </c>
      <c r="DN2680" s="11" t="s">
        <v>7704</v>
      </c>
      <c r="DO2680" t="s">
        <v>7705</v>
      </c>
      <c r="DP2680">
        <v>32</v>
      </c>
    </row>
    <row r="2681" spans="113:120" x14ac:dyDescent="0.25">
      <c r="DI2681" t="s">
        <v>149</v>
      </c>
      <c r="DJ2681" t="s">
        <v>7706</v>
      </c>
      <c r="DK2681" s="3" t="s">
        <v>7584</v>
      </c>
      <c r="DL2681" t="s">
        <v>7707</v>
      </c>
      <c r="DM2681" t="str">
        <f t="shared" si="46"/>
        <v>MN026 - HRA of MONTEVIDEO, MINNESOTA</v>
      </c>
      <c r="DN2681" s="11" t="s">
        <v>7708</v>
      </c>
      <c r="DO2681" t="s">
        <v>7709</v>
      </c>
      <c r="DP2681">
        <v>58</v>
      </c>
    </row>
    <row r="2682" spans="113:120" x14ac:dyDescent="0.25">
      <c r="DI2682" t="s">
        <v>149</v>
      </c>
      <c r="DJ2682" t="s">
        <v>7710</v>
      </c>
      <c r="DK2682" s="3" t="s">
        <v>7584</v>
      </c>
      <c r="DL2682" t="s">
        <v>7711</v>
      </c>
      <c r="DM2682" t="str">
        <f t="shared" si="46"/>
        <v>MN027 - THIEF RIVER FALLS HOUSING &amp; REDEVELOPMENT AUT</v>
      </c>
      <c r="DN2682" s="11" t="s">
        <v>7712</v>
      </c>
      <c r="DO2682" t="s">
        <v>7713</v>
      </c>
      <c r="DP2682">
        <v>76</v>
      </c>
    </row>
    <row r="2683" spans="113:120" x14ac:dyDescent="0.25">
      <c r="DI2683" t="s">
        <v>149</v>
      </c>
      <c r="DJ2683" t="s">
        <v>7714</v>
      </c>
      <c r="DK2683" s="3" t="s">
        <v>7584</v>
      </c>
      <c r="DL2683" t="s">
        <v>7715</v>
      </c>
      <c r="DM2683" t="str">
        <f t="shared" si="46"/>
        <v>MN028 - HRA of SAUK CENTRE, MINNESOTA</v>
      </c>
      <c r="DN2683" s="11" t="s">
        <v>7716</v>
      </c>
      <c r="DO2683" t="s">
        <v>7717</v>
      </c>
      <c r="DP2683">
        <v>40</v>
      </c>
    </row>
    <row r="2684" spans="113:120" x14ac:dyDescent="0.25">
      <c r="DI2684" t="s">
        <v>149</v>
      </c>
      <c r="DJ2684" t="s">
        <v>7718</v>
      </c>
      <c r="DK2684" s="3" t="s">
        <v>7584</v>
      </c>
      <c r="DL2684" t="s">
        <v>7719</v>
      </c>
      <c r="DM2684" t="str">
        <f t="shared" si="46"/>
        <v>MN029 - HRA of MADISON, MINNESOTA</v>
      </c>
      <c r="DN2684" s="11" t="s">
        <v>7720</v>
      </c>
      <c r="DO2684" t="s">
        <v>7721</v>
      </c>
      <c r="DP2684">
        <v>36</v>
      </c>
    </row>
    <row r="2685" spans="113:120" x14ac:dyDescent="0.25">
      <c r="DI2685" t="s">
        <v>149</v>
      </c>
      <c r="DJ2685" t="s">
        <v>7722</v>
      </c>
      <c r="DK2685" s="3" t="s">
        <v>7584</v>
      </c>
      <c r="DL2685" t="s">
        <v>7723</v>
      </c>
      <c r="DM2685" t="str">
        <f t="shared" si="46"/>
        <v>MN031 - HRA of ST. JAMES, MINNESOTA</v>
      </c>
      <c r="DN2685" s="11" t="s">
        <v>7724</v>
      </c>
      <c r="DO2685" t="s">
        <v>7725</v>
      </c>
      <c r="DP2685">
        <v>77</v>
      </c>
    </row>
    <row r="2686" spans="113:120" x14ac:dyDescent="0.25">
      <c r="DI2686" t="s">
        <v>149</v>
      </c>
      <c r="DJ2686" t="s">
        <v>7726</v>
      </c>
      <c r="DK2686" s="3" t="s">
        <v>7584</v>
      </c>
      <c r="DL2686" t="s">
        <v>7727</v>
      </c>
      <c r="DM2686" t="str">
        <f t="shared" si="46"/>
        <v>MN032 - HRA IN AND FOR THE CITY OF BRAINERD, MINNESOTA</v>
      </c>
      <c r="DN2686" s="11" t="s">
        <v>7728</v>
      </c>
      <c r="DO2686" t="s">
        <v>7729</v>
      </c>
      <c r="DP2686">
        <v>203</v>
      </c>
    </row>
    <row r="2687" spans="113:120" x14ac:dyDescent="0.25">
      <c r="DI2687" t="s">
        <v>149</v>
      </c>
      <c r="DJ2687" t="s">
        <v>7730</v>
      </c>
      <c r="DK2687" s="3" t="s">
        <v>7584</v>
      </c>
      <c r="DL2687" t="s">
        <v>7731</v>
      </c>
      <c r="DM2687" t="str">
        <f t="shared" si="46"/>
        <v>MN033 - HRA of MONTGOMERY, MINNESOTA</v>
      </c>
      <c r="DN2687" s="11" t="s">
        <v>7732</v>
      </c>
      <c r="DO2687" t="s">
        <v>7733</v>
      </c>
      <c r="DP2687">
        <v>30</v>
      </c>
    </row>
    <row r="2688" spans="113:120" x14ac:dyDescent="0.25">
      <c r="DI2688" t="s">
        <v>149</v>
      </c>
      <c r="DJ2688" t="s">
        <v>7730</v>
      </c>
      <c r="DK2688" s="3" t="s">
        <v>7584</v>
      </c>
      <c r="DL2688" t="s">
        <v>7731</v>
      </c>
      <c r="DM2688" t="str">
        <f t="shared" si="46"/>
        <v>MN033 - HRA of MONTGOMERY, MINNESOTA</v>
      </c>
      <c r="DN2688" s="11" t="s">
        <v>7734</v>
      </c>
      <c r="DO2688" t="s">
        <v>7735</v>
      </c>
      <c r="DP2688">
        <v>1</v>
      </c>
    </row>
    <row r="2689" spans="113:120" x14ac:dyDescent="0.25">
      <c r="DI2689" t="s">
        <v>149</v>
      </c>
      <c r="DJ2689" t="s">
        <v>7736</v>
      </c>
      <c r="DK2689" s="3" t="s">
        <v>7584</v>
      </c>
      <c r="DL2689" t="s">
        <v>7737</v>
      </c>
      <c r="DM2689" t="str">
        <f t="shared" si="46"/>
        <v>MN034 - HRA of WORTHINGTON, MINNESOTA</v>
      </c>
      <c r="DN2689" s="11" t="s">
        <v>7738</v>
      </c>
      <c r="DO2689" t="s">
        <v>7739</v>
      </c>
      <c r="DP2689">
        <v>136</v>
      </c>
    </row>
    <row r="2690" spans="113:120" x14ac:dyDescent="0.25">
      <c r="DI2690" t="s">
        <v>149</v>
      </c>
      <c r="DJ2690" t="s">
        <v>7740</v>
      </c>
      <c r="DK2690" s="3" t="s">
        <v>7584</v>
      </c>
      <c r="DL2690" t="s">
        <v>7741</v>
      </c>
      <c r="DM2690" t="str">
        <f t="shared" si="46"/>
        <v>MN035 - HRA of ALEXANDRIA, MINNESOTA</v>
      </c>
      <c r="DN2690" s="11" t="s">
        <v>7742</v>
      </c>
      <c r="DO2690" t="s">
        <v>7743</v>
      </c>
      <c r="DP2690">
        <v>130</v>
      </c>
    </row>
    <row r="2691" spans="113:120" x14ac:dyDescent="0.25">
      <c r="DI2691" t="s">
        <v>149</v>
      </c>
      <c r="DJ2691" t="s">
        <v>7744</v>
      </c>
      <c r="DK2691" s="3" t="s">
        <v>7584</v>
      </c>
      <c r="DL2691" t="s">
        <v>7745</v>
      </c>
      <c r="DM2691" t="str">
        <f t="shared" si="46"/>
        <v>MN036 - HRA of REDWOOD FALLS, MINNESOTA</v>
      </c>
      <c r="DN2691" s="11" t="s">
        <v>7746</v>
      </c>
      <c r="DO2691" t="s">
        <v>7747</v>
      </c>
      <c r="DP2691">
        <v>52</v>
      </c>
    </row>
    <row r="2692" spans="113:120" x14ac:dyDescent="0.25">
      <c r="DI2692" t="s">
        <v>149</v>
      </c>
      <c r="DJ2692" t="s">
        <v>7748</v>
      </c>
      <c r="DK2692" s="3" t="s">
        <v>7584</v>
      </c>
      <c r="DL2692" t="s">
        <v>7749</v>
      </c>
      <c r="DM2692" t="str">
        <f t="shared" si="46"/>
        <v>MN037 - HRA of AITKIN COUNTY, MINNESOTA</v>
      </c>
      <c r="DN2692" s="11" t="s">
        <v>7750</v>
      </c>
      <c r="DO2692" t="s">
        <v>7751</v>
      </c>
      <c r="DP2692">
        <v>145</v>
      </c>
    </row>
    <row r="2693" spans="113:120" x14ac:dyDescent="0.25">
      <c r="DI2693" t="s">
        <v>14</v>
      </c>
      <c r="DJ2693" t="s">
        <v>7752</v>
      </c>
      <c r="DK2693" s="3" t="s">
        <v>7584</v>
      </c>
      <c r="DL2693" t="s">
        <v>7753</v>
      </c>
      <c r="DM2693" t="str">
        <f t="shared" si="46"/>
        <v>MN038 - HRA of ST. CLOUD, MINNESOTA</v>
      </c>
      <c r="DN2693" s="11" t="s">
        <v>7754</v>
      </c>
      <c r="DO2693" t="s">
        <v>7755</v>
      </c>
      <c r="DP2693">
        <v>89</v>
      </c>
    </row>
    <row r="2694" spans="113:120" x14ac:dyDescent="0.25">
      <c r="DI2694" t="s">
        <v>14</v>
      </c>
      <c r="DJ2694" t="s">
        <v>7752</v>
      </c>
      <c r="DK2694" s="3" t="s">
        <v>7584</v>
      </c>
      <c r="DL2694" t="s">
        <v>7753</v>
      </c>
      <c r="DM2694" t="str">
        <f t="shared" ref="DM2694:DM2757" si="47">CONCATENATE(DJ2694," - ",DL2694)</f>
        <v>MN038 - HRA of ST. CLOUD, MINNESOTA</v>
      </c>
      <c r="DN2694" s="11" t="s">
        <v>7756</v>
      </c>
      <c r="DO2694" t="s">
        <v>7757</v>
      </c>
      <c r="DP2694">
        <v>76</v>
      </c>
    </row>
    <row r="2695" spans="113:120" x14ac:dyDescent="0.25">
      <c r="DI2695" t="s">
        <v>14</v>
      </c>
      <c r="DJ2695" t="s">
        <v>7752</v>
      </c>
      <c r="DK2695" s="3" t="s">
        <v>7584</v>
      </c>
      <c r="DL2695" t="s">
        <v>7753</v>
      </c>
      <c r="DM2695" t="str">
        <f t="shared" si="47"/>
        <v>MN038 - HRA of ST. CLOUD, MINNESOTA</v>
      </c>
      <c r="DN2695" s="11" t="s">
        <v>7758</v>
      </c>
      <c r="DO2695" t="s">
        <v>7759</v>
      </c>
      <c r="DP2695">
        <v>126</v>
      </c>
    </row>
    <row r="2696" spans="113:120" x14ac:dyDescent="0.25">
      <c r="DI2696" t="s">
        <v>149</v>
      </c>
      <c r="DJ2696" t="s">
        <v>7760</v>
      </c>
      <c r="DK2696" s="3" t="s">
        <v>7584</v>
      </c>
      <c r="DL2696" t="s">
        <v>7761</v>
      </c>
      <c r="DM2696" t="str">
        <f t="shared" si="47"/>
        <v>MN039 - HRA of LE SUEUR, MINNESOTA</v>
      </c>
      <c r="DN2696" s="11" t="s">
        <v>7762</v>
      </c>
      <c r="DO2696" t="s">
        <v>7763</v>
      </c>
      <c r="DP2696">
        <v>48</v>
      </c>
    </row>
    <row r="2697" spans="113:120" x14ac:dyDescent="0.25">
      <c r="DI2697" t="s">
        <v>149</v>
      </c>
      <c r="DJ2697" t="s">
        <v>7764</v>
      </c>
      <c r="DK2697" s="3" t="s">
        <v>7584</v>
      </c>
      <c r="DL2697" t="s">
        <v>7765</v>
      </c>
      <c r="DM2697" t="str">
        <f t="shared" si="47"/>
        <v>MN040 - HRA of TRACY, MINNESOTA</v>
      </c>
      <c r="DN2697" s="11" t="s">
        <v>7766</v>
      </c>
      <c r="DO2697" t="s">
        <v>7767</v>
      </c>
      <c r="DP2697">
        <v>60</v>
      </c>
    </row>
    <row r="2698" spans="113:120" x14ac:dyDescent="0.25">
      <c r="DI2698" t="s">
        <v>149</v>
      </c>
      <c r="DJ2698" t="s">
        <v>7768</v>
      </c>
      <c r="DK2698" s="3" t="s">
        <v>7584</v>
      </c>
      <c r="DL2698" t="s">
        <v>7769</v>
      </c>
      <c r="DM2698" t="str">
        <f t="shared" si="47"/>
        <v xml:space="preserve">MN041 - PUBLIC HOUSING COMMISSION OF THE CITY OF MARSHALL           </v>
      </c>
      <c r="DN2698" s="11" t="s">
        <v>7770</v>
      </c>
      <c r="DO2698" t="s">
        <v>7771</v>
      </c>
      <c r="DP2698">
        <v>145</v>
      </c>
    </row>
    <row r="2699" spans="113:120" x14ac:dyDescent="0.25">
      <c r="DI2699" t="s">
        <v>149</v>
      </c>
      <c r="DJ2699" t="s">
        <v>7772</v>
      </c>
      <c r="DK2699" s="3" t="s">
        <v>7584</v>
      </c>
      <c r="DL2699" t="s">
        <v>7773</v>
      </c>
      <c r="DM2699" t="str">
        <f t="shared" si="47"/>
        <v>MN042 - HRA of LITTLE FALLS, MINNESOTA</v>
      </c>
      <c r="DN2699" s="11" t="s">
        <v>7774</v>
      </c>
      <c r="DO2699" t="s">
        <v>7775</v>
      </c>
      <c r="DP2699">
        <v>98</v>
      </c>
    </row>
    <row r="2700" spans="113:120" x14ac:dyDescent="0.25">
      <c r="DI2700" t="s">
        <v>149</v>
      </c>
      <c r="DJ2700" t="s">
        <v>7776</v>
      </c>
      <c r="DK2700" s="3" t="s">
        <v>7584</v>
      </c>
      <c r="DL2700" t="s">
        <v>7777</v>
      </c>
      <c r="DM2700" t="str">
        <f t="shared" si="47"/>
        <v>MN043 - HRA of PARK RAPIDS, MINNESOTA</v>
      </c>
      <c r="DN2700" s="11" t="s">
        <v>7778</v>
      </c>
      <c r="DO2700" t="s">
        <v>7779</v>
      </c>
      <c r="DP2700">
        <v>68</v>
      </c>
    </row>
    <row r="2701" spans="113:120" x14ac:dyDescent="0.25">
      <c r="DI2701" t="s">
        <v>149</v>
      </c>
      <c r="DJ2701" t="s">
        <v>7780</v>
      </c>
      <c r="DK2701" s="3" t="s">
        <v>7584</v>
      </c>
      <c r="DL2701" t="s">
        <v>7781</v>
      </c>
      <c r="DM2701" t="str">
        <f t="shared" si="47"/>
        <v>MN046 - HRA of ST. PETER, MINNESOTA</v>
      </c>
      <c r="DN2701" s="11" t="s">
        <v>7782</v>
      </c>
      <c r="DO2701" t="s">
        <v>7783</v>
      </c>
      <c r="DP2701">
        <v>63</v>
      </c>
    </row>
    <row r="2702" spans="113:120" x14ac:dyDescent="0.25">
      <c r="DI2702" t="s">
        <v>149</v>
      </c>
      <c r="DJ2702" t="s">
        <v>7784</v>
      </c>
      <c r="DK2702" s="3" t="s">
        <v>7584</v>
      </c>
      <c r="DL2702" t="s">
        <v>7785</v>
      </c>
      <c r="DM2702" t="str">
        <f t="shared" si="47"/>
        <v>MN047 - HRA of BAGLEY, MINNESOTA</v>
      </c>
      <c r="DN2702" s="11" t="s">
        <v>7786</v>
      </c>
      <c r="DO2702" t="s">
        <v>7771</v>
      </c>
      <c r="DP2702">
        <v>35</v>
      </c>
    </row>
    <row r="2703" spans="113:120" x14ac:dyDescent="0.25">
      <c r="DI2703" t="s">
        <v>149</v>
      </c>
      <c r="DJ2703" t="s">
        <v>7787</v>
      </c>
      <c r="DK2703" s="3" t="s">
        <v>7584</v>
      </c>
      <c r="DL2703" t="s">
        <v>7788</v>
      </c>
      <c r="DM2703" t="str">
        <f t="shared" si="47"/>
        <v>MN048 - HRA of LUVERNE, MINNESOTA</v>
      </c>
      <c r="DN2703" s="11" t="s">
        <v>7789</v>
      </c>
      <c r="DO2703" t="s">
        <v>7790</v>
      </c>
      <c r="DP2703">
        <v>70</v>
      </c>
    </row>
    <row r="2704" spans="113:120" x14ac:dyDescent="0.25">
      <c r="DI2704" t="s">
        <v>149</v>
      </c>
      <c r="DJ2704" t="s">
        <v>7791</v>
      </c>
      <c r="DK2704" s="3" t="s">
        <v>7584</v>
      </c>
      <c r="DL2704" t="s">
        <v>7792</v>
      </c>
      <c r="DM2704" t="str">
        <f t="shared" si="47"/>
        <v>MN049 - HRA of PIPESTONE, MINNESOTA</v>
      </c>
      <c r="DN2704" s="11" t="s">
        <v>7793</v>
      </c>
      <c r="DO2704" t="s">
        <v>7794</v>
      </c>
      <c r="DP2704">
        <v>102</v>
      </c>
    </row>
    <row r="2705" spans="113:120" x14ac:dyDescent="0.25">
      <c r="DI2705" t="s">
        <v>149</v>
      </c>
      <c r="DJ2705" t="s">
        <v>7795</v>
      </c>
      <c r="DK2705" s="3" t="s">
        <v>7584</v>
      </c>
      <c r="DL2705" t="s">
        <v>7796</v>
      </c>
      <c r="DM2705" t="str">
        <f t="shared" si="47"/>
        <v>MN052 - HRA of BRAHAM, MINNESOTA</v>
      </c>
      <c r="DN2705" s="11" t="s">
        <v>7797</v>
      </c>
      <c r="DO2705" t="s">
        <v>7733</v>
      </c>
      <c r="DP2705">
        <v>32</v>
      </c>
    </row>
    <row r="2706" spans="113:120" x14ac:dyDescent="0.25">
      <c r="DI2706" t="s">
        <v>149</v>
      </c>
      <c r="DJ2706" t="s">
        <v>7798</v>
      </c>
      <c r="DK2706" s="3" t="s">
        <v>7584</v>
      </c>
      <c r="DL2706" t="s">
        <v>7799</v>
      </c>
      <c r="DM2706" t="str">
        <f t="shared" si="47"/>
        <v>MN053 - HRA of ELY, MINNESOTA</v>
      </c>
      <c r="DN2706" s="11" t="s">
        <v>7800</v>
      </c>
      <c r="DO2706" t="s">
        <v>7801</v>
      </c>
      <c r="DP2706">
        <v>120</v>
      </c>
    </row>
    <row r="2707" spans="113:120" x14ac:dyDescent="0.25">
      <c r="DI2707" t="s">
        <v>149</v>
      </c>
      <c r="DJ2707" t="s">
        <v>7802</v>
      </c>
      <c r="DK2707" s="3" t="s">
        <v>7584</v>
      </c>
      <c r="DL2707" t="s">
        <v>7803</v>
      </c>
      <c r="DM2707" t="str">
        <f t="shared" si="47"/>
        <v>MN054 - HRA of FAIRMONT, MINNESOTA</v>
      </c>
      <c r="DN2707" s="11" t="s">
        <v>7804</v>
      </c>
      <c r="DO2707" t="s">
        <v>7805</v>
      </c>
      <c r="DP2707">
        <v>123</v>
      </c>
    </row>
    <row r="2708" spans="113:120" x14ac:dyDescent="0.25">
      <c r="DI2708" t="s">
        <v>149</v>
      </c>
      <c r="DJ2708" t="s">
        <v>7802</v>
      </c>
      <c r="DK2708" s="3" t="s">
        <v>7584</v>
      </c>
      <c r="DL2708" t="s">
        <v>7803</v>
      </c>
      <c r="DM2708" t="str">
        <f t="shared" si="47"/>
        <v>MN054 - HRA of FAIRMONT, MINNESOTA</v>
      </c>
      <c r="DN2708" s="11" t="s">
        <v>7806</v>
      </c>
      <c r="DO2708" t="s">
        <v>7807</v>
      </c>
      <c r="DP2708">
        <v>2</v>
      </c>
    </row>
    <row r="2709" spans="113:120" x14ac:dyDescent="0.25">
      <c r="DI2709" t="s">
        <v>149</v>
      </c>
      <c r="DJ2709" t="s">
        <v>7808</v>
      </c>
      <c r="DK2709" s="3" t="s">
        <v>7584</v>
      </c>
      <c r="DL2709" t="s">
        <v>7809</v>
      </c>
      <c r="DM2709" t="str">
        <f t="shared" si="47"/>
        <v>MN055 - HRA of CARLTON, MINNESOTA</v>
      </c>
      <c r="DN2709" s="11" t="s">
        <v>7810</v>
      </c>
      <c r="DO2709" t="s">
        <v>7811</v>
      </c>
      <c r="DP2709">
        <v>19</v>
      </c>
    </row>
    <row r="2710" spans="113:120" x14ac:dyDescent="0.25">
      <c r="DI2710" t="s">
        <v>149</v>
      </c>
      <c r="DJ2710" t="s">
        <v>7812</v>
      </c>
      <c r="DK2710" s="3" t="s">
        <v>7584</v>
      </c>
      <c r="DL2710" t="s">
        <v>7813</v>
      </c>
      <c r="DM2710" t="str">
        <f t="shared" si="47"/>
        <v>MN056 - HRA of GLENWOOD, MINNESOTA</v>
      </c>
      <c r="DN2710" s="11" t="s">
        <v>7814</v>
      </c>
      <c r="DO2710" t="s">
        <v>7815</v>
      </c>
      <c r="DP2710">
        <v>30</v>
      </c>
    </row>
    <row r="2711" spans="113:120" x14ac:dyDescent="0.25">
      <c r="DI2711" t="s">
        <v>149</v>
      </c>
      <c r="DJ2711" t="s">
        <v>7816</v>
      </c>
      <c r="DK2711" s="3" t="s">
        <v>7584</v>
      </c>
      <c r="DL2711" t="s">
        <v>7817</v>
      </c>
      <c r="DM2711" t="str">
        <f t="shared" si="47"/>
        <v>MN058 - HRA of MOUNTAIN LAKE, MINNESOTA</v>
      </c>
      <c r="DN2711" s="11" t="s">
        <v>7818</v>
      </c>
      <c r="DO2711" t="s">
        <v>7819</v>
      </c>
      <c r="DP2711">
        <v>42</v>
      </c>
    </row>
    <row r="2712" spans="113:120" x14ac:dyDescent="0.25">
      <c r="DI2712" t="s">
        <v>149</v>
      </c>
      <c r="DJ2712" t="s">
        <v>7820</v>
      </c>
      <c r="DK2712" s="3" t="s">
        <v>7584</v>
      </c>
      <c r="DL2712" t="s">
        <v>7821</v>
      </c>
      <c r="DM2712" t="str">
        <f t="shared" si="47"/>
        <v>MN059 - HRA of PINE CITY, MINNESOTA</v>
      </c>
      <c r="DN2712" s="11" t="s">
        <v>7822</v>
      </c>
      <c r="DO2712" t="s">
        <v>7763</v>
      </c>
      <c r="DP2712">
        <v>34</v>
      </c>
    </row>
    <row r="2713" spans="113:120" x14ac:dyDescent="0.25">
      <c r="DI2713" t="s">
        <v>149</v>
      </c>
      <c r="DJ2713" t="s">
        <v>7823</v>
      </c>
      <c r="DK2713" s="3" t="s">
        <v>7584</v>
      </c>
      <c r="DL2713" t="s">
        <v>7824</v>
      </c>
      <c r="DM2713" t="str">
        <f t="shared" si="47"/>
        <v>MN060 - HRA OF SLEEPY EYE, MINNESOTA</v>
      </c>
      <c r="DN2713" s="11" t="s">
        <v>7825</v>
      </c>
      <c r="DO2713" t="s">
        <v>7826</v>
      </c>
      <c r="DP2713">
        <v>45</v>
      </c>
    </row>
    <row r="2714" spans="113:120" x14ac:dyDescent="0.25">
      <c r="DI2714" t="s">
        <v>149</v>
      </c>
      <c r="DJ2714" t="s">
        <v>7827</v>
      </c>
      <c r="DK2714" s="3" t="s">
        <v>7584</v>
      </c>
      <c r="DL2714" t="s">
        <v>7828</v>
      </c>
      <c r="DM2714" t="str">
        <f t="shared" si="47"/>
        <v>MN061 - HRA OF WARROAD, MINNESOTA</v>
      </c>
      <c r="DN2714" s="11" t="s">
        <v>7829</v>
      </c>
      <c r="DO2714" t="s">
        <v>7830</v>
      </c>
      <c r="DP2714">
        <v>20</v>
      </c>
    </row>
    <row r="2715" spans="113:120" x14ac:dyDescent="0.25">
      <c r="DI2715" t="s">
        <v>149</v>
      </c>
      <c r="DJ2715" t="s">
        <v>7831</v>
      </c>
      <c r="DK2715" s="3" t="s">
        <v>7584</v>
      </c>
      <c r="DL2715" t="s">
        <v>7832</v>
      </c>
      <c r="DM2715" t="str">
        <f t="shared" si="47"/>
        <v>MN062 - HRA OF CITY OF DELANO, MINNESOTA</v>
      </c>
      <c r="DN2715" s="11" t="s">
        <v>7833</v>
      </c>
      <c r="DO2715" t="s">
        <v>7834</v>
      </c>
      <c r="DP2715">
        <v>30</v>
      </c>
    </row>
    <row r="2716" spans="113:120" x14ac:dyDescent="0.25">
      <c r="DI2716" t="s">
        <v>149</v>
      </c>
      <c r="DJ2716" t="s">
        <v>7835</v>
      </c>
      <c r="DK2716" s="3" t="s">
        <v>7584</v>
      </c>
      <c r="DL2716" t="s">
        <v>7836</v>
      </c>
      <c r="DM2716" t="str">
        <f t="shared" si="47"/>
        <v>MN063 - MANKATO EDA</v>
      </c>
      <c r="DN2716" s="11" t="s">
        <v>7837</v>
      </c>
      <c r="DO2716" t="s">
        <v>7838</v>
      </c>
      <c r="DP2716">
        <v>179</v>
      </c>
    </row>
    <row r="2717" spans="113:120" x14ac:dyDescent="0.25">
      <c r="DI2717" t="s">
        <v>149</v>
      </c>
      <c r="DJ2717" t="s">
        <v>7839</v>
      </c>
      <c r="DK2717" s="3" t="s">
        <v>7584</v>
      </c>
      <c r="DL2717" t="s">
        <v>7840</v>
      </c>
      <c r="DM2717" t="str">
        <f t="shared" si="47"/>
        <v>MN064 - HRA OF PRINCETON, MINNESOTA</v>
      </c>
      <c r="DN2717" s="11" t="s">
        <v>7841</v>
      </c>
      <c r="DO2717" t="s">
        <v>7842</v>
      </c>
      <c r="DP2717">
        <v>40</v>
      </c>
    </row>
    <row r="2718" spans="113:120" x14ac:dyDescent="0.25">
      <c r="DI2718" t="s">
        <v>149</v>
      </c>
      <c r="DJ2718" t="s">
        <v>7843</v>
      </c>
      <c r="DK2718" s="3" t="s">
        <v>7584</v>
      </c>
      <c r="DL2718" t="s">
        <v>7844</v>
      </c>
      <c r="DM2718" t="str">
        <f t="shared" si="47"/>
        <v>MN065 - HRA OF CITY OF MELROSE, MINNESOTA</v>
      </c>
      <c r="DN2718" s="11" t="s">
        <v>7845</v>
      </c>
      <c r="DO2718" t="s">
        <v>7846</v>
      </c>
      <c r="DP2718">
        <v>30</v>
      </c>
    </row>
    <row r="2719" spans="113:120" x14ac:dyDescent="0.25">
      <c r="DI2719" t="s">
        <v>149</v>
      </c>
      <c r="DJ2719" t="s">
        <v>7847</v>
      </c>
      <c r="DK2719" s="3" t="s">
        <v>7584</v>
      </c>
      <c r="DL2719" t="s">
        <v>7848</v>
      </c>
      <c r="DM2719" t="str">
        <f t="shared" si="47"/>
        <v>MN067 - Cambridge Economic Development Authority</v>
      </c>
      <c r="DN2719" s="11" t="s">
        <v>7849</v>
      </c>
      <c r="DO2719" t="s">
        <v>7850</v>
      </c>
      <c r="DP2719">
        <v>45</v>
      </c>
    </row>
    <row r="2720" spans="113:120" x14ac:dyDescent="0.25">
      <c r="DI2720" t="s">
        <v>149</v>
      </c>
      <c r="DJ2720" t="s">
        <v>7851</v>
      </c>
      <c r="DK2720" s="3" t="s">
        <v>7584</v>
      </c>
      <c r="DL2720" t="s">
        <v>7852</v>
      </c>
      <c r="DM2720" t="str">
        <f t="shared" si="47"/>
        <v>MN068 - HRA OF BARNESVILLE, MINNESOTA</v>
      </c>
      <c r="DN2720" s="11" t="s">
        <v>7853</v>
      </c>
      <c r="DO2720" t="s">
        <v>7854</v>
      </c>
      <c r="DP2720">
        <v>30</v>
      </c>
    </row>
    <row r="2721" spans="113:120" x14ac:dyDescent="0.25">
      <c r="DI2721" t="s">
        <v>149</v>
      </c>
      <c r="DJ2721" t="s">
        <v>7855</v>
      </c>
      <c r="DK2721" s="3" t="s">
        <v>7584</v>
      </c>
      <c r="DL2721" t="s">
        <v>7856</v>
      </c>
      <c r="DM2721" t="str">
        <f t="shared" si="47"/>
        <v>MN069 - HRA OF CLARKFIELD, MINNESOTA</v>
      </c>
      <c r="DN2721" s="11" t="s">
        <v>7857</v>
      </c>
      <c r="DO2721" t="s">
        <v>7858</v>
      </c>
      <c r="DP2721">
        <v>33</v>
      </c>
    </row>
    <row r="2722" spans="113:120" x14ac:dyDescent="0.25">
      <c r="DI2722" t="s">
        <v>149</v>
      </c>
      <c r="DJ2722" t="s">
        <v>7859</v>
      </c>
      <c r="DK2722" s="3" t="s">
        <v>7584</v>
      </c>
      <c r="DL2722" t="s">
        <v>7860</v>
      </c>
      <c r="DM2722" t="str">
        <f t="shared" si="47"/>
        <v>MN070 - HRA OF LITCHFIELD, MINNESOTA</v>
      </c>
      <c r="DN2722" s="11" t="s">
        <v>7861</v>
      </c>
      <c r="DO2722" t="s">
        <v>7862</v>
      </c>
      <c r="DP2722">
        <v>61</v>
      </c>
    </row>
    <row r="2723" spans="113:120" x14ac:dyDescent="0.25">
      <c r="DI2723" t="s">
        <v>149</v>
      </c>
      <c r="DJ2723" t="s">
        <v>7863</v>
      </c>
      <c r="DK2723" s="3" t="s">
        <v>7584</v>
      </c>
      <c r="DL2723" t="s">
        <v>7864</v>
      </c>
      <c r="DM2723" t="str">
        <f t="shared" si="47"/>
        <v>MN071 - HRA OF RED LAKE FALLS, MINNESOTA</v>
      </c>
      <c r="DN2723" s="11" t="s">
        <v>7865</v>
      </c>
      <c r="DO2723" t="s">
        <v>7866</v>
      </c>
      <c r="DP2723">
        <v>23</v>
      </c>
    </row>
    <row r="2724" spans="113:120" x14ac:dyDescent="0.25">
      <c r="DI2724" t="s">
        <v>149</v>
      </c>
      <c r="DJ2724" t="s">
        <v>7867</v>
      </c>
      <c r="DK2724" s="3" t="s">
        <v>7584</v>
      </c>
      <c r="DL2724" t="s">
        <v>7868</v>
      </c>
      <c r="DM2724" t="str">
        <f t="shared" si="47"/>
        <v>MN072 - BRECKENRIDGE HRA OF BRECKENRIDGE, Minnesota</v>
      </c>
      <c r="DN2724" s="11" t="s">
        <v>7869</v>
      </c>
      <c r="DO2724" t="s">
        <v>7870</v>
      </c>
      <c r="DP2724">
        <v>79</v>
      </c>
    </row>
    <row r="2725" spans="113:120" x14ac:dyDescent="0.25">
      <c r="DI2725" t="s">
        <v>149</v>
      </c>
      <c r="DJ2725" t="s">
        <v>7871</v>
      </c>
      <c r="DK2725" s="3" t="s">
        <v>7584</v>
      </c>
      <c r="DL2725" t="s">
        <v>7872</v>
      </c>
      <c r="DM2725" t="str">
        <f t="shared" si="47"/>
        <v>MN073 - HRA OF CLOQUET, MINNESOTA</v>
      </c>
      <c r="DN2725" s="11" t="s">
        <v>7873</v>
      </c>
      <c r="DO2725" t="s">
        <v>7874</v>
      </c>
      <c r="DP2725">
        <v>76</v>
      </c>
    </row>
    <row r="2726" spans="113:120" x14ac:dyDescent="0.25">
      <c r="DI2726" t="s">
        <v>149</v>
      </c>
      <c r="DJ2726" t="s">
        <v>7875</v>
      </c>
      <c r="DK2726" s="3" t="s">
        <v>7584</v>
      </c>
      <c r="DL2726" t="s">
        <v>7876</v>
      </c>
      <c r="DM2726" t="str">
        <f t="shared" si="47"/>
        <v>MN075 - HRA OF STAPLES</v>
      </c>
      <c r="DN2726" s="11" t="s">
        <v>7877</v>
      </c>
      <c r="DO2726" t="s">
        <v>7878</v>
      </c>
      <c r="DP2726">
        <v>61</v>
      </c>
    </row>
    <row r="2727" spans="113:120" x14ac:dyDescent="0.25">
      <c r="DI2727" t="s">
        <v>149</v>
      </c>
      <c r="DJ2727" t="s">
        <v>7879</v>
      </c>
      <c r="DK2727" s="3" t="s">
        <v>7584</v>
      </c>
      <c r="DL2727" t="s">
        <v>7880</v>
      </c>
      <c r="DM2727" t="str">
        <f t="shared" si="47"/>
        <v>MN076 - HRA OF WARREN, MINNESOTA</v>
      </c>
      <c r="DN2727" s="11" t="s">
        <v>7881</v>
      </c>
      <c r="DO2727" t="s">
        <v>7882</v>
      </c>
      <c r="DP2727">
        <v>74</v>
      </c>
    </row>
    <row r="2728" spans="113:120" x14ac:dyDescent="0.25">
      <c r="DI2728" t="s">
        <v>149</v>
      </c>
      <c r="DJ2728" t="s">
        <v>7883</v>
      </c>
      <c r="DK2728" s="3" t="s">
        <v>7584</v>
      </c>
      <c r="DL2728" t="s">
        <v>7884</v>
      </c>
      <c r="DM2728" t="str">
        <f t="shared" si="47"/>
        <v>MN077 - HRA IN AND FOR THE CITY OF ALBERT LEA, MINNESOTA</v>
      </c>
      <c r="DN2728" s="11" t="s">
        <v>7885</v>
      </c>
      <c r="DO2728" t="s">
        <v>7886</v>
      </c>
      <c r="DP2728">
        <v>176</v>
      </c>
    </row>
    <row r="2729" spans="113:120" x14ac:dyDescent="0.25">
      <c r="DI2729" t="s">
        <v>149</v>
      </c>
      <c r="DJ2729" t="s">
        <v>7887</v>
      </c>
      <c r="DK2729" s="3" t="s">
        <v>7584</v>
      </c>
      <c r="DL2729" t="s">
        <v>7888</v>
      </c>
      <c r="DM2729" t="str">
        <f t="shared" si="47"/>
        <v>MN078 - HRA OF HOPKINS, MINNESOTA</v>
      </c>
      <c r="DN2729" s="11" t="s">
        <v>7889</v>
      </c>
      <c r="DO2729" t="s">
        <v>7890</v>
      </c>
      <c r="DP2729">
        <v>76</v>
      </c>
    </row>
    <row r="2730" spans="113:120" x14ac:dyDescent="0.25">
      <c r="DI2730" t="s">
        <v>149</v>
      </c>
      <c r="DJ2730" t="s">
        <v>7891</v>
      </c>
      <c r="DK2730" s="3" t="s">
        <v>7584</v>
      </c>
      <c r="DL2730" t="s">
        <v>7892</v>
      </c>
      <c r="DM2730" t="str">
        <f t="shared" si="47"/>
        <v>MN080 - HRA OF WINDOM, MINNESOTA</v>
      </c>
      <c r="DN2730" s="11" t="s">
        <v>7893</v>
      </c>
      <c r="DO2730" t="s">
        <v>7894</v>
      </c>
      <c r="DP2730">
        <v>88</v>
      </c>
    </row>
    <row r="2731" spans="113:120" x14ac:dyDescent="0.25">
      <c r="DI2731" t="s">
        <v>149</v>
      </c>
      <c r="DJ2731" t="s">
        <v>7895</v>
      </c>
      <c r="DK2731" s="3" t="s">
        <v>7584</v>
      </c>
      <c r="DL2731" t="s">
        <v>7896</v>
      </c>
      <c r="DM2731" t="str">
        <f t="shared" si="47"/>
        <v>MN082 - HRA OF CROSBY, MINNESOTA</v>
      </c>
      <c r="DN2731" s="11" t="s">
        <v>7897</v>
      </c>
      <c r="DO2731" t="s">
        <v>7898</v>
      </c>
      <c r="DP2731">
        <v>59</v>
      </c>
    </row>
    <row r="2732" spans="113:120" x14ac:dyDescent="0.25">
      <c r="DI2732" t="s">
        <v>149</v>
      </c>
      <c r="DJ2732" t="s">
        <v>7899</v>
      </c>
      <c r="DK2732" s="3" t="s">
        <v>7584</v>
      </c>
      <c r="DL2732" t="s">
        <v>7900</v>
      </c>
      <c r="DM2732" t="str">
        <f t="shared" si="47"/>
        <v>MN083 - HRA OF HENNING, MINNESOTA</v>
      </c>
      <c r="DN2732" s="11" t="s">
        <v>7901</v>
      </c>
      <c r="DO2732" t="s">
        <v>7902</v>
      </c>
      <c r="DP2732">
        <v>20</v>
      </c>
    </row>
    <row r="2733" spans="113:120" x14ac:dyDescent="0.25">
      <c r="DI2733" t="s">
        <v>14</v>
      </c>
      <c r="DJ2733" t="s">
        <v>7903</v>
      </c>
      <c r="DK2733" s="3" t="s">
        <v>7584</v>
      </c>
      <c r="DL2733" t="s">
        <v>7904</v>
      </c>
      <c r="DM2733" t="str">
        <f t="shared" si="47"/>
        <v>MN085 - Housing &amp; Redevelopment Authority of Austin</v>
      </c>
      <c r="DN2733" s="11" t="s">
        <v>7905</v>
      </c>
      <c r="DO2733" t="s">
        <v>2282</v>
      </c>
      <c r="DP2733">
        <v>205</v>
      </c>
    </row>
    <row r="2734" spans="113:120" x14ac:dyDescent="0.25">
      <c r="DI2734" t="s">
        <v>14</v>
      </c>
      <c r="DJ2734" t="s">
        <v>7903</v>
      </c>
      <c r="DK2734" s="3" t="s">
        <v>7584</v>
      </c>
      <c r="DL2734" t="s">
        <v>7904</v>
      </c>
      <c r="DM2734" t="str">
        <f t="shared" si="47"/>
        <v>MN085 - Housing &amp; Redevelopment Authority of Austin</v>
      </c>
      <c r="DN2734" s="11" t="s">
        <v>7906</v>
      </c>
      <c r="DO2734" t="s">
        <v>269</v>
      </c>
      <c r="DP2734">
        <v>56</v>
      </c>
    </row>
    <row r="2735" spans="113:120" x14ac:dyDescent="0.25">
      <c r="DI2735" t="s">
        <v>14</v>
      </c>
      <c r="DJ2735" t="s">
        <v>7903</v>
      </c>
      <c r="DK2735" s="3" t="s">
        <v>7584</v>
      </c>
      <c r="DL2735" t="s">
        <v>7904</v>
      </c>
      <c r="DM2735" t="str">
        <f t="shared" si="47"/>
        <v>MN085 - Housing &amp; Redevelopment Authority of Austin</v>
      </c>
      <c r="DN2735" s="11" t="s">
        <v>7907</v>
      </c>
      <c r="DO2735" t="s">
        <v>7908</v>
      </c>
      <c r="DP2735">
        <v>100</v>
      </c>
    </row>
    <row r="2736" spans="113:120" x14ac:dyDescent="0.25">
      <c r="DI2736" t="s">
        <v>149</v>
      </c>
      <c r="DJ2736" t="s">
        <v>7909</v>
      </c>
      <c r="DK2736" s="3" t="s">
        <v>7584</v>
      </c>
      <c r="DL2736" t="s">
        <v>7910</v>
      </c>
      <c r="DM2736" t="str">
        <f t="shared" si="47"/>
        <v>MN086 - HRA Of VILLAGE OF GREENBUSH, MINNESOTA</v>
      </c>
      <c r="DN2736" s="11" t="s">
        <v>7911</v>
      </c>
      <c r="DO2736" t="s">
        <v>7912</v>
      </c>
      <c r="DP2736">
        <v>20</v>
      </c>
    </row>
    <row r="2737" spans="113:120" x14ac:dyDescent="0.25">
      <c r="DI2737" t="s">
        <v>149</v>
      </c>
      <c r="DJ2737" t="s">
        <v>7913</v>
      </c>
      <c r="DK2737" s="3" t="s">
        <v>7584</v>
      </c>
      <c r="DL2737" t="s">
        <v>7914</v>
      </c>
      <c r="DM2737" t="str">
        <f t="shared" si="47"/>
        <v>MN087 - HRA OF WASECA, MINNESOTA</v>
      </c>
      <c r="DN2737" s="11" t="s">
        <v>7915</v>
      </c>
      <c r="DO2737" t="s">
        <v>4568</v>
      </c>
      <c r="DP2737">
        <v>60</v>
      </c>
    </row>
    <row r="2738" spans="113:120" x14ac:dyDescent="0.25">
      <c r="DI2738" t="s">
        <v>149</v>
      </c>
      <c r="DJ2738" t="s">
        <v>7916</v>
      </c>
      <c r="DK2738" s="3" t="s">
        <v>7584</v>
      </c>
      <c r="DL2738" t="s">
        <v>7917</v>
      </c>
      <c r="DM2738" t="str">
        <f t="shared" si="47"/>
        <v>MN088 - HRA OF LONG PRAIRIE, MINNESOTA</v>
      </c>
      <c r="DN2738" s="11" t="s">
        <v>7918</v>
      </c>
      <c r="DO2738" t="s">
        <v>7919</v>
      </c>
      <c r="DP2738">
        <v>40</v>
      </c>
    </row>
    <row r="2739" spans="113:120" x14ac:dyDescent="0.25">
      <c r="DI2739" t="s">
        <v>149</v>
      </c>
      <c r="DJ2739" t="s">
        <v>7920</v>
      </c>
      <c r="DK2739" s="3" t="s">
        <v>7584</v>
      </c>
      <c r="DL2739" t="s">
        <v>7921</v>
      </c>
      <c r="DM2739" t="str">
        <f t="shared" si="47"/>
        <v>MN089 - HRA OF JACKSON, MINNESOTA</v>
      </c>
      <c r="DN2739" s="11" t="s">
        <v>7922</v>
      </c>
      <c r="DO2739" t="s">
        <v>7923</v>
      </c>
      <c r="DP2739">
        <v>74</v>
      </c>
    </row>
    <row r="2740" spans="113:120" x14ac:dyDescent="0.25">
      <c r="DI2740" t="s">
        <v>149</v>
      </c>
      <c r="DJ2740" t="s">
        <v>7924</v>
      </c>
      <c r="DK2740" s="3" t="s">
        <v>7584</v>
      </c>
      <c r="DL2740" t="s">
        <v>7925</v>
      </c>
      <c r="DM2740" t="str">
        <f t="shared" si="47"/>
        <v>MN090 - HRA OF RED WING, MINNESOTA</v>
      </c>
      <c r="DN2740" s="11" t="s">
        <v>7926</v>
      </c>
      <c r="DO2740" t="s">
        <v>7927</v>
      </c>
      <c r="DP2740">
        <v>119</v>
      </c>
    </row>
    <row r="2741" spans="113:120" x14ac:dyDescent="0.25">
      <c r="DI2741" t="s">
        <v>149</v>
      </c>
      <c r="DJ2741" t="s">
        <v>7928</v>
      </c>
      <c r="DK2741" s="3" t="s">
        <v>7584</v>
      </c>
      <c r="DL2741" t="s">
        <v>7929</v>
      </c>
      <c r="DM2741" t="str">
        <f t="shared" si="47"/>
        <v>MN091 - HRA OF MOOSE LAKE, MINNESOTA</v>
      </c>
      <c r="DN2741" s="11" t="s">
        <v>7930</v>
      </c>
      <c r="DO2741" t="s">
        <v>7931</v>
      </c>
      <c r="DP2741">
        <v>40</v>
      </c>
    </row>
    <row r="2742" spans="113:120" x14ac:dyDescent="0.25">
      <c r="DI2742" t="s">
        <v>149</v>
      </c>
      <c r="DJ2742" t="s">
        <v>7932</v>
      </c>
      <c r="DK2742" s="3" t="s">
        <v>7584</v>
      </c>
      <c r="DL2742" t="s">
        <v>7933</v>
      </c>
      <c r="DM2742" t="str">
        <f t="shared" si="47"/>
        <v>MN092 - HRA OF PINE RIVER, MINNESOTA</v>
      </c>
      <c r="DN2742" s="11" t="s">
        <v>7934</v>
      </c>
      <c r="DO2742" t="s">
        <v>7935</v>
      </c>
      <c r="DP2742">
        <v>40</v>
      </c>
    </row>
    <row r="2743" spans="113:120" x14ac:dyDescent="0.25">
      <c r="DI2743" t="s">
        <v>149</v>
      </c>
      <c r="DJ2743" t="s">
        <v>7936</v>
      </c>
      <c r="DK2743" s="3" t="s">
        <v>7584</v>
      </c>
      <c r="DL2743" t="s">
        <v>7937</v>
      </c>
      <c r="DM2743" t="str">
        <f t="shared" si="47"/>
        <v>MN095 - HRA OF PEQUOT LAKES, MINNESOTA</v>
      </c>
      <c r="DN2743" s="11" t="s">
        <v>7938</v>
      </c>
      <c r="DO2743" t="s">
        <v>7939</v>
      </c>
      <c r="DP2743">
        <v>24</v>
      </c>
    </row>
    <row r="2744" spans="113:120" x14ac:dyDescent="0.25">
      <c r="DI2744" t="s">
        <v>149</v>
      </c>
      <c r="DJ2744" t="s">
        <v>7940</v>
      </c>
      <c r="DK2744" s="3" t="s">
        <v>7584</v>
      </c>
      <c r="DL2744" t="s">
        <v>7941</v>
      </c>
      <c r="DM2744" t="str">
        <f t="shared" si="47"/>
        <v>MN096 - HRA OF COOK, MINNESOTA</v>
      </c>
      <c r="DN2744" s="11" t="s">
        <v>7942</v>
      </c>
      <c r="DO2744" t="s">
        <v>7943</v>
      </c>
      <c r="DP2744">
        <v>60</v>
      </c>
    </row>
    <row r="2745" spans="113:120" x14ac:dyDescent="0.25">
      <c r="DI2745" t="s">
        <v>149</v>
      </c>
      <c r="DJ2745" t="s">
        <v>7944</v>
      </c>
      <c r="DK2745" s="3" t="s">
        <v>7584</v>
      </c>
      <c r="DL2745" t="s">
        <v>7945</v>
      </c>
      <c r="DM2745" t="str">
        <f t="shared" si="47"/>
        <v>MN097 - HRA OF NEW RICHLAND, MINNESOTA</v>
      </c>
      <c r="DN2745" s="11" t="s">
        <v>7946</v>
      </c>
      <c r="DO2745" t="s">
        <v>7947</v>
      </c>
      <c r="DP2745">
        <v>30</v>
      </c>
    </row>
    <row r="2746" spans="113:120" x14ac:dyDescent="0.25">
      <c r="DI2746" t="s">
        <v>149</v>
      </c>
      <c r="DJ2746" t="s">
        <v>7948</v>
      </c>
      <c r="DK2746" s="3" t="s">
        <v>7584</v>
      </c>
      <c r="DL2746" t="s">
        <v>7949</v>
      </c>
      <c r="DM2746" t="str">
        <f t="shared" si="47"/>
        <v>MN098 - HRA OF COTTONWOOD, MINNESOTA</v>
      </c>
      <c r="DN2746" s="11" t="s">
        <v>7950</v>
      </c>
      <c r="DO2746" t="s">
        <v>7951</v>
      </c>
      <c r="DP2746">
        <v>39</v>
      </c>
    </row>
    <row r="2747" spans="113:120" x14ac:dyDescent="0.25">
      <c r="DI2747" t="s">
        <v>149</v>
      </c>
      <c r="DJ2747" t="s">
        <v>7952</v>
      </c>
      <c r="DK2747" s="3" t="s">
        <v>7584</v>
      </c>
      <c r="DL2747" t="s">
        <v>7953</v>
      </c>
      <c r="DM2747" t="str">
        <f t="shared" si="47"/>
        <v>MN100 - HRA OF CASS LAKE, MINNESOTA</v>
      </c>
      <c r="DN2747" s="11" t="s">
        <v>7954</v>
      </c>
      <c r="DO2747" t="s">
        <v>7955</v>
      </c>
      <c r="DP2747">
        <v>50</v>
      </c>
    </row>
    <row r="2748" spans="113:120" x14ac:dyDescent="0.25">
      <c r="DI2748" t="s">
        <v>149</v>
      </c>
      <c r="DJ2748" t="s">
        <v>7956</v>
      </c>
      <c r="DK2748" s="3" t="s">
        <v>7584</v>
      </c>
      <c r="DL2748" t="s">
        <v>7957</v>
      </c>
      <c r="DM2748" t="str">
        <f t="shared" si="47"/>
        <v>MN101 - HRA OF MORA, MINNESOTA</v>
      </c>
      <c r="DN2748" s="11" t="s">
        <v>7958</v>
      </c>
      <c r="DO2748" t="s">
        <v>7959</v>
      </c>
      <c r="DP2748">
        <v>43</v>
      </c>
    </row>
    <row r="2749" spans="113:120" x14ac:dyDescent="0.25">
      <c r="DI2749" t="s">
        <v>149</v>
      </c>
      <c r="DJ2749" t="s">
        <v>7960</v>
      </c>
      <c r="DK2749" s="3" t="s">
        <v>7584</v>
      </c>
      <c r="DL2749" t="s">
        <v>7961</v>
      </c>
      <c r="DM2749" t="str">
        <f t="shared" si="47"/>
        <v>MN102 - HRA OF LINDSTROM, MINNESOTA</v>
      </c>
      <c r="DN2749" s="11" t="s">
        <v>7962</v>
      </c>
      <c r="DO2749" t="s">
        <v>7963</v>
      </c>
      <c r="DP2749">
        <v>30</v>
      </c>
    </row>
    <row r="2750" spans="113:120" x14ac:dyDescent="0.25">
      <c r="DI2750" t="s">
        <v>149</v>
      </c>
      <c r="DJ2750" t="s">
        <v>7964</v>
      </c>
      <c r="DK2750" s="3" t="s">
        <v>7584</v>
      </c>
      <c r="DL2750" t="s">
        <v>7965</v>
      </c>
      <c r="DM2750" t="str">
        <f t="shared" si="47"/>
        <v>MN107 - HRA OF DETROIT LAKES, MINNESOTA</v>
      </c>
      <c r="DN2750" s="11" t="s">
        <v>7966</v>
      </c>
      <c r="DO2750" t="s">
        <v>7967</v>
      </c>
      <c r="DP2750">
        <v>91</v>
      </c>
    </row>
    <row r="2751" spans="113:120" x14ac:dyDescent="0.25">
      <c r="DI2751" t="s">
        <v>149</v>
      </c>
      <c r="DJ2751" t="s">
        <v>7968</v>
      </c>
      <c r="DK2751" s="3" t="s">
        <v>7584</v>
      </c>
      <c r="DL2751" t="s">
        <v>7969</v>
      </c>
      <c r="DM2751" t="str">
        <f t="shared" si="47"/>
        <v>MN113 - HRA OF BAUDETTE, MINNESOTA</v>
      </c>
      <c r="DN2751" s="11" t="s">
        <v>7970</v>
      </c>
      <c r="DO2751" t="s">
        <v>7971</v>
      </c>
      <c r="DP2751">
        <v>20</v>
      </c>
    </row>
    <row r="2752" spans="113:120" x14ac:dyDescent="0.25">
      <c r="DI2752" t="s">
        <v>149</v>
      </c>
      <c r="DJ2752" t="s">
        <v>7972</v>
      </c>
      <c r="DK2752" s="3" t="s">
        <v>7584</v>
      </c>
      <c r="DL2752" t="s">
        <v>7973</v>
      </c>
      <c r="DM2752" t="str">
        <f t="shared" si="47"/>
        <v>MN117 - HRA OF GILBERT, MINNESOTA</v>
      </c>
      <c r="DN2752" s="11" t="s">
        <v>7974</v>
      </c>
      <c r="DO2752" t="s">
        <v>7975</v>
      </c>
      <c r="DP2752">
        <v>49</v>
      </c>
    </row>
    <row r="2753" spans="113:120" x14ac:dyDescent="0.25">
      <c r="DI2753" t="s">
        <v>149</v>
      </c>
      <c r="DJ2753" t="s">
        <v>7976</v>
      </c>
      <c r="DK2753" s="3" t="s">
        <v>7584</v>
      </c>
      <c r="DL2753" t="s">
        <v>7977</v>
      </c>
      <c r="DM2753" t="str">
        <f t="shared" si="47"/>
        <v>MN128 - NEW ULM ECONOMIC DEVELOPMENT AUTHORITY</v>
      </c>
      <c r="DN2753" s="11" t="s">
        <v>7978</v>
      </c>
      <c r="DO2753" t="s">
        <v>7979</v>
      </c>
      <c r="DP2753">
        <v>50</v>
      </c>
    </row>
    <row r="2754" spans="113:120" x14ac:dyDescent="0.25">
      <c r="DI2754" t="s">
        <v>149</v>
      </c>
      <c r="DJ2754" t="s">
        <v>7980</v>
      </c>
      <c r="DK2754" s="3" t="s">
        <v>7584</v>
      </c>
      <c r="DL2754" t="s">
        <v>7981</v>
      </c>
      <c r="DM2754" t="str">
        <f t="shared" si="47"/>
        <v>MN144 - HOUSING AUTHORITY OF ST LOUIS PARK, MINNESOTA</v>
      </c>
      <c r="DN2754" s="11" t="s">
        <v>7982</v>
      </c>
      <c r="DO2754" t="s">
        <v>7983</v>
      </c>
      <c r="DP2754">
        <v>159</v>
      </c>
    </row>
    <row r="2755" spans="113:120" x14ac:dyDescent="0.25">
      <c r="DI2755" t="s">
        <v>149</v>
      </c>
      <c r="DJ2755" t="s">
        <v>7984</v>
      </c>
      <c r="DK2755" s="3" t="s">
        <v>7584</v>
      </c>
      <c r="DL2755" t="s">
        <v>7985</v>
      </c>
      <c r="DM2755" t="str">
        <f t="shared" si="47"/>
        <v>MN147 - DAKOTA COUNTY CDA</v>
      </c>
      <c r="DN2755" s="11" t="s">
        <v>7986</v>
      </c>
      <c r="DO2755" t="s">
        <v>7987</v>
      </c>
      <c r="DP2755">
        <v>123</v>
      </c>
    </row>
    <row r="2756" spans="113:120" x14ac:dyDescent="0.25">
      <c r="DI2756" t="s">
        <v>149</v>
      </c>
      <c r="DJ2756" t="s">
        <v>7984</v>
      </c>
      <c r="DK2756" s="3" t="s">
        <v>7584</v>
      </c>
      <c r="DL2756" t="s">
        <v>7985</v>
      </c>
      <c r="DM2756" t="str">
        <f t="shared" si="47"/>
        <v>MN147 - DAKOTA COUNTY CDA</v>
      </c>
      <c r="DN2756" s="11" t="s">
        <v>7988</v>
      </c>
      <c r="DO2756" t="s">
        <v>7989</v>
      </c>
      <c r="DP2756">
        <v>80</v>
      </c>
    </row>
    <row r="2757" spans="113:120" x14ac:dyDescent="0.25">
      <c r="DI2757" t="s">
        <v>149</v>
      </c>
      <c r="DJ2757" t="s">
        <v>7990</v>
      </c>
      <c r="DK2757" s="3" t="s">
        <v>7584</v>
      </c>
      <c r="DL2757" t="s">
        <v>7991</v>
      </c>
      <c r="DM2757" t="str">
        <f t="shared" si="47"/>
        <v>MN151 - OLMSTED COUNTY HRA</v>
      </c>
      <c r="DN2757" s="11" t="s">
        <v>7992</v>
      </c>
      <c r="DO2757" t="s">
        <v>7993</v>
      </c>
      <c r="DP2757">
        <v>90</v>
      </c>
    </row>
    <row r="2758" spans="113:120" x14ac:dyDescent="0.25">
      <c r="DI2758" t="s">
        <v>149</v>
      </c>
      <c r="DJ2758" t="s">
        <v>7994</v>
      </c>
      <c r="DK2758" s="3" t="s">
        <v>7584</v>
      </c>
      <c r="DL2758" t="s">
        <v>7995</v>
      </c>
      <c r="DM2758" t="str">
        <f t="shared" ref="DM2758:DM2821" si="48">CONCATENATE(DJ2758," - ",DL2758)</f>
        <v>MN154 - ITASCA COUNTY HRA</v>
      </c>
      <c r="DN2758" s="11" t="s">
        <v>7996</v>
      </c>
      <c r="DO2758" t="s">
        <v>7997</v>
      </c>
      <c r="DP2758">
        <v>40</v>
      </c>
    </row>
    <row r="2759" spans="113:120" x14ac:dyDescent="0.25">
      <c r="DI2759" t="s">
        <v>149</v>
      </c>
      <c r="DJ2759" t="s">
        <v>7994</v>
      </c>
      <c r="DK2759" s="3" t="s">
        <v>7584</v>
      </c>
      <c r="DL2759" t="s">
        <v>7995</v>
      </c>
      <c r="DM2759" t="str">
        <f t="shared" si="48"/>
        <v>MN154 - ITASCA COUNTY HRA</v>
      </c>
      <c r="DN2759" s="11" t="s">
        <v>7998</v>
      </c>
      <c r="DO2759" t="s">
        <v>7999</v>
      </c>
      <c r="DP2759">
        <v>92</v>
      </c>
    </row>
    <row r="2760" spans="113:120" x14ac:dyDescent="0.25">
      <c r="DI2760" t="s">
        <v>149</v>
      </c>
      <c r="DJ2760" t="s">
        <v>8000</v>
      </c>
      <c r="DK2760" s="3" t="s">
        <v>7584</v>
      </c>
      <c r="DL2760" t="s">
        <v>8001</v>
      </c>
      <c r="DM2760" t="str">
        <f t="shared" si="48"/>
        <v>MN158 - NW MN MULTI-COUNTY HRA</v>
      </c>
      <c r="DN2760" s="11" t="s">
        <v>8002</v>
      </c>
      <c r="DO2760" t="s">
        <v>8003</v>
      </c>
      <c r="DP2760">
        <v>103</v>
      </c>
    </row>
    <row r="2761" spans="113:120" x14ac:dyDescent="0.25">
      <c r="DI2761" t="s">
        <v>149</v>
      </c>
      <c r="DJ2761" t="s">
        <v>8004</v>
      </c>
      <c r="DK2761" s="3" t="s">
        <v>7584</v>
      </c>
      <c r="DL2761" t="s">
        <v>8005</v>
      </c>
      <c r="DM2761" t="str">
        <f t="shared" si="48"/>
        <v>MN161 - RENVILLE COUNTY HRA</v>
      </c>
      <c r="DN2761" s="11" t="s">
        <v>8006</v>
      </c>
      <c r="DO2761" t="s">
        <v>8005</v>
      </c>
      <c r="DP2761">
        <v>23</v>
      </c>
    </row>
    <row r="2762" spans="113:120" x14ac:dyDescent="0.25">
      <c r="DI2762" t="s">
        <v>149</v>
      </c>
      <c r="DJ2762" t="s">
        <v>8007</v>
      </c>
      <c r="DK2762" s="3" t="s">
        <v>7584</v>
      </c>
      <c r="DL2762" t="s">
        <v>8008</v>
      </c>
      <c r="DM2762" t="str">
        <f t="shared" si="48"/>
        <v>MN167 - BLUE EARTH COUNTY EDA</v>
      </c>
      <c r="DN2762" s="11" t="s">
        <v>8009</v>
      </c>
      <c r="DO2762" t="s">
        <v>8010</v>
      </c>
      <c r="DP2762">
        <v>66</v>
      </c>
    </row>
    <row r="2763" spans="113:120" x14ac:dyDescent="0.25">
      <c r="DI2763" t="s">
        <v>149</v>
      </c>
      <c r="DJ2763" t="s">
        <v>8007</v>
      </c>
      <c r="DK2763" s="3" t="s">
        <v>7584</v>
      </c>
      <c r="DL2763" t="s">
        <v>8008</v>
      </c>
      <c r="DM2763" t="str">
        <f t="shared" si="48"/>
        <v>MN167 - BLUE EARTH COUNTY EDA</v>
      </c>
      <c r="DN2763" s="11" t="s">
        <v>8011</v>
      </c>
      <c r="DO2763" t="s">
        <v>8012</v>
      </c>
      <c r="DP2763">
        <v>9</v>
      </c>
    </row>
    <row r="2764" spans="113:120" x14ac:dyDescent="0.25">
      <c r="DI2764" t="s">
        <v>149</v>
      </c>
      <c r="DJ2764" t="s">
        <v>8013</v>
      </c>
      <c r="DK2764" s="3" t="s">
        <v>7584</v>
      </c>
      <c r="DL2764" t="s">
        <v>8014</v>
      </c>
      <c r="DM2764" t="str">
        <f t="shared" si="48"/>
        <v>MN168 - KANDIYOHI COUNTY HRA</v>
      </c>
      <c r="DN2764" s="11" t="s">
        <v>8015</v>
      </c>
      <c r="DO2764" t="s">
        <v>8016</v>
      </c>
      <c r="DP2764">
        <v>174</v>
      </c>
    </row>
    <row r="2765" spans="113:120" x14ac:dyDescent="0.25">
      <c r="DI2765" t="s">
        <v>149</v>
      </c>
      <c r="DJ2765" t="s">
        <v>8017</v>
      </c>
      <c r="DK2765" s="3" t="s">
        <v>7584</v>
      </c>
      <c r="DL2765" t="s">
        <v>8018</v>
      </c>
      <c r="DM2765" t="str">
        <f t="shared" si="48"/>
        <v>MN169 - GRANT COUNTY HRA</v>
      </c>
      <c r="DN2765" s="11" t="s">
        <v>8019</v>
      </c>
      <c r="DO2765" t="s">
        <v>8020</v>
      </c>
      <c r="DP2765">
        <v>80</v>
      </c>
    </row>
    <row r="2766" spans="113:120" x14ac:dyDescent="0.25">
      <c r="DI2766" t="s">
        <v>149</v>
      </c>
      <c r="DJ2766" t="s">
        <v>8021</v>
      </c>
      <c r="DK2766" s="3" t="s">
        <v>7584</v>
      </c>
      <c r="DL2766" t="s">
        <v>8022</v>
      </c>
      <c r="DM2766" t="str">
        <f t="shared" si="48"/>
        <v>MN176 - BIG STONE COUNTY  HRA</v>
      </c>
      <c r="DN2766" s="11" t="s">
        <v>8023</v>
      </c>
      <c r="DO2766" t="s">
        <v>8024</v>
      </c>
      <c r="DP2766">
        <v>58</v>
      </c>
    </row>
    <row r="2767" spans="113:120" x14ac:dyDescent="0.25">
      <c r="DI2767" t="s">
        <v>149</v>
      </c>
      <c r="DJ2767" t="s">
        <v>8025</v>
      </c>
      <c r="DK2767" s="3" t="s">
        <v>7584</v>
      </c>
      <c r="DL2767" t="s">
        <v>8026</v>
      </c>
      <c r="DM2767" t="str">
        <f t="shared" si="48"/>
        <v>MN177 - OTTER TAIL COUNTY HRA</v>
      </c>
      <c r="DN2767" s="11" t="s">
        <v>8027</v>
      </c>
      <c r="DO2767" t="s">
        <v>8028</v>
      </c>
      <c r="DP2767">
        <v>13</v>
      </c>
    </row>
    <row r="2768" spans="113:120" x14ac:dyDescent="0.25">
      <c r="DI2768" t="s">
        <v>149</v>
      </c>
      <c r="DJ2768" t="s">
        <v>8029</v>
      </c>
      <c r="DK2768" s="3" t="s">
        <v>7584</v>
      </c>
      <c r="DL2768" t="s">
        <v>8030</v>
      </c>
      <c r="DM2768" t="str">
        <f t="shared" si="48"/>
        <v>MN180 - TODD COUNTY HRA</v>
      </c>
      <c r="DN2768" s="11" t="s">
        <v>8031</v>
      </c>
      <c r="DO2768" t="s">
        <v>8032</v>
      </c>
      <c r="DP2768">
        <v>18</v>
      </c>
    </row>
    <row r="2769" spans="113:120" x14ac:dyDescent="0.25">
      <c r="DI2769" t="s">
        <v>149</v>
      </c>
      <c r="DJ2769" t="s">
        <v>8033</v>
      </c>
      <c r="DK2769" s="3" t="s">
        <v>7584</v>
      </c>
      <c r="DL2769" t="s">
        <v>8034</v>
      </c>
      <c r="DM2769" t="str">
        <f t="shared" si="48"/>
        <v>MN182 - STEVENS COUNTY HRA</v>
      </c>
      <c r="DN2769" s="11" t="s">
        <v>8035</v>
      </c>
      <c r="DO2769" t="s">
        <v>8036</v>
      </c>
      <c r="DP2769">
        <v>60</v>
      </c>
    </row>
    <row r="2770" spans="113:120" x14ac:dyDescent="0.25">
      <c r="DI2770" t="s">
        <v>149</v>
      </c>
      <c r="DJ2770" t="s">
        <v>8037</v>
      </c>
      <c r="DK2770" s="3" t="s">
        <v>7584</v>
      </c>
      <c r="DL2770" t="s">
        <v>8038</v>
      </c>
      <c r="DM2770" t="str">
        <f t="shared" si="48"/>
        <v>MN183 - Housing &amp; Redevelopment Authority Of Lincoln</v>
      </c>
      <c r="DN2770" s="11" t="s">
        <v>8039</v>
      </c>
      <c r="DO2770" t="s">
        <v>8040</v>
      </c>
      <c r="DP2770">
        <v>45</v>
      </c>
    </row>
    <row r="2771" spans="113:120" x14ac:dyDescent="0.25">
      <c r="DI2771" t="s">
        <v>149</v>
      </c>
      <c r="DJ2771" t="s">
        <v>8041</v>
      </c>
      <c r="DK2771" s="3" t="s">
        <v>7584</v>
      </c>
      <c r="DL2771" t="s">
        <v>8042</v>
      </c>
      <c r="DM2771" t="str">
        <f t="shared" si="48"/>
        <v>MN188 - CASS COUNTY HRA</v>
      </c>
      <c r="DN2771" s="11" t="s">
        <v>8043</v>
      </c>
      <c r="DO2771" t="s">
        <v>8044</v>
      </c>
      <c r="DP2771">
        <v>12</v>
      </c>
    </row>
    <row r="2772" spans="113:120" x14ac:dyDescent="0.25">
      <c r="DI2772" t="s">
        <v>149</v>
      </c>
      <c r="DJ2772" t="s">
        <v>8045</v>
      </c>
      <c r="DK2772" s="3" t="s">
        <v>7584</v>
      </c>
      <c r="DL2772" t="s">
        <v>8046</v>
      </c>
      <c r="DM2772" t="str">
        <f t="shared" si="48"/>
        <v>MN190 - BECKER COUNTY ECONOMIC DEVELOPMENT AUTHORITY</v>
      </c>
      <c r="DN2772" s="11" t="s">
        <v>8047</v>
      </c>
      <c r="DO2772" t="s">
        <v>8048</v>
      </c>
      <c r="DP2772">
        <v>25</v>
      </c>
    </row>
    <row r="2773" spans="113:120" x14ac:dyDescent="0.25">
      <c r="DI2773" t="s">
        <v>149</v>
      </c>
      <c r="DJ2773" t="s">
        <v>8049</v>
      </c>
      <c r="DK2773" s="3" t="s">
        <v>7584</v>
      </c>
      <c r="DL2773" t="s">
        <v>8050</v>
      </c>
      <c r="DM2773" t="str">
        <f t="shared" si="48"/>
        <v>MN191 - MOWER COUNTY HRA</v>
      </c>
      <c r="DN2773" s="11" t="s">
        <v>8051</v>
      </c>
      <c r="DO2773" t="s">
        <v>8052</v>
      </c>
      <c r="DP2773">
        <v>28</v>
      </c>
    </row>
    <row r="2774" spans="113:120" x14ac:dyDescent="0.25">
      <c r="DI2774" t="s">
        <v>149</v>
      </c>
      <c r="DJ2774" t="s">
        <v>8053</v>
      </c>
      <c r="DK2774" s="3" t="s">
        <v>7584</v>
      </c>
      <c r="DL2774" t="s">
        <v>8054</v>
      </c>
      <c r="DM2774" t="str">
        <f t="shared" si="48"/>
        <v>MN192 - DOUGLAS COUNTY HRA</v>
      </c>
      <c r="DN2774" s="11" t="s">
        <v>8055</v>
      </c>
      <c r="DO2774" t="s">
        <v>8056</v>
      </c>
      <c r="DP2774">
        <v>28</v>
      </c>
    </row>
    <row r="2775" spans="113:120" x14ac:dyDescent="0.25">
      <c r="DI2775" t="s">
        <v>149</v>
      </c>
      <c r="DJ2775" t="s">
        <v>8057</v>
      </c>
      <c r="DK2775" s="3" t="s">
        <v>7584</v>
      </c>
      <c r="DL2775" t="s">
        <v>8058</v>
      </c>
      <c r="DM2775" t="str">
        <f t="shared" si="48"/>
        <v>MN197 - SOUTHEAST MN MULTI-COUNTY HRA</v>
      </c>
      <c r="DN2775" s="11" t="s">
        <v>8059</v>
      </c>
      <c r="DO2775" t="s">
        <v>8060</v>
      </c>
      <c r="DP2775">
        <v>110</v>
      </c>
    </row>
    <row r="2776" spans="113:120" x14ac:dyDescent="0.25">
      <c r="DI2776" t="s">
        <v>149</v>
      </c>
      <c r="DJ2776" t="s">
        <v>8061</v>
      </c>
      <c r="DK2776" s="3" t="s">
        <v>7584</v>
      </c>
      <c r="DL2776" t="s">
        <v>8062</v>
      </c>
      <c r="DM2776" t="str">
        <f t="shared" si="48"/>
        <v>MN206 - Housing &amp; Redevelopment Authority Of Dodge Center</v>
      </c>
      <c r="DN2776" s="11" t="s">
        <v>8063</v>
      </c>
      <c r="DO2776" t="s">
        <v>8064</v>
      </c>
      <c r="DP2776">
        <v>38</v>
      </c>
    </row>
    <row r="2777" spans="113:120" x14ac:dyDescent="0.25">
      <c r="DI2777" t="s">
        <v>149</v>
      </c>
      <c r="DJ2777" t="s">
        <v>8065</v>
      </c>
      <c r="DK2777" s="3" t="s">
        <v>7584</v>
      </c>
      <c r="DL2777" t="s">
        <v>8066</v>
      </c>
      <c r="DM2777" t="str">
        <f t="shared" si="48"/>
        <v>MN208 - Housing &amp; Redevelopment Authority Of Janesville</v>
      </c>
      <c r="DN2777" s="11" t="s">
        <v>8067</v>
      </c>
      <c r="DO2777" t="s">
        <v>8068</v>
      </c>
      <c r="DP2777">
        <v>38</v>
      </c>
    </row>
    <row r="2778" spans="113:120" x14ac:dyDescent="0.25">
      <c r="DI2778" t="s">
        <v>149</v>
      </c>
      <c r="DJ2778" t="s">
        <v>8069</v>
      </c>
      <c r="DK2778" s="3" t="s">
        <v>7584</v>
      </c>
      <c r="DL2778" t="s">
        <v>8070</v>
      </c>
      <c r="DM2778" t="str">
        <f t="shared" si="48"/>
        <v>MN212 - WASHINGTON COUNTY CDA</v>
      </c>
      <c r="DN2778" s="11" t="s">
        <v>8071</v>
      </c>
      <c r="DO2778" t="s">
        <v>2107</v>
      </c>
      <c r="DP2778">
        <v>9</v>
      </c>
    </row>
    <row r="2779" spans="113:120" x14ac:dyDescent="0.25">
      <c r="DI2779" t="s">
        <v>149</v>
      </c>
      <c r="DJ2779" t="s">
        <v>8069</v>
      </c>
      <c r="DK2779" s="3" t="s">
        <v>7584</v>
      </c>
      <c r="DL2779" t="s">
        <v>8070</v>
      </c>
      <c r="DM2779" t="str">
        <f t="shared" si="48"/>
        <v>MN212 - WASHINGTON COUNTY CDA</v>
      </c>
      <c r="DN2779" s="11" t="s">
        <v>8072</v>
      </c>
      <c r="DO2779" t="s">
        <v>1181</v>
      </c>
      <c r="DP2779">
        <v>40</v>
      </c>
    </row>
    <row r="2780" spans="113:120" x14ac:dyDescent="0.25">
      <c r="DI2780" t="s">
        <v>14</v>
      </c>
      <c r="DJ2780" t="s">
        <v>8073</v>
      </c>
      <c r="DK2780" s="3" t="s">
        <v>8074</v>
      </c>
      <c r="DL2780" t="s">
        <v>8075</v>
      </c>
      <c r="DM2780" t="str">
        <f t="shared" si="48"/>
        <v>MO001 - St. Louis Housing Authority</v>
      </c>
      <c r="DN2780" s="11" t="s">
        <v>8076</v>
      </c>
      <c r="DO2780" t="s">
        <v>8077</v>
      </c>
      <c r="DP2780">
        <v>352</v>
      </c>
    </row>
    <row r="2781" spans="113:120" x14ac:dyDescent="0.25">
      <c r="DI2781" t="s">
        <v>14</v>
      </c>
      <c r="DJ2781" t="s">
        <v>8073</v>
      </c>
      <c r="DK2781" s="3" t="s">
        <v>8074</v>
      </c>
      <c r="DL2781" t="s">
        <v>8075</v>
      </c>
      <c r="DM2781" t="str">
        <f t="shared" si="48"/>
        <v>MO001 - St. Louis Housing Authority</v>
      </c>
      <c r="DN2781" s="11" t="s">
        <v>8078</v>
      </c>
      <c r="DO2781" t="s">
        <v>8079</v>
      </c>
      <c r="DP2781">
        <v>126</v>
      </c>
    </row>
    <row r="2782" spans="113:120" x14ac:dyDescent="0.25">
      <c r="DI2782" t="s">
        <v>14</v>
      </c>
      <c r="DJ2782" t="s">
        <v>8073</v>
      </c>
      <c r="DK2782" s="3" t="s">
        <v>8074</v>
      </c>
      <c r="DL2782" t="s">
        <v>8075</v>
      </c>
      <c r="DM2782" t="str">
        <f t="shared" si="48"/>
        <v>MO001 - St. Louis Housing Authority</v>
      </c>
      <c r="DN2782" s="11" t="s">
        <v>8080</v>
      </c>
      <c r="DO2782" t="s">
        <v>8081</v>
      </c>
      <c r="DP2782">
        <v>108</v>
      </c>
    </row>
    <row r="2783" spans="113:120" x14ac:dyDescent="0.25">
      <c r="DI2783" t="s">
        <v>14</v>
      </c>
      <c r="DJ2783" t="s">
        <v>8073</v>
      </c>
      <c r="DK2783" s="3" t="s">
        <v>8074</v>
      </c>
      <c r="DL2783" t="s">
        <v>8075</v>
      </c>
      <c r="DM2783" t="str">
        <f t="shared" si="48"/>
        <v>MO001 - St. Louis Housing Authority</v>
      </c>
      <c r="DN2783" s="11" t="s">
        <v>8082</v>
      </c>
      <c r="DO2783" t="s">
        <v>8083</v>
      </c>
      <c r="DP2783">
        <v>99</v>
      </c>
    </row>
    <row r="2784" spans="113:120" x14ac:dyDescent="0.25">
      <c r="DI2784" t="s">
        <v>14</v>
      </c>
      <c r="DJ2784" t="s">
        <v>8073</v>
      </c>
      <c r="DK2784" s="3" t="s">
        <v>8074</v>
      </c>
      <c r="DL2784" t="s">
        <v>8075</v>
      </c>
      <c r="DM2784" t="str">
        <f t="shared" si="48"/>
        <v>MO001 - St. Louis Housing Authority</v>
      </c>
      <c r="DN2784" s="11" t="s">
        <v>8084</v>
      </c>
      <c r="DO2784" t="s">
        <v>5968</v>
      </c>
      <c r="DP2784">
        <v>295</v>
      </c>
    </row>
    <row r="2785" spans="113:120" x14ac:dyDescent="0.25">
      <c r="DI2785" t="s">
        <v>14</v>
      </c>
      <c r="DJ2785" t="s">
        <v>8073</v>
      </c>
      <c r="DK2785" s="3" t="s">
        <v>8074</v>
      </c>
      <c r="DL2785" t="s">
        <v>8075</v>
      </c>
      <c r="DM2785" t="str">
        <f t="shared" si="48"/>
        <v>MO001 - St. Louis Housing Authority</v>
      </c>
      <c r="DN2785" s="11" t="s">
        <v>8085</v>
      </c>
      <c r="DO2785" t="s">
        <v>8086</v>
      </c>
      <c r="DP2785">
        <v>121</v>
      </c>
    </row>
    <row r="2786" spans="113:120" x14ac:dyDescent="0.25">
      <c r="DI2786" t="s">
        <v>14</v>
      </c>
      <c r="DJ2786" t="s">
        <v>8073</v>
      </c>
      <c r="DK2786" s="3" t="s">
        <v>8074</v>
      </c>
      <c r="DL2786" t="s">
        <v>8075</v>
      </c>
      <c r="DM2786" t="str">
        <f t="shared" si="48"/>
        <v>MO001 - St. Louis Housing Authority</v>
      </c>
      <c r="DN2786" s="11" t="s">
        <v>8087</v>
      </c>
      <c r="DO2786" t="s">
        <v>8088</v>
      </c>
      <c r="DP2786">
        <v>148</v>
      </c>
    </row>
    <row r="2787" spans="113:120" x14ac:dyDescent="0.25">
      <c r="DI2787" t="s">
        <v>14</v>
      </c>
      <c r="DJ2787" t="s">
        <v>8073</v>
      </c>
      <c r="DK2787" s="3" t="s">
        <v>8074</v>
      </c>
      <c r="DL2787" t="s">
        <v>8075</v>
      </c>
      <c r="DM2787" t="str">
        <f t="shared" si="48"/>
        <v>MO001 - St. Louis Housing Authority</v>
      </c>
      <c r="DN2787" s="11" t="s">
        <v>8089</v>
      </c>
      <c r="DO2787" t="s">
        <v>8090</v>
      </c>
      <c r="DP2787">
        <v>78</v>
      </c>
    </row>
    <row r="2788" spans="113:120" x14ac:dyDescent="0.25">
      <c r="DI2788" t="s">
        <v>14</v>
      </c>
      <c r="DJ2788" t="s">
        <v>8073</v>
      </c>
      <c r="DK2788" s="3" t="s">
        <v>8074</v>
      </c>
      <c r="DL2788" t="s">
        <v>8075</v>
      </c>
      <c r="DM2788" t="str">
        <f t="shared" si="48"/>
        <v>MO001 - St. Louis Housing Authority</v>
      </c>
      <c r="DN2788" s="11" t="s">
        <v>8091</v>
      </c>
      <c r="DO2788" t="s">
        <v>8092</v>
      </c>
      <c r="DP2788">
        <v>143</v>
      </c>
    </row>
    <row r="2789" spans="113:120" x14ac:dyDescent="0.25">
      <c r="DI2789" t="s">
        <v>14</v>
      </c>
      <c r="DJ2789" t="s">
        <v>8073</v>
      </c>
      <c r="DK2789" s="3" t="s">
        <v>8074</v>
      </c>
      <c r="DL2789" t="s">
        <v>8075</v>
      </c>
      <c r="DM2789" t="str">
        <f t="shared" si="48"/>
        <v>MO001 - St. Louis Housing Authority</v>
      </c>
      <c r="DN2789" s="11" t="s">
        <v>8093</v>
      </c>
      <c r="DO2789" t="s">
        <v>8094</v>
      </c>
      <c r="DP2789">
        <v>128</v>
      </c>
    </row>
    <row r="2790" spans="113:120" x14ac:dyDescent="0.25">
      <c r="DI2790" t="s">
        <v>14</v>
      </c>
      <c r="DJ2790" t="s">
        <v>8073</v>
      </c>
      <c r="DK2790" s="3" t="s">
        <v>8074</v>
      </c>
      <c r="DL2790" t="s">
        <v>8075</v>
      </c>
      <c r="DM2790" t="str">
        <f t="shared" si="48"/>
        <v>MO001 - St. Louis Housing Authority</v>
      </c>
      <c r="DN2790" s="11" t="s">
        <v>8095</v>
      </c>
      <c r="DO2790" t="s">
        <v>8096</v>
      </c>
      <c r="DP2790">
        <v>93</v>
      </c>
    </row>
    <row r="2791" spans="113:120" x14ac:dyDescent="0.25">
      <c r="DI2791" t="s">
        <v>14</v>
      </c>
      <c r="DJ2791" t="s">
        <v>8073</v>
      </c>
      <c r="DK2791" s="3" t="s">
        <v>8074</v>
      </c>
      <c r="DL2791" t="s">
        <v>8075</v>
      </c>
      <c r="DM2791" t="str">
        <f t="shared" si="48"/>
        <v>MO001 - St. Louis Housing Authority</v>
      </c>
      <c r="DN2791" s="11" t="s">
        <v>8097</v>
      </c>
      <c r="DO2791" t="s">
        <v>8098</v>
      </c>
      <c r="DP2791">
        <v>64</v>
      </c>
    </row>
    <row r="2792" spans="113:120" x14ac:dyDescent="0.25">
      <c r="DI2792" t="s">
        <v>14</v>
      </c>
      <c r="DJ2792" t="s">
        <v>8073</v>
      </c>
      <c r="DK2792" s="3" t="s">
        <v>8074</v>
      </c>
      <c r="DL2792" t="s">
        <v>8075</v>
      </c>
      <c r="DM2792" t="str">
        <f t="shared" si="48"/>
        <v>MO001 - St. Louis Housing Authority</v>
      </c>
      <c r="DN2792" s="11" t="s">
        <v>8099</v>
      </c>
      <c r="DO2792" t="s">
        <v>8100</v>
      </c>
      <c r="DP2792">
        <v>65</v>
      </c>
    </row>
    <row r="2793" spans="113:120" x14ac:dyDescent="0.25">
      <c r="DI2793" t="s">
        <v>14</v>
      </c>
      <c r="DJ2793" t="s">
        <v>8073</v>
      </c>
      <c r="DK2793" s="3" t="s">
        <v>8074</v>
      </c>
      <c r="DL2793" t="s">
        <v>8075</v>
      </c>
      <c r="DM2793" t="str">
        <f t="shared" si="48"/>
        <v>MO001 - St. Louis Housing Authority</v>
      </c>
      <c r="DN2793" s="11" t="s">
        <v>8101</v>
      </c>
      <c r="DO2793" t="s">
        <v>8102</v>
      </c>
      <c r="DP2793">
        <v>36</v>
      </c>
    </row>
    <row r="2794" spans="113:120" x14ac:dyDescent="0.25">
      <c r="DI2794" t="s">
        <v>14</v>
      </c>
      <c r="DJ2794" t="s">
        <v>8073</v>
      </c>
      <c r="DK2794" s="3" t="s">
        <v>8074</v>
      </c>
      <c r="DL2794" t="s">
        <v>8075</v>
      </c>
      <c r="DM2794" t="str">
        <f t="shared" si="48"/>
        <v>MO001 - St. Louis Housing Authority</v>
      </c>
      <c r="DN2794" s="11" t="s">
        <v>8103</v>
      </c>
      <c r="DO2794" t="s">
        <v>8104</v>
      </c>
      <c r="DP2794">
        <v>40</v>
      </c>
    </row>
    <row r="2795" spans="113:120" x14ac:dyDescent="0.25">
      <c r="DI2795" t="s">
        <v>14</v>
      </c>
      <c r="DJ2795" t="s">
        <v>8073</v>
      </c>
      <c r="DK2795" s="3" t="s">
        <v>8074</v>
      </c>
      <c r="DL2795" t="s">
        <v>8075</v>
      </c>
      <c r="DM2795" t="str">
        <f t="shared" si="48"/>
        <v>MO001 - St. Louis Housing Authority</v>
      </c>
      <c r="DN2795" s="11" t="s">
        <v>8105</v>
      </c>
      <c r="DO2795" t="s">
        <v>8106</v>
      </c>
      <c r="DP2795">
        <v>44</v>
      </c>
    </row>
    <row r="2796" spans="113:120" x14ac:dyDescent="0.25">
      <c r="DI2796" t="s">
        <v>14</v>
      </c>
      <c r="DJ2796" t="s">
        <v>8073</v>
      </c>
      <c r="DK2796" s="3" t="s">
        <v>8074</v>
      </c>
      <c r="DL2796" t="s">
        <v>8075</v>
      </c>
      <c r="DM2796" t="str">
        <f t="shared" si="48"/>
        <v>MO001 - St. Louis Housing Authority</v>
      </c>
      <c r="DN2796" s="11" t="s">
        <v>8107</v>
      </c>
      <c r="DO2796" t="s">
        <v>8108</v>
      </c>
      <c r="DP2796">
        <v>62</v>
      </c>
    </row>
    <row r="2797" spans="113:120" x14ac:dyDescent="0.25">
      <c r="DI2797" t="s">
        <v>14</v>
      </c>
      <c r="DJ2797" t="s">
        <v>8073</v>
      </c>
      <c r="DK2797" s="3" t="s">
        <v>8074</v>
      </c>
      <c r="DL2797" t="s">
        <v>8075</v>
      </c>
      <c r="DM2797" t="str">
        <f t="shared" si="48"/>
        <v>MO001 - St. Louis Housing Authority</v>
      </c>
      <c r="DN2797" s="11" t="s">
        <v>8109</v>
      </c>
      <c r="DO2797" t="s">
        <v>8110</v>
      </c>
      <c r="DP2797">
        <v>24</v>
      </c>
    </row>
    <row r="2798" spans="113:120" x14ac:dyDescent="0.25">
      <c r="DI2798" t="s">
        <v>14</v>
      </c>
      <c r="DJ2798" t="s">
        <v>8073</v>
      </c>
      <c r="DK2798" s="3" t="s">
        <v>8074</v>
      </c>
      <c r="DL2798" t="s">
        <v>8075</v>
      </c>
      <c r="DM2798" t="str">
        <f t="shared" si="48"/>
        <v>MO001 - St. Louis Housing Authority</v>
      </c>
      <c r="DN2798" s="11" t="s">
        <v>8111</v>
      </c>
      <c r="DO2798" t="s">
        <v>8112</v>
      </c>
      <c r="DP2798">
        <v>75</v>
      </c>
    </row>
    <row r="2799" spans="113:120" x14ac:dyDescent="0.25">
      <c r="DI2799" t="s">
        <v>14</v>
      </c>
      <c r="DJ2799" t="s">
        <v>8073</v>
      </c>
      <c r="DK2799" s="3" t="s">
        <v>8074</v>
      </c>
      <c r="DL2799" t="s">
        <v>8075</v>
      </c>
      <c r="DM2799" t="str">
        <f t="shared" si="48"/>
        <v>MO001 - St. Louis Housing Authority</v>
      </c>
      <c r="DN2799" s="11" t="s">
        <v>8113</v>
      </c>
      <c r="DO2799" t="s">
        <v>8114</v>
      </c>
      <c r="DP2799">
        <v>22</v>
      </c>
    </row>
    <row r="2800" spans="113:120" x14ac:dyDescent="0.25">
      <c r="DI2800" t="s">
        <v>14</v>
      </c>
      <c r="DJ2800" t="s">
        <v>8073</v>
      </c>
      <c r="DK2800" s="3" t="s">
        <v>8074</v>
      </c>
      <c r="DL2800" t="s">
        <v>8075</v>
      </c>
      <c r="DM2800" t="str">
        <f t="shared" si="48"/>
        <v>MO001 - St. Louis Housing Authority</v>
      </c>
      <c r="DN2800" s="11" t="s">
        <v>8115</v>
      </c>
      <c r="DO2800" t="s">
        <v>8116</v>
      </c>
      <c r="DP2800">
        <v>80</v>
      </c>
    </row>
    <row r="2801" spans="113:120" x14ac:dyDescent="0.25">
      <c r="DI2801" t="s">
        <v>14</v>
      </c>
      <c r="DJ2801" t="s">
        <v>8073</v>
      </c>
      <c r="DK2801" s="3" t="s">
        <v>8074</v>
      </c>
      <c r="DL2801" t="s">
        <v>8075</v>
      </c>
      <c r="DM2801" t="str">
        <f t="shared" si="48"/>
        <v>MO001 - St. Louis Housing Authority</v>
      </c>
      <c r="DN2801" s="11" t="s">
        <v>8117</v>
      </c>
      <c r="DO2801" t="s">
        <v>8118</v>
      </c>
      <c r="DP2801">
        <v>36</v>
      </c>
    </row>
    <row r="2802" spans="113:120" x14ac:dyDescent="0.25">
      <c r="DI2802" t="s">
        <v>14</v>
      </c>
      <c r="DJ2802" t="s">
        <v>8073</v>
      </c>
      <c r="DK2802" s="3" t="s">
        <v>8074</v>
      </c>
      <c r="DL2802" t="s">
        <v>8075</v>
      </c>
      <c r="DM2802" t="str">
        <f t="shared" si="48"/>
        <v>MO001 - St. Louis Housing Authority</v>
      </c>
      <c r="DN2802" s="11" t="s">
        <v>8119</v>
      </c>
      <c r="DO2802" t="s">
        <v>8120</v>
      </c>
      <c r="DP2802">
        <v>46</v>
      </c>
    </row>
    <row r="2803" spans="113:120" x14ac:dyDescent="0.25">
      <c r="DI2803" t="s">
        <v>14</v>
      </c>
      <c r="DJ2803" t="s">
        <v>8073</v>
      </c>
      <c r="DK2803" s="3" t="s">
        <v>8074</v>
      </c>
      <c r="DL2803" t="s">
        <v>8075</v>
      </c>
      <c r="DM2803" t="str">
        <f t="shared" si="48"/>
        <v>MO001 - St. Louis Housing Authority</v>
      </c>
      <c r="DN2803" s="11" t="s">
        <v>8121</v>
      </c>
      <c r="DO2803" t="s">
        <v>8122</v>
      </c>
      <c r="DP2803">
        <v>50</v>
      </c>
    </row>
    <row r="2804" spans="113:120" x14ac:dyDescent="0.25">
      <c r="DI2804" t="s">
        <v>14</v>
      </c>
      <c r="DJ2804" t="s">
        <v>8073</v>
      </c>
      <c r="DK2804" s="3" t="s">
        <v>8074</v>
      </c>
      <c r="DL2804" t="s">
        <v>8075</v>
      </c>
      <c r="DM2804" t="str">
        <f t="shared" si="48"/>
        <v>MO001 - St. Louis Housing Authority</v>
      </c>
      <c r="DN2804" s="11" t="s">
        <v>8123</v>
      </c>
      <c r="DO2804" t="s">
        <v>8124</v>
      </c>
      <c r="DP2804">
        <v>44</v>
      </c>
    </row>
    <row r="2805" spans="113:120" x14ac:dyDescent="0.25">
      <c r="DI2805" t="s">
        <v>14</v>
      </c>
      <c r="DJ2805" t="s">
        <v>8073</v>
      </c>
      <c r="DK2805" s="3" t="s">
        <v>8074</v>
      </c>
      <c r="DL2805" t="s">
        <v>8075</v>
      </c>
      <c r="DM2805" t="str">
        <f t="shared" si="48"/>
        <v>MO001 - St. Louis Housing Authority</v>
      </c>
      <c r="DN2805" s="11" t="s">
        <v>8125</v>
      </c>
      <c r="DO2805" t="s">
        <v>8126</v>
      </c>
      <c r="DP2805">
        <v>120</v>
      </c>
    </row>
    <row r="2806" spans="113:120" x14ac:dyDescent="0.25">
      <c r="DI2806" t="s">
        <v>14</v>
      </c>
      <c r="DJ2806" t="s">
        <v>8073</v>
      </c>
      <c r="DK2806" s="3" t="s">
        <v>8074</v>
      </c>
      <c r="DL2806" t="s">
        <v>8075</v>
      </c>
      <c r="DM2806" t="str">
        <f t="shared" si="48"/>
        <v>MO001 - St. Louis Housing Authority</v>
      </c>
      <c r="DN2806" s="11" t="s">
        <v>8127</v>
      </c>
      <c r="DO2806" t="s">
        <v>8128</v>
      </c>
      <c r="DP2806">
        <v>75</v>
      </c>
    </row>
    <row r="2807" spans="113:120" x14ac:dyDescent="0.25">
      <c r="DI2807" t="s">
        <v>14</v>
      </c>
      <c r="DJ2807" t="s">
        <v>8073</v>
      </c>
      <c r="DK2807" s="3" t="s">
        <v>8074</v>
      </c>
      <c r="DL2807" t="s">
        <v>8075</v>
      </c>
      <c r="DM2807" t="str">
        <f t="shared" si="48"/>
        <v>MO001 - St. Louis Housing Authority</v>
      </c>
      <c r="DN2807" s="11" t="s">
        <v>8129</v>
      </c>
      <c r="DO2807" t="s">
        <v>8130</v>
      </c>
      <c r="DP2807">
        <v>70</v>
      </c>
    </row>
    <row r="2808" spans="113:120" x14ac:dyDescent="0.25">
      <c r="DI2808" t="s">
        <v>14</v>
      </c>
      <c r="DJ2808" t="s">
        <v>8073</v>
      </c>
      <c r="DK2808" s="3" t="s">
        <v>8074</v>
      </c>
      <c r="DL2808" t="s">
        <v>8075</v>
      </c>
      <c r="DM2808" t="str">
        <f t="shared" si="48"/>
        <v>MO001 - St. Louis Housing Authority</v>
      </c>
      <c r="DN2808" s="11" t="s">
        <v>8131</v>
      </c>
      <c r="DO2808" t="s">
        <v>8132</v>
      </c>
      <c r="DP2808">
        <v>59</v>
      </c>
    </row>
    <row r="2809" spans="113:120" x14ac:dyDescent="0.25">
      <c r="DI2809" t="s">
        <v>14</v>
      </c>
      <c r="DJ2809" t="s">
        <v>8073</v>
      </c>
      <c r="DK2809" s="3" t="s">
        <v>8074</v>
      </c>
      <c r="DL2809" t="s">
        <v>8075</v>
      </c>
      <c r="DM2809" t="str">
        <f t="shared" si="48"/>
        <v>MO001 - St. Louis Housing Authority</v>
      </c>
      <c r="DN2809" s="11" t="s">
        <v>8133</v>
      </c>
      <c r="DO2809" t="s">
        <v>8134</v>
      </c>
      <c r="DP2809">
        <v>46</v>
      </c>
    </row>
    <row r="2810" spans="113:120" x14ac:dyDescent="0.25">
      <c r="DI2810" t="s">
        <v>14</v>
      </c>
      <c r="DJ2810" t="s">
        <v>8073</v>
      </c>
      <c r="DK2810" s="3" t="s">
        <v>8074</v>
      </c>
      <c r="DL2810" t="s">
        <v>8075</v>
      </c>
      <c r="DM2810" t="str">
        <f t="shared" si="48"/>
        <v>MO001 - St. Louis Housing Authority</v>
      </c>
      <c r="DN2810" s="11" t="s">
        <v>8135</v>
      </c>
      <c r="DO2810" t="s">
        <v>8136</v>
      </c>
      <c r="DP2810">
        <v>35</v>
      </c>
    </row>
    <row r="2811" spans="113:120" x14ac:dyDescent="0.25">
      <c r="DI2811" t="s">
        <v>14</v>
      </c>
      <c r="DJ2811" t="s">
        <v>8073</v>
      </c>
      <c r="DK2811" s="3" t="s">
        <v>8074</v>
      </c>
      <c r="DL2811" t="s">
        <v>8075</v>
      </c>
      <c r="DM2811" t="str">
        <f t="shared" si="48"/>
        <v>MO001 - St. Louis Housing Authority</v>
      </c>
      <c r="DN2811" s="11" t="s">
        <v>8137</v>
      </c>
      <c r="DO2811" t="s">
        <v>8138</v>
      </c>
      <c r="DP2811">
        <v>19</v>
      </c>
    </row>
    <row r="2812" spans="113:120" x14ac:dyDescent="0.25">
      <c r="DI2812" t="s">
        <v>14</v>
      </c>
      <c r="DJ2812" t="s">
        <v>8139</v>
      </c>
      <c r="DK2812" s="3" t="s">
        <v>8074</v>
      </c>
      <c r="DL2812" t="s">
        <v>8140</v>
      </c>
      <c r="DM2812" t="str">
        <f t="shared" si="48"/>
        <v>MO002 - Housing Authority of Kansas City, Missouri</v>
      </c>
      <c r="DN2812" s="11" t="s">
        <v>8141</v>
      </c>
      <c r="DO2812" t="s">
        <v>8142</v>
      </c>
      <c r="DP2812">
        <v>219</v>
      </c>
    </row>
    <row r="2813" spans="113:120" x14ac:dyDescent="0.25">
      <c r="DI2813" t="s">
        <v>14</v>
      </c>
      <c r="DJ2813" t="s">
        <v>8139</v>
      </c>
      <c r="DK2813" s="3" t="s">
        <v>8074</v>
      </c>
      <c r="DL2813" t="s">
        <v>8140</v>
      </c>
      <c r="DM2813" t="str">
        <f t="shared" si="48"/>
        <v>MO002 - Housing Authority of Kansas City, Missouri</v>
      </c>
      <c r="DN2813" s="11" t="s">
        <v>8143</v>
      </c>
      <c r="DO2813" t="s">
        <v>8144</v>
      </c>
      <c r="DP2813">
        <v>284</v>
      </c>
    </row>
    <row r="2814" spans="113:120" x14ac:dyDescent="0.25">
      <c r="DI2814" t="s">
        <v>14</v>
      </c>
      <c r="DJ2814" t="s">
        <v>8139</v>
      </c>
      <c r="DK2814" s="3" t="s">
        <v>8074</v>
      </c>
      <c r="DL2814" t="s">
        <v>8140</v>
      </c>
      <c r="DM2814" t="str">
        <f t="shared" si="48"/>
        <v>MO002 - Housing Authority of Kansas City, Missouri</v>
      </c>
      <c r="DN2814" s="11" t="s">
        <v>8145</v>
      </c>
      <c r="DO2814" t="s">
        <v>8146</v>
      </c>
      <c r="DP2814">
        <v>100</v>
      </c>
    </row>
    <row r="2815" spans="113:120" x14ac:dyDescent="0.25">
      <c r="DI2815" t="s">
        <v>14</v>
      </c>
      <c r="DJ2815" t="s">
        <v>8139</v>
      </c>
      <c r="DK2815" s="3" t="s">
        <v>8074</v>
      </c>
      <c r="DL2815" t="s">
        <v>8140</v>
      </c>
      <c r="DM2815" t="str">
        <f t="shared" si="48"/>
        <v>MO002 - Housing Authority of Kansas City, Missouri</v>
      </c>
      <c r="DN2815" s="11" t="s">
        <v>8147</v>
      </c>
      <c r="DO2815" t="s">
        <v>8148</v>
      </c>
      <c r="DP2815">
        <v>135</v>
      </c>
    </row>
    <row r="2816" spans="113:120" x14ac:dyDescent="0.25">
      <c r="DI2816" t="s">
        <v>14</v>
      </c>
      <c r="DJ2816" t="s">
        <v>8139</v>
      </c>
      <c r="DK2816" s="3" t="s">
        <v>8074</v>
      </c>
      <c r="DL2816" t="s">
        <v>8140</v>
      </c>
      <c r="DM2816" t="str">
        <f t="shared" si="48"/>
        <v>MO002 - Housing Authority of Kansas City, Missouri</v>
      </c>
      <c r="DN2816" s="11" t="s">
        <v>8149</v>
      </c>
      <c r="DO2816" t="s">
        <v>8150</v>
      </c>
      <c r="DP2816">
        <v>65</v>
      </c>
    </row>
    <row r="2817" spans="113:120" x14ac:dyDescent="0.25">
      <c r="DI2817" t="s">
        <v>14</v>
      </c>
      <c r="DJ2817" t="s">
        <v>8139</v>
      </c>
      <c r="DK2817" s="3" t="s">
        <v>8074</v>
      </c>
      <c r="DL2817" t="s">
        <v>8140</v>
      </c>
      <c r="DM2817" t="str">
        <f t="shared" si="48"/>
        <v>MO002 - Housing Authority of Kansas City, Missouri</v>
      </c>
      <c r="DN2817" s="11" t="s">
        <v>8151</v>
      </c>
      <c r="DO2817" t="s">
        <v>8152</v>
      </c>
      <c r="DP2817">
        <v>120</v>
      </c>
    </row>
    <row r="2818" spans="113:120" x14ac:dyDescent="0.25">
      <c r="DI2818" t="s">
        <v>14</v>
      </c>
      <c r="DJ2818" t="s">
        <v>8139</v>
      </c>
      <c r="DK2818" s="3" t="s">
        <v>8074</v>
      </c>
      <c r="DL2818" t="s">
        <v>8140</v>
      </c>
      <c r="DM2818" t="str">
        <f t="shared" si="48"/>
        <v>MO002 - Housing Authority of Kansas City, Missouri</v>
      </c>
      <c r="DN2818" s="11" t="s">
        <v>8153</v>
      </c>
      <c r="DO2818" t="s">
        <v>8154</v>
      </c>
      <c r="DP2818">
        <v>232</v>
      </c>
    </row>
    <row r="2819" spans="113:120" x14ac:dyDescent="0.25">
      <c r="DI2819" t="s">
        <v>14</v>
      </c>
      <c r="DJ2819" t="s">
        <v>8139</v>
      </c>
      <c r="DK2819" s="3" t="s">
        <v>8074</v>
      </c>
      <c r="DL2819" t="s">
        <v>8140</v>
      </c>
      <c r="DM2819" t="str">
        <f t="shared" si="48"/>
        <v>MO002 - Housing Authority of Kansas City, Missouri</v>
      </c>
      <c r="DN2819" s="11" t="s">
        <v>8155</v>
      </c>
      <c r="DO2819" t="s">
        <v>8156</v>
      </c>
      <c r="DP2819">
        <v>69</v>
      </c>
    </row>
    <row r="2820" spans="113:120" x14ac:dyDescent="0.25">
      <c r="DI2820" t="s">
        <v>14</v>
      </c>
      <c r="DJ2820" t="s">
        <v>8139</v>
      </c>
      <c r="DK2820" s="3" t="s">
        <v>8074</v>
      </c>
      <c r="DL2820" t="s">
        <v>8140</v>
      </c>
      <c r="DM2820" t="str">
        <f t="shared" si="48"/>
        <v>MO002 - Housing Authority of Kansas City, Missouri</v>
      </c>
      <c r="DN2820" s="11" t="s">
        <v>8157</v>
      </c>
      <c r="DO2820" t="s">
        <v>8158</v>
      </c>
      <c r="DP2820">
        <v>16</v>
      </c>
    </row>
    <row r="2821" spans="113:120" x14ac:dyDescent="0.25">
      <c r="DI2821" t="s">
        <v>14</v>
      </c>
      <c r="DJ2821" t="s">
        <v>8139</v>
      </c>
      <c r="DK2821" s="3" t="s">
        <v>8074</v>
      </c>
      <c r="DL2821" t="s">
        <v>8140</v>
      </c>
      <c r="DM2821" t="str">
        <f t="shared" si="48"/>
        <v>MO002 - Housing Authority of Kansas City, Missouri</v>
      </c>
      <c r="DN2821" s="11" t="s">
        <v>8159</v>
      </c>
      <c r="DO2821" t="s">
        <v>8160</v>
      </c>
      <c r="DP2821">
        <v>15</v>
      </c>
    </row>
    <row r="2822" spans="113:120" x14ac:dyDescent="0.25">
      <c r="DI2822" t="s">
        <v>14</v>
      </c>
      <c r="DJ2822" t="s">
        <v>8139</v>
      </c>
      <c r="DK2822" s="3" t="s">
        <v>8074</v>
      </c>
      <c r="DL2822" t="s">
        <v>8140</v>
      </c>
      <c r="DM2822" t="str">
        <f t="shared" ref="DM2822:DM2885" si="49">CONCATENATE(DJ2822," - ",DL2822)</f>
        <v>MO002 - Housing Authority of Kansas City, Missouri</v>
      </c>
      <c r="DN2822" s="11" t="s">
        <v>8161</v>
      </c>
      <c r="DO2822" t="s">
        <v>8162</v>
      </c>
      <c r="DP2822">
        <v>18</v>
      </c>
    </row>
    <row r="2823" spans="113:120" x14ac:dyDescent="0.25">
      <c r="DI2823" t="s">
        <v>14</v>
      </c>
      <c r="DJ2823" t="s">
        <v>8139</v>
      </c>
      <c r="DK2823" s="3" t="s">
        <v>8074</v>
      </c>
      <c r="DL2823" t="s">
        <v>8140</v>
      </c>
      <c r="DM2823" t="str">
        <f t="shared" si="49"/>
        <v>MO002 - Housing Authority of Kansas City, Missouri</v>
      </c>
      <c r="DN2823" s="11" t="s">
        <v>8163</v>
      </c>
      <c r="DO2823" t="s">
        <v>4107</v>
      </c>
      <c r="DP2823">
        <v>21</v>
      </c>
    </row>
    <row r="2824" spans="113:120" x14ac:dyDescent="0.25">
      <c r="DI2824" t="s">
        <v>14</v>
      </c>
      <c r="DJ2824" t="s">
        <v>8139</v>
      </c>
      <c r="DK2824" s="3" t="s">
        <v>8074</v>
      </c>
      <c r="DL2824" t="s">
        <v>8140</v>
      </c>
      <c r="DM2824" t="str">
        <f t="shared" si="49"/>
        <v>MO002 - Housing Authority of Kansas City, Missouri</v>
      </c>
      <c r="DN2824" s="11" t="s">
        <v>8164</v>
      </c>
      <c r="DO2824" t="s">
        <v>8165</v>
      </c>
      <c r="DP2824">
        <v>5</v>
      </c>
    </row>
    <row r="2825" spans="113:120" x14ac:dyDescent="0.25">
      <c r="DI2825" t="s">
        <v>14</v>
      </c>
      <c r="DJ2825" t="s">
        <v>8139</v>
      </c>
      <c r="DK2825" s="3" t="s">
        <v>8074</v>
      </c>
      <c r="DL2825" t="s">
        <v>8140</v>
      </c>
      <c r="DM2825" t="str">
        <f t="shared" si="49"/>
        <v>MO002 - Housing Authority of Kansas City, Missouri</v>
      </c>
      <c r="DN2825" s="11" t="s">
        <v>8166</v>
      </c>
      <c r="DO2825" t="s">
        <v>269</v>
      </c>
      <c r="DP2825">
        <v>142</v>
      </c>
    </row>
    <row r="2826" spans="113:120" x14ac:dyDescent="0.25">
      <c r="DI2826" t="s">
        <v>14</v>
      </c>
      <c r="DJ2826" t="s">
        <v>8139</v>
      </c>
      <c r="DK2826" s="3" t="s">
        <v>8074</v>
      </c>
      <c r="DL2826" t="s">
        <v>8140</v>
      </c>
      <c r="DM2826" t="str">
        <f t="shared" si="49"/>
        <v>MO002 - Housing Authority of Kansas City, Missouri</v>
      </c>
      <c r="DN2826" s="11" t="s">
        <v>8167</v>
      </c>
      <c r="DO2826" t="s">
        <v>269</v>
      </c>
      <c r="DP2826">
        <v>107</v>
      </c>
    </row>
    <row r="2827" spans="113:120" x14ac:dyDescent="0.25">
      <c r="DI2827" t="s">
        <v>14</v>
      </c>
      <c r="DJ2827" t="s">
        <v>8139</v>
      </c>
      <c r="DK2827" s="3" t="s">
        <v>8074</v>
      </c>
      <c r="DL2827" t="s">
        <v>8140</v>
      </c>
      <c r="DM2827" t="str">
        <f t="shared" si="49"/>
        <v>MO002 - Housing Authority of Kansas City, Missouri</v>
      </c>
      <c r="DN2827" s="11" t="s">
        <v>8168</v>
      </c>
      <c r="DO2827" t="s">
        <v>269</v>
      </c>
      <c r="DP2827">
        <v>175</v>
      </c>
    </row>
    <row r="2828" spans="113:120" x14ac:dyDescent="0.25">
      <c r="DI2828" t="s">
        <v>149</v>
      </c>
      <c r="DJ2828" t="s">
        <v>8169</v>
      </c>
      <c r="DK2828" s="3" t="s">
        <v>8074</v>
      </c>
      <c r="DL2828" t="s">
        <v>8170</v>
      </c>
      <c r="DM2828" t="str">
        <f t="shared" si="49"/>
        <v>MO003 - St. Joseph Housing Authority</v>
      </c>
      <c r="DN2828" s="11" t="s">
        <v>8171</v>
      </c>
      <c r="DO2828" t="s">
        <v>8172</v>
      </c>
      <c r="DP2828">
        <v>157</v>
      </c>
    </row>
    <row r="2829" spans="113:120" x14ac:dyDescent="0.25">
      <c r="DI2829" t="s">
        <v>14</v>
      </c>
      <c r="DJ2829" t="s">
        <v>8173</v>
      </c>
      <c r="DK2829" s="3" t="s">
        <v>8074</v>
      </c>
      <c r="DL2829" t="s">
        <v>8174</v>
      </c>
      <c r="DM2829" t="str">
        <f t="shared" si="49"/>
        <v>MO004 - Housing Authority of St. Louis County</v>
      </c>
      <c r="DN2829" s="11" t="s">
        <v>8175</v>
      </c>
      <c r="DO2829" t="s">
        <v>8176</v>
      </c>
      <c r="DP2829">
        <v>120</v>
      </c>
    </row>
    <row r="2830" spans="113:120" x14ac:dyDescent="0.25">
      <c r="DI2830" t="s">
        <v>14</v>
      </c>
      <c r="DJ2830" t="s">
        <v>8173</v>
      </c>
      <c r="DK2830" s="3" t="s">
        <v>8074</v>
      </c>
      <c r="DL2830" t="s">
        <v>8174</v>
      </c>
      <c r="DM2830" t="str">
        <f t="shared" si="49"/>
        <v>MO004 - Housing Authority of St. Louis County</v>
      </c>
      <c r="DN2830" s="11" t="s">
        <v>8177</v>
      </c>
      <c r="DO2830" t="s">
        <v>8178</v>
      </c>
      <c r="DP2830">
        <v>119</v>
      </c>
    </row>
    <row r="2831" spans="113:120" x14ac:dyDescent="0.25">
      <c r="DI2831" t="s">
        <v>14</v>
      </c>
      <c r="DJ2831" t="s">
        <v>8173</v>
      </c>
      <c r="DK2831" s="3" t="s">
        <v>8074</v>
      </c>
      <c r="DL2831" t="s">
        <v>8174</v>
      </c>
      <c r="DM2831" t="str">
        <f t="shared" si="49"/>
        <v>MO004 - Housing Authority of St. Louis County</v>
      </c>
      <c r="DN2831" s="11" t="s">
        <v>8179</v>
      </c>
      <c r="DO2831" t="s">
        <v>8180</v>
      </c>
      <c r="DP2831">
        <v>70</v>
      </c>
    </row>
    <row r="2832" spans="113:120" x14ac:dyDescent="0.25">
      <c r="DI2832" t="s">
        <v>149</v>
      </c>
      <c r="DJ2832" t="s">
        <v>8181</v>
      </c>
      <c r="DK2832" s="3" t="s">
        <v>8074</v>
      </c>
      <c r="DL2832" t="s">
        <v>8182</v>
      </c>
      <c r="DM2832" t="str">
        <f t="shared" si="49"/>
        <v>MO006 - Housing Authority of the City of St. Charles</v>
      </c>
      <c r="DN2832" s="11" t="s">
        <v>8183</v>
      </c>
      <c r="DO2832" t="s">
        <v>8184</v>
      </c>
      <c r="DP2832">
        <v>70</v>
      </c>
    </row>
    <row r="2833" spans="113:120" x14ac:dyDescent="0.25">
      <c r="DI2833" t="s">
        <v>149</v>
      </c>
      <c r="DJ2833" t="s">
        <v>8185</v>
      </c>
      <c r="DK2833" s="3" t="s">
        <v>8074</v>
      </c>
      <c r="DL2833" t="s">
        <v>8186</v>
      </c>
      <c r="DM2833" t="str">
        <f t="shared" si="49"/>
        <v>MO007 - Housing Authority of the City of Columbia, MO</v>
      </c>
      <c r="DN2833" s="11" t="s">
        <v>8187</v>
      </c>
      <c r="DO2833" t="s">
        <v>8188</v>
      </c>
      <c r="DP2833">
        <v>120</v>
      </c>
    </row>
    <row r="2834" spans="113:120" x14ac:dyDescent="0.25">
      <c r="DI2834" t="s">
        <v>149</v>
      </c>
      <c r="DJ2834" t="s">
        <v>8189</v>
      </c>
      <c r="DK2834" s="3" t="s">
        <v>8074</v>
      </c>
      <c r="DL2834" t="s">
        <v>8190</v>
      </c>
      <c r="DM2834" t="str">
        <f t="shared" si="49"/>
        <v>MO008 - HOUSING AUTHORITY OF THE CITY OF SIKESTON</v>
      </c>
      <c r="DN2834" s="11" t="s">
        <v>8191</v>
      </c>
      <c r="DO2834" t="s">
        <v>8192</v>
      </c>
      <c r="DP2834">
        <v>231</v>
      </c>
    </row>
    <row r="2835" spans="113:120" x14ac:dyDescent="0.25">
      <c r="DI2835" t="s">
        <v>14</v>
      </c>
      <c r="DJ2835" t="s">
        <v>8193</v>
      </c>
      <c r="DK2835" s="3" t="s">
        <v>8074</v>
      </c>
      <c r="DL2835" t="s">
        <v>8194</v>
      </c>
      <c r="DM2835" t="str">
        <f t="shared" si="49"/>
        <v>MO009 - Housing Authority of the City of Jefferson</v>
      </c>
      <c r="DN2835" s="11" t="s">
        <v>8195</v>
      </c>
      <c r="DO2835" t="s">
        <v>8196</v>
      </c>
      <c r="DP2835">
        <v>199</v>
      </c>
    </row>
    <row r="2836" spans="113:120" x14ac:dyDescent="0.25">
      <c r="DI2836" t="s">
        <v>14</v>
      </c>
      <c r="DJ2836" t="s">
        <v>8193</v>
      </c>
      <c r="DK2836" s="3" t="s">
        <v>8074</v>
      </c>
      <c r="DL2836" t="s">
        <v>8194</v>
      </c>
      <c r="DM2836" t="str">
        <f t="shared" si="49"/>
        <v>MO009 - Housing Authority of the City of Jefferson</v>
      </c>
      <c r="DN2836" s="11" t="s">
        <v>8197</v>
      </c>
      <c r="DO2836" t="s">
        <v>8198</v>
      </c>
      <c r="DP2836">
        <v>83</v>
      </c>
    </row>
    <row r="2837" spans="113:120" x14ac:dyDescent="0.25">
      <c r="DI2837" t="s">
        <v>14</v>
      </c>
      <c r="DJ2837" t="s">
        <v>8193</v>
      </c>
      <c r="DK2837" s="3" t="s">
        <v>8074</v>
      </c>
      <c r="DL2837" t="s">
        <v>8194</v>
      </c>
      <c r="DM2837" t="str">
        <f t="shared" si="49"/>
        <v>MO009 - Housing Authority of the City of Jefferson</v>
      </c>
      <c r="DN2837" s="11" t="s">
        <v>8199</v>
      </c>
      <c r="DO2837" t="s">
        <v>8196</v>
      </c>
      <c r="DP2837">
        <v>35</v>
      </c>
    </row>
    <row r="2838" spans="113:120" x14ac:dyDescent="0.25">
      <c r="DI2838" t="s">
        <v>149</v>
      </c>
      <c r="DJ2838" t="s">
        <v>8200</v>
      </c>
      <c r="DK2838" s="3" t="s">
        <v>8074</v>
      </c>
      <c r="DL2838" t="s">
        <v>8201</v>
      </c>
      <c r="DM2838" t="str">
        <f t="shared" si="49"/>
        <v>MO010 - Housing Authority of the City of Mexico</v>
      </c>
      <c r="DN2838" s="11" t="s">
        <v>8202</v>
      </c>
      <c r="DO2838" t="s">
        <v>8203</v>
      </c>
      <c r="DP2838">
        <v>203</v>
      </c>
    </row>
    <row r="2839" spans="113:120" x14ac:dyDescent="0.25">
      <c r="DI2839" t="s">
        <v>149</v>
      </c>
      <c r="DJ2839" t="s">
        <v>8204</v>
      </c>
      <c r="DK2839" s="3" t="s">
        <v>8074</v>
      </c>
      <c r="DL2839" t="s">
        <v>8205</v>
      </c>
      <c r="DM2839" t="str">
        <f t="shared" si="49"/>
        <v>MO011 - Housing Authority of the City of Moberly</v>
      </c>
      <c r="DN2839" s="11" t="s">
        <v>8206</v>
      </c>
      <c r="DO2839" t="s">
        <v>8207</v>
      </c>
      <c r="DP2839">
        <v>248</v>
      </c>
    </row>
    <row r="2840" spans="113:120" x14ac:dyDescent="0.25">
      <c r="DI2840" t="s">
        <v>14</v>
      </c>
      <c r="DJ2840" t="s">
        <v>8208</v>
      </c>
      <c r="DK2840" s="3" t="s">
        <v>8074</v>
      </c>
      <c r="DL2840" t="s">
        <v>8209</v>
      </c>
      <c r="DM2840" t="str">
        <f t="shared" si="49"/>
        <v>MO012 - Housing Authority of the City of Charleston</v>
      </c>
      <c r="DN2840" s="11" t="s">
        <v>8210</v>
      </c>
      <c r="DO2840" t="s">
        <v>8211</v>
      </c>
      <c r="DP2840">
        <v>278</v>
      </c>
    </row>
    <row r="2841" spans="113:120" x14ac:dyDescent="0.25">
      <c r="DI2841" t="s">
        <v>14</v>
      </c>
      <c r="DJ2841" t="s">
        <v>8212</v>
      </c>
      <c r="DK2841" s="3" t="s">
        <v>8074</v>
      </c>
      <c r="DL2841" t="s">
        <v>8213</v>
      </c>
      <c r="DM2841" t="str">
        <f t="shared" si="49"/>
        <v>MO013 - Housing Authority of the City of Poplar Bluff</v>
      </c>
      <c r="DN2841" s="11" t="s">
        <v>8214</v>
      </c>
      <c r="DO2841" t="s">
        <v>8215</v>
      </c>
      <c r="DP2841">
        <v>286</v>
      </c>
    </row>
    <row r="2842" spans="113:120" x14ac:dyDescent="0.25">
      <c r="DI2842" t="s">
        <v>14</v>
      </c>
      <c r="DJ2842" t="s">
        <v>8212</v>
      </c>
      <c r="DK2842" s="3" t="s">
        <v>8074</v>
      </c>
      <c r="DL2842" t="s">
        <v>8213</v>
      </c>
      <c r="DM2842" t="str">
        <f t="shared" si="49"/>
        <v>MO013 - Housing Authority of the City of Poplar Bluff</v>
      </c>
      <c r="DN2842" s="11" t="s">
        <v>8216</v>
      </c>
      <c r="DO2842" t="s">
        <v>8217</v>
      </c>
      <c r="DP2842">
        <v>289</v>
      </c>
    </row>
    <row r="2843" spans="113:120" x14ac:dyDescent="0.25">
      <c r="DI2843" t="s">
        <v>149</v>
      </c>
      <c r="DJ2843" t="s">
        <v>8218</v>
      </c>
      <c r="DK2843" s="3" t="s">
        <v>8074</v>
      </c>
      <c r="DL2843" t="s">
        <v>8219</v>
      </c>
      <c r="DM2843" t="str">
        <f t="shared" si="49"/>
        <v>MO014 - Housing Authority of the City of Fulton</v>
      </c>
      <c r="DN2843" s="11" t="s">
        <v>8220</v>
      </c>
      <c r="DO2843" t="s">
        <v>8221</v>
      </c>
      <c r="DP2843">
        <v>200</v>
      </c>
    </row>
    <row r="2844" spans="113:120" x14ac:dyDescent="0.25">
      <c r="DI2844" t="s">
        <v>14</v>
      </c>
      <c r="DJ2844" t="s">
        <v>8222</v>
      </c>
      <c r="DK2844" s="3" t="s">
        <v>8074</v>
      </c>
      <c r="DL2844" t="s">
        <v>8223</v>
      </c>
      <c r="DM2844" t="str">
        <f t="shared" si="49"/>
        <v>MO016 - Marshall Housing Authority</v>
      </c>
      <c r="DN2844" s="11" t="s">
        <v>8224</v>
      </c>
      <c r="DO2844" t="s">
        <v>8225</v>
      </c>
      <c r="DP2844">
        <v>224</v>
      </c>
    </row>
    <row r="2845" spans="113:120" x14ac:dyDescent="0.25">
      <c r="DI2845" t="s">
        <v>14</v>
      </c>
      <c r="DJ2845" t="s">
        <v>8226</v>
      </c>
      <c r="DK2845" s="3" t="s">
        <v>8074</v>
      </c>
      <c r="DL2845" t="s">
        <v>8227</v>
      </c>
      <c r="DM2845" t="str">
        <f t="shared" si="49"/>
        <v>MO017 - Housing Authority of the City of Independence</v>
      </c>
      <c r="DN2845" s="11" t="s">
        <v>8228</v>
      </c>
      <c r="DO2845" t="s">
        <v>8229</v>
      </c>
      <c r="DP2845">
        <v>383</v>
      </c>
    </row>
    <row r="2846" spans="113:120" x14ac:dyDescent="0.25">
      <c r="DI2846" t="s">
        <v>14</v>
      </c>
      <c r="DJ2846" t="s">
        <v>8226</v>
      </c>
      <c r="DK2846" s="3" t="s">
        <v>8074</v>
      </c>
      <c r="DL2846" t="s">
        <v>8227</v>
      </c>
      <c r="DM2846" t="str">
        <f t="shared" si="49"/>
        <v>MO017 - Housing Authority of the City of Independence</v>
      </c>
      <c r="DN2846" s="11" t="s">
        <v>8230</v>
      </c>
      <c r="DO2846" t="s">
        <v>8231</v>
      </c>
      <c r="DP2846">
        <v>145</v>
      </c>
    </row>
    <row r="2847" spans="113:120" x14ac:dyDescent="0.25">
      <c r="DI2847" t="s">
        <v>14</v>
      </c>
      <c r="DJ2847" t="s">
        <v>8232</v>
      </c>
      <c r="DK2847" s="3" t="s">
        <v>8074</v>
      </c>
      <c r="DL2847" t="s">
        <v>8233</v>
      </c>
      <c r="DM2847" t="str">
        <f t="shared" si="49"/>
        <v>MO018 - Housing Authority of the City of Kennett</v>
      </c>
      <c r="DN2847" s="11" t="s">
        <v>8234</v>
      </c>
      <c r="DO2847" t="s">
        <v>8235</v>
      </c>
      <c r="DP2847">
        <v>98</v>
      </c>
    </row>
    <row r="2848" spans="113:120" x14ac:dyDescent="0.25">
      <c r="DI2848" t="s">
        <v>14</v>
      </c>
      <c r="DJ2848" t="s">
        <v>8232</v>
      </c>
      <c r="DK2848" s="3" t="s">
        <v>8074</v>
      </c>
      <c r="DL2848" t="s">
        <v>8233</v>
      </c>
      <c r="DM2848" t="str">
        <f t="shared" si="49"/>
        <v>MO018 - Housing Authority of the City of Kennett</v>
      </c>
      <c r="DN2848" s="11" t="s">
        <v>8236</v>
      </c>
      <c r="DO2848" t="s">
        <v>8235</v>
      </c>
      <c r="DP2848">
        <v>110</v>
      </c>
    </row>
    <row r="2849" spans="113:120" x14ac:dyDescent="0.25">
      <c r="DI2849" t="s">
        <v>14</v>
      </c>
      <c r="DJ2849" t="s">
        <v>8232</v>
      </c>
      <c r="DK2849" s="3" t="s">
        <v>8074</v>
      </c>
      <c r="DL2849" t="s">
        <v>8233</v>
      </c>
      <c r="DM2849" t="str">
        <f t="shared" si="49"/>
        <v>MO018 - Housing Authority of the City of Kennett</v>
      </c>
      <c r="DN2849" s="11" t="s">
        <v>8237</v>
      </c>
      <c r="DO2849" t="s">
        <v>8235</v>
      </c>
      <c r="DP2849">
        <v>90</v>
      </c>
    </row>
    <row r="2850" spans="113:120" x14ac:dyDescent="0.25">
      <c r="DI2850" t="s">
        <v>149</v>
      </c>
      <c r="DJ2850" t="s">
        <v>8238</v>
      </c>
      <c r="DK2850" s="3" t="s">
        <v>8074</v>
      </c>
      <c r="DL2850" t="s">
        <v>8239</v>
      </c>
      <c r="DM2850" t="str">
        <f t="shared" si="49"/>
        <v>MO019 - Housing Authority of the City of Bloomfield</v>
      </c>
      <c r="DN2850" s="11" t="s">
        <v>8240</v>
      </c>
      <c r="DO2850" t="s">
        <v>8241</v>
      </c>
      <c r="DP2850">
        <v>46</v>
      </c>
    </row>
    <row r="2851" spans="113:120" x14ac:dyDescent="0.25">
      <c r="DI2851" t="s">
        <v>149</v>
      </c>
      <c r="DJ2851" t="s">
        <v>8242</v>
      </c>
      <c r="DK2851" s="3" t="s">
        <v>8074</v>
      </c>
      <c r="DL2851" t="s">
        <v>8243</v>
      </c>
      <c r="DM2851" t="str">
        <f t="shared" si="49"/>
        <v>MO020 - Housing Authority of the City of Hayti</v>
      </c>
      <c r="DN2851" s="11" t="s">
        <v>8244</v>
      </c>
      <c r="DO2851" t="s">
        <v>8245</v>
      </c>
      <c r="DP2851">
        <v>158</v>
      </c>
    </row>
    <row r="2852" spans="113:120" x14ac:dyDescent="0.25">
      <c r="DI2852" t="s">
        <v>149</v>
      </c>
      <c r="DJ2852" t="s">
        <v>8246</v>
      </c>
      <c r="DK2852" s="3" t="s">
        <v>8074</v>
      </c>
      <c r="DL2852" t="s">
        <v>8247</v>
      </c>
      <c r="DM2852" t="str">
        <f t="shared" si="49"/>
        <v>MO021 - Housing Authority of the City of Potosi</v>
      </c>
      <c r="DN2852" s="11" t="s">
        <v>8248</v>
      </c>
      <c r="DO2852" t="s">
        <v>8249</v>
      </c>
      <c r="DP2852">
        <v>116</v>
      </c>
    </row>
    <row r="2853" spans="113:120" x14ac:dyDescent="0.25">
      <c r="DI2853" t="s">
        <v>149</v>
      </c>
      <c r="DJ2853" t="s">
        <v>8250</v>
      </c>
      <c r="DK2853" s="3" t="s">
        <v>8074</v>
      </c>
      <c r="DL2853" t="s">
        <v>8251</v>
      </c>
      <c r="DM2853" t="str">
        <f t="shared" si="49"/>
        <v>MO022 - Housing Authority of the City of Steele</v>
      </c>
      <c r="DN2853" s="11" t="s">
        <v>8252</v>
      </c>
      <c r="DO2853" t="s">
        <v>8253</v>
      </c>
      <c r="DP2853">
        <v>94</v>
      </c>
    </row>
    <row r="2854" spans="113:120" x14ac:dyDescent="0.25">
      <c r="DI2854" t="s">
        <v>149</v>
      </c>
      <c r="DJ2854" t="s">
        <v>8254</v>
      </c>
      <c r="DK2854" s="3" t="s">
        <v>8074</v>
      </c>
      <c r="DL2854" t="s">
        <v>8255</v>
      </c>
      <c r="DM2854" t="str">
        <f t="shared" si="49"/>
        <v>MO023 - Housing Authority of the City of Senath</v>
      </c>
      <c r="DN2854" s="11" t="s">
        <v>8256</v>
      </c>
      <c r="DO2854" t="s">
        <v>8257</v>
      </c>
      <c r="DP2854">
        <v>32</v>
      </c>
    </row>
    <row r="2855" spans="113:120" x14ac:dyDescent="0.25">
      <c r="DI2855" t="s">
        <v>149</v>
      </c>
      <c r="DJ2855" t="s">
        <v>8258</v>
      </c>
      <c r="DK2855" s="3" t="s">
        <v>8074</v>
      </c>
      <c r="DL2855" t="s">
        <v>8259</v>
      </c>
      <c r="DM2855" t="str">
        <f t="shared" si="49"/>
        <v>MO024 - Housing Authority of the City of Bernie</v>
      </c>
      <c r="DN2855" s="11" t="s">
        <v>8260</v>
      </c>
      <c r="DO2855" t="s">
        <v>8261</v>
      </c>
      <c r="DP2855">
        <v>60</v>
      </c>
    </row>
    <row r="2856" spans="113:120" x14ac:dyDescent="0.25">
      <c r="DI2856" t="s">
        <v>149</v>
      </c>
      <c r="DJ2856" t="s">
        <v>8262</v>
      </c>
      <c r="DK2856" s="3" t="s">
        <v>8074</v>
      </c>
      <c r="DL2856" t="s">
        <v>8263</v>
      </c>
      <c r="DM2856" t="str">
        <f t="shared" si="49"/>
        <v>MO025 - Housing Authority of the City of Clarkton</v>
      </c>
      <c r="DN2856" s="11" t="s">
        <v>8264</v>
      </c>
      <c r="DO2856" t="s">
        <v>8265</v>
      </c>
      <c r="DP2856">
        <v>75</v>
      </c>
    </row>
    <row r="2857" spans="113:120" x14ac:dyDescent="0.25">
      <c r="DI2857" t="s">
        <v>149</v>
      </c>
      <c r="DJ2857" t="s">
        <v>8266</v>
      </c>
      <c r="DK2857" s="3" t="s">
        <v>8074</v>
      </c>
      <c r="DL2857" t="s">
        <v>8267</v>
      </c>
      <c r="DM2857" t="str">
        <f t="shared" si="49"/>
        <v>MO026 - Housing Authority of the City of Campbell</v>
      </c>
      <c r="DN2857" s="11" t="s">
        <v>8268</v>
      </c>
      <c r="DO2857" t="s">
        <v>8269</v>
      </c>
      <c r="DP2857">
        <v>56</v>
      </c>
    </row>
    <row r="2858" spans="113:120" x14ac:dyDescent="0.25">
      <c r="DI2858" t="s">
        <v>149</v>
      </c>
      <c r="DJ2858" t="s">
        <v>8270</v>
      </c>
      <c r="DK2858" s="3" t="s">
        <v>8074</v>
      </c>
      <c r="DL2858" t="s">
        <v>8271</v>
      </c>
      <c r="DM2858" t="str">
        <f t="shared" si="49"/>
        <v>MO027 - Housing Authority of the City of Cardwell</v>
      </c>
      <c r="DN2858" s="11" t="s">
        <v>8272</v>
      </c>
      <c r="DO2858" t="s">
        <v>8273</v>
      </c>
      <c r="DP2858">
        <v>22</v>
      </c>
    </row>
    <row r="2859" spans="113:120" x14ac:dyDescent="0.25">
      <c r="DI2859" t="s">
        <v>149</v>
      </c>
      <c r="DJ2859" t="s">
        <v>8274</v>
      </c>
      <c r="DK2859" s="3" t="s">
        <v>8074</v>
      </c>
      <c r="DL2859" t="s">
        <v>8275</v>
      </c>
      <c r="DM2859" t="str">
        <f t="shared" si="49"/>
        <v>MO028 - Housing Authority of the City of Malden</v>
      </c>
      <c r="DN2859" s="11" t="s">
        <v>8276</v>
      </c>
      <c r="DO2859" t="s">
        <v>8277</v>
      </c>
      <c r="DP2859">
        <v>98</v>
      </c>
    </row>
    <row r="2860" spans="113:120" x14ac:dyDescent="0.25">
      <c r="DI2860" t="s">
        <v>149</v>
      </c>
      <c r="DJ2860" t="s">
        <v>8278</v>
      </c>
      <c r="DK2860" s="3" t="s">
        <v>8074</v>
      </c>
      <c r="DL2860" t="s">
        <v>8279</v>
      </c>
      <c r="DM2860" t="str">
        <f t="shared" si="49"/>
        <v>MO029 - Housing Authority of the City of Hornersville</v>
      </c>
      <c r="DN2860" s="11" t="s">
        <v>8280</v>
      </c>
      <c r="DO2860" t="s">
        <v>8281</v>
      </c>
      <c r="DP2860">
        <v>30</v>
      </c>
    </row>
    <row r="2861" spans="113:120" x14ac:dyDescent="0.25">
      <c r="DI2861" t="s">
        <v>149</v>
      </c>
      <c r="DJ2861" t="s">
        <v>8282</v>
      </c>
      <c r="DK2861" s="3" t="s">
        <v>8074</v>
      </c>
      <c r="DL2861" t="s">
        <v>8283</v>
      </c>
      <c r="DM2861" t="str">
        <f t="shared" si="49"/>
        <v>MO030 - Lee's Summit Housing Authority</v>
      </c>
      <c r="DN2861" s="11" t="s">
        <v>8284</v>
      </c>
      <c r="DO2861" t="s">
        <v>8285</v>
      </c>
      <c r="DP2861">
        <v>116</v>
      </c>
    </row>
    <row r="2862" spans="113:120" x14ac:dyDescent="0.25">
      <c r="DI2862" t="s">
        <v>14</v>
      </c>
      <c r="DJ2862" t="s">
        <v>8286</v>
      </c>
      <c r="DK2862" s="3" t="s">
        <v>8074</v>
      </c>
      <c r="DL2862" t="s">
        <v>6555</v>
      </c>
      <c r="DM2862" t="str">
        <f t="shared" si="49"/>
        <v>MO031 - Clinton Housing Authority</v>
      </c>
      <c r="DN2862" s="11" t="s">
        <v>8287</v>
      </c>
      <c r="DO2862" t="s">
        <v>8288</v>
      </c>
      <c r="DP2862">
        <v>150</v>
      </c>
    </row>
    <row r="2863" spans="113:120" x14ac:dyDescent="0.25">
      <c r="DI2863" t="s">
        <v>149</v>
      </c>
      <c r="DJ2863" t="s">
        <v>8289</v>
      </c>
      <c r="DK2863" s="3" t="s">
        <v>8074</v>
      </c>
      <c r="DL2863" t="s">
        <v>8290</v>
      </c>
      <c r="DM2863" t="str">
        <f t="shared" si="49"/>
        <v>MO032 - Tarkio Housing Authority</v>
      </c>
      <c r="DN2863" s="11" t="s">
        <v>8291</v>
      </c>
      <c r="DO2863" t="s">
        <v>8292</v>
      </c>
      <c r="DP2863">
        <v>36</v>
      </c>
    </row>
    <row r="2864" spans="113:120" x14ac:dyDescent="0.25">
      <c r="DI2864" t="s">
        <v>149</v>
      </c>
      <c r="DJ2864" t="s">
        <v>8293</v>
      </c>
      <c r="DK2864" s="3" t="s">
        <v>8074</v>
      </c>
      <c r="DL2864" t="s">
        <v>8294</v>
      </c>
      <c r="DM2864" t="str">
        <f t="shared" si="49"/>
        <v>MO033 - Mound City Housing Authority</v>
      </c>
      <c r="DN2864" s="11" t="s">
        <v>8295</v>
      </c>
      <c r="DO2864" t="s">
        <v>8296</v>
      </c>
      <c r="DP2864">
        <v>44</v>
      </c>
    </row>
    <row r="2865" spans="113:120" x14ac:dyDescent="0.25">
      <c r="DI2865" t="s">
        <v>149</v>
      </c>
      <c r="DJ2865" t="s">
        <v>8297</v>
      </c>
      <c r="DK2865" s="3" t="s">
        <v>8074</v>
      </c>
      <c r="DL2865" t="s">
        <v>8298</v>
      </c>
      <c r="DM2865" t="str">
        <f t="shared" si="49"/>
        <v>MO034 - Housing Authority of the City of Dexter</v>
      </c>
      <c r="DN2865" s="11" t="s">
        <v>8299</v>
      </c>
      <c r="DO2865" t="s">
        <v>8300</v>
      </c>
      <c r="DP2865">
        <v>136</v>
      </c>
    </row>
    <row r="2866" spans="113:120" x14ac:dyDescent="0.25">
      <c r="DI2866" t="s">
        <v>149</v>
      </c>
      <c r="DJ2866" t="s">
        <v>8301</v>
      </c>
      <c r="DK2866" s="3" t="s">
        <v>8074</v>
      </c>
      <c r="DL2866" t="s">
        <v>8302</v>
      </c>
      <c r="DM2866" t="str">
        <f t="shared" si="49"/>
        <v>MO035 - Housing Authority of the City of Holcomb</v>
      </c>
      <c r="DN2866" s="11" t="s">
        <v>8303</v>
      </c>
      <c r="DO2866" t="s">
        <v>8304</v>
      </c>
      <c r="DP2866">
        <v>24</v>
      </c>
    </row>
    <row r="2867" spans="113:120" x14ac:dyDescent="0.25">
      <c r="DI2867" t="s">
        <v>14</v>
      </c>
      <c r="DJ2867" t="s">
        <v>8305</v>
      </c>
      <c r="DK2867" s="3" t="s">
        <v>8074</v>
      </c>
      <c r="DL2867" t="s">
        <v>8306</v>
      </c>
      <c r="DM2867" t="str">
        <f t="shared" si="49"/>
        <v>MO036 - Housing Authority of the City of Caruthersville</v>
      </c>
      <c r="DN2867" s="11" t="s">
        <v>8307</v>
      </c>
      <c r="DO2867" t="s">
        <v>8308</v>
      </c>
      <c r="DP2867">
        <v>184</v>
      </c>
    </row>
    <row r="2868" spans="113:120" x14ac:dyDescent="0.25">
      <c r="DI2868" t="s">
        <v>14</v>
      </c>
      <c r="DJ2868" t="s">
        <v>8305</v>
      </c>
      <c r="DK2868" s="3" t="s">
        <v>8074</v>
      </c>
      <c r="DL2868" t="s">
        <v>8306</v>
      </c>
      <c r="DM2868" t="str">
        <f t="shared" si="49"/>
        <v>MO036 - Housing Authority of the City of Caruthersville</v>
      </c>
      <c r="DN2868" s="11" t="s">
        <v>8309</v>
      </c>
      <c r="DO2868" t="s">
        <v>8308</v>
      </c>
      <c r="DP2868">
        <v>120</v>
      </c>
    </row>
    <row r="2869" spans="113:120" x14ac:dyDescent="0.25">
      <c r="DI2869" t="s">
        <v>14</v>
      </c>
      <c r="DJ2869" t="s">
        <v>8310</v>
      </c>
      <c r="DK2869" s="3" t="s">
        <v>8074</v>
      </c>
      <c r="DL2869" t="s">
        <v>8311</v>
      </c>
      <c r="DM2869" t="str">
        <f t="shared" si="49"/>
        <v>MO037 - Housing Authority of the City of West Plains</v>
      </c>
      <c r="DN2869" s="11" t="s">
        <v>8312</v>
      </c>
      <c r="DO2869" t="s">
        <v>8313</v>
      </c>
      <c r="DP2869">
        <v>172</v>
      </c>
    </row>
    <row r="2870" spans="113:120" x14ac:dyDescent="0.25">
      <c r="DI2870" t="s">
        <v>14</v>
      </c>
      <c r="DJ2870" t="s">
        <v>8310</v>
      </c>
      <c r="DK2870" s="3" t="s">
        <v>8074</v>
      </c>
      <c r="DL2870" t="s">
        <v>8311</v>
      </c>
      <c r="DM2870" t="str">
        <f t="shared" si="49"/>
        <v>MO037 - Housing Authority of the City of West Plains</v>
      </c>
      <c r="DN2870" s="11" t="s">
        <v>8314</v>
      </c>
      <c r="DO2870" t="s">
        <v>8313</v>
      </c>
      <c r="DP2870">
        <v>101</v>
      </c>
    </row>
    <row r="2871" spans="113:120" x14ac:dyDescent="0.25">
      <c r="DI2871" t="s">
        <v>149</v>
      </c>
      <c r="DJ2871" t="s">
        <v>8315</v>
      </c>
      <c r="DK2871" s="3" t="s">
        <v>8074</v>
      </c>
      <c r="DL2871" t="s">
        <v>8316</v>
      </c>
      <c r="DM2871" t="str">
        <f t="shared" si="49"/>
        <v>MO038 - Osceola Housing Authority</v>
      </c>
      <c r="DN2871" s="11" t="s">
        <v>8317</v>
      </c>
      <c r="DO2871" t="s">
        <v>8016</v>
      </c>
      <c r="DP2871">
        <v>76</v>
      </c>
    </row>
    <row r="2872" spans="113:120" x14ac:dyDescent="0.25">
      <c r="DI2872" t="s">
        <v>149</v>
      </c>
      <c r="DJ2872" t="s">
        <v>8318</v>
      </c>
      <c r="DK2872" s="3" t="s">
        <v>8074</v>
      </c>
      <c r="DL2872" t="s">
        <v>8319</v>
      </c>
      <c r="DM2872" t="str">
        <f t="shared" si="49"/>
        <v>MO039 - Housing Authority of the City of Glasgow</v>
      </c>
      <c r="DN2872" s="11" t="s">
        <v>8320</v>
      </c>
      <c r="DO2872" t="s">
        <v>8321</v>
      </c>
      <c r="DP2872">
        <v>30</v>
      </c>
    </row>
    <row r="2873" spans="113:120" x14ac:dyDescent="0.25">
      <c r="DI2873" t="s">
        <v>149</v>
      </c>
      <c r="DJ2873" t="s">
        <v>8322</v>
      </c>
      <c r="DK2873" s="3" t="s">
        <v>8074</v>
      </c>
      <c r="DL2873" t="s">
        <v>8323</v>
      </c>
      <c r="DM2873" t="str">
        <f t="shared" si="49"/>
        <v>MO040 - Housing Authority of the City of Houston</v>
      </c>
      <c r="DN2873" s="11" t="s">
        <v>8324</v>
      </c>
      <c r="DO2873" t="s">
        <v>8325</v>
      </c>
      <c r="DP2873">
        <v>64</v>
      </c>
    </row>
    <row r="2874" spans="113:120" x14ac:dyDescent="0.25">
      <c r="DI2874" t="s">
        <v>14</v>
      </c>
      <c r="DJ2874" t="s">
        <v>8326</v>
      </c>
      <c r="DK2874" s="3" t="s">
        <v>8074</v>
      </c>
      <c r="DL2874" t="s">
        <v>8327</v>
      </c>
      <c r="DM2874" t="str">
        <f t="shared" si="49"/>
        <v>MO041 - Smithville Housing Authority</v>
      </c>
      <c r="DN2874" s="11" t="s">
        <v>8328</v>
      </c>
      <c r="DO2874" t="s">
        <v>8329</v>
      </c>
      <c r="DP2874">
        <v>106</v>
      </c>
    </row>
    <row r="2875" spans="113:120" x14ac:dyDescent="0.25">
      <c r="DI2875" t="s">
        <v>149</v>
      </c>
      <c r="DJ2875" t="s">
        <v>8330</v>
      </c>
      <c r="DK2875" s="3" t="s">
        <v>8074</v>
      </c>
      <c r="DL2875" t="s">
        <v>8331</v>
      </c>
      <c r="DM2875" t="str">
        <f t="shared" si="49"/>
        <v>MO042 - Housing Authority of the City of Portageville</v>
      </c>
      <c r="DN2875" s="11" t="s">
        <v>8332</v>
      </c>
      <c r="DO2875" t="s">
        <v>8333</v>
      </c>
      <c r="DP2875">
        <v>119</v>
      </c>
    </row>
    <row r="2876" spans="113:120" x14ac:dyDescent="0.25">
      <c r="DI2876" t="s">
        <v>149</v>
      </c>
      <c r="DJ2876" t="s">
        <v>8334</v>
      </c>
      <c r="DK2876" s="3" t="s">
        <v>8074</v>
      </c>
      <c r="DL2876" t="s">
        <v>8335</v>
      </c>
      <c r="DM2876" t="str">
        <f t="shared" si="49"/>
        <v>MO043 - Plattsburg Housing Authority</v>
      </c>
      <c r="DN2876" s="11" t="s">
        <v>8336</v>
      </c>
      <c r="DO2876" t="s">
        <v>8337</v>
      </c>
      <c r="DP2876">
        <v>30</v>
      </c>
    </row>
    <row r="2877" spans="113:120" x14ac:dyDescent="0.25">
      <c r="DI2877" t="s">
        <v>149</v>
      </c>
      <c r="DJ2877" t="s">
        <v>8338</v>
      </c>
      <c r="DK2877" s="3" t="s">
        <v>8074</v>
      </c>
      <c r="DL2877" t="s">
        <v>8339</v>
      </c>
      <c r="DM2877" t="str">
        <f t="shared" si="49"/>
        <v>MO044 - Housing Authority of the City of Gideon</v>
      </c>
      <c r="DN2877" s="11" t="s">
        <v>8340</v>
      </c>
      <c r="DO2877" t="s">
        <v>8341</v>
      </c>
      <c r="DP2877">
        <v>34</v>
      </c>
    </row>
    <row r="2878" spans="113:120" x14ac:dyDescent="0.25">
      <c r="DI2878" t="s">
        <v>149</v>
      </c>
      <c r="DJ2878" t="s">
        <v>8342</v>
      </c>
      <c r="DK2878" s="3" t="s">
        <v>8074</v>
      </c>
      <c r="DL2878" t="s">
        <v>8343</v>
      </c>
      <c r="DM2878" t="str">
        <f t="shared" si="49"/>
        <v>MO045 - Branson Housing Authority</v>
      </c>
      <c r="DN2878" s="11" t="s">
        <v>8344</v>
      </c>
      <c r="DO2878" t="s">
        <v>8345</v>
      </c>
      <c r="DP2878">
        <v>40</v>
      </c>
    </row>
    <row r="2879" spans="113:120" x14ac:dyDescent="0.25">
      <c r="DI2879" t="s">
        <v>149</v>
      </c>
      <c r="DJ2879" t="s">
        <v>8346</v>
      </c>
      <c r="DK2879" s="3" t="s">
        <v>8074</v>
      </c>
      <c r="DL2879" t="s">
        <v>8347</v>
      </c>
      <c r="DM2879" t="str">
        <f t="shared" si="49"/>
        <v>MO046 - Marceline Housing Authority</v>
      </c>
      <c r="DN2879" s="11" t="s">
        <v>8348</v>
      </c>
      <c r="DO2879" t="s">
        <v>8349</v>
      </c>
      <c r="DP2879">
        <v>70</v>
      </c>
    </row>
    <row r="2880" spans="113:120" x14ac:dyDescent="0.25">
      <c r="DI2880" t="s">
        <v>149</v>
      </c>
      <c r="DJ2880" t="s">
        <v>8350</v>
      </c>
      <c r="DK2880" s="3" t="s">
        <v>8074</v>
      </c>
      <c r="DL2880" t="s">
        <v>8351</v>
      </c>
      <c r="DM2880" t="str">
        <f t="shared" si="49"/>
        <v>MO047 - Anderson Housing Authority</v>
      </c>
      <c r="DN2880" s="11" t="s">
        <v>8352</v>
      </c>
      <c r="DO2880" t="s">
        <v>8353</v>
      </c>
      <c r="DP2880">
        <v>46</v>
      </c>
    </row>
    <row r="2881" spans="113:120" x14ac:dyDescent="0.25">
      <c r="DI2881" t="s">
        <v>149</v>
      </c>
      <c r="DJ2881" t="s">
        <v>8354</v>
      </c>
      <c r="DK2881" s="3" t="s">
        <v>8074</v>
      </c>
      <c r="DL2881" t="s">
        <v>8355</v>
      </c>
      <c r="DM2881" t="str">
        <f t="shared" si="49"/>
        <v>MO048 - Lanagan Housing Authority</v>
      </c>
      <c r="DN2881" s="11" t="s">
        <v>8356</v>
      </c>
      <c r="DO2881" t="s">
        <v>8357</v>
      </c>
      <c r="DP2881">
        <v>24</v>
      </c>
    </row>
    <row r="2882" spans="113:120" x14ac:dyDescent="0.25">
      <c r="DI2882" t="s">
        <v>149</v>
      </c>
      <c r="DJ2882" t="s">
        <v>8358</v>
      </c>
      <c r="DK2882" s="3" t="s">
        <v>8074</v>
      </c>
      <c r="DL2882" t="s">
        <v>8359</v>
      </c>
      <c r="DM2882" t="str">
        <f t="shared" si="49"/>
        <v>MO049 - Noel Housing Authority</v>
      </c>
      <c r="DN2882" s="11" t="s">
        <v>8360</v>
      </c>
      <c r="DO2882" t="s">
        <v>8361</v>
      </c>
      <c r="DP2882">
        <v>100</v>
      </c>
    </row>
    <row r="2883" spans="113:120" x14ac:dyDescent="0.25">
      <c r="DI2883" t="s">
        <v>149</v>
      </c>
      <c r="DJ2883" t="s">
        <v>8362</v>
      </c>
      <c r="DK2883" s="3" t="s">
        <v>8074</v>
      </c>
      <c r="DL2883" t="s">
        <v>6055</v>
      </c>
      <c r="DM2883" t="str">
        <f t="shared" si="49"/>
        <v>MO050 - Pineville Housing Authority</v>
      </c>
      <c r="DN2883" s="11" t="s">
        <v>8363</v>
      </c>
      <c r="DO2883" t="s">
        <v>8364</v>
      </c>
      <c r="DP2883">
        <v>30</v>
      </c>
    </row>
    <row r="2884" spans="113:120" x14ac:dyDescent="0.25">
      <c r="DI2884" t="s">
        <v>149</v>
      </c>
      <c r="DJ2884" t="s">
        <v>8365</v>
      </c>
      <c r="DK2884" s="3" t="s">
        <v>8074</v>
      </c>
      <c r="DL2884" t="s">
        <v>8366</v>
      </c>
      <c r="DM2884" t="str">
        <f t="shared" si="49"/>
        <v>MO051 - Housing Authority of Southwest  City</v>
      </c>
      <c r="DN2884" s="11" t="s">
        <v>8367</v>
      </c>
      <c r="DO2884" t="s">
        <v>8368</v>
      </c>
      <c r="DP2884">
        <v>48</v>
      </c>
    </row>
    <row r="2885" spans="113:120" x14ac:dyDescent="0.25">
      <c r="DI2885" t="s">
        <v>14</v>
      </c>
      <c r="DJ2885" t="s">
        <v>8369</v>
      </c>
      <c r="DK2885" s="3" t="s">
        <v>8074</v>
      </c>
      <c r="DL2885" t="s">
        <v>1011</v>
      </c>
      <c r="DM2885" t="str">
        <f t="shared" si="49"/>
        <v>MO052 - Housing Authority of the City of Salem</v>
      </c>
      <c r="DN2885" s="11" t="s">
        <v>8370</v>
      </c>
      <c r="DO2885" t="s">
        <v>1013</v>
      </c>
      <c r="DP2885">
        <v>90</v>
      </c>
    </row>
    <row r="2886" spans="113:120" x14ac:dyDescent="0.25">
      <c r="DI2886" t="s">
        <v>149</v>
      </c>
      <c r="DJ2886" t="s">
        <v>8371</v>
      </c>
      <c r="DK2886" s="3" t="s">
        <v>8074</v>
      </c>
      <c r="DL2886" t="s">
        <v>8372</v>
      </c>
      <c r="DM2886" t="str">
        <f t="shared" ref="DM2886:DM2949" si="50">CONCATENATE(DJ2886," - ",DL2886)</f>
        <v>MO053 - Excelsior Springs Housing Authority</v>
      </c>
      <c r="DN2886" s="11" t="s">
        <v>8373</v>
      </c>
      <c r="DO2886" t="s">
        <v>8374</v>
      </c>
      <c r="DP2886">
        <v>166</v>
      </c>
    </row>
    <row r="2887" spans="113:120" x14ac:dyDescent="0.25">
      <c r="DI2887" t="s">
        <v>149</v>
      </c>
      <c r="DJ2887" t="s">
        <v>8375</v>
      </c>
      <c r="DK2887" s="3" t="s">
        <v>8074</v>
      </c>
      <c r="DL2887" t="s">
        <v>8376</v>
      </c>
      <c r="DM2887" t="str">
        <f t="shared" si="50"/>
        <v>MO054 - Housing Authority of the City of Boonville</v>
      </c>
      <c r="DN2887" s="11" t="s">
        <v>8377</v>
      </c>
      <c r="DO2887" t="s">
        <v>8378</v>
      </c>
      <c r="DP2887">
        <v>50</v>
      </c>
    </row>
    <row r="2888" spans="113:120" x14ac:dyDescent="0.25">
      <c r="DI2888" t="s">
        <v>149</v>
      </c>
      <c r="DJ2888" t="s">
        <v>8379</v>
      </c>
      <c r="DK2888" s="3" t="s">
        <v>8074</v>
      </c>
      <c r="DL2888" t="s">
        <v>639</v>
      </c>
      <c r="DM2888" t="str">
        <f t="shared" si="50"/>
        <v>MO056 - Housing Authority of the City of Fayette</v>
      </c>
      <c r="DN2888" s="11" t="s">
        <v>8380</v>
      </c>
      <c r="DO2888" t="s">
        <v>8381</v>
      </c>
      <c r="DP2888">
        <v>50</v>
      </c>
    </row>
    <row r="2889" spans="113:120" x14ac:dyDescent="0.25">
      <c r="DI2889" t="s">
        <v>149</v>
      </c>
      <c r="DJ2889" t="s">
        <v>8382</v>
      </c>
      <c r="DK2889" s="3" t="s">
        <v>8074</v>
      </c>
      <c r="DL2889" t="s">
        <v>8383</v>
      </c>
      <c r="DM2889" t="str">
        <f t="shared" si="50"/>
        <v>MO057 - Housing Authority of the City of Illmo</v>
      </c>
      <c r="DN2889" s="11" t="s">
        <v>8384</v>
      </c>
      <c r="DO2889" t="s">
        <v>8385</v>
      </c>
      <c r="DP2889">
        <v>30</v>
      </c>
    </row>
    <row r="2890" spans="113:120" x14ac:dyDescent="0.25">
      <c r="DI2890" t="s">
        <v>14</v>
      </c>
      <c r="DJ2890" t="s">
        <v>8386</v>
      </c>
      <c r="DK2890" s="3" t="s">
        <v>8074</v>
      </c>
      <c r="DL2890" t="s">
        <v>4099</v>
      </c>
      <c r="DM2890" t="str">
        <f t="shared" si="50"/>
        <v>MO058 - Springfield Housing Authority</v>
      </c>
      <c r="DN2890" s="11" t="s">
        <v>8387</v>
      </c>
      <c r="DO2890" t="s">
        <v>8388</v>
      </c>
      <c r="DP2890">
        <v>240</v>
      </c>
    </row>
    <row r="2891" spans="113:120" x14ac:dyDescent="0.25">
      <c r="DI2891" t="s">
        <v>14</v>
      </c>
      <c r="DJ2891" t="s">
        <v>8386</v>
      </c>
      <c r="DK2891" s="3" t="s">
        <v>8074</v>
      </c>
      <c r="DL2891" t="s">
        <v>4099</v>
      </c>
      <c r="DM2891" t="str">
        <f t="shared" si="50"/>
        <v>MO058 - Springfield Housing Authority</v>
      </c>
      <c r="DN2891" s="11" t="s">
        <v>8389</v>
      </c>
      <c r="DO2891" t="s">
        <v>8217</v>
      </c>
      <c r="DP2891">
        <v>84</v>
      </c>
    </row>
    <row r="2892" spans="113:120" x14ac:dyDescent="0.25">
      <c r="DI2892" t="s">
        <v>14</v>
      </c>
      <c r="DJ2892" t="s">
        <v>8386</v>
      </c>
      <c r="DK2892" s="3" t="s">
        <v>8074</v>
      </c>
      <c r="DL2892" t="s">
        <v>4099</v>
      </c>
      <c r="DM2892" t="str">
        <f t="shared" si="50"/>
        <v>MO058 - Springfield Housing Authority</v>
      </c>
      <c r="DN2892" s="11" t="s">
        <v>8390</v>
      </c>
      <c r="DO2892" t="s">
        <v>8391</v>
      </c>
      <c r="DP2892">
        <v>130</v>
      </c>
    </row>
    <row r="2893" spans="113:120" x14ac:dyDescent="0.25">
      <c r="DI2893" t="s">
        <v>149</v>
      </c>
      <c r="DJ2893" t="s">
        <v>8392</v>
      </c>
      <c r="DK2893" s="3" t="s">
        <v>8074</v>
      </c>
      <c r="DL2893" t="s">
        <v>8393</v>
      </c>
      <c r="DM2893" t="str">
        <f t="shared" si="50"/>
        <v>MO059 - Brunswick Housing Authority</v>
      </c>
      <c r="DN2893" s="11" t="s">
        <v>8394</v>
      </c>
      <c r="DO2893" t="s">
        <v>8395</v>
      </c>
      <c r="DP2893">
        <v>30</v>
      </c>
    </row>
    <row r="2894" spans="113:120" x14ac:dyDescent="0.25">
      <c r="DI2894" t="s">
        <v>149</v>
      </c>
      <c r="DJ2894" t="s">
        <v>8396</v>
      </c>
      <c r="DK2894" s="3" t="s">
        <v>8074</v>
      </c>
      <c r="DL2894" t="s">
        <v>8397</v>
      </c>
      <c r="DM2894" t="str">
        <f t="shared" si="50"/>
        <v>MO060 - Housing Authority of the City of Mountain Grove</v>
      </c>
      <c r="DN2894" s="11" t="s">
        <v>8398</v>
      </c>
      <c r="DO2894" t="s">
        <v>8399</v>
      </c>
      <c r="DP2894">
        <v>135</v>
      </c>
    </row>
    <row r="2895" spans="113:120" x14ac:dyDescent="0.25">
      <c r="DI2895" t="s">
        <v>149</v>
      </c>
      <c r="DJ2895" t="s">
        <v>8400</v>
      </c>
      <c r="DK2895" s="3" t="s">
        <v>8074</v>
      </c>
      <c r="DL2895" t="s">
        <v>8401</v>
      </c>
      <c r="DM2895" t="str">
        <f t="shared" si="50"/>
        <v>MO061 - Webb City Housing Authority</v>
      </c>
      <c r="DN2895" s="11" t="s">
        <v>8402</v>
      </c>
      <c r="DO2895" t="s">
        <v>8403</v>
      </c>
      <c r="DP2895">
        <v>107</v>
      </c>
    </row>
    <row r="2896" spans="113:120" x14ac:dyDescent="0.25">
      <c r="DI2896" t="s">
        <v>149</v>
      </c>
      <c r="DJ2896" t="s">
        <v>8404</v>
      </c>
      <c r="DK2896" s="3" t="s">
        <v>8074</v>
      </c>
      <c r="DL2896" t="s">
        <v>8405</v>
      </c>
      <c r="DM2896" t="str">
        <f t="shared" si="50"/>
        <v>MO062 - Neosho Housing Authority</v>
      </c>
      <c r="DN2896" s="11" t="s">
        <v>8406</v>
      </c>
      <c r="DO2896" t="s">
        <v>8407</v>
      </c>
      <c r="DP2896">
        <v>80</v>
      </c>
    </row>
    <row r="2897" spans="113:120" x14ac:dyDescent="0.25">
      <c r="DI2897" t="s">
        <v>149</v>
      </c>
      <c r="DJ2897" t="s">
        <v>8408</v>
      </c>
      <c r="DK2897" s="3" t="s">
        <v>8074</v>
      </c>
      <c r="DL2897" t="s">
        <v>8409</v>
      </c>
      <c r="DM2897" t="str">
        <f t="shared" si="50"/>
        <v>MO063 - Housing Authority of the City of Wardell</v>
      </c>
      <c r="DN2897" s="11" t="s">
        <v>8410</v>
      </c>
      <c r="DO2897" t="s">
        <v>8411</v>
      </c>
      <c r="DP2897">
        <v>29</v>
      </c>
    </row>
    <row r="2898" spans="113:120" x14ac:dyDescent="0.25">
      <c r="DI2898" t="s">
        <v>149</v>
      </c>
      <c r="DJ2898" t="s">
        <v>8412</v>
      </c>
      <c r="DK2898" s="3" t="s">
        <v>8074</v>
      </c>
      <c r="DL2898" t="s">
        <v>8413</v>
      </c>
      <c r="DM2898" t="str">
        <f t="shared" si="50"/>
        <v>MO064 - Housing Authority of the City of New Madrid</v>
      </c>
      <c r="DN2898" s="11" t="s">
        <v>8414</v>
      </c>
      <c r="DO2898" t="s">
        <v>8415</v>
      </c>
      <c r="DP2898">
        <v>100</v>
      </c>
    </row>
    <row r="2899" spans="113:120" x14ac:dyDescent="0.25">
      <c r="DI2899" t="s">
        <v>149</v>
      </c>
      <c r="DJ2899" t="s">
        <v>8416</v>
      </c>
      <c r="DK2899" s="3" t="s">
        <v>8074</v>
      </c>
      <c r="DL2899" t="s">
        <v>8417</v>
      </c>
      <c r="DM2899" t="str">
        <f t="shared" si="50"/>
        <v>MO065 - Chillicothe Housing Authority</v>
      </c>
      <c r="DN2899" s="11" t="s">
        <v>8418</v>
      </c>
      <c r="DO2899" t="s">
        <v>8419</v>
      </c>
      <c r="DP2899">
        <v>100</v>
      </c>
    </row>
    <row r="2900" spans="113:120" x14ac:dyDescent="0.25">
      <c r="DI2900" t="s">
        <v>149</v>
      </c>
      <c r="DJ2900" t="s">
        <v>8420</v>
      </c>
      <c r="DK2900" s="3" t="s">
        <v>8074</v>
      </c>
      <c r="DL2900" t="s">
        <v>8421</v>
      </c>
      <c r="DM2900" t="str">
        <f t="shared" si="50"/>
        <v>MO066 - Housing Authority of the City of Chaffee</v>
      </c>
      <c r="DN2900" s="11" t="s">
        <v>8422</v>
      </c>
      <c r="DO2900" t="s">
        <v>8423</v>
      </c>
      <c r="DP2900">
        <v>145</v>
      </c>
    </row>
    <row r="2901" spans="113:120" x14ac:dyDescent="0.25">
      <c r="DI2901" t="s">
        <v>149</v>
      </c>
      <c r="DJ2901" t="s">
        <v>8424</v>
      </c>
      <c r="DK2901" s="3" t="s">
        <v>8074</v>
      </c>
      <c r="DL2901" t="s">
        <v>8425</v>
      </c>
      <c r="DM2901" t="str">
        <f t="shared" si="50"/>
        <v>MO067 - Bethany Housing Authority</v>
      </c>
      <c r="DN2901" s="11" t="s">
        <v>8426</v>
      </c>
      <c r="DO2901" t="s">
        <v>8427</v>
      </c>
      <c r="DP2901">
        <v>76</v>
      </c>
    </row>
    <row r="2902" spans="113:120" x14ac:dyDescent="0.25">
      <c r="DI2902" t="s">
        <v>149</v>
      </c>
      <c r="DJ2902" t="s">
        <v>8428</v>
      </c>
      <c r="DK2902" s="3" t="s">
        <v>8074</v>
      </c>
      <c r="DL2902" t="s">
        <v>8429</v>
      </c>
      <c r="DM2902" t="str">
        <f t="shared" si="50"/>
        <v>MO068 - Richland Housing Authority</v>
      </c>
      <c r="DN2902" s="11" t="s">
        <v>8430</v>
      </c>
      <c r="DO2902" t="s">
        <v>8431</v>
      </c>
      <c r="DP2902">
        <v>93</v>
      </c>
    </row>
    <row r="2903" spans="113:120" x14ac:dyDescent="0.25">
      <c r="DI2903" t="s">
        <v>149</v>
      </c>
      <c r="DJ2903" t="s">
        <v>8432</v>
      </c>
      <c r="DK2903" s="3" t="s">
        <v>8074</v>
      </c>
      <c r="DL2903" t="s">
        <v>8433</v>
      </c>
      <c r="DM2903" t="str">
        <f t="shared" si="50"/>
        <v>MO069 - Slater Housing Authority</v>
      </c>
      <c r="DN2903" s="11" t="s">
        <v>8434</v>
      </c>
      <c r="DO2903" t="s">
        <v>8435</v>
      </c>
      <c r="DP2903">
        <v>37</v>
      </c>
    </row>
    <row r="2904" spans="113:120" x14ac:dyDescent="0.25">
      <c r="DI2904" t="s">
        <v>149</v>
      </c>
      <c r="DJ2904" t="s">
        <v>8436</v>
      </c>
      <c r="DK2904" s="3" t="s">
        <v>8074</v>
      </c>
      <c r="DL2904" t="s">
        <v>8437</v>
      </c>
      <c r="DM2904" t="str">
        <f t="shared" si="50"/>
        <v>MO070 - Richmond Housing Authority</v>
      </c>
      <c r="DN2904" s="11" t="s">
        <v>8438</v>
      </c>
      <c r="DO2904" t="s">
        <v>8439</v>
      </c>
      <c r="DP2904">
        <v>118</v>
      </c>
    </row>
    <row r="2905" spans="113:120" x14ac:dyDescent="0.25">
      <c r="DI2905" t="s">
        <v>149</v>
      </c>
      <c r="DJ2905" t="s">
        <v>8440</v>
      </c>
      <c r="DK2905" s="3" t="s">
        <v>8074</v>
      </c>
      <c r="DL2905" t="s">
        <v>1819</v>
      </c>
      <c r="DM2905" t="str">
        <f t="shared" si="50"/>
        <v>MO071 - Aurora Housing Authority</v>
      </c>
      <c r="DN2905" s="11" t="s">
        <v>8441</v>
      </c>
      <c r="DO2905" t="s">
        <v>8442</v>
      </c>
      <c r="DP2905">
        <v>64</v>
      </c>
    </row>
    <row r="2906" spans="113:120" x14ac:dyDescent="0.25">
      <c r="DI2906" t="s">
        <v>14</v>
      </c>
      <c r="DJ2906" t="s">
        <v>8443</v>
      </c>
      <c r="DK2906" s="3" t="s">
        <v>8074</v>
      </c>
      <c r="DL2906" t="s">
        <v>8444</v>
      </c>
      <c r="DM2906" t="str">
        <f t="shared" si="50"/>
        <v>MO072 - Maryville Housing Authority</v>
      </c>
      <c r="DN2906" s="11" t="s">
        <v>8445</v>
      </c>
      <c r="DO2906" t="s">
        <v>8446</v>
      </c>
      <c r="DP2906">
        <v>128</v>
      </c>
    </row>
    <row r="2907" spans="113:120" x14ac:dyDescent="0.25">
      <c r="DI2907" t="s">
        <v>149</v>
      </c>
      <c r="DJ2907" t="s">
        <v>8447</v>
      </c>
      <c r="DK2907" s="3" t="s">
        <v>8074</v>
      </c>
      <c r="DL2907" t="s">
        <v>8448</v>
      </c>
      <c r="DM2907" t="str">
        <f t="shared" si="50"/>
        <v>MO073 - Lawson Housing Authority</v>
      </c>
      <c r="DN2907" s="11" t="s">
        <v>8449</v>
      </c>
      <c r="DO2907" t="s">
        <v>8450</v>
      </c>
      <c r="DP2907">
        <v>40</v>
      </c>
    </row>
    <row r="2908" spans="113:120" x14ac:dyDescent="0.25">
      <c r="DI2908" t="s">
        <v>149</v>
      </c>
      <c r="DJ2908" t="s">
        <v>8451</v>
      </c>
      <c r="DK2908" s="3" t="s">
        <v>8074</v>
      </c>
      <c r="DL2908" t="s">
        <v>8452</v>
      </c>
      <c r="DM2908" t="str">
        <f t="shared" si="50"/>
        <v>MO074 - Housing Authority of the City of Sedalia, MO</v>
      </c>
      <c r="DN2908" s="11" t="s">
        <v>8453</v>
      </c>
      <c r="DO2908" t="s">
        <v>8454</v>
      </c>
      <c r="DP2908">
        <v>195</v>
      </c>
    </row>
    <row r="2909" spans="113:120" x14ac:dyDescent="0.25">
      <c r="DI2909" t="s">
        <v>149</v>
      </c>
      <c r="DJ2909" t="s">
        <v>8455</v>
      </c>
      <c r="DK2909" s="3" t="s">
        <v>8074</v>
      </c>
      <c r="DL2909" t="s">
        <v>8456</v>
      </c>
      <c r="DM2909" t="str">
        <f t="shared" si="50"/>
        <v>MO075 - Brookfield Housing Authority</v>
      </c>
      <c r="DN2909" s="11" t="s">
        <v>8457</v>
      </c>
      <c r="DO2909" t="s">
        <v>8458</v>
      </c>
      <c r="DP2909">
        <v>82</v>
      </c>
    </row>
    <row r="2910" spans="113:120" x14ac:dyDescent="0.25">
      <c r="DI2910" t="s">
        <v>149</v>
      </c>
      <c r="DJ2910" t="s">
        <v>8459</v>
      </c>
      <c r="DK2910" s="3" t="s">
        <v>8074</v>
      </c>
      <c r="DL2910" t="s">
        <v>8460</v>
      </c>
      <c r="DM2910" t="str">
        <f t="shared" si="50"/>
        <v>MO076 - Housing Authority of the City of East Prairie</v>
      </c>
      <c r="DN2910" s="11" t="s">
        <v>8461</v>
      </c>
      <c r="DO2910" t="s">
        <v>8462</v>
      </c>
      <c r="DP2910">
        <v>120</v>
      </c>
    </row>
    <row r="2911" spans="113:120" x14ac:dyDescent="0.25">
      <c r="DI2911" t="s">
        <v>149</v>
      </c>
      <c r="DJ2911" t="s">
        <v>8463</v>
      </c>
      <c r="DK2911" s="3" t="s">
        <v>8074</v>
      </c>
      <c r="DL2911" t="s">
        <v>8464</v>
      </c>
      <c r="DM2911" t="str">
        <f t="shared" si="50"/>
        <v>MO077 - Republic Housing Authority</v>
      </c>
      <c r="DN2911" s="11" t="s">
        <v>8465</v>
      </c>
      <c r="DO2911" t="s">
        <v>8466</v>
      </c>
      <c r="DP2911">
        <v>56</v>
      </c>
    </row>
    <row r="2912" spans="113:120" x14ac:dyDescent="0.25">
      <c r="DI2912" t="s">
        <v>149</v>
      </c>
      <c r="DJ2912" t="s">
        <v>8467</v>
      </c>
      <c r="DK2912" s="3" t="s">
        <v>8074</v>
      </c>
      <c r="DL2912" t="s">
        <v>8468</v>
      </c>
      <c r="DM2912" t="str">
        <f t="shared" si="50"/>
        <v>MO078 - Housing Authority of the City of Cameron</v>
      </c>
      <c r="DN2912" s="11" t="s">
        <v>8469</v>
      </c>
      <c r="DO2912" t="s">
        <v>8470</v>
      </c>
      <c r="DP2912">
        <v>86</v>
      </c>
    </row>
    <row r="2913" spans="113:120" x14ac:dyDescent="0.25">
      <c r="DI2913" t="s">
        <v>14</v>
      </c>
      <c r="DJ2913" t="s">
        <v>8471</v>
      </c>
      <c r="DK2913" s="3" t="s">
        <v>8074</v>
      </c>
      <c r="DL2913" t="s">
        <v>8472</v>
      </c>
      <c r="DM2913" t="str">
        <f t="shared" si="50"/>
        <v>MO079 - Lebanon Housing Authority</v>
      </c>
      <c r="DN2913" s="11" t="s">
        <v>8473</v>
      </c>
      <c r="DO2913" t="s">
        <v>8474</v>
      </c>
      <c r="DP2913">
        <v>162</v>
      </c>
    </row>
    <row r="2914" spans="113:120" x14ac:dyDescent="0.25">
      <c r="DI2914" t="s">
        <v>149</v>
      </c>
      <c r="DJ2914" t="s">
        <v>8475</v>
      </c>
      <c r="DK2914" s="3" t="s">
        <v>8074</v>
      </c>
      <c r="DL2914" t="s">
        <v>8476</v>
      </c>
      <c r="DM2914" t="str">
        <f t="shared" si="50"/>
        <v>MO081 - Marionville Housing Authority</v>
      </c>
      <c r="DN2914" s="11" t="s">
        <v>8477</v>
      </c>
      <c r="DO2914" t="s">
        <v>8478</v>
      </c>
      <c r="DP2914">
        <v>24</v>
      </c>
    </row>
    <row r="2915" spans="113:120" x14ac:dyDescent="0.25">
      <c r="DI2915" t="s">
        <v>149</v>
      </c>
      <c r="DJ2915" t="s">
        <v>8479</v>
      </c>
      <c r="DK2915" s="3" t="s">
        <v>8074</v>
      </c>
      <c r="DL2915" t="s">
        <v>8480</v>
      </c>
      <c r="DM2915" t="str">
        <f t="shared" si="50"/>
        <v>MO090 - Housing Authority of the City of Mansfield</v>
      </c>
      <c r="DN2915" s="11" t="s">
        <v>8481</v>
      </c>
      <c r="DO2915" t="s">
        <v>8482</v>
      </c>
      <c r="DP2915">
        <v>75</v>
      </c>
    </row>
    <row r="2916" spans="113:120" x14ac:dyDescent="0.25">
      <c r="DI2916" t="s">
        <v>149</v>
      </c>
      <c r="DJ2916" t="s">
        <v>8483</v>
      </c>
      <c r="DK2916" s="3" t="s">
        <v>8074</v>
      </c>
      <c r="DL2916" t="s">
        <v>8484</v>
      </c>
      <c r="DM2916" t="str">
        <f t="shared" si="50"/>
        <v>MO092 - Housing Authority of the City of Morehouse</v>
      </c>
      <c r="DN2916" s="11" t="s">
        <v>8485</v>
      </c>
      <c r="DO2916" t="s">
        <v>8486</v>
      </c>
      <c r="DP2916">
        <v>27</v>
      </c>
    </row>
    <row r="2917" spans="113:120" x14ac:dyDescent="0.25">
      <c r="DI2917" t="s">
        <v>149</v>
      </c>
      <c r="DJ2917" t="s">
        <v>8487</v>
      </c>
      <c r="DK2917" s="3" t="s">
        <v>8074</v>
      </c>
      <c r="DL2917" t="s">
        <v>6704</v>
      </c>
      <c r="DM2917" t="str">
        <f t="shared" si="50"/>
        <v>MO096 - Lexington Housing Authority</v>
      </c>
      <c r="DN2917" s="11" t="s">
        <v>8488</v>
      </c>
      <c r="DO2917" t="s">
        <v>8489</v>
      </c>
      <c r="DP2917">
        <v>50</v>
      </c>
    </row>
    <row r="2918" spans="113:120" x14ac:dyDescent="0.25">
      <c r="DI2918" t="s">
        <v>149</v>
      </c>
      <c r="DJ2918" t="s">
        <v>8490</v>
      </c>
      <c r="DK2918" s="3" t="s">
        <v>8074</v>
      </c>
      <c r="DL2918" t="s">
        <v>8491</v>
      </c>
      <c r="DM2918" t="str">
        <f t="shared" si="50"/>
        <v>MO098 - Housing Authority of the City of Thayer</v>
      </c>
      <c r="DN2918" s="11" t="s">
        <v>8492</v>
      </c>
      <c r="DO2918" t="s">
        <v>8493</v>
      </c>
      <c r="DP2918">
        <v>35</v>
      </c>
    </row>
    <row r="2919" spans="113:120" x14ac:dyDescent="0.25">
      <c r="DI2919" t="s">
        <v>149</v>
      </c>
      <c r="DJ2919" t="s">
        <v>8494</v>
      </c>
      <c r="DK2919" s="3" t="s">
        <v>8074</v>
      </c>
      <c r="DL2919" t="s">
        <v>8495</v>
      </c>
      <c r="DM2919" t="str">
        <f t="shared" si="50"/>
        <v>MO103 - Princeton Housing Authority</v>
      </c>
      <c r="DN2919" s="11" t="s">
        <v>8496</v>
      </c>
      <c r="DO2919" t="s">
        <v>8497</v>
      </c>
      <c r="DP2919">
        <v>27</v>
      </c>
    </row>
    <row r="2920" spans="113:120" x14ac:dyDescent="0.25">
      <c r="DI2920" t="s">
        <v>149</v>
      </c>
      <c r="DJ2920" t="s">
        <v>8498</v>
      </c>
      <c r="DK2920" s="3" t="s">
        <v>8074</v>
      </c>
      <c r="DL2920" t="s">
        <v>8499</v>
      </c>
      <c r="DM2920" t="str">
        <f t="shared" si="50"/>
        <v>MO107 - Carrollton Housing Authority</v>
      </c>
      <c r="DN2920" s="11" t="s">
        <v>8500</v>
      </c>
      <c r="DO2920" t="s">
        <v>8501</v>
      </c>
      <c r="DP2920">
        <v>70</v>
      </c>
    </row>
    <row r="2921" spans="113:120" x14ac:dyDescent="0.25">
      <c r="DI2921" t="s">
        <v>149</v>
      </c>
      <c r="DJ2921" t="s">
        <v>8502</v>
      </c>
      <c r="DK2921" s="3" t="s">
        <v>8074</v>
      </c>
      <c r="DL2921" t="s">
        <v>8503</v>
      </c>
      <c r="DM2921" t="str">
        <f t="shared" si="50"/>
        <v>MO110 - Higginsville Housing Authority</v>
      </c>
      <c r="DN2921" s="11" t="s">
        <v>8504</v>
      </c>
      <c r="DO2921" t="s">
        <v>8505</v>
      </c>
      <c r="DP2921">
        <v>76</v>
      </c>
    </row>
    <row r="2922" spans="113:120" x14ac:dyDescent="0.25">
      <c r="DI2922" t="s">
        <v>149</v>
      </c>
      <c r="DJ2922" t="s">
        <v>8506</v>
      </c>
      <c r="DK2922" s="3" t="s">
        <v>8074</v>
      </c>
      <c r="DL2922" t="s">
        <v>8507</v>
      </c>
      <c r="DM2922" t="str">
        <f t="shared" si="50"/>
        <v>MO111 - Housing Authority of the City of Macon</v>
      </c>
      <c r="DN2922" s="11" t="s">
        <v>8508</v>
      </c>
      <c r="DO2922" t="s">
        <v>8509</v>
      </c>
      <c r="DP2922">
        <v>105</v>
      </c>
    </row>
    <row r="2923" spans="113:120" x14ac:dyDescent="0.25">
      <c r="DI2923" t="s">
        <v>149</v>
      </c>
      <c r="DJ2923" t="s">
        <v>8510</v>
      </c>
      <c r="DK2923" s="3" t="s">
        <v>8074</v>
      </c>
      <c r="DL2923" t="s">
        <v>8511</v>
      </c>
      <c r="DM2923" t="str">
        <f t="shared" si="50"/>
        <v>MO125 - Housing Authority of the City of Bowling Green</v>
      </c>
      <c r="DN2923" s="11" t="s">
        <v>8512</v>
      </c>
      <c r="DO2923" t="s">
        <v>8513</v>
      </c>
      <c r="DP2923">
        <v>105</v>
      </c>
    </row>
    <row r="2924" spans="113:120" x14ac:dyDescent="0.25">
      <c r="DI2924" t="s">
        <v>14</v>
      </c>
      <c r="DJ2924" t="s">
        <v>8514</v>
      </c>
      <c r="DK2924" s="3" t="s">
        <v>8074</v>
      </c>
      <c r="DL2924" t="s">
        <v>8515</v>
      </c>
      <c r="DM2924" t="str">
        <f t="shared" si="50"/>
        <v>MO129 - Housing Authority of the City of Hannibal</v>
      </c>
      <c r="DN2924" s="11" t="s">
        <v>8516</v>
      </c>
      <c r="DO2924" t="s">
        <v>8517</v>
      </c>
      <c r="DP2924">
        <v>253</v>
      </c>
    </row>
    <row r="2925" spans="113:120" x14ac:dyDescent="0.25">
      <c r="DI2925" t="s">
        <v>149</v>
      </c>
      <c r="DJ2925" t="s">
        <v>8518</v>
      </c>
      <c r="DK2925" s="3" t="s">
        <v>8074</v>
      </c>
      <c r="DL2925" t="s">
        <v>8519</v>
      </c>
      <c r="DM2925" t="str">
        <f t="shared" si="50"/>
        <v>MO132 - Housing Authority of the City of Olivette</v>
      </c>
      <c r="DN2925" s="11" t="s">
        <v>8520</v>
      </c>
      <c r="DO2925" t="s">
        <v>8521</v>
      </c>
      <c r="DP2925">
        <v>14</v>
      </c>
    </row>
    <row r="2926" spans="113:120" x14ac:dyDescent="0.25">
      <c r="DI2926" t="s">
        <v>149</v>
      </c>
      <c r="DJ2926" t="s">
        <v>8522</v>
      </c>
      <c r="DK2926" s="3" t="s">
        <v>8074</v>
      </c>
      <c r="DL2926" t="s">
        <v>8523</v>
      </c>
      <c r="DM2926" t="str">
        <f t="shared" si="50"/>
        <v>MO133 - Nevada Housing Authority</v>
      </c>
      <c r="DN2926" s="11" t="s">
        <v>8524</v>
      </c>
      <c r="DO2926" t="s">
        <v>8525</v>
      </c>
      <c r="DP2926">
        <v>200</v>
      </c>
    </row>
    <row r="2927" spans="113:120" x14ac:dyDescent="0.25">
      <c r="DI2927" t="s">
        <v>149</v>
      </c>
      <c r="DJ2927" t="s">
        <v>8526</v>
      </c>
      <c r="DK2927" s="3" t="s">
        <v>8074</v>
      </c>
      <c r="DL2927" t="s">
        <v>8527</v>
      </c>
      <c r="DM2927" t="str">
        <f t="shared" si="50"/>
        <v>MO145 - Housing Authority of the City of Kirksville</v>
      </c>
      <c r="DN2927" s="11" t="s">
        <v>8528</v>
      </c>
      <c r="DO2927" t="s">
        <v>8529</v>
      </c>
      <c r="DP2927">
        <v>130</v>
      </c>
    </row>
    <row r="2928" spans="113:120" x14ac:dyDescent="0.25">
      <c r="DI2928" t="s">
        <v>149</v>
      </c>
      <c r="DJ2928" t="s">
        <v>8530</v>
      </c>
      <c r="DK2928" s="3" t="s">
        <v>8074</v>
      </c>
      <c r="DL2928" t="s">
        <v>8531</v>
      </c>
      <c r="DM2928" t="str">
        <f t="shared" si="50"/>
        <v>MO146 - Housing Authority of the City of Memphis</v>
      </c>
      <c r="DN2928" s="11" t="s">
        <v>8532</v>
      </c>
      <c r="DO2928" t="s">
        <v>8533</v>
      </c>
      <c r="DP2928">
        <v>44</v>
      </c>
    </row>
    <row r="2929" spans="113:120" x14ac:dyDescent="0.25">
      <c r="DI2929" t="s">
        <v>149</v>
      </c>
      <c r="DJ2929" t="s">
        <v>8534</v>
      </c>
      <c r="DK2929" s="3" t="s">
        <v>8074</v>
      </c>
      <c r="DL2929" t="s">
        <v>8535</v>
      </c>
      <c r="DM2929" t="str">
        <f t="shared" si="50"/>
        <v>MO147 - Housing Authority of the City of Lancaster</v>
      </c>
      <c r="DN2929" s="11" t="s">
        <v>8536</v>
      </c>
      <c r="DO2929" t="s">
        <v>8537</v>
      </c>
      <c r="DP2929">
        <v>30</v>
      </c>
    </row>
    <row r="2930" spans="113:120" x14ac:dyDescent="0.25">
      <c r="DI2930" t="s">
        <v>149</v>
      </c>
      <c r="DJ2930" t="s">
        <v>8538</v>
      </c>
      <c r="DK2930" s="3" t="s">
        <v>8074</v>
      </c>
      <c r="DL2930" t="s">
        <v>8539</v>
      </c>
      <c r="DM2930" t="str">
        <f t="shared" si="50"/>
        <v>MO149 - Housing Authority of the City of Rolla</v>
      </c>
      <c r="DN2930" s="11" t="s">
        <v>8540</v>
      </c>
      <c r="DO2930" t="s">
        <v>8541</v>
      </c>
      <c r="DP2930">
        <v>150</v>
      </c>
    </row>
    <row r="2931" spans="113:120" x14ac:dyDescent="0.25">
      <c r="DI2931" t="s">
        <v>149</v>
      </c>
      <c r="DJ2931" t="s">
        <v>8542</v>
      </c>
      <c r="DK2931" s="3" t="s">
        <v>8074</v>
      </c>
      <c r="DL2931" t="s">
        <v>8543</v>
      </c>
      <c r="DM2931" t="str">
        <f t="shared" si="50"/>
        <v>MO156 - Housing Authority of the City of Alton</v>
      </c>
      <c r="DN2931" s="11" t="s">
        <v>8544</v>
      </c>
      <c r="DO2931" t="s">
        <v>8545</v>
      </c>
      <c r="DP2931">
        <v>25</v>
      </c>
    </row>
    <row r="2932" spans="113:120" x14ac:dyDescent="0.25">
      <c r="DI2932" t="s">
        <v>149</v>
      </c>
      <c r="DJ2932" t="s">
        <v>8546</v>
      </c>
      <c r="DK2932" s="3" t="s">
        <v>8074</v>
      </c>
      <c r="DL2932" t="s">
        <v>8547</v>
      </c>
      <c r="DM2932" t="str">
        <f t="shared" si="50"/>
        <v>MO179 - Housing Authority of the City of Vandalia</v>
      </c>
      <c r="DN2932" s="11" t="s">
        <v>8548</v>
      </c>
      <c r="DO2932" t="s">
        <v>8549</v>
      </c>
      <c r="DP2932">
        <v>78</v>
      </c>
    </row>
    <row r="2933" spans="113:120" x14ac:dyDescent="0.25">
      <c r="DI2933" t="s">
        <v>149</v>
      </c>
      <c r="DJ2933" t="s">
        <v>8550</v>
      </c>
      <c r="DK2933" s="3" t="s">
        <v>8074</v>
      </c>
      <c r="DL2933" t="s">
        <v>8551</v>
      </c>
      <c r="DM2933" t="str">
        <f t="shared" si="50"/>
        <v>MO187 - Housing Authority of the City of Kirkwood</v>
      </c>
      <c r="DN2933" s="11" t="s">
        <v>8552</v>
      </c>
      <c r="DO2933" t="s">
        <v>8553</v>
      </c>
      <c r="DP2933">
        <v>100</v>
      </c>
    </row>
    <row r="2934" spans="113:120" x14ac:dyDescent="0.25">
      <c r="DI2934" t="s">
        <v>149</v>
      </c>
      <c r="DJ2934" t="s">
        <v>8554</v>
      </c>
      <c r="DK2934" s="3" t="s">
        <v>8074</v>
      </c>
      <c r="DL2934" t="s">
        <v>8555</v>
      </c>
      <c r="DM2934" t="str">
        <f t="shared" si="50"/>
        <v>MO188 - Housing Authority of the City of Joplin, MO</v>
      </c>
      <c r="DN2934" s="11" t="s">
        <v>8556</v>
      </c>
      <c r="DO2934" t="s">
        <v>8557</v>
      </c>
      <c r="DP2934">
        <v>127</v>
      </c>
    </row>
    <row r="2935" spans="113:120" x14ac:dyDescent="0.25">
      <c r="DI2935" t="s">
        <v>149</v>
      </c>
      <c r="DJ2935" t="s">
        <v>8554</v>
      </c>
      <c r="DK2935" s="3" t="s">
        <v>8074</v>
      </c>
      <c r="DL2935" t="s">
        <v>8555</v>
      </c>
      <c r="DM2935" t="str">
        <f t="shared" si="50"/>
        <v>MO188 - Housing Authority of the City of Joplin, MO</v>
      </c>
      <c r="DN2935" s="11" t="s">
        <v>8558</v>
      </c>
      <c r="DO2935" t="s">
        <v>8559</v>
      </c>
      <c r="DP2935">
        <v>118</v>
      </c>
    </row>
    <row r="2936" spans="113:120" x14ac:dyDescent="0.25">
      <c r="DI2936" t="s">
        <v>149</v>
      </c>
      <c r="DJ2936" t="s">
        <v>8560</v>
      </c>
      <c r="DK2936" s="3" t="s">
        <v>8074</v>
      </c>
      <c r="DL2936" t="s">
        <v>8561</v>
      </c>
      <c r="DM2936" t="str">
        <f t="shared" si="50"/>
        <v>MO189 - Housing Authority of the City of Norwood</v>
      </c>
      <c r="DN2936" s="11" t="s">
        <v>8562</v>
      </c>
      <c r="DO2936" t="s">
        <v>8563</v>
      </c>
      <c r="DP2936">
        <v>26</v>
      </c>
    </row>
    <row r="2937" spans="113:120" x14ac:dyDescent="0.25">
      <c r="DI2937" t="s">
        <v>149</v>
      </c>
      <c r="DJ2937" t="s">
        <v>8564</v>
      </c>
      <c r="DK2937" s="3" t="s">
        <v>8074</v>
      </c>
      <c r="DL2937" t="s">
        <v>8565</v>
      </c>
      <c r="DM2937" t="str">
        <f t="shared" si="50"/>
        <v>MO191 - Housing Authority of the City of Sainte Genevieve</v>
      </c>
      <c r="DN2937" s="11" t="s">
        <v>8566</v>
      </c>
      <c r="DO2937" t="s">
        <v>8567</v>
      </c>
      <c r="DP2937">
        <v>30</v>
      </c>
    </row>
    <row r="2938" spans="113:120" x14ac:dyDescent="0.25">
      <c r="DI2938" t="s">
        <v>149</v>
      </c>
      <c r="DJ2938" t="s">
        <v>8568</v>
      </c>
      <c r="DK2938" s="3" t="s">
        <v>8074</v>
      </c>
      <c r="DL2938" t="s">
        <v>8569</v>
      </c>
      <c r="DM2938" t="str">
        <f t="shared" si="50"/>
        <v>MO192 - Housing Authority of the City of Ava</v>
      </c>
      <c r="DN2938" s="11" t="s">
        <v>8570</v>
      </c>
      <c r="DO2938" t="s">
        <v>8571</v>
      </c>
      <c r="DP2938">
        <v>32</v>
      </c>
    </row>
    <row r="2939" spans="113:120" x14ac:dyDescent="0.25">
      <c r="DI2939" t="s">
        <v>149</v>
      </c>
      <c r="DJ2939" t="s">
        <v>8572</v>
      </c>
      <c r="DK2939" s="3" t="s">
        <v>8074</v>
      </c>
      <c r="DL2939" t="s">
        <v>8573</v>
      </c>
      <c r="DM2939" t="str">
        <f t="shared" si="50"/>
        <v>MO209 - Housing Authority of the City of Cabool</v>
      </c>
      <c r="DN2939" s="11" t="s">
        <v>8574</v>
      </c>
      <c r="DO2939" t="s">
        <v>8575</v>
      </c>
      <c r="DP2939">
        <v>36</v>
      </c>
    </row>
    <row r="2940" spans="113:120" x14ac:dyDescent="0.25">
      <c r="DI2940" t="s">
        <v>149</v>
      </c>
      <c r="DJ2940" t="s">
        <v>8576</v>
      </c>
      <c r="DK2940" s="3" t="s">
        <v>8074</v>
      </c>
      <c r="DL2940" t="s">
        <v>8577</v>
      </c>
      <c r="DM2940" t="str">
        <f t="shared" si="50"/>
        <v>MO218 - Housing Authority of the City of Pagedale</v>
      </c>
      <c r="DN2940" s="11" t="s">
        <v>8578</v>
      </c>
      <c r="DO2940" t="s">
        <v>8579</v>
      </c>
      <c r="DP2940">
        <v>81</v>
      </c>
    </row>
    <row r="2941" spans="113:120" x14ac:dyDescent="0.25">
      <c r="DI2941" t="s">
        <v>149</v>
      </c>
      <c r="DJ2941" t="s">
        <v>8580</v>
      </c>
      <c r="DK2941" s="3" t="s">
        <v>8074</v>
      </c>
      <c r="DL2941" t="s">
        <v>8581</v>
      </c>
      <c r="DM2941" t="str">
        <f t="shared" si="50"/>
        <v>MO220 - Housing Authority of the City of Hillsdale</v>
      </c>
      <c r="DN2941" s="11" t="s">
        <v>8582</v>
      </c>
      <c r="DO2941" t="s">
        <v>8583</v>
      </c>
      <c r="DP2941">
        <v>22</v>
      </c>
    </row>
    <row r="2942" spans="113:120" x14ac:dyDescent="0.25">
      <c r="DI2942" t="s">
        <v>149</v>
      </c>
      <c r="DJ2942" t="s">
        <v>8584</v>
      </c>
      <c r="DK2942" s="3" t="s">
        <v>8074</v>
      </c>
      <c r="DL2942" t="s">
        <v>8585</v>
      </c>
      <c r="DM2942" t="str">
        <f t="shared" si="50"/>
        <v>MO221 - Housing Authority of the City of Festus</v>
      </c>
      <c r="DN2942" s="11" t="s">
        <v>8586</v>
      </c>
      <c r="DO2942" t="s">
        <v>8587</v>
      </c>
      <c r="DP2942">
        <v>57</v>
      </c>
    </row>
    <row r="2943" spans="113:120" x14ac:dyDescent="0.25">
      <c r="DI2943" t="s">
        <v>149</v>
      </c>
      <c r="DJ2943" t="s">
        <v>8588</v>
      </c>
      <c r="DK2943" s="3" t="s">
        <v>8074</v>
      </c>
      <c r="DL2943" t="s">
        <v>8589</v>
      </c>
      <c r="DM2943" t="str">
        <f t="shared" si="50"/>
        <v>MO223 - Housing Authority of the City of Hayti Heights</v>
      </c>
      <c r="DN2943" s="11" t="s">
        <v>8590</v>
      </c>
      <c r="DO2943" t="s">
        <v>8591</v>
      </c>
      <c r="DP2943">
        <v>85</v>
      </c>
    </row>
    <row r="2944" spans="113:120" x14ac:dyDescent="0.25">
      <c r="DI2944" t="s">
        <v>14</v>
      </c>
      <c r="DJ2944" t="s">
        <v>8592</v>
      </c>
      <c r="DK2944" s="3" t="s">
        <v>8593</v>
      </c>
      <c r="DL2944" t="s">
        <v>8594</v>
      </c>
      <c r="DM2944" t="str">
        <f t="shared" si="50"/>
        <v>MS001 - The Housing Authority of the City of Hattiesburg</v>
      </c>
      <c r="DN2944" s="11" t="s">
        <v>8595</v>
      </c>
      <c r="DO2944" t="s">
        <v>8596</v>
      </c>
      <c r="DP2944">
        <v>148</v>
      </c>
    </row>
    <row r="2945" spans="113:120" x14ac:dyDescent="0.25">
      <c r="DI2945" t="s">
        <v>14</v>
      </c>
      <c r="DJ2945" t="s">
        <v>8592</v>
      </c>
      <c r="DK2945" s="3" t="s">
        <v>8593</v>
      </c>
      <c r="DL2945" t="s">
        <v>8594</v>
      </c>
      <c r="DM2945" t="str">
        <f t="shared" si="50"/>
        <v>MS001 - The Housing Authority of the City of Hattiesburg</v>
      </c>
      <c r="DN2945" s="11" t="s">
        <v>8597</v>
      </c>
      <c r="DO2945" t="s">
        <v>8598</v>
      </c>
      <c r="DP2945">
        <v>148</v>
      </c>
    </row>
    <row r="2946" spans="113:120" x14ac:dyDescent="0.25">
      <c r="DI2946" t="s">
        <v>14</v>
      </c>
      <c r="DJ2946" t="s">
        <v>8599</v>
      </c>
      <c r="DK2946" s="3" t="s">
        <v>8593</v>
      </c>
      <c r="DL2946" t="s">
        <v>8600</v>
      </c>
      <c r="DM2946" t="str">
        <f t="shared" si="50"/>
        <v>MS002 - The Housing Authority of the City of Laurel</v>
      </c>
      <c r="DN2946" s="11" t="s">
        <v>8601</v>
      </c>
      <c r="DO2946" t="s">
        <v>8602</v>
      </c>
      <c r="DP2946">
        <v>78</v>
      </c>
    </row>
    <row r="2947" spans="113:120" x14ac:dyDescent="0.25">
      <c r="DI2947" t="s">
        <v>14</v>
      </c>
      <c r="DJ2947" t="s">
        <v>8599</v>
      </c>
      <c r="DK2947" s="3" t="s">
        <v>8593</v>
      </c>
      <c r="DL2947" t="s">
        <v>8600</v>
      </c>
      <c r="DM2947" t="str">
        <f t="shared" si="50"/>
        <v>MS002 - The Housing Authority of the City of Laurel</v>
      </c>
      <c r="DN2947" s="11" t="s">
        <v>8603</v>
      </c>
      <c r="DO2947" t="s">
        <v>8604</v>
      </c>
      <c r="DP2947">
        <v>110</v>
      </c>
    </row>
    <row r="2948" spans="113:120" x14ac:dyDescent="0.25">
      <c r="DI2948" t="s">
        <v>14</v>
      </c>
      <c r="DJ2948" t="s">
        <v>8599</v>
      </c>
      <c r="DK2948" s="3" t="s">
        <v>8593</v>
      </c>
      <c r="DL2948" t="s">
        <v>8600</v>
      </c>
      <c r="DM2948" t="str">
        <f t="shared" si="50"/>
        <v>MS002 - The Housing Authority of the City of Laurel</v>
      </c>
      <c r="DN2948" s="11" t="s">
        <v>8605</v>
      </c>
      <c r="DO2948" t="s">
        <v>8606</v>
      </c>
      <c r="DP2948">
        <v>114</v>
      </c>
    </row>
    <row r="2949" spans="113:120" x14ac:dyDescent="0.25">
      <c r="DI2949" t="s">
        <v>14</v>
      </c>
      <c r="DJ2949" t="s">
        <v>8599</v>
      </c>
      <c r="DK2949" s="3" t="s">
        <v>8593</v>
      </c>
      <c r="DL2949" t="s">
        <v>8600</v>
      </c>
      <c r="DM2949" t="str">
        <f t="shared" si="50"/>
        <v>MS002 - The Housing Authority of the City of Laurel</v>
      </c>
      <c r="DN2949" s="11" t="s">
        <v>8607</v>
      </c>
      <c r="DO2949" t="s">
        <v>8608</v>
      </c>
      <c r="DP2949">
        <v>124</v>
      </c>
    </row>
    <row r="2950" spans="113:120" x14ac:dyDescent="0.25">
      <c r="DI2950" t="s">
        <v>14</v>
      </c>
      <c r="DJ2950" t="s">
        <v>8599</v>
      </c>
      <c r="DK2950" s="3" t="s">
        <v>8593</v>
      </c>
      <c r="DL2950" t="s">
        <v>8600</v>
      </c>
      <c r="DM2950" t="str">
        <f t="shared" ref="DM2950:DM3013" si="51">CONCATENATE(DJ2950," - ",DL2950)</f>
        <v>MS002 - The Housing Authority of the City of Laurel</v>
      </c>
      <c r="DN2950" s="11" t="s">
        <v>8609</v>
      </c>
      <c r="DO2950" t="s">
        <v>8610</v>
      </c>
      <c r="DP2950">
        <v>78</v>
      </c>
    </row>
    <row r="2951" spans="113:120" x14ac:dyDescent="0.25">
      <c r="DI2951" t="s">
        <v>14</v>
      </c>
      <c r="DJ2951" t="s">
        <v>8611</v>
      </c>
      <c r="DK2951" s="3" t="s">
        <v>8593</v>
      </c>
      <c r="DL2951" t="s">
        <v>8612</v>
      </c>
      <c r="DM2951" t="str">
        <f t="shared" si="51"/>
        <v>MS004 - The Housing Authority of the City of Meridian</v>
      </c>
      <c r="DN2951" s="11" t="s">
        <v>8613</v>
      </c>
      <c r="DO2951" t="s">
        <v>8614</v>
      </c>
      <c r="DP2951">
        <v>127</v>
      </c>
    </row>
    <row r="2952" spans="113:120" x14ac:dyDescent="0.25">
      <c r="DI2952" t="s">
        <v>14</v>
      </c>
      <c r="DJ2952" t="s">
        <v>8611</v>
      </c>
      <c r="DK2952" s="3" t="s">
        <v>8593</v>
      </c>
      <c r="DL2952" t="s">
        <v>8612</v>
      </c>
      <c r="DM2952" t="str">
        <f t="shared" si="51"/>
        <v>MS004 - The Housing Authority of the City of Meridian</v>
      </c>
      <c r="DN2952" s="11" t="s">
        <v>8615</v>
      </c>
      <c r="DO2952" t="s">
        <v>8616</v>
      </c>
      <c r="DP2952">
        <v>138</v>
      </c>
    </row>
    <row r="2953" spans="113:120" x14ac:dyDescent="0.25">
      <c r="DI2953" t="s">
        <v>14</v>
      </c>
      <c r="DJ2953" t="s">
        <v>8611</v>
      </c>
      <c r="DK2953" s="3" t="s">
        <v>8593</v>
      </c>
      <c r="DL2953" t="s">
        <v>8612</v>
      </c>
      <c r="DM2953" t="str">
        <f t="shared" si="51"/>
        <v>MS004 - The Housing Authority of the City of Meridian</v>
      </c>
      <c r="DN2953" s="11" t="s">
        <v>8617</v>
      </c>
      <c r="DO2953" t="s">
        <v>8618</v>
      </c>
      <c r="DP2953">
        <v>169</v>
      </c>
    </row>
    <row r="2954" spans="113:120" x14ac:dyDescent="0.25">
      <c r="DI2954" t="s">
        <v>14</v>
      </c>
      <c r="DJ2954" t="s">
        <v>8611</v>
      </c>
      <c r="DK2954" s="3" t="s">
        <v>8593</v>
      </c>
      <c r="DL2954" t="s">
        <v>8612</v>
      </c>
      <c r="DM2954" t="str">
        <f t="shared" si="51"/>
        <v>MS004 - The Housing Authority of the City of Meridian</v>
      </c>
      <c r="DN2954" s="11" t="s">
        <v>8619</v>
      </c>
      <c r="DO2954" t="s">
        <v>8620</v>
      </c>
      <c r="DP2954">
        <v>99</v>
      </c>
    </row>
    <row r="2955" spans="113:120" x14ac:dyDescent="0.25">
      <c r="DI2955" t="s">
        <v>14</v>
      </c>
      <c r="DJ2955" t="s">
        <v>8611</v>
      </c>
      <c r="DK2955" s="3" t="s">
        <v>8593</v>
      </c>
      <c r="DL2955" t="s">
        <v>8612</v>
      </c>
      <c r="DM2955" t="str">
        <f t="shared" si="51"/>
        <v>MS004 - The Housing Authority of the City of Meridian</v>
      </c>
      <c r="DN2955" s="11" t="s">
        <v>8621</v>
      </c>
      <c r="DO2955" t="s">
        <v>8622</v>
      </c>
      <c r="DP2955">
        <v>77</v>
      </c>
    </row>
    <row r="2956" spans="113:120" x14ac:dyDescent="0.25">
      <c r="DI2956" t="s">
        <v>14</v>
      </c>
      <c r="DJ2956" t="s">
        <v>8611</v>
      </c>
      <c r="DK2956" s="3" t="s">
        <v>8593</v>
      </c>
      <c r="DL2956" t="s">
        <v>8612</v>
      </c>
      <c r="DM2956" t="str">
        <f t="shared" si="51"/>
        <v>MS004 - The Housing Authority of the City of Meridian</v>
      </c>
      <c r="DN2956" s="11" t="s">
        <v>8623</v>
      </c>
      <c r="DO2956" t="s">
        <v>269</v>
      </c>
      <c r="DP2956">
        <v>250</v>
      </c>
    </row>
    <row r="2957" spans="113:120" x14ac:dyDescent="0.25">
      <c r="DI2957" t="s">
        <v>14</v>
      </c>
      <c r="DJ2957" t="s">
        <v>8611</v>
      </c>
      <c r="DK2957" s="3" t="s">
        <v>8593</v>
      </c>
      <c r="DL2957" t="s">
        <v>8612</v>
      </c>
      <c r="DM2957" t="str">
        <f t="shared" si="51"/>
        <v>MS004 - The Housing Authority of the City of Meridian</v>
      </c>
      <c r="DN2957" s="11" t="s">
        <v>8624</v>
      </c>
      <c r="DO2957" t="s">
        <v>269</v>
      </c>
      <c r="DP2957">
        <v>194</v>
      </c>
    </row>
    <row r="2958" spans="113:120" x14ac:dyDescent="0.25">
      <c r="DI2958" t="s">
        <v>14</v>
      </c>
      <c r="DJ2958" t="s">
        <v>8625</v>
      </c>
      <c r="DK2958" s="3" t="s">
        <v>8593</v>
      </c>
      <c r="DL2958" t="s">
        <v>8626</v>
      </c>
      <c r="DM2958" t="str">
        <f t="shared" si="51"/>
        <v>MS007 - The Housing Authority of the City of Clarksdale</v>
      </c>
      <c r="DN2958" s="11" t="s">
        <v>8627</v>
      </c>
      <c r="DO2958" t="s">
        <v>8628</v>
      </c>
      <c r="DP2958">
        <v>296</v>
      </c>
    </row>
    <row r="2959" spans="113:120" x14ac:dyDescent="0.25">
      <c r="DI2959" t="s">
        <v>14</v>
      </c>
      <c r="DJ2959" t="s">
        <v>8629</v>
      </c>
      <c r="DK2959" s="3" t="s">
        <v>8593</v>
      </c>
      <c r="DL2959" t="s">
        <v>8630</v>
      </c>
      <c r="DM2959" t="str">
        <f t="shared" si="51"/>
        <v>MS019 - Mississippi Regional Housing Authority No. IV</v>
      </c>
      <c r="DN2959" s="11" t="s">
        <v>8631</v>
      </c>
      <c r="DO2959" t="s">
        <v>8632</v>
      </c>
      <c r="DP2959">
        <v>215</v>
      </c>
    </row>
    <row r="2960" spans="113:120" x14ac:dyDescent="0.25">
      <c r="DI2960" t="s">
        <v>14</v>
      </c>
      <c r="DJ2960" t="s">
        <v>8629</v>
      </c>
      <c r="DK2960" s="3" t="s">
        <v>8593</v>
      </c>
      <c r="DL2960" t="s">
        <v>8630</v>
      </c>
      <c r="DM2960" t="str">
        <f t="shared" si="51"/>
        <v>MS019 - Mississippi Regional Housing Authority No. IV</v>
      </c>
      <c r="DN2960" s="11" t="s">
        <v>8633</v>
      </c>
      <c r="DO2960" t="s">
        <v>8634</v>
      </c>
      <c r="DP2960">
        <v>174</v>
      </c>
    </row>
    <row r="2961" spans="113:120" x14ac:dyDescent="0.25">
      <c r="DI2961" t="s">
        <v>14</v>
      </c>
      <c r="DJ2961" t="s">
        <v>8635</v>
      </c>
      <c r="DK2961" s="3" t="s">
        <v>8593</v>
      </c>
      <c r="DL2961" t="s">
        <v>8636</v>
      </c>
      <c r="DM2961" t="str">
        <f t="shared" si="51"/>
        <v>MS030 - Mississippi Regional Housing Authority No. V</v>
      </c>
      <c r="DN2961" s="11" t="s">
        <v>8637</v>
      </c>
      <c r="DO2961" t="s">
        <v>8638</v>
      </c>
      <c r="DP2961">
        <v>262</v>
      </c>
    </row>
    <row r="2962" spans="113:120" x14ac:dyDescent="0.25">
      <c r="DI2962" t="s">
        <v>14</v>
      </c>
      <c r="DJ2962" t="s">
        <v>8635</v>
      </c>
      <c r="DK2962" s="3" t="s">
        <v>8593</v>
      </c>
      <c r="DL2962" t="s">
        <v>8636</v>
      </c>
      <c r="DM2962" t="str">
        <f t="shared" si="51"/>
        <v>MS030 - Mississippi Regional Housing Authority No. V</v>
      </c>
      <c r="DN2962" s="11" t="s">
        <v>8639</v>
      </c>
      <c r="DO2962" t="s">
        <v>8640</v>
      </c>
      <c r="DP2962">
        <v>170</v>
      </c>
    </row>
    <row r="2963" spans="113:120" x14ac:dyDescent="0.25">
      <c r="DI2963" t="s">
        <v>14</v>
      </c>
      <c r="DJ2963" t="s">
        <v>8635</v>
      </c>
      <c r="DK2963" s="3" t="s">
        <v>8593</v>
      </c>
      <c r="DL2963" t="s">
        <v>8636</v>
      </c>
      <c r="DM2963" t="str">
        <f t="shared" si="51"/>
        <v>MS030 - Mississippi Regional Housing Authority No. V</v>
      </c>
      <c r="DN2963" s="11" t="s">
        <v>8641</v>
      </c>
      <c r="DO2963" t="s">
        <v>8642</v>
      </c>
      <c r="DP2963">
        <v>144</v>
      </c>
    </row>
    <row r="2964" spans="113:120" x14ac:dyDescent="0.25">
      <c r="DI2964" t="s">
        <v>149</v>
      </c>
      <c r="DJ2964" t="s">
        <v>8643</v>
      </c>
      <c r="DK2964" s="3" t="s">
        <v>8593</v>
      </c>
      <c r="DL2964" t="s">
        <v>8644</v>
      </c>
      <c r="DM2964" t="str">
        <f t="shared" si="51"/>
        <v>MS040 - Mississippi Regional Housing Authority No. VIII</v>
      </c>
      <c r="DN2964" s="11" t="s">
        <v>8645</v>
      </c>
      <c r="DO2964" t="s">
        <v>8646</v>
      </c>
      <c r="DP2964">
        <v>27</v>
      </c>
    </row>
    <row r="2965" spans="113:120" x14ac:dyDescent="0.25">
      <c r="DI2965" t="s">
        <v>149</v>
      </c>
      <c r="DJ2965" t="s">
        <v>8643</v>
      </c>
      <c r="DK2965" s="3" t="s">
        <v>8593</v>
      </c>
      <c r="DL2965" t="s">
        <v>8644</v>
      </c>
      <c r="DM2965" t="str">
        <f t="shared" si="51"/>
        <v>MS040 - Mississippi Regional Housing Authority No. VIII</v>
      </c>
      <c r="DN2965" s="11" t="s">
        <v>8647</v>
      </c>
      <c r="DO2965" t="s">
        <v>8648</v>
      </c>
      <c r="DP2965">
        <v>25</v>
      </c>
    </row>
    <row r="2966" spans="113:120" x14ac:dyDescent="0.25">
      <c r="DI2966" t="s">
        <v>149</v>
      </c>
      <c r="DJ2966" t="s">
        <v>8643</v>
      </c>
      <c r="DK2966" s="3" t="s">
        <v>8593</v>
      </c>
      <c r="DL2966" t="s">
        <v>8644</v>
      </c>
      <c r="DM2966" t="str">
        <f t="shared" si="51"/>
        <v>MS040 - Mississippi Regional Housing Authority No. VIII</v>
      </c>
      <c r="DN2966" s="11" t="s">
        <v>8649</v>
      </c>
      <c r="DO2966" t="s">
        <v>8650</v>
      </c>
      <c r="DP2966">
        <v>23</v>
      </c>
    </row>
    <row r="2967" spans="113:120" x14ac:dyDescent="0.25">
      <c r="DI2967" t="s">
        <v>149</v>
      </c>
      <c r="DJ2967" t="s">
        <v>8643</v>
      </c>
      <c r="DK2967" s="3" t="s">
        <v>8593</v>
      </c>
      <c r="DL2967" t="s">
        <v>8644</v>
      </c>
      <c r="DM2967" t="str">
        <f t="shared" si="51"/>
        <v>MS040 - Mississippi Regional Housing Authority No. VIII</v>
      </c>
      <c r="DN2967" s="11" t="s">
        <v>8651</v>
      </c>
      <c r="DO2967" t="s">
        <v>8652</v>
      </c>
      <c r="DP2967">
        <v>40</v>
      </c>
    </row>
    <row r="2968" spans="113:120" x14ac:dyDescent="0.25">
      <c r="DI2968" t="s">
        <v>149</v>
      </c>
      <c r="DJ2968" t="s">
        <v>8643</v>
      </c>
      <c r="DK2968" s="3" t="s">
        <v>8593</v>
      </c>
      <c r="DL2968" t="s">
        <v>8644</v>
      </c>
      <c r="DM2968" t="str">
        <f t="shared" si="51"/>
        <v>MS040 - Mississippi Regional Housing Authority No. VIII</v>
      </c>
      <c r="DN2968" s="11" t="s">
        <v>8653</v>
      </c>
      <c r="DO2968" t="s">
        <v>8654</v>
      </c>
      <c r="DP2968">
        <v>42</v>
      </c>
    </row>
    <row r="2969" spans="113:120" x14ac:dyDescent="0.25">
      <c r="DI2969" t="s">
        <v>149</v>
      </c>
      <c r="DJ2969" t="s">
        <v>8655</v>
      </c>
      <c r="DK2969" s="3" t="s">
        <v>8593</v>
      </c>
      <c r="DL2969" t="s">
        <v>8656</v>
      </c>
      <c r="DM2969" t="str">
        <f t="shared" si="51"/>
        <v>MS047 - The Housing Authority of the City of Starkville</v>
      </c>
      <c r="DN2969" s="11" t="s">
        <v>8657</v>
      </c>
      <c r="DO2969" t="s">
        <v>8658</v>
      </c>
      <c r="DP2969">
        <v>244</v>
      </c>
    </row>
    <row r="2970" spans="113:120" x14ac:dyDescent="0.25">
      <c r="DI2970" t="s">
        <v>149</v>
      </c>
      <c r="DJ2970" t="s">
        <v>8659</v>
      </c>
      <c r="DK2970" s="3" t="s">
        <v>8593</v>
      </c>
      <c r="DL2970" t="s">
        <v>8660</v>
      </c>
      <c r="DM2970" t="str">
        <f t="shared" si="51"/>
        <v>MS057 - Mississippi Regional Housing Authority No. VII</v>
      </c>
      <c r="DN2970" s="11" t="s">
        <v>8661</v>
      </c>
      <c r="DO2970" t="s">
        <v>8662</v>
      </c>
      <c r="DP2970">
        <v>120</v>
      </c>
    </row>
    <row r="2971" spans="113:120" x14ac:dyDescent="0.25">
      <c r="DI2971" t="s">
        <v>149</v>
      </c>
      <c r="DJ2971" t="s">
        <v>8663</v>
      </c>
      <c r="DK2971" s="3" t="s">
        <v>8593</v>
      </c>
      <c r="DL2971" t="s">
        <v>8664</v>
      </c>
      <c r="DM2971" t="str">
        <f t="shared" si="51"/>
        <v>MS060 - The Housing Authority of the City of Brookhaven</v>
      </c>
      <c r="DN2971" s="11" t="s">
        <v>8665</v>
      </c>
      <c r="DO2971" t="s">
        <v>8666</v>
      </c>
      <c r="DP2971">
        <v>34</v>
      </c>
    </row>
    <row r="2972" spans="113:120" x14ac:dyDescent="0.25">
      <c r="DI2972" t="s">
        <v>149</v>
      </c>
      <c r="DJ2972" t="s">
        <v>8663</v>
      </c>
      <c r="DK2972" s="3" t="s">
        <v>8593</v>
      </c>
      <c r="DL2972" t="s">
        <v>8664</v>
      </c>
      <c r="DM2972" t="str">
        <f t="shared" si="51"/>
        <v>MS060 - The Housing Authority of the City of Brookhaven</v>
      </c>
      <c r="DN2972" s="11" t="s">
        <v>8667</v>
      </c>
      <c r="DO2972" t="s">
        <v>8668</v>
      </c>
      <c r="DP2972">
        <v>118</v>
      </c>
    </row>
    <row r="2973" spans="113:120" x14ac:dyDescent="0.25">
      <c r="DI2973" t="s">
        <v>149</v>
      </c>
      <c r="DJ2973" t="s">
        <v>8663</v>
      </c>
      <c r="DK2973" s="3" t="s">
        <v>8593</v>
      </c>
      <c r="DL2973" t="s">
        <v>8664</v>
      </c>
      <c r="DM2973" t="str">
        <f t="shared" si="51"/>
        <v>MS060 - The Housing Authority of the City of Brookhaven</v>
      </c>
      <c r="DN2973" s="11" t="s">
        <v>8669</v>
      </c>
      <c r="DO2973" t="s">
        <v>8670</v>
      </c>
      <c r="DP2973">
        <v>79</v>
      </c>
    </row>
    <row r="2974" spans="113:120" x14ac:dyDescent="0.25">
      <c r="DI2974" t="s">
        <v>149</v>
      </c>
      <c r="DJ2974" t="s">
        <v>8663</v>
      </c>
      <c r="DK2974" s="3" t="s">
        <v>8593</v>
      </c>
      <c r="DL2974" t="s">
        <v>8664</v>
      </c>
      <c r="DM2974" t="str">
        <f t="shared" si="51"/>
        <v>MS060 - The Housing Authority of the City of Brookhaven</v>
      </c>
      <c r="DN2974" s="11" t="s">
        <v>8671</v>
      </c>
      <c r="DO2974" t="s">
        <v>8672</v>
      </c>
      <c r="DP2974">
        <v>17</v>
      </c>
    </row>
    <row r="2975" spans="113:120" x14ac:dyDescent="0.25">
      <c r="DI2975" t="s">
        <v>149</v>
      </c>
      <c r="DJ2975" t="s">
        <v>8673</v>
      </c>
      <c r="DK2975" s="3" t="s">
        <v>8593</v>
      </c>
      <c r="DL2975" t="s">
        <v>8674</v>
      </c>
      <c r="DM2975" t="str">
        <f t="shared" si="51"/>
        <v>MS061 - The Housing Authority of the City of Canton</v>
      </c>
      <c r="DN2975" s="11" t="s">
        <v>8675</v>
      </c>
      <c r="DO2975" t="s">
        <v>8676</v>
      </c>
      <c r="DP2975">
        <v>150</v>
      </c>
    </row>
    <row r="2976" spans="113:120" x14ac:dyDescent="0.25">
      <c r="DI2976" t="s">
        <v>149</v>
      </c>
      <c r="DJ2976" t="s">
        <v>8677</v>
      </c>
      <c r="DK2976" s="3" t="s">
        <v>8593</v>
      </c>
      <c r="DL2976" t="s">
        <v>8678</v>
      </c>
      <c r="DM2976" t="str">
        <f t="shared" si="51"/>
        <v>MS062 - The Housing Authority of the City of Holly Springs</v>
      </c>
      <c r="DN2976" s="11" t="s">
        <v>8679</v>
      </c>
      <c r="DO2976" t="s">
        <v>8680</v>
      </c>
      <c r="DP2976">
        <v>90</v>
      </c>
    </row>
    <row r="2977" spans="113:120" x14ac:dyDescent="0.25">
      <c r="DI2977" t="s">
        <v>149</v>
      </c>
      <c r="DJ2977" t="s">
        <v>8681</v>
      </c>
      <c r="DK2977" s="3" t="s">
        <v>8593</v>
      </c>
      <c r="DL2977" t="s">
        <v>8682</v>
      </c>
      <c r="DM2977" t="str">
        <f t="shared" si="51"/>
        <v>MS065 - The Housing Authority of the City of Booneville</v>
      </c>
      <c r="DN2977" s="11" t="s">
        <v>8683</v>
      </c>
      <c r="DO2977" t="s">
        <v>8684</v>
      </c>
      <c r="DP2977">
        <v>160</v>
      </c>
    </row>
    <row r="2978" spans="113:120" x14ac:dyDescent="0.25">
      <c r="DI2978" t="s">
        <v>14</v>
      </c>
      <c r="DJ2978" t="s">
        <v>8685</v>
      </c>
      <c r="DK2978" s="3" t="s">
        <v>8593</v>
      </c>
      <c r="DL2978" t="s">
        <v>8686</v>
      </c>
      <c r="DM2978" t="str">
        <f t="shared" si="51"/>
        <v>MS066 - The Housing Authority of the City of Picayune</v>
      </c>
      <c r="DN2978" s="11" t="s">
        <v>8687</v>
      </c>
      <c r="DO2978" t="s">
        <v>8688</v>
      </c>
      <c r="DP2978">
        <v>192</v>
      </c>
    </row>
    <row r="2979" spans="113:120" x14ac:dyDescent="0.25">
      <c r="DI2979" t="s">
        <v>14</v>
      </c>
      <c r="DJ2979" t="s">
        <v>8685</v>
      </c>
      <c r="DK2979" s="3" t="s">
        <v>8593</v>
      </c>
      <c r="DL2979" t="s">
        <v>8686</v>
      </c>
      <c r="DM2979" t="str">
        <f t="shared" si="51"/>
        <v>MS066 - The Housing Authority of the City of Picayune</v>
      </c>
      <c r="DN2979" s="11" t="s">
        <v>8689</v>
      </c>
      <c r="DO2979" t="s">
        <v>8690</v>
      </c>
      <c r="DP2979">
        <v>92</v>
      </c>
    </row>
    <row r="2980" spans="113:120" x14ac:dyDescent="0.25">
      <c r="DI2980" t="s">
        <v>149</v>
      </c>
      <c r="DJ2980" t="s">
        <v>8691</v>
      </c>
      <c r="DK2980" s="3" t="s">
        <v>8593</v>
      </c>
      <c r="DL2980" t="s">
        <v>8692</v>
      </c>
      <c r="DM2980" t="str">
        <f t="shared" si="51"/>
        <v>MS068 - The Housing Authority of the City of Waynesboro</v>
      </c>
      <c r="DN2980" s="11" t="s">
        <v>8693</v>
      </c>
      <c r="DO2980" t="s">
        <v>8694</v>
      </c>
      <c r="DP2980">
        <v>50</v>
      </c>
    </row>
    <row r="2981" spans="113:120" x14ac:dyDescent="0.25">
      <c r="DI2981" t="s">
        <v>149</v>
      </c>
      <c r="DJ2981" t="s">
        <v>8695</v>
      </c>
      <c r="DK2981" s="3" t="s">
        <v>8593</v>
      </c>
      <c r="DL2981" t="s">
        <v>8696</v>
      </c>
      <c r="DM2981" t="str">
        <f t="shared" si="51"/>
        <v>MS070 - The Housing Authority of the City of Okolona</v>
      </c>
      <c r="DN2981" s="11" t="s">
        <v>8697</v>
      </c>
      <c r="DO2981" t="s">
        <v>8698</v>
      </c>
      <c r="DP2981">
        <v>67</v>
      </c>
    </row>
    <row r="2982" spans="113:120" x14ac:dyDescent="0.25">
      <c r="DI2982" t="s">
        <v>149</v>
      </c>
      <c r="DJ2982" t="s">
        <v>8699</v>
      </c>
      <c r="DK2982" s="3" t="s">
        <v>8593</v>
      </c>
      <c r="DL2982" t="s">
        <v>8700</v>
      </c>
      <c r="DM2982" t="str">
        <f t="shared" si="51"/>
        <v>MS071 - The Housing Authority of the City of Aberdeen</v>
      </c>
      <c r="DN2982" s="11" t="s">
        <v>8701</v>
      </c>
      <c r="DO2982" t="s">
        <v>8702</v>
      </c>
      <c r="DP2982">
        <v>109</v>
      </c>
    </row>
    <row r="2983" spans="113:120" x14ac:dyDescent="0.25">
      <c r="DI2983" t="s">
        <v>14</v>
      </c>
      <c r="DJ2983" t="s">
        <v>8703</v>
      </c>
      <c r="DK2983" s="3" t="s">
        <v>8593</v>
      </c>
      <c r="DL2983" t="s">
        <v>8704</v>
      </c>
      <c r="DM2983" t="str">
        <f t="shared" si="51"/>
        <v>MS072 - The Housing Authority of the City of Corinth</v>
      </c>
      <c r="DN2983" s="11" t="s">
        <v>8705</v>
      </c>
      <c r="DO2983" t="s">
        <v>8706</v>
      </c>
      <c r="DP2983">
        <v>160</v>
      </c>
    </row>
    <row r="2984" spans="113:120" x14ac:dyDescent="0.25">
      <c r="DI2984" t="s">
        <v>14</v>
      </c>
      <c r="DJ2984" t="s">
        <v>8703</v>
      </c>
      <c r="DK2984" s="3" t="s">
        <v>8593</v>
      </c>
      <c r="DL2984" t="s">
        <v>8704</v>
      </c>
      <c r="DM2984" t="str">
        <f t="shared" si="51"/>
        <v>MS072 - The Housing Authority of the City of Corinth</v>
      </c>
      <c r="DN2984" s="11" t="s">
        <v>8707</v>
      </c>
      <c r="DO2984" t="s">
        <v>8708</v>
      </c>
      <c r="DP2984">
        <v>170</v>
      </c>
    </row>
    <row r="2985" spans="113:120" x14ac:dyDescent="0.25">
      <c r="DI2985" t="s">
        <v>149</v>
      </c>
      <c r="DJ2985" t="s">
        <v>8709</v>
      </c>
      <c r="DK2985" s="3" t="s">
        <v>8593</v>
      </c>
      <c r="DL2985" t="s">
        <v>8710</v>
      </c>
      <c r="DM2985" t="str">
        <f t="shared" si="51"/>
        <v>MS075 - The Housing Authority of the City of Iuka</v>
      </c>
      <c r="DN2985" s="11" t="s">
        <v>8711</v>
      </c>
      <c r="DO2985" t="s">
        <v>8712</v>
      </c>
      <c r="DP2985">
        <v>76</v>
      </c>
    </row>
    <row r="2986" spans="113:120" x14ac:dyDescent="0.25">
      <c r="DI2986" t="s">
        <v>14</v>
      </c>
      <c r="DJ2986" t="s">
        <v>8713</v>
      </c>
      <c r="DK2986" s="3" t="s">
        <v>8593</v>
      </c>
      <c r="DL2986" t="s">
        <v>8714</v>
      </c>
      <c r="DM2986" t="str">
        <f t="shared" si="51"/>
        <v>MS076 - The Housing Authority of the City of Columbus</v>
      </c>
      <c r="DN2986" s="11" t="s">
        <v>8715</v>
      </c>
      <c r="DO2986" t="s">
        <v>8716</v>
      </c>
      <c r="DP2986">
        <v>380</v>
      </c>
    </row>
    <row r="2987" spans="113:120" x14ac:dyDescent="0.25">
      <c r="DI2987" t="s">
        <v>14</v>
      </c>
      <c r="DJ2987" t="s">
        <v>8713</v>
      </c>
      <c r="DK2987" s="3" t="s">
        <v>8593</v>
      </c>
      <c r="DL2987" t="s">
        <v>8714</v>
      </c>
      <c r="DM2987" t="str">
        <f t="shared" si="51"/>
        <v>MS076 - The Housing Authority of the City of Columbus</v>
      </c>
      <c r="DN2987" s="11" t="s">
        <v>8717</v>
      </c>
      <c r="DO2987" t="s">
        <v>8718</v>
      </c>
      <c r="DP2987">
        <v>100</v>
      </c>
    </row>
    <row r="2988" spans="113:120" x14ac:dyDescent="0.25">
      <c r="DI2988" t="s">
        <v>14</v>
      </c>
      <c r="DJ2988" t="s">
        <v>8719</v>
      </c>
      <c r="DK2988" s="3" t="s">
        <v>8593</v>
      </c>
      <c r="DL2988" t="s">
        <v>8720</v>
      </c>
      <c r="DM2988" t="str">
        <f t="shared" si="51"/>
        <v>MS077 - The Housing Authority of the City of Tupelo</v>
      </c>
      <c r="DN2988" s="11" t="s">
        <v>8721</v>
      </c>
      <c r="DO2988" t="s">
        <v>8722</v>
      </c>
      <c r="DP2988">
        <v>388</v>
      </c>
    </row>
    <row r="2989" spans="113:120" x14ac:dyDescent="0.25">
      <c r="DI2989" t="s">
        <v>14</v>
      </c>
      <c r="DJ2989" t="s">
        <v>8719</v>
      </c>
      <c r="DK2989" s="3" t="s">
        <v>8593</v>
      </c>
      <c r="DL2989" t="s">
        <v>8720</v>
      </c>
      <c r="DM2989" t="str">
        <f t="shared" si="51"/>
        <v>MS077 - The Housing Authority of the City of Tupelo</v>
      </c>
      <c r="DN2989" s="11" t="s">
        <v>8723</v>
      </c>
      <c r="DO2989" t="s">
        <v>8724</v>
      </c>
      <c r="DP2989">
        <v>2</v>
      </c>
    </row>
    <row r="2990" spans="113:120" x14ac:dyDescent="0.25">
      <c r="DI2990" t="s">
        <v>149</v>
      </c>
      <c r="DJ2990" t="s">
        <v>8725</v>
      </c>
      <c r="DK2990" s="3" t="s">
        <v>8593</v>
      </c>
      <c r="DL2990" t="s">
        <v>8726</v>
      </c>
      <c r="DM2990" t="str">
        <f t="shared" si="51"/>
        <v>MS078 - The Housing Authority of the City of Water Valley</v>
      </c>
      <c r="DN2990" s="11" t="s">
        <v>8727</v>
      </c>
      <c r="DO2990" t="s">
        <v>8728</v>
      </c>
      <c r="DP2990">
        <v>200</v>
      </c>
    </row>
    <row r="2991" spans="113:120" x14ac:dyDescent="0.25">
      <c r="DI2991" t="s">
        <v>149</v>
      </c>
      <c r="DJ2991" t="s">
        <v>8729</v>
      </c>
      <c r="DK2991" s="3" t="s">
        <v>8593</v>
      </c>
      <c r="DL2991" t="s">
        <v>8730</v>
      </c>
      <c r="DM2991" t="str">
        <f t="shared" si="51"/>
        <v>MS079 - The Housing Authority of the City of Louisville</v>
      </c>
      <c r="DN2991" s="11" t="s">
        <v>8731</v>
      </c>
      <c r="DO2991" t="s">
        <v>8732</v>
      </c>
      <c r="DP2991">
        <v>154</v>
      </c>
    </row>
    <row r="2992" spans="113:120" x14ac:dyDescent="0.25">
      <c r="DI2992" t="s">
        <v>149</v>
      </c>
      <c r="DJ2992" t="s">
        <v>8733</v>
      </c>
      <c r="DK2992" s="3" t="s">
        <v>8593</v>
      </c>
      <c r="DL2992" t="s">
        <v>8734</v>
      </c>
      <c r="DM2992" t="str">
        <f t="shared" si="51"/>
        <v>MS081 - The Housing Authority of the City of Sardis</v>
      </c>
      <c r="DN2992" s="11" t="s">
        <v>8735</v>
      </c>
      <c r="DO2992" t="s">
        <v>8736</v>
      </c>
      <c r="DP2992">
        <v>82</v>
      </c>
    </row>
    <row r="2993" spans="113:120" x14ac:dyDescent="0.25">
      <c r="DI2993" t="s">
        <v>149</v>
      </c>
      <c r="DJ2993" t="s">
        <v>8737</v>
      </c>
      <c r="DK2993" s="3" t="s">
        <v>8593</v>
      </c>
      <c r="DL2993" t="s">
        <v>8738</v>
      </c>
      <c r="DM2993" t="str">
        <f t="shared" si="51"/>
        <v>MS082 - The Housing Authority of the City of Winona</v>
      </c>
      <c r="DN2993" s="11" t="s">
        <v>8739</v>
      </c>
      <c r="DO2993" t="s">
        <v>8740</v>
      </c>
      <c r="DP2993">
        <v>154</v>
      </c>
    </row>
    <row r="2994" spans="113:120" x14ac:dyDescent="0.25">
      <c r="DI2994" t="s">
        <v>149</v>
      </c>
      <c r="DJ2994" t="s">
        <v>8741</v>
      </c>
      <c r="DK2994" s="3" t="s">
        <v>8593</v>
      </c>
      <c r="DL2994" t="s">
        <v>8742</v>
      </c>
      <c r="DM2994" t="str">
        <f t="shared" si="51"/>
        <v>MS083 - The Housing Authority of the City of Amory</v>
      </c>
      <c r="DN2994" s="11" t="s">
        <v>8743</v>
      </c>
      <c r="DO2994" t="s">
        <v>8744</v>
      </c>
      <c r="DP2994">
        <v>112</v>
      </c>
    </row>
    <row r="2995" spans="113:120" x14ac:dyDescent="0.25">
      <c r="DI2995" t="s">
        <v>149</v>
      </c>
      <c r="DJ2995" t="s">
        <v>8745</v>
      </c>
      <c r="DK2995" s="3" t="s">
        <v>8593</v>
      </c>
      <c r="DL2995" t="s">
        <v>8746</v>
      </c>
      <c r="DM2995" t="str">
        <f t="shared" si="51"/>
        <v>MS084 - The Housing Authority of the Town of Summit</v>
      </c>
      <c r="DN2995" s="11" t="s">
        <v>8747</v>
      </c>
      <c r="DO2995" t="s">
        <v>8748</v>
      </c>
      <c r="DP2995">
        <v>30</v>
      </c>
    </row>
    <row r="2996" spans="113:120" x14ac:dyDescent="0.25">
      <c r="DI2996" t="s">
        <v>149</v>
      </c>
      <c r="DJ2996" t="s">
        <v>8749</v>
      </c>
      <c r="DK2996" s="3" t="s">
        <v>8593</v>
      </c>
      <c r="DL2996" t="s">
        <v>8750</v>
      </c>
      <c r="DM2996" t="str">
        <f t="shared" si="51"/>
        <v>MS085 - The Housing Authority of the City of Baldwyn</v>
      </c>
      <c r="DN2996" s="11" t="s">
        <v>8751</v>
      </c>
      <c r="DO2996" t="s">
        <v>8752</v>
      </c>
      <c r="DP2996">
        <v>65</v>
      </c>
    </row>
    <row r="2997" spans="113:120" x14ac:dyDescent="0.25">
      <c r="DI2997" t="s">
        <v>149</v>
      </c>
      <c r="DJ2997" t="s">
        <v>8753</v>
      </c>
      <c r="DK2997" s="3" t="s">
        <v>8593</v>
      </c>
      <c r="DL2997" t="s">
        <v>8754</v>
      </c>
      <c r="DM2997" t="str">
        <f t="shared" si="51"/>
        <v>MS090 - The Housing Authority of the City of Senatobia</v>
      </c>
      <c r="DN2997" s="11" t="s">
        <v>8755</v>
      </c>
      <c r="DO2997" t="s">
        <v>8756</v>
      </c>
      <c r="DP2997">
        <v>120</v>
      </c>
    </row>
    <row r="2998" spans="113:120" x14ac:dyDescent="0.25">
      <c r="DI2998" t="s">
        <v>14</v>
      </c>
      <c r="DJ2998" t="s">
        <v>8757</v>
      </c>
      <c r="DK2998" s="3" t="s">
        <v>8593</v>
      </c>
      <c r="DL2998" t="s">
        <v>8758</v>
      </c>
      <c r="DM2998" t="str">
        <f t="shared" si="51"/>
        <v>MS093 - Oxford Housing Authority</v>
      </c>
      <c r="DN2998" s="11" t="s">
        <v>8759</v>
      </c>
      <c r="DO2998" t="s">
        <v>8760</v>
      </c>
      <c r="DP2998">
        <v>212</v>
      </c>
    </row>
    <row r="2999" spans="113:120" x14ac:dyDescent="0.25">
      <c r="DI2999" t="s">
        <v>149</v>
      </c>
      <c r="DJ2999" t="s">
        <v>8761</v>
      </c>
      <c r="DK2999" s="3" t="s">
        <v>8593</v>
      </c>
      <c r="DL2999" t="s">
        <v>8762</v>
      </c>
      <c r="DM2999" t="str">
        <f t="shared" si="51"/>
        <v>MS094 - The Housing Authority of the City of Hazlehurst</v>
      </c>
      <c r="DN2999" s="11" t="s">
        <v>8763</v>
      </c>
      <c r="DO2999" t="s">
        <v>8764</v>
      </c>
      <c r="DP2999">
        <v>122</v>
      </c>
    </row>
    <row r="3000" spans="113:120" x14ac:dyDescent="0.25">
      <c r="DI3000" t="s">
        <v>149</v>
      </c>
      <c r="DJ3000" t="s">
        <v>8765</v>
      </c>
      <c r="DK3000" s="3" t="s">
        <v>8593</v>
      </c>
      <c r="DL3000" t="s">
        <v>8766</v>
      </c>
      <c r="DM3000" t="str">
        <f t="shared" si="51"/>
        <v>MS096 - The Housing Authority of the City of Pontotoc</v>
      </c>
      <c r="DN3000" s="11" t="s">
        <v>8767</v>
      </c>
      <c r="DO3000" t="s">
        <v>8768</v>
      </c>
      <c r="DP3000">
        <v>80</v>
      </c>
    </row>
    <row r="3001" spans="113:120" x14ac:dyDescent="0.25">
      <c r="DI3001" t="s">
        <v>149</v>
      </c>
      <c r="DJ3001" t="s">
        <v>8769</v>
      </c>
      <c r="DK3001" s="3" t="s">
        <v>8593</v>
      </c>
      <c r="DL3001" t="s">
        <v>8770</v>
      </c>
      <c r="DM3001" t="str">
        <f t="shared" si="51"/>
        <v>MS103 - The Housing Authority of the City of Jackson</v>
      </c>
      <c r="DN3001" s="11" t="s">
        <v>8771</v>
      </c>
      <c r="DO3001" t="s">
        <v>8772</v>
      </c>
      <c r="DP3001">
        <v>12</v>
      </c>
    </row>
    <row r="3002" spans="113:120" x14ac:dyDescent="0.25">
      <c r="DI3002" t="s">
        <v>149</v>
      </c>
      <c r="DJ3002" t="s">
        <v>8769</v>
      </c>
      <c r="DK3002" s="3" t="s">
        <v>8593</v>
      </c>
      <c r="DL3002" t="s">
        <v>8770</v>
      </c>
      <c r="DM3002" t="str">
        <f t="shared" si="51"/>
        <v>MS103 - The Housing Authority of the City of Jackson</v>
      </c>
      <c r="DN3002" s="11" t="s">
        <v>8773</v>
      </c>
      <c r="DO3002" t="s">
        <v>8774</v>
      </c>
      <c r="DP3002">
        <v>22</v>
      </c>
    </row>
    <row r="3003" spans="113:120" x14ac:dyDescent="0.25">
      <c r="DI3003" t="s">
        <v>14</v>
      </c>
      <c r="DJ3003" t="s">
        <v>8775</v>
      </c>
      <c r="DK3003" s="3" t="s">
        <v>8593</v>
      </c>
      <c r="DL3003" t="s">
        <v>8776</v>
      </c>
      <c r="DM3003" t="str">
        <f t="shared" si="51"/>
        <v>MS105 - The Housing Authority of the City of Natchez</v>
      </c>
      <c r="DN3003" s="11" t="s">
        <v>8777</v>
      </c>
      <c r="DO3003" t="s">
        <v>8778</v>
      </c>
      <c r="DP3003">
        <v>213</v>
      </c>
    </row>
    <row r="3004" spans="113:120" x14ac:dyDescent="0.25">
      <c r="DI3004" t="s">
        <v>14</v>
      </c>
      <c r="DJ3004" t="s">
        <v>8775</v>
      </c>
      <c r="DK3004" s="3" t="s">
        <v>8593</v>
      </c>
      <c r="DL3004" t="s">
        <v>8776</v>
      </c>
      <c r="DM3004" t="str">
        <f t="shared" si="51"/>
        <v>MS105 - The Housing Authority of the City of Natchez</v>
      </c>
      <c r="DN3004" s="11" t="s">
        <v>8779</v>
      </c>
      <c r="DO3004" t="s">
        <v>8780</v>
      </c>
      <c r="DP3004">
        <v>80</v>
      </c>
    </row>
    <row r="3005" spans="113:120" x14ac:dyDescent="0.25">
      <c r="DI3005" t="s">
        <v>14</v>
      </c>
      <c r="DJ3005" t="s">
        <v>8781</v>
      </c>
      <c r="DK3005" s="3" t="s">
        <v>8593</v>
      </c>
      <c r="DL3005" t="s">
        <v>8782</v>
      </c>
      <c r="DM3005" t="str">
        <f t="shared" si="51"/>
        <v>MS107 - The Housing Authority of the City of Greenwood</v>
      </c>
      <c r="DN3005" s="11" t="s">
        <v>8783</v>
      </c>
      <c r="DO3005" t="s">
        <v>8784</v>
      </c>
      <c r="DP3005">
        <v>199</v>
      </c>
    </row>
    <row r="3006" spans="113:120" x14ac:dyDescent="0.25">
      <c r="DI3006" t="s">
        <v>14</v>
      </c>
      <c r="DJ3006" t="s">
        <v>8781</v>
      </c>
      <c r="DK3006" s="3" t="s">
        <v>8593</v>
      </c>
      <c r="DL3006" t="s">
        <v>8782</v>
      </c>
      <c r="DM3006" t="str">
        <f t="shared" si="51"/>
        <v>MS107 - The Housing Authority of the City of Greenwood</v>
      </c>
      <c r="DN3006" s="11" t="s">
        <v>8785</v>
      </c>
      <c r="DO3006" t="s">
        <v>8786</v>
      </c>
      <c r="DP3006">
        <v>209</v>
      </c>
    </row>
    <row r="3007" spans="113:120" x14ac:dyDescent="0.25">
      <c r="DI3007" t="s">
        <v>149</v>
      </c>
      <c r="DJ3007" t="s">
        <v>8787</v>
      </c>
      <c r="DK3007" s="3" t="s">
        <v>8593</v>
      </c>
      <c r="DL3007" t="s">
        <v>8788</v>
      </c>
      <c r="DM3007" t="str">
        <f t="shared" si="51"/>
        <v>MS110 - The Housing Authority of the City of Mound Bayou</v>
      </c>
      <c r="DN3007" s="11" t="s">
        <v>8789</v>
      </c>
      <c r="DO3007" t="s">
        <v>8790</v>
      </c>
      <c r="DP3007">
        <v>100</v>
      </c>
    </row>
    <row r="3008" spans="113:120" x14ac:dyDescent="0.25">
      <c r="DI3008" t="s">
        <v>149</v>
      </c>
      <c r="DJ3008" t="s">
        <v>8791</v>
      </c>
      <c r="DK3008" s="3" t="s">
        <v>8593</v>
      </c>
      <c r="DL3008" t="s">
        <v>8792</v>
      </c>
      <c r="DM3008" t="str">
        <f t="shared" si="51"/>
        <v>MS111 - The Housing Authority of the City of Forest</v>
      </c>
      <c r="DN3008" s="11" t="s">
        <v>8793</v>
      </c>
      <c r="DO3008" t="s">
        <v>8794</v>
      </c>
      <c r="DP3008">
        <v>78</v>
      </c>
    </row>
    <row r="3009" spans="113:120" x14ac:dyDescent="0.25">
      <c r="DI3009" t="s">
        <v>149</v>
      </c>
      <c r="DJ3009" t="s">
        <v>8795</v>
      </c>
      <c r="DK3009" s="3" t="s">
        <v>8593</v>
      </c>
      <c r="DL3009" t="s">
        <v>8796</v>
      </c>
      <c r="DM3009" t="str">
        <f t="shared" si="51"/>
        <v>MS117 - The Housing Authority of Attala County</v>
      </c>
      <c r="DN3009" s="11" t="s">
        <v>8797</v>
      </c>
      <c r="DO3009" t="s">
        <v>8798</v>
      </c>
      <c r="DP3009">
        <v>61</v>
      </c>
    </row>
    <row r="3010" spans="113:120" x14ac:dyDescent="0.25">
      <c r="DI3010" t="s">
        <v>149</v>
      </c>
      <c r="DJ3010" t="s">
        <v>8799</v>
      </c>
      <c r="DK3010" s="3" t="s">
        <v>8593</v>
      </c>
      <c r="DL3010" t="s">
        <v>8800</v>
      </c>
      <c r="DM3010" t="str">
        <f t="shared" si="51"/>
        <v>MS121 - The Housing Authority of the City of Itta Bena</v>
      </c>
      <c r="DN3010" s="11" t="s">
        <v>8801</v>
      </c>
      <c r="DO3010" t="s">
        <v>8802</v>
      </c>
      <c r="DP3010">
        <v>70</v>
      </c>
    </row>
    <row r="3011" spans="113:120" x14ac:dyDescent="0.25">
      <c r="DI3011" t="s">
        <v>149</v>
      </c>
      <c r="DJ3011" t="s">
        <v>8803</v>
      </c>
      <c r="DK3011" s="3" t="s">
        <v>8804</v>
      </c>
      <c r="DL3011" t="s">
        <v>8805</v>
      </c>
      <c r="DM3011" t="str">
        <f t="shared" si="51"/>
        <v>MT001 - HomeFront</v>
      </c>
      <c r="DN3011" s="11" t="s">
        <v>8806</v>
      </c>
      <c r="DO3011" t="s">
        <v>8807</v>
      </c>
      <c r="DP3011">
        <v>216</v>
      </c>
    </row>
    <row r="3012" spans="113:120" x14ac:dyDescent="0.25">
      <c r="DI3012" t="s">
        <v>14</v>
      </c>
      <c r="DJ3012" t="s">
        <v>8808</v>
      </c>
      <c r="DK3012" s="3" t="s">
        <v>8804</v>
      </c>
      <c r="DL3012" t="s">
        <v>8809</v>
      </c>
      <c r="DM3012" t="str">
        <f t="shared" si="51"/>
        <v>MT002 - Great Falls Housing Authority</v>
      </c>
      <c r="DN3012" s="11" t="s">
        <v>8810</v>
      </c>
      <c r="DO3012" t="s">
        <v>8811</v>
      </c>
      <c r="DP3012">
        <v>156</v>
      </c>
    </row>
    <row r="3013" spans="113:120" x14ac:dyDescent="0.25">
      <c r="DI3013" t="s">
        <v>14</v>
      </c>
      <c r="DJ3013" t="s">
        <v>8808</v>
      </c>
      <c r="DK3013" s="3" t="s">
        <v>8804</v>
      </c>
      <c r="DL3013" t="s">
        <v>8809</v>
      </c>
      <c r="DM3013" t="str">
        <f t="shared" si="51"/>
        <v>MT002 - Great Falls Housing Authority</v>
      </c>
      <c r="DN3013" s="11" t="s">
        <v>8812</v>
      </c>
      <c r="DO3013" t="s">
        <v>8813</v>
      </c>
      <c r="DP3013">
        <v>200</v>
      </c>
    </row>
    <row r="3014" spans="113:120" x14ac:dyDescent="0.25">
      <c r="DI3014" t="s">
        <v>14</v>
      </c>
      <c r="DJ3014" t="s">
        <v>8808</v>
      </c>
      <c r="DK3014" s="3" t="s">
        <v>8804</v>
      </c>
      <c r="DL3014" t="s">
        <v>8809</v>
      </c>
      <c r="DM3014" t="str">
        <f t="shared" ref="DM3014:DM3077" si="52">CONCATENATE(DJ3014," - ",DL3014)</f>
        <v>MT002 - Great Falls Housing Authority</v>
      </c>
      <c r="DN3014" s="11" t="s">
        <v>8814</v>
      </c>
      <c r="DO3014" t="s">
        <v>8815</v>
      </c>
      <c r="DP3014">
        <v>50</v>
      </c>
    </row>
    <row r="3015" spans="113:120" x14ac:dyDescent="0.25">
      <c r="DI3015" t="s">
        <v>14</v>
      </c>
      <c r="DJ3015" t="s">
        <v>8808</v>
      </c>
      <c r="DK3015" s="3" t="s">
        <v>8804</v>
      </c>
      <c r="DL3015" t="s">
        <v>8809</v>
      </c>
      <c r="DM3015" t="str">
        <f t="shared" si="52"/>
        <v>MT002 - Great Falls Housing Authority</v>
      </c>
      <c r="DN3015" s="11" t="s">
        <v>8816</v>
      </c>
      <c r="DO3015" t="s">
        <v>8817</v>
      </c>
      <c r="DP3015">
        <v>50</v>
      </c>
    </row>
    <row r="3016" spans="113:120" x14ac:dyDescent="0.25">
      <c r="DI3016" t="s">
        <v>14</v>
      </c>
      <c r="DJ3016" t="s">
        <v>8808</v>
      </c>
      <c r="DK3016" s="3" t="s">
        <v>8804</v>
      </c>
      <c r="DL3016" t="s">
        <v>8809</v>
      </c>
      <c r="DM3016" t="str">
        <f t="shared" si="52"/>
        <v>MT002 - Great Falls Housing Authority</v>
      </c>
      <c r="DN3016" s="11" t="s">
        <v>8818</v>
      </c>
      <c r="DO3016" t="s">
        <v>8819</v>
      </c>
      <c r="DP3016">
        <v>34</v>
      </c>
    </row>
    <row r="3017" spans="113:120" x14ac:dyDescent="0.25">
      <c r="DI3017" t="s">
        <v>14</v>
      </c>
      <c r="DJ3017" t="s">
        <v>8820</v>
      </c>
      <c r="DK3017" s="3" t="s">
        <v>8804</v>
      </c>
      <c r="DL3017" t="s">
        <v>8821</v>
      </c>
      <c r="DM3017" t="str">
        <f t="shared" si="52"/>
        <v>MT004 - Helena Housing Authority</v>
      </c>
      <c r="DN3017" s="11" t="s">
        <v>8822</v>
      </c>
      <c r="DO3017" t="s">
        <v>8823</v>
      </c>
      <c r="DP3017">
        <v>366</v>
      </c>
    </row>
    <row r="3018" spans="113:120" x14ac:dyDescent="0.25">
      <c r="DI3018" t="s">
        <v>149</v>
      </c>
      <c r="DJ3018" t="s">
        <v>8824</v>
      </c>
      <c r="DK3018" s="3" t="s">
        <v>8804</v>
      </c>
      <c r="DL3018" t="s">
        <v>8825</v>
      </c>
      <c r="DM3018" t="str">
        <f t="shared" si="52"/>
        <v>MT005 - Housing Authority of the City of Anaconda</v>
      </c>
      <c r="DN3018" s="11" t="s">
        <v>8826</v>
      </c>
      <c r="DO3018" t="s">
        <v>8827</v>
      </c>
      <c r="DP3018">
        <v>170</v>
      </c>
    </row>
    <row r="3019" spans="113:120" x14ac:dyDescent="0.25">
      <c r="DI3019" t="s">
        <v>149</v>
      </c>
      <c r="DJ3019" t="s">
        <v>8828</v>
      </c>
      <c r="DK3019" s="3" t="s">
        <v>8804</v>
      </c>
      <c r="DL3019" t="s">
        <v>8829</v>
      </c>
      <c r="DM3019" t="str">
        <f t="shared" si="52"/>
        <v>MT006 - Richland County Housing Authority</v>
      </c>
      <c r="DN3019" s="11" t="s">
        <v>8830</v>
      </c>
      <c r="DO3019" t="s">
        <v>3010</v>
      </c>
      <c r="DP3019">
        <v>48</v>
      </c>
    </row>
    <row r="3020" spans="113:120" x14ac:dyDescent="0.25">
      <c r="DI3020" t="s">
        <v>14</v>
      </c>
      <c r="DJ3020" t="s">
        <v>8831</v>
      </c>
      <c r="DK3020" s="3" t="s">
        <v>8804</v>
      </c>
      <c r="DL3020" t="s">
        <v>5474</v>
      </c>
      <c r="DM3020" t="str">
        <f t="shared" si="52"/>
        <v>MT007 - Housing Authority of Glasgow</v>
      </c>
      <c r="DN3020" s="11" t="s">
        <v>8832</v>
      </c>
      <c r="DO3020" t="s">
        <v>8833</v>
      </c>
      <c r="DP3020">
        <v>60</v>
      </c>
    </row>
    <row r="3021" spans="113:120" x14ac:dyDescent="0.25">
      <c r="DI3021" t="s">
        <v>149</v>
      </c>
      <c r="DJ3021" t="s">
        <v>8834</v>
      </c>
      <c r="DK3021" s="3" t="s">
        <v>8804</v>
      </c>
      <c r="DL3021" t="s">
        <v>8835</v>
      </c>
      <c r="DM3021" t="str">
        <f t="shared" si="52"/>
        <v>MT015 - Whitefish Housing Authority</v>
      </c>
      <c r="DN3021" s="11" t="s">
        <v>8836</v>
      </c>
      <c r="DO3021" t="s">
        <v>8837</v>
      </c>
      <c r="DP3021">
        <v>50</v>
      </c>
    </row>
    <row r="3022" spans="113:120" x14ac:dyDescent="0.25">
      <c r="DI3022" t="s">
        <v>149</v>
      </c>
      <c r="DJ3022" t="s">
        <v>8838</v>
      </c>
      <c r="DK3022" s="3" t="s">
        <v>8804</v>
      </c>
      <c r="DL3022" t="s">
        <v>8839</v>
      </c>
      <c r="DM3022" t="str">
        <f t="shared" si="52"/>
        <v>MT029 - Dawson County Housing Authority</v>
      </c>
      <c r="DN3022" s="11" t="s">
        <v>8840</v>
      </c>
      <c r="DO3022" t="s">
        <v>8841</v>
      </c>
      <c r="DP3022">
        <v>20</v>
      </c>
    </row>
    <row r="3023" spans="113:120" x14ac:dyDescent="0.25">
      <c r="DI3023" t="s">
        <v>14</v>
      </c>
      <c r="DJ3023" t="s">
        <v>8842</v>
      </c>
      <c r="DK3023" s="3" t="s">
        <v>8843</v>
      </c>
      <c r="DL3023" t="s">
        <v>8844</v>
      </c>
      <c r="DM3023" t="str">
        <f t="shared" si="52"/>
        <v>NC001 - Housing Authority of the City of Wilmington</v>
      </c>
      <c r="DN3023" s="11" t="s">
        <v>8845</v>
      </c>
      <c r="DO3023" t="s">
        <v>8846</v>
      </c>
      <c r="DP3023">
        <v>150</v>
      </c>
    </row>
    <row r="3024" spans="113:120" x14ac:dyDescent="0.25">
      <c r="DI3024" t="s">
        <v>14</v>
      </c>
      <c r="DJ3024" t="s">
        <v>8842</v>
      </c>
      <c r="DK3024" s="3" t="s">
        <v>8843</v>
      </c>
      <c r="DL3024" t="s">
        <v>8844</v>
      </c>
      <c r="DM3024" t="str">
        <f t="shared" si="52"/>
        <v>NC001 - Housing Authority of the City of Wilmington</v>
      </c>
      <c r="DN3024" s="11" t="s">
        <v>8847</v>
      </c>
      <c r="DO3024" t="s">
        <v>8848</v>
      </c>
      <c r="DP3024">
        <v>216</v>
      </c>
    </row>
    <row r="3025" spans="113:120" x14ac:dyDescent="0.25">
      <c r="DI3025" t="s">
        <v>14</v>
      </c>
      <c r="DJ3025" t="s">
        <v>8842</v>
      </c>
      <c r="DK3025" s="3" t="s">
        <v>8843</v>
      </c>
      <c r="DL3025" t="s">
        <v>8844</v>
      </c>
      <c r="DM3025" t="str">
        <f t="shared" si="52"/>
        <v>NC001 - Housing Authority of the City of Wilmington</v>
      </c>
      <c r="DN3025" s="11" t="s">
        <v>8849</v>
      </c>
      <c r="DO3025" t="s">
        <v>8850</v>
      </c>
      <c r="DP3025">
        <v>151</v>
      </c>
    </row>
    <row r="3026" spans="113:120" x14ac:dyDescent="0.25">
      <c r="DI3026" t="s">
        <v>14</v>
      </c>
      <c r="DJ3026" t="s">
        <v>8842</v>
      </c>
      <c r="DK3026" s="3" t="s">
        <v>8843</v>
      </c>
      <c r="DL3026" t="s">
        <v>8844</v>
      </c>
      <c r="DM3026" t="str">
        <f t="shared" si="52"/>
        <v>NC001 - Housing Authority of the City of Wilmington</v>
      </c>
      <c r="DN3026" s="11" t="s">
        <v>8851</v>
      </c>
      <c r="DO3026" t="s">
        <v>8852</v>
      </c>
      <c r="DP3026">
        <v>71</v>
      </c>
    </row>
    <row r="3027" spans="113:120" x14ac:dyDescent="0.25">
      <c r="DI3027" t="s">
        <v>14</v>
      </c>
      <c r="DJ3027" t="s">
        <v>8842</v>
      </c>
      <c r="DK3027" s="3" t="s">
        <v>8843</v>
      </c>
      <c r="DL3027" t="s">
        <v>8844</v>
      </c>
      <c r="DM3027" t="str">
        <f t="shared" si="52"/>
        <v>NC001 - Housing Authority of the City of Wilmington</v>
      </c>
      <c r="DN3027" s="11" t="s">
        <v>8853</v>
      </c>
      <c r="DO3027" t="s">
        <v>8854</v>
      </c>
      <c r="DP3027">
        <v>24</v>
      </c>
    </row>
    <row r="3028" spans="113:120" x14ac:dyDescent="0.25">
      <c r="DI3028" t="s">
        <v>14</v>
      </c>
      <c r="DJ3028" t="s">
        <v>8842</v>
      </c>
      <c r="DK3028" s="3" t="s">
        <v>8843</v>
      </c>
      <c r="DL3028" t="s">
        <v>8844</v>
      </c>
      <c r="DM3028" t="str">
        <f t="shared" si="52"/>
        <v>NC001 - Housing Authority of the City of Wilmington</v>
      </c>
      <c r="DN3028" s="11" t="s">
        <v>8855</v>
      </c>
      <c r="DO3028" t="s">
        <v>8856</v>
      </c>
      <c r="DP3028">
        <v>48</v>
      </c>
    </row>
    <row r="3029" spans="113:120" x14ac:dyDescent="0.25">
      <c r="DI3029" t="s">
        <v>14</v>
      </c>
      <c r="DJ3029" t="s">
        <v>8842</v>
      </c>
      <c r="DK3029" s="3" t="s">
        <v>8843</v>
      </c>
      <c r="DL3029" t="s">
        <v>8844</v>
      </c>
      <c r="DM3029" t="str">
        <f t="shared" si="52"/>
        <v>NC001 - Housing Authority of the City of Wilmington</v>
      </c>
      <c r="DN3029" s="11" t="s">
        <v>8857</v>
      </c>
      <c r="DO3029" t="s">
        <v>2272</v>
      </c>
      <c r="DP3029">
        <v>7</v>
      </c>
    </row>
    <row r="3030" spans="113:120" x14ac:dyDescent="0.25">
      <c r="DI3030" t="s">
        <v>14</v>
      </c>
      <c r="DJ3030" t="s">
        <v>8842</v>
      </c>
      <c r="DK3030" s="3" t="s">
        <v>8843</v>
      </c>
      <c r="DL3030" t="s">
        <v>8844</v>
      </c>
      <c r="DM3030" t="str">
        <f t="shared" si="52"/>
        <v>NC001 - Housing Authority of the City of Wilmington</v>
      </c>
      <c r="DN3030" s="11" t="s">
        <v>8858</v>
      </c>
      <c r="DO3030" t="s">
        <v>8859</v>
      </c>
      <c r="DP3030">
        <v>138</v>
      </c>
    </row>
    <row r="3031" spans="113:120" x14ac:dyDescent="0.25">
      <c r="DI3031" t="s">
        <v>14</v>
      </c>
      <c r="DJ3031" t="s">
        <v>8842</v>
      </c>
      <c r="DK3031" s="3" t="s">
        <v>8843</v>
      </c>
      <c r="DL3031" t="s">
        <v>8844</v>
      </c>
      <c r="DM3031" t="str">
        <f t="shared" si="52"/>
        <v>NC001 - Housing Authority of the City of Wilmington</v>
      </c>
      <c r="DN3031" s="11" t="s">
        <v>8860</v>
      </c>
      <c r="DO3031" t="s">
        <v>8861</v>
      </c>
      <c r="DP3031">
        <v>32</v>
      </c>
    </row>
    <row r="3032" spans="113:120" x14ac:dyDescent="0.25">
      <c r="DI3032" t="s">
        <v>14</v>
      </c>
      <c r="DJ3032" t="s">
        <v>8842</v>
      </c>
      <c r="DK3032" s="3" t="s">
        <v>8843</v>
      </c>
      <c r="DL3032" t="s">
        <v>8844</v>
      </c>
      <c r="DM3032" t="str">
        <f t="shared" si="52"/>
        <v>NC001 - Housing Authority of the City of Wilmington</v>
      </c>
      <c r="DN3032" s="11" t="s">
        <v>8862</v>
      </c>
      <c r="DO3032" t="s">
        <v>8863</v>
      </c>
      <c r="DP3032">
        <v>1</v>
      </c>
    </row>
    <row r="3033" spans="113:120" x14ac:dyDescent="0.25">
      <c r="DI3033" t="s">
        <v>14</v>
      </c>
      <c r="DJ3033" t="s">
        <v>8842</v>
      </c>
      <c r="DK3033" s="3" t="s">
        <v>8843</v>
      </c>
      <c r="DL3033" t="s">
        <v>8844</v>
      </c>
      <c r="DM3033" t="str">
        <f t="shared" si="52"/>
        <v>NC001 - Housing Authority of the City of Wilmington</v>
      </c>
      <c r="DN3033" s="11" t="s">
        <v>8864</v>
      </c>
      <c r="DO3033" t="s">
        <v>8865</v>
      </c>
      <c r="DP3033">
        <v>60</v>
      </c>
    </row>
    <row r="3034" spans="113:120" x14ac:dyDescent="0.25">
      <c r="DI3034" t="s">
        <v>14</v>
      </c>
      <c r="DJ3034" t="s">
        <v>8842</v>
      </c>
      <c r="DK3034" s="3" t="s">
        <v>8843</v>
      </c>
      <c r="DL3034" t="s">
        <v>8844</v>
      </c>
      <c r="DM3034" t="str">
        <f t="shared" si="52"/>
        <v>NC001 - Housing Authority of the City of Wilmington</v>
      </c>
      <c r="DN3034" s="11" t="s">
        <v>8866</v>
      </c>
      <c r="DO3034" t="s">
        <v>8867</v>
      </c>
      <c r="DP3034">
        <v>43</v>
      </c>
    </row>
    <row r="3035" spans="113:120" x14ac:dyDescent="0.25">
      <c r="DI3035" t="s">
        <v>14</v>
      </c>
      <c r="DJ3035" t="s">
        <v>8842</v>
      </c>
      <c r="DK3035" s="3" t="s">
        <v>8843</v>
      </c>
      <c r="DL3035" t="s">
        <v>8844</v>
      </c>
      <c r="DM3035" t="str">
        <f t="shared" si="52"/>
        <v>NC001 - Housing Authority of the City of Wilmington</v>
      </c>
      <c r="DN3035" s="11" t="s">
        <v>8868</v>
      </c>
      <c r="DO3035" t="s">
        <v>8869</v>
      </c>
      <c r="DP3035">
        <v>40</v>
      </c>
    </row>
    <row r="3036" spans="113:120" x14ac:dyDescent="0.25">
      <c r="DI3036" t="s">
        <v>14</v>
      </c>
      <c r="DJ3036" t="s">
        <v>8842</v>
      </c>
      <c r="DK3036" s="3" t="s">
        <v>8843</v>
      </c>
      <c r="DL3036" t="s">
        <v>8844</v>
      </c>
      <c r="DM3036" t="str">
        <f t="shared" si="52"/>
        <v>NC001 - Housing Authority of the City of Wilmington</v>
      </c>
      <c r="DN3036" s="11" t="s">
        <v>8870</v>
      </c>
      <c r="DO3036" t="s">
        <v>8871</v>
      </c>
      <c r="DP3036">
        <v>24</v>
      </c>
    </row>
    <row r="3037" spans="113:120" x14ac:dyDescent="0.25">
      <c r="DI3037" t="s">
        <v>14</v>
      </c>
      <c r="DJ3037" t="s">
        <v>8872</v>
      </c>
      <c r="DK3037" s="3" t="s">
        <v>8843</v>
      </c>
      <c r="DL3037" t="s">
        <v>8873</v>
      </c>
      <c r="DM3037" t="str">
        <f t="shared" si="52"/>
        <v>NC002 - Housing Authority of the City of Raleigh</v>
      </c>
      <c r="DN3037" s="11" t="s">
        <v>8874</v>
      </c>
      <c r="DO3037" t="s">
        <v>8875</v>
      </c>
      <c r="DP3037">
        <v>288</v>
      </c>
    </row>
    <row r="3038" spans="113:120" x14ac:dyDescent="0.25">
      <c r="DI3038" t="s">
        <v>14</v>
      </c>
      <c r="DJ3038" t="s">
        <v>8872</v>
      </c>
      <c r="DK3038" s="3" t="s">
        <v>8843</v>
      </c>
      <c r="DL3038" t="s">
        <v>8873</v>
      </c>
      <c r="DM3038" t="str">
        <f t="shared" si="52"/>
        <v>NC002 - Housing Authority of the City of Raleigh</v>
      </c>
      <c r="DN3038" s="11" t="s">
        <v>8876</v>
      </c>
      <c r="DO3038" t="s">
        <v>8877</v>
      </c>
      <c r="DP3038">
        <v>89</v>
      </c>
    </row>
    <row r="3039" spans="113:120" x14ac:dyDescent="0.25">
      <c r="DI3039" t="s">
        <v>14</v>
      </c>
      <c r="DJ3039" t="s">
        <v>8872</v>
      </c>
      <c r="DK3039" s="3" t="s">
        <v>8843</v>
      </c>
      <c r="DL3039" t="s">
        <v>8873</v>
      </c>
      <c r="DM3039" t="str">
        <f t="shared" si="52"/>
        <v>NC002 - Housing Authority of the City of Raleigh</v>
      </c>
      <c r="DN3039" s="11" t="s">
        <v>8878</v>
      </c>
      <c r="DO3039" t="s">
        <v>2666</v>
      </c>
      <c r="DP3039">
        <v>50</v>
      </c>
    </row>
    <row r="3040" spans="113:120" x14ac:dyDescent="0.25">
      <c r="DI3040" t="s">
        <v>14</v>
      </c>
      <c r="DJ3040" t="s">
        <v>8872</v>
      </c>
      <c r="DK3040" s="3" t="s">
        <v>8843</v>
      </c>
      <c r="DL3040" t="s">
        <v>8873</v>
      </c>
      <c r="DM3040" t="str">
        <f t="shared" si="52"/>
        <v>NC002 - Housing Authority of the City of Raleigh</v>
      </c>
      <c r="DN3040" s="11" t="s">
        <v>8879</v>
      </c>
      <c r="DO3040" t="s">
        <v>8880</v>
      </c>
      <c r="DP3040">
        <v>61</v>
      </c>
    </row>
    <row r="3041" spans="113:120" x14ac:dyDescent="0.25">
      <c r="DI3041" t="s">
        <v>14</v>
      </c>
      <c r="DJ3041" t="s">
        <v>8872</v>
      </c>
      <c r="DK3041" s="3" t="s">
        <v>8843</v>
      </c>
      <c r="DL3041" t="s">
        <v>8873</v>
      </c>
      <c r="DM3041" t="str">
        <f t="shared" si="52"/>
        <v>NC002 - Housing Authority of the City of Raleigh</v>
      </c>
      <c r="DN3041" s="11" t="s">
        <v>8881</v>
      </c>
      <c r="DO3041" t="s">
        <v>7604</v>
      </c>
      <c r="DP3041">
        <v>122</v>
      </c>
    </row>
    <row r="3042" spans="113:120" x14ac:dyDescent="0.25">
      <c r="DI3042" t="s">
        <v>14</v>
      </c>
      <c r="DJ3042" t="s">
        <v>8872</v>
      </c>
      <c r="DK3042" s="3" t="s">
        <v>8843</v>
      </c>
      <c r="DL3042" t="s">
        <v>8873</v>
      </c>
      <c r="DM3042" t="str">
        <f t="shared" si="52"/>
        <v>NC002 - Housing Authority of the City of Raleigh</v>
      </c>
      <c r="DN3042" s="11" t="s">
        <v>8882</v>
      </c>
      <c r="DO3042" t="s">
        <v>8883</v>
      </c>
      <c r="DP3042">
        <v>101</v>
      </c>
    </row>
    <row r="3043" spans="113:120" x14ac:dyDescent="0.25">
      <c r="DI3043" t="s">
        <v>14</v>
      </c>
      <c r="DJ3043" t="s">
        <v>8872</v>
      </c>
      <c r="DK3043" s="3" t="s">
        <v>8843</v>
      </c>
      <c r="DL3043" t="s">
        <v>8873</v>
      </c>
      <c r="DM3043" t="str">
        <f t="shared" si="52"/>
        <v>NC002 - Housing Authority of the City of Raleigh</v>
      </c>
      <c r="DN3043" s="11" t="s">
        <v>8884</v>
      </c>
      <c r="DO3043" t="s">
        <v>8885</v>
      </c>
      <c r="DP3043">
        <v>96</v>
      </c>
    </row>
    <row r="3044" spans="113:120" x14ac:dyDescent="0.25">
      <c r="DI3044" t="s">
        <v>14</v>
      </c>
      <c r="DJ3044" t="s">
        <v>8872</v>
      </c>
      <c r="DK3044" s="3" t="s">
        <v>8843</v>
      </c>
      <c r="DL3044" t="s">
        <v>8873</v>
      </c>
      <c r="DM3044" t="str">
        <f t="shared" si="52"/>
        <v>NC002 - Housing Authority of the City of Raleigh</v>
      </c>
      <c r="DN3044" s="11" t="s">
        <v>8886</v>
      </c>
      <c r="DO3044" t="s">
        <v>8887</v>
      </c>
      <c r="DP3044">
        <v>42</v>
      </c>
    </row>
    <row r="3045" spans="113:120" x14ac:dyDescent="0.25">
      <c r="DI3045" t="s">
        <v>14</v>
      </c>
      <c r="DJ3045" t="s">
        <v>8872</v>
      </c>
      <c r="DK3045" s="3" t="s">
        <v>8843</v>
      </c>
      <c r="DL3045" t="s">
        <v>8873</v>
      </c>
      <c r="DM3045" t="str">
        <f t="shared" si="52"/>
        <v>NC002 - Housing Authority of the City of Raleigh</v>
      </c>
      <c r="DN3045" s="11" t="s">
        <v>8888</v>
      </c>
      <c r="DO3045" t="s">
        <v>8889</v>
      </c>
      <c r="DP3045">
        <v>60</v>
      </c>
    </row>
    <row r="3046" spans="113:120" x14ac:dyDescent="0.25">
      <c r="DI3046" t="s">
        <v>14</v>
      </c>
      <c r="DJ3046" t="s">
        <v>8872</v>
      </c>
      <c r="DK3046" s="3" t="s">
        <v>8843</v>
      </c>
      <c r="DL3046" t="s">
        <v>8873</v>
      </c>
      <c r="DM3046" t="str">
        <f t="shared" si="52"/>
        <v>NC002 - Housing Authority of the City of Raleigh</v>
      </c>
      <c r="DN3046" s="11" t="s">
        <v>8890</v>
      </c>
      <c r="DO3046" t="s">
        <v>2107</v>
      </c>
      <c r="DP3046">
        <v>108</v>
      </c>
    </row>
    <row r="3047" spans="113:120" x14ac:dyDescent="0.25">
      <c r="DI3047" t="s">
        <v>14</v>
      </c>
      <c r="DJ3047" t="s">
        <v>8872</v>
      </c>
      <c r="DK3047" s="3" t="s">
        <v>8843</v>
      </c>
      <c r="DL3047" t="s">
        <v>8873</v>
      </c>
      <c r="DM3047" t="str">
        <f t="shared" si="52"/>
        <v>NC002 - Housing Authority of the City of Raleigh</v>
      </c>
      <c r="DN3047" s="11" t="s">
        <v>8891</v>
      </c>
      <c r="DO3047" t="s">
        <v>8892</v>
      </c>
      <c r="DP3047">
        <v>86</v>
      </c>
    </row>
    <row r="3048" spans="113:120" x14ac:dyDescent="0.25">
      <c r="DI3048" t="s">
        <v>14</v>
      </c>
      <c r="DJ3048" t="s">
        <v>8872</v>
      </c>
      <c r="DK3048" s="3" t="s">
        <v>8843</v>
      </c>
      <c r="DL3048" t="s">
        <v>8873</v>
      </c>
      <c r="DM3048" t="str">
        <f t="shared" si="52"/>
        <v>NC002 - Housing Authority of the City of Raleigh</v>
      </c>
      <c r="DN3048" s="11" t="s">
        <v>8893</v>
      </c>
      <c r="DO3048" t="s">
        <v>8894</v>
      </c>
      <c r="DP3048">
        <v>145</v>
      </c>
    </row>
    <row r="3049" spans="113:120" x14ac:dyDescent="0.25">
      <c r="DI3049" t="s">
        <v>14</v>
      </c>
      <c r="DJ3049" t="s">
        <v>8895</v>
      </c>
      <c r="DK3049" s="3" t="s">
        <v>8843</v>
      </c>
      <c r="DL3049" t="s">
        <v>8896</v>
      </c>
      <c r="DM3049" t="str">
        <f t="shared" si="52"/>
        <v>NC004 - Housing Authority of the City of Kinston</v>
      </c>
      <c r="DN3049" s="11" t="s">
        <v>8897</v>
      </c>
      <c r="DO3049" t="s">
        <v>8898</v>
      </c>
      <c r="DP3049">
        <v>144</v>
      </c>
    </row>
    <row r="3050" spans="113:120" x14ac:dyDescent="0.25">
      <c r="DI3050" t="s">
        <v>14</v>
      </c>
      <c r="DJ3050" t="s">
        <v>8895</v>
      </c>
      <c r="DK3050" s="3" t="s">
        <v>8843</v>
      </c>
      <c r="DL3050" t="s">
        <v>8896</v>
      </c>
      <c r="DM3050" t="str">
        <f t="shared" si="52"/>
        <v>NC004 - Housing Authority of the City of Kinston</v>
      </c>
      <c r="DN3050" s="11" t="s">
        <v>8899</v>
      </c>
      <c r="DO3050" t="s">
        <v>8900</v>
      </c>
      <c r="DP3050">
        <v>108</v>
      </c>
    </row>
    <row r="3051" spans="113:120" x14ac:dyDescent="0.25">
      <c r="DI3051" t="s">
        <v>14</v>
      </c>
      <c r="DJ3051" t="s">
        <v>8895</v>
      </c>
      <c r="DK3051" s="3" t="s">
        <v>8843</v>
      </c>
      <c r="DL3051" t="s">
        <v>8896</v>
      </c>
      <c r="DM3051" t="str">
        <f t="shared" si="52"/>
        <v>NC004 - Housing Authority of the City of Kinston</v>
      </c>
      <c r="DN3051" s="11" t="s">
        <v>8901</v>
      </c>
      <c r="DO3051" t="s">
        <v>5904</v>
      </c>
      <c r="DP3051">
        <v>122</v>
      </c>
    </row>
    <row r="3052" spans="113:120" x14ac:dyDescent="0.25">
      <c r="DI3052" t="s">
        <v>14</v>
      </c>
      <c r="DJ3052" t="s">
        <v>8895</v>
      </c>
      <c r="DK3052" s="3" t="s">
        <v>8843</v>
      </c>
      <c r="DL3052" t="s">
        <v>8896</v>
      </c>
      <c r="DM3052" t="str">
        <f t="shared" si="52"/>
        <v>NC004 - Housing Authority of the City of Kinston</v>
      </c>
      <c r="DN3052" s="11" t="s">
        <v>8902</v>
      </c>
      <c r="DO3052" t="s">
        <v>8903</v>
      </c>
      <c r="DP3052">
        <v>100</v>
      </c>
    </row>
    <row r="3053" spans="113:120" x14ac:dyDescent="0.25">
      <c r="DI3053" t="s">
        <v>14</v>
      </c>
      <c r="DJ3053" t="s">
        <v>8895</v>
      </c>
      <c r="DK3053" s="3" t="s">
        <v>8843</v>
      </c>
      <c r="DL3053" t="s">
        <v>8896</v>
      </c>
      <c r="DM3053" t="str">
        <f t="shared" si="52"/>
        <v>NC004 - Housing Authority of the City of Kinston</v>
      </c>
      <c r="DN3053" s="11" t="s">
        <v>8904</v>
      </c>
      <c r="DO3053" t="s">
        <v>2272</v>
      </c>
      <c r="DP3053">
        <v>12</v>
      </c>
    </row>
    <row r="3054" spans="113:120" x14ac:dyDescent="0.25">
      <c r="DI3054" t="s">
        <v>14</v>
      </c>
      <c r="DJ3054" t="s">
        <v>8895</v>
      </c>
      <c r="DK3054" s="3" t="s">
        <v>8843</v>
      </c>
      <c r="DL3054" t="s">
        <v>8896</v>
      </c>
      <c r="DM3054" t="str">
        <f t="shared" si="52"/>
        <v>NC004 - Housing Authority of the City of Kinston</v>
      </c>
      <c r="DN3054" s="11" t="s">
        <v>8905</v>
      </c>
      <c r="DO3054" t="s">
        <v>8906</v>
      </c>
      <c r="DP3054">
        <v>125</v>
      </c>
    </row>
    <row r="3055" spans="113:120" x14ac:dyDescent="0.25">
      <c r="DI3055" t="s">
        <v>14</v>
      </c>
      <c r="DJ3055" t="s">
        <v>8895</v>
      </c>
      <c r="DK3055" s="3" t="s">
        <v>8843</v>
      </c>
      <c r="DL3055" t="s">
        <v>8896</v>
      </c>
      <c r="DM3055" t="str">
        <f t="shared" si="52"/>
        <v>NC004 - Housing Authority of the City of Kinston</v>
      </c>
      <c r="DN3055" s="11" t="s">
        <v>8907</v>
      </c>
      <c r="DO3055" t="s">
        <v>8908</v>
      </c>
      <c r="DP3055">
        <v>30</v>
      </c>
    </row>
    <row r="3056" spans="113:120" x14ac:dyDescent="0.25">
      <c r="DI3056" t="s">
        <v>149</v>
      </c>
      <c r="DJ3056" t="s">
        <v>8909</v>
      </c>
      <c r="DK3056" s="3" t="s">
        <v>8843</v>
      </c>
      <c r="DL3056" t="s">
        <v>8910</v>
      </c>
      <c r="DM3056" t="str">
        <f t="shared" si="52"/>
        <v>NC005 - Housing Authority of the City of New Bern</v>
      </c>
      <c r="DN3056" s="11" t="s">
        <v>8911</v>
      </c>
      <c r="DO3056" t="s">
        <v>8912</v>
      </c>
      <c r="DP3056">
        <v>218</v>
      </c>
    </row>
    <row r="3057" spans="113:120" x14ac:dyDescent="0.25">
      <c r="DI3057" t="s">
        <v>14</v>
      </c>
      <c r="DJ3057" t="s">
        <v>8913</v>
      </c>
      <c r="DK3057" s="3" t="s">
        <v>8843</v>
      </c>
      <c r="DL3057" t="s">
        <v>8914</v>
      </c>
      <c r="DM3057" t="str">
        <f t="shared" si="52"/>
        <v>NC006 - Housing Authority of the City of High Point</v>
      </c>
      <c r="DN3057" s="11" t="s">
        <v>8915</v>
      </c>
      <c r="DO3057" t="s">
        <v>8916</v>
      </c>
      <c r="DP3057">
        <v>106</v>
      </c>
    </row>
    <row r="3058" spans="113:120" x14ac:dyDescent="0.25">
      <c r="DI3058" t="s">
        <v>14</v>
      </c>
      <c r="DJ3058" t="s">
        <v>8913</v>
      </c>
      <c r="DK3058" s="3" t="s">
        <v>8843</v>
      </c>
      <c r="DL3058" t="s">
        <v>8914</v>
      </c>
      <c r="DM3058" t="str">
        <f t="shared" si="52"/>
        <v>NC006 - Housing Authority of the City of High Point</v>
      </c>
      <c r="DN3058" s="11" t="s">
        <v>8917</v>
      </c>
      <c r="DO3058" t="s">
        <v>8918</v>
      </c>
      <c r="DP3058">
        <v>116</v>
      </c>
    </row>
    <row r="3059" spans="113:120" x14ac:dyDescent="0.25">
      <c r="DI3059" t="s">
        <v>14</v>
      </c>
      <c r="DJ3059" t="s">
        <v>8913</v>
      </c>
      <c r="DK3059" s="3" t="s">
        <v>8843</v>
      </c>
      <c r="DL3059" t="s">
        <v>8914</v>
      </c>
      <c r="DM3059" t="str">
        <f t="shared" si="52"/>
        <v>NC006 - Housing Authority of the City of High Point</v>
      </c>
      <c r="DN3059" s="11" t="s">
        <v>8919</v>
      </c>
      <c r="DO3059" t="s">
        <v>8920</v>
      </c>
      <c r="DP3059">
        <v>60</v>
      </c>
    </row>
    <row r="3060" spans="113:120" x14ac:dyDescent="0.25">
      <c r="DI3060" t="s">
        <v>14</v>
      </c>
      <c r="DJ3060" t="s">
        <v>8913</v>
      </c>
      <c r="DK3060" s="3" t="s">
        <v>8843</v>
      </c>
      <c r="DL3060" t="s">
        <v>8914</v>
      </c>
      <c r="DM3060" t="str">
        <f t="shared" si="52"/>
        <v>NC006 - Housing Authority of the City of High Point</v>
      </c>
      <c r="DN3060" s="11" t="s">
        <v>8921</v>
      </c>
      <c r="DO3060" t="s">
        <v>8922</v>
      </c>
      <c r="DP3060">
        <v>94</v>
      </c>
    </row>
    <row r="3061" spans="113:120" x14ac:dyDescent="0.25">
      <c r="DI3061" t="s">
        <v>14</v>
      </c>
      <c r="DJ3061" t="s">
        <v>8913</v>
      </c>
      <c r="DK3061" s="3" t="s">
        <v>8843</v>
      </c>
      <c r="DL3061" t="s">
        <v>8914</v>
      </c>
      <c r="DM3061" t="str">
        <f t="shared" si="52"/>
        <v>NC006 - Housing Authority of the City of High Point</v>
      </c>
      <c r="DN3061" s="11" t="s">
        <v>8923</v>
      </c>
      <c r="DO3061" t="s">
        <v>6998</v>
      </c>
      <c r="DP3061">
        <v>150</v>
      </c>
    </row>
    <row r="3062" spans="113:120" x14ac:dyDescent="0.25">
      <c r="DI3062" t="s">
        <v>14</v>
      </c>
      <c r="DJ3062" t="s">
        <v>8913</v>
      </c>
      <c r="DK3062" s="3" t="s">
        <v>8843</v>
      </c>
      <c r="DL3062" t="s">
        <v>8914</v>
      </c>
      <c r="DM3062" t="str">
        <f t="shared" si="52"/>
        <v>NC006 - Housing Authority of the City of High Point</v>
      </c>
      <c r="DN3062" s="11" t="s">
        <v>8924</v>
      </c>
      <c r="DO3062" t="s">
        <v>8925</v>
      </c>
      <c r="DP3062">
        <v>140</v>
      </c>
    </row>
    <row r="3063" spans="113:120" x14ac:dyDescent="0.25">
      <c r="DI3063" t="s">
        <v>14</v>
      </c>
      <c r="DJ3063" t="s">
        <v>8913</v>
      </c>
      <c r="DK3063" s="3" t="s">
        <v>8843</v>
      </c>
      <c r="DL3063" t="s">
        <v>8914</v>
      </c>
      <c r="DM3063" t="str">
        <f t="shared" si="52"/>
        <v>NC006 - Housing Authority of the City of High Point</v>
      </c>
      <c r="DN3063" s="11" t="s">
        <v>8926</v>
      </c>
      <c r="DO3063" t="s">
        <v>8927</v>
      </c>
      <c r="DP3063">
        <v>77</v>
      </c>
    </row>
    <row r="3064" spans="113:120" x14ac:dyDescent="0.25">
      <c r="DI3064" t="s">
        <v>14</v>
      </c>
      <c r="DJ3064" t="s">
        <v>8913</v>
      </c>
      <c r="DK3064" s="3" t="s">
        <v>8843</v>
      </c>
      <c r="DL3064" t="s">
        <v>8914</v>
      </c>
      <c r="DM3064" t="str">
        <f t="shared" si="52"/>
        <v>NC006 - Housing Authority of the City of High Point</v>
      </c>
      <c r="DN3064" s="11" t="s">
        <v>8928</v>
      </c>
      <c r="DO3064" t="s">
        <v>8929</v>
      </c>
      <c r="DP3064">
        <v>49</v>
      </c>
    </row>
    <row r="3065" spans="113:120" x14ac:dyDescent="0.25">
      <c r="DI3065" t="s">
        <v>14</v>
      </c>
      <c r="DJ3065" t="s">
        <v>8913</v>
      </c>
      <c r="DK3065" s="3" t="s">
        <v>8843</v>
      </c>
      <c r="DL3065" t="s">
        <v>8914</v>
      </c>
      <c r="DM3065" t="str">
        <f t="shared" si="52"/>
        <v>NC006 - Housing Authority of the City of High Point</v>
      </c>
      <c r="DN3065" s="11" t="s">
        <v>8930</v>
      </c>
      <c r="DO3065" t="s">
        <v>8931</v>
      </c>
      <c r="DP3065">
        <v>31</v>
      </c>
    </row>
    <row r="3066" spans="113:120" x14ac:dyDescent="0.25">
      <c r="DI3066" t="s">
        <v>14</v>
      </c>
      <c r="DJ3066" t="s">
        <v>8913</v>
      </c>
      <c r="DK3066" s="3" t="s">
        <v>8843</v>
      </c>
      <c r="DL3066" t="s">
        <v>8914</v>
      </c>
      <c r="DM3066" t="str">
        <f t="shared" si="52"/>
        <v>NC006 - Housing Authority of the City of High Point</v>
      </c>
      <c r="DN3066" s="11" t="s">
        <v>8932</v>
      </c>
      <c r="DO3066" t="s">
        <v>8933</v>
      </c>
      <c r="DP3066">
        <v>18</v>
      </c>
    </row>
    <row r="3067" spans="113:120" x14ac:dyDescent="0.25">
      <c r="DI3067" t="s">
        <v>14</v>
      </c>
      <c r="DJ3067" t="s">
        <v>8913</v>
      </c>
      <c r="DK3067" s="3" t="s">
        <v>8843</v>
      </c>
      <c r="DL3067" t="s">
        <v>8914</v>
      </c>
      <c r="DM3067" t="str">
        <f t="shared" si="52"/>
        <v>NC006 - Housing Authority of the City of High Point</v>
      </c>
      <c r="DN3067" s="11" t="s">
        <v>8934</v>
      </c>
      <c r="DO3067" t="s">
        <v>8935</v>
      </c>
      <c r="DP3067">
        <v>14</v>
      </c>
    </row>
    <row r="3068" spans="113:120" x14ac:dyDescent="0.25">
      <c r="DI3068" t="s">
        <v>14</v>
      </c>
      <c r="DJ3068" t="s">
        <v>8913</v>
      </c>
      <c r="DK3068" s="3" t="s">
        <v>8843</v>
      </c>
      <c r="DL3068" t="s">
        <v>8914</v>
      </c>
      <c r="DM3068" t="str">
        <f t="shared" si="52"/>
        <v>NC006 - Housing Authority of the City of High Point</v>
      </c>
      <c r="DN3068" s="11" t="s">
        <v>8936</v>
      </c>
      <c r="DO3068" t="s">
        <v>8937</v>
      </c>
      <c r="DP3068">
        <v>15</v>
      </c>
    </row>
    <row r="3069" spans="113:120" x14ac:dyDescent="0.25">
      <c r="DI3069" t="s">
        <v>14</v>
      </c>
      <c r="DJ3069" t="s">
        <v>8913</v>
      </c>
      <c r="DK3069" s="3" t="s">
        <v>8843</v>
      </c>
      <c r="DL3069" t="s">
        <v>8914</v>
      </c>
      <c r="DM3069" t="str">
        <f t="shared" si="52"/>
        <v>NC006 - Housing Authority of the City of High Point</v>
      </c>
      <c r="DN3069" s="11" t="s">
        <v>8938</v>
      </c>
      <c r="DO3069" t="s">
        <v>8939</v>
      </c>
      <c r="DP3069">
        <v>17</v>
      </c>
    </row>
    <row r="3070" spans="113:120" x14ac:dyDescent="0.25">
      <c r="DI3070" t="s">
        <v>14</v>
      </c>
      <c r="DJ3070" t="s">
        <v>8913</v>
      </c>
      <c r="DK3070" s="3" t="s">
        <v>8843</v>
      </c>
      <c r="DL3070" t="s">
        <v>8914</v>
      </c>
      <c r="DM3070" t="str">
        <f t="shared" si="52"/>
        <v>NC006 - Housing Authority of the City of High Point</v>
      </c>
      <c r="DN3070" s="11" t="s">
        <v>8940</v>
      </c>
      <c r="DO3070" t="s">
        <v>8941</v>
      </c>
      <c r="DP3070">
        <v>13</v>
      </c>
    </row>
    <row r="3071" spans="113:120" x14ac:dyDescent="0.25">
      <c r="DI3071" t="s">
        <v>149</v>
      </c>
      <c r="DJ3071" t="s">
        <v>8942</v>
      </c>
      <c r="DK3071" s="3" t="s">
        <v>8843</v>
      </c>
      <c r="DL3071" t="s">
        <v>8943</v>
      </c>
      <c r="DM3071" t="str">
        <f t="shared" si="52"/>
        <v>NC008 - Housing Authority of the City of Concord</v>
      </c>
      <c r="DN3071" s="11" t="s">
        <v>8944</v>
      </c>
      <c r="DO3071" t="s">
        <v>8945</v>
      </c>
      <c r="DP3071">
        <v>174</v>
      </c>
    </row>
    <row r="3072" spans="113:120" x14ac:dyDescent="0.25">
      <c r="DI3072" t="s">
        <v>14</v>
      </c>
      <c r="DJ3072" t="s">
        <v>8946</v>
      </c>
      <c r="DK3072" s="3" t="s">
        <v>8843</v>
      </c>
      <c r="DL3072" t="s">
        <v>8947</v>
      </c>
      <c r="DM3072" t="str">
        <f t="shared" si="52"/>
        <v>NC009 - Fayetteville Metropolitan Housing Authority</v>
      </c>
      <c r="DN3072" s="11" t="s">
        <v>8948</v>
      </c>
      <c r="DO3072" t="s">
        <v>8949</v>
      </c>
      <c r="DP3072">
        <v>210</v>
      </c>
    </row>
    <row r="3073" spans="113:120" x14ac:dyDescent="0.25">
      <c r="DI3073" t="s">
        <v>14</v>
      </c>
      <c r="DJ3073" t="s">
        <v>8946</v>
      </c>
      <c r="DK3073" s="3" t="s">
        <v>8843</v>
      </c>
      <c r="DL3073" t="s">
        <v>8947</v>
      </c>
      <c r="DM3073" t="str">
        <f t="shared" si="52"/>
        <v>NC009 - Fayetteville Metropolitan Housing Authority</v>
      </c>
      <c r="DN3073" s="11" t="s">
        <v>8950</v>
      </c>
      <c r="DO3073" t="s">
        <v>8951</v>
      </c>
      <c r="DP3073">
        <v>218</v>
      </c>
    </row>
    <row r="3074" spans="113:120" x14ac:dyDescent="0.25">
      <c r="DI3074" t="s">
        <v>14</v>
      </c>
      <c r="DJ3074" t="s">
        <v>8946</v>
      </c>
      <c r="DK3074" s="3" t="s">
        <v>8843</v>
      </c>
      <c r="DL3074" t="s">
        <v>8947</v>
      </c>
      <c r="DM3074" t="str">
        <f t="shared" si="52"/>
        <v>NC009 - Fayetteville Metropolitan Housing Authority</v>
      </c>
      <c r="DN3074" s="11" t="s">
        <v>8952</v>
      </c>
      <c r="DO3074" t="s">
        <v>3088</v>
      </c>
      <c r="DP3074">
        <v>124</v>
      </c>
    </row>
    <row r="3075" spans="113:120" x14ac:dyDescent="0.25">
      <c r="DI3075" t="s">
        <v>14</v>
      </c>
      <c r="DJ3075" t="s">
        <v>8946</v>
      </c>
      <c r="DK3075" s="3" t="s">
        <v>8843</v>
      </c>
      <c r="DL3075" t="s">
        <v>8947</v>
      </c>
      <c r="DM3075" t="str">
        <f t="shared" si="52"/>
        <v>NC009 - Fayetteville Metropolitan Housing Authority</v>
      </c>
      <c r="DN3075" s="11" t="s">
        <v>8953</v>
      </c>
      <c r="DO3075" t="s">
        <v>8954</v>
      </c>
      <c r="DP3075">
        <v>110</v>
      </c>
    </row>
    <row r="3076" spans="113:120" x14ac:dyDescent="0.25">
      <c r="DI3076" t="s">
        <v>14</v>
      </c>
      <c r="DJ3076" t="s">
        <v>8946</v>
      </c>
      <c r="DK3076" s="3" t="s">
        <v>8843</v>
      </c>
      <c r="DL3076" t="s">
        <v>8947</v>
      </c>
      <c r="DM3076" t="str">
        <f t="shared" si="52"/>
        <v>NC009 - Fayetteville Metropolitan Housing Authority</v>
      </c>
      <c r="DN3076" s="11" t="s">
        <v>8955</v>
      </c>
      <c r="DO3076" t="s">
        <v>8956</v>
      </c>
      <c r="DP3076">
        <v>24</v>
      </c>
    </row>
    <row r="3077" spans="113:120" x14ac:dyDescent="0.25">
      <c r="DI3077" t="s">
        <v>14</v>
      </c>
      <c r="DJ3077" t="s">
        <v>8946</v>
      </c>
      <c r="DK3077" s="3" t="s">
        <v>8843</v>
      </c>
      <c r="DL3077" t="s">
        <v>8947</v>
      </c>
      <c r="DM3077" t="str">
        <f t="shared" si="52"/>
        <v>NC009 - Fayetteville Metropolitan Housing Authority</v>
      </c>
      <c r="DN3077" s="11" t="s">
        <v>8957</v>
      </c>
      <c r="DO3077" t="s">
        <v>8958</v>
      </c>
      <c r="DP3077">
        <v>43</v>
      </c>
    </row>
    <row r="3078" spans="113:120" x14ac:dyDescent="0.25">
      <c r="DI3078" t="s">
        <v>14</v>
      </c>
      <c r="DJ3078" t="s">
        <v>8946</v>
      </c>
      <c r="DK3078" s="3" t="s">
        <v>8843</v>
      </c>
      <c r="DL3078" t="s">
        <v>8947</v>
      </c>
      <c r="DM3078" t="str">
        <f t="shared" ref="DM3078:DM3141" si="53">CONCATENATE(DJ3078," - ",DL3078)</f>
        <v>NC009 - Fayetteville Metropolitan Housing Authority</v>
      </c>
      <c r="DN3078" s="11" t="s">
        <v>8959</v>
      </c>
      <c r="DO3078" t="s">
        <v>8960</v>
      </c>
      <c r="DP3078">
        <v>18</v>
      </c>
    </row>
    <row r="3079" spans="113:120" x14ac:dyDescent="0.25">
      <c r="DI3079" t="s">
        <v>14</v>
      </c>
      <c r="DJ3079" t="s">
        <v>8946</v>
      </c>
      <c r="DK3079" s="3" t="s">
        <v>8843</v>
      </c>
      <c r="DL3079" t="s">
        <v>8947</v>
      </c>
      <c r="DM3079" t="str">
        <f t="shared" si="53"/>
        <v>NC009 - Fayetteville Metropolitan Housing Authority</v>
      </c>
      <c r="DN3079" s="11" t="s">
        <v>8961</v>
      </c>
      <c r="DO3079" t="s">
        <v>8962</v>
      </c>
      <c r="DP3079">
        <v>38</v>
      </c>
    </row>
    <row r="3080" spans="113:120" x14ac:dyDescent="0.25">
      <c r="DI3080" t="s">
        <v>14</v>
      </c>
      <c r="DJ3080" t="s">
        <v>8946</v>
      </c>
      <c r="DK3080" s="3" t="s">
        <v>8843</v>
      </c>
      <c r="DL3080" t="s">
        <v>8947</v>
      </c>
      <c r="DM3080" t="str">
        <f t="shared" si="53"/>
        <v>NC009 - Fayetteville Metropolitan Housing Authority</v>
      </c>
      <c r="DN3080" s="11" t="s">
        <v>8963</v>
      </c>
      <c r="DO3080" t="s">
        <v>8964</v>
      </c>
      <c r="DP3080">
        <v>16</v>
      </c>
    </row>
    <row r="3081" spans="113:120" x14ac:dyDescent="0.25">
      <c r="DI3081" t="s">
        <v>14</v>
      </c>
      <c r="DJ3081" t="s">
        <v>8965</v>
      </c>
      <c r="DK3081" s="3" t="s">
        <v>8843</v>
      </c>
      <c r="DL3081" t="s">
        <v>8966</v>
      </c>
      <c r="DM3081" t="str">
        <f t="shared" si="53"/>
        <v>NC010 - Eastern Carolina Regional Housing Authority</v>
      </c>
      <c r="DN3081" s="11" t="s">
        <v>8967</v>
      </c>
      <c r="DO3081" t="s">
        <v>8968</v>
      </c>
      <c r="DP3081">
        <v>127</v>
      </c>
    </row>
    <row r="3082" spans="113:120" x14ac:dyDescent="0.25">
      <c r="DI3082" t="s">
        <v>14</v>
      </c>
      <c r="DJ3082" t="s">
        <v>8965</v>
      </c>
      <c r="DK3082" s="3" t="s">
        <v>8843</v>
      </c>
      <c r="DL3082" t="s">
        <v>8966</v>
      </c>
      <c r="DM3082" t="str">
        <f t="shared" si="53"/>
        <v>NC010 - Eastern Carolina Regional Housing Authority</v>
      </c>
      <c r="DN3082" s="11" t="s">
        <v>8969</v>
      </c>
      <c r="DO3082" t="s">
        <v>8970</v>
      </c>
      <c r="DP3082">
        <v>70</v>
      </c>
    </row>
    <row r="3083" spans="113:120" x14ac:dyDescent="0.25">
      <c r="DI3083" t="s">
        <v>14</v>
      </c>
      <c r="DJ3083" t="s">
        <v>8965</v>
      </c>
      <c r="DK3083" s="3" t="s">
        <v>8843</v>
      </c>
      <c r="DL3083" t="s">
        <v>8966</v>
      </c>
      <c r="DM3083" t="str">
        <f t="shared" si="53"/>
        <v>NC010 - Eastern Carolina Regional Housing Authority</v>
      </c>
      <c r="DN3083" s="11" t="s">
        <v>8971</v>
      </c>
      <c r="DO3083" t="s">
        <v>8972</v>
      </c>
      <c r="DP3083">
        <v>106</v>
      </c>
    </row>
    <row r="3084" spans="113:120" x14ac:dyDescent="0.25">
      <c r="DI3084" t="s">
        <v>14</v>
      </c>
      <c r="DJ3084" t="s">
        <v>8965</v>
      </c>
      <c r="DK3084" s="3" t="s">
        <v>8843</v>
      </c>
      <c r="DL3084" t="s">
        <v>8966</v>
      </c>
      <c r="DM3084" t="str">
        <f t="shared" si="53"/>
        <v>NC010 - Eastern Carolina Regional Housing Authority</v>
      </c>
      <c r="DN3084" s="11" t="s">
        <v>8973</v>
      </c>
      <c r="DO3084" t="s">
        <v>8972</v>
      </c>
      <c r="DP3084">
        <v>30</v>
      </c>
    </row>
    <row r="3085" spans="113:120" x14ac:dyDescent="0.25">
      <c r="DI3085" t="s">
        <v>14</v>
      </c>
      <c r="DJ3085" t="s">
        <v>8965</v>
      </c>
      <c r="DK3085" s="3" t="s">
        <v>8843</v>
      </c>
      <c r="DL3085" t="s">
        <v>8966</v>
      </c>
      <c r="DM3085" t="str">
        <f t="shared" si="53"/>
        <v>NC010 - Eastern Carolina Regional Housing Authority</v>
      </c>
      <c r="DN3085" s="11" t="s">
        <v>8974</v>
      </c>
      <c r="DO3085" t="s">
        <v>8975</v>
      </c>
      <c r="DP3085">
        <v>50</v>
      </c>
    </row>
    <row r="3086" spans="113:120" x14ac:dyDescent="0.25">
      <c r="DI3086" t="s">
        <v>14</v>
      </c>
      <c r="DJ3086" t="s">
        <v>8965</v>
      </c>
      <c r="DK3086" s="3" t="s">
        <v>8843</v>
      </c>
      <c r="DL3086" t="s">
        <v>8966</v>
      </c>
      <c r="DM3086" t="str">
        <f t="shared" si="53"/>
        <v>NC010 - Eastern Carolina Regional Housing Authority</v>
      </c>
      <c r="DN3086" s="11" t="s">
        <v>8976</v>
      </c>
      <c r="DO3086" t="s">
        <v>8977</v>
      </c>
      <c r="DP3086">
        <v>90</v>
      </c>
    </row>
    <row r="3087" spans="113:120" x14ac:dyDescent="0.25">
      <c r="DI3087" t="s">
        <v>14</v>
      </c>
      <c r="DJ3087" t="s">
        <v>8965</v>
      </c>
      <c r="DK3087" s="3" t="s">
        <v>8843</v>
      </c>
      <c r="DL3087" t="s">
        <v>8966</v>
      </c>
      <c r="DM3087" t="str">
        <f t="shared" si="53"/>
        <v>NC010 - Eastern Carolina Regional Housing Authority</v>
      </c>
      <c r="DN3087" s="11" t="s">
        <v>8978</v>
      </c>
      <c r="DO3087" t="s">
        <v>8979</v>
      </c>
      <c r="DP3087">
        <v>90</v>
      </c>
    </row>
    <row r="3088" spans="113:120" x14ac:dyDescent="0.25">
      <c r="DI3088" t="s">
        <v>14</v>
      </c>
      <c r="DJ3088" t="s">
        <v>8965</v>
      </c>
      <c r="DK3088" s="3" t="s">
        <v>8843</v>
      </c>
      <c r="DL3088" t="s">
        <v>8966</v>
      </c>
      <c r="DM3088" t="str">
        <f t="shared" si="53"/>
        <v>NC010 - Eastern Carolina Regional Housing Authority</v>
      </c>
      <c r="DN3088" s="11" t="s">
        <v>8980</v>
      </c>
      <c r="DO3088" t="s">
        <v>8981</v>
      </c>
      <c r="DP3088">
        <v>83</v>
      </c>
    </row>
    <row r="3089" spans="113:120" x14ac:dyDescent="0.25">
      <c r="DI3089" t="s">
        <v>14</v>
      </c>
      <c r="DJ3089" t="s">
        <v>8965</v>
      </c>
      <c r="DK3089" s="3" t="s">
        <v>8843</v>
      </c>
      <c r="DL3089" t="s">
        <v>8966</v>
      </c>
      <c r="DM3089" t="str">
        <f t="shared" si="53"/>
        <v>NC010 - Eastern Carolina Regional Housing Authority</v>
      </c>
      <c r="DN3089" s="11" t="s">
        <v>8982</v>
      </c>
      <c r="DO3089" t="s">
        <v>8983</v>
      </c>
      <c r="DP3089">
        <v>71</v>
      </c>
    </row>
    <row r="3090" spans="113:120" x14ac:dyDescent="0.25">
      <c r="DI3090" t="s">
        <v>14</v>
      </c>
      <c r="DJ3090" t="s">
        <v>8965</v>
      </c>
      <c r="DK3090" s="3" t="s">
        <v>8843</v>
      </c>
      <c r="DL3090" t="s">
        <v>8966</v>
      </c>
      <c r="DM3090" t="str">
        <f t="shared" si="53"/>
        <v>NC010 - Eastern Carolina Regional Housing Authority</v>
      </c>
      <c r="DN3090" s="11" t="s">
        <v>8984</v>
      </c>
      <c r="DO3090" t="s">
        <v>8985</v>
      </c>
      <c r="DP3090">
        <v>5</v>
      </c>
    </row>
    <row r="3091" spans="113:120" x14ac:dyDescent="0.25">
      <c r="DI3091" t="s">
        <v>14</v>
      </c>
      <c r="DJ3091" t="s">
        <v>8965</v>
      </c>
      <c r="DK3091" s="3" t="s">
        <v>8843</v>
      </c>
      <c r="DL3091" t="s">
        <v>8966</v>
      </c>
      <c r="DM3091" t="str">
        <f t="shared" si="53"/>
        <v>NC010 - Eastern Carolina Regional Housing Authority</v>
      </c>
      <c r="DN3091" s="11" t="s">
        <v>8986</v>
      </c>
      <c r="DO3091" t="s">
        <v>8985</v>
      </c>
      <c r="DP3091">
        <v>8</v>
      </c>
    </row>
    <row r="3092" spans="113:120" x14ac:dyDescent="0.25">
      <c r="DI3092" t="s">
        <v>14</v>
      </c>
      <c r="DJ3092" t="s">
        <v>8965</v>
      </c>
      <c r="DK3092" s="3" t="s">
        <v>8843</v>
      </c>
      <c r="DL3092" t="s">
        <v>8966</v>
      </c>
      <c r="DM3092" t="str">
        <f t="shared" si="53"/>
        <v>NC010 - Eastern Carolina Regional Housing Authority</v>
      </c>
      <c r="DN3092" s="11" t="s">
        <v>8987</v>
      </c>
      <c r="DO3092" t="s">
        <v>8985</v>
      </c>
      <c r="DP3092">
        <v>5</v>
      </c>
    </row>
    <row r="3093" spans="113:120" x14ac:dyDescent="0.25">
      <c r="DI3093" t="s">
        <v>14</v>
      </c>
      <c r="DJ3093" t="s">
        <v>8988</v>
      </c>
      <c r="DK3093" s="3" t="s">
        <v>8843</v>
      </c>
      <c r="DL3093" t="s">
        <v>722</v>
      </c>
      <c r="DM3093" t="str">
        <f t="shared" si="53"/>
        <v>NC011 - Housing Authority of the City of Greensboro</v>
      </c>
      <c r="DN3093" s="11" t="s">
        <v>8989</v>
      </c>
      <c r="DO3093" t="s">
        <v>7054</v>
      </c>
      <c r="DP3093">
        <v>228</v>
      </c>
    </row>
    <row r="3094" spans="113:120" x14ac:dyDescent="0.25">
      <c r="DI3094" t="s">
        <v>14</v>
      </c>
      <c r="DJ3094" t="s">
        <v>8988</v>
      </c>
      <c r="DK3094" s="3" t="s">
        <v>8843</v>
      </c>
      <c r="DL3094" t="s">
        <v>722</v>
      </c>
      <c r="DM3094" t="str">
        <f t="shared" si="53"/>
        <v>NC011 - Housing Authority of the City of Greensboro</v>
      </c>
      <c r="DN3094" s="11" t="s">
        <v>8990</v>
      </c>
      <c r="DO3094" t="s">
        <v>7771</v>
      </c>
      <c r="DP3094">
        <v>25</v>
      </c>
    </row>
    <row r="3095" spans="113:120" x14ac:dyDescent="0.25">
      <c r="DI3095" t="s">
        <v>14</v>
      </c>
      <c r="DJ3095" t="s">
        <v>8988</v>
      </c>
      <c r="DK3095" s="3" t="s">
        <v>8843</v>
      </c>
      <c r="DL3095" t="s">
        <v>722</v>
      </c>
      <c r="DM3095" t="str">
        <f t="shared" si="53"/>
        <v>NC011 - Housing Authority of the City of Greensboro</v>
      </c>
      <c r="DN3095" s="11" t="s">
        <v>8991</v>
      </c>
      <c r="DO3095" t="s">
        <v>8992</v>
      </c>
      <c r="DP3095">
        <v>10</v>
      </c>
    </row>
    <row r="3096" spans="113:120" x14ac:dyDescent="0.25">
      <c r="DI3096" t="s">
        <v>14</v>
      </c>
      <c r="DJ3096" t="s">
        <v>8988</v>
      </c>
      <c r="DK3096" s="3" t="s">
        <v>8843</v>
      </c>
      <c r="DL3096" t="s">
        <v>722</v>
      </c>
      <c r="DM3096" t="str">
        <f t="shared" si="53"/>
        <v>NC011 - Housing Authority of the City of Greensboro</v>
      </c>
      <c r="DN3096" s="11" t="s">
        <v>8993</v>
      </c>
      <c r="DO3096" t="s">
        <v>8994</v>
      </c>
      <c r="DP3096">
        <v>40</v>
      </c>
    </row>
    <row r="3097" spans="113:120" x14ac:dyDescent="0.25">
      <c r="DI3097" t="s">
        <v>14</v>
      </c>
      <c r="DJ3097" t="s">
        <v>8988</v>
      </c>
      <c r="DK3097" s="3" t="s">
        <v>8843</v>
      </c>
      <c r="DL3097" t="s">
        <v>722</v>
      </c>
      <c r="DM3097" t="str">
        <f t="shared" si="53"/>
        <v>NC011 - Housing Authority of the City of Greensboro</v>
      </c>
      <c r="DN3097" s="11" t="s">
        <v>8995</v>
      </c>
      <c r="DO3097" t="s">
        <v>8996</v>
      </c>
      <c r="DP3097">
        <v>70</v>
      </c>
    </row>
    <row r="3098" spans="113:120" x14ac:dyDescent="0.25">
      <c r="DI3098" t="s">
        <v>14</v>
      </c>
      <c r="DJ3098" t="s">
        <v>8988</v>
      </c>
      <c r="DK3098" s="3" t="s">
        <v>8843</v>
      </c>
      <c r="DL3098" t="s">
        <v>722</v>
      </c>
      <c r="DM3098" t="str">
        <f t="shared" si="53"/>
        <v>NC011 - Housing Authority of the City of Greensboro</v>
      </c>
      <c r="DN3098" s="11" t="s">
        <v>8997</v>
      </c>
      <c r="DO3098" t="s">
        <v>8998</v>
      </c>
      <c r="DP3098">
        <v>16</v>
      </c>
    </row>
    <row r="3099" spans="113:120" x14ac:dyDescent="0.25">
      <c r="DI3099" t="s">
        <v>14</v>
      </c>
      <c r="DJ3099" t="s">
        <v>8999</v>
      </c>
      <c r="DK3099" s="3" t="s">
        <v>8843</v>
      </c>
      <c r="DL3099" t="s">
        <v>9000</v>
      </c>
      <c r="DM3099" t="str">
        <f t="shared" si="53"/>
        <v>NC012 - Housing Authority of the City of Winston-Salem</v>
      </c>
      <c r="DN3099" s="11" t="s">
        <v>9001</v>
      </c>
      <c r="DO3099" t="s">
        <v>9002</v>
      </c>
      <c r="DP3099">
        <v>240</v>
      </c>
    </row>
    <row r="3100" spans="113:120" x14ac:dyDescent="0.25">
      <c r="DI3100" t="s">
        <v>14</v>
      </c>
      <c r="DJ3100" t="s">
        <v>8999</v>
      </c>
      <c r="DK3100" s="3" t="s">
        <v>8843</v>
      </c>
      <c r="DL3100" t="s">
        <v>9000</v>
      </c>
      <c r="DM3100" t="str">
        <f t="shared" si="53"/>
        <v>NC012 - Housing Authority of the City of Winston-Salem</v>
      </c>
      <c r="DN3100" s="11" t="s">
        <v>9003</v>
      </c>
      <c r="DO3100" t="s">
        <v>9004</v>
      </c>
      <c r="DP3100">
        <v>134</v>
      </c>
    </row>
    <row r="3101" spans="113:120" x14ac:dyDescent="0.25">
      <c r="DI3101" t="s">
        <v>14</v>
      </c>
      <c r="DJ3101" t="s">
        <v>8999</v>
      </c>
      <c r="DK3101" s="3" t="s">
        <v>8843</v>
      </c>
      <c r="DL3101" t="s">
        <v>9000</v>
      </c>
      <c r="DM3101" t="str">
        <f t="shared" si="53"/>
        <v>NC012 - Housing Authority of the City of Winston-Salem</v>
      </c>
      <c r="DN3101" s="11" t="s">
        <v>9005</v>
      </c>
      <c r="DO3101" t="s">
        <v>4838</v>
      </c>
      <c r="DP3101">
        <v>195</v>
      </c>
    </row>
    <row r="3102" spans="113:120" x14ac:dyDescent="0.25">
      <c r="DI3102" t="s">
        <v>14</v>
      </c>
      <c r="DJ3102" t="s">
        <v>8999</v>
      </c>
      <c r="DK3102" s="3" t="s">
        <v>8843</v>
      </c>
      <c r="DL3102" t="s">
        <v>9000</v>
      </c>
      <c r="DM3102" t="str">
        <f t="shared" si="53"/>
        <v>NC012 - Housing Authority of the City of Winston-Salem</v>
      </c>
      <c r="DN3102" s="11" t="s">
        <v>9006</v>
      </c>
      <c r="DO3102" t="s">
        <v>9007</v>
      </c>
      <c r="DP3102">
        <v>201</v>
      </c>
    </row>
    <row r="3103" spans="113:120" x14ac:dyDescent="0.25">
      <c r="DI3103" t="s">
        <v>14</v>
      </c>
      <c r="DJ3103" t="s">
        <v>8999</v>
      </c>
      <c r="DK3103" s="3" t="s">
        <v>8843</v>
      </c>
      <c r="DL3103" t="s">
        <v>9000</v>
      </c>
      <c r="DM3103" t="str">
        <f t="shared" si="53"/>
        <v>NC012 - Housing Authority of the City of Winston-Salem</v>
      </c>
      <c r="DN3103" s="11" t="s">
        <v>9008</v>
      </c>
      <c r="DO3103" t="s">
        <v>9009</v>
      </c>
      <c r="DP3103">
        <v>105</v>
      </c>
    </row>
    <row r="3104" spans="113:120" x14ac:dyDescent="0.25">
      <c r="DI3104" t="s">
        <v>14</v>
      </c>
      <c r="DJ3104" t="s">
        <v>8999</v>
      </c>
      <c r="DK3104" s="3" t="s">
        <v>8843</v>
      </c>
      <c r="DL3104" t="s">
        <v>9000</v>
      </c>
      <c r="DM3104" t="str">
        <f t="shared" si="53"/>
        <v>NC012 - Housing Authority of the City of Winston-Salem</v>
      </c>
      <c r="DN3104" s="11" t="s">
        <v>9010</v>
      </c>
      <c r="DO3104" t="s">
        <v>9011</v>
      </c>
      <c r="DP3104">
        <v>50</v>
      </c>
    </row>
    <row r="3105" spans="113:120" x14ac:dyDescent="0.25">
      <c r="DI3105" t="s">
        <v>14</v>
      </c>
      <c r="DJ3105" t="s">
        <v>8999</v>
      </c>
      <c r="DK3105" s="3" t="s">
        <v>8843</v>
      </c>
      <c r="DL3105" t="s">
        <v>9000</v>
      </c>
      <c r="DM3105" t="str">
        <f t="shared" si="53"/>
        <v>NC012 - Housing Authority of the City of Winston-Salem</v>
      </c>
      <c r="DN3105" s="11" t="s">
        <v>9012</v>
      </c>
      <c r="DO3105" t="s">
        <v>9013</v>
      </c>
      <c r="DP3105">
        <v>50</v>
      </c>
    </row>
    <row r="3106" spans="113:120" x14ac:dyDescent="0.25">
      <c r="DI3106" t="s">
        <v>14</v>
      </c>
      <c r="DJ3106" t="s">
        <v>8999</v>
      </c>
      <c r="DK3106" s="3" t="s">
        <v>8843</v>
      </c>
      <c r="DL3106" t="s">
        <v>9000</v>
      </c>
      <c r="DM3106" t="str">
        <f t="shared" si="53"/>
        <v>NC012 - Housing Authority of the City of Winston-Salem</v>
      </c>
      <c r="DN3106" s="11" t="s">
        <v>9014</v>
      </c>
      <c r="DO3106" t="s">
        <v>9015</v>
      </c>
      <c r="DP3106">
        <v>50</v>
      </c>
    </row>
    <row r="3107" spans="113:120" x14ac:dyDescent="0.25">
      <c r="DI3107" t="s">
        <v>14</v>
      </c>
      <c r="DJ3107" t="s">
        <v>8999</v>
      </c>
      <c r="DK3107" s="3" t="s">
        <v>8843</v>
      </c>
      <c r="DL3107" t="s">
        <v>9000</v>
      </c>
      <c r="DM3107" t="str">
        <f t="shared" si="53"/>
        <v>NC012 - Housing Authority of the City of Winston-Salem</v>
      </c>
      <c r="DN3107" s="11" t="s">
        <v>9016</v>
      </c>
      <c r="DO3107" t="s">
        <v>9017</v>
      </c>
      <c r="DP3107">
        <v>57</v>
      </c>
    </row>
    <row r="3108" spans="113:120" x14ac:dyDescent="0.25">
      <c r="DI3108" t="s">
        <v>14</v>
      </c>
      <c r="DJ3108" t="s">
        <v>8999</v>
      </c>
      <c r="DK3108" s="3" t="s">
        <v>8843</v>
      </c>
      <c r="DL3108" t="s">
        <v>9000</v>
      </c>
      <c r="DM3108" t="str">
        <f t="shared" si="53"/>
        <v>NC012 - Housing Authority of the City of Winston-Salem</v>
      </c>
      <c r="DN3108" s="11" t="s">
        <v>9018</v>
      </c>
      <c r="DO3108" t="s">
        <v>9019</v>
      </c>
      <c r="DP3108">
        <v>29</v>
      </c>
    </row>
    <row r="3109" spans="113:120" x14ac:dyDescent="0.25">
      <c r="DI3109" t="s">
        <v>14</v>
      </c>
      <c r="DJ3109" t="s">
        <v>8999</v>
      </c>
      <c r="DK3109" s="3" t="s">
        <v>8843</v>
      </c>
      <c r="DL3109" t="s">
        <v>9000</v>
      </c>
      <c r="DM3109" t="str">
        <f t="shared" si="53"/>
        <v>NC012 - Housing Authority of the City of Winston-Salem</v>
      </c>
      <c r="DN3109" s="11" t="s">
        <v>9020</v>
      </c>
      <c r="DO3109" t="s">
        <v>9021</v>
      </c>
      <c r="DP3109">
        <v>50</v>
      </c>
    </row>
    <row r="3110" spans="113:120" x14ac:dyDescent="0.25">
      <c r="DI3110" t="s">
        <v>14</v>
      </c>
      <c r="DJ3110" t="s">
        <v>8999</v>
      </c>
      <c r="DK3110" s="3" t="s">
        <v>8843</v>
      </c>
      <c r="DL3110" t="s">
        <v>9000</v>
      </c>
      <c r="DM3110" t="str">
        <f t="shared" si="53"/>
        <v>NC012 - Housing Authority of the City of Winston-Salem</v>
      </c>
      <c r="DN3110" s="11" t="s">
        <v>9022</v>
      </c>
      <c r="DO3110" t="s">
        <v>9023</v>
      </c>
      <c r="DP3110">
        <v>28</v>
      </c>
    </row>
    <row r="3111" spans="113:120" x14ac:dyDescent="0.25">
      <c r="DI3111" t="s">
        <v>14</v>
      </c>
      <c r="DJ3111" t="s">
        <v>8999</v>
      </c>
      <c r="DK3111" s="3" t="s">
        <v>8843</v>
      </c>
      <c r="DL3111" t="s">
        <v>9000</v>
      </c>
      <c r="DM3111" t="str">
        <f t="shared" si="53"/>
        <v>NC012 - Housing Authority of the City of Winston-Salem</v>
      </c>
      <c r="DN3111" s="11" t="s">
        <v>9024</v>
      </c>
      <c r="DO3111" t="s">
        <v>9025</v>
      </c>
      <c r="DP3111">
        <v>52</v>
      </c>
    </row>
    <row r="3112" spans="113:120" x14ac:dyDescent="0.25">
      <c r="DI3112" t="s">
        <v>14</v>
      </c>
      <c r="DJ3112" t="s">
        <v>8999</v>
      </c>
      <c r="DK3112" s="3" t="s">
        <v>8843</v>
      </c>
      <c r="DL3112" t="s">
        <v>9000</v>
      </c>
      <c r="DM3112" t="str">
        <f t="shared" si="53"/>
        <v>NC012 - Housing Authority of the City of Winston-Salem</v>
      </c>
      <c r="DN3112" s="11" t="s">
        <v>9026</v>
      </c>
      <c r="DO3112" t="s">
        <v>9027</v>
      </c>
      <c r="DP3112">
        <v>50</v>
      </c>
    </row>
    <row r="3113" spans="113:120" x14ac:dyDescent="0.25">
      <c r="DI3113" t="s">
        <v>14</v>
      </c>
      <c r="DJ3113" t="s">
        <v>8999</v>
      </c>
      <c r="DK3113" s="3" t="s">
        <v>8843</v>
      </c>
      <c r="DL3113" t="s">
        <v>9000</v>
      </c>
      <c r="DM3113" t="str">
        <f t="shared" si="53"/>
        <v>NC012 - Housing Authority of the City of Winston-Salem</v>
      </c>
      <c r="DN3113" s="11" t="s">
        <v>9028</v>
      </c>
      <c r="DO3113" t="s">
        <v>9029</v>
      </c>
      <c r="DP3113">
        <v>30</v>
      </c>
    </row>
    <row r="3114" spans="113:120" x14ac:dyDescent="0.25">
      <c r="DI3114" t="s">
        <v>14</v>
      </c>
      <c r="DJ3114" t="s">
        <v>8999</v>
      </c>
      <c r="DK3114" s="3" t="s">
        <v>8843</v>
      </c>
      <c r="DL3114" t="s">
        <v>9000</v>
      </c>
      <c r="DM3114" t="str">
        <f t="shared" si="53"/>
        <v>NC012 - Housing Authority of the City of Winston-Salem</v>
      </c>
      <c r="DN3114" s="11" t="s">
        <v>9030</v>
      </c>
      <c r="DO3114" t="s">
        <v>9031</v>
      </c>
      <c r="DP3114">
        <v>8</v>
      </c>
    </row>
    <row r="3115" spans="113:120" x14ac:dyDescent="0.25">
      <c r="DI3115" t="s">
        <v>14</v>
      </c>
      <c r="DJ3115" t="s">
        <v>9032</v>
      </c>
      <c r="DK3115" s="3" t="s">
        <v>8843</v>
      </c>
      <c r="DL3115" t="s">
        <v>9033</v>
      </c>
      <c r="DM3115" t="str">
        <f t="shared" si="53"/>
        <v>NC013 - The Housing Authority of the City of Durham</v>
      </c>
      <c r="DN3115" s="11" t="s">
        <v>9034</v>
      </c>
      <c r="DO3115" t="s">
        <v>9035</v>
      </c>
      <c r="DP3115">
        <v>338</v>
      </c>
    </row>
    <row r="3116" spans="113:120" x14ac:dyDescent="0.25">
      <c r="DI3116" t="s">
        <v>14</v>
      </c>
      <c r="DJ3116" t="s">
        <v>9032</v>
      </c>
      <c r="DK3116" s="3" t="s">
        <v>8843</v>
      </c>
      <c r="DL3116" t="s">
        <v>9033</v>
      </c>
      <c r="DM3116" t="str">
        <f t="shared" si="53"/>
        <v>NC013 - The Housing Authority of the City of Durham</v>
      </c>
      <c r="DN3116" s="11" t="s">
        <v>9036</v>
      </c>
      <c r="DO3116" t="s">
        <v>269</v>
      </c>
      <c r="DP3116">
        <v>50</v>
      </c>
    </row>
    <row r="3117" spans="113:120" x14ac:dyDescent="0.25">
      <c r="DI3117" t="s">
        <v>14</v>
      </c>
      <c r="DJ3117" t="s">
        <v>9032</v>
      </c>
      <c r="DK3117" s="3" t="s">
        <v>8843</v>
      </c>
      <c r="DL3117" t="s">
        <v>9033</v>
      </c>
      <c r="DM3117" t="str">
        <f t="shared" si="53"/>
        <v>NC013 - The Housing Authority of the City of Durham</v>
      </c>
      <c r="DN3117" s="11" t="s">
        <v>9037</v>
      </c>
      <c r="DO3117" t="s">
        <v>9038</v>
      </c>
      <c r="DP3117">
        <v>81</v>
      </c>
    </row>
    <row r="3118" spans="113:120" x14ac:dyDescent="0.25">
      <c r="DI3118" t="s">
        <v>14</v>
      </c>
      <c r="DJ3118" t="s">
        <v>9032</v>
      </c>
      <c r="DK3118" s="3" t="s">
        <v>8843</v>
      </c>
      <c r="DL3118" t="s">
        <v>9033</v>
      </c>
      <c r="DM3118" t="str">
        <f t="shared" si="53"/>
        <v>NC013 - The Housing Authority of the City of Durham</v>
      </c>
      <c r="DN3118" s="11" t="s">
        <v>9039</v>
      </c>
      <c r="DO3118" t="s">
        <v>9040</v>
      </c>
      <c r="DP3118">
        <v>200</v>
      </c>
    </row>
    <row r="3119" spans="113:120" x14ac:dyDescent="0.25">
      <c r="DI3119" t="s">
        <v>14</v>
      </c>
      <c r="DJ3119" t="s">
        <v>9032</v>
      </c>
      <c r="DK3119" s="3" t="s">
        <v>8843</v>
      </c>
      <c r="DL3119" t="s">
        <v>9033</v>
      </c>
      <c r="DM3119" t="str">
        <f t="shared" si="53"/>
        <v>NC013 - The Housing Authority of the City of Durham</v>
      </c>
      <c r="DN3119" s="11" t="s">
        <v>9041</v>
      </c>
      <c r="DO3119" t="s">
        <v>9042</v>
      </c>
      <c r="DP3119">
        <v>77</v>
      </c>
    </row>
    <row r="3120" spans="113:120" x14ac:dyDescent="0.25">
      <c r="DI3120" t="s">
        <v>14</v>
      </c>
      <c r="DJ3120" t="s">
        <v>9032</v>
      </c>
      <c r="DK3120" s="3" t="s">
        <v>8843</v>
      </c>
      <c r="DL3120" t="s">
        <v>9033</v>
      </c>
      <c r="DM3120" t="str">
        <f t="shared" si="53"/>
        <v>NC013 - The Housing Authority of the City of Durham</v>
      </c>
      <c r="DN3120" s="11" t="s">
        <v>9043</v>
      </c>
      <c r="DO3120" t="s">
        <v>9044</v>
      </c>
      <c r="DP3120">
        <v>54</v>
      </c>
    </row>
    <row r="3121" spans="113:120" x14ac:dyDescent="0.25">
      <c r="DI3121" t="s">
        <v>14</v>
      </c>
      <c r="DJ3121" t="s">
        <v>9032</v>
      </c>
      <c r="DK3121" s="3" t="s">
        <v>8843</v>
      </c>
      <c r="DL3121" t="s">
        <v>9033</v>
      </c>
      <c r="DM3121" t="str">
        <f t="shared" si="53"/>
        <v>NC013 - The Housing Authority of the City of Durham</v>
      </c>
      <c r="DN3121" s="11" t="s">
        <v>9045</v>
      </c>
      <c r="DO3121" t="s">
        <v>2192</v>
      </c>
      <c r="DP3121">
        <v>172</v>
      </c>
    </row>
    <row r="3122" spans="113:120" x14ac:dyDescent="0.25">
      <c r="DI3122" t="s">
        <v>14</v>
      </c>
      <c r="DJ3122" t="s">
        <v>9032</v>
      </c>
      <c r="DK3122" s="3" t="s">
        <v>8843</v>
      </c>
      <c r="DL3122" t="s">
        <v>9033</v>
      </c>
      <c r="DM3122" t="str">
        <f t="shared" si="53"/>
        <v>NC013 - The Housing Authority of the City of Durham</v>
      </c>
      <c r="DN3122" s="11" t="s">
        <v>9046</v>
      </c>
      <c r="DO3122" t="s">
        <v>9047</v>
      </c>
      <c r="DP3122">
        <v>55</v>
      </c>
    </row>
    <row r="3123" spans="113:120" x14ac:dyDescent="0.25">
      <c r="DI3123" t="s">
        <v>14</v>
      </c>
      <c r="DJ3123" t="s">
        <v>9032</v>
      </c>
      <c r="DK3123" s="3" t="s">
        <v>8843</v>
      </c>
      <c r="DL3123" t="s">
        <v>9033</v>
      </c>
      <c r="DM3123" t="str">
        <f t="shared" si="53"/>
        <v>NC013 - The Housing Authority of the City of Durham</v>
      </c>
      <c r="DN3123" s="11" t="s">
        <v>9048</v>
      </c>
      <c r="DO3123" t="s">
        <v>9049</v>
      </c>
      <c r="DP3123">
        <v>1</v>
      </c>
    </row>
    <row r="3124" spans="113:120" x14ac:dyDescent="0.25">
      <c r="DI3124" t="s">
        <v>14</v>
      </c>
      <c r="DJ3124" t="s">
        <v>9050</v>
      </c>
      <c r="DK3124" s="3" t="s">
        <v>8843</v>
      </c>
      <c r="DL3124" t="s">
        <v>9051</v>
      </c>
      <c r="DM3124" t="str">
        <f t="shared" si="53"/>
        <v>NC014 - Housing Authority of the City of Lumberton</v>
      </c>
      <c r="DN3124" s="11" t="s">
        <v>9052</v>
      </c>
      <c r="DO3124" t="s">
        <v>9053</v>
      </c>
      <c r="DP3124">
        <v>282</v>
      </c>
    </row>
    <row r="3125" spans="113:120" x14ac:dyDescent="0.25">
      <c r="DI3125" t="s">
        <v>14</v>
      </c>
      <c r="DJ3125" t="s">
        <v>9050</v>
      </c>
      <c r="DK3125" s="3" t="s">
        <v>8843</v>
      </c>
      <c r="DL3125" t="s">
        <v>9051</v>
      </c>
      <c r="DM3125" t="str">
        <f t="shared" si="53"/>
        <v>NC014 - Housing Authority of the City of Lumberton</v>
      </c>
      <c r="DN3125" s="11" t="s">
        <v>9054</v>
      </c>
      <c r="DO3125" t="s">
        <v>9055</v>
      </c>
      <c r="DP3125">
        <v>224</v>
      </c>
    </row>
    <row r="3126" spans="113:120" x14ac:dyDescent="0.25">
      <c r="DI3126" t="s">
        <v>14</v>
      </c>
      <c r="DJ3126" t="s">
        <v>9050</v>
      </c>
      <c r="DK3126" s="3" t="s">
        <v>8843</v>
      </c>
      <c r="DL3126" t="s">
        <v>9051</v>
      </c>
      <c r="DM3126" t="str">
        <f t="shared" si="53"/>
        <v>NC014 - Housing Authority of the City of Lumberton</v>
      </c>
      <c r="DN3126" s="11" t="s">
        <v>9056</v>
      </c>
      <c r="DO3126" t="s">
        <v>9057</v>
      </c>
      <c r="DP3126">
        <v>223</v>
      </c>
    </row>
    <row r="3127" spans="113:120" x14ac:dyDescent="0.25">
      <c r="DI3127" t="s">
        <v>14</v>
      </c>
      <c r="DJ3127" t="s">
        <v>9058</v>
      </c>
      <c r="DK3127" s="3" t="s">
        <v>8843</v>
      </c>
      <c r="DL3127" t="s">
        <v>9059</v>
      </c>
      <c r="DM3127" t="str">
        <f t="shared" si="53"/>
        <v>NC015 - Housing Authority of the City of Goldsboro</v>
      </c>
      <c r="DN3127" s="11" t="s">
        <v>9060</v>
      </c>
      <c r="DO3127" t="s">
        <v>7854</v>
      </c>
      <c r="DP3127">
        <v>273</v>
      </c>
    </row>
    <row r="3128" spans="113:120" x14ac:dyDescent="0.25">
      <c r="DI3128" t="s">
        <v>14</v>
      </c>
      <c r="DJ3128" t="s">
        <v>9058</v>
      </c>
      <c r="DK3128" s="3" t="s">
        <v>8843</v>
      </c>
      <c r="DL3128" t="s">
        <v>9059</v>
      </c>
      <c r="DM3128" t="str">
        <f t="shared" si="53"/>
        <v>NC015 - Housing Authority of the City of Goldsboro</v>
      </c>
      <c r="DN3128" s="11" t="s">
        <v>9061</v>
      </c>
      <c r="DO3128" t="s">
        <v>7862</v>
      </c>
      <c r="DP3128">
        <v>344</v>
      </c>
    </row>
    <row r="3129" spans="113:120" x14ac:dyDescent="0.25">
      <c r="DI3129" t="s">
        <v>14</v>
      </c>
      <c r="DJ3129" t="s">
        <v>9058</v>
      </c>
      <c r="DK3129" s="3" t="s">
        <v>8843</v>
      </c>
      <c r="DL3129" t="s">
        <v>9059</v>
      </c>
      <c r="DM3129" t="str">
        <f t="shared" si="53"/>
        <v>NC015 - Housing Authority of the City of Goldsboro</v>
      </c>
      <c r="DN3129" s="11" t="s">
        <v>9062</v>
      </c>
      <c r="DO3129" t="s">
        <v>9063</v>
      </c>
      <c r="DP3129">
        <v>274</v>
      </c>
    </row>
    <row r="3130" spans="113:120" x14ac:dyDescent="0.25">
      <c r="DI3130" t="s">
        <v>14</v>
      </c>
      <c r="DJ3130" t="s">
        <v>9058</v>
      </c>
      <c r="DK3130" s="3" t="s">
        <v>8843</v>
      </c>
      <c r="DL3130" t="s">
        <v>9059</v>
      </c>
      <c r="DM3130" t="str">
        <f t="shared" si="53"/>
        <v>NC015 - Housing Authority of the City of Goldsboro</v>
      </c>
      <c r="DN3130" s="11" t="s">
        <v>9064</v>
      </c>
      <c r="DO3130" t="s">
        <v>9065</v>
      </c>
      <c r="DP3130">
        <v>298</v>
      </c>
    </row>
    <row r="3131" spans="113:120" x14ac:dyDescent="0.25">
      <c r="DI3131" t="s">
        <v>149</v>
      </c>
      <c r="DJ3131" t="s">
        <v>9066</v>
      </c>
      <c r="DK3131" s="3" t="s">
        <v>8843</v>
      </c>
      <c r="DL3131" t="s">
        <v>9067</v>
      </c>
      <c r="DM3131" t="str">
        <f t="shared" si="53"/>
        <v>NC017 - Redevelopment Commission of the Town of Tarboro</v>
      </c>
      <c r="DN3131" s="11" t="s">
        <v>9068</v>
      </c>
      <c r="DO3131" t="s">
        <v>9069</v>
      </c>
      <c r="DP3131">
        <v>193</v>
      </c>
    </row>
    <row r="3132" spans="113:120" x14ac:dyDescent="0.25">
      <c r="DI3132" t="s">
        <v>14</v>
      </c>
      <c r="DJ3132" t="s">
        <v>9070</v>
      </c>
      <c r="DK3132" s="3" t="s">
        <v>8843</v>
      </c>
      <c r="DL3132" t="s">
        <v>9071</v>
      </c>
      <c r="DM3132" t="str">
        <f t="shared" si="53"/>
        <v>NC019 - Rocky Mount Housing Authority</v>
      </c>
      <c r="DN3132" s="11" t="s">
        <v>9072</v>
      </c>
      <c r="DO3132" t="s">
        <v>9073</v>
      </c>
      <c r="DP3132">
        <v>363</v>
      </c>
    </row>
    <row r="3133" spans="113:120" x14ac:dyDescent="0.25">
      <c r="DI3133" t="s">
        <v>14</v>
      </c>
      <c r="DJ3133" t="s">
        <v>9070</v>
      </c>
      <c r="DK3133" s="3" t="s">
        <v>8843</v>
      </c>
      <c r="DL3133" t="s">
        <v>9071</v>
      </c>
      <c r="DM3133" t="str">
        <f t="shared" si="53"/>
        <v>NC019 - Rocky Mount Housing Authority</v>
      </c>
      <c r="DN3133" s="11" t="s">
        <v>9074</v>
      </c>
      <c r="DO3133" t="s">
        <v>9075</v>
      </c>
      <c r="DP3133">
        <v>393</v>
      </c>
    </row>
    <row r="3134" spans="113:120" x14ac:dyDescent="0.25">
      <c r="DI3134" t="s">
        <v>14</v>
      </c>
      <c r="DJ3134" t="s">
        <v>9076</v>
      </c>
      <c r="DK3134" s="3" t="s">
        <v>8843</v>
      </c>
      <c r="DL3134" t="s">
        <v>9077</v>
      </c>
      <c r="DM3134" t="str">
        <f t="shared" si="53"/>
        <v>NC020 - Housing Authority of the City of Wilson</v>
      </c>
      <c r="DN3134" s="11" t="s">
        <v>9078</v>
      </c>
      <c r="DO3134" t="s">
        <v>9079</v>
      </c>
      <c r="DP3134">
        <v>160</v>
      </c>
    </row>
    <row r="3135" spans="113:120" x14ac:dyDescent="0.25">
      <c r="DI3135" t="s">
        <v>14</v>
      </c>
      <c r="DJ3135" t="s">
        <v>9076</v>
      </c>
      <c r="DK3135" s="3" t="s">
        <v>8843</v>
      </c>
      <c r="DL3135" t="s">
        <v>9077</v>
      </c>
      <c r="DM3135" t="str">
        <f t="shared" si="53"/>
        <v>NC020 - Housing Authority of the City of Wilson</v>
      </c>
      <c r="DN3135" s="11" t="s">
        <v>9080</v>
      </c>
      <c r="DO3135" t="s">
        <v>9081</v>
      </c>
      <c r="DP3135">
        <v>245</v>
      </c>
    </row>
    <row r="3136" spans="113:120" x14ac:dyDescent="0.25">
      <c r="DI3136" t="s">
        <v>14</v>
      </c>
      <c r="DJ3136" t="s">
        <v>9076</v>
      </c>
      <c r="DK3136" s="3" t="s">
        <v>8843</v>
      </c>
      <c r="DL3136" t="s">
        <v>9077</v>
      </c>
      <c r="DM3136" t="str">
        <f t="shared" si="53"/>
        <v>NC020 - Housing Authority of the City of Wilson</v>
      </c>
      <c r="DN3136" s="11" t="s">
        <v>9082</v>
      </c>
      <c r="DO3136" t="s">
        <v>9083</v>
      </c>
      <c r="DP3136">
        <v>212</v>
      </c>
    </row>
    <row r="3137" spans="113:120" x14ac:dyDescent="0.25">
      <c r="DI3137" t="s">
        <v>14</v>
      </c>
      <c r="DJ3137" t="s">
        <v>9084</v>
      </c>
      <c r="DK3137" s="3" t="s">
        <v>8843</v>
      </c>
      <c r="DL3137" t="s">
        <v>9085</v>
      </c>
      <c r="DM3137" t="str">
        <f t="shared" si="53"/>
        <v>NC021 - Housing Authority of the County of Wake</v>
      </c>
      <c r="DN3137" s="11" t="s">
        <v>9086</v>
      </c>
      <c r="DO3137" t="s">
        <v>9087</v>
      </c>
      <c r="DP3137">
        <v>84</v>
      </c>
    </row>
    <row r="3138" spans="113:120" x14ac:dyDescent="0.25">
      <c r="DI3138" t="s">
        <v>14</v>
      </c>
      <c r="DJ3138" t="s">
        <v>9084</v>
      </c>
      <c r="DK3138" s="3" t="s">
        <v>8843</v>
      </c>
      <c r="DL3138" t="s">
        <v>9085</v>
      </c>
      <c r="DM3138" t="str">
        <f t="shared" si="53"/>
        <v>NC021 - Housing Authority of the County of Wake</v>
      </c>
      <c r="DN3138" s="11" t="s">
        <v>9088</v>
      </c>
      <c r="DO3138" t="s">
        <v>9087</v>
      </c>
      <c r="DP3138">
        <v>117</v>
      </c>
    </row>
    <row r="3139" spans="113:120" x14ac:dyDescent="0.25">
      <c r="DI3139" t="s">
        <v>14</v>
      </c>
      <c r="DJ3139" t="s">
        <v>9084</v>
      </c>
      <c r="DK3139" s="3" t="s">
        <v>8843</v>
      </c>
      <c r="DL3139" t="s">
        <v>9085</v>
      </c>
      <c r="DM3139" t="str">
        <f t="shared" si="53"/>
        <v>NC021 - Housing Authority of the County of Wake</v>
      </c>
      <c r="DN3139" s="11" t="s">
        <v>9089</v>
      </c>
      <c r="DO3139" t="s">
        <v>9090</v>
      </c>
      <c r="DP3139">
        <v>144</v>
      </c>
    </row>
    <row r="3140" spans="113:120" x14ac:dyDescent="0.25">
      <c r="DI3140" t="s">
        <v>14</v>
      </c>
      <c r="DJ3140" t="s">
        <v>9091</v>
      </c>
      <c r="DK3140" s="3" t="s">
        <v>8843</v>
      </c>
      <c r="DL3140" t="s">
        <v>3493</v>
      </c>
      <c r="DM3140" t="str">
        <f t="shared" si="53"/>
        <v>NC022 - Housing Authority of the City of Greenville</v>
      </c>
      <c r="DN3140" s="11" t="s">
        <v>9092</v>
      </c>
      <c r="DO3140" t="s">
        <v>9093</v>
      </c>
      <c r="DP3140">
        <v>248</v>
      </c>
    </row>
    <row r="3141" spans="113:120" x14ac:dyDescent="0.25">
      <c r="DI3141" t="s">
        <v>14</v>
      </c>
      <c r="DJ3141" t="s">
        <v>9091</v>
      </c>
      <c r="DK3141" s="3" t="s">
        <v>8843</v>
      </c>
      <c r="DL3141" t="s">
        <v>3493</v>
      </c>
      <c r="DM3141" t="str">
        <f t="shared" si="53"/>
        <v>NC022 - Housing Authority of the City of Greenville</v>
      </c>
      <c r="DN3141" s="11" t="s">
        <v>9094</v>
      </c>
      <c r="DO3141" t="s">
        <v>9095</v>
      </c>
      <c r="DP3141">
        <v>228</v>
      </c>
    </row>
    <row r="3142" spans="113:120" x14ac:dyDescent="0.25">
      <c r="DI3142" t="s">
        <v>14</v>
      </c>
      <c r="DJ3142" t="s">
        <v>9091</v>
      </c>
      <c r="DK3142" s="3" t="s">
        <v>8843</v>
      </c>
      <c r="DL3142" t="s">
        <v>3493</v>
      </c>
      <c r="DM3142" t="str">
        <f t="shared" ref="DM3142:DM3205" si="54">CONCATENATE(DJ3142," - ",DL3142)</f>
        <v>NC022 - Housing Authority of the City of Greenville</v>
      </c>
      <c r="DN3142" s="11" t="s">
        <v>9096</v>
      </c>
      <c r="DO3142" t="s">
        <v>9097</v>
      </c>
      <c r="DP3142">
        <v>238</v>
      </c>
    </row>
    <row r="3143" spans="113:120" x14ac:dyDescent="0.25">
      <c r="DI3143" t="s">
        <v>14</v>
      </c>
      <c r="DJ3143" t="s">
        <v>9098</v>
      </c>
      <c r="DK3143" s="3" t="s">
        <v>8843</v>
      </c>
      <c r="DL3143" t="s">
        <v>9099</v>
      </c>
      <c r="DM3143" t="str">
        <f t="shared" si="54"/>
        <v>NC023 - Housing Authority of the Town of Mount Airy</v>
      </c>
      <c r="DN3143" s="11" t="s">
        <v>9100</v>
      </c>
      <c r="DO3143" t="s">
        <v>9101</v>
      </c>
      <c r="DP3143">
        <v>300</v>
      </c>
    </row>
    <row r="3144" spans="113:120" x14ac:dyDescent="0.25">
      <c r="DI3144" t="s">
        <v>149</v>
      </c>
      <c r="DJ3144" t="s">
        <v>9102</v>
      </c>
      <c r="DK3144" s="3" t="s">
        <v>8843</v>
      </c>
      <c r="DL3144" t="s">
        <v>9103</v>
      </c>
      <c r="DM3144" t="str">
        <f t="shared" si="54"/>
        <v>NC024 - Mooresville Housing Authority</v>
      </c>
      <c r="DN3144" s="11" t="s">
        <v>9104</v>
      </c>
      <c r="DO3144" t="s">
        <v>9105</v>
      </c>
      <c r="DP3144">
        <v>106</v>
      </c>
    </row>
    <row r="3145" spans="113:120" x14ac:dyDescent="0.25">
      <c r="DI3145" t="s">
        <v>149</v>
      </c>
      <c r="DJ3145" t="s">
        <v>9106</v>
      </c>
      <c r="DK3145" s="3" t="s">
        <v>8843</v>
      </c>
      <c r="DL3145" t="s">
        <v>9107</v>
      </c>
      <c r="DM3145" t="str">
        <f t="shared" si="54"/>
        <v>NC025 - Rockingham Housing Authority</v>
      </c>
      <c r="DN3145" s="11" t="s">
        <v>9108</v>
      </c>
      <c r="DO3145" t="s">
        <v>9109</v>
      </c>
      <c r="DP3145">
        <v>225</v>
      </c>
    </row>
    <row r="3146" spans="113:120" x14ac:dyDescent="0.25">
      <c r="DI3146" t="s">
        <v>14</v>
      </c>
      <c r="DJ3146" t="s">
        <v>9110</v>
      </c>
      <c r="DK3146" s="3" t="s">
        <v>8843</v>
      </c>
      <c r="DL3146" t="s">
        <v>9111</v>
      </c>
      <c r="DM3146" t="str">
        <f t="shared" si="54"/>
        <v>NC026 - Elizabeth City Housing Authority</v>
      </c>
      <c r="DN3146" s="11" t="s">
        <v>9112</v>
      </c>
      <c r="DO3146" t="s">
        <v>9113</v>
      </c>
      <c r="DP3146">
        <v>112</v>
      </c>
    </row>
    <row r="3147" spans="113:120" x14ac:dyDescent="0.25">
      <c r="DI3147" t="s">
        <v>14</v>
      </c>
      <c r="DJ3147" t="s">
        <v>9110</v>
      </c>
      <c r="DK3147" s="3" t="s">
        <v>8843</v>
      </c>
      <c r="DL3147" t="s">
        <v>9111</v>
      </c>
      <c r="DM3147" t="str">
        <f t="shared" si="54"/>
        <v>NC026 - Elizabeth City Housing Authority</v>
      </c>
      <c r="DN3147" s="11" t="s">
        <v>9114</v>
      </c>
      <c r="DO3147" t="s">
        <v>9115</v>
      </c>
      <c r="DP3147">
        <v>140</v>
      </c>
    </row>
    <row r="3148" spans="113:120" x14ac:dyDescent="0.25">
      <c r="DI3148" t="s">
        <v>14</v>
      </c>
      <c r="DJ3148" t="s">
        <v>9110</v>
      </c>
      <c r="DK3148" s="3" t="s">
        <v>8843</v>
      </c>
      <c r="DL3148" t="s">
        <v>9111</v>
      </c>
      <c r="DM3148" t="str">
        <f t="shared" si="54"/>
        <v>NC026 - Elizabeth City Housing Authority</v>
      </c>
      <c r="DN3148" s="11" t="s">
        <v>9116</v>
      </c>
      <c r="DO3148" t="s">
        <v>9113</v>
      </c>
      <c r="DP3148">
        <v>78</v>
      </c>
    </row>
    <row r="3149" spans="113:120" x14ac:dyDescent="0.25">
      <c r="DI3149" t="s">
        <v>149</v>
      </c>
      <c r="DJ3149" t="s">
        <v>9117</v>
      </c>
      <c r="DK3149" s="3" t="s">
        <v>8843</v>
      </c>
      <c r="DL3149" t="s">
        <v>9118</v>
      </c>
      <c r="DM3149" t="str">
        <f t="shared" si="54"/>
        <v>NC028 - Benson Housing Authority</v>
      </c>
      <c r="DN3149" s="11" t="s">
        <v>9119</v>
      </c>
      <c r="DO3149" t="s">
        <v>9120</v>
      </c>
      <c r="DP3149">
        <v>173</v>
      </c>
    </row>
    <row r="3150" spans="113:120" x14ac:dyDescent="0.25">
      <c r="DI3150" t="s">
        <v>149</v>
      </c>
      <c r="DJ3150" t="s">
        <v>9121</v>
      </c>
      <c r="DK3150" s="3" t="s">
        <v>8843</v>
      </c>
      <c r="DL3150" t="s">
        <v>9122</v>
      </c>
      <c r="DM3150" t="str">
        <f t="shared" si="54"/>
        <v>NC029 - Star Housing Authority</v>
      </c>
      <c r="DN3150" s="11" t="s">
        <v>9123</v>
      </c>
      <c r="DO3150" t="s">
        <v>9124</v>
      </c>
      <c r="DP3150">
        <v>26</v>
      </c>
    </row>
    <row r="3151" spans="113:120" x14ac:dyDescent="0.25">
      <c r="DI3151" t="s">
        <v>149</v>
      </c>
      <c r="DJ3151" t="s">
        <v>9125</v>
      </c>
      <c r="DK3151" s="3" t="s">
        <v>8843</v>
      </c>
      <c r="DL3151" t="s">
        <v>9126</v>
      </c>
      <c r="DM3151" t="str">
        <f t="shared" si="54"/>
        <v>NC030 - Housing Programs of the Town of Murphy</v>
      </c>
      <c r="DN3151" s="11" t="s">
        <v>9127</v>
      </c>
      <c r="DO3151" t="s">
        <v>2591</v>
      </c>
      <c r="DP3151">
        <v>84</v>
      </c>
    </row>
    <row r="3152" spans="113:120" x14ac:dyDescent="0.25">
      <c r="DI3152" t="s">
        <v>14</v>
      </c>
      <c r="DJ3152" t="s">
        <v>9128</v>
      </c>
      <c r="DK3152" s="3" t="s">
        <v>8843</v>
      </c>
      <c r="DL3152" t="s">
        <v>4825</v>
      </c>
      <c r="DM3152" t="str">
        <f t="shared" si="54"/>
        <v>NC032 - Washington Housing Authority</v>
      </c>
      <c r="DN3152" s="11" t="s">
        <v>9129</v>
      </c>
      <c r="DO3152" t="s">
        <v>9130</v>
      </c>
      <c r="DP3152">
        <v>383</v>
      </c>
    </row>
    <row r="3153" spans="113:120" x14ac:dyDescent="0.25">
      <c r="DI3153" t="s">
        <v>149</v>
      </c>
      <c r="DJ3153" t="s">
        <v>9131</v>
      </c>
      <c r="DK3153" s="3" t="s">
        <v>8843</v>
      </c>
      <c r="DL3153" t="s">
        <v>9132</v>
      </c>
      <c r="DM3153" t="str">
        <f t="shared" si="54"/>
        <v>NC033 - Spruce Pine Housing Authority</v>
      </c>
      <c r="DN3153" s="11" t="s">
        <v>9133</v>
      </c>
      <c r="DO3153" t="s">
        <v>9134</v>
      </c>
      <c r="DP3153">
        <v>84</v>
      </c>
    </row>
    <row r="3154" spans="113:120" x14ac:dyDescent="0.25">
      <c r="DI3154" t="s">
        <v>149</v>
      </c>
      <c r="DJ3154" t="s">
        <v>9135</v>
      </c>
      <c r="DK3154" s="3" t="s">
        <v>8843</v>
      </c>
      <c r="DL3154" t="s">
        <v>9136</v>
      </c>
      <c r="DM3154" t="str">
        <f t="shared" si="54"/>
        <v>NC034 - City of Shelby, Department of Housing</v>
      </c>
      <c r="DN3154" s="11" t="s">
        <v>9137</v>
      </c>
      <c r="DO3154" t="s">
        <v>9138</v>
      </c>
      <c r="DP3154">
        <v>172</v>
      </c>
    </row>
    <row r="3155" spans="113:120" x14ac:dyDescent="0.25">
      <c r="DI3155" t="s">
        <v>14</v>
      </c>
      <c r="DJ3155" t="s">
        <v>9139</v>
      </c>
      <c r="DK3155" s="3" t="s">
        <v>8843</v>
      </c>
      <c r="DL3155" t="s">
        <v>9140</v>
      </c>
      <c r="DM3155" t="str">
        <f t="shared" si="54"/>
        <v>NC035 - Sanford Housing Authority</v>
      </c>
      <c r="DN3155" s="11" t="s">
        <v>9141</v>
      </c>
      <c r="DO3155" t="s">
        <v>9142</v>
      </c>
      <c r="DP3155">
        <v>142</v>
      </c>
    </row>
    <row r="3156" spans="113:120" x14ac:dyDescent="0.25">
      <c r="DI3156" t="s">
        <v>14</v>
      </c>
      <c r="DJ3156" t="s">
        <v>9139</v>
      </c>
      <c r="DK3156" s="3" t="s">
        <v>8843</v>
      </c>
      <c r="DL3156" t="s">
        <v>9140</v>
      </c>
      <c r="DM3156" t="str">
        <f t="shared" si="54"/>
        <v>NC035 - Sanford Housing Authority</v>
      </c>
      <c r="DN3156" s="11" t="s">
        <v>9143</v>
      </c>
      <c r="DO3156" t="s">
        <v>9144</v>
      </c>
      <c r="DP3156">
        <v>100</v>
      </c>
    </row>
    <row r="3157" spans="113:120" x14ac:dyDescent="0.25">
      <c r="DI3157" t="s">
        <v>14</v>
      </c>
      <c r="DJ3157" t="s">
        <v>9139</v>
      </c>
      <c r="DK3157" s="3" t="s">
        <v>8843</v>
      </c>
      <c r="DL3157" t="s">
        <v>9140</v>
      </c>
      <c r="DM3157" t="str">
        <f t="shared" si="54"/>
        <v>NC035 - Sanford Housing Authority</v>
      </c>
      <c r="DN3157" s="11" t="s">
        <v>9145</v>
      </c>
      <c r="DO3157" t="s">
        <v>9146</v>
      </c>
      <c r="DP3157">
        <v>26</v>
      </c>
    </row>
    <row r="3158" spans="113:120" x14ac:dyDescent="0.25">
      <c r="DI3158" t="s">
        <v>14</v>
      </c>
      <c r="DJ3158" t="s">
        <v>9147</v>
      </c>
      <c r="DK3158" s="3" t="s">
        <v>8843</v>
      </c>
      <c r="DL3158" t="s">
        <v>205</v>
      </c>
      <c r="DM3158" t="str">
        <f t="shared" si="54"/>
        <v>NC036 - Selma Housing Authority</v>
      </c>
      <c r="DN3158" s="11" t="s">
        <v>9148</v>
      </c>
      <c r="DO3158" t="s">
        <v>9149</v>
      </c>
      <c r="DP3158">
        <v>183</v>
      </c>
    </row>
    <row r="3159" spans="113:120" x14ac:dyDescent="0.25">
      <c r="DI3159" t="s">
        <v>149</v>
      </c>
      <c r="DJ3159" t="s">
        <v>9150</v>
      </c>
      <c r="DK3159" s="3" t="s">
        <v>8843</v>
      </c>
      <c r="DL3159" t="s">
        <v>9151</v>
      </c>
      <c r="DM3159" t="str">
        <f t="shared" si="54"/>
        <v>NC037 - Whiteville Housing Authority</v>
      </c>
      <c r="DN3159" s="11" t="s">
        <v>9152</v>
      </c>
      <c r="DO3159" t="s">
        <v>9153</v>
      </c>
      <c r="DP3159">
        <v>54</v>
      </c>
    </row>
    <row r="3160" spans="113:120" x14ac:dyDescent="0.25">
      <c r="DI3160" t="s">
        <v>14</v>
      </c>
      <c r="DJ3160" t="s">
        <v>9154</v>
      </c>
      <c r="DK3160" s="3" t="s">
        <v>8843</v>
      </c>
      <c r="DL3160" t="s">
        <v>9155</v>
      </c>
      <c r="DM3160" t="str">
        <f t="shared" si="54"/>
        <v>NC040 - Smithfield Housing Authority</v>
      </c>
      <c r="DN3160" s="11" t="s">
        <v>9156</v>
      </c>
      <c r="DO3160" t="s">
        <v>3088</v>
      </c>
      <c r="DP3160">
        <v>205</v>
      </c>
    </row>
    <row r="3161" spans="113:120" x14ac:dyDescent="0.25">
      <c r="DI3161" t="s">
        <v>149</v>
      </c>
      <c r="DJ3161" t="s">
        <v>9157</v>
      </c>
      <c r="DK3161" s="3" t="s">
        <v>8843</v>
      </c>
      <c r="DL3161" t="s">
        <v>9158</v>
      </c>
      <c r="DM3161" t="str">
        <f t="shared" si="54"/>
        <v>NC043 - Troy Housing Authority</v>
      </c>
      <c r="DN3161" s="11" t="s">
        <v>9159</v>
      </c>
      <c r="DO3161" t="s">
        <v>3088</v>
      </c>
      <c r="DP3161">
        <v>82</v>
      </c>
    </row>
    <row r="3162" spans="113:120" x14ac:dyDescent="0.25">
      <c r="DI3162" t="s">
        <v>149</v>
      </c>
      <c r="DJ3162" t="s">
        <v>9160</v>
      </c>
      <c r="DK3162" s="3" t="s">
        <v>8843</v>
      </c>
      <c r="DL3162" t="s">
        <v>9161</v>
      </c>
      <c r="DM3162" t="str">
        <f t="shared" si="54"/>
        <v>NC044 - Mount Gilead Housing Authority</v>
      </c>
      <c r="DN3162" s="11" t="s">
        <v>9162</v>
      </c>
      <c r="DO3162" t="s">
        <v>3088</v>
      </c>
      <c r="DP3162">
        <v>30</v>
      </c>
    </row>
    <row r="3163" spans="113:120" x14ac:dyDescent="0.25">
      <c r="DI3163" t="s">
        <v>149</v>
      </c>
      <c r="DJ3163" t="s">
        <v>9163</v>
      </c>
      <c r="DK3163" s="3" t="s">
        <v>8843</v>
      </c>
      <c r="DL3163" t="s">
        <v>9164</v>
      </c>
      <c r="DM3163" t="str">
        <f t="shared" si="54"/>
        <v>NC045 - Hot Springs Housing Authority</v>
      </c>
      <c r="DN3163" s="11" t="s">
        <v>9165</v>
      </c>
      <c r="DO3163" t="s">
        <v>9166</v>
      </c>
      <c r="DP3163">
        <v>60</v>
      </c>
    </row>
    <row r="3164" spans="113:120" x14ac:dyDescent="0.25">
      <c r="DI3164" t="s">
        <v>14</v>
      </c>
      <c r="DJ3164" t="s">
        <v>9167</v>
      </c>
      <c r="DK3164" s="3" t="s">
        <v>8843</v>
      </c>
      <c r="DL3164" t="s">
        <v>9168</v>
      </c>
      <c r="DM3164" t="str">
        <f t="shared" si="54"/>
        <v>NC046 - Town of Chapel Hill Department of Housing</v>
      </c>
      <c r="DN3164" s="11" t="s">
        <v>9169</v>
      </c>
      <c r="DO3164" t="s">
        <v>9170</v>
      </c>
      <c r="DP3164">
        <v>121</v>
      </c>
    </row>
    <row r="3165" spans="113:120" x14ac:dyDescent="0.25">
      <c r="DI3165" t="s">
        <v>14</v>
      </c>
      <c r="DJ3165" t="s">
        <v>9167</v>
      </c>
      <c r="DK3165" s="3" t="s">
        <v>8843</v>
      </c>
      <c r="DL3165" t="s">
        <v>9168</v>
      </c>
      <c r="DM3165" t="str">
        <f t="shared" si="54"/>
        <v>NC046 - Town of Chapel Hill Department of Housing</v>
      </c>
      <c r="DN3165" s="11" t="s">
        <v>9171</v>
      </c>
      <c r="DO3165" t="s">
        <v>9172</v>
      </c>
      <c r="DP3165">
        <v>175</v>
      </c>
    </row>
    <row r="3166" spans="113:120" x14ac:dyDescent="0.25">
      <c r="DI3166" t="s">
        <v>149</v>
      </c>
      <c r="DJ3166" t="s">
        <v>9173</v>
      </c>
      <c r="DK3166" s="3" t="s">
        <v>8843</v>
      </c>
      <c r="DL3166" t="s">
        <v>9174</v>
      </c>
      <c r="DM3166" t="str">
        <f t="shared" si="54"/>
        <v>NC047 - Fairmont Housing Authority</v>
      </c>
      <c r="DN3166" s="11" t="s">
        <v>9175</v>
      </c>
      <c r="DO3166" t="s">
        <v>9176</v>
      </c>
      <c r="DP3166">
        <v>50</v>
      </c>
    </row>
    <row r="3167" spans="113:120" x14ac:dyDescent="0.25">
      <c r="DI3167" t="s">
        <v>149</v>
      </c>
      <c r="DJ3167" t="s">
        <v>9177</v>
      </c>
      <c r="DK3167" s="3" t="s">
        <v>8843</v>
      </c>
      <c r="DL3167" t="s">
        <v>9178</v>
      </c>
      <c r="DM3167" t="str">
        <f t="shared" si="54"/>
        <v>NC049 - Morganton Housing Authority</v>
      </c>
      <c r="DN3167" s="11" t="s">
        <v>9179</v>
      </c>
      <c r="DO3167" t="s">
        <v>9180</v>
      </c>
      <c r="DP3167">
        <v>100</v>
      </c>
    </row>
    <row r="3168" spans="113:120" x14ac:dyDescent="0.25">
      <c r="DI3168" t="s">
        <v>149</v>
      </c>
      <c r="DJ3168" t="s">
        <v>9177</v>
      </c>
      <c r="DK3168" s="3" t="s">
        <v>8843</v>
      </c>
      <c r="DL3168" t="s">
        <v>9178</v>
      </c>
      <c r="DM3168" t="str">
        <f t="shared" si="54"/>
        <v>NC049 - Morganton Housing Authority</v>
      </c>
      <c r="DN3168" s="11" t="s">
        <v>9181</v>
      </c>
      <c r="DO3168" t="s">
        <v>9182</v>
      </c>
      <c r="DP3168">
        <v>150</v>
      </c>
    </row>
    <row r="3169" spans="113:120" x14ac:dyDescent="0.25">
      <c r="DI3169" t="s">
        <v>149</v>
      </c>
      <c r="DJ3169" t="s">
        <v>9183</v>
      </c>
      <c r="DK3169" s="3" t="s">
        <v>8843</v>
      </c>
      <c r="DL3169" t="s">
        <v>9184</v>
      </c>
      <c r="DM3169" t="str">
        <f t="shared" si="54"/>
        <v>NC050 - Wadesboro Housing Authority</v>
      </c>
      <c r="DN3169" s="11" t="s">
        <v>9185</v>
      </c>
      <c r="DO3169" t="s">
        <v>9186</v>
      </c>
      <c r="DP3169">
        <v>175</v>
      </c>
    </row>
    <row r="3170" spans="113:120" x14ac:dyDescent="0.25">
      <c r="DI3170" t="s">
        <v>149</v>
      </c>
      <c r="DJ3170" t="s">
        <v>9187</v>
      </c>
      <c r="DK3170" s="3" t="s">
        <v>8843</v>
      </c>
      <c r="DL3170" t="s">
        <v>9188</v>
      </c>
      <c r="DM3170" t="str">
        <f t="shared" si="54"/>
        <v>NC051 - Andrews Housing Authority</v>
      </c>
      <c r="DN3170" s="11" t="s">
        <v>9189</v>
      </c>
      <c r="DO3170" t="s">
        <v>9190</v>
      </c>
      <c r="DP3170">
        <v>50</v>
      </c>
    </row>
    <row r="3171" spans="113:120" x14ac:dyDescent="0.25">
      <c r="DI3171" t="s">
        <v>149</v>
      </c>
      <c r="DJ3171" t="s">
        <v>9191</v>
      </c>
      <c r="DK3171" s="3" t="s">
        <v>8843</v>
      </c>
      <c r="DL3171" t="s">
        <v>9192</v>
      </c>
      <c r="DM3171" t="str">
        <f t="shared" si="54"/>
        <v>NC053 - Hamlet Housing Authority</v>
      </c>
      <c r="DN3171" s="11" t="s">
        <v>9193</v>
      </c>
      <c r="DO3171" t="s">
        <v>9194</v>
      </c>
      <c r="DP3171">
        <v>230</v>
      </c>
    </row>
    <row r="3172" spans="113:120" x14ac:dyDescent="0.25">
      <c r="DI3172" t="s">
        <v>149</v>
      </c>
      <c r="DJ3172" t="s">
        <v>9195</v>
      </c>
      <c r="DK3172" s="3" t="s">
        <v>8843</v>
      </c>
      <c r="DL3172" t="s">
        <v>9196</v>
      </c>
      <c r="DM3172" t="str">
        <f t="shared" si="54"/>
        <v>NC054 - Madison Housing Authority</v>
      </c>
      <c r="DN3172" s="11" t="s">
        <v>9197</v>
      </c>
      <c r="DO3172" t="s">
        <v>9198</v>
      </c>
      <c r="DP3172">
        <v>50</v>
      </c>
    </row>
    <row r="3173" spans="113:120" x14ac:dyDescent="0.25">
      <c r="DI3173" t="s">
        <v>149</v>
      </c>
      <c r="DJ3173" t="s">
        <v>9199</v>
      </c>
      <c r="DK3173" s="3" t="s">
        <v>8843</v>
      </c>
      <c r="DL3173" t="s">
        <v>9200</v>
      </c>
      <c r="DM3173" t="str">
        <f t="shared" si="54"/>
        <v>NC055 - Valdese Housing Authority</v>
      </c>
      <c r="DN3173" s="11" t="s">
        <v>9201</v>
      </c>
      <c r="DO3173" t="s">
        <v>9202</v>
      </c>
      <c r="DP3173">
        <v>121</v>
      </c>
    </row>
    <row r="3174" spans="113:120" x14ac:dyDescent="0.25">
      <c r="DI3174" t="s">
        <v>149</v>
      </c>
      <c r="DJ3174" t="s">
        <v>9203</v>
      </c>
      <c r="DK3174" s="3" t="s">
        <v>8843</v>
      </c>
      <c r="DL3174" t="s">
        <v>9204</v>
      </c>
      <c r="DM3174" t="str">
        <f t="shared" si="54"/>
        <v>NC058 - Mars Hill Housing Authority</v>
      </c>
      <c r="DN3174" s="11" t="s">
        <v>9205</v>
      </c>
      <c r="DO3174" t="s">
        <v>9206</v>
      </c>
      <c r="DP3174">
        <v>47</v>
      </c>
    </row>
    <row r="3175" spans="113:120" x14ac:dyDescent="0.25">
      <c r="DI3175" t="s">
        <v>149</v>
      </c>
      <c r="DJ3175" t="s">
        <v>9207</v>
      </c>
      <c r="DK3175" s="3" t="s">
        <v>8843</v>
      </c>
      <c r="DL3175" t="s">
        <v>9208</v>
      </c>
      <c r="DM3175" t="str">
        <f t="shared" si="54"/>
        <v>NC059 - The Graham Housing Authority</v>
      </c>
      <c r="DN3175" s="11" t="s">
        <v>9209</v>
      </c>
      <c r="DO3175" t="s">
        <v>3088</v>
      </c>
      <c r="DP3175">
        <v>170</v>
      </c>
    </row>
    <row r="3176" spans="113:120" x14ac:dyDescent="0.25">
      <c r="DI3176" t="s">
        <v>149</v>
      </c>
      <c r="DJ3176" t="s">
        <v>9210</v>
      </c>
      <c r="DK3176" s="3" t="s">
        <v>8843</v>
      </c>
      <c r="DL3176" t="s">
        <v>9211</v>
      </c>
      <c r="DM3176" t="str">
        <f t="shared" si="54"/>
        <v>NC060 - Roxboro Housing Authority</v>
      </c>
      <c r="DN3176" s="11" t="s">
        <v>9212</v>
      </c>
      <c r="DO3176" t="s">
        <v>269</v>
      </c>
      <c r="DP3176">
        <v>210</v>
      </c>
    </row>
    <row r="3177" spans="113:120" x14ac:dyDescent="0.25">
      <c r="DI3177" t="s">
        <v>149</v>
      </c>
      <c r="DJ3177" t="s">
        <v>9213</v>
      </c>
      <c r="DK3177" s="3" t="s">
        <v>8843</v>
      </c>
      <c r="DL3177" t="s">
        <v>9214</v>
      </c>
      <c r="DM3177" t="str">
        <f t="shared" si="54"/>
        <v>NC061 - Housing Authority of the Town of Beaufort</v>
      </c>
      <c r="DN3177" s="11" t="s">
        <v>9215</v>
      </c>
      <c r="DO3177" t="s">
        <v>3088</v>
      </c>
      <c r="DP3177">
        <v>100</v>
      </c>
    </row>
    <row r="3178" spans="113:120" x14ac:dyDescent="0.25">
      <c r="DI3178" t="s">
        <v>149</v>
      </c>
      <c r="DJ3178" t="s">
        <v>9216</v>
      </c>
      <c r="DK3178" s="3" t="s">
        <v>8843</v>
      </c>
      <c r="DL3178" t="s">
        <v>9217</v>
      </c>
      <c r="DM3178" t="str">
        <f t="shared" si="54"/>
        <v>NC062 - Waynesville Housing Authority</v>
      </c>
      <c r="DN3178" s="11" t="s">
        <v>9218</v>
      </c>
      <c r="DO3178" t="s">
        <v>9219</v>
      </c>
      <c r="DP3178">
        <v>100</v>
      </c>
    </row>
    <row r="3179" spans="113:120" x14ac:dyDescent="0.25">
      <c r="DI3179" t="s">
        <v>149</v>
      </c>
      <c r="DJ3179" t="s">
        <v>9220</v>
      </c>
      <c r="DK3179" s="3" t="s">
        <v>8843</v>
      </c>
      <c r="DL3179" t="s">
        <v>9221</v>
      </c>
      <c r="DM3179" t="str">
        <f t="shared" si="54"/>
        <v>NC063 - The New Randleman Housing Authority</v>
      </c>
      <c r="DN3179" s="11" t="s">
        <v>9222</v>
      </c>
      <c r="DO3179" t="s">
        <v>9223</v>
      </c>
      <c r="DP3179">
        <v>80</v>
      </c>
    </row>
    <row r="3180" spans="113:120" x14ac:dyDescent="0.25">
      <c r="DI3180" t="s">
        <v>149</v>
      </c>
      <c r="DJ3180" t="s">
        <v>9224</v>
      </c>
      <c r="DK3180" s="3" t="s">
        <v>8843</v>
      </c>
      <c r="DL3180" t="s">
        <v>9225</v>
      </c>
      <c r="DM3180" t="str">
        <f t="shared" si="54"/>
        <v>NC064 - Kings Mountain Housing Authority</v>
      </c>
      <c r="DN3180" s="11" t="s">
        <v>9226</v>
      </c>
      <c r="DO3180" t="s">
        <v>3088</v>
      </c>
      <c r="DP3180">
        <v>249</v>
      </c>
    </row>
    <row r="3181" spans="113:120" x14ac:dyDescent="0.25">
      <c r="DI3181" t="s">
        <v>149</v>
      </c>
      <c r="DJ3181" t="s">
        <v>9227</v>
      </c>
      <c r="DK3181" s="3" t="s">
        <v>8843</v>
      </c>
      <c r="DL3181" t="s">
        <v>9228</v>
      </c>
      <c r="DM3181" t="str">
        <f t="shared" si="54"/>
        <v>NC067 - Robersonville Housing Authority</v>
      </c>
      <c r="DN3181" s="11" t="s">
        <v>9229</v>
      </c>
      <c r="DO3181" t="s">
        <v>9230</v>
      </c>
      <c r="DP3181">
        <v>100</v>
      </c>
    </row>
    <row r="3182" spans="113:120" x14ac:dyDescent="0.25">
      <c r="DI3182" t="s">
        <v>149</v>
      </c>
      <c r="DJ3182" t="s">
        <v>9231</v>
      </c>
      <c r="DK3182" s="3" t="s">
        <v>8843</v>
      </c>
      <c r="DL3182" t="s">
        <v>9232</v>
      </c>
      <c r="DM3182" t="str">
        <f t="shared" si="54"/>
        <v>NC068 - The New Edenton Housing Authority</v>
      </c>
      <c r="DN3182" s="11" t="s">
        <v>9233</v>
      </c>
      <c r="DO3182" t="s">
        <v>9234</v>
      </c>
      <c r="DP3182">
        <v>100</v>
      </c>
    </row>
    <row r="3183" spans="113:120" x14ac:dyDescent="0.25">
      <c r="DI3183" t="s">
        <v>149</v>
      </c>
      <c r="DJ3183" t="s">
        <v>9235</v>
      </c>
      <c r="DK3183" s="3" t="s">
        <v>8843</v>
      </c>
      <c r="DL3183" t="s">
        <v>9236</v>
      </c>
      <c r="DM3183" t="str">
        <f t="shared" si="54"/>
        <v>NC069 - North Wilkesboro Housing Authority</v>
      </c>
      <c r="DN3183" s="11" t="s">
        <v>9237</v>
      </c>
      <c r="DO3183" t="s">
        <v>9238</v>
      </c>
      <c r="DP3183">
        <v>192</v>
      </c>
    </row>
    <row r="3184" spans="113:120" x14ac:dyDescent="0.25">
      <c r="DI3184" t="s">
        <v>149</v>
      </c>
      <c r="DJ3184" t="s">
        <v>9239</v>
      </c>
      <c r="DK3184" s="3" t="s">
        <v>8843</v>
      </c>
      <c r="DL3184" t="s">
        <v>9240</v>
      </c>
      <c r="DM3184" t="str">
        <f t="shared" si="54"/>
        <v>NC070 - Lincolnton Housing Authority</v>
      </c>
      <c r="DN3184" s="11" t="s">
        <v>9241</v>
      </c>
      <c r="DO3184" t="s">
        <v>3088</v>
      </c>
      <c r="DP3184">
        <v>249</v>
      </c>
    </row>
    <row r="3185" spans="113:120" x14ac:dyDescent="0.25">
      <c r="DI3185" t="s">
        <v>14</v>
      </c>
      <c r="DJ3185" t="s">
        <v>9242</v>
      </c>
      <c r="DK3185" s="3" t="s">
        <v>8843</v>
      </c>
      <c r="DL3185" t="s">
        <v>9243</v>
      </c>
      <c r="DM3185" t="str">
        <f t="shared" si="54"/>
        <v>NC071 - Thomasville Housing Authority</v>
      </c>
      <c r="DN3185" s="11" t="s">
        <v>9244</v>
      </c>
      <c r="DO3185" t="s">
        <v>9245</v>
      </c>
      <c r="DP3185">
        <v>125</v>
      </c>
    </row>
    <row r="3186" spans="113:120" x14ac:dyDescent="0.25">
      <c r="DI3186" t="s">
        <v>14</v>
      </c>
      <c r="DJ3186" t="s">
        <v>9242</v>
      </c>
      <c r="DK3186" s="3" t="s">
        <v>8843</v>
      </c>
      <c r="DL3186" t="s">
        <v>9243</v>
      </c>
      <c r="DM3186" t="str">
        <f t="shared" si="54"/>
        <v>NC071 - Thomasville Housing Authority</v>
      </c>
      <c r="DN3186" s="11" t="s">
        <v>9246</v>
      </c>
      <c r="DO3186" t="s">
        <v>9247</v>
      </c>
      <c r="DP3186">
        <v>135</v>
      </c>
    </row>
    <row r="3187" spans="113:120" x14ac:dyDescent="0.25">
      <c r="DI3187" t="s">
        <v>14</v>
      </c>
      <c r="DJ3187" t="s">
        <v>9248</v>
      </c>
      <c r="DK3187" s="3" t="s">
        <v>8843</v>
      </c>
      <c r="DL3187" t="s">
        <v>9249</v>
      </c>
      <c r="DM3187" t="str">
        <f t="shared" si="54"/>
        <v>NC072 - Statesville Housing Authority</v>
      </c>
      <c r="DN3187" s="11" t="s">
        <v>9250</v>
      </c>
      <c r="DO3187" t="s">
        <v>9251</v>
      </c>
      <c r="DP3187">
        <v>133</v>
      </c>
    </row>
    <row r="3188" spans="113:120" x14ac:dyDescent="0.25">
      <c r="DI3188" t="s">
        <v>14</v>
      </c>
      <c r="DJ3188" t="s">
        <v>9248</v>
      </c>
      <c r="DK3188" s="3" t="s">
        <v>8843</v>
      </c>
      <c r="DL3188" t="s">
        <v>9249</v>
      </c>
      <c r="DM3188" t="str">
        <f t="shared" si="54"/>
        <v>NC072 - Statesville Housing Authority</v>
      </c>
      <c r="DN3188" s="11" t="s">
        <v>9252</v>
      </c>
      <c r="DO3188" t="s">
        <v>9253</v>
      </c>
      <c r="DP3188">
        <v>86</v>
      </c>
    </row>
    <row r="3189" spans="113:120" x14ac:dyDescent="0.25">
      <c r="DI3189" t="s">
        <v>14</v>
      </c>
      <c r="DJ3189" t="s">
        <v>9248</v>
      </c>
      <c r="DK3189" s="3" t="s">
        <v>8843</v>
      </c>
      <c r="DL3189" t="s">
        <v>9249</v>
      </c>
      <c r="DM3189" t="str">
        <f t="shared" si="54"/>
        <v>NC072 - Statesville Housing Authority</v>
      </c>
      <c r="DN3189" s="11" t="s">
        <v>9254</v>
      </c>
      <c r="DO3189" t="s">
        <v>9255</v>
      </c>
      <c r="DP3189">
        <v>106</v>
      </c>
    </row>
    <row r="3190" spans="113:120" x14ac:dyDescent="0.25">
      <c r="DI3190" t="s">
        <v>14</v>
      </c>
      <c r="DJ3190" t="s">
        <v>9248</v>
      </c>
      <c r="DK3190" s="3" t="s">
        <v>8843</v>
      </c>
      <c r="DL3190" t="s">
        <v>9249</v>
      </c>
      <c r="DM3190" t="str">
        <f t="shared" si="54"/>
        <v>NC072 - Statesville Housing Authority</v>
      </c>
      <c r="DN3190" s="11" t="s">
        <v>9256</v>
      </c>
      <c r="DO3190" t="s">
        <v>9257</v>
      </c>
      <c r="DP3190">
        <v>146</v>
      </c>
    </row>
    <row r="3191" spans="113:120" x14ac:dyDescent="0.25">
      <c r="DI3191" t="s">
        <v>14</v>
      </c>
      <c r="DJ3191" t="s">
        <v>9248</v>
      </c>
      <c r="DK3191" s="3" t="s">
        <v>8843</v>
      </c>
      <c r="DL3191" t="s">
        <v>9249</v>
      </c>
      <c r="DM3191" t="str">
        <f t="shared" si="54"/>
        <v>NC072 - Statesville Housing Authority</v>
      </c>
      <c r="DN3191" s="11" t="s">
        <v>9258</v>
      </c>
      <c r="DO3191" t="s">
        <v>9259</v>
      </c>
      <c r="DP3191">
        <v>46</v>
      </c>
    </row>
    <row r="3192" spans="113:120" x14ac:dyDescent="0.25">
      <c r="DI3192" t="s">
        <v>14</v>
      </c>
      <c r="DJ3192" t="s">
        <v>9260</v>
      </c>
      <c r="DK3192" s="3" t="s">
        <v>8843</v>
      </c>
      <c r="DL3192" t="s">
        <v>8758</v>
      </c>
      <c r="DM3192" t="str">
        <f t="shared" si="54"/>
        <v>NC073 - Oxford Housing Authority</v>
      </c>
      <c r="DN3192" s="11" t="s">
        <v>9261</v>
      </c>
      <c r="DO3192" t="s">
        <v>9262</v>
      </c>
      <c r="DP3192">
        <v>202</v>
      </c>
    </row>
    <row r="3193" spans="113:120" x14ac:dyDescent="0.25">
      <c r="DI3193" t="s">
        <v>14</v>
      </c>
      <c r="DJ3193" t="s">
        <v>9260</v>
      </c>
      <c r="DK3193" s="3" t="s">
        <v>8843</v>
      </c>
      <c r="DL3193" t="s">
        <v>8758</v>
      </c>
      <c r="DM3193" t="str">
        <f t="shared" si="54"/>
        <v>NC073 - Oxford Housing Authority</v>
      </c>
      <c r="DN3193" s="11" t="s">
        <v>9263</v>
      </c>
      <c r="DO3193" t="s">
        <v>9264</v>
      </c>
      <c r="DP3193">
        <v>80</v>
      </c>
    </row>
    <row r="3194" spans="113:120" x14ac:dyDescent="0.25">
      <c r="DI3194" t="s">
        <v>149</v>
      </c>
      <c r="DJ3194" t="s">
        <v>9265</v>
      </c>
      <c r="DK3194" s="3" t="s">
        <v>8843</v>
      </c>
      <c r="DL3194" t="s">
        <v>9266</v>
      </c>
      <c r="DM3194" t="str">
        <f t="shared" si="54"/>
        <v>NC074 - Lenoir Housing Authority</v>
      </c>
      <c r="DN3194" s="11" t="s">
        <v>9267</v>
      </c>
      <c r="DO3194" t="s">
        <v>9268</v>
      </c>
      <c r="DP3194">
        <v>158</v>
      </c>
    </row>
    <row r="3195" spans="113:120" x14ac:dyDescent="0.25">
      <c r="DI3195" t="s">
        <v>149</v>
      </c>
      <c r="DJ3195" t="s">
        <v>9269</v>
      </c>
      <c r="DK3195" s="3" t="s">
        <v>8843</v>
      </c>
      <c r="DL3195" t="s">
        <v>9270</v>
      </c>
      <c r="DM3195" t="str">
        <f t="shared" si="54"/>
        <v>NC075 - City of Albemarle Department of Public Housing</v>
      </c>
      <c r="DN3195" s="11" t="s">
        <v>9271</v>
      </c>
      <c r="DO3195" t="s">
        <v>9272</v>
      </c>
      <c r="DP3195">
        <v>200</v>
      </c>
    </row>
    <row r="3196" spans="113:120" x14ac:dyDescent="0.25">
      <c r="DI3196" t="s">
        <v>149</v>
      </c>
      <c r="DJ3196" t="s">
        <v>9273</v>
      </c>
      <c r="DK3196" s="3" t="s">
        <v>8843</v>
      </c>
      <c r="DL3196" t="s">
        <v>9274</v>
      </c>
      <c r="DM3196" t="str">
        <f t="shared" si="54"/>
        <v>NC076 - Farmville Housing Authority</v>
      </c>
      <c r="DN3196" s="11" t="s">
        <v>9275</v>
      </c>
      <c r="DO3196" t="s">
        <v>9276</v>
      </c>
      <c r="DP3196">
        <v>174</v>
      </c>
    </row>
    <row r="3197" spans="113:120" x14ac:dyDescent="0.25">
      <c r="DI3197" t="s">
        <v>149</v>
      </c>
      <c r="DJ3197" t="s">
        <v>9277</v>
      </c>
      <c r="DK3197" s="3" t="s">
        <v>8843</v>
      </c>
      <c r="DL3197" t="s">
        <v>9278</v>
      </c>
      <c r="DM3197" t="str">
        <f t="shared" si="54"/>
        <v>NC077 - Williamston Housing Authority</v>
      </c>
      <c r="DN3197" s="11" t="s">
        <v>9279</v>
      </c>
      <c r="DO3197" t="s">
        <v>9280</v>
      </c>
      <c r="DP3197">
        <v>150</v>
      </c>
    </row>
    <row r="3198" spans="113:120" x14ac:dyDescent="0.25">
      <c r="DI3198" t="s">
        <v>14</v>
      </c>
      <c r="DJ3198" t="s">
        <v>9281</v>
      </c>
      <c r="DK3198" s="3" t="s">
        <v>8843</v>
      </c>
      <c r="DL3198" t="s">
        <v>6694</v>
      </c>
      <c r="DM3198" t="str">
        <f t="shared" si="54"/>
        <v>NC078 - Plymouth Housing Authority</v>
      </c>
      <c r="DN3198" s="11" t="s">
        <v>9282</v>
      </c>
      <c r="DO3198" t="s">
        <v>9283</v>
      </c>
      <c r="DP3198">
        <v>190</v>
      </c>
    </row>
    <row r="3199" spans="113:120" x14ac:dyDescent="0.25">
      <c r="DI3199" t="s">
        <v>149</v>
      </c>
      <c r="DJ3199" t="s">
        <v>9284</v>
      </c>
      <c r="DK3199" s="3" t="s">
        <v>8843</v>
      </c>
      <c r="DL3199" t="s">
        <v>9285</v>
      </c>
      <c r="DM3199" t="str">
        <f t="shared" si="54"/>
        <v>NC079 - Dunn Housing Authority</v>
      </c>
      <c r="DN3199" s="11" t="s">
        <v>9286</v>
      </c>
      <c r="DO3199" t="s">
        <v>3088</v>
      </c>
      <c r="DP3199">
        <v>143</v>
      </c>
    </row>
    <row r="3200" spans="113:120" x14ac:dyDescent="0.25">
      <c r="DI3200" t="s">
        <v>14</v>
      </c>
      <c r="DJ3200" t="s">
        <v>9287</v>
      </c>
      <c r="DK3200" s="3" t="s">
        <v>8843</v>
      </c>
      <c r="DL3200" t="s">
        <v>8223</v>
      </c>
      <c r="DM3200" t="str">
        <f t="shared" si="54"/>
        <v>NC080 - Marshall Housing Authority</v>
      </c>
      <c r="DN3200" s="11" t="s">
        <v>9288</v>
      </c>
      <c r="DO3200" t="s">
        <v>9289</v>
      </c>
      <c r="DP3200">
        <v>50</v>
      </c>
    </row>
    <row r="3201" spans="113:120" x14ac:dyDescent="0.25">
      <c r="DI3201" t="s">
        <v>149</v>
      </c>
      <c r="DJ3201" t="s">
        <v>9290</v>
      </c>
      <c r="DK3201" s="3" t="s">
        <v>8843</v>
      </c>
      <c r="DL3201" t="s">
        <v>9291</v>
      </c>
      <c r="DM3201" t="str">
        <f t="shared" si="54"/>
        <v>NC081 - Asheboro Housing Authority</v>
      </c>
      <c r="DN3201" s="11" t="s">
        <v>9292</v>
      </c>
      <c r="DO3201" t="s">
        <v>9293</v>
      </c>
      <c r="DP3201">
        <v>200</v>
      </c>
    </row>
    <row r="3202" spans="113:120" x14ac:dyDescent="0.25">
      <c r="DI3202" t="s">
        <v>149</v>
      </c>
      <c r="DJ3202" t="s">
        <v>9294</v>
      </c>
      <c r="DK3202" s="3" t="s">
        <v>8843</v>
      </c>
      <c r="DL3202" t="s">
        <v>9295</v>
      </c>
      <c r="DM3202" t="str">
        <f t="shared" si="54"/>
        <v>NC082 - Ayden Housing Authority</v>
      </c>
      <c r="DN3202" s="11" t="s">
        <v>9296</v>
      </c>
      <c r="DO3202" t="s">
        <v>9297</v>
      </c>
      <c r="DP3202">
        <v>175</v>
      </c>
    </row>
    <row r="3203" spans="113:120" x14ac:dyDescent="0.25">
      <c r="DI3203" t="s">
        <v>14</v>
      </c>
      <c r="DJ3203" t="s">
        <v>9298</v>
      </c>
      <c r="DK3203" s="3" t="s">
        <v>8843</v>
      </c>
      <c r="DL3203" t="s">
        <v>9299</v>
      </c>
      <c r="DM3203" t="str">
        <f t="shared" si="54"/>
        <v>NC084 - Robeson County Housing Authority</v>
      </c>
      <c r="DN3203" s="11" t="s">
        <v>9300</v>
      </c>
      <c r="DO3203" t="s">
        <v>9301</v>
      </c>
      <c r="DP3203">
        <v>150</v>
      </c>
    </row>
    <row r="3204" spans="113:120" x14ac:dyDescent="0.25">
      <c r="DI3204" t="s">
        <v>14</v>
      </c>
      <c r="DJ3204" t="s">
        <v>9298</v>
      </c>
      <c r="DK3204" s="3" t="s">
        <v>8843</v>
      </c>
      <c r="DL3204" t="s">
        <v>9299</v>
      </c>
      <c r="DM3204" t="str">
        <f t="shared" si="54"/>
        <v>NC084 - Robeson County Housing Authority</v>
      </c>
      <c r="DN3204" s="11" t="s">
        <v>9302</v>
      </c>
      <c r="DO3204" t="s">
        <v>9303</v>
      </c>
      <c r="DP3204">
        <v>140</v>
      </c>
    </row>
    <row r="3205" spans="113:120" x14ac:dyDescent="0.25">
      <c r="DI3205" t="s">
        <v>149</v>
      </c>
      <c r="DJ3205" t="s">
        <v>9304</v>
      </c>
      <c r="DK3205" s="3" t="s">
        <v>8843</v>
      </c>
      <c r="DL3205" t="s">
        <v>9305</v>
      </c>
      <c r="DM3205" t="str">
        <f t="shared" si="54"/>
        <v>NC085 - Ahoskie Housing Authority</v>
      </c>
      <c r="DN3205" s="11" t="s">
        <v>9306</v>
      </c>
      <c r="DO3205" t="s">
        <v>9307</v>
      </c>
      <c r="DP3205">
        <v>100</v>
      </c>
    </row>
    <row r="3206" spans="113:120" x14ac:dyDescent="0.25">
      <c r="DI3206" t="s">
        <v>149</v>
      </c>
      <c r="DJ3206" t="s">
        <v>9308</v>
      </c>
      <c r="DK3206" s="3" t="s">
        <v>8843</v>
      </c>
      <c r="DL3206" t="s">
        <v>9309</v>
      </c>
      <c r="DM3206" t="str">
        <f t="shared" ref="DM3206:DM3269" si="55">CONCATENATE(DJ3206," - ",DL3206)</f>
        <v>NC087 - Mid-East Regional Housing Authority</v>
      </c>
      <c r="DN3206" s="11" t="s">
        <v>9310</v>
      </c>
      <c r="DO3206" t="s">
        <v>9311</v>
      </c>
      <c r="DP3206">
        <v>185</v>
      </c>
    </row>
    <row r="3207" spans="113:120" x14ac:dyDescent="0.25">
      <c r="DI3207" t="s">
        <v>149</v>
      </c>
      <c r="DJ3207" t="s">
        <v>9308</v>
      </c>
      <c r="DK3207" s="3" t="s">
        <v>8843</v>
      </c>
      <c r="DL3207" t="s">
        <v>9309</v>
      </c>
      <c r="DM3207" t="str">
        <f t="shared" si="55"/>
        <v>NC087 - Mid-East Regional Housing Authority</v>
      </c>
      <c r="DN3207" s="11" t="s">
        <v>9312</v>
      </c>
      <c r="DO3207" t="s">
        <v>9313</v>
      </c>
      <c r="DP3207">
        <v>8</v>
      </c>
    </row>
    <row r="3208" spans="113:120" x14ac:dyDescent="0.25">
      <c r="DI3208" t="s">
        <v>149</v>
      </c>
      <c r="DJ3208" t="s">
        <v>9308</v>
      </c>
      <c r="DK3208" s="3" t="s">
        <v>8843</v>
      </c>
      <c r="DL3208" t="s">
        <v>9309</v>
      </c>
      <c r="DM3208" t="str">
        <f t="shared" si="55"/>
        <v>NC087 - Mid-East Regional Housing Authority</v>
      </c>
      <c r="DN3208" s="11" t="s">
        <v>9314</v>
      </c>
      <c r="DO3208" t="s">
        <v>9315</v>
      </c>
      <c r="DP3208">
        <v>4</v>
      </c>
    </row>
    <row r="3209" spans="113:120" x14ac:dyDescent="0.25">
      <c r="DI3209" t="s">
        <v>149</v>
      </c>
      <c r="DJ3209" t="s">
        <v>9316</v>
      </c>
      <c r="DK3209" s="3" t="s">
        <v>8843</v>
      </c>
      <c r="DL3209" t="s">
        <v>9317</v>
      </c>
      <c r="DM3209" t="str">
        <f t="shared" si="55"/>
        <v>NC088 - Belmont Housing Authority</v>
      </c>
      <c r="DN3209" s="11" t="s">
        <v>9318</v>
      </c>
      <c r="DO3209" t="s">
        <v>9319</v>
      </c>
      <c r="DP3209">
        <v>50</v>
      </c>
    </row>
    <row r="3210" spans="113:120" x14ac:dyDescent="0.25">
      <c r="DI3210" t="s">
        <v>149</v>
      </c>
      <c r="DJ3210" t="s">
        <v>9320</v>
      </c>
      <c r="DK3210" s="3" t="s">
        <v>8843</v>
      </c>
      <c r="DL3210" t="s">
        <v>9321</v>
      </c>
      <c r="DM3210" t="str">
        <f t="shared" si="55"/>
        <v>NC089 - Bladenboro Housing Authority</v>
      </c>
      <c r="DN3210" s="11" t="s">
        <v>9322</v>
      </c>
      <c r="DO3210" t="s">
        <v>9323</v>
      </c>
      <c r="DP3210">
        <v>76</v>
      </c>
    </row>
    <row r="3211" spans="113:120" x14ac:dyDescent="0.25">
      <c r="DI3211" t="s">
        <v>149</v>
      </c>
      <c r="DJ3211" t="s">
        <v>9324</v>
      </c>
      <c r="DK3211" s="3" t="s">
        <v>8843</v>
      </c>
      <c r="DL3211" t="s">
        <v>9325</v>
      </c>
      <c r="DM3211" t="str">
        <f t="shared" si="55"/>
        <v>NC090 - Brevard Housing Authority</v>
      </c>
      <c r="DN3211" s="11" t="s">
        <v>9326</v>
      </c>
      <c r="DO3211" t="s">
        <v>9327</v>
      </c>
      <c r="DP3211">
        <v>163</v>
      </c>
    </row>
    <row r="3212" spans="113:120" x14ac:dyDescent="0.25">
      <c r="DI3212" t="s">
        <v>149</v>
      </c>
      <c r="DJ3212" t="s">
        <v>9328</v>
      </c>
      <c r="DK3212" s="3" t="s">
        <v>8843</v>
      </c>
      <c r="DL3212" t="s">
        <v>9329</v>
      </c>
      <c r="DM3212" t="str">
        <f t="shared" si="55"/>
        <v>NC095 - Forest City Housing Authority</v>
      </c>
      <c r="DN3212" s="11" t="s">
        <v>9330</v>
      </c>
      <c r="DO3212" t="s">
        <v>9331</v>
      </c>
      <c r="DP3212">
        <v>151</v>
      </c>
    </row>
    <row r="3213" spans="113:120" x14ac:dyDescent="0.25">
      <c r="DI3213" t="s">
        <v>149</v>
      </c>
      <c r="DJ3213" t="s">
        <v>9332</v>
      </c>
      <c r="DK3213" s="3" t="s">
        <v>8843</v>
      </c>
      <c r="DL3213" t="s">
        <v>9333</v>
      </c>
      <c r="DM3213" t="str">
        <f t="shared" si="55"/>
        <v>NC098 - The New Reidsville Housing Authority</v>
      </c>
      <c r="DN3213" s="11" t="s">
        <v>9334</v>
      </c>
      <c r="DO3213" t="s">
        <v>9335</v>
      </c>
      <c r="DP3213">
        <v>100</v>
      </c>
    </row>
    <row r="3214" spans="113:120" x14ac:dyDescent="0.25">
      <c r="DI3214" t="s">
        <v>149</v>
      </c>
      <c r="DJ3214" t="s">
        <v>9336</v>
      </c>
      <c r="DK3214" s="3" t="s">
        <v>8843</v>
      </c>
      <c r="DL3214" t="s">
        <v>9337</v>
      </c>
      <c r="DM3214" t="str">
        <f t="shared" si="55"/>
        <v>NC102 - Rowan County Housing Authority</v>
      </c>
      <c r="DN3214" s="11" t="s">
        <v>9338</v>
      </c>
      <c r="DO3214" t="s">
        <v>9339</v>
      </c>
      <c r="DP3214">
        <v>194</v>
      </c>
    </row>
    <row r="3215" spans="113:120" x14ac:dyDescent="0.25">
      <c r="DI3215" t="s">
        <v>149</v>
      </c>
      <c r="DJ3215" t="s">
        <v>9340</v>
      </c>
      <c r="DK3215" s="3" t="s">
        <v>8843</v>
      </c>
      <c r="DL3215" t="s">
        <v>9341</v>
      </c>
      <c r="DM3215" t="str">
        <f t="shared" si="55"/>
        <v>NC105 - Mount Olive Housing Authority</v>
      </c>
      <c r="DN3215" s="11" t="s">
        <v>9342</v>
      </c>
      <c r="DO3215" t="s">
        <v>3088</v>
      </c>
      <c r="DP3215">
        <v>20</v>
      </c>
    </row>
    <row r="3216" spans="113:120" x14ac:dyDescent="0.25">
      <c r="DI3216" t="s">
        <v>14</v>
      </c>
      <c r="DJ3216" t="s">
        <v>9343</v>
      </c>
      <c r="DK3216" s="3" t="s">
        <v>8843</v>
      </c>
      <c r="DL3216" t="s">
        <v>6748</v>
      </c>
      <c r="DM3216" t="str">
        <f t="shared" si="55"/>
        <v>NC114 - Pembroke Housing Authority</v>
      </c>
      <c r="DN3216" s="11" t="s">
        <v>9344</v>
      </c>
      <c r="DO3216" t="s">
        <v>9345</v>
      </c>
      <c r="DP3216">
        <v>243</v>
      </c>
    </row>
    <row r="3217" spans="113:120" x14ac:dyDescent="0.25">
      <c r="DI3217" t="s">
        <v>149</v>
      </c>
      <c r="DJ3217" t="s">
        <v>9346</v>
      </c>
      <c r="DK3217" s="3" t="s">
        <v>8843</v>
      </c>
      <c r="DL3217" t="s">
        <v>9347</v>
      </c>
      <c r="DM3217" t="str">
        <f t="shared" si="55"/>
        <v>NC117 - Roanoke Rapids Housing Authority</v>
      </c>
      <c r="DN3217" s="11" t="s">
        <v>9348</v>
      </c>
      <c r="DO3217" t="s">
        <v>9349</v>
      </c>
      <c r="DP3217">
        <v>244</v>
      </c>
    </row>
    <row r="3218" spans="113:120" x14ac:dyDescent="0.25">
      <c r="DI3218" t="s">
        <v>14</v>
      </c>
      <c r="DJ3218" t="s">
        <v>9350</v>
      </c>
      <c r="DK3218" s="3" t="s">
        <v>8843</v>
      </c>
      <c r="DL3218" t="s">
        <v>9351</v>
      </c>
      <c r="DM3218" t="str">
        <f t="shared" si="55"/>
        <v>NC118 - Roanoke-Chowan Regional Housing Authority</v>
      </c>
      <c r="DN3218" s="11" t="s">
        <v>9352</v>
      </c>
      <c r="DO3218" t="s">
        <v>9353</v>
      </c>
      <c r="DP3218">
        <v>50</v>
      </c>
    </row>
    <row r="3219" spans="113:120" x14ac:dyDescent="0.25">
      <c r="DI3219" t="s">
        <v>14</v>
      </c>
      <c r="DJ3219" t="s">
        <v>9350</v>
      </c>
      <c r="DK3219" s="3" t="s">
        <v>8843</v>
      </c>
      <c r="DL3219" t="s">
        <v>9351</v>
      </c>
      <c r="DM3219" t="str">
        <f t="shared" si="55"/>
        <v>NC118 - Roanoke-Chowan Regional Housing Authority</v>
      </c>
      <c r="DN3219" s="11" t="s">
        <v>9354</v>
      </c>
      <c r="DO3219" t="s">
        <v>9355</v>
      </c>
      <c r="DP3219">
        <v>50</v>
      </c>
    </row>
    <row r="3220" spans="113:120" x14ac:dyDescent="0.25">
      <c r="DI3220" t="s">
        <v>14</v>
      </c>
      <c r="DJ3220" t="s">
        <v>9350</v>
      </c>
      <c r="DK3220" s="3" t="s">
        <v>8843</v>
      </c>
      <c r="DL3220" t="s">
        <v>9351</v>
      </c>
      <c r="DM3220" t="str">
        <f t="shared" si="55"/>
        <v>NC118 - Roanoke-Chowan Regional Housing Authority</v>
      </c>
      <c r="DN3220" s="11" t="s">
        <v>9356</v>
      </c>
      <c r="DO3220" t="s">
        <v>9357</v>
      </c>
      <c r="DP3220">
        <v>80</v>
      </c>
    </row>
    <row r="3221" spans="113:120" x14ac:dyDescent="0.25">
      <c r="DI3221" t="s">
        <v>14</v>
      </c>
      <c r="DJ3221" t="s">
        <v>9350</v>
      </c>
      <c r="DK3221" s="3" t="s">
        <v>8843</v>
      </c>
      <c r="DL3221" t="s">
        <v>9351</v>
      </c>
      <c r="DM3221" t="str">
        <f t="shared" si="55"/>
        <v>NC118 - Roanoke-Chowan Regional Housing Authority</v>
      </c>
      <c r="DN3221" s="11" t="s">
        <v>9358</v>
      </c>
      <c r="DO3221" t="s">
        <v>9359</v>
      </c>
      <c r="DP3221">
        <v>50</v>
      </c>
    </row>
    <row r="3222" spans="113:120" x14ac:dyDescent="0.25">
      <c r="DI3222" t="s">
        <v>14</v>
      </c>
      <c r="DJ3222" t="s">
        <v>9350</v>
      </c>
      <c r="DK3222" s="3" t="s">
        <v>8843</v>
      </c>
      <c r="DL3222" t="s">
        <v>9351</v>
      </c>
      <c r="DM3222" t="str">
        <f t="shared" si="55"/>
        <v>NC118 - Roanoke-Chowan Regional Housing Authority</v>
      </c>
      <c r="DN3222" s="11" t="s">
        <v>9360</v>
      </c>
      <c r="DO3222" t="s">
        <v>9361</v>
      </c>
      <c r="DP3222">
        <v>50</v>
      </c>
    </row>
    <row r="3223" spans="113:120" x14ac:dyDescent="0.25">
      <c r="DI3223" t="s">
        <v>14</v>
      </c>
      <c r="DJ3223" t="s">
        <v>9350</v>
      </c>
      <c r="DK3223" s="3" t="s">
        <v>8843</v>
      </c>
      <c r="DL3223" t="s">
        <v>9351</v>
      </c>
      <c r="DM3223" t="str">
        <f t="shared" si="55"/>
        <v>NC118 - Roanoke-Chowan Regional Housing Authority</v>
      </c>
      <c r="DN3223" s="11" t="s">
        <v>9362</v>
      </c>
      <c r="DO3223" t="s">
        <v>9363</v>
      </c>
      <c r="DP3223">
        <v>58</v>
      </c>
    </row>
    <row r="3224" spans="113:120" x14ac:dyDescent="0.25">
      <c r="DI3224" t="s">
        <v>14</v>
      </c>
      <c r="DJ3224" t="s">
        <v>9350</v>
      </c>
      <c r="DK3224" s="3" t="s">
        <v>8843</v>
      </c>
      <c r="DL3224" t="s">
        <v>9351</v>
      </c>
      <c r="DM3224" t="str">
        <f t="shared" si="55"/>
        <v>NC118 - Roanoke-Chowan Regional Housing Authority</v>
      </c>
      <c r="DN3224" s="11" t="s">
        <v>9364</v>
      </c>
      <c r="DO3224" t="s">
        <v>9365</v>
      </c>
      <c r="DP3224">
        <v>40</v>
      </c>
    </row>
    <row r="3225" spans="113:120" x14ac:dyDescent="0.25">
      <c r="DI3225" t="s">
        <v>149</v>
      </c>
      <c r="DJ3225" t="s">
        <v>9366</v>
      </c>
      <c r="DK3225" s="3" t="s">
        <v>8843</v>
      </c>
      <c r="DL3225" t="s">
        <v>9367</v>
      </c>
      <c r="DM3225" t="str">
        <f t="shared" si="55"/>
        <v>NC174 - Vance County Housing Authority</v>
      </c>
      <c r="DN3225" s="11" t="s">
        <v>9368</v>
      </c>
      <c r="DO3225" t="s">
        <v>9369</v>
      </c>
      <c r="DP3225">
        <v>75</v>
      </c>
    </row>
    <row r="3226" spans="113:120" x14ac:dyDescent="0.25">
      <c r="DI3226" t="s">
        <v>149</v>
      </c>
      <c r="DJ3226" t="s">
        <v>9370</v>
      </c>
      <c r="DK3226" s="3" t="s">
        <v>8843</v>
      </c>
      <c r="DL3226" t="s">
        <v>4178</v>
      </c>
      <c r="DM3226" t="str">
        <f t="shared" si="55"/>
        <v>NC175 - Madison County Housing Authority</v>
      </c>
      <c r="DN3226" s="11" t="s">
        <v>9371</v>
      </c>
      <c r="DO3226" t="s">
        <v>3088</v>
      </c>
      <c r="DP3226">
        <v>40</v>
      </c>
    </row>
    <row r="3227" spans="113:120" x14ac:dyDescent="0.25">
      <c r="DI3227" t="s">
        <v>149</v>
      </c>
      <c r="DJ3227" t="s">
        <v>9372</v>
      </c>
      <c r="DK3227" s="3" t="s">
        <v>8843</v>
      </c>
      <c r="DL3227" t="s">
        <v>9373</v>
      </c>
      <c r="DM3227" t="str">
        <f t="shared" si="55"/>
        <v>NC176 - Bladen Housing Authority</v>
      </c>
      <c r="DN3227" s="11" t="s">
        <v>9374</v>
      </c>
      <c r="DO3227" t="s">
        <v>9375</v>
      </c>
      <c r="DP3227">
        <v>52</v>
      </c>
    </row>
    <row r="3228" spans="113:120" x14ac:dyDescent="0.25">
      <c r="DI3228" t="s">
        <v>149</v>
      </c>
      <c r="DJ3228" t="s">
        <v>9372</v>
      </c>
      <c r="DK3228" s="3" t="s">
        <v>8843</v>
      </c>
      <c r="DL3228" t="s">
        <v>9373</v>
      </c>
      <c r="DM3228" t="str">
        <f t="shared" si="55"/>
        <v>NC176 - Bladen Housing Authority</v>
      </c>
      <c r="DN3228" s="11" t="s">
        <v>9376</v>
      </c>
      <c r="DO3228" t="s">
        <v>9377</v>
      </c>
      <c r="DP3228">
        <v>26</v>
      </c>
    </row>
    <row r="3229" spans="113:120" x14ac:dyDescent="0.25">
      <c r="DI3229" t="s">
        <v>149</v>
      </c>
      <c r="DJ3229" t="s">
        <v>9378</v>
      </c>
      <c r="DK3229" s="3" t="s">
        <v>9379</v>
      </c>
      <c r="DL3229" t="s">
        <v>9380</v>
      </c>
      <c r="DM3229" t="str">
        <f t="shared" si="55"/>
        <v>ND001 - Housing Authority of Cass County</v>
      </c>
      <c r="DN3229" s="11" t="s">
        <v>9381</v>
      </c>
      <c r="DO3229" t="s">
        <v>9382</v>
      </c>
      <c r="DP3229">
        <v>111</v>
      </c>
    </row>
    <row r="3230" spans="113:120" x14ac:dyDescent="0.25">
      <c r="DI3230" t="s">
        <v>149</v>
      </c>
      <c r="DJ3230" t="s">
        <v>9383</v>
      </c>
      <c r="DK3230" s="3" t="s">
        <v>9379</v>
      </c>
      <c r="DL3230" t="s">
        <v>9384</v>
      </c>
      <c r="DM3230" t="str">
        <f t="shared" si="55"/>
        <v>ND002 - Housing Authority of the City of Williston</v>
      </c>
      <c r="DN3230" s="11" t="s">
        <v>9385</v>
      </c>
      <c r="DO3230" t="s">
        <v>9386</v>
      </c>
      <c r="DP3230">
        <v>128</v>
      </c>
    </row>
    <row r="3231" spans="113:120" x14ac:dyDescent="0.25">
      <c r="DI3231" t="s">
        <v>149</v>
      </c>
      <c r="DJ3231" t="s">
        <v>9387</v>
      </c>
      <c r="DK3231" s="3" t="s">
        <v>9379</v>
      </c>
      <c r="DL3231" t="s">
        <v>9388</v>
      </c>
      <c r="DM3231" t="str">
        <f t="shared" si="55"/>
        <v>ND003 - Rolette County Housing Authority</v>
      </c>
      <c r="DN3231" s="11" t="s">
        <v>9389</v>
      </c>
      <c r="DO3231" t="s">
        <v>9390</v>
      </c>
      <c r="DP3231">
        <v>68</v>
      </c>
    </row>
    <row r="3232" spans="113:120" x14ac:dyDescent="0.25">
      <c r="DI3232" t="s">
        <v>149</v>
      </c>
      <c r="DJ3232" t="s">
        <v>9391</v>
      </c>
      <c r="DK3232" s="3" t="s">
        <v>9379</v>
      </c>
      <c r="DL3232" t="s">
        <v>9392</v>
      </c>
      <c r="DM3232" t="str">
        <f t="shared" si="55"/>
        <v>ND009 - Towner County Housing Authority</v>
      </c>
      <c r="DN3232" s="11" t="s">
        <v>9393</v>
      </c>
      <c r="DO3232" t="s">
        <v>9394</v>
      </c>
      <c r="DP3232">
        <v>27</v>
      </c>
    </row>
    <row r="3233" spans="113:120" x14ac:dyDescent="0.25">
      <c r="DI3233" t="s">
        <v>149</v>
      </c>
      <c r="DJ3233" t="s">
        <v>9395</v>
      </c>
      <c r="DK3233" s="3" t="s">
        <v>9379</v>
      </c>
      <c r="DL3233" t="s">
        <v>9396</v>
      </c>
      <c r="DM3233" t="str">
        <f t="shared" si="55"/>
        <v>ND013 - North Central Housing Authority</v>
      </c>
      <c r="DN3233" s="11" t="s">
        <v>9397</v>
      </c>
      <c r="DO3233" t="s">
        <v>9398</v>
      </c>
      <c r="DP3233">
        <v>86</v>
      </c>
    </row>
    <row r="3234" spans="113:120" x14ac:dyDescent="0.25">
      <c r="DI3234" t="s">
        <v>149</v>
      </c>
      <c r="DJ3234" t="s">
        <v>9399</v>
      </c>
      <c r="DK3234" s="3" t="s">
        <v>9379</v>
      </c>
      <c r="DL3234" t="s">
        <v>9400</v>
      </c>
      <c r="DM3234" t="str">
        <f t="shared" si="55"/>
        <v>ND014 - Fargo Housing and Redevelopment Authority</v>
      </c>
      <c r="DN3234" s="11" t="s">
        <v>9401</v>
      </c>
      <c r="DO3234" t="s">
        <v>9402</v>
      </c>
      <c r="DP3234">
        <v>46</v>
      </c>
    </row>
    <row r="3235" spans="113:120" x14ac:dyDescent="0.25">
      <c r="DI3235" t="s">
        <v>149</v>
      </c>
      <c r="DJ3235" t="s">
        <v>9399</v>
      </c>
      <c r="DK3235" s="3" t="s">
        <v>9379</v>
      </c>
      <c r="DL3235" t="s">
        <v>9400</v>
      </c>
      <c r="DM3235" t="str">
        <f t="shared" si="55"/>
        <v>ND014 - Fargo Housing and Redevelopment Authority</v>
      </c>
      <c r="DN3235" s="11" t="s">
        <v>9403</v>
      </c>
      <c r="DO3235" t="s">
        <v>9404</v>
      </c>
      <c r="DP3235">
        <v>90</v>
      </c>
    </row>
    <row r="3236" spans="113:120" x14ac:dyDescent="0.25">
      <c r="DI3236" t="s">
        <v>149</v>
      </c>
      <c r="DJ3236" t="s">
        <v>9399</v>
      </c>
      <c r="DK3236" s="3" t="s">
        <v>9379</v>
      </c>
      <c r="DL3236" t="s">
        <v>9400</v>
      </c>
      <c r="DM3236" t="str">
        <f t="shared" si="55"/>
        <v>ND014 - Fargo Housing and Redevelopment Authority</v>
      </c>
      <c r="DN3236" s="11" t="s">
        <v>9405</v>
      </c>
      <c r="DO3236" t="s">
        <v>9404</v>
      </c>
      <c r="DP3236">
        <v>94</v>
      </c>
    </row>
    <row r="3237" spans="113:120" x14ac:dyDescent="0.25">
      <c r="DI3237" t="s">
        <v>149</v>
      </c>
      <c r="DJ3237" t="s">
        <v>9406</v>
      </c>
      <c r="DK3237" s="3" t="s">
        <v>9379</v>
      </c>
      <c r="DL3237" t="s">
        <v>4644</v>
      </c>
      <c r="DM3237" t="str">
        <f t="shared" si="55"/>
        <v>ND015 - Mercer County Housing Authority</v>
      </c>
      <c r="DN3237" s="11" t="s">
        <v>9407</v>
      </c>
      <c r="DO3237" t="s">
        <v>9408</v>
      </c>
      <c r="DP3237">
        <v>40</v>
      </c>
    </row>
    <row r="3238" spans="113:120" x14ac:dyDescent="0.25">
      <c r="DI3238" t="s">
        <v>149</v>
      </c>
      <c r="DJ3238" t="s">
        <v>9409</v>
      </c>
      <c r="DK3238" s="3" t="s">
        <v>9379</v>
      </c>
      <c r="DL3238" t="s">
        <v>9410</v>
      </c>
      <c r="DM3238" t="str">
        <f t="shared" si="55"/>
        <v>ND017 - Minot Housing Authority</v>
      </c>
      <c r="DN3238" s="11" t="s">
        <v>9411</v>
      </c>
      <c r="DO3238" t="s">
        <v>9412</v>
      </c>
      <c r="DP3238">
        <v>249</v>
      </c>
    </row>
    <row r="3239" spans="113:120" x14ac:dyDescent="0.25">
      <c r="DI3239" t="s">
        <v>149</v>
      </c>
      <c r="DJ3239" t="s">
        <v>9413</v>
      </c>
      <c r="DK3239" s="3" t="s">
        <v>9379</v>
      </c>
      <c r="DL3239" t="s">
        <v>9414</v>
      </c>
      <c r="DM3239" t="str">
        <f t="shared" si="55"/>
        <v>ND019 - Traill County Housing Authority</v>
      </c>
      <c r="DN3239" s="11" t="s">
        <v>9415</v>
      </c>
      <c r="DO3239" t="s">
        <v>9416</v>
      </c>
      <c r="DP3239">
        <v>6</v>
      </c>
    </row>
    <row r="3240" spans="113:120" x14ac:dyDescent="0.25">
      <c r="DI3240" t="s">
        <v>14</v>
      </c>
      <c r="DJ3240" t="s">
        <v>9417</v>
      </c>
      <c r="DK3240" s="3" t="s">
        <v>9379</v>
      </c>
      <c r="DL3240" t="s">
        <v>9418</v>
      </c>
      <c r="DM3240" t="str">
        <f t="shared" si="55"/>
        <v>ND021 - Burleigh County Housing Authority</v>
      </c>
      <c r="DN3240" s="11" t="s">
        <v>9419</v>
      </c>
      <c r="DO3240" t="s">
        <v>9420</v>
      </c>
      <c r="DP3240">
        <v>135</v>
      </c>
    </row>
    <row r="3241" spans="113:120" x14ac:dyDescent="0.25">
      <c r="DI3241" t="s">
        <v>14</v>
      </c>
      <c r="DJ3241" t="s">
        <v>9417</v>
      </c>
      <c r="DK3241" s="3" t="s">
        <v>9379</v>
      </c>
      <c r="DL3241" t="s">
        <v>9418</v>
      </c>
      <c r="DM3241" t="str">
        <f t="shared" si="55"/>
        <v>ND021 - Burleigh County Housing Authority</v>
      </c>
      <c r="DN3241" s="11" t="s">
        <v>9421</v>
      </c>
      <c r="DO3241" t="s">
        <v>9422</v>
      </c>
      <c r="DP3241">
        <v>17</v>
      </c>
    </row>
    <row r="3242" spans="113:120" x14ac:dyDescent="0.25">
      <c r="DI3242" t="s">
        <v>14</v>
      </c>
      <c r="DJ3242" t="s">
        <v>9417</v>
      </c>
      <c r="DK3242" s="3" t="s">
        <v>9379</v>
      </c>
      <c r="DL3242" t="s">
        <v>9418</v>
      </c>
      <c r="DM3242" t="str">
        <f t="shared" si="55"/>
        <v>ND021 - Burleigh County Housing Authority</v>
      </c>
      <c r="DN3242" s="11" t="s">
        <v>9423</v>
      </c>
      <c r="DO3242" t="s">
        <v>269</v>
      </c>
      <c r="DP3242">
        <v>37</v>
      </c>
    </row>
    <row r="3243" spans="113:120" x14ac:dyDescent="0.25">
      <c r="DI3243" t="s">
        <v>14</v>
      </c>
      <c r="DJ3243" t="s">
        <v>9417</v>
      </c>
      <c r="DK3243" s="3" t="s">
        <v>9379</v>
      </c>
      <c r="DL3243" t="s">
        <v>9418</v>
      </c>
      <c r="DM3243" t="str">
        <f t="shared" si="55"/>
        <v>ND021 - Burleigh County Housing Authority</v>
      </c>
      <c r="DN3243" s="11" t="s">
        <v>9424</v>
      </c>
      <c r="DO3243" t="s">
        <v>9425</v>
      </c>
      <c r="DP3243">
        <v>44</v>
      </c>
    </row>
    <row r="3244" spans="113:120" x14ac:dyDescent="0.25">
      <c r="DI3244" t="s">
        <v>14</v>
      </c>
      <c r="DJ3244" t="s">
        <v>9417</v>
      </c>
      <c r="DK3244" s="3" t="s">
        <v>9379</v>
      </c>
      <c r="DL3244" t="s">
        <v>9418</v>
      </c>
      <c r="DM3244" t="str">
        <f t="shared" si="55"/>
        <v>ND021 - Burleigh County Housing Authority</v>
      </c>
      <c r="DN3244" s="11" t="s">
        <v>9426</v>
      </c>
      <c r="DO3244" t="s">
        <v>9427</v>
      </c>
      <c r="DP3244">
        <v>46</v>
      </c>
    </row>
    <row r="3245" spans="113:120" x14ac:dyDescent="0.25">
      <c r="DI3245" t="s">
        <v>14</v>
      </c>
      <c r="DJ3245" t="s">
        <v>9417</v>
      </c>
      <c r="DK3245" s="3" t="s">
        <v>9379</v>
      </c>
      <c r="DL3245" t="s">
        <v>9418</v>
      </c>
      <c r="DM3245" t="str">
        <f t="shared" si="55"/>
        <v>ND021 - Burleigh County Housing Authority</v>
      </c>
      <c r="DN3245" s="11" t="s">
        <v>9428</v>
      </c>
      <c r="DO3245" t="s">
        <v>9429</v>
      </c>
      <c r="DP3245">
        <v>9</v>
      </c>
    </row>
    <row r="3246" spans="113:120" x14ac:dyDescent="0.25">
      <c r="DI3246" t="s">
        <v>149</v>
      </c>
      <c r="DJ3246" t="s">
        <v>9430</v>
      </c>
      <c r="DK3246" s="3" t="s">
        <v>9379</v>
      </c>
      <c r="DL3246" t="s">
        <v>9431</v>
      </c>
      <c r="DM3246" t="str">
        <f t="shared" si="55"/>
        <v>ND022 - Barnes County Housing Authority</v>
      </c>
      <c r="DN3246" s="11" t="s">
        <v>9432</v>
      </c>
      <c r="DO3246" t="s">
        <v>9431</v>
      </c>
      <c r="DP3246">
        <v>49</v>
      </c>
    </row>
    <row r="3247" spans="113:120" x14ac:dyDescent="0.25">
      <c r="DI3247" t="s">
        <v>149</v>
      </c>
      <c r="DJ3247" t="s">
        <v>9433</v>
      </c>
      <c r="DK3247" s="3" t="s">
        <v>9379</v>
      </c>
      <c r="DL3247" t="s">
        <v>9434</v>
      </c>
      <c r="DM3247" t="str">
        <f t="shared" si="55"/>
        <v>ND030 - Benson County Housing Authority</v>
      </c>
      <c r="DN3247" s="11" t="s">
        <v>9435</v>
      </c>
      <c r="DO3247" t="s">
        <v>9436</v>
      </c>
      <c r="DP3247">
        <v>19</v>
      </c>
    </row>
    <row r="3248" spans="113:120" x14ac:dyDescent="0.25">
      <c r="DI3248" t="s">
        <v>149</v>
      </c>
      <c r="DJ3248" t="s">
        <v>9437</v>
      </c>
      <c r="DK3248" s="3" t="s">
        <v>9379</v>
      </c>
      <c r="DL3248" t="s">
        <v>9438</v>
      </c>
      <c r="DM3248" t="str">
        <f t="shared" si="55"/>
        <v>ND039 - McIntosh County Housing Authority</v>
      </c>
      <c r="DN3248" s="11" t="s">
        <v>9439</v>
      </c>
      <c r="DO3248" t="s">
        <v>9440</v>
      </c>
      <c r="DP3248">
        <v>8</v>
      </c>
    </row>
    <row r="3249" spans="113:120" x14ac:dyDescent="0.25">
      <c r="DI3249" t="s">
        <v>149</v>
      </c>
      <c r="DJ3249" t="s">
        <v>9441</v>
      </c>
      <c r="DK3249" s="3" t="s">
        <v>9379</v>
      </c>
      <c r="DL3249" t="s">
        <v>9442</v>
      </c>
      <c r="DM3249" t="str">
        <f t="shared" si="55"/>
        <v>ND054 - Emmons County Housing Authority</v>
      </c>
      <c r="DN3249" s="11" t="s">
        <v>9443</v>
      </c>
      <c r="DO3249" t="s">
        <v>9444</v>
      </c>
      <c r="DP3249">
        <v>15</v>
      </c>
    </row>
    <row r="3250" spans="113:120" x14ac:dyDescent="0.25">
      <c r="DI3250" t="s">
        <v>149</v>
      </c>
      <c r="DJ3250" t="s">
        <v>9445</v>
      </c>
      <c r="DK3250" s="3" t="s">
        <v>9379</v>
      </c>
      <c r="DL3250" t="s">
        <v>9446</v>
      </c>
      <c r="DM3250" t="str">
        <f t="shared" si="55"/>
        <v>ND058 - Nelson County Housing Authority</v>
      </c>
      <c r="DN3250" s="11" t="s">
        <v>9447</v>
      </c>
      <c r="DO3250" t="s">
        <v>9448</v>
      </c>
      <c r="DP3250">
        <v>25</v>
      </c>
    </row>
    <row r="3251" spans="113:120" x14ac:dyDescent="0.25">
      <c r="DI3251" t="s">
        <v>14</v>
      </c>
      <c r="DJ3251" t="s">
        <v>9449</v>
      </c>
      <c r="DK3251" s="3" t="s">
        <v>9450</v>
      </c>
      <c r="DL3251" t="s">
        <v>9451</v>
      </c>
      <c r="DM3251" t="str">
        <f t="shared" si="55"/>
        <v>NE001 - Omaha Housing Authority</v>
      </c>
      <c r="DN3251" s="11" t="s">
        <v>9452</v>
      </c>
      <c r="DO3251" t="s">
        <v>9453</v>
      </c>
      <c r="DP3251">
        <v>357</v>
      </c>
    </row>
    <row r="3252" spans="113:120" x14ac:dyDescent="0.25">
      <c r="DI3252" t="s">
        <v>14</v>
      </c>
      <c r="DJ3252" t="s">
        <v>9449</v>
      </c>
      <c r="DK3252" s="3" t="s">
        <v>9450</v>
      </c>
      <c r="DL3252" t="s">
        <v>9451</v>
      </c>
      <c r="DM3252" t="str">
        <f t="shared" si="55"/>
        <v>NE001 - Omaha Housing Authority</v>
      </c>
      <c r="DN3252" s="11" t="s">
        <v>9454</v>
      </c>
      <c r="DO3252" t="s">
        <v>9455</v>
      </c>
      <c r="DP3252">
        <v>117</v>
      </c>
    </row>
    <row r="3253" spans="113:120" x14ac:dyDescent="0.25">
      <c r="DI3253" t="s">
        <v>14</v>
      </c>
      <c r="DJ3253" t="s">
        <v>9449</v>
      </c>
      <c r="DK3253" s="3" t="s">
        <v>9450</v>
      </c>
      <c r="DL3253" t="s">
        <v>9451</v>
      </c>
      <c r="DM3253" t="str">
        <f t="shared" si="55"/>
        <v>NE001 - Omaha Housing Authority</v>
      </c>
      <c r="DN3253" s="11" t="s">
        <v>9456</v>
      </c>
      <c r="DO3253" t="s">
        <v>9457</v>
      </c>
      <c r="DP3253">
        <v>110</v>
      </c>
    </row>
    <row r="3254" spans="113:120" x14ac:dyDescent="0.25">
      <c r="DI3254" t="s">
        <v>14</v>
      </c>
      <c r="DJ3254" t="s">
        <v>9449</v>
      </c>
      <c r="DK3254" s="3" t="s">
        <v>9450</v>
      </c>
      <c r="DL3254" t="s">
        <v>9451</v>
      </c>
      <c r="DM3254" t="str">
        <f t="shared" si="55"/>
        <v>NE001 - Omaha Housing Authority</v>
      </c>
      <c r="DN3254" s="11" t="s">
        <v>9458</v>
      </c>
      <c r="DO3254" t="s">
        <v>9459</v>
      </c>
      <c r="DP3254">
        <v>221</v>
      </c>
    </row>
    <row r="3255" spans="113:120" x14ac:dyDescent="0.25">
      <c r="DI3255" t="s">
        <v>14</v>
      </c>
      <c r="DJ3255" t="s">
        <v>9449</v>
      </c>
      <c r="DK3255" s="3" t="s">
        <v>9450</v>
      </c>
      <c r="DL3255" t="s">
        <v>9451</v>
      </c>
      <c r="DM3255" t="str">
        <f t="shared" si="55"/>
        <v>NE001 - Omaha Housing Authority</v>
      </c>
      <c r="DN3255" s="11" t="s">
        <v>9460</v>
      </c>
      <c r="DO3255" t="s">
        <v>9461</v>
      </c>
      <c r="DP3255">
        <v>143</v>
      </c>
    </row>
    <row r="3256" spans="113:120" x14ac:dyDescent="0.25">
      <c r="DI3256" t="s">
        <v>14</v>
      </c>
      <c r="DJ3256" t="s">
        <v>9449</v>
      </c>
      <c r="DK3256" s="3" t="s">
        <v>9450</v>
      </c>
      <c r="DL3256" t="s">
        <v>9451</v>
      </c>
      <c r="DM3256" t="str">
        <f t="shared" si="55"/>
        <v>NE001 - Omaha Housing Authority</v>
      </c>
      <c r="DN3256" s="11" t="s">
        <v>9462</v>
      </c>
      <c r="DO3256" t="s">
        <v>9463</v>
      </c>
      <c r="DP3256">
        <v>143</v>
      </c>
    </row>
    <row r="3257" spans="113:120" x14ac:dyDescent="0.25">
      <c r="DI3257" t="s">
        <v>14</v>
      </c>
      <c r="DJ3257" t="s">
        <v>9449</v>
      </c>
      <c r="DK3257" s="3" t="s">
        <v>9450</v>
      </c>
      <c r="DL3257" t="s">
        <v>9451</v>
      </c>
      <c r="DM3257" t="str">
        <f t="shared" si="55"/>
        <v>NE001 - Omaha Housing Authority</v>
      </c>
      <c r="DN3257" s="11" t="s">
        <v>9464</v>
      </c>
      <c r="DO3257" t="s">
        <v>9465</v>
      </c>
      <c r="DP3257">
        <v>106</v>
      </c>
    </row>
    <row r="3258" spans="113:120" x14ac:dyDescent="0.25">
      <c r="DI3258" t="s">
        <v>14</v>
      </c>
      <c r="DJ3258" t="s">
        <v>9449</v>
      </c>
      <c r="DK3258" s="3" t="s">
        <v>9450</v>
      </c>
      <c r="DL3258" t="s">
        <v>9451</v>
      </c>
      <c r="DM3258" t="str">
        <f t="shared" si="55"/>
        <v>NE001 - Omaha Housing Authority</v>
      </c>
      <c r="DN3258" s="11" t="s">
        <v>9466</v>
      </c>
      <c r="DO3258" t="s">
        <v>9467</v>
      </c>
      <c r="DP3258">
        <v>106</v>
      </c>
    </row>
    <row r="3259" spans="113:120" x14ac:dyDescent="0.25">
      <c r="DI3259" t="s">
        <v>14</v>
      </c>
      <c r="DJ3259" t="s">
        <v>9449</v>
      </c>
      <c r="DK3259" s="3" t="s">
        <v>9450</v>
      </c>
      <c r="DL3259" t="s">
        <v>9451</v>
      </c>
      <c r="DM3259" t="str">
        <f t="shared" si="55"/>
        <v>NE001 - Omaha Housing Authority</v>
      </c>
      <c r="DN3259" s="11" t="s">
        <v>9468</v>
      </c>
      <c r="DO3259" t="s">
        <v>9469</v>
      </c>
      <c r="DP3259">
        <v>207</v>
      </c>
    </row>
    <row r="3260" spans="113:120" x14ac:dyDescent="0.25">
      <c r="DI3260" t="s">
        <v>14</v>
      </c>
      <c r="DJ3260" t="s">
        <v>9449</v>
      </c>
      <c r="DK3260" s="3" t="s">
        <v>9450</v>
      </c>
      <c r="DL3260" t="s">
        <v>9451</v>
      </c>
      <c r="DM3260" t="str">
        <f t="shared" si="55"/>
        <v>NE001 - Omaha Housing Authority</v>
      </c>
      <c r="DN3260" s="11" t="s">
        <v>9470</v>
      </c>
      <c r="DO3260" t="s">
        <v>9471</v>
      </c>
      <c r="DP3260">
        <v>104</v>
      </c>
    </row>
    <row r="3261" spans="113:120" x14ac:dyDescent="0.25">
      <c r="DI3261" t="s">
        <v>14</v>
      </c>
      <c r="DJ3261" t="s">
        <v>9449</v>
      </c>
      <c r="DK3261" s="3" t="s">
        <v>9450</v>
      </c>
      <c r="DL3261" t="s">
        <v>9451</v>
      </c>
      <c r="DM3261" t="str">
        <f t="shared" si="55"/>
        <v>NE001 - Omaha Housing Authority</v>
      </c>
      <c r="DN3261" s="11" t="s">
        <v>9472</v>
      </c>
      <c r="DO3261" t="s">
        <v>9473</v>
      </c>
      <c r="DP3261">
        <v>149</v>
      </c>
    </row>
    <row r="3262" spans="113:120" x14ac:dyDescent="0.25">
      <c r="DI3262" t="s">
        <v>14</v>
      </c>
      <c r="DJ3262" t="s">
        <v>9449</v>
      </c>
      <c r="DK3262" s="3" t="s">
        <v>9450</v>
      </c>
      <c r="DL3262" t="s">
        <v>9451</v>
      </c>
      <c r="DM3262" t="str">
        <f t="shared" si="55"/>
        <v>NE001 - Omaha Housing Authority</v>
      </c>
      <c r="DN3262" s="11" t="s">
        <v>9474</v>
      </c>
      <c r="DO3262" t="s">
        <v>9475</v>
      </c>
      <c r="DP3262">
        <v>225</v>
      </c>
    </row>
    <row r="3263" spans="113:120" x14ac:dyDescent="0.25">
      <c r="DI3263" t="s">
        <v>14</v>
      </c>
      <c r="DJ3263" t="s">
        <v>9449</v>
      </c>
      <c r="DK3263" s="3" t="s">
        <v>9450</v>
      </c>
      <c r="DL3263" t="s">
        <v>9451</v>
      </c>
      <c r="DM3263" t="str">
        <f t="shared" si="55"/>
        <v>NE001 - Omaha Housing Authority</v>
      </c>
      <c r="DN3263" s="11" t="s">
        <v>9476</v>
      </c>
      <c r="DO3263" t="s">
        <v>9477</v>
      </c>
      <c r="DP3263">
        <v>137</v>
      </c>
    </row>
    <row r="3264" spans="113:120" x14ac:dyDescent="0.25">
      <c r="DI3264" t="s">
        <v>14</v>
      </c>
      <c r="DJ3264" t="s">
        <v>9449</v>
      </c>
      <c r="DK3264" s="3" t="s">
        <v>9450</v>
      </c>
      <c r="DL3264" t="s">
        <v>9451</v>
      </c>
      <c r="DM3264" t="str">
        <f t="shared" si="55"/>
        <v>NE001 - Omaha Housing Authority</v>
      </c>
      <c r="DN3264" s="11" t="s">
        <v>9478</v>
      </c>
      <c r="DO3264" t="s">
        <v>9479</v>
      </c>
      <c r="DP3264">
        <v>115</v>
      </c>
    </row>
    <row r="3265" spans="113:120" x14ac:dyDescent="0.25">
      <c r="DI3265" t="s">
        <v>14</v>
      </c>
      <c r="DJ3265" t="s">
        <v>9449</v>
      </c>
      <c r="DK3265" s="3" t="s">
        <v>9450</v>
      </c>
      <c r="DL3265" t="s">
        <v>9451</v>
      </c>
      <c r="DM3265" t="str">
        <f t="shared" si="55"/>
        <v>NE001 - Omaha Housing Authority</v>
      </c>
      <c r="DN3265" s="11" t="s">
        <v>9480</v>
      </c>
      <c r="DO3265" t="s">
        <v>9481</v>
      </c>
      <c r="DP3265">
        <v>75</v>
      </c>
    </row>
    <row r="3266" spans="113:120" x14ac:dyDescent="0.25">
      <c r="DI3266" t="s">
        <v>14</v>
      </c>
      <c r="DJ3266" t="s">
        <v>9449</v>
      </c>
      <c r="DK3266" s="3" t="s">
        <v>9450</v>
      </c>
      <c r="DL3266" t="s">
        <v>9451</v>
      </c>
      <c r="DM3266" t="str">
        <f t="shared" si="55"/>
        <v>NE001 - Omaha Housing Authority</v>
      </c>
      <c r="DN3266" s="11" t="s">
        <v>9482</v>
      </c>
      <c r="DO3266" t="s">
        <v>9483</v>
      </c>
      <c r="DP3266">
        <v>32</v>
      </c>
    </row>
    <row r="3267" spans="113:120" x14ac:dyDescent="0.25">
      <c r="DI3267" t="s">
        <v>14</v>
      </c>
      <c r="DJ3267" t="s">
        <v>9449</v>
      </c>
      <c r="DK3267" s="3" t="s">
        <v>9450</v>
      </c>
      <c r="DL3267" t="s">
        <v>9451</v>
      </c>
      <c r="DM3267" t="str">
        <f t="shared" si="55"/>
        <v>NE001 - Omaha Housing Authority</v>
      </c>
      <c r="DN3267" s="11" t="s">
        <v>9484</v>
      </c>
      <c r="DO3267" t="s">
        <v>9485</v>
      </c>
      <c r="DP3267">
        <v>37</v>
      </c>
    </row>
    <row r="3268" spans="113:120" x14ac:dyDescent="0.25">
      <c r="DI3268" t="s">
        <v>14</v>
      </c>
      <c r="DJ3268" t="s">
        <v>9449</v>
      </c>
      <c r="DK3268" s="3" t="s">
        <v>9450</v>
      </c>
      <c r="DL3268" t="s">
        <v>9451</v>
      </c>
      <c r="DM3268" t="str">
        <f t="shared" si="55"/>
        <v>NE001 - Omaha Housing Authority</v>
      </c>
      <c r="DN3268" s="11" t="s">
        <v>9486</v>
      </c>
      <c r="DO3268" t="s">
        <v>9487</v>
      </c>
      <c r="DP3268">
        <v>24</v>
      </c>
    </row>
    <row r="3269" spans="113:120" x14ac:dyDescent="0.25">
      <c r="DI3269" t="s">
        <v>14</v>
      </c>
      <c r="DJ3269" t="s">
        <v>9449</v>
      </c>
      <c r="DK3269" s="3" t="s">
        <v>9450</v>
      </c>
      <c r="DL3269" t="s">
        <v>9451</v>
      </c>
      <c r="DM3269" t="str">
        <f t="shared" si="55"/>
        <v>NE001 - Omaha Housing Authority</v>
      </c>
      <c r="DN3269" s="11" t="s">
        <v>9488</v>
      </c>
      <c r="DO3269" t="s">
        <v>9489</v>
      </c>
      <c r="DP3269">
        <v>16</v>
      </c>
    </row>
    <row r="3270" spans="113:120" x14ac:dyDescent="0.25">
      <c r="DI3270" t="s">
        <v>14</v>
      </c>
      <c r="DJ3270" t="s">
        <v>9449</v>
      </c>
      <c r="DK3270" s="3" t="s">
        <v>9450</v>
      </c>
      <c r="DL3270" t="s">
        <v>9451</v>
      </c>
      <c r="DM3270" t="str">
        <f t="shared" ref="DM3270:DM3333" si="56">CONCATENATE(DJ3270," - ",DL3270)</f>
        <v>NE001 - Omaha Housing Authority</v>
      </c>
      <c r="DN3270" s="11" t="s">
        <v>9490</v>
      </c>
      <c r="DO3270" t="s">
        <v>9491</v>
      </c>
      <c r="DP3270">
        <v>12</v>
      </c>
    </row>
    <row r="3271" spans="113:120" x14ac:dyDescent="0.25">
      <c r="DI3271" t="s">
        <v>14</v>
      </c>
      <c r="DJ3271" t="s">
        <v>9449</v>
      </c>
      <c r="DK3271" s="3" t="s">
        <v>9450</v>
      </c>
      <c r="DL3271" t="s">
        <v>9451</v>
      </c>
      <c r="DM3271" t="str">
        <f t="shared" si="56"/>
        <v>NE001 - Omaha Housing Authority</v>
      </c>
      <c r="DN3271" s="11" t="s">
        <v>9492</v>
      </c>
      <c r="DO3271" t="s">
        <v>9493</v>
      </c>
      <c r="DP3271">
        <v>12</v>
      </c>
    </row>
    <row r="3272" spans="113:120" x14ac:dyDescent="0.25">
      <c r="DI3272" t="s">
        <v>14</v>
      </c>
      <c r="DJ3272" t="s">
        <v>9449</v>
      </c>
      <c r="DK3272" s="3" t="s">
        <v>9450</v>
      </c>
      <c r="DL3272" t="s">
        <v>9451</v>
      </c>
      <c r="DM3272" t="str">
        <f t="shared" si="56"/>
        <v>NE001 - Omaha Housing Authority</v>
      </c>
      <c r="DN3272" s="11" t="s">
        <v>9494</v>
      </c>
      <c r="DO3272" t="s">
        <v>9495</v>
      </c>
      <c r="DP3272">
        <v>20</v>
      </c>
    </row>
    <row r="3273" spans="113:120" x14ac:dyDescent="0.25">
      <c r="DI3273" t="s">
        <v>14</v>
      </c>
      <c r="DJ3273" t="s">
        <v>9496</v>
      </c>
      <c r="DK3273" s="3" t="s">
        <v>9450</v>
      </c>
      <c r="DL3273" t="s">
        <v>5227</v>
      </c>
      <c r="DM3273" t="str">
        <f t="shared" si="56"/>
        <v>NE002 - Lincoln Housing Authority</v>
      </c>
      <c r="DN3273" s="11" t="s">
        <v>9497</v>
      </c>
      <c r="DO3273" t="s">
        <v>9498</v>
      </c>
      <c r="DP3273">
        <v>149</v>
      </c>
    </row>
    <row r="3274" spans="113:120" x14ac:dyDescent="0.25">
      <c r="DI3274" t="s">
        <v>14</v>
      </c>
      <c r="DJ3274" t="s">
        <v>9496</v>
      </c>
      <c r="DK3274" s="3" t="s">
        <v>9450</v>
      </c>
      <c r="DL3274" t="s">
        <v>5227</v>
      </c>
      <c r="DM3274" t="str">
        <f t="shared" si="56"/>
        <v>NE002 - Lincoln Housing Authority</v>
      </c>
      <c r="DN3274" s="11" t="s">
        <v>9499</v>
      </c>
      <c r="DO3274" t="s">
        <v>9500</v>
      </c>
      <c r="DP3274">
        <v>51</v>
      </c>
    </row>
    <row r="3275" spans="113:120" x14ac:dyDescent="0.25">
      <c r="DI3275" t="s">
        <v>14</v>
      </c>
      <c r="DJ3275" t="s">
        <v>9501</v>
      </c>
      <c r="DK3275" s="3" t="s">
        <v>9450</v>
      </c>
      <c r="DL3275" t="s">
        <v>9502</v>
      </c>
      <c r="DM3275" t="str">
        <f t="shared" si="56"/>
        <v>NE003 - Hall County Housing Authority</v>
      </c>
      <c r="DN3275" s="11" t="s">
        <v>9503</v>
      </c>
      <c r="DO3275" t="s">
        <v>9504</v>
      </c>
      <c r="DP3275">
        <v>280</v>
      </c>
    </row>
    <row r="3276" spans="113:120" x14ac:dyDescent="0.25">
      <c r="DI3276" t="s">
        <v>14</v>
      </c>
      <c r="DJ3276" t="s">
        <v>9501</v>
      </c>
      <c r="DK3276" s="3" t="s">
        <v>9450</v>
      </c>
      <c r="DL3276" t="s">
        <v>9502</v>
      </c>
      <c r="DM3276" t="str">
        <f t="shared" si="56"/>
        <v>NE003 - Hall County Housing Authority</v>
      </c>
      <c r="DN3276" s="11" t="s">
        <v>9505</v>
      </c>
      <c r="DO3276" t="s">
        <v>9506</v>
      </c>
      <c r="DP3276">
        <v>111</v>
      </c>
    </row>
    <row r="3277" spans="113:120" x14ac:dyDescent="0.25">
      <c r="DI3277" t="s">
        <v>14</v>
      </c>
      <c r="DJ3277" t="s">
        <v>9501</v>
      </c>
      <c r="DK3277" s="3" t="s">
        <v>9450</v>
      </c>
      <c r="DL3277" t="s">
        <v>9502</v>
      </c>
      <c r="DM3277" t="str">
        <f t="shared" si="56"/>
        <v>NE003 - Hall County Housing Authority</v>
      </c>
      <c r="DN3277" s="11" t="s">
        <v>9507</v>
      </c>
      <c r="DO3277" t="s">
        <v>9508</v>
      </c>
      <c r="DP3277">
        <v>3</v>
      </c>
    </row>
    <row r="3278" spans="113:120" x14ac:dyDescent="0.25">
      <c r="DI3278" t="s">
        <v>149</v>
      </c>
      <c r="DJ3278" t="s">
        <v>9509</v>
      </c>
      <c r="DK3278" s="3" t="s">
        <v>9450</v>
      </c>
      <c r="DL3278" t="s">
        <v>9510</v>
      </c>
      <c r="DM3278" t="str">
        <f t="shared" si="56"/>
        <v>NE004 - Kearney Housing Agency</v>
      </c>
      <c r="DN3278" s="11" t="s">
        <v>9511</v>
      </c>
      <c r="DO3278" t="s">
        <v>9512</v>
      </c>
      <c r="DP3278">
        <v>172</v>
      </c>
    </row>
    <row r="3279" spans="113:120" x14ac:dyDescent="0.25">
      <c r="DI3279" t="s">
        <v>149</v>
      </c>
      <c r="DJ3279" t="s">
        <v>9513</v>
      </c>
      <c r="DK3279" s="3" t="s">
        <v>9450</v>
      </c>
      <c r="DL3279" t="s">
        <v>9514</v>
      </c>
      <c r="DM3279" t="str">
        <f t="shared" si="56"/>
        <v>NE005 - Ord Housing Authority</v>
      </c>
      <c r="DN3279" s="11" t="s">
        <v>9515</v>
      </c>
      <c r="DO3279" t="s">
        <v>9516</v>
      </c>
      <c r="DP3279">
        <v>117</v>
      </c>
    </row>
    <row r="3280" spans="113:120" x14ac:dyDescent="0.25">
      <c r="DI3280" t="s">
        <v>149</v>
      </c>
      <c r="DJ3280" t="s">
        <v>9517</v>
      </c>
      <c r="DK3280" s="3" t="s">
        <v>9450</v>
      </c>
      <c r="DL3280" t="s">
        <v>9518</v>
      </c>
      <c r="DM3280" t="str">
        <f t="shared" si="56"/>
        <v>NE006 - Red Cloud Housing Authority</v>
      </c>
      <c r="DN3280" s="11" t="s">
        <v>9519</v>
      </c>
      <c r="DO3280" t="s">
        <v>9520</v>
      </c>
      <c r="DP3280">
        <v>49</v>
      </c>
    </row>
    <row r="3281" spans="113:120" x14ac:dyDescent="0.25">
      <c r="DI3281" t="s">
        <v>149</v>
      </c>
      <c r="DJ3281" t="s">
        <v>9521</v>
      </c>
      <c r="DK3281" s="3" t="s">
        <v>9450</v>
      </c>
      <c r="DL3281" t="s">
        <v>9522</v>
      </c>
      <c r="DM3281" t="str">
        <f t="shared" si="56"/>
        <v>NE008 - Loup City Housing Authority</v>
      </c>
      <c r="DN3281" s="11" t="s">
        <v>9523</v>
      </c>
      <c r="DO3281" t="s">
        <v>9524</v>
      </c>
      <c r="DP3281">
        <v>34</v>
      </c>
    </row>
    <row r="3282" spans="113:120" x14ac:dyDescent="0.25">
      <c r="DI3282" t="s">
        <v>149</v>
      </c>
      <c r="DJ3282" t="s">
        <v>9525</v>
      </c>
      <c r="DK3282" s="3" t="s">
        <v>9450</v>
      </c>
      <c r="DL3282" t="s">
        <v>9526</v>
      </c>
      <c r="DM3282" t="str">
        <f t="shared" si="56"/>
        <v>NE011 - Gresham Housing Authority</v>
      </c>
      <c r="DN3282" s="11" t="s">
        <v>9527</v>
      </c>
      <c r="DO3282" t="s">
        <v>9528</v>
      </c>
      <c r="DP3282">
        <v>12</v>
      </c>
    </row>
    <row r="3283" spans="113:120" x14ac:dyDescent="0.25">
      <c r="DI3283" t="s">
        <v>149</v>
      </c>
      <c r="DJ3283" t="s">
        <v>9529</v>
      </c>
      <c r="DK3283" s="3" t="s">
        <v>9450</v>
      </c>
      <c r="DL3283" t="s">
        <v>9530</v>
      </c>
      <c r="DM3283" t="str">
        <f t="shared" si="56"/>
        <v>NE012 - Nebraska City Housing Authority</v>
      </c>
      <c r="DN3283" s="11" t="s">
        <v>9531</v>
      </c>
      <c r="DO3283" t="s">
        <v>7408</v>
      </c>
      <c r="DP3283">
        <v>75</v>
      </c>
    </row>
    <row r="3284" spans="113:120" x14ac:dyDescent="0.25">
      <c r="DI3284" t="s">
        <v>14</v>
      </c>
      <c r="DJ3284" t="s">
        <v>9532</v>
      </c>
      <c r="DK3284" s="3" t="s">
        <v>9450</v>
      </c>
      <c r="DL3284" t="s">
        <v>5123</v>
      </c>
      <c r="DM3284" t="str">
        <f t="shared" si="56"/>
        <v>NE014 - Humboldt Housing Authority</v>
      </c>
      <c r="DN3284" s="11" t="s">
        <v>9533</v>
      </c>
      <c r="DO3284" t="s">
        <v>8419</v>
      </c>
      <c r="DP3284">
        <v>28</v>
      </c>
    </row>
    <row r="3285" spans="113:120" x14ac:dyDescent="0.25">
      <c r="DI3285" t="s">
        <v>14</v>
      </c>
      <c r="DJ3285" t="s">
        <v>9534</v>
      </c>
      <c r="DK3285" s="3" t="s">
        <v>9450</v>
      </c>
      <c r="DL3285" t="s">
        <v>9535</v>
      </c>
      <c r="DM3285" t="str">
        <f t="shared" si="56"/>
        <v>NE015 - Syracuse Housing Authority</v>
      </c>
      <c r="DN3285" s="11" t="s">
        <v>9536</v>
      </c>
      <c r="DO3285" t="s">
        <v>5482</v>
      </c>
      <c r="DP3285">
        <v>22</v>
      </c>
    </row>
    <row r="3286" spans="113:120" x14ac:dyDescent="0.25">
      <c r="DI3286" t="s">
        <v>149</v>
      </c>
      <c r="DJ3286" t="s">
        <v>9537</v>
      </c>
      <c r="DK3286" s="3" t="s">
        <v>9450</v>
      </c>
      <c r="DL3286" t="s">
        <v>9538</v>
      </c>
      <c r="DM3286" t="str">
        <f t="shared" si="56"/>
        <v>NE016 - Benkelman Housing Authority</v>
      </c>
      <c r="DN3286" s="11" t="s">
        <v>9539</v>
      </c>
      <c r="DO3286" t="s">
        <v>9540</v>
      </c>
      <c r="DP3286">
        <v>40</v>
      </c>
    </row>
    <row r="3287" spans="113:120" x14ac:dyDescent="0.25">
      <c r="DI3287" t="s">
        <v>149</v>
      </c>
      <c r="DJ3287" t="s">
        <v>9541</v>
      </c>
      <c r="DK3287" s="3" t="s">
        <v>9450</v>
      </c>
      <c r="DL3287" t="s">
        <v>9542</v>
      </c>
      <c r="DM3287" t="str">
        <f t="shared" si="56"/>
        <v>NE017 - Stromsburg Housing Authority</v>
      </c>
      <c r="DN3287" s="11" t="s">
        <v>9543</v>
      </c>
      <c r="DO3287" t="s">
        <v>9544</v>
      </c>
      <c r="DP3287">
        <v>31</v>
      </c>
    </row>
    <row r="3288" spans="113:120" x14ac:dyDescent="0.25">
      <c r="DI3288" t="s">
        <v>149</v>
      </c>
      <c r="DJ3288" t="s">
        <v>9545</v>
      </c>
      <c r="DK3288" s="3" t="s">
        <v>9450</v>
      </c>
      <c r="DL3288" t="s">
        <v>9546</v>
      </c>
      <c r="DM3288" t="str">
        <f t="shared" si="56"/>
        <v>NE018 - Wymore Housing Authority</v>
      </c>
      <c r="DN3288" s="11" t="s">
        <v>9547</v>
      </c>
      <c r="DO3288" t="s">
        <v>9548</v>
      </c>
      <c r="DP3288">
        <v>26</v>
      </c>
    </row>
    <row r="3289" spans="113:120" x14ac:dyDescent="0.25">
      <c r="DI3289" t="s">
        <v>149</v>
      </c>
      <c r="DJ3289" t="s">
        <v>9549</v>
      </c>
      <c r="DK3289" s="3" t="s">
        <v>9450</v>
      </c>
      <c r="DL3289" t="s">
        <v>9550</v>
      </c>
      <c r="DM3289" t="str">
        <f t="shared" si="56"/>
        <v>NE019 - Clay Center Housing Authority</v>
      </c>
      <c r="DN3289" s="11" t="s">
        <v>9551</v>
      </c>
      <c r="DO3289" t="s">
        <v>9552</v>
      </c>
      <c r="DP3289">
        <v>26</v>
      </c>
    </row>
    <row r="3290" spans="113:120" x14ac:dyDescent="0.25">
      <c r="DI3290" t="s">
        <v>149</v>
      </c>
      <c r="DJ3290" t="s">
        <v>9553</v>
      </c>
      <c r="DK3290" s="3" t="s">
        <v>9450</v>
      </c>
      <c r="DL3290" t="s">
        <v>9554</v>
      </c>
      <c r="DM3290" t="str">
        <f t="shared" si="56"/>
        <v>NE020 - Grant Housing Authority</v>
      </c>
      <c r="DN3290" s="11" t="s">
        <v>9555</v>
      </c>
      <c r="DO3290" t="s">
        <v>5105</v>
      </c>
      <c r="DP3290">
        <v>20</v>
      </c>
    </row>
    <row r="3291" spans="113:120" x14ac:dyDescent="0.25">
      <c r="DI3291" t="s">
        <v>149</v>
      </c>
      <c r="DJ3291" t="s">
        <v>9556</v>
      </c>
      <c r="DK3291" s="3" t="s">
        <v>9450</v>
      </c>
      <c r="DL3291" t="s">
        <v>9557</v>
      </c>
      <c r="DM3291" t="str">
        <f t="shared" si="56"/>
        <v>NE021 - Imperial Housing Authority</v>
      </c>
      <c r="DN3291" s="11" t="s">
        <v>9558</v>
      </c>
      <c r="DO3291" t="s">
        <v>3010</v>
      </c>
      <c r="DP3291">
        <v>20</v>
      </c>
    </row>
    <row r="3292" spans="113:120" x14ac:dyDescent="0.25">
      <c r="DI3292" t="s">
        <v>149</v>
      </c>
      <c r="DJ3292" t="s">
        <v>9559</v>
      </c>
      <c r="DK3292" s="3" t="s">
        <v>9450</v>
      </c>
      <c r="DL3292" t="s">
        <v>9560</v>
      </c>
      <c r="DM3292" t="str">
        <f t="shared" si="56"/>
        <v>NE022 - Neligh Housing Authority</v>
      </c>
      <c r="DN3292" s="11" t="s">
        <v>9561</v>
      </c>
      <c r="DO3292" t="s">
        <v>9562</v>
      </c>
      <c r="DP3292">
        <v>34</v>
      </c>
    </row>
    <row r="3293" spans="113:120" x14ac:dyDescent="0.25">
      <c r="DI3293" t="s">
        <v>149</v>
      </c>
      <c r="DJ3293" t="s">
        <v>9563</v>
      </c>
      <c r="DK3293" s="3" t="s">
        <v>9450</v>
      </c>
      <c r="DL3293" t="s">
        <v>9564</v>
      </c>
      <c r="DM3293" t="str">
        <f t="shared" si="56"/>
        <v>NE023 - Schuyler Housing Authority</v>
      </c>
      <c r="DN3293" s="11" t="s">
        <v>9565</v>
      </c>
      <c r="DO3293" t="s">
        <v>9566</v>
      </c>
      <c r="DP3293">
        <v>58</v>
      </c>
    </row>
    <row r="3294" spans="113:120" x14ac:dyDescent="0.25">
      <c r="DI3294" t="s">
        <v>149</v>
      </c>
      <c r="DJ3294" t="s">
        <v>9567</v>
      </c>
      <c r="DK3294" s="3" t="s">
        <v>9450</v>
      </c>
      <c r="DL3294" t="s">
        <v>9568</v>
      </c>
      <c r="DM3294" t="str">
        <f t="shared" si="56"/>
        <v>NE024 - Alma Housing Authority</v>
      </c>
      <c r="DN3294" s="11" t="s">
        <v>9569</v>
      </c>
      <c r="DO3294" t="s">
        <v>5061</v>
      </c>
      <c r="DP3294">
        <v>16</v>
      </c>
    </row>
    <row r="3295" spans="113:120" x14ac:dyDescent="0.25">
      <c r="DI3295" t="s">
        <v>149</v>
      </c>
      <c r="DJ3295" t="s">
        <v>9570</v>
      </c>
      <c r="DK3295" s="3" t="s">
        <v>9450</v>
      </c>
      <c r="DL3295" t="s">
        <v>9571</v>
      </c>
      <c r="DM3295" t="str">
        <f t="shared" si="56"/>
        <v>NE025 - David City Housing Authority</v>
      </c>
      <c r="DN3295" s="11" t="s">
        <v>9572</v>
      </c>
      <c r="DO3295" t="s">
        <v>9573</v>
      </c>
      <c r="DP3295">
        <v>54</v>
      </c>
    </row>
    <row r="3296" spans="113:120" x14ac:dyDescent="0.25">
      <c r="DI3296" t="s">
        <v>149</v>
      </c>
      <c r="DJ3296" t="s">
        <v>9574</v>
      </c>
      <c r="DK3296" s="3" t="s">
        <v>9450</v>
      </c>
      <c r="DL3296" t="s">
        <v>9575</v>
      </c>
      <c r="DM3296" t="str">
        <f t="shared" si="56"/>
        <v>NE026 - Burwell Housing Authority</v>
      </c>
      <c r="DN3296" s="11" t="s">
        <v>9576</v>
      </c>
      <c r="DO3296" t="s">
        <v>9577</v>
      </c>
      <c r="DP3296">
        <v>65</v>
      </c>
    </row>
    <row r="3297" spans="113:120" x14ac:dyDescent="0.25">
      <c r="DI3297" t="s">
        <v>149</v>
      </c>
      <c r="DJ3297" t="s">
        <v>9578</v>
      </c>
      <c r="DK3297" s="3" t="s">
        <v>9450</v>
      </c>
      <c r="DL3297" t="s">
        <v>9579</v>
      </c>
      <c r="DM3297" t="str">
        <f t="shared" si="56"/>
        <v>NE027 - Clarkson Housing Authority</v>
      </c>
      <c r="DN3297" s="11" t="s">
        <v>9580</v>
      </c>
      <c r="DO3297" t="s">
        <v>5201</v>
      </c>
      <c r="DP3297">
        <v>23</v>
      </c>
    </row>
    <row r="3298" spans="113:120" x14ac:dyDescent="0.25">
      <c r="DI3298" t="s">
        <v>149</v>
      </c>
      <c r="DJ3298" t="s">
        <v>9581</v>
      </c>
      <c r="DK3298" s="3" t="s">
        <v>9450</v>
      </c>
      <c r="DL3298" t="s">
        <v>9582</v>
      </c>
      <c r="DM3298" t="str">
        <f t="shared" si="56"/>
        <v>NE029 - Stanton Housing Authority</v>
      </c>
      <c r="DN3298" s="11" t="s">
        <v>9583</v>
      </c>
      <c r="DO3298" t="s">
        <v>9584</v>
      </c>
      <c r="DP3298">
        <v>29</v>
      </c>
    </row>
    <row r="3299" spans="113:120" x14ac:dyDescent="0.25">
      <c r="DI3299" t="s">
        <v>149</v>
      </c>
      <c r="DJ3299" t="s">
        <v>9585</v>
      </c>
      <c r="DK3299" s="3" t="s">
        <v>9450</v>
      </c>
      <c r="DL3299" t="s">
        <v>9586</v>
      </c>
      <c r="DM3299" t="str">
        <f t="shared" si="56"/>
        <v>NE030 - Fairbury Housing Authority</v>
      </c>
      <c r="DN3299" s="11" t="s">
        <v>9587</v>
      </c>
      <c r="DO3299" t="s">
        <v>5061</v>
      </c>
      <c r="DP3299">
        <v>58</v>
      </c>
    </row>
    <row r="3300" spans="113:120" x14ac:dyDescent="0.25">
      <c r="DI3300" t="s">
        <v>149</v>
      </c>
      <c r="DJ3300" t="s">
        <v>9588</v>
      </c>
      <c r="DK3300" s="3" t="s">
        <v>9450</v>
      </c>
      <c r="DL3300" t="s">
        <v>9589</v>
      </c>
      <c r="DM3300" t="str">
        <f t="shared" si="56"/>
        <v>NE031 - Blue Hill Housing Authority</v>
      </c>
      <c r="DN3300" s="11" t="s">
        <v>9590</v>
      </c>
      <c r="DO3300" t="s">
        <v>9591</v>
      </c>
      <c r="DP3300">
        <v>38</v>
      </c>
    </row>
    <row r="3301" spans="113:120" x14ac:dyDescent="0.25">
      <c r="DI3301" t="s">
        <v>149</v>
      </c>
      <c r="DJ3301" t="s">
        <v>9592</v>
      </c>
      <c r="DK3301" s="3" t="s">
        <v>9450</v>
      </c>
      <c r="DL3301" t="s">
        <v>9593</v>
      </c>
      <c r="DM3301" t="str">
        <f t="shared" si="56"/>
        <v>NE032 - Verdigre Housing Authority</v>
      </c>
      <c r="DN3301" s="11" t="s">
        <v>9594</v>
      </c>
      <c r="DO3301" t="s">
        <v>9595</v>
      </c>
      <c r="DP3301">
        <v>16</v>
      </c>
    </row>
    <row r="3302" spans="113:120" x14ac:dyDescent="0.25">
      <c r="DI3302" t="s">
        <v>149</v>
      </c>
      <c r="DJ3302" t="s">
        <v>9596</v>
      </c>
      <c r="DK3302" s="3" t="s">
        <v>9450</v>
      </c>
      <c r="DL3302" t="s">
        <v>9597</v>
      </c>
      <c r="DM3302" t="str">
        <f t="shared" si="56"/>
        <v>NE033 - Edgar Housing Authority</v>
      </c>
      <c r="DN3302" s="11" t="s">
        <v>9598</v>
      </c>
      <c r="DO3302" t="s">
        <v>9599</v>
      </c>
      <c r="DP3302">
        <v>20</v>
      </c>
    </row>
    <row r="3303" spans="113:120" x14ac:dyDescent="0.25">
      <c r="DI3303" t="s">
        <v>149</v>
      </c>
      <c r="DJ3303" t="s">
        <v>9600</v>
      </c>
      <c r="DK3303" s="3" t="s">
        <v>9450</v>
      </c>
      <c r="DL3303" t="s">
        <v>9601</v>
      </c>
      <c r="DM3303" t="str">
        <f t="shared" si="56"/>
        <v>NE034 - Creighton Housing Authority</v>
      </c>
      <c r="DN3303" s="11" t="s">
        <v>9602</v>
      </c>
      <c r="DO3303" t="s">
        <v>9603</v>
      </c>
      <c r="DP3303">
        <v>33</v>
      </c>
    </row>
    <row r="3304" spans="113:120" x14ac:dyDescent="0.25">
      <c r="DI3304" t="s">
        <v>149</v>
      </c>
      <c r="DJ3304" t="s">
        <v>9604</v>
      </c>
      <c r="DK3304" s="3" t="s">
        <v>9450</v>
      </c>
      <c r="DL3304" t="s">
        <v>9605</v>
      </c>
      <c r="DM3304" t="str">
        <f t="shared" si="56"/>
        <v>NE035 - Ainsworth Housing Authority</v>
      </c>
      <c r="DN3304" s="11" t="s">
        <v>9606</v>
      </c>
      <c r="DO3304" t="s">
        <v>9607</v>
      </c>
      <c r="DP3304">
        <v>30</v>
      </c>
    </row>
    <row r="3305" spans="113:120" x14ac:dyDescent="0.25">
      <c r="DI3305" t="s">
        <v>149</v>
      </c>
      <c r="DJ3305" t="s">
        <v>9608</v>
      </c>
      <c r="DK3305" s="3" t="s">
        <v>9450</v>
      </c>
      <c r="DL3305" t="s">
        <v>9609</v>
      </c>
      <c r="DM3305" t="str">
        <f t="shared" si="56"/>
        <v>NE036 - Deshler Housing Authority</v>
      </c>
      <c r="DN3305" s="11" t="s">
        <v>9610</v>
      </c>
      <c r="DO3305" t="s">
        <v>9611</v>
      </c>
      <c r="DP3305">
        <v>30</v>
      </c>
    </row>
    <row r="3306" spans="113:120" x14ac:dyDescent="0.25">
      <c r="DI3306" t="s">
        <v>149</v>
      </c>
      <c r="DJ3306" t="s">
        <v>9612</v>
      </c>
      <c r="DK3306" s="3" t="s">
        <v>9450</v>
      </c>
      <c r="DL3306" t="s">
        <v>9613</v>
      </c>
      <c r="DM3306" t="str">
        <f t="shared" si="56"/>
        <v>NE037 - Newman Grove Housing Authority</v>
      </c>
      <c r="DN3306" s="11" t="s">
        <v>9614</v>
      </c>
      <c r="DO3306" t="s">
        <v>9615</v>
      </c>
      <c r="DP3306">
        <v>17</v>
      </c>
    </row>
    <row r="3307" spans="113:120" x14ac:dyDescent="0.25">
      <c r="DI3307" t="s">
        <v>149</v>
      </c>
      <c r="DJ3307" t="s">
        <v>9616</v>
      </c>
      <c r="DK3307" s="3" t="s">
        <v>9450</v>
      </c>
      <c r="DL3307" t="s">
        <v>9617</v>
      </c>
      <c r="DM3307" t="str">
        <f t="shared" si="56"/>
        <v>NE038 - Henderson Housing Authority</v>
      </c>
      <c r="DN3307" s="11" t="s">
        <v>9618</v>
      </c>
      <c r="DO3307" t="s">
        <v>9619</v>
      </c>
      <c r="DP3307">
        <v>20</v>
      </c>
    </row>
    <row r="3308" spans="113:120" x14ac:dyDescent="0.25">
      <c r="DI3308" t="s">
        <v>149</v>
      </c>
      <c r="DJ3308" t="s">
        <v>9620</v>
      </c>
      <c r="DK3308" s="3" t="s">
        <v>9450</v>
      </c>
      <c r="DL3308" t="s">
        <v>9621</v>
      </c>
      <c r="DM3308" t="str">
        <f t="shared" si="56"/>
        <v>NE039 - Coleridge Housing Authority</v>
      </c>
      <c r="DN3308" s="11" t="s">
        <v>9622</v>
      </c>
      <c r="DO3308" t="s">
        <v>9623</v>
      </c>
      <c r="DP3308">
        <v>23</v>
      </c>
    </row>
    <row r="3309" spans="113:120" x14ac:dyDescent="0.25">
      <c r="DI3309" t="s">
        <v>149</v>
      </c>
      <c r="DJ3309" t="s">
        <v>9624</v>
      </c>
      <c r="DK3309" s="3" t="s">
        <v>9450</v>
      </c>
      <c r="DL3309" t="s">
        <v>9625</v>
      </c>
      <c r="DM3309" t="str">
        <f t="shared" si="56"/>
        <v>NE040 - Albion Housing Authority</v>
      </c>
      <c r="DN3309" s="11" t="s">
        <v>9626</v>
      </c>
      <c r="DO3309" t="s">
        <v>9627</v>
      </c>
      <c r="DP3309">
        <v>40</v>
      </c>
    </row>
    <row r="3310" spans="113:120" x14ac:dyDescent="0.25">
      <c r="DI3310" t="s">
        <v>149</v>
      </c>
      <c r="DJ3310" t="s">
        <v>9628</v>
      </c>
      <c r="DK3310" s="3" t="s">
        <v>9450</v>
      </c>
      <c r="DL3310" t="s">
        <v>9629</v>
      </c>
      <c r="DM3310" t="str">
        <f t="shared" si="56"/>
        <v>NE041 - City of Crete Housing Authority</v>
      </c>
      <c r="DN3310" s="11" t="s">
        <v>9630</v>
      </c>
      <c r="DO3310" t="s">
        <v>9631</v>
      </c>
      <c r="DP3310">
        <v>40</v>
      </c>
    </row>
    <row r="3311" spans="113:120" x14ac:dyDescent="0.25">
      <c r="DI3311" t="s">
        <v>149</v>
      </c>
      <c r="DJ3311" t="s">
        <v>9632</v>
      </c>
      <c r="DK3311" s="3" t="s">
        <v>9450</v>
      </c>
      <c r="DL3311" t="s">
        <v>9633</v>
      </c>
      <c r="DM3311" t="str">
        <f t="shared" si="56"/>
        <v>NE042 - Greeley Housing Authority</v>
      </c>
      <c r="DN3311" s="11" t="s">
        <v>9634</v>
      </c>
      <c r="DO3311" t="s">
        <v>9635</v>
      </c>
      <c r="DP3311">
        <v>14</v>
      </c>
    </row>
    <row r="3312" spans="113:120" x14ac:dyDescent="0.25">
      <c r="DI3312" t="s">
        <v>149</v>
      </c>
      <c r="DJ3312" t="s">
        <v>9636</v>
      </c>
      <c r="DK3312" s="3" t="s">
        <v>9450</v>
      </c>
      <c r="DL3312" t="s">
        <v>9637</v>
      </c>
      <c r="DM3312" t="str">
        <f t="shared" si="56"/>
        <v>NE043 - Lynch Housing Authority</v>
      </c>
      <c r="DN3312" s="11" t="s">
        <v>9638</v>
      </c>
      <c r="DO3312" t="s">
        <v>9639</v>
      </c>
      <c r="DP3312">
        <v>10</v>
      </c>
    </row>
    <row r="3313" spans="113:120" x14ac:dyDescent="0.25">
      <c r="DI3313" t="s">
        <v>149</v>
      </c>
      <c r="DJ3313" t="s">
        <v>9640</v>
      </c>
      <c r="DK3313" s="3" t="s">
        <v>9450</v>
      </c>
      <c r="DL3313" t="s">
        <v>9641</v>
      </c>
      <c r="DM3313" t="str">
        <f t="shared" si="56"/>
        <v>NE046 - Hay Springs Housing Authority</v>
      </c>
      <c r="DN3313" s="11" t="s">
        <v>9642</v>
      </c>
      <c r="DO3313" t="s">
        <v>9643</v>
      </c>
      <c r="DP3313">
        <v>17</v>
      </c>
    </row>
    <row r="3314" spans="113:120" x14ac:dyDescent="0.25">
      <c r="DI3314" t="s">
        <v>149</v>
      </c>
      <c r="DJ3314" t="s">
        <v>9644</v>
      </c>
      <c r="DK3314" s="3" t="s">
        <v>9450</v>
      </c>
      <c r="DL3314" t="s">
        <v>9645</v>
      </c>
      <c r="DM3314" t="str">
        <f t="shared" si="56"/>
        <v>NE047 - Wilber Housing Authority</v>
      </c>
      <c r="DN3314" s="11" t="s">
        <v>9646</v>
      </c>
      <c r="DO3314" t="s">
        <v>9647</v>
      </c>
      <c r="DP3314">
        <v>30</v>
      </c>
    </row>
    <row r="3315" spans="113:120" x14ac:dyDescent="0.25">
      <c r="DI3315" t="s">
        <v>149</v>
      </c>
      <c r="DJ3315" t="s">
        <v>9648</v>
      </c>
      <c r="DK3315" s="3" t="s">
        <v>9450</v>
      </c>
      <c r="DL3315" t="s">
        <v>9649</v>
      </c>
      <c r="DM3315" t="str">
        <f t="shared" si="56"/>
        <v>NE049 - Hooper Housing Authority</v>
      </c>
      <c r="DN3315" s="11" t="s">
        <v>9650</v>
      </c>
      <c r="DO3315" t="s">
        <v>7771</v>
      </c>
      <c r="DP3315">
        <v>25</v>
      </c>
    </row>
    <row r="3316" spans="113:120" x14ac:dyDescent="0.25">
      <c r="DI3316" t="s">
        <v>149</v>
      </c>
      <c r="DJ3316" t="s">
        <v>9651</v>
      </c>
      <c r="DK3316" s="3" t="s">
        <v>9450</v>
      </c>
      <c r="DL3316" t="s">
        <v>9652</v>
      </c>
      <c r="DM3316" t="str">
        <f t="shared" si="56"/>
        <v>NE050 - St. Paul Housing Authority</v>
      </c>
      <c r="DN3316" s="11" t="s">
        <v>9653</v>
      </c>
      <c r="DO3316" t="s">
        <v>9654</v>
      </c>
      <c r="DP3316">
        <v>40</v>
      </c>
    </row>
    <row r="3317" spans="113:120" x14ac:dyDescent="0.25">
      <c r="DI3317" t="s">
        <v>149</v>
      </c>
      <c r="DJ3317" t="s">
        <v>9655</v>
      </c>
      <c r="DK3317" s="3" t="s">
        <v>9450</v>
      </c>
      <c r="DL3317" t="s">
        <v>9656</v>
      </c>
      <c r="DM3317" t="str">
        <f t="shared" si="56"/>
        <v>NE051 - Minden Housing Agency</v>
      </c>
      <c r="DN3317" s="11" t="s">
        <v>9657</v>
      </c>
      <c r="DO3317" t="s">
        <v>9658</v>
      </c>
      <c r="DP3317">
        <v>28</v>
      </c>
    </row>
    <row r="3318" spans="113:120" x14ac:dyDescent="0.25">
      <c r="DI3318" t="s">
        <v>149</v>
      </c>
      <c r="DJ3318" t="s">
        <v>9659</v>
      </c>
      <c r="DK3318" s="3" t="s">
        <v>9450</v>
      </c>
      <c r="DL3318" t="s">
        <v>9660</v>
      </c>
      <c r="DM3318" t="str">
        <f t="shared" si="56"/>
        <v>NE053 - Sargent Housing Authority</v>
      </c>
      <c r="DN3318" s="11" t="s">
        <v>9661</v>
      </c>
      <c r="DO3318" t="s">
        <v>9662</v>
      </c>
      <c r="DP3318">
        <v>20</v>
      </c>
    </row>
    <row r="3319" spans="113:120" x14ac:dyDescent="0.25">
      <c r="DI3319" t="s">
        <v>149</v>
      </c>
      <c r="DJ3319" t="s">
        <v>9663</v>
      </c>
      <c r="DK3319" s="3" t="s">
        <v>9450</v>
      </c>
      <c r="DL3319" t="s">
        <v>9664</v>
      </c>
      <c r="DM3319" t="str">
        <f t="shared" si="56"/>
        <v>NE057 - Shelton Housing Authority</v>
      </c>
      <c r="DN3319" s="11" t="s">
        <v>9665</v>
      </c>
      <c r="DO3319" t="s">
        <v>9666</v>
      </c>
      <c r="DP3319">
        <v>19</v>
      </c>
    </row>
    <row r="3320" spans="113:120" x14ac:dyDescent="0.25">
      <c r="DI3320" t="s">
        <v>149</v>
      </c>
      <c r="DJ3320" t="s">
        <v>9667</v>
      </c>
      <c r="DK3320" s="3" t="s">
        <v>9450</v>
      </c>
      <c r="DL3320" t="s">
        <v>9668</v>
      </c>
      <c r="DM3320" t="str">
        <f t="shared" si="56"/>
        <v>NE059 - St. Edward Housing Authority</v>
      </c>
      <c r="DN3320" s="11" t="s">
        <v>9669</v>
      </c>
      <c r="DO3320" t="s">
        <v>9670</v>
      </c>
      <c r="DP3320">
        <v>15</v>
      </c>
    </row>
    <row r="3321" spans="113:120" x14ac:dyDescent="0.25">
      <c r="DI3321" t="s">
        <v>149</v>
      </c>
      <c r="DJ3321" t="s">
        <v>9671</v>
      </c>
      <c r="DK3321" s="3" t="s">
        <v>9450</v>
      </c>
      <c r="DL3321" t="s">
        <v>9672</v>
      </c>
      <c r="DM3321" t="str">
        <f t="shared" si="56"/>
        <v>NE063 - Friend Housing Authority</v>
      </c>
      <c r="DN3321" s="11" t="s">
        <v>9673</v>
      </c>
      <c r="DO3321" t="s">
        <v>9674</v>
      </c>
      <c r="DP3321">
        <v>28</v>
      </c>
    </row>
    <row r="3322" spans="113:120" x14ac:dyDescent="0.25">
      <c r="DI3322" t="s">
        <v>149</v>
      </c>
      <c r="DJ3322" t="s">
        <v>9675</v>
      </c>
      <c r="DK3322" s="3" t="s">
        <v>9450</v>
      </c>
      <c r="DL3322" t="s">
        <v>9174</v>
      </c>
      <c r="DM3322" t="str">
        <f t="shared" si="56"/>
        <v>NE064 - Fairmont Housing Authority</v>
      </c>
      <c r="DN3322" s="11" t="s">
        <v>9676</v>
      </c>
      <c r="DO3322" t="s">
        <v>7854</v>
      </c>
      <c r="DP3322">
        <v>18</v>
      </c>
    </row>
    <row r="3323" spans="113:120" x14ac:dyDescent="0.25">
      <c r="DI3323" t="s">
        <v>14</v>
      </c>
      <c r="DJ3323" t="s">
        <v>9677</v>
      </c>
      <c r="DK3323" s="3" t="s">
        <v>9450</v>
      </c>
      <c r="DL3323" t="s">
        <v>6787</v>
      </c>
      <c r="DM3323" t="str">
        <f t="shared" si="56"/>
        <v>NE065 - Auburn Housing Authority</v>
      </c>
      <c r="DN3323" s="11" t="s">
        <v>9678</v>
      </c>
      <c r="DO3323" t="s">
        <v>9679</v>
      </c>
      <c r="DP3323">
        <v>49</v>
      </c>
    </row>
    <row r="3324" spans="113:120" x14ac:dyDescent="0.25">
      <c r="DI3324" t="s">
        <v>149</v>
      </c>
      <c r="DJ3324" t="s">
        <v>9680</v>
      </c>
      <c r="DK3324" s="3" t="s">
        <v>9450</v>
      </c>
      <c r="DL3324" t="s">
        <v>9681</v>
      </c>
      <c r="DM3324" t="str">
        <f t="shared" si="56"/>
        <v>NE067 - Tilden Housing Authority</v>
      </c>
      <c r="DN3324" s="11" t="s">
        <v>9682</v>
      </c>
      <c r="DO3324" t="s">
        <v>9153</v>
      </c>
      <c r="DP3324">
        <v>18</v>
      </c>
    </row>
    <row r="3325" spans="113:120" x14ac:dyDescent="0.25">
      <c r="DI3325" t="s">
        <v>149</v>
      </c>
      <c r="DJ3325" t="s">
        <v>9683</v>
      </c>
      <c r="DK3325" s="3" t="s">
        <v>9450</v>
      </c>
      <c r="DL3325" t="s">
        <v>9684</v>
      </c>
      <c r="DM3325" t="str">
        <f t="shared" si="56"/>
        <v>NE068 - Harvard Housing Authority</v>
      </c>
      <c r="DN3325" s="11" t="s">
        <v>9685</v>
      </c>
      <c r="DO3325" t="s">
        <v>9686</v>
      </c>
      <c r="DP3325">
        <v>19</v>
      </c>
    </row>
    <row r="3326" spans="113:120" x14ac:dyDescent="0.25">
      <c r="DI3326" t="s">
        <v>14</v>
      </c>
      <c r="DJ3326" t="s">
        <v>9687</v>
      </c>
      <c r="DK3326" s="3" t="s">
        <v>9450</v>
      </c>
      <c r="DL3326" t="s">
        <v>8758</v>
      </c>
      <c r="DM3326" t="str">
        <f t="shared" si="56"/>
        <v>NE069 - Oxford Housing Authority</v>
      </c>
      <c r="DN3326" s="11" t="s">
        <v>9688</v>
      </c>
      <c r="DO3326" t="s">
        <v>9689</v>
      </c>
      <c r="DP3326">
        <v>20</v>
      </c>
    </row>
    <row r="3327" spans="113:120" x14ac:dyDescent="0.25">
      <c r="DI3327" t="s">
        <v>149</v>
      </c>
      <c r="DJ3327" t="s">
        <v>9690</v>
      </c>
      <c r="DK3327" s="3" t="s">
        <v>9450</v>
      </c>
      <c r="DL3327" t="s">
        <v>9691</v>
      </c>
      <c r="DM3327" t="str">
        <f t="shared" si="56"/>
        <v>NE070 - Cambridge Housing Authority</v>
      </c>
      <c r="DN3327" s="11" t="s">
        <v>9692</v>
      </c>
      <c r="DO3327" t="s">
        <v>9693</v>
      </c>
      <c r="DP3327">
        <v>17</v>
      </c>
    </row>
    <row r="3328" spans="113:120" x14ac:dyDescent="0.25">
      <c r="DI3328" t="s">
        <v>149</v>
      </c>
      <c r="DJ3328" t="s">
        <v>9694</v>
      </c>
      <c r="DK3328" s="3" t="s">
        <v>9450</v>
      </c>
      <c r="DL3328" t="s">
        <v>9695</v>
      </c>
      <c r="DM3328" t="str">
        <f t="shared" si="56"/>
        <v>NE071 - Bassett Housing Authority</v>
      </c>
      <c r="DN3328" s="11" t="s">
        <v>9696</v>
      </c>
      <c r="DO3328" t="s">
        <v>9697</v>
      </c>
      <c r="DP3328">
        <v>20</v>
      </c>
    </row>
    <row r="3329" spans="113:120" x14ac:dyDescent="0.25">
      <c r="DI3329" t="s">
        <v>149</v>
      </c>
      <c r="DJ3329" t="s">
        <v>9698</v>
      </c>
      <c r="DK3329" s="3" t="s">
        <v>9450</v>
      </c>
      <c r="DL3329" t="s">
        <v>9699</v>
      </c>
      <c r="DM3329" t="str">
        <f t="shared" si="56"/>
        <v>NE072 - Tekamah Housing Authority</v>
      </c>
      <c r="DN3329" s="11" t="s">
        <v>9700</v>
      </c>
      <c r="DO3329" t="s">
        <v>9701</v>
      </c>
      <c r="DP3329">
        <v>26</v>
      </c>
    </row>
    <row r="3330" spans="113:120" x14ac:dyDescent="0.25">
      <c r="DI3330" t="s">
        <v>149</v>
      </c>
      <c r="DJ3330" t="s">
        <v>9702</v>
      </c>
      <c r="DK3330" s="3" t="s">
        <v>9450</v>
      </c>
      <c r="DL3330" t="s">
        <v>9703</v>
      </c>
      <c r="DM3330" t="str">
        <f t="shared" si="56"/>
        <v>NE073 - Emerson Housing Authority</v>
      </c>
      <c r="DN3330" s="11" t="s">
        <v>9704</v>
      </c>
      <c r="DO3330" t="s">
        <v>9705</v>
      </c>
      <c r="DP3330">
        <v>20</v>
      </c>
    </row>
    <row r="3331" spans="113:120" x14ac:dyDescent="0.25">
      <c r="DI3331" t="s">
        <v>149</v>
      </c>
      <c r="DJ3331" t="s">
        <v>9706</v>
      </c>
      <c r="DK3331" s="3" t="s">
        <v>9450</v>
      </c>
      <c r="DL3331" t="s">
        <v>9707</v>
      </c>
      <c r="DM3331" t="str">
        <f t="shared" si="56"/>
        <v>NE074 - Plattsmouth Housing Authority</v>
      </c>
      <c r="DN3331" s="11" t="s">
        <v>9708</v>
      </c>
      <c r="DO3331" t="s">
        <v>9709</v>
      </c>
      <c r="DP3331">
        <v>60</v>
      </c>
    </row>
    <row r="3332" spans="113:120" x14ac:dyDescent="0.25">
      <c r="DI3332" t="s">
        <v>149</v>
      </c>
      <c r="DJ3332" t="s">
        <v>9710</v>
      </c>
      <c r="DK3332" s="3" t="s">
        <v>9450</v>
      </c>
      <c r="DL3332" t="s">
        <v>9711</v>
      </c>
      <c r="DM3332" t="str">
        <f t="shared" si="56"/>
        <v>NE075 - Indianola Housing Authority</v>
      </c>
      <c r="DN3332" s="11" t="s">
        <v>9712</v>
      </c>
      <c r="DO3332" t="s">
        <v>9713</v>
      </c>
      <c r="DP3332">
        <v>23</v>
      </c>
    </row>
    <row r="3333" spans="113:120" x14ac:dyDescent="0.25">
      <c r="DI3333" t="s">
        <v>149</v>
      </c>
      <c r="DJ3333" t="s">
        <v>9714</v>
      </c>
      <c r="DK3333" s="3" t="s">
        <v>9450</v>
      </c>
      <c r="DL3333" t="s">
        <v>9715</v>
      </c>
      <c r="DM3333" t="str">
        <f t="shared" si="56"/>
        <v>NE076 - Oshkosh Housing Authority</v>
      </c>
      <c r="DN3333" s="11" t="s">
        <v>9716</v>
      </c>
      <c r="DO3333" t="s">
        <v>9717</v>
      </c>
      <c r="DP3333">
        <v>18</v>
      </c>
    </row>
    <row r="3334" spans="113:120" x14ac:dyDescent="0.25">
      <c r="DI3334" t="s">
        <v>149</v>
      </c>
      <c r="DJ3334" t="s">
        <v>9718</v>
      </c>
      <c r="DK3334" s="3" t="s">
        <v>9450</v>
      </c>
      <c r="DL3334" t="s">
        <v>9719</v>
      </c>
      <c r="DM3334" t="str">
        <f t="shared" ref="DM3334:DM3397" si="57">CONCATENATE(DJ3334," - ",DL3334)</f>
        <v>NE077 - Niobrara Housing Authority</v>
      </c>
      <c r="DN3334" s="11" t="s">
        <v>9720</v>
      </c>
      <c r="DO3334" t="s">
        <v>9721</v>
      </c>
      <c r="DP3334">
        <v>18</v>
      </c>
    </row>
    <row r="3335" spans="113:120" x14ac:dyDescent="0.25">
      <c r="DI3335" t="s">
        <v>149</v>
      </c>
      <c r="DJ3335" t="s">
        <v>9722</v>
      </c>
      <c r="DK3335" s="3" t="s">
        <v>9450</v>
      </c>
      <c r="DL3335" t="s">
        <v>9723</v>
      </c>
      <c r="DM3335" t="str">
        <f t="shared" si="57"/>
        <v>NE078 - Scotts Bluff County Housing Authority</v>
      </c>
      <c r="DN3335" s="11" t="s">
        <v>9724</v>
      </c>
      <c r="DO3335" t="s">
        <v>9725</v>
      </c>
      <c r="DP3335">
        <v>162</v>
      </c>
    </row>
    <row r="3336" spans="113:120" x14ac:dyDescent="0.25">
      <c r="DI3336" t="s">
        <v>149</v>
      </c>
      <c r="DJ3336" t="s">
        <v>9726</v>
      </c>
      <c r="DK3336" s="3" t="s">
        <v>9450</v>
      </c>
      <c r="DL3336" t="s">
        <v>9727</v>
      </c>
      <c r="DM3336" t="str">
        <f t="shared" si="57"/>
        <v>NE082 - Nelson Housing Authority</v>
      </c>
      <c r="DN3336" s="11" t="s">
        <v>9728</v>
      </c>
      <c r="DO3336" t="s">
        <v>9729</v>
      </c>
      <c r="DP3336">
        <v>16</v>
      </c>
    </row>
    <row r="3337" spans="113:120" x14ac:dyDescent="0.25">
      <c r="DI3337" t="s">
        <v>149</v>
      </c>
      <c r="DJ3337" t="s">
        <v>9730</v>
      </c>
      <c r="DK3337" s="3" t="s">
        <v>9450</v>
      </c>
      <c r="DL3337" t="s">
        <v>9731</v>
      </c>
      <c r="DM3337" t="str">
        <f t="shared" si="57"/>
        <v>NE083 - Cozad Housing Authority</v>
      </c>
      <c r="DN3337" s="11" t="s">
        <v>9732</v>
      </c>
      <c r="DO3337" t="s">
        <v>9733</v>
      </c>
      <c r="DP3337">
        <v>40</v>
      </c>
    </row>
    <row r="3338" spans="113:120" x14ac:dyDescent="0.25">
      <c r="DI3338" t="s">
        <v>149</v>
      </c>
      <c r="DJ3338" t="s">
        <v>9734</v>
      </c>
      <c r="DK3338" s="3" t="s">
        <v>9450</v>
      </c>
      <c r="DL3338" t="s">
        <v>9735</v>
      </c>
      <c r="DM3338" t="str">
        <f t="shared" si="57"/>
        <v>NE085 - Weeping Water Housing Authority</v>
      </c>
      <c r="DN3338" s="11" t="s">
        <v>9736</v>
      </c>
      <c r="DO3338" t="s">
        <v>9735</v>
      </c>
      <c r="DP3338">
        <v>19</v>
      </c>
    </row>
    <row r="3339" spans="113:120" x14ac:dyDescent="0.25">
      <c r="DI3339" t="s">
        <v>149</v>
      </c>
      <c r="DJ3339" t="s">
        <v>9737</v>
      </c>
      <c r="DK3339" s="3" t="s">
        <v>9450</v>
      </c>
      <c r="DL3339" t="s">
        <v>9738</v>
      </c>
      <c r="DM3339" t="str">
        <f t="shared" si="57"/>
        <v>NE086 - Bayard Housing Authority</v>
      </c>
      <c r="DN3339" s="11" t="s">
        <v>9739</v>
      </c>
      <c r="DO3339" t="s">
        <v>9740</v>
      </c>
      <c r="DP3339">
        <v>20</v>
      </c>
    </row>
    <row r="3340" spans="113:120" x14ac:dyDescent="0.25">
      <c r="DI3340" t="s">
        <v>149</v>
      </c>
      <c r="DJ3340" t="s">
        <v>9741</v>
      </c>
      <c r="DK3340" s="3" t="s">
        <v>9450</v>
      </c>
      <c r="DL3340" t="s">
        <v>5004</v>
      </c>
      <c r="DM3340" t="str">
        <f t="shared" si="57"/>
        <v>NE088 - Lyons Housing Authority</v>
      </c>
      <c r="DN3340" s="11" t="s">
        <v>9742</v>
      </c>
      <c r="DO3340" t="s">
        <v>9743</v>
      </c>
      <c r="DP3340">
        <v>17</v>
      </c>
    </row>
    <row r="3341" spans="113:120" x14ac:dyDescent="0.25">
      <c r="DI3341" t="s">
        <v>149</v>
      </c>
      <c r="DJ3341" t="s">
        <v>9744</v>
      </c>
      <c r="DK3341" s="3" t="s">
        <v>9450</v>
      </c>
      <c r="DL3341" t="s">
        <v>1819</v>
      </c>
      <c r="DM3341" t="str">
        <f t="shared" si="57"/>
        <v>NE090 - Aurora Housing Authority</v>
      </c>
      <c r="DN3341" s="11" t="s">
        <v>9745</v>
      </c>
      <c r="DO3341" t="s">
        <v>9746</v>
      </c>
      <c r="DP3341">
        <v>38</v>
      </c>
    </row>
    <row r="3342" spans="113:120" x14ac:dyDescent="0.25">
      <c r="DI3342" t="s">
        <v>149</v>
      </c>
      <c r="DJ3342" t="s">
        <v>9747</v>
      </c>
      <c r="DK3342" s="3" t="s">
        <v>9450</v>
      </c>
      <c r="DL3342" t="s">
        <v>9748</v>
      </c>
      <c r="DM3342" t="str">
        <f t="shared" si="57"/>
        <v>NE091 - Wood River Housing Authority</v>
      </c>
      <c r="DN3342" s="11" t="s">
        <v>9749</v>
      </c>
      <c r="DO3342" t="s">
        <v>9750</v>
      </c>
      <c r="DP3342">
        <v>19</v>
      </c>
    </row>
    <row r="3343" spans="113:120" x14ac:dyDescent="0.25">
      <c r="DI3343" t="s">
        <v>149</v>
      </c>
      <c r="DJ3343" t="s">
        <v>9751</v>
      </c>
      <c r="DK3343" s="3" t="s">
        <v>9450</v>
      </c>
      <c r="DL3343" t="s">
        <v>9752</v>
      </c>
      <c r="DM3343" t="str">
        <f t="shared" si="57"/>
        <v>NE092 - Blair Housing Authority</v>
      </c>
      <c r="DN3343" s="11" t="s">
        <v>9753</v>
      </c>
      <c r="DO3343" t="s">
        <v>5061</v>
      </c>
      <c r="DP3343">
        <v>100</v>
      </c>
    </row>
    <row r="3344" spans="113:120" x14ac:dyDescent="0.25">
      <c r="DI3344" t="s">
        <v>149</v>
      </c>
      <c r="DJ3344" t="s">
        <v>9754</v>
      </c>
      <c r="DK3344" s="3" t="s">
        <v>9450</v>
      </c>
      <c r="DL3344" t="s">
        <v>9755</v>
      </c>
      <c r="DM3344" t="str">
        <f t="shared" si="57"/>
        <v>NE093 - Genoa Housing Authority</v>
      </c>
      <c r="DN3344" s="11" t="s">
        <v>9756</v>
      </c>
      <c r="DO3344" t="s">
        <v>9757</v>
      </c>
      <c r="DP3344">
        <v>20</v>
      </c>
    </row>
    <row r="3345" spans="113:120" x14ac:dyDescent="0.25">
      <c r="DI3345" t="s">
        <v>149</v>
      </c>
      <c r="DJ3345" t="s">
        <v>9758</v>
      </c>
      <c r="DK3345" s="3" t="s">
        <v>9450</v>
      </c>
      <c r="DL3345" t="s">
        <v>9759</v>
      </c>
      <c r="DM3345" t="str">
        <f t="shared" si="57"/>
        <v>NE094 - York Housing Authority</v>
      </c>
      <c r="DN3345" s="11" t="s">
        <v>9760</v>
      </c>
      <c r="DO3345" t="s">
        <v>9761</v>
      </c>
      <c r="DP3345">
        <v>75</v>
      </c>
    </row>
    <row r="3346" spans="113:120" x14ac:dyDescent="0.25">
      <c r="DI3346" t="s">
        <v>149</v>
      </c>
      <c r="DJ3346" t="s">
        <v>9762</v>
      </c>
      <c r="DK3346" s="3" t="s">
        <v>9450</v>
      </c>
      <c r="DL3346" t="s">
        <v>9763</v>
      </c>
      <c r="DM3346" t="str">
        <f t="shared" si="57"/>
        <v>NE096 - Sutherland Housing Authority</v>
      </c>
      <c r="DN3346" s="11" t="s">
        <v>9764</v>
      </c>
      <c r="DO3346" t="s">
        <v>9765</v>
      </c>
      <c r="DP3346">
        <v>20</v>
      </c>
    </row>
    <row r="3347" spans="113:120" x14ac:dyDescent="0.25">
      <c r="DI3347" t="s">
        <v>149</v>
      </c>
      <c r="DJ3347" t="s">
        <v>9766</v>
      </c>
      <c r="DK3347" s="3" t="s">
        <v>9450</v>
      </c>
      <c r="DL3347" t="s">
        <v>9767</v>
      </c>
      <c r="DM3347" t="str">
        <f t="shared" si="57"/>
        <v>NE097 - Curtis Housing Authority</v>
      </c>
      <c r="DN3347" s="11" t="s">
        <v>9768</v>
      </c>
      <c r="DO3347" t="s">
        <v>9769</v>
      </c>
      <c r="DP3347">
        <v>23</v>
      </c>
    </row>
    <row r="3348" spans="113:120" x14ac:dyDescent="0.25">
      <c r="DI3348" t="s">
        <v>149</v>
      </c>
      <c r="DJ3348" t="s">
        <v>9770</v>
      </c>
      <c r="DK3348" s="3" t="s">
        <v>9450</v>
      </c>
      <c r="DL3348" t="s">
        <v>9771</v>
      </c>
      <c r="DM3348" t="str">
        <f t="shared" si="57"/>
        <v>NE098 - Tecumseh Housing Authority</v>
      </c>
      <c r="DN3348" s="11" t="s">
        <v>9772</v>
      </c>
      <c r="DO3348" t="s">
        <v>9773</v>
      </c>
      <c r="DP3348">
        <v>24</v>
      </c>
    </row>
    <row r="3349" spans="113:120" x14ac:dyDescent="0.25">
      <c r="DI3349" t="s">
        <v>149</v>
      </c>
      <c r="DJ3349" t="s">
        <v>9774</v>
      </c>
      <c r="DK3349" s="3" t="s">
        <v>9450</v>
      </c>
      <c r="DL3349" t="s">
        <v>9775</v>
      </c>
      <c r="DM3349" t="str">
        <f t="shared" si="57"/>
        <v>NE099 - Beemer Housing Authority</v>
      </c>
      <c r="DN3349" s="11" t="s">
        <v>9776</v>
      </c>
      <c r="DO3349" t="s">
        <v>9777</v>
      </c>
      <c r="DP3349">
        <v>18</v>
      </c>
    </row>
    <row r="3350" spans="113:120" x14ac:dyDescent="0.25">
      <c r="DI3350" t="s">
        <v>14</v>
      </c>
      <c r="DJ3350" t="s">
        <v>9778</v>
      </c>
      <c r="DK3350" s="3" t="s">
        <v>9450</v>
      </c>
      <c r="DL3350" t="s">
        <v>4877</v>
      </c>
      <c r="DM3350" t="str">
        <f t="shared" si="57"/>
        <v>NE100 - Fremont Housing Authority</v>
      </c>
      <c r="DN3350" s="11" t="s">
        <v>9779</v>
      </c>
      <c r="DO3350" t="s">
        <v>9780</v>
      </c>
      <c r="DP3350">
        <v>245</v>
      </c>
    </row>
    <row r="3351" spans="113:120" x14ac:dyDescent="0.25">
      <c r="DI3351" t="s">
        <v>149</v>
      </c>
      <c r="DJ3351" t="s">
        <v>9781</v>
      </c>
      <c r="DK3351" s="3" t="s">
        <v>9450</v>
      </c>
      <c r="DL3351" t="s">
        <v>9782</v>
      </c>
      <c r="DM3351" t="str">
        <f t="shared" si="57"/>
        <v>NE101 - Cairo Housing Authority</v>
      </c>
      <c r="DN3351" s="11" t="s">
        <v>9783</v>
      </c>
      <c r="DO3351" t="s">
        <v>9784</v>
      </c>
      <c r="DP3351">
        <v>18</v>
      </c>
    </row>
    <row r="3352" spans="113:120" x14ac:dyDescent="0.25">
      <c r="DI3352" t="s">
        <v>149</v>
      </c>
      <c r="DJ3352" t="s">
        <v>9785</v>
      </c>
      <c r="DK3352" s="3" t="s">
        <v>9450</v>
      </c>
      <c r="DL3352" t="s">
        <v>9786</v>
      </c>
      <c r="DM3352" t="str">
        <f t="shared" si="57"/>
        <v>NE102 - Hemingford Housing Authority</v>
      </c>
      <c r="DN3352" s="11" t="s">
        <v>9787</v>
      </c>
      <c r="DO3352" t="s">
        <v>9788</v>
      </c>
      <c r="DP3352">
        <v>15</v>
      </c>
    </row>
    <row r="3353" spans="113:120" x14ac:dyDescent="0.25">
      <c r="DI3353" t="s">
        <v>14</v>
      </c>
      <c r="DJ3353" t="s">
        <v>9789</v>
      </c>
      <c r="DK3353" s="3" t="s">
        <v>9450</v>
      </c>
      <c r="DL3353" t="s">
        <v>1293</v>
      </c>
      <c r="DM3353" t="str">
        <f t="shared" si="57"/>
        <v>NE103 - Oakland Housing Authority</v>
      </c>
      <c r="DN3353" s="11" t="s">
        <v>9790</v>
      </c>
      <c r="DO3353" t="s">
        <v>9791</v>
      </c>
      <c r="DP3353">
        <v>23</v>
      </c>
    </row>
    <row r="3354" spans="113:120" x14ac:dyDescent="0.25">
      <c r="DI3354" t="s">
        <v>14</v>
      </c>
      <c r="DJ3354" t="s">
        <v>9792</v>
      </c>
      <c r="DK3354" s="3" t="s">
        <v>9450</v>
      </c>
      <c r="DL3354" t="s">
        <v>4870</v>
      </c>
      <c r="DM3354" t="str">
        <f t="shared" si="57"/>
        <v>NE104 - Columbus Housing Authority</v>
      </c>
      <c r="DN3354" s="11" t="s">
        <v>9793</v>
      </c>
      <c r="DO3354" t="s">
        <v>9794</v>
      </c>
      <c r="DP3354">
        <v>84</v>
      </c>
    </row>
    <row r="3355" spans="113:120" x14ac:dyDescent="0.25">
      <c r="DI3355" t="s">
        <v>149</v>
      </c>
      <c r="DJ3355" t="s">
        <v>9795</v>
      </c>
      <c r="DK3355" s="3" t="s">
        <v>9450</v>
      </c>
      <c r="DL3355" t="s">
        <v>9796</v>
      </c>
      <c r="DM3355" t="str">
        <f t="shared" si="57"/>
        <v>NE106 - Bridgeport Housing Authority</v>
      </c>
      <c r="DN3355" s="11" t="s">
        <v>9797</v>
      </c>
      <c r="DO3355" t="s">
        <v>9798</v>
      </c>
      <c r="DP3355">
        <v>17</v>
      </c>
    </row>
    <row r="3356" spans="113:120" x14ac:dyDescent="0.25">
      <c r="DI3356" t="s">
        <v>149</v>
      </c>
      <c r="DJ3356" t="s">
        <v>9799</v>
      </c>
      <c r="DK3356" s="3" t="s">
        <v>9450</v>
      </c>
      <c r="DL3356" t="s">
        <v>9800</v>
      </c>
      <c r="DM3356" t="str">
        <f t="shared" si="57"/>
        <v>NE107 - Gordon Housing Authority</v>
      </c>
      <c r="DN3356" s="11" t="s">
        <v>9801</v>
      </c>
      <c r="DO3356" t="s">
        <v>9802</v>
      </c>
      <c r="DP3356">
        <v>25</v>
      </c>
    </row>
    <row r="3357" spans="113:120" x14ac:dyDescent="0.25">
      <c r="DI3357" t="s">
        <v>149</v>
      </c>
      <c r="DJ3357" t="s">
        <v>9803</v>
      </c>
      <c r="DK3357" s="3" t="s">
        <v>9450</v>
      </c>
      <c r="DL3357" t="s">
        <v>9804</v>
      </c>
      <c r="DM3357" t="str">
        <f t="shared" si="57"/>
        <v>NE108 - Ravenna Housing Authority</v>
      </c>
      <c r="DN3357" s="11" t="s">
        <v>9805</v>
      </c>
      <c r="DO3357" t="s">
        <v>9806</v>
      </c>
      <c r="DP3357">
        <v>19</v>
      </c>
    </row>
    <row r="3358" spans="113:120" x14ac:dyDescent="0.25">
      <c r="DI3358" t="s">
        <v>149</v>
      </c>
      <c r="DJ3358" t="s">
        <v>9807</v>
      </c>
      <c r="DK3358" s="3" t="s">
        <v>9450</v>
      </c>
      <c r="DL3358" t="s">
        <v>9808</v>
      </c>
      <c r="DM3358" t="str">
        <f t="shared" si="57"/>
        <v>NE109 - Wayne Housing Authority</v>
      </c>
      <c r="DN3358" s="11" t="s">
        <v>9809</v>
      </c>
      <c r="DO3358" t="s">
        <v>9810</v>
      </c>
      <c r="DP3358">
        <v>35</v>
      </c>
    </row>
    <row r="3359" spans="113:120" x14ac:dyDescent="0.25">
      <c r="DI3359" t="s">
        <v>149</v>
      </c>
      <c r="DJ3359" t="s">
        <v>9811</v>
      </c>
      <c r="DK3359" s="3" t="s">
        <v>9450</v>
      </c>
      <c r="DL3359" t="s">
        <v>9812</v>
      </c>
      <c r="DM3359" t="str">
        <f t="shared" si="57"/>
        <v>NE110 - Gibbon Housing Agency</v>
      </c>
      <c r="DN3359" s="11" t="s">
        <v>9813</v>
      </c>
      <c r="DO3359" t="s">
        <v>9814</v>
      </c>
      <c r="DP3359">
        <v>40</v>
      </c>
    </row>
    <row r="3360" spans="113:120" x14ac:dyDescent="0.25">
      <c r="DI3360" t="s">
        <v>149</v>
      </c>
      <c r="DJ3360" t="s">
        <v>9815</v>
      </c>
      <c r="DK3360" s="3" t="s">
        <v>9450</v>
      </c>
      <c r="DL3360" t="s">
        <v>9816</v>
      </c>
      <c r="DM3360" t="str">
        <f t="shared" si="57"/>
        <v>NE111 - Ansley Housing Authority</v>
      </c>
      <c r="DN3360" s="11" t="s">
        <v>9817</v>
      </c>
      <c r="DO3360" t="s">
        <v>9818</v>
      </c>
      <c r="DP3360">
        <v>20</v>
      </c>
    </row>
    <row r="3361" spans="113:120" x14ac:dyDescent="0.25">
      <c r="DI3361" t="s">
        <v>149</v>
      </c>
      <c r="DJ3361" t="s">
        <v>9819</v>
      </c>
      <c r="DK3361" s="3" t="s">
        <v>9450</v>
      </c>
      <c r="DL3361" t="s">
        <v>9820</v>
      </c>
      <c r="DM3361" t="str">
        <f t="shared" si="57"/>
        <v>NE115 - Chappell Housing Authority</v>
      </c>
      <c r="DN3361" s="11" t="s">
        <v>9821</v>
      </c>
      <c r="DO3361" t="s">
        <v>9822</v>
      </c>
      <c r="DP3361">
        <v>30</v>
      </c>
    </row>
    <row r="3362" spans="113:120" x14ac:dyDescent="0.25">
      <c r="DI3362" t="s">
        <v>149</v>
      </c>
      <c r="DJ3362" t="s">
        <v>9823</v>
      </c>
      <c r="DK3362" s="3" t="s">
        <v>9450</v>
      </c>
      <c r="DL3362" t="s">
        <v>9824</v>
      </c>
      <c r="DM3362" t="str">
        <f t="shared" si="57"/>
        <v>NE117 - Broken Bow Housing Authority</v>
      </c>
      <c r="DN3362" s="11" t="s">
        <v>9825</v>
      </c>
      <c r="DO3362" t="s">
        <v>9826</v>
      </c>
      <c r="DP3362">
        <v>85</v>
      </c>
    </row>
    <row r="3363" spans="113:120" x14ac:dyDescent="0.25">
      <c r="DI3363" t="s">
        <v>149</v>
      </c>
      <c r="DJ3363" t="s">
        <v>9827</v>
      </c>
      <c r="DK3363" s="3" t="s">
        <v>9450</v>
      </c>
      <c r="DL3363" t="s">
        <v>9828</v>
      </c>
      <c r="DM3363" t="str">
        <f t="shared" si="57"/>
        <v>NE120 - Gothenburg Housing Authority</v>
      </c>
      <c r="DN3363" s="11" t="s">
        <v>9829</v>
      </c>
      <c r="DO3363" t="s">
        <v>8848</v>
      </c>
      <c r="DP3363">
        <v>68</v>
      </c>
    </row>
    <row r="3364" spans="113:120" x14ac:dyDescent="0.25">
      <c r="DI3364" t="s">
        <v>149</v>
      </c>
      <c r="DJ3364" t="s">
        <v>9830</v>
      </c>
      <c r="DK3364" s="3" t="s">
        <v>9450</v>
      </c>
      <c r="DL3364" t="s">
        <v>9831</v>
      </c>
      <c r="DM3364" t="str">
        <f t="shared" si="57"/>
        <v>NE123 - McCook Housing Authority</v>
      </c>
      <c r="DN3364" s="11" t="s">
        <v>9832</v>
      </c>
      <c r="DO3364" t="s">
        <v>9833</v>
      </c>
      <c r="DP3364">
        <v>30</v>
      </c>
    </row>
    <row r="3365" spans="113:120" x14ac:dyDescent="0.25">
      <c r="DI3365" t="s">
        <v>149</v>
      </c>
      <c r="DJ3365" t="s">
        <v>9834</v>
      </c>
      <c r="DK3365" s="3" t="s">
        <v>9450</v>
      </c>
      <c r="DL3365" t="s">
        <v>9835</v>
      </c>
      <c r="DM3365" t="str">
        <f t="shared" si="57"/>
        <v>NE125 - North Platte Housing Authority</v>
      </c>
      <c r="DN3365" s="11" t="s">
        <v>9836</v>
      </c>
      <c r="DO3365" t="s">
        <v>9837</v>
      </c>
      <c r="DP3365">
        <v>99</v>
      </c>
    </row>
    <row r="3366" spans="113:120" x14ac:dyDescent="0.25">
      <c r="DI3366" t="s">
        <v>149</v>
      </c>
      <c r="DJ3366" t="s">
        <v>9834</v>
      </c>
      <c r="DK3366" s="3" t="s">
        <v>9450</v>
      </c>
      <c r="DL3366" t="s">
        <v>9835</v>
      </c>
      <c r="DM3366" t="str">
        <f t="shared" si="57"/>
        <v>NE125 - North Platte Housing Authority</v>
      </c>
      <c r="DN3366" s="11" t="s">
        <v>9838</v>
      </c>
      <c r="DO3366" t="s">
        <v>269</v>
      </c>
      <c r="DP3366">
        <v>150</v>
      </c>
    </row>
    <row r="3367" spans="113:120" x14ac:dyDescent="0.25">
      <c r="DI3367" t="s">
        <v>149</v>
      </c>
      <c r="DJ3367" t="s">
        <v>9839</v>
      </c>
      <c r="DK3367" s="3" t="s">
        <v>9450</v>
      </c>
      <c r="DL3367" t="s">
        <v>9840</v>
      </c>
      <c r="DM3367" t="str">
        <f t="shared" si="57"/>
        <v>NE131 - North Loup Housing Authority</v>
      </c>
      <c r="DN3367" s="11" t="s">
        <v>9841</v>
      </c>
      <c r="DO3367" t="s">
        <v>9842</v>
      </c>
      <c r="DP3367">
        <v>20</v>
      </c>
    </row>
    <row r="3368" spans="113:120" x14ac:dyDescent="0.25">
      <c r="DI3368" t="s">
        <v>149</v>
      </c>
      <c r="DJ3368" t="s">
        <v>9843</v>
      </c>
      <c r="DK3368" s="3" t="s">
        <v>9450</v>
      </c>
      <c r="DL3368" t="s">
        <v>9844</v>
      </c>
      <c r="DM3368" t="str">
        <f t="shared" si="57"/>
        <v>NE141 - Alliance Housing Authority</v>
      </c>
      <c r="DN3368" s="11" t="s">
        <v>9845</v>
      </c>
      <c r="DO3368" t="s">
        <v>9846</v>
      </c>
      <c r="DP3368">
        <v>59</v>
      </c>
    </row>
    <row r="3369" spans="113:120" x14ac:dyDescent="0.25">
      <c r="DI3369" t="s">
        <v>149</v>
      </c>
      <c r="DJ3369" t="s">
        <v>9847</v>
      </c>
      <c r="DK3369" s="3" t="s">
        <v>9450</v>
      </c>
      <c r="DL3369" t="s">
        <v>9848</v>
      </c>
      <c r="DM3369" t="str">
        <f t="shared" si="57"/>
        <v>NE153 - Douglas County Housing Authority</v>
      </c>
      <c r="DN3369" s="11" t="s">
        <v>9849</v>
      </c>
      <c r="DO3369" t="s">
        <v>9850</v>
      </c>
      <c r="DP3369">
        <v>78</v>
      </c>
    </row>
    <row r="3370" spans="113:120" x14ac:dyDescent="0.25">
      <c r="DI3370" t="s">
        <v>14</v>
      </c>
      <c r="DJ3370" t="s">
        <v>9851</v>
      </c>
      <c r="DK3370" s="3" t="s">
        <v>9852</v>
      </c>
      <c r="DL3370" t="s">
        <v>9853</v>
      </c>
      <c r="DM3370" t="str">
        <f t="shared" si="57"/>
        <v>NH001 - Manchester Housing  &amp; Redevelopment Authority</v>
      </c>
      <c r="DN3370" s="11" t="s">
        <v>9854</v>
      </c>
      <c r="DO3370" t="s">
        <v>9855</v>
      </c>
      <c r="DP3370">
        <v>200</v>
      </c>
    </row>
    <row r="3371" spans="113:120" x14ac:dyDescent="0.25">
      <c r="DI3371" t="s">
        <v>14</v>
      </c>
      <c r="DJ3371" t="s">
        <v>9851</v>
      </c>
      <c r="DK3371" s="3" t="s">
        <v>9852</v>
      </c>
      <c r="DL3371" t="s">
        <v>9853</v>
      </c>
      <c r="DM3371" t="str">
        <f t="shared" si="57"/>
        <v>NH001 - Manchester Housing  &amp; Redevelopment Authority</v>
      </c>
      <c r="DN3371" s="11" t="s">
        <v>9856</v>
      </c>
      <c r="DO3371" t="s">
        <v>9857</v>
      </c>
      <c r="DP3371">
        <v>132</v>
      </c>
    </row>
    <row r="3372" spans="113:120" x14ac:dyDescent="0.25">
      <c r="DI3372" t="s">
        <v>14</v>
      </c>
      <c r="DJ3372" t="s">
        <v>9851</v>
      </c>
      <c r="DK3372" s="3" t="s">
        <v>9852</v>
      </c>
      <c r="DL3372" t="s">
        <v>9853</v>
      </c>
      <c r="DM3372" t="str">
        <f t="shared" si="57"/>
        <v>NH001 - Manchester Housing  &amp; Redevelopment Authority</v>
      </c>
      <c r="DN3372" s="11" t="s">
        <v>9858</v>
      </c>
      <c r="DO3372" t="s">
        <v>9859</v>
      </c>
      <c r="DP3372">
        <v>190</v>
      </c>
    </row>
    <row r="3373" spans="113:120" x14ac:dyDescent="0.25">
      <c r="DI3373" t="s">
        <v>14</v>
      </c>
      <c r="DJ3373" t="s">
        <v>9851</v>
      </c>
      <c r="DK3373" s="3" t="s">
        <v>9852</v>
      </c>
      <c r="DL3373" t="s">
        <v>9853</v>
      </c>
      <c r="DM3373" t="str">
        <f t="shared" si="57"/>
        <v>NH001 - Manchester Housing  &amp; Redevelopment Authority</v>
      </c>
      <c r="DN3373" s="11" t="s">
        <v>9860</v>
      </c>
      <c r="DO3373" t="s">
        <v>9861</v>
      </c>
      <c r="DP3373">
        <v>63</v>
      </c>
    </row>
    <row r="3374" spans="113:120" x14ac:dyDescent="0.25">
      <c r="DI3374" t="s">
        <v>14</v>
      </c>
      <c r="DJ3374" t="s">
        <v>9851</v>
      </c>
      <c r="DK3374" s="3" t="s">
        <v>9852</v>
      </c>
      <c r="DL3374" t="s">
        <v>9853</v>
      </c>
      <c r="DM3374" t="str">
        <f t="shared" si="57"/>
        <v>NH001 - Manchester Housing  &amp; Redevelopment Authority</v>
      </c>
      <c r="DN3374" s="11" t="s">
        <v>9862</v>
      </c>
      <c r="DO3374" t="s">
        <v>9863</v>
      </c>
      <c r="DP3374">
        <v>200</v>
      </c>
    </row>
    <row r="3375" spans="113:120" x14ac:dyDescent="0.25">
      <c r="DI3375" t="s">
        <v>14</v>
      </c>
      <c r="DJ3375" t="s">
        <v>9851</v>
      </c>
      <c r="DK3375" s="3" t="s">
        <v>9852</v>
      </c>
      <c r="DL3375" t="s">
        <v>9853</v>
      </c>
      <c r="DM3375" t="str">
        <f t="shared" si="57"/>
        <v>NH001 - Manchester Housing  &amp; Redevelopment Authority</v>
      </c>
      <c r="DN3375" s="11" t="s">
        <v>9864</v>
      </c>
      <c r="DO3375" t="s">
        <v>9865</v>
      </c>
      <c r="DP3375">
        <v>221</v>
      </c>
    </row>
    <row r="3376" spans="113:120" x14ac:dyDescent="0.25">
      <c r="DI3376" t="s">
        <v>14</v>
      </c>
      <c r="DJ3376" t="s">
        <v>9851</v>
      </c>
      <c r="DK3376" s="3" t="s">
        <v>9852</v>
      </c>
      <c r="DL3376" t="s">
        <v>9853</v>
      </c>
      <c r="DM3376" t="str">
        <f t="shared" si="57"/>
        <v>NH001 - Manchester Housing  &amp; Redevelopment Authority</v>
      </c>
      <c r="DN3376" s="11" t="s">
        <v>9866</v>
      </c>
      <c r="DO3376" t="s">
        <v>9867</v>
      </c>
      <c r="DP3376">
        <v>95</v>
      </c>
    </row>
    <row r="3377" spans="113:120" x14ac:dyDescent="0.25">
      <c r="DI3377" t="s">
        <v>14</v>
      </c>
      <c r="DJ3377" t="s">
        <v>9851</v>
      </c>
      <c r="DK3377" s="3" t="s">
        <v>9852</v>
      </c>
      <c r="DL3377" t="s">
        <v>9853</v>
      </c>
      <c r="DM3377" t="str">
        <f t="shared" si="57"/>
        <v>NH001 - Manchester Housing  &amp; Redevelopment Authority</v>
      </c>
      <c r="DN3377" s="11" t="s">
        <v>9868</v>
      </c>
      <c r="DO3377" t="s">
        <v>9869</v>
      </c>
      <c r="DP3377">
        <v>68</v>
      </c>
    </row>
    <row r="3378" spans="113:120" x14ac:dyDescent="0.25">
      <c r="DI3378" t="s">
        <v>14</v>
      </c>
      <c r="DJ3378" t="s">
        <v>9870</v>
      </c>
      <c r="DK3378" s="3" t="s">
        <v>9852</v>
      </c>
      <c r="DL3378" t="s">
        <v>9871</v>
      </c>
      <c r="DM3378" t="str">
        <f t="shared" si="57"/>
        <v>NH002 - Nashua Housing and Redevelopment Authority</v>
      </c>
      <c r="DN3378" s="11" t="s">
        <v>9872</v>
      </c>
      <c r="DO3378" t="s">
        <v>9873</v>
      </c>
      <c r="DP3378">
        <v>361</v>
      </c>
    </row>
    <row r="3379" spans="113:120" x14ac:dyDescent="0.25">
      <c r="DI3379" t="s">
        <v>14</v>
      </c>
      <c r="DJ3379" t="s">
        <v>9870</v>
      </c>
      <c r="DK3379" s="3" t="s">
        <v>9852</v>
      </c>
      <c r="DL3379" t="s">
        <v>9871</v>
      </c>
      <c r="DM3379" t="str">
        <f t="shared" si="57"/>
        <v>NH002 - Nashua Housing and Redevelopment Authority</v>
      </c>
      <c r="DN3379" s="11" t="s">
        <v>9874</v>
      </c>
      <c r="DO3379" t="s">
        <v>9875</v>
      </c>
      <c r="DP3379">
        <v>253</v>
      </c>
    </row>
    <row r="3380" spans="113:120" x14ac:dyDescent="0.25">
      <c r="DI3380" t="s">
        <v>14</v>
      </c>
      <c r="DJ3380" t="s">
        <v>9876</v>
      </c>
      <c r="DK3380" s="3" t="s">
        <v>9852</v>
      </c>
      <c r="DL3380" t="s">
        <v>2249</v>
      </c>
      <c r="DM3380" t="str">
        <f t="shared" si="57"/>
        <v>NH003 - Dover Housing Authority</v>
      </c>
      <c r="DN3380" s="11" t="s">
        <v>9877</v>
      </c>
      <c r="DO3380" t="s">
        <v>9878</v>
      </c>
      <c r="DP3380">
        <v>90</v>
      </c>
    </row>
    <row r="3381" spans="113:120" x14ac:dyDescent="0.25">
      <c r="DI3381" t="s">
        <v>14</v>
      </c>
      <c r="DJ3381" t="s">
        <v>9876</v>
      </c>
      <c r="DK3381" s="3" t="s">
        <v>9852</v>
      </c>
      <c r="DL3381" t="s">
        <v>2249</v>
      </c>
      <c r="DM3381" t="str">
        <f t="shared" si="57"/>
        <v>NH003 - Dover Housing Authority</v>
      </c>
      <c r="DN3381" s="11" t="s">
        <v>9879</v>
      </c>
      <c r="DO3381" t="s">
        <v>9880</v>
      </c>
      <c r="DP3381">
        <v>184</v>
      </c>
    </row>
    <row r="3382" spans="113:120" x14ac:dyDescent="0.25">
      <c r="DI3382" t="s">
        <v>14</v>
      </c>
      <c r="DJ3382" t="s">
        <v>9881</v>
      </c>
      <c r="DK3382" s="3" t="s">
        <v>9852</v>
      </c>
      <c r="DL3382" t="s">
        <v>9882</v>
      </c>
      <c r="DM3382" t="str">
        <f t="shared" si="57"/>
        <v>NH004 - Portsmouth Housing Authority</v>
      </c>
      <c r="DN3382" s="11" t="s">
        <v>9883</v>
      </c>
      <c r="DO3382" t="s">
        <v>9884</v>
      </c>
      <c r="DP3382">
        <v>184</v>
      </c>
    </row>
    <row r="3383" spans="113:120" x14ac:dyDescent="0.25">
      <c r="DI3383" t="s">
        <v>14</v>
      </c>
      <c r="DJ3383" t="s">
        <v>9881</v>
      </c>
      <c r="DK3383" s="3" t="s">
        <v>9852</v>
      </c>
      <c r="DL3383" t="s">
        <v>9882</v>
      </c>
      <c r="DM3383" t="str">
        <f t="shared" si="57"/>
        <v>NH004 - Portsmouth Housing Authority</v>
      </c>
      <c r="DN3383" s="11" t="s">
        <v>9885</v>
      </c>
      <c r="DO3383" t="s">
        <v>9886</v>
      </c>
      <c r="DP3383">
        <v>237</v>
      </c>
    </row>
    <row r="3384" spans="113:120" x14ac:dyDescent="0.25">
      <c r="DI3384" t="s">
        <v>14</v>
      </c>
      <c r="DJ3384" t="s">
        <v>9887</v>
      </c>
      <c r="DK3384" s="3" t="s">
        <v>9852</v>
      </c>
      <c r="DL3384" t="s">
        <v>9888</v>
      </c>
      <c r="DM3384" t="str">
        <f t="shared" si="57"/>
        <v>NH005 - Concord Housing Authority</v>
      </c>
      <c r="DN3384" s="11" t="s">
        <v>9889</v>
      </c>
      <c r="DO3384" t="s">
        <v>9890</v>
      </c>
      <c r="DP3384">
        <v>203</v>
      </c>
    </row>
    <row r="3385" spans="113:120" x14ac:dyDescent="0.25">
      <c r="DI3385" t="s">
        <v>14</v>
      </c>
      <c r="DJ3385" t="s">
        <v>9887</v>
      </c>
      <c r="DK3385" s="3" t="s">
        <v>9852</v>
      </c>
      <c r="DL3385" t="s">
        <v>9888</v>
      </c>
      <c r="DM3385" t="str">
        <f t="shared" si="57"/>
        <v>NH005 - Concord Housing Authority</v>
      </c>
      <c r="DN3385" s="11" t="s">
        <v>9891</v>
      </c>
      <c r="DO3385" t="s">
        <v>9892</v>
      </c>
      <c r="DP3385">
        <v>59</v>
      </c>
    </row>
    <row r="3386" spans="113:120" x14ac:dyDescent="0.25">
      <c r="DI3386" t="s">
        <v>149</v>
      </c>
      <c r="DJ3386" t="s">
        <v>9893</v>
      </c>
      <c r="DK3386" s="3" t="s">
        <v>9852</v>
      </c>
      <c r="DL3386" t="s">
        <v>9894</v>
      </c>
      <c r="DM3386" t="str">
        <f t="shared" si="57"/>
        <v>NH008 - Housing Authority of the City of Rochester NH</v>
      </c>
      <c r="DN3386" s="11" t="s">
        <v>9895</v>
      </c>
      <c r="DO3386" t="s">
        <v>9896</v>
      </c>
      <c r="DP3386">
        <v>232</v>
      </c>
    </row>
    <row r="3387" spans="113:120" x14ac:dyDescent="0.25">
      <c r="DI3387" t="s">
        <v>14</v>
      </c>
      <c r="DJ3387" t="s">
        <v>9897</v>
      </c>
      <c r="DK3387" s="3" t="s">
        <v>9852</v>
      </c>
      <c r="DL3387" t="s">
        <v>8472</v>
      </c>
      <c r="DM3387" t="str">
        <f t="shared" si="57"/>
        <v>NH009 - Lebanon Housing Authority</v>
      </c>
      <c r="DN3387" s="11" t="s">
        <v>9898</v>
      </c>
      <c r="DO3387" t="s">
        <v>8472</v>
      </c>
      <c r="DP3387">
        <v>166</v>
      </c>
    </row>
    <row r="3388" spans="113:120" x14ac:dyDescent="0.25">
      <c r="DI3388" t="s">
        <v>149</v>
      </c>
      <c r="DJ3388" t="s">
        <v>9899</v>
      </c>
      <c r="DK3388" s="3" t="s">
        <v>9852</v>
      </c>
      <c r="DL3388" t="s">
        <v>9900</v>
      </c>
      <c r="DM3388" t="str">
        <f t="shared" si="57"/>
        <v>NH011 - Berlin Housing Authority</v>
      </c>
      <c r="DN3388" s="11" t="s">
        <v>9901</v>
      </c>
      <c r="DO3388" t="s">
        <v>9902</v>
      </c>
      <c r="DP3388">
        <v>55</v>
      </c>
    </row>
    <row r="3389" spans="113:120" x14ac:dyDescent="0.25">
      <c r="DI3389" t="s">
        <v>149</v>
      </c>
      <c r="DJ3389" t="s">
        <v>9903</v>
      </c>
      <c r="DK3389" s="3" t="s">
        <v>9852</v>
      </c>
      <c r="DL3389" t="s">
        <v>9904</v>
      </c>
      <c r="DM3389" t="str">
        <f t="shared" si="57"/>
        <v>NH013 - Housing Authority of the Town of Newmarket</v>
      </c>
      <c r="DN3389" s="11" t="s">
        <v>9905</v>
      </c>
      <c r="DO3389" t="s">
        <v>9906</v>
      </c>
      <c r="DP3389">
        <v>50</v>
      </c>
    </row>
    <row r="3390" spans="113:120" x14ac:dyDescent="0.25">
      <c r="DI3390" t="s">
        <v>149</v>
      </c>
      <c r="DJ3390" t="s">
        <v>9907</v>
      </c>
      <c r="DK3390" s="3" t="s">
        <v>9852</v>
      </c>
      <c r="DL3390" t="s">
        <v>9908</v>
      </c>
      <c r="DM3390" t="str">
        <f t="shared" si="57"/>
        <v>NH014 - Exeter Housing Authority</v>
      </c>
      <c r="DN3390" s="11" t="s">
        <v>9909</v>
      </c>
      <c r="DO3390" t="s">
        <v>9910</v>
      </c>
      <c r="DP3390">
        <v>107</v>
      </c>
    </row>
    <row r="3391" spans="113:120" x14ac:dyDescent="0.25">
      <c r="DI3391" t="s">
        <v>149</v>
      </c>
      <c r="DJ3391" t="s">
        <v>9911</v>
      </c>
      <c r="DK3391" s="3" t="s">
        <v>9852</v>
      </c>
      <c r="DL3391" t="s">
        <v>9912</v>
      </c>
      <c r="DM3391" t="str">
        <f t="shared" si="57"/>
        <v>NH017 - Housing Authority of the Town of Salem</v>
      </c>
      <c r="DN3391" s="11" t="s">
        <v>9913</v>
      </c>
      <c r="DO3391" t="s">
        <v>9914</v>
      </c>
      <c r="DP3391">
        <v>158</v>
      </c>
    </row>
    <row r="3392" spans="113:120" x14ac:dyDescent="0.25">
      <c r="DI3392" t="s">
        <v>14</v>
      </c>
      <c r="DJ3392" t="s">
        <v>9915</v>
      </c>
      <c r="DK3392" s="3" t="s">
        <v>9916</v>
      </c>
      <c r="DL3392" t="s">
        <v>2258</v>
      </c>
      <c r="DM3392" t="str">
        <f t="shared" si="57"/>
        <v>NJ002 - Newark Housing Authority</v>
      </c>
      <c r="DN3392" s="11" t="s">
        <v>9917</v>
      </c>
      <c r="DO3392" t="s">
        <v>9918</v>
      </c>
      <c r="DP3392">
        <v>229</v>
      </c>
    </row>
    <row r="3393" spans="113:120" x14ac:dyDescent="0.25">
      <c r="DI3393" t="s">
        <v>14</v>
      </c>
      <c r="DJ3393" t="s">
        <v>9915</v>
      </c>
      <c r="DK3393" s="3" t="s">
        <v>9916</v>
      </c>
      <c r="DL3393" t="s">
        <v>2258</v>
      </c>
      <c r="DM3393" t="str">
        <f t="shared" si="57"/>
        <v>NJ002 - Newark Housing Authority</v>
      </c>
      <c r="DN3393" s="11" t="s">
        <v>9919</v>
      </c>
      <c r="DO3393" t="s">
        <v>9920</v>
      </c>
      <c r="DP3393">
        <v>265</v>
      </c>
    </row>
    <row r="3394" spans="113:120" x14ac:dyDescent="0.25">
      <c r="DI3394" t="s">
        <v>14</v>
      </c>
      <c r="DJ3394" t="s">
        <v>9915</v>
      </c>
      <c r="DK3394" s="3" t="s">
        <v>9916</v>
      </c>
      <c r="DL3394" t="s">
        <v>2258</v>
      </c>
      <c r="DM3394" t="str">
        <f t="shared" si="57"/>
        <v>NJ002 - Newark Housing Authority</v>
      </c>
      <c r="DN3394" s="11" t="s">
        <v>9921</v>
      </c>
      <c r="DO3394" t="s">
        <v>9922</v>
      </c>
      <c r="DP3394">
        <v>319</v>
      </c>
    </row>
    <row r="3395" spans="113:120" x14ac:dyDescent="0.25">
      <c r="DI3395" t="s">
        <v>14</v>
      </c>
      <c r="DJ3395" t="s">
        <v>9915</v>
      </c>
      <c r="DK3395" s="3" t="s">
        <v>9916</v>
      </c>
      <c r="DL3395" t="s">
        <v>2258</v>
      </c>
      <c r="DM3395" t="str">
        <f t="shared" si="57"/>
        <v>NJ002 - Newark Housing Authority</v>
      </c>
      <c r="DN3395" s="11" t="s">
        <v>9923</v>
      </c>
      <c r="DO3395" t="s">
        <v>9924</v>
      </c>
      <c r="DP3395">
        <v>188</v>
      </c>
    </row>
    <row r="3396" spans="113:120" x14ac:dyDescent="0.25">
      <c r="DI3396" t="s">
        <v>14</v>
      </c>
      <c r="DJ3396" t="s">
        <v>9915</v>
      </c>
      <c r="DK3396" s="3" t="s">
        <v>9916</v>
      </c>
      <c r="DL3396" t="s">
        <v>2258</v>
      </c>
      <c r="DM3396" t="str">
        <f t="shared" si="57"/>
        <v>NJ002 - Newark Housing Authority</v>
      </c>
      <c r="DN3396" s="11" t="s">
        <v>9925</v>
      </c>
      <c r="DO3396" t="s">
        <v>9926</v>
      </c>
      <c r="DP3396">
        <v>198</v>
      </c>
    </row>
    <row r="3397" spans="113:120" x14ac:dyDescent="0.25">
      <c r="DI3397" t="s">
        <v>14</v>
      </c>
      <c r="DJ3397" t="s">
        <v>9915</v>
      </c>
      <c r="DK3397" s="3" t="s">
        <v>9916</v>
      </c>
      <c r="DL3397" t="s">
        <v>2258</v>
      </c>
      <c r="DM3397" t="str">
        <f t="shared" si="57"/>
        <v>NJ002 - Newark Housing Authority</v>
      </c>
      <c r="DN3397" s="11" t="s">
        <v>9927</v>
      </c>
      <c r="DO3397" t="s">
        <v>9928</v>
      </c>
      <c r="DP3397">
        <v>375</v>
      </c>
    </row>
    <row r="3398" spans="113:120" x14ac:dyDescent="0.25">
      <c r="DI3398" t="s">
        <v>14</v>
      </c>
      <c r="DJ3398" t="s">
        <v>9915</v>
      </c>
      <c r="DK3398" s="3" t="s">
        <v>9916</v>
      </c>
      <c r="DL3398" t="s">
        <v>2258</v>
      </c>
      <c r="DM3398" t="str">
        <f t="shared" ref="DM3398:DM3461" si="58">CONCATENATE(DJ3398," - ",DL3398)</f>
        <v>NJ002 - Newark Housing Authority</v>
      </c>
      <c r="DN3398" s="11" t="s">
        <v>9929</v>
      </c>
      <c r="DO3398" t="s">
        <v>9930</v>
      </c>
      <c r="DP3398">
        <v>357</v>
      </c>
    </row>
    <row r="3399" spans="113:120" x14ac:dyDescent="0.25">
      <c r="DI3399" t="s">
        <v>14</v>
      </c>
      <c r="DJ3399" t="s">
        <v>9915</v>
      </c>
      <c r="DK3399" s="3" t="s">
        <v>9916</v>
      </c>
      <c r="DL3399" t="s">
        <v>2258</v>
      </c>
      <c r="DM3399" t="str">
        <f t="shared" si="58"/>
        <v>NJ002 - Newark Housing Authority</v>
      </c>
      <c r="DN3399" s="11" t="s">
        <v>9931</v>
      </c>
      <c r="DO3399" t="s">
        <v>9932</v>
      </c>
      <c r="DP3399">
        <v>352</v>
      </c>
    </row>
    <row r="3400" spans="113:120" x14ac:dyDescent="0.25">
      <c r="DI3400" t="s">
        <v>14</v>
      </c>
      <c r="DJ3400" t="s">
        <v>9915</v>
      </c>
      <c r="DK3400" s="3" t="s">
        <v>9916</v>
      </c>
      <c r="DL3400" t="s">
        <v>2258</v>
      </c>
      <c r="DM3400" t="str">
        <f t="shared" si="58"/>
        <v>NJ002 - Newark Housing Authority</v>
      </c>
      <c r="DN3400" s="11" t="s">
        <v>9933</v>
      </c>
      <c r="DO3400" t="s">
        <v>9934</v>
      </c>
      <c r="DP3400">
        <v>287</v>
      </c>
    </row>
    <row r="3401" spans="113:120" x14ac:dyDescent="0.25">
      <c r="DI3401" t="s">
        <v>14</v>
      </c>
      <c r="DJ3401" t="s">
        <v>9915</v>
      </c>
      <c r="DK3401" s="3" t="s">
        <v>9916</v>
      </c>
      <c r="DL3401" t="s">
        <v>2258</v>
      </c>
      <c r="DM3401" t="str">
        <f t="shared" si="58"/>
        <v>NJ002 - Newark Housing Authority</v>
      </c>
      <c r="DN3401" s="11" t="s">
        <v>9935</v>
      </c>
      <c r="DO3401" t="s">
        <v>9936</v>
      </c>
      <c r="DP3401">
        <v>190</v>
      </c>
    </row>
    <row r="3402" spans="113:120" x14ac:dyDescent="0.25">
      <c r="DI3402" t="s">
        <v>14</v>
      </c>
      <c r="DJ3402" t="s">
        <v>9915</v>
      </c>
      <c r="DK3402" s="3" t="s">
        <v>9916</v>
      </c>
      <c r="DL3402" t="s">
        <v>2258</v>
      </c>
      <c r="DM3402" t="str">
        <f t="shared" si="58"/>
        <v>NJ002 - Newark Housing Authority</v>
      </c>
      <c r="DN3402" s="11" t="s">
        <v>9937</v>
      </c>
      <c r="DO3402" t="s">
        <v>9938</v>
      </c>
      <c r="DP3402">
        <v>33</v>
      </c>
    </row>
    <row r="3403" spans="113:120" x14ac:dyDescent="0.25">
      <c r="DI3403" t="s">
        <v>14</v>
      </c>
      <c r="DJ3403" t="s">
        <v>9915</v>
      </c>
      <c r="DK3403" s="3" t="s">
        <v>9916</v>
      </c>
      <c r="DL3403" t="s">
        <v>2258</v>
      </c>
      <c r="DM3403" t="str">
        <f t="shared" si="58"/>
        <v>NJ002 - Newark Housing Authority</v>
      </c>
      <c r="DN3403" s="11" t="s">
        <v>9939</v>
      </c>
      <c r="DO3403" t="s">
        <v>9940</v>
      </c>
      <c r="DP3403">
        <v>38</v>
      </c>
    </row>
    <row r="3404" spans="113:120" x14ac:dyDescent="0.25">
      <c r="DI3404" t="s">
        <v>14</v>
      </c>
      <c r="DJ3404" t="s">
        <v>9915</v>
      </c>
      <c r="DK3404" s="3" t="s">
        <v>9916</v>
      </c>
      <c r="DL3404" t="s">
        <v>2258</v>
      </c>
      <c r="DM3404" t="str">
        <f t="shared" si="58"/>
        <v>NJ002 - Newark Housing Authority</v>
      </c>
      <c r="DN3404" s="11" t="s">
        <v>9941</v>
      </c>
      <c r="DO3404" t="s">
        <v>9942</v>
      </c>
      <c r="DP3404">
        <v>20</v>
      </c>
    </row>
    <row r="3405" spans="113:120" x14ac:dyDescent="0.25">
      <c r="DI3405" t="s">
        <v>14</v>
      </c>
      <c r="DJ3405" t="s">
        <v>9915</v>
      </c>
      <c r="DK3405" s="3" t="s">
        <v>9916</v>
      </c>
      <c r="DL3405" t="s">
        <v>2258</v>
      </c>
      <c r="DM3405" t="str">
        <f t="shared" si="58"/>
        <v>NJ002 - Newark Housing Authority</v>
      </c>
      <c r="DN3405" s="11" t="s">
        <v>9943</v>
      </c>
      <c r="DO3405" t="s">
        <v>9944</v>
      </c>
      <c r="DP3405">
        <v>49</v>
      </c>
    </row>
    <row r="3406" spans="113:120" x14ac:dyDescent="0.25">
      <c r="DI3406" t="s">
        <v>14</v>
      </c>
      <c r="DJ3406" t="s">
        <v>9915</v>
      </c>
      <c r="DK3406" s="3" t="s">
        <v>9916</v>
      </c>
      <c r="DL3406" t="s">
        <v>2258</v>
      </c>
      <c r="DM3406" t="str">
        <f t="shared" si="58"/>
        <v>NJ002 - Newark Housing Authority</v>
      </c>
      <c r="DN3406" s="11" t="s">
        <v>9945</v>
      </c>
      <c r="DO3406" t="s">
        <v>9946</v>
      </c>
      <c r="DP3406">
        <v>48</v>
      </c>
    </row>
    <row r="3407" spans="113:120" x14ac:dyDescent="0.25">
      <c r="DI3407" t="s">
        <v>14</v>
      </c>
      <c r="DJ3407" t="s">
        <v>9915</v>
      </c>
      <c r="DK3407" s="3" t="s">
        <v>9916</v>
      </c>
      <c r="DL3407" t="s">
        <v>2258</v>
      </c>
      <c r="DM3407" t="str">
        <f t="shared" si="58"/>
        <v>NJ002 - Newark Housing Authority</v>
      </c>
      <c r="DN3407" s="11" t="s">
        <v>9947</v>
      </c>
      <c r="DO3407" t="s">
        <v>9948</v>
      </c>
      <c r="DP3407">
        <v>27</v>
      </c>
    </row>
    <row r="3408" spans="113:120" x14ac:dyDescent="0.25">
      <c r="DI3408" t="s">
        <v>14</v>
      </c>
      <c r="DJ3408" t="s">
        <v>9915</v>
      </c>
      <c r="DK3408" s="3" t="s">
        <v>9916</v>
      </c>
      <c r="DL3408" t="s">
        <v>2258</v>
      </c>
      <c r="DM3408" t="str">
        <f t="shared" si="58"/>
        <v>NJ002 - Newark Housing Authority</v>
      </c>
      <c r="DN3408" s="11" t="s">
        <v>9949</v>
      </c>
      <c r="DO3408" t="s">
        <v>9924</v>
      </c>
      <c r="DP3408">
        <v>235</v>
      </c>
    </row>
    <row r="3409" spans="113:120" x14ac:dyDescent="0.25">
      <c r="DI3409" t="s">
        <v>14</v>
      </c>
      <c r="DJ3409" t="s">
        <v>9915</v>
      </c>
      <c r="DK3409" s="3" t="s">
        <v>9916</v>
      </c>
      <c r="DL3409" t="s">
        <v>2258</v>
      </c>
      <c r="DM3409" t="str">
        <f t="shared" si="58"/>
        <v>NJ002 - Newark Housing Authority</v>
      </c>
      <c r="DN3409" s="11" t="s">
        <v>9950</v>
      </c>
      <c r="DO3409" t="s">
        <v>9951</v>
      </c>
      <c r="DP3409">
        <v>76</v>
      </c>
    </row>
    <row r="3410" spans="113:120" x14ac:dyDescent="0.25">
      <c r="DI3410" t="s">
        <v>14</v>
      </c>
      <c r="DJ3410" t="s">
        <v>9915</v>
      </c>
      <c r="DK3410" s="3" t="s">
        <v>9916</v>
      </c>
      <c r="DL3410" t="s">
        <v>2258</v>
      </c>
      <c r="DM3410" t="str">
        <f t="shared" si="58"/>
        <v>NJ002 - Newark Housing Authority</v>
      </c>
      <c r="DN3410" s="11" t="s">
        <v>9952</v>
      </c>
      <c r="DO3410" t="s">
        <v>9953</v>
      </c>
      <c r="DP3410">
        <v>35</v>
      </c>
    </row>
    <row r="3411" spans="113:120" x14ac:dyDescent="0.25">
      <c r="DI3411" t="s">
        <v>14</v>
      </c>
      <c r="DJ3411" t="s">
        <v>9915</v>
      </c>
      <c r="DK3411" s="3" t="s">
        <v>9916</v>
      </c>
      <c r="DL3411" t="s">
        <v>2258</v>
      </c>
      <c r="DM3411" t="str">
        <f t="shared" si="58"/>
        <v>NJ002 - Newark Housing Authority</v>
      </c>
      <c r="DN3411" s="11" t="s">
        <v>9954</v>
      </c>
      <c r="DO3411" t="s">
        <v>9955</v>
      </c>
      <c r="DP3411">
        <v>30</v>
      </c>
    </row>
    <row r="3412" spans="113:120" x14ac:dyDescent="0.25">
      <c r="DI3412" t="s">
        <v>14</v>
      </c>
      <c r="DJ3412" t="s">
        <v>9915</v>
      </c>
      <c r="DK3412" s="3" t="s">
        <v>9916</v>
      </c>
      <c r="DL3412" t="s">
        <v>2258</v>
      </c>
      <c r="DM3412" t="str">
        <f t="shared" si="58"/>
        <v>NJ002 - Newark Housing Authority</v>
      </c>
      <c r="DN3412" s="11" t="s">
        <v>9956</v>
      </c>
      <c r="DO3412" t="s">
        <v>9957</v>
      </c>
      <c r="DP3412">
        <v>79</v>
      </c>
    </row>
    <row r="3413" spans="113:120" x14ac:dyDescent="0.25">
      <c r="DI3413" t="s">
        <v>14</v>
      </c>
      <c r="DJ3413" t="s">
        <v>9915</v>
      </c>
      <c r="DK3413" s="3" t="s">
        <v>9916</v>
      </c>
      <c r="DL3413" t="s">
        <v>2258</v>
      </c>
      <c r="DM3413" t="str">
        <f t="shared" si="58"/>
        <v>NJ002 - Newark Housing Authority</v>
      </c>
      <c r="DN3413" s="11" t="s">
        <v>9958</v>
      </c>
      <c r="DO3413" t="s">
        <v>9959</v>
      </c>
      <c r="DP3413">
        <v>269</v>
      </c>
    </row>
    <row r="3414" spans="113:120" x14ac:dyDescent="0.25">
      <c r="DI3414" t="s">
        <v>14</v>
      </c>
      <c r="DJ3414" t="s">
        <v>9915</v>
      </c>
      <c r="DK3414" s="3" t="s">
        <v>9916</v>
      </c>
      <c r="DL3414" t="s">
        <v>2258</v>
      </c>
      <c r="DM3414" t="str">
        <f t="shared" si="58"/>
        <v>NJ002 - Newark Housing Authority</v>
      </c>
      <c r="DN3414" s="11" t="s">
        <v>9960</v>
      </c>
      <c r="DO3414" t="s">
        <v>9961</v>
      </c>
      <c r="DP3414">
        <v>196</v>
      </c>
    </row>
    <row r="3415" spans="113:120" x14ac:dyDescent="0.25">
      <c r="DI3415" t="s">
        <v>14</v>
      </c>
      <c r="DJ3415" t="s">
        <v>9915</v>
      </c>
      <c r="DK3415" s="3" t="s">
        <v>9916</v>
      </c>
      <c r="DL3415" t="s">
        <v>2258</v>
      </c>
      <c r="DM3415" t="str">
        <f t="shared" si="58"/>
        <v>NJ002 - Newark Housing Authority</v>
      </c>
      <c r="DN3415" s="11" t="s">
        <v>9962</v>
      </c>
      <c r="DO3415" t="s">
        <v>9963</v>
      </c>
      <c r="DP3415">
        <v>258</v>
      </c>
    </row>
    <row r="3416" spans="113:120" x14ac:dyDescent="0.25">
      <c r="DI3416" t="s">
        <v>14</v>
      </c>
      <c r="DJ3416" t="s">
        <v>9915</v>
      </c>
      <c r="DK3416" s="3" t="s">
        <v>9916</v>
      </c>
      <c r="DL3416" t="s">
        <v>2258</v>
      </c>
      <c r="DM3416" t="str">
        <f t="shared" si="58"/>
        <v>NJ002 - Newark Housing Authority</v>
      </c>
      <c r="DN3416" s="11" t="s">
        <v>9964</v>
      </c>
      <c r="DO3416" t="s">
        <v>9965</v>
      </c>
      <c r="DP3416">
        <v>254</v>
      </c>
    </row>
    <row r="3417" spans="113:120" x14ac:dyDescent="0.25">
      <c r="DI3417" t="s">
        <v>14</v>
      </c>
      <c r="DJ3417" t="s">
        <v>9915</v>
      </c>
      <c r="DK3417" s="3" t="s">
        <v>9916</v>
      </c>
      <c r="DL3417" t="s">
        <v>2258</v>
      </c>
      <c r="DM3417" t="str">
        <f t="shared" si="58"/>
        <v>NJ002 - Newark Housing Authority</v>
      </c>
      <c r="DN3417" s="11" t="s">
        <v>9966</v>
      </c>
      <c r="DO3417" t="s">
        <v>9967</v>
      </c>
      <c r="DP3417">
        <v>318</v>
      </c>
    </row>
    <row r="3418" spans="113:120" x14ac:dyDescent="0.25">
      <c r="DI3418" t="s">
        <v>14</v>
      </c>
      <c r="DJ3418" t="s">
        <v>9915</v>
      </c>
      <c r="DK3418" s="3" t="s">
        <v>9916</v>
      </c>
      <c r="DL3418" t="s">
        <v>2258</v>
      </c>
      <c r="DM3418" t="str">
        <f t="shared" si="58"/>
        <v>NJ002 - Newark Housing Authority</v>
      </c>
      <c r="DN3418" s="11" t="s">
        <v>9968</v>
      </c>
      <c r="DO3418" t="s">
        <v>9969</v>
      </c>
      <c r="DP3418">
        <v>240</v>
      </c>
    </row>
    <row r="3419" spans="113:120" x14ac:dyDescent="0.25">
      <c r="DI3419" t="s">
        <v>14</v>
      </c>
      <c r="DJ3419" t="s">
        <v>9915</v>
      </c>
      <c r="DK3419" s="3" t="s">
        <v>9916</v>
      </c>
      <c r="DL3419" t="s">
        <v>2258</v>
      </c>
      <c r="DM3419" t="str">
        <f t="shared" si="58"/>
        <v>NJ002 - Newark Housing Authority</v>
      </c>
      <c r="DN3419" s="11" t="s">
        <v>9970</v>
      </c>
      <c r="DO3419" t="s">
        <v>9971</v>
      </c>
      <c r="DP3419">
        <v>143</v>
      </c>
    </row>
    <row r="3420" spans="113:120" x14ac:dyDescent="0.25">
      <c r="DI3420" t="s">
        <v>14</v>
      </c>
      <c r="DJ3420" t="s">
        <v>9915</v>
      </c>
      <c r="DK3420" s="3" t="s">
        <v>9916</v>
      </c>
      <c r="DL3420" t="s">
        <v>2258</v>
      </c>
      <c r="DM3420" t="str">
        <f t="shared" si="58"/>
        <v>NJ002 - Newark Housing Authority</v>
      </c>
      <c r="DN3420" s="11" t="s">
        <v>9972</v>
      </c>
      <c r="DO3420" t="s">
        <v>9973</v>
      </c>
      <c r="DP3420">
        <v>206</v>
      </c>
    </row>
    <row r="3421" spans="113:120" x14ac:dyDescent="0.25">
      <c r="DI3421" t="s">
        <v>14</v>
      </c>
      <c r="DJ3421" t="s">
        <v>9974</v>
      </c>
      <c r="DK3421" s="3" t="s">
        <v>9916</v>
      </c>
      <c r="DL3421" t="s">
        <v>9975</v>
      </c>
      <c r="DM3421" t="str">
        <f t="shared" si="58"/>
        <v>NJ003 - Elizabeth Housing Authority</v>
      </c>
      <c r="DN3421" s="11" t="s">
        <v>9976</v>
      </c>
      <c r="DO3421" t="s">
        <v>9977</v>
      </c>
      <c r="DP3421">
        <v>423</v>
      </c>
    </row>
    <row r="3422" spans="113:120" x14ac:dyDescent="0.25">
      <c r="DI3422" t="s">
        <v>14</v>
      </c>
      <c r="DJ3422" t="s">
        <v>9974</v>
      </c>
      <c r="DK3422" s="3" t="s">
        <v>9916</v>
      </c>
      <c r="DL3422" t="s">
        <v>9975</v>
      </c>
      <c r="DM3422" t="str">
        <f t="shared" si="58"/>
        <v>NJ003 - Elizabeth Housing Authority</v>
      </c>
      <c r="DN3422" s="11" t="s">
        <v>9978</v>
      </c>
      <c r="DO3422" t="s">
        <v>9979</v>
      </c>
      <c r="DP3422">
        <v>374</v>
      </c>
    </row>
    <row r="3423" spans="113:120" x14ac:dyDescent="0.25">
      <c r="DI3423" t="s">
        <v>14</v>
      </c>
      <c r="DJ3423" t="s">
        <v>9974</v>
      </c>
      <c r="DK3423" s="3" t="s">
        <v>9916</v>
      </c>
      <c r="DL3423" t="s">
        <v>9975</v>
      </c>
      <c r="DM3423" t="str">
        <f t="shared" si="58"/>
        <v>NJ003 - Elizabeth Housing Authority</v>
      </c>
      <c r="DN3423" s="11" t="s">
        <v>9980</v>
      </c>
      <c r="DO3423" t="s">
        <v>9981</v>
      </c>
      <c r="DP3423">
        <v>122</v>
      </c>
    </row>
    <row r="3424" spans="113:120" x14ac:dyDescent="0.25">
      <c r="DI3424" t="s">
        <v>14</v>
      </c>
      <c r="DJ3424" t="s">
        <v>9974</v>
      </c>
      <c r="DK3424" s="3" t="s">
        <v>9916</v>
      </c>
      <c r="DL3424" t="s">
        <v>9975</v>
      </c>
      <c r="DM3424" t="str">
        <f t="shared" si="58"/>
        <v>NJ003 - Elizabeth Housing Authority</v>
      </c>
      <c r="DN3424" s="11" t="s">
        <v>9982</v>
      </c>
      <c r="DO3424" t="s">
        <v>9983</v>
      </c>
      <c r="DP3424">
        <v>100</v>
      </c>
    </row>
    <row r="3425" spans="113:120" x14ac:dyDescent="0.25">
      <c r="DI3425" t="s">
        <v>14</v>
      </c>
      <c r="DJ3425" t="s">
        <v>9974</v>
      </c>
      <c r="DK3425" s="3" t="s">
        <v>9916</v>
      </c>
      <c r="DL3425" t="s">
        <v>9975</v>
      </c>
      <c r="DM3425" t="str">
        <f t="shared" si="58"/>
        <v>NJ003 - Elizabeth Housing Authority</v>
      </c>
      <c r="DN3425" s="11" t="s">
        <v>9984</v>
      </c>
      <c r="DO3425" t="s">
        <v>6823</v>
      </c>
      <c r="DP3425">
        <v>136</v>
      </c>
    </row>
    <row r="3426" spans="113:120" x14ac:dyDescent="0.25">
      <c r="DI3426" t="s">
        <v>14</v>
      </c>
      <c r="DJ3426" t="s">
        <v>9974</v>
      </c>
      <c r="DK3426" s="3" t="s">
        <v>9916</v>
      </c>
      <c r="DL3426" t="s">
        <v>9975</v>
      </c>
      <c r="DM3426" t="str">
        <f t="shared" si="58"/>
        <v>NJ003 - Elizabeth Housing Authority</v>
      </c>
      <c r="DN3426" s="11" t="s">
        <v>9985</v>
      </c>
      <c r="DO3426" t="s">
        <v>9986</v>
      </c>
      <c r="DP3426">
        <v>46</v>
      </c>
    </row>
    <row r="3427" spans="113:120" x14ac:dyDescent="0.25">
      <c r="DI3427" t="s">
        <v>14</v>
      </c>
      <c r="DJ3427" t="s">
        <v>9974</v>
      </c>
      <c r="DK3427" s="3" t="s">
        <v>9916</v>
      </c>
      <c r="DL3427" t="s">
        <v>9975</v>
      </c>
      <c r="DM3427" t="str">
        <f t="shared" si="58"/>
        <v>NJ003 - Elizabeth Housing Authority</v>
      </c>
      <c r="DN3427" s="11" t="s">
        <v>9987</v>
      </c>
      <c r="DO3427" t="s">
        <v>9988</v>
      </c>
      <c r="DP3427">
        <v>91</v>
      </c>
    </row>
    <row r="3428" spans="113:120" x14ac:dyDescent="0.25">
      <c r="DI3428" t="s">
        <v>14</v>
      </c>
      <c r="DJ3428" t="s">
        <v>9974</v>
      </c>
      <c r="DK3428" s="3" t="s">
        <v>9916</v>
      </c>
      <c r="DL3428" t="s">
        <v>9975</v>
      </c>
      <c r="DM3428" t="str">
        <f t="shared" si="58"/>
        <v>NJ003 - Elizabeth Housing Authority</v>
      </c>
      <c r="DN3428" s="11" t="s">
        <v>9989</v>
      </c>
      <c r="DO3428" t="s">
        <v>9990</v>
      </c>
      <c r="DP3428">
        <v>12</v>
      </c>
    </row>
    <row r="3429" spans="113:120" x14ac:dyDescent="0.25">
      <c r="DI3429" t="s">
        <v>14</v>
      </c>
      <c r="DJ3429" t="s">
        <v>9974</v>
      </c>
      <c r="DK3429" s="3" t="s">
        <v>9916</v>
      </c>
      <c r="DL3429" t="s">
        <v>9975</v>
      </c>
      <c r="DM3429" t="str">
        <f t="shared" si="58"/>
        <v>NJ003 - Elizabeth Housing Authority</v>
      </c>
      <c r="DN3429" s="11" t="s">
        <v>9991</v>
      </c>
      <c r="DO3429" t="s">
        <v>9992</v>
      </c>
      <c r="DP3429">
        <v>23</v>
      </c>
    </row>
    <row r="3430" spans="113:120" x14ac:dyDescent="0.25">
      <c r="DI3430" t="s">
        <v>14</v>
      </c>
      <c r="DJ3430" t="s">
        <v>9993</v>
      </c>
      <c r="DK3430" s="3" t="s">
        <v>9916</v>
      </c>
      <c r="DL3430" t="s">
        <v>9994</v>
      </c>
      <c r="DM3430" t="str">
        <f t="shared" si="58"/>
        <v>NJ004 - North Bergen Housing Authority</v>
      </c>
      <c r="DN3430" s="11" t="s">
        <v>9995</v>
      </c>
      <c r="DO3430" t="s">
        <v>9996</v>
      </c>
      <c r="DP3430">
        <v>172</v>
      </c>
    </row>
    <row r="3431" spans="113:120" x14ac:dyDescent="0.25">
      <c r="DI3431" t="s">
        <v>14</v>
      </c>
      <c r="DJ3431" t="s">
        <v>9993</v>
      </c>
      <c r="DK3431" s="3" t="s">
        <v>9916</v>
      </c>
      <c r="DL3431" t="s">
        <v>9994</v>
      </c>
      <c r="DM3431" t="str">
        <f t="shared" si="58"/>
        <v>NJ004 - North Bergen Housing Authority</v>
      </c>
      <c r="DN3431" s="11" t="s">
        <v>9997</v>
      </c>
      <c r="DO3431" t="s">
        <v>9998</v>
      </c>
      <c r="DP3431">
        <v>253</v>
      </c>
    </row>
    <row r="3432" spans="113:120" x14ac:dyDescent="0.25">
      <c r="DI3432" t="s">
        <v>14</v>
      </c>
      <c r="DJ3432" t="s">
        <v>9993</v>
      </c>
      <c r="DK3432" s="3" t="s">
        <v>9916</v>
      </c>
      <c r="DL3432" t="s">
        <v>9994</v>
      </c>
      <c r="DM3432" t="str">
        <f t="shared" si="58"/>
        <v>NJ004 - North Bergen Housing Authority</v>
      </c>
      <c r="DN3432" s="11" t="s">
        <v>9999</v>
      </c>
      <c r="DO3432" t="s">
        <v>10000</v>
      </c>
      <c r="DP3432">
        <v>252</v>
      </c>
    </row>
    <row r="3433" spans="113:120" x14ac:dyDescent="0.25">
      <c r="DI3433" t="s">
        <v>14</v>
      </c>
      <c r="DJ3433" t="s">
        <v>9993</v>
      </c>
      <c r="DK3433" s="3" t="s">
        <v>9916</v>
      </c>
      <c r="DL3433" t="s">
        <v>9994</v>
      </c>
      <c r="DM3433" t="str">
        <f t="shared" si="58"/>
        <v>NJ004 - North Bergen Housing Authority</v>
      </c>
      <c r="DN3433" s="11" t="s">
        <v>10001</v>
      </c>
      <c r="DO3433" t="s">
        <v>10002</v>
      </c>
      <c r="DP3433">
        <v>308</v>
      </c>
    </row>
    <row r="3434" spans="113:120" x14ac:dyDescent="0.25">
      <c r="DI3434" t="s">
        <v>14</v>
      </c>
      <c r="DJ3434" t="s">
        <v>10003</v>
      </c>
      <c r="DK3434" s="3" t="s">
        <v>9916</v>
      </c>
      <c r="DL3434" t="s">
        <v>10004</v>
      </c>
      <c r="DM3434" t="str">
        <f t="shared" si="58"/>
        <v>NJ005 - Trenton Housing Authority</v>
      </c>
      <c r="DN3434" s="11" t="s">
        <v>10005</v>
      </c>
      <c r="DO3434" t="s">
        <v>10006</v>
      </c>
      <c r="DP3434">
        <v>305</v>
      </c>
    </row>
    <row r="3435" spans="113:120" x14ac:dyDescent="0.25">
      <c r="DI3435" t="s">
        <v>14</v>
      </c>
      <c r="DJ3435" t="s">
        <v>10003</v>
      </c>
      <c r="DK3435" s="3" t="s">
        <v>9916</v>
      </c>
      <c r="DL3435" t="s">
        <v>10004</v>
      </c>
      <c r="DM3435" t="str">
        <f t="shared" si="58"/>
        <v>NJ005 - Trenton Housing Authority</v>
      </c>
      <c r="DN3435" s="11" t="s">
        <v>10007</v>
      </c>
      <c r="DO3435" t="s">
        <v>10008</v>
      </c>
      <c r="DP3435">
        <v>331</v>
      </c>
    </row>
    <row r="3436" spans="113:120" x14ac:dyDescent="0.25">
      <c r="DI3436" t="s">
        <v>14</v>
      </c>
      <c r="DJ3436" t="s">
        <v>10003</v>
      </c>
      <c r="DK3436" s="3" t="s">
        <v>9916</v>
      </c>
      <c r="DL3436" t="s">
        <v>10004</v>
      </c>
      <c r="DM3436" t="str">
        <f t="shared" si="58"/>
        <v>NJ005 - Trenton Housing Authority</v>
      </c>
      <c r="DN3436" s="11" t="s">
        <v>10009</v>
      </c>
      <c r="DO3436" t="s">
        <v>10010</v>
      </c>
      <c r="DP3436">
        <v>376</v>
      </c>
    </row>
    <row r="3437" spans="113:120" x14ac:dyDescent="0.25">
      <c r="DI3437" t="s">
        <v>14</v>
      </c>
      <c r="DJ3437" t="s">
        <v>10003</v>
      </c>
      <c r="DK3437" s="3" t="s">
        <v>9916</v>
      </c>
      <c r="DL3437" t="s">
        <v>10004</v>
      </c>
      <c r="DM3437" t="str">
        <f t="shared" si="58"/>
        <v>NJ005 - Trenton Housing Authority</v>
      </c>
      <c r="DN3437" s="11" t="s">
        <v>10011</v>
      </c>
      <c r="DO3437" t="s">
        <v>10012</v>
      </c>
      <c r="DP3437">
        <v>411</v>
      </c>
    </row>
    <row r="3438" spans="113:120" x14ac:dyDescent="0.25">
      <c r="DI3438" t="s">
        <v>14</v>
      </c>
      <c r="DJ3438" t="s">
        <v>10003</v>
      </c>
      <c r="DK3438" s="3" t="s">
        <v>9916</v>
      </c>
      <c r="DL3438" t="s">
        <v>10004</v>
      </c>
      <c r="DM3438" t="str">
        <f t="shared" si="58"/>
        <v>NJ005 - Trenton Housing Authority</v>
      </c>
      <c r="DN3438" s="11" t="s">
        <v>10013</v>
      </c>
      <c r="DO3438" t="s">
        <v>10014</v>
      </c>
      <c r="DP3438">
        <v>73</v>
      </c>
    </row>
    <row r="3439" spans="113:120" x14ac:dyDescent="0.25">
      <c r="DI3439" t="s">
        <v>14</v>
      </c>
      <c r="DJ3439" t="s">
        <v>10015</v>
      </c>
      <c r="DK3439" s="3" t="s">
        <v>9916</v>
      </c>
      <c r="DL3439" t="s">
        <v>10016</v>
      </c>
      <c r="DM3439" t="str">
        <f t="shared" si="58"/>
        <v>NJ007 - Asbury Park Housing Authority</v>
      </c>
      <c r="DN3439" s="11" t="s">
        <v>10017</v>
      </c>
      <c r="DO3439" t="s">
        <v>10018</v>
      </c>
      <c r="DP3439">
        <v>126</v>
      </c>
    </row>
    <row r="3440" spans="113:120" x14ac:dyDescent="0.25">
      <c r="DI3440" t="s">
        <v>14</v>
      </c>
      <c r="DJ3440" t="s">
        <v>10015</v>
      </c>
      <c r="DK3440" s="3" t="s">
        <v>9916</v>
      </c>
      <c r="DL3440" t="s">
        <v>10016</v>
      </c>
      <c r="DM3440" t="str">
        <f t="shared" si="58"/>
        <v>NJ007 - Asbury Park Housing Authority</v>
      </c>
      <c r="DN3440" s="11" t="s">
        <v>10019</v>
      </c>
      <c r="DO3440" t="s">
        <v>10020</v>
      </c>
      <c r="DP3440">
        <v>59</v>
      </c>
    </row>
    <row r="3441" spans="113:120" x14ac:dyDescent="0.25">
      <c r="DI3441" t="s">
        <v>14</v>
      </c>
      <c r="DJ3441" t="s">
        <v>10015</v>
      </c>
      <c r="DK3441" s="3" t="s">
        <v>9916</v>
      </c>
      <c r="DL3441" t="s">
        <v>10016</v>
      </c>
      <c r="DM3441" t="str">
        <f t="shared" si="58"/>
        <v>NJ007 - Asbury Park Housing Authority</v>
      </c>
      <c r="DN3441" s="11" t="s">
        <v>10021</v>
      </c>
      <c r="DO3441" t="s">
        <v>10022</v>
      </c>
      <c r="DP3441">
        <v>63</v>
      </c>
    </row>
    <row r="3442" spans="113:120" x14ac:dyDescent="0.25">
      <c r="DI3442" t="s">
        <v>14</v>
      </c>
      <c r="DJ3442" t="s">
        <v>10015</v>
      </c>
      <c r="DK3442" s="3" t="s">
        <v>9916</v>
      </c>
      <c r="DL3442" t="s">
        <v>10016</v>
      </c>
      <c r="DM3442" t="str">
        <f t="shared" si="58"/>
        <v>NJ007 - Asbury Park Housing Authority</v>
      </c>
      <c r="DN3442" s="11" t="s">
        <v>10023</v>
      </c>
      <c r="DO3442" t="s">
        <v>10024</v>
      </c>
      <c r="DP3442">
        <v>50</v>
      </c>
    </row>
    <row r="3443" spans="113:120" x14ac:dyDescent="0.25">
      <c r="DI3443" t="s">
        <v>14</v>
      </c>
      <c r="DJ3443" t="s">
        <v>10015</v>
      </c>
      <c r="DK3443" s="3" t="s">
        <v>9916</v>
      </c>
      <c r="DL3443" t="s">
        <v>10016</v>
      </c>
      <c r="DM3443" t="str">
        <f t="shared" si="58"/>
        <v>NJ007 - Asbury Park Housing Authority</v>
      </c>
      <c r="DN3443" s="11" t="s">
        <v>10025</v>
      </c>
      <c r="DO3443" t="s">
        <v>10026</v>
      </c>
      <c r="DP3443">
        <v>60</v>
      </c>
    </row>
    <row r="3444" spans="113:120" x14ac:dyDescent="0.25">
      <c r="DI3444" t="s">
        <v>14</v>
      </c>
      <c r="DJ3444" t="s">
        <v>10015</v>
      </c>
      <c r="DK3444" s="3" t="s">
        <v>9916</v>
      </c>
      <c r="DL3444" t="s">
        <v>10016</v>
      </c>
      <c r="DM3444" t="str">
        <f t="shared" si="58"/>
        <v>NJ007 - Asbury Park Housing Authority</v>
      </c>
      <c r="DN3444" s="11" t="s">
        <v>10027</v>
      </c>
      <c r="DO3444" t="s">
        <v>10028</v>
      </c>
      <c r="DP3444">
        <v>105</v>
      </c>
    </row>
    <row r="3445" spans="113:120" x14ac:dyDescent="0.25">
      <c r="DI3445" t="s">
        <v>14</v>
      </c>
      <c r="DJ3445" t="s">
        <v>10015</v>
      </c>
      <c r="DK3445" s="3" t="s">
        <v>9916</v>
      </c>
      <c r="DL3445" t="s">
        <v>10016</v>
      </c>
      <c r="DM3445" t="str">
        <f t="shared" si="58"/>
        <v>NJ007 - Asbury Park Housing Authority</v>
      </c>
      <c r="DN3445" s="11" t="s">
        <v>10029</v>
      </c>
      <c r="DO3445" t="s">
        <v>10030</v>
      </c>
      <c r="DP3445">
        <v>26</v>
      </c>
    </row>
    <row r="3446" spans="113:120" x14ac:dyDescent="0.25">
      <c r="DI3446" t="s">
        <v>14</v>
      </c>
      <c r="DJ3446" t="s">
        <v>10031</v>
      </c>
      <c r="DK3446" s="3" t="s">
        <v>9916</v>
      </c>
      <c r="DL3446" t="s">
        <v>10032</v>
      </c>
      <c r="DM3446" t="str">
        <f t="shared" si="58"/>
        <v>NJ008 - Long Branch Housing Authority</v>
      </c>
      <c r="DN3446" s="11" t="s">
        <v>10033</v>
      </c>
      <c r="DO3446" t="s">
        <v>10034</v>
      </c>
      <c r="DP3446">
        <v>57</v>
      </c>
    </row>
    <row r="3447" spans="113:120" x14ac:dyDescent="0.25">
      <c r="DI3447" t="s">
        <v>14</v>
      </c>
      <c r="DJ3447" t="s">
        <v>10031</v>
      </c>
      <c r="DK3447" s="3" t="s">
        <v>9916</v>
      </c>
      <c r="DL3447" t="s">
        <v>10032</v>
      </c>
      <c r="DM3447" t="str">
        <f t="shared" si="58"/>
        <v>NJ008 - Long Branch Housing Authority</v>
      </c>
      <c r="DN3447" s="11" t="s">
        <v>10035</v>
      </c>
      <c r="DO3447" t="s">
        <v>10036</v>
      </c>
      <c r="DP3447">
        <v>160</v>
      </c>
    </row>
    <row r="3448" spans="113:120" x14ac:dyDescent="0.25">
      <c r="DI3448" t="s">
        <v>14</v>
      </c>
      <c r="DJ3448" t="s">
        <v>10031</v>
      </c>
      <c r="DK3448" s="3" t="s">
        <v>9916</v>
      </c>
      <c r="DL3448" t="s">
        <v>10032</v>
      </c>
      <c r="DM3448" t="str">
        <f t="shared" si="58"/>
        <v>NJ008 - Long Branch Housing Authority</v>
      </c>
      <c r="DN3448" s="11" t="s">
        <v>10037</v>
      </c>
      <c r="DO3448" t="s">
        <v>10038</v>
      </c>
      <c r="DP3448">
        <v>29</v>
      </c>
    </row>
    <row r="3449" spans="113:120" x14ac:dyDescent="0.25">
      <c r="DI3449" t="s">
        <v>14</v>
      </c>
      <c r="DJ3449" t="s">
        <v>10031</v>
      </c>
      <c r="DK3449" s="3" t="s">
        <v>9916</v>
      </c>
      <c r="DL3449" t="s">
        <v>10032</v>
      </c>
      <c r="DM3449" t="str">
        <f t="shared" si="58"/>
        <v>NJ008 - Long Branch Housing Authority</v>
      </c>
      <c r="DN3449" s="11" t="s">
        <v>10039</v>
      </c>
      <c r="DO3449" t="s">
        <v>10040</v>
      </c>
      <c r="DP3449">
        <v>53</v>
      </c>
    </row>
    <row r="3450" spans="113:120" x14ac:dyDescent="0.25">
      <c r="DI3450" t="s">
        <v>14</v>
      </c>
      <c r="DJ3450" t="s">
        <v>10031</v>
      </c>
      <c r="DK3450" s="3" t="s">
        <v>9916</v>
      </c>
      <c r="DL3450" t="s">
        <v>10032</v>
      </c>
      <c r="DM3450" t="str">
        <f t="shared" si="58"/>
        <v>NJ008 - Long Branch Housing Authority</v>
      </c>
      <c r="DN3450" s="11" t="s">
        <v>10041</v>
      </c>
      <c r="DO3450" t="s">
        <v>10042</v>
      </c>
      <c r="DP3450">
        <v>51</v>
      </c>
    </row>
    <row r="3451" spans="113:120" x14ac:dyDescent="0.25">
      <c r="DI3451" t="s">
        <v>14</v>
      </c>
      <c r="DJ3451" t="s">
        <v>10031</v>
      </c>
      <c r="DK3451" s="3" t="s">
        <v>9916</v>
      </c>
      <c r="DL3451" t="s">
        <v>10032</v>
      </c>
      <c r="DM3451" t="str">
        <f t="shared" si="58"/>
        <v>NJ008 - Long Branch Housing Authority</v>
      </c>
      <c r="DN3451" s="11" t="s">
        <v>10043</v>
      </c>
      <c r="DO3451" t="s">
        <v>10044</v>
      </c>
      <c r="DP3451">
        <v>37</v>
      </c>
    </row>
    <row r="3452" spans="113:120" x14ac:dyDescent="0.25">
      <c r="DI3452" t="s">
        <v>14</v>
      </c>
      <c r="DJ3452" t="s">
        <v>10031</v>
      </c>
      <c r="DK3452" s="3" t="s">
        <v>9916</v>
      </c>
      <c r="DL3452" t="s">
        <v>10032</v>
      </c>
      <c r="DM3452" t="str">
        <f t="shared" si="58"/>
        <v>NJ008 - Long Branch Housing Authority</v>
      </c>
      <c r="DN3452" s="11" t="s">
        <v>10045</v>
      </c>
      <c r="DO3452" t="s">
        <v>10046</v>
      </c>
      <c r="DP3452">
        <v>13</v>
      </c>
    </row>
    <row r="3453" spans="113:120" x14ac:dyDescent="0.25">
      <c r="DI3453" t="s">
        <v>14</v>
      </c>
      <c r="DJ3453" t="s">
        <v>10031</v>
      </c>
      <c r="DK3453" s="3" t="s">
        <v>9916</v>
      </c>
      <c r="DL3453" t="s">
        <v>10032</v>
      </c>
      <c r="DM3453" t="str">
        <f t="shared" si="58"/>
        <v>NJ008 - Long Branch Housing Authority</v>
      </c>
      <c r="DN3453" s="11" t="s">
        <v>10047</v>
      </c>
      <c r="DO3453" t="s">
        <v>10048</v>
      </c>
      <c r="DP3453">
        <v>5</v>
      </c>
    </row>
    <row r="3454" spans="113:120" x14ac:dyDescent="0.25">
      <c r="DI3454" t="s">
        <v>14</v>
      </c>
      <c r="DJ3454" t="s">
        <v>10031</v>
      </c>
      <c r="DK3454" s="3" t="s">
        <v>9916</v>
      </c>
      <c r="DL3454" t="s">
        <v>10032</v>
      </c>
      <c r="DM3454" t="str">
        <f t="shared" si="58"/>
        <v>NJ008 - Long Branch Housing Authority</v>
      </c>
      <c r="DN3454" s="11" t="s">
        <v>10049</v>
      </c>
      <c r="DO3454" t="s">
        <v>10050</v>
      </c>
      <c r="DP3454">
        <v>17</v>
      </c>
    </row>
    <row r="3455" spans="113:120" x14ac:dyDescent="0.25">
      <c r="DI3455" t="s">
        <v>14</v>
      </c>
      <c r="DJ3455" t="s">
        <v>10031</v>
      </c>
      <c r="DK3455" s="3" t="s">
        <v>9916</v>
      </c>
      <c r="DL3455" t="s">
        <v>10032</v>
      </c>
      <c r="DM3455" t="str">
        <f t="shared" si="58"/>
        <v>NJ008 - Long Branch Housing Authority</v>
      </c>
      <c r="DN3455" s="11" t="s">
        <v>10051</v>
      </c>
      <c r="DO3455" t="s">
        <v>10052</v>
      </c>
      <c r="DP3455">
        <v>15</v>
      </c>
    </row>
    <row r="3456" spans="113:120" x14ac:dyDescent="0.25">
      <c r="DI3456" t="s">
        <v>14</v>
      </c>
      <c r="DJ3456" t="s">
        <v>10031</v>
      </c>
      <c r="DK3456" s="3" t="s">
        <v>9916</v>
      </c>
      <c r="DL3456" t="s">
        <v>10032</v>
      </c>
      <c r="DM3456" t="str">
        <f t="shared" si="58"/>
        <v>NJ008 - Long Branch Housing Authority</v>
      </c>
      <c r="DN3456" s="11" t="s">
        <v>10053</v>
      </c>
      <c r="DO3456" t="s">
        <v>10054</v>
      </c>
      <c r="DP3456">
        <v>12</v>
      </c>
    </row>
    <row r="3457" spans="113:120" x14ac:dyDescent="0.25">
      <c r="DI3457" t="s">
        <v>14</v>
      </c>
      <c r="DJ3457" t="s">
        <v>10055</v>
      </c>
      <c r="DK3457" s="3" t="s">
        <v>9916</v>
      </c>
      <c r="DL3457" t="s">
        <v>10056</v>
      </c>
      <c r="DM3457" t="str">
        <f t="shared" si="58"/>
        <v>NJ009 - Housing Authority City of Jersey City</v>
      </c>
      <c r="DN3457" s="11" t="s">
        <v>10057</v>
      </c>
      <c r="DO3457" t="s">
        <v>10058</v>
      </c>
      <c r="DP3457">
        <v>230</v>
      </c>
    </row>
    <row r="3458" spans="113:120" x14ac:dyDescent="0.25">
      <c r="DI3458" t="s">
        <v>14</v>
      </c>
      <c r="DJ3458" t="s">
        <v>10055</v>
      </c>
      <c r="DK3458" s="3" t="s">
        <v>9916</v>
      </c>
      <c r="DL3458" t="s">
        <v>10056</v>
      </c>
      <c r="DM3458" t="str">
        <f t="shared" si="58"/>
        <v>NJ009 - Housing Authority City of Jersey City</v>
      </c>
      <c r="DN3458" s="11" t="s">
        <v>10059</v>
      </c>
      <c r="DO3458" t="s">
        <v>10060</v>
      </c>
      <c r="DP3458">
        <v>299</v>
      </c>
    </row>
    <row r="3459" spans="113:120" x14ac:dyDescent="0.25">
      <c r="DI3459" t="s">
        <v>14</v>
      </c>
      <c r="DJ3459" t="s">
        <v>10055</v>
      </c>
      <c r="DK3459" s="3" t="s">
        <v>9916</v>
      </c>
      <c r="DL3459" t="s">
        <v>10056</v>
      </c>
      <c r="DM3459" t="str">
        <f t="shared" si="58"/>
        <v>NJ009 - Housing Authority City of Jersey City</v>
      </c>
      <c r="DN3459" s="11" t="s">
        <v>10061</v>
      </c>
      <c r="DO3459" t="s">
        <v>10062</v>
      </c>
      <c r="DP3459">
        <v>220</v>
      </c>
    </row>
    <row r="3460" spans="113:120" x14ac:dyDescent="0.25">
      <c r="DI3460" t="s">
        <v>14</v>
      </c>
      <c r="DJ3460" t="s">
        <v>10055</v>
      </c>
      <c r="DK3460" s="3" t="s">
        <v>9916</v>
      </c>
      <c r="DL3460" t="s">
        <v>10056</v>
      </c>
      <c r="DM3460" t="str">
        <f t="shared" si="58"/>
        <v>NJ009 - Housing Authority City of Jersey City</v>
      </c>
      <c r="DN3460" s="11" t="s">
        <v>10063</v>
      </c>
      <c r="DO3460" t="s">
        <v>10064</v>
      </c>
      <c r="DP3460">
        <v>192</v>
      </c>
    </row>
    <row r="3461" spans="113:120" x14ac:dyDescent="0.25">
      <c r="DI3461" t="s">
        <v>14</v>
      </c>
      <c r="DJ3461" t="s">
        <v>10055</v>
      </c>
      <c r="DK3461" s="3" t="s">
        <v>9916</v>
      </c>
      <c r="DL3461" t="s">
        <v>10056</v>
      </c>
      <c r="DM3461" t="str">
        <f t="shared" si="58"/>
        <v>NJ009 - Housing Authority City of Jersey City</v>
      </c>
      <c r="DN3461" s="11" t="s">
        <v>10065</v>
      </c>
      <c r="DO3461" t="s">
        <v>10066</v>
      </c>
      <c r="DP3461">
        <v>152</v>
      </c>
    </row>
    <row r="3462" spans="113:120" x14ac:dyDescent="0.25">
      <c r="DI3462" t="s">
        <v>14</v>
      </c>
      <c r="DJ3462" t="s">
        <v>10055</v>
      </c>
      <c r="DK3462" s="3" t="s">
        <v>9916</v>
      </c>
      <c r="DL3462" t="s">
        <v>10056</v>
      </c>
      <c r="DM3462" t="str">
        <f t="shared" ref="DM3462:DM3525" si="59">CONCATENATE(DJ3462," - ",DL3462)</f>
        <v>NJ009 - Housing Authority City of Jersey City</v>
      </c>
      <c r="DN3462" s="11" t="s">
        <v>10067</v>
      </c>
      <c r="DO3462" t="s">
        <v>10068</v>
      </c>
      <c r="DP3462">
        <v>295</v>
      </c>
    </row>
    <row r="3463" spans="113:120" x14ac:dyDescent="0.25">
      <c r="DI3463" t="s">
        <v>14</v>
      </c>
      <c r="DJ3463" t="s">
        <v>10055</v>
      </c>
      <c r="DK3463" s="3" t="s">
        <v>9916</v>
      </c>
      <c r="DL3463" t="s">
        <v>10056</v>
      </c>
      <c r="DM3463" t="str">
        <f t="shared" si="59"/>
        <v>NJ009 - Housing Authority City of Jersey City</v>
      </c>
      <c r="DN3463" s="11" t="s">
        <v>10069</v>
      </c>
      <c r="DO3463" t="s">
        <v>10070</v>
      </c>
      <c r="DP3463">
        <v>360</v>
      </c>
    </row>
    <row r="3464" spans="113:120" x14ac:dyDescent="0.25">
      <c r="DI3464" t="s">
        <v>14</v>
      </c>
      <c r="DJ3464" t="s">
        <v>10055</v>
      </c>
      <c r="DK3464" s="3" t="s">
        <v>9916</v>
      </c>
      <c r="DL3464" t="s">
        <v>10056</v>
      </c>
      <c r="DM3464" t="str">
        <f t="shared" si="59"/>
        <v>NJ009 - Housing Authority City of Jersey City</v>
      </c>
      <c r="DN3464" s="11" t="s">
        <v>10071</v>
      </c>
      <c r="DO3464" t="s">
        <v>10072</v>
      </c>
      <c r="DP3464">
        <v>10</v>
      </c>
    </row>
    <row r="3465" spans="113:120" x14ac:dyDescent="0.25">
      <c r="DI3465" t="s">
        <v>14</v>
      </c>
      <c r="DJ3465" t="s">
        <v>10055</v>
      </c>
      <c r="DK3465" s="3" t="s">
        <v>9916</v>
      </c>
      <c r="DL3465" t="s">
        <v>10056</v>
      </c>
      <c r="DM3465" t="str">
        <f t="shared" si="59"/>
        <v>NJ009 - Housing Authority City of Jersey City</v>
      </c>
      <c r="DN3465" s="11" t="s">
        <v>10073</v>
      </c>
      <c r="DO3465" t="s">
        <v>10074</v>
      </c>
      <c r="DP3465">
        <v>77</v>
      </c>
    </row>
    <row r="3466" spans="113:120" x14ac:dyDescent="0.25">
      <c r="DI3466" t="s">
        <v>14</v>
      </c>
      <c r="DJ3466" t="s">
        <v>10055</v>
      </c>
      <c r="DK3466" s="3" t="s">
        <v>9916</v>
      </c>
      <c r="DL3466" t="s">
        <v>10056</v>
      </c>
      <c r="DM3466" t="str">
        <f t="shared" si="59"/>
        <v>NJ009 - Housing Authority City of Jersey City</v>
      </c>
      <c r="DN3466" s="11" t="s">
        <v>10075</v>
      </c>
      <c r="DO3466" t="s">
        <v>10076</v>
      </c>
      <c r="DP3466">
        <v>82</v>
      </c>
    </row>
    <row r="3467" spans="113:120" x14ac:dyDescent="0.25">
      <c r="DI3467" t="s">
        <v>14</v>
      </c>
      <c r="DJ3467" t="s">
        <v>10055</v>
      </c>
      <c r="DK3467" s="3" t="s">
        <v>9916</v>
      </c>
      <c r="DL3467" t="s">
        <v>10056</v>
      </c>
      <c r="DM3467" t="str">
        <f t="shared" si="59"/>
        <v>NJ009 - Housing Authority City of Jersey City</v>
      </c>
      <c r="DN3467" s="11" t="s">
        <v>10077</v>
      </c>
      <c r="DO3467" t="s">
        <v>10078</v>
      </c>
      <c r="DP3467">
        <v>41</v>
      </c>
    </row>
    <row r="3468" spans="113:120" x14ac:dyDescent="0.25">
      <c r="DI3468" t="s">
        <v>14</v>
      </c>
      <c r="DJ3468" t="s">
        <v>10055</v>
      </c>
      <c r="DK3468" s="3" t="s">
        <v>9916</v>
      </c>
      <c r="DL3468" t="s">
        <v>10056</v>
      </c>
      <c r="DM3468" t="str">
        <f t="shared" si="59"/>
        <v>NJ009 - Housing Authority City of Jersey City</v>
      </c>
      <c r="DN3468" s="11" t="s">
        <v>10079</v>
      </c>
      <c r="DO3468" t="s">
        <v>10080</v>
      </c>
      <c r="DP3468">
        <v>45</v>
      </c>
    </row>
    <row r="3469" spans="113:120" x14ac:dyDescent="0.25">
      <c r="DI3469" t="s">
        <v>14</v>
      </c>
      <c r="DJ3469" t="s">
        <v>10055</v>
      </c>
      <c r="DK3469" s="3" t="s">
        <v>9916</v>
      </c>
      <c r="DL3469" t="s">
        <v>10056</v>
      </c>
      <c r="DM3469" t="str">
        <f t="shared" si="59"/>
        <v>NJ009 - Housing Authority City of Jersey City</v>
      </c>
      <c r="DN3469" s="11" t="s">
        <v>10081</v>
      </c>
      <c r="DO3469" t="s">
        <v>10082</v>
      </c>
      <c r="DP3469">
        <v>48</v>
      </c>
    </row>
    <row r="3470" spans="113:120" x14ac:dyDescent="0.25">
      <c r="DI3470" t="s">
        <v>14</v>
      </c>
      <c r="DJ3470" t="s">
        <v>10055</v>
      </c>
      <c r="DK3470" s="3" t="s">
        <v>9916</v>
      </c>
      <c r="DL3470" t="s">
        <v>10056</v>
      </c>
      <c r="DM3470" t="str">
        <f t="shared" si="59"/>
        <v>NJ009 - Housing Authority City of Jersey City</v>
      </c>
      <c r="DN3470" s="11" t="s">
        <v>10083</v>
      </c>
      <c r="DO3470" t="s">
        <v>10084</v>
      </c>
      <c r="DP3470">
        <v>58</v>
      </c>
    </row>
    <row r="3471" spans="113:120" x14ac:dyDescent="0.25">
      <c r="DI3471" t="s">
        <v>14</v>
      </c>
      <c r="DJ3471" t="s">
        <v>10055</v>
      </c>
      <c r="DK3471" s="3" t="s">
        <v>9916</v>
      </c>
      <c r="DL3471" t="s">
        <v>10056</v>
      </c>
      <c r="DM3471" t="str">
        <f t="shared" si="59"/>
        <v>NJ009 - Housing Authority City of Jersey City</v>
      </c>
      <c r="DN3471" s="11" t="s">
        <v>10085</v>
      </c>
      <c r="DO3471" t="s">
        <v>10086</v>
      </c>
      <c r="DP3471">
        <v>40</v>
      </c>
    </row>
    <row r="3472" spans="113:120" x14ac:dyDescent="0.25">
      <c r="DI3472" t="s">
        <v>14</v>
      </c>
      <c r="DJ3472" t="s">
        <v>10055</v>
      </c>
      <c r="DK3472" s="3" t="s">
        <v>9916</v>
      </c>
      <c r="DL3472" t="s">
        <v>10056</v>
      </c>
      <c r="DM3472" t="str">
        <f t="shared" si="59"/>
        <v>NJ009 - Housing Authority City of Jersey City</v>
      </c>
      <c r="DN3472" s="11" t="s">
        <v>10087</v>
      </c>
      <c r="DO3472" t="s">
        <v>10088</v>
      </c>
      <c r="DP3472">
        <v>71</v>
      </c>
    </row>
    <row r="3473" spans="113:120" x14ac:dyDescent="0.25">
      <c r="DI3473" t="s">
        <v>14</v>
      </c>
      <c r="DJ3473" t="s">
        <v>10055</v>
      </c>
      <c r="DK3473" s="3" t="s">
        <v>9916</v>
      </c>
      <c r="DL3473" t="s">
        <v>10056</v>
      </c>
      <c r="DM3473" t="str">
        <f t="shared" si="59"/>
        <v>NJ009 - Housing Authority City of Jersey City</v>
      </c>
      <c r="DN3473" s="11" t="s">
        <v>10089</v>
      </c>
      <c r="DO3473" t="s">
        <v>10090</v>
      </c>
      <c r="DP3473">
        <v>40</v>
      </c>
    </row>
    <row r="3474" spans="113:120" x14ac:dyDescent="0.25">
      <c r="DI3474" t="s">
        <v>14</v>
      </c>
      <c r="DJ3474" t="s">
        <v>10055</v>
      </c>
      <c r="DK3474" s="3" t="s">
        <v>9916</v>
      </c>
      <c r="DL3474" t="s">
        <v>10056</v>
      </c>
      <c r="DM3474" t="str">
        <f t="shared" si="59"/>
        <v>NJ009 - Housing Authority City of Jersey City</v>
      </c>
      <c r="DN3474" s="11" t="s">
        <v>10091</v>
      </c>
      <c r="DO3474" t="s">
        <v>10092</v>
      </c>
      <c r="DP3474">
        <v>38</v>
      </c>
    </row>
    <row r="3475" spans="113:120" x14ac:dyDescent="0.25">
      <c r="DI3475" t="s">
        <v>14</v>
      </c>
      <c r="DJ3475" t="s">
        <v>10055</v>
      </c>
      <c r="DK3475" s="3" t="s">
        <v>9916</v>
      </c>
      <c r="DL3475" t="s">
        <v>10056</v>
      </c>
      <c r="DM3475" t="str">
        <f t="shared" si="59"/>
        <v>NJ009 - Housing Authority City of Jersey City</v>
      </c>
      <c r="DN3475" s="11" t="s">
        <v>10093</v>
      </c>
      <c r="DO3475" t="s">
        <v>10094</v>
      </c>
      <c r="DP3475">
        <v>24</v>
      </c>
    </row>
    <row r="3476" spans="113:120" x14ac:dyDescent="0.25">
      <c r="DI3476" t="s">
        <v>14</v>
      </c>
      <c r="DJ3476" t="s">
        <v>10055</v>
      </c>
      <c r="DK3476" s="3" t="s">
        <v>9916</v>
      </c>
      <c r="DL3476" t="s">
        <v>10056</v>
      </c>
      <c r="DM3476" t="str">
        <f t="shared" si="59"/>
        <v>NJ009 - Housing Authority City of Jersey City</v>
      </c>
      <c r="DN3476" s="11" t="s">
        <v>10095</v>
      </c>
      <c r="DO3476" t="s">
        <v>10096</v>
      </c>
      <c r="DP3476">
        <v>26</v>
      </c>
    </row>
    <row r="3477" spans="113:120" x14ac:dyDescent="0.25">
      <c r="DI3477" t="s">
        <v>14</v>
      </c>
      <c r="DJ3477" t="s">
        <v>10055</v>
      </c>
      <c r="DK3477" s="3" t="s">
        <v>9916</v>
      </c>
      <c r="DL3477" t="s">
        <v>10056</v>
      </c>
      <c r="DM3477" t="str">
        <f t="shared" si="59"/>
        <v>NJ009 - Housing Authority City of Jersey City</v>
      </c>
      <c r="DN3477" s="11" t="s">
        <v>10097</v>
      </c>
      <c r="DO3477" t="s">
        <v>10098</v>
      </c>
      <c r="DP3477">
        <v>27</v>
      </c>
    </row>
    <row r="3478" spans="113:120" x14ac:dyDescent="0.25">
      <c r="DI3478" t="s">
        <v>14</v>
      </c>
      <c r="DJ3478" t="s">
        <v>10055</v>
      </c>
      <c r="DK3478" s="3" t="s">
        <v>9916</v>
      </c>
      <c r="DL3478" t="s">
        <v>10056</v>
      </c>
      <c r="DM3478" t="str">
        <f t="shared" si="59"/>
        <v>NJ009 - Housing Authority City of Jersey City</v>
      </c>
      <c r="DN3478" s="11" t="s">
        <v>10099</v>
      </c>
      <c r="DO3478" t="s">
        <v>10100</v>
      </c>
      <c r="DP3478">
        <v>12</v>
      </c>
    </row>
    <row r="3479" spans="113:120" x14ac:dyDescent="0.25">
      <c r="DI3479" t="s">
        <v>14</v>
      </c>
      <c r="DJ3479" t="s">
        <v>10055</v>
      </c>
      <c r="DK3479" s="3" t="s">
        <v>9916</v>
      </c>
      <c r="DL3479" t="s">
        <v>10056</v>
      </c>
      <c r="DM3479" t="str">
        <f t="shared" si="59"/>
        <v>NJ009 - Housing Authority City of Jersey City</v>
      </c>
      <c r="DN3479" s="11" t="s">
        <v>10101</v>
      </c>
      <c r="DO3479" t="s">
        <v>10102</v>
      </c>
      <c r="DP3479">
        <v>26</v>
      </c>
    </row>
    <row r="3480" spans="113:120" x14ac:dyDescent="0.25">
      <c r="DI3480" t="s">
        <v>14</v>
      </c>
      <c r="DJ3480" t="s">
        <v>10103</v>
      </c>
      <c r="DK3480" s="3" t="s">
        <v>9916</v>
      </c>
      <c r="DL3480" t="s">
        <v>10104</v>
      </c>
      <c r="DM3480" t="str">
        <f t="shared" si="59"/>
        <v>NJ010 - Housing Authority of the City of Camden</v>
      </c>
      <c r="DN3480" s="11" t="s">
        <v>10105</v>
      </c>
      <c r="DO3480" t="s">
        <v>10106</v>
      </c>
      <c r="DP3480">
        <v>187</v>
      </c>
    </row>
    <row r="3481" spans="113:120" x14ac:dyDescent="0.25">
      <c r="DI3481" t="s">
        <v>14</v>
      </c>
      <c r="DJ3481" t="s">
        <v>10103</v>
      </c>
      <c r="DK3481" s="3" t="s">
        <v>9916</v>
      </c>
      <c r="DL3481" t="s">
        <v>10104</v>
      </c>
      <c r="DM3481" t="str">
        <f t="shared" si="59"/>
        <v>NJ010 - Housing Authority of the City of Camden</v>
      </c>
      <c r="DN3481" s="11" t="s">
        <v>10107</v>
      </c>
      <c r="DO3481" t="s">
        <v>10108</v>
      </c>
      <c r="DP3481">
        <v>101</v>
      </c>
    </row>
    <row r="3482" spans="113:120" x14ac:dyDescent="0.25">
      <c r="DI3482" t="s">
        <v>14</v>
      </c>
      <c r="DJ3482" t="s">
        <v>10103</v>
      </c>
      <c r="DK3482" s="3" t="s">
        <v>9916</v>
      </c>
      <c r="DL3482" t="s">
        <v>10104</v>
      </c>
      <c r="DM3482" t="str">
        <f t="shared" si="59"/>
        <v>NJ010 - Housing Authority of the City of Camden</v>
      </c>
      <c r="DN3482" s="11" t="s">
        <v>10109</v>
      </c>
      <c r="DO3482" t="s">
        <v>10110</v>
      </c>
      <c r="DP3482">
        <v>57</v>
      </c>
    </row>
    <row r="3483" spans="113:120" x14ac:dyDescent="0.25">
      <c r="DI3483" t="s">
        <v>14</v>
      </c>
      <c r="DJ3483" t="s">
        <v>10103</v>
      </c>
      <c r="DK3483" s="3" t="s">
        <v>9916</v>
      </c>
      <c r="DL3483" t="s">
        <v>10104</v>
      </c>
      <c r="DM3483" t="str">
        <f t="shared" si="59"/>
        <v>NJ010 - Housing Authority of the City of Camden</v>
      </c>
      <c r="DN3483" s="11" t="s">
        <v>10111</v>
      </c>
      <c r="DO3483" t="s">
        <v>10112</v>
      </c>
      <c r="DP3483">
        <v>59</v>
      </c>
    </row>
    <row r="3484" spans="113:120" x14ac:dyDescent="0.25">
      <c r="DI3484" t="s">
        <v>14</v>
      </c>
      <c r="DJ3484" t="s">
        <v>10103</v>
      </c>
      <c r="DK3484" s="3" t="s">
        <v>9916</v>
      </c>
      <c r="DL3484" t="s">
        <v>10104</v>
      </c>
      <c r="DM3484" t="str">
        <f t="shared" si="59"/>
        <v>NJ010 - Housing Authority of the City of Camden</v>
      </c>
      <c r="DN3484" s="11" t="s">
        <v>10113</v>
      </c>
      <c r="DO3484" t="s">
        <v>10114</v>
      </c>
      <c r="DP3484">
        <v>58</v>
      </c>
    </row>
    <row r="3485" spans="113:120" x14ac:dyDescent="0.25">
      <c r="DI3485" t="s">
        <v>14</v>
      </c>
      <c r="DJ3485" t="s">
        <v>10103</v>
      </c>
      <c r="DK3485" s="3" t="s">
        <v>9916</v>
      </c>
      <c r="DL3485" t="s">
        <v>10104</v>
      </c>
      <c r="DM3485" t="str">
        <f t="shared" si="59"/>
        <v>NJ010 - Housing Authority of the City of Camden</v>
      </c>
      <c r="DN3485" s="11" t="s">
        <v>10115</v>
      </c>
      <c r="DO3485" t="s">
        <v>10116</v>
      </c>
      <c r="DP3485">
        <v>48</v>
      </c>
    </row>
    <row r="3486" spans="113:120" x14ac:dyDescent="0.25">
      <c r="DI3486" t="s">
        <v>14</v>
      </c>
      <c r="DJ3486" t="s">
        <v>10103</v>
      </c>
      <c r="DK3486" s="3" t="s">
        <v>9916</v>
      </c>
      <c r="DL3486" t="s">
        <v>10104</v>
      </c>
      <c r="DM3486" t="str">
        <f t="shared" si="59"/>
        <v>NJ010 - Housing Authority of the City of Camden</v>
      </c>
      <c r="DN3486" s="11" t="s">
        <v>10117</v>
      </c>
      <c r="DO3486" t="s">
        <v>10118</v>
      </c>
      <c r="DP3486">
        <v>47</v>
      </c>
    </row>
    <row r="3487" spans="113:120" x14ac:dyDescent="0.25">
      <c r="DI3487" t="s">
        <v>14</v>
      </c>
      <c r="DJ3487" t="s">
        <v>10103</v>
      </c>
      <c r="DK3487" s="3" t="s">
        <v>9916</v>
      </c>
      <c r="DL3487" t="s">
        <v>10104</v>
      </c>
      <c r="DM3487" t="str">
        <f t="shared" si="59"/>
        <v>NJ010 - Housing Authority of the City of Camden</v>
      </c>
      <c r="DN3487" s="11" t="s">
        <v>10119</v>
      </c>
      <c r="DO3487" t="s">
        <v>10120</v>
      </c>
      <c r="DP3487">
        <v>78</v>
      </c>
    </row>
    <row r="3488" spans="113:120" x14ac:dyDescent="0.25">
      <c r="DI3488" t="s">
        <v>14</v>
      </c>
      <c r="DJ3488" t="s">
        <v>10103</v>
      </c>
      <c r="DK3488" s="3" t="s">
        <v>9916</v>
      </c>
      <c r="DL3488" t="s">
        <v>10104</v>
      </c>
      <c r="DM3488" t="str">
        <f t="shared" si="59"/>
        <v>NJ010 - Housing Authority of the City of Camden</v>
      </c>
      <c r="DN3488" s="11" t="s">
        <v>10121</v>
      </c>
      <c r="DO3488" t="s">
        <v>10122</v>
      </c>
      <c r="DP3488">
        <v>30</v>
      </c>
    </row>
    <row r="3489" spans="113:120" x14ac:dyDescent="0.25">
      <c r="DI3489" t="s">
        <v>14</v>
      </c>
      <c r="DJ3489" t="s">
        <v>10103</v>
      </c>
      <c r="DK3489" s="3" t="s">
        <v>9916</v>
      </c>
      <c r="DL3489" t="s">
        <v>10104</v>
      </c>
      <c r="DM3489" t="str">
        <f t="shared" si="59"/>
        <v>NJ010 - Housing Authority of the City of Camden</v>
      </c>
      <c r="DN3489" s="11" t="s">
        <v>10123</v>
      </c>
      <c r="DO3489" t="s">
        <v>10124</v>
      </c>
      <c r="DP3489">
        <v>73</v>
      </c>
    </row>
    <row r="3490" spans="113:120" x14ac:dyDescent="0.25">
      <c r="DI3490" t="s">
        <v>14</v>
      </c>
      <c r="DJ3490" t="s">
        <v>10103</v>
      </c>
      <c r="DK3490" s="3" t="s">
        <v>9916</v>
      </c>
      <c r="DL3490" t="s">
        <v>10104</v>
      </c>
      <c r="DM3490" t="str">
        <f t="shared" si="59"/>
        <v>NJ010 - Housing Authority of the City of Camden</v>
      </c>
      <c r="DN3490" s="11" t="s">
        <v>10125</v>
      </c>
      <c r="DO3490" t="s">
        <v>10126</v>
      </c>
      <c r="DP3490">
        <v>99</v>
      </c>
    </row>
    <row r="3491" spans="113:120" x14ac:dyDescent="0.25">
      <c r="DI3491" t="s">
        <v>14</v>
      </c>
      <c r="DJ3491" t="s">
        <v>10103</v>
      </c>
      <c r="DK3491" s="3" t="s">
        <v>9916</v>
      </c>
      <c r="DL3491" t="s">
        <v>10104</v>
      </c>
      <c r="DM3491" t="str">
        <f t="shared" si="59"/>
        <v>NJ010 - Housing Authority of the City of Camden</v>
      </c>
      <c r="DN3491" s="11" t="s">
        <v>10127</v>
      </c>
      <c r="DO3491" t="s">
        <v>10128</v>
      </c>
      <c r="DP3491">
        <v>103</v>
      </c>
    </row>
    <row r="3492" spans="113:120" x14ac:dyDescent="0.25">
      <c r="DI3492" t="s">
        <v>14</v>
      </c>
      <c r="DJ3492" t="s">
        <v>10103</v>
      </c>
      <c r="DK3492" s="3" t="s">
        <v>9916</v>
      </c>
      <c r="DL3492" t="s">
        <v>10104</v>
      </c>
      <c r="DM3492" t="str">
        <f t="shared" si="59"/>
        <v>NJ010 - Housing Authority of the City of Camden</v>
      </c>
      <c r="DN3492" s="11" t="s">
        <v>10129</v>
      </c>
      <c r="DO3492" t="s">
        <v>10130</v>
      </c>
      <c r="DP3492">
        <v>104</v>
      </c>
    </row>
    <row r="3493" spans="113:120" x14ac:dyDescent="0.25">
      <c r="DI3493" t="s">
        <v>14</v>
      </c>
      <c r="DJ3493" t="s">
        <v>10103</v>
      </c>
      <c r="DK3493" s="3" t="s">
        <v>9916</v>
      </c>
      <c r="DL3493" t="s">
        <v>10104</v>
      </c>
      <c r="DM3493" t="str">
        <f t="shared" si="59"/>
        <v>NJ010 - Housing Authority of the City of Camden</v>
      </c>
      <c r="DN3493" s="11" t="s">
        <v>10131</v>
      </c>
      <c r="DO3493" t="s">
        <v>10132</v>
      </c>
      <c r="DP3493">
        <v>74</v>
      </c>
    </row>
    <row r="3494" spans="113:120" x14ac:dyDescent="0.25">
      <c r="DI3494" t="s">
        <v>14</v>
      </c>
      <c r="DJ3494" t="s">
        <v>10103</v>
      </c>
      <c r="DK3494" s="3" t="s">
        <v>9916</v>
      </c>
      <c r="DL3494" t="s">
        <v>10104</v>
      </c>
      <c r="DM3494" t="str">
        <f t="shared" si="59"/>
        <v>NJ010 - Housing Authority of the City of Camden</v>
      </c>
      <c r="DN3494" s="11" t="s">
        <v>10133</v>
      </c>
      <c r="DO3494" t="s">
        <v>10134</v>
      </c>
      <c r="DP3494">
        <v>27</v>
      </c>
    </row>
    <row r="3495" spans="113:120" x14ac:dyDescent="0.25">
      <c r="DI3495" t="s">
        <v>149</v>
      </c>
      <c r="DJ3495" t="s">
        <v>10135</v>
      </c>
      <c r="DK3495" s="3" t="s">
        <v>9916</v>
      </c>
      <c r="DL3495" t="s">
        <v>10136</v>
      </c>
      <c r="DM3495" t="str">
        <f t="shared" si="59"/>
        <v>NJ011 - Housing Authority of the Borough of Lodi</v>
      </c>
      <c r="DN3495" s="11" t="s">
        <v>10137</v>
      </c>
      <c r="DO3495" t="s">
        <v>10138</v>
      </c>
      <c r="DP3495">
        <v>220</v>
      </c>
    </row>
    <row r="3496" spans="113:120" x14ac:dyDescent="0.25">
      <c r="DI3496" t="s">
        <v>14</v>
      </c>
      <c r="DJ3496" t="s">
        <v>10139</v>
      </c>
      <c r="DK3496" s="3" t="s">
        <v>9916</v>
      </c>
      <c r="DL3496" t="s">
        <v>10140</v>
      </c>
      <c r="DM3496" t="str">
        <f t="shared" si="59"/>
        <v>NJ012 - Bayonne Housing Authority</v>
      </c>
      <c r="DN3496" s="11" t="s">
        <v>10141</v>
      </c>
      <c r="DO3496" t="s">
        <v>10142</v>
      </c>
      <c r="DP3496">
        <v>471</v>
      </c>
    </row>
    <row r="3497" spans="113:120" x14ac:dyDescent="0.25">
      <c r="DI3497" t="s">
        <v>14</v>
      </c>
      <c r="DJ3497" t="s">
        <v>10139</v>
      </c>
      <c r="DK3497" s="3" t="s">
        <v>9916</v>
      </c>
      <c r="DL3497" t="s">
        <v>10140</v>
      </c>
      <c r="DM3497" t="str">
        <f t="shared" si="59"/>
        <v>NJ012 - Bayonne Housing Authority</v>
      </c>
      <c r="DN3497" s="11" t="s">
        <v>10143</v>
      </c>
      <c r="DO3497" t="s">
        <v>10144</v>
      </c>
      <c r="DP3497">
        <v>388</v>
      </c>
    </row>
    <row r="3498" spans="113:120" x14ac:dyDescent="0.25">
      <c r="DI3498" t="s">
        <v>14</v>
      </c>
      <c r="DJ3498" t="s">
        <v>10139</v>
      </c>
      <c r="DK3498" s="3" t="s">
        <v>9916</v>
      </c>
      <c r="DL3498" t="s">
        <v>10140</v>
      </c>
      <c r="DM3498" t="str">
        <f t="shared" si="59"/>
        <v>NJ012 - Bayonne Housing Authority</v>
      </c>
      <c r="DN3498" s="11" t="s">
        <v>10145</v>
      </c>
      <c r="DO3498" t="s">
        <v>10146</v>
      </c>
      <c r="DP3498">
        <v>417</v>
      </c>
    </row>
    <row r="3499" spans="113:120" x14ac:dyDescent="0.25">
      <c r="DI3499" t="s">
        <v>14</v>
      </c>
      <c r="DJ3499" t="s">
        <v>10147</v>
      </c>
      <c r="DK3499" s="3" t="s">
        <v>9916</v>
      </c>
      <c r="DL3499" t="s">
        <v>10148</v>
      </c>
      <c r="DM3499" t="str">
        <f t="shared" si="59"/>
        <v>NJ013 - Housing Authority of the City of Passaic</v>
      </c>
      <c r="DN3499" s="11" t="s">
        <v>10149</v>
      </c>
      <c r="DO3499" t="s">
        <v>10150</v>
      </c>
      <c r="DP3499">
        <v>383</v>
      </c>
    </row>
    <row r="3500" spans="113:120" x14ac:dyDescent="0.25">
      <c r="DI3500" t="s">
        <v>14</v>
      </c>
      <c r="DJ3500" t="s">
        <v>10151</v>
      </c>
      <c r="DK3500" s="3" t="s">
        <v>9916</v>
      </c>
      <c r="DL3500" t="s">
        <v>10152</v>
      </c>
      <c r="DM3500" t="str">
        <f t="shared" si="59"/>
        <v>NJ014 - Housing Authority and Urban Redevelopment Age</v>
      </c>
      <c r="DN3500" s="11" t="s">
        <v>10153</v>
      </c>
      <c r="DO3500" t="s">
        <v>10154</v>
      </c>
      <c r="DP3500">
        <v>420</v>
      </c>
    </row>
    <row r="3501" spans="113:120" x14ac:dyDescent="0.25">
      <c r="DI3501" t="s">
        <v>14</v>
      </c>
      <c r="DJ3501" t="s">
        <v>10151</v>
      </c>
      <c r="DK3501" s="3" t="s">
        <v>9916</v>
      </c>
      <c r="DL3501" t="s">
        <v>10152</v>
      </c>
      <c r="DM3501" t="str">
        <f t="shared" si="59"/>
        <v>NJ014 - Housing Authority and Urban Redevelopment Age</v>
      </c>
      <c r="DN3501" s="11" t="s">
        <v>10155</v>
      </c>
      <c r="DO3501" t="s">
        <v>10156</v>
      </c>
      <c r="DP3501">
        <v>504</v>
      </c>
    </row>
    <row r="3502" spans="113:120" x14ac:dyDescent="0.25">
      <c r="DI3502" t="s">
        <v>14</v>
      </c>
      <c r="DJ3502" t="s">
        <v>10151</v>
      </c>
      <c r="DK3502" s="3" t="s">
        <v>9916</v>
      </c>
      <c r="DL3502" t="s">
        <v>10152</v>
      </c>
      <c r="DM3502" t="str">
        <f t="shared" si="59"/>
        <v>NJ014 - Housing Authority and Urban Redevelopment Age</v>
      </c>
      <c r="DN3502" s="11" t="s">
        <v>10157</v>
      </c>
      <c r="DO3502" t="s">
        <v>10158</v>
      </c>
      <c r="DP3502">
        <v>160</v>
      </c>
    </row>
    <row r="3503" spans="113:120" x14ac:dyDescent="0.25">
      <c r="DI3503" t="s">
        <v>14</v>
      </c>
      <c r="DJ3503" t="s">
        <v>10151</v>
      </c>
      <c r="DK3503" s="3" t="s">
        <v>9916</v>
      </c>
      <c r="DL3503" t="s">
        <v>10152</v>
      </c>
      <c r="DM3503" t="str">
        <f t="shared" si="59"/>
        <v>NJ014 - Housing Authority and Urban Redevelopment Age</v>
      </c>
      <c r="DN3503" s="11" t="s">
        <v>10159</v>
      </c>
      <c r="DO3503" t="s">
        <v>10160</v>
      </c>
      <c r="DP3503">
        <v>190</v>
      </c>
    </row>
    <row r="3504" spans="113:120" x14ac:dyDescent="0.25">
      <c r="DI3504" t="s">
        <v>14</v>
      </c>
      <c r="DJ3504" t="s">
        <v>10151</v>
      </c>
      <c r="DK3504" s="3" t="s">
        <v>9916</v>
      </c>
      <c r="DL3504" t="s">
        <v>10152</v>
      </c>
      <c r="DM3504" t="str">
        <f t="shared" si="59"/>
        <v>NJ014 - Housing Authority and Urban Redevelopment Age</v>
      </c>
      <c r="DN3504" s="11" t="s">
        <v>10161</v>
      </c>
      <c r="DO3504" t="s">
        <v>269</v>
      </c>
      <c r="DP3504">
        <v>150</v>
      </c>
    </row>
    <row r="3505" spans="113:120" x14ac:dyDescent="0.25">
      <c r="DI3505" t="s">
        <v>14</v>
      </c>
      <c r="DJ3505" t="s">
        <v>10151</v>
      </c>
      <c r="DK3505" s="3" t="s">
        <v>9916</v>
      </c>
      <c r="DL3505" t="s">
        <v>10152</v>
      </c>
      <c r="DM3505" t="str">
        <f t="shared" si="59"/>
        <v>NJ014 - Housing Authority and Urban Redevelopment Age</v>
      </c>
      <c r="DN3505" s="11" t="s">
        <v>10162</v>
      </c>
      <c r="DO3505" t="s">
        <v>10163</v>
      </c>
      <c r="DP3505">
        <v>32</v>
      </c>
    </row>
    <row r="3506" spans="113:120" x14ac:dyDescent="0.25">
      <c r="DI3506" t="s">
        <v>14</v>
      </c>
      <c r="DJ3506" t="s">
        <v>10164</v>
      </c>
      <c r="DK3506" s="3" t="s">
        <v>9916</v>
      </c>
      <c r="DL3506" t="s">
        <v>10165</v>
      </c>
      <c r="DM3506" t="str">
        <f t="shared" si="59"/>
        <v>NJ015 - Hoboken Housing Authority</v>
      </c>
      <c r="DN3506" s="11" t="s">
        <v>10166</v>
      </c>
      <c r="DO3506" t="s">
        <v>10167</v>
      </c>
      <c r="DP3506">
        <v>598</v>
      </c>
    </row>
    <row r="3507" spans="113:120" x14ac:dyDescent="0.25">
      <c r="DI3507" t="s">
        <v>14</v>
      </c>
      <c r="DJ3507" t="s">
        <v>10164</v>
      </c>
      <c r="DK3507" s="3" t="s">
        <v>9916</v>
      </c>
      <c r="DL3507" t="s">
        <v>10165</v>
      </c>
      <c r="DM3507" t="str">
        <f t="shared" si="59"/>
        <v>NJ015 - Hoboken Housing Authority</v>
      </c>
      <c r="DN3507" s="11" t="s">
        <v>10168</v>
      </c>
      <c r="DO3507" t="s">
        <v>10169</v>
      </c>
      <c r="DP3507">
        <v>97</v>
      </c>
    </row>
    <row r="3508" spans="113:120" x14ac:dyDescent="0.25">
      <c r="DI3508" t="s">
        <v>14</v>
      </c>
      <c r="DJ3508" t="s">
        <v>10164</v>
      </c>
      <c r="DK3508" s="3" t="s">
        <v>9916</v>
      </c>
      <c r="DL3508" t="s">
        <v>10165</v>
      </c>
      <c r="DM3508" t="str">
        <f t="shared" si="59"/>
        <v>NJ015 - Hoboken Housing Authority</v>
      </c>
      <c r="DN3508" s="11" t="s">
        <v>10170</v>
      </c>
      <c r="DO3508" t="s">
        <v>10171</v>
      </c>
      <c r="DP3508">
        <v>209</v>
      </c>
    </row>
    <row r="3509" spans="113:120" x14ac:dyDescent="0.25">
      <c r="DI3509" t="s">
        <v>14</v>
      </c>
      <c r="DJ3509" t="s">
        <v>10164</v>
      </c>
      <c r="DK3509" s="3" t="s">
        <v>9916</v>
      </c>
      <c r="DL3509" t="s">
        <v>10165</v>
      </c>
      <c r="DM3509" t="str">
        <f t="shared" si="59"/>
        <v>NJ015 - Hoboken Housing Authority</v>
      </c>
      <c r="DN3509" s="11" t="s">
        <v>10172</v>
      </c>
      <c r="DO3509" t="s">
        <v>10173</v>
      </c>
      <c r="DP3509">
        <v>250</v>
      </c>
    </row>
    <row r="3510" spans="113:120" x14ac:dyDescent="0.25">
      <c r="DI3510" t="s">
        <v>14</v>
      </c>
      <c r="DJ3510" t="s">
        <v>10174</v>
      </c>
      <c r="DK3510" s="3" t="s">
        <v>9916</v>
      </c>
      <c r="DL3510" t="s">
        <v>10175</v>
      </c>
      <c r="DM3510" t="str">
        <f t="shared" si="59"/>
        <v>NJ016 - Harrison Housing Authority</v>
      </c>
      <c r="DN3510" s="11" t="s">
        <v>10176</v>
      </c>
      <c r="DO3510" t="s">
        <v>10171</v>
      </c>
      <c r="DP3510">
        <v>268</v>
      </c>
    </row>
    <row r="3511" spans="113:120" x14ac:dyDescent="0.25">
      <c r="DI3511" t="s">
        <v>149</v>
      </c>
      <c r="DJ3511" t="s">
        <v>10177</v>
      </c>
      <c r="DK3511" s="3" t="s">
        <v>9916</v>
      </c>
      <c r="DL3511" t="s">
        <v>6668</v>
      </c>
      <c r="DM3511" t="str">
        <f t="shared" si="59"/>
        <v>NJ018 - Beverly Housing Authority</v>
      </c>
      <c r="DN3511" s="11" t="s">
        <v>10178</v>
      </c>
      <c r="DO3511" t="s">
        <v>10179</v>
      </c>
      <c r="DP3511">
        <v>71</v>
      </c>
    </row>
    <row r="3512" spans="113:120" x14ac:dyDescent="0.25">
      <c r="DI3512" t="s">
        <v>149</v>
      </c>
      <c r="DJ3512" t="s">
        <v>10180</v>
      </c>
      <c r="DK3512" s="3" t="s">
        <v>9916</v>
      </c>
      <c r="DL3512" t="s">
        <v>1787</v>
      </c>
      <c r="DM3512" t="str">
        <f t="shared" si="59"/>
        <v>NJ020 - Burlington Housing Authority</v>
      </c>
      <c r="DN3512" s="11" t="s">
        <v>10181</v>
      </c>
      <c r="DO3512" t="s">
        <v>10182</v>
      </c>
      <c r="DP3512">
        <v>90</v>
      </c>
    </row>
    <row r="3513" spans="113:120" x14ac:dyDescent="0.25">
      <c r="DI3513" t="s">
        <v>14</v>
      </c>
      <c r="DJ3513" t="s">
        <v>10183</v>
      </c>
      <c r="DK3513" s="3" t="s">
        <v>9916</v>
      </c>
      <c r="DL3513" t="s">
        <v>10184</v>
      </c>
      <c r="DM3513" t="str">
        <f t="shared" si="59"/>
        <v>NJ021 - Paterson Housing Authority</v>
      </c>
      <c r="DN3513" s="11" t="s">
        <v>10185</v>
      </c>
      <c r="DO3513" t="s">
        <v>10186</v>
      </c>
      <c r="DP3513">
        <v>20</v>
      </c>
    </row>
    <row r="3514" spans="113:120" x14ac:dyDescent="0.25">
      <c r="DI3514" t="s">
        <v>14</v>
      </c>
      <c r="DJ3514" t="s">
        <v>10183</v>
      </c>
      <c r="DK3514" s="3" t="s">
        <v>9916</v>
      </c>
      <c r="DL3514" t="s">
        <v>10184</v>
      </c>
      <c r="DM3514" t="str">
        <f t="shared" si="59"/>
        <v>NJ021 - Paterson Housing Authority</v>
      </c>
      <c r="DN3514" s="11" t="s">
        <v>10187</v>
      </c>
      <c r="DO3514" t="s">
        <v>10188</v>
      </c>
      <c r="DP3514">
        <v>137</v>
      </c>
    </row>
    <row r="3515" spans="113:120" x14ac:dyDescent="0.25">
      <c r="DI3515" t="s">
        <v>14</v>
      </c>
      <c r="DJ3515" t="s">
        <v>10183</v>
      </c>
      <c r="DK3515" s="3" t="s">
        <v>9916</v>
      </c>
      <c r="DL3515" t="s">
        <v>10184</v>
      </c>
      <c r="DM3515" t="str">
        <f t="shared" si="59"/>
        <v>NJ021 - Paterson Housing Authority</v>
      </c>
      <c r="DN3515" s="11" t="s">
        <v>10189</v>
      </c>
      <c r="DO3515" t="s">
        <v>10190</v>
      </c>
      <c r="DP3515">
        <v>25</v>
      </c>
    </row>
    <row r="3516" spans="113:120" x14ac:dyDescent="0.25">
      <c r="DI3516" t="s">
        <v>14</v>
      </c>
      <c r="DJ3516" t="s">
        <v>10183</v>
      </c>
      <c r="DK3516" s="3" t="s">
        <v>9916</v>
      </c>
      <c r="DL3516" t="s">
        <v>10184</v>
      </c>
      <c r="DM3516" t="str">
        <f t="shared" si="59"/>
        <v>NJ021 - Paterson Housing Authority</v>
      </c>
      <c r="DN3516" s="11" t="s">
        <v>10191</v>
      </c>
      <c r="DO3516" t="s">
        <v>10192</v>
      </c>
      <c r="DP3516">
        <v>24</v>
      </c>
    </row>
    <row r="3517" spans="113:120" x14ac:dyDescent="0.25">
      <c r="DI3517" t="s">
        <v>14</v>
      </c>
      <c r="DJ3517" t="s">
        <v>10183</v>
      </c>
      <c r="DK3517" s="3" t="s">
        <v>9916</v>
      </c>
      <c r="DL3517" t="s">
        <v>10184</v>
      </c>
      <c r="DM3517" t="str">
        <f t="shared" si="59"/>
        <v>NJ021 - Paterson Housing Authority</v>
      </c>
      <c r="DN3517" s="11" t="s">
        <v>10193</v>
      </c>
      <c r="DO3517" t="s">
        <v>10194</v>
      </c>
      <c r="DP3517">
        <v>25</v>
      </c>
    </row>
    <row r="3518" spans="113:120" x14ac:dyDescent="0.25">
      <c r="DI3518" t="s">
        <v>14</v>
      </c>
      <c r="DJ3518" t="s">
        <v>10183</v>
      </c>
      <c r="DK3518" s="3" t="s">
        <v>9916</v>
      </c>
      <c r="DL3518" t="s">
        <v>10184</v>
      </c>
      <c r="DM3518" t="str">
        <f t="shared" si="59"/>
        <v>NJ021 - Paterson Housing Authority</v>
      </c>
      <c r="DN3518" s="11" t="s">
        <v>10195</v>
      </c>
      <c r="DO3518" t="s">
        <v>10196</v>
      </c>
      <c r="DP3518">
        <v>25</v>
      </c>
    </row>
    <row r="3519" spans="113:120" x14ac:dyDescent="0.25">
      <c r="DI3519" t="s">
        <v>14</v>
      </c>
      <c r="DJ3519" t="s">
        <v>10183</v>
      </c>
      <c r="DK3519" s="3" t="s">
        <v>9916</v>
      </c>
      <c r="DL3519" t="s">
        <v>10184</v>
      </c>
      <c r="DM3519" t="str">
        <f t="shared" si="59"/>
        <v>NJ021 - Paterson Housing Authority</v>
      </c>
      <c r="DN3519" s="11" t="s">
        <v>10197</v>
      </c>
      <c r="DO3519" t="s">
        <v>10198</v>
      </c>
      <c r="DP3519">
        <v>21</v>
      </c>
    </row>
    <row r="3520" spans="113:120" x14ac:dyDescent="0.25">
      <c r="DI3520" t="s">
        <v>14</v>
      </c>
      <c r="DJ3520" t="s">
        <v>10183</v>
      </c>
      <c r="DK3520" s="3" t="s">
        <v>9916</v>
      </c>
      <c r="DL3520" t="s">
        <v>10184</v>
      </c>
      <c r="DM3520" t="str">
        <f t="shared" si="59"/>
        <v>NJ021 - Paterson Housing Authority</v>
      </c>
      <c r="DN3520" s="11" t="s">
        <v>10199</v>
      </c>
      <c r="DO3520" t="s">
        <v>10200</v>
      </c>
      <c r="DP3520">
        <v>16</v>
      </c>
    </row>
    <row r="3521" spans="113:120" x14ac:dyDescent="0.25">
      <c r="DI3521" t="s">
        <v>14</v>
      </c>
      <c r="DJ3521" t="s">
        <v>10183</v>
      </c>
      <c r="DK3521" s="3" t="s">
        <v>9916</v>
      </c>
      <c r="DL3521" t="s">
        <v>10184</v>
      </c>
      <c r="DM3521" t="str">
        <f t="shared" si="59"/>
        <v>NJ021 - Paterson Housing Authority</v>
      </c>
      <c r="DN3521" s="11" t="s">
        <v>10201</v>
      </c>
      <c r="DO3521" t="s">
        <v>10202</v>
      </c>
      <c r="DP3521">
        <v>308</v>
      </c>
    </row>
    <row r="3522" spans="113:120" x14ac:dyDescent="0.25">
      <c r="DI3522" t="s">
        <v>14</v>
      </c>
      <c r="DJ3522" t="s">
        <v>10183</v>
      </c>
      <c r="DK3522" s="3" t="s">
        <v>9916</v>
      </c>
      <c r="DL3522" t="s">
        <v>10184</v>
      </c>
      <c r="DM3522" t="str">
        <f t="shared" si="59"/>
        <v>NJ021 - Paterson Housing Authority</v>
      </c>
      <c r="DN3522" s="11" t="s">
        <v>10203</v>
      </c>
      <c r="DO3522" t="s">
        <v>10204</v>
      </c>
      <c r="DP3522">
        <v>384</v>
      </c>
    </row>
    <row r="3523" spans="113:120" x14ac:dyDescent="0.25">
      <c r="DI3523" t="s">
        <v>14</v>
      </c>
      <c r="DJ3523" t="s">
        <v>10205</v>
      </c>
      <c r="DK3523" s="3" t="s">
        <v>9916</v>
      </c>
      <c r="DL3523" t="s">
        <v>10206</v>
      </c>
      <c r="DM3523" t="str">
        <f t="shared" si="59"/>
        <v>NJ022 - New Brunswick Housing Authority</v>
      </c>
      <c r="DN3523" s="11" t="s">
        <v>10207</v>
      </c>
      <c r="DO3523" t="s">
        <v>10208</v>
      </c>
      <c r="DP3523">
        <v>259</v>
      </c>
    </row>
    <row r="3524" spans="113:120" x14ac:dyDescent="0.25">
      <c r="DI3524" t="s">
        <v>14</v>
      </c>
      <c r="DJ3524" t="s">
        <v>10205</v>
      </c>
      <c r="DK3524" s="3" t="s">
        <v>9916</v>
      </c>
      <c r="DL3524" t="s">
        <v>10206</v>
      </c>
      <c r="DM3524" t="str">
        <f t="shared" si="59"/>
        <v>NJ022 - New Brunswick Housing Authority</v>
      </c>
      <c r="DN3524" s="11" t="s">
        <v>10209</v>
      </c>
      <c r="DO3524" t="s">
        <v>10210</v>
      </c>
      <c r="DP3524">
        <v>26</v>
      </c>
    </row>
    <row r="3525" spans="113:120" x14ac:dyDescent="0.25">
      <c r="DI3525" t="s">
        <v>14</v>
      </c>
      <c r="DJ3525" t="s">
        <v>10211</v>
      </c>
      <c r="DK3525" s="3" t="s">
        <v>9916</v>
      </c>
      <c r="DL3525" t="s">
        <v>5040</v>
      </c>
      <c r="DM3525" t="str">
        <f t="shared" si="59"/>
        <v>NJ024 - Phillipsburg Housing Authority</v>
      </c>
      <c r="DN3525" s="11" t="s">
        <v>10212</v>
      </c>
      <c r="DO3525" t="s">
        <v>10213</v>
      </c>
      <c r="DP3525">
        <v>372</v>
      </c>
    </row>
    <row r="3526" spans="113:120" x14ac:dyDescent="0.25">
      <c r="DI3526" t="s">
        <v>14</v>
      </c>
      <c r="DJ3526" t="s">
        <v>10211</v>
      </c>
      <c r="DK3526" s="3" t="s">
        <v>9916</v>
      </c>
      <c r="DL3526" t="s">
        <v>5040</v>
      </c>
      <c r="DM3526" t="str">
        <f t="shared" ref="DM3526:DM3589" si="60">CONCATENATE(DJ3526," - ",DL3526)</f>
        <v>NJ024 - Phillipsburg Housing Authority</v>
      </c>
      <c r="DN3526" s="11" t="s">
        <v>10214</v>
      </c>
      <c r="DO3526" t="s">
        <v>10215</v>
      </c>
      <c r="DP3526">
        <v>206</v>
      </c>
    </row>
    <row r="3527" spans="113:120" x14ac:dyDescent="0.25">
      <c r="DI3527" t="s">
        <v>14</v>
      </c>
      <c r="DJ3527" t="s">
        <v>10216</v>
      </c>
      <c r="DK3527" s="3" t="s">
        <v>9916</v>
      </c>
      <c r="DL3527" t="s">
        <v>10217</v>
      </c>
      <c r="DM3527" t="str">
        <f t="shared" si="60"/>
        <v>NJ025 - Housing Authority of the City of Orange</v>
      </c>
      <c r="DN3527" s="11" t="s">
        <v>10218</v>
      </c>
      <c r="DO3527" t="s">
        <v>10219</v>
      </c>
      <c r="DP3527">
        <v>250</v>
      </c>
    </row>
    <row r="3528" spans="113:120" x14ac:dyDescent="0.25">
      <c r="DI3528" t="s">
        <v>14</v>
      </c>
      <c r="DJ3528" t="s">
        <v>10216</v>
      </c>
      <c r="DK3528" s="3" t="s">
        <v>9916</v>
      </c>
      <c r="DL3528" t="s">
        <v>10217</v>
      </c>
      <c r="DM3528" t="str">
        <f t="shared" si="60"/>
        <v>NJ025 - Housing Authority of the City of Orange</v>
      </c>
      <c r="DN3528" s="11" t="s">
        <v>10220</v>
      </c>
      <c r="DO3528" t="s">
        <v>10221</v>
      </c>
      <c r="DP3528">
        <v>4</v>
      </c>
    </row>
    <row r="3529" spans="113:120" x14ac:dyDescent="0.25">
      <c r="DI3529" t="s">
        <v>14</v>
      </c>
      <c r="DJ3529" t="s">
        <v>10216</v>
      </c>
      <c r="DK3529" s="3" t="s">
        <v>9916</v>
      </c>
      <c r="DL3529" t="s">
        <v>10217</v>
      </c>
      <c r="DM3529" t="str">
        <f t="shared" si="60"/>
        <v>NJ025 - Housing Authority of the City of Orange</v>
      </c>
      <c r="DN3529" s="11" t="s">
        <v>10222</v>
      </c>
      <c r="DO3529" t="s">
        <v>10223</v>
      </c>
      <c r="DP3529">
        <v>2</v>
      </c>
    </row>
    <row r="3530" spans="113:120" x14ac:dyDescent="0.25">
      <c r="DI3530" t="s">
        <v>14</v>
      </c>
      <c r="DJ3530" t="s">
        <v>10216</v>
      </c>
      <c r="DK3530" s="3" t="s">
        <v>9916</v>
      </c>
      <c r="DL3530" t="s">
        <v>10217</v>
      </c>
      <c r="DM3530" t="str">
        <f t="shared" si="60"/>
        <v>NJ025 - Housing Authority of the City of Orange</v>
      </c>
      <c r="DN3530" s="11" t="s">
        <v>10224</v>
      </c>
      <c r="DO3530" t="s">
        <v>10225</v>
      </c>
      <c r="DP3530">
        <v>6</v>
      </c>
    </row>
    <row r="3531" spans="113:120" x14ac:dyDescent="0.25">
      <c r="DI3531" t="s">
        <v>14</v>
      </c>
      <c r="DJ3531" t="s">
        <v>10226</v>
      </c>
      <c r="DK3531" s="3" t="s">
        <v>9916</v>
      </c>
      <c r="DL3531" t="s">
        <v>10227</v>
      </c>
      <c r="DM3531" t="str">
        <f t="shared" si="60"/>
        <v>NJ026 - Union City Housing Authority</v>
      </c>
      <c r="DN3531" s="11" t="s">
        <v>10228</v>
      </c>
      <c r="DO3531" t="s">
        <v>10229</v>
      </c>
      <c r="DP3531">
        <v>96</v>
      </c>
    </row>
    <row r="3532" spans="113:120" x14ac:dyDescent="0.25">
      <c r="DI3532" t="s">
        <v>14</v>
      </c>
      <c r="DJ3532" t="s">
        <v>10226</v>
      </c>
      <c r="DK3532" s="3" t="s">
        <v>9916</v>
      </c>
      <c r="DL3532" t="s">
        <v>10227</v>
      </c>
      <c r="DM3532" t="str">
        <f t="shared" si="60"/>
        <v>NJ026 - Union City Housing Authority</v>
      </c>
      <c r="DN3532" s="11" t="s">
        <v>10230</v>
      </c>
      <c r="DO3532" t="s">
        <v>10231</v>
      </c>
      <c r="DP3532">
        <v>147</v>
      </c>
    </row>
    <row r="3533" spans="113:120" x14ac:dyDescent="0.25">
      <c r="DI3533" t="s">
        <v>14</v>
      </c>
      <c r="DJ3533" t="s">
        <v>10226</v>
      </c>
      <c r="DK3533" s="3" t="s">
        <v>9916</v>
      </c>
      <c r="DL3533" t="s">
        <v>10227</v>
      </c>
      <c r="DM3533" t="str">
        <f t="shared" si="60"/>
        <v>NJ026 - Union City Housing Authority</v>
      </c>
      <c r="DN3533" s="11" t="s">
        <v>10232</v>
      </c>
      <c r="DO3533" t="s">
        <v>10233</v>
      </c>
      <c r="DP3533">
        <v>111</v>
      </c>
    </row>
    <row r="3534" spans="113:120" x14ac:dyDescent="0.25">
      <c r="DI3534" t="s">
        <v>14</v>
      </c>
      <c r="DJ3534" t="s">
        <v>10226</v>
      </c>
      <c r="DK3534" s="3" t="s">
        <v>9916</v>
      </c>
      <c r="DL3534" t="s">
        <v>10227</v>
      </c>
      <c r="DM3534" t="str">
        <f t="shared" si="60"/>
        <v>NJ026 - Union City Housing Authority</v>
      </c>
      <c r="DN3534" s="11" t="s">
        <v>10234</v>
      </c>
      <c r="DO3534" t="s">
        <v>4724</v>
      </c>
      <c r="DP3534">
        <v>101</v>
      </c>
    </row>
    <row r="3535" spans="113:120" x14ac:dyDescent="0.25">
      <c r="DI3535" t="s">
        <v>14</v>
      </c>
      <c r="DJ3535" t="s">
        <v>10235</v>
      </c>
      <c r="DK3535" s="3" t="s">
        <v>9916</v>
      </c>
      <c r="DL3535" t="s">
        <v>10236</v>
      </c>
      <c r="DM3535" t="str">
        <f t="shared" si="60"/>
        <v>NJ032 - Rahway Housing Authority</v>
      </c>
      <c r="DN3535" s="11" t="s">
        <v>10237</v>
      </c>
      <c r="DO3535" t="s">
        <v>10238</v>
      </c>
      <c r="DP3535">
        <v>112</v>
      </c>
    </row>
    <row r="3536" spans="113:120" x14ac:dyDescent="0.25">
      <c r="DI3536" t="s">
        <v>14</v>
      </c>
      <c r="DJ3536" t="s">
        <v>10235</v>
      </c>
      <c r="DK3536" s="3" t="s">
        <v>9916</v>
      </c>
      <c r="DL3536" t="s">
        <v>10236</v>
      </c>
      <c r="DM3536" t="str">
        <f t="shared" si="60"/>
        <v>NJ032 - Rahway Housing Authority</v>
      </c>
      <c r="DN3536" s="11" t="s">
        <v>10239</v>
      </c>
      <c r="DO3536" t="s">
        <v>10240</v>
      </c>
      <c r="DP3536">
        <v>164</v>
      </c>
    </row>
    <row r="3537" spans="113:120" x14ac:dyDescent="0.25">
      <c r="DI3537" t="s">
        <v>14</v>
      </c>
      <c r="DJ3537" t="s">
        <v>10241</v>
      </c>
      <c r="DK3537" s="3" t="s">
        <v>9916</v>
      </c>
      <c r="DL3537" t="s">
        <v>10242</v>
      </c>
      <c r="DM3537" t="str">
        <f t="shared" si="60"/>
        <v>NJ034 - Garfield Housing Authority</v>
      </c>
      <c r="DN3537" s="11" t="s">
        <v>10243</v>
      </c>
      <c r="DO3537" t="s">
        <v>10244</v>
      </c>
      <c r="DP3537">
        <v>135</v>
      </c>
    </row>
    <row r="3538" spans="113:120" x14ac:dyDescent="0.25">
      <c r="DI3538" t="s">
        <v>14</v>
      </c>
      <c r="DJ3538" t="s">
        <v>10241</v>
      </c>
      <c r="DK3538" s="3" t="s">
        <v>9916</v>
      </c>
      <c r="DL3538" t="s">
        <v>10242</v>
      </c>
      <c r="DM3538" t="str">
        <f t="shared" si="60"/>
        <v>NJ034 - Garfield Housing Authority</v>
      </c>
      <c r="DN3538" s="11" t="s">
        <v>10245</v>
      </c>
      <c r="DO3538" t="s">
        <v>10246</v>
      </c>
      <c r="DP3538">
        <v>171</v>
      </c>
    </row>
    <row r="3539" spans="113:120" x14ac:dyDescent="0.25">
      <c r="DI3539" t="s">
        <v>14</v>
      </c>
      <c r="DJ3539" t="s">
        <v>10241</v>
      </c>
      <c r="DK3539" s="3" t="s">
        <v>9916</v>
      </c>
      <c r="DL3539" t="s">
        <v>10242</v>
      </c>
      <c r="DM3539" t="str">
        <f t="shared" si="60"/>
        <v>NJ034 - Garfield Housing Authority</v>
      </c>
      <c r="DN3539" s="11" t="s">
        <v>10247</v>
      </c>
      <c r="DO3539" t="s">
        <v>10248</v>
      </c>
      <c r="DP3539">
        <v>150</v>
      </c>
    </row>
    <row r="3540" spans="113:120" x14ac:dyDescent="0.25">
      <c r="DI3540" t="s">
        <v>149</v>
      </c>
      <c r="DJ3540" t="s">
        <v>10249</v>
      </c>
      <c r="DK3540" s="3" t="s">
        <v>9916</v>
      </c>
      <c r="DL3540" t="s">
        <v>10250</v>
      </c>
      <c r="DM3540" t="str">
        <f t="shared" si="60"/>
        <v>NJ035 - South Amboy Housing Authority</v>
      </c>
      <c r="DN3540" s="11" t="s">
        <v>10251</v>
      </c>
      <c r="DO3540" t="s">
        <v>10252</v>
      </c>
      <c r="DP3540">
        <v>152</v>
      </c>
    </row>
    <row r="3541" spans="113:120" x14ac:dyDescent="0.25">
      <c r="DI3541" t="s">
        <v>149</v>
      </c>
      <c r="DJ3541" t="s">
        <v>10253</v>
      </c>
      <c r="DK3541" s="3" t="s">
        <v>9916</v>
      </c>
      <c r="DL3541" t="s">
        <v>10254</v>
      </c>
      <c r="DM3541" t="str">
        <f t="shared" si="60"/>
        <v>NJ036 - Guttenberg Housing Authority</v>
      </c>
      <c r="DN3541" s="11" t="s">
        <v>10255</v>
      </c>
      <c r="DO3541" t="s">
        <v>10256</v>
      </c>
      <c r="DP3541">
        <v>249</v>
      </c>
    </row>
    <row r="3542" spans="113:120" x14ac:dyDescent="0.25">
      <c r="DI3542" t="s">
        <v>14</v>
      </c>
      <c r="DJ3542" t="s">
        <v>10257</v>
      </c>
      <c r="DK3542" s="3" t="s">
        <v>9916</v>
      </c>
      <c r="DL3542" t="s">
        <v>10258</v>
      </c>
      <c r="DM3542" t="str">
        <f t="shared" si="60"/>
        <v>NJ037 - Irvington Housing Authority</v>
      </c>
      <c r="DN3542" s="11" t="s">
        <v>10259</v>
      </c>
      <c r="DO3542" t="s">
        <v>10260</v>
      </c>
      <c r="DP3542">
        <v>236</v>
      </c>
    </row>
    <row r="3543" spans="113:120" x14ac:dyDescent="0.25">
      <c r="DI3543" t="s">
        <v>14</v>
      </c>
      <c r="DJ3543" t="s">
        <v>10257</v>
      </c>
      <c r="DK3543" s="3" t="s">
        <v>9916</v>
      </c>
      <c r="DL3543" t="s">
        <v>10258</v>
      </c>
      <c r="DM3543" t="str">
        <f t="shared" si="60"/>
        <v>NJ037 - Irvington Housing Authority</v>
      </c>
      <c r="DN3543" s="11" t="s">
        <v>10261</v>
      </c>
      <c r="DO3543" t="s">
        <v>10260</v>
      </c>
      <c r="DP3543">
        <v>190</v>
      </c>
    </row>
    <row r="3544" spans="113:120" x14ac:dyDescent="0.25">
      <c r="DI3544" t="s">
        <v>14</v>
      </c>
      <c r="DJ3544" t="s">
        <v>10257</v>
      </c>
      <c r="DK3544" s="3" t="s">
        <v>9916</v>
      </c>
      <c r="DL3544" t="s">
        <v>10258</v>
      </c>
      <c r="DM3544" t="str">
        <f t="shared" si="60"/>
        <v>NJ037 - Irvington Housing Authority</v>
      </c>
      <c r="DN3544" s="11" t="s">
        <v>10262</v>
      </c>
      <c r="DO3544" t="s">
        <v>10260</v>
      </c>
      <c r="DP3544">
        <v>241</v>
      </c>
    </row>
    <row r="3545" spans="113:120" x14ac:dyDescent="0.25">
      <c r="DI3545" t="s">
        <v>149</v>
      </c>
      <c r="DJ3545" t="s">
        <v>10263</v>
      </c>
      <c r="DK3545" s="3" t="s">
        <v>9916</v>
      </c>
      <c r="DL3545" t="s">
        <v>5203</v>
      </c>
      <c r="DM3545" t="str">
        <f t="shared" si="60"/>
        <v>NJ038 - Florence Housing Authority</v>
      </c>
      <c r="DN3545" s="11" t="s">
        <v>10264</v>
      </c>
      <c r="DO3545" t="s">
        <v>10265</v>
      </c>
      <c r="DP3545">
        <v>50</v>
      </c>
    </row>
    <row r="3546" spans="113:120" x14ac:dyDescent="0.25">
      <c r="DI3546" t="s">
        <v>14</v>
      </c>
      <c r="DJ3546" t="s">
        <v>10266</v>
      </c>
      <c r="DK3546" s="3" t="s">
        <v>9916</v>
      </c>
      <c r="DL3546" t="s">
        <v>10267</v>
      </c>
      <c r="DM3546" t="str">
        <f t="shared" si="60"/>
        <v>NJ039 - Plainfield Housing Authority</v>
      </c>
      <c r="DN3546" s="11" t="s">
        <v>10268</v>
      </c>
      <c r="DO3546" t="s">
        <v>10269</v>
      </c>
      <c r="DP3546">
        <v>128</v>
      </c>
    </row>
    <row r="3547" spans="113:120" x14ac:dyDescent="0.25">
      <c r="DI3547" t="s">
        <v>14</v>
      </c>
      <c r="DJ3547" t="s">
        <v>10266</v>
      </c>
      <c r="DK3547" s="3" t="s">
        <v>9916</v>
      </c>
      <c r="DL3547" t="s">
        <v>10267</v>
      </c>
      <c r="DM3547" t="str">
        <f t="shared" si="60"/>
        <v>NJ039 - Plainfield Housing Authority</v>
      </c>
      <c r="DN3547" s="11" t="s">
        <v>10270</v>
      </c>
      <c r="DO3547" t="s">
        <v>10271</v>
      </c>
      <c r="DP3547">
        <v>225</v>
      </c>
    </row>
    <row r="3548" spans="113:120" x14ac:dyDescent="0.25">
      <c r="DI3548" t="s">
        <v>149</v>
      </c>
      <c r="DJ3548" t="s">
        <v>10272</v>
      </c>
      <c r="DK3548" s="3" t="s">
        <v>9916</v>
      </c>
      <c r="DL3548" t="s">
        <v>10273</v>
      </c>
      <c r="DM3548" t="str">
        <f t="shared" si="60"/>
        <v>NJ042 - Franklin Township Housing Authority</v>
      </c>
      <c r="DN3548" s="11" t="s">
        <v>10274</v>
      </c>
      <c r="DO3548" t="s">
        <v>10275</v>
      </c>
      <c r="DP3548">
        <v>20</v>
      </c>
    </row>
    <row r="3549" spans="113:120" x14ac:dyDescent="0.25">
      <c r="DI3549" t="s">
        <v>149</v>
      </c>
      <c r="DJ3549" t="s">
        <v>10272</v>
      </c>
      <c r="DK3549" s="3" t="s">
        <v>9916</v>
      </c>
      <c r="DL3549" t="s">
        <v>10273</v>
      </c>
      <c r="DM3549" t="str">
        <f t="shared" si="60"/>
        <v>NJ042 - Franklin Township Housing Authority</v>
      </c>
      <c r="DN3549" s="11" t="s">
        <v>10276</v>
      </c>
      <c r="DO3549" t="s">
        <v>10277</v>
      </c>
      <c r="DP3549">
        <v>12</v>
      </c>
    </row>
    <row r="3550" spans="113:120" x14ac:dyDescent="0.25">
      <c r="DI3550" t="s">
        <v>149</v>
      </c>
      <c r="DJ3550" t="s">
        <v>10272</v>
      </c>
      <c r="DK3550" s="3" t="s">
        <v>9916</v>
      </c>
      <c r="DL3550" t="s">
        <v>10273</v>
      </c>
      <c r="DM3550" t="str">
        <f t="shared" si="60"/>
        <v>NJ042 - Franklin Township Housing Authority</v>
      </c>
      <c r="DN3550" s="11" t="s">
        <v>10278</v>
      </c>
      <c r="DO3550" t="s">
        <v>10277</v>
      </c>
      <c r="DP3550">
        <v>18</v>
      </c>
    </row>
    <row r="3551" spans="113:120" x14ac:dyDescent="0.25">
      <c r="DI3551" t="s">
        <v>149</v>
      </c>
      <c r="DJ3551" t="s">
        <v>10279</v>
      </c>
      <c r="DK3551" s="3" t="s">
        <v>9916</v>
      </c>
      <c r="DL3551" t="s">
        <v>10280</v>
      </c>
      <c r="DM3551" t="str">
        <f t="shared" si="60"/>
        <v>NJ043 - Edison Housing Authority</v>
      </c>
      <c r="DN3551" s="11" t="s">
        <v>10281</v>
      </c>
      <c r="DO3551" t="s">
        <v>10282</v>
      </c>
      <c r="DP3551">
        <v>90</v>
      </c>
    </row>
    <row r="3552" spans="113:120" x14ac:dyDescent="0.25">
      <c r="DI3552" t="s">
        <v>149</v>
      </c>
      <c r="DJ3552" t="s">
        <v>10279</v>
      </c>
      <c r="DK3552" s="3" t="s">
        <v>9916</v>
      </c>
      <c r="DL3552" t="s">
        <v>10280</v>
      </c>
      <c r="DM3552" t="str">
        <f t="shared" si="60"/>
        <v>NJ043 - Edison Housing Authority</v>
      </c>
      <c r="DN3552" s="11" t="s">
        <v>10283</v>
      </c>
      <c r="DO3552" t="s">
        <v>10284</v>
      </c>
      <c r="DP3552">
        <v>70</v>
      </c>
    </row>
    <row r="3553" spans="113:120" x14ac:dyDescent="0.25">
      <c r="DI3553" t="s">
        <v>149</v>
      </c>
      <c r="DJ3553" t="s">
        <v>10285</v>
      </c>
      <c r="DK3553" s="3" t="s">
        <v>9916</v>
      </c>
      <c r="DL3553" t="s">
        <v>10286</v>
      </c>
      <c r="DM3553" t="str">
        <f t="shared" si="60"/>
        <v>NJ045 - Hightstown Housing Authority</v>
      </c>
      <c r="DN3553" s="11" t="s">
        <v>10287</v>
      </c>
      <c r="DO3553" t="s">
        <v>10288</v>
      </c>
      <c r="DP3553">
        <v>100</v>
      </c>
    </row>
    <row r="3554" spans="113:120" x14ac:dyDescent="0.25">
      <c r="DI3554" t="s">
        <v>149</v>
      </c>
      <c r="DJ3554" t="s">
        <v>10289</v>
      </c>
      <c r="DK3554" s="3" t="s">
        <v>9916</v>
      </c>
      <c r="DL3554" t="s">
        <v>10290</v>
      </c>
      <c r="DM3554" t="str">
        <f t="shared" si="60"/>
        <v>NJ046 - Housing Authority of the Borough of Red Bank</v>
      </c>
      <c r="DN3554" s="11" t="s">
        <v>10291</v>
      </c>
      <c r="DO3554" t="s">
        <v>10292</v>
      </c>
      <c r="DP3554">
        <v>90</v>
      </c>
    </row>
    <row r="3555" spans="113:120" x14ac:dyDescent="0.25">
      <c r="DI3555" t="s">
        <v>149</v>
      </c>
      <c r="DJ3555" t="s">
        <v>10293</v>
      </c>
      <c r="DK3555" s="3" t="s">
        <v>9916</v>
      </c>
      <c r="DL3555" t="s">
        <v>10294</v>
      </c>
      <c r="DM3555" t="str">
        <f t="shared" si="60"/>
        <v xml:space="preserve">NJ047 - Carteret Housing Authority                                  </v>
      </c>
      <c r="DN3555" s="11" t="s">
        <v>10295</v>
      </c>
      <c r="DO3555" t="s">
        <v>10296</v>
      </c>
      <c r="DP3555">
        <v>50</v>
      </c>
    </row>
    <row r="3556" spans="113:120" x14ac:dyDescent="0.25">
      <c r="DI3556" t="s">
        <v>14</v>
      </c>
      <c r="DJ3556" t="s">
        <v>10297</v>
      </c>
      <c r="DK3556" s="3" t="s">
        <v>9916</v>
      </c>
      <c r="DL3556" t="s">
        <v>10298</v>
      </c>
      <c r="DM3556" t="str">
        <f t="shared" si="60"/>
        <v>NJ048 - Neptune Housing Authority</v>
      </c>
      <c r="DN3556" s="11" t="s">
        <v>10299</v>
      </c>
      <c r="DO3556" t="s">
        <v>10300</v>
      </c>
      <c r="DP3556">
        <v>105</v>
      </c>
    </row>
    <row r="3557" spans="113:120" x14ac:dyDescent="0.25">
      <c r="DI3557" t="s">
        <v>14</v>
      </c>
      <c r="DJ3557" t="s">
        <v>10297</v>
      </c>
      <c r="DK3557" s="3" t="s">
        <v>9916</v>
      </c>
      <c r="DL3557" t="s">
        <v>10298</v>
      </c>
      <c r="DM3557" t="str">
        <f t="shared" si="60"/>
        <v>NJ048 - Neptune Housing Authority</v>
      </c>
      <c r="DN3557" s="11" t="s">
        <v>10301</v>
      </c>
      <c r="DO3557" t="s">
        <v>10302</v>
      </c>
      <c r="DP3557">
        <v>130</v>
      </c>
    </row>
    <row r="3558" spans="113:120" x14ac:dyDescent="0.25">
      <c r="DI3558" t="s">
        <v>14</v>
      </c>
      <c r="DJ3558" t="s">
        <v>10297</v>
      </c>
      <c r="DK3558" s="3" t="s">
        <v>9916</v>
      </c>
      <c r="DL3558" t="s">
        <v>10298</v>
      </c>
      <c r="DM3558" t="str">
        <f t="shared" si="60"/>
        <v>NJ048 - Neptune Housing Authority</v>
      </c>
      <c r="DN3558" s="11" t="s">
        <v>10303</v>
      </c>
      <c r="DO3558" t="s">
        <v>10304</v>
      </c>
      <c r="DP3558">
        <v>50</v>
      </c>
    </row>
    <row r="3559" spans="113:120" x14ac:dyDescent="0.25">
      <c r="DI3559" t="s">
        <v>14</v>
      </c>
      <c r="DJ3559" t="s">
        <v>10305</v>
      </c>
      <c r="DK3559" s="3" t="s">
        <v>9916</v>
      </c>
      <c r="DL3559" t="s">
        <v>10306</v>
      </c>
      <c r="DM3559" t="str">
        <f t="shared" si="60"/>
        <v>NJ049 - Bridgeton Housing Authority</v>
      </c>
      <c r="DN3559" s="11" t="s">
        <v>10307</v>
      </c>
      <c r="DO3559" t="s">
        <v>10308</v>
      </c>
      <c r="DP3559">
        <v>100</v>
      </c>
    </row>
    <row r="3560" spans="113:120" x14ac:dyDescent="0.25">
      <c r="DI3560" t="s">
        <v>14</v>
      </c>
      <c r="DJ3560" t="s">
        <v>10305</v>
      </c>
      <c r="DK3560" s="3" t="s">
        <v>9916</v>
      </c>
      <c r="DL3560" t="s">
        <v>10306</v>
      </c>
      <c r="DM3560" t="str">
        <f t="shared" si="60"/>
        <v>NJ049 - Bridgeton Housing Authority</v>
      </c>
      <c r="DN3560" s="11" t="s">
        <v>10309</v>
      </c>
      <c r="DO3560" t="s">
        <v>10310</v>
      </c>
      <c r="DP3560">
        <v>252</v>
      </c>
    </row>
    <row r="3561" spans="113:120" x14ac:dyDescent="0.25">
      <c r="DI3561" t="s">
        <v>14</v>
      </c>
      <c r="DJ3561" t="s">
        <v>10305</v>
      </c>
      <c r="DK3561" s="3" t="s">
        <v>9916</v>
      </c>
      <c r="DL3561" t="s">
        <v>10306</v>
      </c>
      <c r="DM3561" t="str">
        <f t="shared" si="60"/>
        <v>NJ049 - Bridgeton Housing Authority</v>
      </c>
      <c r="DN3561" s="11" t="s">
        <v>10311</v>
      </c>
      <c r="DO3561" t="s">
        <v>10312</v>
      </c>
      <c r="DP3561">
        <v>96</v>
      </c>
    </row>
    <row r="3562" spans="113:120" x14ac:dyDescent="0.25">
      <c r="DI3562" t="s">
        <v>149</v>
      </c>
      <c r="DJ3562" t="s">
        <v>10313</v>
      </c>
      <c r="DK3562" s="3" t="s">
        <v>9916</v>
      </c>
      <c r="DL3562" t="s">
        <v>10314</v>
      </c>
      <c r="DM3562" t="str">
        <f t="shared" si="60"/>
        <v>NJ050 - East Orange Housing Authority</v>
      </c>
      <c r="DN3562" s="11" t="s">
        <v>10315</v>
      </c>
      <c r="DO3562" t="s">
        <v>10316</v>
      </c>
      <c r="DP3562">
        <v>64</v>
      </c>
    </row>
    <row r="3563" spans="113:120" x14ac:dyDescent="0.25">
      <c r="DI3563" t="s">
        <v>149</v>
      </c>
      <c r="DJ3563" t="s">
        <v>10313</v>
      </c>
      <c r="DK3563" s="3" t="s">
        <v>9916</v>
      </c>
      <c r="DL3563" t="s">
        <v>10314</v>
      </c>
      <c r="DM3563" t="str">
        <f t="shared" si="60"/>
        <v>NJ050 - East Orange Housing Authority</v>
      </c>
      <c r="DN3563" s="11" t="s">
        <v>10317</v>
      </c>
      <c r="DO3563" t="s">
        <v>10318</v>
      </c>
      <c r="DP3563">
        <v>7</v>
      </c>
    </row>
    <row r="3564" spans="113:120" x14ac:dyDescent="0.25">
      <c r="DI3564" t="s">
        <v>149</v>
      </c>
      <c r="DJ3564" t="s">
        <v>10319</v>
      </c>
      <c r="DK3564" s="3" t="s">
        <v>9916</v>
      </c>
      <c r="DL3564" t="s">
        <v>10320</v>
      </c>
      <c r="DM3564" t="str">
        <f t="shared" si="60"/>
        <v>NJ053 - Ocean City Housing Authority</v>
      </c>
      <c r="DN3564" s="11" t="s">
        <v>10321</v>
      </c>
      <c r="DO3564" t="s">
        <v>10322</v>
      </c>
      <c r="DP3564">
        <v>40</v>
      </c>
    </row>
    <row r="3565" spans="113:120" x14ac:dyDescent="0.25">
      <c r="DI3565" t="s">
        <v>149</v>
      </c>
      <c r="DJ3565" t="s">
        <v>10323</v>
      </c>
      <c r="DK3565" s="3" t="s">
        <v>9916</v>
      </c>
      <c r="DL3565" t="s">
        <v>10324</v>
      </c>
      <c r="DM3565" t="str">
        <f t="shared" si="60"/>
        <v>NJ057 - Belmar Housing Authority</v>
      </c>
      <c r="DN3565" s="11" t="s">
        <v>10325</v>
      </c>
      <c r="DO3565" t="s">
        <v>10326</v>
      </c>
      <c r="DP3565">
        <v>50</v>
      </c>
    </row>
    <row r="3566" spans="113:120" x14ac:dyDescent="0.25">
      <c r="DI3566" t="s">
        <v>149</v>
      </c>
      <c r="DJ3566" t="s">
        <v>10327</v>
      </c>
      <c r="DK3566" s="3" t="s">
        <v>9916</v>
      </c>
      <c r="DL3566" t="s">
        <v>6690</v>
      </c>
      <c r="DM3566" t="str">
        <f t="shared" si="60"/>
        <v>NJ058 - Salem Housing Authority</v>
      </c>
      <c r="DN3566" s="11" t="s">
        <v>10328</v>
      </c>
      <c r="DO3566" t="s">
        <v>10329</v>
      </c>
      <c r="DP3566">
        <v>181</v>
      </c>
    </row>
    <row r="3567" spans="113:120" x14ac:dyDescent="0.25">
      <c r="DI3567" t="s">
        <v>14</v>
      </c>
      <c r="DJ3567" t="s">
        <v>10330</v>
      </c>
      <c r="DK3567" s="3" t="s">
        <v>9916</v>
      </c>
      <c r="DL3567" t="s">
        <v>10331</v>
      </c>
      <c r="DM3567" t="str">
        <f t="shared" si="60"/>
        <v>NJ061 - Millville Housing Authority</v>
      </c>
      <c r="DN3567" s="11" t="s">
        <v>10332</v>
      </c>
      <c r="DO3567" t="s">
        <v>10333</v>
      </c>
      <c r="DP3567">
        <v>49</v>
      </c>
    </row>
    <row r="3568" spans="113:120" x14ac:dyDescent="0.25">
      <c r="DI3568" t="s">
        <v>14</v>
      </c>
      <c r="DJ3568" t="s">
        <v>10330</v>
      </c>
      <c r="DK3568" s="3" t="s">
        <v>9916</v>
      </c>
      <c r="DL3568" t="s">
        <v>10331</v>
      </c>
      <c r="DM3568" t="str">
        <f t="shared" si="60"/>
        <v>NJ061 - Millville Housing Authority</v>
      </c>
      <c r="DN3568" s="11" t="s">
        <v>10334</v>
      </c>
      <c r="DO3568" t="s">
        <v>10333</v>
      </c>
      <c r="DP3568">
        <v>100</v>
      </c>
    </row>
    <row r="3569" spans="113:120" x14ac:dyDescent="0.25">
      <c r="DI3569" t="s">
        <v>14</v>
      </c>
      <c r="DJ3569" t="s">
        <v>10330</v>
      </c>
      <c r="DK3569" s="3" t="s">
        <v>9916</v>
      </c>
      <c r="DL3569" t="s">
        <v>10331</v>
      </c>
      <c r="DM3569" t="str">
        <f t="shared" si="60"/>
        <v>NJ061 - Millville Housing Authority</v>
      </c>
      <c r="DN3569" s="11" t="s">
        <v>10335</v>
      </c>
      <c r="DO3569" t="s">
        <v>10336</v>
      </c>
      <c r="DP3569">
        <v>100</v>
      </c>
    </row>
    <row r="3570" spans="113:120" x14ac:dyDescent="0.25">
      <c r="DI3570" t="s">
        <v>14</v>
      </c>
      <c r="DJ3570" t="s">
        <v>10330</v>
      </c>
      <c r="DK3570" s="3" t="s">
        <v>9916</v>
      </c>
      <c r="DL3570" t="s">
        <v>10331</v>
      </c>
      <c r="DM3570" t="str">
        <f t="shared" si="60"/>
        <v>NJ061 - Millville Housing Authority</v>
      </c>
      <c r="DN3570" s="11" t="s">
        <v>10337</v>
      </c>
      <c r="DO3570" t="s">
        <v>10338</v>
      </c>
      <c r="DP3570">
        <v>110</v>
      </c>
    </row>
    <row r="3571" spans="113:120" x14ac:dyDescent="0.25">
      <c r="DI3571" t="s">
        <v>14</v>
      </c>
      <c r="DJ3571" t="s">
        <v>10330</v>
      </c>
      <c r="DK3571" s="3" t="s">
        <v>9916</v>
      </c>
      <c r="DL3571" t="s">
        <v>10331</v>
      </c>
      <c r="DM3571" t="str">
        <f t="shared" si="60"/>
        <v>NJ061 - Millville Housing Authority</v>
      </c>
      <c r="DN3571" s="11" t="s">
        <v>10339</v>
      </c>
      <c r="DO3571" t="s">
        <v>10340</v>
      </c>
      <c r="DP3571">
        <v>90</v>
      </c>
    </row>
    <row r="3572" spans="113:120" x14ac:dyDescent="0.25">
      <c r="DI3572" t="s">
        <v>14</v>
      </c>
      <c r="DJ3572" t="s">
        <v>10330</v>
      </c>
      <c r="DK3572" s="3" t="s">
        <v>9916</v>
      </c>
      <c r="DL3572" t="s">
        <v>10331</v>
      </c>
      <c r="DM3572" t="str">
        <f t="shared" si="60"/>
        <v>NJ061 - Millville Housing Authority</v>
      </c>
      <c r="DN3572" s="11" t="s">
        <v>10341</v>
      </c>
      <c r="DO3572" t="s">
        <v>10342</v>
      </c>
      <c r="DP3572">
        <v>42</v>
      </c>
    </row>
    <row r="3573" spans="113:120" x14ac:dyDescent="0.25">
      <c r="DI3573" t="s">
        <v>149</v>
      </c>
      <c r="DJ3573" t="s">
        <v>10343</v>
      </c>
      <c r="DK3573" s="3" t="s">
        <v>9916</v>
      </c>
      <c r="DL3573" t="s">
        <v>10344</v>
      </c>
      <c r="DM3573" t="str">
        <f t="shared" si="60"/>
        <v>NJ062 - Cape May Housing Authority</v>
      </c>
      <c r="DN3573" s="11" t="s">
        <v>10345</v>
      </c>
      <c r="DO3573" t="s">
        <v>10346</v>
      </c>
      <c r="DP3573">
        <v>85</v>
      </c>
    </row>
    <row r="3574" spans="113:120" x14ac:dyDescent="0.25">
      <c r="DI3574" t="s">
        <v>149</v>
      </c>
      <c r="DJ3574" t="s">
        <v>10347</v>
      </c>
      <c r="DK3574" s="3" t="s">
        <v>9916</v>
      </c>
      <c r="DL3574" t="s">
        <v>10348</v>
      </c>
      <c r="DM3574" t="str">
        <f t="shared" si="60"/>
        <v>NJ063 - Vineland Housing Authority</v>
      </c>
      <c r="DN3574" s="11" t="s">
        <v>10349</v>
      </c>
      <c r="DO3574" t="s">
        <v>10350</v>
      </c>
      <c r="DP3574">
        <v>100</v>
      </c>
    </row>
    <row r="3575" spans="113:120" x14ac:dyDescent="0.25">
      <c r="DI3575" t="s">
        <v>149</v>
      </c>
      <c r="DJ3575" t="s">
        <v>10351</v>
      </c>
      <c r="DK3575" s="3" t="s">
        <v>9916</v>
      </c>
      <c r="DL3575" t="s">
        <v>10352</v>
      </c>
      <c r="DM3575" t="str">
        <f t="shared" si="60"/>
        <v>NJ064 - Haddon Housing Authority</v>
      </c>
      <c r="DN3575" s="11" t="s">
        <v>10353</v>
      </c>
      <c r="DO3575" t="s">
        <v>10354</v>
      </c>
      <c r="DP3575">
        <v>100</v>
      </c>
    </row>
    <row r="3576" spans="113:120" x14ac:dyDescent="0.25">
      <c r="DI3576" t="s">
        <v>149</v>
      </c>
      <c r="DJ3576" t="s">
        <v>10355</v>
      </c>
      <c r="DK3576" s="3" t="s">
        <v>9916</v>
      </c>
      <c r="DL3576" t="s">
        <v>10356</v>
      </c>
      <c r="DM3576" t="str">
        <f t="shared" si="60"/>
        <v>NJ066 - Housing Authority City of Linden</v>
      </c>
      <c r="DN3576" s="11" t="s">
        <v>10357</v>
      </c>
      <c r="DO3576" t="s">
        <v>10358</v>
      </c>
      <c r="DP3576">
        <v>201</v>
      </c>
    </row>
    <row r="3577" spans="113:120" x14ac:dyDescent="0.25">
      <c r="DI3577" t="s">
        <v>14</v>
      </c>
      <c r="DJ3577" t="s">
        <v>10359</v>
      </c>
      <c r="DK3577" s="3" t="s">
        <v>9916</v>
      </c>
      <c r="DL3577" t="s">
        <v>2249</v>
      </c>
      <c r="DM3577" t="str">
        <f t="shared" si="60"/>
        <v>NJ068 - Dover Housing Authority</v>
      </c>
      <c r="DN3577" s="11" t="s">
        <v>10360</v>
      </c>
      <c r="DO3577" t="s">
        <v>10361</v>
      </c>
      <c r="DP3577">
        <v>59</v>
      </c>
    </row>
    <row r="3578" spans="113:120" x14ac:dyDescent="0.25">
      <c r="DI3578" t="s">
        <v>149</v>
      </c>
      <c r="DJ3578" t="s">
        <v>10362</v>
      </c>
      <c r="DK3578" s="3" t="s">
        <v>9916</v>
      </c>
      <c r="DL3578" t="s">
        <v>10363</v>
      </c>
      <c r="DM3578" t="str">
        <f t="shared" si="60"/>
        <v>NJ069 - Freehold Housing Authority</v>
      </c>
      <c r="DN3578" s="11" t="s">
        <v>10364</v>
      </c>
      <c r="DO3578" t="s">
        <v>10365</v>
      </c>
      <c r="DP3578">
        <v>85</v>
      </c>
    </row>
    <row r="3579" spans="113:120" x14ac:dyDescent="0.25">
      <c r="DI3579" t="s">
        <v>149</v>
      </c>
      <c r="DJ3579" t="s">
        <v>10366</v>
      </c>
      <c r="DK3579" s="3" t="s">
        <v>9916</v>
      </c>
      <c r="DL3579" t="s">
        <v>10367</v>
      </c>
      <c r="DM3579" t="str">
        <f t="shared" si="60"/>
        <v>NJ073 - Borough of Clementon Housing Authority</v>
      </c>
      <c r="DN3579" s="11" t="s">
        <v>10368</v>
      </c>
      <c r="DO3579" t="s">
        <v>10369</v>
      </c>
      <c r="DP3579">
        <v>70</v>
      </c>
    </row>
    <row r="3580" spans="113:120" x14ac:dyDescent="0.25">
      <c r="DI3580" t="s">
        <v>149</v>
      </c>
      <c r="DJ3580" t="s">
        <v>10370</v>
      </c>
      <c r="DK3580" s="3" t="s">
        <v>9916</v>
      </c>
      <c r="DL3580" t="s">
        <v>10371</v>
      </c>
      <c r="DM3580" t="str">
        <f t="shared" si="60"/>
        <v>NJ074 - Penns Grove Housing Authority</v>
      </c>
      <c r="DN3580" s="11" t="s">
        <v>10372</v>
      </c>
      <c r="DO3580" t="s">
        <v>10373</v>
      </c>
      <c r="DP3580">
        <v>153</v>
      </c>
    </row>
    <row r="3581" spans="113:120" x14ac:dyDescent="0.25">
      <c r="DI3581" t="s">
        <v>14</v>
      </c>
      <c r="DJ3581" t="s">
        <v>10374</v>
      </c>
      <c r="DK3581" s="3" t="s">
        <v>9916</v>
      </c>
      <c r="DL3581" t="s">
        <v>5165</v>
      </c>
      <c r="DM3581" t="str">
        <f t="shared" si="60"/>
        <v>NJ076 - Newton Housing Authority</v>
      </c>
      <c r="DN3581" s="11" t="s">
        <v>10375</v>
      </c>
      <c r="DO3581" t="s">
        <v>10376</v>
      </c>
      <c r="DP3581">
        <v>80</v>
      </c>
    </row>
    <row r="3582" spans="113:120" x14ac:dyDescent="0.25">
      <c r="DI3582" t="s">
        <v>149</v>
      </c>
      <c r="DJ3582" t="s">
        <v>10377</v>
      </c>
      <c r="DK3582" s="3" t="s">
        <v>9916</v>
      </c>
      <c r="DL3582" t="s">
        <v>10378</v>
      </c>
      <c r="DM3582" t="str">
        <f t="shared" si="60"/>
        <v>NJ079 - Collingswood Housing Authority</v>
      </c>
      <c r="DN3582" s="11" t="s">
        <v>10379</v>
      </c>
      <c r="DO3582" t="s">
        <v>10380</v>
      </c>
      <c r="DP3582">
        <v>95</v>
      </c>
    </row>
    <row r="3583" spans="113:120" x14ac:dyDescent="0.25">
      <c r="DI3583" t="s">
        <v>149</v>
      </c>
      <c r="DJ3583" t="s">
        <v>10381</v>
      </c>
      <c r="DK3583" s="3" t="s">
        <v>9916</v>
      </c>
      <c r="DL3583" t="s">
        <v>10382</v>
      </c>
      <c r="DM3583" t="str">
        <f t="shared" si="60"/>
        <v>NJ080 - Wildwood Housing Authority</v>
      </c>
      <c r="DN3583" s="11" t="s">
        <v>10383</v>
      </c>
      <c r="DO3583" t="s">
        <v>10384</v>
      </c>
      <c r="DP3583">
        <v>70</v>
      </c>
    </row>
    <row r="3584" spans="113:120" x14ac:dyDescent="0.25">
      <c r="DI3584" t="s">
        <v>149</v>
      </c>
      <c r="DJ3584" t="s">
        <v>10381</v>
      </c>
      <c r="DK3584" s="3" t="s">
        <v>9916</v>
      </c>
      <c r="DL3584" t="s">
        <v>10382</v>
      </c>
      <c r="DM3584" t="str">
        <f t="shared" si="60"/>
        <v>NJ080 - Wildwood Housing Authority</v>
      </c>
      <c r="DN3584" s="11" t="s">
        <v>10385</v>
      </c>
      <c r="DO3584" t="s">
        <v>10386</v>
      </c>
      <c r="DP3584">
        <v>100</v>
      </c>
    </row>
    <row r="3585" spans="113:120" x14ac:dyDescent="0.25">
      <c r="DI3585" t="s">
        <v>14</v>
      </c>
      <c r="DJ3585" t="s">
        <v>10387</v>
      </c>
      <c r="DK3585" s="3" t="s">
        <v>9916</v>
      </c>
      <c r="DL3585" t="s">
        <v>10388</v>
      </c>
      <c r="DM3585" t="str">
        <f t="shared" si="60"/>
        <v>NJ092 - Morris County Housing Authority</v>
      </c>
      <c r="DN3585" s="11" t="s">
        <v>10389</v>
      </c>
      <c r="DO3585" t="s">
        <v>10390</v>
      </c>
      <c r="DP3585">
        <v>304</v>
      </c>
    </row>
    <row r="3586" spans="113:120" x14ac:dyDescent="0.25">
      <c r="DI3586" t="s">
        <v>14</v>
      </c>
      <c r="DJ3586" t="s">
        <v>10391</v>
      </c>
      <c r="DK3586" s="3" t="s">
        <v>9916</v>
      </c>
      <c r="DL3586" t="s">
        <v>10392</v>
      </c>
      <c r="DM3586" t="str">
        <f t="shared" si="60"/>
        <v>NJ204 - Gloucester County Housing Authority</v>
      </c>
      <c r="DN3586" s="11" t="s">
        <v>10393</v>
      </c>
      <c r="DO3586" t="s">
        <v>10394</v>
      </c>
      <c r="DP3586">
        <v>62</v>
      </c>
    </row>
    <row r="3587" spans="113:120" x14ac:dyDescent="0.25">
      <c r="DI3587" t="s">
        <v>14</v>
      </c>
      <c r="DJ3587" t="s">
        <v>10391</v>
      </c>
      <c r="DK3587" s="3" t="s">
        <v>9916</v>
      </c>
      <c r="DL3587" t="s">
        <v>10392</v>
      </c>
      <c r="DM3587" t="str">
        <f t="shared" si="60"/>
        <v>NJ204 - Gloucester County Housing Authority</v>
      </c>
      <c r="DN3587" s="11" t="s">
        <v>10395</v>
      </c>
      <c r="DO3587" t="s">
        <v>10396</v>
      </c>
      <c r="DP3587">
        <v>100</v>
      </c>
    </row>
    <row r="3588" spans="113:120" x14ac:dyDescent="0.25">
      <c r="DI3588" t="s">
        <v>14</v>
      </c>
      <c r="DJ3588" t="s">
        <v>10391</v>
      </c>
      <c r="DK3588" s="3" t="s">
        <v>9916</v>
      </c>
      <c r="DL3588" t="s">
        <v>10392</v>
      </c>
      <c r="DM3588" t="str">
        <f t="shared" si="60"/>
        <v>NJ204 - Gloucester County Housing Authority</v>
      </c>
      <c r="DN3588" s="11" t="s">
        <v>10397</v>
      </c>
      <c r="DO3588" t="s">
        <v>10398</v>
      </c>
      <c r="DP3588">
        <v>100</v>
      </c>
    </row>
    <row r="3589" spans="113:120" x14ac:dyDescent="0.25">
      <c r="DI3589" t="s">
        <v>14</v>
      </c>
      <c r="DJ3589" t="s">
        <v>10399</v>
      </c>
      <c r="DK3589" s="3" t="s">
        <v>10400</v>
      </c>
      <c r="DL3589" t="s">
        <v>10401</v>
      </c>
      <c r="DM3589" t="str">
        <f t="shared" si="60"/>
        <v>NM001 - City of Albuquerque Housing Authority</v>
      </c>
      <c r="DN3589" s="11" t="s">
        <v>10402</v>
      </c>
      <c r="DO3589" t="s">
        <v>10403</v>
      </c>
      <c r="DP3589">
        <v>153</v>
      </c>
    </row>
    <row r="3590" spans="113:120" x14ac:dyDescent="0.25">
      <c r="DI3590" t="s">
        <v>14</v>
      </c>
      <c r="DJ3590" t="s">
        <v>10399</v>
      </c>
      <c r="DK3590" s="3" t="s">
        <v>10400</v>
      </c>
      <c r="DL3590" t="s">
        <v>10401</v>
      </c>
      <c r="DM3590" t="str">
        <f t="shared" ref="DM3590:DM3653" si="61">CONCATENATE(DJ3590," - ",DL3590)</f>
        <v>NM001 - City of Albuquerque Housing Authority</v>
      </c>
      <c r="DN3590" s="11" t="s">
        <v>10404</v>
      </c>
      <c r="DO3590" t="s">
        <v>10405</v>
      </c>
      <c r="DP3590">
        <v>110</v>
      </c>
    </row>
    <row r="3591" spans="113:120" x14ac:dyDescent="0.25">
      <c r="DI3591" t="s">
        <v>14</v>
      </c>
      <c r="DJ3591" t="s">
        <v>10399</v>
      </c>
      <c r="DK3591" s="3" t="s">
        <v>10400</v>
      </c>
      <c r="DL3591" t="s">
        <v>10401</v>
      </c>
      <c r="DM3591" t="str">
        <f t="shared" si="61"/>
        <v>NM001 - City of Albuquerque Housing Authority</v>
      </c>
      <c r="DN3591" s="11" t="s">
        <v>10406</v>
      </c>
      <c r="DO3591" t="s">
        <v>10407</v>
      </c>
      <c r="DP3591">
        <v>163</v>
      </c>
    </row>
    <row r="3592" spans="113:120" x14ac:dyDescent="0.25">
      <c r="DI3592" t="s">
        <v>14</v>
      </c>
      <c r="DJ3592" t="s">
        <v>10399</v>
      </c>
      <c r="DK3592" s="3" t="s">
        <v>10400</v>
      </c>
      <c r="DL3592" t="s">
        <v>10401</v>
      </c>
      <c r="DM3592" t="str">
        <f t="shared" si="61"/>
        <v>NM001 - City of Albuquerque Housing Authority</v>
      </c>
      <c r="DN3592" s="11" t="s">
        <v>10408</v>
      </c>
      <c r="DO3592" t="s">
        <v>10409</v>
      </c>
      <c r="DP3592">
        <v>18</v>
      </c>
    </row>
    <row r="3593" spans="113:120" x14ac:dyDescent="0.25">
      <c r="DI3593" t="s">
        <v>14</v>
      </c>
      <c r="DJ3593" t="s">
        <v>10399</v>
      </c>
      <c r="DK3593" s="3" t="s">
        <v>10400</v>
      </c>
      <c r="DL3593" t="s">
        <v>10401</v>
      </c>
      <c r="DM3593" t="str">
        <f t="shared" si="61"/>
        <v>NM001 - City of Albuquerque Housing Authority</v>
      </c>
      <c r="DN3593" s="11" t="s">
        <v>10410</v>
      </c>
      <c r="DO3593" t="s">
        <v>10411</v>
      </c>
      <c r="DP3593">
        <v>142</v>
      </c>
    </row>
    <row r="3594" spans="113:120" x14ac:dyDescent="0.25">
      <c r="DI3594" t="s">
        <v>14</v>
      </c>
      <c r="DJ3594" t="s">
        <v>10399</v>
      </c>
      <c r="DK3594" s="3" t="s">
        <v>10400</v>
      </c>
      <c r="DL3594" t="s">
        <v>10401</v>
      </c>
      <c r="DM3594" t="str">
        <f t="shared" si="61"/>
        <v>NM001 - City of Albuquerque Housing Authority</v>
      </c>
      <c r="DN3594" s="11" t="s">
        <v>10412</v>
      </c>
      <c r="DO3594" t="s">
        <v>10413</v>
      </c>
      <c r="DP3594">
        <v>111</v>
      </c>
    </row>
    <row r="3595" spans="113:120" x14ac:dyDescent="0.25">
      <c r="DI3595" t="s">
        <v>149</v>
      </c>
      <c r="DJ3595" t="s">
        <v>10414</v>
      </c>
      <c r="DK3595" s="3" t="s">
        <v>10400</v>
      </c>
      <c r="DL3595" t="s">
        <v>10415</v>
      </c>
      <c r="DM3595" t="str">
        <f t="shared" si="61"/>
        <v>NM002 - Clovis Housing and Redevelopment Agency, Inc.</v>
      </c>
      <c r="DN3595" s="11" t="s">
        <v>10416</v>
      </c>
      <c r="DO3595" t="s">
        <v>10417</v>
      </c>
      <c r="DP3595">
        <v>132</v>
      </c>
    </row>
    <row r="3596" spans="113:120" x14ac:dyDescent="0.25">
      <c r="DI3596" t="s">
        <v>149</v>
      </c>
      <c r="DJ3596" t="s">
        <v>10418</v>
      </c>
      <c r="DK3596" s="3" t="s">
        <v>10400</v>
      </c>
      <c r="DL3596" t="s">
        <v>10419</v>
      </c>
      <c r="DM3596" t="str">
        <f t="shared" si="61"/>
        <v>NM003 - Mesilla Valley Public Housing Authority</v>
      </c>
      <c r="DN3596" s="11" t="s">
        <v>10420</v>
      </c>
      <c r="DO3596" t="s">
        <v>10421</v>
      </c>
      <c r="DP3596">
        <v>248</v>
      </c>
    </row>
    <row r="3597" spans="113:120" x14ac:dyDescent="0.25">
      <c r="DI3597" t="s">
        <v>149</v>
      </c>
      <c r="DJ3597" t="s">
        <v>10422</v>
      </c>
      <c r="DK3597" s="3" t="s">
        <v>10400</v>
      </c>
      <c r="DL3597" t="s">
        <v>10423</v>
      </c>
      <c r="DM3597" t="str">
        <f t="shared" si="61"/>
        <v>NM004 - Housing Authority of the City of Alamogordo</v>
      </c>
      <c r="DN3597" s="11" t="s">
        <v>10424</v>
      </c>
      <c r="DO3597" t="s">
        <v>10425</v>
      </c>
      <c r="DP3597">
        <v>221</v>
      </c>
    </row>
    <row r="3598" spans="113:120" x14ac:dyDescent="0.25">
      <c r="DI3598" t="s">
        <v>14</v>
      </c>
      <c r="DJ3598" t="s">
        <v>10426</v>
      </c>
      <c r="DK3598" s="3" t="s">
        <v>10400</v>
      </c>
      <c r="DL3598" t="s">
        <v>10427</v>
      </c>
      <c r="DM3598" t="str">
        <f t="shared" si="61"/>
        <v>NM006 - Housing Authority of the City of Gallup</v>
      </c>
      <c r="DN3598" s="11" t="s">
        <v>10428</v>
      </c>
      <c r="DO3598" t="s">
        <v>10429</v>
      </c>
      <c r="DP3598">
        <v>188</v>
      </c>
    </row>
    <row r="3599" spans="113:120" x14ac:dyDescent="0.25">
      <c r="DI3599" t="s">
        <v>14</v>
      </c>
      <c r="DJ3599" t="s">
        <v>10426</v>
      </c>
      <c r="DK3599" s="3" t="s">
        <v>10400</v>
      </c>
      <c r="DL3599" t="s">
        <v>10427</v>
      </c>
      <c r="DM3599" t="str">
        <f t="shared" si="61"/>
        <v>NM006 - Housing Authority of the City of Gallup</v>
      </c>
      <c r="DN3599" s="11" t="s">
        <v>10430</v>
      </c>
      <c r="DO3599" t="s">
        <v>10431</v>
      </c>
      <c r="DP3599">
        <v>29</v>
      </c>
    </row>
    <row r="3600" spans="113:120" x14ac:dyDescent="0.25">
      <c r="DI3600" t="s">
        <v>14</v>
      </c>
      <c r="DJ3600" t="s">
        <v>10426</v>
      </c>
      <c r="DK3600" s="3" t="s">
        <v>10400</v>
      </c>
      <c r="DL3600" t="s">
        <v>10427</v>
      </c>
      <c r="DM3600" t="str">
        <f t="shared" si="61"/>
        <v>NM006 - Housing Authority of the City of Gallup</v>
      </c>
      <c r="DN3600" s="11" t="s">
        <v>10432</v>
      </c>
      <c r="DO3600" t="s">
        <v>10433</v>
      </c>
      <c r="DP3600">
        <v>46</v>
      </c>
    </row>
    <row r="3601" spans="113:120" x14ac:dyDescent="0.25">
      <c r="DI3601" t="s">
        <v>149</v>
      </c>
      <c r="DJ3601" t="s">
        <v>10434</v>
      </c>
      <c r="DK3601" s="3" t="s">
        <v>10400</v>
      </c>
      <c r="DL3601" t="s">
        <v>10435</v>
      </c>
      <c r="DM3601" t="str">
        <f t="shared" si="61"/>
        <v>NM009 - Santa Fe Civic Housing Authority</v>
      </c>
      <c r="DN3601" s="11" t="s">
        <v>10436</v>
      </c>
      <c r="DO3601" t="s">
        <v>10437</v>
      </c>
      <c r="DP3601">
        <v>178</v>
      </c>
    </row>
    <row r="3602" spans="113:120" x14ac:dyDescent="0.25">
      <c r="DI3602" t="s">
        <v>149</v>
      </c>
      <c r="DJ3602" t="s">
        <v>10434</v>
      </c>
      <c r="DK3602" s="3" t="s">
        <v>10400</v>
      </c>
      <c r="DL3602" t="s">
        <v>10435</v>
      </c>
      <c r="DM3602" t="str">
        <f t="shared" si="61"/>
        <v>NM009 - Santa Fe Civic Housing Authority</v>
      </c>
      <c r="DN3602" s="11" t="s">
        <v>10438</v>
      </c>
      <c r="DO3602" t="s">
        <v>10439</v>
      </c>
      <c r="DP3602">
        <v>4</v>
      </c>
    </row>
    <row r="3603" spans="113:120" x14ac:dyDescent="0.25">
      <c r="DI3603" t="s">
        <v>149</v>
      </c>
      <c r="DJ3603" t="s">
        <v>10434</v>
      </c>
      <c r="DK3603" s="3" t="s">
        <v>10400</v>
      </c>
      <c r="DL3603" t="s">
        <v>10435</v>
      </c>
      <c r="DM3603" t="str">
        <f t="shared" si="61"/>
        <v>NM009 - Santa Fe Civic Housing Authority</v>
      </c>
      <c r="DN3603" s="11" t="s">
        <v>10440</v>
      </c>
      <c r="DO3603" t="s">
        <v>10441</v>
      </c>
      <c r="DP3603">
        <v>24</v>
      </c>
    </row>
    <row r="3604" spans="113:120" x14ac:dyDescent="0.25">
      <c r="DI3604" t="s">
        <v>149</v>
      </c>
      <c r="DJ3604" t="s">
        <v>10442</v>
      </c>
      <c r="DK3604" s="3" t="s">
        <v>10400</v>
      </c>
      <c r="DL3604" t="s">
        <v>10443</v>
      </c>
      <c r="DM3604" t="str">
        <f t="shared" si="61"/>
        <v>NM020 - Housing Authority of the City of Truth or Consequences</v>
      </c>
      <c r="DN3604" s="11" t="s">
        <v>10444</v>
      </c>
      <c r="DO3604" t="s">
        <v>10445</v>
      </c>
      <c r="DP3604">
        <v>100</v>
      </c>
    </row>
    <row r="3605" spans="113:120" x14ac:dyDescent="0.25">
      <c r="DI3605" t="s">
        <v>149</v>
      </c>
      <c r="DJ3605" t="s">
        <v>10446</v>
      </c>
      <c r="DK3605" s="3" t="s">
        <v>10400</v>
      </c>
      <c r="DL3605" t="s">
        <v>10447</v>
      </c>
      <c r="DM3605" t="str">
        <f t="shared" si="61"/>
        <v>NM022 - Housing Authority of the Town of Springer</v>
      </c>
      <c r="DN3605" s="11" t="s">
        <v>10448</v>
      </c>
      <c r="DO3605" t="s">
        <v>10449</v>
      </c>
      <c r="DP3605">
        <v>56</v>
      </c>
    </row>
    <row r="3606" spans="113:120" x14ac:dyDescent="0.25">
      <c r="DI3606" t="s">
        <v>149</v>
      </c>
      <c r="DJ3606" t="s">
        <v>10450</v>
      </c>
      <c r="DK3606" s="3" t="s">
        <v>10400</v>
      </c>
      <c r="DL3606" t="s">
        <v>10451</v>
      </c>
      <c r="DM3606" t="str">
        <f t="shared" si="61"/>
        <v>NM024 - Housing Authority of the Town of Bayard</v>
      </c>
      <c r="DN3606" s="11" t="s">
        <v>10452</v>
      </c>
      <c r="DO3606" t="s">
        <v>10453</v>
      </c>
      <c r="DP3606">
        <v>70</v>
      </c>
    </row>
    <row r="3607" spans="113:120" x14ac:dyDescent="0.25">
      <c r="DI3607" t="s">
        <v>149</v>
      </c>
      <c r="DJ3607" t="s">
        <v>10450</v>
      </c>
      <c r="DK3607" s="3" t="s">
        <v>10400</v>
      </c>
      <c r="DL3607" t="s">
        <v>10451</v>
      </c>
      <c r="DM3607" t="str">
        <f t="shared" si="61"/>
        <v>NM024 - Housing Authority of the Town of Bayard</v>
      </c>
      <c r="DN3607" s="11" t="s">
        <v>10454</v>
      </c>
      <c r="DO3607" t="s">
        <v>10455</v>
      </c>
      <c r="DP3607">
        <v>32</v>
      </c>
    </row>
    <row r="3608" spans="113:120" x14ac:dyDescent="0.25">
      <c r="DI3608" t="s">
        <v>149</v>
      </c>
      <c r="DJ3608" t="s">
        <v>10456</v>
      </c>
      <c r="DK3608" s="3" t="s">
        <v>10400</v>
      </c>
      <c r="DL3608" t="s">
        <v>10457</v>
      </c>
      <c r="DM3608" t="str">
        <f t="shared" si="61"/>
        <v>NM025 - Housing Authority of the Village of Fort Sumner</v>
      </c>
      <c r="DN3608" s="11" t="s">
        <v>10458</v>
      </c>
      <c r="DO3608" t="s">
        <v>5357</v>
      </c>
      <c r="DP3608">
        <v>47</v>
      </c>
    </row>
    <row r="3609" spans="113:120" x14ac:dyDescent="0.25">
      <c r="DI3609" t="s">
        <v>149</v>
      </c>
      <c r="DJ3609" t="s">
        <v>10459</v>
      </c>
      <c r="DK3609" s="3" t="s">
        <v>10400</v>
      </c>
      <c r="DL3609" t="s">
        <v>10460</v>
      </c>
      <c r="DM3609" t="str">
        <f t="shared" si="61"/>
        <v>NM032 - Housing Authority of the Village of Wagon Mound</v>
      </c>
      <c r="DN3609" s="11" t="s">
        <v>10461</v>
      </c>
      <c r="DO3609" t="s">
        <v>5357</v>
      </c>
      <c r="DP3609">
        <v>19</v>
      </c>
    </row>
    <row r="3610" spans="113:120" x14ac:dyDescent="0.25">
      <c r="DI3610" t="s">
        <v>149</v>
      </c>
      <c r="DJ3610" t="s">
        <v>10462</v>
      </c>
      <c r="DK3610" s="3" t="s">
        <v>10400</v>
      </c>
      <c r="DL3610" t="s">
        <v>10463</v>
      </c>
      <c r="DM3610" t="str">
        <f t="shared" si="61"/>
        <v>NM039 - Housing Authority of the County of Rio Arriba</v>
      </c>
      <c r="DN3610" s="11" t="s">
        <v>10464</v>
      </c>
      <c r="DO3610" t="s">
        <v>10465</v>
      </c>
      <c r="DP3610">
        <v>53</v>
      </c>
    </row>
    <row r="3611" spans="113:120" x14ac:dyDescent="0.25">
      <c r="DI3611" t="s">
        <v>149</v>
      </c>
      <c r="DJ3611" t="s">
        <v>10466</v>
      </c>
      <c r="DK3611" s="3" t="s">
        <v>10400</v>
      </c>
      <c r="DL3611" t="s">
        <v>10467</v>
      </c>
      <c r="DM3611" t="str">
        <f t="shared" si="61"/>
        <v>NM047 - Housing Authority of the Village of Chama</v>
      </c>
      <c r="DN3611" s="11" t="s">
        <v>10468</v>
      </c>
      <c r="DO3611" t="s">
        <v>10449</v>
      </c>
      <c r="DP3611">
        <v>38</v>
      </c>
    </row>
    <row r="3612" spans="113:120" x14ac:dyDescent="0.25">
      <c r="DI3612" t="s">
        <v>149</v>
      </c>
      <c r="DJ3612" t="s">
        <v>10469</v>
      </c>
      <c r="DK3612" s="3" t="s">
        <v>10400</v>
      </c>
      <c r="DL3612" t="s">
        <v>10470</v>
      </c>
      <c r="DM3612" t="str">
        <f t="shared" si="61"/>
        <v>NM050 - Housing Authority of the County of Santa Fe</v>
      </c>
      <c r="DN3612" s="11" t="s">
        <v>10471</v>
      </c>
      <c r="DO3612" t="s">
        <v>10472</v>
      </c>
      <c r="DP3612">
        <v>199</v>
      </c>
    </row>
    <row r="3613" spans="113:120" x14ac:dyDescent="0.25">
      <c r="DI3613" t="s">
        <v>149</v>
      </c>
      <c r="DJ3613" t="s">
        <v>10473</v>
      </c>
      <c r="DK3613" s="3" t="s">
        <v>10400</v>
      </c>
      <c r="DL3613" t="s">
        <v>10474</v>
      </c>
      <c r="DM3613" t="str">
        <f t="shared" si="61"/>
        <v>NM054 - Housing Authority of the Village of Pecos</v>
      </c>
      <c r="DN3613" s="11" t="s">
        <v>10475</v>
      </c>
      <c r="DO3613" t="s">
        <v>10449</v>
      </c>
      <c r="DP3613">
        <v>32</v>
      </c>
    </row>
    <row r="3614" spans="113:120" x14ac:dyDescent="0.25">
      <c r="DI3614" t="s">
        <v>149</v>
      </c>
      <c r="DJ3614" t="s">
        <v>10476</v>
      </c>
      <c r="DK3614" s="3" t="s">
        <v>10400</v>
      </c>
      <c r="DL3614" t="s">
        <v>726</v>
      </c>
      <c r="DM3614" t="str">
        <f t="shared" si="61"/>
        <v>NM055 - Housing Authority of the Town of Clayton</v>
      </c>
      <c r="DN3614" s="11" t="s">
        <v>10477</v>
      </c>
      <c r="DO3614" t="s">
        <v>5357</v>
      </c>
      <c r="DP3614">
        <v>50</v>
      </c>
    </row>
    <row r="3615" spans="113:120" x14ac:dyDescent="0.25">
      <c r="DI3615" t="s">
        <v>14</v>
      </c>
      <c r="DJ3615" t="s">
        <v>10478</v>
      </c>
      <c r="DK3615" s="3" t="s">
        <v>10400</v>
      </c>
      <c r="DL3615" t="s">
        <v>10479</v>
      </c>
      <c r="DM3615" t="str">
        <f t="shared" si="61"/>
        <v>NM063 - Eastern Regional Housing Authority</v>
      </c>
      <c r="DN3615" s="11" t="s">
        <v>10480</v>
      </c>
      <c r="DO3615" t="s">
        <v>10481</v>
      </c>
      <c r="DP3615">
        <v>84</v>
      </c>
    </row>
    <row r="3616" spans="113:120" x14ac:dyDescent="0.25">
      <c r="DI3616" t="s">
        <v>14</v>
      </c>
      <c r="DJ3616" t="s">
        <v>10478</v>
      </c>
      <c r="DK3616" s="3" t="s">
        <v>10400</v>
      </c>
      <c r="DL3616" t="s">
        <v>10479</v>
      </c>
      <c r="DM3616" t="str">
        <f t="shared" si="61"/>
        <v>NM063 - Eastern Regional Housing Authority</v>
      </c>
      <c r="DN3616" s="11" t="s">
        <v>10482</v>
      </c>
      <c r="DO3616" t="s">
        <v>10483</v>
      </c>
      <c r="DP3616">
        <v>20</v>
      </c>
    </row>
    <row r="3617" spans="113:120" x14ac:dyDescent="0.25">
      <c r="DI3617" t="s">
        <v>14</v>
      </c>
      <c r="DJ3617" t="s">
        <v>10478</v>
      </c>
      <c r="DK3617" s="3" t="s">
        <v>10400</v>
      </c>
      <c r="DL3617" t="s">
        <v>10479</v>
      </c>
      <c r="DM3617" t="str">
        <f t="shared" si="61"/>
        <v>NM063 - Eastern Regional Housing Authority</v>
      </c>
      <c r="DN3617" s="11" t="s">
        <v>10484</v>
      </c>
      <c r="DO3617" t="s">
        <v>10485</v>
      </c>
      <c r="DP3617">
        <v>20</v>
      </c>
    </row>
    <row r="3618" spans="113:120" x14ac:dyDescent="0.25">
      <c r="DI3618" t="s">
        <v>14</v>
      </c>
      <c r="DJ3618" t="s">
        <v>10478</v>
      </c>
      <c r="DK3618" s="3" t="s">
        <v>10400</v>
      </c>
      <c r="DL3618" t="s">
        <v>10479</v>
      </c>
      <c r="DM3618" t="str">
        <f t="shared" si="61"/>
        <v>NM063 - Eastern Regional Housing Authority</v>
      </c>
      <c r="DN3618" s="11" t="s">
        <v>10486</v>
      </c>
      <c r="DO3618" t="s">
        <v>10487</v>
      </c>
      <c r="DP3618">
        <v>50</v>
      </c>
    </row>
    <row r="3619" spans="113:120" x14ac:dyDescent="0.25">
      <c r="DI3619" t="s">
        <v>14</v>
      </c>
      <c r="DJ3619" t="s">
        <v>10478</v>
      </c>
      <c r="DK3619" s="3" t="s">
        <v>10400</v>
      </c>
      <c r="DL3619" t="s">
        <v>10479</v>
      </c>
      <c r="DM3619" t="str">
        <f t="shared" si="61"/>
        <v>NM063 - Eastern Regional Housing Authority</v>
      </c>
      <c r="DN3619" s="11" t="s">
        <v>10488</v>
      </c>
      <c r="DO3619" t="s">
        <v>10489</v>
      </c>
      <c r="DP3619">
        <v>138</v>
      </c>
    </row>
    <row r="3620" spans="113:120" x14ac:dyDescent="0.25">
      <c r="DI3620" t="s">
        <v>14</v>
      </c>
      <c r="DJ3620" t="s">
        <v>10478</v>
      </c>
      <c r="DK3620" s="3" t="s">
        <v>10400</v>
      </c>
      <c r="DL3620" t="s">
        <v>10479</v>
      </c>
      <c r="DM3620" t="str">
        <f t="shared" si="61"/>
        <v>NM063 - Eastern Regional Housing Authority</v>
      </c>
      <c r="DN3620" s="11" t="s">
        <v>10490</v>
      </c>
      <c r="DO3620" t="s">
        <v>10491</v>
      </c>
      <c r="DP3620">
        <v>90</v>
      </c>
    </row>
    <row r="3621" spans="113:120" x14ac:dyDescent="0.25">
      <c r="DI3621" t="s">
        <v>149</v>
      </c>
      <c r="DJ3621" t="s">
        <v>10492</v>
      </c>
      <c r="DK3621" s="3" t="s">
        <v>10400</v>
      </c>
      <c r="DL3621" t="s">
        <v>10493</v>
      </c>
      <c r="DM3621" t="str">
        <f t="shared" si="61"/>
        <v>NM067 - Western Regional Housing Authority</v>
      </c>
      <c r="DN3621" s="11" t="s">
        <v>10494</v>
      </c>
      <c r="DO3621" t="s">
        <v>10495</v>
      </c>
      <c r="DP3621">
        <v>54</v>
      </c>
    </row>
    <row r="3622" spans="113:120" x14ac:dyDescent="0.25">
      <c r="DI3622" t="s">
        <v>149</v>
      </c>
      <c r="DJ3622" t="s">
        <v>10492</v>
      </c>
      <c r="DK3622" s="3" t="s">
        <v>10400</v>
      </c>
      <c r="DL3622" t="s">
        <v>10493</v>
      </c>
      <c r="DM3622" t="str">
        <f t="shared" si="61"/>
        <v>NM067 - Western Regional Housing Authority</v>
      </c>
      <c r="DN3622" s="11" t="s">
        <v>10496</v>
      </c>
      <c r="DO3622" t="s">
        <v>10497</v>
      </c>
      <c r="DP3622">
        <v>98</v>
      </c>
    </row>
    <row r="3623" spans="113:120" x14ac:dyDescent="0.25">
      <c r="DI3623" t="s">
        <v>149</v>
      </c>
      <c r="DJ3623" t="s">
        <v>10498</v>
      </c>
      <c r="DK3623" s="3" t="s">
        <v>10400</v>
      </c>
      <c r="DL3623" t="s">
        <v>10499</v>
      </c>
      <c r="DM3623" t="str">
        <f t="shared" si="61"/>
        <v>NM071 - Housing Authority of the Village of Cuba</v>
      </c>
      <c r="DN3623" s="11" t="s">
        <v>10500</v>
      </c>
      <c r="DO3623" t="s">
        <v>10501</v>
      </c>
      <c r="DP3623">
        <v>28</v>
      </c>
    </row>
    <row r="3624" spans="113:120" x14ac:dyDescent="0.25">
      <c r="DI3624" t="s">
        <v>149</v>
      </c>
      <c r="DJ3624" t="s">
        <v>10502</v>
      </c>
      <c r="DK3624" s="3" t="s">
        <v>10400</v>
      </c>
      <c r="DL3624" t="s">
        <v>10503</v>
      </c>
      <c r="DM3624" t="str">
        <f t="shared" si="61"/>
        <v>NM075 - Housing Authority of the City of Sunland Park</v>
      </c>
      <c r="DN3624" s="11" t="s">
        <v>10504</v>
      </c>
      <c r="DO3624" t="s">
        <v>10505</v>
      </c>
      <c r="DP3624">
        <v>40</v>
      </c>
    </row>
    <row r="3625" spans="113:120" x14ac:dyDescent="0.25">
      <c r="DI3625" t="s">
        <v>14</v>
      </c>
      <c r="DJ3625" t="s">
        <v>10506</v>
      </c>
      <c r="DK3625" s="3" t="s">
        <v>10400</v>
      </c>
      <c r="DL3625" t="s">
        <v>10507</v>
      </c>
      <c r="DM3625" t="str">
        <f t="shared" si="61"/>
        <v>NM088 - Northern Regional Housing Authority</v>
      </c>
      <c r="DN3625" s="11" t="s">
        <v>10508</v>
      </c>
      <c r="DO3625" t="s">
        <v>10509</v>
      </c>
      <c r="DP3625">
        <v>169</v>
      </c>
    </row>
    <row r="3626" spans="113:120" x14ac:dyDescent="0.25">
      <c r="DI3626" t="s">
        <v>14</v>
      </c>
      <c r="DJ3626" t="s">
        <v>10506</v>
      </c>
      <c r="DK3626" s="3" t="s">
        <v>10400</v>
      </c>
      <c r="DL3626" t="s">
        <v>10507</v>
      </c>
      <c r="DM3626" t="str">
        <f t="shared" si="61"/>
        <v>NM088 - Northern Regional Housing Authority</v>
      </c>
      <c r="DN3626" s="11" t="s">
        <v>10510</v>
      </c>
      <c r="DO3626" t="s">
        <v>10511</v>
      </c>
      <c r="DP3626">
        <v>16</v>
      </c>
    </row>
    <row r="3627" spans="113:120" x14ac:dyDescent="0.25">
      <c r="DI3627" t="s">
        <v>14</v>
      </c>
      <c r="DJ3627" t="s">
        <v>10506</v>
      </c>
      <c r="DK3627" s="3" t="s">
        <v>10400</v>
      </c>
      <c r="DL3627" t="s">
        <v>10507</v>
      </c>
      <c r="DM3627" t="str">
        <f t="shared" si="61"/>
        <v>NM088 - Northern Regional Housing Authority</v>
      </c>
      <c r="DN3627" s="11" t="s">
        <v>10512</v>
      </c>
      <c r="DO3627" t="s">
        <v>10513</v>
      </c>
      <c r="DP3627">
        <v>20</v>
      </c>
    </row>
    <row r="3628" spans="113:120" x14ac:dyDescent="0.25">
      <c r="DI3628" t="s">
        <v>14</v>
      </c>
      <c r="DJ3628" t="s">
        <v>10506</v>
      </c>
      <c r="DK3628" s="3" t="s">
        <v>10400</v>
      </c>
      <c r="DL3628" t="s">
        <v>10507</v>
      </c>
      <c r="DM3628" t="str">
        <f t="shared" si="61"/>
        <v>NM088 - Northern Regional Housing Authority</v>
      </c>
      <c r="DN3628" s="11" t="s">
        <v>10514</v>
      </c>
      <c r="DO3628" t="s">
        <v>10515</v>
      </c>
      <c r="DP3628">
        <v>262</v>
      </c>
    </row>
    <row r="3629" spans="113:120" x14ac:dyDescent="0.25">
      <c r="DI3629" t="s">
        <v>14</v>
      </c>
      <c r="DJ3629" t="s">
        <v>10506</v>
      </c>
      <c r="DK3629" s="3" t="s">
        <v>10400</v>
      </c>
      <c r="DL3629" t="s">
        <v>10507</v>
      </c>
      <c r="DM3629" t="str">
        <f t="shared" si="61"/>
        <v>NM088 - Northern Regional Housing Authority</v>
      </c>
      <c r="DN3629" s="11" t="s">
        <v>10516</v>
      </c>
      <c r="DO3629" t="s">
        <v>10517</v>
      </c>
      <c r="DP3629">
        <v>1</v>
      </c>
    </row>
    <row r="3630" spans="113:120" x14ac:dyDescent="0.25">
      <c r="DI3630" t="s">
        <v>14</v>
      </c>
      <c r="DJ3630" t="s">
        <v>10506</v>
      </c>
      <c r="DK3630" s="3" t="s">
        <v>10400</v>
      </c>
      <c r="DL3630" t="s">
        <v>10507</v>
      </c>
      <c r="DM3630" t="str">
        <f t="shared" si="61"/>
        <v>NM088 - Northern Regional Housing Authority</v>
      </c>
      <c r="DN3630" s="11" t="s">
        <v>10518</v>
      </c>
      <c r="DO3630" t="s">
        <v>10519</v>
      </c>
      <c r="DP3630">
        <v>156</v>
      </c>
    </row>
    <row r="3631" spans="113:120" x14ac:dyDescent="0.25">
      <c r="DI3631" t="s">
        <v>14</v>
      </c>
      <c r="DJ3631" t="s">
        <v>10506</v>
      </c>
      <c r="DK3631" s="3" t="s">
        <v>10400</v>
      </c>
      <c r="DL3631" t="s">
        <v>10507</v>
      </c>
      <c r="DM3631" t="str">
        <f t="shared" si="61"/>
        <v>NM088 - Northern Regional Housing Authority</v>
      </c>
      <c r="DN3631" s="11" t="s">
        <v>10520</v>
      </c>
      <c r="DO3631" t="s">
        <v>10521</v>
      </c>
      <c r="DP3631">
        <v>22</v>
      </c>
    </row>
    <row r="3632" spans="113:120" x14ac:dyDescent="0.25">
      <c r="DI3632" t="s">
        <v>14</v>
      </c>
      <c r="DJ3632" t="s">
        <v>10522</v>
      </c>
      <c r="DK3632" s="3" t="s">
        <v>10523</v>
      </c>
      <c r="DL3632" t="s">
        <v>10524</v>
      </c>
      <c r="DM3632" t="str">
        <f t="shared" si="61"/>
        <v>NV001 - CITY OF RENO HOUSING AUTHORITY</v>
      </c>
      <c r="DN3632" s="11" t="s">
        <v>10525</v>
      </c>
      <c r="DO3632" t="s">
        <v>10526</v>
      </c>
      <c r="DP3632">
        <v>144</v>
      </c>
    </row>
    <row r="3633" spans="113:120" x14ac:dyDescent="0.25">
      <c r="DI3633" t="s">
        <v>14</v>
      </c>
      <c r="DJ3633" t="s">
        <v>10522</v>
      </c>
      <c r="DK3633" s="3" t="s">
        <v>10523</v>
      </c>
      <c r="DL3633" t="s">
        <v>10524</v>
      </c>
      <c r="DM3633" t="str">
        <f t="shared" si="61"/>
        <v>NV001 - CITY OF RENO HOUSING AUTHORITY</v>
      </c>
      <c r="DN3633" s="11" t="s">
        <v>10527</v>
      </c>
      <c r="DO3633" t="s">
        <v>10528</v>
      </c>
      <c r="DP3633">
        <v>100</v>
      </c>
    </row>
    <row r="3634" spans="113:120" x14ac:dyDescent="0.25">
      <c r="DI3634" t="s">
        <v>14</v>
      </c>
      <c r="DJ3634" t="s">
        <v>10522</v>
      </c>
      <c r="DK3634" s="3" t="s">
        <v>10523</v>
      </c>
      <c r="DL3634" t="s">
        <v>10524</v>
      </c>
      <c r="DM3634" t="str">
        <f t="shared" si="61"/>
        <v>NV001 - CITY OF RENO HOUSING AUTHORITY</v>
      </c>
      <c r="DN3634" s="11" t="s">
        <v>10529</v>
      </c>
      <c r="DO3634" t="s">
        <v>10530</v>
      </c>
      <c r="DP3634">
        <v>149</v>
      </c>
    </row>
    <row r="3635" spans="113:120" x14ac:dyDescent="0.25">
      <c r="DI3635" t="s">
        <v>14</v>
      </c>
      <c r="DJ3635" t="s">
        <v>10522</v>
      </c>
      <c r="DK3635" s="3" t="s">
        <v>10523</v>
      </c>
      <c r="DL3635" t="s">
        <v>10524</v>
      </c>
      <c r="DM3635" t="str">
        <f t="shared" si="61"/>
        <v>NV001 - CITY OF RENO HOUSING AUTHORITY</v>
      </c>
      <c r="DN3635" s="11" t="s">
        <v>10531</v>
      </c>
      <c r="DO3635" t="s">
        <v>10532</v>
      </c>
      <c r="DP3635">
        <v>67</v>
      </c>
    </row>
    <row r="3636" spans="113:120" x14ac:dyDescent="0.25">
      <c r="DI3636" t="s">
        <v>14</v>
      </c>
      <c r="DJ3636" t="s">
        <v>10522</v>
      </c>
      <c r="DK3636" s="3" t="s">
        <v>10523</v>
      </c>
      <c r="DL3636" t="s">
        <v>10524</v>
      </c>
      <c r="DM3636" t="str">
        <f t="shared" si="61"/>
        <v>NV001 - CITY OF RENO HOUSING AUTHORITY</v>
      </c>
      <c r="DN3636" s="11" t="s">
        <v>10533</v>
      </c>
      <c r="DO3636" t="s">
        <v>10534</v>
      </c>
      <c r="DP3636">
        <v>99</v>
      </c>
    </row>
    <row r="3637" spans="113:120" x14ac:dyDescent="0.25">
      <c r="DI3637" t="s">
        <v>14</v>
      </c>
      <c r="DJ3637" t="s">
        <v>10522</v>
      </c>
      <c r="DK3637" s="3" t="s">
        <v>10523</v>
      </c>
      <c r="DL3637" t="s">
        <v>10524</v>
      </c>
      <c r="DM3637" t="str">
        <f t="shared" si="61"/>
        <v>NV001 - CITY OF RENO HOUSING AUTHORITY</v>
      </c>
      <c r="DN3637" s="11" t="s">
        <v>10535</v>
      </c>
      <c r="DO3637" t="s">
        <v>10536</v>
      </c>
      <c r="DP3637">
        <v>105</v>
      </c>
    </row>
    <row r="3638" spans="113:120" x14ac:dyDescent="0.25">
      <c r="DI3638" t="s">
        <v>14</v>
      </c>
      <c r="DJ3638" t="s">
        <v>10522</v>
      </c>
      <c r="DK3638" s="3" t="s">
        <v>10523</v>
      </c>
      <c r="DL3638" t="s">
        <v>10524</v>
      </c>
      <c r="DM3638" t="str">
        <f t="shared" si="61"/>
        <v>NV001 - CITY OF RENO HOUSING AUTHORITY</v>
      </c>
      <c r="DN3638" s="11" t="s">
        <v>10537</v>
      </c>
      <c r="DO3638" t="s">
        <v>10538</v>
      </c>
      <c r="DP3638">
        <v>53</v>
      </c>
    </row>
    <row r="3639" spans="113:120" x14ac:dyDescent="0.25">
      <c r="DI3639" t="s">
        <v>14</v>
      </c>
      <c r="DJ3639" t="s">
        <v>10522</v>
      </c>
      <c r="DK3639" s="3" t="s">
        <v>10523</v>
      </c>
      <c r="DL3639" t="s">
        <v>10524</v>
      </c>
      <c r="DM3639" t="str">
        <f t="shared" si="61"/>
        <v>NV001 - CITY OF RENO HOUSING AUTHORITY</v>
      </c>
      <c r="DN3639" s="11" t="s">
        <v>10539</v>
      </c>
      <c r="DO3639" t="s">
        <v>10540</v>
      </c>
      <c r="DP3639">
        <v>34</v>
      </c>
    </row>
    <row r="3640" spans="113:120" x14ac:dyDescent="0.25">
      <c r="DI3640" t="s">
        <v>14</v>
      </c>
      <c r="DJ3640" t="s">
        <v>10541</v>
      </c>
      <c r="DK3640" s="3" t="s">
        <v>10523</v>
      </c>
      <c r="DL3640" t="s">
        <v>10542</v>
      </c>
      <c r="DM3640" t="str">
        <f t="shared" si="61"/>
        <v>NV018 - Southern Nevada Regional Housing Authority</v>
      </c>
      <c r="DN3640" s="11" t="s">
        <v>10543</v>
      </c>
      <c r="DO3640" t="s">
        <v>269</v>
      </c>
      <c r="DP3640">
        <v>46</v>
      </c>
    </row>
    <row r="3641" spans="113:120" x14ac:dyDescent="0.25">
      <c r="DI3641" t="s">
        <v>14</v>
      </c>
      <c r="DJ3641" t="s">
        <v>10541</v>
      </c>
      <c r="DK3641" s="3" t="s">
        <v>10523</v>
      </c>
      <c r="DL3641" t="s">
        <v>10542</v>
      </c>
      <c r="DM3641" t="str">
        <f t="shared" si="61"/>
        <v>NV018 - Southern Nevada Regional Housing Authority</v>
      </c>
      <c r="DN3641" s="11" t="s">
        <v>10544</v>
      </c>
      <c r="DO3641" t="s">
        <v>10545</v>
      </c>
      <c r="DP3641">
        <v>259</v>
      </c>
    </row>
    <row r="3642" spans="113:120" x14ac:dyDescent="0.25">
      <c r="DI3642" t="s">
        <v>14</v>
      </c>
      <c r="DJ3642" t="s">
        <v>10541</v>
      </c>
      <c r="DK3642" s="3" t="s">
        <v>10523</v>
      </c>
      <c r="DL3642" t="s">
        <v>10542</v>
      </c>
      <c r="DM3642" t="str">
        <f t="shared" si="61"/>
        <v>NV018 - Southern Nevada Regional Housing Authority</v>
      </c>
      <c r="DN3642" s="11" t="s">
        <v>10546</v>
      </c>
      <c r="DO3642" t="s">
        <v>10547</v>
      </c>
      <c r="DP3642">
        <v>174</v>
      </c>
    </row>
    <row r="3643" spans="113:120" x14ac:dyDescent="0.25">
      <c r="DI3643" t="s">
        <v>14</v>
      </c>
      <c r="DJ3643" t="s">
        <v>10541</v>
      </c>
      <c r="DK3643" s="3" t="s">
        <v>10523</v>
      </c>
      <c r="DL3643" t="s">
        <v>10542</v>
      </c>
      <c r="DM3643" t="str">
        <f t="shared" si="61"/>
        <v>NV018 - Southern Nevada Regional Housing Authority</v>
      </c>
      <c r="DN3643" s="11" t="s">
        <v>10548</v>
      </c>
      <c r="DO3643" t="s">
        <v>10549</v>
      </c>
      <c r="DP3643">
        <v>175</v>
      </c>
    </row>
    <row r="3644" spans="113:120" x14ac:dyDescent="0.25">
      <c r="DI3644" t="s">
        <v>14</v>
      </c>
      <c r="DJ3644" t="s">
        <v>10541</v>
      </c>
      <c r="DK3644" s="3" t="s">
        <v>10523</v>
      </c>
      <c r="DL3644" t="s">
        <v>10542</v>
      </c>
      <c r="DM3644" t="str">
        <f t="shared" si="61"/>
        <v>NV018 - Southern Nevada Regional Housing Authority</v>
      </c>
      <c r="DN3644" s="11" t="s">
        <v>10550</v>
      </c>
      <c r="DO3644" t="s">
        <v>10551</v>
      </c>
      <c r="DP3644">
        <v>60</v>
      </c>
    </row>
    <row r="3645" spans="113:120" x14ac:dyDescent="0.25">
      <c r="DI3645" t="s">
        <v>14</v>
      </c>
      <c r="DJ3645" t="s">
        <v>10541</v>
      </c>
      <c r="DK3645" s="3" t="s">
        <v>10523</v>
      </c>
      <c r="DL3645" t="s">
        <v>10542</v>
      </c>
      <c r="DM3645" t="str">
        <f t="shared" si="61"/>
        <v>NV018 - Southern Nevada Regional Housing Authority</v>
      </c>
      <c r="DN3645" s="11" t="s">
        <v>10552</v>
      </c>
      <c r="DO3645" t="s">
        <v>10553</v>
      </c>
      <c r="DP3645">
        <v>101</v>
      </c>
    </row>
    <row r="3646" spans="113:120" x14ac:dyDescent="0.25">
      <c r="DI3646" t="s">
        <v>14</v>
      </c>
      <c r="DJ3646" t="s">
        <v>10541</v>
      </c>
      <c r="DK3646" s="3" t="s">
        <v>10523</v>
      </c>
      <c r="DL3646" t="s">
        <v>10542</v>
      </c>
      <c r="DM3646" t="str">
        <f t="shared" si="61"/>
        <v>NV018 - Southern Nevada Regional Housing Authority</v>
      </c>
      <c r="DN3646" s="11" t="s">
        <v>10554</v>
      </c>
      <c r="DO3646" t="s">
        <v>10555</v>
      </c>
      <c r="DP3646">
        <v>325</v>
      </c>
    </row>
    <row r="3647" spans="113:120" x14ac:dyDescent="0.25">
      <c r="DI3647" t="s">
        <v>14</v>
      </c>
      <c r="DJ3647" t="s">
        <v>10541</v>
      </c>
      <c r="DK3647" s="3" t="s">
        <v>10523</v>
      </c>
      <c r="DL3647" t="s">
        <v>10542</v>
      </c>
      <c r="DM3647" t="str">
        <f t="shared" si="61"/>
        <v>NV018 - Southern Nevada Regional Housing Authority</v>
      </c>
      <c r="DN3647" s="11" t="s">
        <v>10556</v>
      </c>
      <c r="DO3647" t="s">
        <v>10557</v>
      </c>
      <c r="DP3647">
        <v>314</v>
      </c>
    </row>
    <row r="3648" spans="113:120" x14ac:dyDescent="0.25">
      <c r="DI3648" t="s">
        <v>14</v>
      </c>
      <c r="DJ3648" t="s">
        <v>10541</v>
      </c>
      <c r="DK3648" s="3" t="s">
        <v>10523</v>
      </c>
      <c r="DL3648" t="s">
        <v>10542</v>
      </c>
      <c r="DM3648" t="str">
        <f t="shared" si="61"/>
        <v>NV018 - Southern Nevada Regional Housing Authority</v>
      </c>
      <c r="DN3648" s="11" t="s">
        <v>10558</v>
      </c>
      <c r="DO3648" t="s">
        <v>2272</v>
      </c>
      <c r="DP3648">
        <v>292</v>
      </c>
    </row>
    <row r="3649" spans="113:120" x14ac:dyDescent="0.25">
      <c r="DI3649" t="s">
        <v>14</v>
      </c>
      <c r="DJ3649" t="s">
        <v>10541</v>
      </c>
      <c r="DK3649" s="3" t="s">
        <v>10523</v>
      </c>
      <c r="DL3649" t="s">
        <v>10542</v>
      </c>
      <c r="DM3649" t="str">
        <f t="shared" si="61"/>
        <v>NV018 - Southern Nevada Regional Housing Authority</v>
      </c>
      <c r="DN3649" s="11" t="s">
        <v>10559</v>
      </c>
      <c r="DO3649" t="s">
        <v>10560</v>
      </c>
      <c r="DP3649">
        <v>76</v>
      </c>
    </row>
    <row r="3650" spans="113:120" x14ac:dyDescent="0.25">
      <c r="DI3650" t="s">
        <v>14</v>
      </c>
      <c r="DJ3650" t="s">
        <v>10541</v>
      </c>
      <c r="DK3650" s="3" t="s">
        <v>10523</v>
      </c>
      <c r="DL3650" t="s">
        <v>10542</v>
      </c>
      <c r="DM3650" t="str">
        <f t="shared" si="61"/>
        <v>NV018 - Southern Nevada Regional Housing Authority</v>
      </c>
      <c r="DN3650" s="11" t="s">
        <v>10561</v>
      </c>
      <c r="DO3650" t="s">
        <v>10562</v>
      </c>
      <c r="DP3650">
        <v>20</v>
      </c>
    </row>
    <row r="3651" spans="113:120" x14ac:dyDescent="0.25">
      <c r="DI3651" t="s">
        <v>14</v>
      </c>
      <c r="DJ3651" t="s">
        <v>10541</v>
      </c>
      <c r="DK3651" s="3" t="s">
        <v>10523</v>
      </c>
      <c r="DL3651" t="s">
        <v>10542</v>
      </c>
      <c r="DM3651" t="str">
        <f t="shared" si="61"/>
        <v>NV018 - Southern Nevada Regional Housing Authority</v>
      </c>
      <c r="DN3651" s="11" t="s">
        <v>10563</v>
      </c>
      <c r="DO3651" t="s">
        <v>269</v>
      </c>
      <c r="DP3651">
        <v>48</v>
      </c>
    </row>
    <row r="3652" spans="113:120" x14ac:dyDescent="0.25">
      <c r="DI3652" t="s">
        <v>14</v>
      </c>
      <c r="DJ3652" t="s">
        <v>10564</v>
      </c>
      <c r="DK3652" s="3" t="s">
        <v>10565</v>
      </c>
      <c r="DL3652" t="s">
        <v>9535</v>
      </c>
      <c r="DM3652" t="str">
        <f t="shared" si="61"/>
        <v>NY001 - Syracuse Housing Authority</v>
      </c>
      <c r="DN3652" s="11" t="s">
        <v>10566</v>
      </c>
      <c r="DO3652" t="s">
        <v>9562</v>
      </c>
      <c r="DP3652">
        <v>609</v>
      </c>
    </row>
    <row r="3653" spans="113:120" x14ac:dyDescent="0.25">
      <c r="DI3653" t="s">
        <v>14</v>
      </c>
      <c r="DJ3653" t="s">
        <v>10564</v>
      </c>
      <c r="DK3653" s="3" t="s">
        <v>10565</v>
      </c>
      <c r="DL3653" t="s">
        <v>9535</v>
      </c>
      <c r="DM3653" t="str">
        <f t="shared" si="61"/>
        <v>NY001 - Syracuse Housing Authority</v>
      </c>
      <c r="DN3653" s="11" t="s">
        <v>10567</v>
      </c>
      <c r="DO3653" t="s">
        <v>10568</v>
      </c>
      <c r="DP3653">
        <v>446</v>
      </c>
    </row>
    <row r="3654" spans="113:120" x14ac:dyDescent="0.25">
      <c r="DI3654" t="s">
        <v>14</v>
      </c>
      <c r="DJ3654" t="s">
        <v>10564</v>
      </c>
      <c r="DK3654" s="3" t="s">
        <v>10565</v>
      </c>
      <c r="DL3654" t="s">
        <v>9535</v>
      </c>
      <c r="DM3654" t="str">
        <f t="shared" ref="DM3654:DM3717" si="62">CONCATENATE(DJ3654," - ",DL3654)</f>
        <v>NY001 - Syracuse Housing Authority</v>
      </c>
      <c r="DN3654" s="11" t="s">
        <v>10569</v>
      </c>
      <c r="DO3654" t="s">
        <v>10570</v>
      </c>
      <c r="DP3654">
        <v>308</v>
      </c>
    </row>
    <row r="3655" spans="113:120" x14ac:dyDescent="0.25">
      <c r="DI3655" t="s">
        <v>14</v>
      </c>
      <c r="DJ3655" t="s">
        <v>10564</v>
      </c>
      <c r="DK3655" s="3" t="s">
        <v>10565</v>
      </c>
      <c r="DL3655" t="s">
        <v>9535</v>
      </c>
      <c r="DM3655" t="str">
        <f t="shared" si="62"/>
        <v>NY001 - Syracuse Housing Authority</v>
      </c>
      <c r="DN3655" s="11" t="s">
        <v>10571</v>
      </c>
      <c r="DO3655" t="s">
        <v>10572</v>
      </c>
      <c r="DP3655">
        <v>477</v>
      </c>
    </row>
    <row r="3656" spans="113:120" x14ac:dyDescent="0.25">
      <c r="DI3656" t="s">
        <v>14</v>
      </c>
      <c r="DJ3656" t="s">
        <v>10564</v>
      </c>
      <c r="DK3656" s="3" t="s">
        <v>10565</v>
      </c>
      <c r="DL3656" t="s">
        <v>9535</v>
      </c>
      <c r="DM3656" t="str">
        <f t="shared" si="62"/>
        <v>NY001 - Syracuse Housing Authority</v>
      </c>
      <c r="DN3656" s="11" t="s">
        <v>10573</v>
      </c>
      <c r="DO3656" t="s">
        <v>10574</v>
      </c>
      <c r="DP3656">
        <v>183</v>
      </c>
    </row>
    <row r="3657" spans="113:120" x14ac:dyDescent="0.25">
      <c r="DI3657" t="s">
        <v>14</v>
      </c>
      <c r="DJ3657" t="s">
        <v>10564</v>
      </c>
      <c r="DK3657" s="3" t="s">
        <v>10565</v>
      </c>
      <c r="DL3657" t="s">
        <v>9535</v>
      </c>
      <c r="DM3657" t="str">
        <f t="shared" si="62"/>
        <v>NY001 - Syracuse Housing Authority</v>
      </c>
      <c r="DN3657" s="11" t="s">
        <v>10575</v>
      </c>
      <c r="DO3657" t="s">
        <v>10576</v>
      </c>
      <c r="DP3657">
        <v>157</v>
      </c>
    </row>
    <row r="3658" spans="113:120" x14ac:dyDescent="0.25">
      <c r="DI3658" t="s">
        <v>14</v>
      </c>
      <c r="DJ3658" t="s">
        <v>10564</v>
      </c>
      <c r="DK3658" s="3" t="s">
        <v>10565</v>
      </c>
      <c r="DL3658" t="s">
        <v>9535</v>
      </c>
      <c r="DM3658" t="str">
        <f t="shared" si="62"/>
        <v>NY001 - Syracuse Housing Authority</v>
      </c>
      <c r="DN3658" s="11" t="s">
        <v>10577</v>
      </c>
      <c r="DO3658" t="s">
        <v>10578</v>
      </c>
      <c r="DP3658">
        <v>160</v>
      </c>
    </row>
    <row r="3659" spans="113:120" x14ac:dyDescent="0.25">
      <c r="DI3659" t="s">
        <v>14</v>
      </c>
      <c r="DJ3659" t="s">
        <v>10579</v>
      </c>
      <c r="DK3659" s="3" t="s">
        <v>10565</v>
      </c>
      <c r="DL3659" t="s">
        <v>10580</v>
      </c>
      <c r="DM3659" t="str">
        <f t="shared" si="62"/>
        <v>NY002 - Buffalo Municipal Housing Authority</v>
      </c>
      <c r="DN3659" s="11" t="s">
        <v>10581</v>
      </c>
      <c r="DO3659" t="s">
        <v>10582</v>
      </c>
      <c r="DP3659">
        <v>439</v>
      </c>
    </row>
    <row r="3660" spans="113:120" x14ac:dyDescent="0.25">
      <c r="DI3660" t="s">
        <v>14</v>
      </c>
      <c r="DJ3660" t="s">
        <v>10579</v>
      </c>
      <c r="DK3660" s="3" t="s">
        <v>10565</v>
      </c>
      <c r="DL3660" t="s">
        <v>10580</v>
      </c>
      <c r="DM3660" t="str">
        <f t="shared" si="62"/>
        <v>NY002 - Buffalo Municipal Housing Authority</v>
      </c>
      <c r="DN3660" s="11" t="s">
        <v>10583</v>
      </c>
      <c r="DO3660" t="s">
        <v>10584</v>
      </c>
      <c r="DP3660">
        <v>168</v>
      </c>
    </row>
    <row r="3661" spans="113:120" x14ac:dyDescent="0.25">
      <c r="DI3661" t="s">
        <v>14</v>
      </c>
      <c r="DJ3661" t="s">
        <v>10579</v>
      </c>
      <c r="DK3661" s="3" t="s">
        <v>10565</v>
      </c>
      <c r="DL3661" t="s">
        <v>10580</v>
      </c>
      <c r="DM3661" t="str">
        <f t="shared" si="62"/>
        <v>NY002 - Buffalo Municipal Housing Authority</v>
      </c>
      <c r="DN3661" s="11" t="s">
        <v>10585</v>
      </c>
      <c r="DO3661" t="s">
        <v>10586</v>
      </c>
      <c r="DP3661">
        <v>193</v>
      </c>
    </row>
    <row r="3662" spans="113:120" x14ac:dyDescent="0.25">
      <c r="DI3662" t="s">
        <v>14</v>
      </c>
      <c r="DJ3662" t="s">
        <v>10579</v>
      </c>
      <c r="DK3662" s="3" t="s">
        <v>10565</v>
      </c>
      <c r="DL3662" t="s">
        <v>10580</v>
      </c>
      <c r="DM3662" t="str">
        <f t="shared" si="62"/>
        <v>NY002 - Buffalo Municipal Housing Authority</v>
      </c>
      <c r="DN3662" s="11" t="s">
        <v>10587</v>
      </c>
      <c r="DO3662" t="s">
        <v>10588</v>
      </c>
      <c r="DP3662">
        <v>390</v>
      </c>
    </row>
    <row r="3663" spans="113:120" x14ac:dyDescent="0.25">
      <c r="DI3663" t="s">
        <v>14</v>
      </c>
      <c r="DJ3663" t="s">
        <v>10579</v>
      </c>
      <c r="DK3663" s="3" t="s">
        <v>10565</v>
      </c>
      <c r="DL3663" t="s">
        <v>10580</v>
      </c>
      <c r="DM3663" t="str">
        <f t="shared" si="62"/>
        <v>NY002 - Buffalo Municipal Housing Authority</v>
      </c>
      <c r="DN3663" s="11" t="s">
        <v>10589</v>
      </c>
      <c r="DO3663" t="s">
        <v>10590</v>
      </c>
      <c r="DP3663">
        <v>84</v>
      </c>
    </row>
    <row r="3664" spans="113:120" x14ac:dyDescent="0.25">
      <c r="DI3664" t="s">
        <v>14</v>
      </c>
      <c r="DJ3664" t="s">
        <v>10579</v>
      </c>
      <c r="DK3664" s="3" t="s">
        <v>10565</v>
      </c>
      <c r="DL3664" t="s">
        <v>10580</v>
      </c>
      <c r="DM3664" t="str">
        <f t="shared" si="62"/>
        <v>NY002 - Buffalo Municipal Housing Authority</v>
      </c>
      <c r="DN3664" s="11" t="s">
        <v>10591</v>
      </c>
      <c r="DO3664" t="s">
        <v>10592</v>
      </c>
      <c r="DP3664">
        <v>108</v>
      </c>
    </row>
    <row r="3665" spans="113:120" x14ac:dyDescent="0.25">
      <c r="DI3665" t="s">
        <v>14</v>
      </c>
      <c r="DJ3665" t="s">
        <v>10579</v>
      </c>
      <c r="DK3665" s="3" t="s">
        <v>10565</v>
      </c>
      <c r="DL3665" t="s">
        <v>10580</v>
      </c>
      <c r="DM3665" t="str">
        <f t="shared" si="62"/>
        <v>NY002 - Buffalo Municipal Housing Authority</v>
      </c>
      <c r="DN3665" s="11" t="s">
        <v>10593</v>
      </c>
      <c r="DO3665" t="s">
        <v>10594</v>
      </c>
      <c r="DP3665">
        <v>170</v>
      </c>
    </row>
    <row r="3666" spans="113:120" x14ac:dyDescent="0.25">
      <c r="DI3666" t="s">
        <v>14</v>
      </c>
      <c r="DJ3666" t="s">
        <v>10579</v>
      </c>
      <c r="DK3666" s="3" t="s">
        <v>10565</v>
      </c>
      <c r="DL3666" t="s">
        <v>10580</v>
      </c>
      <c r="DM3666" t="str">
        <f t="shared" si="62"/>
        <v>NY002 - Buffalo Municipal Housing Authority</v>
      </c>
      <c r="DN3666" s="11" t="s">
        <v>10595</v>
      </c>
      <c r="DO3666" t="s">
        <v>10596</v>
      </c>
      <c r="DP3666">
        <v>656</v>
      </c>
    </row>
    <row r="3667" spans="113:120" x14ac:dyDescent="0.25">
      <c r="DI3667" t="s">
        <v>14</v>
      </c>
      <c r="DJ3667" t="s">
        <v>10579</v>
      </c>
      <c r="DK3667" s="3" t="s">
        <v>10565</v>
      </c>
      <c r="DL3667" t="s">
        <v>10580</v>
      </c>
      <c r="DM3667" t="str">
        <f t="shared" si="62"/>
        <v>NY002 - Buffalo Municipal Housing Authority</v>
      </c>
      <c r="DN3667" s="11" t="s">
        <v>10597</v>
      </c>
      <c r="DO3667" t="s">
        <v>10598</v>
      </c>
      <c r="DP3667">
        <v>310</v>
      </c>
    </row>
    <row r="3668" spans="113:120" x14ac:dyDescent="0.25">
      <c r="DI3668" t="s">
        <v>14</v>
      </c>
      <c r="DJ3668" t="s">
        <v>10579</v>
      </c>
      <c r="DK3668" s="3" t="s">
        <v>10565</v>
      </c>
      <c r="DL3668" t="s">
        <v>10580</v>
      </c>
      <c r="DM3668" t="str">
        <f t="shared" si="62"/>
        <v>NY002 - Buffalo Municipal Housing Authority</v>
      </c>
      <c r="DN3668" s="11" t="s">
        <v>10599</v>
      </c>
      <c r="DO3668" t="s">
        <v>10600</v>
      </c>
      <c r="DP3668">
        <v>210</v>
      </c>
    </row>
    <row r="3669" spans="113:120" x14ac:dyDescent="0.25">
      <c r="DI3669" t="s">
        <v>14</v>
      </c>
      <c r="DJ3669" t="s">
        <v>10579</v>
      </c>
      <c r="DK3669" s="3" t="s">
        <v>10565</v>
      </c>
      <c r="DL3669" t="s">
        <v>10580</v>
      </c>
      <c r="DM3669" t="str">
        <f t="shared" si="62"/>
        <v>NY002 - Buffalo Municipal Housing Authority</v>
      </c>
      <c r="DN3669" s="11" t="s">
        <v>10601</v>
      </c>
      <c r="DO3669" t="s">
        <v>10602</v>
      </c>
      <c r="DP3669">
        <v>158</v>
      </c>
    </row>
    <row r="3670" spans="113:120" x14ac:dyDescent="0.25">
      <c r="DI3670" t="s">
        <v>14</v>
      </c>
      <c r="DJ3670" t="s">
        <v>10579</v>
      </c>
      <c r="DK3670" s="3" t="s">
        <v>10565</v>
      </c>
      <c r="DL3670" t="s">
        <v>10580</v>
      </c>
      <c r="DM3670" t="str">
        <f t="shared" si="62"/>
        <v>NY002 - Buffalo Municipal Housing Authority</v>
      </c>
      <c r="DN3670" s="11" t="s">
        <v>10603</v>
      </c>
      <c r="DO3670" t="s">
        <v>10604</v>
      </c>
      <c r="DP3670">
        <v>236</v>
      </c>
    </row>
    <row r="3671" spans="113:120" x14ac:dyDescent="0.25">
      <c r="DI3671" t="s">
        <v>14</v>
      </c>
      <c r="DJ3671" t="s">
        <v>10579</v>
      </c>
      <c r="DK3671" s="3" t="s">
        <v>10565</v>
      </c>
      <c r="DL3671" t="s">
        <v>10580</v>
      </c>
      <c r="DM3671" t="str">
        <f t="shared" si="62"/>
        <v>NY002 - Buffalo Municipal Housing Authority</v>
      </c>
      <c r="DN3671" s="11" t="s">
        <v>10605</v>
      </c>
      <c r="DO3671" t="s">
        <v>10606</v>
      </c>
      <c r="DP3671">
        <v>249</v>
      </c>
    </row>
    <row r="3672" spans="113:120" x14ac:dyDescent="0.25">
      <c r="DI3672" t="s">
        <v>14</v>
      </c>
      <c r="DJ3672" t="s">
        <v>10579</v>
      </c>
      <c r="DK3672" s="3" t="s">
        <v>10565</v>
      </c>
      <c r="DL3672" t="s">
        <v>10580</v>
      </c>
      <c r="DM3672" t="str">
        <f t="shared" si="62"/>
        <v>NY002 - Buffalo Municipal Housing Authority</v>
      </c>
      <c r="DN3672" s="11" t="s">
        <v>10607</v>
      </c>
      <c r="DO3672" t="s">
        <v>10608</v>
      </c>
      <c r="DP3672">
        <v>61</v>
      </c>
    </row>
    <row r="3673" spans="113:120" x14ac:dyDescent="0.25">
      <c r="DI3673" t="s">
        <v>14</v>
      </c>
      <c r="DJ3673" t="s">
        <v>10579</v>
      </c>
      <c r="DK3673" s="3" t="s">
        <v>10565</v>
      </c>
      <c r="DL3673" t="s">
        <v>10580</v>
      </c>
      <c r="DM3673" t="str">
        <f t="shared" si="62"/>
        <v>NY002 - Buffalo Municipal Housing Authority</v>
      </c>
      <c r="DN3673" s="11" t="s">
        <v>10609</v>
      </c>
      <c r="DO3673" t="s">
        <v>10610</v>
      </c>
      <c r="DP3673">
        <v>138</v>
      </c>
    </row>
    <row r="3674" spans="113:120" x14ac:dyDescent="0.25">
      <c r="DI3674" t="s">
        <v>14</v>
      </c>
      <c r="DJ3674" t="s">
        <v>10579</v>
      </c>
      <c r="DK3674" s="3" t="s">
        <v>10565</v>
      </c>
      <c r="DL3674" t="s">
        <v>10580</v>
      </c>
      <c r="DM3674" t="str">
        <f t="shared" si="62"/>
        <v>NY002 - Buffalo Municipal Housing Authority</v>
      </c>
      <c r="DN3674" s="11" t="s">
        <v>10611</v>
      </c>
      <c r="DO3674" t="s">
        <v>10612</v>
      </c>
      <c r="DP3674">
        <v>134</v>
      </c>
    </row>
    <row r="3675" spans="113:120" x14ac:dyDescent="0.25">
      <c r="DI3675" t="s">
        <v>14</v>
      </c>
      <c r="DJ3675" t="s">
        <v>10579</v>
      </c>
      <c r="DK3675" s="3" t="s">
        <v>10565</v>
      </c>
      <c r="DL3675" t="s">
        <v>10580</v>
      </c>
      <c r="DM3675" t="str">
        <f t="shared" si="62"/>
        <v>NY002 - Buffalo Municipal Housing Authority</v>
      </c>
      <c r="DN3675" s="11" t="s">
        <v>10613</v>
      </c>
      <c r="DO3675" t="s">
        <v>10614</v>
      </c>
      <c r="DP3675">
        <v>55</v>
      </c>
    </row>
    <row r="3676" spans="113:120" x14ac:dyDescent="0.25">
      <c r="DI3676" t="s">
        <v>14</v>
      </c>
      <c r="DJ3676" t="s">
        <v>10579</v>
      </c>
      <c r="DK3676" s="3" t="s">
        <v>10565</v>
      </c>
      <c r="DL3676" t="s">
        <v>10580</v>
      </c>
      <c r="DM3676" t="str">
        <f t="shared" si="62"/>
        <v>NY002 - Buffalo Municipal Housing Authority</v>
      </c>
      <c r="DN3676" s="11" t="s">
        <v>10615</v>
      </c>
      <c r="DO3676" t="s">
        <v>10616</v>
      </c>
      <c r="DP3676">
        <v>94</v>
      </c>
    </row>
    <row r="3677" spans="113:120" x14ac:dyDescent="0.25">
      <c r="DI3677" t="s">
        <v>14</v>
      </c>
      <c r="DJ3677" t="s">
        <v>10579</v>
      </c>
      <c r="DK3677" s="3" t="s">
        <v>10565</v>
      </c>
      <c r="DL3677" t="s">
        <v>10580</v>
      </c>
      <c r="DM3677" t="str">
        <f t="shared" si="62"/>
        <v>NY002 - Buffalo Municipal Housing Authority</v>
      </c>
      <c r="DN3677" s="11" t="s">
        <v>10617</v>
      </c>
      <c r="DO3677" t="s">
        <v>10618</v>
      </c>
      <c r="DP3677">
        <v>34</v>
      </c>
    </row>
    <row r="3678" spans="113:120" x14ac:dyDescent="0.25">
      <c r="DI3678" t="s">
        <v>14</v>
      </c>
      <c r="DJ3678" t="s">
        <v>10579</v>
      </c>
      <c r="DK3678" s="3" t="s">
        <v>10565</v>
      </c>
      <c r="DL3678" t="s">
        <v>10580</v>
      </c>
      <c r="DM3678" t="str">
        <f t="shared" si="62"/>
        <v>NY002 - Buffalo Municipal Housing Authority</v>
      </c>
      <c r="DN3678" s="11" t="s">
        <v>10619</v>
      </c>
      <c r="DO3678" t="s">
        <v>10620</v>
      </c>
      <c r="DP3678">
        <v>30</v>
      </c>
    </row>
    <row r="3679" spans="113:120" x14ac:dyDescent="0.25">
      <c r="DI3679" t="s">
        <v>14</v>
      </c>
      <c r="DJ3679" t="s">
        <v>10579</v>
      </c>
      <c r="DK3679" s="3" t="s">
        <v>10565</v>
      </c>
      <c r="DL3679" t="s">
        <v>10580</v>
      </c>
      <c r="DM3679" t="str">
        <f t="shared" si="62"/>
        <v>NY002 - Buffalo Municipal Housing Authority</v>
      </c>
      <c r="DN3679" s="11" t="s">
        <v>10621</v>
      </c>
      <c r="DO3679" t="s">
        <v>10622</v>
      </c>
      <c r="DP3679">
        <v>50</v>
      </c>
    </row>
    <row r="3680" spans="113:120" x14ac:dyDescent="0.25">
      <c r="DI3680" t="s">
        <v>14</v>
      </c>
      <c r="DJ3680" t="s">
        <v>10579</v>
      </c>
      <c r="DK3680" s="3" t="s">
        <v>10565</v>
      </c>
      <c r="DL3680" t="s">
        <v>10580</v>
      </c>
      <c r="DM3680" t="str">
        <f t="shared" si="62"/>
        <v>NY002 - Buffalo Municipal Housing Authority</v>
      </c>
      <c r="DN3680" s="11" t="s">
        <v>10623</v>
      </c>
      <c r="DO3680" t="s">
        <v>10624</v>
      </c>
      <c r="DP3680">
        <v>15</v>
      </c>
    </row>
    <row r="3681" spans="113:120" x14ac:dyDescent="0.25">
      <c r="DI3681" t="s">
        <v>149</v>
      </c>
      <c r="DJ3681" t="s">
        <v>10625</v>
      </c>
      <c r="DK3681" s="3" t="s">
        <v>10565</v>
      </c>
      <c r="DL3681" t="s">
        <v>10626</v>
      </c>
      <c r="DM3681" t="str">
        <f t="shared" si="62"/>
        <v>NY003 - The Municipal Hsng Authority City Yonkers</v>
      </c>
      <c r="DN3681" s="11" t="s">
        <v>10627</v>
      </c>
      <c r="DO3681" t="s">
        <v>10628</v>
      </c>
      <c r="DP3681">
        <v>57</v>
      </c>
    </row>
    <row r="3682" spans="113:120" x14ac:dyDescent="0.25">
      <c r="DI3682" t="s">
        <v>149</v>
      </c>
      <c r="DJ3682" t="s">
        <v>10625</v>
      </c>
      <c r="DK3682" s="3" t="s">
        <v>10565</v>
      </c>
      <c r="DL3682" t="s">
        <v>10626</v>
      </c>
      <c r="DM3682" t="str">
        <f t="shared" si="62"/>
        <v>NY003 - The Municipal Hsng Authority City Yonkers</v>
      </c>
      <c r="DN3682" s="11" t="s">
        <v>10629</v>
      </c>
      <c r="DO3682" t="s">
        <v>10630</v>
      </c>
      <c r="DP3682">
        <v>18</v>
      </c>
    </row>
    <row r="3683" spans="113:120" x14ac:dyDescent="0.25">
      <c r="DI3683" t="s">
        <v>149</v>
      </c>
      <c r="DJ3683" t="s">
        <v>10625</v>
      </c>
      <c r="DK3683" s="3" t="s">
        <v>10565</v>
      </c>
      <c r="DL3683" t="s">
        <v>10626</v>
      </c>
      <c r="DM3683" t="str">
        <f t="shared" si="62"/>
        <v>NY003 - The Municipal Hsng Authority City Yonkers</v>
      </c>
      <c r="DN3683" s="11" t="s">
        <v>10631</v>
      </c>
      <c r="DO3683" t="s">
        <v>10632</v>
      </c>
      <c r="DP3683">
        <v>32</v>
      </c>
    </row>
    <row r="3684" spans="113:120" x14ac:dyDescent="0.25">
      <c r="DI3684" t="s">
        <v>149</v>
      </c>
      <c r="DJ3684" t="s">
        <v>10625</v>
      </c>
      <c r="DK3684" s="3" t="s">
        <v>10565</v>
      </c>
      <c r="DL3684" t="s">
        <v>10626</v>
      </c>
      <c r="DM3684" t="str">
        <f t="shared" si="62"/>
        <v>NY003 - The Municipal Hsng Authority City Yonkers</v>
      </c>
      <c r="DN3684" s="11" t="s">
        <v>10633</v>
      </c>
      <c r="DO3684" t="s">
        <v>10634</v>
      </c>
      <c r="DP3684">
        <v>26</v>
      </c>
    </row>
    <row r="3685" spans="113:120" x14ac:dyDescent="0.25">
      <c r="DI3685" t="s">
        <v>14</v>
      </c>
      <c r="DJ3685" t="s">
        <v>10635</v>
      </c>
      <c r="DK3685" s="3" t="s">
        <v>10565</v>
      </c>
      <c r="DL3685" t="s">
        <v>10636</v>
      </c>
      <c r="DM3685" t="str">
        <f t="shared" si="62"/>
        <v>NY005 - New York City Housing Authority</v>
      </c>
      <c r="DN3685" s="11" t="s">
        <v>10637</v>
      </c>
      <c r="DO3685" t="s">
        <v>10638</v>
      </c>
      <c r="DP3685">
        <v>1408</v>
      </c>
    </row>
    <row r="3686" spans="113:120" x14ac:dyDescent="0.25">
      <c r="DI3686" t="s">
        <v>14</v>
      </c>
      <c r="DJ3686" t="s">
        <v>10635</v>
      </c>
      <c r="DK3686" s="3" t="s">
        <v>10565</v>
      </c>
      <c r="DL3686" t="s">
        <v>10636</v>
      </c>
      <c r="DM3686" t="str">
        <f t="shared" si="62"/>
        <v>NY005 - New York City Housing Authority</v>
      </c>
      <c r="DN3686" s="11" t="s">
        <v>10639</v>
      </c>
      <c r="DO3686" t="s">
        <v>10640</v>
      </c>
      <c r="DP3686">
        <v>1587</v>
      </c>
    </row>
    <row r="3687" spans="113:120" x14ac:dyDescent="0.25">
      <c r="DI3687" t="s">
        <v>14</v>
      </c>
      <c r="DJ3687" t="s">
        <v>10635</v>
      </c>
      <c r="DK3687" s="3" t="s">
        <v>10565</v>
      </c>
      <c r="DL3687" t="s">
        <v>10636</v>
      </c>
      <c r="DM3687" t="str">
        <f t="shared" si="62"/>
        <v>NY005 - New York City Housing Authority</v>
      </c>
      <c r="DN3687" s="11" t="s">
        <v>10641</v>
      </c>
      <c r="DO3687" t="s">
        <v>10642</v>
      </c>
      <c r="DP3687">
        <v>1721</v>
      </c>
    </row>
    <row r="3688" spans="113:120" x14ac:dyDescent="0.25">
      <c r="DI3688" t="s">
        <v>14</v>
      </c>
      <c r="DJ3688" t="s">
        <v>10635</v>
      </c>
      <c r="DK3688" s="3" t="s">
        <v>10565</v>
      </c>
      <c r="DL3688" t="s">
        <v>10636</v>
      </c>
      <c r="DM3688" t="str">
        <f t="shared" si="62"/>
        <v>NY005 - New York City Housing Authority</v>
      </c>
      <c r="DN3688" s="11" t="s">
        <v>10643</v>
      </c>
      <c r="DO3688" t="s">
        <v>10644</v>
      </c>
      <c r="DP3688">
        <v>1325</v>
      </c>
    </row>
    <row r="3689" spans="113:120" x14ac:dyDescent="0.25">
      <c r="DI3689" t="s">
        <v>14</v>
      </c>
      <c r="DJ3689" t="s">
        <v>10635</v>
      </c>
      <c r="DK3689" s="3" t="s">
        <v>10565</v>
      </c>
      <c r="DL3689" t="s">
        <v>10636</v>
      </c>
      <c r="DM3689" t="str">
        <f t="shared" si="62"/>
        <v>NY005 - New York City Housing Authority</v>
      </c>
      <c r="DN3689" s="11" t="s">
        <v>10645</v>
      </c>
      <c r="DO3689" t="s">
        <v>10646</v>
      </c>
      <c r="DP3689">
        <v>1310</v>
      </c>
    </row>
    <row r="3690" spans="113:120" x14ac:dyDescent="0.25">
      <c r="DI3690" t="s">
        <v>14</v>
      </c>
      <c r="DJ3690" t="s">
        <v>10635</v>
      </c>
      <c r="DK3690" s="3" t="s">
        <v>10565</v>
      </c>
      <c r="DL3690" t="s">
        <v>10636</v>
      </c>
      <c r="DM3690" t="str">
        <f t="shared" si="62"/>
        <v>NY005 - New York City Housing Authority</v>
      </c>
      <c r="DN3690" s="11" t="s">
        <v>10647</v>
      </c>
      <c r="DO3690" t="s">
        <v>275</v>
      </c>
      <c r="DP3690">
        <v>1285</v>
      </c>
    </row>
    <row r="3691" spans="113:120" x14ac:dyDescent="0.25">
      <c r="DI3691" t="s">
        <v>14</v>
      </c>
      <c r="DJ3691" t="s">
        <v>10635</v>
      </c>
      <c r="DK3691" s="3" t="s">
        <v>10565</v>
      </c>
      <c r="DL3691" t="s">
        <v>10636</v>
      </c>
      <c r="DM3691" t="str">
        <f t="shared" si="62"/>
        <v>NY005 - New York City Housing Authority</v>
      </c>
      <c r="DN3691" s="11" t="s">
        <v>10648</v>
      </c>
      <c r="DO3691" t="s">
        <v>10649</v>
      </c>
      <c r="DP3691">
        <v>1709</v>
      </c>
    </row>
    <row r="3692" spans="113:120" x14ac:dyDescent="0.25">
      <c r="DI3692" t="s">
        <v>14</v>
      </c>
      <c r="DJ3692" t="s">
        <v>10635</v>
      </c>
      <c r="DK3692" s="3" t="s">
        <v>10565</v>
      </c>
      <c r="DL3692" t="s">
        <v>10636</v>
      </c>
      <c r="DM3692" t="str">
        <f t="shared" si="62"/>
        <v>NY005 - New York City Housing Authority</v>
      </c>
      <c r="DN3692" s="11" t="s">
        <v>10650</v>
      </c>
      <c r="DO3692" t="s">
        <v>10651</v>
      </c>
      <c r="DP3692">
        <v>1861</v>
      </c>
    </row>
    <row r="3693" spans="113:120" x14ac:dyDescent="0.25">
      <c r="DI3693" t="s">
        <v>14</v>
      </c>
      <c r="DJ3693" t="s">
        <v>10635</v>
      </c>
      <c r="DK3693" s="3" t="s">
        <v>10565</v>
      </c>
      <c r="DL3693" t="s">
        <v>10636</v>
      </c>
      <c r="DM3693" t="str">
        <f t="shared" si="62"/>
        <v>NY005 - New York City Housing Authority</v>
      </c>
      <c r="DN3693" s="11" t="s">
        <v>10652</v>
      </c>
      <c r="DO3693" t="s">
        <v>10653</v>
      </c>
      <c r="DP3693">
        <v>1789</v>
      </c>
    </row>
    <row r="3694" spans="113:120" x14ac:dyDescent="0.25">
      <c r="DI3694" t="s">
        <v>14</v>
      </c>
      <c r="DJ3694" t="s">
        <v>10635</v>
      </c>
      <c r="DK3694" s="3" t="s">
        <v>10565</v>
      </c>
      <c r="DL3694" t="s">
        <v>10636</v>
      </c>
      <c r="DM3694" t="str">
        <f t="shared" si="62"/>
        <v>NY005 - New York City Housing Authority</v>
      </c>
      <c r="DN3694" s="11" t="s">
        <v>10654</v>
      </c>
      <c r="DO3694" t="s">
        <v>10655</v>
      </c>
      <c r="DP3694">
        <v>1136</v>
      </c>
    </row>
    <row r="3695" spans="113:120" x14ac:dyDescent="0.25">
      <c r="DI3695" t="s">
        <v>14</v>
      </c>
      <c r="DJ3695" t="s">
        <v>10635</v>
      </c>
      <c r="DK3695" s="3" t="s">
        <v>10565</v>
      </c>
      <c r="DL3695" t="s">
        <v>10636</v>
      </c>
      <c r="DM3695" t="str">
        <f t="shared" si="62"/>
        <v>NY005 - New York City Housing Authority</v>
      </c>
      <c r="DN3695" s="11" t="s">
        <v>10656</v>
      </c>
      <c r="DO3695" t="s">
        <v>10657</v>
      </c>
      <c r="DP3695">
        <v>1103</v>
      </c>
    </row>
    <row r="3696" spans="113:120" x14ac:dyDescent="0.25">
      <c r="DI3696" t="s">
        <v>14</v>
      </c>
      <c r="DJ3696" t="s">
        <v>10635</v>
      </c>
      <c r="DK3696" s="3" t="s">
        <v>10565</v>
      </c>
      <c r="DL3696" t="s">
        <v>10636</v>
      </c>
      <c r="DM3696" t="str">
        <f t="shared" si="62"/>
        <v>NY005 - New York City Housing Authority</v>
      </c>
      <c r="DN3696" s="11" t="s">
        <v>10658</v>
      </c>
      <c r="DO3696" t="s">
        <v>10659</v>
      </c>
      <c r="DP3696">
        <v>1935</v>
      </c>
    </row>
    <row r="3697" spans="113:120" x14ac:dyDescent="0.25">
      <c r="DI3697" t="s">
        <v>14</v>
      </c>
      <c r="DJ3697" t="s">
        <v>10635</v>
      </c>
      <c r="DK3697" s="3" t="s">
        <v>10565</v>
      </c>
      <c r="DL3697" t="s">
        <v>10636</v>
      </c>
      <c r="DM3697" t="str">
        <f t="shared" si="62"/>
        <v>NY005 - New York City Housing Authority</v>
      </c>
      <c r="DN3697" s="11" t="s">
        <v>10660</v>
      </c>
      <c r="DO3697" t="s">
        <v>10661</v>
      </c>
      <c r="DP3697">
        <v>1390</v>
      </c>
    </row>
    <row r="3698" spans="113:120" x14ac:dyDescent="0.25">
      <c r="DI3698" t="s">
        <v>14</v>
      </c>
      <c r="DJ3698" t="s">
        <v>10635</v>
      </c>
      <c r="DK3698" s="3" t="s">
        <v>10565</v>
      </c>
      <c r="DL3698" t="s">
        <v>10636</v>
      </c>
      <c r="DM3698" t="str">
        <f t="shared" si="62"/>
        <v>NY005 - New York City Housing Authority</v>
      </c>
      <c r="DN3698" s="11" t="s">
        <v>10662</v>
      </c>
      <c r="DO3698" t="s">
        <v>10663</v>
      </c>
      <c r="DP3698">
        <v>1357</v>
      </c>
    </row>
    <row r="3699" spans="113:120" x14ac:dyDescent="0.25">
      <c r="DI3699" t="s">
        <v>14</v>
      </c>
      <c r="DJ3699" t="s">
        <v>10635</v>
      </c>
      <c r="DK3699" s="3" t="s">
        <v>10565</v>
      </c>
      <c r="DL3699" t="s">
        <v>10636</v>
      </c>
      <c r="DM3699" t="str">
        <f t="shared" si="62"/>
        <v>NY005 - New York City Housing Authority</v>
      </c>
      <c r="DN3699" s="11" t="s">
        <v>10664</v>
      </c>
      <c r="DO3699" t="s">
        <v>10665</v>
      </c>
      <c r="DP3699">
        <v>984</v>
      </c>
    </row>
    <row r="3700" spans="113:120" x14ac:dyDescent="0.25">
      <c r="DI3700" t="s">
        <v>14</v>
      </c>
      <c r="DJ3700" t="s">
        <v>10635</v>
      </c>
      <c r="DK3700" s="3" t="s">
        <v>10565</v>
      </c>
      <c r="DL3700" t="s">
        <v>10636</v>
      </c>
      <c r="DM3700" t="str">
        <f t="shared" si="62"/>
        <v>NY005 - New York City Housing Authority</v>
      </c>
      <c r="DN3700" s="11" t="s">
        <v>10666</v>
      </c>
      <c r="DO3700" t="s">
        <v>10667</v>
      </c>
      <c r="DP3700">
        <v>1523</v>
      </c>
    </row>
    <row r="3701" spans="113:120" x14ac:dyDescent="0.25">
      <c r="DI3701" t="s">
        <v>14</v>
      </c>
      <c r="DJ3701" t="s">
        <v>10635</v>
      </c>
      <c r="DK3701" s="3" t="s">
        <v>10565</v>
      </c>
      <c r="DL3701" t="s">
        <v>10636</v>
      </c>
      <c r="DM3701" t="str">
        <f t="shared" si="62"/>
        <v>NY005 - New York City Housing Authority</v>
      </c>
      <c r="DN3701" s="11" t="s">
        <v>10668</v>
      </c>
      <c r="DO3701" t="s">
        <v>10669</v>
      </c>
      <c r="DP3701">
        <v>1167</v>
      </c>
    </row>
    <row r="3702" spans="113:120" x14ac:dyDescent="0.25">
      <c r="DI3702" t="s">
        <v>14</v>
      </c>
      <c r="DJ3702" t="s">
        <v>10635</v>
      </c>
      <c r="DK3702" s="3" t="s">
        <v>10565</v>
      </c>
      <c r="DL3702" t="s">
        <v>10636</v>
      </c>
      <c r="DM3702" t="str">
        <f t="shared" si="62"/>
        <v>NY005 - New York City Housing Authority</v>
      </c>
      <c r="DN3702" s="11" t="s">
        <v>10670</v>
      </c>
      <c r="DO3702" t="s">
        <v>5941</v>
      </c>
      <c r="DP3702">
        <v>1188</v>
      </c>
    </row>
    <row r="3703" spans="113:120" x14ac:dyDescent="0.25">
      <c r="DI3703" t="s">
        <v>14</v>
      </c>
      <c r="DJ3703" t="s">
        <v>10635</v>
      </c>
      <c r="DK3703" s="3" t="s">
        <v>10565</v>
      </c>
      <c r="DL3703" t="s">
        <v>10636</v>
      </c>
      <c r="DM3703" t="str">
        <f t="shared" si="62"/>
        <v>NY005 - New York City Housing Authority</v>
      </c>
      <c r="DN3703" s="11" t="s">
        <v>10671</v>
      </c>
      <c r="DO3703" t="s">
        <v>10672</v>
      </c>
      <c r="DP3703">
        <v>2166</v>
      </c>
    </row>
    <row r="3704" spans="113:120" x14ac:dyDescent="0.25">
      <c r="DI3704" t="s">
        <v>14</v>
      </c>
      <c r="DJ3704" t="s">
        <v>10635</v>
      </c>
      <c r="DK3704" s="3" t="s">
        <v>10565</v>
      </c>
      <c r="DL3704" t="s">
        <v>10636</v>
      </c>
      <c r="DM3704" t="str">
        <f t="shared" si="62"/>
        <v>NY005 - New York City Housing Authority</v>
      </c>
      <c r="DN3704" s="11" t="s">
        <v>10673</v>
      </c>
      <c r="DO3704" t="s">
        <v>10674</v>
      </c>
      <c r="DP3704">
        <v>1008</v>
      </c>
    </row>
    <row r="3705" spans="113:120" x14ac:dyDescent="0.25">
      <c r="DI3705" t="s">
        <v>14</v>
      </c>
      <c r="DJ3705" t="s">
        <v>10635</v>
      </c>
      <c r="DK3705" s="3" t="s">
        <v>10565</v>
      </c>
      <c r="DL3705" t="s">
        <v>10636</v>
      </c>
      <c r="DM3705" t="str">
        <f t="shared" si="62"/>
        <v>NY005 - New York City Housing Authority</v>
      </c>
      <c r="DN3705" s="11" t="s">
        <v>10675</v>
      </c>
      <c r="DO3705" t="s">
        <v>10676</v>
      </c>
      <c r="DP3705">
        <v>2071</v>
      </c>
    </row>
    <row r="3706" spans="113:120" x14ac:dyDescent="0.25">
      <c r="DI3706" t="s">
        <v>14</v>
      </c>
      <c r="DJ3706" t="s">
        <v>10635</v>
      </c>
      <c r="DK3706" s="3" t="s">
        <v>10565</v>
      </c>
      <c r="DL3706" t="s">
        <v>10636</v>
      </c>
      <c r="DM3706" t="str">
        <f t="shared" si="62"/>
        <v>NY005 - New York City Housing Authority</v>
      </c>
      <c r="DN3706" s="11" t="s">
        <v>10677</v>
      </c>
      <c r="DO3706" t="s">
        <v>10678</v>
      </c>
      <c r="DP3706">
        <v>604</v>
      </c>
    </row>
    <row r="3707" spans="113:120" x14ac:dyDescent="0.25">
      <c r="DI3707" t="s">
        <v>14</v>
      </c>
      <c r="DJ3707" t="s">
        <v>10635</v>
      </c>
      <c r="DK3707" s="3" t="s">
        <v>10565</v>
      </c>
      <c r="DL3707" t="s">
        <v>10636</v>
      </c>
      <c r="DM3707" t="str">
        <f t="shared" si="62"/>
        <v>NY005 - New York City Housing Authority</v>
      </c>
      <c r="DN3707" s="11" t="s">
        <v>10679</v>
      </c>
      <c r="DO3707" t="s">
        <v>10680</v>
      </c>
      <c r="DP3707">
        <v>1595</v>
      </c>
    </row>
    <row r="3708" spans="113:120" x14ac:dyDescent="0.25">
      <c r="DI3708" t="s">
        <v>14</v>
      </c>
      <c r="DJ3708" t="s">
        <v>10635</v>
      </c>
      <c r="DK3708" s="3" t="s">
        <v>10565</v>
      </c>
      <c r="DL3708" t="s">
        <v>10636</v>
      </c>
      <c r="DM3708" t="str">
        <f t="shared" si="62"/>
        <v>NY005 - New York City Housing Authority</v>
      </c>
      <c r="DN3708" s="11" t="s">
        <v>10681</v>
      </c>
      <c r="DO3708" t="s">
        <v>10682</v>
      </c>
      <c r="DP3708">
        <v>145</v>
      </c>
    </row>
    <row r="3709" spans="113:120" x14ac:dyDescent="0.25">
      <c r="DI3709" t="s">
        <v>14</v>
      </c>
      <c r="DJ3709" t="s">
        <v>10635</v>
      </c>
      <c r="DK3709" s="3" t="s">
        <v>10565</v>
      </c>
      <c r="DL3709" t="s">
        <v>10636</v>
      </c>
      <c r="DM3709" t="str">
        <f t="shared" si="62"/>
        <v>NY005 - New York City Housing Authority</v>
      </c>
      <c r="DN3709" s="11" t="s">
        <v>10683</v>
      </c>
      <c r="DO3709" t="s">
        <v>10684</v>
      </c>
      <c r="DP3709">
        <v>1246</v>
      </c>
    </row>
    <row r="3710" spans="113:120" x14ac:dyDescent="0.25">
      <c r="DI3710" t="s">
        <v>14</v>
      </c>
      <c r="DJ3710" t="s">
        <v>10635</v>
      </c>
      <c r="DK3710" s="3" t="s">
        <v>10565</v>
      </c>
      <c r="DL3710" t="s">
        <v>10636</v>
      </c>
      <c r="DM3710" t="str">
        <f t="shared" si="62"/>
        <v>NY005 - New York City Housing Authority</v>
      </c>
      <c r="DN3710" s="11" t="s">
        <v>10685</v>
      </c>
      <c r="DO3710" t="s">
        <v>10686</v>
      </c>
      <c r="DP3710">
        <v>1969</v>
      </c>
    </row>
    <row r="3711" spans="113:120" x14ac:dyDescent="0.25">
      <c r="DI3711" t="s">
        <v>14</v>
      </c>
      <c r="DJ3711" t="s">
        <v>10635</v>
      </c>
      <c r="DK3711" s="3" t="s">
        <v>10565</v>
      </c>
      <c r="DL3711" t="s">
        <v>10636</v>
      </c>
      <c r="DM3711" t="str">
        <f t="shared" si="62"/>
        <v>NY005 - New York City Housing Authority</v>
      </c>
      <c r="DN3711" s="11" t="s">
        <v>10687</v>
      </c>
      <c r="DO3711" t="s">
        <v>10688</v>
      </c>
      <c r="DP3711">
        <v>1600</v>
      </c>
    </row>
    <row r="3712" spans="113:120" x14ac:dyDescent="0.25">
      <c r="DI3712" t="s">
        <v>14</v>
      </c>
      <c r="DJ3712" t="s">
        <v>10635</v>
      </c>
      <c r="DK3712" s="3" t="s">
        <v>10565</v>
      </c>
      <c r="DL3712" t="s">
        <v>10636</v>
      </c>
      <c r="DM3712" t="str">
        <f t="shared" si="62"/>
        <v>NY005 - New York City Housing Authority</v>
      </c>
      <c r="DN3712" s="11" t="s">
        <v>10689</v>
      </c>
      <c r="DO3712" t="s">
        <v>10690</v>
      </c>
      <c r="DP3712">
        <v>895</v>
      </c>
    </row>
    <row r="3713" spans="113:120" x14ac:dyDescent="0.25">
      <c r="DI3713" t="s">
        <v>14</v>
      </c>
      <c r="DJ3713" t="s">
        <v>10635</v>
      </c>
      <c r="DK3713" s="3" t="s">
        <v>10565</v>
      </c>
      <c r="DL3713" t="s">
        <v>10636</v>
      </c>
      <c r="DM3713" t="str">
        <f t="shared" si="62"/>
        <v>NY005 - New York City Housing Authority</v>
      </c>
      <c r="DN3713" s="11" t="s">
        <v>10691</v>
      </c>
      <c r="DO3713" t="s">
        <v>10692</v>
      </c>
      <c r="DP3713">
        <v>699</v>
      </c>
    </row>
    <row r="3714" spans="113:120" x14ac:dyDescent="0.25">
      <c r="DI3714" t="s">
        <v>14</v>
      </c>
      <c r="DJ3714" t="s">
        <v>10635</v>
      </c>
      <c r="DK3714" s="3" t="s">
        <v>10565</v>
      </c>
      <c r="DL3714" t="s">
        <v>10636</v>
      </c>
      <c r="DM3714" t="str">
        <f t="shared" si="62"/>
        <v>NY005 - New York City Housing Authority</v>
      </c>
      <c r="DN3714" s="11" t="s">
        <v>10693</v>
      </c>
      <c r="DO3714" t="s">
        <v>10694</v>
      </c>
      <c r="DP3714">
        <v>1258</v>
      </c>
    </row>
    <row r="3715" spans="113:120" x14ac:dyDescent="0.25">
      <c r="DI3715" t="s">
        <v>14</v>
      </c>
      <c r="DJ3715" t="s">
        <v>10635</v>
      </c>
      <c r="DK3715" s="3" t="s">
        <v>10565</v>
      </c>
      <c r="DL3715" t="s">
        <v>10636</v>
      </c>
      <c r="DM3715" t="str">
        <f t="shared" si="62"/>
        <v>NY005 - New York City Housing Authority</v>
      </c>
      <c r="DN3715" s="11" t="s">
        <v>10695</v>
      </c>
      <c r="DO3715" t="s">
        <v>10696</v>
      </c>
      <c r="DP3715">
        <v>1813</v>
      </c>
    </row>
    <row r="3716" spans="113:120" x14ac:dyDescent="0.25">
      <c r="DI3716" t="s">
        <v>14</v>
      </c>
      <c r="DJ3716" t="s">
        <v>10635</v>
      </c>
      <c r="DK3716" s="3" t="s">
        <v>10565</v>
      </c>
      <c r="DL3716" t="s">
        <v>10636</v>
      </c>
      <c r="DM3716" t="str">
        <f t="shared" si="62"/>
        <v>NY005 - New York City Housing Authority</v>
      </c>
      <c r="DN3716" s="11" t="s">
        <v>10697</v>
      </c>
      <c r="DO3716" t="s">
        <v>10698</v>
      </c>
      <c r="DP3716">
        <v>607</v>
      </c>
    </row>
    <row r="3717" spans="113:120" x14ac:dyDescent="0.25">
      <c r="DI3717" t="s">
        <v>14</v>
      </c>
      <c r="DJ3717" t="s">
        <v>10635</v>
      </c>
      <c r="DK3717" s="3" t="s">
        <v>10565</v>
      </c>
      <c r="DL3717" t="s">
        <v>10636</v>
      </c>
      <c r="DM3717" t="str">
        <f t="shared" si="62"/>
        <v>NY005 - New York City Housing Authority</v>
      </c>
      <c r="DN3717" s="11" t="s">
        <v>10699</v>
      </c>
      <c r="DO3717" t="s">
        <v>10700</v>
      </c>
      <c r="DP3717">
        <v>699</v>
      </c>
    </row>
    <row r="3718" spans="113:120" x14ac:dyDescent="0.25">
      <c r="DI3718" t="s">
        <v>14</v>
      </c>
      <c r="DJ3718" t="s">
        <v>10635</v>
      </c>
      <c r="DK3718" s="3" t="s">
        <v>10565</v>
      </c>
      <c r="DL3718" t="s">
        <v>10636</v>
      </c>
      <c r="DM3718" t="str">
        <f t="shared" ref="DM3718:DM3781" si="63">CONCATENATE(DJ3718," - ",DL3718)</f>
        <v>NY005 - New York City Housing Authority</v>
      </c>
      <c r="DN3718" s="11" t="s">
        <v>10701</v>
      </c>
      <c r="DO3718" t="s">
        <v>10702</v>
      </c>
      <c r="DP3718">
        <v>1473</v>
      </c>
    </row>
    <row r="3719" spans="113:120" x14ac:dyDescent="0.25">
      <c r="DI3719" t="s">
        <v>14</v>
      </c>
      <c r="DJ3719" t="s">
        <v>10635</v>
      </c>
      <c r="DK3719" s="3" t="s">
        <v>10565</v>
      </c>
      <c r="DL3719" t="s">
        <v>10636</v>
      </c>
      <c r="DM3719" t="str">
        <f t="shared" si="63"/>
        <v>NY005 - New York City Housing Authority</v>
      </c>
      <c r="DN3719" s="11" t="s">
        <v>10703</v>
      </c>
      <c r="DO3719" t="s">
        <v>10704</v>
      </c>
      <c r="DP3719">
        <v>1940</v>
      </c>
    </row>
    <row r="3720" spans="113:120" x14ac:dyDescent="0.25">
      <c r="DI3720" t="s">
        <v>14</v>
      </c>
      <c r="DJ3720" t="s">
        <v>10635</v>
      </c>
      <c r="DK3720" s="3" t="s">
        <v>10565</v>
      </c>
      <c r="DL3720" t="s">
        <v>10636</v>
      </c>
      <c r="DM3720" t="str">
        <f t="shared" si="63"/>
        <v>NY005 - New York City Housing Authority</v>
      </c>
      <c r="DN3720" s="11" t="s">
        <v>10705</v>
      </c>
      <c r="DO3720" t="s">
        <v>10706</v>
      </c>
      <c r="DP3720">
        <v>1102</v>
      </c>
    </row>
    <row r="3721" spans="113:120" x14ac:dyDescent="0.25">
      <c r="DI3721" t="s">
        <v>14</v>
      </c>
      <c r="DJ3721" t="s">
        <v>10635</v>
      </c>
      <c r="DK3721" s="3" t="s">
        <v>10565</v>
      </c>
      <c r="DL3721" t="s">
        <v>10636</v>
      </c>
      <c r="DM3721" t="str">
        <f t="shared" si="63"/>
        <v>NY005 - New York City Housing Authority</v>
      </c>
      <c r="DN3721" s="11" t="s">
        <v>10707</v>
      </c>
      <c r="DO3721" t="s">
        <v>10708</v>
      </c>
      <c r="DP3721">
        <v>1500</v>
      </c>
    </row>
    <row r="3722" spans="113:120" x14ac:dyDescent="0.25">
      <c r="DI3722" t="s">
        <v>14</v>
      </c>
      <c r="DJ3722" t="s">
        <v>10635</v>
      </c>
      <c r="DK3722" s="3" t="s">
        <v>10565</v>
      </c>
      <c r="DL3722" t="s">
        <v>10636</v>
      </c>
      <c r="DM3722" t="str">
        <f t="shared" si="63"/>
        <v>NY005 - New York City Housing Authority</v>
      </c>
      <c r="DN3722" s="11" t="s">
        <v>10709</v>
      </c>
      <c r="DO3722" t="s">
        <v>10710</v>
      </c>
      <c r="DP3722">
        <v>622</v>
      </c>
    </row>
    <row r="3723" spans="113:120" x14ac:dyDescent="0.25">
      <c r="DI3723" t="s">
        <v>14</v>
      </c>
      <c r="DJ3723" t="s">
        <v>10635</v>
      </c>
      <c r="DK3723" s="3" t="s">
        <v>10565</v>
      </c>
      <c r="DL3723" t="s">
        <v>10636</v>
      </c>
      <c r="DM3723" t="str">
        <f t="shared" si="63"/>
        <v>NY005 - New York City Housing Authority</v>
      </c>
      <c r="DN3723" s="11" t="s">
        <v>10711</v>
      </c>
      <c r="DO3723" t="s">
        <v>10712</v>
      </c>
      <c r="DP3723">
        <v>1492</v>
      </c>
    </row>
    <row r="3724" spans="113:120" x14ac:dyDescent="0.25">
      <c r="DI3724" t="s">
        <v>14</v>
      </c>
      <c r="DJ3724" t="s">
        <v>10635</v>
      </c>
      <c r="DK3724" s="3" t="s">
        <v>10565</v>
      </c>
      <c r="DL3724" t="s">
        <v>10636</v>
      </c>
      <c r="DM3724" t="str">
        <f t="shared" si="63"/>
        <v>NY005 - New York City Housing Authority</v>
      </c>
      <c r="DN3724" s="11" t="s">
        <v>10713</v>
      </c>
      <c r="DO3724" t="s">
        <v>10714</v>
      </c>
      <c r="DP3724">
        <v>925</v>
      </c>
    </row>
    <row r="3725" spans="113:120" x14ac:dyDescent="0.25">
      <c r="DI3725" t="s">
        <v>14</v>
      </c>
      <c r="DJ3725" t="s">
        <v>10635</v>
      </c>
      <c r="DK3725" s="3" t="s">
        <v>10565</v>
      </c>
      <c r="DL3725" t="s">
        <v>10636</v>
      </c>
      <c r="DM3725" t="str">
        <f t="shared" si="63"/>
        <v>NY005 - New York City Housing Authority</v>
      </c>
      <c r="DN3725" s="11" t="s">
        <v>10715</v>
      </c>
      <c r="DO3725" t="s">
        <v>10716</v>
      </c>
      <c r="DP3725">
        <v>993</v>
      </c>
    </row>
    <row r="3726" spans="113:120" x14ac:dyDescent="0.25">
      <c r="DI3726" t="s">
        <v>14</v>
      </c>
      <c r="DJ3726" t="s">
        <v>10635</v>
      </c>
      <c r="DK3726" s="3" t="s">
        <v>10565</v>
      </c>
      <c r="DL3726" t="s">
        <v>10636</v>
      </c>
      <c r="DM3726" t="str">
        <f t="shared" si="63"/>
        <v>NY005 - New York City Housing Authority</v>
      </c>
      <c r="DN3726" s="11" t="s">
        <v>10717</v>
      </c>
      <c r="DO3726" t="s">
        <v>10718</v>
      </c>
      <c r="DP3726">
        <v>882</v>
      </c>
    </row>
    <row r="3727" spans="113:120" x14ac:dyDescent="0.25">
      <c r="DI3727" t="s">
        <v>14</v>
      </c>
      <c r="DJ3727" t="s">
        <v>10635</v>
      </c>
      <c r="DK3727" s="3" t="s">
        <v>10565</v>
      </c>
      <c r="DL3727" t="s">
        <v>10636</v>
      </c>
      <c r="DM3727" t="str">
        <f t="shared" si="63"/>
        <v>NY005 - New York City Housing Authority</v>
      </c>
      <c r="DN3727" s="11" t="s">
        <v>10719</v>
      </c>
      <c r="DO3727" t="s">
        <v>10720</v>
      </c>
      <c r="DP3727">
        <v>748</v>
      </c>
    </row>
    <row r="3728" spans="113:120" x14ac:dyDescent="0.25">
      <c r="DI3728" t="s">
        <v>14</v>
      </c>
      <c r="DJ3728" t="s">
        <v>10635</v>
      </c>
      <c r="DK3728" s="3" t="s">
        <v>10565</v>
      </c>
      <c r="DL3728" t="s">
        <v>10636</v>
      </c>
      <c r="DM3728" t="str">
        <f t="shared" si="63"/>
        <v>NY005 - New York City Housing Authority</v>
      </c>
      <c r="DN3728" s="11" t="s">
        <v>10721</v>
      </c>
      <c r="DO3728" t="s">
        <v>10722</v>
      </c>
      <c r="DP3728">
        <v>944</v>
      </c>
    </row>
    <row r="3729" spans="113:120" x14ac:dyDescent="0.25">
      <c r="DI3729" t="s">
        <v>14</v>
      </c>
      <c r="DJ3729" t="s">
        <v>10635</v>
      </c>
      <c r="DK3729" s="3" t="s">
        <v>10565</v>
      </c>
      <c r="DL3729" t="s">
        <v>10636</v>
      </c>
      <c r="DM3729" t="str">
        <f t="shared" si="63"/>
        <v>NY005 - New York City Housing Authority</v>
      </c>
      <c r="DN3729" s="11" t="s">
        <v>10723</v>
      </c>
      <c r="DO3729" t="s">
        <v>10724</v>
      </c>
      <c r="DP3729">
        <v>1614</v>
      </c>
    </row>
    <row r="3730" spans="113:120" x14ac:dyDescent="0.25">
      <c r="DI3730" t="s">
        <v>14</v>
      </c>
      <c r="DJ3730" t="s">
        <v>10635</v>
      </c>
      <c r="DK3730" s="3" t="s">
        <v>10565</v>
      </c>
      <c r="DL3730" t="s">
        <v>10636</v>
      </c>
      <c r="DM3730" t="str">
        <f t="shared" si="63"/>
        <v>NY005 - New York City Housing Authority</v>
      </c>
      <c r="DN3730" s="11" t="s">
        <v>10725</v>
      </c>
      <c r="DO3730" t="s">
        <v>10726</v>
      </c>
      <c r="DP3730">
        <v>712</v>
      </c>
    </row>
    <row r="3731" spans="113:120" x14ac:dyDescent="0.25">
      <c r="DI3731" t="s">
        <v>14</v>
      </c>
      <c r="DJ3731" t="s">
        <v>10635</v>
      </c>
      <c r="DK3731" s="3" t="s">
        <v>10565</v>
      </c>
      <c r="DL3731" t="s">
        <v>10636</v>
      </c>
      <c r="DM3731" t="str">
        <f t="shared" si="63"/>
        <v>NY005 - New York City Housing Authority</v>
      </c>
      <c r="DN3731" s="11" t="s">
        <v>10727</v>
      </c>
      <c r="DO3731" t="s">
        <v>10640</v>
      </c>
      <c r="DP3731">
        <v>1535</v>
      </c>
    </row>
    <row r="3732" spans="113:120" x14ac:dyDescent="0.25">
      <c r="DI3732" t="s">
        <v>14</v>
      </c>
      <c r="DJ3732" t="s">
        <v>10635</v>
      </c>
      <c r="DK3732" s="3" t="s">
        <v>10565</v>
      </c>
      <c r="DL3732" t="s">
        <v>10636</v>
      </c>
      <c r="DM3732" t="str">
        <f t="shared" si="63"/>
        <v>NY005 - New York City Housing Authority</v>
      </c>
      <c r="DN3732" s="11" t="s">
        <v>10728</v>
      </c>
      <c r="DO3732" t="s">
        <v>10729</v>
      </c>
      <c r="DP3732">
        <v>1642</v>
      </c>
    </row>
    <row r="3733" spans="113:120" x14ac:dyDescent="0.25">
      <c r="DI3733" t="s">
        <v>14</v>
      </c>
      <c r="DJ3733" t="s">
        <v>10635</v>
      </c>
      <c r="DK3733" s="3" t="s">
        <v>10565</v>
      </c>
      <c r="DL3733" t="s">
        <v>10636</v>
      </c>
      <c r="DM3733" t="str">
        <f t="shared" si="63"/>
        <v>NY005 - New York City Housing Authority</v>
      </c>
      <c r="DN3733" s="11" t="s">
        <v>10730</v>
      </c>
      <c r="DO3733" t="s">
        <v>10731</v>
      </c>
      <c r="DP3733">
        <v>50</v>
      </c>
    </row>
    <row r="3734" spans="113:120" x14ac:dyDescent="0.25">
      <c r="DI3734" t="s">
        <v>14</v>
      </c>
      <c r="DJ3734" t="s">
        <v>10635</v>
      </c>
      <c r="DK3734" s="3" t="s">
        <v>10565</v>
      </c>
      <c r="DL3734" t="s">
        <v>10636</v>
      </c>
      <c r="DM3734" t="str">
        <f t="shared" si="63"/>
        <v>NY005 - New York City Housing Authority</v>
      </c>
      <c r="DN3734" s="11" t="s">
        <v>10732</v>
      </c>
      <c r="DO3734" t="s">
        <v>10733</v>
      </c>
      <c r="DP3734">
        <v>1767</v>
      </c>
    </row>
    <row r="3735" spans="113:120" x14ac:dyDescent="0.25">
      <c r="DI3735" t="s">
        <v>14</v>
      </c>
      <c r="DJ3735" t="s">
        <v>10635</v>
      </c>
      <c r="DK3735" s="3" t="s">
        <v>10565</v>
      </c>
      <c r="DL3735" t="s">
        <v>10636</v>
      </c>
      <c r="DM3735" t="str">
        <f t="shared" si="63"/>
        <v>NY005 - New York City Housing Authority</v>
      </c>
      <c r="DN3735" s="11" t="s">
        <v>10734</v>
      </c>
      <c r="DO3735" t="s">
        <v>10735</v>
      </c>
      <c r="DP3735">
        <v>1041</v>
      </c>
    </row>
    <row r="3736" spans="113:120" x14ac:dyDescent="0.25">
      <c r="DI3736" t="s">
        <v>14</v>
      </c>
      <c r="DJ3736" t="s">
        <v>10635</v>
      </c>
      <c r="DK3736" s="3" t="s">
        <v>10565</v>
      </c>
      <c r="DL3736" t="s">
        <v>10636</v>
      </c>
      <c r="DM3736" t="str">
        <f t="shared" si="63"/>
        <v>NY005 - New York City Housing Authority</v>
      </c>
      <c r="DN3736" s="11" t="s">
        <v>10736</v>
      </c>
      <c r="DO3736" t="s">
        <v>10737</v>
      </c>
      <c r="DP3736">
        <v>2090</v>
      </c>
    </row>
    <row r="3737" spans="113:120" x14ac:dyDescent="0.25">
      <c r="DI3737" t="s">
        <v>14</v>
      </c>
      <c r="DJ3737" t="s">
        <v>10635</v>
      </c>
      <c r="DK3737" s="3" t="s">
        <v>10565</v>
      </c>
      <c r="DL3737" t="s">
        <v>10636</v>
      </c>
      <c r="DM3737" t="str">
        <f t="shared" si="63"/>
        <v>NY005 - New York City Housing Authority</v>
      </c>
      <c r="DN3737" s="11" t="s">
        <v>10738</v>
      </c>
      <c r="DO3737" t="s">
        <v>10739</v>
      </c>
      <c r="DP3737">
        <v>1347</v>
      </c>
    </row>
    <row r="3738" spans="113:120" x14ac:dyDescent="0.25">
      <c r="DI3738" t="s">
        <v>14</v>
      </c>
      <c r="DJ3738" t="s">
        <v>10635</v>
      </c>
      <c r="DK3738" s="3" t="s">
        <v>10565</v>
      </c>
      <c r="DL3738" t="s">
        <v>10636</v>
      </c>
      <c r="DM3738" t="str">
        <f t="shared" si="63"/>
        <v>NY005 - New York City Housing Authority</v>
      </c>
      <c r="DN3738" s="11" t="s">
        <v>10740</v>
      </c>
      <c r="DO3738" t="s">
        <v>10741</v>
      </c>
      <c r="DP3738">
        <v>1765</v>
      </c>
    </row>
    <row r="3739" spans="113:120" x14ac:dyDescent="0.25">
      <c r="DI3739" t="s">
        <v>14</v>
      </c>
      <c r="DJ3739" t="s">
        <v>10635</v>
      </c>
      <c r="DK3739" s="3" t="s">
        <v>10565</v>
      </c>
      <c r="DL3739" t="s">
        <v>10636</v>
      </c>
      <c r="DM3739" t="str">
        <f t="shared" si="63"/>
        <v>NY005 - New York City Housing Authority</v>
      </c>
      <c r="DN3739" s="11" t="s">
        <v>10742</v>
      </c>
      <c r="DO3739" t="s">
        <v>10743</v>
      </c>
      <c r="DP3739">
        <v>1459</v>
      </c>
    </row>
    <row r="3740" spans="113:120" x14ac:dyDescent="0.25">
      <c r="DI3740" t="s">
        <v>14</v>
      </c>
      <c r="DJ3740" t="s">
        <v>10635</v>
      </c>
      <c r="DK3740" s="3" t="s">
        <v>10565</v>
      </c>
      <c r="DL3740" t="s">
        <v>10636</v>
      </c>
      <c r="DM3740" t="str">
        <f t="shared" si="63"/>
        <v>NY005 - New York City Housing Authority</v>
      </c>
      <c r="DN3740" s="11" t="s">
        <v>10744</v>
      </c>
      <c r="DO3740" t="s">
        <v>10745</v>
      </c>
      <c r="DP3740">
        <v>1244</v>
      </c>
    </row>
    <row r="3741" spans="113:120" x14ac:dyDescent="0.25">
      <c r="DI3741" t="s">
        <v>14</v>
      </c>
      <c r="DJ3741" t="s">
        <v>10635</v>
      </c>
      <c r="DK3741" s="3" t="s">
        <v>10565</v>
      </c>
      <c r="DL3741" t="s">
        <v>10636</v>
      </c>
      <c r="DM3741" t="str">
        <f t="shared" si="63"/>
        <v>NY005 - New York City Housing Authority</v>
      </c>
      <c r="DN3741" s="11" t="s">
        <v>10746</v>
      </c>
      <c r="DO3741" t="s">
        <v>10747</v>
      </c>
      <c r="DP3741">
        <v>1375</v>
      </c>
    </row>
    <row r="3742" spans="113:120" x14ac:dyDescent="0.25">
      <c r="DI3742" t="s">
        <v>14</v>
      </c>
      <c r="DJ3742" t="s">
        <v>10635</v>
      </c>
      <c r="DK3742" s="3" t="s">
        <v>10565</v>
      </c>
      <c r="DL3742" t="s">
        <v>10636</v>
      </c>
      <c r="DM3742" t="str">
        <f t="shared" si="63"/>
        <v>NY005 - New York City Housing Authority</v>
      </c>
      <c r="DN3742" s="11" t="s">
        <v>10748</v>
      </c>
      <c r="DO3742" t="s">
        <v>10749</v>
      </c>
      <c r="DP3742">
        <v>1225</v>
      </c>
    </row>
    <row r="3743" spans="113:120" x14ac:dyDescent="0.25">
      <c r="DI3743" t="s">
        <v>14</v>
      </c>
      <c r="DJ3743" t="s">
        <v>10635</v>
      </c>
      <c r="DK3743" s="3" t="s">
        <v>10565</v>
      </c>
      <c r="DL3743" t="s">
        <v>10636</v>
      </c>
      <c r="DM3743" t="str">
        <f t="shared" si="63"/>
        <v>NY005 - New York City Housing Authority</v>
      </c>
      <c r="DN3743" s="11" t="s">
        <v>10750</v>
      </c>
      <c r="DO3743" t="s">
        <v>10751</v>
      </c>
      <c r="DP3743">
        <v>1553</v>
      </c>
    </row>
    <row r="3744" spans="113:120" x14ac:dyDescent="0.25">
      <c r="DI3744" t="s">
        <v>14</v>
      </c>
      <c r="DJ3744" t="s">
        <v>10635</v>
      </c>
      <c r="DK3744" s="3" t="s">
        <v>10565</v>
      </c>
      <c r="DL3744" t="s">
        <v>10636</v>
      </c>
      <c r="DM3744" t="str">
        <f t="shared" si="63"/>
        <v>NY005 - New York City Housing Authority</v>
      </c>
      <c r="DN3744" s="11" t="s">
        <v>10752</v>
      </c>
      <c r="DO3744" t="s">
        <v>10753</v>
      </c>
      <c r="DP3744">
        <v>1056</v>
      </c>
    </row>
    <row r="3745" spans="113:120" x14ac:dyDescent="0.25">
      <c r="DI3745" t="s">
        <v>14</v>
      </c>
      <c r="DJ3745" t="s">
        <v>10635</v>
      </c>
      <c r="DK3745" s="3" t="s">
        <v>10565</v>
      </c>
      <c r="DL3745" t="s">
        <v>10636</v>
      </c>
      <c r="DM3745" t="str">
        <f t="shared" si="63"/>
        <v>NY005 - New York City Housing Authority</v>
      </c>
      <c r="DN3745" s="11" t="s">
        <v>10754</v>
      </c>
      <c r="DO3745" t="s">
        <v>10755</v>
      </c>
      <c r="DP3745">
        <v>699</v>
      </c>
    </row>
    <row r="3746" spans="113:120" x14ac:dyDescent="0.25">
      <c r="DI3746" t="s">
        <v>14</v>
      </c>
      <c r="DJ3746" t="s">
        <v>10635</v>
      </c>
      <c r="DK3746" s="3" t="s">
        <v>10565</v>
      </c>
      <c r="DL3746" t="s">
        <v>10636</v>
      </c>
      <c r="DM3746" t="str">
        <f t="shared" si="63"/>
        <v>NY005 - New York City Housing Authority</v>
      </c>
      <c r="DN3746" s="11" t="s">
        <v>10756</v>
      </c>
      <c r="DO3746" t="s">
        <v>10757</v>
      </c>
      <c r="DP3746">
        <v>2204</v>
      </c>
    </row>
    <row r="3747" spans="113:120" x14ac:dyDescent="0.25">
      <c r="DI3747" t="s">
        <v>14</v>
      </c>
      <c r="DJ3747" t="s">
        <v>10635</v>
      </c>
      <c r="DK3747" s="3" t="s">
        <v>10565</v>
      </c>
      <c r="DL3747" t="s">
        <v>10636</v>
      </c>
      <c r="DM3747" t="str">
        <f t="shared" si="63"/>
        <v>NY005 - New York City Housing Authority</v>
      </c>
      <c r="DN3747" s="11" t="s">
        <v>10758</v>
      </c>
      <c r="DO3747" t="s">
        <v>10759</v>
      </c>
      <c r="DP3747">
        <v>1501</v>
      </c>
    </row>
    <row r="3748" spans="113:120" x14ac:dyDescent="0.25">
      <c r="DI3748" t="s">
        <v>14</v>
      </c>
      <c r="DJ3748" t="s">
        <v>10635</v>
      </c>
      <c r="DK3748" s="3" t="s">
        <v>10565</v>
      </c>
      <c r="DL3748" t="s">
        <v>10636</v>
      </c>
      <c r="DM3748" t="str">
        <f t="shared" si="63"/>
        <v>NY005 - New York City Housing Authority</v>
      </c>
      <c r="DN3748" s="11" t="s">
        <v>10760</v>
      </c>
      <c r="DO3748" t="s">
        <v>10761</v>
      </c>
      <c r="DP3748">
        <v>934</v>
      </c>
    </row>
    <row r="3749" spans="113:120" x14ac:dyDescent="0.25">
      <c r="DI3749" t="s">
        <v>14</v>
      </c>
      <c r="DJ3749" t="s">
        <v>10635</v>
      </c>
      <c r="DK3749" s="3" t="s">
        <v>10565</v>
      </c>
      <c r="DL3749" t="s">
        <v>10636</v>
      </c>
      <c r="DM3749" t="str">
        <f t="shared" si="63"/>
        <v>NY005 - New York City Housing Authority</v>
      </c>
      <c r="DN3749" s="11" t="s">
        <v>10762</v>
      </c>
      <c r="DO3749" t="s">
        <v>10763</v>
      </c>
      <c r="DP3749">
        <v>1612</v>
      </c>
    </row>
    <row r="3750" spans="113:120" x14ac:dyDescent="0.25">
      <c r="DI3750" t="s">
        <v>14</v>
      </c>
      <c r="DJ3750" t="s">
        <v>10635</v>
      </c>
      <c r="DK3750" s="3" t="s">
        <v>10565</v>
      </c>
      <c r="DL3750" t="s">
        <v>10636</v>
      </c>
      <c r="DM3750" t="str">
        <f t="shared" si="63"/>
        <v>NY005 - New York City Housing Authority</v>
      </c>
      <c r="DN3750" s="11" t="s">
        <v>10764</v>
      </c>
      <c r="DO3750" t="s">
        <v>10765</v>
      </c>
      <c r="DP3750">
        <v>2391</v>
      </c>
    </row>
    <row r="3751" spans="113:120" x14ac:dyDescent="0.25">
      <c r="DI3751" t="s">
        <v>14</v>
      </c>
      <c r="DJ3751" t="s">
        <v>10635</v>
      </c>
      <c r="DK3751" s="3" t="s">
        <v>10565</v>
      </c>
      <c r="DL3751" t="s">
        <v>10636</v>
      </c>
      <c r="DM3751" t="str">
        <f t="shared" si="63"/>
        <v>NY005 - New York City Housing Authority</v>
      </c>
      <c r="DN3751" s="11" t="s">
        <v>10766</v>
      </c>
      <c r="DO3751" t="s">
        <v>10767</v>
      </c>
      <c r="DP3751">
        <v>1961</v>
      </c>
    </row>
    <row r="3752" spans="113:120" x14ac:dyDescent="0.25">
      <c r="DI3752" t="s">
        <v>14</v>
      </c>
      <c r="DJ3752" t="s">
        <v>10635</v>
      </c>
      <c r="DK3752" s="3" t="s">
        <v>10565</v>
      </c>
      <c r="DL3752" t="s">
        <v>10636</v>
      </c>
      <c r="DM3752" t="str">
        <f t="shared" si="63"/>
        <v>NY005 - New York City Housing Authority</v>
      </c>
      <c r="DN3752" s="11" t="s">
        <v>10768</v>
      </c>
      <c r="DO3752" t="s">
        <v>10769</v>
      </c>
      <c r="DP3752">
        <v>1724</v>
      </c>
    </row>
    <row r="3753" spans="113:120" x14ac:dyDescent="0.25">
      <c r="DI3753" t="s">
        <v>14</v>
      </c>
      <c r="DJ3753" t="s">
        <v>10635</v>
      </c>
      <c r="DK3753" s="3" t="s">
        <v>10565</v>
      </c>
      <c r="DL3753" t="s">
        <v>10636</v>
      </c>
      <c r="DM3753" t="str">
        <f t="shared" si="63"/>
        <v>NY005 - New York City Housing Authority</v>
      </c>
      <c r="DN3753" s="11" t="s">
        <v>10770</v>
      </c>
      <c r="DO3753" t="s">
        <v>10771</v>
      </c>
      <c r="DP3753">
        <v>1664</v>
      </c>
    </row>
    <row r="3754" spans="113:120" x14ac:dyDescent="0.25">
      <c r="DI3754" t="s">
        <v>14</v>
      </c>
      <c r="DJ3754" t="s">
        <v>10635</v>
      </c>
      <c r="DK3754" s="3" t="s">
        <v>10565</v>
      </c>
      <c r="DL3754" t="s">
        <v>10636</v>
      </c>
      <c r="DM3754" t="str">
        <f t="shared" si="63"/>
        <v>NY005 - New York City Housing Authority</v>
      </c>
      <c r="DN3754" s="11" t="s">
        <v>10772</v>
      </c>
      <c r="DO3754" t="s">
        <v>10773</v>
      </c>
      <c r="DP3754">
        <v>1724</v>
      </c>
    </row>
    <row r="3755" spans="113:120" x14ac:dyDescent="0.25">
      <c r="DI3755" t="s">
        <v>14</v>
      </c>
      <c r="DJ3755" t="s">
        <v>10635</v>
      </c>
      <c r="DK3755" s="3" t="s">
        <v>10565</v>
      </c>
      <c r="DL3755" t="s">
        <v>10636</v>
      </c>
      <c r="DM3755" t="str">
        <f t="shared" si="63"/>
        <v>NY005 - New York City Housing Authority</v>
      </c>
      <c r="DN3755" s="11" t="s">
        <v>10774</v>
      </c>
      <c r="DO3755" t="s">
        <v>10775</v>
      </c>
      <c r="DP3755">
        <v>1509</v>
      </c>
    </row>
    <row r="3756" spans="113:120" x14ac:dyDescent="0.25">
      <c r="DI3756" t="s">
        <v>14</v>
      </c>
      <c r="DJ3756" t="s">
        <v>10635</v>
      </c>
      <c r="DK3756" s="3" t="s">
        <v>10565</v>
      </c>
      <c r="DL3756" t="s">
        <v>10636</v>
      </c>
      <c r="DM3756" t="str">
        <f t="shared" si="63"/>
        <v>NY005 - New York City Housing Authority</v>
      </c>
      <c r="DN3756" s="11" t="s">
        <v>10776</v>
      </c>
      <c r="DO3756" t="s">
        <v>10777</v>
      </c>
      <c r="DP3756">
        <v>1418</v>
      </c>
    </row>
    <row r="3757" spans="113:120" x14ac:dyDescent="0.25">
      <c r="DI3757" t="s">
        <v>14</v>
      </c>
      <c r="DJ3757" t="s">
        <v>10635</v>
      </c>
      <c r="DK3757" s="3" t="s">
        <v>10565</v>
      </c>
      <c r="DL3757" t="s">
        <v>10636</v>
      </c>
      <c r="DM3757" t="str">
        <f t="shared" si="63"/>
        <v>NY005 - New York City Housing Authority</v>
      </c>
      <c r="DN3757" s="11" t="s">
        <v>10778</v>
      </c>
      <c r="DO3757" t="s">
        <v>10779</v>
      </c>
      <c r="DP3757">
        <v>2162</v>
      </c>
    </row>
    <row r="3758" spans="113:120" x14ac:dyDescent="0.25">
      <c r="DI3758" t="s">
        <v>14</v>
      </c>
      <c r="DJ3758" t="s">
        <v>10635</v>
      </c>
      <c r="DK3758" s="3" t="s">
        <v>10565</v>
      </c>
      <c r="DL3758" t="s">
        <v>10636</v>
      </c>
      <c r="DM3758" t="str">
        <f t="shared" si="63"/>
        <v>NY005 - New York City Housing Authority</v>
      </c>
      <c r="DN3758" s="11" t="s">
        <v>10780</v>
      </c>
      <c r="DO3758" t="s">
        <v>10781</v>
      </c>
      <c r="DP3758">
        <v>885</v>
      </c>
    </row>
    <row r="3759" spans="113:120" x14ac:dyDescent="0.25">
      <c r="DI3759" t="s">
        <v>14</v>
      </c>
      <c r="DJ3759" t="s">
        <v>10635</v>
      </c>
      <c r="DK3759" s="3" t="s">
        <v>10565</v>
      </c>
      <c r="DL3759" t="s">
        <v>10636</v>
      </c>
      <c r="DM3759" t="str">
        <f t="shared" si="63"/>
        <v>NY005 - New York City Housing Authority</v>
      </c>
      <c r="DN3759" s="11" t="s">
        <v>10782</v>
      </c>
      <c r="DO3759" t="s">
        <v>10783</v>
      </c>
      <c r="DP3759">
        <v>1494</v>
      </c>
    </row>
    <row r="3760" spans="113:120" x14ac:dyDescent="0.25">
      <c r="DI3760" t="s">
        <v>14</v>
      </c>
      <c r="DJ3760" t="s">
        <v>10635</v>
      </c>
      <c r="DK3760" s="3" t="s">
        <v>10565</v>
      </c>
      <c r="DL3760" t="s">
        <v>10636</v>
      </c>
      <c r="DM3760" t="str">
        <f t="shared" si="63"/>
        <v>NY005 - New York City Housing Authority</v>
      </c>
      <c r="DN3760" s="11" t="s">
        <v>10784</v>
      </c>
      <c r="DO3760" t="s">
        <v>10785</v>
      </c>
      <c r="DP3760">
        <v>2351</v>
      </c>
    </row>
    <row r="3761" spans="113:120" x14ac:dyDescent="0.25">
      <c r="DI3761" t="s">
        <v>14</v>
      </c>
      <c r="DJ3761" t="s">
        <v>10635</v>
      </c>
      <c r="DK3761" s="3" t="s">
        <v>10565</v>
      </c>
      <c r="DL3761" t="s">
        <v>10636</v>
      </c>
      <c r="DM3761" t="str">
        <f t="shared" si="63"/>
        <v>NY005 - New York City Housing Authority</v>
      </c>
      <c r="DN3761" s="11" t="s">
        <v>10786</v>
      </c>
      <c r="DO3761" t="s">
        <v>10787</v>
      </c>
      <c r="DP3761">
        <v>1378</v>
      </c>
    </row>
    <row r="3762" spans="113:120" x14ac:dyDescent="0.25">
      <c r="DI3762" t="s">
        <v>14</v>
      </c>
      <c r="DJ3762" t="s">
        <v>10635</v>
      </c>
      <c r="DK3762" s="3" t="s">
        <v>10565</v>
      </c>
      <c r="DL3762" t="s">
        <v>10636</v>
      </c>
      <c r="DM3762" t="str">
        <f t="shared" si="63"/>
        <v>NY005 - New York City Housing Authority</v>
      </c>
      <c r="DN3762" s="11" t="s">
        <v>10788</v>
      </c>
      <c r="DO3762" t="s">
        <v>10789</v>
      </c>
      <c r="DP3762">
        <v>209</v>
      </c>
    </row>
    <row r="3763" spans="113:120" x14ac:dyDescent="0.25">
      <c r="DI3763" t="s">
        <v>14</v>
      </c>
      <c r="DJ3763" t="s">
        <v>10635</v>
      </c>
      <c r="DK3763" s="3" t="s">
        <v>10565</v>
      </c>
      <c r="DL3763" t="s">
        <v>10636</v>
      </c>
      <c r="DM3763" t="str">
        <f t="shared" si="63"/>
        <v>NY005 - New York City Housing Authority</v>
      </c>
      <c r="DN3763" s="11" t="s">
        <v>10790</v>
      </c>
      <c r="DO3763" t="s">
        <v>10791</v>
      </c>
      <c r="DP3763">
        <v>916</v>
      </c>
    </row>
    <row r="3764" spans="113:120" x14ac:dyDescent="0.25">
      <c r="DI3764" t="s">
        <v>14</v>
      </c>
      <c r="DJ3764" t="s">
        <v>10635</v>
      </c>
      <c r="DK3764" s="3" t="s">
        <v>10565</v>
      </c>
      <c r="DL3764" t="s">
        <v>10636</v>
      </c>
      <c r="DM3764" t="str">
        <f t="shared" si="63"/>
        <v>NY005 - New York City Housing Authority</v>
      </c>
      <c r="DN3764" s="11" t="s">
        <v>10792</v>
      </c>
      <c r="DO3764" t="s">
        <v>10793</v>
      </c>
      <c r="DP3764">
        <v>463</v>
      </c>
    </row>
    <row r="3765" spans="113:120" x14ac:dyDescent="0.25">
      <c r="DI3765" t="s">
        <v>14</v>
      </c>
      <c r="DJ3765" t="s">
        <v>10635</v>
      </c>
      <c r="DK3765" s="3" t="s">
        <v>10565</v>
      </c>
      <c r="DL3765" t="s">
        <v>10636</v>
      </c>
      <c r="DM3765" t="str">
        <f t="shared" si="63"/>
        <v>NY005 - New York City Housing Authority</v>
      </c>
      <c r="DN3765" s="11" t="s">
        <v>10794</v>
      </c>
      <c r="DO3765" t="s">
        <v>10795</v>
      </c>
      <c r="DP3765">
        <v>1570</v>
      </c>
    </row>
    <row r="3766" spans="113:120" x14ac:dyDescent="0.25">
      <c r="DI3766" t="s">
        <v>14</v>
      </c>
      <c r="DJ3766" t="s">
        <v>10635</v>
      </c>
      <c r="DK3766" s="3" t="s">
        <v>10565</v>
      </c>
      <c r="DL3766" t="s">
        <v>10636</v>
      </c>
      <c r="DM3766" t="str">
        <f t="shared" si="63"/>
        <v>NY005 - New York City Housing Authority</v>
      </c>
      <c r="DN3766" s="11" t="s">
        <v>10796</v>
      </c>
      <c r="DO3766" t="s">
        <v>10797</v>
      </c>
      <c r="DP3766">
        <v>418</v>
      </c>
    </row>
    <row r="3767" spans="113:120" x14ac:dyDescent="0.25">
      <c r="DI3767" t="s">
        <v>14</v>
      </c>
      <c r="DJ3767" t="s">
        <v>10635</v>
      </c>
      <c r="DK3767" s="3" t="s">
        <v>10565</v>
      </c>
      <c r="DL3767" t="s">
        <v>10636</v>
      </c>
      <c r="DM3767" t="str">
        <f t="shared" si="63"/>
        <v>NY005 - New York City Housing Authority</v>
      </c>
      <c r="DN3767" s="11" t="s">
        <v>10798</v>
      </c>
      <c r="DO3767" t="s">
        <v>10799</v>
      </c>
      <c r="DP3767">
        <v>1510</v>
      </c>
    </row>
    <row r="3768" spans="113:120" x14ac:dyDescent="0.25">
      <c r="DI3768" t="s">
        <v>14</v>
      </c>
      <c r="DJ3768" t="s">
        <v>10635</v>
      </c>
      <c r="DK3768" s="3" t="s">
        <v>10565</v>
      </c>
      <c r="DL3768" t="s">
        <v>10636</v>
      </c>
      <c r="DM3768" t="str">
        <f t="shared" si="63"/>
        <v>NY005 - New York City Housing Authority</v>
      </c>
      <c r="DN3768" s="11" t="s">
        <v>10800</v>
      </c>
      <c r="DO3768" t="s">
        <v>10801</v>
      </c>
      <c r="DP3768">
        <v>1887</v>
      </c>
    </row>
    <row r="3769" spans="113:120" x14ac:dyDescent="0.25">
      <c r="DI3769" t="s">
        <v>14</v>
      </c>
      <c r="DJ3769" t="s">
        <v>10635</v>
      </c>
      <c r="DK3769" s="3" t="s">
        <v>10565</v>
      </c>
      <c r="DL3769" t="s">
        <v>10636</v>
      </c>
      <c r="DM3769" t="str">
        <f t="shared" si="63"/>
        <v>NY005 - New York City Housing Authority</v>
      </c>
      <c r="DN3769" s="11" t="s">
        <v>10802</v>
      </c>
      <c r="DO3769" t="s">
        <v>10803</v>
      </c>
      <c r="DP3769">
        <v>869</v>
      </c>
    </row>
    <row r="3770" spans="113:120" x14ac:dyDescent="0.25">
      <c r="DI3770" t="s">
        <v>14</v>
      </c>
      <c r="DJ3770" t="s">
        <v>10635</v>
      </c>
      <c r="DK3770" s="3" t="s">
        <v>10565</v>
      </c>
      <c r="DL3770" t="s">
        <v>10636</v>
      </c>
      <c r="DM3770" t="str">
        <f t="shared" si="63"/>
        <v>NY005 - New York City Housing Authority</v>
      </c>
      <c r="DN3770" s="11" t="s">
        <v>10804</v>
      </c>
      <c r="DO3770" t="s">
        <v>10805</v>
      </c>
      <c r="DP3770">
        <v>982</v>
      </c>
    </row>
    <row r="3771" spans="113:120" x14ac:dyDescent="0.25">
      <c r="DI3771" t="s">
        <v>14</v>
      </c>
      <c r="DJ3771" t="s">
        <v>10635</v>
      </c>
      <c r="DK3771" s="3" t="s">
        <v>10565</v>
      </c>
      <c r="DL3771" t="s">
        <v>10636</v>
      </c>
      <c r="DM3771" t="str">
        <f t="shared" si="63"/>
        <v>NY005 - New York City Housing Authority</v>
      </c>
      <c r="DN3771" s="11" t="s">
        <v>10806</v>
      </c>
      <c r="DO3771" t="s">
        <v>10807</v>
      </c>
      <c r="DP3771">
        <v>1046</v>
      </c>
    </row>
    <row r="3772" spans="113:120" x14ac:dyDescent="0.25">
      <c r="DI3772" t="s">
        <v>14</v>
      </c>
      <c r="DJ3772" t="s">
        <v>10635</v>
      </c>
      <c r="DK3772" s="3" t="s">
        <v>10565</v>
      </c>
      <c r="DL3772" t="s">
        <v>10636</v>
      </c>
      <c r="DM3772" t="str">
        <f t="shared" si="63"/>
        <v>NY005 - New York City Housing Authority</v>
      </c>
      <c r="DN3772" s="11" t="s">
        <v>10808</v>
      </c>
      <c r="DO3772" t="s">
        <v>10809</v>
      </c>
      <c r="DP3772">
        <v>220</v>
      </c>
    </row>
    <row r="3773" spans="113:120" x14ac:dyDescent="0.25">
      <c r="DI3773" t="s">
        <v>14</v>
      </c>
      <c r="DJ3773" t="s">
        <v>10635</v>
      </c>
      <c r="DK3773" s="3" t="s">
        <v>10565</v>
      </c>
      <c r="DL3773" t="s">
        <v>10636</v>
      </c>
      <c r="DM3773" t="str">
        <f t="shared" si="63"/>
        <v>NY005 - New York City Housing Authority</v>
      </c>
      <c r="DN3773" s="11" t="s">
        <v>10810</v>
      </c>
      <c r="DO3773" t="s">
        <v>10811</v>
      </c>
      <c r="DP3773">
        <v>687</v>
      </c>
    </row>
    <row r="3774" spans="113:120" x14ac:dyDescent="0.25">
      <c r="DI3774" t="s">
        <v>14</v>
      </c>
      <c r="DJ3774" t="s">
        <v>10635</v>
      </c>
      <c r="DK3774" s="3" t="s">
        <v>10565</v>
      </c>
      <c r="DL3774" t="s">
        <v>10636</v>
      </c>
      <c r="DM3774" t="str">
        <f t="shared" si="63"/>
        <v>NY005 - New York City Housing Authority</v>
      </c>
      <c r="DN3774" s="11" t="s">
        <v>10812</v>
      </c>
      <c r="DO3774" t="s">
        <v>10813</v>
      </c>
      <c r="DP3774">
        <v>1104</v>
      </c>
    </row>
    <row r="3775" spans="113:120" x14ac:dyDescent="0.25">
      <c r="DI3775" t="s">
        <v>14</v>
      </c>
      <c r="DJ3775" t="s">
        <v>10635</v>
      </c>
      <c r="DK3775" s="3" t="s">
        <v>10565</v>
      </c>
      <c r="DL3775" t="s">
        <v>10636</v>
      </c>
      <c r="DM3775" t="str">
        <f t="shared" si="63"/>
        <v>NY005 - New York City Housing Authority</v>
      </c>
      <c r="DN3775" s="11" t="s">
        <v>10814</v>
      </c>
      <c r="DO3775" t="s">
        <v>10815</v>
      </c>
      <c r="DP3775">
        <v>538</v>
      </c>
    </row>
    <row r="3776" spans="113:120" x14ac:dyDescent="0.25">
      <c r="DI3776" t="s">
        <v>14</v>
      </c>
      <c r="DJ3776" t="s">
        <v>10635</v>
      </c>
      <c r="DK3776" s="3" t="s">
        <v>10565</v>
      </c>
      <c r="DL3776" t="s">
        <v>10636</v>
      </c>
      <c r="DM3776" t="str">
        <f t="shared" si="63"/>
        <v>NY005 - New York City Housing Authority</v>
      </c>
      <c r="DN3776" s="11" t="s">
        <v>10816</v>
      </c>
      <c r="DO3776" t="s">
        <v>10817</v>
      </c>
      <c r="DP3776">
        <v>1323</v>
      </c>
    </row>
    <row r="3777" spans="113:120" x14ac:dyDescent="0.25">
      <c r="DI3777" t="s">
        <v>14</v>
      </c>
      <c r="DJ3777" t="s">
        <v>10635</v>
      </c>
      <c r="DK3777" s="3" t="s">
        <v>10565</v>
      </c>
      <c r="DL3777" t="s">
        <v>10636</v>
      </c>
      <c r="DM3777" t="str">
        <f t="shared" si="63"/>
        <v>NY005 - New York City Housing Authority</v>
      </c>
      <c r="DN3777" s="11" t="s">
        <v>10818</v>
      </c>
      <c r="DO3777" t="s">
        <v>10819</v>
      </c>
      <c r="DP3777">
        <v>812</v>
      </c>
    </row>
    <row r="3778" spans="113:120" x14ac:dyDescent="0.25">
      <c r="DI3778" t="s">
        <v>14</v>
      </c>
      <c r="DJ3778" t="s">
        <v>10635</v>
      </c>
      <c r="DK3778" s="3" t="s">
        <v>10565</v>
      </c>
      <c r="DL3778" t="s">
        <v>10636</v>
      </c>
      <c r="DM3778" t="str">
        <f t="shared" si="63"/>
        <v>NY005 - New York City Housing Authority</v>
      </c>
      <c r="DN3778" s="11" t="s">
        <v>10820</v>
      </c>
      <c r="DO3778" t="s">
        <v>10821</v>
      </c>
      <c r="DP3778">
        <v>1730</v>
      </c>
    </row>
    <row r="3779" spans="113:120" x14ac:dyDescent="0.25">
      <c r="DI3779" t="s">
        <v>14</v>
      </c>
      <c r="DJ3779" t="s">
        <v>10635</v>
      </c>
      <c r="DK3779" s="3" t="s">
        <v>10565</v>
      </c>
      <c r="DL3779" t="s">
        <v>10636</v>
      </c>
      <c r="DM3779" t="str">
        <f t="shared" si="63"/>
        <v>NY005 - New York City Housing Authority</v>
      </c>
      <c r="DN3779" s="11" t="s">
        <v>10822</v>
      </c>
      <c r="DO3779" t="s">
        <v>10823</v>
      </c>
      <c r="DP3779">
        <v>267</v>
      </c>
    </row>
    <row r="3780" spans="113:120" x14ac:dyDescent="0.25">
      <c r="DI3780" t="s">
        <v>14</v>
      </c>
      <c r="DJ3780" t="s">
        <v>10635</v>
      </c>
      <c r="DK3780" s="3" t="s">
        <v>10565</v>
      </c>
      <c r="DL3780" t="s">
        <v>10636</v>
      </c>
      <c r="DM3780" t="str">
        <f t="shared" si="63"/>
        <v>NY005 - New York City Housing Authority</v>
      </c>
      <c r="DN3780" s="11" t="s">
        <v>10824</v>
      </c>
      <c r="DO3780" t="s">
        <v>10825</v>
      </c>
      <c r="DP3780">
        <v>361</v>
      </c>
    </row>
    <row r="3781" spans="113:120" x14ac:dyDescent="0.25">
      <c r="DI3781" t="s">
        <v>14</v>
      </c>
      <c r="DJ3781" t="s">
        <v>10635</v>
      </c>
      <c r="DK3781" s="3" t="s">
        <v>10565</v>
      </c>
      <c r="DL3781" t="s">
        <v>10636</v>
      </c>
      <c r="DM3781" t="str">
        <f t="shared" si="63"/>
        <v>NY005 - New York City Housing Authority</v>
      </c>
      <c r="DN3781" s="11" t="s">
        <v>10826</v>
      </c>
      <c r="DO3781" t="s">
        <v>10827</v>
      </c>
      <c r="DP3781">
        <v>829</v>
      </c>
    </row>
    <row r="3782" spans="113:120" x14ac:dyDescent="0.25">
      <c r="DI3782" t="s">
        <v>14</v>
      </c>
      <c r="DJ3782" t="s">
        <v>10635</v>
      </c>
      <c r="DK3782" s="3" t="s">
        <v>10565</v>
      </c>
      <c r="DL3782" t="s">
        <v>10636</v>
      </c>
      <c r="DM3782" t="str">
        <f t="shared" ref="DM3782:DM3845" si="64">CONCATENATE(DJ3782," - ",DL3782)</f>
        <v>NY005 - New York City Housing Authority</v>
      </c>
      <c r="DN3782" s="11" t="s">
        <v>10828</v>
      </c>
      <c r="DO3782" t="s">
        <v>10829</v>
      </c>
      <c r="DP3782">
        <v>1256</v>
      </c>
    </row>
    <row r="3783" spans="113:120" x14ac:dyDescent="0.25">
      <c r="DI3783" t="s">
        <v>14</v>
      </c>
      <c r="DJ3783" t="s">
        <v>10635</v>
      </c>
      <c r="DK3783" s="3" t="s">
        <v>10565</v>
      </c>
      <c r="DL3783" t="s">
        <v>10636</v>
      </c>
      <c r="DM3783" t="str">
        <f t="shared" si="64"/>
        <v>NY005 - New York City Housing Authority</v>
      </c>
      <c r="DN3783" s="11" t="s">
        <v>10830</v>
      </c>
      <c r="DO3783" t="s">
        <v>10831</v>
      </c>
      <c r="DP3783">
        <v>1032</v>
      </c>
    </row>
    <row r="3784" spans="113:120" x14ac:dyDescent="0.25">
      <c r="DI3784" t="s">
        <v>14</v>
      </c>
      <c r="DJ3784" t="s">
        <v>10635</v>
      </c>
      <c r="DK3784" s="3" t="s">
        <v>10565</v>
      </c>
      <c r="DL3784" t="s">
        <v>10636</v>
      </c>
      <c r="DM3784" t="str">
        <f t="shared" si="64"/>
        <v>NY005 - New York City Housing Authority</v>
      </c>
      <c r="DN3784" s="11" t="s">
        <v>10832</v>
      </c>
      <c r="DO3784" t="s">
        <v>10833</v>
      </c>
      <c r="DP3784">
        <v>976</v>
      </c>
    </row>
    <row r="3785" spans="113:120" x14ac:dyDescent="0.25">
      <c r="DI3785" t="s">
        <v>14</v>
      </c>
      <c r="DJ3785" t="s">
        <v>10635</v>
      </c>
      <c r="DK3785" s="3" t="s">
        <v>10565</v>
      </c>
      <c r="DL3785" t="s">
        <v>10636</v>
      </c>
      <c r="DM3785" t="str">
        <f t="shared" si="64"/>
        <v>NY005 - New York City Housing Authority</v>
      </c>
      <c r="DN3785" s="11" t="s">
        <v>10834</v>
      </c>
      <c r="DO3785" t="s">
        <v>10835</v>
      </c>
      <c r="DP3785">
        <v>1508</v>
      </c>
    </row>
    <row r="3786" spans="113:120" x14ac:dyDescent="0.25">
      <c r="DI3786" t="s">
        <v>14</v>
      </c>
      <c r="DJ3786" t="s">
        <v>10635</v>
      </c>
      <c r="DK3786" s="3" t="s">
        <v>10565</v>
      </c>
      <c r="DL3786" t="s">
        <v>10636</v>
      </c>
      <c r="DM3786" t="str">
        <f t="shared" si="64"/>
        <v>NY005 - New York City Housing Authority</v>
      </c>
      <c r="DN3786" s="11" t="s">
        <v>10836</v>
      </c>
      <c r="DO3786" t="s">
        <v>10837</v>
      </c>
      <c r="DP3786">
        <v>1332</v>
      </c>
    </row>
    <row r="3787" spans="113:120" x14ac:dyDescent="0.25">
      <c r="DI3787" t="s">
        <v>14</v>
      </c>
      <c r="DJ3787" t="s">
        <v>10635</v>
      </c>
      <c r="DK3787" s="3" t="s">
        <v>10565</v>
      </c>
      <c r="DL3787" t="s">
        <v>10636</v>
      </c>
      <c r="DM3787" t="str">
        <f t="shared" si="64"/>
        <v>NY005 - New York City Housing Authority</v>
      </c>
      <c r="DN3787" s="11" t="s">
        <v>10838</v>
      </c>
      <c r="DO3787" t="s">
        <v>10839</v>
      </c>
      <c r="DP3787">
        <v>919</v>
      </c>
    </row>
    <row r="3788" spans="113:120" x14ac:dyDescent="0.25">
      <c r="DI3788" t="s">
        <v>14</v>
      </c>
      <c r="DJ3788" t="s">
        <v>10635</v>
      </c>
      <c r="DK3788" s="3" t="s">
        <v>10565</v>
      </c>
      <c r="DL3788" t="s">
        <v>10636</v>
      </c>
      <c r="DM3788" t="str">
        <f t="shared" si="64"/>
        <v>NY005 - New York City Housing Authority</v>
      </c>
      <c r="DN3788" s="11" t="s">
        <v>10840</v>
      </c>
      <c r="DO3788" t="s">
        <v>10841</v>
      </c>
      <c r="DP3788">
        <v>293</v>
      </c>
    </row>
    <row r="3789" spans="113:120" x14ac:dyDescent="0.25">
      <c r="DI3789" t="s">
        <v>14</v>
      </c>
      <c r="DJ3789" t="s">
        <v>10635</v>
      </c>
      <c r="DK3789" s="3" t="s">
        <v>10565</v>
      </c>
      <c r="DL3789" t="s">
        <v>10636</v>
      </c>
      <c r="DM3789" t="str">
        <f t="shared" si="64"/>
        <v>NY005 - New York City Housing Authority</v>
      </c>
      <c r="DN3789" s="11" t="s">
        <v>10842</v>
      </c>
      <c r="DO3789" t="s">
        <v>10843</v>
      </c>
      <c r="DP3789">
        <v>577</v>
      </c>
    </row>
    <row r="3790" spans="113:120" x14ac:dyDescent="0.25">
      <c r="DI3790" t="s">
        <v>14</v>
      </c>
      <c r="DJ3790" t="s">
        <v>10635</v>
      </c>
      <c r="DK3790" s="3" t="s">
        <v>10565</v>
      </c>
      <c r="DL3790" t="s">
        <v>10636</v>
      </c>
      <c r="DM3790" t="str">
        <f t="shared" si="64"/>
        <v>NY005 - New York City Housing Authority</v>
      </c>
      <c r="DN3790" s="11" t="s">
        <v>10844</v>
      </c>
      <c r="DO3790" t="s">
        <v>10845</v>
      </c>
      <c r="DP3790">
        <v>199</v>
      </c>
    </row>
    <row r="3791" spans="113:120" x14ac:dyDescent="0.25">
      <c r="DI3791" t="s">
        <v>14</v>
      </c>
      <c r="DJ3791" t="s">
        <v>10635</v>
      </c>
      <c r="DK3791" s="3" t="s">
        <v>10565</v>
      </c>
      <c r="DL3791" t="s">
        <v>10636</v>
      </c>
      <c r="DM3791" t="str">
        <f t="shared" si="64"/>
        <v>NY005 - New York City Housing Authority</v>
      </c>
      <c r="DN3791" s="11" t="s">
        <v>10846</v>
      </c>
      <c r="DO3791" t="s">
        <v>10847</v>
      </c>
      <c r="DP3791">
        <v>481</v>
      </c>
    </row>
    <row r="3792" spans="113:120" x14ac:dyDescent="0.25">
      <c r="DI3792" t="s">
        <v>14</v>
      </c>
      <c r="DJ3792" t="s">
        <v>10635</v>
      </c>
      <c r="DK3792" s="3" t="s">
        <v>10565</v>
      </c>
      <c r="DL3792" t="s">
        <v>10636</v>
      </c>
      <c r="DM3792" t="str">
        <f t="shared" si="64"/>
        <v>NY005 - New York City Housing Authority</v>
      </c>
      <c r="DN3792" s="11" t="s">
        <v>10848</v>
      </c>
      <c r="DO3792" t="s">
        <v>10849</v>
      </c>
      <c r="DP3792">
        <v>458</v>
      </c>
    </row>
    <row r="3793" spans="113:120" x14ac:dyDescent="0.25">
      <c r="DI3793" t="s">
        <v>14</v>
      </c>
      <c r="DJ3793" t="s">
        <v>10635</v>
      </c>
      <c r="DK3793" s="3" t="s">
        <v>10565</v>
      </c>
      <c r="DL3793" t="s">
        <v>10636</v>
      </c>
      <c r="DM3793" t="str">
        <f t="shared" si="64"/>
        <v>NY005 - New York City Housing Authority</v>
      </c>
      <c r="DN3793" s="11" t="s">
        <v>10850</v>
      </c>
      <c r="DO3793" t="s">
        <v>10851</v>
      </c>
      <c r="DP3793">
        <v>525</v>
      </c>
    </row>
    <row r="3794" spans="113:120" x14ac:dyDescent="0.25">
      <c r="DI3794" t="s">
        <v>14</v>
      </c>
      <c r="DJ3794" t="s">
        <v>10635</v>
      </c>
      <c r="DK3794" s="3" t="s">
        <v>10565</v>
      </c>
      <c r="DL3794" t="s">
        <v>10636</v>
      </c>
      <c r="DM3794" t="str">
        <f t="shared" si="64"/>
        <v>NY005 - New York City Housing Authority</v>
      </c>
      <c r="DN3794" s="11" t="s">
        <v>10852</v>
      </c>
      <c r="DO3794" t="s">
        <v>10853</v>
      </c>
      <c r="DP3794">
        <v>636</v>
      </c>
    </row>
    <row r="3795" spans="113:120" x14ac:dyDescent="0.25">
      <c r="DI3795" t="s">
        <v>14</v>
      </c>
      <c r="DJ3795" t="s">
        <v>10635</v>
      </c>
      <c r="DK3795" s="3" t="s">
        <v>10565</v>
      </c>
      <c r="DL3795" t="s">
        <v>10636</v>
      </c>
      <c r="DM3795" t="str">
        <f t="shared" si="64"/>
        <v>NY005 - New York City Housing Authority</v>
      </c>
      <c r="DN3795" s="11" t="s">
        <v>10854</v>
      </c>
      <c r="DO3795" t="s">
        <v>10855</v>
      </c>
      <c r="DP3795">
        <v>934</v>
      </c>
    </row>
    <row r="3796" spans="113:120" x14ac:dyDescent="0.25">
      <c r="DI3796" t="s">
        <v>14</v>
      </c>
      <c r="DJ3796" t="s">
        <v>10635</v>
      </c>
      <c r="DK3796" s="3" t="s">
        <v>10565</v>
      </c>
      <c r="DL3796" t="s">
        <v>10636</v>
      </c>
      <c r="DM3796" t="str">
        <f t="shared" si="64"/>
        <v>NY005 - New York City Housing Authority</v>
      </c>
      <c r="DN3796" s="11" t="s">
        <v>10856</v>
      </c>
      <c r="DO3796" t="s">
        <v>10857</v>
      </c>
      <c r="DP3796">
        <v>521</v>
      </c>
    </row>
    <row r="3797" spans="113:120" x14ac:dyDescent="0.25">
      <c r="DI3797" t="s">
        <v>14</v>
      </c>
      <c r="DJ3797" t="s">
        <v>10635</v>
      </c>
      <c r="DK3797" s="3" t="s">
        <v>10565</v>
      </c>
      <c r="DL3797" t="s">
        <v>10636</v>
      </c>
      <c r="DM3797" t="str">
        <f t="shared" si="64"/>
        <v>NY005 - New York City Housing Authority</v>
      </c>
      <c r="DN3797" s="11" t="s">
        <v>10858</v>
      </c>
      <c r="DO3797" t="s">
        <v>10859</v>
      </c>
      <c r="DP3797">
        <v>224</v>
      </c>
    </row>
    <row r="3798" spans="113:120" x14ac:dyDescent="0.25">
      <c r="DI3798" t="s">
        <v>14</v>
      </c>
      <c r="DJ3798" t="s">
        <v>10635</v>
      </c>
      <c r="DK3798" s="3" t="s">
        <v>10565</v>
      </c>
      <c r="DL3798" t="s">
        <v>10636</v>
      </c>
      <c r="DM3798" t="str">
        <f t="shared" si="64"/>
        <v>NY005 - New York City Housing Authority</v>
      </c>
      <c r="DN3798" s="11" t="s">
        <v>10860</v>
      </c>
      <c r="DO3798" t="s">
        <v>10861</v>
      </c>
      <c r="DP3798">
        <v>860</v>
      </c>
    </row>
    <row r="3799" spans="113:120" x14ac:dyDescent="0.25">
      <c r="DI3799" t="s">
        <v>14</v>
      </c>
      <c r="DJ3799" t="s">
        <v>10635</v>
      </c>
      <c r="DK3799" s="3" t="s">
        <v>10565</v>
      </c>
      <c r="DL3799" t="s">
        <v>10636</v>
      </c>
      <c r="DM3799" t="str">
        <f t="shared" si="64"/>
        <v>NY005 - New York City Housing Authority</v>
      </c>
      <c r="DN3799" s="11" t="s">
        <v>10862</v>
      </c>
      <c r="DO3799" t="s">
        <v>10863</v>
      </c>
      <c r="DP3799">
        <v>1711</v>
      </c>
    </row>
    <row r="3800" spans="113:120" x14ac:dyDescent="0.25">
      <c r="DI3800" t="s">
        <v>14</v>
      </c>
      <c r="DJ3800" t="s">
        <v>10635</v>
      </c>
      <c r="DK3800" s="3" t="s">
        <v>10565</v>
      </c>
      <c r="DL3800" t="s">
        <v>10636</v>
      </c>
      <c r="DM3800" t="str">
        <f t="shared" si="64"/>
        <v>NY005 - New York City Housing Authority</v>
      </c>
      <c r="DN3800" s="11" t="s">
        <v>10864</v>
      </c>
      <c r="DO3800" t="s">
        <v>10865</v>
      </c>
      <c r="DP3800">
        <v>401</v>
      </c>
    </row>
    <row r="3801" spans="113:120" x14ac:dyDescent="0.25">
      <c r="DI3801" t="s">
        <v>14</v>
      </c>
      <c r="DJ3801" t="s">
        <v>10635</v>
      </c>
      <c r="DK3801" s="3" t="s">
        <v>10565</v>
      </c>
      <c r="DL3801" t="s">
        <v>10636</v>
      </c>
      <c r="DM3801" t="str">
        <f t="shared" si="64"/>
        <v>NY005 - New York City Housing Authority</v>
      </c>
      <c r="DN3801" s="11" t="s">
        <v>10866</v>
      </c>
      <c r="DO3801" t="s">
        <v>10867</v>
      </c>
      <c r="DP3801">
        <v>477</v>
      </c>
    </row>
    <row r="3802" spans="113:120" x14ac:dyDescent="0.25">
      <c r="DI3802" t="s">
        <v>14</v>
      </c>
      <c r="DJ3802" t="s">
        <v>10635</v>
      </c>
      <c r="DK3802" s="3" t="s">
        <v>10565</v>
      </c>
      <c r="DL3802" t="s">
        <v>10636</v>
      </c>
      <c r="DM3802" t="str">
        <f t="shared" si="64"/>
        <v>NY005 - New York City Housing Authority</v>
      </c>
      <c r="DN3802" s="11" t="s">
        <v>10868</v>
      </c>
      <c r="DO3802" t="s">
        <v>10869</v>
      </c>
      <c r="DP3802">
        <v>749</v>
      </c>
    </row>
    <row r="3803" spans="113:120" x14ac:dyDescent="0.25">
      <c r="DI3803" t="s">
        <v>14</v>
      </c>
      <c r="DJ3803" t="s">
        <v>10635</v>
      </c>
      <c r="DK3803" s="3" t="s">
        <v>10565</v>
      </c>
      <c r="DL3803" t="s">
        <v>10636</v>
      </c>
      <c r="DM3803" t="str">
        <f t="shared" si="64"/>
        <v>NY005 - New York City Housing Authority</v>
      </c>
      <c r="DN3803" s="11" t="s">
        <v>10870</v>
      </c>
      <c r="DO3803" t="s">
        <v>10871</v>
      </c>
      <c r="DP3803">
        <v>268</v>
      </c>
    </row>
    <row r="3804" spans="113:120" x14ac:dyDescent="0.25">
      <c r="DI3804" t="s">
        <v>14</v>
      </c>
      <c r="DJ3804" t="s">
        <v>10635</v>
      </c>
      <c r="DK3804" s="3" t="s">
        <v>10565</v>
      </c>
      <c r="DL3804" t="s">
        <v>10636</v>
      </c>
      <c r="DM3804" t="str">
        <f t="shared" si="64"/>
        <v>NY005 - New York City Housing Authority</v>
      </c>
      <c r="DN3804" s="11" t="s">
        <v>10872</v>
      </c>
      <c r="DO3804" t="s">
        <v>10873</v>
      </c>
      <c r="DP3804">
        <v>414</v>
      </c>
    </row>
    <row r="3805" spans="113:120" x14ac:dyDescent="0.25">
      <c r="DI3805" t="s">
        <v>14</v>
      </c>
      <c r="DJ3805" t="s">
        <v>10635</v>
      </c>
      <c r="DK3805" s="3" t="s">
        <v>10565</v>
      </c>
      <c r="DL3805" t="s">
        <v>10636</v>
      </c>
      <c r="DM3805" t="str">
        <f t="shared" si="64"/>
        <v>NY005 - New York City Housing Authority</v>
      </c>
      <c r="DN3805" s="11" t="s">
        <v>10874</v>
      </c>
      <c r="DO3805" t="s">
        <v>10875</v>
      </c>
      <c r="DP3805">
        <v>104</v>
      </c>
    </row>
    <row r="3806" spans="113:120" x14ac:dyDescent="0.25">
      <c r="DI3806" t="s">
        <v>14</v>
      </c>
      <c r="DJ3806" t="s">
        <v>10635</v>
      </c>
      <c r="DK3806" s="3" t="s">
        <v>10565</v>
      </c>
      <c r="DL3806" t="s">
        <v>10636</v>
      </c>
      <c r="DM3806" t="str">
        <f t="shared" si="64"/>
        <v>NY005 - New York City Housing Authority</v>
      </c>
      <c r="DN3806" s="11" t="s">
        <v>10876</v>
      </c>
      <c r="DO3806" t="s">
        <v>10877</v>
      </c>
      <c r="DP3806">
        <v>830</v>
      </c>
    </row>
    <row r="3807" spans="113:120" x14ac:dyDescent="0.25">
      <c r="DI3807" t="s">
        <v>14</v>
      </c>
      <c r="DJ3807" t="s">
        <v>10635</v>
      </c>
      <c r="DK3807" s="3" t="s">
        <v>10565</v>
      </c>
      <c r="DL3807" t="s">
        <v>10636</v>
      </c>
      <c r="DM3807" t="str">
        <f t="shared" si="64"/>
        <v>NY005 - New York City Housing Authority</v>
      </c>
      <c r="DN3807" s="11" t="s">
        <v>10878</v>
      </c>
      <c r="DO3807" t="s">
        <v>10879</v>
      </c>
      <c r="DP3807">
        <v>20</v>
      </c>
    </row>
    <row r="3808" spans="113:120" x14ac:dyDescent="0.25">
      <c r="DI3808" t="s">
        <v>14</v>
      </c>
      <c r="DJ3808" t="s">
        <v>10635</v>
      </c>
      <c r="DK3808" s="3" t="s">
        <v>10565</v>
      </c>
      <c r="DL3808" t="s">
        <v>10636</v>
      </c>
      <c r="DM3808" t="str">
        <f t="shared" si="64"/>
        <v>NY005 - New York City Housing Authority</v>
      </c>
      <c r="DN3808" s="11" t="s">
        <v>10880</v>
      </c>
      <c r="DO3808" t="s">
        <v>10881</v>
      </c>
      <c r="DP3808">
        <v>1425</v>
      </c>
    </row>
    <row r="3809" spans="113:120" x14ac:dyDescent="0.25">
      <c r="DI3809" t="s">
        <v>14</v>
      </c>
      <c r="DJ3809" t="s">
        <v>10635</v>
      </c>
      <c r="DK3809" s="3" t="s">
        <v>10565</v>
      </c>
      <c r="DL3809" t="s">
        <v>10636</v>
      </c>
      <c r="DM3809" t="str">
        <f t="shared" si="64"/>
        <v>NY005 - New York City Housing Authority</v>
      </c>
      <c r="DN3809" s="11" t="s">
        <v>10882</v>
      </c>
      <c r="DO3809" t="s">
        <v>10883</v>
      </c>
      <c r="DP3809">
        <v>1619</v>
      </c>
    </row>
    <row r="3810" spans="113:120" x14ac:dyDescent="0.25">
      <c r="DI3810" t="s">
        <v>14</v>
      </c>
      <c r="DJ3810" t="s">
        <v>10635</v>
      </c>
      <c r="DK3810" s="3" t="s">
        <v>10565</v>
      </c>
      <c r="DL3810" t="s">
        <v>10636</v>
      </c>
      <c r="DM3810" t="str">
        <f t="shared" si="64"/>
        <v>NY005 - New York City Housing Authority</v>
      </c>
      <c r="DN3810" s="11" t="s">
        <v>10884</v>
      </c>
      <c r="DO3810" t="s">
        <v>10885</v>
      </c>
      <c r="DP3810">
        <v>1068</v>
      </c>
    </row>
    <row r="3811" spans="113:120" x14ac:dyDescent="0.25">
      <c r="DI3811" t="s">
        <v>14</v>
      </c>
      <c r="DJ3811" t="s">
        <v>10635</v>
      </c>
      <c r="DK3811" s="3" t="s">
        <v>10565</v>
      </c>
      <c r="DL3811" t="s">
        <v>10636</v>
      </c>
      <c r="DM3811" t="str">
        <f t="shared" si="64"/>
        <v>NY005 - New York City Housing Authority</v>
      </c>
      <c r="DN3811" s="11" t="s">
        <v>10886</v>
      </c>
      <c r="DO3811" t="s">
        <v>10887</v>
      </c>
      <c r="DP3811">
        <v>1413</v>
      </c>
    </row>
    <row r="3812" spans="113:120" x14ac:dyDescent="0.25">
      <c r="DI3812" t="s">
        <v>14</v>
      </c>
      <c r="DJ3812" t="s">
        <v>10635</v>
      </c>
      <c r="DK3812" s="3" t="s">
        <v>10565</v>
      </c>
      <c r="DL3812" t="s">
        <v>10636</v>
      </c>
      <c r="DM3812" t="str">
        <f t="shared" si="64"/>
        <v>NY005 - New York City Housing Authority</v>
      </c>
      <c r="DN3812" s="11" t="s">
        <v>10888</v>
      </c>
      <c r="DO3812" t="s">
        <v>10889</v>
      </c>
      <c r="DP3812">
        <v>1011</v>
      </c>
    </row>
    <row r="3813" spans="113:120" x14ac:dyDescent="0.25">
      <c r="DI3813" t="s">
        <v>14</v>
      </c>
      <c r="DJ3813" t="s">
        <v>10635</v>
      </c>
      <c r="DK3813" s="3" t="s">
        <v>10565</v>
      </c>
      <c r="DL3813" t="s">
        <v>10636</v>
      </c>
      <c r="DM3813" t="str">
        <f t="shared" si="64"/>
        <v>NY005 - New York City Housing Authority</v>
      </c>
      <c r="DN3813" s="11" t="s">
        <v>10890</v>
      </c>
      <c r="DO3813" t="s">
        <v>10891</v>
      </c>
      <c r="DP3813">
        <v>1269</v>
      </c>
    </row>
    <row r="3814" spans="113:120" x14ac:dyDescent="0.25">
      <c r="DI3814" t="s">
        <v>14</v>
      </c>
      <c r="DJ3814" t="s">
        <v>10635</v>
      </c>
      <c r="DK3814" s="3" t="s">
        <v>10565</v>
      </c>
      <c r="DL3814" t="s">
        <v>10636</v>
      </c>
      <c r="DM3814" t="str">
        <f t="shared" si="64"/>
        <v>NY005 - New York City Housing Authority</v>
      </c>
      <c r="DN3814" s="11" t="s">
        <v>10892</v>
      </c>
      <c r="DO3814" t="s">
        <v>10893</v>
      </c>
      <c r="DP3814">
        <v>797</v>
      </c>
    </row>
    <row r="3815" spans="113:120" x14ac:dyDescent="0.25">
      <c r="DI3815" t="s">
        <v>14</v>
      </c>
      <c r="DJ3815" t="s">
        <v>10635</v>
      </c>
      <c r="DK3815" s="3" t="s">
        <v>10565</v>
      </c>
      <c r="DL3815" t="s">
        <v>10636</v>
      </c>
      <c r="DM3815" t="str">
        <f t="shared" si="64"/>
        <v>NY005 - New York City Housing Authority</v>
      </c>
      <c r="DN3815" s="11" t="s">
        <v>10894</v>
      </c>
      <c r="DO3815" t="s">
        <v>10895</v>
      </c>
      <c r="DP3815">
        <v>620</v>
      </c>
    </row>
    <row r="3816" spans="113:120" x14ac:dyDescent="0.25">
      <c r="DI3816" t="s">
        <v>14</v>
      </c>
      <c r="DJ3816" t="s">
        <v>10635</v>
      </c>
      <c r="DK3816" s="3" t="s">
        <v>10565</v>
      </c>
      <c r="DL3816" t="s">
        <v>10636</v>
      </c>
      <c r="DM3816" t="str">
        <f t="shared" si="64"/>
        <v>NY005 - New York City Housing Authority</v>
      </c>
      <c r="DN3816" s="11" t="s">
        <v>10896</v>
      </c>
      <c r="DO3816" t="s">
        <v>10897</v>
      </c>
      <c r="DP3816">
        <v>934</v>
      </c>
    </row>
    <row r="3817" spans="113:120" x14ac:dyDescent="0.25">
      <c r="DI3817" t="s">
        <v>14</v>
      </c>
      <c r="DJ3817" t="s">
        <v>10635</v>
      </c>
      <c r="DK3817" s="3" t="s">
        <v>10565</v>
      </c>
      <c r="DL3817" t="s">
        <v>10636</v>
      </c>
      <c r="DM3817" t="str">
        <f t="shared" si="64"/>
        <v>NY005 - New York City Housing Authority</v>
      </c>
      <c r="DN3817" s="11" t="s">
        <v>10898</v>
      </c>
      <c r="DO3817" t="s">
        <v>10899</v>
      </c>
      <c r="DP3817">
        <v>565</v>
      </c>
    </row>
    <row r="3818" spans="113:120" x14ac:dyDescent="0.25">
      <c r="DI3818" t="s">
        <v>14</v>
      </c>
      <c r="DJ3818" t="s">
        <v>10635</v>
      </c>
      <c r="DK3818" s="3" t="s">
        <v>10565</v>
      </c>
      <c r="DL3818" t="s">
        <v>10636</v>
      </c>
      <c r="DM3818" t="str">
        <f t="shared" si="64"/>
        <v>NY005 - New York City Housing Authority</v>
      </c>
      <c r="DN3818" s="11" t="s">
        <v>10900</v>
      </c>
      <c r="DO3818" t="s">
        <v>10901</v>
      </c>
      <c r="DP3818">
        <v>357</v>
      </c>
    </row>
    <row r="3819" spans="113:120" x14ac:dyDescent="0.25">
      <c r="DI3819" t="s">
        <v>14</v>
      </c>
      <c r="DJ3819" t="s">
        <v>10635</v>
      </c>
      <c r="DK3819" s="3" t="s">
        <v>10565</v>
      </c>
      <c r="DL3819" t="s">
        <v>10636</v>
      </c>
      <c r="DM3819" t="str">
        <f t="shared" si="64"/>
        <v>NY005 - New York City Housing Authority</v>
      </c>
      <c r="DN3819" s="11" t="s">
        <v>10902</v>
      </c>
      <c r="DO3819" t="s">
        <v>10903</v>
      </c>
      <c r="DP3819">
        <v>149</v>
      </c>
    </row>
    <row r="3820" spans="113:120" x14ac:dyDescent="0.25">
      <c r="DI3820" t="s">
        <v>14</v>
      </c>
      <c r="DJ3820" t="s">
        <v>10635</v>
      </c>
      <c r="DK3820" s="3" t="s">
        <v>10565</v>
      </c>
      <c r="DL3820" t="s">
        <v>10636</v>
      </c>
      <c r="DM3820" t="str">
        <f t="shared" si="64"/>
        <v>NY005 - New York City Housing Authority</v>
      </c>
      <c r="DN3820" s="11" t="s">
        <v>10904</v>
      </c>
      <c r="DO3820" t="s">
        <v>10905</v>
      </c>
      <c r="DP3820">
        <v>21</v>
      </c>
    </row>
    <row r="3821" spans="113:120" x14ac:dyDescent="0.25">
      <c r="DI3821" t="s">
        <v>14</v>
      </c>
      <c r="DJ3821" t="s">
        <v>10635</v>
      </c>
      <c r="DK3821" s="3" t="s">
        <v>10565</v>
      </c>
      <c r="DL3821" t="s">
        <v>10636</v>
      </c>
      <c r="DM3821" t="str">
        <f t="shared" si="64"/>
        <v>NY005 - New York City Housing Authority</v>
      </c>
      <c r="DN3821" s="11" t="s">
        <v>10906</v>
      </c>
      <c r="DO3821" t="s">
        <v>10907</v>
      </c>
      <c r="DP3821">
        <v>38</v>
      </c>
    </row>
    <row r="3822" spans="113:120" x14ac:dyDescent="0.25">
      <c r="DI3822" t="s">
        <v>14</v>
      </c>
      <c r="DJ3822" t="s">
        <v>10635</v>
      </c>
      <c r="DK3822" s="3" t="s">
        <v>10565</v>
      </c>
      <c r="DL3822" t="s">
        <v>10636</v>
      </c>
      <c r="DM3822" t="str">
        <f t="shared" si="64"/>
        <v>NY005 - New York City Housing Authority</v>
      </c>
      <c r="DN3822" s="11" t="s">
        <v>10908</v>
      </c>
      <c r="DO3822" t="s">
        <v>10909</v>
      </c>
      <c r="DP3822">
        <v>42</v>
      </c>
    </row>
    <row r="3823" spans="113:120" x14ac:dyDescent="0.25">
      <c r="DI3823" t="s">
        <v>14</v>
      </c>
      <c r="DJ3823" t="s">
        <v>10635</v>
      </c>
      <c r="DK3823" s="3" t="s">
        <v>10565</v>
      </c>
      <c r="DL3823" t="s">
        <v>10636</v>
      </c>
      <c r="DM3823" t="str">
        <f t="shared" si="64"/>
        <v>NY005 - New York City Housing Authority</v>
      </c>
      <c r="DN3823" s="11" t="s">
        <v>10910</v>
      </c>
      <c r="DO3823" t="s">
        <v>10911</v>
      </c>
      <c r="DP3823">
        <v>147</v>
      </c>
    </row>
    <row r="3824" spans="113:120" x14ac:dyDescent="0.25">
      <c r="DI3824" t="s">
        <v>14</v>
      </c>
      <c r="DJ3824" t="s">
        <v>10912</v>
      </c>
      <c r="DK3824" s="3" t="s">
        <v>10565</v>
      </c>
      <c r="DL3824" t="s">
        <v>10913</v>
      </c>
      <c r="DM3824" t="str">
        <f t="shared" si="64"/>
        <v>NY006 - Utica Housing Authority</v>
      </c>
      <c r="DN3824" s="11" t="s">
        <v>10914</v>
      </c>
      <c r="DO3824" t="s">
        <v>10915</v>
      </c>
      <c r="DP3824">
        <v>361</v>
      </c>
    </row>
    <row r="3825" spans="113:120" x14ac:dyDescent="0.25">
      <c r="DI3825" t="s">
        <v>14</v>
      </c>
      <c r="DJ3825" t="s">
        <v>10912</v>
      </c>
      <c r="DK3825" s="3" t="s">
        <v>10565</v>
      </c>
      <c r="DL3825" t="s">
        <v>10913</v>
      </c>
      <c r="DM3825" t="str">
        <f t="shared" si="64"/>
        <v>NY006 - Utica Housing Authority</v>
      </c>
      <c r="DN3825" s="11" t="s">
        <v>10916</v>
      </c>
      <c r="DO3825" t="s">
        <v>10917</v>
      </c>
      <c r="DP3825">
        <v>25</v>
      </c>
    </row>
    <row r="3826" spans="113:120" x14ac:dyDescent="0.25">
      <c r="DI3826" t="s">
        <v>14</v>
      </c>
      <c r="DJ3826" t="s">
        <v>10912</v>
      </c>
      <c r="DK3826" s="3" t="s">
        <v>10565</v>
      </c>
      <c r="DL3826" t="s">
        <v>10913</v>
      </c>
      <c r="DM3826" t="str">
        <f t="shared" si="64"/>
        <v>NY006 - Utica Housing Authority</v>
      </c>
      <c r="DN3826" s="11" t="s">
        <v>10918</v>
      </c>
      <c r="DO3826" t="s">
        <v>10919</v>
      </c>
      <c r="DP3826">
        <v>331</v>
      </c>
    </row>
    <row r="3827" spans="113:120" x14ac:dyDescent="0.25">
      <c r="DI3827" t="s">
        <v>14</v>
      </c>
      <c r="DJ3827" t="s">
        <v>10912</v>
      </c>
      <c r="DK3827" s="3" t="s">
        <v>10565</v>
      </c>
      <c r="DL3827" t="s">
        <v>10913</v>
      </c>
      <c r="DM3827" t="str">
        <f t="shared" si="64"/>
        <v>NY006 - Utica Housing Authority</v>
      </c>
      <c r="DN3827" s="11" t="s">
        <v>10920</v>
      </c>
      <c r="DO3827" t="s">
        <v>10921</v>
      </c>
      <c r="DP3827">
        <v>158</v>
      </c>
    </row>
    <row r="3828" spans="113:120" x14ac:dyDescent="0.25">
      <c r="DI3828" t="s">
        <v>14</v>
      </c>
      <c r="DJ3828" t="s">
        <v>10912</v>
      </c>
      <c r="DK3828" s="3" t="s">
        <v>10565</v>
      </c>
      <c r="DL3828" t="s">
        <v>10913</v>
      </c>
      <c r="DM3828" t="str">
        <f t="shared" si="64"/>
        <v>NY006 - Utica Housing Authority</v>
      </c>
      <c r="DN3828" s="11" t="s">
        <v>10922</v>
      </c>
      <c r="DO3828" t="s">
        <v>10923</v>
      </c>
      <c r="DP3828">
        <v>21</v>
      </c>
    </row>
    <row r="3829" spans="113:120" x14ac:dyDescent="0.25">
      <c r="DI3829" t="s">
        <v>149</v>
      </c>
      <c r="DJ3829" t="s">
        <v>10924</v>
      </c>
      <c r="DK3829" s="3" t="s">
        <v>10565</v>
      </c>
      <c r="DL3829" t="s">
        <v>10925</v>
      </c>
      <c r="DM3829" t="str">
        <f t="shared" si="64"/>
        <v>NY008 - Tuckahoe Housing Authority</v>
      </c>
      <c r="DN3829" s="11" t="s">
        <v>10926</v>
      </c>
      <c r="DO3829" t="s">
        <v>10927</v>
      </c>
      <c r="DP3829">
        <v>149</v>
      </c>
    </row>
    <row r="3830" spans="113:120" x14ac:dyDescent="0.25">
      <c r="DI3830" t="s">
        <v>14</v>
      </c>
      <c r="DJ3830" t="s">
        <v>10928</v>
      </c>
      <c r="DK3830" s="3" t="s">
        <v>10565</v>
      </c>
      <c r="DL3830" t="s">
        <v>10929</v>
      </c>
      <c r="DM3830" t="str">
        <f t="shared" si="64"/>
        <v>NY009 - Albany Housing Authority</v>
      </c>
      <c r="DN3830" s="11" t="s">
        <v>10930</v>
      </c>
      <c r="DO3830" t="s">
        <v>10931</v>
      </c>
      <c r="DP3830">
        <v>124</v>
      </c>
    </row>
    <row r="3831" spans="113:120" x14ac:dyDescent="0.25">
      <c r="DI3831" t="s">
        <v>14</v>
      </c>
      <c r="DJ3831" t="s">
        <v>10928</v>
      </c>
      <c r="DK3831" s="3" t="s">
        <v>10565</v>
      </c>
      <c r="DL3831" t="s">
        <v>10929</v>
      </c>
      <c r="DM3831" t="str">
        <f t="shared" si="64"/>
        <v>NY009 - Albany Housing Authority</v>
      </c>
      <c r="DN3831" s="11" t="s">
        <v>10932</v>
      </c>
      <c r="DO3831" t="s">
        <v>10933</v>
      </c>
      <c r="DP3831">
        <v>331</v>
      </c>
    </row>
    <row r="3832" spans="113:120" x14ac:dyDescent="0.25">
      <c r="DI3832" t="s">
        <v>14</v>
      </c>
      <c r="DJ3832" t="s">
        <v>10928</v>
      </c>
      <c r="DK3832" s="3" t="s">
        <v>10565</v>
      </c>
      <c r="DL3832" t="s">
        <v>10929</v>
      </c>
      <c r="DM3832" t="str">
        <f t="shared" si="64"/>
        <v>NY009 - Albany Housing Authority</v>
      </c>
      <c r="DN3832" s="11" t="s">
        <v>10934</v>
      </c>
      <c r="DO3832" t="s">
        <v>10935</v>
      </c>
      <c r="DP3832">
        <v>196</v>
      </c>
    </row>
    <row r="3833" spans="113:120" x14ac:dyDescent="0.25">
      <c r="DI3833" t="s">
        <v>14</v>
      </c>
      <c r="DJ3833" t="s">
        <v>10928</v>
      </c>
      <c r="DK3833" s="3" t="s">
        <v>10565</v>
      </c>
      <c r="DL3833" t="s">
        <v>10929</v>
      </c>
      <c r="DM3833" t="str">
        <f t="shared" si="64"/>
        <v>NY009 - Albany Housing Authority</v>
      </c>
      <c r="DN3833" s="11" t="s">
        <v>10936</v>
      </c>
      <c r="DO3833" t="s">
        <v>10937</v>
      </c>
      <c r="DP3833">
        <v>182</v>
      </c>
    </row>
    <row r="3834" spans="113:120" x14ac:dyDescent="0.25">
      <c r="DI3834" t="s">
        <v>14</v>
      </c>
      <c r="DJ3834" t="s">
        <v>10928</v>
      </c>
      <c r="DK3834" s="3" t="s">
        <v>10565</v>
      </c>
      <c r="DL3834" t="s">
        <v>10929</v>
      </c>
      <c r="DM3834" t="str">
        <f t="shared" si="64"/>
        <v>NY009 - Albany Housing Authority</v>
      </c>
      <c r="DN3834" s="11" t="s">
        <v>10938</v>
      </c>
      <c r="DO3834" t="s">
        <v>10939</v>
      </c>
      <c r="DP3834">
        <v>56</v>
      </c>
    </row>
    <row r="3835" spans="113:120" x14ac:dyDescent="0.25">
      <c r="DI3835" t="s">
        <v>14</v>
      </c>
      <c r="DJ3835" t="s">
        <v>10928</v>
      </c>
      <c r="DK3835" s="3" t="s">
        <v>10565</v>
      </c>
      <c r="DL3835" t="s">
        <v>10929</v>
      </c>
      <c r="DM3835" t="str">
        <f t="shared" si="64"/>
        <v>NY009 - Albany Housing Authority</v>
      </c>
      <c r="DN3835" s="11" t="s">
        <v>10940</v>
      </c>
      <c r="DO3835" t="s">
        <v>10941</v>
      </c>
      <c r="DP3835">
        <v>54</v>
      </c>
    </row>
    <row r="3836" spans="113:120" x14ac:dyDescent="0.25">
      <c r="DI3836" t="s">
        <v>14</v>
      </c>
      <c r="DJ3836" t="s">
        <v>10928</v>
      </c>
      <c r="DK3836" s="3" t="s">
        <v>10565</v>
      </c>
      <c r="DL3836" t="s">
        <v>10929</v>
      </c>
      <c r="DM3836" t="str">
        <f t="shared" si="64"/>
        <v>NY009 - Albany Housing Authority</v>
      </c>
      <c r="DN3836" s="11" t="s">
        <v>10942</v>
      </c>
      <c r="DO3836" t="s">
        <v>10943</v>
      </c>
      <c r="DP3836">
        <v>169</v>
      </c>
    </row>
    <row r="3837" spans="113:120" x14ac:dyDescent="0.25">
      <c r="DI3837" t="s">
        <v>14</v>
      </c>
      <c r="DJ3837" t="s">
        <v>10928</v>
      </c>
      <c r="DK3837" s="3" t="s">
        <v>10565</v>
      </c>
      <c r="DL3837" t="s">
        <v>10929</v>
      </c>
      <c r="DM3837" t="str">
        <f t="shared" si="64"/>
        <v>NY009 - Albany Housing Authority</v>
      </c>
      <c r="DN3837" s="11" t="s">
        <v>10944</v>
      </c>
      <c r="DO3837" t="s">
        <v>10945</v>
      </c>
      <c r="DP3837">
        <v>23</v>
      </c>
    </row>
    <row r="3838" spans="113:120" x14ac:dyDescent="0.25">
      <c r="DI3838" t="s">
        <v>14</v>
      </c>
      <c r="DJ3838" t="s">
        <v>10928</v>
      </c>
      <c r="DK3838" s="3" t="s">
        <v>10565</v>
      </c>
      <c r="DL3838" t="s">
        <v>10929</v>
      </c>
      <c r="DM3838" t="str">
        <f t="shared" si="64"/>
        <v>NY009 - Albany Housing Authority</v>
      </c>
      <c r="DN3838" s="11" t="s">
        <v>10946</v>
      </c>
      <c r="DO3838" t="s">
        <v>10947</v>
      </c>
      <c r="DP3838">
        <v>158</v>
      </c>
    </row>
    <row r="3839" spans="113:120" x14ac:dyDescent="0.25">
      <c r="DI3839" t="s">
        <v>14</v>
      </c>
      <c r="DJ3839" t="s">
        <v>10928</v>
      </c>
      <c r="DK3839" s="3" t="s">
        <v>10565</v>
      </c>
      <c r="DL3839" t="s">
        <v>10929</v>
      </c>
      <c r="DM3839" t="str">
        <f t="shared" si="64"/>
        <v>NY009 - Albany Housing Authority</v>
      </c>
      <c r="DN3839" s="11" t="s">
        <v>10948</v>
      </c>
      <c r="DO3839" t="s">
        <v>10949</v>
      </c>
      <c r="DP3839">
        <v>21</v>
      </c>
    </row>
    <row r="3840" spans="113:120" x14ac:dyDescent="0.25">
      <c r="DI3840" t="s">
        <v>14</v>
      </c>
      <c r="DJ3840" t="s">
        <v>10928</v>
      </c>
      <c r="DK3840" s="3" t="s">
        <v>10565</v>
      </c>
      <c r="DL3840" t="s">
        <v>10929</v>
      </c>
      <c r="DM3840" t="str">
        <f t="shared" si="64"/>
        <v>NY009 - Albany Housing Authority</v>
      </c>
      <c r="DN3840" s="11" t="s">
        <v>10950</v>
      </c>
      <c r="DO3840" t="s">
        <v>10951</v>
      </c>
      <c r="DP3840">
        <v>45</v>
      </c>
    </row>
    <row r="3841" spans="113:120" x14ac:dyDescent="0.25">
      <c r="DI3841" t="s">
        <v>14</v>
      </c>
      <c r="DJ3841" t="s">
        <v>10928</v>
      </c>
      <c r="DK3841" s="3" t="s">
        <v>10565</v>
      </c>
      <c r="DL3841" t="s">
        <v>10929</v>
      </c>
      <c r="DM3841" t="str">
        <f t="shared" si="64"/>
        <v>NY009 - Albany Housing Authority</v>
      </c>
      <c r="DN3841" s="11" t="s">
        <v>10952</v>
      </c>
      <c r="DO3841" t="s">
        <v>10953</v>
      </c>
      <c r="DP3841">
        <v>8</v>
      </c>
    </row>
    <row r="3842" spans="113:120" x14ac:dyDescent="0.25">
      <c r="DI3842" t="s">
        <v>14</v>
      </c>
      <c r="DJ3842" t="s">
        <v>10954</v>
      </c>
      <c r="DK3842" s="3" t="s">
        <v>10565</v>
      </c>
      <c r="DL3842" t="s">
        <v>10955</v>
      </c>
      <c r="DM3842" t="str">
        <f t="shared" si="64"/>
        <v>NY010 - Watertown Housing Authority</v>
      </c>
      <c r="DN3842" s="11" t="s">
        <v>10956</v>
      </c>
      <c r="DO3842" t="s">
        <v>10957</v>
      </c>
      <c r="DP3842">
        <v>200</v>
      </c>
    </row>
    <row r="3843" spans="113:120" x14ac:dyDescent="0.25">
      <c r="DI3843" t="s">
        <v>14</v>
      </c>
      <c r="DJ3843" t="s">
        <v>10954</v>
      </c>
      <c r="DK3843" s="3" t="s">
        <v>10565</v>
      </c>
      <c r="DL3843" t="s">
        <v>10955</v>
      </c>
      <c r="DM3843" t="str">
        <f t="shared" si="64"/>
        <v>NY010 - Watertown Housing Authority</v>
      </c>
      <c r="DN3843" s="11" t="s">
        <v>10958</v>
      </c>
      <c r="DO3843" t="s">
        <v>2678</v>
      </c>
      <c r="DP3843">
        <v>293</v>
      </c>
    </row>
    <row r="3844" spans="113:120" x14ac:dyDescent="0.25">
      <c r="DI3844" t="s">
        <v>14</v>
      </c>
      <c r="DJ3844" t="s">
        <v>10954</v>
      </c>
      <c r="DK3844" s="3" t="s">
        <v>10565</v>
      </c>
      <c r="DL3844" t="s">
        <v>10955</v>
      </c>
      <c r="DM3844" t="str">
        <f t="shared" si="64"/>
        <v>NY010 - Watertown Housing Authority</v>
      </c>
      <c r="DN3844" s="11" t="s">
        <v>10959</v>
      </c>
      <c r="DO3844" t="s">
        <v>4308</v>
      </c>
      <c r="DP3844">
        <v>149</v>
      </c>
    </row>
    <row r="3845" spans="113:120" x14ac:dyDescent="0.25">
      <c r="DI3845" t="s">
        <v>14</v>
      </c>
      <c r="DJ3845" t="s">
        <v>10960</v>
      </c>
      <c r="DK3845" s="3" t="s">
        <v>10565</v>
      </c>
      <c r="DL3845" t="s">
        <v>10961</v>
      </c>
      <c r="DM3845" t="str">
        <f t="shared" si="64"/>
        <v>NY011 - Niagara Falls Housing Authority</v>
      </c>
      <c r="DN3845" s="11" t="s">
        <v>10962</v>
      </c>
      <c r="DO3845" t="s">
        <v>10963</v>
      </c>
      <c r="DP3845">
        <v>182</v>
      </c>
    </row>
    <row r="3846" spans="113:120" x14ac:dyDescent="0.25">
      <c r="DI3846" t="s">
        <v>14</v>
      </c>
      <c r="DJ3846" t="s">
        <v>10960</v>
      </c>
      <c r="DK3846" s="3" t="s">
        <v>10565</v>
      </c>
      <c r="DL3846" t="s">
        <v>10961</v>
      </c>
      <c r="DM3846" t="str">
        <f t="shared" ref="DM3846:DM3909" si="65">CONCATENATE(DJ3846," - ",DL3846)</f>
        <v>NY011 - Niagara Falls Housing Authority</v>
      </c>
      <c r="DN3846" s="11" t="s">
        <v>10964</v>
      </c>
      <c r="DO3846" t="s">
        <v>10965</v>
      </c>
      <c r="DP3846">
        <v>250</v>
      </c>
    </row>
    <row r="3847" spans="113:120" x14ac:dyDescent="0.25">
      <c r="DI3847" t="s">
        <v>14</v>
      </c>
      <c r="DJ3847" t="s">
        <v>10960</v>
      </c>
      <c r="DK3847" s="3" t="s">
        <v>10565</v>
      </c>
      <c r="DL3847" t="s">
        <v>10961</v>
      </c>
      <c r="DM3847" t="str">
        <f t="shared" si="65"/>
        <v>NY011 - Niagara Falls Housing Authority</v>
      </c>
      <c r="DN3847" s="11" t="s">
        <v>10966</v>
      </c>
      <c r="DO3847" t="s">
        <v>10967</v>
      </c>
      <c r="DP3847">
        <v>64</v>
      </c>
    </row>
    <row r="3848" spans="113:120" x14ac:dyDescent="0.25">
      <c r="DI3848" t="s">
        <v>14</v>
      </c>
      <c r="DJ3848" t="s">
        <v>10960</v>
      </c>
      <c r="DK3848" s="3" t="s">
        <v>10565</v>
      </c>
      <c r="DL3848" t="s">
        <v>10961</v>
      </c>
      <c r="DM3848" t="str">
        <f t="shared" si="65"/>
        <v>NY011 - Niagara Falls Housing Authority</v>
      </c>
      <c r="DN3848" s="11" t="s">
        <v>10968</v>
      </c>
      <c r="DO3848" t="s">
        <v>10969</v>
      </c>
      <c r="DP3848">
        <v>86</v>
      </c>
    </row>
    <row r="3849" spans="113:120" x14ac:dyDescent="0.25">
      <c r="DI3849" t="s">
        <v>14</v>
      </c>
      <c r="DJ3849" t="s">
        <v>10960</v>
      </c>
      <c r="DK3849" s="3" t="s">
        <v>10565</v>
      </c>
      <c r="DL3849" t="s">
        <v>10961</v>
      </c>
      <c r="DM3849" t="str">
        <f t="shared" si="65"/>
        <v>NY011 - Niagara Falls Housing Authority</v>
      </c>
      <c r="DN3849" s="11" t="s">
        <v>10970</v>
      </c>
      <c r="DO3849" t="s">
        <v>10971</v>
      </c>
      <c r="DP3849">
        <v>166</v>
      </c>
    </row>
    <row r="3850" spans="113:120" x14ac:dyDescent="0.25">
      <c r="DI3850" t="s">
        <v>14</v>
      </c>
      <c r="DJ3850" t="s">
        <v>10960</v>
      </c>
      <c r="DK3850" s="3" t="s">
        <v>10565</v>
      </c>
      <c r="DL3850" t="s">
        <v>10961</v>
      </c>
      <c r="DM3850" t="str">
        <f t="shared" si="65"/>
        <v>NY011 - Niagara Falls Housing Authority</v>
      </c>
      <c r="DN3850" s="11" t="s">
        <v>10972</v>
      </c>
      <c r="DO3850" t="s">
        <v>10973</v>
      </c>
      <c r="DP3850">
        <v>100</v>
      </c>
    </row>
    <row r="3851" spans="113:120" x14ac:dyDescent="0.25">
      <c r="DI3851" t="s">
        <v>149</v>
      </c>
      <c r="DJ3851" t="s">
        <v>10974</v>
      </c>
      <c r="DK3851" s="3" t="s">
        <v>10565</v>
      </c>
      <c r="DL3851" t="s">
        <v>10975</v>
      </c>
      <c r="DM3851" t="str">
        <f t="shared" si="65"/>
        <v>NY013 - Tarrytown Municipal Housing Authority</v>
      </c>
      <c r="DN3851" s="11" t="s">
        <v>10976</v>
      </c>
      <c r="DO3851" t="s">
        <v>10977</v>
      </c>
      <c r="DP3851">
        <v>151</v>
      </c>
    </row>
    <row r="3852" spans="113:120" x14ac:dyDescent="0.25">
      <c r="DI3852" t="s">
        <v>14</v>
      </c>
      <c r="DJ3852" t="s">
        <v>10978</v>
      </c>
      <c r="DK3852" s="3" t="s">
        <v>10565</v>
      </c>
      <c r="DL3852" t="s">
        <v>10979</v>
      </c>
      <c r="DM3852" t="str">
        <f t="shared" si="65"/>
        <v>NY014 - Port Chester Housing Authority</v>
      </c>
      <c r="DN3852" s="11" t="s">
        <v>10980</v>
      </c>
      <c r="DO3852" t="s">
        <v>10981</v>
      </c>
      <c r="DP3852">
        <v>120</v>
      </c>
    </row>
    <row r="3853" spans="113:120" x14ac:dyDescent="0.25">
      <c r="DI3853" t="s">
        <v>14</v>
      </c>
      <c r="DJ3853" t="s">
        <v>10978</v>
      </c>
      <c r="DK3853" s="3" t="s">
        <v>10565</v>
      </c>
      <c r="DL3853" t="s">
        <v>10979</v>
      </c>
      <c r="DM3853" t="str">
        <f t="shared" si="65"/>
        <v>NY014 - Port Chester Housing Authority</v>
      </c>
      <c r="DN3853" s="11" t="s">
        <v>10982</v>
      </c>
      <c r="DO3853" t="s">
        <v>10983</v>
      </c>
      <c r="DP3853">
        <v>96</v>
      </c>
    </row>
    <row r="3854" spans="113:120" x14ac:dyDescent="0.25">
      <c r="DI3854" t="s">
        <v>14</v>
      </c>
      <c r="DJ3854" t="s">
        <v>10978</v>
      </c>
      <c r="DK3854" s="3" t="s">
        <v>10565</v>
      </c>
      <c r="DL3854" t="s">
        <v>10979</v>
      </c>
      <c r="DM3854" t="str">
        <f t="shared" si="65"/>
        <v>NY014 - Port Chester Housing Authority</v>
      </c>
      <c r="DN3854" s="11" t="s">
        <v>10984</v>
      </c>
      <c r="DO3854" t="s">
        <v>10985</v>
      </c>
      <c r="DP3854">
        <v>124</v>
      </c>
    </row>
    <row r="3855" spans="113:120" x14ac:dyDescent="0.25">
      <c r="DI3855" t="s">
        <v>14</v>
      </c>
      <c r="DJ3855" t="s">
        <v>10986</v>
      </c>
      <c r="DK3855" s="3" t="s">
        <v>10565</v>
      </c>
      <c r="DL3855" t="s">
        <v>10987</v>
      </c>
      <c r="DM3855" t="str">
        <f t="shared" si="65"/>
        <v>NY016 - Binghamton Housing Authority</v>
      </c>
      <c r="DN3855" s="11" t="s">
        <v>10988</v>
      </c>
      <c r="DO3855" t="s">
        <v>10989</v>
      </c>
      <c r="DP3855">
        <v>150</v>
      </c>
    </row>
    <row r="3856" spans="113:120" x14ac:dyDescent="0.25">
      <c r="DI3856" t="s">
        <v>14</v>
      </c>
      <c r="DJ3856" t="s">
        <v>10986</v>
      </c>
      <c r="DK3856" s="3" t="s">
        <v>10565</v>
      </c>
      <c r="DL3856" t="s">
        <v>10987</v>
      </c>
      <c r="DM3856" t="str">
        <f t="shared" si="65"/>
        <v>NY016 - Binghamton Housing Authority</v>
      </c>
      <c r="DN3856" s="11" t="s">
        <v>10990</v>
      </c>
      <c r="DO3856" t="s">
        <v>10991</v>
      </c>
      <c r="DP3856">
        <v>224</v>
      </c>
    </row>
    <row r="3857" spans="113:120" x14ac:dyDescent="0.25">
      <c r="DI3857" t="s">
        <v>14</v>
      </c>
      <c r="DJ3857" t="s">
        <v>10986</v>
      </c>
      <c r="DK3857" s="3" t="s">
        <v>10565</v>
      </c>
      <c r="DL3857" t="s">
        <v>10987</v>
      </c>
      <c r="DM3857" t="str">
        <f t="shared" si="65"/>
        <v>NY016 - Binghamton Housing Authority</v>
      </c>
      <c r="DN3857" s="11" t="s">
        <v>10992</v>
      </c>
      <c r="DO3857" t="s">
        <v>10993</v>
      </c>
      <c r="DP3857">
        <v>267</v>
      </c>
    </row>
    <row r="3858" spans="113:120" x14ac:dyDescent="0.25">
      <c r="DI3858" t="s">
        <v>14</v>
      </c>
      <c r="DJ3858" t="s">
        <v>10994</v>
      </c>
      <c r="DK3858" s="3" t="s">
        <v>10565</v>
      </c>
      <c r="DL3858" t="s">
        <v>10995</v>
      </c>
      <c r="DM3858" t="str">
        <f t="shared" si="65"/>
        <v>NY017 - Jamestown Housing Authority</v>
      </c>
      <c r="DN3858" s="11" t="s">
        <v>10996</v>
      </c>
      <c r="DO3858" t="s">
        <v>10997</v>
      </c>
      <c r="DP3858">
        <v>214</v>
      </c>
    </row>
    <row r="3859" spans="113:120" x14ac:dyDescent="0.25">
      <c r="DI3859" t="s">
        <v>14</v>
      </c>
      <c r="DJ3859" t="s">
        <v>10994</v>
      </c>
      <c r="DK3859" s="3" t="s">
        <v>10565</v>
      </c>
      <c r="DL3859" t="s">
        <v>10995</v>
      </c>
      <c r="DM3859" t="str">
        <f t="shared" si="65"/>
        <v>NY017 - Jamestown Housing Authority</v>
      </c>
      <c r="DN3859" s="11" t="s">
        <v>10998</v>
      </c>
      <c r="DO3859" t="s">
        <v>10999</v>
      </c>
      <c r="DP3859">
        <v>32</v>
      </c>
    </row>
    <row r="3860" spans="113:120" x14ac:dyDescent="0.25">
      <c r="DI3860" t="s">
        <v>14</v>
      </c>
      <c r="DJ3860" t="s">
        <v>11000</v>
      </c>
      <c r="DK3860" s="3" t="s">
        <v>10565</v>
      </c>
      <c r="DL3860" t="s">
        <v>11001</v>
      </c>
      <c r="DM3860" t="str">
        <f t="shared" si="65"/>
        <v>NY018 - Plattsburgh Housing Authority</v>
      </c>
      <c r="DN3860" s="11" t="s">
        <v>11002</v>
      </c>
      <c r="DO3860" t="s">
        <v>11003</v>
      </c>
      <c r="DP3860">
        <v>335</v>
      </c>
    </row>
    <row r="3861" spans="113:120" x14ac:dyDescent="0.25">
      <c r="DI3861" t="s">
        <v>14</v>
      </c>
      <c r="DJ3861" t="s">
        <v>11000</v>
      </c>
      <c r="DK3861" s="3" t="s">
        <v>10565</v>
      </c>
      <c r="DL3861" t="s">
        <v>11001</v>
      </c>
      <c r="DM3861" t="str">
        <f t="shared" si="65"/>
        <v>NY018 - Plattsburgh Housing Authority</v>
      </c>
      <c r="DN3861" s="11" t="s">
        <v>11004</v>
      </c>
      <c r="DO3861" t="s">
        <v>11005</v>
      </c>
      <c r="DP3861">
        <v>220</v>
      </c>
    </row>
    <row r="3862" spans="113:120" x14ac:dyDescent="0.25">
      <c r="DI3862" t="s">
        <v>14</v>
      </c>
      <c r="DJ3862" t="s">
        <v>11000</v>
      </c>
      <c r="DK3862" s="3" t="s">
        <v>10565</v>
      </c>
      <c r="DL3862" t="s">
        <v>11001</v>
      </c>
      <c r="DM3862" t="str">
        <f t="shared" si="65"/>
        <v>NY018 - Plattsburgh Housing Authority</v>
      </c>
      <c r="DN3862" s="11" t="s">
        <v>11006</v>
      </c>
      <c r="DO3862" t="s">
        <v>11007</v>
      </c>
      <c r="DP3862">
        <v>46</v>
      </c>
    </row>
    <row r="3863" spans="113:120" x14ac:dyDescent="0.25">
      <c r="DI3863" t="s">
        <v>149</v>
      </c>
      <c r="DJ3863" t="s">
        <v>11008</v>
      </c>
      <c r="DK3863" s="3" t="s">
        <v>10565</v>
      </c>
      <c r="DL3863" t="s">
        <v>11009</v>
      </c>
      <c r="DM3863" t="str">
        <f t="shared" si="65"/>
        <v>NY020 - Saratoga Springs Housing Authority</v>
      </c>
      <c r="DN3863" s="11" t="s">
        <v>11010</v>
      </c>
      <c r="DO3863" t="s">
        <v>11011</v>
      </c>
      <c r="DP3863">
        <v>163</v>
      </c>
    </row>
    <row r="3864" spans="113:120" x14ac:dyDescent="0.25">
      <c r="DI3864" t="s">
        <v>14</v>
      </c>
      <c r="DJ3864" t="s">
        <v>11012</v>
      </c>
      <c r="DK3864" s="3" t="s">
        <v>10565</v>
      </c>
      <c r="DL3864" t="s">
        <v>11013</v>
      </c>
      <c r="DM3864" t="str">
        <f t="shared" si="65"/>
        <v>NY021 - Cortland Housing Authority</v>
      </c>
      <c r="DN3864" s="11" t="s">
        <v>11014</v>
      </c>
      <c r="DO3864" t="s">
        <v>11015</v>
      </c>
      <c r="DP3864">
        <v>240</v>
      </c>
    </row>
    <row r="3865" spans="113:120" x14ac:dyDescent="0.25">
      <c r="DI3865" t="s">
        <v>14</v>
      </c>
      <c r="DJ3865" t="s">
        <v>11012</v>
      </c>
      <c r="DK3865" s="3" t="s">
        <v>10565</v>
      </c>
      <c r="DL3865" t="s">
        <v>11013</v>
      </c>
      <c r="DM3865" t="str">
        <f t="shared" si="65"/>
        <v>NY021 - Cortland Housing Authority</v>
      </c>
      <c r="DN3865" s="11" t="s">
        <v>11016</v>
      </c>
      <c r="DO3865" t="s">
        <v>11017</v>
      </c>
      <c r="DP3865">
        <v>140</v>
      </c>
    </row>
    <row r="3866" spans="113:120" x14ac:dyDescent="0.25">
      <c r="DI3866" t="s">
        <v>149</v>
      </c>
      <c r="DJ3866" t="s">
        <v>11018</v>
      </c>
      <c r="DK3866" s="3" t="s">
        <v>10565</v>
      </c>
      <c r="DL3866" t="s">
        <v>11019</v>
      </c>
      <c r="DM3866" t="str">
        <f t="shared" si="65"/>
        <v>NY022 - Cohoes Housing Authority</v>
      </c>
      <c r="DN3866" s="11" t="s">
        <v>11020</v>
      </c>
      <c r="DO3866" t="s">
        <v>11021</v>
      </c>
      <c r="DP3866">
        <v>50</v>
      </c>
    </row>
    <row r="3867" spans="113:120" x14ac:dyDescent="0.25">
      <c r="DI3867" t="s">
        <v>149</v>
      </c>
      <c r="DJ3867" t="s">
        <v>11018</v>
      </c>
      <c r="DK3867" s="3" t="s">
        <v>10565</v>
      </c>
      <c r="DL3867" t="s">
        <v>11019</v>
      </c>
      <c r="DM3867" t="str">
        <f t="shared" si="65"/>
        <v>NY022 - Cohoes Housing Authority</v>
      </c>
      <c r="DN3867" s="11" t="s">
        <v>11022</v>
      </c>
      <c r="DO3867" t="s">
        <v>11023</v>
      </c>
      <c r="DP3867">
        <v>95</v>
      </c>
    </row>
    <row r="3868" spans="113:120" x14ac:dyDescent="0.25">
      <c r="DI3868" t="s">
        <v>149</v>
      </c>
      <c r="DJ3868" t="s">
        <v>11018</v>
      </c>
      <c r="DK3868" s="3" t="s">
        <v>10565</v>
      </c>
      <c r="DL3868" t="s">
        <v>11019</v>
      </c>
      <c r="DM3868" t="str">
        <f t="shared" si="65"/>
        <v>NY022 - Cohoes Housing Authority</v>
      </c>
      <c r="DN3868" s="11" t="s">
        <v>11024</v>
      </c>
      <c r="DO3868" t="s">
        <v>11025</v>
      </c>
      <c r="DP3868">
        <v>93</v>
      </c>
    </row>
    <row r="3869" spans="113:120" x14ac:dyDescent="0.25">
      <c r="DI3869" t="s">
        <v>149</v>
      </c>
      <c r="DJ3869" t="s">
        <v>11026</v>
      </c>
      <c r="DK3869" s="3" t="s">
        <v>10565</v>
      </c>
      <c r="DL3869" t="s">
        <v>11027</v>
      </c>
      <c r="DM3869" t="str">
        <f t="shared" si="65"/>
        <v>NY023 - Freeport Housing Authority</v>
      </c>
      <c r="DN3869" s="11" t="s">
        <v>11028</v>
      </c>
      <c r="DO3869" t="s">
        <v>11029</v>
      </c>
      <c r="DP3869">
        <v>150</v>
      </c>
    </row>
    <row r="3870" spans="113:120" x14ac:dyDescent="0.25">
      <c r="DI3870" t="s">
        <v>149</v>
      </c>
      <c r="DJ3870" t="s">
        <v>11026</v>
      </c>
      <c r="DK3870" s="3" t="s">
        <v>10565</v>
      </c>
      <c r="DL3870" t="s">
        <v>11027</v>
      </c>
      <c r="DM3870" t="str">
        <f t="shared" si="65"/>
        <v>NY023 - Freeport Housing Authority</v>
      </c>
      <c r="DN3870" s="11" t="s">
        <v>11030</v>
      </c>
      <c r="DO3870" t="s">
        <v>11031</v>
      </c>
      <c r="DP3870">
        <v>100</v>
      </c>
    </row>
    <row r="3871" spans="113:120" x14ac:dyDescent="0.25">
      <c r="DI3871" t="s">
        <v>149</v>
      </c>
      <c r="DJ3871" t="s">
        <v>11032</v>
      </c>
      <c r="DK3871" s="3" t="s">
        <v>10565</v>
      </c>
      <c r="DL3871" t="s">
        <v>11033</v>
      </c>
      <c r="DM3871" t="str">
        <f t="shared" si="65"/>
        <v>NY026 - North Tarrytown Housing Authority</v>
      </c>
      <c r="DN3871" s="11" t="s">
        <v>11034</v>
      </c>
      <c r="DO3871" t="s">
        <v>11035</v>
      </c>
      <c r="DP3871">
        <v>86</v>
      </c>
    </row>
    <row r="3872" spans="113:120" x14ac:dyDescent="0.25">
      <c r="DI3872" t="s">
        <v>14</v>
      </c>
      <c r="DJ3872" t="s">
        <v>11036</v>
      </c>
      <c r="DK3872" s="3" t="s">
        <v>10565</v>
      </c>
      <c r="DL3872" t="s">
        <v>11037</v>
      </c>
      <c r="DM3872" t="str">
        <f t="shared" si="65"/>
        <v>NY028 - Schenectady Municipal Housing Authority</v>
      </c>
      <c r="DN3872" s="11" t="s">
        <v>11038</v>
      </c>
      <c r="DO3872" t="s">
        <v>11039</v>
      </c>
      <c r="DP3872">
        <v>416</v>
      </c>
    </row>
    <row r="3873" spans="113:120" x14ac:dyDescent="0.25">
      <c r="DI3873" t="s">
        <v>14</v>
      </c>
      <c r="DJ3873" t="s">
        <v>11036</v>
      </c>
      <c r="DK3873" s="3" t="s">
        <v>10565</v>
      </c>
      <c r="DL3873" t="s">
        <v>11037</v>
      </c>
      <c r="DM3873" t="str">
        <f t="shared" si="65"/>
        <v>NY028 - Schenectady Municipal Housing Authority</v>
      </c>
      <c r="DN3873" s="11" t="s">
        <v>11040</v>
      </c>
      <c r="DO3873" t="s">
        <v>11041</v>
      </c>
      <c r="DP3873">
        <v>303</v>
      </c>
    </row>
    <row r="3874" spans="113:120" x14ac:dyDescent="0.25">
      <c r="DI3874" t="s">
        <v>14</v>
      </c>
      <c r="DJ3874" t="s">
        <v>11042</v>
      </c>
      <c r="DK3874" s="3" t="s">
        <v>10565</v>
      </c>
      <c r="DL3874" t="s">
        <v>11043</v>
      </c>
      <c r="DM3874" t="str">
        <f t="shared" si="65"/>
        <v>NY029 - Lackawanna Municipal Housing Authority</v>
      </c>
      <c r="DN3874" s="11" t="s">
        <v>11044</v>
      </c>
      <c r="DO3874" t="s">
        <v>11045</v>
      </c>
      <c r="DP3874">
        <v>271</v>
      </c>
    </row>
    <row r="3875" spans="113:120" x14ac:dyDescent="0.25">
      <c r="DI3875" t="s">
        <v>14</v>
      </c>
      <c r="DJ3875" t="s">
        <v>11042</v>
      </c>
      <c r="DK3875" s="3" t="s">
        <v>10565</v>
      </c>
      <c r="DL3875" t="s">
        <v>11043</v>
      </c>
      <c r="DM3875" t="str">
        <f t="shared" si="65"/>
        <v>NY029 - Lackawanna Municipal Housing Authority</v>
      </c>
      <c r="DN3875" s="11" t="s">
        <v>11046</v>
      </c>
      <c r="DO3875" t="s">
        <v>11047</v>
      </c>
      <c r="DP3875">
        <v>126</v>
      </c>
    </row>
    <row r="3876" spans="113:120" x14ac:dyDescent="0.25">
      <c r="DI3876" t="s">
        <v>14</v>
      </c>
      <c r="DJ3876" t="s">
        <v>11042</v>
      </c>
      <c r="DK3876" s="3" t="s">
        <v>10565</v>
      </c>
      <c r="DL3876" t="s">
        <v>11043</v>
      </c>
      <c r="DM3876" t="str">
        <f t="shared" si="65"/>
        <v>NY029 - Lackawanna Municipal Housing Authority</v>
      </c>
      <c r="DN3876" s="11" t="s">
        <v>11048</v>
      </c>
      <c r="DO3876" t="s">
        <v>11049</v>
      </c>
      <c r="DP3876">
        <v>94</v>
      </c>
    </row>
    <row r="3877" spans="113:120" x14ac:dyDescent="0.25">
      <c r="DI3877" t="s">
        <v>14</v>
      </c>
      <c r="DJ3877" t="s">
        <v>11050</v>
      </c>
      <c r="DK3877" s="3" t="s">
        <v>10565</v>
      </c>
      <c r="DL3877" t="s">
        <v>11051</v>
      </c>
      <c r="DM3877" t="str">
        <f t="shared" si="65"/>
        <v>NY030 - Elmira Housing Authority</v>
      </c>
      <c r="DN3877" s="11" t="s">
        <v>11052</v>
      </c>
      <c r="DO3877" t="s">
        <v>11053</v>
      </c>
      <c r="DP3877">
        <v>144</v>
      </c>
    </row>
    <row r="3878" spans="113:120" x14ac:dyDescent="0.25">
      <c r="DI3878" t="s">
        <v>14</v>
      </c>
      <c r="DJ3878" t="s">
        <v>11050</v>
      </c>
      <c r="DK3878" s="3" t="s">
        <v>10565</v>
      </c>
      <c r="DL3878" t="s">
        <v>11051</v>
      </c>
      <c r="DM3878" t="str">
        <f t="shared" si="65"/>
        <v>NY030 - Elmira Housing Authority</v>
      </c>
      <c r="DN3878" s="11" t="s">
        <v>11054</v>
      </c>
      <c r="DO3878" t="s">
        <v>11055</v>
      </c>
      <c r="DP3878">
        <v>335</v>
      </c>
    </row>
    <row r="3879" spans="113:120" x14ac:dyDescent="0.25">
      <c r="DI3879" t="s">
        <v>149</v>
      </c>
      <c r="DJ3879" t="s">
        <v>11056</v>
      </c>
      <c r="DK3879" s="3" t="s">
        <v>10565</v>
      </c>
      <c r="DL3879" t="s">
        <v>11057</v>
      </c>
      <c r="DM3879" t="str">
        <f t="shared" si="65"/>
        <v>NY031 - Massena Housing Authority</v>
      </c>
      <c r="DN3879" s="11" t="s">
        <v>11058</v>
      </c>
      <c r="DO3879" t="s">
        <v>11059</v>
      </c>
      <c r="DP3879">
        <v>241</v>
      </c>
    </row>
    <row r="3880" spans="113:120" x14ac:dyDescent="0.25">
      <c r="DI3880" t="s">
        <v>149</v>
      </c>
      <c r="DJ3880" t="s">
        <v>11060</v>
      </c>
      <c r="DK3880" s="3" t="s">
        <v>10565</v>
      </c>
      <c r="DL3880" t="s">
        <v>11061</v>
      </c>
      <c r="DM3880" t="str">
        <f t="shared" si="65"/>
        <v>NY032 - Catskill Housing Authority</v>
      </c>
      <c r="DN3880" s="11" t="s">
        <v>11062</v>
      </c>
      <c r="DO3880" t="s">
        <v>11063</v>
      </c>
      <c r="DP3880">
        <v>80</v>
      </c>
    </row>
    <row r="3881" spans="113:120" x14ac:dyDescent="0.25">
      <c r="DI3881" t="s">
        <v>149</v>
      </c>
      <c r="DJ3881" t="s">
        <v>11064</v>
      </c>
      <c r="DK3881" s="3" t="s">
        <v>10565</v>
      </c>
      <c r="DL3881" t="s">
        <v>11065</v>
      </c>
      <c r="DM3881" t="str">
        <f t="shared" si="65"/>
        <v>NY033 - Rensselaer Housing Authority</v>
      </c>
      <c r="DN3881" s="11" t="s">
        <v>11066</v>
      </c>
      <c r="DO3881" t="s">
        <v>11067</v>
      </c>
      <c r="DP3881">
        <v>146</v>
      </c>
    </row>
    <row r="3882" spans="113:120" x14ac:dyDescent="0.25">
      <c r="DI3882" t="s">
        <v>149</v>
      </c>
      <c r="DJ3882" t="s">
        <v>11068</v>
      </c>
      <c r="DK3882" s="3" t="s">
        <v>10565</v>
      </c>
      <c r="DL3882" t="s">
        <v>11069</v>
      </c>
      <c r="DM3882" t="str">
        <f t="shared" si="65"/>
        <v>NY034 - Rome Housing Authority</v>
      </c>
      <c r="DN3882" s="11" t="s">
        <v>11070</v>
      </c>
      <c r="DO3882" t="s">
        <v>11071</v>
      </c>
      <c r="DP3882">
        <v>99</v>
      </c>
    </row>
    <row r="3883" spans="113:120" x14ac:dyDescent="0.25">
      <c r="DI3883" t="s">
        <v>149</v>
      </c>
      <c r="DJ3883" t="s">
        <v>11072</v>
      </c>
      <c r="DK3883" s="3" t="s">
        <v>10565</v>
      </c>
      <c r="DL3883" t="s">
        <v>11073</v>
      </c>
      <c r="DM3883" t="str">
        <f t="shared" si="65"/>
        <v>NY035 - Town of Huntington Housing Authority</v>
      </c>
      <c r="DN3883" s="11" t="s">
        <v>11074</v>
      </c>
      <c r="DO3883" t="s">
        <v>11075</v>
      </c>
      <c r="DP3883">
        <v>40</v>
      </c>
    </row>
    <row r="3884" spans="113:120" x14ac:dyDescent="0.25">
      <c r="DI3884" t="s">
        <v>14</v>
      </c>
      <c r="DJ3884" t="s">
        <v>11076</v>
      </c>
      <c r="DK3884" s="3" t="s">
        <v>10565</v>
      </c>
      <c r="DL3884" t="s">
        <v>11077</v>
      </c>
      <c r="DM3884" t="str">
        <f t="shared" si="65"/>
        <v>NY039 - Ogdensburg Housing Authority</v>
      </c>
      <c r="DN3884" s="11" t="s">
        <v>11078</v>
      </c>
      <c r="DO3884" t="s">
        <v>4738</v>
      </c>
      <c r="DP3884">
        <v>100</v>
      </c>
    </row>
    <row r="3885" spans="113:120" x14ac:dyDescent="0.25">
      <c r="DI3885" t="s">
        <v>14</v>
      </c>
      <c r="DJ3885" t="s">
        <v>11076</v>
      </c>
      <c r="DK3885" s="3" t="s">
        <v>10565</v>
      </c>
      <c r="DL3885" t="s">
        <v>11077</v>
      </c>
      <c r="DM3885" t="str">
        <f t="shared" si="65"/>
        <v>NY039 - Ogdensburg Housing Authority</v>
      </c>
      <c r="DN3885" s="11" t="s">
        <v>11079</v>
      </c>
      <c r="DO3885" t="s">
        <v>9631</v>
      </c>
      <c r="DP3885">
        <v>110</v>
      </c>
    </row>
    <row r="3886" spans="113:120" x14ac:dyDescent="0.25">
      <c r="DI3886" t="s">
        <v>14</v>
      </c>
      <c r="DJ3886" t="s">
        <v>11076</v>
      </c>
      <c r="DK3886" s="3" t="s">
        <v>10565</v>
      </c>
      <c r="DL3886" t="s">
        <v>11077</v>
      </c>
      <c r="DM3886" t="str">
        <f t="shared" si="65"/>
        <v>NY039 - Ogdensburg Housing Authority</v>
      </c>
      <c r="DN3886" s="11" t="s">
        <v>11080</v>
      </c>
      <c r="DO3886" t="s">
        <v>11081</v>
      </c>
      <c r="DP3886">
        <v>126</v>
      </c>
    </row>
    <row r="3887" spans="113:120" x14ac:dyDescent="0.25">
      <c r="DI3887" t="s">
        <v>14</v>
      </c>
      <c r="DJ3887" t="s">
        <v>11076</v>
      </c>
      <c r="DK3887" s="3" t="s">
        <v>10565</v>
      </c>
      <c r="DL3887" t="s">
        <v>11077</v>
      </c>
      <c r="DM3887" t="str">
        <f t="shared" si="65"/>
        <v>NY039 - Ogdensburg Housing Authority</v>
      </c>
      <c r="DN3887" s="11" t="s">
        <v>11082</v>
      </c>
      <c r="DO3887" t="s">
        <v>11083</v>
      </c>
      <c r="DP3887">
        <v>50</v>
      </c>
    </row>
    <row r="3888" spans="113:120" x14ac:dyDescent="0.25">
      <c r="DI3888" t="s">
        <v>14</v>
      </c>
      <c r="DJ3888" t="s">
        <v>11084</v>
      </c>
      <c r="DK3888" s="3" t="s">
        <v>10565</v>
      </c>
      <c r="DL3888" t="s">
        <v>11085</v>
      </c>
      <c r="DM3888" t="str">
        <f t="shared" si="65"/>
        <v>NY041 - Rochester Housing Authority</v>
      </c>
      <c r="DN3888" s="11" t="s">
        <v>11086</v>
      </c>
      <c r="DO3888" t="s">
        <v>11087</v>
      </c>
      <c r="DP3888">
        <v>240</v>
      </c>
    </row>
    <row r="3889" spans="113:120" x14ac:dyDescent="0.25">
      <c r="DI3889" t="s">
        <v>14</v>
      </c>
      <c r="DJ3889" t="s">
        <v>11084</v>
      </c>
      <c r="DK3889" s="3" t="s">
        <v>10565</v>
      </c>
      <c r="DL3889" t="s">
        <v>11085</v>
      </c>
      <c r="DM3889" t="str">
        <f t="shared" si="65"/>
        <v>NY041 - Rochester Housing Authority</v>
      </c>
      <c r="DN3889" s="11" t="s">
        <v>11088</v>
      </c>
      <c r="DO3889" t="s">
        <v>11089</v>
      </c>
      <c r="DP3889">
        <v>341</v>
      </c>
    </row>
    <row r="3890" spans="113:120" x14ac:dyDescent="0.25">
      <c r="DI3890" t="s">
        <v>14</v>
      </c>
      <c r="DJ3890" t="s">
        <v>11084</v>
      </c>
      <c r="DK3890" s="3" t="s">
        <v>10565</v>
      </c>
      <c r="DL3890" t="s">
        <v>11085</v>
      </c>
      <c r="DM3890" t="str">
        <f t="shared" si="65"/>
        <v>NY041 - Rochester Housing Authority</v>
      </c>
      <c r="DN3890" s="11" t="s">
        <v>11090</v>
      </c>
      <c r="DO3890" t="s">
        <v>11091</v>
      </c>
      <c r="DP3890">
        <v>313</v>
      </c>
    </row>
    <row r="3891" spans="113:120" x14ac:dyDescent="0.25">
      <c r="DI3891" t="s">
        <v>14</v>
      </c>
      <c r="DJ3891" t="s">
        <v>11084</v>
      </c>
      <c r="DK3891" s="3" t="s">
        <v>10565</v>
      </c>
      <c r="DL3891" t="s">
        <v>11085</v>
      </c>
      <c r="DM3891" t="str">
        <f t="shared" si="65"/>
        <v>NY041 - Rochester Housing Authority</v>
      </c>
      <c r="DN3891" s="11" t="s">
        <v>11092</v>
      </c>
      <c r="DO3891" t="s">
        <v>11093</v>
      </c>
      <c r="DP3891">
        <v>190</v>
      </c>
    </row>
    <row r="3892" spans="113:120" x14ac:dyDescent="0.25">
      <c r="DI3892" t="s">
        <v>14</v>
      </c>
      <c r="DJ3892" t="s">
        <v>11084</v>
      </c>
      <c r="DK3892" s="3" t="s">
        <v>10565</v>
      </c>
      <c r="DL3892" t="s">
        <v>11085</v>
      </c>
      <c r="DM3892" t="str">
        <f t="shared" si="65"/>
        <v>NY041 - Rochester Housing Authority</v>
      </c>
      <c r="DN3892" s="11" t="s">
        <v>11094</v>
      </c>
      <c r="DO3892" t="s">
        <v>11095</v>
      </c>
      <c r="DP3892">
        <v>237</v>
      </c>
    </row>
    <row r="3893" spans="113:120" x14ac:dyDescent="0.25">
      <c r="DI3893" t="s">
        <v>14</v>
      </c>
      <c r="DJ3893" t="s">
        <v>11084</v>
      </c>
      <c r="DK3893" s="3" t="s">
        <v>10565</v>
      </c>
      <c r="DL3893" t="s">
        <v>11085</v>
      </c>
      <c r="DM3893" t="str">
        <f t="shared" si="65"/>
        <v>NY041 - Rochester Housing Authority</v>
      </c>
      <c r="DN3893" s="11" t="s">
        <v>11096</v>
      </c>
      <c r="DO3893" t="s">
        <v>11097</v>
      </c>
      <c r="DP3893">
        <v>396</v>
      </c>
    </row>
    <row r="3894" spans="113:120" x14ac:dyDescent="0.25">
      <c r="DI3894" t="s">
        <v>14</v>
      </c>
      <c r="DJ3894" t="s">
        <v>11084</v>
      </c>
      <c r="DK3894" s="3" t="s">
        <v>10565</v>
      </c>
      <c r="DL3894" t="s">
        <v>11085</v>
      </c>
      <c r="DM3894" t="str">
        <f t="shared" si="65"/>
        <v>NY041 - Rochester Housing Authority</v>
      </c>
      <c r="DN3894" s="11" t="s">
        <v>11098</v>
      </c>
      <c r="DO3894" t="s">
        <v>11099</v>
      </c>
      <c r="DP3894">
        <v>216</v>
      </c>
    </row>
    <row r="3895" spans="113:120" x14ac:dyDescent="0.25">
      <c r="DI3895" t="s">
        <v>14</v>
      </c>
      <c r="DJ3895" t="s">
        <v>11084</v>
      </c>
      <c r="DK3895" s="3" t="s">
        <v>10565</v>
      </c>
      <c r="DL3895" t="s">
        <v>11085</v>
      </c>
      <c r="DM3895" t="str">
        <f t="shared" si="65"/>
        <v>NY041 - Rochester Housing Authority</v>
      </c>
      <c r="DN3895" s="11" t="s">
        <v>11100</v>
      </c>
      <c r="DO3895" t="s">
        <v>2272</v>
      </c>
      <c r="DP3895">
        <v>4</v>
      </c>
    </row>
    <row r="3896" spans="113:120" x14ac:dyDescent="0.25">
      <c r="DI3896" t="s">
        <v>14</v>
      </c>
      <c r="DJ3896" t="s">
        <v>11084</v>
      </c>
      <c r="DK3896" s="3" t="s">
        <v>10565</v>
      </c>
      <c r="DL3896" t="s">
        <v>11085</v>
      </c>
      <c r="DM3896" t="str">
        <f t="shared" si="65"/>
        <v>NY041 - Rochester Housing Authority</v>
      </c>
      <c r="DN3896" s="11" t="s">
        <v>11101</v>
      </c>
      <c r="DO3896" t="s">
        <v>11102</v>
      </c>
      <c r="DP3896">
        <v>164</v>
      </c>
    </row>
    <row r="3897" spans="113:120" x14ac:dyDescent="0.25">
      <c r="DI3897" t="s">
        <v>14</v>
      </c>
      <c r="DJ3897" t="s">
        <v>11084</v>
      </c>
      <c r="DK3897" s="3" t="s">
        <v>10565</v>
      </c>
      <c r="DL3897" t="s">
        <v>11085</v>
      </c>
      <c r="DM3897" t="str">
        <f t="shared" si="65"/>
        <v>NY041 - Rochester Housing Authority</v>
      </c>
      <c r="DN3897" s="11" t="s">
        <v>11103</v>
      </c>
      <c r="DO3897" t="s">
        <v>11104</v>
      </c>
      <c r="DP3897">
        <v>35</v>
      </c>
    </row>
    <row r="3898" spans="113:120" x14ac:dyDescent="0.25">
      <c r="DI3898" t="s">
        <v>14</v>
      </c>
      <c r="DJ3898" t="s">
        <v>11084</v>
      </c>
      <c r="DK3898" s="3" t="s">
        <v>10565</v>
      </c>
      <c r="DL3898" t="s">
        <v>11085</v>
      </c>
      <c r="DM3898" t="str">
        <f t="shared" si="65"/>
        <v>NY041 - Rochester Housing Authority</v>
      </c>
      <c r="DN3898" s="11" t="s">
        <v>11105</v>
      </c>
      <c r="DO3898" t="s">
        <v>11106</v>
      </c>
      <c r="DP3898">
        <v>35</v>
      </c>
    </row>
    <row r="3899" spans="113:120" x14ac:dyDescent="0.25">
      <c r="DI3899" t="s">
        <v>14</v>
      </c>
      <c r="DJ3899" t="s">
        <v>11084</v>
      </c>
      <c r="DK3899" s="3" t="s">
        <v>10565</v>
      </c>
      <c r="DL3899" t="s">
        <v>11085</v>
      </c>
      <c r="DM3899" t="str">
        <f t="shared" si="65"/>
        <v>NY041 - Rochester Housing Authority</v>
      </c>
      <c r="DN3899" s="11" t="s">
        <v>11107</v>
      </c>
      <c r="DO3899" t="s">
        <v>11108</v>
      </c>
      <c r="DP3899">
        <v>15</v>
      </c>
    </row>
    <row r="3900" spans="113:120" x14ac:dyDescent="0.25">
      <c r="DI3900" t="s">
        <v>14</v>
      </c>
      <c r="DJ3900" t="s">
        <v>11109</v>
      </c>
      <c r="DK3900" s="3" t="s">
        <v>10565</v>
      </c>
      <c r="DL3900" t="s">
        <v>11110</v>
      </c>
      <c r="DM3900" t="str">
        <f t="shared" si="65"/>
        <v>NY042 - White Plains Housing Authority</v>
      </c>
      <c r="DN3900" s="11" t="s">
        <v>11111</v>
      </c>
      <c r="DO3900" t="s">
        <v>11112</v>
      </c>
      <c r="DP3900">
        <v>360</v>
      </c>
    </row>
    <row r="3901" spans="113:120" x14ac:dyDescent="0.25">
      <c r="DI3901" t="s">
        <v>149</v>
      </c>
      <c r="DJ3901" t="s">
        <v>11113</v>
      </c>
      <c r="DK3901" s="3" t="s">
        <v>10565</v>
      </c>
      <c r="DL3901" t="s">
        <v>11114</v>
      </c>
      <c r="DM3901" t="str">
        <f t="shared" si="65"/>
        <v>NY044 - Geneva Housing Authority</v>
      </c>
      <c r="DN3901" s="11" t="s">
        <v>11115</v>
      </c>
      <c r="DO3901" t="s">
        <v>11116</v>
      </c>
      <c r="DP3901">
        <v>38</v>
      </c>
    </row>
    <row r="3902" spans="113:120" x14ac:dyDescent="0.25">
      <c r="DI3902" t="s">
        <v>14</v>
      </c>
      <c r="DJ3902" t="s">
        <v>11117</v>
      </c>
      <c r="DK3902" s="3" t="s">
        <v>10565</v>
      </c>
      <c r="DL3902" t="s">
        <v>11118</v>
      </c>
      <c r="DM3902" t="str">
        <f t="shared" si="65"/>
        <v>NY046 - Town of Hempstead Housing Authority</v>
      </c>
      <c r="DN3902" s="11" t="s">
        <v>11119</v>
      </c>
      <c r="DO3902" t="s">
        <v>11120</v>
      </c>
      <c r="DP3902">
        <v>354</v>
      </c>
    </row>
    <row r="3903" spans="113:120" x14ac:dyDescent="0.25">
      <c r="DI3903" t="s">
        <v>14</v>
      </c>
      <c r="DJ3903" t="s">
        <v>11117</v>
      </c>
      <c r="DK3903" s="3" t="s">
        <v>10565</v>
      </c>
      <c r="DL3903" t="s">
        <v>11118</v>
      </c>
      <c r="DM3903" t="str">
        <f t="shared" si="65"/>
        <v>NY046 - Town of Hempstead Housing Authority</v>
      </c>
      <c r="DN3903" s="11" t="s">
        <v>11121</v>
      </c>
      <c r="DO3903" t="s">
        <v>11122</v>
      </c>
      <c r="DP3903">
        <v>376</v>
      </c>
    </row>
    <row r="3904" spans="113:120" x14ac:dyDescent="0.25">
      <c r="DI3904" t="s">
        <v>14</v>
      </c>
      <c r="DJ3904" t="s">
        <v>11117</v>
      </c>
      <c r="DK3904" s="3" t="s">
        <v>10565</v>
      </c>
      <c r="DL3904" t="s">
        <v>11118</v>
      </c>
      <c r="DM3904" t="str">
        <f t="shared" si="65"/>
        <v>NY046 - Town of Hempstead Housing Authority</v>
      </c>
      <c r="DN3904" s="11" t="s">
        <v>11123</v>
      </c>
      <c r="DO3904" t="s">
        <v>11124</v>
      </c>
      <c r="DP3904">
        <v>106</v>
      </c>
    </row>
    <row r="3905" spans="113:120" x14ac:dyDescent="0.25">
      <c r="DI3905" t="s">
        <v>14</v>
      </c>
      <c r="DJ3905" t="s">
        <v>11117</v>
      </c>
      <c r="DK3905" s="3" t="s">
        <v>10565</v>
      </c>
      <c r="DL3905" t="s">
        <v>11118</v>
      </c>
      <c r="DM3905" t="str">
        <f t="shared" si="65"/>
        <v>NY046 - Town of Hempstead Housing Authority</v>
      </c>
      <c r="DN3905" s="11" t="s">
        <v>11125</v>
      </c>
      <c r="DO3905" t="s">
        <v>11126</v>
      </c>
      <c r="DP3905">
        <v>369</v>
      </c>
    </row>
    <row r="3906" spans="113:120" x14ac:dyDescent="0.25">
      <c r="DI3906" t="s">
        <v>14</v>
      </c>
      <c r="DJ3906" t="s">
        <v>11117</v>
      </c>
      <c r="DK3906" s="3" t="s">
        <v>10565</v>
      </c>
      <c r="DL3906" t="s">
        <v>11118</v>
      </c>
      <c r="DM3906" t="str">
        <f t="shared" si="65"/>
        <v>NY046 - Town of Hempstead Housing Authority</v>
      </c>
      <c r="DN3906" s="11" t="s">
        <v>11127</v>
      </c>
      <c r="DO3906" t="s">
        <v>11128</v>
      </c>
      <c r="DP3906">
        <v>104</v>
      </c>
    </row>
    <row r="3907" spans="113:120" x14ac:dyDescent="0.25">
      <c r="DI3907" t="s">
        <v>14</v>
      </c>
      <c r="DJ3907" t="s">
        <v>11129</v>
      </c>
      <c r="DK3907" s="3" t="s">
        <v>10565</v>
      </c>
      <c r="DL3907" t="s">
        <v>11130</v>
      </c>
      <c r="DM3907" t="str">
        <f t="shared" si="65"/>
        <v>NY048 - Gloversville Housing Authority</v>
      </c>
      <c r="DN3907" s="11" t="s">
        <v>11131</v>
      </c>
      <c r="DO3907" t="s">
        <v>11132</v>
      </c>
      <c r="DP3907">
        <v>108</v>
      </c>
    </row>
    <row r="3908" spans="113:120" x14ac:dyDescent="0.25">
      <c r="DI3908" t="s">
        <v>14</v>
      </c>
      <c r="DJ3908" t="s">
        <v>11129</v>
      </c>
      <c r="DK3908" s="3" t="s">
        <v>10565</v>
      </c>
      <c r="DL3908" t="s">
        <v>11130</v>
      </c>
      <c r="DM3908" t="str">
        <f t="shared" si="65"/>
        <v>NY048 - Gloversville Housing Authority</v>
      </c>
      <c r="DN3908" s="11" t="s">
        <v>11133</v>
      </c>
      <c r="DO3908" t="s">
        <v>11134</v>
      </c>
      <c r="DP3908">
        <v>85</v>
      </c>
    </row>
    <row r="3909" spans="113:120" x14ac:dyDescent="0.25">
      <c r="DI3909" t="s">
        <v>14</v>
      </c>
      <c r="DJ3909" t="s">
        <v>11129</v>
      </c>
      <c r="DK3909" s="3" t="s">
        <v>10565</v>
      </c>
      <c r="DL3909" t="s">
        <v>11130</v>
      </c>
      <c r="DM3909" t="str">
        <f t="shared" si="65"/>
        <v>NY048 - Gloversville Housing Authority</v>
      </c>
      <c r="DN3909" s="11" t="s">
        <v>11135</v>
      </c>
      <c r="DO3909" t="s">
        <v>11136</v>
      </c>
      <c r="DP3909">
        <v>100</v>
      </c>
    </row>
    <row r="3910" spans="113:120" x14ac:dyDescent="0.25">
      <c r="DI3910" t="s">
        <v>14</v>
      </c>
      <c r="DJ3910" t="s">
        <v>11137</v>
      </c>
      <c r="DK3910" s="3" t="s">
        <v>10565</v>
      </c>
      <c r="DL3910" t="s">
        <v>11138</v>
      </c>
      <c r="DM3910" t="str">
        <f t="shared" ref="DM3910:DM3973" si="66">CONCATENATE(DJ3910," - ",DL3910)</f>
        <v>NY050 - Housing Authority of Long Beach</v>
      </c>
      <c r="DN3910" s="11" t="s">
        <v>11139</v>
      </c>
      <c r="DO3910" t="s">
        <v>11140</v>
      </c>
      <c r="DP3910">
        <v>108</v>
      </c>
    </row>
    <row r="3911" spans="113:120" x14ac:dyDescent="0.25">
      <c r="DI3911" t="s">
        <v>14</v>
      </c>
      <c r="DJ3911" t="s">
        <v>11137</v>
      </c>
      <c r="DK3911" s="3" t="s">
        <v>10565</v>
      </c>
      <c r="DL3911" t="s">
        <v>11138</v>
      </c>
      <c r="DM3911" t="str">
        <f t="shared" si="66"/>
        <v>NY050 - Housing Authority of Long Beach</v>
      </c>
      <c r="DN3911" s="11" t="s">
        <v>11141</v>
      </c>
      <c r="DO3911" t="s">
        <v>11142</v>
      </c>
      <c r="DP3911">
        <v>266</v>
      </c>
    </row>
    <row r="3912" spans="113:120" x14ac:dyDescent="0.25">
      <c r="DI3912" t="s">
        <v>149</v>
      </c>
      <c r="DJ3912" t="s">
        <v>11143</v>
      </c>
      <c r="DK3912" s="3" t="s">
        <v>10565</v>
      </c>
      <c r="DL3912" t="s">
        <v>11144</v>
      </c>
      <c r="DM3912" t="str">
        <f t="shared" si="66"/>
        <v>NY051 - Housing Authority of Newburgh</v>
      </c>
      <c r="DN3912" s="11" t="s">
        <v>11145</v>
      </c>
      <c r="DO3912" t="s">
        <v>11146</v>
      </c>
      <c r="DP3912">
        <v>70</v>
      </c>
    </row>
    <row r="3913" spans="113:120" x14ac:dyDescent="0.25">
      <c r="DI3913" t="s">
        <v>149</v>
      </c>
      <c r="DJ3913" t="s">
        <v>11143</v>
      </c>
      <c r="DK3913" s="3" t="s">
        <v>10565</v>
      </c>
      <c r="DL3913" t="s">
        <v>11144</v>
      </c>
      <c r="DM3913" t="str">
        <f t="shared" si="66"/>
        <v>NY051 - Housing Authority of Newburgh</v>
      </c>
      <c r="DN3913" s="11" t="s">
        <v>11147</v>
      </c>
      <c r="DO3913" t="s">
        <v>11148</v>
      </c>
      <c r="DP3913">
        <v>65</v>
      </c>
    </row>
    <row r="3914" spans="113:120" x14ac:dyDescent="0.25">
      <c r="DI3914" t="s">
        <v>149</v>
      </c>
      <c r="DJ3914" t="s">
        <v>11149</v>
      </c>
      <c r="DK3914" s="3" t="s">
        <v>10565</v>
      </c>
      <c r="DL3914" t="s">
        <v>11150</v>
      </c>
      <c r="DM3914" t="str">
        <f t="shared" si="66"/>
        <v>NY052 - Batavia Housing Authority</v>
      </c>
      <c r="DN3914" s="11" t="s">
        <v>11151</v>
      </c>
      <c r="DO3914" t="s">
        <v>11152</v>
      </c>
      <c r="DP3914">
        <v>49</v>
      </c>
    </row>
    <row r="3915" spans="113:120" x14ac:dyDescent="0.25">
      <c r="DI3915" t="s">
        <v>149</v>
      </c>
      <c r="DJ3915" t="s">
        <v>11149</v>
      </c>
      <c r="DK3915" s="3" t="s">
        <v>10565</v>
      </c>
      <c r="DL3915" t="s">
        <v>11150</v>
      </c>
      <c r="DM3915" t="str">
        <f t="shared" si="66"/>
        <v>NY052 - Batavia Housing Authority</v>
      </c>
      <c r="DN3915" s="11" t="s">
        <v>11153</v>
      </c>
      <c r="DO3915" t="s">
        <v>11154</v>
      </c>
      <c r="DP3915">
        <v>150</v>
      </c>
    </row>
    <row r="3916" spans="113:120" x14ac:dyDescent="0.25">
      <c r="DI3916" t="s">
        <v>149</v>
      </c>
      <c r="DJ3916" t="s">
        <v>11155</v>
      </c>
      <c r="DK3916" s="3" t="s">
        <v>10565</v>
      </c>
      <c r="DL3916" t="s">
        <v>11156</v>
      </c>
      <c r="DM3916" t="str">
        <f t="shared" si="66"/>
        <v>NY054 - Ithaca Housing Authority</v>
      </c>
      <c r="DN3916" s="11" t="s">
        <v>11157</v>
      </c>
      <c r="DO3916" t="s">
        <v>11158</v>
      </c>
      <c r="DP3916">
        <v>235</v>
      </c>
    </row>
    <row r="3917" spans="113:120" x14ac:dyDescent="0.25">
      <c r="DI3917" t="s">
        <v>14</v>
      </c>
      <c r="DJ3917" t="s">
        <v>11159</v>
      </c>
      <c r="DK3917" s="3" t="s">
        <v>10565</v>
      </c>
      <c r="DL3917" t="s">
        <v>11160</v>
      </c>
      <c r="DM3917" t="str">
        <f t="shared" si="66"/>
        <v>NY055 - Town of Oyster Bay Housing Authority</v>
      </c>
      <c r="DN3917" s="11" t="s">
        <v>11161</v>
      </c>
      <c r="DO3917" t="s">
        <v>11162</v>
      </c>
      <c r="DP3917">
        <v>191</v>
      </c>
    </row>
    <row r="3918" spans="113:120" x14ac:dyDescent="0.25">
      <c r="DI3918" t="s">
        <v>14</v>
      </c>
      <c r="DJ3918" t="s">
        <v>11159</v>
      </c>
      <c r="DK3918" s="3" t="s">
        <v>10565</v>
      </c>
      <c r="DL3918" t="s">
        <v>11160</v>
      </c>
      <c r="DM3918" t="str">
        <f t="shared" si="66"/>
        <v>NY055 - Town of Oyster Bay Housing Authority</v>
      </c>
      <c r="DN3918" s="11" t="s">
        <v>11163</v>
      </c>
      <c r="DO3918" t="s">
        <v>11164</v>
      </c>
      <c r="DP3918">
        <v>73</v>
      </c>
    </row>
    <row r="3919" spans="113:120" x14ac:dyDescent="0.25">
      <c r="DI3919" t="s">
        <v>14</v>
      </c>
      <c r="DJ3919" t="s">
        <v>11159</v>
      </c>
      <c r="DK3919" s="3" t="s">
        <v>10565</v>
      </c>
      <c r="DL3919" t="s">
        <v>11160</v>
      </c>
      <c r="DM3919" t="str">
        <f t="shared" si="66"/>
        <v>NY055 - Town of Oyster Bay Housing Authority</v>
      </c>
      <c r="DN3919" s="11" t="s">
        <v>11165</v>
      </c>
      <c r="DO3919" t="s">
        <v>11166</v>
      </c>
      <c r="DP3919">
        <v>248</v>
      </c>
    </row>
    <row r="3920" spans="113:120" x14ac:dyDescent="0.25">
      <c r="DI3920" t="s">
        <v>14</v>
      </c>
      <c r="DJ3920" t="s">
        <v>11159</v>
      </c>
      <c r="DK3920" s="3" t="s">
        <v>10565</v>
      </c>
      <c r="DL3920" t="s">
        <v>11160</v>
      </c>
      <c r="DM3920" t="str">
        <f t="shared" si="66"/>
        <v>NY055 - Town of Oyster Bay Housing Authority</v>
      </c>
      <c r="DN3920" s="11" t="s">
        <v>11167</v>
      </c>
      <c r="DO3920" t="s">
        <v>11168</v>
      </c>
      <c r="DP3920">
        <v>142</v>
      </c>
    </row>
    <row r="3921" spans="113:120" x14ac:dyDescent="0.25">
      <c r="DI3921" t="s">
        <v>14</v>
      </c>
      <c r="DJ3921" t="s">
        <v>11159</v>
      </c>
      <c r="DK3921" s="3" t="s">
        <v>10565</v>
      </c>
      <c r="DL3921" t="s">
        <v>11160</v>
      </c>
      <c r="DM3921" t="str">
        <f t="shared" si="66"/>
        <v>NY055 - Town of Oyster Bay Housing Authority</v>
      </c>
      <c r="DN3921" s="11" t="s">
        <v>11169</v>
      </c>
      <c r="DO3921" t="s">
        <v>11170</v>
      </c>
      <c r="DP3921">
        <v>117</v>
      </c>
    </row>
    <row r="3922" spans="113:120" x14ac:dyDescent="0.25">
      <c r="DI3922" t="s">
        <v>14</v>
      </c>
      <c r="DJ3922" t="s">
        <v>11159</v>
      </c>
      <c r="DK3922" s="3" t="s">
        <v>10565</v>
      </c>
      <c r="DL3922" t="s">
        <v>11160</v>
      </c>
      <c r="DM3922" t="str">
        <f t="shared" si="66"/>
        <v>NY055 - Town of Oyster Bay Housing Authority</v>
      </c>
      <c r="DN3922" s="11" t="s">
        <v>11171</v>
      </c>
      <c r="DO3922" t="s">
        <v>11172</v>
      </c>
      <c r="DP3922">
        <v>140</v>
      </c>
    </row>
    <row r="3923" spans="113:120" x14ac:dyDescent="0.25">
      <c r="DI3923" t="s">
        <v>149</v>
      </c>
      <c r="DJ3923" t="s">
        <v>11173</v>
      </c>
      <c r="DK3923" s="3" t="s">
        <v>10565</v>
      </c>
      <c r="DL3923" t="s">
        <v>11174</v>
      </c>
      <c r="DM3923" t="str">
        <f t="shared" si="66"/>
        <v>NY056 - Village of Spring Valley Housing Authority</v>
      </c>
      <c r="DN3923" s="11" t="s">
        <v>11175</v>
      </c>
      <c r="DO3923" t="s">
        <v>11176</v>
      </c>
      <c r="DP3923">
        <v>146</v>
      </c>
    </row>
    <row r="3924" spans="113:120" x14ac:dyDescent="0.25">
      <c r="DI3924" t="s">
        <v>149</v>
      </c>
      <c r="DJ3924" t="s">
        <v>11177</v>
      </c>
      <c r="DK3924" s="3" t="s">
        <v>10565</v>
      </c>
      <c r="DL3924" t="s">
        <v>11178</v>
      </c>
      <c r="DM3924" t="str">
        <f t="shared" si="66"/>
        <v>NY058 - Wilna Housing Authority</v>
      </c>
      <c r="DN3924" s="11" t="s">
        <v>11179</v>
      </c>
      <c r="DO3924" t="s">
        <v>11180</v>
      </c>
      <c r="DP3924">
        <v>100</v>
      </c>
    </row>
    <row r="3925" spans="113:120" x14ac:dyDescent="0.25">
      <c r="DI3925" t="s">
        <v>149</v>
      </c>
      <c r="DJ3925" t="s">
        <v>11181</v>
      </c>
      <c r="DK3925" s="3" t="s">
        <v>10565</v>
      </c>
      <c r="DL3925" t="s">
        <v>11182</v>
      </c>
      <c r="DM3925" t="str">
        <f t="shared" si="66"/>
        <v>NY060 - Amsterdam Housing Authority</v>
      </c>
      <c r="DN3925" s="11" t="s">
        <v>11183</v>
      </c>
      <c r="DO3925" t="s">
        <v>11184</v>
      </c>
      <c r="DP3925">
        <v>70</v>
      </c>
    </row>
    <row r="3926" spans="113:120" x14ac:dyDescent="0.25">
      <c r="DI3926" t="s">
        <v>14</v>
      </c>
      <c r="DJ3926" t="s">
        <v>11185</v>
      </c>
      <c r="DK3926" s="3" t="s">
        <v>10565</v>
      </c>
      <c r="DL3926" t="s">
        <v>11186</v>
      </c>
      <c r="DM3926" t="str">
        <f t="shared" si="66"/>
        <v>NY062 - Poughkeepsie Housing Authority</v>
      </c>
      <c r="DN3926" s="11" t="s">
        <v>11187</v>
      </c>
      <c r="DO3926" t="s">
        <v>11188</v>
      </c>
      <c r="DP3926">
        <v>117</v>
      </c>
    </row>
    <row r="3927" spans="113:120" x14ac:dyDescent="0.25">
      <c r="DI3927" t="s">
        <v>14</v>
      </c>
      <c r="DJ3927" t="s">
        <v>11185</v>
      </c>
      <c r="DK3927" s="3" t="s">
        <v>10565</v>
      </c>
      <c r="DL3927" t="s">
        <v>11186</v>
      </c>
      <c r="DM3927" t="str">
        <f t="shared" si="66"/>
        <v>NY062 - Poughkeepsie Housing Authority</v>
      </c>
      <c r="DN3927" s="11" t="s">
        <v>11189</v>
      </c>
      <c r="DO3927" t="s">
        <v>11190</v>
      </c>
      <c r="DP3927">
        <v>243</v>
      </c>
    </row>
    <row r="3928" spans="113:120" x14ac:dyDescent="0.25">
      <c r="DI3928" t="s">
        <v>149</v>
      </c>
      <c r="DJ3928" t="s">
        <v>11191</v>
      </c>
      <c r="DK3928" s="3" t="s">
        <v>10565</v>
      </c>
      <c r="DL3928" t="s">
        <v>11192</v>
      </c>
      <c r="DM3928" t="str">
        <f t="shared" si="66"/>
        <v>NY063 - Dunkirk Housing Authority</v>
      </c>
      <c r="DN3928" s="11" t="s">
        <v>11193</v>
      </c>
      <c r="DO3928" t="s">
        <v>11194</v>
      </c>
      <c r="DP3928">
        <v>100</v>
      </c>
    </row>
    <row r="3929" spans="113:120" x14ac:dyDescent="0.25">
      <c r="DI3929" t="s">
        <v>149</v>
      </c>
      <c r="DJ3929" t="s">
        <v>11191</v>
      </c>
      <c r="DK3929" s="3" t="s">
        <v>10565</v>
      </c>
      <c r="DL3929" t="s">
        <v>11192</v>
      </c>
      <c r="DM3929" t="str">
        <f t="shared" si="66"/>
        <v>NY063 - Dunkirk Housing Authority</v>
      </c>
      <c r="DN3929" s="11" t="s">
        <v>11195</v>
      </c>
      <c r="DO3929" t="s">
        <v>11196</v>
      </c>
      <c r="DP3929">
        <v>134</v>
      </c>
    </row>
    <row r="3930" spans="113:120" x14ac:dyDescent="0.25">
      <c r="DI3930" t="s">
        <v>149</v>
      </c>
      <c r="DJ3930" t="s">
        <v>11197</v>
      </c>
      <c r="DK3930" s="3" t="s">
        <v>10565</v>
      </c>
      <c r="DL3930" t="s">
        <v>11198</v>
      </c>
      <c r="DM3930" t="str">
        <f t="shared" si="66"/>
        <v>NY064 - Woodridge Housing Authority</v>
      </c>
      <c r="DN3930" s="11" t="s">
        <v>11199</v>
      </c>
      <c r="DO3930" t="s">
        <v>11200</v>
      </c>
      <c r="DP3930">
        <v>40</v>
      </c>
    </row>
    <row r="3931" spans="113:120" x14ac:dyDescent="0.25">
      <c r="DI3931" t="s">
        <v>14</v>
      </c>
      <c r="DJ3931" t="s">
        <v>11201</v>
      </c>
      <c r="DK3931" s="3" t="s">
        <v>10565</v>
      </c>
      <c r="DL3931" t="s">
        <v>1980</v>
      </c>
      <c r="DM3931" t="str">
        <f t="shared" si="66"/>
        <v>NY065 - Norwich Housing Authority</v>
      </c>
      <c r="DN3931" s="11" t="s">
        <v>11202</v>
      </c>
      <c r="DO3931" t="s">
        <v>11203</v>
      </c>
      <c r="DP3931">
        <v>102</v>
      </c>
    </row>
    <row r="3932" spans="113:120" x14ac:dyDescent="0.25">
      <c r="DI3932" t="s">
        <v>14</v>
      </c>
      <c r="DJ3932" t="s">
        <v>11204</v>
      </c>
      <c r="DK3932" s="3" t="s">
        <v>10565</v>
      </c>
      <c r="DL3932" t="s">
        <v>6787</v>
      </c>
      <c r="DM3932" t="str">
        <f t="shared" si="66"/>
        <v>NY066 - Auburn Housing Authority</v>
      </c>
      <c r="DN3932" s="11" t="s">
        <v>11205</v>
      </c>
      <c r="DO3932" t="s">
        <v>11206</v>
      </c>
      <c r="DP3932">
        <v>50</v>
      </c>
    </row>
    <row r="3933" spans="113:120" x14ac:dyDescent="0.25">
      <c r="DI3933" t="s">
        <v>149</v>
      </c>
      <c r="DJ3933" t="s">
        <v>11207</v>
      </c>
      <c r="DK3933" s="3" t="s">
        <v>10565</v>
      </c>
      <c r="DL3933" t="s">
        <v>11208</v>
      </c>
      <c r="DM3933" t="str">
        <f t="shared" si="66"/>
        <v>NY068 - Oneonta Housing Authority</v>
      </c>
      <c r="DN3933" s="11" t="s">
        <v>11209</v>
      </c>
      <c r="DO3933" t="s">
        <v>11210</v>
      </c>
      <c r="DP3933">
        <v>112</v>
      </c>
    </row>
    <row r="3934" spans="113:120" x14ac:dyDescent="0.25">
      <c r="DI3934" t="s">
        <v>14</v>
      </c>
      <c r="DJ3934" t="s">
        <v>11211</v>
      </c>
      <c r="DK3934" s="3" t="s">
        <v>10565</v>
      </c>
      <c r="DL3934" t="s">
        <v>11212</v>
      </c>
      <c r="DM3934" t="str">
        <f t="shared" si="66"/>
        <v>NY070 - Lockport Housing Authority</v>
      </c>
      <c r="DN3934" s="11" t="s">
        <v>11213</v>
      </c>
      <c r="DO3934" t="s">
        <v>11214</v>
      </c>
      <c r="DP3934">
        <v>100</v>
      </c>
    </row>
    <row r="3935" spans="113:120" x14ac:dyDescent="0.25">
      <c r="DI3935" t="s">
        <v>14</v>
      </c>
      <c r="DJ3935" t="s">
        <v>11211</v>
      </c>
      <c r="DK3935" s="3" t="s">
        <v>10565</v>
      </c>
      <c r="DL3935" t="s">
        <v>11212</v>
      </c>
      <c r="DM3935" t="str">
        <f t="shared" si="66"/>
        <v>NY070 - Lockport Housing Authority</v>
      </c>
      <c r="DN3935" s="11" t="s">
        <v>11215</v>
      </c>
      <c r="DO3935" t="s">
        <v>11216</v>
      </c>
      <c r="DP3935">
        <v>110</v>
      </c>
    </row>
    <row r="3936" spans="113:120" x14ac:dyDescent="0.25">
      <c r="DI3936" t="s">
        <v>14</v>
      </c>
      <c r="DJ3936" t="s">
        <v>11211</v>
      </c>
      <c r="DK3936" s="3" t="s">
        <v>10565</v>
      </c>
      <c r="DL3936" t="s">
        <v>11212</v>
      </c>
      <c r="DM3936" t="str">
        <f t="shared" si="66"/>
        <v>NY070 - Lockport Housing Authority</v>
      </c>
      <c r="DN3936" s="11" t="s">
        <v>11217</v>
      </c>
      <c r="DO3936" t="s">
        <v>11218</v>
      </c>
      <c r="DP3936">
        <v>142</v>
      </c>
    </row>
    <row r="3937" spans="113:120" x14ac:dyDescent="0.25">
      <c r="DI3937" t="s">
        <v>149</v>
      </c>
      <c r="DJ3937" t="s">
        <v>11219</v>
      </c>
      <c r="DK3937" s="3" t="s">
        <v>10565</v>
      </c>
      <c r="DL3937" t="s">
        <v>11220</v>
      </c>
      <c r="DM3937" t="str">
        <f t="shared" si="66"/>
        <v>NY071 - Monticello Housing Authority</v>
      </c>
      <c r="DN3937" s="11" t="s">
        <v>11221</v>
      </c>
      <c r="DO3937" t="s">
        <v>11222</v>
      </c>
      <c r="DP3937">
        <v>98</v>
      </c>
    </row>
    <row r="3938" spans="113:120" x14ac:dyDescent="0.25">
      <c r="DI3938" t="s">
        <v>149</v>
      </c>
      <c r="DJ3938" t="s">
        <v>11223</v>
      </c>
      <c r="DK3938" s="3" t="s">
        <v>10565</v>
      </c>
      <c r="DL3938" t="s">
        <v>11224</v>
      </c>
      <c r="DM3938" t="str">
        <f t="shared" si="66"/>
        <v>NY080 - Malone Housing Authority</v>
      </c>
      <c r="DN3938" s="11" t="s">
        <v>11225</v>
      </c>
      <c r="DO3938" t="s">
        <v>11226</v>
      </c>
      <c r="DP3938">
        <v>175</v>
      </c>
    </row>
    <row r="3939" spans="113:120" x14ac:dyDescent="0.25">
      <c r="DI3939" t="s">
        <v>149</v>
      </c>
      <c r="DJ3939" t="s">
        <v>11227</v>
      </c>
      <c r="DK3939" s="3" t="s">
        <v>10565</v>
      </c>
      <c r="DL3939" t="s">
        <v>11228</v>
      </c>
      <c r="DM3939" t="str">
        <f t="shared" si="66"/>
        <v>NY081 - Tupper Lake Housing Authority</v>
      </c>
      <c r="DN3939" s="11" t="s">
        <v>11229</v>
      </c>
      <c r="DO3939" t="s">
        <v>11230</v>
      </c>
      <c r="DP3939">
        <v>90</v>
      </c>
    </row>
    <row r="3940" spans="113:120" x14ac:dyDescent="0.25">
      <c r="DI3940" t="s">
        <v>14</v>
      </c>
      <c r="DJ3940" t="s">
        <v>11231</v>
      </c>
      <c r="DK3940" s="3" t="s">
        <v>10565</v>
      </c>
      <c r="DL3940" t="s">
        <v>11232</v>
      </c>
      <c r="DM3940" t="str">
        <f t="shared" si="66"/>
        <v>NY082 - Peekskill Housing Authority</v>
      </c>
      <c r="DN3940" s="11" t="s">
        <v>11233</v>
      </c>
      <c r="DO3940" t="s">
        <v>11234</v>
      </c>
      <c r="DP3940">
        <v>144</v>
      </c>
    </row>
    <row r="3941" spans="113:120" x14ac:dyDescent="0.25">
      <c r="DI3941" t="s">
        <v>14</v>
      </c>
      <c r="DJ3941" t="s">
        <v>11231</v>
      </c>
      <c r="DK3941" s="3" t="s">
        <v>10565</v>
      </c>
      <c r="DL3941" t="s">
        <v>11232</v>
      </c>
      <c r="DM3941" t="str">
        <f t="shared" si="66"/>
        <v>NY082 - Peekskill Housing Authority</v>
      </c>
      <c r="DN3941" s="11" t="s">
        <v>11235</v>
      </c>
      <c r="DO3941" t="s">
        <v>11234</v>
      </c>
      <c r="DP3941">
        <v>129</v>
      </c>
    </row>
    <row r="3942" spans="113:120" x14ac:dyDescent="0.25">
      <c r="DI3942" t="s">
        <v>14</v>
      </c>
      <c r="DJ3942" t="s">
        <v>11236</v>
      </c>
      <c r="DK3942" s="3" t="s">
        <v>10565</v>
      </c>
      <c r="DL3942" t="s">
        <v>11237</v>
      </c>
      <c r="DM3942" t="str">
        <f t="shared" si="66"/>
        <v>NY085 - Village of Hempstead HA</v>
      </c>
      <c r="DN3942" s="11" t="s">
        <v>11238</v>
      </c>
      <c r="DO3942" t="s">
        <v>11239</v>
      </c>
      <c r="DP3942">
        <v>105</v>
      </c>
    </row>
    <row r="3943" spans="113:120" x14ac:dyDescent="0.25">
      <c r="DI3943" t="s">
        <v>14</v>
      </c>
      <c r="DJ3943" t="s">
        <v>11236</v>
      </c>
      <c r="DK3943" s="3" t="s">
        <v>10565</v>
      </c>
      <c r="DL3943" t="s">
        <v>11237</v>
      </c>
      <c r="DM3943" t="str">
        <f t="shared" si="66"/>
        <v>NY085 - Village of Hempstead HA</v>
      </c>
      <c r="DN3943" s="11" t="s">
        <v>11240</v>
      </c>
      <c r="DO3943" t="s">
        <v>11241</v>
      </c>
      <c r="DP3943">
        <v>176</v>
      </c>
    </row>
    <row r="3944" spans="113:120" x14ac:dyDescent="0.25">
      <c r="DI3944" t="s">
        <v>149</v>
      </c>
      <c r="DJ3944" t="s">
        <v>11242</v>
      </c>
      <c r="DK3944" s="3" t="s">
        <v>10565</v>
      </c>
      <c r="DL3944" t="s">
        <v>11243</v>
      </c>
      <c r="DM3944" t="str">
        <f t="shared" si="66"/>
        <v>NY087 - Harrietstown Housing Authority</v>
      </c>
      <c r="DN3944" s="11" t="s">
        <v>11244</v>
      </c>
      <c r="DO3944" t="s">
        <v>11245</v>
      </c>
      <c r="DP3944">
        <v>78</v>
      </c>
    </row>
    <row r="3945" spans="113:120" x14ac:dyDescent="0.25">
      <c r="DI3945" t="s">
        <v>149</v>
      </c>
      <c r="DJ3945" t="s">
        <v>11242</v>
      </c>
      <c r="DK3945" s="3" t="s">
        <v>10565</v>
      </c>
      <c r="DL3945" t="s">
        <v>11243</v>
      </c>
      <c r="DM3945" t="str">
        <f t="shared" si="66"/>
        <v>NY087 - Harrietstown Housing Authority</v>
      </c>
      <c r="DN3945" s="11" t="s">
        <v>11246</v>
      </c>
      <c r="DO3945" t="s">
        <v>11247</v>
      </c>
      <c r="DP3945">
        <v>35</v>
      </c>
    </row>
    <row r="3946" spans="113:120" x14ac:dyDescent="0.25">
      <c r="DI3946" t="s">
        <v>149</v>
      </c>
      <c r="DJ3946" t="s">
        <v>11248</v>
      </c>
      <c r="DK3946" s="3" t="s">
        <v>10565</v>
      </c>
      <c r="DL3946" t="s">
        <v>11249</v>
      </c>
      <c r="DM3946" t="str">
        <f t="shared" si="66"/>
        <v>NY088 - New Rochelle Housing Authority</v>
      </c>
      <c r="DN3946" s="11" t="s">
        <v>11250</v>
      </c>
      <c r="DO3946" t="s">
        <v>11251</v>
      </c>
      <c r="DP3946">
        <v>100</v>
      </c>
    </row>
    <row r="3947" spans="113:120" x14ac:dyDescent="0.25">
      <c r="DI3947" t="s">
        <v>14</v>
      </c>
      <c r="DJ3947" t="s">
        <v>11252</v>
      </c>
      <c r="DK3947" s="3" t="s">
        <v>10565</v>
      </c>
      <c r="DL3947" t="s">
        <v>11253</v>
      </c>
      <c r="DM3947" t="str">
        <f t="shared" si="66"/>
        <v>NY093 - Olean Housing Authority</v>
      </c>
      <c r="DN3947" s="11" t="s">
        <v>11254</v>
      </c>
      <c r="DO3947" t="s">
        <v>11255</v>
      </c>
      <c r="DP3947">
        <v>108</v>
      </c>
    </row>
    <row r="3948" spans="113:120" x14ac:dyDescent="0.25">
      <c r="DI3948" t="s">
        <v>14</v>
      </c>
      <c r="DJ3948" t="s">
        <v>11252</v>
      </c>
      <c r="DK3948" s="3" t="s">
        <v>10565</v>
      </c>
      <c r="DL3948" t="s">
        <v>11253</v>
      </c>
      <c r="DM3948" t="str">
        <f t="shared" si="66"/>
        <v>NY093 - Olean Housing Authority</v>
      </c>
      <c r="DN3948" s="11" t="s">
        <v>11256</v>
      </c>
      <c r="DO3948" t="s">
        <v>11257</v>
      </c>
      <c r="DP3948">
        <v>81</v>
      </c>
    </row>
    <row r="3949" spans="113:120" x14ac:dyDescent="0.25">
      <c r="DI3949" t="s">
        <v>14</v>
      </c>
      <c r="DJ3949" t="s">
        <v>11252</v>
      </c>
      <c r="DK3949" s="3" t="s">
        <v>10565</v>
      </c>
      <c r="DL3949" t="s">
        <v>11253</v>
      </c>
      <c r="DM3949" t="str">
        <f t="shared" si="66"/>
        <v>NY093 - Olean Housing Authority</v>
      </c>
      <c r="DN3949" s="11" t="s">
        <v>11258</v>
      </c>
      <c r="DO3949" t="s">
        <v>11259</v>
      </c>
      <c r="DP3949">
        <v>62</v>
      </c>
    </row>
    <row r="3950" spans="113:120" x14ac:dyDescent="0.25">
      <c r="DI3950" t="s">
        <v>14</v>
      </c>
      <c r="DJ3950" t="s">
        <v>11252</v>
      </c>
      <c r="DK3950" s="3" t="s">
        <v>10565</v>
      </c>
      <c r="DL3950" t="s">
        <v>11253</v>
      </c>
      <c r="DM3950" t="str">
        <f t="shared" si="66"/>
        <v>NY093 - Olean Housing Authority</v>
      </c>
      <c r="DN3950" s="11" t="s">
        <v>11260</v>
      </c>
      <c r="DO3950" t="s">
        <v>11261</v>
      </c>
      <c r="DP3950">
        <v>55</v>
      </c>
    </row>
    <row r="3951" spans="113:120" x14ac:dyDescent="0.25">
      <c r="DI3951" t="s">
        <v>149</v>
      </c>
      <c r="DJ3951" t="s">
        <v>11262</v>
      </c>
      <c r="DK3951" s="3" t="s">
        <v>10565</v>
      </c>
      <c r="DL3951" t="s">
        <v>11263</v>
      </c>
      <c r="DM3951" t="str">
        <f t="shared" si="66"/>
        <v>NY097 - Canton Housing Authority</v>
      </c>
      <c r="DN3951" s="11" t="s">
        <v>11264</v>
      </c>
      <c r="DO3951" t="s">
        <v>11265</v>
      </c>
      <c r="DP3951">
        <v>94</v>
      </c>
    </row>
    <row r="3952" spans="113:120" x14ac:dyDescent="0.25">
      <c r="DI3952" t="s">
        <v>149</v>
      </c>
      <c r="DJ3952" t="s">
        <v>11262</v>
      </c>
      <c r="DK3952" s="3" t="s">
        <v>10565</v>
      </c>
      <c r="DL3952" t="s">
        <v>11263</v>
      </c>
      <c r="DM3952" t="str">
        <f t="shared" si="66"/>
        <v>NY097 - Canton Housing Authority</v>
      </c>
      <c r="DN3952" s="11" t="s">
        <v>11266</v>
      </c>
      <c r="DO3952" t="s">
        <v>11267</v>
      </c>
      <c r="DP3952">
        <v>76</v>
      </c>
    </row>
    <row r="3953" spans="113:120" x14ac:dyDescent="0.25">
      <c r="DI3953" t="s">
        <v>149</v>
      </c>
      <c r="DJ3953" t="s">
        <v>11268</v>
      </c>
      <c r="DK3953" s="3" t="s">
        <v>10565</v>
      </c>
      <c r="DL3953" t="s">
        <v>11269</v>
      </c>
      <c r="DM3953" t="str">
        <f t="shared" si="66"/>
        <v>NY099 - Port Jervis Housing Authority</v>
      </c>
      <c r="DN3953" s="11" t="s">
        <v>11270</v>
      </c>
      <c r="DO3953" t="s">
        <v>11271</v>
      </c>
      <c r="DP3953">
        <v>75</v>
      </c>
    </row>
    <row r="3954" spans="113:120" x14ac:dyDescent="0.25">
      <c r="DI3954" t="s">
        <v>149</v>
      </c>
      <c r="DJ3954" t="s">
        <v>11272</v>
      </c>
      <c r="DK3954" s="3" t="s">
        <v>10565</v>
      </c>
      <c r="DL3954" t="s">
        <v>11273</v>
      </c>
      <c r="DM3954" t="str">
        <f t="shared" si="66"/>
        <v>NY100 - Rockville Centre HA</v>
      </c>
      <c r="DN3954" s="11" t="s">
        <v>11274</v>
      </c>
      <c r="DO3954" t="s">
        <v>11275</v>
      </c>
      <c r="DP3954">
        <v>50</v>
      </c>
    </row>
    <row r="3955" spans="113:120" x14ac:dyDescent="0.25">
      <c r="DI3955" t="s">
        <v>149</v>
      </c>
      <c r="DJ3955" t="s">
        <v>11276</v>
      </c>
      <c r="DK3955" s="3" t="s">
        <v>10565</v>
      </c>
      <c r="DL3955" t="s">
        <v>11277</v>
      </c>
      <c r="DM3955" t="str">
        <f t="shared" si="66"/>
        <v>NY103 - Ellenville Housing Authority</v>
      </c>
      <c r="DN3955" s="11" t="s">
        <v>11278</v>
      </c>
      <c r="DO3955" t="s">
        <v>11279</v>
      </c>
      <c r="DP3955">
        <v>64</v>
      </c>
    </row>
    <row r="3956" spans="113:120" x14ac:dyDescent="0.25">
      <c r="DI3956" t="s">
        <v>149</v>
      </c>
      <c r="DJ3956" t="s">
        <v>11280</v>
      </c>
      <c r="DK3956" s="3" t="s">
        <v>10565</v>
      </c>
      <c r="DL3956" t="s">
        <v>11281</v>
      </c>
      <c r="DM3956" t="str">
        <f t="shared" si="66"/>
        <v>NY144 - Village of Great Neck Housing Authority</v>
      </c>
      <c r="DN3956" s="11" t="s">
        <v>11282</v>
      </c>
      <c r="DO3956" t="s">
        <v>11283</v>
      </c>
      <c r="DP3956">
        <v>75</v>
      </c>
    </row>
    <row r="3957" spans="113:120" x14ac:dyDescent="0.25">
      <c r="DI3957" t="s">
        <v>149</v>
      </c>
      <c r="DJ3957" t="s">
        <v>11284</v>
      </c>
      <c r="DK3957" s="3" t="s">
        <v>10565</v>
      </c>
      <c r="DL3957" t="s">
        <v>11285</v>
      </c>
      <c r="DM3957" t="str">
        <f t="shared" si="66"/>
        <v>NY400 - Kenmore Municipal Housing Authority</v>
      </c>
      <c r="DN3957" s="11" t="s">
        <v>11286</v>
      </c>
      <c r="DO3957" t="s">
        <v>11287</v>
      </c>
      <c r="DP3957">
        <v>200</v>
      </c>
    </row>
    <row r="3958" spans="113:120" x14ac:dyDescent="0.25">
      <c r="DI3958" t="s">
        <v>149</v>
      </c>
      <c r="DJ3958" t="s">
        <v>11288</v>
      </c>
      <c r="DK3958" s="3" t="s">
        <v>10565</v>
      </c>
      <c r="DL3958" t="s">
        <v>11289</v>
      </c>
      <c r="DM3958" t="str">
        <f t="shared" si="66"/>
        <v>NY501 - Hoosick Housing Authority</v>
      </c>
      <c r="DN3958" s="11" t="s">
        <v>11290</v>
      </c>
      <c r="DO3958" t="s">
        <v>11291</v>
      </c>
      <c r="DP3958">
        <v>25</v>
      </c>
    </row>
    <row r="3959" spans="113:120" x14ac:dyDescent="0.25">
      <c r="DI3959" t="s">
        <v>149</v>
      </c>
      <c r="DJ3959" t="s">
        <v>11292</v>
      </c>
      <c r="DK3959" s="3" t="s">
        <v>11293</v>
      </c>
      <c r="DL3959" t="s">
        <v>11294</v>
      </c>
      <c r="DM3959" t="str">
        <f t="shared" si="66"/>
        <v>OH001 - Columbus Metropolitan Housing Authority</v>
      </c>
      <c r="DN3959" s="11" t="s">
        <v>11295</v>
      </c>
      <c r="DO3959" t="s">
        <v>11296</v>
      </c>
      <c r="DP3959">
        <v>95</v>
      </c>
    </row>
    <row r="3960" spans="113:120" x14ac:dyDescent="0.25">
      <c r="DI3960" t="s">
        <v>149</v>
      </c>
      <c r="DJ3960" t="s">
        <v>11292</v>
      </c>
      <c r="DK3960" s="3" t="s">
        <v>11293</v>
      </c>
      <c r="DL3960" t="s">
        <v>11294</v>
      </c>
      <c r="DM3960" t="str">
        <f t="shared" si="66"/>
        <v>OH001 - Columbus Metropolitan Housing Authority</v>
      </c>
      <c r="DN3960" s="11" t="s">
        <v>11297</v>
      </c>
      <c r="DO3960" t="s">
        <v>11298</v>
      </c>
      <c r="DP3960">
        <v>30</v>
      </c>
    </row>
    <row r="3961" spans="113:120" x14ac:dyDescent="0.25">
      <c r="DI3961" t="s">
        <v>14</v>
      </c>
      <c r="DJ3961" t="s">
        <v>11299</v>
      </c>
      <c r="DK3961" s="3" t="s">
        <v>11293</v>
      </c>
      <c r="DL3961" t="s">
        <v>11300</v>
      </c>
      <c r="DM3961" t="str">
        <f t="shared" si="66"/>
        <v>OH002 - Youngstown Metropolitan Housing Authority</v>
      </c>
      <c r="DN3961" s="11" t="s">
        <v>11301</v>
      </c>
      <c r="DO3961" t="s">
        <v>11302</v>
      </c>
      <c r="DP3961">
        <v>18</v>
      </c>
    </row>
    <row r="3962" spans="113:120" x14ac:dyDescent="0.25">
      <c r="DI3962" t="s">
        <v>14</v>
      </c>
      <c r="DJ3962" t="s">
        <v>11299</v>
      </c>
      <c r="DK3962" s="3" t="s">
        <v>11293</v>
      </c>
      <c r="DL3962" t="s">
        <v>11300</v>
      </c>
      <c r="DM3962" t="str">
        <f t="shared" si="66"/>
        <v>OH002 - Youngstown Metropolitan Housing Authority</v>
      </c>
      <c r="DN3962" s="11" t="s">
        <v>11303</v>
      </c>
      <c r="DO3962" t="s">
        <v>11304</v>
      </c>
      <c r="DP3962">
        <v>227</v>
      </c>
    </row>
    <row r="3963" spans="113:120" x14ac:dyDescent="0.25">
      <c r="DI3963" t="s">
        <v>14</v>
      </c>
      <c r="DJ3963" t="s">
        <v>11299</v>
      </c>
      <c r="DK3963" s="3" t="s">
        <v>11293</v>
      </c>
      <c r="DL3963" t="s">
        <v>11300</v>
      </c>
      <c r="DM3963" t="str">
        <f t="shared" si="66"/>
        <v>OH002 - Youngstown Metropolitan Housing Authority</v>
      </c>
      <c r="DN3963" s="11" t="s">
        <v>11305</v>
      </c>
      <c r="DO3963" t="s">
        <v>11306</v>
      </c>
      <c r="DP3963">
        <v>248</v>
      </c>
    </row>
    <row r="3964" spans="113:120" x14ac:dyDescent="0.25">
      <c r="DI3964" t="s">
        <v>14</v>
      </c>
      <c r="DJ3964" t="s">
        <v>11299</v>
      </c>
      <c r="DK3964" s="3" t="s">
        <v>11293</v>
      </c>
      <c r="DL3964" t="s">
        <v>11300</v>
      </c>
      <c r="DM3964" t="str">
        <f t="shared" si="66"/>
        <v>OH002 - Youngstown Metropolitan Housing Authority</v>
      </c>
      <c r="DN3964" s="11" t="s">
        <v>11307</v>
      </c>
      <c r="DO3964" t="s">
        <v>11308</v>
      </c>
      <c r="DP3964">
        <v>285</v>
      </c>
    </row>
    <row r="3965" spans="113:120" x14ac:dyDescent="0.25">
      <c r="DI3965" t="s">
        <v>14</v>
      </c>
      <c r="DJ3965" t="s">
        <v>11299</v>
      </c>
      <c r="DK3965" s="3" t="s">
        <v>11293</v>
      </c>
      <c r="DL3965" t="s">
        <v>11300</v>
      </c>
      <c r="DM3965" t="str">
        <f t="shared" si="66"/>
        <v>OH002 - Youngstown Metropolitan Housing Authority</v>
      </c>
      <c r="DN3965" s="11" t="s">
        <v>11309</v>
      </c>
      <c r="DO3965" t="s">
        <v>11310</v>
      </c>
      <c r="DP3965">
        <v>285</v>
      </c>
    </row>
    <row r="3966" spans="113:120" x14ac:dyDescent="0.25">
      <c r="DI3966" t="s">
        <v>14</v>
      </c>
      <c r="DJ3966" t="s">
        <v>11299</v>
      </c>
      <c r="DK3966" s="3" t="s">
        <v>11293</v>
      </c>
      <c r="DL3966" t="s">
        <v>11300</v>
      </c>
      <c r="DM3966" t="str">
        <f t="shared" si="66"/>
        <v>OH002 - Youngstown Metropolitan Housing Authority</v>
      </c>
      <c r="DN3966" s="11" t="s">
        <v>11311</v>
      </c>
      <c r="DO3966" t="s">
        <v>11312</v>
      </c>
      <c r="DP3966">
        <v>2</v>
      </c>
    </row>
    <row r="3967" spans="113:120" x14ac:dyDescent="0.25">
      <c r="DI3967" t="s">
        <v>14</v>
      </c>
      <c r="DJ3967" t="s">
        <v>11299</v>
      </c>
      <c r="DK3967" s="3" t="s">
        <v>11293</v>
      </c>
      <c r="DL3967" t="s">
        <v>11300</v>
      </c>
      <c r="DM3967" t="str">
        <f t="shared" si="66"/>
        <v>OH002 - Youngstown Metropolitan Housing Authority</v>
      </c>
      <c r="DN3967" s="11" t="s">
        <v>11313</v>
      </c>
      <c r="DO3967" t="s">
        <v>11314</v>
      </c>
      <c r="DP3967">
        <v>46</v>
      </c>
    </row>
    <row r="3968" spans="113:120" x14ac:dyDescent="0.25">
      <c r="DI3968" t="s">
        <v>14</v>
      </c>
      <c r="DJ3968" t="s">
        <v>11299</v>
      </c>
      <c r="DK3968" s="3" t="s">
        <v>11293</v>
      </c>
      <c r="DL3968" t="s">
        <v>11300</v>
      </c>
      <c r="DM3968" t="str">
        <f t="shared" si="66"/>
        <v>OH002 - Youngstown Metropolitan Housing Authority</v>
      </c>
      <c r="DN3968" s="11" t="s">
        <v>11315</v>
      </c>
      <c r="DO3968" t="s">
        <v>11316</v>
      </c>
      <c r="DP3968">
        <v>29</v>
      </c>
    </row>
    <row r="3969" spans="113:120" x14ac:dyDescent="0.25">
      <c r="DI3969" t="s">
        <v>14</v>
      </c>
      <c r="DJ3969" t="s">
        <v>11299</v>
      </c>
      <c r="DK3969" s="3" t="s">
        <v>11293</v>
      </c>
      <c r="DL3969" t="s">
        <v>11300</v>
      </c>
      <c r="DM3969" t="str">
        <f t="shared" si="66"/>
        <v>OH002 - Youngstown Metropolitan Housing Authority</v>
      </c>
      <c r="DN3969" s="11" t="s">
        <v>11317</v>
      </c>
      <c r="DO3969" t="s">
        <v>11318</v>
      </c>
      <c r="DP3969">
        <v>15</v>
      </c>
    </row>
    <row r="3970" spans="113:120" x14ac:dyDescent="0.25">
      <c r="DI3970" t="s">
        <v>14</v>
      </c>
      <c r="DJ3970" t="s">
        <v>11299</v>
      </c>
      <c r="DK3970" s="3" t="s">
        <v>11293</v>
      </c>
      <c r="DL3970" t="s">
        <v>11300</v>
      </c>
      <c r="DM3970" t="str">
        <f t="shared" si="66"/>
        <v>OH002 - Youngstown Metropolitan Housing Authority</v>
      </c>
      <c r="DN3970" s="11" t="s">
        <v>11319</v>
      </c>
      <c r="DO3970" t="s">
        <v>11320</v>
      </c>
      <c r="DP3970">
        <v>15</v>
      </c>
    </row>
    <row r="3971" spans="113:120" x14ac:dyDescent="0.25">
      <c r="DI3971" t="s">
        <v>14</v>
      </c>
      <c r="DJ3971" t="s">
        <v>11299</v>
      </c>
      <c r="DK3971" s="3" t="s">
        <v>11293</v>
      </c>
      <c r="DL3971" t="s">
        <v>11300</v>
      </c>
      <c r="DM3971" t="str">
        <f t="shared" si="66"/>
        <v>OH002 - Youngstown Metropolitan Housing Authority</v>
      </c>
      <c r="DN3971" s="11" t="s">
        <v>11321</v>
      </c>
      <c r="DO3971" t="s">
        <v>11322</v>
      </c>
      <c r="DP3971">
        <v>6</v>
      </c>
    </row>
    <row r="3972" spans="113:120" x14ac:dyDescent="0.25">
      <c r="DI3972" t="s">
        <v>14</v>
      </c>
      <c r="DJ3972" t="s">
        <v>11323</v>
      </c>
      <c r="DK3972" s="3" t="s">
        <v>11293</v>
      </c>
      <c r="DL3972" t="s">
        <v>11324</v>
      </c>
      <c r="DM3972" t="str">
        <f t="shared" si="66"/>
        <v>OH003 - Cuyahoga Metropolitan Housing Authority</v>
      </c>
      <c r="DN3972" s="11" t="s">
        <v>11325</v>
      </c>
      <c r="DO3972" t="s">
        <v>11326</v>
      </c>
      <c r="DP3972">
        <v>550</v>
      </c>
    </row>
    <row r="3973" spans="113:120" x14ac:dyDescent="0.25">
      <c r="DI3973" t="s">
        <v>14</v>
      </c>
      <c r="DJ3973" t="s">
        <v>11323</v>
      </c>
      <c r="DK3973" s="3" t="s">
        <v>11293</v>
      </c>
      <c r="DL3973" t="s">
        <v>11324</v>
      </c>
      <c r="DM3973" t="str">
        <f t="shared" si="66"/>
        <v>OH003 - Cuyahoga Metropolitan Housing Authority</v>
      </c>
      <c r="DN3973" s="11" t="s">
        <v>11327</v>
      </c>
      <c r="DO3973" t="s">
        <v>11328</v>
      </c>
      <c r="DP3973">
        <v>679</v>
      </c>
    </row>
    <row r="3974" spans="113:120" x14ac:dyDescent="0.25">
      <c r="DI3974" t="s">
        <v>14</v>
      </c>
      <c r="DJ3974" t="s">
        <v>11323</v>
      </c>
      <c r="DK3974" s="3" t="s">
        <v>11293</v>
      </c>
      <c r="DL3974" t="s">
        <v>11324</v>
      </c>
      <c r="DM3974" t="str">
        <f t="shared" ref="DM3974:DM4037" si="67">CONCATENATE(DJ3974," - ",DL3974)</f>
        <v>OH003 - Cuyahoga Metropolitan Housing Authority</v>
      </c>
      <c r="DN3974" s="11" t="s">
        <v>11329</v>
      </c>
      <c r="DO3974" t="s">
        <v>11330</v>
      </c>
      <c r="DP3974">
        <v>785</v>
      </c>
    </row>
    <row r="3975" spans="113:120" x14ac:dyDescent="0.25">
      <c r="DI3975" t="s">
        <v>14</v>
      </c>
      <c r="DJ3975" t="s">
        <v>11323</v>
      </c>
      <c r="DK3975" s="3" t="s">
        <v>11293</v>
      </c>
      <c r="DL3975" t="s">
        <v>11324</v>
      </c>
      <c r="DM3975" t="str">
        <f t="shared" si="67"/>
        <v>OH003 - Cuyahoga Metropolitan Housing Authority</v>
      </c>
      <c r="DN3975" s="11" t="s">
        <v>11331</v>
      </c>
      <c r="DO3975" t="s">
        <v>11332</v>
      </c>
      <c r="DP3975">
        <v>276</v>
      </c>
    </row>
    <row r="3976" spans="113:120" x14ac:dyDescent="0.25">
      <c r="DI3976" t="s">
        <v>14</v>
      </c>
      <c r="DJ3976" t="s">
        <v>11323</v>
      </c>
      <c r="DK3976" s="3" t="s">
        <v>11293</v>
      </c>
      <c r="DL3976" t="s">
        <v>11324</v>
      </c>
      <c r="DM3976" t="str">
        <f t="shared" si="67"/>
        <v>OH003 - Cuyahoga Metropolitan Housing Authority</v>
      </c>
      <c r="DN3976" s="11" t="s">
        <v>11333</v>
      </c>
      <c r="DO3976" t="s">
        <v>11334</v>
      </c>
      <c r="DP3976">
        <v>88</v>
      </c>
    </row>
    <row r="3977" spans="113:120" x14ac:dyDescent="0.25">
      <c r="DI3977" t="s">
        <v>14</v>
      </c>
      <c r="DJ3977" t="s">
        <v>11323</v>
      </c>
      <c r="DK3977" s="3" t="s">
        <v>11293</v>
      </c>
      <c r="DL3977" t="s">
        <v>11324</v>
      </c>
      <c r="DM3977" t="str">
        <f t="shared" si="67"/>
        <v>OH003 - Cuyahoga Metropolitan Housing Authority</v>
      </c>
      <c r="DN3977" s="11" t="s">
        <v>11335</v>
      </c>
      <c r="DO3977" t="s">
        <v>11041</v>
      </c>
      <c r="DP3977">
        <v>218</v>
      </c>
    </row>
    <row r="3978" spans="113:120" x14ac:dyDescent="0.25">
      <c r="DI3978" t="s">
        <v>14</v>
      </c>
      <c r="DJ3978" t="s">
        <v>11323</v>
      </c>
      <c r="DK3978" s="3" t="s">
        <v>11293</v>
      </c>
      <c r="DL3978" t="s">
        <v>11324</v>
      </c>
      <c r="DM3978" t="str">
        <f t="shared" si="67"/>
        <v>OH003 - Cuyahoga Metropolitan Housing Authority</v>
      </c>
      <c r="DN3978" s="11" t="s">
        <v>11336</v>
      </c>
      <c r="DO3978" t="s">
        <v>11039</v>
      </c>
      <c r="DP3978">
        <v>719</v>
      </c>
    </row>
    <row r="3979" spans="113:120" x14ac:dyDescent="0.25">
      <c r="DI3979" t="s">
        <v>14</v>
      </c>
      <c r="DJ3979" t="s">
        <v>11323</v>
      </c>
      <c r="DK3979" s="3" t="s">
        <v>11293</v>
      </c>
      <c r="DL3979" t="s">
        <v>11324</v>
      </c>
      <c r="DM3979" t="str">
        <f t="shared" si="67"/>
        <v>OH003 - Cuyahoga Metropolitan Housing Authority</v>
      </c>
      <c r="DN3979" s="11" t="s">
        <v>11337</v>
      </c>
      <c r="DO3979" t="s">
        <v>11338</v>
      </c>
      <c r="DP3979">
        <v>449</v>
      </c>
    </row>
    <row r="3980" spans="113:120" x14ac:dyDescent="0.25">
      <c r="DI3980" t="s">
        <v>14</v>
      </c>
      <c r="DJ3980" t="s">
        <v>11323</v>
      </c>
      <c r="DK3980" s="3" t="s">
        <v>11293</v>
      </c>
      <c r="DL3980" t="s">
        <v>11324</v>
      </c>
      <c r="DM3980" t="str">
        <f t="shared" si="67"/>
        <v>OH003 - Cuyahoga Metropolitan Housing Authority</v>
      </c>
      <c r="DN3980" s="11" t="s">
        <v>11339</v>
      </c>
      <c r="DO3980" t="s">
        <v>11340</v>
      </c>
      <c r="DP3980">
        <v>432</v>
      </c>
    </row>
    <row r="3981" spans="113:120" x14ac:dyDescent="0.25">
      <c r="DI3981" t="s">
        <v>14</v>
      </c>
      <c r="DJ3981" t="s">
        <v>11323</v>
      </c>
      <c r="DK3981" s="3" t="s">
        <v>11293</v>
      </c>
      <c r="DL3981" t="s">
        <v>11324</v>
      </c>
      <c r="DM3981" t="str">
        <f t="shared" si="67"/>
        <v>OH003 - Cuyahoga Metropolitan Housing Authority</v>
      </c>
      <c r="DN3981" s="11" t="s">
        <v>11341</v>
      </c>
      <c r="DO3981" t="s">
        <v>11342</v>
      </c>
      <c r="DP3981">
        <v>28</v>
      </c>
    </row>
    <row r="3982" spans="113:120" x14ac:dyDescent="0.25">
      <c r="DI3982" t="s">
        <v>14</v>
      </c>
      <c r="DJ3982" t="s">
        <v>11323</v>
      </c>
      <c r="DK3982" s="3" t="s">
        <v>11293</v>
      </c>
      <c r="DL3982" t="s">
        <v>11324</v>
      </c>
      <c r="DM3982" t="str">
        <f t="shared" si="67"/>
        <v>OH003 - Cuyahoga Metropolitan Housing Authority</v>
      </c>
      <c r="DN3982" s="11" t="s">
        <v>11343</v>
      </c>
      <c r="DO3982" t="s">
        <v>11344</v>
      </c>
      <c r="DP3982">
        <v>96</v>
      </c>
    </row>
    <row r="3983" spans="113:120" x14ac:dyDescent="0.25">
      <c r="DI3983" t="s">
        <v>14</v>
      </c>
      <c r="DJ3983" t="s">
        <v>11323</v>
      </c>
      <c r="DK3983" s="3" t="s">
        <v>11293</v>
      </c>
      <c r="DL3983" t="s">
        <v>11324</v>
      </c>
      <c r="DM3983" t="str">
        <f t="shared" si="67"/>
        <v>OH003 - Cuyahoga Metropolitan Housing Authority</v>
      </c>
      <c r="DN3983" s="11" t="s">
        <v>11345</v>
      </c>
      <c r="DO3983" t="s">
        <v>11346</v>
      </c>
      <c r="DP3983">
        <v>38</v>
      </c>
    </row>
    <row r="3984" spans="113:120" x14ac:dyDescent="0.25">
      <c r="DI3984" t="s">
        <v>14</v>
      </c>
      <c r="DJ3984" t="s">
        <v>11323</v>
      </c>
      <c r="DK3984" s="3" t="s">
        <v>11293</v>
      </c>
      <c r="DL3984" t="s">
        <v>11324</v>
      </c>
      <c r="DM3984" t="str">
        <f t="shared" si="67"/>
        <v>OH003 - Cuyahoga Metropolitan Housing Authority</v>
      </c>
      <c r="DN3984" s="11" t="s">
        <v>11347</v>
      </c>
      <c r="DO3984" t="s">
        <v>11348</v>
      </c>
      <c r="DP3984">
        <v>58</v>
      </c>
    </row>
    <row r="3985" spans="113:120" x14ac:dyDescent="0.25">
      <c r="DI3985" t="s">
        <v>14</v>
      </c>
      <c r="DJ3985" t="s">
        <v>11323</v>
      </c>
      <c r="DK3985" s="3" t="s">
        <v>11293</v>
      </c>
      <c r="DL3985" t="s">
        <v>11324</v>
      </c>
      <c r="DM3985" t="str">
        <f t="shared" si="67"/>
        <v>OH003 - Cuyahoga Metropolitan Housing Authority</v>
      </c>
      <c r="DN3985" s="11" t="s">
        <v>11349</v>
      </c>
      <c r="DO3985" t="s">
        <v>11350</v>
      </c>
      <c r="DP3985">
        <v>51</v>
      </c>
    </row>
    <row r="3986" spans="113:120" x14ac:dyDescent="0.25">
      <c r="DI3986" t="s">
        <v>14</v>
      </c>
      <c r="DJ3986" t="s">
        <v>11323</v>
      </c>
      <c r="DK3986" s="3" t="s">
        <v>11293</v>
      </c>
      <c r="DL3986" t="s">
        <v>11324</v>
      </c>
      <c r="DM3986" t="str">
        <f t="shared" si="67"/>
        <v>OH003 - Cuyahoga Metropolitan Housing Authority</v>
      </c>
      <c r="DN3986" s="11" t="s">
        <v>11351</v>
      </c>
      <c r="DO3986" t="s">
        <v>11352</v>
      </c>
      <c r="DP3986">
        <v>242</v>
      </c>
    </row>
    <row r="3987" spans="113:120" x14ac:dyDescent="0.25">
      <c r="DI3987" t="s">
        <v>14</v>
      </c>
      <c r="DJ3987" t="s">
        <v>11323</v>
      </c>
      <c r="DK3987" s="3" t="s">
        <v>11293</v>
      </c>
      <c r="DL3987" t="s">
        <v>11324</v>
      </c>
      <c r="DM3987" t="str">
        <f t="shared" si="67"/>
        <v>OH003 - Cuyahoga Metropolitan Housing Authority</v>
      </c>
      <c r="DN3987" s="11" t="s">
        <v>11353</v>
      </c>
      <c r="DO3987" t="s">
        <v>11354</v>
      </c>
      <c r="DP3987">
        <v>44</v>
      </c>
    </row>
    <row r="3988" spans="113:120" x14ac:dyDescent="0.25">
      <c r="DI3988" t="s">
        <v>14</v>
      </c>
      <c r="DJ3988" t="s">
        <v>11323</v>
      </c>
      <c r="DK3988" s="3" t="s">
        <v>11293</v>
      </c>
      <c r="DL3988" t="s">
        <v>11324</v>
      </c>
      <c r="DM3988" t="str">
        <f t="shared" si="67"/>
        <v>OH003 - Cuyahoga Metropolitan Housing Authority</v>
      </c>
      <c r="DN3988" s="11" t="s">
        <v>11355</v>
      </c>
      <c r="DO3988" t="s">
        <v>11356</v>
      </c>
      <c r="DP3988">
        <v>81</v>
      </c>
    </row>
    <row r="3989" spans="113:120" x14ac:dyDescent="0.25">
      <c r="DI3989" t="s">
        <v>14</v>
      </c>
      <c r="DJ3989" t="s">
        <v>11323</v>
      </c>
      <c r="DK3989" s="3" t="s">
        <v>11293</v>
      </c>
      <c r="DL3989" t="s">
        <v>11324</v>
      </c>
      <c r="DM3989" t="str">
        <f t="shared" si="67"/>
        <v>OH003 - Cuyahoga Metropolitan Housing Authority</v>
      </c>
      <c r="DN3989" s="11" t="s">
        <v>11357</v>
      </c>
      <c r="DO3989" t="s">
        <v>11358</v>
      </c>
      <c r="DP3989">
        <v>57</v>
      </c>
    </row>
    <row r="3990" spans="113:120" x14ac:dyDescent="0.25">
      <c r="DI3990" t="s">
        <v>14</v>
      </c>
      <c r="DJ3990" t="s">
        <v>11323</v>
      </c>
      <c r="DK3990" s="3" t="s">
        <v>11293</v>
      </c>
      <c r="DL3990" t="s">
        <v>11324</v>
      </c>
      <c r="DM3990" t="str">
        <f t="shared" si="67"/>
        <v>OH003 - Cuyahoga Metropolitan Housing Authority</v>
      </c>
      <c r="DN3990" s="11" t="s">
        <v>11359</v>
      </c>
      <c r="DO3990" t="s">
        <v>11360</v>
      </c>
      <c r="DP3990">
        <v>69</v>
      </c>
    </row>
    <row r="3991" spans="113:120" x14ac:dyDescent="0.25">
      <c r="DI3991" t="s">
        <v>14</v>
      </c>
      <c r="DJ3991" t="s">
        <v>11323</v>
      </c>
      <c r="DK3991" s="3" t="s">
        <v>11293</v>
      </c>
      <c r="DL3991" t="s">
        <v>11324</v>
      </c>
      <c r="DM3991" t="str">
        <f t="shared" si="67"/>
        <v>OH003 - Cuyahoga Metropolitan Housing Authority</v>
      </c>
      <c r="DN3991" s="11" t="s">
        <v>11361</v>
      </c>
      <c r="DO3991" t="s">
        <v>11362</v>
      </c>
      <c r="DP3991">
        <v>79</v>
      </c>
    </row>
    <row r="3992" spans="113:120" x14ac:dyDescent="0.25">
      <c r="DI3992" t="s">
        <v>14</v>
      </c>
      <c r="DJ3992" t="s">
        <v>11323</v>
      </c>
      <c r="DK3992" s="3" t="s">
        <v>11293</v>
      </c>
      <c r="DL3992" t="s">
        <v>11324</v>
      </c>
      <c r="DM3992" t="str">
        <f t="shared" si="67"/>
        <v>OH003 - Cuyahoga Metropolitan Housing Authority</v>
      </c>
      <c r="DN3992" s="11" t="s">
        <v>11363</v>
      </c>
      <c r="DO3992" t="s">
        <v>11364</v>
      </c>
      <c r="DP3992">
        <v>43</v>
      </c>
    </row>
    <row r="3993" spans="113:120" x14ac:dyDescent="0.25">
      <c r="DI3993" t="s">
        <v>14</v>
      </c>
      <c r="DJ3993" t="s">
        <v>11365</v>
      </c>
      <c r="DK3993" s="3" t="s">
        <v>11293</v>
      </c>
      <c r="DL3993" t="s">
        <v>11366</v>
      </c>
      <c r="DM3993" t="str">
        <f t="shared" si="67"/>
        <v>OH004 - Cincinnati Metropolitian Housing Authority</v>
      </c>
      <c r="DN3993" s="11" t="s">
        <v>11367</v>
      </c>
      <c r="DO3993" t="s">
        <v>11368</v>
      </c>
      <c r="DP3993">
        <v>181</v>
      </c>
    </row>
    <row r="3994" spans="113:120" x14ac:dyDescent="0.25">
      <c r="DI3994" t="s">
        <v>14</v>
      </c>
      <c r="DJ3994" t="s">
        <v>11365</v>
      </c>
      <c r="DK3994" s="3" t="s">
        <v>11293</v>
      </c>
      <c r="DL3994" t="s">
        <v>11366</v>
      </c>
      <c r="DM3994" t="str">
        <f t="shared" si="67"/>
        <v>OH004 - Cincinnati Metropolitian Housing Authority</v>
      </c>
      <c r="DN3994" s="11" t="s">
        <v>11369</v>
      </c>
      <c r="DO3994" t="s">
        <v>11368</v>
      </c>
      <c r="DP3994">
        <v>119</v>
      </c>
    </row>
    <row r="3995" spans="113:120" x14ac:dyDescent="0.25">
      <c r="DI3995" t="s">
        <v>14</v>
      </c>
      <c r="DJ3995" t="s">
        <v>11365</v>
      </c>
      <c r="DK3995" s="3" t="s">
        <v>11293</v>
      </c>
      <c r="DL3995" t="s">
        <v>11366</v>
      </c>
      <c r="DM3995" t="str">
        <f t="shared" si="67"/>
        <v>OH004 - Cincinnati Metropolitian Housing Authority</v>
      </c>
      <c r="DN3995" s="11" t="s">
        <v>11370</v>
      </c>
      <c r="DO3995" t="s">
        <v>11368</v>
      </c>
      <c r="DP3995">
        <v>137</v>
      </c>
    </row>
    <row r="3996" spans="113:120" x14ac:dyDescent="0.25">
      <c r="DI3996" t="s">
        <v>14</v>
      </c>
      <c r="DJ3996" t="s">
        <v>11365</v>
      </c>
      <c r="DK3996" s="3" t="s">
        <v>11293</v>
      </c>
      <c r="DL3996" t="s">
        <v>11366</v>
      </c>
      <c r="DM3996" t="str">
        <f t="shared" si="67"/>
        <v>OH004 - Cincinnati Metropolitian Housing Authority</v>
      </c>
      <c r="DN3996" s="11" t="s">
        <v>11371</v>
      </c>
      <c r="DO3996" t="s">
        <v>11372</v>
      </c>
      <c r="DP3996">
        <v>135</v>
      </c>
    </row>
    <row r="3997" spans="113:120" x14ac:dyDescent="0.25">
      <c r="DI3997" t="s">
        <v>14</v>
      </c>
      <c r="DJ3997" t="s">
        <v>11365</v>
      </c>
      <c r="DK3997" s="3" t="s">
        <v>11293</v>
      </c>
      <c r="DL3997" t="s">
        <v>11366</v>
      </c>
      <c r="DM3997" t="str">
        <f t="shared" si="67"/>
        <v>OH004 - Cincinnati Metropolitian Housing Authority</v>
      </c>
      <c r="DN3997" s="11" t="s">
        <v>11373</v>
      </c>
      <c r="DO3997" t="s">
        <v>11368</v>
      </c>
      <c r="DP3997">
        <v>143</v>
      </c>
    </row>
    <row r="3998" spans="113:120" x14ac:dyDescent="0.25">
      <c r="DI3998" t="s">
        <v>14</v>
      </c>
      <c r="DJ3998" t="s">
        <v>11365</v>
      </c>
      <c r="DK3998" s="3" t="s">
        <v>11293</v>
      </c>
      <c r="DL3998" t="s">
        <v>11366</v>
      </c>
      <c r="DM3998" t="str">
        <f t="shared" si="67"/>
        <v>OH004 - Cincinnati Metropolitian Housing Authority</v>
      </c>
      <c r="DN3998" s="11" t="s">
        <v>11374</v>
      </c>
      <c r="DO3998" t="s">
        <v>11368</v>
      </c>
      <c r="DP3998">
        <v>102</v>
      </c>
    </row>
    <row r="3999" spans="113:120" x14ac:dyDescent="0.25">
      <c r="DI3999" t="s">
        <v>14</v>
      </c>
      <c r="DJ3999" t="s">
        <v>11365</v>
      </c>
      <c r="DK3999" s="3" t="s">
        <v>11293</v>
      </c>
      <c r="DL3999" t="s">
        <v>11366</v>
      </c>
      <c r="DM3999" t="str">
        <f t="shared" si="67"/>
        <v>OH004 - Cincinnati Metropolitian Housing Authority</v>
      </c>
      <c r="DN3999" s="11" t="s">
        <v>11375</v>
      </c>
      <c r="DO3999" t="s">
        <v>11368</v>
      </c>
      <c r="DP3999">
        <v>177</v>
      </c>
    </row>
    <row r="4000" spans="113:120" x14ac:dyDescent="0.25">
      <c r="DI4000" t="s">
        <v>14</v>
      </c>
      <c r="DJ4000" t="s">
        <v>11365</v>
      </c>
      <c r="DK4000" s="3" t="s">
        <v>11293</v>
      </c>
      <c r="DL4000" t="s">
        <v>11366</v>
      </c>
      <c r="DM4000" t="str">
        <f t="shared" si="67"/>
        <v>OH004 - Cincinnati Metropolitian Housing Authority</v>
      </c>
      <c r="DN4000" s="11" t="s">
        <v>11376</v>
      </c>
      <c r="DO4000" t="s">
        <v>11368</v>
      </c>
      <c r="DP4000">
        <v>217</v>
      </c>
    </row>
    <row r="4001" spans="113:120" x14ac:dyDescent="0.25">
      <c r="DI4001" t="s">
        <v>14</v>
      </c>
      <c r="DJ4001" t="s">
        <v>11365</v>
      </c>
      <c r="DK4001" s="3" t="s">
        <v>11293</v>
      </c>
      <c r="DL4001" t="s">
        <v>11366</v>
      </c>
      <c r="DM4001" t="str">
        <f t="shared" si="67"/>
        <v>OH004 - Cincinnati Metropolitian Housing Authority</v>
      </c>
      <c r="DN4001" s="11" t="s">
        <v>11377</v>
      </c>
      <c r="DO4001" t="s">
        <v>11378</v>
      </c>
      <c r="DP4001">
        <v>608</v>
      </c>
    </row>
    <row r="4002" spans="113:120" x14ac:dyDescent="0.25">
      <c r="DI4002" t="s">
        <v>14</v>
      </c>
      <c r="DJ4002" t="s">
        <v>11365</v>
      </c>
      <c r="DK4002" s="3" t="s">
        <v>11293</v>
      </c>
      <c r="DL4002" t="s">
        <v>11366</v>
      </c>
      <c r="DM4002" t="str">
        <f t="shared" si="67"/>
        <v>OH004 - Cincinnati Metropolitian Housing Authority</v>
      </c>
      <c r="DN4002" s="11" t="s">
        <v>11379</v>
      </c>
      <c r="DO4002" t="s">
        <v>11380</v>
      </c>
      <c r="DP4002">
        <v>653</v>
      </c>
    </row>
    <row r="4003" spans="113:120" x14ac:dyDescent="0.25">
      <c r="DI4003" t="s">
        <v>14</v>
      </c>
      <c r="DJ4003" t="s">
        <v>11365</v>
      </c>
      <c r="DK4003" s="3" t="s">
        <v>11293</v>
      </c>
      <c r="DL4003" t="s">
        <v>11366</v>
      </c>
      <c r="DM4003" t="str">
        <f t="shared" si="67"/>
        <v>OH004 - Cincinnati Metropolitian Housing Authority</v>
      </c>
      <c r="DN4003" s="11" t="s">
        <v>11381</v>
      </c>
      <c r="DO4003" t="s">
        <v>11382</v>
      </c>
      <c r="DP4003">
        <v>269</v>
      </c>
    </row>
    <row r="4004" spans="113:120" x14ac:dyDescent="0.25">
      <c r="DI4004" t="s">
        <v>14</v>
      </c>
      <c r="DJ4004" t="s">
        <v>11365</v>
      </c>
      <c r="DK4004" s="3" t="s">
        <v>11293</v>
      </c>
      <c r="DL4004" t="s">
        <v>11366</v>
      </c>
      <c r="DM4004" t="str">
        <f t="shared" si="67"/>
        <v>OH004 - Cincinnati Metropolitian Housing Authority</v>
      </c>
      <c r="DN4004" s="11" t="s">
        <v>11383</v>
      </c>
      <c r="DO4004" t="s">
        <v>11384</v>
      </c>
      <c r="DP4004">
        <v>196</v>
      </c>
    </row>
    <row r="4005" spans="113:120" x14ac:dyDescent="0.25">
      <c r="DI4005" t="s">
        <v>14</v>
      </c>
      <c r="DJ4005" t="s">
        <v>11365</v>
      </c>
      <c r="DK4005" s="3" t="s">
        <v>11293</v>
      </c>
      <c r="DL4005" t="s">
        <v>11366</v>
      </c>
      <c r="DM4005" t="str">
        <f t="shared" si="67"/>
        <v>OH004 - Cincinnati Metropolitian Housing Authority</v>
      </c>
      <c r="DN4005" s="11" t="s">
        <v>11385</v>
      </c>
      <c r="DO4005" t="s">
        <v>11386</v>
      </c>
      <c r="DP4005">
        <v>196</v>
      </c>
    </row>
    <row r="4006" spans="113:120" x14ac:dyDescent="0.25">
      <c r="DI4006" t="s">
        <v>14</v>
      </c>
      <c r="DJ4006" t="s">
        <v>11365</v>
      </c>
      <c r="DK4006" s="3" t="s">
        <v>11293</v>
      </c>
      <c r="DL4006" t="s">
        <v>11366</v>
      </c>
      <c r="DM4006" t="str">
        <f t="shared" si="67"/>
        <v>OH004 - Cincinnati Metropolitian Housing Authority</v>
      </c>
      <c r="DN4006" s="11" t="s">
        <v>11387</v>
      </c>
      <c r="DO4006" t="s">
        <v>11388</v>
      </c>
      <c r="DP4006">
        <v>358</v>
      </c>
    </row>
    <row r="4007" spans="113:120" x14ac:dyDescent="0.25">
      <c r="DI4007" t="s">
        <v>14</v>
      </c>
      <c r="DJ4007" t="s">
        <v>11365</v>
      </c>
      <c r="DK4007" s="3" t="s">
        <v>11293</v>
      </c>
      <c r="DL4007" t="s">
        <v>11366</v>
      </c>
      <c r="DM4007" t="str">
        <f t="shared" si="67"/>
        <v>OH004 - Cincinnati Metropolitian Housing Authority</v>
      </c>
      <c r="DN4007" s="11" t="s">
        <v>11389</v>
      </c>
      <c r="DO4007" t="s">
        <v>11390</v>
      </c>
      <c r="DP4007">
        <v>382</v>
      </c>
    </row>
    <row r="4008" spans="113:120" x14ac:dyDescent="0.25">
      <c r="DI4008" t="s">
        <v>14</v>
      </c>
      <c r="DJ4008" t="s">
        <v>11365</v>
      </c>
      <c r="DK4008" s="3" t="s">
        <v>11293</v>
      </c>
      <c r="DL4008" t="s">
        <v>11366</v>
      </c>
      <c r="DM4008" t="str">
        <f t="shared" si="67"/>
        <v>OH004 - Cincinnati Metropolitian Housing Authority</v>
      </c>
      <c r="DN4008" s="11" t="s">
        <v>11391</v>
      </c>
      <c r="DO4008" t="s">
        <v>11392</v>
      </c>
      <c r="DP4008">
        <v>140</v>
      </c>
    </row>
    <row r="4009" spans="113:120" x14ac:dyDescent="0.25">
      <c r="DI4009" t="s">
        <v>14</v>
      </c>
      <c r="DJ4009" t="s">
        <v>11365</v>
      </c>
      <c r="DK4009" s="3" t="s">
        <v>11293</v>
      </c>
      <c r="DL4009" t="s">
        <v>11366</v>
      </c>
      <c r="DM4009" t="str">
        <f t="shared" si="67"/>
        <v>OH004 - Cincinnati Metropolitian Housing Authority</v>
      </c>
      <c r="DN4009" s="11" t="s">
        <v>11393</v>
      </c>
      <c r="DO4009" t="s">
        <v>11394</v>
      </c>
      <c r="DP4009">
        <v>47</v>
      </c>
    </row>
    <row r="4010" spans="113:120" x14ac:dyDescent="0.25">
      <c r="DI4010" t="s">
        <v>14</v>
      </c>
      <c r="DJ4010" t="s">
        <v>11365</v>
      </c>
      <c r="DK4010" s="3" t="s">
        <v>11293</v>
      </c>
      <c r="DL4010" t="s">
        <v>11366</v>
      </c>
      <c r="DM4010" t="str">
        <f t="shared" si="67"/>
        <v>OH004 - Cincinnati Metropolitian Housing Authority</v>
      </c>
      <c r="DN4010" s="11" t="s">
        <v>11395</v>
      </c>
      <c r="DO4010" t="s">
        <v>11396</v>
      </c>
      <c r="DP4010">
        <v>56</v>
      </c>
    </row>
    <row r="4011" spans="113:120" x14ac:dyDescent="0.25">
      <c r="DI4011" t="s">
        <v>14</v>
      </c>
      <c r="DJ4011" t="s">
        <v>11365</v>
      </c>
      <c r="DK4011" s="3" t="s">
        <v>11293</v>
      </c>
      <c r="DL4011" t="s">
        <v>11366</v>
      </c>
      <c r="DM4011" t="str">
        <f t="shared" si="67"/>
        <v>OH004 - Cincinnati Metropolitian Housing Authority</v>
      </c>
      <c r="DN4011" s="11" t="s">
        <v>11397</v>
      </c>
      <c r="DO4011" t="s">
        <v>11398</v>
      </c>
      <c r="DP4011">
        <v>40</v>
      </c>
    </row>
    <row r="4012" spans="113:120" x14ac:dyDescent="0.25">
      <c r="DI4012" t="s">
        <v>14</v>
      </c>
      <c r="DJ4012" t="s">
        <v>11365</v>
      </c>
      <c r="DK4012" s="3" t="s">
        <v>11293</v>
      </c>
      <c r="DL4012" t="s">
        <v>11366</v>
      </c>
      <c r="DM4012" t="str">
        <f t="shared" si="67"/>
        <v>OH004 - Cincinnati Metropolitian Housing Authority</v>
      </c>
      <c r="DN4012" s="11" t="s">
        <v>11399</v>
      </c>
      <c r="DO4012" t="s">
        <v>11400</v>
      </c>
      <c r="DP4012">
        <v>62</v>
      </c>
    </row>
    <row r="4013" spans="113:120" x14ac:dyDescent="0.25">
      <c r="DI4013" t="s">
        <v>14</v>
      </c>
      <c r="DJ4013" t="s">
        <v>11365</v>
      </c>
      <c r="DK4013" s="3" t="s">
        <v>11293</v>
      </c>
      <c r="DL4013" t="s">
        <v>11366</v>
      </c>
      <c r="DM4013" t="str">
        <f t="shared" si="67"/>
        <v>OH004 - Cincinnati Metropolitian Housing Authority</v>
      </c>
      <c r="DN4013" s="11" t="s">
        <v>11401</v>
      </c>
      <c r="DO4013" t="s">
        <v>11402</v>
      </c>
      <c r="DP4013">
        <v>19</v>
      </c>
    </row>
    <row r="4014" spans="113:120" x14ac:dyDescent="0.25">
      <c r="DI4014" t="s">
        <v>14</v>
      </c>
      <c r="DJ4014" t="s">
        <v>11365</v>
      </c>
      <c r="DK4014" s="3" t="s">
        <v>11293</v>
      </c>
      <c r="DL4014" t="s">
        <v>11366</v>
      </c>
      <c r="DM4014" t="str">
        <f t="shared" si="67"/>
        <v>OH004 - Cincinnati Metropolitian Housing Authority</v>
      </c>
      <c r="DN4014" s="11" t="s">
        <v>11403</v>
      </c>
      <c r="DO4014" t="s">
        <v>11404</v>
      </c>
      <c r="DP4014">
        <v>63</v>
      </c>
    </row>
    <row r="4015" spans="113:120" x14ac:dyDescent="0.25">
      <c r="DI4015" t="s">
        <v>14</v>
      </c>
      <c r="DJ4015" t="s">
        <v>11365</v>
      </c>
      <c r="DK4015" s="3" t="s">
        <v>11293</v>
      </c>
      <c r="DL4015" t="s">
        <v>11366</v>
      </c>
      <c r="DM4015" t="str">
        <f t="shared" si="67"/>
        <v>OH004 - Cincinnati Metropolitian Housing Authority</v>
      </c>
      <c r="DN4015" s="11" t="s">
        <v>11405</v>
      </c>
      <c r="DO4015" t="s">
        <v>11406</v>
      </c>
      <c r="DP4015">
        <v>26</v>
      </c>
    </row>
    <row r="4016" spans="113:120" x14ac:dyDescent="0.25">
      <c r="DI4016" t="s">
        <v>14</v>
      </c>
      <c r="DJ4016" t="s">
        <v>11365</v>
      </c>
      <c r="DK4016" s="3" t="s">
        <v>11293</v>
      </c>
      <c r="DL4016" t="s">
        <v>11366</v>
      </c>
      <c r="DM4016" t="str">
        <f t="shared" si="67"/>
        <v>OH004 - Cincinnati Metropolitian Housing Authority</v>
      </c>
      <c r="DN4016" s="11" t="s">
        <v>11407</v>
      </c>
      <c r="DO4016" t="s">
        <v>11408</v>
      </c>
      <c r="DP4016">
        <v>53</v>
      </c>
    </row>
    <row r="4017" spans="113:120" x14ac:dyDescent="0.25">
      <c r="DI4017" t="s">
        <v>14</v>
      </c>
      <c r="DJ4017" t="s">
        <v>11365</v>
      </c>
      <c r="DK4017" s="3" t="s">
        <v>11293</v>
      </c>
      <c r="DL4017" t="s">
        <v>11366</v>
      </c>
      <c r="DM4017" t="str">
        <f t="shared" si="67"/>
        <v>OH004 - Cincinnati Metropolitian Housing Authority</v>
      </c>
      <c r="DN4017" s="11" t="s">
        <v>11409</v>
      </c>
      <c r="DO4017" t="s">
        <v>11410</v>
      </c>
      <c r="DP4017">
        <v>15</v>
      </c>
    </row>
    <row r="4018" spans="113:120" x14ac:dyDescent="0.25">
      <c r="DI4018" t="s">
        <v>14</v>
      </c>
      <c r="DJ4018" t="s">
        <v>11365</v>
      </c>
      <c r="DK4018" s="3" t="s">
        <v>11293</v>
      </c>
      <c r="DL4018" t="s">
        <v>11366</v>
      </c>
      <c r="DM4018" t="str">
        <f t="shared" si="67"/>
        <v>OH004 - Cincinnati Metropolitian Housing Authority</v>
      </c>
      <c r="DN4018" s="11" t="s">
        <v>11411</v>
      </c>
      <c r="DO4018" t="s">
        <v>11412</v>
      </c>
      <c r="DP4018">
        <v>8</v>
      </c>
    </row>
    <row r="4019" spans="113:120" x14ac:dyDescent="0.25">
      <c r="DI4019" t="s">
        <v>14</v>
      </c>
      <c r="DJ4019" t="s">
        <v>11365</v>
      </c>
      <c r="DK4019" s="3" t="s">
        <v>11293</v>
      </c>
      <c r="DL4019" t="s">
        <v>11366</v>
      </c>
      <c r="DM4019" t="str">
        <f t="shared" si="67"/>
        <v>OH004 - Cincinnati Metropolitian Housing Authority</v>
      </c>
      <c r="DN4019" s="11" t="s">
        <v>11413</v>
      </c>
      <c r="DO4019" t="s">
        <v>11414</v>
      </c>
      <c r="DP4019">
        <v>19</v>
      </c>
    </row>
    <row r="4020" spans="113:120" x14ac:dyDescent="0.25">
      <c r="DI4020" t="s">
        <v>14</v>
      </c>
      <c r="DJ4020" t="s">
        <v>11415</v>
      </c>
      <c r="DK4020" s="3" t="s">
        <v>11293</v>
      </c>
      <c r="DL4020" t="s">
        <v>11416</v>
      </c>
      <c r="DM4020" t="str">
        <f t="shared" si="67"/>
        <v>OH005 - Greater Dayton Premier Management</v>
      </c>
      <c r="DN4020" s="11" t="s">
        <v>11417</v>
      </c>
      <c r="DO4020" t="s">
        <v>11418</v>
      </c>
      <c r="DP4020">
        <v>237</v>
      </c>
    </row>
    <row r="4021" spans="113:120" x14ac:dyDescent="0.25">
      <c r="DI4021" t="s">
        <v>14</v>
      </c>
      <c r="DJ4021" t="s">
        <v>11415</v>
      </c>
      <c r="DK4021" s="3" t="s">
        <v>11293</v>
      </c>
      <c r="DL4021" t="s">
        <v>11416</v>
      </c>
      <c r="DM4021" t="str">
        <f t="shared" si="67"/>
        <v>OH005 - Greater Dayton Premier Management</v>
      </c>
      <c r="DN4021" s="11" t="s">
        <v>11419</v>
      </c>
      <c r="DO4021" t="s">
        <v>11420</v>
      </c>
      <c r="DP4021">
        <v>285</v>
      </c>
    </row>
    <row r="4022" spans="113:120" x14ac:dyDescent="0.25">
      <c r="DI4022" t="s">
        <v>14</v>
      </c>
      <c r="DJ4022" t="s">
        <v>11415</v>
      </c>
      <c r="DK4022" s="3" t="s">
        <v>11293</v>
      </c>
      <c r="DL4022" t="s">
        <v>11416</v>
      </c>
      <c r="DM4022" t="str">
        <f t="shared" si="67"/>
        <v>OH005 - Greater Dayton Premier Management</v>
      </c>
      <c r="DN4022" s="11" t="s">
        <v>11421</v>
      </c>
      <c r="DO4022" t="s">
        <v>11422</v>
      </c>
      <c r="DP4022">
        <v>340</v>
      </c>
    </row>
    <row r="4023" spans="113:120" x14ac:dyDescent="0.25">
      <c r="DI4023" t="s">
        <v>14</v>
      </c>
      <c r="DJ4023" t="s">
        <v>11415</v>
      </c>
      <c r="DK4023" s="3" t="s">
        <v>11293</v>
      </c>
      <c r="DL4023" t="s">
        <v>11416</v>
      </c>
      <c r="DM4023" t="str">
        <f t="shared" si="67"/>
        <v>OH005 - Greater Dayton Premier Management</v>
      </c>
      <c r="DN4023" s="11" t="s">
        <v>11423</v>
      </c>
      <c r="DO4023" t="s">
        <v>11424</v>
      </c>
      <c r="DP4023">
        <v>249</v>
      </c>
    </row>
    <row r="4024" spans="113:120" x14ac:dyDescent="0.25">
      <c r="DI4024" t="s">
        <v>14</v>
      </c>
      <c r="DJ4024" t="s">
        <v>11415</v>
      </c>
      <c r="DK4024" s="3" t="s">
        <v>11293</v>
      </c>
      <c r="DL4024" t="s">
        <v>11416</v>
      </c>
      <c r="DM4024" t="str">
        <f t="shared" si="67"/>
        <v>OH005 - Greater Dayton Premier Management</v>
      </c>
      <c r="DN4024" s="11" t="s">
        <v>11425</v>
      </c>
      <c r="DO4024" t="s">
        <v>7733</v>
      </c>
      <c r="DP4024">
        <v>365</v>
      </c>
    </row>
    <row r="4025" spans="113:120" x14ac:dyDescent="0.25">
      <c r="DI4025" t="s">
        <v>14</v>
      </c>
      <c r="DJ4025" t="s">
        <v>11415</v>
      </c>
      <c r="DK4025" s="3" t="s">
        <v>11293</v>
      </c>
      <c r="DL4025" t="s">
        <v>11416</v>
      </c>
      <c r="DM4025" t="str">
        <f t="shared" si="67"/>
        <v>OH005 - Greater Dayton Premier Management</v>
      </c>
      <c r="DN4025" s="11" t="s">
        <v>11426</v>
      </c>
      <c r="DO4025" t="s">
        <v>11427</v>
      </c>
      <c r="DP4025">
        <v>208</v>
      </c>
    </row>
    <row r="4026" spans="113:120" x14ac:dyDescent="0.25">
      <c r="DI4026" t="s">
        <v>14</v>
      </c>
      <c r="DJ4026" t="s">
        <v>11415</v>
      </c>
      <c r="DK4026" s="3" t="s">
        <v>11293</v>
      </c>
      <c r="DL4026" t="s">
        <v>11416</v>
      </c>
      <c r="DM4026" t="str">
        <f t="shared" si="67"/>
        <v>OH005 - Greater Dayton Premier Management</v>
      </c>
      <c r="DN4026" s="11" t="s">
        <v>11428</v>
      </c>
      <c r="DO4026" t="s">
        <v>11429</v>
      </c>
      <c r="DP4026">
        <v>504</v>
      </c>
    </row>
    <row r="4027" spans="113:120" x14ac:dyDescent="0.25">
      <c r="DI4027" t="s">
        <v>14</v>
      </c>
      <c r="DJ4027" t="s">
        <v>11415</v>
      </c>
      <c r="DK4027" s="3" t="s">
        <v>11293</v>
      </c>
      <c r="DL4027" t="s">
        <v>11416</v>
      </c>
      <c r="DM4027" t="str">
        <f t="shared" si="67"/>
        <v>OH005 - Greater Dayton Premier Management</v>
      </c>
      <c r="DN4027" s="11" t="s">
        <v>11430</v>
      </c>
      <c r="DO4027" t="s">
        <v>11431</v>
      </c>
      <c r="DP4027">
        <v>2</v>
      </c>
    </row>
    <row r="4028" spans="113:120" x14ac:dyDescent="0.25">
      <c r="DI4028" t="s">
        <v>14</v>
      </c>
      <c r="DJ4028" t="s">
        <v>11415</v>
      </c>
      <c r="DK4028" s="3" t="s">
        <v>11293</v>
      </c>
      <c r="DL4028" t="s">
        <v>11416</v>
      </c>
      <c r="DM4028" t="str">
        <f t="shared" si="67"/>
        <v>OH005 - Greater Dayton Premier Management</v>
      </c>
      <c r="DN4028" s="11" t="s">
        <v>11432</v>
      </c>
      <c r="DO4028" t="s">
        <v>11433</v>
      </c>
      <c r="DP4028">
        <v>55</v>
      </c>
    </row>
    <row r="4029" spans="113:120" x14ac:dyDescent="0.25">
      <c r="DI4029" t="s">
        <v>14</v>
      </c>
      <c r="DJ4029" t="s">
        <v>11415</v>
      </c>
      <c r="DK4029" s="3" t="s">
        <v>11293</v>
      </c>
      <c r="DL4029" t="s">
        <v>11416</v>
      </c>
      <c r="DM4029" t="str">
        <f t="shared" si="67"/>
        <v>OH005 - Greater Dayton Premier Management</v>
      </c>
      <c r="DN4029" s="11" t="s">
        <v>11434</v>
      </c>
      <c r="DO4029" t="s">
        <v>11435</v>
      </c>
      <c r="DP4029">
        <v>25</v>
      </c>
    </row>
    <row r="4030" spans="113:120" x14ac:dyDescent="0.25">
      <c r="DI4030" t="s">
        <v>14</v>
      </c>
      <c r="DJ4030" t="s">
        <v>11415</v>
      </c>
      <c r="DK4030" s="3" t="s">
        <v>11293</v>
      </c>
      <c r="DL4030" t="s">
        <v>11416</v>
      </c>
      <c r="DM4030" t="str">
        <f t="shared" si="67"/>
        <v>OH005 - Greater Dayton Premier Management</v>
      </c>
      <c r="DN4030" s="11" t="s">
        <v>11436</v>
      </c>
      <c r="DO4030" t="s">
        <v>11437</v>
      </c>
      <c r="DP4030">
        <v>15</v>
      </c>
    </row>
    <row r="4031" spans="113:120" x14ac:dyDescent="0.25">
      <c r="DI4031" t="s">
        <v>14</v>
      </c>
      <c r="DJ4031" t="s">
        <v>11415</v>
      </c>
      <c r="DK4031" s="3" t="s">
        <v>11293</v>
      </c>
      <c r="DL4031" t="s">
        <v>11416</v>
      </c>
      <c r="DM4031" t="str">
        <f t="shared" si="67"/>
        <v>OH005 - Greater Dayton Premier Management</v>
      </c>
      <c r="DN4031" s="11" t="s">
        <v>11438</v>
      </c>
      <c r="DO4031" t="s">
        <v>11439</v>
      </c>
      <c r="DP4031">
        <v>22</v>
      </c>
    </row>
    <row r="4032" spans="113:120" x14ac:dyDescent="0.25">
      <c r="DI4032" t="s">
        <v>14</v>
      </c>
      <c r="DJ4032" t="s">
        <v>11415</v>
      </c>
      <c r="DK4032" s="3" t="s">
        <v>11293</v>
      </c>
      <c r="DL4032" t="s">
        <v>11416</v>
      </c>
      <c r="DM4032" t="str">
        <f t="shared" si="67"/>
        <v>OH005 - Greater Dayton Premier Management</v>
      </c>
      <c r="DN4032" s="11" t="s">
        <v>11440</v>
      </c>
      <c r="DO4032" t="s">
        <v>11441</v>
      </c>
      <c r="DP4032">
        <v>15</v>
      </c>
    </row>
    <row r="4033" spans="113:120" x14ac:dyDescent="0.25">
      <c r="DI4033" t="s">
        <v>14</v>
      </c>
      <c r="DJ4033" t="s">
        <v>11442</v>
      </c>
      <c r="DK4033" s="3" t="s">
        <v>11293</v>
      </c>
      <c r="DL4033" t="s">
        <v>11443</v>
      </c>
      <c r="DM4033" t="str">
        <f t="shared" si="67"/>
        <v>OH006 - Lucas Metropolitan Housing Authority</v>
      </c>
      <c r="DN4033" s="11" t="s">
        <v>11444</v>
      </c>
      <c r="DO4033" t="s">
        <v>11445</v>
      </c>
      <c r="DP4033">
        <v>359</v>
      </c>
    </row>
    <row r="4034" spans="113:120" x14ac:dyDescent="0.25">
      <c r="DI4034" t="s">
        <v>14</v>
      </c>
      <c r="DJ4034" t="s">
        <v>11442</v>
      </c>
      <c r="DK4034" s="3" t="s">
        <v>11293</v>
      </c>
      <c r="DL4034" t="s">
        <v>11443</v>
      </c>
      <c r="DM4034" t="str">
        <f t="shared" si="67"/>
        <v>OH006 - Lucas Metropolitan Housing Authority</v>
      </c>
      <c r="DN4034" s="11" t="s">
        <v>11446</v>
      </c>
      <c r="DO4034" t="s">
        <v>11447</v>
      </c>
      <c r="DP4034">
        <v>440</v>
      </c>
    </row>
    <row r="4035" spans="113:120" x14ac:dyDescent="0.25">
      <c r="DI4035" t="s">
        <v>14</v>
      </c>
      <c r="DJ4035" t="s">
        <v>11442</v>
      </c>
      <c r="DK4035" s="3" t="s">
        <v>11293</v>
      </c>
      <c r="DL4035" t="s">
        <v>11443</v>
      </c>
      <c r="DM4035" t="str">
        <f t="shared" si="67"/>
        <v>OH006 - Lucas Metropolitan Housing Authority</v>
      </c>
      <c r="DN4035" s="11" t="s">
        <v>11448</v>
      </c>
      <c r="DO4035" t="s">
        <v>11449</v>
      </c>
      <c r="DP4035">
        <v>425</v>
      </c>
    </row>
    <row r="4036" spans="113:120" x14ac:dyDescent="0.25">
      <c r="DI4036" t="s">
        <v>14</v>
      </c>
      <c r="DJ4036" t="s">
        <v>11442</v>
      </c>
      <c r="DK4036" s="3" t="s">
        <v>11293</v>
      </c>
      <c r="DL4036" t="s">
        <v>11443</v>
      </c>
      <c r="DM4036" t="str">
        <f t="shared" si="67"/>
        <v>OH006 - Lucas Metropolitan Housing Authority</v>
      </c>
      <c r="DN4036" s="11" t="s">
        <v>11450</v>
      </c>
      <c r="DO4036" t="s">
        <v>11451</v>
      </c>
      <c r="DP4036">
        <v>496</v>
      </c>
    </row>
    <row r="4037" spans="113:120" x14ac:dyDescent="0.25">
      <c r="DI4037" t="s">
        <v>14</v>
      </c>
      <c r="DJ4037" t="s">
        <v>11442</v>
      </c>
      <c r="DK4037" s="3" t="s">
        <v>11293</v>
      </c>
      <c r="DL4037" t="s">
        <v>11443</v>
      </c>
      <c r="DM4037" t="str">
        <f t="shared" si="67"/>
        <v>OH006 - Lucas Metropolitan Housing Authority</v>
      </c>
      <c r="DN4037" s="11" t="s">
        <v>11452</v>
      </c>
      <c r="DO4037" t="s">
        <v>11453</v>
      </c>
      <c r="DP4037">
        <v>482</v>
      </c>
    </row>
    <row r="4038" spans="113:120" x14ac:dyDescent="0.25">
      <c r="DI4038" t="s">
        <v>14</v>
      </c>
      <c r="DJ4038" t="s">
        <v>11442</v>
      </c>
      <c r="DK4038" s="3" t="s">
        <v>11293</v>
      </c>
      <c r="DL4038" t="s">
        <v>11443</v>
      </c>
      <c r="DM4038" t="str">
        <f t="shared" ref="DM4038:DM4101" si="68">CONCATENATE(DJ4038," - ",DL4038)</f>
        <v>OH006 - Lucas Metropolitan Housing Authority</v>
      </c>
      <c r="DN4038" s="11" t="s">
        <v>11454</v>
      </c>
      <c r="DO4038" t="s">
        <v>11455</v>
      </c>
      <c r="DP4038">
        <v>323</v>
      </c>
    </row>
    <row r="4039" spans="113:120" x14ac:dyDescent="0.25">
      <c r="DI4039" t="s">
        <v>14</v>
      </c>
      <c r="DJ4039" t="s">
        <v>11442</v>
      </c>
      <c r="DK4039" s="3" t="s">
        <v>11293</v>
      </c>
      <c r="DL4039" t="s">
        <v>11443</v>
      </c>
      <c r="DM4039" t="str">
        <f t="shared" si="68"/>
        <v>OH006 - Lucas Metropolitan Housing Authority</v>
      </c>
      <c r="DN4039" s="11" t="s">
        <v>11456</v>
      </c>
      <c r="DO4039" t="s">
        <v>11457</v>
      </c>
      <c r="DP4039">
        <v>33</v>
      </c>
    </row>
    <row r="4040" spans="113:120" x14ac:dyDescent="0.25">
      <c r="DI4040" t="s">
        <v>14</v>
      </c>
      <c r="DJ4040" t="s">
        <v>11442</v>
      </c>
      <c r="DK4040" s="3" t="s">
        <v>11293</v>
      </c>
      <c r="DL4040" t="s">
        <v>11443</v>
      </c>
      <c r="DM4040" t="str">
        <f t="shared" si="68"/>
        <v>OH006 - Lucas Metropolitan Housing Authority</v>
      </c>
      <c r="DN4040" s="11" t="s">
        <v>11458</v>
      </c>
      <c r="DO4040" t="s">
        <v>11459</v>
      </c>
      <c r="DP4040">
        <v>34</v>
      </c>
    </row>
    <row r="4041" spans="113:120" x14ac:dyDescent="0.25">
      <c r="DI4041" t="s">
        <v>14</v>
      </c>
      <c r="DJ4041" t="s">
        <v>11460</v>
      </c>
      <c r="DK4041" s="3" t="s">
        <v>11293</v>
      </c>
      <c r="DL4041" t="s">
        <v>11461</v>
      </c>
      <c r="DM4041" t="str">
        <f t="shared" si="68"/>
        <v>OH007 - Akron Metropolitan Housing Authority</v>
      </c>
      <c r="DN4041" s="11" t="s">
        <v>11462</v>
      </c>
      <c r="DO4041" t="s">
        <v>11463</v>
      </c>
      <c r="DP4041">
        <v>101</v>
      </c>
    </row>
    <row r="4042" spans="113:120" x14ac:dyDescent="0.25">
      <c r="DI4042" t="s">
        <v>14</v>
      </c>
      <c r="DJ4042" t="s">
        <v>11460</v>
      </c>
      <c r="DK4042" s="3" t="s">
        <v>11293</v>
      </c>
      <c r="DL4042" t="s">
        <v>11461</v>
      </c>
      <c r="DM4042" t="str">
        <f t="shared" si="68"/>
        <v>OH007 - Akron Metropolitan Housing Authority</v>
      </c>
      <c r="DN4042" s="11" t="s">
        <v>11464</v>
      </c>
      <c r="DO4042" t="s">
        <v>11465</v>
      </c>
      <c r="DP4042">
        <v>229</v>
      </c>
    </row>
    <row r="4043" spans="113:120" x14ac:dyDescent="0.25">
      <c r="DI4043" t="s">
        <v>14</v>
      </c>
      <c r="DJ4043" t="s">
        <v>11460</v>
      </c>
      <c r="DK4043" s="3" t="s">
        <v>11293</v>
      </c>
      <c r="DL4043" t="s">
        <v>11461</v>
      </c>
      <c r="DM4043" t="str">
        <f t="shared" si="68"/>
        <v>OH007 - Akron Metropolitan Housing Authority</v>
      </c>
      <c r="DN4043" s="11" t="s">
        <v>11466</v>
      </c>
      <c r="DO4043" t="s">
        <v>11467</v>
      </c>
      <c r="DP4043">
        <v>84</v>
      </c>
    </row>
    <row r="4044" spans="113:120" x14ac:dyDescent="0.25">
      <c r="DI4044" t="s">
        <v>14</v>
      </c>
      <c r="DJ4044" t="s">
        <v>11460</v>
      </c>
      <c r="DK4044" s="3" t="s">
        <v>11293</v>
      </c>
      <c r="DL4044" t="s">
        <v>11461</v>
      </c>
      <c r="DM4044" t="str">
        <f t="shared" si="68"/>
        <v>OH007 - Akron Metropolitan Housing Authority</v>
      </c>
      <c r="DN4044" s="11" t="s">
        <v>11468</v>
      </c>
      <c r="DO4044" t="s">
        <v>2272</v>
      </c>
      <c r="DP4044">
        <v>631</v>
      </c>
    </row>
    <row r="4045" spans="113:120" x14ac:dyDescent="0.25">
      <c r="DI4045" t="s">
        <v>14</v>
      </c>
      <c r="DJ4045" t="s">
        <v>11460</v>
      </c>
      <c r="DK4045" s="3" t="s">
        <v>11293</v>
      </c>
      <c r="DL4045" t="s">
        <v>11461</v>
      </c>
      <c r="DM4045" t="str">
        <f t="shared" si="68"/>
        <v>OH007 - Akron Metropolitan Housing Authority</v>
      </c>
      <c r="DN4045" s="11" t="s">
        <v>11469</v>
      </c>
      <c r="DO4045" t="s">
        <v>11470</v>
      </c>
      <c r="DP4045">
        <v>146</v>
      </c>
    </row>
    <row r="4046" spans="113:120" x14ac:dyDescent="0.25">
      <c r="DI4046" t="s">
        <v>14</v>
      </c>
      <c r="DJ4046" t="s">
        <v>11460</v>
      </c>
      <c r="DK4046" s="3" t="s">
        <v>11293</v>
      </c>
      <c r="DL4046" t="s">
        <v>11461</v>
      </c>
      <c r="DM4046" t="str">
        <f t="shared" si="68"/>
        <v>OH007 - Akron Metropolitan Housing Authority</v>
      </c>
      <c r="DN4046" s="11" t="s">
        <v>11471</v>
      </c>
      <c r="DO4046" t="s">
        <v>11472</v>
      </c>
      <c r="DP4046">
        <v>340</v>
      </c>
    </row>
    <row r="4047" spans="113:120" x14ac:dyDescent="0.25">
      <c r="DI4047" t="s">
        <v>14</v>
      </c>
      <c r="DJ4047" t="s">
        <v>11460</v>
      </c>
      <c r="DK4047" s="3" t="s">
        <v>11293</v>
      </c>
      <c r="DL4047" t="s">
        <v>11461</v>
      </c>
      <c r="DM4047" t="str">
        <f t="shared" si="68"/>
        <v>OH007 - Akron Metropolitan Housing Authority</v>
      </c>
      <c r="DN4047" s="11" t="s">
        <v>11473</v>
      </c>
      <c r="DO4047" t="s">
        <v>11474</v>
      </c>
      <c r="DP4047">
        <v>94</v>
      </c>
    </row>
    <row r="4048" spans="113:120" x14ac:dyDescent="0.25">
      <c r="DI4048" t="s">
        <v>14</v>
      </c>
      <c r="DJ4048" t="s">
        <v>11460</v>
      </c>
      <c r="DK4048" s="3" t="s">
        <v>11293</v>
      </c>
      <c r="DL4048" t="s">
        <v>11461</v>
      </c>
      <c r="DM4048" t="str">
        <f t="shared" si="68"/>
        <v>OH007 - Akron Metropolitan Housing Authority</v>
      </c>
      <c r="DN4048" s="11" t="s">
        <v>11475</v>
      </c>
      <c r="DO4048" t="s">
        <v>11476</v>
      </c>
      <c r="DP4048">
        <v>163</v>
      </c>
    </row>
    <row r="4049" spans="113:120" x14ac:dyDescent="0.25">
      <c r="DI4049" t="s">
        <v>14</v>
      </c>
      <c r="DJ4049" t="s">
        <v>11460</v>
      </c>
      <c r="DK4049" s="3" t="s">
        <v>11293</v>
      </c>
      <c r="DL4049" t="s">
        <v>11461</v>
      </c>
      <c r="DM4049" t="str">
        <f t="shared" si="68"/>
        <v>OH007 - Akron Metropolitan Housing Authority</v>
      </c>
      <c r="DN4049" s="11" t="s">
        <v>11477</v>
      </c>
      <c r="DO4049" t="s">
        <v>11478</v>
      </c>
      <c r="DP4049">
        <v>200</v>
      </c>
    </row>
    <row r="4050" spans="113:120" x14ac:dyDescent="0.25">
      <c r="DI4050" t="s">
        <v>14</v>
      </c>
      <c r="DJ4050" t="s">
        <v>11460</v>
      </c>
      <c r="DK4050" s="3" t="s">
        <v>11293</v>
      </c>
      <c r="DL4050" t="s">
        <v>11461</v>
      </c>
      <c r="DM4050" t="str">
        <f t="shared" si="68"/>
        <v>OH007 - Akron Metropolitan Housing Authority</v>
      </c>
      <c r="DN4050" s="11" t="s">
        <v>11479</v>
      </c>
      <c r="DO4050" t="s">
        <v>11480</v>
      </c>
      <c r="DP4050">
        <v>239</v>
      </c>
    </row>
    <row r="4051" spans="113:120" x14ac:dyDescent="0.25">
      <c r="DI4051" t="s">
        <v>14</v>
      </c>
      <c r="DJ4051" t="s">
        <v>11460</v>
      </c>
      <c r="DK4051" s="3" t="s">
        <v>11293</v>
      </c>
      <c r="DL4051" t="s">
        <v>11461</v>
      </c>
      <c r="DM4051" t="str">
        <f t="shared" si="68"/>
        <v>OH007 - Akron Metropolitan Housing Authority</v>
      </c>
      <c r="DN4051" s="11" t="s">
        <v>11481</v>
      </c>
      <c r="DO4051" t="s">
        <v>11482</v>
      </c>
      <c r="DP4051">
        <v>180</v>
      </c>
    </row>
    <row r="4052" spans="113:120" x14ac:dyDescent="0.25">
      <c r="DI4052" t="s">
        <v>14</v>
      </c>
      <c r="DJ4052" t="s">
        <v>11460</v>
      </c>
      <c r="DK4052" s="3" t="s">
        <v>11293</v>
      </c>
      <c r="DL4052" t="s">
        <v>11461</v>
      </c>
      <c r="DM4052" t="str">
        <f t="shared" si="68"/>
        <v>OH007 - Akron Metropolitan Housing Authority</v>
      </c>
      <c r="DN4052" s="11" t="s">
        <v>11483</v>
      </c>
      <c r="DO4052" t="s">
        <v>11484</v>
      </c>
      <c r="DP4052">
        <v>185</v>
      </c>
    </row>
    <row r="4053" spans="113:120" x14ac:dyDescent="0.25">
      <c r="DI4053" t="s">
        <v>14</v>
      </c>
      <c r="DJ4053" t="s">
        <v>11460</v>
      </c>
      <c r="DK4053" s="3" t="s">
        <v>11293</v>
      </c>
      <c r="DL4053" t="s">
        <v>11461</v>
      </c>
      <c r="DM4053" t="str">
        <f t="shared" si="68"/>
        <v>OH007 - Akron Metropolitan Housing Authority</v>
      </c>
      <c r="DN4053" s="11" t="s">
        <v>11485</v>
      </c>
      <c r="DO4053" t="s">
        <v>11486</v>
      </c>
      <c r="DP4053">
        <v>84</v>
      </c>
    </row>
    <row r="4054" spans="113:120" x14ac:dyDescent="0.25">
      <c r="DI4054" t="s">
        <v>14</v>
      </c>
      <c r="DJ4054" t="s">
        <v>11460</v>
      </c>
      <c r="DK4054" s="3" t="s">
        <v>11293</v>
      </c>
      <c r="DL4054" t="s">
        <v>11461</v>
      </c>
      <c r="DM4054" t="str">
        <f t="shared" si="68"/>
        <v>OH007 - Akron Metropolitan Housing Authority</v>
      </c>
      <c r="DN4054" s="11" t="s">
        <v>11487</v>
      </c>
      <c r="DO4054" t="s">
        <v>11488</v>
      </c>
      <c r="DP4054">
        <v>100</v>
      </c>
    </row>
    <row r="4055" spans="113:120" x14ac:dyDescent="0.25">
      <c r="DI4055" t="s">
        <v>14</v>
      </c>
      <c r="DJ4055" t="s">
        <v>11460</v>
      </c>
      <c r="DK4055" s="3" t="s">
        <v>11293</v>
      </c>
      <c r="DL4055" t="s">
        <v>11461</v>
      </c>
      <c r="DM4055" t="str">
        <f t="shared" si="68"/>
        <v>OH007 - Akron Metropolitan Housing Authority</v>
      </c>
      <c r="DN4055" s="11" t="s">
        <v>11489</v>
      </c>
      <c r="DO4055" t="s">
        <v>11490</v>
      </c>
      <c r="DP4055">
        <v>185</v>
      </c>
    </row>
    <row r="4056" spans="113:120" x14ac:dyDescent="0.25">
      <c r="DI4056" t="s">
        <v>14</v>
      </c>
      <c r="DJ4056" t="s">
        <v>11460</v>
      </c>
      <c r="DK4056" s="3" t="s">
        <v>11293</v>
      </c>
      <c r="DL4056" t="s">
        <v>11461</v>
      </c>
      <c r="DM4056" t="str">
        <f t="shared" si="68"/>
        <v>OH007 - Akron Metropolitan Housing Authority</v>
      </c>
      <c r="DN4056" s="11" t="s">
        <v>11491</v>
      </c>
      <c r="DO4056" t="s">
        <v>11492</v>
      </c>
      <c r="DP4056">
        <v>297</v>
      </c>
    </row>
    <row r="4057" spans="113:120" x14ac:dyDescent="0.25">
      <c r="DI4057" t="s">
        <v>14</v>
      </c>
      <c r="DJ4057" t="s">
        <v>11460</v>
      </c>
      <c r="DK4057" s="3" t="s">
        <v>11293</v>
      </c>
      <c r="DL4057" t="s">
        <v>11461</v>
      </c>
      <c r="DM4057" t="str">
        <f t="shared" si="68"/>
        <v>OH007 - Akron Metropolitan Housing Authority</v>
      </c>
      <c r="DN4057" s="11" t="s">
        <v>11493</v>
      </c>
      <c r="DO4057" t="s">
        <v>11494</v>
      </c>
      <c r="DP4057">
        <v>137</v>
      </c>
    </row>
    <row r="4058" spans="113:120" x14ac:dyDescent="0.25">
      <c r="DI4058" t="s">
        <v>14</v>
      </c>
      <c r="DJ4058" t="s">
        <v>11460</v>
      </c>
      <c r="DK4058" s="3" t="s">
        <v>11293</v>
      </c>
      <c r="DL4058" t="s">
        <v>11461</v>
      </c>
      <c r="DM4058" t="str">
        <f t="shared" si="68"/>
        <v>OH007 - Akron Metropolitan Housing Authority</v>
      </c>
      <c r="DN4058" s="11" t="s">
        <v>11495</v>
      </c>
      <c r="DO4058" t="s">
        <v>11496</v>
      </c>
      <c r="DP4058">
        <v>150</v>
      </c>
    </row>
    <row r="4059" spans="113:120" x14ac:dyDescent="0.25">
      <c r="DI4059" t="s">
        <v>14</v>
      </c>
      <c r="DJ4059" t="s">
        <v>11460</v>
      </c>
      <c r="DK4059" s="3" t="s">
        <v>11293</v>
      </c>
      <c r="DL4059" t="s">
        <v>11461</v>
      </c>
      <c r="DM4059" t="str">
        <f t="shared" si="68"/>
        <v>OH007 - Akron Metropolitan Housing Authority</v>
      </c>
      <c r="DN4059" s="11" t="s">
        <v>11497</v>
      </c>
      <c r="DO4059" t="s">
        <v>11498</v>
      </c>
      <c r="DP4059">
        <v>125</v>
      </c>
    </row>
    <row r="4060" spans="113:120" x14ac:dyDescent="0.25">
      <c r="DI4060" t="s">
        <v>14</v>
      </c>
      <c r="DJ4060" t="s">
        <v>11460</v>
      </c>
      <c r="DK4060" s="3" t="s">
        <v>11293</v>
      </c>
      <c r="DL4060" t="s">
        <v>11461</v>
      </c>
      <c r="DM4060" t="str">
        <f t="shared" si="68"/>
        <v>OH007 - Akron Metropolitan Housing Authority</v>
      </c>
      <c r="DN4060" s="11" t="s">
        <v>11499</v>
      </c>
      <c r="DO4060" t="s">
        <v>11500</v>
      </c>
      <c r="DP4060">
        <v>112</v>
      </c>
    </row>
    <row r="4061" spans="113:120" x14ac:dyDescent="0.25">
      <c r="DI4061" t="s">
        <v>14</v>
      </c>
      <c r="DJ4061" t="s">
        <v>11460</v>
      </c>
      <c r="DK4061" s="3" t="s">
        <v>11293</v>
      </c>
      <c r="DL4061" t="s">
        <v>11461</v>
      </c>
      <c r="DM4061" t="str">
        <f t="shared" si="68"/>
        <v>OH007 - Akron Metropolitan Housing Authority</v>
      </c>
      <c r="DN4061" s="11" t="s">
        <v>11501</v>
      </c>
      <c r="DO4061" t="s">
        <v>11502</v>
      </c>
      <c r="DP4061">
        <v>88</v>
      </c>
    </row>
    <row r="4062" spans="113:120" x14ac:dyDescent="0.25">
      <c r="DI4062" t="s">
        <v>14</v>
      </c>
      <c r="DJ4062" t="s">
        <v>11460</v>
      </c>
      <c r="DK4062" s="3" t="s">
        <v>11293</v>
      </c>
      <c r="DL4062" t="s">
        <v>11461</v>
      </c>
      <c r="DM4062" t="str">
        <f t="shared" si="68"/>
        <v>OH007 - Akron Metropolitan Housing Authority</v>
      </c>
      <c r="DN4062" s="11" t="s">
        <v>11503</v>
      </c>
      <c r="DO4062" t="s">
        <v>11504</v>
      </c>
      <c r="DP4062">
        <v>105</v>
      </c>
    </row>
    <row r="4063" spans="113:120" x14ac:dyDescent="0.25">
      <c r="DI4063" t="s">
        <v>14</v>
      </c>
      <c r="DJ4063" t="s">
        <v>11460</v>
      </c>
      <c r="DK4063" s="3" t="s">
        <v>11293</v>
      </c>
      <c r="DL4063" t="s">
        <v>11461</v>
      </c>
      <c r="DM4063" t="str">
        <f t="shared" si="68"/>
        <v>OH007 - Akron Metropolitan Housing Authority</v>
      </c>
      <c r="DN4063" s="11" t="s">
        <v>11505</v>
      </c>
      <c r="DO4063" t="s">
        <v>11506</v>
      </c>
      <c r="DP4063">
        <v>100</v>
      </c>
    </row>
    <row r="4064" spans="113:120" x14ac:dyDescent="0.25">
      <c r="DI4064" t="s">
        <v>14</v>
      </c>
      <c r="DJ4064" t="s">
        <v>11460</v>
      </c>
      <c r="DK4064" s="3" t="s">
        <v>11293</v>
      </c>
      <c r="DL4064" t="s">
        <v>11461</v>
      </c>
      <c r="DM4064" t="str">
        <f t="shared" si="68"/>
        <v>OH007 - Akron Metropolitan Housing Authority</v>
      </c>
      <c r="DN4064" s="11" t="s">
        <v>11507</v>
      </c>
      <c r="DO4064" t="s">
        <v>11508</v>
      </c>
      <c r="DP4064">
        <v>48</v>
      </c>
    </row>
    <row r="4065" spans="113:120" x14ac:dyDescent="0.25">
      <c r="DI4065" t="s">
        <v>14</v>
      </c>
      <c r="DJ4065" t="s">
        <v>11460</v>
      </c>
      <c r="DK4065" s="3" t="s">
        <v>11293</v>
      </c>
      <c r="DL4065" t="s">
        <v>11461</v>
      </c>
      <c r="DM4065" t="str">
        <f t="shared" si="68"/>
        <v>OH007 - Akron Metropolitan Housing Authority</v>
      </c>
      <c r="DN4065" s="11" t="s">
        <v>11509</v>
      </c>
      <c r="DO4065" t="s">
        <v>11510</v>
      </c>
      <c r="DP4065">
        <v>42</v>
      </c>
    </row>
    <row r="4066" spans="113:120" x14ac:dyDescent="0.25">
      <c r="DI4066" t="s">
        <v>14</v>
      </c>
      <c r="DJ4066" t="s">
        <v>11460</v>
      </c>
      <c r="DK4066" s="3" t="s">
        <v>11293</v>
      </c>
      <c r="DL4066" t="s">
        <v>11461</v>
      </c>
      <c r="DM4066" t="str">
        <f t="shared" si="68"/>
        <v>OH007 - Akron Metropolitan Housing Authority</v>
      </c>
      <c r="DN4066" s="11" t="s">
        <v>11511</v>
      </c>
      <c r="DO4066" t="s">
        <v>11512</v>
      </c>
      <c r="DP4066">
        <v>49</v>
      </c>
    </row>
    <row r="4067" spans="113:120" x14ac:dyDescent="0.25">
      <c r="DI4067" t="s">
        <v>14</v>
      </c>
      <c r="DJ4067" t="s">
        <v>11460</v>
      </c>
      <c r="DK4067" s="3" t="s">
        <v>11293</v>
      </c>
      <c r="DL4067" t="s">
        <v>11461</v>
      </c>
      <c r="DM4067" t="str">
        <f t="shared" si="68"/>
        <v>OH007 - Akron Metropolitan Housing Authority</v>
      </c>
      <c r="DN4067" s="11" t="s">
        <v>11513</v>
      </c>
      <c r="DO4067" t="s">
        <v>11514</v>
      </c>
      <c r="DP4067">
        <v>16</v>
      </c>
    </row>
    <row r="4068" spans="113:120" x14ac:dyDescent="0.25">
      <c r="DI4068" t="s">
        <v>14</v>
      </c>
      <c r="DJ4068" t="s">
        <v>11460</v>
      </c>
      <c r="DK4068" s="3" t="s">
        <v>11293</v>
      </c>
      <c r="DL4068" t="s">
        <v>11461</v>
      </c>
      <c r="DM4068" t="str">
        <f t="shared" si="68"/>
        <v>OH007 - Akron Metropolitan Housing Authority</v>
      </c>
      <c r="DN4068" s="11" t="s">
        <v>11515</v>
      </c>
      <c r="DO4068" t="s">
        <v>11516</v>
      </c>
      <c r="DP4068">
        <v>23</v>
      </c>
    </row>
    <row r="4069" spans="113:120" x14ac:dyDescent="0.25">
      <c r="DI4069" t="s">
        <v>14</v>
      </c>
      <c r="DJ4069" t="s">
        <v>11460</v>
      </c>
      <c r="DK4069" s="3" t="s">
        <v>11293</v>
      </c>
      <c r="DL4069" t="s">
        <v>11461</v>
      </c>
      <c r="DM4069" t="str">
        <f t="shared" si="68"/>
        <v>OH007 - Akron Metropolitan Housing Authority</v>
      </c>
      <c r="DN4069" s="11" t="s">
        <v>11517</v>
      </c>
      <c r="DO4069" t="s">
        <v>11518</v>
      </c>
      <c r="DP4069">
        <v>36</v>
      </c>
    </row>
    <row r="4070" spans="113:120" x14ac:dyDescent="0.25">
      <c r="DI4070" t="s">
        <v>14</v>
      </c>
      <c r="DJ4070" t="s">
        <v>11460</v>
      </c>
      <c r="DK4070" s="3" t="s">
        <v>11293</v>
      </c>
      <c r="DL4070" t="s">
        <v>11461</v>
      </c>
      <c r="DM4070" t="str">
        <f t="shared" si="68"/>
        <v>OH007 - Akron Metropolitan Housing Authority</v>
      </c>
      <c r="DN4070" s="11" t="s">
        <v>11519</v>
      </c>
      <c r="DO4070" t="s">
        <v>11520</v>
      </c>
      <c r="DP4070">
        <v>20</v>
      </c>
    </row>
    <row r="4071" spans="113:120" x14ac:dyDescent="0.25">
      <c r="DI4071" t="s">
        <v>14</v>
      </c>
      <c r="DJ4071" t="s">
        <v>11460</v>
      </c>
      <c r="DK4071" s="3" t="s">
        <v>11293</v>
      </c>
      <c r="DL4071" t="s">
        <v>11461</v>
      </c>
      <c r="DM4071" t="str">
        <f t="shared" si="68"/>
        <v>OH007 - Akron Metropolitan Housing Authority</v>
      </c>
      <c r="DN4071" s="11" t="s">
        <v>11521</v>
      </c>
      <c r="DO4071" t="s">
        <v>11522</v>
      </c>
      <c r="DP4071">
        <v>12</v>
      </c>
    </row>
    <row r="4072" spans="113:120" x14ac:dyDescent="0.25">
      <c r="DI4072" t="s">
        <v>14</v>
      </c>
      <c r="DJ4072" t="s">
        <v>11523</v>
      </c>
      <c r="DK4072" s="3" t="s">
        <v>11293</v>
      </c>
      <c r="DL4072" t="s">
        <v>11524</v>
      </c>
      <c r="DM4072" t="str">
        <f t="shared" si="68"/>
        <v>OH008 - Trumbull Metropolitan Housing Authority</v>
      </c>
      <c r="DN4072" s="11" t="s">
        <v>11525</v>
      </c>
      <c r="DO4072" t="s">
        <v>11526</v>
      </c>
      <c r="DP4072">
        <v>294</v>
      </c>
    </row>
    <row r="4073" spans="113:120" x14ac:dyDescent="0.25">
      <c r="DI4073" t="s">
        <v>14</v>
      </c>
      <c r="DJ4073" t="s">
        <v>11523</v>
      </c>
      <c r="DK4073" s="3" t="s">
        <v>11293</v>
      </c>
      <c r="DL4073" t="s">
        <v>11524</v>
      </c>
      <c r="DM4073" t="str">
        <f t="shared" si="68"/>
        <v>OH008 - Trumbull Metropolitan Housing Authority</v>
      </c>
      <c r="DN4073" s="11" t="s">
        <v>11527</v>
      </c>
      <c r="DO4073" t="s">
        <v>11528</v>
      </c>
      <c r="DP4073">
        <v>202</v>
      </c>
    </row>
    <row r="4074" spans="113:120" x14ac:dyDescent="0.25">
      <c r="DI4074" t="s">
        <v>14</v>
      </c>
      <c r="DJ4074" t="s">
        <v>11523</v>
      </c>
      <c r="DK4074" s="3" t="s">
        <v>11293</v>
      </c>
      <c r="DL4074" t="s">
        <v>11524</v>
      </c>
      <c r="DM4074" t="str">
        <f t="shared" si="68"/>
        <v>OH008 - Trumbull Metropolitan Housing Authority</v>
      </c>
      <c r="DN4074" s="11" t="s">
        <v>11529</v>
      </c>
      <c r="DO4074" t="s">
        <v>7388</v>
      </c>
      <c r="DP4074">
        <v>354</v>
      </c>
    </row>
    <row r="4075" spans="113:120" x14ac:dyDescent="0.25">
      <c r="DI4075" t="s">
        <v>14</v>
      </c>
      <c r="DJ4075" t="s">
        <v>11523</v>
      </c>
      <c r="DK4075" s="3" t="s">
        <v>11293</v>
      </c>
      <c r="DL4075" t="s">
        <v>11524</v>
      </c>
      <c r="DM4075" t="str">
        <f t="shared" si="68"/>
        <v>OH008 - Trumbull Metropolitan Housing Authority</v>
      </c>
      <c r="DN4075" s="11" t="s">
        <v>11530</v>
      </c>
      <c r="DO4075" t="s">
        <v>11531</v>
      </c>
      <c r="DP4075">
        <v>165</v>
      </c>
    </row>
    <row r="4076" spans="113:120" x14ac:dyDescent="0.25">
      <c r="DI4076" t="s">
        <v>14</v>
      </c>
      <c r="DJ4076" t="s">
        <v>11523</v>
      </c>
      <c r="DK4076" s="3" t="s">
        <v>11293</v>
      </c>
      <c r="DL4076" t="s">
        <v>11524</v>
      </c>
      <c r="DM4076" t="str">
        <f t="shared" si="68"/>
        <v>OH008 - Trumbull Metropolitan Housing Authority</v>
      </c>
      <c r="DN4076" s="11" t="s">
        <v>11532</v>
      </c>
      <c r="DO4076" t="s">
        <v>11533</v>
      </c>
      <c r="DP4076">
        <v>214</v>
      </c>
    </row>
    <row r="4077" spans="113:120" x14ac:dyDescent="0.25">
      <c r="DI4077" t="s">
        <v>14</v>
      </c>
      <c r="DJ4077" t="s">
        <v>11523</v>
      </c>
      <c r="DK4077" s="3" t="s">
        <v>11293</v>
      </c>
      <c r="DL4077" t="s">
        <v>11524</v>
      </c>
      <c r="DM4077" t="str">
        <f t="shared" si="68"/>
        <v>OH008 - Trumbull Metropolitan Housing Authority</v>
      </c>
      <c r="DN4077" s="11" t="s">
        <v>11534</v>
      </c>
      <c r="DO4077" t="s">
        <v>11535</v>
      </c>
      <c r="DP4077">
        <v>20</v>
      </c>
    </row>
    <row r="4078" spans="113:120" x14ac:dyDescent="0.25">
      <c r="DI4078" t="s">
        <v>14</v>
      </c>
      <c r="DJ4078" t="s">
        <v>11536</v>
      </c>
      <c r="DK4078" s="3" t="s">
        <v>11293</v>
      </c>
      <c r="DL4078" t="s">
        <v>11537</v>
      </c>
      <c r="DM4078" t="str">
        <f t="shared" si="68"/>
        <v>OH009 - Zanesville Metropolitan Housing Authority</v>
      </c>
      <c r="DN4078" s="11" t="s">
        <v>11538</v>
      </c>
      <c r="DO4078" t="s">
        <v>4568</v>
      </c>
      <c r="DP4078">
        <v>100</v>
      </c>
    </row>
    <row r="4079" spans="113:120" x14ac:dyDescent="0.25">
      <c r="DI4079" t="s">
        <v>14</v>
      </c>
      <c r="DJ4079" t="s">
        <v>11536</v>
      </c>
      <c r="DK4079" s="3" t="s">
        <v>11293</v>
      </c>
      <c r="DL4079" t="s">
        <v>11537</v>
      </c>
      <c r="DM4079" t="str">
        <f t="shared" si="68"/>
        <v>OH009 - Zanesville Metropolitan Housing Authority</v>
      </c>
      <c r="DN4079" s="11" t="s">
        <v>11539</v>
      </c>
      <c r="DO4079" t="s">
        <v>11540</v>
      </c>
      <c r="DP4079">
        <v>250</v>
      </c>
    </row>
    <row r="4080" spans="113:120" x14ac:dyDescent="0.25">
      <c r="DI4080" t="s">
        <v>14</v>
      </c>
      <c r="DJ4080" t="s">
        <v>11541</v>
      </c>
      <c r="DK4080" s="3" t="s">
        <v>11293</v>
      </c>
      <c r="DL4080" t="s">
        <v>11542</v>
      </c>
      <c r="DM4080" t="str">
        <f t="shared" si="68"/>
        <v>OH010 - Portsmouth Metropolitan Housing Authority</v>
      </c>
      <c r="DN4080" s="11" t="s">
        <v>11543</v>
      </c>
      <c r="DO4080" t="s">
        <v>11544</v>
      </c>
      <c r="DP4080">
        <v>123</v>
      </c>
    </row>
    <row r="4081" spans="113:120" x14ac:dyDescent="0.25">
      <c r="DI4081" t="s">
        <v>14</v>
      </c>
      <c r="DJ4081" t="s">
        <v>11541</v>
      </c>
      <c r="DK4081" s="3" t="s">
        <v>11293</v>
      </c>
      <c r="DL4081" t="s">
        <v>11542</v>
      </c>
      <c r="DM4081" t="str">
        <f t="shared" si="68"/>
        <v>OH010 - Portsmouth Metropolitan Housing Authority</v>
      </c>
      <c r="DN4081" s="11" t="s">
        <v>11545</v>
      </c>
      <c r="DO4081" t="s">
        <v>11546</v>
      </c>
      <c r="DP4081">
        <v>86</v>
      </c>
    </row>
    <row r="4082" spans="113:120" x14ac:dyDescent="0.25">
      <c r="DI4082" t="s">
        <v>14</v>
      </c>
      <c r="DJ4082" t="s">
        <v>11541</v>
      </c>
      <c r="DK4082" s="3" t="s">
        <v>11293</v>
      </c>
      <c r="DL4082" t="s">
        <v>11542</v>
      </c>
      <c r="DM4082" t="str">
        <f t="shared" si="68"/>
        <v>OH010 - Portsmouth Metropolitan Housing Authority</v>
      </c>
      <c r="DN4082" s="11" t="s">
        <v>11547</v>
      </c>
      <c r="DO4082" t="s">
        <v>11548</v>
      </c>
      <c r="DP4082">
        <v>101</v>
      </c>
    </row>
    <row r="4083" spans="113:120" x14ac:dyDescent="0.25">
      <c r="DI4083" t="s">
        <v>14</v>
      </c>
      <c r="DJ4083" t="s">
        <v>11541</v>
      </c>
      <c r="DK4083" s="3" t="s">
        <v>11293</v>
      </c>
      <c r="DL4083" t="s">
        <v>11542</v>
      </c>
      <c r="DM4083" t="str">
        <f t="shared" si="68"/>
        <v>OH010 - Portsmouth Metropolitan Housing Authority</v>
      </c>
      <c r="DN4083" s="11" t="s">
        <v>11549</v>
      </c>
      <c r="DO4083" t="s">
        <v>11550</v>
      </c>
      <c r="DP4083">
        <v>59</v>
      </c>
    </row>
    <row r="4084" spans="113:120" x14ac:dyDescent="0.25">
      <c r="DI4084" t="s">
        <v>14</v>
      </c>
      <c r="DJ4084" t="s">
        <v>11541</v>
      </c>
      <c r="DK4084" s="3" t="s">
        <v>11293</v>
      </c>
      <c r="DL4084" t="s">
        <v>11542</v>
      </c>
      <c r="DM4084" t="str">
        <f t="shared" si="68"/>
        <v>OH010 - Portsmouth Metropolitan Housing Authority</v>
      </c>
      <c r="DN4084" s="11" t="s">
        <v>11551</v>
      </c>
      <c r="DO4084" t="s">
        <v>11552</v>
      </c>
      <c r="DP4084">
        <v>90</v>
      </c>
    </row>
    <row r="4085" spans="113:120" x14ac:dyDescent="0.25">
      <c r="DI4085" t="s">
        <v>14</v>
      </c>
      <c r="DJ4085" t="s">
        <v>11541</v>
      </c>
      <c r="DK4085" s="3" t="s">
        <v>11293</v>
      </c>
      <c r="DL4085" t="s">
        <v>11542</v>
      </c>
      <c r="DM4085" t="str">
        <f t="shared" si="68"/>
        <v>OH010 - Portsmouth Metropolitan Housing Authority</v>
      </c>
      <c r="DN4085" s="11" t="s">
        <v>11553</v>
      </c>
      <c r="DO4085" t="s">
        <v>11554</v>
      </c>
      <c r="DP4085">
        <v>89</v>
      </c>
    </row>
    <row r="4086" spans="113:120" x14ac:dyDescent="0.25">
      <c r="DI4086" t="s">
        <v>14</v>
      </c>
      <c r="DJ4086" t="s">
        <v>11541</v>
      </c>
      <c r="DK4086" s="3" t="s">
        <v>11293</v>
      </c>
      <c r="DL4086" t="s">
        <v>11542</v>
      </c>
      <c r="DM4086" t="str">
        <f t="shared" si="68"/>
        <v>OH010 - Portsmouth Metropolitan Housing Authority</v>
      </c>
      <c r="DN4086" s="11" t="s">
        <v>11555</v>
      </c>
      <c r="DO4086" t="s">
        <v>2272</v>
      </c>
      <c r="DP4086">
        <v>94</v>
      </c>
    </row>
    <row r="4087" spans="113:120" x14ac:dyDescent="0.25">
      <c r="DI4087" t="s">
        <v>14</v>
      </c>
      <c r="DJ4087" t="s">
        <v>11556</v>
      </c>
      <c r="DK4087" s="3" t="s">
        <v>11293</v>
      </c>
      <c r="DL4087" t="s">
        <v>11557</v>
      </c>
      <c r="DM4087" t="str">
        <f t="shared" si="68"/>
        <v>OH012 - Lorain Metropolitan Housing Authority</v>
      </c>
      <c r="DN4087" s="11" t="s">
        <v>11558</v>
      </c>
      <c r="DO4087" t="s">
        <v>11559</v>
      </c>
      <c r="DP4087">
        <v>361</v>
      </c>
    </row>
    <row r="4088" spans="113:120" x14ac:dyDescent="0.25">
      <c r="DI4088" t="s">
        <v>14</v>
      </c>
      <c r="DJ4088" t="s">
        <v>11556</v>
      </c>
      <c r="DK4088" s="3" t="s">
        <v>11293</v>
      </c>
      <c r="DL4088" t="s">
        <v>11557</v>
      </c>
      <c r="DM4088" t="str">
        <f t="shared" si="68"/>
        <v>OH012 - Lorain Metropolitan Housing Authority</v>
      </c>
      <c r="DN4088" s="11" t="s">
        <v>11560</v>
      </c>
      <c r="DO4088" t="s">
        <v>11561</v>
      </c>
      <c r="DP4088">
        <v>396</v>
      </c>
    </row>
    <row r="4089" spans="113:120" x14ac:dyDescent="0.25">
      <c r="DI4089" t="s">
        <v>14</v>
      </c>
      <c r="DJ4089" t="s">
        <v>11556</v>
      </c>
      <c r="DK4089" s="3" t="s">
        <v>11293</v>
      </c>
      <c r="DL4089" t="s">
        <v>11557</v>
      </c>
      <c r="DM4089" t="str">
        <f t="shared" si="68"/>
        <v>OH012 - Lorain Metropolitan Housing Authority</v>
      </c>
      <c r="DN4089" s="11" t="s">
        <v>11562</v>
      </c>
      <c r="DO4089" t="s">
        <v>11563</v>
      </c>
      <c r="DP4089">
        <v>373</v>
      </c>
    </row>
    <row r="4090" spans="113:120" x14ac:dyDescent="0.25">
      <c r="DI4090" t="s">
        <v>14</v>
      </c>
      <c r="DJ4090" t="s">
        <v>11556</v>
      </c>
      <c r="DK4090" s="3" t="s">
        <v>11293</v>
      </c>
      <c r="DL4090" t="s">
        <v>11557</v>
      </c>
      <c r="DM4090" t="str">
        <f t="shared" si="68"/>
        <v>OH012 - Lorain Metropolitan Housing Authority</v>
      </c>
      <c r="DN4090" s="11" t="s">
        <v>11564</v>
      </c>
      <c r="DO4090" t="s">
        <v>11565</v>
      </c>
      <c r="DP4090">
        <v>257</v>
      </c>
    </row>
    <row r="4091" spans="113:120" x14ac:dyDescent="0.25">
      <c r="DI4091" t="s">
        <v>14</v>
      </c>
      <c r="DJ4091" t="s">
        <v>11556</v>
      </c>
      <c r="DK4091" s="3" t="s">
        <v>11293</v>
      </c>
      <c r="DL4091" t="s">
        <v>11557</v>
      </c>
      <c r="DM4091" t="str">
        <f t="shared" si="68"/>
        <v>OH012 - Lorain Metropolitan Housing Authority</v>
      </c>
      <c r="DN4091" s="11" t="s">
        <v>11566</v>
      </c>
      <c r="DO4091" t="s">
        <v>11567</v>
      </c>
      <c r="DP4091">
        <v>51</v>
      </c>
    </row>
    <row r="4092" spans="113:120" x14ac:dyDescent="0.25">
      <c r="DI4092" t="s">
        <v>14</v>
      </c>
      <c r="DJ4092" t="s">
        <v>11568</v>
      </c>
      <c r="DK4092" s="3" t="s">
        <v>11293</v>
      </c>
      <c r="DL4092" t="s">
        <v>11569</v>
      </c>
      <c r="DM4092" t="str">
        <f t="shared" si="68"/>
        <v>OH014 - Jefferson Metropolitan Housing Authority</v>
      </c>
      <c r="DN4092" s="11" t="s">
        <v>11570</v>
      </c>
      <c r="DO4092" t="s">
        <v>11571</v>
      </c>
      <c r="DP4092">
        <v>217</v>
      </c>
    </row>
    <row r="4093" spans="113:120" x14ac:dyDescent="0.25">
      <c r="DI4093" t="s">
        <v>14</v>
      </c>
      <c r="DJ4093" t="s">
        <v>11568</v>
      </c>
      <c r="DK4093" s="3" t="s">
        <v>11293</v>
      </c>
      <c r="DL4093" t="s">
        <v>11569</v>
      </c>
      <c r="DM4093" t="str">
        <f t="shared" si="68"/>
        <v>OH014 - Jefferson Metropolitan Housing Authority</v>
      </c>
      <c r="DN4093" s="11" t="s">
        <v>11572</v>
      </c>
      <c r="DO4093" t="s">
        <v>11573</v>
      </c>
      <c r="DP4093">
        <v>178</v>
      </c>
    </row>
    <row r="4094" spans="113:120" x14ac:dyDescent="0.25">
      <c r="DI4094" t="s">
        <v>14</v>
      </c>
      <c r="DJ4094" t="s">
        <v>11568</v>
      </c>
      <c r="DK4094" s="3" t="s">
        <v>11293</v>
      </c>
      <c r="DL4094" t="s">
        <v>11569</v>
      </c>
      <c r="DM4094" t="str">
        <f t="shared" si="68"/>
        <v>OH014 - Jefferson Metropolitan Housing Authority</v>
      </c>
      <c r="DN4094" s="11" t="s">
        <v>11574</v>
      </c>
      <c r="DO4094" t="s">
        <v>11575</v>
      </c>
      <c r="DP4094">
        <v>139</v>
      </c>
    </row>
    <row r="4095" spans="113:120" x14ac:dyDescent="0.25">
      <c r="DI4095" t="s">
        <v>14</v>
      </c>
      <c r="DJ4095" t="s">
        <v>11576</v>
      </c>
      <c r="DK4095" s="3" t="s">
        <v>11293</v>
      </c>
      <c r="DL4095" t="s">
        <v>11577</v>
      </c>
      <c r="DM4095" t="str">
        <f t="shared" si="68"/>
        <v>OH015 - Butler Metropolitian Housing Authority</v>
      </c>
      <c r="DN4095" s="11" t="s">
        <v>11578</v>
      </c>
      <c r="DO4095" t="s">
        <v>11579</v>
      </c>
      <c r="DP4095">
        <v>180</v>
      </c>
    </row>
    <row r="4096" spans="113:120" x14ac:dyDescent="0.25">
      <c r="DI4096" t="s">
        <v>14</v>
      </c>
      <c r="DJ4096" t="s">
        <v>11576</v>
      </c>
      <c r="DK4096" s="3" t="s">
        <v>11293</v>
      </c>
      <c r="DL4096" t="s">
        <v>11577</v>
      </c>
      <c r="DM4096" t="str">
        <f t="shared" si="68"/>
        <v>OH015 - Butler Metropolitian Housing Authority</v>
      </c>
      <c r="DN4096" s="11" t="s">
        <v>11580</v>
      </c>
      <c r="DO4096" t="s">
        <v>11581</v>
      </c>
      <c r="DP4096">
        <v>56</v>
      </c>
    </row>
    <row r="4097" spans="113:120" x14ac:dyDescent="0.25">
      <c r="DI4097" t="s">
        <v>14</v>
      </c>
      <c r="DJ4097" t="s">
        <v>11576</v>
      </c>
      <c r="DK4097" s="3" t="s">
        <v>11293</v>
      </c>
      <c r="DL4097" t="s">
        <v>11577</v>
      </c>
      <c r="DM4097" t="str">
        <f t="shared" si="68"/>
        <v>OH015 - Butler Metropolitian Housing Authority</v>
      </c>
      <c r="DN4097" s="11" t="s">
        <v>11582</v>
      </c>
      <c r="DO4097" t="s">
        <v>11583</v>
      </c>
      <c r="DP4097">
        <v>169</v>
      </c>
    </row>
    <row r="4098" spans="113:120" x14ac:dyDescent="0.25">
      <c r="DI4098" t="s">
        <v>14</v>
      </c>
      <c r="DJ4098" t="s">
        <v>11576</v>
      </c>
      <c r="DK4098" s="3" t="s">
        <v>11293</v>
      </c>
      <c r="DL4098" t="s">
        <v>11577</v>
      </c>
      <c r="DM4098" t="str">
        <f t="shared" si="68"/>
        <v>OH015 - Butler Metropolitian Housing Authority</v>
      </c>
      <c r="DN4098" s="11" t="s">
        <v>11584</v>
      </c>
      <c r="DO4098" t="s">
        <v>11585</v>
      </c>
      <c r="DP4098">
        <v>4</v>
      </c>
    </row>
    <row r="4099" spans="113:120" x14ac:dyDescent="0.25">
      <c r="DI4099" t="s">
        <v>14</v>
      </c>
      <c r="DJ4099" t="s">
        <v>11586</v>
      </c>
      <c r="DK4099" s="3" t="s">
        <v>11293</v>
      </c>
      <c r="DL4099" t="s">
        <v>11587</v>
      </c>
      <c r="DM4099" t="str">
        <f t="shared" si="68"/>
        <v>OH018 - Stark Metropolitian Housing Authority</v>
      </c>
      <c r="DN4099" s="11" t="s">
        <v>11588</v>
      </c>
      <c r="DO4099" t="s">
        <v>11589</v>
      </c>
      <c r="DP4099">
        <v>279</v>
      </c>
    </row>
    <row r="4100" spans="113:120" x14ac:dyDescent="0.25">
      <c r="DI4100" t="s">
        <v>14</v>
      </c>
      <c r="DJ4100" t="s">
        <v>11586</v>
      </c>
      <c r="DK4100" s="3" t="s">
        <v>11293</v>
      </c>
      <c r="DL4100" t="s">
        <v>11587</v>
      </c>
      <c r="DM4100" t="str">
        <f t="shared" si="68"/>
        <v>OH018 - Stark Metropolitian Housing Authority</v>
      </c>
      <c r="DN4100" s="11" t="s">
        <v>11590</v>
      </c>
      <c r="DO4100" t="s">
        <v>11591</v>
      </c>
      <c r="DP4100">
        <v>192</v>
      </c>
    </row>
    <row r="4101" spans="113:120" x14ac:dyDescent="0.25">
      <c r="DI4101" t="s">
        <v>14</v>
      </c>
      <c r="DJ4101" t="s">
        <v>11586</v>
      </c>
      <c r="DK4101" s="3" t="s">
        <v>11293</v>
      </c>
      <c r="DL4101" t="s">
        <v>11587</v>
      </c>
      <c r="DM4101" t="str">
        <f t="shared" si="68"/>
        <v>OH018 - Stark Metropolitian Housing Authority</v>
      </c>
      <c r="DN4101" s="11" t="s">
        <v>11592</v>
      </c>
      <c r="DO4101" t="s">
        <v>11593</v>
      </c>
      <c r="DP4101">
        <v>203</v>
      </c>
    </row>
    <row r="4102" spans="113:120" x14ac:dyDescent="0.25">
      <c r="DI4102" t="s">
        <v>14</v>
      </c>
      <c r="DJ4102" t="s">
        <v>11586</v>
      </c>
      <c r="DK4102" s="3" t="s">
        <v>11293</v>
      </c>
      <c r="DL4102" t="s">
        <v>11587</v>
      </c>
      <c r="DM4102" t="str">
        <f t="shared" ref="DM4102:DM4165" si="69">CONCATENATE(DJ4102," - ",DL4102)</f>
        <v>OH018 - Stark Metropolitian Housing Authority</v>
      </c>
      <c r="DN4102" s="11" t="s">
        <v>11594</v>
      </c>
      <c r="DO4102" t="s">
        <v>11595</v>
      </c>
      <c r="DP4102">
        <v>184</v>
      </c>
    </row>
    <row r="4103" spans="113:120" x14ac:dyDescent="0.25">
      <c r="DI4103" t="s">
        <v>14</v>
      </c>
      <c r="DJ4103" t="s">
        <v>11586</v>
      </c>
      <c r="DK4103" s="3" t="s">
        <v>11293</v>
      </c>
      <c r="DL4103" t="s">
        <v>11587</v>
      </c>
      <c r="DM4103" t="str">
        <f t="shared" si="69"/>
        <v>OH018 - Stark Metropolitian Housing Authority</v>
      </c>
      <c r="DN4103" s="11" t="s">
        <v>11596</v>
      </c>
      <c r="DO4103" t="s">
        <v>11597</v>
      </c>
      <c r="DP4103">
        <v>266</v>
      </c>
    </row>
    <row r="4104" spans="113:120" x14ac:dyDescent="0.25">
      <c r="DI4104" t="s">
        <v>14</v>
      </c>
      <c r="DJ4104" t="s">
        <v>11586</v>
      </c>
      <c r="DK4104" s="3" t="s">
        <v>11293</v>
      </c>
      <c r="DL4104" t="s">
        <v>11587</v>
      </c>
      <c r="DM4104" t="str">
        <f t="shared" si="69"/>
        <v>OH018 - Stark Metropolitian Housing Authority</v>
      </c>
      <c r="DN4104" s="11" t="s">
        <v>11598</v>
      </c>
      <c r="DO4104" t="s">
        <v>11599</v>
      </c>
      <c r="DP4104">
        <v>180</v>
      </c>
    </row>
    <row r="4105" spans="113:120" x14ac:dyDescent="0.25">
      <c r="DI4105" t="s">
        <v>14</v>
      </c>
      <c r="DJ4105" t="s">
        <v>11586</v>
      </c>
      <c r="DK4105" s="3" t="s">
        <v>11293</v>
      </c>
      <c r="DL4105" t="s">
        <v>11587</v>
      </c>
      <c r="DM4105" t="str">
        <f t="shared" si="69"/>
        <v>OH018 - Stark Metropolitian Housing Authority</v>
      </c>
      <c r="DN4105" s="11" t="s">
        <v>11600</v>
      </c>
      <c r="DO4105" t="s">
        <v>269</v>
      </c>
      <c r="DP4105">
        <v>219</v>
      </c>
    </row>
    <row r="4106" spans="113:120" x14ac:dyDescent="0.25">
      <c r="DI4106" t="s">
        <v>14</v>
      </c>
      <c r="DJ4106" t="s">
        <v>11586</v>
      </c>
      <c r="DK4106" s="3" t="s">
        <v>11293</v>
      </c>
      <c r="DL4106" t="s">
        <v>11587</v>
      </c>
      <c r="DM4106" t="str">
        <f t="shared" si="69"/>
        <v>OH018 - Stark Metropolitian Housing Authority</v>
      </c>
      <c r="DN4106" s="11" t="s">
        <v>11601</v>
      </c>
      <c r="DO4106" t="s">
        <v>11602</v>
      </c>
      <c r="DP4106">
        <v>312</v>
      </c>
    </row>
    <row r="4107" spans="113:120" x14ac:dyDescent="0.25">
      <c r="DI4107" t="s">
        <v>14</v>
      </c>
      <c r="DJ4107" t="s">
        <v>11586</v>
      </c>
      <c r="DK4107" s="3" t="s">
        <v>11293</v>
      </c>
      <c r="DL4107" t="s">
        <v>11587</v>
      </c>
      <c r="DM4107" t="str">
        <f t="shared" si="69"/>
        <v>OH018 - Stark Metropolitian Housing Authority</v>
      </c>
      <c r="DN4107" s="11" t="s">
        <v>11603</v>
      </c>
      <c r="DO4107" t="s">
        <v>11604</v>
      </c>
      <c r="DP4107">
        <v>93</v>
      </c>
    </row>
    <row r="4108" spans="113:120" x14ac:dyDescent="0.25">
      <c r="DI4108" t="s">
        <v>14</v>
      </c>
      <c r="DJ4108" t="s">
        <v>11586</v>
      </c>
      <c r="DK4108" s="3" t="s">
        <v>11293</v>
      </c>
      <c r="DL4108" t="s">
        <v>11587</v>
      </c>
      <c r="DM4108" t="str">
        <f t="shared" si="69"/>
        <v>OH018 - Stark Metropolitian Housing Authority</v>
      </c>
      <c r="DN4108" s="11" t="s">
        <v>11605</v>
      </c>
      <c r="DO4108" t="s">
        <v>11606</v>
      </c>
      <c r="DP4108">
        <v>122</v>
      </c>
    </row>
    <row r="4109" spans="113:120" x14ac:dyDescent="0.25">
      <c r="DI4109" t="s">
        <v>14</v>
      </c>
      <c r="DJ4109" t="s">
        <v>11586</v>
      </c>
      <c r="DK4109" s="3" t="s">
        <v>11293</v>
      </c>
      <c r="DL4109" t="s">
        <v>11587</v>
      </c>
      <c r="DM4109" t="str">
        <f t="shared" si="69"/>
        <v>OH018 - Stark Metropolitian Housing Authority</v>
      </c>
      <c r="DN4109" s="11" t="s">
        <v>11607</v>
      </c>
      <c r="DO4109" t="s">
        <v>11608</v>
      </c>
      <c r="DP4109">
        <v>150</v>
      </c>
    </row>
    <row r="4110" spans="113:120" x14ac:dyDescent="0.25">
      <c r="DI4110" t="s">
        <v>14</v>
      </c>
      <c r="DJ4110" t="s">
        <v>11586</v>
      </c>
      <c r="DK4110" s="3" t="s">
        <v>11293</v>
      </c>
      <c r="DL4110" t="s">
        <v>11587</v>
      </c>
      <c r="DM4110" t="str">
        <f t="shared" si="69"/>
        <v>OH018 - Stark Metropolitian Housing Authority</v>
      </c>
      <c r="DN4110" s="11" t="s">
        <v>11609</v>
      </c>
      <c r="DO4110" t="s">
        <v>11610</v>
      </c>
      <c r="DP4110">
        <v>170</v>
      </c>
    </row>
    <row r="4111" spans="113:120" x14ac:dyDescent="0.25">
      <c r="DI4111" t="s">
        <v>14</v>
      </c>
      <c r="DJ4111" t="s">
        <v>11611</v>
      </c>
      <c r="DK4111" s="3" t="s">
        <v>11293</v>
      </c>
      <c r="DL4111" t="s">
        <v>11612</v>
      </c>
      <c r="DM4111" t="str">
        <f t="shared" si="69"/>
        <v>OH019 - Ironton Metropolitan Housing Authority</v>
      </c>
      <c r="DN4111" s="11" t="s">
        <v>11613</v>
      </c>
      <c r="DO4111" t="s">
        <v>11614</v>
      </c>
      <c r="DP4111">
        <v>118</v>
      </c>
    </row>
    <row r="4112" spans="113:120" x14ac:dyDescent="0.25">
      <c r="DI4112" t="s">
        <v>14</v>
      </c>
      <c r="DJ4112" t="s">
        <v>11611</v>
      </c>
      <c r="DK4112" s="3" t="s">
        <v>11293</v>
      </c>
      <c r="DL4112" t="s">
        <v>11612</v>
      </c>
      <c r="DM4112" t="str">
        <f t="shared" si="69"/>
        <v>OH019 - Ironton Metropolitan Housing Authority</v>
      </c>
      <c r="DN4112" s="11" t="s">
        <v>11615</v>
      </c>
      <c r="DO4112" t="s">
        <v>11614</v>
      </c>
      <c r="DP4112">
        <v>133</v>
      </c>
    </row>
    <row r="4113" spans="113:120" x14ac:dyDescent="0.25">
      <c r="DI4113" t="s">
        <v>14</v>
      </c>
      <c r="DJ4113" t="s">
        <v>11616</v>
      </c>
      <c r="DK4113" s="3" t="s">
        <v>11293</v>
      </c>
      <c r="DL4113" t="s">
        <v>11617</v>
      </c>
      <c r="DM4113" t="str">
        <f t="shared" si="69"/>
        <v>OH020 - Belmont Metropolitan Housing Authority</v>
      </c>
      <c r="DN4113" s="11" t="s">
        <v>11618</v>
      </c>
      <c r="DO4113" t="s">
        <v>11619</v>
      </c>
      <c r="DP4113">
        <v>262</v>
      </c>
    </row>
    <row r="4114" spans="113:120" x14ac:dyDescent="0.25">
      <c r="DI4114" t="s">
        <v>14</v>
      </c>
      <c r="DJ4114" t="s">
        <v>11616</v>
      </c>
      <c r="DK4114" s="3" t="s">
        <v>11293</v>
      </c>
      <c r="DL4114" t="s">
        <v>11617</v>
      </c>
      <c r="DM4114" t="str">
        <f t="shared" si="69"/>
        <v>OH020 - Belmont Metropolitan Housing Authority</v>
      </c>
      <c r="DN4114" s="11" t="s">
        <v>11620</v>
      </c>
      <c r="DO4114" t="s">
        <v>11621</v>
      </c>
      <c r="DP4114">
        <v>122</v>
      </c>
    </row>
    <row r="4115" spans="113:120" x14ac:dyDescent="0.25">
      <c r="DI4115" t="s">
        <v>14</v>
      </c>
      <c r="DJ4115" t="s">
        <v>11616</v>
      </c>
      <c r="DK4115" s="3" t="s">
        <v>11293</v>
      </c>
      <c r="DL4115" t="s">
        <v>11617</v>
      </c>
      <c r="DM4115" t="str">
        <f t="shared" si="69"/>
        <v>OH020 - Belmont Metropolitan Housing Authority</v>
      </c>
      <c r="DN4115" s="11" t="s">
        <v>11622</v>
      </c>
      <c r="DO4115" t="s">
        <v>11623</v>
      </c>
      <c r="DP4115">
        <v>198</v>
      </c>
    </row>
    <row r="4116" spans="113:120" x14ac:dyDescent="0.25">
      <c r="DI4116" t="s">
        <v>14</v>
      </c>
      <c r="DJ4116" t="s">
        <v>11616</v>
      </c>
      <c r="DK4116" s="3" t="s">
        <v>11293</v>
      </c>
      <c r="DL4116" t="s">
        <v>11617</v>
      </c>
      <c r="DM4116" t="str">
        <f t="shared" si="69"/>
        <v>OH020 - Belmont Metropolitan Housing Authority</v>
      </c>
      <c r="DN4116" s="11" t="s">
        <v>11624</v>
      </c>
      <c r="DO4116" t="s">
        <v>11625</v>
      </c>
      <c r="DP4116">
        <v>132</v>
      </c>
    </row>
    <row r="4117" spans="113:120" x14ac:dyDescent="0.25">
      <c r="DI4117" t="s">
        <v>14</v>
      </c>
      <c r="DJ4117" t="s">
        <v>11626</v>
      </c>
      <c r="DK4117" s="3" t="s">
        <v>11293</v>
      </c>
      <c r="DL4117" t="s">
        <v>11627</v>
      </c>
      <c r="DM4117" t="str">
        <f t="shared" si="69"/>
        <v>OH021 - Springfield Metropolitan Housing Authority</v>
      </c>
      <c r="DN4117" s="11" t="s">
        <v>11628</v>
      </c>
      <c r="DO4117" t="s">
        <v>11629</v>
      </c>
      <c r="DP4117">
        <v>152</v>
      </c>
    </row>
    <row r="4118" spans="113:120" x14ac:dyDescent="0.25">
      <c r="DI4118" t="s">
        <v>14</v>
      </c>
      <c r="DJ4118" t="s">
        <v>11626</v>
      </c>
      <c r="DK4118" s="3" t="s">
        <v>11293</v>
      </c>
      <c r="DL4118" t="s">
        <v>11627</v>
      </c>
      <c r="DM4118" t="str">
        <f t="shared" si="69"/>
        <v>OH021 - Springfield Metropolitan Housing Authority</v>
      </c>
      <c r="DN4118" s="11" t="s">
        <v>11630</v>
      </c>
      <c r="DO4118" t="s">
        <v>11631</v>
      </c>
      <c r="DP4118">
        <v>177</v>
      </c>
    </row>
    <row r="4119" spans="113:120" x14ac:dyDescent="0.25">
      <c r="DI4119" t="s">
        <v>14</v>
      </c>
      <c r="DJ4119" t="s">
        <v>11626</v>
      </c>
      <c r="DK4119" s="3" t="s">
        <v>11293</v>
      </c>
      <c r="DL4119" t="s">
        <v>11627</v>
      </c>
      <c r="DM4119" t="str">
        <f t="shared" si="69"/>
        <v>OH021 - Springfield Metropolitan Housing Authority</v>
      </c>
      <c r="DN4119" s="11" t="s">
        <v>11632</v>
      </c>
      <c r="DO4119" t="s">
        <v>11633</v>
      </c>
      <c r="DP4119">
        <v>166</v>
      </c>
    </row>
    <row r="4120" spans="113:120" x14ac:dyDescent="0.25">
      <c r="DI4120" t="s">
        <v>14</v>
      </c>
      <c r="DJ4120" t="s">
        <v>11626</v>
      </c>
      <c r="DK4120" s="3" t="s">
        <v>11293</v>
      </c>
      <c r="DL4120" t="s">
        <v>11627</v>
      </c>
      <c r="DM4120" t="str">
        <f t="shared" si="69"/>
        <v>OH021 - Springfield Metropolitan Housing Authority</v>
      </c>
      <c r="DN4120" s="11" t="s">
        <v>11634</v>
      </c>
      <c r="DO4120" t="s">
        <v>11635</v>
      </c>
      <c r="DP4120">
        <v>162</v>
      </c>
    </row>
    <row r="4121" spans="113:120" x14ac:dyDescent="0.25">
      <c r="DI4121" t="s">
        <v>14</v>
      </c>
      <c r="DJ4121" t="s">
        <v>11626</v>
      </c>
      <c r="DK4121" s="3" t="s">
        <v>11293</v>
      </c>
      <c r="DL4121" t="s">
        <v>11627</v>
      </c>
      <c r="DM4121" t="str">
        <f t="shared" si="69"/>
        <v>OH021 - Springfield Metropolitan Housing Authority</v>
      </c>
      <c r="DN4121" s="11" t="s">
        <v>11636</v>
      </c>
      <c r="DO4121" t="s">
        <v>11637</v>
      </c>
      <c r="DP4121">
        <v>40</v>
      </c>
    </row>
    <row r="4122" spans="113:120" x14ac:dyDescent="0.25">
      <c r="DI4122" t="s">
        <v>14</v>
      </c>
      <c r="DJ4122" t="s">
        <v>11626</v>
      </c>
      <c r="DK4122" s="3" t="s">
        <v>11293</v>
      </c>
      <c r="DL4122" t="s">
        <v>11627</v>
      </c>
      <c r="DM4122" t="str">
        <f t="shared" si="69"/>
        <v>OH021 - Springfield Metropolitan Housing Authority</v>
      </c>
      <c r="DN4122" s="11" t="s">
        <v>11638</v>
      </c>
      <c r="DO4122" t="s">
        <v>11639</v>
      </c>
      <c r="DP4122">
        <v>68</v>
      </c>
    </row>
    <row r="4123" spans="113:120" x14ac:dyDescent="0.25">
      <c r="DI4123" t="s">
        <v>14</v>
      </c>
      <c r="DJ4123" t="s">
        <v>11626</v>
      </c>
      <c r="DK4123" s="3" t="s">
        <v>11293</v>
      </c>
      <c r="DL4123" t="s">
        <v>11627</v>
      </c>
      <c r="DM4123" t="str">
        <f t="shared" si="69"/>
        <v>OH021 - Springfield Metropolitan Housing Authority</v>
      </c>
      <c r="DN4123" s="11" t="s">
        <v>11640</v>
      </c>
      <c r="DO4123" t="s">
        <v>11641</v>
      </c>
      <c r="DP4123">
        <v>24</v>
      </c>
    </row>
    <row r="4124" spans="113:120" x14ac:dyDescent="0.25">
      <c r="DI4124" t="s">
        <v>14</v>
      </c>
      <c r="DJ4124" t="s">
        <v>11642</v>
      </c>
      <c r="DK4124" s="3" t="s">
        <v>11293</v>
      </c>
      <c r="DL4124" t="s">
        <v>11643</v>
      </c>
      <c r="DM4124" t="str">
        <f t="shared" si="69"/>
        <v>OH022 - Greene Metropolitian Housing Authority</v>
      </c>
      <c r="DN4124" s="11" t="s">
        <v>11644</v>
      </c>
      <c r="DO4124" t="s">
        <v>11645</v>
      </c>
      <c r="DP4124">
        <v>80</v>
      </c>
    </row>
    <row r="4125" spans="113:120" x14ac:dyDescent="0.25">
      <c r="DI4125" t="s">
        <v>14</v>
      </c>
      <c r="DJ4125" t="s">
        <v>11642</v>
      </c>
      <c r="DK4125" s="3" t="s">
        <v>11293</v>
      </c>
      <c r="DL4125" t="s">
        <v>11643</v>
      </c>
      <c r="DM4125" t="str">
        <f t="shared" si="69"/>
        <v>OH022 - Greene Metropolitian Housing Authority</v>
      </c>
      <c r="DN4125" s="11" t="s">
        <v>11646</v>
      </c>
      <c r="DO4125" t="s">
        <v>11647</v>
      </c>
      <c r="DP4125">
        <v>146</v>
      </c>
    </row>
    <row r="4126" spans="113:120" x14ac:dyDescent="0.25">
      <c r="DI4126" t="s">
        <v>14</v>
      </c>
      <c r="DJ4126" t="s">
        <v>11642</v>
      </c>
      <c r="DK4126" s="3" t="s">
        <v>11293</v>
      </c>
      <c r="DL4126" t="s">
        <v>11643</v>
      </c>
      <c r="DM4126" t="str">
        <f t="shared" si="69"/>
        <v>OH022 - Greene Metropolitian Housing Authority</v>
      </c>
      <c r="DN4126" s="11" t="s">
        <v>11648</v>
      </c>
      <c r="DO4126" t="s">
        <v>11649</v>
      </c>
      <c r="DP4126">
        <v>135</v>
      </c>
    </row>
    <row r="4127" spans="113:120" x14ac:dyDescent="0.25">
      <c r="DI4127" t="s">
        <v>149</v>
      </c>
      <c r="DJ4127" t="s">
        <v>11650</v>
      </c>
      <c r="DK4127" s="3" t="s">
        <v>11293</v>
      </c>
      <c r="DL4127" t="s">
        <v>11651</v>
      </c>
      <c r="DM4127" t="str">
        <f t="shared" si="69"/>
        <v>OH023 - London Metropolitan Housing Authority</v>
      </c>
      <c r="DN4127" s="11" t="s">
        <v>11652</v>
      </c>
      <c r="DO4127" t="s">
        <v>11651</v>
      </c>
      <c r="DP4127">
        <v>100</v>
      </c>
    </row>
    <row r="4128" spans="113:120" x14ac:dyDescent="0.25">
      <c r="DI4128" t="s">
        <v>14</v>
      </c>
      <c r="DJ4128" t="s">
        <v>11653</v>
      </c>
      <c r="DK4128" s="3" t="s">
        <v>11293</v>
      </c>
      <c r="DL4128" t="s">
        <v>11654</v>
      </c>
      <c r="DM4128" t="str">
        <f t="shared" si="69"/>
        <v>OH024 - Chillicothe Metropolitan Housing Authority</v>
      </c>
      <c r="DN4128" s="11" t="s">
        <v>11655</v>
      </c>
      <c r="DO4128" t="s">
        <v>11656</v>
      </c>
      <c r="DP4128">
        <v>130</v>
      </c>
    </row>
    <row r="4129" spans="113:120" x14ac:dyDescent="0.25">
      <c r="DI4129" t="s">
        <v>14</v>
      </c>
      <c r="DJ4129" t="s">
        <v>11653</v>
      </c>
      <c r="DK4129" s="3" t="s">
        <v>11293</v>
      </c>
      <c r="DL4129" t="s">
        <v>11654</v>
      </c>
      <c r="DM4129" t="str">
        <f t="shared" si="69"/>
        <v>OH024 - Chillicothe Metropolitan Housing Authority</v>
      </c>
      <c r="DN4129" s="11" t="s">
        <v>11657</v>
      </c>
      <c r="DO4129" t="s">
        <v>11658</v>
      </c>
      <c r="DP4129">
        <v>50</v>
      </c>
    </row>
    <row r="4130" spans="113:120" x14ac:dyDescent="0.25">
      <c r="DI4130" t="s">
        <v>14</v>
      </c>
      <c r="DJ4130" t="s">
        <v>11653</v>
      </c>
      <c r="DK4130" s="3" t="s">
        <v>11293</v>
      </c>
      <c r="DL4130" t="s">
        <v>11654</v>
      </c>
      <c r="DM4130" t="str">
        <f t="shared" si="69"/>
        <v>OH024 - Chillicothe Metropolitan Housing Authority</v>
      </c>
      <c r="DN4130" s="11" t="s">
        <v>11659</v>
      </c>
      <c r="DO4130" t="s">
        <v>11660</v>
      </c>
      <c r="DP4130">
        <v>95</v>
      </c>
    </row>
    <row r="4131" spans="113:120" x14ac:dyDescent="0.25">
      <c r="DI4131" t="s">
        <v>14</v>
      </c>
      <c r="DJ4131" t="s">
        <v>11653</v>
      </c>
      <c r="DK4131" s="3" t="s">
        <v>11293</v>
      </c>
      <c r="DL4131" t="s">
        <v>11654</v>
      </c>
      <c r="DM4131" t="str">
        <f t="shared" si="69"/>
        <v>OH024 - Chillicothe Metropolitan Housing Authority</v>
      </c>
      <c r="DN4131" s="11" t="s">
        <v>11661</v>
      </c>
      <c r="DO4131" t="s">
        <v>11656</v>
      </c>
      <c r="DP4131">
        <v>112</v>
      </c>
    </row>
    <row r="4132" spans="113:120" x14ac:dyDescent="0.25">
      <c r="DI4132" t="s">
        <v>14</v>
      </c>
      <c r="DJ4132" t="s">
        <v>11662</v>
      </c>
      <c r="DK4132" s="3" t="s">
        <v>11293</v>
      </c>
      <c r="DL4132" t="s">
        <v>11663</v>
      </c>
      <c r="DM4132" t="str">
        <f t="shared" si="69"/>
        <v>OH026 - Columbiana Metropolitian Housing Authority</v>
      </c>
      <c r="DN4132" s="11" t="s">
        <v>11664</v>
      </c>
      <c r="DO4132" t="s">
        <v>11665</v>
      </c>
      <c r="DP4132">
        <v>127</v>
      </c>
    </row>
    <row r="4133" spans="113:120" x14ac:dyDescent="0.25">
      <c r="DI4133" t="s">
        <v>14</v>
      </c>
      <c r="DJ4133" t="s">
        <v>11662</v>
      </c>
      <c r="DK4133" s="3" t="s">
        <v>11293</v>
      </c>
      <c r="DL4133" t="s">
        <v>11663</v>
      </c>
      <c r="DM4133" t="str">
        <f t="shared" si="69"/>
        <v>OH026 - Columbiana Metropolitian Housing Authority</v>
      </c>
      <c r="DN4133" s="11" t="s">
        <v>11666</v>
      </c>
      <c r="DO4133" t="s">
        <v>11667</v>
      </c>
      <c r="DP4133">
        <v>224</v>
      </c>
    </row>
    <row r="4134" spans="113:120" x14ac:dyDescent="0.25">
      <c r="DI4134" t="s">
        <v>14</v>
      </c>
      <c r="DJ4134" t="s">
        <v>11662</v>
      </c>
      <c r="DK4134" s="3" t="s">
        <v>11293</v>
      </c>
      <c r="DL4134" t="s">
        <v>11663</v>
      </c>
      <c r="DM4134" t="str">
        <f t="shared" si="69"/>
        <v>OH026 - Columbiana Metropolitian Housing Authority</v>
      </c>
      <c r="DN4134" s="11" t="s">
        <v>11668</v>
      </c>
      <c r="DO4134" t="s">
        <v>11669</v>
      </c>
      <c r="DP4134">
        <v>127</v>
      </c>
    </row>
    <row r="4135" spans="113:120" x14ac:dyDescent="0.25">
      <c r="DI4135" t="s">
        <v>149</v>
      </c>
      <c r="DJ4135" t="s">
        <v>11670</v>
      </c>
      <c r="DK4135" s="3" t="s">
        <v>11293</v>
      </c>
      <c r="DL4135" t="s">
        <v>11671</v>
      </c>
      <c r="DM4135" t="str">
        <f t="shared" si="69"/>
        <v>OH028 - Erie Metropolitian Housing Authority</v>
      </c>
      <c r="DN4135" s="11" t="s">
        <v>11672</v>
      </c>
      <c r="DO4135" t="s">
        <v>2272</v>
      </c>
      <c r="DP4135">
        <v>93</v>
      </c>
    </row>
    <row r="4136" spans="113:120" x14ac:dyDescent="0.25">
      <c r="DI4136" t="s">
        <v>149</v>
      </c>
      <c r="DJ4136" t="s">
        <v>11670</v>
      </c>
      <c r="DK4136" s="3" t="s">
        <v>11293</v>
      </c>
      <c r="DL4136" t="s">
        <v>11671</v>
      </c>
      <c r="DM4136" t="str">
        <f t="shared" si="69"/>
        <v>OH028 - Erie Metropolitian Housing Authority</v>
      </c>
      <c r="DN4136" s="11" t="s">
        <v>11673</v>
      </c>
      <c r="DO4136" t="s">
        <v>11674</v>
      </c>
      <c r="DP4136">
        <v>134</v>
      </c>
    </row>
    <row r="4137" spans="113:120" x14ac:dyDescent="0.25">
      <c r="DI4137" t="s">
        <v>14</v>
      </c>
      <c r="DJ4137" t="s">
        <v>11675</v>
      </c>
      <c r="DK4137" s="3" t="s">
        <v>11293</v>
      </c>
      <c r="DL4137" t="s">
        <v>11676</v>
      </c>
      <c r="DM4137" t="str">
        <f t="shared" si="69"/>
        <v>OH029 - Ashtabula Metropolitian Housing Authority</v>
      </c>
      <c r="DN4137" s="11" t="s">
        <v>11677</v>
      </c>
      <c r="DO4137" t="s">
        <v>11678</v>
      </c>
      <c r="DP4137">
        <v>255</v>
      </c>
    </row>
    <row r="4138" spans="113:120" x14ac:dyDescent="0.25">
      <c r="DI4138" t="s">
        <v>14</v>
      </c>
      <c r="DJ4138" t="s">
        <v>11675</v>
      </c>
      <c r="DK4138" s="3" t="s">
        <v>11293</v>
      </c>
      <c r="DL4138" t="s">
        <v>11676</v>
      </c>
      <c r="DM4138" t="str">
        <f t="shared" si="69"/>
        <v>OH029 - Ashtabula Metropolitian Housing Authority</v>
      </c>
      <c r="DN4138" s="11" t="s">
        <v>11679</v>
      </c>
      <c r="DO4138" t="s">
        <v>11680</v>
      </c>
      <c r="DP4138">
        <v>300</v>
      </c>
    </row>
    <row r="4139" spans="113:120" x14ac:dyDescent="0.25">
      <c r="DI4139" t="s">
        <v>14</v>
      </c>
      <c r="DJ4139" t="s">
        <v>11681</v>
      </c>
      <c r="DK4139" s="3" t="s">
        <v>11293</v>
      </c>
      <c r="DL4139" t="s">
        <v>11682</v>
      </c>
      <c r="DM4139" t="str">
        <f t="shared" si="69"/>
        <v>OH031 - Portage Metropolitan Housing Authority</v>
      </c>
      <c r="DN4139" s="11" t="s">
        <v>11683</v>
      </c>
      <c r="DO4139" t="s">
        <v>11684</v>
      </c>
      <c r="DP4139">
        <v>210</v>
      </c>
    </row>
    <row r="4140" spans="113:120" x14ac:dyDescent="0.25">
      <c r="DI4140" t="s">
        <v>14</v>
      </c>
      <c r="DJ4140" t="s">
        <v>11681</v>
      </c>
      <c r="DK4140" s="3" t="s">
        <v>11293</v>
      </c>
      <c r="DL4140" t="s">
        <v>11682</v>
      </c>
      <c r="DM4140" t="str">
        <f t="shared" si="69"/>
        <v>OH031 - Portage Metropolitan Housing Authority</v>
      </c>
      <c r="DN4140" s="11" t="s">
        <v>11685</v>
      </c>
      <c r="DO4140" t="s">
        <v>11686</v>
      </c>
      <c r="DP4140">
        <v>93</v>
      </c>
    </row>
    <row r="4141" spans="113:120" x14ac:dyDescent="0.25">
      <c r="DI4141" t="s">
        <v>149</v>
      </c>
      <c r="DJ4141" t="s">
        <v>11687</v>
      </c>
      <c r="DK4141" s="3" t="s">
        <v>11293</v>
      </c>
      <c r="DL4141" t="s">
        <v>11688</v>
      </c>
      <c r="DM4141" t="str">
        <f t="shared" si="69"/>
        <v>OH032 - Hocking Metropolitan Housing Authority</v>
      </c>
      <c r="DN4141" s="11" t="s">
        <v>11689</v>
      </c>
      <c r="DO4141" t="s">
        <v>11690</v>
      </c>
      <c r="DP4141">
        <v>71</v>
      </c>
    </row>
    <row r="4142" spans="113:120" x14ac:dyDescent="0.25">
      <c r="DI4142" t="s">
        <v>149</v>
      </c>
      <c r="DJ4142" t="s">
        <v>11687</v>
      </c>
      <c r="DK4142" s="3" t="s">
        <v>11293</v>
      </c>
      <c r="DL4142" t="s">
        <v>11688</v>
      </c>
      <c r="DM4142" t="str">
        <f t="shared" si="69"/>
        <v>OH032 - Hocking Metropolitan Housing Authority</v>
      </c>
      <c r="DN4142" s="11" t="s">
        <v>11691</v>
      </c>
      <c r="DO4142" t="s">
        <v>11692</v>
      </c>
      <c r="DP4142">
        <v>45</v>
      </c>
    </row>
    <row r="4143" spans="113:120" x14ac:dyDescent="0.25">
      <c r="DI4143" t="s">
        <v>149</v>
      </c>
      <c r="DJ4143" t="s">
        <v>11693</v>
      </c>
      <c r="DK4143" s="3" t="s">
        <v>11293</v>
      </c>
      <c r="DL4143" t="s">
        <v>11694</v>
      </c>
      <c r="DM4143" t="str">
        <f t="shared" si="69"/>
        <v>OH033 - Cambridge Metropolitan Housing Authority</v>
      </c>
      <c r="DN4143" s="11" t="s">
        <v>11695</v>
      </c>
      <c r="DO4143" t="s">
        <v>11696</v>
      </c>
      <c r="DP4143">
        <v>181</v>
      </c>
    </row>
    <row r="4144" spans="113:120" x14ac:dyDescent="0.25">
      <c r="DI4144" t="s">
        <v>149</v>
      </c>
      <c r="DJ4144" t="s">
        <v>11697</v>
      </c>
      <c r="DK4144" s="3" t="s">
        <v>11293</v>
      </c>
      <c r="DL4144" t="s">
        <v>11698</v>
      </c>
      <c r="DM4144" t="str">
        <f t="shared" si="69"/>
        <v>OH034 - Perry County Metropolitan Housing Authority</v>
      </c>
      <c r="DN4144" s="11" t="s">
        <v>11699</v>
      </c>
      <c r="DO4144" t="s">
        <v>11700</v>
      </c>
      <c r="DP4144">
        <v>53</v>
      </c>
    </row>
    <row r="4145" spans="113:120" x14ac:dyDescent="0.25">
      <c r="DI4145" t="s">
        <v>149</v>
      </c>
      <c r="DJ4145" t="s">
        <v>11697</v>
      </c>
      <c r="DK4145" s="3" t="s">
        <v>11293</v>
      </c>
      <c r="DL4145" t="s">
        <v>11698</v>
      </c>
      <c r="DM4145" t="str">
        <f t="shared" si="69"/>
        <v>OH034 - Perry County Metropolitan Housing Authority</v>
      </c>
      <c r="DN4145" s="11" t="s">
        <v>11701</v>
      </c>
      <c r="DO4145" t="s">
        <v>11702</v>
      </c>
      <c r="DP4145">
        <v>65</v>
      </c>
    </row>
    <row r="4146" spans="113:120" x14ac:dyDescent="0.25">
      <c r="DI4146" t="s">
        <v>149</v>
      </c>
      <c r="DJ4146" t="s">
        <v>11703</v>
      </c>
      <c r="DK4146" s="3" t="s">
        <v>11293</v>
      </c>
      <c r="DL4146" t="s">
        <v>11704</v>
      </c>
      <c r="DM4146" t="str">
        <f t="shared" si="69"/>
        <v>OH036 - Wayne Metropolitian Housing Authority</v>
      </c>
      <c r="DN4146" s="11" t="s">
        <v>11705</v>
      </c>
      <c r="DO4146" t="s">
        <v>11706</v>
      </c>
      <c r="DP4146">
        <v>104</v>
      </c>
    </row>
    <row r="4147" spans="113:120" x14ac:dyDescent="0.25">
      <c r="DI4147" t="s">
        <v>149</v>
      </c>
      <c r="DJ4147" t="s">
        <v>11703</v>
      </c>
      <c r="DK4147" s="3" t="s">
        <v>11293</v>
      </c>
      <c r="DL4147" t="s">
        <v>11704</v>
      </c>
      <c r="DM4147" t="str">
        <f t="shared" si="69"/>
        <v>OH036 - Wayne Metropolitian Housing Authority</v>
      </c>
      <c r="DN4147" s="11" t="s">
        <v>11707</v>
      </c>
      <c r="DO4147" t="s">
        <v>11708</v>
      </c>
      <c r="DP4147">
        <v>120</v>
      </c>
    </row>
    <row r="4148" spans="113:120" x14ac:dyDescent="0.25">
      <c r="DI4148" t="s">
        <v>149</v>
      </c>
      <c r="DJ4148" t="s">
        <v>11709</v>
      </c>
      <c r="DK4148" s="3" t="s">
        <v>11293</v>
      </c>
      <c r="DL4148" t="s">
        <v>11710</v>
      </c>
      <c r="DM4148" t="str">
        <f t="shared" si="69"/>
        <v>OH037 - Coshocton Metropolitan Housing Authority</v>
      </c>
      <c r="DN4148" s="11" t="s">
        <v>11711</v>
      </c>
      <c r="DO4148" t="s">
        <v>11712</v>
      </c>
      <c r="DP4148">
        <v>131</v>
      </c>
    </row>
    <row r="4149" spans="113:120" x14ac:dyDescent="0.25">
      <c r="DI4149" t="s">
        <v>149</v>
      </c>
      <c r="DJ4149" t="s">
        <v>11713</v>
      </c>
      <c r="DK4149" s="3" t="s">
        <v>11293</v>
      </c>
      <c r="DL4149" t="s">
        <v>11714</v>
      </c>
      <c r="DM4149" t="str">
        <f t="shared" si="69"/>
        <v>OH038 - Clermont Metropolitian Housing Authority</v>
      </c>
      <c r="DN4149" s="11" t="s">
        <v>11715</v>
      </c>
      <c r="DO4149" t="s">
        <v>11716</v>
      </c>
      <c r="DP4149">
        <v>178</v>
      </c>
    </row>
    <row r="4150" spans="113:120" x14ac:dyDescent="0.25">
      <c r="DI4150" t="s">
        <v>149</v>
      </c>
      <c r="DJ4150" t="s">
        <v>11717</v>
      </c>
      <c r="DK4150" s="3" t="s">
        <v>11293</v>
      </c>
      <c r="DL4150" t="s">
        <v>11718</v>
      </c>
      <c r="DM4150" t="str">
        <f t="shared" si="69"/>
        <v>OH040 - Jackson County Metropolitan Housing Authority</v>
      </c>
      <c r="DN4150" s="11" t="s">
        <v>11719</v>
      </c>
      <c r="DO4150" t="s">
        <v>11720</v>
      </c>
      <c r="DP4150">
        <v>165</v>
      </c>
    </row>
    <row r="4151" spans="113:120" x14ac:dyDescent="0.25">
      <c r="DI4151" t="s">
        <v>149</v>
      </c>
      <c r="DJ4151" t="s">
        <v>11721</v>
      </c>
      <c r="DK4151" s="3" t="s">
        <v>11293</v>
      </c>
      <c r="DL4151" t="s">
        <v>11722</v>
      </c>
      <c r="DM4151" t="str">
        <f t="shared" si="69"/>
        <v>OH041 - Athens Metropolitan Housing Authority</v>
      </c>
      <c r="DN4151" s="11" t="s">
        <v>11723</v>
      </c>
      <c r="DO4151" t="s">
        <v>11724</v>
      </c>
      <c r="DP4151">
        <v>44</v>
      </c>
    </row>
    <row r="4152" spans="113:120" x14ac:dyDescent="0.25">
      <c r="DI4152" t="s">
        <v>149</v>
      </c>
      <c r="DJ4152" t="s">
        <v>11721</v>
      </c>
      <c r="DK4152" s="3" t="s">
        <v>11293</v>
      </c>
      <c r="DL4152" t="s">
        <v>11722</v>
      </c>
      <c r="DM4152" t="str">
        <f t="shared" si="69"/>
        <v>OH041 - Athens Metropolitan Housing Authority</v>
      </c>
      <c r="DN4152" s="11" t="s">
        <v>11725</v>
      </c>
      <c r="DO4152" t="s">
        <v>269</v>
      </c>
      <c r="DP4152">
        <v>27</v>
      </c>
    </row>
    <row r="4153" spans="113:120" x14ac:dyDescent="0.25">
      <c r="DI4153" t="s">
        <v>149</v>
      </c>
      <c r="DJ4153" t="s">
        <v>11726</v>
      </c>
      <c r="DK4153" s="3" t="s">
        <v>11293</v>
      </c>
      <c r="DL4153" t="s">
        <v>11727</v>
      </c>
      <c r="DM4153" t="str">
        <f t="shared" si="69"/>
        <v>OH042 - Geauga Metropolitian Housing Authority</v>
      </c>
      <c r="DN4153" s="11" t="s">
        <v>11728</v>
      </c>
      <c r="DO4153" t="s">
        <v>11729</v>
      </c>
      <c r="DP4153">
        <v>243</v>
      </c>
    </row>
    <row r="4154" spans="113:120" x14ac:dyDescent="0.25">
      <c r="DI4154" t="s">
        <v>149</v>
      </c>
      <c r="DJ4154" t="s">
        <v>11730</v>
      </c>
      <c r="DK4154" s="3" t="s">
        <v>11293</v>
      </c>
      <c r="DL4154" t="s">
        <v>11731</v>
      </c>
      <c r="DM4154" t="str">
        <f t="shared" si="69"/>
        <v>OH043 - Licking Metropolitan Housing Authority</v>
      </c>
      <c r="DN4154" s="11" t="s">
        <v>11732</v>
      </c>
      <c r="DO4154" t="s">
        <v>11733</v>
      </c>
      <c r="DP4154">
        <v>100</v>
      </c>
    </row>
    <row r="4155" spans="113:120" x14ac:dyDescent="0.25">
      <c r="DI4155" t="s">
        <v>149</v>
      </c>
      <c r="DJ4155" t="s">
        <v>11734</v>
      </c>
      <c r="DK4155" s="3" t="s">
        <v>11293</v>
      </c>
      <c r="DL4155" t="s">
        <v>11735</v>
      </c>
      <c r="DM4155" t="str">
        <f t="shared" si="69"/>
        <v>OH044 - Allen Metropolitan Housing Authority</v>
      </c>
      <c r="DN4155" s="11" t="s">
        <v>11736</v>
      </c>
      <c r="DO4155" t="s">
        <v>11737</v>
      </c>
      <c r="DP4155">
        <v>245</v>
      </c>
    </row>
    <row r="4156" spans="113:120" x14ac:dyDescent="0.25">
      <c r="DI4156" t="s">
        <v>149</v>
      </c>
      <c r="DJ4156" t="s">
        <v>11738</v>
      </c>
      <c r="DK4156" s="3" t="s">
        <v>11293</v>
      </c>
      <c r="DL4156" t="s">
        <v>11739</v>
      </c>
      <c r="DM4156" t="str">
        <f t="shared" si="69"/>
        <v>OH046 - Adams Metropolitian Housing Authority</v>
      </c>
      <c r="DN4156" s="11" t="s">
        <v>11740</v>
      </c>
      <c r="DO4156" t="s">
        <v>11741</v>
      </c>
      <c r="DP4156">
        <v>70</v>
      </c>
    </row>
    <row r="4157" spans="113:120" x14ac:dyDescent="0.25">
      <c r="DI4157" t="s">
        <v>149</v>
      </c>
      <c r="DJ4157" t="s">
        <v>11738</v>
      </c>
      <c r="DK4157" s="3" t="s">
        <v>11293</v>
      </c>
      <c r="DL4157" t="s">
        <v>11739</v>
      </c>
      <c r="DM4157" t="str">
        <f t="shared" si="69"/>
        <v>OH046 - Adams Metropolitian Housing Authority</v>
      </c>
      <c r="DN4157" s="11" t="s">
        <v>11742</v>
      </c>
      <c r="DO4157" t="s">
        <v>11741</v>
      </c>
      <c r="DP4157">
        <v>71</v>
      </c>
    </row>
    <row r="4158" spans="113:120" x14ac:dyDescent="0.25">
      <c r="DI4158" t="s">
        <v>149</v>
      </c>
      <c r="DJ4158" t="s">
        <v>11743</v>
      </c>
      <c r="DK4158" s="3" t="s">
        <v>11293</v>
      </c>
      <c r="DL4158" t="s">
        <v>11744</v>
      </c>
      <c r="DM4158" t="str">
        <f t="shared" si="69"/>
        <v>OH047 - Gallia Metropolitan Housing Authority</v>
      </c>
      <c r="DN4158" s="11" t="s">
        <v>11745</v>
      </c>
      <c r="DO4158" t="s">
        <v>11746</v>
      </c>
      <c r="DP4158">
        <v>144</v>
      </c>
    </row>
    <row r="4159" spans="113:120" x14ac:dyDescent="0.25">
      <c r="DI4159" t="s">
        <v>149</v>
      </c>
      <c r="DJ4159" t="s">
        <v>11747</v>
      </c>
      <c r="DK4159" s="3" t="s">
        <v>11293</v>
      </c>
      <c r="DL4159" t="s">
        <v>11748</v>
      </c>
      <c r="DM4159" t="str">
        <f t="shared" si="69"/>
        <v>OH049 - Warren Metropolitian Housing Authority</v>
      </c>
      <c r="DN4159" s="11" t="s">
        <v>11749</v>
      </c>
      <c r="DO4159" t="s">
        <v>11750</v>
      </c>
      <c r="DP4159">
        <v>80</v>
      </c>
    </row>
    <row r="4160" spans="113:120" x14ac:dyDescent="0.25">
      <c r="DI4160" t="s">
        <v>149</v>
      </c>
      <c r="DJ4160" t="s">
        <v>11747</v>
      </c>
      <c r="DK4160" s="3" t="s">
        <v>11293</v>
      </c>
      <c r="DL4160" t="s">
        <v>11748</v>
      </c>
      <c r="DM4160" t="str">
        <f t="shared" si="69"/>
        <v>OH049 - Warren Metropolitian Housing Authority</v>
      </c>
      <c r="DN4160" s="11" t="s">
        <v>11751</v>
      </c>
      <c r="DO4160" t="s">
        <v>11752</v>
      </c>
      <c r="DP4160">
        <v>127</v>
      </c>
    </row>
    <row r="4161" spans="113:120" x14ac:dyDescent="0.25">
      <c r="DI4161" t="s">
        <v>149</v>
      </c>
      <c r="DJ4161" t="s">
        <v>11753</v>
      </c>
      <c r="DK4161" s="3" t="s">
        <v>11293</v>
      </c>
      <c r="DL4161" t="s">
        <v>11754</v>
      </c>
      <c r="DM4161" t="str">
        <f t="shared" si="69"/>
        <v>OH054 - Sandusky Metropolitian Housing Authority</v>
      </c>
      <c r="DN4161" s="11" t="s">
        <v>11755</v>
      </c>
      <c r="DO4161" t="s">
        <v>11756</v>
      </c>
      <c r="DP4161">
        <v>48</v>
      </c>
    </row>
    <row r="4162" spans="113:120" x14ac:dyDescent="0.25">
      <c r="DI4162" t="s">
        <v>149</v>
      </c>
      <c r="DJ4162" t="s">
        <v>11757</v>
      </c>
      <c r="DK4162" s="3" t="s">
        <v>11293</v>
      </c>
      <c r="DL4162" t="s">
        <v>11758</v>
      </c>
      <c r="DM4162" t="str">
        <f t="shared" si="69"/>
        <v>OH059 - Pickaway Metropolitan Housing Authority</v>
      </c>
      <c r="DN4162" s="11" t="s">
        <v>11759</v>
      </c>
      <c r="DO4162" t="s">
        <v>5357</v>
      </c>
      <c r="DP4162">
        <v>108</v>
      </c>
    </row>
    <row r="4163" spans="113:120" x14ac:dyDescent="0.25">
      <c r="DI4163" t="s">
        <v>149</v>
      </c>
      <c r="DJ4163" t="s">
        <v>11760</v>
      </c>
      <c r="DK4163" s="3" t="s">
        <v>11293</v>
      </c>
      <c r="DL4163" t="s">
        <v>11761</v>
      </c>
      <c r="DM4163" t="str">
        <f t="shared" si="69"/>
        <v>OH061 - Shelby Metropolitan Housing Authority</v>
      </c>
      <c r="DN4163" s="11" t="s">
        <v>11762</v>
      </c>
      <c r="DO4163" t="s">
        <v>11763</v>
      </c>
      <c r="DP4163">
        <v>175</v>
      </c>
    </row>
    <row r="4164" spans="113:120" x14ac:dyDescent="0.25">
      <c r="DI4164" t="s">
        <v>149</v>
      </c>
      <c r="DJ4164" t="s">
        <v>11764</v>
      </c>
      <c r="DK4164" s="3" t="s">
        <v>11293</v>
      </c>
      <c r="DL4164" t="s">
        <v>11765</v>
      </c>
      <c r="DM4164" t="str">
        <f t="shared" si="69"/>
        <v>OH062 - Miami Metropolitian Housing Authority</v>
      </c>
      <c r="DN4164" s="11" t="s">
        <v>11766</v>
      </c>
      <c r="DO4164" t="s">
        <v>11767</v>
      </c>
      <c r="DP4164">
        <v>127</v>
      </c>
    </row>
    <row r="4165" spans="113:120" x14ac:dyDescent="0.25">
      <c r="DI4165" t="s">
        <v>149</v>
      </c>
      <c r="DJ4165" t="s">
        <v>11768</v>
      </c>
      <c r="DK4165" s="3" t="s">
        <v>11293</v>
      </c>
      <c r="DL4165" t="s">
        <v>11769</v>
      </c>
      <c r="DM4165" t="str">
        <f t="shared" si="69"/>
        <v>OH066 - Morgan Metropolitan Housing Authority</v>
      </c>
      <c r="DN4165" s="11" t="s">
        <v>11770</v>
      </c>
      <c r="DO4165" t="s">
        <v>11771</v>
      </c>
      <c r="DP4165">
        <v>60</v>
      </c>
    </row>
    <row r="4166" spans="113:120" x14ac:dyDescent="0.25">
      <c r="DI4166" t="s">
        <v>149</v>
      </c>
      <c r="DJ4166" t="s">
        <v>11772</v>
      </c>
      <c r="DK4166" s="3" t="s">
        <v>11293</v>
      </c>
      <c r="DL4166" t="s">
        <v>11773</v>
      </c>
      <c r="DM4166" t="str">
        <f t="shared" ref="DM4166:DM4229" si="70">CONCATENATE(DJ4166," - ",DL4166)</f>
        <v>OH067 - Harrison Metropolitian Housing Authority</v>
      </c>
      <c r="DN4166" s="11" t="s">
        <v>11774</v>
      </c>
      <c r="DO4166" t="s">
        <v>11775</v>
      </c>
      <c r="DP4166">
        <v>50</v>
      </c>
    </row>
    <row r="4167" spans="113:120" x14ac:dyDescent="0.25">
      <c r="DI4167" t="s">
        <v>149</v>
      </c>
      <c r="DJ4167" t="s">
        <v>11776</v>
      </c>
      <c r="DK4167" s="3" t="s">
        <v>11293</v>
      </c>
      <c r="DL4167" t="s">
        <v>11777</v>
      </c>
      <c r="DM4167" t="str">
        <f t="shared" si="70"/>
        <v>OH069 - Noble Metropolitan Housing Authority</v>
      </c>
      <c r="DN4167" s="11" t="s">
        <v>11778</v>
      </c>
      <c r="DO4167" t="s">
        <v>11779</v>
      </c>
      <c r="DP4167">
        <v>28</v>
      </c>
    </row>
    <row r="4168" spans="113:120" x14ac:dyDescent="0.25">
      <c r="DI4168" t="s">
        <v>149</v>
      </c>
      <c r="DJ4168" t="s">
        <v>11780</v>
      </c>
      <c r="DK4168" s="3" t="s">
        <v>11293</v>
      </c>
      <c r="DL4168" t="s">
        <v>11781</v>
      </c>
      <c r="DM4168" t="str">
        <f t="shared" si="70"/>
        <v>OH072 - Logan County Metropolitan Housing Authority</v>
      </c>
      <c r="DN4168" s="11" t="s">
        <v>11782</v>
      </c>
      <c r="DO4168" t="s">
        <v>5357</v>
      </c>
      <c r="DP4168">
        <v>100</v>
      </c>
    </row>
    <row r="4169" spans="113:120" x14ac:dyDescent="0.25">
      <c r="DI4169" t="s">
        <v>149</v>
      </c>
      <c r="DJ4169" t="s">
        <v>11783</v>
      </c>
      <c r="DK4169" s="3" t="s">
        <v>11293</v>
      </c>
      <c r="DL4169" t="s">
        <v>11784</v>
      </c>
      <c r="DM4169" t="str">
        <f t="shared" si="70"/>
        <v>OH081 - Brown Metropolitian Housing Authority</v>
      </c>
      <c r="DN4169" s="11" t="s">
        <v>11785</v>
      </c>
      <c r="DO4169" t="s">
        <v>269</v>
      </c>
      <c r="DP4169">
        <v>19</v>
      </c>
    </row>
    <row r="4170" spans="113:120" x14ac:dyDescent="0.25">
      <c r="DI4170" t="s">
        <v>14</v>
      </c>
      <c r="DJ4170" t="s">
        <v>11786</v>
      </c>
      <c r="DK4170" s="3" t="s">
        <v>11787</v>
      </c>
      <c r="DL4170" t="s">
        <v>11788</v>
      </c>
      <c r="DM4170" t="str">
        <f t="shared" si="70"/>
        <v>OK002 - Housing Authority of the City of Oklahoma City</v>
      </c>
      <c r="DN4170" s="11" t="s">
        <v>11789</v>
      </c>
      <c r="DO4170" t="s">
        <v>11790</v>
      </c>
      <c r="DP4170">
        <v>354</v>
      </c>
    </row>
    <row r="4171" spans="113:120" x14ac:dyDescent="0.25">
      <c r="DI4171" t="s">
        <v>14</v>
      </c>
      <c r="DJ4171" t="s">
        <v>11786</v>
      </c>
      <c r="DK4171" s="3" t="s">
        <v>11787</v>
      </c>
      <c r="DL4171" t="s">
        <v>11788</v>
      </c>
      <c r="DM4171" t="str">
        <f t="shared" si="70"/>
        <v>OK002 - Housing Authority of the City of Oklahoma City</v>
      </c>
      <c r="DN4171" s="11" t="s">
        <v>11791</v>
      </c>
      <c r="DO4171" t="s">
        <v>269</v>
      </c>
      <c r="DP4171">
        <v>288</v>
      </c>
    </row>
    <row r="4172" spans="113:120" x14ac:dyDescent="0.25">
      <c r="DI4172" t="s">
        <v>14</v>
      </c>
      <c r="DJ4172" t="s">
        <v>11786</v>
      </c>
      <c r="DK4172" s="3" t="s">
        <v>11787</v>
      </c>
      <c r="DL4172" t="s">
        <v>11788</v>
      </c>
      <c r="DM4172" t="str">
        <f t="shared" si="70"/>
        <v>OK002 - Housing Authority of the City of Oklahoma City</v>
      </c>
      <c r="DN4172" s="11" t="s">
        <v>11792</v>
      </c>
      <c r="DO4172" t="s">
        <v>11793</v>
      </c>
      <c r="DP4172">
        <v>302</v>
      </c>
    </row>
    <row r="4173" spans="113:120" x14ac:dyDescent="0.25">
      <c r="DI4173" t="s">
        <v>14</v>
      </c>
      <c r="DJ4173" t="s">
        <v>11786</v>
      </c>
      <c r="DK4173" s="3" t="s">
        <v>11787</v>
      </c>
      <c r="DL4173" t="s">
        <v>11788</v>
      </c>
      <c r="DM4173" t="str">
        <f t="shared" si="70"/>
        <v>OK002 - Housing Authority of the City of Oklahoma City</v>
      </c>
      <c r="DN4173" s="11" t="s">
        <v>11794</v>
      </c>
      <c r="DO4173" t="s">
        <v>11795</v>
      </c>
      <c r="DP4173">
        <v>200</v>
      </c>
    </row>
    <row r="4174" spans="113:120" x14ac:dyDescent="0.25">
      <c r="DI4174" t="s">
        <v>14</v>
      </c>
      <c r="DJ4174" t="s">
        <v>11786</v>
      </c>
      <c r="DK4174" s="3" t="s">
        <v>11787</v>
      </c>
      <c r="DL4174" t="s">
        <v>11788</v>
      </c>
      <c r="DM4174" t="str">
        <f t="shared" si="70"/>
        <v>OK002 - Housing Authority of the City of Oklahoma City</v>
      </c>
      <c r="DN4174" s="11" t="s">
        <v>11796</v>
      </c>
      <c r="DO4174" t="s">
        <v>269</v>
      </c>
      <c r="DP4174">
        <v>446</v>
      </c>
    </row>
    <row r="4175" spans="113:120" x14ac:dyDescent="0.25">
      <c r="DI4175" t="s">
        <v>14</v>
      </c>
      <c r="DJ4175" t="s">
        <v>11786</v>
      </c>
      <c r="DK4175" s="3" t="s">
        <v>11787</v>
      </c>
      <c r="DL4175" t="s">
        <v>11788</v>
      </c>
      <c r="DM4175" t="str">
        <f t="shared" si="70"/>
        <v>OK002 - Housing Authority of the City of Oklahoma City</v>
      </c>
      <c r="DN4175" s="11" t="s">
        <v>11797</v>
      </c>
      <c r="DO4175" t="s">
        <v>11798</v>
      </c>
      <c r="DP4175">
        <v>74</v>
      </c>
    </row>
    <row r="4176" spans="113:120" x14ac:dyDescent="0.25">
      <c r="DI4176" t="s">
        <v>14</v>
      </c>
      <c r="DJ4176" t="s">
        <v>11786</v>
      </c>
      <c r="DK4176" s="3" t="s">
        <v>11787</v>
      </c>
      <c r="DL4176" t="s">
        <v>11788</v>
      </c>
      <c r="DM4176" t="str">
        <f t="shared" si="70"/>
        <v>OK002 - Housing Authority of the City of Oklahoma City</v>
      </c>
      <c r="DN4176" s="11" t="s">
        <v>11799</v>
      </c>
      <c r="DO4176" t="s">
        <v>11800</v>
      </c>
      <c r="DP4176">
        <v>312</v>
      </c>
    </row>
    <row r="4177" spans="113:120" x14ac:dyDescent="0.25">
      <c r="DI4177" t="s">
        <v>14</v>
      </c>
      <c r="DJ4177" t="s">
        <v>11786</v>
      </c>
      <c r="DK4177" s="3" t="s">
        <v>11787</v>
      </c>
      <c r="DL4177" t="s">
        <v>11788</v>
      </c>
      <c r="DM4177" t="str">
        <f t="shared" si="70"/>
        <v>OK002 - Housing Authority of the City of Oklahoma City</v>
      </c>
      <c r="DN4177" s="11" t="s">
        <v>11801</v>
      </c>
      <c r="DO4177" t="s">
        <v>269</v>
      </c>
      <c r="DP4177">
        <v>159</v>
      </c>
    </row>
    <row r="4178" spans="113:120" x14ac:dyDescent="0.25">
      <c r="DI4178" t="s">
        <v>14</v>
      </c>
      <c r="DJ4178" t="s">
        <v>11786</v>
      </c>
      <c r="DK4178" s="3" t="s">
        <v>11787</v>
      </c>
      <c r="DL4178" t="s">
        <v>11788</v>
      </c>
      <c r="DM4178" t="str">
        <f t="shared" si="70"/>
        <v>OK002 - Housing Authority of the City of Oklahoma City</v>
      </c>
      <c r="DN4178" s="11" t="s">
        <v>11802</v>
      </c>
      <c r="DO4178" t="s">
        <v>11803</v>
      </c>
      <c r="DP4178">
        <v>342</v>
      </c>
    </row>
    <row r="4179" spans="113:120" x14ac:dyDescent="0.25">
      <c r="DI4179" t="s">
        <v>14</v>
      </c>
      <c r="DJ4179" t="s">
        <v>11786</v>
      </c>
      <c r="DK4179" s="3" t="s">
        <v>11787</v>
      </c>
      <c r="DL4179" t="s">
        <v>11788</v>
      </c>
      <c r="DM4179" t="str">
        <f t="shared" si="70"/>
        <v>OK002 - Housing Authority of the City of Oklahoma City</v>
      </c>
      <c r="DN4179" s="11" t="s">
        <v>11804</v>
      </c>
      <c r="DO4179" t="s">
        <v>11805</v>
      </c>
      <c r="DP4179">
        <v>239</v>
      </c>
    </row>
    <row r="4180" spans="113:120" x14ac:dyDescent="0.25">
      <c r="DI4180" t="s">
        <v>149</v>
      </c>
      <c r="DJ4180" t="s">
        <v>11806</v>
      </c>
      <c r="DK4180" s="3" t="s">
        <v>11787</v>
      </c>
      <c r="DL4180" t="s">
        <v>11807</v>
      </c>
      <c r="DM4180" t="str">
        <f t="shared" si="70"/>
        <v>OK003 - Housing Authority of the City of Comanche</v>
      </c>
      <c r="DN4180" s="11" t="s">
        <v>11808</v>
      </c>
      <c r="DO4180" t="s">
        <v>11809</v>
      </c>
      <c r="DP4180">
        <v>36</v>
      </c>
    </row>
    <row r="4181" spans="113:120" x14ac:dyDescent="0.25">
      <c r="DI4181" t="s">
        <v>149</v>
      </c>
      <c r="DJ4181" t="s">
        <v>11810</v>
      </c>
      <c r="DK4181" s="3" t="s">
        <v>11787</v>
      </c>
      <c r="DL4181" t="s">
        <v>11811</v>
      </c>
      <c r="DM4181" t="str">
        <f t="shared" si="70"/>
        <v>OK004 - Housing Authority of the City of Idabel</v>
      </c>
      <c r="DN4181" s="11" t="s">
        <v>11812</v>
      </c>
      <c r="DO4181" t="s">
        <v>11813</v>
      </c>
      <c r="DP4181">
        <v>200</v>
      </c>
    </row>
    <row r="4182" spans="113:120" x14ac:dyDescent="0.25">
      <c r="DI4182" t="s">
        <v>14</v>
      </c>
      <c r="DJ4182" t="s">
        <v>11814</v>
      </c>
      <c r="DK4182" s="3" t="s">
        <v>11787</v>
      </c>
      <c r="DL4182" t="s">
        <v>11815</v>
      </c>
      <c r="DM4182" t="str">
        <f t="shared" si="70"/>
        <v>OK005 - Housing Authority of the City of Lawton</v>
      </c>
      <c r="DN4182" s="11" t="s">
        <v>11816</v>
      </c>
      <c r="DO4182" t="s">
        <v>11817</v>
      </c>
      <c r="DP4182">
        <v>149</v>
      </c>
    </row>
    <row r="4183" spans="113:120" x14ac:dyDescent="0.25">
      <c r="DI4183" t="s">
        <v>14</v>
      </c>
      <c r="DJ4183" t="s">
        <v>11814</v>
      </c>
      <c r="DK4183" s="3" t="s">
        <v>11787</v>
      </c>
      <c r="DL4183" t="s">
        <v>11815</v>
      </c>
      <c r="DM4183" t="str">
        <f t="shared" si="70"/>
        <v>OK005 - Housing Authority of the City of Lawton</v>
      </c>
      <c r="DN4183" s="11" t="s">
        <v>11818</v>
      </c>
      <c r="DO4183" t="s">
        <v>11819</v>
      </c>
      <c r="DP4183">
        <v>150</v>
      </c>
    </row>
    <row r="4184" spans="113:120" x14ac:dyDescent="0.25">
      <c r="DI4184" t="s">
        <v>149</v>
      </c>
      <c r="DJ4184" t="s">
        <v>11820</v>
      </c>
      <c r="DK4184" s="3" t="s">
        <v>11787</v>
      </c>
      <c r="DL4184" t="s">
        <v>11821</v>
      </c>
      <c r="DM4184" t="str">
        <f t="shared" si="70"/>
        <v>OK007 - Housing Authority of the City of Heavener</v>
      </c>
      <c r="DN4184" s="11" t="s">
        <v>11822</v>
      </c>
      <c r="DO4184" t="s">
        <v>11823</v>
      </c>
      <c r="DP4184">
        <v>28</v>
      </c>
    </row>
    <row r="4185" spans="113:120" x14ac:dyDescent="0.25">
      <c r="DI4185" t="s">
        <v>149</v>
      </c>
      <c r="DJ4185" t="s">
        <v>11824</v>
      </c>
      <c r="DK4185" s="3" t="s">
        <v>11787</v>
      </c>
      <c r="DL4185" t="s">
        <v>11825</v>
      </c>
      <c r="DM4185" t="str">
        <f t="shared" si="70"/>
        <v>OK008 - Housing Authority of the City of Anadarko</v>
      </c>
      <c r="DN4185" s="11" t="s">
        <v>11826</v>
      </c>
      <c r="DO4185" t="s">
        <v>5357</v>
      </c>
      <c r="DP4185">
        <v>80</v>
      </c>
    </row>
    <row r="4186" spans="113:120" x14ac:dyDescent="0.25">
      <c r="DI4186" t="s">
        <v>149</v>
      </c>
      <c r="DJ4186" t="s">
        <v>11827</v>
      </c>
      <c r="DK4186" s="3" t="s">
        <v>11787</v>
      </c>
      <c r="DL4186" t="s">
        <v>11828</v>
      </c>
      <c r="DM4186" t="str">
        <f t="shared" si="70"/>
        <v>OK010 - Housing Authority of the City of Drumright</v>
      </c>
      <c r="DN4186" s="11" t="s">
        <v>11829</v>
      </c>
      <c r="DO4186" t="s">
        <v>11830</v>
      </c>
      <c r="DP4186">
        <v>148</v>
      </c>
    </row>
    <row r="4187" spans="113:120" x14ac:dyDescent="0.25">
      <c r="DI4187" t="s">
        <v>149</v>
      </c>
      <c r="DJ4187" t="s">
        <v>11831</v>
      </c>
      <c r="DK4187" s="3" t="s">
        <v>11787</v>
      </c>
      <c r="DL4187" t="s">
        <v>11832</v>
      </c>
      <c r="DM4187" t="str">
        <f t="shared" si="70"/>
        <v>OK011 - Housing Authority of the Town of Prague</v>
      </c>
      <c r="DN4187" s="11" t="s">
        <v>11833</v>
      </c>
      <c r="DO4187" t="s">
        <v>11834</v>
      </c>
      <c r="DP4187">
        <v>40</v>
      </c>
    </row>
    <row r="4188" spans="113:120" x14ac:dyDescent="0.25">
      <c r="DI4188" t="s">
        <v>149</v>
      </c>
      <c r="DJ4188" t="s">
        <v>11835</v>
      </c>
      <c r="DK4188" s="3" t="s">
        <v>11787</v>
      </c>
      <c r="DL4188" t="s">
        <v>11836</v>
      </c>
      <c r="DM4188" t="str">
        <f t="shared" si="70"/>
        <v>OK013 - Housing Authority of the City of Stigler</v>
      </c>
      <c r="DN4188" s="11" t="s">
        <v>11837</v>
      </c>
      <c r="DO4188" t="s">
        <v>11813</v>
      </c>
      <c r="DP4188">
        <v>36</v>
      </c>
    </row>
    <row r="4189" spans="113:120" x14ac:dyDescent="0.25">
      <c r="DI4189" t="s">
        <v>149</v>
      </c>
      <c r="DJ4189" t="s">
        <v>11838</v>
      </c>
      <c r="DK4189" s="3" t="s">
        <v>11787</v>
      </c>
      <c r="DL4189" t="s">
        <v>11839</v>
      </c>
      <c r="DM4189" t="str">
        <f t="shared" si="70"/>
        <v>OK015 - Housing Authority of the City of Elk City</v>
      </c>
      <c r="DN4189" s="11" t="s">
        <v>11840</v>
      </c>
      <c r="DO4189" t="s">
        <v>11841</v>
      </c>
      <c r="DP4189">
        <v>150</v>
      </c>
    </row>
    <row r="4190" spans="113:120" x14ac:dyDescent="0.25">
      <c r="DI4190" t="s">
        <v>149</v>
      </c>
      <c r="DJ4190" t="s">
        <v>11842</v>
      </c>
      <c r="DK4190" s="3" t="s">
        <v>11787</v>
      </c>
      <c r="DL4190" t="s">
        <v>11843</v>
      </c>
      <c r="DM4190" t="str">
        <f t="shared" si="70"/>
        <v>OK016 - Housing Authority of the Town of Temple</v>
      </c>
      <c r="DN4190" s="11" t="s">
        <v>11844</v>
      </c>
      <c r="DO4190" t="s">
        <v>11845</v>
      </c>
      <c r="DP4190">
        <v>30</v>
      </c>
    </row>
    <row r="4191" spans="113:120" x14ac:dyDescent="0.25">
      <c r="DI4191" t="s">
        <v>149</v>
      </c>
      <c r="DJ4191" t="s">
        <v>11846</v>
      </c>
      <c r="DK4191" s="3" t="s">
        <v>11787</v>
      </c>
      <c r="DL4191" t="s">
        <v>11847</v>
      </c>
      <c r="DM4191" t="str">
        <f t="shared" si="70"/>
        <v>OK017 - Housing Authority of the City of Walters</v>
      </c>
      <c r="DN4191" s="11" t="s">
        <v>11848</v>
      </c>
      <c r="DO4191" t="s">
        <v>11849</v>
      </c>
      <c r="DP4191">
        <v>32</v>
      </c>
    </row>
    <row r="4192" spans="113:120" x14ac:dyDescent="0.25">
      <c r="DI4192" t="s">
        <v>149</v>
      </c>
      <c r="DJ4192" t="s">
        <v>11850</v>
      </c>
      <c r="DK4192" s="3" t="s">
        <v>11787</v>
      </c>
      <c r="DL4192" t="s">
        <v>11851</v>
      </c>
      <c r="DM4192" t="str">
        <f t="shared" si="70"/>
        <v>OK018 - Housing Authority of the City of Snyder</v>
      </c>
      <c r="DN4192" s="11" t="s">
        <v>11852</v>
      </c>
      <c r="DO4192" t="s">
        <v>11813</v>
      </c>
      <c r="DP4192">
        <v>56</v>
      </c>
    </row>
    <row r="4193" spans="113:120" x14ac:dyDescent="0.25">
      <c r="DI4193" t="s">
        <v>149</v>
      </c>
      <c r="DJ4193" t="s">
        <v>11853</v>
      </c>
      <c r="DK4193" s="3" t="s">
        <v>11787</v>
      </c>
      <c r="DL4193" t="s">
        <v>11854</v>
      </c>
      <c r="DM4193" t="str">
        <f t="shared" si="70"/>
        <v>OK020 - Housing Authority of the City of Coalgate</v>
      </c>
      <c r="DN4193" s="11" t="s">
        <v>11855</v>
      </c>
      <c r="DO4193" t="s">
        <v>11856</v>
      </c>
      <c r="DP4193">
        <v>82</v>
      </c>
    </row>
    <row r="4194" spans="113:120" x14ac:dyDescent="0.25">
      <c r="DI4194" t="s">
        <v>149</v>
      </c>
      <c r="DJ4194" t="s">
        <v>11857</v>
      </c>
      <c r="DK4194" s="3" t="s">
        <v>11787</v>
      </c>
      <c r="DL4194" t="s">
        <v>11858</v>
      </c>
      <c r="DM4194" t="str">
        <f t="shared" si="70"/>
        <v>OK021 - Housing Authority of the City of Grandfield</v>
      </c>
      <c r="DN4194" s="11" t="s">
        <v>11859</v>
      </c>
      <c r="DO4194" t="s">
        <v>11860</v>
      </c>
      <c r="DP4194">
        <v>40</v>
      </c>
    </row>
    <row r="4195" spans="113:120" x14ac:dyDescent="0.25">
      <c r="DI4195" t="s">
        <v>149</v>
      </c>
      <c r="DJ4195" t="s">
        <v>11861</v>
      </c>
      <c r="DK4195" s="3" t="s">
        <v>11787</v>
      </c>
      <c r="DL4195" t="s">
        <v>11862</v>
      </c>
      <c r="DM4195" t="str">
        <f t="shared" si="70"/>
        <v>OK022 - Housing Authority of the City of Oilton</v>
      </c>
      <c r="DN4195" s="11" t="s">
        <v>11863</v>
      </c>
      <c r="DO4195" t="s">
        <v>11813</v>
      </c>
      <c r="DP4195">
        <v>22</v>
      </c>
    </row>
    <row r="4196" spans="113:120" x14ac:dyDescent="0.25">
      <c r="DI4196" t="s">
        <v>149</v>
      </c>
      <c r="DJ4196" t="s">
        <v>11864</v>
      </c>
      <c r="DK4196" s="3" t="s">
        <v>11787</v>
      </c>
      <c r="DL4196" t="s">
        <v>11865</v>
      </c>
      <c r="DM4196" t="str">
        <f t="shared" si="70"/>
        <v>OK023 - Housing Authority of the City of Watonga</v>
      </c>
      <c r="DN4196" s="11" t="s">
        <v>11866</v>
      </c>
      <c r="DO4196" t="s">
        <v>11813</v>
      </c>
      <c r="DP4196">
        <v>46</v>
      </c>
    </row>
    <row r="4197" spans="113:120" x14ac:dyDescent="0.25">
      <c r="DI4197" t="s">
        <v>14</v>
      </c>
      <c r="DJ4197" t="s">
        <v>11867</v>
      </c>
      <c r="DK4197" s="3" t="s">
        <v>11787</v>
      </c>
      <c r="DL4197" t="s">
        <v>11868</v>
      </c>
      <c r="DM4197" t="str">
        <f t="shared" si="70"/>
        <v>OK024 - Housing Authority of the City of Ada</v>
      </c>
      <c r="DN4197" s="11" t="s">
        <v>11869</v>
      </c>
      <c r="DO4197" t="s">
        <v>11870</v>
      </c>
      <c r="DP4197">
        <v>135</v>
      </c>
    </row>
    <row r="4198" spans="113:120" x14ac:dyDescent="0.25">
      <c r="DI4198" t="s">
        <v>14</v>
      </c>
      <c r="DJ4198" t="s">
        <v>11867</v>
      </c>
      <c r="DK4198" s="3" t="s">
        <v>11787</v>
      </c>
      <c r="DL4198" t="s">
        <v>11868</v>
      </c>
      <c r="DM4198" t="str">
        <f t="shared" si="70"/>
        <v>OK024 - Housing Authority of the City of Ada</v>
      </c>
      <c r="DN4198" s="11" t="s">
        <v>11871</v>
      </c>
      <c r="DO4198" t="s">
        <v>11872</v>
      </c>
      <c r="DP4198">
        <v>140</v>
      </c>
    </row>
    <row r="4199" spans="113:120" x14ac:dyDescent="0.25">
      <c r="DI4199" t="s">
        <v>149</v>
      </c>
      <c r="DJ4199" t="s">
        <v>11873</v>
      </c>
      <c r="DK4199" s="3" t="s">
        <v>11787</v>
      </c>
      <c r="DL4199" t="s">
        <v>11874</v>
      </c>
      <c r="DM4199" t="str">
        <f t="shared" si="70"/>
        <v>OK025 - Housing Authority of the Town of Antlers</v>
      </c>
      <c r="DN4199" s="11" t="s">
        <v>11875</v>
      </c>
      <c r="DO4199" t="s">
        <v>11813</v>
      </c>
      <c r="DP4199">
        <v>84</v>
      </c>
    </row>
    <row r="4200" spans="113:120" x14ac:dyDescent="0.25">
      <c r="DI4200" t="s">
        <v>149</v>
      </c>
      <c r="DJ4200" t="s">
        <v>11876</v>
      </c>
      <c r="DK4200" s="3" t="s">
        <v>11787</v>
      </c>
      <c r="DL4200" t="s">
        <v>11877</v>
      </c>
      <c r="DM4200" t="str">
        <f t="shared" si="70"/>
        <v>OK026 - Housing Authority of the Town of Cache</v>
      </c>
      <c r="DN4200" s="11" t="s">
        <v>11878</v>
      </c>
      <c r="DO4200" t="s">
        <v>5357</v>
      </c>
      <c r="DP4200">
        <v>36</v>
      </c>
    </row>
    <row r="4201" spans="113:120" x14ac:dyDescent="0.25">
      <c r="DI4201" t="s">
        <v>149</v>
      </c>
      <c r="DJ4201" t="s">
        <v>11879</v>
      </c>
      <c r="DK4201" s="3" t="s">
        <v>11787</v>
      </c>
      <c r="DL4201" t="s">
        <v>11880</v>
      </c>
      <c r="DM4201" t="str">
        <f t="shared" si="70"/>
        <v>OK027 - Housing Authority of the City of Miami,Oklaho</v>
      </c>
      <c r="DN4201" s="11" t="s">
        <v>11881</v>
      </c>
      <c r="DO4201" t="s">
        <v>11882</v>
      </c>
      <c r="DP4201">
        <v>50</v>
      </c>
    </row>
    <row r="4202" spans="113:120" x14ac:dyDescent="0.25">
      <c r="DI4202" t="s">
        <v>149</v>
      </c>
      <c r="DJ4202" t="s">
        <v>11883</v>
      </c>
      <c r="DK4202" s="3" t="s">
        <v>11787</v>
      </c>
      <c r="DL4202" t="s">
        <v>11884</v>
      </c>
      <c r="DM4202" t="str">
        <f t="shared" si="70"/>
        <v>OK028 - Housing Authority of the Town of Weleetka</v>
      </c>
      <c r="DN4202" s="11" t="s">
        <v>11885</v>
      </c>
      <c r="DO4202" t="s">
        <v>11886</v>
      </c>
      <c r="DP4202">
        <v>24</v>
      </c>
    </row>
    <row r="4203" spans="113:120" x14ac:dyDescent="0.25">
      <c r="DI4203" t="s">
        <v>149</v>
      </c>
      <c r="DJ4203" t="s">
        <v>11887</v>
      </c>
      <c r="DK4203" s="3" t="s">
        <v>11787</v>
      </c>
      <c r="DL4203" t="s">
        <v>11888</v>
      </c>
      <c r="DM4203" t="str">
        <f t="shared" si="70"/>
        <v>OK029 - Housing Authority of the City of Wilburton</v>
      </c>
      <c r="DN4203" s="11" t="s">
        <v>11889</v>
      </c>
      <c r="DO4203" t="s">
        <v>11813</v>
      </c>
      <c r="DP4203">
        <v>36</v>
      </c>
    </row>
    <row r="4204" spans="113:120" x14ac:dyDescent="0.25">
      <c r="DI4204" t="s">
        <v>149</v>
      </c>
      <c r="DJ4204" t="s">
        <v>11890</v>
      </c>
      <c r="DK4204" s="3" t="s">
        <v>11787</v>
      </c>
      <c r="DL4204" t="s">
        <v>11891</v>
      </c>
      <c r="DM4204" t="str">
        <f t="shared" si="70"/>
        <v>OK030 - Housing Authority of the City of Madill</v>
      </c>
      <c r="DN4204" s="11" t="s">
        <v>11892</v>
      </c>
      <c r="DO4204" t="s">
        <v>11893</v>
      </c>
      <c r="DP4204">
        <v>44</v>
      </c>
    </row>
    <row r="4205" spans="113:120" x14ac:dyDescent="0.25">
      <c r="DI4205" t="s">
        <v>149</v>
      </c>
      <c r="DJ4205" t="s">
        <v>11894</v>
      </c>
      <c r="DK4205" s="3" t="s">
        <v>11787</v>
      </c>
      <c r="DL4205" t="s">
        <v>11895</v>
      </c>
      <c r="DM4205" t="str">
        <f t="shared" si="70"/>
        <v>OK031 - Housing Authority of the City of Wetumka</v>
      </c>
      <c r="DN4205" s="11" t="s">
        <v>11896</v>
      </c>
      <c r="DO4205" t="s">
        <v>11897</v>
      </c>
      <c r="DP4205">
        <v>59</v>
      </c>
    </row>
    <row r="4206" spans="113:120" x14ac:dyDescent="0.25">
      <c r="DI4206" t="s">
        <v>149</v>
      </c>
      <c r="DJ4206" t="s">
        <v>11898</v>
      </c>
      <c r="DK4206" s="3" t="s">
        <v>11787</v>
      </c>
      <c r="DL4206" t="s">
        <v>11899</v>
      </c>
      <c r="DM4206" t="str">
        <f t="shared" si="70"/>
        <v>OK032 - Housing Authority of the City of Seminole</v>
      </c>
      <c r="DN4206" s="11" t="s">
        <v>11900</v>
      </c>
      <c r="DO4206" t="s">
        <v>11901</v>
      </c>
      <c r="DP4206">
        <v>120</v>
      </c>
    </row>
    <row r="4207" spans="113:120" x14ac:dyDescent="0.25">
      <c r="DI4207" t="s">
        <v>149</v>
      </c>
      <c r="DJ4207" t="s">
        <v>11902</v>
      </c>
      <c r="DK4207" s="3" t="s">
        <v>11787</v>
      </c>
      <c r="DL4207" t="s">
        <v>11903</v>
      </c>
      <c r="DM4207" t="str">
        <f t="shared" si="70"/>
        <v>OK033 - Housing Authority of the City of Bristow</v>
      </c>
      <c r="DN4207" s="11" t="s">
        <v>11904</v>
      </c>
      <c r="DO4207" t="s">
        <v>5357</v>
      </c>
      <c r="DP4207">
        <v>159</v>
      </c>
    </row>
    <row r="4208" spans="113:120" x14ac:dyDescent="0.25">
      <c r="DI4208" t="s">
        <v>149</v>
      </c>
      <c r="DJ4208" t="s">
        <v>11905</v>
      </c>
      <c r="DK4208" s="3" t="s">
        <v>11787</v>
      </c>
      <c r="DL4208" t="s">
        <v>11906</v>
      </c>
      <c r="DM4208" t="str">
        <f t="shared" si="70"/>
        <v>OK034 - Housing Authority of the Town of Apache</v>
      </c>
      <c r="DN4208" s="11" t="s">
        <v>11907</v>
      </c>
      <c r="DO4208" t="s">
        <v>11813</v>
      </c>
      <c r="DP4208">
        <v>30</v>
      </c>
    </row>
    <row r="4209" spans="113:120" x14ac:dyDescent="0.25">
      <c r="DI4209" t="s">
        <v>149</v>
      </c>
      <c r="DJ4209" t="s">
        <v>11908</v>
      </c>
      <c r="DK4209" s="3" t="s">
        <v>11787</v>
      </c>
      <c r="DL4209" t="s">
        <v>11909</v>
      </c>
      <c r="DM4209" t="str">
        <f t="shared" si="70"/>
        <v xml:space="preserve">OK035 - Housing Authority of the Town of Cement                     </v>
      </c>
      <c r="DN4209" s="11" t="s">
        <v>11910</v>
      </c>
      <c r="DO4209" t="s">
        <v>11813</v>
      </c>
      <c r="DP4209">
        <v>34</v>
      </c>
    </row>
    <row r="4210" spans="113:120" x14ac:dyDescent="0.25">
      <c r="DI4210" t="s">
        <v>149</v>
      </c>
      <c r="DJ4210" t="s">
        <v>11911</v>
      </c>
      <c r="DK4210" s="3" t="s">
        <v>11787</v>
      </c>
      <c r="DL4210" t="s">
        <v>11912</v>
      </c>
      <c r="DM4210" t="str">
        <f t="shared" si="70"/>
        <v>OK036 - Housing Authority of the Town of Cyril</v>
      </c>
      <c r="DN4210" s="11" t="s">
        <v>11913</v>
      </c>
      <c r="DO4210" t="s">
        <v>11914</v>
      </c>
      <c r="DP4210">
        <v>20</v>
      </c>
    </row>
    <row r="4211" spans="113:120" x14ac:dyDescent="0.25">
      <c r="DI4211" t="s">
        <v>149</v>
      </c>
      <c r="DJ4211" t="s">
        <v>11915</v>
      </c>
      <c r="DK4211" s="3" t="s">
        <v>11787</v>
      </c>
      <c r="DL4211" t="s">
        <v>11916</v>
      </c>
      <c r="DM4211" t="str">
        <f t="shared" si="70"/>
        <v>OK037 - Housing Authority of the Town of Sterling</v>
      </c>
      <c r="DN4211" s="11" t="s">
        <v>11917</v>
      </c>
      <c r="DO4211" t="s">
        <v>11918</v>
      </c>
      <c r="DP4211">
        <v>24</v>
      </c>
    </row>
    <row r="4212" spans="113:120" x14ac:dyDescent="0.25">
      <c r="DI4212" t="s">
        <v>149</v>
      </c>
      <c r="DJ4212" t="s">
        <v>11919</v>
      </c>
      <c r="DK4212" s="3" t="s">
        <v>11787</v>
      </c>
      <c r="DL4212" t="s">
        <v>11920</v>
      </c>
      <c r="DM4212" t="str">
        <f t="shared" si="70"/>
        <v>OK039 - Housing Authority of the Town of Mangum</v>
      </c>
      <c r="DN4212" s="11" t="s">
        <v>11921</v>
      </c>
      <c r="DO4212" t="s">
        <v>11813</v>
      </c>
      <c r="DP4212">
        <v>51</v>
      </c>
    </row>
    <row r="4213" spans="113:120" x14ac:dyDescent="0.25">
      <c r="DI4213" t="s">
        <v>149</v>
      </c>
      <c r="DJ4213" t="s">
        <v>11922</v>
      </c>
      <c r="DK4213" s="3" t="s">
        <v>11787</v>
      </c>
      <c r="DL4213" t="s">
        <v>11923</v>
      </c>
      <c r="DM4213" t="str">
        <f t="shared" si="70"/>
        <v>OK040 - Housing Authority of the City of Sayre</v>
      </c>
      <c r="DN4213" s="11" t="s">
        <v>11924</v>
      </c>
      <c r="DO4213" t="s">
        <v>11925</v>
      </c>
      <c r="DP4213">
        <v>39</v>
      </c>
    </row>
    <row r="4214" spans="113:120" x14ac:dyDescent="0.25">
      <c r="DI4214" t="s">
        <v>149</v>
      </c>
      <c r="DJ4214" t="s">
        <v>11926</v>
      </c>
      <c r="DK4214" s="3" t="s">
        <v>11787</v>
      </c>
      <c r="DL4214" t="s">
        <v>11927</v>
      </c>
      <c r="DM4214" t="str">
        <f t="shared" si="70"/>
        <v>OK041 - Housing Authority of the Town of Ringling</v>
      </c>
      <c r="DN4214" s="11" t="s">
        <v>11928</v>
      </c>
      <c r="DO4214" t="s">
        <v>11929</v>
      </c>
      <c r="DP4214">
        <v>46</v>
      </c>
    </row>
    <row r="4215" spans="113:120" x14ac:dyDescent="0.25">
      <c r="DI4215" t="s">
        <v>149</v>
      </c>
      <c r="DJ4215" t="s">
        <v>11930</v>
      </c>
      <c r="DK4215" s="3" t="s">
        <v>11787</v>
      </c>
      <c r="DL4215" t="s">
        <v>11931</v>
      </c>
      <c r="DM4215" t="str">
        <f t="shared" si="70"/>
        <v>OK042 - Housing Authority of the Town of Roosevelt</v>
      </c>
      <c r="DN4215" s="11" t="s">
        <v>11932</v>
      </c>
      <c r="DO4215" t="s">
        <v>11933</v>
      </c>
      <c r="DP4215">
        <v>8</v>
      </c>
    </row>
    <row r="4216" spans="113:120" x14ac:dyDescent="0.25">
      <c r="DI4216" t="s">
        <v>149</v>
      </c>
      <c r="DJ4216" t="s">
        <v>11934</v>
      </c>
      <c r="DK4216" s="3" t="s">
        <v>11787</v>
      </c>
      <c r="DL4216" t="s">
        <v>11935</v>
      </c>
      <c r="DM4216" t="str">
        <f t="shared" si="70"/>
        <v>OK044 - Housing Authority of the City of Hugo</v>
      </c>
      <c r="DN4216" s="11" t="s">
        <v>11936</v>
      </c>
      <c r="DO4216" t="s">
        <v>11937</v>
      </c>
      <c r="DP4216">
        <v>226</v>
      </c>
    </row>
    <row r="4217" spans="113:120" x14ac:dyDescent="0.25">
      <c r="DI4217" t="s">
        <v>149</v>
      </c>
      <c r="DJ4217" t="s">
        <v>11938</v>
      </c>
      <c r="DK4217" s="3" t="s">
        <v>11787</v>
      </c>
      <c r="DL4217" t="s">
        <v>11939</v>
      </c>
      <c r="DM4217" t="str">
        <f t="shared" si="70"/>
        <v>OK046 - Housing Authority of the Town of Hydro</v>
      </c>
      <c r="DN4217" s="11" t="s">
        <v>11940</v>
      </c>
      <c r="DO4217" t="s">
        <v>11813</v>
      </c>
      <c r="DP4217">
        <v>16</v>
      </c>
    </row>
    <row r="4218" spans="113:120" x14ac:dyDescent="0.25">
      <c r="DI4218" t="s">
        <v>149</v>
      </c>
      <c r="DJ4218" t="s">
        <v>11941</v>
      </c>
      <c r="DK4218" s="3" t="s">
        <v>11787</v>
      </c>
      <c r="DL4218" t="s">
        <v>11942</v>
      </c>
      <c r="DM4218" t="str">
        <f t="shared" si="70"/>
        <v>OK048 - Housing Authority of the City of Holdenville</v>
      </c>
      <c r="DN4218" s="11" t="s">
        <v>11943</v>
      </c>
      <c r="DO4218" t="s">
        <v>11944</v>
      </c>
      <c r="DP4218">
        <v>70</v>
      </c>
    </row>
    <row r="4219" spans="113:120" x14ac:dyDescent="0.25">
      <c r="DI4219" t="s">
        <v>149</v>
      </c>
      <c r="DJ4219" t="s">
        <v>11945</v>
      </c>
      <c r="DK4219" s="3" t="s">
        <v>11787</v>
      </c>
      <c r="DL4219" t="s">
        <v>11946</v>
      </c>
      <c r="DM4219" t="str">
        <f t="shared" si="70"/>
        <v>OK050 - Housing Authority of the City of Stroud</v>
      </c>
      <c r="DN4219" s="11" t="s">
        <v>11947</v>
      </c>
      <c r="DO4219" t="s">
        <v>11813</v>
      </c>
      <c r="DP4219">
        <v>44</v>
      </c>
    </row>
    <row r="4220" spans="113:120" x14ac:dyDescent="0.25">
      <c r="DI4220" t="s">
        <v>149</v>
      </c>
      <c r="DJ4220" t="s">
        <v>11948</v>
      </c>
      <c r="DK4220" s="3" t="s">
        <v>11787</v>
      </c>
      <c r="DL4220" t="s">
        <v>11949</v>
      </c>
      <c r="DM4220" t="str">
        <f t="shared" si="70"/>
        <v>OK052 - Housing Authority of the City of Boley</v>
      </c>
      <c r="DN4220" s="11" t="s">
        <v>11950</v>
      </c>
      <c r="DO4220" t="s">
        <v>11951</v>
      </c>
      <c r="DP4220">
        <v>12</v>
      </c>
    </row>
    <row r="4221" spans="113:120" x14ac:dyDescent="0.25">
      <c r="DI4221" t="s">
        <v>149</v>
      </c>
      <c r="DJ4221" t="s">
        <v>11952</v>
      </c>
      <c r="DK4221" s="3" t="s">
        <v>11787</v>
      </c>
      <c r="DL4221" t="s">
        <v>11953</v>
      </c>
      <c r="DM4221" t="str">
        <f t="shared" si="70"/>
        <v>OK053 - Housing Authority of the Town of Indiahoma</v>
      </c>
      <c r="DN4221" s="11" t="s">
        <v>11954</v>
      </c>
      <c r="DO4221" t="s">
        <v>11813</v>
      </c>
      <c r="DP4221">
        <v>8</v>
      </c>
    </row>
    <row r="4222" spans="113:120" x14ac:dyDescent="0.25">
      <c r="DI4222" t="s">
        <v>149</v>
      </c>
      <c r="DJ4222" t="s">
        <v>11955</v>
      </c>
      <c r="DK4222" s="3" t="s">
        <v>11787</v>
      </c>
      <c r="DL4222" t="s">
        <v>11956</v>
      </c>
      <c r="DM4222" t="str">
        <f t="shared" si="70"/>
        <v>OK055 - Housing Authority of the City of Guthrie</v>
      </c>
      <c r="DN4222" s="11" t="s">
        <v>11957</v>
      </c>
      <c r="DO4222" t="s">
        <v>11958</v>
      </c>
      <c r="DP4222">
        <v>159</v>
      </c>
    </row>
    <row r="4223" spans="113:120" x14ac:dyDescent="0.25">
      <c r="DI4223" t="s">
        <v>149</v>
      </c>
      <c r="DJ4223" t="s">
        <v>11959</v>
      </c>
      <c r="DK4223" s="3" t="s">
        <v>11787</v>
      </c>
      <c r="DL4223" t="s">
        <v>11960</v>
      </c>
      <c r="DM4223" t="str">
        <f t="shared" si="70"/>
        <v>OK056 - Housing Authority of the City of Newkirk</v>
      </c>
      <c r="DN4223" s="11" t="s">
        <v>11961</v>
      </c>
      <c r="DO4223" t="s">
        <v>11962</v>
      </c>
      <c r="DP4223">
        <v>46</v>
      </c>
    </row>
    <row r="4224" spans="113:120" x14ac:dyDescent="0.25">
      <c r="DI4224" t="s">
        <v>149</v>
      </c>
      <c r="DJ4224" t="s">
        <v>11963</v>
      </c>
      <c r="DK4224" s="3" t="s">
        <v>11787</v>
      </c>
      <c r="DL4224" t="s">
        <v>11964</v>
      </c>
      <c r="DM4224" t="str">
        <f t="shared" si="70"/>
        <v>OK057 - Housing Authority of the City of Geary</v>
      </c>
      <c r="DN4224" s="11" t="s">
        <v>11965</v>
      </c>
      <c r="DO4224" t="s">
        <v>11813</v>
      </c>
      <c r="DP4224">
        <v>26</v>
      </c>
    </row>
    <row r="4225" spans="113:120" x14ac:dyDescent="0.25">
      <c r="DI4225" t="s">
        <v>149</v>
      </c>
      <c r="DJ4225" t="s">
        <v>11966</v>
      </c>
      <c r="DK4225" s="3" t="s">
        <v>11787</v>
      </c>
      <c r="DL4225" t="s">
        <v>11967</v>
      </c>
      <c r="DM4225" t="str">
        <f t="shared" si="70"/>
        <v>OK060 - Housing Authority of the City of Pawnee</v>
      </c>
      <c r="DN4225" s="11" t="s">
        <v>11968</v>
      </c>
      <c r="DO4225" t="s">
        <v>11813</v>
      </c>
      <c r="DP4225">
        <v>38</v>
      </c>
    </row>
    <row r="4226" spans="113:120" x14ac:dyDescent="0.25">
      <c r="DI4226" t="s">
        <v>149</v>
      </c>
      <c r="DJ4226" t="s">
        <v>11969</v>
      </c>
      <c r="DK4226" s="3" t="s">
        <v>11787</v>
      </c>
      <c r="DL4226" t="s">
        <v>11970</v>
      </c>
      <c r="DM4226" t="str">
        <f t="shared" si="70"/>
        <v>OK061 - Housing Authority of the Town of Valliant</v>
      </c>
      <c r="DN4226" s="11" t="s">
        <v>11971</v>
      </c>
      <c r="DO4226" t="s">
        <v>11813</v>
      </c>
      <c r="DP4226">
        <v>16</v>
      </c>
    </row>
    <row r="4227" spans="113:120" x14ac:dyDescent="0.25">
      <c r="DI4227" t="s">
        <v>14</v>
      </c>
      <c r="DJ4227" t="s">
        <v>11972</v>
      </c>
      <c r="DK4227" s="3" t="s">
        <v>11787</v>
      </c>
      <c r="DL4227" t="s">
        <v>11973</v>
      </c>
      <c r="DM4227" t="str">
        <f t="shared" si="70"/>
        <v>OK062 - Housing Authority of the City of McAlester</v>
      </c>
      <c r="DN4227" s="11" t="s">
        <v>11974</v>
      </c>
      <c r="DO4227" t="s">
        <v>11813</v>
      </c>
      <c r="DP4227">
        <v>125</v>
      </c>
    </row>
    <row r="4228" spans="113:120" x14ac:dyDescent="0.25">
      <c r="DI4228" t="s">
        <v>14</v>
      </c>
      <c r="DJ4228" t="s">
        <v>11972</v>
      </c>
      <c r="DK4228" s="3" t="s">
        <v>11787</v>
      </c>
      <c r="DL4228" t="s">
        <v>11973</v>
      </c>
      <c r="DM4228" t="str">
        <f t="shared" si="70"/>
        <v>OK062 - Housing Authority of the City of McAlester</v>
      </c>
      <c r="DN4228" s="11" t="s">
        <v>11975</v>
      </c>
      <c r="DO4228" t="s">
        <v>11813</v>
      </c>
      <c r="DP4228">
        <v>86</v>
      </c>
    </row>
    <row r="4229" spans="113:120" x14ac:dyDescent="0.25">
      <c r="DI4229" t="s">
        <v>14</v>
      </c>
      <c r="DJ4229" t="s">
        <v>11972</v>
      </c>
      <c r="DK4229" s="3" t="s">
        <v>11787</v>
      </c>
      <c r="DL4229" t="s">
        <v>11973</v>
      </c>
      <c r="DM4229" t="str">
        <f t="shared" si="70"/>
        <v>OK062 - Housing Authority of the City of McAlester</v>
      </c>
      <c r="DN4229" s="11" t="s">
        <v>11976</v>
      </c>
      <c r="DO4229" t="s">
        <v>11813</v>
      </c>
      <c r="DP4229">
        <v>63</v>
      </c>
    </row>
    <row r="4230" spans="113:120" x14ac:dyDescent="0.25">
      <c r="DI4230" t="s">
        <v>149</v>
      </c>
      <c r="DJ4230" t="s">
        <v>11977</v>
      </c>
      <c r="DK4230" s="3" t="s">
        <v>11787</v>
      </c>
      <c r="DL4230" t="s">
        <v>11978</v>
      </c>
      <c r="DM4230" t="str">
        <f t="shared" ref="DM4230:DM4293" si="71">CONCATENATE(DJ4230," - ",DL4230)</f>
        <v>OK063 - Housing Authority of the City of Commerce</v>
      </c>
      <c r="DN4230" s="11" t="s">
        <v>11979</v>
      </c>
      <c r="DO4230" t="s">
        <v>11980</v>
      </c>
      <c r="DP4230">
        <v>34</v>
      </c>
    </row>
    <row r="4231" spans="113:120" x14ac:dyDescent="0.25">
      <c r="DI4231" t="s">
        <v>149</v>
      </c>
      <c r="DJ4231" t="s">
        <v>11981</v>
      </c>
      <c r="DK4231" s="3" t="s">
        <v>11787</v>
      </c>
      <c r="DL4231" t="s">
        <v>11982</v>
      </c>
      <c r="DM4231" t="str">
        <f t="shared" si="71"/>
        <v>OK064 - Housing Authority of the Town of Seiling</v>
      </c>
      <c r="DN4231" s="11" t="s">
        <v>11983</v>
      </c>
      <c r="DO4231" t="s">
        <v>5357</v>
      </c>
      <c r="DP4231">
        <v>14</v>
      </c>
    </row>
    <row r="4232" spans="113:120" x14ac:dyDescent="0.25">
      <c r="DI4232" t="s">
        <v>149</v>
      </c>
      <c r="DJ4232" t="s">
        <v>11984</v>
      </c>
      <c r="DK4232" s="3" t="s">
        <v>11787</v>
      </c>
      <c r="DL4232" t="s">
        <v>11985</v>
      </c>
      <c r="DM4232" t="str">
        <f t="shared" si="71"/>
        <v>OK065 - Housing Authority of the City of Wynnewood</v>
      </c>
      <c r="DN4232" s="11" t="s">
        <v>11986</v>
      </c>
      <c r="DO4232" t="s">
        <v>11987</v>
      </c>
      <c r="DP4232">
        <v>28</v>
      </c>
    </row>
    <row r="4233" spans="113:120" x14ac:dyDescent="0.25">
      <c r="DI4233" t="s">
        <v>149</v>
      </c>
      <c r="DJ4233" t="s">
        <v>11988</v>
      </c>
      <c r="DK4233" s="3" t="s">
        <v>11787</v>
      </c>
      <c r="DL4233" t="s">
        <v>11989</v>
      </c>
      <c r="DM4233" t="str">
        <f t="shared" si="71"/>
        <v>OK066 - Housing Authority of the Town of Tishomingo</v>
      </c>
      <c r="DN4233" s="11" t="s">
        <v>11990</v>
      </c>
      <c r="DO4233" t="s">
        <v>11991</v>
      </c>
      <c r="DP4233">
        <v>36</v>
      </c>
    </row>
    <row r="4234" spans="113:120" x14ac:dyDescent="0.25">
      <c r="DI4234" t="s">
        <v>149</v>
      </c>
      <c r="DJ4234" t="s">
        <v>11992</v>
      </c>
      <c r="DK4234" s="3" t="s">
        <v>11787</v>
      </c>
      <c r="DL4234" t="s">
        <v>11993</v>
      </c>
      <c r="DM4234" t="str">
        <f t="shared" si="71"/>
        <v>OK067 - Housing Authority of the City of Stilwell</v>
      </c>
      <c r="DN4234" s="11" t="s">
        <v>11994</v>
      </c>
      <c r="DO4234" t="s">
        <v>11995</v>
      </c>
      <c r="DP4234">
        <v>80</v>
      </c>
    </row>
    <row r="4235" spans="113:120" x14ac:dyDescent="0.25">
      <c r="DI4235" t="s">
        <v>149</v>
      </c>
      <c r="DJ4235" t="s">
        <v>11996</v>
      </c>
      <c r="DK4235" s="3" t="s">
        <v>11787</v>
      </c>
      <c r="DL4235" t="s">
        <v>11997</v>
      </c>
      <c r="DM4235" t="str">
        <f t="shared" si="71"/>
        <v>OK068 - Housing Authority of the City of Haileyville</v>
      </c>
      <c r="DN4235" s="11" t="s">
        <v>11998</v>
      </c>
      <c r="DO4235" t="s">
        <v>11813</v>
      </c>
      <c r="DP4235">
        <v>22</v>
      </c>
    </row>
    <row r="4236" spans="113:120" x14ac:dyDescent="0.25">
      <c r="DI4236" t="s">
        <v>149</v>
      </c>
      <c r="DJ4236" t="s">
        <v>11999</v>
      </c>
      <c r="DK4236" s="3" t="s">
        <v>11787</v>
      </c>
      <c r="DL4236" t="s">
        <v>12000</v>
      </c>
      <c r="DM4236" t="str">
        <f t="shared" si="71"/>
        <v xml:space="preserve">OK069 - Housing Authority of the Town of Clayton                    </v>
      </c>
      <c r="DN4236" s="11" t="s">
        <v>12001</v>
      </c>
      <c r="DO4236" t="s">
        <v>12002</v>
      </c>
      <c r="DP4236">
        <v>30</v>
      </c>
    </row>
    <row r="4237" spans="113:120" x14ac:dyDescent="0.25">
      <c r="DI4237" t="s">
        <v>149</v>
      </c>
      <c r="DJ4237" t="s">
        <v>12003</v>
      </c>
      <c r="DK4237" s="3" t="s">
        <v>11787</v>
      </c>
      <c r="DL4237" t="s">
        <v>12004</v>
      </c>
      <c r="DM4237" t="str">
        <f t="shared" si="71"/>
        <v>OK070 - Housing Authority of the Town of Terral</v>
      </c>
      <c r="DN4237" s="11" t="s">
        <v>12005</v>
      </c>
      <c r="DO4237" t="s">
        <v>12006</v>
      </c>
      <c r="DP4237">
        <v>12</v>
      </c>
    </row>
    <row r="4238" spans="113:120" x14ac:dyDescent="0.25">
      <c r="DI4238" t="s">
        <v>149</v>
      </c>
      <c r="DJ4238" t="s">
        <v>12007</v>
      </c>
      <c r="DK4238" s="3" t="s">
        <v>11787</v>
      </c>
      <c r="DL4238" t="s">
        <v>12008</v>
      </c>
      <c r="DM4238" t="str">
        <f t="shared" si="71"/>
        <v>OK071 - Housing Authority of the Town of Tuttle</v>
      </c>
      <c r="DN4238" s="11" t="s">
        <v>12009</v>
      </c>
      <c r="DO4238" t="s">
        <v>12010</v>
      </c>
      <c r="DP4238">
        <v>18</v>
      </c>
    </row>
    <row r="4239" spans="113:120" x14ac:dyDescent="0.25">
      <c r="DI4239" t="s">
        <v>149</v>
      </c>
      <c r="DJ4239" t="s">
        <v>12011</v>
      </c>
      <c r="DK4239" s="3" t="s">
        <v>11787</v>
      </c>
      <c r="DL4239" t="s">
        <v>12012</v>
      </c>
      <c r="DM4239" t="str">
        <f t="shared" si="71"/>
        <v>OK072 - Housing Authority of the City of Hartshorne</v>
      </c>
      <c r="DN4239" s="11" t="s">
        <v>12013</v>
      </c>
      <c r="DO4239" t="s">
        <v>11813</v>
      </c>
      <c r="DP4239">
        <v>44</v>
      </c>
    </row>
    <row r="4240" spans="113:120" x14ac:dyDescent="0.25">
      <c r="DI4240" t="s">
        <v>149</v>
      </c>
      <c r="DJ4240" t="s">
        <v>12014</v>
      </c>
      <c r="DK4240" s="3" t="s">
        <v>11787</v>
      </c>
      <c r="DL4240" t="s">
        <v>12015</v>
      </c>
      <c r="DM4240" t="str">
        <f t="shared" si="71"/>
        <v>OK073 - Housing Authority of the City of Tulsa</v>
      </c>
      <c r="DN4240" s="11" t="s">
        <v>12016</v>
      </c>
      <c r="DO4240" t="s">
        <v>12017</v>
      </c>
      <c r="DP4240">
        <v>150</v>
      </c>
    </row>
    <row r="4241" spans="113:120" x14ac:dyDescent="0.25">
      <c r="DI4241" t="s">
        <v>149</v>
      </c>
      <c r="DJ4241" t="s">
        <v>12014</v>
      </c>
      <c r="DK4241" s="3" t="s">
        <v>11787</v>
      </c>
      <c r="DL4241" t="s">
        <v>12015</v>
      </c>
      <c r="DM4241" t="str">
        <f t="shared" si="71"/>
        <v>OK073 - Housing Authority of the City of Tulsa</v>
      </c>
      <c r="DN4241" s="11" t="s">
        <v>12018</v>
      </c>
      <c r="DO4241" t="s">
        <v>12019</v>
      </c>
      <c r="DP4241">
        <v>90</v>
      </c>
    </row>
    <row r="4242" spans="113:120" x14ac:dyDescent="0.25">
      <c r="DI4242" t="s">
        <v>149</v>
      </c>
      <c r="DJ4242" t="s">
        <v>12020</v>
      </c>
      <c r="DK4242" s="3" t="s">
        <v>11787</v>
      </c>
      <c r="DL4242" t="s">
        <v>12021</v>
      </c>
      <c r="DM4242" t="str">
        <f t="shared" si="71"/>
        <v>OK075 - Housing Authority of the City of Beggs</v>
      </c>
      <c r="DN4242" s="11" t="s">
        <v>12022</v>
      </c>
      <c r="DO4242" t="s">
        <v>11813</v>
      </c>
      <c r="DP4242">
        <v>50</v>
      </c>
    </row>
    <row r="4243" spans="113:120" x14ac:dyDescent="0.25">
      <c r="DI4243" t="s">
        <v>149</v>
      </c>
      <c r="DJ4243" t="s">
        <v>12023</v>
      </c>
      <c r="DK4243" s="3" t="s">
        <v>11787</v>
      </c>
      <c r="DL4243" t="s">
        <v>12024</v>
      </c>
      <c r="DM4243" t="str">
        <f t="shared" si="71"/>
        <v>OK076 - Housing Authority of the City of Kingston</v>
      </c>
      <c r="DN4243" s="11" t="s">
        <v>12025</v>
      </c>
      <c r="DO4243" t="s">
        <v>12026</v>
      </c>
      <c r="DP4243">
        <v>20</v>
      </c>
    </row>
    <row r="4244" spans="113:120" x14ac:dyDescent="0.25">
      <c r="DI4244" t="s">
        <v>149</v>
      </c>
      <c r="DJ4244" t="s">
        <v>12027</v>
      </c>
      <c r="DK4244" s="3" t="s">
        <v>11787</v>
      </c>
      <c r="DL4244" t="s">
        <v>12028</v>
      </c>
      <c r="DM4244" t="str">
        <f t="shared" si="71"/>
        <v>OK078 - Housing Authority of the City of Krebs</v>
      </c>
      <c r="DN4244" s="11" t="s">
        <v>12029</v>
      </c>
      <c r="DO4244" t="s">
        <v>11813</v>
      </c>
      <c r="DP4244">
        <v>36</v>
      </c>
    </row>
    <row r="4245" spans="113:120" x14ac:dyDescent="0.25">
      <c r="DI4245" t="s">
        <v>149</v>
      </c>
      <c r="DJ4245" t="s">
        <v>12030</v>
      </c>
      <c r="DK4245" s="3" t="s">
        <v>11787</v>
      </c>
      <c r="DL4245" t="s">
        <v>12031</v>
      </c>
      <c r="DM4245" t="str">
        <f t="shared" si="71"/>
        <v>OK079 - Housing Authority of the City of Waurika</v>
      </c>
      <c r="DN4245" s="11" t="s">
        <v>12032</v>
      </c>
      <c r="DO4245" t="s">
        <v>12033</v>
      </c>
      <c r="DP4245">
        <v>95</v>
      </c>
    </row>
    <row r="4246" spans="113:120" x14ac:dyDescent="0.25">
      <c r="DI4246" t="s">
        <v>149</v>
      </c>
      <c r="DJ4246" t="s">
        <v>12034</v>
      </c>
      <c r="DK4246" s="3" t="s">
        <v>11787</v>
      </c>
      <c r="DL4246" t="s">
        <v>12035</v>
      </c>
      <c r="DM4246" t="str">
        <f t="shared" si="71"/>
        <v>OK083 - Housing Authority of the City of Maud</v>
      </c>
      <c r="DN4246" s="11" t="s">
        <v>12036</v>
      </c>
      <c r="DO4246" t="s">
        <v>12037</v>
      </c>
      <c r="DP4246">
        <v>42</v>
      </c>
    </row>
    <row r="4247" spans="113:120" x14ac:dyDescent="0.25">
      <c r="DI4247" t="s">
        <v>149</v>
      </c>
      <c r="DJ4247" t="s">
        <v>12038</v>
      </c>
      <c r="DK4247" s="3" t="s">
        <v>11787</v>
      </c>
      <c r="DL4247" t="s">
        <v>12039</v>
      </c>
      <c r="DM4247" t="str">
        <f t="shared" si="71"/>
        <v>OK084 - Housing Authority of the City of Minco</v>
      </c>
      <c r="DN4247" s="11" t="s">
        <v>12040</v>
      </c>
      <c r="DO4247" t="s">
        <v>11813</v>
      </c>
      <c r="DP4247">
        <v>36</v>
      </c>
    </row>
    <row r="4248" spans="113:120" x14ac:dyDescent="0.25">
      <c r="DI4248" t="s">
        <v>149</v>
      </c>
      <c r="DJ4248" t="s">
        <v>12041</v>
      </c>
      <c r="DK4248" s="3" t="s">
        <v>11787</v>
      </c>
      <c r="DL4248" t="s">
        <v>12042</v>
      </c>
      <c r="DM4248" t="str">
        <f t="shared" si="71"/>
        <v>OK085 - Housing Authority of the Town of Ryan</v>
      </c>
      <c r="DN4248" s="11" t="s">
        <v>12043</v>
      </c>
      <c r="DO4248" t="s">
        <v>12044</v>
      </c>
      <c r="DP4248">
        <v>53</v>
      </c>
    </row>
    <row r="4249" spans="113:120" x14ac:dyDescent="0.25">
      <c r="DI4249" t="s">
        <v>14</v>
      </c>
      <c r="DJ4249" t="s">
        <v>12045</v>
      </c>
      <c r="DK4249" s="3" t="s">
        <v>11787</v>
      </c>
      <c r="DL4249" t="s">
        <v>2035</v>
      </c>
      <c r="DM4249" t="str">
        <f t="shared" si="71"/>
        <v>OK086 - Housing Authority of the Town of Stratford</v>
      </c>
      <c r="DN4249" s="11" t="s">
        <v>12046</v>
      </c>
      <c r="DO4249" t="s">
        <v>12047</v>
      </c>
      <c r="DP4249">
        <v>61</v>
      </c>
    </row>
    <row r="4250" spans="113:120" x14ac:dyDescent="0.25">
      <c r="DI4250" t="s">
        <v>149</v>
      </c>
      <c r="DJ4250" t="s">
        <v>12048</v>
      </c>
      <c r="DK4250" s="3" t="s">
        <v>11787</v>
      </c>
      <c r="DL4250" t="s">
        <v>12049</v>
      </c>
      <c r="DM4250" t="str">
        <f t="shared" si="71"/>
        <v>OK087 - Housing Authority of the Town of Wister</v>
      </c>
      <c r="DN4250" s="11" t="s">
        <v>12050</v>
      </c>
      <c r="DO4250" t="s">
        <v>11813</v>
      </c>
      <c r="DP4250">
        <v>36</v>
      </c>
    </row>
    <row r="4251" spans="113:120" x14ac:dyDescent="0.25">
      <c r="DI4251" t="s">
        <v>149</v>
      </c>
      <c r="DJ4251" t="s">
        <v>12051</v>
      </c>
      <c r="DK4251" s="3" t="s">
        <v>11787</v>
      </c>
      <c r="DL4251" t="s">
        <v>12052</v>
      </c>
      <c r="DM4251" t="str">
        <f t="shared" si="71"/>
        <v>OK088 - Housing Authority of the Town of Talihina</v>
      </c>
      <c r="DN4251" s="11" t="s">
        <v>12053</v>
      </c>
      <c r="DO4251" t="s">
        <v>11813</v>
      </c>
      <c r="DP4251">
        <v>32</v>
      </c>
    </row>
    <row r="4252" spans="113:120" x14ac:dyDescent="0.25">
      <c r="DI4252" t="s">
        <v>149</v>
      </c>
      <c r="DJ4252" t="s">
        <v>12054</v>
      </c>
      <c r="DK4252" s="3" t="s">
        <v>11787</v>
      </c>
      <c r="DL4252" t="s">
        <v>12055</v>
      </c>
      <c r="DM4252" t="str">
        <f t="shared" si="71"/>
        <v>OK089 - Housing Authority of the City of Hobart</v>
      </c>
      <c r="DN4252" s="11" t="s">
        <v>12056</v>
      </c>
      <c r="DO4252" t="s">
        <v>12057</v>
      </c>
      <c r="DP4252">
        <v>78</v>
      </c>
    </row>
    <row r="4253" spans="113:120" x14ac:dyDescent="0.25">
      <c r="DI4253" t="s">
        <v>149</v>
      </c>
      <c r="DJ4253" t="s">
        <v>12058</v>
      </c>
      <c r="DK4253" s="3" t="s">
        <v>11787</v>
      </c>
      <c r="DL4253" t="s">
        <v>12059</v>
      </c>
      <c r="DM4253" t="str">
        <f t="shared" si="71"/>
        <v>OK092 - Housing Authority of the Town of Granite</v>
      </c>
      <c r="DN4253" s="11" t="s">
        <v>12060</v>
      </c>
      <c r="DO4253" t="s">
        <v>12061</v>
      </c>
      <c r="DP4253">
        <v>30</v>
      </c>
    </row>
    <row r="4254" spans="113:120" x14ac:dyDescent="0.25">
      <c r="DI4254" t="s">
        <v>14</v>
      </c>
      <c r="DJ4254" t="s">
        <v>12062</v>
      </c>
      <c r="DK4254" s="3" t="s">
        <v>11787</v>
      </c>
      <c r="DL4254" t="s">
        <v>12063</v>
      </c>
      <c r="DM4254" t="str">
        <f t="shared" si="71"/>
        <v>OK095 - Housing Authority of the City of Shawnee</v>
      </c>
      <c r="DN4254" s="11" t="s">
        <v>12064</v>
      </c>
      <c r="DO4254" t="s">
        <v>11813</v>
      </c>
      <c r="DP4254">
        <v>265</v>
      </c>
    </row>
    <row r="4255" spans="113:120" x14ac:dyDescent="0.25">
      <c r="DI4255" t="s">
        <v>14</v>
      </c>
      <c r="DJ4255" t="s">
        <v>12062</v>
      </c>
      <c r="DK4255" s="3" t="s">
        <v>11787</v>
      </c>
      <c r="DL4255" t="s">
        <v>12063</v>
      </c>
      <c r="DM4255" t="str">
        <f t="shared" si="71"/>
        <v>OK095 - Housing Authority of the City of Shawnee</v>
      </c>
      <c r="DN4255" s="11" t="s">
        <v>12065</v>
      </c>
      <c r="DO4255" t="s">
        <v>12066</v>
      </c>
      <c r="DP4255">
        <v>177</v>
      </c>
    </row>
    <row r="4256" spans="113:120" x14ac:dyDescent="0.25">
      <c r="DI4256" t="s">
        <v>149</v>
      </c>
      <c r="DJ4256" t="s">
        <v>12067</v>
      </c>
      <c r="DK4256" s="3" t="s">
        <v>11787</v>
      </c>
      <c r="DL4256" t="s">
        <v>12068</v>
      </c>
      <c r="DM4256" t="str">
        <f t="shared" si="71"/>
        <v>OK096 - Housing Authority of the City of Wewoka</v>
      </c>
      <c r="DN4256" s="11" t="s">
        <v>12069</v>
      </c>
      <c r="DO4256" t="s">
        <v>11813</v>
      </c>
      <c r="DP4256">
        <v>90</v>
      </c>
    </row>
    <row r="4257" spans="113:120" x14ac:dyDescent="0.25">
      <c r="DI4257" t="s">
        <v>149</v>
      </c>
      <c r="DJ4257" t="s">
        <v>12070</v>
      </c>
      <c r="DK4257" s="3" t="s">
        <v>11787</v>
      </c>
      <c r="DL4257" t="s">
        <v>12071</v>
      </c>
      <c r="DM4257" t="str">
        <f t="shared" si="71"/>
        <v>OK097 - Housing Authority of the Town of Cheyenne</v>
      </c>
      <c r="DN4257" s="11" t="s">
        <v>12072</v>
      </c>
      <c r="DO4257" t="s">
        <v>12073</v>
      </c>
      <c r="DP4257">
        <v>22</v>
      </c>
    </row>
    <row r="4258" spans="113:120" x14ac:dyDescent="0.25">
      <c r="DI4258" t="s">
        <v>14</v>
      </c>
      <c r="DJ4258" t="s">
        <v>12074</v>
      </c>
      <c r="DK4258" s="3" t="s">
        <v>11787</v>
      </c>
      <c r="DL4258" t="s">
        <v>12075</v>
      </c>
      <c r="DM4258" t="str">
        <f t="shared" si="71"/>
        <v>OK099 - Housing Authority of the City of Muskogee</v>
      </c>
      <c r="DN4258" s="11" t="s">
        <v>12076</v>
      </c>
      <c r="DO4258" t="s">
        <v>12077</v>
      </c>
      <c r="DP4258">
        <v>200</v>
      </c>
    </row>
    <row r="4259" spans="113:120" x14ac:dyDescent="0.25">
      <c r="DI4259" t="s">
        <v>14</v>
      </c>
      <c r="DJ4259" t="s">
        <v>12074</v>
      </c>
      <c r="DK4259" s="3" t="s">
        <v>11787</v>
      </c>
      <c r="DL4259" t="s">
        <v>12075</v>
      </c>
      <c r="DM4259" t="str">
        <f t="shared" si="71"/>
        <v>OK099 - Housing Authority of the City of Muskogee</v>
      </c>
      <c r="DN4259" s="11" t="s">
        <v>12078</v>
      </c>
      <c r="DO4259" t="s">
        <v>12079</v>
      </c>
      <c r="DP4259">
        <v>200</v>
      </c>
    </row>
    <row r="4260" spans="113:120" x14ac:dyDescent="0.25">
      <c r="DI4260" t="s">
        <v>149</v>
      </c>
      <c r="DJ4260" t="s">
        <v>12080</v>
      </c>
      <c r="DK4260" s="3" t="s">
        <v>11787</v>
      </c>
      <c r="DL4260" t="s">
        <v>12081</v>
      </c>
      <c r="DM4260" t="str">
        <f t="shared" si="71"/>
        <v>OK101 - Housing Authority of the City of Boswell</v>
      </c>
      <c r="DN4260" s="11" t="s">
        <v>12082</v>
      </c>
      <c r="DO4260" t="s">
        <v>11813</v>
      </c>
      <c r="DP4260">
        <v>18</v>
      </c>
    </row>
    <row r="4261" spans="113:120" x14ac:dyDescent="0.25">
      <c r="DI4261" t="s">
        <v>149</v>
      </c>
      <c r="DJ4261" t="s">
        <v>12083</v>
      </c>
      <c r="DK4261" s="3" t="s">
        <v>11787</v>
      </c>
      <c r="DL4261" t="s">
        <v>12084</v>
      </c>
      <c r="DM4261" t="str">
        <f t="shared" si="71"/>
        <v>OK103 - Housing Authority of the City of Waynoka</v>
      </c>
      <c r="DN4261" s="11" t="s">
        <v>12085</v>
      </c>
      <c r="DO4261" t="s">
        <v>11813</v>
      </c>
      <c r="DP4261">
        <v>29</v>
      </c>
    </row>
    <row r="4262" spans="113:120" x14ac:dyDescent="0.25">
      <c r="DI4262" t="s">
        <v>149</v>
      </c>
      <c r="DJ4262" t="s">
        <v>12086</v>
      </c>
      <c r="DK4262" s="3" t="s">
        <v>11787</v>
      </c>
      <c r="DL4262" t="s">
        <v>12087</v>
      </c>
      <c r="DM4262" t="str">
        <f t="shared" si="71"/>
        <v>OK105 - Housing Authority of the City of Konawa</v>
      </c>
      <c r="DN4262" s="11" t="s">
        <v>12088</v>
      </c>
      <c r="DO4262" t="s">
        <v>12089</v>
      </c>
      <c r="DP4262">
        <v>38</v>
      </c>
    </row>
    <row r="4263" spans="113:120" x14ac:dyDescent="0.25">
      <c r="DI4263" t="s">
        <v>149</v>
      </c>
      <c r="DJ4263" t="s">
        <v>12090</v>
      </c>
      <c r="DK4263" s="3" t="s">
        <v>11787</v>
      </c>
      <c r="DL4263" t="s">
        <v>12091</v>
      </c>
      <c r="DM4263" t="str">
        <f t="shared" si="71"/>
        <v>OK106 - Housing Authority of the City of Langston</v>
      </c>
      <c r="DN4263" s="11" t="s">
        <v>12092</v>
      </c>
      <c r="DO4263" t="s">
        <v>12093</v>
      </c>
      <c r="DP4263">
        <v>60</v>
      </c>
    </row>
    <row r="4264" spans="113:120" x14ac:dyDescent="0.25">
      <c r="DI4264" t="s">
        <v>149</v>
      </c>
      <c r="DJ4264" t="s">
        <v>12094</v>
      </c>
      <c r="DK4264" s="3" t="s">
        <v>11787</v>
      </c>
      <c r="DL4264" t="s">
        <v>12095</v>
      </c>
      <c r="DM4264" t="str">
        <f t="shared" si="71"/>
        <v>OK108 - Housing Authority of the Town of Mountain Park</v>
      </c>
      <c r="DN4264" s="11" t="s">
        <v>12096</v>
      </c>
      <c r="DO4264" t="s">
        <v>12097</v>
      </c>
      <c r="DP4264">
        <v>16</v>
      </c>
    </row>
    <row r="4265" spans="113:120" x14ac:dyDescent="0.25">
      <c r="DI4265" t="s">
        <v>149</v>
      </c>
      <c r="DJ4265" t="s">
        <v>12098</v>
      </c>
      <c r="DK4265" s="3" t="s">
        <v>11787</v>
      </c>
      <c r="DL4265" t="s">
        <v>12099</v>
      </c>
      <c r="DM4265" t="str">
        <f t="shared" si="71"/>
        <v>OK111 - Housing Authority of the City of Ponca City</v>
      </c>
      <c r="DN4265" s="11" t="s">
        <v>12100</v>
      </c>
      <c r="DO4265" t="s">
        <v>12101</v>
      </c>
      <c r="DP4265">
        <v>177</v>
      </c>
    </row>
    <row r="4266" spans="113:120" x14ac:dyDescent="0.25">
      <c r="DI4266" t="s">
        <v>149</v>
      </c>
      <c r="DJ4266" t="s">
        <v>12102</v>
      </c>
      <c r="DK4266" s="3" t="s">
        <v>11787</v>
      </c>
      <c r="DL4266" t="s">
        <v>12103</v>
      </c>
      <c r="DM4266" t="str">
        <f t="shared" si="71"/>
        <v>OK113 - Housing Authority of the Town of Fort Cobb</v>
      </c>
      <c r="DN4266" s="11" t="s">
        <v>12104</v>
      </c>
      <c r="DO4266" t="s">
        <v>5357</v>
      </c>
      <c r="DP4266">
        <v>20</v>
      </c>
    </row>
    <row r="4267" spans="113:120" x14ac:dyDescent="0.25">
      <c r="DI4267" t="s">
        <v>149</v>
      </c>
      <c r="DJ4267" t="s">
        <v>12105</v>
      </c>
      <c r="DK4267" s="3" t="s">
        <v>11787</v>
      </c>
      <c r="DL4267" t="s">
        <v>12106</v>
      </c>
      <c r="DM4267" t="str">
        <f t="shared" si="71"/>
        <v>OK116 - Housing Authority of the Town of Tipton</v>
      </c>
      <c r="DN4267" s="11" t="s">
        <v>12107</v>
      </c>
      <c r="DO4267" t="s">
        <v>11813</v>
      </c>
      <c r="DP4267">
        <v>22</v>
      </c>
    </row>
    <row r="4268" spans="113:120" x14ac:dyDescent="0.25">
      <c r="DI4268" t="s">
        <v>149</v>
      </c>
      <c r="DJ4268" t="s">
        <v>12108</v>
      </c>
      <c r="DK4268" s="3" t="s">
        <v>11787</v>
      </c>
      <c r="DL4268" t="s">
        <v>12109</v>
      </c>
      <c r="DM4268" t="str">
        <f t="shared" si="71"/>
        <v>OK118 - Housing Authority of the Town of Fort Gibson</v>
      </c>
      <c r="DN4268" s="11" t="s">
        <v>12110</v>
      </c>
      <c r="DO4268" t="s">
        <v>5357</v>
      </c>
      <c r="DP4268">
        <v>64</v>
      </c>
    </row>
    <row r="4269" spans="113:120" x14ac:dyDescent="0.25">
      <c r="DI4269" t="s">
        <v>149</v>
      </c>
      <c r="DJ4269" t="s">
        <v>12111</v>
      </c>
      <c r="DK4269" s="3" t="s">
        <v>11787</v>
      </c>
      <c r="DL4269" t="s">
        <v>12112</v>
      </c>
      <c r="DM4269" t="str">
        <f t="shared" si="71"/>
        <v>OK119 - Housing Authority of the City of Afton</v>
      </c>
      <c r="DN4269" s="11" t="s">
        <v>12113</v>
      </c>
      <c r="DO4269" t="s">
        <v>12114</v>
      </c>
      <c r="DP4269">
        <v>20</v>
      </c>
    </row>
    <row r="4270" spans="113:120" x14ac:dyDescent="0.25">
      <c r="DI4270" t="s">
        <v>149</v>
      </c>
      <c r="DJ4270" t="s">
        <v>12115</v>
      </c>
      <c r="DK4270" s="3" t="s">
        <v>11787</v>
      </c>
      <c r="DL4270" t="s">
        <v>12116</v>
      </c>
      <c r="DM4270" t="str">
        <f t="shared" si="71"/>
        <v>OK120 - Housing Authority of the City of Yale</v>
      </c>
      <c r="DN4270" s="11" t="s">
        <v>12117</v>
      </c>
      <c r="DO4270" t="s">
        <v>11813</v>
      </c>
      <c r="DP4270">
        <v>30</v>
      </c>
    </row>
    <row r="4271" spans="113:120" x14ac:dyDescent="0.25">
      <c r="DI4271" t="s">
        <v>149</v>
      </c>
      <c r="DJ4271" t="s">
        <v>12118</v>
      </c>
      <c r="DK4271" s="3" t="s">
        <v>11787</v>
      </c>
      <c r="DL4271" t="s">
        <v>12119</v>
      </c>
      <c r="DM4271" t="str">
        <f t="shared" si="71"/>
        <v>OK121 - Housing Authority of the City of Keota</v>
      </c>
      <c r="DN4271" s="11" t="s">
        <v>12120</v>
      </c>
      <c r="DO4271" t="s">
        <v>12121</v>
      </c>
      <c r="DP4271">
        <v>18</v>
      </c>
    </row>
    <row r="4272" spans="113:120" x14ac:dyDescent="0.25">
      <c r="DI4272" t="s">
        <v>14</v>
      </c>
      <c r="DJ4272" t="s">
        <v>12122</v>
      </c>
      <c r="DK4272" s="3" t="s">
        <v>11787</v>
      </c>
      <c r="DL4272" t="s">
        <v>12123</v>
      </c>
      <c r="DM4272" t="str">
        <f t="shared" si="71"/>
        <v>OK123 - Housing Authority of Osage County</v>
      </c>
      <c r="DN4272" s="11" t="s">
        <v>12124</v>
      </c>
      <c r="DO4272" t="s">
        <v>12125</v>
      </c>
      <c r="DP4272">
        <v>129</v>
      </c>
    </row>
    <row r="4273" spans="113:120" x14ac:dyDescent="0.25">
      <c r="DI4273" t="s">
        <v>14</v>
      </c>
      <c r="DJ4273" t="s">
        <v>12122</v>
      </c>
      <c r="DK4273" s="3" t="s">
        <v>11787</v>
      </c>
      <c r="DL4273" t="s">
        <v>12123</v>
      </c>
      <c r="DM4273" t="str">
        <f t="shared" si="71"/>
        <v>OK123 - Housing Authority of Osage County</v>
      </c>
      <c r="DN4273" s="11" t="s">
        <v>12126</v>
      </c>
      <c r="DO4273" t="s">
        <v>12125</v>
      </c>
      <c r="DP4273">
        <v>153</v>
      </c>
    </row>
    <row r="4274" spans="113:120" x14ac:dyDescent="0.25">
      <c r="DI4274" t="s">
        <v>149</v>
      </c>
      <c r="DJ4274" t="s">
        <v>12127</v>
      </c>
      <c r="DK4274" s="3" t="s">
        <v>11787</v>
      </c>
      <c r="DL4274" t="s">
        <v>12128</v>
      </c>
      <c r="DM4274" t="str">
        <f t="shared" si="71"/>
        <v>OK124 - Housing Authority of the City of Atoka</v>
      </c>
      <c r="DN4274" s="11" t="s">
        <v>12129</v>
      </c>
      <c r="DO4274" t="s">
        <v>11813</v>
      </c>
      <c r="DP4274">
        <v>121</v>
      </c>
    </row>
    <row r="4275" spans="113:120" x14ac:dyDescent="0.25">
      <c r="DI4275" t="s">
        <v>149</v>
      </c>
      <c r="DJ4275" t="s">
        <v>12130</v>
      </c>
      <c r="DK4275" s="3" t="s">
        <v>11787</v>
      </c>
      <c r="DL4275" t="s">
        <v>12131</v>
      </c>
      <c r="DM4275" t="str">
        <f t="shared" si="71"/>
        <v>OK131 - Housing Authority of the Kiamichi Electric Coop</v>
      </c>
      <c r="DN4275" s="11" t="s">
        <v>12132</v>
      </c>
      <c r="DO4275" t="s">
        <v>12133</v>
      </c>
      <c r="DP4275">
        <v>130</v>
      </c>
    </row>
    <row r="4276" spans="113:120" x14ac:dyDescent="0.25">
      <c r="DI4276" t="s">
        <v>149</v>
      </c>
      <c r="DJ4276" t="s">
        <v>12134</v>
      </c>
      <c r="DK4276" s="3" t="s">
        <v>11787</v>
      </c>
      <c r="DL4276" t="s">
        <v>12135</v>
      </c>
      <c r="DM4276" t="str">
        <f t="shared" si="71"/>
        <v>OK132 - Housing Authority of the Town of Cushing</v>
      </c>
      <c r="DN4276" s="11" t="s">
        <v>12136</v>
      </c>
      <c r="DO4276" t="s">
        <v>12137</v>
      </c>
      <c r="DP4276">
        <v>40</v>
      </c>
    </row>
    <row r="4277" spans="113:120" x14ac:dyDescent="0.25">
      <c r="DI4277" t="s">
        <v>149</v>
      </c>
      <c r="DJ4277" t="s">
        <v>12138</v>
      </c>
      <c r="DK4277" s="3" t="s">
        <v>11787</v>
      </c>
      <c r="DL4277" t="s">
        <v>12139</v>
      </c>
      <c r="DM4277" t="str">
        <f t="shared" si="71"/>
        <v>OK134 - Housing Authority of the Caddo Electric Cooperativ</v>
      </c>
      <c r="DN4277" s="11" t="s">
        <v>12140</v>
      </c>
      <c r="DO4277" t="s">
        <v>12141</v>
      </c>
      <c r="DP4277">
        <v>34</v>
      </c>
    </row>
    <row r="4278" spans="113:120" x14ac:dyDescent="0.25">
      <c r="DI4278" t="s">
        <v>149</v>
      </c>
      <c r="DJ4278" t="s">
        <v>12142</v>
      </c>
      <c r="DK4278" s="3" t="s">
        <v>11787</v>
      </c>
      <c r="DL4278" t="s">
        <v>12143</v>
      </c>
      <c r="DM4278" t="str">
        <f t="shared" si="71"/>
        <v>OK136 - Housing Authority of the Cookson Hills Electric Co</v>
      </c>
      <c r="DN4278" s="11" t="s">
        <v>12144</v>
      </c>
      <c r="DO4278" t="s">
        <v>11813</v>
      </c>
      <c r="DP4278">
        <v>32</v>
      </c>
    </row>
    <row r="4279" spans="113:120" x14ac:dyDescent="0.25">
      <c r="DI4279" t="s">
        <v>149</v>
      </c>
      <c r="DJ4279" t="s">
        <v>12145</v>
      </c>
      <c r="DK4279" s="3" t="s">
        <v>11787</v>
      </c>
      <c r="DL4279" t="s">
        <v>12146</v>
      </c>
      <c r="DM4279" t="str">
        <f t="shared" si="71"/>
        <v>OK137 - Housing Authority of the Choctaw Electric Cooperat</v>
      </c>
      <c r="DN4279" s="11" t="s">
        <v>12147</v>
      </c>
      <c r="DO4279" t="s">
        <v>12148</v>
      </c>
      <c r="DP4279">
        <v>83</v>
      </c>
    </row>
    <row r="4280" spans="113:120" x14ac:dyDescent="0.25">
      <c r="DI4280" t="s">
        <v>149</v>
      </c>
      <c r="DJ4280" t="s">
        <v>12149</v>
      </c>
      <c r="DK4280" s="3" t="s">
        <v>11787</v>
      </c>
      <c r="DL4280" t="s">
        <v>12150</v>
      </c>
      <c r="DM4280" t="str">
        <f t="shared" si="71"/>
        <v>OK139 - Housing Authority of the City of Norman</v>
      </c>
      <c r="DN4280" s="11" t="s">
        <v>12151</v>
      </c>
      <c r="DO4280" t="s">
        <v>12152</v>
      </c>
      <c r="DP4280">
        <v>173</v>
      </c>
    </row>
    <row r="4281" spans="113:120" x14ac:dyDescent="0.25">
      <c r="DI4281" t="s">
        <v>149</v>
      </c>
      <c r="DJ4281" t="s">
        <v>12153</v>
      </c>
      <c r="DK4281" s="3" t="s">
        <v>11787</v>
      </c>
      <c r="DL4281" t="s">
        <v>12154</v>
      </c>
      <c r="DM4281" t="str">
        <f t="shared" si="71"/>
        <v>OK142 - Housing Authority of the City of Henryetta</v>
      </c>
      <c r="DN4281" s="11" t="s">
        <v>12155</v>
      </c>
      <c r="DO4281" t="s">
        <v>11813</v>
      </c>
      <c r="DP4281">
        <v>50</v>
      </c>
    </row>
    <row r="4282" spans="113:120" x14ac:dyDescent="0.25">
      <c r="DI4282" t="s">
        <v>149</v>
      </c>
      <c r="DJ4282" t="s">
        <v>12156</v>
      </c>
      <c r="DK4282" s="3" t="s">
        <v>11787</v>
      </c>
      <c r="DL4282" t="s">
        <v>12157</v>
      </c>
      <c r="DM4282" t="str">
        <f t="shared" si="71"/>
        <v>OK146 - Housing Authority of the City of Stillwater</v>
      </c>
      <c r="DN4282" s="11" t="s">
        <v>12158</v>
      </c>
      <c r="DO4282" t="s">
        <v>12159</v>
      </c>
      <c r="DP4282">
        <v>135</v>
      </c>
    </row>
    <row r="4283" spans="113:120" x14ac:dyDescent="0.25">
      <c r="DI4283" t="s">
        <v>149</v>
      </c>
      <c r="DJ4283" t="s">
        <v>12160</v>
      </c>
      <c r="DK4283" s="3" t="s">
        <v>11787</v>
      </c>
      <c r="DL4283" t="s">
        <v>12161</v>
      </c>
      <c r="DM4283" t="str">
        <f t="shared" si="71"/>
        <v>OK147 - Housing Authority of the Town of Lone Wolf</v>
      </c>
      <c r="DN4283" s="11" t="s">
        <v>12162</v>
      </c>
      <c r="DO4283" t="s">
        <v>12163</v>
      </c>
      <c r="DP4283">
        <v>25</v>
      </c>
    </row>
    <row r="4284" spans="113:120" x14ac:dyDescent="0.25">
      <c r="DI4284" t="s">
        <v>149</v>
      </c>
      <c r="DJ4284" t="s">
        <v>12164</v>
      </c>
      <c r="DK4284" s="3" t="s">
        <v>11787</v>
      </c>
      <c r="DL4284" t="s">
        <v>12165</v>
      </c>
      <c r="DM4284" t="str">
        <f t="shared" si="71"/>
        <v>OK148 - Housing Authority of the City of Tecumseh</v>
      </c>
      <c r="DN4284" s="11" t="s">
        <v>12166</v>
      </c>
      <c r="DO4284" t="s">
        <v>12167</v>
      </c>
      <c r="DP4284">
        <v>63</v>
      </c>
    </row>
    <row r="4285" spans="113:120" x14ac:dyDescent="0.25">
      <c r="DI4285" t="s">
        <v>149</v>
      </c>
      <c r="DJ4285" t="s">
        <v>12168</v>
      </c>
      <c r="DK4285" s="3" t="s">
        <v>11787</v>
      </c>
      <c r="DL4285" t="s">
        <v>12169</v>
      </c>
      <c r="DM4285" t="str">
        <f t="shared" si="71"/>
        <v>OK149 - Housing Authority of the City of Pauls Valley</v>
      </c>
      <c r="DN4285" s="11" t="s">
        <v>12170</v>
      </c>
      <c r="DO4285" t="s">
        <v>12171</v>
      </c>
      <c r="DP4285">
        <v>61</v>
      </c>
    </row>
    <row r="4286" spans="113:120" x14ac:dyDescent="0.25">
      <c r="DI4286" t="s">
        <v>149</v>
      </c>
      <c r="DJ4286" t="s">
        <v>12172</v>
      </c>
      <c r="DK4286" s="3" t="s">
        <v>11787</v>
      </c>
      <c r="DL4286" t="s">
        <v>12173</v>
      </c>
      <c r="DM4286" t="str">
        <f t="shared" si="71"/>
        <v>OK150 - Housing Authority of the City of Del City</v>
      </c>
      <c r="DN4286" s="11" t="s">
        <v>12174</v>
      </c>
      <c r="DO4286" t="s">
        <v>12175</v>
      </c>
      <c r="DP4286">
        <v>100</v>
      </c>
    </row>
    <row r="4287" spans="113:120" x14ac:dyDescent="0.25">
      <c r="DI4287" t="s">
        <v>149</v>
      </c>
      <c r="DJ4287" t="s">
        <v>12176</v>
      </c>
      <c r="DK4287" s="3" t="s">
        <v>11787</v>
      </c>
      <c r="DL4287" t="s">
        <v>12177</v>
      </c>
      <c r="DM4287" t="str">
        <f t="shared" si="71"/>
        <v>OK154 - Housing Authority of the Town of Mountain View</v>
      </c>
      <c r="DN4287" s="11" t="s">
        <v>12178</v>
      </c>
      <c r="DO4287" t="s">
        <v>12179</v>
      </c>
      <c r="DP4287">
        <v>40</v>
      </c>
    </row>
    <row r="4288" spans="113:120" x14ac:dyDescent="0.25">
      <c r="DI4288" t="s">
        <v>14</v>
      </c>
      <c r="DJ4288" t="s">
        <v>12180</v>
      </c>
      <c r="DK4288" s="3" t="s">
        <v>12181</v>
      </c>
      <c r="DL4288" t="s">
        <v>12182</v>
      </c>
      <c r="DM4288" t="str">
        <f t="shared" si="71"/>
        <v>OR001 - Housing Authority of Clackamas County</v>
      </c>
      <c r="DN4288" s="11" t="s">
        <v>12183</v>
      </c>
      <c r="DO4288" t="s">
        <v>12184</v>
      </c>
      <c r="DP4288">
        <v>100</v>
      </c>
    </row>
    <row r="4289" spans="113:120" x14ac:dyDescent="0.25">
      <c r="DI4289" t="s">
        <v>14</v>
      </c>
      <c r="DJ4289" t="s">
        <v>12180</v>
      </c>
      <c r="DK4289" s="3" t="s">
        <v>12181</v>
      </c>
      <c r="DL4289" t="s">
        <v>12182</v>
      </c>
      <c r="DM4289" t="str">
        <f t="shared" si="71"/>
        <v>OR001 - Housing Authority of Clackamas County</v>
      </c>
      <c r="DN4289" s="11" t="s">
        <v>12185</v>
      </c>
      <c r="DO4289" t="s">
        <v>12186</v>
      </c>
      <c r="DP4289">
        <v>145</v>
      </c>
    </row>
    <row r="4290" spans="113:120" x14ac:dyDescent="0.25">
      <c r="DI4290" t="s">
        <v>14</v>
      </c>
      <c r="DJ4290" t="s">
        <v>12180</v>
      </c>
      <c r="DK4290" s="3" t="s">
        <v>12181</v>
      </c>
      <c r="DL4290" t="s">
        <v>12182</v>
      </c>
      <c r="DM4290" t="str">
        <f t="shared" si="71"/>
        <v>OR001 - Housing Authority of Clackamas County</v>
      </c>
      <c r="DN4290" s="11" t="s">
        <v>12187</v>
      </c>
      <c r="DO4290" t="s">
        <v>12188</v>
      </c>
      <c r="DP4290">
        <v>100</v>
      </c>
    </row>
    <row r="4291" spans="113:120" x14ac:dyDescent="0.25">
      <c r="DI4291" t="s">
        <v>14</v>
      </c>
      <c r="DJ4291" t="s">
        <v>12180</v>
      </c>
      <c r="DK4291" s="3" t="s">
        <v>12181</v>
      </c>
      <c r="DL4291" t="s">
        <v>12182</v>
      </c>
      <c r="DM4291" t="str">
        <f t="shared" si="71"/>
        <v>OR001 - Housing Authority of Clackamas County</v>
      </c>
      <c r="DN4291" s="11" t="s">
        <v>12189</v>
      </c>
      <c r="DO4291" t="s">
        <v>12190</v>
      </c>
      <c r="DP4291">
        <v>100</v>
      </c>
    </row>
    <row r="4292" spans="113:120" x14ac:dyDescent="0.25">
      <c r="DI4292" t="s">
        <v>14</v>
      </c>
      <c r="DJ4292" t="s">
        <v>12191</v>
      </c>
      <c r="DK4292" s="3" t="s">
        <v>12181</v>
      </c>
      <c r="DL4292" t="s">
        <v>12192</v>
      </c>
      <c r="DM4292" t="str">
        <f t="shared" si="71"/>
        <v>OR002 - Housing Authority of Portland</v>
      </c>
      <c r="DN4292" s="11" t="s">
        <v>12193</v>
      </c>
      <c r="DO4292" t="s">
        <v>12194</v>
      </c>
      <c r="DP4292">
        <v>70</v>
      </c>
    </row>
    <row r="4293" spans="113:120" x14ac:dyDescent="0.25">
      <c r="DI4293" t="s">
        <v>14</v>
      </c>
      <c r="DJ4293" t="s">
        <v>12191</v>
      </c>
      <c r="DK4293" s="3" t="s">
        <v>12181</v>
      </c>
      <c r="DL4293" t="s">
        <v>12192</v>
      </c>
      <c r="DM4293" t="str">
        <f t="shared" si="71"/>
        <v>OR002 - Housing Authority of Portland</v>
      </c>
      <c r="DN4293" s="11" t="s">
        <v>12195</v>
      </c>
      <c r="DO4293" t="s">
        <v>12196</v>
      </c>
      <c r="DP4293">
        <v>80</v>
      </c>
    </row>
    <row r="4294" spans="113:120" x14ac:dyDescent="0.25">
      <c r="DI4294" t="s">
        <v>14</v>
      </c>
      <c r="DJ4294" t="s">
        <v>12191</v>
      </c>
      <c r="DK4294" s="3" t="s">
        <v>12181</v>
      </c>
      <c r="DL4294" t="s">
        <v>12192</v>
      </c>
      <c r="DM4294" t="str">
        <f t="shared" ref="DM4294:DM4357" si="72">CONCATENATE(DJ4294," - ",DL4294)</f>
        <v>OR002 - Housing Authority of Portland</v>
      </c>
      <c r="DN4294" s="11" t="s">
        <v>12197</v>
      </c>
      <c r="DO4294" t="s">
        <v>12198</v>
      </c>
      <c r="DP4294">
        <v>32</v>
      </c>
    </row>
    <row r="4295" spans="113:120" x14ac:dyDescent="0.25">
      <c r="DI4295" t="s">
        <v>14</v>
      </c>
      <c r="DJ4295" t="s">
        <v>12191</v>
      </c>
      <c r="DK4295" s="3" t="s">
        <v>12181</v>
      </c>
      <c r="DL4295" t="s">
        <v>12192</v>
      </c>
      <c r="DM4295" t="str">
        <f t="shared" si="72"/>
        <v>OR002 - Housing Authority of Portland</v>
      </c>
      <c r="DN4295" s="11" t="s">
        <v>12199</v>
      </c>
      <c r="DO4295" t="s">
        <v>12200</v>
      </c>
      <c r="DP4295">
        <v>20</v>
      </c>
    </row>
    <row r="4296" spans="113:120" x14ac:dyDescent="0.25">
      <c r="DI4296" t="s">
        <v>14</v>
      </c>
      <c r="DJ4296" t="s">
        <v>12191</v>
      </c>
      <c r="DK4296" s="3" t="s">
        <v>12181</v>
      </c>
      <c r="DL4296" t="s">
        <v>12192</v>
      </c>
      <c r="DM4296" t="str">
        <f t="shared" si="72"/>
        <v>OR002 - Housing Authority of Portland</v>
      </c>
      <c r="DN4296" s="11" t="s">
        <v>12201</v>
      </c>
      <c r="DO4296" t="s">
        <v>12202</v>
      </c>
      <c r="DP4296">
        <v>24</v>
      </c>
    </row>
    <row r="4297" spans="113:120" x14ac:dyDescent="0.25">
      <c r="DI4297" t="s">
        <v>14</v>
      </c>
      <c r="DJ4297" t="s">
        <v>12191</v>
      </c>
      <c r="DK4297" s="3" t="s">
        <v>12181</v>
      </c>
      <c r="DL4297" t="s">
        <v>12192</v>
      </c>
      <c r="DM4297" t="str">
        <f t="shared" si="72"/>
        <v>OR002 - Housing Authority of Portland</v>
      </c>
      <c r="DN4297" s="11" t="s">
        <v>12203</v>
      </c>
      <c r="DO4297" t="s">
        <v>12204</v>
      </c>
      <c r="DP4297">
        <v>24</v>
      </c>
    </row>
    <row r="4298" spans="113:120" x14ac:dyDescent="0.25">
      <c r="DI4298" t="s">
        <v>14</v>
      </c>
      <c r="DJ4298" t="s">
        <v>12191</v>
      </c>
      <c r="DK4298" s="3" t="s">
        <v>12181</v>
      </c>
      <c r="DL4298" t="s">
        <v>12192</v>
      </c>
      <c r="DM4298" t="str">
        <f t="shared" si="72"/>
        <v>OR002 - Housing Authority of Portland</v>
      </c>
      <c r="DN4298" s="11" t="s">
        <v>12205</v>
      </c>
      <c r="DO4298" t="s">
        <v>12206</v>
      </c>
      <c r="DP4298">
        <v>18</v>
      </c>
    </row>
    <row r="4299" spans="113:120" x14ac:dyDescent="0.25">
      <c r="DI4299" t="s">
        <v>14</v>
      </c>
      <c r="DJ4299" t="s">
        <v>12191</v>
      </c>
      <c r="DK4299" s="3" t="s">
        <v>12181</v>
      </c>
      <c r="DL4299" t="s">
        <v>12192</v>
      </c>
      <c r="DM4299" t="str">
        <f t="shared" si="72"/>
        <v>OR002 - Housing Authority of Portland</v>
      </c>
      <c r="DN4299" s="11" t="s">
        <v>12207</v>
      </c>
      <c r="DO4299" t="s">
        <v>12208</v>
      </c>
      <c r="DP4299">
        <v>73</v>
      </c>
    </row>
    <row r="4300" spans="113:120" x14ac:dyDescent="0.25">
      <c r="DI4300" t="s">
        <v>14</v>
      </c>
      <c r="DJ4300" t="s">
        <v>12191</v>
      </c>
      <c r="DK4300" s="3" t="s">
        <v>12181</v>
      </c>
      <c r="DL4300" t="s">
        <v>12192</v>
      </c>
      <c r="DM4300" t="str">
        <f t="shared" si="72"/>
        <v>OR002 - Housing Authority of Portland</v>
      </c>
      <c r="DN4300" s="11" t="s">
        <v>12209</v>
      </c>
      <c r="DO4300" t="s">
        <v>12210</v>
      </c>
      <c r="DP4300">
        <v>28</v>
      </c>
    </row>
    <row r="4301" spans="113:120" x14ac:dyDescent="0.25">
      <c r="DI4301" t="s">
        <v>149</v>
      </c>
      <c r="DJ4301" t="s">
        <v>12211</v>
      </c>
      <c r="DK4301" s="3" t="s">
        <v>12181</v>
      </c>
      <c r="DL4301" t="s">
        <v>12212</v>
      </c>
      <c r="DM4301" t="str">
        <f t="shared" si="72"/>
        <v>OR003 - Housing Authority of Douglas County</v>
      </c>
      <c r="DN4301" s="11" t="s">
        <v>12213</v>
      </c>
      <c r="DO4301" t="s">
        <v>12214</v>
      </c>
      <c r="DP4301">
        <v>107</v>
      </c>
    </row>
    <row r="4302" spans="113:120" x14ac:dyDescent="0.25">
      <c r="DI4302" t="s">
        <v>149</v>
      </c>
      <c r="DJ4302" t="s">
        <v>12211</v>
      </c>
      <c r="DK4302" s="3" t="s">
        <v>12181</v>
      </c>
      <c r="DL4302" t="s">
        <v>12212</v>
      </c>
      <c r="DM4302" t="str">
        <f t="shared" si="72"/>
        <v>OR003 - Housing Authority of Douglas County</v>
      </c>
      <c r="DN4302" s="11" t="s">
        <v>12215</v>
      </c>
      <c r="DO4302" t="s">
        <v>12216</v>
      </c>
      <c r="DP4302">
        <v>48</v>
      </c>
    </row>
    <row r="4303" spans="113:120" x14ac:dyDescent="0.25">
      <c r="DI4303" t="s">
        <v>149</v>
      </c>
      <c r="DJ4303" t="s">
        <v>12217</v>
      </c>
      <c r="DK4303" s="3" t="s">
        <v>12181</v>
      </c>
      <c r="DL4303" t="s">
        <v>12218</v>
      </c>
      <c r="DM4303" t="str">
        <f t="shared" si="72"/>
        <v>OR005 - Housing Authority of Lincoln County</v>
      </c>
      <c r="DN4303" s="11" t="s">
        <v>12219</v>
      </c>
      <c r="DO4303" t="s">
        <v>12220</v>
      </c>
      <c r="DP4303">
        <v>100</v>
      </c>
    </row>
    <row r="4304" spans="113:120" x14ac:dyDescent="0.25">
      <c r="DI4304" t="s">
        <v>14</v>
      </c>
      <c r="DJ4304" t="s">
        <v>12221</v>
      </c>
      <c r="DK4304" s="3" t="s">
        <v>12181</v>
      </c>
      <c r="DL4304" t="s">
        <v>12222</v>
      </c>
      <c r="DM4304" t="str">
        <f t="shared" si="72"/>
        <v>OR006 - Housing Authority &amp; Comm Svcs of Lane Co</v>
      </c>
      <c r="DN4304" s="11" t="s">
        <v>12223</v>
      </c>
      <c r="DO4304" t="s">
        <v>12224</v>
      </c>
      <c r="DP4304">
        <v>29</v>
      </c>
    </row>
    <row r="4305" spans="113:120" x14ac:dyDescent="0.25">
      <c r="DI4305" t="s">
        <v>14</v>
      </c>
      <c r="DJ4305" t="s">
        <v>12221</v>
      </c>
      <c r="DK4305" s="3" t="s">
        <v>12181</v>
      </c>
      <c r="DL4305" t="s">
        <v>12222</v>
      </c>
      <c r="DM4305" t="str">
        <f t="shared" si="72"/>
        <v>OR006 - Housing Authority &amp; Comm Svcs of Lane Co</v>
      </c>
      <c r="DN4305" s="11" t="s">
        <v>12225</v>
      </c>
      <c r="DO4305" t="s">
        <v>12226</v>
      </c>
      <c r="DP4305">
        <v>194</v>
      </c>
    </row>
    <row r="4306" spans="113:120" x14ac:dyDescent="0.25">
      <c r="DI4306" t="s">
        <v>14</v>
      </c>
      <c r="DJ4306" t="s">
        <v>12221</v>
      </c>
      <c r="DK4306" s="3" t="s">
        <v>12181</v>
      </c>
      <c r="DL4306" t="s">
        <v>12222</v>
      </c>
      <c r="DM4306" t="str">
        <f t="shared" si="72"/>
        <v>OR006 - Housing Authority &amp; Comm Svcs of Lane Co</v>
      </c>
      <c r="DN4306" s="11" t="s">
        <v>12227</v>
      </c>
      <c r="DO4306" t="s">
        <v>12228</v>
      </c>
      <c r="DP4306">
        <v>38</v>
      </c>
    </row>
    <row r="4307" spans="113:120" x14ac:dyDescent="0.25">
      <c r="DI4307" t="s">
        <v>14</v>
      </c>
      <c r="DJ4307" t="s">
        <v>12221</v>
      </c>
      <c r="DK4307" s="3" t="s">
        <v>12181</v>
      </c>
      <c r="DL4307" t="s">
        <v>12222</v>
      </c>
      <c r="DM4307" t="str">
        <f t="shared" si="72"/>
        <v>OR006 - Housing Authority &amp; Comm Svcs of Lane Co</v>
      </c>
      <c r="DN4307" s="11" t="s">
        <v>12229</v>
      </c>
      <c r="DO4307" t="s">
        <v>7542</v>
      </c>
      <c r="DP4307">
        <v>150</v>
      </c>
    </row>
    <row r="4308" spans="113:120" x14ac:dyDescent="0.25">
      <c r="DI4308" t="s">
        <v>14</v>
      </c>
      <c r="DJ4308" t="s">
        <v>12221</v>
      </c>
      <c r="DK4308" s="3" t="s">
        <v>12181</v>
      </c>
      <c r="DL4308" t="s">
        <v>12222</v>
      </c>
      <c r="DM4308" t="str">
        <f t="shared" si="72"/>
        <v>OR006 - Housing Authority &amp; Comm Svcs of Lane Co</v>
      </c>
      <c r="DN4308" s="11" t="s">
        <v>12230</v>
      </c>
      <c r="DO4308" t="s">
        <v>12231</v>
      </c>
      <c r="DP4308">
        <v>90</v>
      </c>
    </row>
    <row r="4309" spans="113:120" x14ac:dyDescent="0.25">
      <c r="DI4309" t="s">
        <v>14</v>
      </c>
      <c r="DJ4309" t="s">
        <v>12221</v>
      </c>
      <c r="DK4309" s="3" t="s">
        <v>12181</v>
      </c>
      <c r="DL4309" t="s">
        <v>12222</v>
      </c>
      <c r="DM4309" t="str">
        <f t="shared" si="72"/>
        <v>OR006 - Housing Authority &amp; Comm Svcs of Lane Co</v>
      </c>
      <c r="DN4309" s="11" t="s">
        <v>12232</v>
      </c>
      <c r="DO4309" t="s">
        <v>12233</v>
      </c>
      <c r="DP4309">
        <v>94</v>
      </c>
    </row>
    <row r="4310" spans="113:120" x14ac:dyDescent="0.25">
      <c r="DI4310" t="s">
        <v>149</v>
      </c>
      <c r="DJ4310" t="s">
        <v>12234</v>
      </c>
      <c r="DK4310" s="3" t="s">
        <v>12181</v>
      </c>
      <c r="DL4310" t="s">
        <v>12235</v>
      </c>
      <c r="DM4310" t="str">
        <f t="shared" si="72"/>
        <v>OR007 - Housing Authority of the County of Umatilla</v>
      </c>
      <c r="DN4310" s="11" t="s">
        <v>12236</v>
      </c>
      <c r="DO4310" t="s">
        <v>12237</v>
      </c>
      <c r="DP4310">
        <v>118</v>
      </c>
    </row>
    <row r="4311" spans="113:120" x14ac:dyDescent="0.25">
      <c r="DI4311" t="s">
        <v>14</v>
      </c>
      <c r="DJ4311" t="s">
        <v>12238</v>
      </c>
      <c r="DK4311" s="3" t="s">
        <v>12181</v>
      </c>
      <c r="DL4311" t="s">
        <v>12239</v>
      </c>
      <c r="DM4311" t="str">
        <f t="shared" si="72"/>
        <v>OR008 - Housing and Urban Renewal Agency of Polk County</v>
      </c>
      <c r="DN4311" s="11" t="s">
        <v>12240</v>
      </c>
      <c r="DO4311" t="s">
        <v>12241</v>
      </c>
      <c r="DP4311">
        <v>160</v>
      </c>
    </row>
    <row r="4312" spans="113:120" x14ac:dyDescent="0.25">
      <c r="DI4312" t="s">
        <v>14</v>
      </c>
      <c r="DJ4312" t="s">
        <v>12238</v>
      </c>
      <c r="DK4312" s="3" t="s">
        <v>12181</v>
      </c>
      <c r="DL4312" t="s">
        <v>12239</v>
      </c>
      <c r="DM4312" t="str">
        <f t="shared" si="72"/>
        <v>OR008 - Housing and Urban Renewal Agency of Polk County</v>
      </c>
      <c r="DN4312" s="11" t="s">
        <v>12242</v>
      </c>
      <c r="DO4312" t="s">
        <v>12243</v>
      </c>
      <c r="DP4312">
        <v>100</v>
      </c>
    </row>
    <row r="4313" spans="113:120" x14ac:dyDescent="0.25">
      <c r="DI4313" t="s">
        <v>14</v>
      </c>
      <c r="DJ4313" t="s">
        <v>12238</v>
      </c>
      <c r="DK4313" s="3" t="s">
        <v>12181</v>
      </c>
      <c r="DL4313" t="s">
        <v>12239</v>
      </c>
      <c r="DM4313" t="str">
        <f t="shared" si="72"/>
        <v>OR008 - Housing and Urban Renewal Agency of Polk County</v>
      </c>
      <c r="DN4313" s="11" t="s">
        <v>12244</v>
      </c>
      <c r="DO4313" t="s">
        <v>12245</v>
      </c>
      <c r="DP4313">
        <v>89</v>
      </c>
    </row>
    <row r="4314" spans="113:120" x14ac:dyDescent="0.25">
      <c r="DI4314" t="s">
        <v>149</v>
      </c>
      <c r="DJ4314" t="s">
        <v>12246</v>
      </c>
      <c r="DK4314" s="3" t="s">
        <v>12181</v>
      </c>
      <c r="DL4314" t="s">
        <v>12247</v>
      </c>
      <c r="DM4314" t="str">
        <f t="shared" si="72"/>
        <v>OR009 - North Bend Housing Authority</v>
      </c>
      <c r="DN4314" s="11" t="s">
        <v>12248</v>
      </c>
      <c r="DO4314" t="s">
        <v>12249</v>
      </c>
      <c r="DP4314">
        <v>50</v>
      </c>
    </row>
    <row r="4315" spans="113:120" x14ac:dyDescent="0.25">
      <c r="DI4315" t="s">
        <v>149</v>
      </c>
      <c r="DJ4315" t="s">
        <v>12246</v>
      </c>
      <c r="DK4315" s="3" t="s">
        <v>12181</v>
      </c>
      <c r="DL4315" t="s">
        <v>12247</v>
      </c>
      <c r="DM4315" t="str">
        <f t="shared" si="72"/>
        <v>OR009 - North Bend Housing Authority</v>
      </c>
      <c r="DN4315" s="11" t="s">
        <v>12250</v>
      </c>
      <c r="DO4315" t="s">
        <v>12249</v>
      </c>
      <c r="DP4315">
        <v>58</v>
      </c>
    </row>
    <row r="4316" spans="113:120" x14ac:dyDescent="0.25">
      <c r="DI4316" t="s">
        <v>14</v>
      </c>
      <c r="DJ4316" t="s">
        <v>12251</v>
      </c>
      <c r="DK4316" s="3" t="s">
        <v>12181</v>
      </c>
      <c r="DL4316" t="s">
        <v>1011</v>
      </c>
      <c r="DM4316" t="str">
        <f t="shared" si="72"/>
        <v>OR011 - Housing Authority of the City of Salem</v>
      </c>
      <c r="DN4316" s="11" t="s">
        <v>12252</v>
      </c>
      <c r="DO4316" t="s">
        <v>12253</v>
      </c>
      <c r="DP4316">
        <v>79</v>
      </c>
    </row>
    <row r="4317" spans="113:120" x14ac:dyDescent="0.25">
      <c r="DI4317" t="s">
        <v>14</v>
      </c>
      <c r="DJ4317" t="s">
        <v>12251</v>
      </c>
      <c r="DK4317" s="3" t="s">
        <v>12181</v>
      </c>
      <c r="DL4317" t="s">
        <v>1011</v>
      </c>
      <c r="DM4317" t="str">
        <f t="shared" si="72"/>
        <v>OR011 - Housing Authority of the City of Salem</v>
      </c>
      <c r="DN4317" s="11" t="s">
        <v>12254</v>
      </c>
      <c r="DO4317" t="s">
        <v>12255</v>
      </c>
      <c r="DP4317">
        <v>58</v>
      </c>
    </row>
    <row r="4318" spans="113:120" x14ac:dyDescent="0.25">
      <c r="DI4318" t="s">
        <v>149</v>
      </c>
      <c r="DJ4318" t="s">
        <v>12256</v>
      </c>
      <c r="DK4318" s="3" t="s">
        <v>12181</v>
      </c>
      <c r="DL4318" t="s">
        <v>12257</v>
      </c>
      <c r="DM4318" t="str">
        <f t="shared" si="72"/>
        <v>OR020 - Coos-Curry Housing Authority</v>
      </c>
      <c r="DN4318" s="11" t="s">
        <v>12258</v>
      </c>
      <c r="DO4318" t="s">
        <v>12259</v>
      </c>
      <c r="DP4318">
        <v>52</v>
      </c>
    </row>
    <row r="4319" spans="113:120" x14ac:dyDescent="0.25">
      <c r="DI4319" t="s">
        <v>14</v>
      </c>
      <c r="DJ4319" t="s">
        <v>12260</v>
      </c>
      <c r="DK4319" s="3" t="s">
        <v>12181</v>
      </c>
      <c r="DL4319" t="s">
        <v>12261</v>
      </c>
      <c r="DM4319" t="str">
        <f t="shared" si="72"/>
        <v>OR022 - Housing Authority of Washington County</v>
      </c>
      <c r="DN4319" s="11" t="s">
        <v>12262</v>
      </c>
      <c r="DO4319" t="s">
        <v>12263</v>
      </c>
      <c r="DP4319">
        <v>255</v>
      </c>
    </row>
    <row r="4320" spans="113:120" x14ac:dyDescent="0.25">
      <c r="DI4320" t="s">
        <v>149</v>
      </c>
      <c r="DJ4320" t="s">
        <v>12264</v>
      </c>
      <c r="DK4320" s="3" t="s">
        <v>12181</v>
      </c>
      <c r="DL4320" t="s">
        <v>12265</v>
      </c>
      <c r="DM4320" t="str">
        <f t="shared" si="72"/>
        <v>OR027 - Housing Authority of Malheur County</v>
      </c>
      <c r="DN4320" s="11" t="s">
        <v>12266</v>
      </c>
      <c r="DO4320" t="s">
        <v>12267</v>
      </c>
      <c r="DP4320">
        <v>40</v>
      </c>
    </row>
    <row r="4321" spans="113:120" x14ac:dyDescent="0.25">
      <c r="DI4321" t="s">
        <v>14</v>
      </c>
      <c r="DJ4321" t="s">
        <v>12268</v>
      </c>
      <c r="DK4321" s="3" t="s">
        <v>12269</v>
      </c>
      <c r="DL4321" t="s">
        <v>12270</v>
      </c>
      <c r="DM4321" t="str">
        <f t="shared" si="72"/>
        <v>PA001 - Housing Authority of the City of Pittsburgh</v>
      </c>
      <c r="DN4321" s="11" t="s">
        <v>12271</v>
      </c>
      <c r="DO4321" t="s">
        <v>12272</v>
      </c>
      <c r="DP4321">
        <v>411</v>
      </c>
    </row>
    <row r="4322" spans="113:120" x14ac:dyDescent="0.25">
      <c r="DI4322" t="s">
        <v>14</v>
      </c>
      <c r="DJ4322" t="s">
        <v>12268</v>
      </c>
      <c r="DK4322" s="3" t="s">
        <v>12269</v>
      </c>
      <c r="DL4322" t="s">
        <v>12270</v>
      </c>
      <c r="DM4322" t="str">
        <f t="shared" si="72"/>
        <v>PA001 - Housing Authority of the City of Pittsburgh</v>
      </c>
      <c r="DN4322" s="11" t="s">
        <v>12273</v>
      </c>
      <c r="DO4322" t="s">
        <v>12274</v>
      </c>
      <c r="DP4322">
        <v>143</v>
      </c>
    </row>
    <row r="4323" spans="113:120" x14ac:dyDescent="0.25">
      <c r="DI4323" t="s">
        <v>14</v>
      </c>
      <c r="DJ4323" t="s">
        <v>12268</v>
      </c>
      <c r="DK4323" s="3" t="s">
        <v>12269</v>
      </c>
      <c r="DL4323" t="s">
        <v>12270</v>
      </c>
      <c r="DM4323" t="str">
        <f t="shared" si="72"/>
        <v>PA001 - Housing Authority of the City of Pittsburgh</v>
      </c>
      <c r="DN4323" s="11" t="s">
        <v>12275</v>
      </c>
      <c r="DO4323" t="s">
        <v>12276</v>
      </c>
      <c r="DP4323">
        <v>175</v>
      </c>
    </row>
    <row r="4324" spans="113:120" x14ac:dyDescent="0.25">
      <c r="DI4324" t="s">
        <v>14</v>
      </c>
      <c r="DJ4324" t="s">
        <v>12268</v>
      </c>
      <c r="DK4324" s="3" t="s">
        <v>12269</v>
      </c>
      <c r="DL4324" t="s">
        <v>12270</v>
      </c>
      <c r="DM4324" t="str">
        <f t="shared" si="72"/>
        <v>PA001 - Housing Authority of the City of Pittsburgh</v>
      </c>
      <c r="DN4324" s="11" t="s">
        <v>12277</v>
      </c>
      <c r="DO4324" t="s">
        <v>8329</v>
      </c>
      <c r="DP4324">
        <v>538</v>
      </c>
    </row>
    <row r="4325" spans="113:120" x14ac:dyDescent="0.25">
      <c r="DI4325" t="s">
        <v>14</v>
      </c>
      <c r="DJ4325" t="s">
        <v>12268</v>
      </c>
      <c r="DK4325" s="3" t="s">
        <v>12269</v>
      </c>
      <c r="DL4325" t="s">
        <v>12270</v>
      </c>
      <c r="DM4325" t="str">
        <f t="shared" si="72"/>
        <v>PA001 - Housing Authority of the City of Pittsburgh</v>
      </c>
      <c r="DN4325" s="11" t="s">
        <v>12278</v>
      </c>
      <c r="DO4325" t="s">
        <v>12279</v>
      </c>
      <c r="DP4325">
        <v>120</v>
      </c>
    </row>
    <row r="4326" spans="113:120" x14ac:dyDescent="0.25">
      <c r="DI4326" t="s">
        <v>14</v>
      </c>
      <c r="DJ4326" t="s">
        <v>12268</v>
      </c>
      <c r="DK4326" s="3" t="s">
        <v>12269</v>
      </c>
      <c r="DL4326" t="s">
        <v>12270</v>
      </c>
      <c r="DM4326" t="str">
        <f t="shared" si="72"/>
        <v>PA001 - Housing Authority of the City of Pittsburgh</v>
      </c>
      <c r="DN4326" s="11" t="s">
        <v>12280</v>
      </c>
      <c r="DO4326" t="s">
        <v>12281</v>
      </c>
      <c r="DP4326">
        <v>211</v>
      </c>
    </row>
    <row r="4327" spans="113:120" x14ac:dyDescent="0.25">
      <c r="DI4327" t="s">
        <v>14</v>
      </c>
      <c r="DJ4327" t="s">
        <v>12268</v>
      </c>
      <c r="DK4327" s="3" t="s">
        <v>12269</v>
      </c>
      <c r="DL4327" t="s">
        <v>12270</v>
      </c>
      <c r="DM4327" t="str">
        <f t="shared" si="72"/>
        <v>PA001 - Housing Authority of the City of Pittsburgh</v>
      </c>
      <c r="DN4327" s="11" t="s">
        <v>12282</v>
      </c>
      <c r="DO4327" t="s">
        <v>12283</v>
      </c>
      <c r="DP4327">
        <v>126</v>
      </c>
    </row>
    <row r="4328" spans="113:120" x14ac:dyDescent="0.25">
      <c r="DI4328" t="s">
        <v>14</v>
      </c>
      <c r="DJ4328" t="s">
        <v>12268</v>
      </c>
      <c r="DK4328" s="3" t="s">
        <v>12269</v>
      </c>
      <c r="DL4328" t="s">
        <v>12270</v>
      </c>
      <c r="DM4328" t="str">
        <f t="shared" si="72"/>
        <v>PA001 - Housing Authority of the City of Pittsburgh</v>
      </c>
      <c r="DN4328" s="11" t="s">
        <v>12284</v>
      </c>
      <c r="DO4328" t="s">
        <v>2243</v>
      </c>
      <c r="DP4328">
        <v>155</v>
      </c>
    </row>
    <row r="4329" spans="113:120" x14ac:dyDescent="0.25">
      <c r="DI4329" t="s">
        <v>14</v>
      </c>
      <c r="DJ4329" t="s">
        <v>12268</v>
      </c>
      <c r="DK4329" s="3" t="s">
        <v>12269</v>
      </c>
      <c r="DL4329" t="s">
        <v>12270</v>
      </c>
      <c r="DM4329" t="str">
        <f t="shared" si="72"/>
        <v>PA001 - Housing Authority of the City of Pittsburgh</v>
      </c>
      <c r="DN4329" s="11" t="s">
        <v>12285</v>
      </c>
      <c r="DO4329" t="s">
        <v>12286</v>
      </c>
      <c r="DP4329">
        <v>67</v>
      </c>
    </row>
    <row r="4330" spans="113:120" x14ac:dyDescent="0.25">
      <c r="DI4330" t="s">
        <v>14</v>
      </c>
      <c r="DJ4330" t="s">
        <v>12268</v>
      </c>
      <c r="DK4330" s="3" t="s">
        <v>12269</v>
      </c>
      <c r="DL4330" t="s">
        <v>12270</v>
      </c>
      <c r="DM4330" t="str">
        <f t="shared" si="72"/>
        <v>PA001 - Housing Authority of the City of Pittsburgh</v>
      </c>
      <c r="DN4330" s="11" t="s">
        <v>12287</v>
      </c>
      <c r="DO4330" t="s">
        <v>2239</v>
      </c>
      <c r="DP4330">
        <v>127</v>
      </c>
    </row>
    <row r="4331" spans="113:120" x14ac:dyDescent="0.25">
      <c r="DI4331" t="s">
        <v>14</v>
      </c>
      <c r="DJ4331" t="s">
        <v>12268</v>
      </c>
      <c r="DK4331" s="3" t="s">
        <v>12269</v>
      </c>
      <c r="DL4331" t="s">
        <v>12270</v>
      </c>
      <c r="DM4331" t="str">
        <f t="shared" si="72"/>
        <v>PA001 - Housing Authority of the City of Pittsburgh</v>
      </c>
      <c r="DN4331" s="11" t="s">
        <v>12288</v>
      </c>
      <c r="DO4331" t="s">
        <v>12289</v>
      </c>
      <c r="DP4331">
        <v>30</v>
      </c>
    </row>
    <row r="4332" spans="113:120" x14ac:dyDescent="0.25">
      <c r="DI4332" t="s">
        <v>14</v>
      </c>
      <c r="DJ4332" t="s">
        <v>12268</v>
      </c>
      <c r="DK4332" s="3" t="s">
        <v>12269</v>
      </c>
      <c r="DL4332" t="s">
        <v>12270</v>
      </c>
      <c r="DM4332" t="str">
        <f t="shared" si="72"/>
        <v>PA001 - Housing Authority of the City of Pittsburgh</v>
      </c>
      <c r="DN4332" s="11" t="s">
        <v>12290</v>
      </c>
      <c r="DO4332" t="s">
        <v>12291</v>
      </c>
      <c r="DP4332">
        <v>104</v>
      </c>
    </row>
    <row r="4333" spans="113:120" x14ac:dyDescent="0.25">
      <c r="DI4333" t="s">
        <v>14</v>
      </c>
      <c r="DJ4333" t="s">
        <v>12268</v>
      </c>
      <c r="DK4333" s="3" t="s">
        <v>12269</v>
      </c>
      <c r="DL4333" t="s">
        <v>12270</v>
      </c>
      <c r="DM4333" t="str">
        <f t="shared" si="72"/>
        <v>PA001 - Housing Authority of the City of Pittsburgh</v>
      </c>
      <c r="DN4333" s="11" t="s">
        <v>12292</v>
      </c>
      <c r="DO4333" t="s">
        <v>12293</v>
      </c>
      <c r="DP4333">
        <v>60</v>
      </c>
    </row>
    <row r="4334" spans="113:120" x14ac:dyDescent="0.25">
      <c r="DI4334" t="s">
        <v>14</v>
      </c>
      <c r="DJ4334" t="s">
        <v>12268</v>
      </c>
      <c r="DK4334" s="3" t="s">
        <v>12269</v>
      </c>
      <c r="DL4334" t="s">
        <v>12270</v>
      </c>
      <c r="DM4334" t="str">
        <f t="shared" si="72"/>
        <v>PA001 - Housing Authority of the City of Pittsburgh</v>
      </c>
      <c r="DN4334" s="11" t="s">
        <v>12294</v>
      </c>
      <c r="DO4334" t="s">
        <v>12295</v>
      </c>
      <c r="DP4334">
        <v>70</v>
      </c>
    </row>
    <row r="4335" spans="113:120" x14ac:dyDescent="0.25">
      <c r="DI4335" t="s">
        <v>14</v>
      </c>
      <c r="DJ4335" t="s">
        <v>12268</v>
      </c>
      <c r="DK4335" s="3" t="s">
        <v>12269</v>
      </c>
      <c r="DL4335" t="s">
        <v>12270</v>
      </c>
      <c r="DM4335" t="str">
        <f t="shared" si="72"/>
        <v>PA001 - Housing Authority of the City of Pittsburgh</v>
      </c>
      <c r="DN4335" s="11" t="s">
        <v>12296</v>
      </c>
      <c r="DO4335" t="s">
        <v>12297</v>
      </c>
      <c r="DP4335">
        <v>66</v>
      </c>
    </row>
    <row r="4336" spans="113:120" x14ac:dyDescent="0.25">
      <c r="DI4336" t="s">
        <v>14</v>
      </c>
      <c r="DJ4336" t="s">
        <v>12268</v>
      </c>
      <c r="DK4336" s="3" t="s">
        <v>12269</v>
      </c>
      <c r="DL4336" t="s">
        <v>12270</v>
      </c>
      <c r="DM4336" t="str">
        <f t="shared" si="72"/>
        <v>PA001 - Housing Authority of the City of Pittsburgh</v>
      </c>
      <c r="DN4336" s="11" t="s">
        <v>12298</v>
      </c>
      <c r="DO4336" t="s">
        <v>12299</v>
      </c>
      <c r="DP4336">
        <v>31</v>
      </c>
    </row>
    <row r="4337" spans="113:120" x14ac:dyDescent="0.25">
      <c r="DI4337" t="s">
        <v>14</v>
      </c>
      <c r="DJ4337" t="s">
        <v>12268</v>
      </c>
      <c r="DK4337" s="3" t="s">
        <v>12269</v>
      </c>
      <c r="DL4337" t="s">
        <v>12270</v>
      </c>
      <c r="DM4337" t="str">
        <f t="shared" si="72"/>
        <v>PA001 - Housing Authority of the City of Pittsburgh</v>
      </c>
      <c r="DN4337" s="11" t="s">
        <v>12300</v>
      </c>
      <c r="DO4337" t="s">
        <v>12301</v>
      </c>
      <c r="DP4337">
        <v>38</v>
      </c>
    </row>
    <row r="4338" spans="113:120" x14ac:dyDescent="0.25">
      <c r="DI4338" t="s">
        <v>14</v>
      </c>
      <c r="DJ4338" t="s">
        <v>12268</v>
      </c>
      <c r="DK4338" s="3" t="s">
        <v>12269</v>
      </c>
      <c r="DL4338" t="s">
        <v>12270</v>
      </c>
      <c r="DM4338" t="str">
        <f t="shared" si="72"/>
        <v>PA001 - Housing Authority of the City of Pittsburgh</v>
      </c>
      <c r="DN4338" s="11" t="s">
        <v>12302</v>
      </c>
      <c r="DO4338" t="s">
        <v>12303</v>
      </c>
      <c r="DP4338">
        <v>25</v>
      </c>
    </row>
    <row r="4339" spans="113:120" x14ac:dyDescent="0.25">
      <c r="DI4339" t="s">
        <v>14</v>
      </c>
      <c r="DJ4339" t="s">
        <v>12268</v>
      </c>
      <c r="DK4339" s="3" t="s">
        <v>12269</v>
      </c>
      <c r="DL4339" t="s">
        <v>12270</v>
      </c>
      <c r="DM4339" t="str">
        <f t="shared" si="72"/>
        <v>PA001 - Housing Authority of the City of Pittsburgh</v>
      </c>
      <c r="DN4339" s="11" t="s">
        <v>12304</v>
      </c>
      <c r="DO4339" t="s">
        <v>12305</v>
      </c>
      <c r="DP4339">
        <v>75</v>
      </c>
    </row>
    <row r="4340" spans="113:120" x14ac:dyDescent="0.25">
      <c r="DI4340" t="s">
        <v>14</v>
      </c>
      <c r="DJ4340" t="s">
        <v>12268</v>
      </c>
      <c r="DK4340" s="3" t="s">
        <v>12269</v>
      </c>
      <c r="DL4340" t="s">
        <v>12270</v>
      </c>
      <c r="DM4340" t="str">
        <f t="shared" si="72"/>
        <v>PA001 - Housing Authority of the City of Pittsburgh</v>
      </c>
      <c r="DN4340" s="11" t="s">
        <v>12306</v>
      </c>
      <c r="DO4340" t="s">
        <v>12307</v>
      </c>
      <c r="DP4340">
        <v>180</v>
      </c>
    </row>
    <row r="4341" spans="113:120" x14ac:dyDescent="0.25">
      <c r="DI4341" t="s">
        <v>14</v>
      </c>
      <c r="DJ4341" t="s">
        <v>12268</v>
      </c>
      <c r="DK4341" s="3" t="s">
        <v>12269</v>
      </c>
      <c r="DL4341" t="s">
        <v>12270</v>
      </c>
      <c r="DM4341" t="str">
        <f t="shared" si="72"/>
        <v>PA001 - Housing Authority of the City of Pittsburgh</v>
      </c>
      <c r="DN4341" s="11" t="s">
        <v>12308</v>
      </c>
      <c r="DO4341" t="s">
        <v>12309</v>
      </c>
      <c r="DP4341">
        <v>62</v>
      </c>
    </row>
    <row r="4342" spans="113:120" x14ac:dyDescent="0.25">
      <c r="DI4342" t="s">
        <v>14</v>
      </c>
      <c r="DJ4342" t="s">
        <v>12268</v>
      </c>
      <c r="DK4342" s="3" t="s">
        <v>12269</v>
      </c>
      <c r="DL4342" t="s">
        <v>12270</v>
      </c>
      <c r="DM4342" t="str">
        <f t="shared" si="72"/>
        <v>PA001 - Housing Authority of the City of Pittsburgh</v>
      </c>
      <c r="DN4342" s="11" t="s">
        <v>12310</v>
      </c>
      <c r="DO4342" t="s">
        <v>12311</v>
      </c>
      <c r="DP4342">
        <v>50</v>
      </c>
    </row>
    <row r="4343" spans="113:120" x14ac:dyDescent="0.25">
      <c r="DI4343" t="s">
        <v>14</v>
      </c>
      <c r="DJ4343" t="s">
        <v>12268</v>
      </c>
      <c r="DK4343" s="3" t="s">
        <v>12269</v>
      </c>
      <c r="DL4343" t="s">
        <v>12270</v>
      </c>
      <c r="DM4343" t="str">
        <f t="shared" si="72"/>
        <v>PA001 - Housing Authority of the City of Pittsburgh</v>
      </c>
      <c r="DN4343" s="11" t="s">
        <v>12312</v>
      </c>
      <c r="DO4343" t="s">
        <v>12313</v>
      </c>
      <c r="DP4343">
        <v>90</v>
      </c>
    </row>
    <row r="4344" spans="113:120" x14ac:dyDescent="0.25">
      <c r="DI4344" t="s">
        <v>14</v>
      </c>
      <c r="DJ4344" t="s">
        <v>12268</v>
      </c>
      <c r="DK4344" s="3" t="s">
        <v>12269</v>
      </c>
      <c r="DL4344" t="s">
        <v>12270</v>
      </c>
      <c r="DM4344" t="str">
        <f t="shared" si="72"/>
        <v>PA001 - Housing Authority of the City of Pittsburgh</v>
      </c>
      <c r="DN4344" s="11" t="s">
        <v>12314</v>
      </c>
      <c r="DO4344" t="s">
        <v>12315</v>
      </c>
      <c r="DP4344">
        <v>50</v>
      </c>
    </row>
    <row r="4345" spans="113:120" x14ac:dyDescent="0.25">
      <c r="DI4345" t="s">
        <v>14</v>
      </c>
      <c r="DJ4345" t="s">
        <v>12268</v>
      </c>
      <c r="DK4345" s="3" t="s">
        <v>12269</v>
      </c>
      <c r="DL4345" t="s">
        <v>12270</v>
      </c>
      <c r="DM4345" t="str">
        <f t="shared" si="72"/>
        <v>PA001 - Housing Authority of the City of Pittsburgh</v>
      </c>
      <c r="DN4345" s="11" t="s">
        <v>12316</v>
      </c>
      <c r="DO4345" t="s">
        <v>12317</v>
      </c>
      <c r="DP4345">
        <v>25</v>
      </c>
    </row>
    <row r="4346" spans="113:120" x14ac:dyDescent="0.25">
      <c r="DI4346" t="s">
        <v>14</v>
      </c>
      <c r="DJ4346" t="s">
        <v>12268</v>
      </c>
      <c r="DK4346" s="3" t="s">
        <v>12269</v>
      </c>
      <c r="DL4346" t="s">
        <v>12270</v>
      </c>
      <c r="DM4346" t="str">
        <f t="shared" si="72"/>
        <v>PA001 - Housing Authority of the City of Pittsburgh</v>
      </c>
      <c r="DN4346" s="11" t="s">
        <v>12318</v>
      </c>
      <c r="DO4346" t="s">
        <v>12319</v>
      </c>
      <c r="DP4346">
        <v>22</v>
      </c>
    </row>
    <row r="4347" spans="113:120" x14ac:dyDescent="0.25">
      <c r="DI4347" t="s">
        <v>14</v>
      </c>
      <c r="DJ4347" t="s">
        <v>12268</v>
      </c>
      <c r="DK4347" s="3" t="s">
        <v>12269</v>
      </c>
      <c r="DL4347" t="s">
        <v>12270</v>
      </c>
      <c r="DM4347" t="str">
        <f t="shared" si="72"/>
        <v>PA001 - Housing Authority of the City of Pittsburgh</v>
      </c>
      <c r="DN4347" s="11" t="s">
        <v>12320</v>
      </c>
      <c r="DO4347" t="s">
        <v>12321</v>
      </c>
      <c r="DP4347">
        <v>26</v>
      </c>
    </row>
    <row r="4348" spans="113:120" x14ac:dyDescent="0.25">
      <c r="DI4348" t="s">
        <v>14</v>
      </c>
      <c r="DJ4348" t="s">
        <v>12322</v>
      </c>
      <c r="DK4348" s="3" t="s">
        <v>12269</v>
      </c>
      <c r="DL4348" t="s">
        <v>12323</v>
      </c>
      <c r="DM4348" t="str">
        <f t="shared" si="72"/>
        <v>PA002 - Philadelphia Housing Authority</v>
      </c>
      <c r="DN4348" s="11" t="s">
        <v>12324</v>
      </c>
      <c r="DO4348" t="s">
        <v>12325</v>
      </c>
      <c r="DP4348">
        <v>535</v>
      </c>
    </row>
    <row r="4349" spans="113:120" x14ac:dyDescent="0.25">
      <c r="DI4349" t="s">
        <v>14</v>
      </c>
      <c r="DJ4349" t="s">
        <v>12322</v>
      </c>
      <c r="DK4349" s="3" t="s">
        <v>12269</v>
      </c>
      <c r="DL4349" t="s">
        <v>12323</v>
      </c>
      <c r="DM4349" t="str">
        <f t="shared" si="72"/>
        <v>PA002 - Philadelphia Housing Authority</v>
      </c>
      <c r="DN4349" s="11" t="s">
        <v>12326</v>
      </c>
      <c r="DO4349" t="s">
        <v>12327</v>
      </c>
      <c r="DP4349">
        <v>150</v>
      </c>
    </row>
    <row r="4350" spans="113:120" x14ac:dyDescent="0.25">
      <c r="DI4350" t="s">
        <v>14</v>
      </c>
      <c r="DJ4350" t="s">
        <v>12322</v>
      </c>
      <c r="DK4350" s="3" t="s">
        <v>12269</v>
      </c>
      <c r="DL4350" t="s">
        <v>12323</v>
      </c>
      <c r="DM4350" t="str">
        <f t="shared" si="72"/>
        <v>PA002 - Philadelphia Housing Authority</v>
      </c>
      <c r="DN4350" s="11" t="s">
        <v>12328</v>
      </c>
      <c r="DO4350" t="s">
        <v>12329</v>
      </c>
      <c r="DP4350">
        <v>553</v>
      </c>
    </row>
    <row r="4351" spans="113:120" x14ac:dyDescent="0.25">
      <c r="DI4351" t="s">
        <v>14</v>
      </c>
      <c r="DJ4351" t="s">
        <v>12322</v>
      </c>
      <c r="DK4351" s="3" t="s">
        <v>12269</v>
      </c>
      <c r="DL4351" t="s">
        <v>12323</v>
      </c>
      <c r="DM4351" t="str">
        <f t="shared" si="72"/>
        <v>PA002 - Philadelphia Housing Authority</v>
      </c>
      <c r="DN4351" s="11" t="s">
        <v>12330</v>
      </c>
      <c r="DO4351" t="s">
        <v>12331</v>
      </c>
      <c r="DP4351">
        <v>729</v>
      </c>
    </row>
    <row r="4352" spans="113:120" x14ac:dyDescent="0.25">
      <c r="DI4352" t="s">
        <v>14</v>
      </c>
      <c r="DJ4352" t="s">
        <v>12322</v>
      </c>
      <c r="DK4352" s="3" t="s">
        <v>12269</v>
      </c>
      <c r="DL4352" t="s">
        <v>12323</v>
      </c>
      <c r="DM4352" t="str">
        <f t="shared" si="72"/>
        <v>PA002 - Philadelphia Housing Authority</v>
      </c>
      <c r="DN4352" s="11" t="s">
        <v>12332</v>
      </c>
      <c r="DO4352" t="s">
        <v>12333</v>
      </c>
      <c r="DP4352">
        <v>188</v>
      </c>
    </row>
    <row r="4353" spans="113:120" x14ac:dyDescent="0.25">
      <c r="DI4353" t="s">
        <v>14</v>
      </c>
      <c r="DJ4353" t="s">
        <v>12322</v>
      </c>
      <c r="DK4353" s="3" t="s">
        <v>12269</v>
      </c>
      <c r="DL4353" t="s">
        <v>12323</v>
      </c>
      <c r="DM4353" t="str">
        <f t="shared" si="72"/>
        <v>PA002 - Philadelphia Housing Authority</v>
      </c>
      <c r="DN4353" s="11" t="s">
        <v>12334</v>
      </c>
      <c r="DO4353" t="s">
        <v>12335</v>
      </c>
      <c r="DP4353">
        <v>77</v>
      </c>
    </row>
    <row r="4354" spans="113:120" x14ac:dyDescent="0.25">
      <c r="DI4354" t="s">
        <v>14</v>
      </c>
      <c r="DJ4354" t="s">
        <v>12322</v>
      </c>
      <c r="DK4354" s="3" t="s">
        <v>12269</v>
      </c>
      <c r="DL4354" t="s">
        <v>12323</v>
      </c>
      <c r="DM4354" t="str">
        <f t="shared" si="72"/>
        <v>PA002 - Philadelphia Housing Authority</v>
      </c>
      <c r="DN4354" s="11" t="s">
        <v>12336</v>
      </c>
      <c r="DO4354" t="s">
        <v>12337</v>
      </c>
      <c r="DP4354">
        <v>203</v>
      </c>
    </row>
    <row r="4355" spans="113:120" x14ac:dyDescent="0.25">
      <c r="DI4355" t="s">
        <v>14</v>
      </c>
      <c r="DJ4355" t="s">
        <v>12322</v>
      </c>
      <c r="DK4355" s="3" t="s">
        <v>12269</v>
      </c>
      <c r="DL4355" t="s">
        <v>12323</v>
      </c>
      <c r="DM4355" t="str">
        <f t="shared" si="72"/>
        <v>PA002 - Philadelphia Housing Authority</v>
      </c>
      <c r="DN4355" s="11" t="s">
        <v>12338</v>
      </c>
      <c r="DO4355" t="s">
        <v>12339</v>
      </c>
      <c r="DP4355">
        <v>336</v>
      </c>
    </row>
    <row r="4356" spans="113:120" x14ac:dyDescent="0.25">
      <c r="DI4356" t="s">
        <v>14</v>
      </c>
      <c r="DJ4356" t="s">
        <v>12322</v>
      </c>
      <c r="DK4356" s="3" t="s">
        <v>12269</v>
      </c>
      <c r="DL4356" t="s">
        <v>12323</v>
      </c>
      <c r="DM4356" t="str">
        <f t="shared" si="72"/>
        <v>PA002 - Philadelphia Housing Authority</v>
      </c>
      <c r="DN4356" s="11" t="s">
        <v>12340</v>
      </c>
      <c r="DO4356" t="s">
        <v>12341</v>
      </c>
      <c r="DP4356">
        <v>236</v>
      </c>
    </row>
    <row r="4357" spans="113:120" x14ac:dyDescent="0.25">
      <c r="DI4357" t="s">
        <v>14</v>
      </c>
      <c r="DJ4357" t="s">
        <v>12322</v>
      </c>
      <c r="DK4357" s="3" t="s">
        <v>12269</v>
      </c>
      <c r="DL4357" t="s">
        <v>12323</v>
      </c>
      <c r="DM4357" t="str">
        <f t="shared" si="72"/>
        <v>PA002 - Philadelphia Housing Authority</v>
      </c>
      <c r="DN4357" s="11" t="s">
        <v>12342</v>
      </c>
      <c r="DO4357" t="s">
        <v>12343</v>
      </c>
      <c r="DP4357">
        <v>500</v>
      </c>
    </row>
    <row r="4358" spans="113:120" x14ac:dyDescent="0.25">
      <c r="DI4358" t="s">
        <v>14</v>
      </c>
      <c r="DJ4358" t="s">
        <v>12322</v>
      </c>
      <c r="DK4358" s="3" t="s">
        <v>12269</v>
      </c>
      <c r="DL4358" t="s">
        <v>12323</v>
      </c>
      <c r="DM4358" t="str">
        <f t="shared" ref="DM4358:DM4421" si="73">CONCATENATE(DJ4358," - ",DL4358)</f>
        <v>PA002 - Philadelphia Housing Authority</v>
      </c>
      <c r="DN4358" s="11" t="s">
        <v>12344</v>
      </c>
      <c r="DO4358" t="s">
        <v>12345</v>
      </c>
      <c r="DP4358">
        <v>200</v>
      </c>
    </row>
    <row r="4359" spans="113:120" x14ac:dyDescent="0.25">
      <c r="DI4359" t="s">
        <v>14</v>
      </c>
      <c r="DJ4359" t="s">
        <v>12322</v>
      </c>
      <c r="DK4359" s="3" t="s">
        <v>12269</v>
      </c>
      <c r="DL4359" t="s">
        <v>12323</v>
      </c>
      <c r="DM4359" t="str">
        <f t="shared" si="73"/>
        <v>PA002 - Philadelphia Housing Authority</v>
      </c>
      <c r="DN4359" s="11" t="s">
        <v>12346</v>
      </c>
      <c r="DO4359" t="s">
        <v>12347</v>
      </c>
      <c r="DP4359">
        <v>252</v>
      </c>
    </row>
    <row r="4360" spans="113:120" x14ac:dyDescent="0.25">
      <c r="DI4360" t="s">
        <v>14</v>
      </c>
      <c r="DJ4360" t="s">
        <v>12322</v>
      </c>
      <c r="DK4360" s="3" t="s">
        <v>12269</v>
      </c>
      <c r="DL4360" t="s">
        <v>12323</v>
      </c>
      <c r="DM4360" t="str">
        <f t="shared" si="73"/>
        <v>PA002 - Philadelphia Housing Authority</v>
      </c>
      <c r="DN4360" s="11" t="s">
        <v>12348</v>
      </c>
      <c r="DO4360" t="s">
        <v>12349</v>
      </c>
      <c r="DP4360">
        <v>150</v>
      </c>
    </row>
    <row r="4361" spans="113:120" x14ac:dyDescent="0.25">
      <c r="DI4361" t="s">
        <v>14</v>
      </c>
      <c r="DJ4361" t="s">
        <v>12322</v>
      </c>
      <c r="DK4361" s="3" t="s">
        <v>12269</v>
      </c>
      <c r="DL4361" t="s">
        <v>12323</v>
      </c>
      <c r="DM4361" t="str">
        <f t="shared" si="73"/>
        <v>PA002 - Philadelphia Housing Authority</v>
      </c>
      <c r="DN4361" s="11" t="s">
        <v>12350</v>
      </c>
      <c r="DO4361" t="s">
        <v>12351</v>
      </c>
      <c r="DP4361">
        <v>327</v>
      </c>
    </row>
    <row r="4362" spans="113:120" x14ac:dyDescent="0.25">
      <c r="DI4362" t="s">
        <v>14</v>
      </c>
      <c r="DJ4362" t="s">
        <v>12322</v>
      </c>
      <c r="DK4362" s="3" t="s">
        <v>12269</v>
      </c>
      <c r="DL4362" t="s">
        <v>12323</v>
      </c>
      <c r="DM4362" t="str">
        <f t="shared" si="73"/>
        <v>PA002 - Philadelphia Housing Authority</v>
      </c>
      <c r="DN4362" s="11" t="s">
        <v>12352</v>
      </c>
      <c r="DO4362" t="s">
        <v>12353</v>
      </c>
      <c r="DP4362">
        <v>102</v>
      </c>
    </row>
    <row r="4363" spans="113:120" x14ac:dyDescent="0.25">
      <c r="DI4363" t="s">
        <v>14</v>
      </c>
      <c r="DJ4363" t="s">
        <v>12322</v>
      </c>
      <c r="DK4363" s="3" t="s">
        <v>12269</v>
      </c>
      <c r="DL4363" t="s">
        <v>12323</v>
      </c>
      <c r="DM4363" t="str">
        <f t="shared" si="73"/>
        <v>PA002 - Philadelphia Housing Authority</v>
      </c>
      <c r="DN4363" s="11" t="s">
        <v>12354</v>
      </c>
      <c r="DO4363" t="s">
        <v>12355</v>
      </c>
      <c r="DP4363">
        <v>24</v>
      </c>
    </row>
    <row r="4364" spans="113:120" x14ac:dyDescent="0.25">
      <c r="DI4364" t="s">
        <v>14</v>
      </c>
      <c r="DJ4364" t="s">
        <v>12322</v>
      </c>
      <c r="DK4364" s="3" t="s">
        <v>12269</v>
      </c>
      <c r="DL4364" t="s">
        <v>12323</v>
      </c>
      <c r="DM4364" t="str">
        <f t="shared" si="73"/>
        <v>PA002 - Philadelphia Housing Authority</v>
      </c>
      <c r="DN4364" s="11" t="s">
        <v>12356</v>
      </c>
      <c r="DO4364" t="s">
        <v>12357</v>
      </c>
      <c r="DP4364">
        <v>250</v>
      </c>
    </row>
    <row r="4365" spans="113:120" x14ac:dyDescent="0.25">
      <c r="DI4365" t="s">
        <v>14</v>
      </c>
      <c r="DJ4365" t="s">
        <v>12322</v>
      </c>
      <c r="DK4365" s="3" t="s">
        <v>12269</v>
      </c>
      <c r="DL4365" t="s">
        <v>12323</v>
      </c>
      <c r="DM4365" t="str">
        <f t="shared" si="73"/>
        <v>PA002 - Philadelphia Housing Authority</v>
      </c>
      <c r="DN4365" s="11" t="s">
        <v>12358</v>
      </c>
      <c r="DO4365" t="s">
        <v>12359</v>
      </c>
      <c r="DP4365">
        <v>21</v>
      </c>
    </row>
    <row r="4366" spans="113:120" x14ac:dyDescent="0.25">
      <c r="DI4366" t="s">
        <v>14</v>
      </c>
      <c r="DJ4366" t="s">
        <v>12322</v>
      </c>
      <c r="DK4366" s="3" t="s">
        <v>12269</v>
      </c>
      <c r="DL4366" t="s">
        <v>12323</v>
      </c>
      <c r="DM4366" t="str">
        <f t="shared" si="73"/>
        <v>PA002 - Philadelphia Housing Authority</v>
      </c>
      <c r="DN4366" s="11" t="s">
        <v>12360</v>
      </c>
      <c r="DO4366" t="s">
        <v>12359</v>
      </c>
      <c r="DP4366">
        <v>204</v>
      </c>
    </row>
    <row r="4367" spans="113:120" x14ac:dyDescent="0.25">
      <c r="DI4367" t="s">
        <v>14</v>
      </c>
      <c r="DJ4367" t="s">
        <v>12322</v>
      </c>
      <c r="DK4367" s="3" t="s">
        <v>12269</v>
      </c>
      <c r="DL4367" t="s">
        <v>12323</v>
      </c>
      <c r="DM4367" t="str">
        <f t="shared" si="73"/>
        <v>PA002 - Philadelphia Housing Authority</v>
      </c>
      <c r="DN4367" s="11" t="s">
        <v>12361</v>
      </c>
      <c r="DO4367" t="s">
        <v>12362</v>
      </c>
      <c r="DP4367">
        <v>72</v>
      </c>
    </row>
    <row r="4368" spans="113:120" x14ac:dyDescent="0.25">
      <c r="DI4368" t="s">
        <v>14</v>
      </c>
      <c r="DJ4368" t="s">
        <v>12322</v>
      </c>
      <c r="DK4368" s="3" t="s">
        <v>12269</v>
      </c>
      <c r="DL4368" t="s">
        <v>12323</v>
      </c>
      <c r="DM4368" t="str">
        <f t="shared" si="73"/>
        <v>PA002 - Philadelphia Housing Authority</v>
      </c>
      <c r="DN4368" s="11" t="s">
        <v>12363</v>
      </c>
      <c r="DO4368" t="s">
        <v>12364</v>
      </c>
      <c r="DP4368">
        <v>59</v>
      </c>
    </row>
    <row r="4369" spans="113:120" x14ac:dyDescent="0.25">
      <c r="DI4369" t="s">
        <v>14</v>
      </c>
      <c r="DJ4369" t="s">
        <v>12322</v>
      </c>
      <c r="DK4369" s="3" t="s">
        <v>12269</v>
      </c>
      <c r="DL4369" t="s">
        <v>12323</v>
      </c>
      <c r="DM4369" t="str">
        <f t="shared" si="73"/>
        <v>PA002 - Philadelphia Housing Authority</v>
      </c>
      <c r="DN4369" s="11" t="s">
        <v>12365</v>
      </c>
      <c r="DO4369" t="s">
        <v>12366</v>
      </c>
      <c r="DP4369">
        <v>54</v>
      </c>
    </row>
    <row r="4370" spans="113:120" x14ac:dyDescent="0.25">
      <c r="DI4370" t="s">
        <v>14</v>
      </c>
      <c r="DJ4370" t="s">
        <v>12322</v>
      </c>
      <c r="DK4370" s="3" t="s">
        <v>12269</v>
      </c>
      <c r="DL4370" t="s">
        <v>12323</v>
      </c>
      <c r="DM4370" t="str">
        <f t="shared" si="73"/>
        <v>PA002 - Philadelphia Housing Authority</v>
      </c>
      <c r="DN4370" s="11" t="s">
        <v>12367</v>
      </c>
      <c r="DO4370" t="s">
        <v>12368</v>
      </c>
      <c r="DP4370">
        <v>84</v>
      </c>
    </row>
    <row r="4371" spans="113:120" x14ac:dyDescent="0.25">
      <c r="DI4371" t="s">
        <v>14</v>
      </c>
      <c r="DJ4371" t="s">
        <v>12322</v>
      </c>
      <c r="DK4371" s="3" t="s">
        <v>12269</v>
      </c>
      <c r="DL4371" t="s">
        <v>12323</v>
      </c>
      <c r="DM4371" t="str">
        <f t="shared" si="73"/>
        <v>PA002 - Philadelphia Housing Authority</v>
      </c>
      <c r="DN4371" s="11" t="s">
        <v>12369</v>
      </c>
      <c r="DO4371" t="s">
        <v>12370</v>
      </c>
      <c r="DP4371">
        <v>159</v>
      </c>
    </row>
    <row r="4372" spans="113:120" x14ac:dyDescent="0.25">
      <c r="DI4372" t="s">
        <v>14</v>
      </c>
      <c r="DJ4372" t="s">
        <v>12322</v>
      </c>
      <c r="DK4372" s="3" t="s">
        <v>12269</v>
      </c>
      <c r="DL4372" t="s">
        <v>12323</v>
      </c>
      <c r="DM4372" t="str">
        <f t="shared" si="73"/>
        <v>PA002 - Philadelphia Housing Authority</v>
      </c>
      <c r="DN4372" s="11" t="s">
        <v>12371</v>
      </c>
      <c r="DO4372" t="s">
        <v>12372</v>
      </c>
      <c r="DP4372">
        <v>100</v>
      </c>
    </row>
    <row r="4373" spans="113:120" x14ac:dyDescent="0.25">
      <c r="DI4373" t="s">
        <v>14</v>
      </c>
      <c r="DJ4373" t="s">
        <v>12322</v>
      </c>
      <c r="DK4373" s="3" t="s">
        <v>12269</v>
      </c>
      <c r="DL4373" t="s">
        <v>12323</v>
      </c>
      <c r="DM4373" t="str">
        <f t="shared" si="73"/>
        <v>PA002 - Philadelphia Housing Authority</v>
      </c>
      <c r="DN4373" s="11" t="s">
        <v>12373</v>
      </c>
      <c r="DO4373" t="s">
        <v>12374</v>
      </c>
      <c r="DP4373">
        <v>66</v>
      </c>
    </row>
    <row r="4374" spans="113:120" x14ac:dyDescent="0.25">
      <c r="DI4374" t="s">
        <v>14</v>
      </c>
      <c r="DJ4374" t="s">
        <v>12322</v>
      </c>
      <c r="DK4374" s="3" t="s">
        <v>12269</v>
      </c>
      <c r="DL4374" t="s">
        <v>12323</v>
      </c>
      <c r="DM4374" t="str">
        <f t="shared" si="73"/>
        <v>PA002 - Philadelphia Housing Authority</v>
      </c>
      <c r="DN4374" s="11" t="s">
        <v>12375</v>
      </c>
      <c r="DO4374" t="s">
        <v>12376</v>
      </c>
      <c r="DP4374">
        <v>30</v>
      </c>
    </row>
    <row r="4375" spans="113:120" x14ac:dyDescent="0.25">
      <c r="DI4375" t="s">
        <v>14</v>
      </c>
      <c r="DJ4375" t="s">
        <v>12322</v>
      </c>
      <c r="DK4375" s="3" t="s">
        <v>12269</v>
      </c>
      <c r="DL4375" t="s">
        <v>12323</v>
      </c>
      <c r="DM4375" t="str">
        <f t="shared" si="73"/>
        <v>PA002 - Philadelphia Housing Authority</v>
      </c>
      <c r="DN4375" s="11" t="s">
        <v>12377</v>
      </c>
      <c r="DO4375" t="s">
        <v>12378</v>
      </c>
      <c r="DP4375">
        <v>32</v>
      </c>
    </row>
    <row r="4376" spans="113:120" x14ac:dyDescent="0.25">
      <c r="DI4376" t="s">
        <v>14</v>
      </c>
      <c r="DJ4376" t="s">
        <v>12322</v>
      </c>
      <c r="DK4376" s="3" t="s">
        <v>12269</v>
      </c>
      <c r="DL4376" t="s">
        <v>12323</v>
      </c>
      <c r="DM4376" t="str">
        <f t="shared" si="73"/>
        <v>PA002 - Philadelphia Housing Authority</v>
      </c>
      <c r="DN4376" s="11" t="s">
        <v>12379</v>
      </c>
      <c r="DO4376" t="s">
        <v>12380</v>
      </c>
      <c r="DP4376">
        <v>80</v>
      </c>
    </row>
    <row r="4377" spans="113:120" x14ac:dyDescent="0.25">
      <c r="DI4377" t="s">
        <v>14</v>
      </c>
      <c r="DJ4377" t="s">
        <v>12322</v>
      </c>
      <c r="DK4377" s="3" t="s">
        <v>12269</v>
      </c>
      <c r="DL4377" t="s">
        <v>12323</v>
      </c>
      <c r="DM4377" t="str">
        <f t="shared" si="73"/>
        <v>PA002 - Philadelphia Housing Authority</v>
      </c>
      <c r="DN4377" s="11" t="s">
        <v>12381</v>
      </c>
      <c r="DO4377" t="s">
        <v>12382</v>
      </c>
      <c r="DP4377">
        <v>152</v>
      </c>
    </row>
    <row r="4378" spans="113:120" x14ac:dyDescent="0.25">
      <c r="DI4378" t="s">
        <v>14</v>
      </c>
      <c r="DJ4378" t="s">
        <v>12322</v>
      </c>
      <c r="DK4378" s="3" t="s">
        <v>12269</v>
      </c>
      <c r="DL4378" t="s">
        <v>12323</v>
      </c>
      <c r="DM4378" t="str">
        <f t="shared" si="73"/>
        <v>PA002 - Philadelphia Housing Authority</v>
      </c>
      <c r="DN4378" s="11" t="s">
        <v>12383</v>
      </c>
      <c r="DO4378" t="s">
        <v>12384</v>
      </c>
      <c r="DP4378">
        <v>86</v>
      </c>
    </row>
    <row r="4379" spans="113:120" x14ac:dyDescent="0.25">
      <c r="DI4379" t="s">
        <v>14</v>
      </c>
      <c r="DJ4379" t="s">
        <v>12322</v>
      </c>
      <c r="DK4379" s="3" t="s">
        <v>12269</v>
      </c>
      <c r="DL4379" t="s">
        <v>12323</v>
      </c>
      <c r="DM4379" t="str">
        <f t="shared" si="73"/>
        <v>PA002 - Philadelphia Housing Authority</v>
      </c>
      <c r="DN4379" s="11" t="s">
        <v>12385</v>
      </c>
      <c r="DO4379" t="s">
        <v>12386</v>
      </c>
      <c r="DP4379">
        <v>49</v>
      </c>
    </row>
    <row r="4380" spans="113:120" x14ac:dyDescent="0.25">
      <c r="DI4380" t="s">
        <v>14</v>
      </c>
      <c r="DJ4380" t="s">
        <v>12322</v>
      </c>
      <c r="DK4380" s="3" t="s">
        <v>12269</v>
      </c>
      <c r="DL4380" t="s">
        <v>12323</v>
      </c>
      <c r="DM4380" t="str">
        <f t="shared" si="73"/>
        <v>PA002 - Philadelphia Housing Authority</v>
      </c>
      <c r="DN4380" s="11" t="s">
        <v>12387</v>
      </c>
      <c r="DO4380" t="s">
        <v>12388</v>
      </c>
      <c r="DP4380">
        <v>40</v>
      </c>
    </row>
    <row r="4381" spans="113:120" x14ac:dyDescent="0.25">
      <c r="DI4381" t="s">
        <v>14</v>
      </c>
      <c r="DJ4381" t="s">
        <v>12322</v>
      </c>
      <c r="DK4381" s="3" t="s">
        <v>12269</v>
      </c>
      <c r="DL4381" t="s">
        <v>12323</v>
      </c>
      <c r="DM4381" t="str">
        <f t="shared" si="73"/>
        <v>PA002 - Philadelphia Housing Authority</v>
      </c>
      <c r="DN4381" s="11" t="s">
        <v>12389</v>
      </c>
      <c r="DO4381" t="s">
        <v>12390</v>
      </c>
      <c r="DP4381">
        <v>135</v>
      </c>
    </row>
    <row r="4382" spans="113:120" x14ac:dyDescent="0.25">
      <c r="DI4382" t="s">
        <v>14</v>
      </c>
      <c r="DJ4382" t="s">
        <v>12322</v>
      </c>
      <c r="DK4382" s="3" t="s">
        <v>12269</v>
      </c>
      <c r="DL4382" t="s">
        <v>12323</v>
      </c>
      <c r="DM4382" t="str">
        <f t="shared" si="73"/>
        <v>PA002 - Philadelphia Housing Authority</v>
      </c>
      <c r="DN4382" s="11" t="s">
        <v>12391</v>
      </c>
      <c r="DO4382" t="s">
        <v>12392</v>
      </c>
      <c r="DP4382">
        <v>38</v>
      </c>
    </row>
    <row r="4383" spans="113:120" x14ac:dyDescent="0.25">
      <c r="DI4383" t="s">
        <v>14</v>
      </c>
      <c r="DJ4383" t="s">
        <v>12322</v>
      </c>
      <c r="DK4383" s="3" t="s">
        <v>12269</v>
      </c>
      <c r="DL4383" t="s">
        <v>12323</v>
      </c>
      <c r="DM4383" t="str">
        <f t="shared" si="73"/>
        <v>PA002 - Philadelphia Housing Authority</v>
      </c>
      <c r="DN4383" s="11" t="s">
        <v>12393</v>
      </c>
      <c r="DO4383" t="s">
        <v>12394</v>
      </c>
      <c r="DP4383">
        <v>137</v>
      </c>
    </row>
    <row r="4384" spans="113:120" x14ac:dyDescent="0.25">
      <c r="DI4384" t="s">
        <v>14</v>
      </c>
      <c r="DJ4384" t="s">
        <v>12322</v>
      </c>
      <c r="DK4384" s="3" t="s">
        <v>12269</v>
      </c>
      <c r="DL4384" t="s">
        <v>12323</v>
      </c>
      <c r="DM4384" t="str">
        <f t="shared" si="73"/>
        <v>PA002 - Philadelphia Housing Authority</v>
      </c>
      <c r="DN4384" s="11" t="s">
        <v>12395</v>
      </c>
      <c r="DO4384" t="s">
        <v>12396</v>
      </c>
      <c r="DP4384">
        <v>178</v>
      </c>
    </row>
    <row r="4385" spans="113:120" x14ac:dyDescent="0.25">
      <c r="DI4385" t="s">
        <v>14</v>
      </c>
      <c r="DJ4385" t="s">
        <v>12322</v>
      </c>
      <c r="DK4385" s="3" t="s">
        <v>12269</v>
      </c>
      <c r="DL4385" t="s">
        <v>12323</v>
      </c>
      <c r="DM4385" t="str">
        <f t="shared" si="73"/>
        <v>PA002 - Philadelphia Housing Authority</v>
      </c>
      <c r="DN4385" s="11" t="s">
        <v>12397</v>
      </c>
      <c r="DO4385" t="s">
        <v>12398</v>
      </c>
      <c r="DP4385">
        <v>45</v>
      </c>
    </row>
    <row r="4386" spans="113:120" x14ac:dyDescent="0.25">
      <c r="DI4386" t="s">
        <v>14</v>
      </c>
      <c r="DJ4386" t="s">
        <v>12322</v>
      </c>
      <c r="DK4386" s="3" t="s">
        <v>12269</v>
      </c>
      <c r="DL4386" t="s">
        <v>12323</v>
      </c>
      <c r="DM4386" t="str">
        <f t="shared" si="73"/>
        <v>PA002 - Philadelphia Housing Authority</v>
      </c>
      <c r="DN4386" s="11" t="s">
        <v>12399</v>
      </c>
      <c r="DO4386" t="s">
        <v>12400</v>
      </c>
      <c r="DP4386">
        <v>44</v>
      </c>
    </row>
    <row r="4387" spans="113:120" x14ac:dyDescent="0.25">
      <c r="DI4387" t="s">
        <v>14</v>
      </c>
      <c r="DJ4387" t="s">
        <v>12322</v>
      </c>
      <c r="DK4387" s="3" t="s">
        <v>12269</v>
      </c>
      <c r="DL4387" t="s">
        <v>12323</v>
      </c>
      <c r="DM4387" t="str">
        <f t="shared" si="73"/>
        <v>PA002 - Philadelphia Housing Authority</v>
      </c>
      <c r="DN4387" s="11" t="s">
        <v>12401</v>
      </c>
      <c r="DO4387" t="s">
        <v>12402</v>
      </c>
      <c r="DP4387">
        <v>161</v>
      </c>
    </row>
    <row r="4388" spans="113:120" x14ac:dyDescent="0.25">
      <c r="DI4388" t="s">
        <v>14</v>
      </c>
      <c r="DJ4388" t="s">
        <v>12322</v>
      </c>
      <c r="DK4388" s="3" t="s">
        <v>12269</v>
      </c>
      <c r="DL4388" t="s">
        <v>12323</v>
      </c>
      <c r="DM4388" t="str">
        <f t="shared" si="73"/>
        <v>PA002 - Philadelphia Housing Authority</v>
      </c>
      <c r="DN4388" s="11" t="s">
        <v>12403</v>
      </c>
      <c r="DO4388" t="s">
        <v>12404</v>
      </c>
      <c r="DP4388">
        <v>245</v>
      </c>
    </row>
    <row r="4389" spans="113:120" x14ac:dyDescent="0.25">
      <c r="DI4389" t="s">
        <v>14</v>
      </c>
      <c r="DJ4389" t="s">
        <v>12322</v>
      </c>
      <c r="DK4389" s="3" t="s">
        <v>12269</v>
      </c>
      <c r="DL4389" t="s">
        <v>12323</v>
      </c>
      <c r="DM4389" t="str">
        <f t="shared" si="73"/>
        <v>PA002 - Philadelphia Housing Authority</v>
      </c>
      <c r="DN4389" s="11" t="s">
        <v>12405</v>
      </c>
      <c r="DO4389" t="s">
        <v>12406</v>
      </c>
      <c r="DP4389">
        <v>184</v>
      </c>
    </row>
    <row r="4390" spans="113:120" x14ac:dyDescent="0.25">
      <c r="DI4390" t="s">
        <v>14</v>
      </c>
      <c r="DJ4390" t="s">
        <v>12322</v>
      </c>
      <c r="DK4390" s="3" t="s">
        <v>12269</v>
      </c>
      <c r="DL4390" t="s">
        <v>12323</v>
      </c>
      <c r="DM4390" t="str">
        <f t="shared" si="73"/>
        <v>PA002 - Philadelphia Housing Authority</v>
      </c>
      <c r="DN4390" s="11" t="s">
        <v>12407</v>
      </c>
      <c r="DO4390" t="s">
        <v>12408</v>
      </c>
      <c r="DP4390">
        <v>80</v>
      </c>
    </row>
    <row r="4391" spans="113:120" x14ac:dyDescent="0.25">
      <c r="DI4391" t="s">
        <v>14</v>
      </c>
      <c r="DJ4391" t="s">
        <v>12322</v>
      </c>
      <c r="DK4391" s="3" t="s">
        <v>12269</v>
      </c>
      <c r="DL4391" t="s">
        <v>12323</v>
      </c>
      <c r="DM4391" t="str">
        <f t="shared" si="73"/>
        <v>PA002 - Philadelphia Housing Authority</v>
      </c>
      <c r="DN4391" s="11" t="s">
        <v>12409</v>
      </c>
      <c r="DO4391" t="s">
        <v>12410</v>
      </c>
      <c r="DP4391">
        <v>67</v>
      </c>
    </row>
    <row r="4392" spans="113:120" x14ac:dyDescent="0.25">
      <c r="DI4392" t="s">
        <v>14</v>
      </c>
      <c r="DJ4392" t="s">
        <v>12322</v>
      </c>
      <c r="DK4392" s="3" t="s">
        <v>12269</v>
      </c>
      <c r="DL4392" t="s">
        <v>12323</v>
      </c>
      <c r="DM4392" t="str">
        <f t="shared" si="73"/>
        <v>PA002 - Philadelphia Housing Authority</v>
      </c>
      <c r="DN4392" s="11" t="s">
        <v>12411</v>
      </c>
      <c r="DO4392" t="s">
        <v>12412</v>
      </c>
      <c r="DP4392">
        <v>40</v>
      </c>
    </row>
    <row r="4393" spans="113:120" x14ac:dyDescent="0.25">
      <c r="DI4393" t="s">
        <v>14</v>
      </c>
      <c r="DJ4393" t="s">
        <v>12322</v>
      </c>
      <c r="DK4393" s="3" t="s">
        <v>12269</v>
      </c>
      <c r="DL4393" t="s">
        <v>12323</v>
      </c>
      <c r="DM4393" t="str">
        <f t="shared" si="73"/>
        <v>PA002 - Philadelphia Housing Authority</v>
      </c>
      <c r="DN4393" s="11" t="s">
        <v>12413</v>
      </c>
      <c r="DO4393" t="s">
        <v>12414</v>
      </c>
      <c r="DP4393">
        <v>67</v>
      </c>
    </row>
    <row r="4394" spans="113:120" x14ac:dyDescent="0.25">
      <c r="DI4394" t="s">
        <v>14</v>
      </c>
      <c r="DJ4394" t="s">
        <v>12322</v>
      </c>
      <c r="DK4394" s="3" t="s">
        <v>12269</v>
      </c>
      <c r="DL4394" t="s">
        <v>12323</v>
      </c>
      <c r="DM4394" t="str">
        <f t="shared" si="73"/>
        <v>PA002 - Philadelphia Housing Authority</v>
      </c>
      <c r="DN4394" s="11" t="s">
        <v>12415</v>
      </c>
      <c r="DO4394" t="s">
        <v>12416</v>
      </c>
      <c r="DP4394">
        <v>42</v>
      </c>
    </row>
    <row r="4395" spans="113:120" x14ac:dyDescent="0.25">
      <c r="DI4395" t="s">
        <v>14</v>
      </c>
      <c r="DJ4395" t="s">
        <v>12322</v>
      </c>
      <c r="DK4395" s="3" t="s">
        <v>12269</v>
      </c>
      <c r="DL4395" t="s">
        <v>12323</v>
      </c>
      <c r="DM4395" t="str">
        <f t="shared" si="73"/>
        <v>PA002 - Philadelphia Housing Authority</v>
      </c>
      <c r="DN4395" s="11" t="s">
        <v>12417</v>
      </c>
      <c r="DO4395" t="s">
        <v>12418</v>
      </c>
      <c r="DP4395">
        <v>80</v>
      </c>
    </row>
    <row r="4396" spans="113:120" x14ac:dyDescent="0.25">
      <c r="DI4396" t="s">
        <v>14</v>
      </c>
      <c r="DJ4396" t="s">
        <v>12322</v>
      </c>
      <c r="DK4396" s="3" t="s">
        <v>12269</v>
      </c>
      <c r="DL4396" t="s">
        <v>12323</v>
      </c>
      <c r="DM4396" t="str">
        <f t="shared" si="73"/>
        <v>PA002 - Philadelphia Housing Authority</v>
      </c>
      <c r="DN4396" s="11" t="s">
        <v>12419</v>
      </c>
      <c r="DO4396" t="s">
        <v>12420</v>
      </c>
      <c r="DP4396">
        <v>133</v>
      </c>
    </row>
    <row r="4397" spans="113:120" x14ac:dyDescent="0.25">
      <c r="DI4397" t="s">
        <v>14</v>
      </c>
      <c r="DJ4397" t="s">
        <v>12322</v>
      </c>
      <c r="DK4397" s="3" t="s">
        <v>12269</v>
      </c>
      <c r="DL4397" t="s">
        <v>12323</v>
      </c>
      <c r="DM4397" t="str">
        <f t="shared" si="73"/>
        <v>PA002 - Philadelphia Housing Authority</v>
      </c>
      <c r="DN4397" s="11" t="s">
        <v>12421</v>
      </c>
      <c r="DO4397" t="s">
        <v>12422</v>
      </c>
      <c r="DP4397">
        <v>50</v>
      </c>
    </row>
    <row r="4398" spans="113:120" x14ac:dyDescent="0.25">
      <c r="DI4398" t="s">
        <v>14</v>
      </c>
      <c r="DJ4398" t="s">
        <v>12322</v>
      </c>
      <c r="DK4398" s="3" t="s">
        <v>12269</v>
      </c>
      <c r="DL4398" t="s">
        <v>12323</v>
      </c>
      <c r="DM4398" t="str">
        <f t="shared" si="73"/>
        <v>PA002 - Philadelphia Housing Authority</v>
      </c>
      <c r="DN4398" s="11" t="s">
        <v>12423</v>
      </c>
      <c r="DO4398" t="s">
        <v>12424</v>
      </c>
      <c r="DP4398">
        <v>80</v>
      </c>
    </row>
    <row r="4399" spans="113:120" x14ac:dyDescent="0.25">
      <c r="DI4399" t="s">
        <v>14</v>
      </c>
      <c r="DJ4399" t="s">
        <v>12322</v>
      </c>
      <c r="DK4399" s="3" t="s">
        <v>12269</v>
      </c>
      <c r="DL4399" t="s">
        <v>12323</v>
      </c>
      <c r="DM4399" t="str">
        <f t="shared" si="73"/>
        <v>PA002 - Philadelphia Housing Authority</v>
      </c>
      <c r="DN4399" s="11" t="s">
        <v>12425</v>
      </c>
      <c r="DO4399" t="s">
        <v>12426</v>
      </c>
      <c r="DP4399">
        <v>75</v>
      </c>
    </row>
    <row r="4400" spans="113:120" x14ac:dyDescent="0.25">
      <c r="DI4400" t="s">
        <v>14</v>
      </c>
      <c r="DJ4400" t="s">
        <v>12322</v>
      </c>
      <c r="DK4400" s="3" t="s">
        <v>12269</v>
      </c>
      <c r="DL4400" t="s">
        <v>12323</v>
      </c>
      <c r="DM4400" t="str">
        <f t="shared" si="73"/>
        <v>PA002 - Philadelphia Housing Authority</v>
      </c>
      <c r="DN4400" s="11" t="s">
        <v>12427</v>
      </c>
      <c r="DO4400" t="s">
        <v>12428</v>
      </c>
      <c r="DP4400">
        <v>64</v>
      </c>
    </row>
    <row r="4401" spans="113:120" x14ac:dyDescent="0.25">
      <c r="DI4401" t="s">
        <v>14</v>
      </c>
      <c r="DJ4401" t="s">
        <v>12322</v>
      </c>
      <c r="DK4401" s="3" t="s">
        <v>12269</v>
      </c>
      <c r="DL4401" t="s">
        <v>12323</v>
      </c>
      <c r="DM4401" t="str">
        <f t="shared" si="73"/>
        <v>PA002 - Philadelphia Housing Authority</v>
      </c>
      <c r="DN4401" s="11" t="s">
        <v>12429</v>
      </c>
      <c r="DO4401" t="s">
        <v>12430</v>
      </c>
      <c r="DP4401">
        <v>54</v>
      </c>
    </row>
    <row r="4402" spans="113:120" x14ac:dyDescent="0.25">
      <c r="DI4402" t="s">
        <v>14</v>
      </c>
      <c r="DJ4402" t="s">
        <v>12322</v>
      </c>
      <c r="DK4402" s="3" t="s">
        <v>12269</v>
      </c>
      <c r="DL4402" t="s">
        <v>12323</v>
      </c>
      <c r="DM4402" t="str">
        <f t="shared" si="73"/>
        <v>PA002 - Philadelphia Housing Authority</v>
      </c>
      <c r="DN4402" s="11" t="s">
        <v>12431</v>
      </c>
      <c r="DO4402" t="s">
        <v>12432</v>
      </c>
      <c r="DP4402">
        <v>50</v>
      </c>
    </row>
    <row r="4403" spans="113:120" x14ac:dyDescent="0.25">
      <c r="DI4403" t="s">
        <v>14</v>
      </c>
      <c r="DJ4403" t="s">
        <v>12322</v>
      </c>
      <c r="DK4403" s="3" t="s">
        <v>12269</v>
      </c>
      <c r="DL4403" t="s">
        <v>12323</v>
      </c>
      <c r="DM4403" t="str">
        <f t="shared" si="73"/>
        <v>PA002 - Philadelphia Housing Authority</v>
      </c>
      <c r="DN4403" s="11" t="s">
        <v>12433</v>
      </c>
      <c r="DO4403" t="s">
        <v>12434</v>
      </c>
      <c r="DP4403">
        <v>45</v>
      </c>
    </row>
    <row r="4404" spans="113:120" x14ac:dyDescent="0.25">
      <c r="DI4404" t="s">
        <v>14</v>
      </c>
      <c r="DJ4404" t="s">
        <v>12322</v>
      </c>
      <c r="DK4404" s="3" t="s">
        <v>12269</v>
      </c>
      <c r="DL4404" t="s">
        <v>12323</v>
      </c>
      <c r="DM4404" t="str">
        <f t="shared" si="73"/>
        <v>PA002 - Philadelphia Housing Authority</v>
      </c>
      <c r="DN4404" s="11" t="s">
        <v>12435</v>
      </c>
      <c r="DO4404" t="s">
        <v>12436</v>
      </c>
      <c r="DP4404">
        <v>32</v>
      </c>
    </row>
    <row r="4405" spans="113:120" x14ac:dyDescent="0.25">
      <c r="DI4405" t="s">
        <v>14</v>
      </c>
      <c r="DJ4405" t="s">
        <v>12322</v>
      </c>
      <c r="DK4405" s="3" t="s">
        <v>12269</v>
      </c>
      <c r="DL4405" t="s">
        <v>12323</v>
      </c>
      <c r="DM4405" t="str">
        <f t="shared" si="73"/>
        <v>PA002 - Philadelphia Housing Authority</v>
      </c>
      <c r="DN4405" s="11" t="s">
        <v>12437</v>
      </c>
      <c r="DO4405" t="s">
        <v>12438</v>
      </c>
      <c r="DP4405">
        <v>50</v>
      </c>
    </row>
    <row r="4406" spans="113:120" x14ac:dyDescent="0.25">
      <c r="DI4406" t="s">
        <v>14</v>
      </c>
      <c r="DJ4406" t="s">
        <v>12322</v>
      </c>
      <c r="DK4406" s="3" t="s">
        <v>12269</v>
      </c>
      <c r="DL4406" t="s">
        <v>12323</v>
      </c>
      <c r="DM4406" t="str">
        <f t="shared" si="73"/>
        <v>PA002 - Philadelphia Housing Authority</v>
      </c>
      <c r="DN4406" s="11" t="s">
        <v>12439</v>
      </c>
      <c r="DO4406" t="s">
        <v>12440</v>
      </c>
      <c r="DP4406">
        <v>51</v>
      </c>
    </row>
    <row r="4407" spans="113:120" x14ac:dyDescent="0.25">
      <c r="DI4407" t="s">
        <v>14</v>
      </c>
      <c r="DJ4407" t="s">
        <v>12322</v>
      </c>
      <c r="DK4407" s="3" t="s">
        <v>12269</v>
      </c>
      <c r="DL4407" t="s">
        <v>12323</v>
      </c>
      <c r="DM4407" t="str">
        <f t="shared" si="73"/>
        <v>PA002 - Philadelphia Housing Authority</v>
      </c>
      <c r="DN4407" s="11" t="s">
        <v>12441</v>
      </c>
      <c r="DO4407" t="s">
        <v>12442</v>
      </c>
      <c r="DP4407">
        <v>50</v>
      </c>
    </row>
    <row r="4408" spans="113:120" x14ac:dyDescent="0.25">
      <c r="DI4408" t="s">
        <v>14</v>
      </c>
      <c r="DJ4408" t="s">
        <v>12322</v>
      </c>
      <c r="DK4408" s="3" t="s">
        <v>12269</v>
      </c>
      <c r="DL4408" t="s">
        <v>12323</v>
      </c>
      <c r="DM4408" t="str">
        <f t="shared" si="73"/>
        <v>PA002 - Philadelphia Housing Authority</v>
      </c>
      <c r="DN4408" s="11" t="s">
        <v>12443</v>
      </c>
      <c r="DO4408" t="s">
        <v>12444</v>
      </c>
      <c r="DP4408">
        <v>50</v>
      </c>
    </row>
    <row r="4409" spans="113:120" x14ac:dyDescent="0.25">
      <c r="DI4409" t="s">
        <v>14</v>
      </c>
      <c r="DJ4409" t="s">
        <v>12322</v>
      </c>
      <c r="DK4409" s="3" t="s">
        <v>12269</v>
      </c>
      <c r="DL4409" t="s">
        <v>12323</v>
      </c>
      <c r="DM4409" t="str">
        <f t="shared" si="73"/>
        <v>PA002 - Philadelphia Housing Authority</v>
      </c>
      <c r="DN4409" s="11" t="s">
        <v>12445</v>
      </c>
      <c r="DO4409" t="s">
        <v>12446</v>
      </c>
      <c r="DP4409">
        <v>18</v>
      </c>
    </row>
    <row r="4410" spans="113:120" x14ac:dyDescent="0.25">
      <c r="DI4410" t="s">
        <v>14</v>
      </c>
      <c r="DJ4410" t="s">
        <v>12322</v>
      </c>
      <c r="DK4410" s="3" t="s">
        <v>12269</v>
      </c>
      <c r="DL4410" t="s">
        <v>12323</v>
      </c>
      <c r="DM4410" t="str">
        <f t="shared" si="73"/>
        <v>PA002 - Philadelphia Housing Authority</v>
      </c>
      <c r="DN4410" s="11" t="s">
        <v>12447</v>
      </c>
      <c r="DO4410" t="s">
        <v>12448</v>
      </c>
      <c r="DP4410">
        <v>56</v>
      </c>
    </row>
    <row r="4411" spans="113:120" x14ac:dyDescent="0.25">
      <c r="DI4411" t="s">
        <v>14</v>
      </c>
      <c r="DJ4411" t="s">
        <v>12322</v>
      </c>
      <c r="DK4411" s="3" t="s">
        <v>12269</v>
      </c>
      <c r="DL4411" t="s">
        <v>12323</v>
      </c>
      <c r="DM4411" t="str">
        <f t="shared" si="73"/>
        <v>PA002 - Philadelphia Housing Authority</v>
      </c>
      <c r="DN4411" s="11" t="s">
        <v>12449</v>
      </c>
      <c r="DO4411" t="s">
        <v>12450</v>
      </c>
      <c r="DP4411">
        <v>43</v>
      </c>
    </row>
    <row r="4412" spans="113:120" x14ac:dyDescent="0.25">
      <c r="DI4412" t="s">
        <v>14</v>
      </c>
      <c r="DJ4412" t="s">
        <v>12322</v>
      </c>
      <c r="DK4412" s="3" t="s">
        <v>12269</v>
      </c>
      <c r="DL4412" t="s">
        <v>12323</v>
      </c>
      <c r="DM4412" t="str">
        <f t="shared" si="73"/>
        <v>PA002 - Philadelphia Housing Authority</v>
      </c>
      <c r="DN4412" s="11" t="s">
        <v>12451</v>
      </c>
      <c r="DO4412" t="s">
        <v>12452</v>
      </c>
      <c r="DP4412">
        <v>40</v>
      </c>
    </row>
    <row r="4413" spans="113:120" x14ac:dyDescent="0.25">
      <c r="DI4413" t="s">
        <v>14</v>
      </c>
      <c r="DJ4413" t="s">
        <v>12322</v>
      </c>
      <c r="DK4413" s="3" t="s">
        <v>12269</v>
      </c>
      <c r="DL4413" t="s">
        <v>12323</v>
      </c>
      <c r="DM4413" t="str">
        <f t="shared" si="73"/>
        <v>PA002 - Philadelphia Housing Authority</v>
      </c>
      <c r="DN4413" s="11" t="s">
        <v>12453</v>
      </c>
      <c r="DO4413" t="s">
        <v>12454</v>
      </c>
      <c r="DP4413">
        <v>49</v>
      </c>
    </row>
    <row r="4414" spans="113:120" x14ac:dyDescent="0.25">
      <c r="DI4414" t="s">
        <v>14</v>
      </c>
      <c r="DJ4414" t="s">
        <v>12322</v>
      </c>
      <c r="DK4414" s="3" t="s">
        <v>12269</v>
      </c>
      <c r="DL4414" t="s">
        <v>12323</v>
      </c>
      <c r="DM4414" t="str">
        <f t="shared" si="73"/>
        <v>PA002 - Philadelphia Housing Authority</v>
      </c>
      <c r="DN4414" s="11" t="s">
        <v>12455</v>
      </c>
      <c r="DO4414" t="s">
        <v>12456</v>
      </c>
      <c r="DP4414">
        <v>36</v>
      </c>
    </row>
    <row r="4415" spans="113:120" x14ac:dyDescent="0.25">
      <c r="DI4415" t="s">
        <v>14</v>
      </c>
      <c r="DJ4415" t="s">
        <v>12322</v>
      </c>
      <c r="DK4415" s="3" t="s">
        <v>12269</v>
      </c>
      <c r="DL4415" t="s">
        <v>12323</v>
      </c>
      <c r="DM4415" t="str">
        <f t="shared" si="73"/>
        <v>PA002 - Philadelphia Housing Authority</v>
      </c>
      <c r="DN4415" s="11" t="s">
        <v>12457</v>
      </c>
      <c r="DO4415" t="s">
        <v>12458</v>
      </c>
      <c r="DP4415">
        <v>27</v>
      </c>
    </row>
    <row r="4416" spans="113:120" x14ac:dyDescent="0.25">
      <c r="DI4416" t="s">
        <v>14</v>
      </c>
      <c r="DJ4416" t="s">
        <v>12322</v>
      </c>
      <c r="DK4416" s="3" t="s">
        <v>12269</v>
      </c>
      <c r="DL4416" t="s">
        <v>12323</v>
      </c>
      <c r="DM4416" t="str">
        <f t="shared" si="73"/>
        <v>PA002 - Philadelphia Housing Authority</v>
      </c>
      <c r="DN4416" s="11" t="s">
        <v>12459</v>
      </c>
      <c r="DO4416" t="s">
        <v>12460</v>
      </c>
      <c r="DP4416">
        <v>50</v>
      </c>
    </row>
    <row r="4417" spans="113:120" x14ac:dyDescent="0.25">
      <c r="DI4417" t="s">
        <v>14</v>
      </c>
      <c r="DJ4417" t="s">
        <v>12322</v>
      </c>
      <c r="DK4417" s="3" t="s">
        <v>12269</v>
      </c>
      <c r="DL4417" t="s">
        <v>12323</v>
      </c>
      <c r="DM4417" t="str">
        <f t="shared" si="73"/>
        <v>PA002 - Philadelphia Housing Authority</v>
      </c>
      <c r="DN4417" s="11" t="s">
        <v>12461</v>
      </c>
      <c r="DO4417" t="s">
        <v>12462</v>
      </c>
      <c r="DP4417">
        <v>24</v>
      </c>
    </row>
    <row r="4418" spans="113:120" x14ac:dyDescent="0.25">
      <c r="DI4418" t="s">
        <v>14</v>
      </c>
      <c r="DJ4418" t="s">
        <v>12322</v>
      </c>
      <c r="DK4418" s="3" t="s">
        <v>12269</v>
      </c>
      <c r="DL4418" t="s">
        <v>12323</v>
      </c>
      <c r="DM4418" t="str">
        <f t="shared" si="73"/>
        <v>PA002 - Philadelphia Housing Authority</v>
      </c>
      <c r="DN4418" s="11" t="s">
        <v>12463</v>
      </c>
      <c r="DO4418" t="s">
        <v>12464</v>
      </c>
      <c r="DP4418">
        <v>50</v>
      </c>
    </row>
    <row r="4419" spans="113:120" x14ac:dyDescent="0.25">
      <c r="DI4419" t="s">
        <v>14</v>
      </c>
      <c r="DJ4419" t="s">
        <v>12322</v>
      </c>
      <c r="DK4419" s="3" t="s">
        <v>12269</v>
      </c>
      <c r="DL4419" t="s">
        <v>12323</v>
      </c>
      <c r="DM4419" t="str">
        <f t="shared" si="73"/>
        <v>PA002 - Philadelphia Housing Authority</v>
      </c>
      <c r="DN4419" s="11" t="s">
        <v>12465</v>
      </c>
      <c r="DO4419" t="s">
        <v>12466</v>
      </c>
      <c r="DP4419">
        <v>23</v>
      </c>
    </row>
    <row r="4420" spans="113:120" x14ac:dyDescent="0.25">
      <c r="DI4420" t="s">
        <v>14</v>
      </c>
      <c r="DJ4420" t="s">
        <v>12322</v>
      </c>
      <c r="DK4420" s="3" t="s">
        <v>12269</v>
      </c>
      <c r="DL4420" t="s">
        <v>12323</v>
      </c>
      <c r="DM4420" t="str">
        <f t="shared" si="73"/>
        <v>PA002 - Philadelphia Housing Authority</v>
      </c>
      <c r="DN4420" s="11" t="s">
        <v>12467</v>
      </c>
      <c r="DO4420" t="s">
        <v>12468</v>
      </c>
      <c r="DP4420">
        <v>40</v>
      </c>
    </row>
    <row r="4421" spans="113:120" x14ac:dyDescent="0.25">
      <c r="DI4421" t="s">
        <v>14</v>
      </c>
      <c r="DJ4421" t="s">
        <v>12322</v>
      </c>
      <c r="DK4421" s="3" t="s">
        <v>12269</v>
      </c>
      <c r="DL4421" t="s">
        <v>12323</v>
      </c>
      <c r="DM4421" t="str">
        <f t="shared" si="73"/>
        <v>PA002 - Philadelphia Housing Authority</v>
      </c>
      <c r="DN4421" s="11" t="s">
        <v>12469</v>
      </c>
      <c r="DO4421" t="s">
        <v>12470</v>
      </c>
      <c r="DP4421">
        <v>47</v>
      </c>
    </row>
    <row r="4422" spans="113:120" x14ac:dyDescent="0.25">
      <c r="DI4422" t="s">
        <v>14</v>
      </c>
      <c r="DJ4422" t="s">
        <v>12322</v>
      </c>
      <c r="DK4422" s="3" t="s">
        <v>12269</v>
      </c>
      <c r="DL4422" t="s">
        <v>12323</v>
      </c>
      <c r="DM4422" t="str">
        <f t="shared" ref="DM4422:DM4485" si="74">CONCATENATE(DJ4422," - ",DL4422)</f>
        <v>PA002 - Philadelphia Housing Authority</v>
      </c>
      <c r="DN4422" s="11" t="s">
        <v>12471</v>
      </c>
      <c r="DO4422" t="s">
        <v>12472</v>
      </c>
      <c r="DP4422">
        <v>46</v>
      </c>
    </row>
    <row r="4423" spans="113:120" x14ac:dyDescent="0.25">
      <c r="DI4423" t="s">
        <v>14</v>
      </c>
      <c r="DJ4423" t="s">
        <v>12322</v>
      </c>
      <c r="DK4423" s="3" t="s">
        <v>12269</v>
      </c>
      <c r="DL4423" t="s">
        <v>12323</v>
      </c>
      <c r="DM4423" t="str">
        <f t="shared" si="74"/>
        <v>PA002 - Philadelphia Housing Authority</v>
      </c>
      <c r="DN4423" s="11" t="s">
        <v>12473</v>
      </c>
      <c r="DO4423" t="s">
        <v>12474</v>
      </c>
      <c r="DP4423">
        <v>20</v>
      </c>
    </row>
    <row r="4424" spans="113:120" x14ac:dyDescent="0.25">
      <c r="DI4424" t="s">
        <v>14</v>
      </c>
      <c r="DJ4424" t="s">
        <v>12322</v>
      </c>
      <c r="DK4424" s="3" t="s">
        <v>12269</v>
      </c>
      <c r="DL4424" t="s">
        <v>12323</v>
      </c>
      <c r="DM4424" t="str">
        <f t="shared" si="74"/>
        <v>PA002 - Philadelphia Housing Authority</v>
      </c>
      <c r="DN4424" s="11" t="s">
        <v>12475</v>
      </c>
      <c r="DO4424" t="s">
        <v>12476</v>
      </c>
      <c r="DP4424">
        <v>30</v>
      </c>
    </row>
    <row r="4425" spans="113:120" x14ac:dyDescent="0.25">
      <c r="DI4425" t="s">
        <v>14</v>
      </c>
      <c r="DJ4425" t="s">
        <v>12322</v>
      </c>
      <c r="DK4425" s="3" t="s">
        <v>12269</v>
      </c>
      <c r="DL4425" t="s">
        <v>12323</v>
      </c>
      <c r="DM4425" t="str">
        <f t="shared" si="74"/>
        <v>PA002 - Philadelphia Housing Authority</v>
      </c>
      <c r="DN4425" s="11" t="s">
        <v>12477</v>
      </c>
      <c r="DO4425" t="s">
        <v>12478</v>
      </c>
      <c r="DP4425">
        <v>20</v>
      </c>
    </row>
    <row r="4426" spans="113:120" x14ac:dyDescent="0.25">
      <c r="DI4426" t="s">
        <v>14</v>
      </c>
      <c r="DJ4426" t="s">
        <v>12322</v>
      </c>
      <c r="DK4426" s="3" t="s">
        <v>12269</v>
      </c>
      <c r="DL4426" t="s">
        <v>12323</v>
      </c>
      <c r="DM4426" t="str">
        <f t="shared" si="74"/>
        <v>PA002 - Philadelphia Housing Authority</v>
      </c>
      <c r="DN4426" s="11" t="s">
        <v>12479</v>
      </c>
      <c r="DO4426" t="s">
        <v>269</v>
      </c>
      <c r="DP4426">
        <v>352</v>
      </c>
    </row>
    <row r="4427" spans="113:120" x14ac:dyDescent="0.25">
      <c r="DI4427" t="s">
        <v>14</v>
      </c>
      <c r="DJ4427" t="s">
        <v>12322</v>
      </c>
      <c r="DK4427" s="3" t="s">
        <v>12269</v>
      </c>
      <c r="DL4427" t="s">
        <v>12323</v>
      </c>
      <c r="DM4427" t="str">
        <f t="shared" si="74"/>
        <v>PA002 - Philadelphia Housing Authority</v>
      </c>
      <c r="DN4427" s="11" t="s">
        <v>12480</v>
      </c>
      <c r="DO4427" t="s">
        <v>269</v>
      </c>
      <c r="DP4427">
        <v>362</v>
      </c>
    </row>
    <row r="4428" spans="113:120" x14ac:dyDescent="0.25">
      <c r="DI4428" t="s">
        <v>14</v>
      </c>
      <c r="DJ4428" t="s">
        <v>12322</v>
      </c>
      <c r="DK4428" s="3" t="s">
        <v>12269</v>
      </c>
      <c r="DL4428" t="s">
        <v>12323</v>
      </c>
      <c r="DM4428" t="str">
        <f t="shared" si="74"/>
        <v>PA002 - Philadelphia Housing Authority</v>
      </c>
      <c r="DN4428" s="11" t="s">
        <v>12481</v>
      </c>
      <c r="DO4428" t="s">
        <v>269</v>
      </c>
      <c r="DP4428">
        <v>431</v>
      </c>
    </row>
    <row r="4429" spans="113:120" x14ac:dyDescent="0.25">
      <c r="DI4429" t="s">
        <v>14</v>
      </c>
      <c r="DJ4429" t="s">
        <v>12322</v>
      </c>
      <c r="DK4429" s="3" t="s">
        <v>12269</v>
      </c>
      <c r="DL4429" t="s">
        <v>12323</v>
      </c>
      <c r="DM4429" t="str">
        <f t="shared" si="74"/>
        <v>PA002 - Philadelphia Housing Authority</v>
      </c>
      <c r="DN4429" s="11" t="s">
        <v>12482</v>
      </c>
      <c r="DO4429" t="s">
        <v>269</v>
      </c>
      <c r="DP4429">
        <v>296</v>
      </c>
    </row>
    <row r="4430" spans="113:120" x14ac:dyDescent="0.25">
      <c r="DI4430" t="s">
        <v>14</v>
      </c>
      <c r="DJ4430" t="s">
        <v>12322</v>
      </c>
      <c r="DK4430" s="3" t="s">
        <v>12269</v>
      </c>
      <c r="DL4430" t="s">
        <v>12323</v>
      </c>
      <c r="DM4430" t="str">
        <f t="shared" si="74"/>
        <v>PA002 - Philadelphia Housing Authority</v>
      </c>
      <c r="DN4430" s="11" t="s">
        <v>12483</v>
      </c>
      <c r="DO4430" t="s">
        <v>269</v>
      </c>
      <c r="DP4430">
        <v>414</v>
      </c>
    </row>
    <row r="4431" spans="113:120" x14ac:dyDescent="0.25">
      <c r="DI4431" t="s">
        <v>14</v>
      </c>
      <c r="DJ4431" t="s">
        <v>12322</v>
      </c>
      <c r="DK4431" s="3" t="s">
        <v>12269</v>
      </c>
      <c r="DL4431" t="s">
        <v>12323</v>
      </c>
      <c r="DM4431" t="str">
        <f t="shared" si="74"/>
        <v>PA002 - Philadelphia Housing Authority</v>
      </c>
      <c r="DN4431" s="11" t="s">
        <v>12484</v>
      </c>
      <c r="DO4431" t="s">
        <v>269</v>
      </c>
      <c r="DP4431">
        <v>432</v>
      </c>
    </row>
    <row r="4432" spans="113:120" x14ac:dyDescent="0.25">
      <c r="DI4432" t="s">
        <v>14</v>
      </c>
      <c r="DJ4432" t="s">
        <v>12322</v>
      </c>
      <c r="DK4432" s="3" t="s">
        <v>12269</v>
      </c>
      <c r="DL4432" t="s">
        <v>12323</v>
      </c>
      <c r="DM4432" t="str">
        <f t="shared" si="74"/>
        <v>PA002 - Philadelphia Housing Authority</v>
      </c>
      <c r="DN4432" s="11" t="s">
        <v>12485</v>
      </c>
      <c r="DO4432" t="s">
        <v>269</v>
      </c>
      <c r="DP4432">
        <v>376</v>
      </c>
    </row>
    <row r="4433" spans="113:120" x14ac:dyDescent="0.25">
      <c r="DI4433" t="s">
        <v>14</v>
      </c>
      <c r="DJ4433" t="s">
        <v>12322</v>
      </c>
      <c r="DK4433" s="3" t="s">
        <v>12269</v>
      </c>
      <c r="DL4433" t="s">
        <v>12323</v>
      </c>
      <c r="DM4433" t="str">
        <f t="shared" si="74"/>
        <v>PA002 - Philadelphia Housing Authority</v>
      </c>
      <c r="DN4433" s="11" t="s">
        <v>12486</v>
      </c>
      <c r="DO4433" t="s">
        <v>269</v>
      </c>
      <c r="DP4433">
        <v>327</v>
      </c>
    </row>
    <row r="4434" spans="113:120" x14ac:dyDescent="0.25">
      <c r="DI4434" t="s">
        <v>14</v>
      </c>
      <c r="DJ4434" t="s">
        <v>12322</v>
      </c>
      <c r="DK4434" s="3" t="s">
        <v>12269</v>
      </c>
      <c r="DL4434" t="s">
        <v>12323</v>
      </c>
      <c r="DM4434" t="str">
        <f t="shared" si="74"/>
        <v>PA002 - Philadelphia Housing Authority</v>
      </c>
      <c r="DN4434" s="11" t="s">
        <v>12487</v>
      </c>
      <c r="DO4434" t="s">
        <v>269</v>
      </c>
      <c r="DP4434">
        <v>408</v>
      </c>
    </row>
    <row r="4435" spans="113:120" x14ac:dyDescent="0.25">
      <c r="DI4435" t="s">
        <v>14</v>
      </c>
      <c r="DJ4435" t="s">
        <v>12322</v>
      </c>
      <c r="DK4435" s="3" t="s">
        <v>12269</v>
      </c>
      <c r="DL4435" t="s">
        <v>12323</v>
      </c>
      <c r="DM4435" t="str">
        <f t="shared" si="74"/>
        <v>PA002 - Philadelphia Housing Authority</v>
      </c>
      <c r="DN4435" s="11" t="s">
        <v>12488</v>
      </c>
      <c r="DO4435" t="s">
        <v>269</v>
      </c>
      <c r="DP4435">
        <v>289</v>
      </c>
    </row>
    <row r="4436" spans="113:120" x14ac:dyDescent="0.25">
      <c r="DI4436" t="s">
        <v>14</v>
      </c>
      <c r="DJ4436" t="s">
        <v>12489</v>
      </c>
      <c r="DK4436" s="3" t="s">
        <v>12269</v>
      </c>
      <c r="DL4436" t="s">
        <v>12490</v>
      </c>
      <c r="DM4436" t="str">
        <f t="shared" si="74"/>
        <v>PA003 - Scranton Housing Authority</v>
      </c>
      <c r="DN4436" s="11" t="s">
        <v>12491</v>
      </c>
      <c r="DO4436" t="s">
        <v>12492</v>
      </c>
      <c r="DP4436">
        <v>189</v>
      </c>
    </row>
    <row r="4437" spans="113:120" x14ac:dyDescent="0.25">
      <c r="DI4437" t="s">
        <v>14</v>
      </c>
      <c r="DJ4437" t="s">
        <v>12489</v>
      </c>
      <c r="DK4437" s="3" t="s">
        <v>12269</v>
      </c>
      <c r="DL4437" t="s">
        <v>12490</v>
      </c>
      <c r="DM4437" t="str">
        <f t="shared" si="74"/>
        <v>PA003 - Scranton Housing Authority</v>
      </c>
      <c r="DN4437" s="11" t="s">
        <v>12493</v>
      </c>
      <c r="DO4437" t="s">
        <v>5030</v>
      </c>
      <c r="DP4437">
        <v>250</v>
      </c>
    </row>
    <row r="4438" spans="113:120" x14ac:dyDescent="0.25">
      <c r="DI4438" t="s">
        <v>14</v>
      </c>
      <c r="DJ4438" t="s">
        <v>12489</v>
      </c>
      <c r="DK4438" s="3" t="s">
        <v>12269</v>
      </c>
      <c r="DL4438" t="s">
        <v>12490</v>
      </c>
      <c r="DM4438" t="str">
        <f t="shared" si="74"/>
        <v>PA003 - Scranton Housing Authority</v>
      </c>
      <c r="DN4438" s="11" t="s">
        <v>12494</v>
      </c>
      <c r="DO4438" t="s">
        <v>12495</v>
      </c>
      <c r="DP4438">
        <v>195</v>
      </c>
    </row>
    <row r="4439" spans="113:120" x14ac:dyDescent="0.25">
      <c r="DI4439" t="s">
        <v>14</v>
      </c>
      <c r="DJ4439" t="s">
        <v>12489</v>
      </c>
      <c r="DK4439" s="3" t="s">
        <v>12269</v>
      </c>
      <c r="DL4439" t="s">
        <v>12490</v>
      </c>
      <c r="DM4439" t="str">
        <f t="shared" si="74"/>
        <v>PA003 - Scranton Housing Authority</v>
      </c>
      <c r="DN4439" s="11" t="s">
        <v>12496</v>
      </c>
      <c r="DO4439" t="s">
        <v>12497</v>
      </c>
      <c r="DP4439">
        <v>176</v>
      </c>
    </row>
    <row r="4440" spans="113:120" x14ac:dyDescent="0.25">
      <c r="DI4440" t="s">
        <v>14</v>
      </c>
      <c r="DJ4440" t="s">
        <v>12489</v>
      </c>
      <c r="DK4440" s="3" t="s">
        <v>12269</v>
      </c>
      <c r="DL4440" t="s">
        <v>12490</v>
      </c>
      <c r="DM4440" t="str">
        <f t="shared" si="74"/>
        <v>PA003 - Scranton Housing Authority</v>
      </c>
      <c r="DN4440" s="11" t="s">
        <v>12498</v>
      </c>
      <c r="DO4440" t="s">
        <v>12499</v>
      </c>
      <c r="DP4440">
        <v>248</v>
      </c>
    </row>
    <row r="4441" spans="113:120" x14ac:dyDescent="0.25">
      <c r="DI4441" t="s">
        <v>14</v>
      </c>
      <c r="DJ4441" t="s">
        <v>12489</v>
      </c>
      <c r="DK4441" s="3" t="s">
        <v>12269</v>
      </c>
      <c r="DL4441" t="s">
        <v>12490</v>
      </c>
      <c r="DM4441" t="str">
        <f t="shared" si="74"/>
        <v>PA003 - Scranton Housing Authority</v>
      </c>
      <c r="DN4441" s="11" t="s">
        <v>12500</v>
      </c>
      <c r="DO4441" t="s">
        <v>12501</v>
      </c>
      <c r="DP4441">
        <v>186</v>
      </c>
    </row>
    <row r="4442" spans="113:120" x14ac:dyDescent="0.25">
      <c r="DI4442" t="s">
        <v>14</v>
      </c>
      <c r="DJ4442" t="s">
        <v>12502</v>
      </c>
      <c r="DK4442" s="3" t="s">
        <v>12269</v>
      </c>
      <c r="DL4442" t="s">
        <v>12503</v>
      </c>
      <c r="DM4442" t="str">
        <f t="shared" si="74"/>
        <v>PA004 - Allentown Housing Authority</v>
      </c>
      <c r="DN4442" s="11" t="s">
        <v>12504</v>
      </c>
      <c r="DO4442" t="s">
        <v>12505</v>
      </c>
      <c r="DP4442">
        <v>103</v>
      </c>
    </row>
    <row r="4443" spans="113:120" x14ac:dyDescent="0.25">
      <c r="DI4443" t="s">
        <v>14</v>
      </c>
      <c r="DJ4443" t="s">
        <v>12502</v>
      </c>
      <c r="DK4443" s="3" t="s">
        <v>12269</v>
      </c>
      <c r="DL4443" t="s">
        <v>12503</v>
      </c>
      <c r="DM4443" t="str">
        <f t="shared" si="74"/>
        <v>PA004 - Allentown Housing Authority</v>
      </c>
      <c r="DN4443" s="11" t="s">
        <v>12506</v>
      </c>
      <c r="DO4443" t="s">
        <v>12507</v>
      </c>
      <c r="DP4443">
        <v>129</v>
      </c>
    </row>
    <row r="4444" spans="113:120" x14ac:dyDescent="0.25">
      <c r="DI4444" t="s">
        <v>14</v>
      </c>
      <c r="DJ4444" t="s">
        <v>12502</v>
      </c>
      <c r="DK4444" s="3" t="s">
        <v>12269</v>
      </c>
      <c r="DL4444" t="s">
        <v>12503</v>
      </c>
      <c r="DM4444" t="str">
        <f t="shared" si="74"/>
        <v>PA004 - Allentown Housing Authority</v>
      </c>
      <c r="DN4444" s="11" t="s">
        <v>12508</v>
      </c>
      <c r="DO4444" t="s">
        <v>12509</v>
      </c>
      <c r="DP4444">
        <v>147</v>
      </c>
    </row>
    <row r="4445" spans="113:120" x14ac:dyDescent="0.25">
      <c r="DI4445" t="s">
        <v>14</v>
      </c>
      <c r="DJ4445" t="s">
        <v>12502</v>
      </c>
      <c r="DK4445" s="3" t="s">
        <v>12269</v>
      </c>
      <c r="DL4445" t="s">
        <v>12503</v>
      </c>
      <c r="DM4445" t="str">
        <f t="shared" si="74"/>
        <v>PA004 - Allentown Housing Authority</v>
      </c>
      <c r="DN4445" s="11" t="s">
        <v>12510</v>
      </c>
      <c r="DO4445" t="s">
        <v>12511</v>
      </c>
      <c r="DP4445">
        <v>62</v>
      </c>
    </row>
    <row r="4446" spans="113:120" x14ac:dyDescent="0.25">
      <c r="DI4446" t="s">
        <v>14</v>
      </c>
      <c r="DJ4446" t="s">
        <v>12502</v>
      </c>
      <c r="DK4446" s="3" t="s">
        <v>12269</v>
      </c>
      <c r="DL4446" t="s">
        <v>12503</v>
      </c>
      <c r="DM4446" t="str">
        <f t="shared" si="74"/>
        <v>PA004 - Allentown Housing Authority</v>
      </c>
      <c r="DN4446" s="11" t="s">
        <v>12512</v>
      </c>
      <c r="DO4446" t="s">
        <v>12513</v>
      </c>
      <c r="DP4446">
        <v>56</v>
      </c>
    </row>
    <row r="4447" spans="113:120" x14ac:dyDescent="0.25">
      <c r="DI4447" t="s">
        <v>14</v>
      </c>
      <c r="DJ4447" t="s">
        <v>12502</v>
      </c>
      <c r="DK4447" s="3" t="s">
        <v>12269</v>
      </c>
      <c r="DL4447" t="s">
        <v>12503</v>
      </c>
      <c r="DM4447" t="str">
        <f t="shared" si="74"/>
        <v>PA004 - Allentown Housing Authority</v>
      </c>
      <c r="DN4447" s="11" t="s">
        <v>12514</v>
      </c>
      <c r="DO4447" t="s">
        <v>12515</v>
      </c>
      <c r="DP4447">
        <v>76</v>
      </c>
    </row>
    <row r="4448" spans="113:120" x14ac:dyDescent="0.25">
      <c r="DI4448" t="s">
        <v>14</v>
      </c>
      <c r="DJ4448" t="s">
        <v>12502</v>
      </c>
      <c r="DK4448" s="3" t="s">
        <v>12269</v>
      </c>
      <c r="DL4448" t="s">
        <v>12503</v>
      </c>
      <c r="DM4448" t="str">
        <f t="shared" si="74"/>
        <v>PA004 - Allentown Housing Authority</v>
      </c>
      <c r="DN4448" s="11" t="s">
        <v>12516</v>
      </c>
      <c r="DO4448" t="s">
        <v>12517</v>
      </c>
      <c r="DP4448">
        <v>75</v>
      </c>
    </row>
    <row r="4449" spans="113:120" x14ac:dyDescent="0.25">
      <c r="DI4449" t="s">
        <v>14</v>
      </c>
      <c r="DJ4449" t="s">
        <v>12502</v>
      </c>
      <c r="DK4449" s="3" t="s">
        <v>12269</v>
      </c>
      <c r="DL4449" t="s">
        <v>12503</v>
      </c>
      <c r="DM4449" t="str">
        <f t="shared" si="74"/>
        <v>PA004 - Allentown Housing Authority</v>
      </c>
      <c r="DN4449" s="11" t="s">
        <v>12518</v>
      </c>
      <c r="DO4449" t="s">
        <v>12519</v>
      </c>
      <c r="DP4449">
        <v>139</v>
      </c>
    </row>
    <row r="4450" spans="113:120" x14ac:dyDescent="0.25">
      <c r="DI4450" t="s">
        <v>14</v>
      </c>
      <c r="DJ4450" t="s">
        <v>12502</v>
      </c>
      <c r="DK4450" s="3" t="s">
        <v>12269</v>
      </c>
      <c r="DL4450" t="s">
        <v>12503</v>
      </c>
      <c r="DM4450" t="str">
        <f t="shared" si="74"/>
        <v>PA004 - Allentown Housing Authority</v>
      </c>
      <c r="DN4450" s="11" t="s">
        <v>12520</v>
      </c>
      <c r="DO4450" t="s">
        <v>12521</v>
      </c>
      <c r="DP4450">
        <v>150</v>
      </c>
    </row>
    <row r="4451" spans="113:120" x14ac:dyDescent="0.25">
      <c r="DI4451" t="s">
        <v>14</v>
      </c>
      <c r="DJ4451" t="s">
        <v>12502</v>
      </c>
      <c r="DK4451" s="3" t="s">
        <v>12269</v>
      </c>
      <c r="DL4451" t="s">
        <v>12503</v>
      </c>
      <c r="DM4451" t="str">
        <f t="shared" si="74"/>
        <v>PA004 - Allentown Housing Authority</v>
      </c>
      <c r="DN4451" s="11" t="s">
        <v>12522</v>
      </c>
      <c r="DO4451" t="s">
        <v>12523</v>
      </c>
      <c r="DP4451">
        <v>50</v>
      </c>
    </row>
    <row r="4452" spans="113:120" x14ac:dyDescent="0.25">
      <c r="DI4452" t="s">
        <v>14</v>
      </c>
      <c r="DJ4452" t="s">
        <v>12524</v>
      </c>
      <c r="DK4452" s="3" t="s">
        <v>12269</v>
      </c>
      <c r="DL4452" t="s">
        <v>12525</v>
      </c>
      <c r="DM4452" t="str">
        <f t="shared" si="74"/>
        <v>PA005 - HOUSING AUTHORITY OF THE CITY OF MCKEESPORT</v>
      </c>
      <c r="DN4452" s="11" t="s">
        <v>12526</v>
      </c>
      <c r="DO4452" t="s">
        <v>12527</v>
      </c>
      <c r="DP4452">
        <v>427</v>
      </c>
    </row>
    <row r="4453" spans="113:120" x14ac:dyDescent="0.25">
      <c r="DI4453" t="s">
        <v>14</v>
      </c>
      <c r="DJ4453" t="s">
        <v>12524</v>
      </c>
      <c r="DK4453" s="3" t="s">
        <v>12269</v>
      </c>
      <c r="DL4453" t="s">
        <v>12525</v>
      </c>
      <c r="DM4453" t="str">
        <f t="shared" si="74"/>
        <v>PA005 - HOUSING AUTHORITY OF THE CITY OF MCKEESPORT</v>
      </c>
      <c r="DN4453" s="11" t="s">
        <v>12528</v>
      </c>
      <c r="DO4453" t="s">
        <v>12529</v>
      </c>
      <c r="DP4453">
        <v>202</v>
      </c>
    </row>
    <row r="4454" spans="113:120" x14ac:dyDescent="0.25">
      <c r="DI4454" t="s">
        <v>14</v>
      </c>
      <c r="DJ4454" t="s">
        <v>12524</v>
      </c>
      <c r="DK4454" s="3" t="s">
        <v>12269</v>
      </c>
      <c r="DL4454" t="s">
        <v>12525</v>
      </c>
      <c r="DM4454" t="str">
        <f t="shared" si="74"/>
        <v>PA005 - HOUSING AUTHORITY OF THE CITY OF MCKEESPORT</v>
      </c>
      <c r="DN4454" s="11" t="s">
        <v>12530</v>
      </c>
      <c r="DO4454" t="s">
        <v>12531</v>
      </c>
      <c r="DP4454">
        <v>192</v>
      </c>
    </row>
    <row r="4455" spans="113:120" x14ac:dyDescent="0.25">
      <c r="DI4455" t="s">
        <v>14</v>
      </c>
      <c r="DJ4455" t="s">
        <v>12524</v>
      </c>
      <c r="DK4455" s="3" t="s">
        <v>12269</v>
      </c>
      <c r="DL4455" t="s">
        <v>12525</v>
      </c>
      <c r="DM4455" t="str">
        <f t="shared" si="74"/>
        <v>PA005 - HOUSING AUTHORITY OF THE CITY OF MCKEESPORT</v>
      </c>
      <c r="DN4455" s="11" t="s">
        <v>12532</v>
      </c>
      <c r="DO4455" t="s">
        <v>12533</v>
      </c>
      <c r="DP4455">
        <v>58</v>
      </c>
    </row>
    <row r="4456" spans="113:120" x14ac:dyDescent="0.25">
      <c r="DI4456" t="s">
        <v>14</v>
      </c>
      <c r="DJ4456" t="s">
        <v>12534</v>
      </c>
      <c r="DK4456" s="3" t="s">
        <v>12269</v>
      </c>
      <c r="DL4456" t="s">
        <v>12535</v>
      </c>
      <c r="DM4456" t="str">
        <f t="shared" si="74"/>
        <v>PA006 - ALLEGHENY COUNTY HOUSING AUTHORITY</v>
      </c>
      <c r="DN4456" s="11" t="s">
        <v>12536</v>
      </c>
      <c r="DO4456" t="s">
        <v>12537</v>
      </c>
      <c r="DP4456">
        <v>192</v>
      </c>
    </row>
    <row r="4457" spans="113:120" x14ac:dyDescent="0.25">
      <c r="DI4457" t="s">
        <v>14</v>
      </c>
      <c r="DJ4457" t="s">
        <v>12534</v>
      </c>
      <c r="DK4457" s="3" t="s">
        <v>12269</v>
      </c>
      <c r="DL4457" t="s">
        <v>12535</v>
      </c>
      <c r="DM4457" t="str">
        <f t="shared" si="74"/>
        <v>PA006 - ALLEGHENY COUNTY HOUSING AUTHORITY</v>
      </c>
      <c r="DN4457" s="11" t="s">
        <v>12538</v>
      </c>
      <c r="DO4457" t="s">
        <v>12539</v>
      </c>
      <c r="DP4457">
        <v>206</v>
      </c>
    </row>
    <row r="4458" spans="113:120" x14ac:dyDescent="0.25">
      <c r="DI4458" t="s">
        <v>14</v>
      </c>
      <c r="DJ4458" t="s">
        <v>12534</v>
      </c>
      <c r="DK4458" s="3" t="s">
        <v>12269</v>
      </c>
      <c r="DL4458" t="s">
        <v>12535</v>
      </c>
      <c r="DM4458" t="str">
        <f t="shared" si="74"/>
        <v>PA006 - ALLEGHENY COUNTY HOUSING AUTHORITY</v>
      </c>
      <c r="DN4458" s="11" t="s">
        <v>12540</v>
      </c>
      <c r="DO4458" t="s">
        <v>12541</v>
      </c>
      <c r="DP4458">
        <v>40</v>
      </c>
    </row>
    <row r="4459" spans="113:120" x14ac:dyDescent="0.25">
      <c r="DI4459" t="s">
        <v>14</v>
      </c>
      <c r="DJ4459" t="s">
        <v>12534</v>
      </c>
      <c r="DK4459" s="3" t="s">
        <v>12269</v>
      </c>
      <c r="DL4459" t="s">
        <v>12535</v>
      </c>
      <c r="DM4459" t="str">
        <f t="shared" si="74"/>
        <v>PA006 - ALLEGHENY COUNTY HOUSING AUTHORITY</v>
      </c>
      <c r="DN4459" s="11" t="s">
        <v>12542</v>
      </c>
      <c r="DO4459" t="s">
        <v>12543</v>
      </c>
      <c r="DP4459">
        <v>36</v>
      </c>
    </row>
    <row r="4460" spans="113:120" x14ac:dyDescent="0.25">
      <c r="DI4460" t="s">
        <v>14</v>
      </c>
      <c r="DJ4460" t="s">
        <v>12534</v>
      </c>
      <c r="DK4460" s="3" t="s">
        <v>12269</v>
      </c>
      <c r="DL4460" t="s">
        <v>12535</v>
      </c>
      <c r="DM4460" t="str">
        <f t="shared" si="74"/>
        <v>PA006 - ALLEGHENY COUNTY HOUSING AUTHORITY</v>
      </c>
      <c r="DN4460" s="11" t="s">
        <v>12544</v>
      </c>
      <c r="DO4460" t="s">
        <v>12545</v>
      </c>
      <c r="DP4460">
        <v>180</v>
      </c>
    </row>
    <row r="4461" spans="113:120" x14ac:dyDescent="0.25">
      <c r="DI4461" t="s">
        <v>14</v>
      </c>
      <c r="DJ4461" t="s">
        <v>12534</v>
      </c>
      <c r="DK4461" s="3" t="s">
        <v>12269</v>
      </c>
      <c r="DL4461" t="s">
        <v>12535</v>
      </c>
      <c r="DM4461" t="str">
        <f t="shared" si="74"/>
        <v>PA006 - ALLEGHENY COUNTY HOUSING AUTHORITY</v>
      </c>
      <c r="DN4461" s="11" t="s">
        <v>12546</v>
      </c>
      <c r="DO4461" t="s">
        <v>12547</v>
      </c>
      <c r="DP4461">
        <v>205</v>
      </c>
    </row>
    <row r="4462" spans="113:120" x14ac:dyDescent="0.25">
      <c r="DI4462" t="s">
        <v>14</v>
      </c>
      <c r="DJ4462" t="s">
        <v>12534</v>
      </c>
      <c r="DK4462" s="3" t="s">
        <v>12269</v>
      </c>
      <c r="DL4462" t="s">
        <v>12535</v>
      </c>
      <c r="DM4462" t="str">
        <f t="shared" si="74"/>
        <v>PA006 - ALLEGHENY COUNTY HOUSING AUTHORITY</v>
      </c>
      <c r="DN4462" s="11" t="s">
        <v>12548</v>
      </c>
      <c r="DO4462" t="s">
        <v>12549</v>
      </c>
      <c r="DP4462">
        <v>60</v>
      </c>
    </row>
    <row r="4463" spans="113:120" x14ac:dyDescent="0.25">
      <c r="DI4463" t="s">
        <v>14</v>
      </c>
      <c r="DJ4463" t="s">
        <v>12534</v>
      </c>
      <c r="DK4463" s="3" t="s">
        <v>12269</v>
      </c>
      <c r="DL4463" t="s">
        <v>12535</v>
      </c>
      <c r="DM4463" t="str">
        <f t="shared" si="74"/>
        <v>PA006 - ALLEGHENY COUNTY HOUSING AUTHORITY</v>
      </c>
      <c r="DN4463" s="11" t="s">
        <v>12550</v>
      </c>
      <c r="DO4463" t="s">
        <v>12551</v>
      </c>
      <c r="DP4463">
        <v>69</v>
      </c>
    </row>
    <row r="4464" spans="113:120" x14ac:dyDescent="0.25">
      <c r="DI4464" t="s">
        <v>14</v>
      </c>
      <c r="DJ4464" t="s">
        <v>12534</v>
      </c>
      <c r="DK4464" s="3" t="s">
        <v>12269</v>
      </c>
      <c r="DL4464" t="s">
        <v>12535</v>
      </c>
      <c r="DM4464" t="str">
        <f t="shared" si="74"/>
        <v>PA006 - ALLEGHENY COUNTY HOUSING AUTHORITY</v>
      </c>
      <c r="DN4464" s="11" t="s">
        <v>12552</v>
      </c>
      <c r="DO4464" t="s">
        <v>12553</v>
      </c>
      <c r="DP4464">
        <v>37</v>
      </c>
    </row>
    <row r="4465" spans="113:120" x14ac:dyDescent="0.25">
      <c r="DI4465" t="s">
        <v>14</v>
      </c>
      <c r="DJ4465" t="s">
        <v>12534</v>
      </c>
      <c r="DK4465" s="3" t="s">
        <v>12269</v>
      </c>
      <c r="DL4465" t="s">
        <v>12535</v>
      </c>
      <c r="DM4465" t="str">
        <f t="shared" si="74"/>
        <v>PA006 - ALLEGHENY COUNTY HOUSING AUTHORITY</v>
      </c>
      <c r="DN4465" s="11" t="s">
        <v>12554</v>
      </c>
      <c r="DO4465" t="s">
        <v>12555</v>
      </c>
      <c r="DP4465">
        <v>150</v>
      </c>
    </row>
    <row r="4466" spans="113:120" x14ac:dyDescent="0.25">
      <c r="DI4466" t="s">
        <v>14</v>
      </c>
      <c r="DJ4466" t="s">
        <v>12534</v>
      </c>
      <c r="DK4466" s="3" t="s">
        <v>12269</v>
      </c>
      <c r="DL4466" t="s">
        <v>12535</v>
      </c>
      <c r="DM4466" t="str">
        <f t="shared" si="74"/>
        <v>PA006 - ALLEGHENY COUNTY HOUSING AUTHORITY</v>
      </c>
      <c r="DN4466" s="11" t="s">
        <v>12556</v>
      </c>
      <c r="DO4466" t="s">
        <v>12557</v>
      </c>
      <c r="DP4466">
        <v>170</v>
      </c>
    </row>
    <row r="4467" spans="113:120" x14ac:dyDescent="0.25">
      <c r="DI4467" t="s">
        <v>14</v>
      </c>
      <c r="DJ4467" t="s">
        <v>12534</v>
      </c>
      <c r="DK4467" s="3" t="s">
        <v>12269</v>
      </c>
      <c r="DL4467" t="s">
        <v>12535</v>
      </c>
      <c r="DM4467" t="str">
        <f t="shared" si="74"/>
        <v>PA006 - ALLEGHENY COUNTY HOUSING AUTHORITY</v>
      </c>
      <c r="DN4467" s="11" t="s">
        <v>12558</v>
      </c>
      <c r="DO4467" t="s">
        <v>12559</v>
      </c>
      <c r="DP4467">
        <v>60</v>
      </c>
    </row>
    <row r="4468" spans="113:120" x14ac:dyDescent="0.25">
      <c r="DI4468" t="s">
        <v>14</v>
      </c>
      <c r="DJ4468" t="s">
        <v>12534</v>
      </c>
      <c r="DK4468" s="3" t="s">
        <v>12269</v>
      </c>
      <c r="DL4468" t="s">
        <v>12535</v>
      </c>
      <c r="DM4468" t="str">
        <f t="shared" si="74"/>
        <v>PA006 - ALLEGHENY COUNTY HOUSING AUTHORITY</v>
      </c>
      <c r="DN4468" s="11" t="s">
        <v>12560</v>
      </c>
      <c r="DO4468" t="s">
        <v>12561</v>
      </c>
      <c r="DP4468">
        <v>60</v>
      </c>
    </row>
    <row r="4469" spans="113:120" x14ac:dyDescent="0.25">
      <c r="DI4469" t="s">
        <v>14</v>
      </c>
      <c r="DJ4469" t="s">
        <v>12534</v>
      </c>
      <c r="DK4469" s="3" t="s">
        <v>12269</v>
      </c>
      <c r="DL4469" t="s">
        <v>12535</v>
      </c>
      <c r="DM4469" t="str">
        <f t="shared" si="74"/>
        <v>PA006 - ALLEGHENY COUNTY HOUSING AUTHORITY</v>
      </c>
      <c r="DN4469" s="11" t="s">
        <v>12562</v>
      </c>
      <c r="DO4469" t="s">
        <v>12563</v>
      </c>
      <c r="DP4469">
        <v>60</v>
      </c>
    </row>
    <row r="4470" spans="113:120" x14ac:dyDescent="0.25">
      <c r="DI4470" t="s">
        <v>14</v>
      </c>
      <c r="DJ4470" t="s">
        <v>12534</v>
      </c>
      <c r="DK4470" s="3" t="s">
        <v>12269</v>
      </c>
      <c r="DL4470" t="s">
        <v>12535</v>
      </c>
      <c r="DM4470" t="str">
        <f t="shared" si="74"/>
        <v>PA006 - ALLEGHENY COUNTY HOUSING AUTHORITY</v>
      </c>
      <c r="DN4470" s="11" t="s">
        <v>12564</v>
      </c>
      <c r="DO4470" t="s">
        <v>12565</v>
      </c>
      <c r="DP4470">
        <v>52</v>
      </c>
    </row>
    <row r="4471" spans="113:120" x14ac:dyDescent="0.25">
      <c r="DI4471" t="s">
        <v>14</v>
      </c>
      <c r="DJ4471" t="s">
        <v>12534</v>
      </c>
      <c r="DK4471" s="3" t="s">
        <v>12269</v>
      </c>
      <c r="DL4471" t="s">
        <v>12535</v>
      </c>
      <c r="DM4471" t="str">
        <f t="shared" si="74"/>
        <v>PA006 - ALLEGHENY COUNTY HOUSING AUTHORITY</v>
      </c>
      <c r="DN4471" s="11" t="s">
        <v>12566</v>
      </c>
      <c r="DO4471" t="s">
        <v>12567</v>
      </c>
      <c r="DP4471">
        <v>188</v>
      </c>
    </row>
    <row r="4472" spans="113:120" x14ac:dyDescent="0.25">
      <c r="DI4472" t="s">
        <v>14</v>
      </c>
      <c r="DJ4472" t="s">
        <v>12534</v>
      </c>
      <c r="DK4472" s="3" t="s">
        <v>12269</v>
      </c>
      <c r="DL4472" t="s">
        <v>12535</v>
      </c>
      <c r="DM4472" t="str">
        <f t="shared" si="74"/>
        <v>PA006 - ALLEGHENY COUNTY HOUSING AUTHORITY</v>
      </c>
      <c r="DN4472" s="11" t="s">
        <v>12568</v>
      </c>
      <c r="DO4472" t="s">
        <v>12569</v>
      </c>
      <c r="DP4472">
        <v>46</v>
      </c>
    </row>
    <row r="4473" spans="113:120" x14ac:dyDescent="0.25">
      <c r="DI4473" t="s">
        <v>14</v>
      </c>
      <c r="DJ4473" t="s">
        <v>12534</v>
      </c>
      <c r="DK4473" s="3" t="s">
        <v>12269</v>
      </c>
      <c r="DL4473" t="s">
        <v>12535</v>
      </c>
      <c r="DM4473" t="str">
        <f t="shared" si="74"/>
        <v>PA006 - ALLEGHENY COUNTY HOUSING AUTHORITY</v>
      </c>
      <c r="DN4473" s="11" t="s">
        <v>12570</v>
      </c>
      <c r="DO4473" t="s">
        <v>12571</v>
      </c>
      <c r="DP4473">
        <v>191</v>
      </c>
    </row>
    <row r="4474" spans="113:120" x14ac:dyDescent="0.25">
      <c r="DI4474" t="s">
        <v>14</v>
      </c>
      <c r="DJ4474" t="s">
        <v>12534</v>
      </c>
      <c r="DK4474" s="3" t="s">
        <v>12269</v>
      </c>
      <c r="DL4474" t="s">
        <v>12535</v>
      </c>
      <c r="DM4474" t="str">
        <f t="shared" si="74"/>
        <v>PA006 - ALLEGHENY COUNTY HOUSING AUTHORITY</v>
      </c>
      <c r="DN4474" s="11" t="s">
        <v>12572</v>
      </c>
      <c r="DO4474" t="s">
        <v>12573</v>
      </c>
      <c r="DP4474">
        <v>81</v>
      </c>
    </row>
    <row r="4475" spans="113:120" x14ac:dyDescent="0.25">
      <c r="DI4475" t="s">
        <v>14</v>
      </c>
      <c r="DJ4475" t="s">
        <v>12534</v>
      </c>
      <c r="DK4475" s="3" t="s">
        <v>12269</v>
      </c>
      <c r="DL4475" t="s">
        <v>12535</v>
      </c>
      <c r="DM4475" t="str">
        <f t="shared" si="74"/>
        <v>PA006 - ALLEGHENY COUNTY HOUSING AUTHORITY</v>
      </c>
      <c r="DN4475" s="11" t="s">
        <v>12574</v>
      </c>
      <c r="DO4475" t="s">
        <v>12575</v>
      </c>
      <c r="DP4475">
        <v>68</v>
      </c>
    </row>
    <row r="4476" spans="113:120" x14ac:dyDescent="0.25">
      <c r="DI4476" t="s">
        <v>14</v>
      </c>
      <c r="DJ4476" t="s">
        <v>12534</v>
      </c>
      <c r="DK4476" s="3" t="s">
        <v>12269</v>
      </c>
      <c r="DL4476" t="s">
        <v>12535</v>
      </c>
      <c r="DM4476" t="str">
        <f t="shared" si="74"/>
        <v>PA006 - ALLEGHENY COUNTY HOUSING AUTHORITY</v>
      </c>
      <c r="DN4476" s="11" t="s">
        <v>12576</v>
      </c>
      <c r="DO4476" t="s">
        <v>12577</v>
      </c>
      <c r="DP4476">
        <v>26</v>
      </c>
    </row>
    <row r="4477" spans="113:120" x14ac:dyDescent="0.25">
      <c r="DI4477" t="s">
        <v>14</v>
      </c>
      <c r="DJ4477" t="s">
        <v>12534</v>
      </c>
      <c r="DK4477" s="3" t="s">
        <v>12269</v>
      </c>
      <c r="DL4477" t="s">
        <v>12535</v>
      </c>
      <c r="DM4477" t="str">
        <f t="shared" si="74"/>
        <v>PA006 - ALLEGHENY COUNTY HOUSING AUTHORITY</v>
      </c>
      <c r="DN4477" s="11" t="s">
        <v>12578</v>
      </c>
      <c r="DO4477" t="s">
        <v>12579</v>
      </c>
      <c r="DP4477">
        <v>6</v>
      </c>
    </row>
    <row r="4478" spans="113:120" x14ac:dyDescent="0.25">
      <c r="DI4478" t="s">
        <v>14</v>
      </c>
      <c r="DJ4478" t="s">
        <v>12534</v>
      </c>
      <c r="DK4478" s="3" t="s">
        <v>12269</v>
      </c>
      <c r="DL4478" t="s">
        <v>12535</v>
      </c>
      <c r="DM4478" t="str">
        <f t="shared" si="74"/>
        <v>PA006 - ALLEGHENY COUNTY HOUSING AUTHORITY</v>
      </c>
      <c r="DN4478" s="11" t="s">
        <v>12580</v>
      </c>
      <c r="DO4478" t="s">
        <v>12581</v>
      </c>
      <c r="DP4478">
        <v>22</v>
      </c>
    </row>
    <row r="4479" spans="113:120" x14ac:dyDescent="0.25">
      <c r="DI4479" t="s">
        <v>14</v>
      </c>
      <c r="DJ4479" t="s">
        <v>12534</v>
      </c>
      <c r="DK4479" s="3" t="s">
        <v>12269</v>
      </c>
      <c r="DL4479" t="s">
        <v>12535</v>
      </c>
      <c r="DM4479" t="str">
        <f t="shared" si="74"/>
        <v>PA006 - ALLEGHENY COUNTY HOUSING AUTHORITY</v>
      </c>
      <c r="DN4479" s="11" t="s">
        <v>12582</v>
      </c>
      <c r="DO4479" t="s">
        <v>12583</v>
      </c>
      <c r="DP4479">
        <v>80</v>
      </c>
    </row>
    <row r="4480" spans="113:120" x14ac:dyDescent="0.25">
      <c r="DI4480" t="s">
        <v>14</v>
      </c>
      <c r="DJ4480" t="s">
        <v>12534</v>
      </c>
      <c r="DK4480" s="3" t="s">
        <v>12269</v>
      </c>
      <c r="DL4480" t="s">
        <v>12535</v>
      </c>
      <c r="DM4480" t="str">
        <f t="shared" si="74"/>
        <v>PA006 - ALLEGHENY COUNTY HOUSING AUTHORITY</v>
      </c>
      <c r="DN4480" s="11" t="s">
        <v>12584</v>
      </c>
      <c r="DO4480" t="s">
        <v>12585</v>
      </c>
      <c r="DP4480">
        <v>43</v>
      </c>
    </row>
    <row r="4481" spans="113:120" x14ac:dyDescent="0.25">
      <c r="DI4481" t="s">
        <v>14</v>
      </c>
      <c r="DJ4481" t="s">
        <v>12534</v>
      </c>
      <c r="DK4481" s="3" t="s">
        <v>12269</v>
      </c>
      <c r="DL4481" t="s">
        <v>12535</v>
      </c>
      <c r="DM4481" t="str">
        <f t="shared" si="74"/>
        <v>PA006 - ALLEGHENY COUNTY HOUSING AUTHORITY</v>
      </c>
      <c r="DN4481" s="11" t="s">
        <v>12586</v>
      </c>
      <c r="DO4481" t="s">
        <v>12587</v>
      </c>
      <c r="DP4481">
        <v>42</v>
      </c>
    </row>
    <row r="4482" spans="113:120" x14ac:dyDescent="0.25">
      <c r="DI4482" t="s">
        <v>14</v>
      </c>
      <c r="DJ4482" t="s">
        <v>12534</v>
      </c>
      <c r="DK4482" s="3" t="s">
        <v>12269</v>
      </c>
      <c r="DL4482" t="s">
        <v>12535</v>
      </c>
      <c r="DM4482" t="str">
        <f t="shared" si="74"/>
        <v>PA006 - ALLEGHENY COUNTY HOUSING AUTHORITY</v>
      </c>
      <c r="DN4482" s="11" t="s">
        <v>12588</v>
      </c>
      <c r="DO4482" t="s">
        <v>12589</v>
      </c>
      <c r="DP4482">
        <v>33</v>
      </c>
    </row>
    <row r="4483" spans="113:120" x14ac:dyDescent="0.25">
      <c r="DI4483" t="s">
        <v>14</v>
      </c>
      <c r="DJ4483" t="s">
        <v>12534</v>
      </c>
      <c r="DK4483" s="3" t="s">
        <v>12269</v>
      </c>
      <c r="DL4483" t="s">
        <v>12535</v>
      </c>
      <c r="DM4483" t="str">
        <f t="shared" si="74"/>
        <v>PA006 - ALLEGHENY COUNTY HOUSING AUTHORITY</v>
      </c>
      <c r="DN4483" s="11" t="s">
        <v>12590</v>
      </c>
      <c r="DO4483" t="s">
        <v>12591</v>
      </c>
      <c r="DP4483">
        <v>7</v>
      </c>
    </row>
    <row r="4484" spans="113:120" x14ac:dyDescent="0.25">
      <c r="DI4484" t="s">
        <v>14</v>
      </c>
      <c r="DJ4484" t="s">
        <v>12534</v>
      </c>
      <c r="DK4484" s="3" t="s">
        <v>12269</v>
      </c>
      <c r="DL4484" t="s">
        <v>12535</v>
      </c>
      <c r="DM4484" t="str">
        <f t="shared" si="74"/>
        <v>PA006 - ALLEGHENY COUNTY HOUSING AUTHORITY</v>
      </c>
      <c r="DN4484" s="11" t="s">
        <v>12592</v>
      </c>
      <c r="DO4484" t="s">
        <v>12593</v>
      </c>
      <c r="DP4484">
        <v>9</v>
      </c>
    </row>
    <row r="4485" spans="113:120" x14ac:dyDescent="0.25">
      <c r="DI4485" t="s">
        <v>14</v>
      </c>
      <c r="DJ4485" t="s">
        <v>12534</v>
      </c>
      <c r="DK4485" s="3" t="s">
        <v>12269</v>
      </c>
      <c r="DL4485" t="s">
        <v>12535</v>
      </c>
      <c r="DM4485" t="str">
        <f t="shared" si="74"/>
        <v>PA006 - ALLEGHENY COUNTY HOUSING AUTHORITY</v>
      </c>
      <c r="DN4485" s="11" t="s">
        <v>12594</v>
      </c>
      <c r="DO4485" t="s">
        <v>12595</v>
      </c>
      <c r="DP4485">
        <v>10</v>
      </c>
    </row>
    <row r="4486" spans="113:120" x14ac:dyDescent="0.25">
      <c r="DI4486" t="s">
        <v>14</v>
      </c>
      <c r="DJ4486" t="s">
        <v>12534</v>
      </c>
      <c r="DK4486" s="3" t="s">
        <v>12269</v>
      </c>
      <c r="DL4486" t="s">
        <v>12535</v>
      </c>
      <c r="DM4486" t="str">
        <f t="shared" ref="DM4486:DM4549" si="75">CONCATENATE(DJ4486," - ",DL4486)</f>
        <v>PA006 - ALLEGHENY COUNTY HOUSING AUTHORITY</v>
      </c>
      <c r="DN4486" s="11" t="s">
        <v>12596</v>
      </c>
      <c r="DO4486" t="s">
        <v>12597</v>
      </c>
      <c r="DP4486">
        <v>48</v>
      </c>
    </row>
    <row r="4487" spans="113:120" x14ac:dyDescent="0.25">
      <c r="DI4487" t="s">
        <v>14</v>
      </c>
      <c r="DJ4487" t="s">
        <v>12534</v>
      </c>
      <c r="DK4487" s="3" t="s">
        <v>12269</v>
      </c>
      <c r="DL4487" t="s">
        <v>12535</v>
      </c>
      <c r="DM4487" t="str">
        <f t="shared" si="75"/>
        <v>PA006 - ALLEGHENY COUNTY HOUSING AUTHORITY</v>
      </c>
      <c r="DN4487" s="11" t="s">
        <v>12598</v>
      </c>
      <c r="DO4487" t="s">
        <v>12599</v>
      </c>
      <c r="DP4487">
        <v>57</v>
      </c>
    </row>
    <row r="4488" spans="113:120" x14ac:dyDescent="0.25">
      <c r="DI4488" t="s">
        <v>14</v>
      </c>
      <c r="DJ4488" t="s">
        <v>12534</v>
      </c>
      <c r="DK4488" s="3" t="s">
        <v>12269</v>
      </c>
      <c r="DL4488" t="s">
        <v>12535</v>
      </c>
      <c r="DM4488" t="str">
        <f t="shared" si="75"/>
        <v>PA006 - ALLEGHENY COUNTY HOUSING AUTHORITY</v>
      </c>
      <c r="DN4488" s="11" t="s">
        <v>12600</v>
      </c>
      <c r="DO4488" t="s">
        <v>12601</v>
      </c>
      <c r="DP4488">
        <v>20</v>
      </c>
    </row>
    <row r="4489" spans="113:120" x14ac:dyDescent="0.25">
      <c r="DI4489" t="s">
        <v>14</v>
      </c>
      <c r="DJ4489" t="s">
        <v>12534</v>
      </c>
      <c r="DK4489" s="3" t="s">
        <v>12269</v>
      </c>
      <c r="DL4489" t="s">
        <v>12535</v>
      </c>
      <c r="DM4489" t="str">
        <f t="shared" si="75"/>
        <v>PA006 - ALLEGHENY COUNTY HOUSING AUTHORITY</v>
      </c>
      <c r="DN4489" s="11" t="s">
        <v>12602</v>
      </c>
      <c r="DO4489" t="s">
        <v>12603</v>
      </c>
      <c r="DP4489">
        <v>12</v>
      </c>
    </row>
    <row r="4490" spans="113:120" x14ac:dyDescent="0.25">
      <c r="DI4490" t="s">
        <v>14</v>
      </c>
      <c r="DJ4490" t="s">
        <v>12534</v>
      </c>
      <c r="DK4490" s="3" t="s">
        <v>12269</v>
      </c>
      <c r="DL4490" t="s">
        <v>12535</v>
      </c>
      <c r="DM4490" t="str">
        <f t="shared" si="75"/>
        <v>PA006 - ALLEGHENY COUNTY HOUSING AUTHORITY</v>
      </c>
      <c r="DN4490" s="11" t="s">
        <v>12604</v>
      </c>
      <c r="DO4490" t="s">
        <v>12605</v>
      </c>
      <c r="DP4490">
        <v>13</v>
      </c>
    </row>
    <row r="4491" spans="113:120" x14ac:dyDescent="0.25">
      <c r="DI4491" t="s">
        <v>14</v>
      </c>
      <c r="DJ4491" t="s">
        <v>12534</v>
      </c>
      <c r="DK4491" s="3" t="s">
        <v>12269</v>
      </c>
      <c r="DL4491" t="s">
        <v>12535</v>
      </c>
      <c r="DM4491" t="str">
        <f t="shared" si="75"/>
        <v>PA006 - ALLEGHENY COUNTY HOUSING AUTHORITY</v>
      </c>
      <c r="DN4491" s="11" t="s">
        <v>12606</v>
      </c>
      <c r="DO4491" t="s">
        <v>12607</v>
      </c>
      <c r="DP4491">
        <v>4</v>
      </c>
    </row>
    <row r="4492" spans="113:120" x14ac:dyDescent="0.25">
      <c r="DI4492" t="s">
        <v>14</v>
      </c>
      <c r="DJ4492" t="s">
        <v>12534</v>
      </c>
      <c r="DK4492" s="3" t="s">
        <v>12269</v>
      </c>
      <c r="DL4492" t="s">
        <v>12535</v>
      </c>
      <c r="DM4492" t="str">
        <f t="shared" si="75"/>
        <v>PA006 - ALLEGHENY COUNTY HOUSING AUTHORITY</v>
      </c>
      <c r="DN4492" s="11" t="s">
        <v>12608</v>
      </c>
      <c r="DO4492" t="s">
        <v>12609</v>
      </c>
      <c r="DP4492">
        <v>20</v>
      </c>
    </row>
    <row r="4493" spans="113:120" x14ac:dyDescent="0.25">
      <c r="DI4493" t="s">
        <v>14</v>
      </c>
      <c r="DJ4493" t="s">
        <v>12534</v>
      </c>
      <c r="DK4493" s="3" t="s">
        <v>12269</v>
      </c>
      <c r="DL4493" t="s">
        <v>12535</v>
      </c>
      <c r="DM4493" t="str">
        <f t="shared" si="75"/>
        <v>PA006 - ALLEGHENY COUNTY HOUSING AUTHORITY</v>
      </c>
      <c r="DN4493" s="11" t="s">
        <v>12610</v>
      </c>
      <c r="DO4493" t="s">
        <v>3964</v>
      </c>
      <c r="DP4493">
        <v>33</v>
      </c>
    </row>
    <row r="4494" spans="113:120" x14ac:dyDescent="0.25">
      <c r="DI4494" t="s">
        <v>14</v>
      </c>
      <c r="DJ4494" t="s">
        <v>12534</v>
      </c>
      <c r="DK4494" s="3" t="s">
        <v>12269</v>
      </c>
      <c r="DL4494" t="s">
        <v>12535</v>
      </c>
      <c r="DM4494" t="str">
        <f t="shared" si="75"/>
        <v>PA006 - ALLEGHENY COUNTY HOUSING AUTHORITY</v>
      </c>
      <c r="DN4494" s="11" t="s">
        <v>12611</v>
      </c>
      <c r="DO4494" t="s">
        <v>12612</v>
      </c>
      <c r="DP4494">
        <v>16</v>
      </c>
    </row>
    <row r="4495" spans="113:120" x14ac:dyDescent="0.25">
      <c r="DI4495" t="s">
        <v>14</v>
      </c>
      <c r="DJ4495" t="s">
        <v>12613</v>
      </c>
      <c r="DK4495" s="3" t="s">
        <v>12269</v>
      </c>
      <c r="DL4495" t="s">
        <v>12614</v>
      </c>
      <c r="DM4495" t="str">
        <f t="shared" si="75"/>
        <v>PA007 - Chester Housing Authority</v>
      </c>
      <c r="DN4495" s="11" t="s">
        <v>12615</v>
      </c>
      <c r="DO4495" t="s">
        <v>12616</v>
      </c>
      <c r="DP4495">
        <v>160</v>
      </c>
    </row>
    <row r="4496" spans="113:120" x14ac:dyDescent="0.25">
      <c r="DI4496" t="s">
        <v>14</v>
      </c>
      <c r="DJ4496" t="s">
        <v>12613</v>
      </c>
      <c r="DK4496" s="3" t="s">
        <v>12269</v>
      </c>
      <c r="DL4496" t="s">
        <v>12614</v>
      </c>
      <c r="DM4496" t="str">
        <f t="shared" si="75"/>
        <v>PA007 - Chester Housing Authority</v>
      </c>
      <c r="DN4496" s="11" t="s">
        <v>12617</v>
      </c>
      <c r="DO4496" t="s">
        <v>12618</v>
      </c>
      <c r="DP4496">
        <v>261</v>
      </c>
    </row>
    <row r="4497" spans="113:120" x14ac:dyDescent="0.25">
      <c r="DI4497" t="s">
        <v>14</v>
      </c>
      <c r="DJ4497" t="s">
        <v>12613</v>
      </c>
      <c r="DK4497" s="3" t="s">
        <v>12269</v>
      </c>
      <c r="DL4497" t="s">
        <v>12614</v>
      </c>
      <c r="DM4497" t="str">
        <f t="shared" si="75"/>
        <v>PA007 - Chester Housing Authority</v>
      </c>
      <c r="DN4497" s="11" t="s">
        <v>12619</v>
      </c>
      <c r="DO4497" t="s">
        <v>12620</v>
      </c>
      <c r="DP4497">
        <v>110</v>
      </c>
    </row>
    <row r="4498" spans="113:120" x14ac:dyDescent="0.25">
      <c r="DI4498" t="s">
        <v>14</v>
      </c>
      <c r="DJ4498" t="s">
        <v>12613</v>
      </c>
      <c r="DK4498" s="3" t="s">
        <v>12269</v>
      </c>
      <c r="DL4498" t="s">
        <v>12614</v>
      </c>
      <c r="DM4498" t="str">
        <f t="shared" si="75"/>
        <v>PA007 - Chester Housing Authority</v>
      </c>
      <c r="DN4498" s="11" t="s">
        <v>12621</v>
      </c>
      <c r="DO4498" t="s">
        <v>12622</v>
      </c>
      <c r="DP4498">
        <v>40</v>
      </c>
    </row>
    <row r="4499" spans="113:120" x14ac:dyDescent="0.25">
      <c r="DI4499" t="s">
        <v>14</v>
      </c>
      <c r="DJ4499" t="s">
        <v>12613</v>
      </c>
      <c r="DK4499" s="3" t="s">
        <v>12269</v>
      </c>
      <c r="DL4499" t="s">
        <v>12614</v>
      </c>
      <c r="DM4499" t="str">
        <f t="shared" si="75"/>
        <v>PA007 - Chester Housing Authority</v>
      </c>
      <c r="DN4499" s="11" t="s">
        <v>12623</v>
      </c>
      <c r="DO4499" t="s">
        <v>12624</v>
      </c>
      <c r="DP4499">
        <v>110</v>
      </c>
    </row>
    <row r="4500" spans="113:120" x14ac:dyDescent="0.25">
      <c r="DI4500" t="s">
        <v>14</v>
      </c>
      <c r="DJ4500" t="s">
        <v>12613</v>
      </c>
      <c r="DK4500" s="3" t="s">
        <v>12269</v>
      </c>
      <c r="DL4500" t="s">
        <v>12614</v>
      </c>
      <c r="DM4500" t="str">
        <f t="shared" si="75"/>
        <v>PA007 - Chester Housing Authority</v>
      </c>
      <c r="DN4500" s="11" t="s">
        <v>12625</v>
      </c>
      <c r="DO4500" t="s">
        <v>12626</v>
      </c>
      <c r="DP4500">
        <v>29</v>
      </c>
    </row>
    <row r="4501" spans="113:120" x14ac:dyDescent="0.25">
      <c r="DI4501" t="s">
        <v>14</v>
      </c>
      <c r="DJ4501" t="s">
        <v>12613</v>
      </c>
      <c r="DK4501" s="3" t="s">
        <v>12269</v>
      </c>
      <c r="DL4501" t="s">
        <v>12614</v>
      </c>
      <c r="DM4501" t="str">
        <f t="shared" si="75"/>
        <v>PA007 - Chester Housing Authority</v>
      </c>
      <c r="DN4501" s="11" t="s">
        <v>12627</v>
      </c>
      <c r="DO4501" t="s">
        <v>12628</v>
      </c>
      <c r="DP4501">
        <v>29</v>
      </c>
    </row>
    <row r="4502" spans="113:120" x14ac:dyDescent="0.25">
      <c r="DI4502" t="s">
        <v>14</v>
      </c>
      <c r="DJ4502" t="s">
        <v>12613</v>
      </c>
      <c r="DK4502" s="3" t="s">
        <v>12269</v>
      </c>
      <c r="DL4502" t="s">
        <v>12614</v>
      </c>
      <c r="DM4502" t="str">
        <f t="shared" si="75"/>
        <v>PA007 - Chester Housing Authority</v>
      </c>
      <c r="DN4502" s="11" t="s">
        <v>12629</v>
      </c>
      <c r="DO4502" t="s">
        <v>12630</v>
      </c>
      <c r="DP4502">
        <v>25</v>
      </c>
    </row>
    <row r="4503" spans="113:120" x14ac:dyDescent="0.25">
      <c r="DI4503" t="s">
        <v>14</v>
      </c>
      <c r="DJ4503" t="s">
        <v>12613</v>
      </c>
      <c r="DK4503" s="3" t="s">
        <v>12269</v>
      </c>
      <c r="DL4503" t="s">
        <v>12614</v>
      </c>
      <c r="DM4503" t="str">
        <f t="shared" si="75"/>
        <v>PA007 - Chester Housing Authority</v>
      </c>
      <c r="DN4503" s="11" t="s">
        <v>12631</v>
      </c>
      <c r="DO4503" t="s">
        <v>12632</v>
      </c>
      <c r="DP4503">
        <v>13</v>
      </c>
    </row>
    <row r="4504" spans="113:120" x14ac:dyDescent="0.25">
      <c r="DI4504" t="s">
        <v>14</v>
      </c>
      <c r="DJ4504" t="s">
        <v>12613</v>
      </c>
      <c r="DK4504" s="3" t="s">
        <v>12269</v>
      </c>
      <c r="DL4504" t="s">
        <v>12614</v>
      </c>
      <c r="DM4504" t="str">
        <f t="shared" si="75"/>
        <v>PA007 - Chester Housing Authority</v>
      </c>
      <c r="DN4504" s="11" t="s">
        <v>12633</v>
      </c>
      <c r="DO4504" t="s">
        <v>12634</v>
      </c>
      <c r="DP4504">
        <v>23</v>
      </c>
    </row>
    <row r="4505" spans="113:120" x14ac:dyDescent="0.25">
      <c r="DI4505" t="s">
        <v>14</v>
      </c>
      <c r="DJ4505" t="s">
        <v>12635</v>
      </c>
      <c r="DK4505" s="3" t="s">
        <v>12269</v>
      </c>
      <c r="DL4505" t="s">
        <v>12636</v>
      </c>
      <c r="DM4505" t="str">
        <f t="shared" si="75"/>
        <v>PA008 - Harrisburg Housing Authority</v>
      </c>
      <c r="DN4505" s="11" t="s">
        <v>12637</v>
      </c>
      <c r="DO4505" t="s">
        <v>12638</v>
      </c>
      <c r="DP4505">
        <v>218</v>
      </c>
    </row>
    <row r="4506" spans="113:120" x14ac:dyDescent="0.25">
      <c r="DI4506" t="s">
        <v>14</v>
      </c>
      <c r="DJ4506" t="s">
        <v>12635</v>
      </c>
      <c r="DK4506" s="3" t="s">
        <v>12269</v>
      </c>
      <c r="DL4506" t="s">
        <v>12636</v>
      </c>
      <c r="DM4506" t="str">
        <f t="shared" si="75"/>
        <v>PA008 - Harrisburg Housing Authority</v>
      </c>
      <c r="DN4506" s="11" t="s">
        <v>12639</v>
      </c>
      <c r="DO4506" t="s">
        <v>12640</v>
      </c>
      <c r="DP4506">
        <v>233</v>
      </c>
    </row>
    <row r="4507" spans="113:120" x14ac:dyDescent="0.25">
      <c r="DI4507" t="s">
        <v>14</v>
      </c>
      <c r="DJ4507" t="s">
        <v>12635</v>
      </c>
      <c r="DK4507" s="3" t="s">
        <v>12269</v>
      </c>
      <c r="DL4507" t="s">
        <v>12636</v>
      </c>
      <c r="DM4507" t="str">
        <f t="shared" si="75"/>
        <v>PA008 - Harrisburg Housing Authority</v>
      </c>
      <c r="DN4507" s="11" t="s">
        <v>12641</v>
      </c>
      <c r="DO4507" t="s">
        <v>12642</v>
      </c>
      <c r="DP4507">
        <v>540</v>
      </c>
    </row>
    <row r="4508" spans="113:120" x14ac:dyDescent="0.25">
      <c r="DI4508" t="s">
        <v>14</v>
      </c>
      <c r="DJ4508" t="s">
        <v>12635</v>
      </c>
      <c r="DK4508" s="3" t="s">
        <v>12269</v>
      </c>
      <c r="DL4508" t="s">
        <v>12636</v>
      </c>
      <c r="DM4508" t="str">
        <f t="shared" si="75"/>
        <v>PA008 - Harrisburg Housing Authority</v>
      </c>
      <c r="DN4508" s="11" t="s">
        <v>12643</v>
      </c>
      <c r="DO4508" t="s">
        <v>12644</v>
      </c>
      <c r="DP4508">
        <v>70</v>
      </c>
    </row>
    <row r="4509" spans="113:120" x14ac:dyDescent="0.25">
      <c r="DI4509" t="s">
        <v>14</v>
      </c>
      <c r="DJ4509" t="s">
        <v>12635</v>
      </c>
      <c r="DK4509" s="3" t="s">
        <v>12269</v>
      </c>
      <c r="DL4509" t="s">
        <v>12636</v>
      </c>
      <c r="DM4509" t="str">
        <f t="shared" si="75"/>
        <v>PA008 - Harrisburg Housing Authority</v>
      </c>
      <c r="DN4509" s="11" t="s">
        <v>12645</v>
      </c>
      <c r="DO4509" t="s">
        <v>12646</v>
      </c>
      <c r="DP4509">
        <v>80</v>
      </c>
    </row>
    <row r="4510" spans="113:120" x14ac:dyDescent="0.25">
      <c r="DI4510" t="s">
        <v>14</v>
      </c>
      <c r="DJ4510" t="s">
        <v>12635</v>
      </c>
      <c r="DK4510" s="3" t="s">
        <v>12269</v>
      </c>
      <c r="DL4510" t="s">
        <v>12636</v>
      </c>
      <c r="DM4510" t="str">
        <f t="shared" si="75"/>
        <v>PA008 - Harrisburg Housing Authority</v>
      </c>
      <c r="DN4510" s="11" t="s">
        <v>12647</v>
      </c>
      <c r="DO4510" t="s">
        <v>9469</v>
      </c>
      <c r="DP4510">
        <v>162</v>
      </c>
    </row>
    <row r="4511" spans="113:120" x14ac:dyDescent="0.25">
      <c r="DI4511" t="s">
        <v>14</v>
      </c>
      <c r="DJ4511" t="s">
        <v>12635</v>
      </c>
      <c r="DK4511" s="3" t="s">
        <v>12269</v>
      </c>
      <c r="DL4511" t="s">
        <v>12636</v>
      </c>
      <c r="DM4511" t="str">
        <f t="shared" si="75"/>
        <v>PA008 - Harrisburg Housing Authority</v>
      </c>
      <c r="DN4511" s="11" t="s">
        <v>12648</v>
      </c>
      <c r="DO4511" t="s">
        <v>12649</v>
      </c>
      <c r="DP4511">
        <v>120</v>
      </c>
    </row>
    <row r="4512" spans="113:120" x14ac:dyDescent="0.25">
      <c r="DI4512" t="s">
        <v>14</v>
      </c>
      <c r="DJ4512" t="s">
        <v>12635</v>
      </c>
      <c r="DK4512" s="3" t="s">
        <v>12269</v>
      </c>
      <c r="DL4512" t="s">
        <v>12636</v>
      </c>
      <c r="DM4512" t="str">
        <f t="shared" si="75"/>
        <v>PA008 - Harrisburg Housing Authority</v>
      </c>
      <c r="DN4512" s="11" t="s">
        <v>12650</v>
      </c>
      <c r="DO4512" t="s">
        <v>12651</v>
      </c>
      <c r="DP4512">
        <v>144</v>
      </c>
    </row>
    <row r="4513" spans="113:120" x14ac:dyDescent="0.25">
      <c r="DI4513" t="s">
        <v>14</v>
      </c>
      <c r="DJ4513" t="s">
        <v>12635</v>
      </c>
      <c r="DK4513" s="3" t="s">
        <v>12269</v>
      </c>
      <c r="DL4513" t="s">
        <v>12636</v>
      </c>
      <c r="DM4513" t="str">
        <f t="shared" si="75"/>
        <v>PA008 - Harrisburg Housing Authority</v>
      </c>
      <c r="DN4513" s="11" t="s">
        <v>12652</v>
      </c>
      <c r="DO4513" t="s">
        <v>2107</v>
      </c>
      <c r="DP4513">
        <v>79</v>
      </c>
    </row>
    <row r="4514" spans="113:120" x14ac:dyDescent="0.25">
      <c r="DI4514" t="s">
        <v>14</v>
      </c>
      <c r="DJ4514" t="s">
        <v>12653</v>
      </c>
      <c r="DK4514" s="3" t="s">
        <v>12269</v>
      </c>
      <c r="DL4514" t="s">
        <v>12654</v>
      </c>
      <c r="DM4514" t="str">
        <f t="shared" si="75"/>
        <v>PA009 - Reading Housing Authority</v>
      </c>
      <c r="DN4514" s="11" t="s">
        <v>12655</v>
      </c>
      <c r="DO4514" t="s">
        <v>12656</v>
      </c>
      <c r="DP4514">
        <v>400</v>
      </c>
    </row>
    <row r="4515" spans="113:120" x14ac:dyDescent="0.25">
      <c r="DI4515" t="s">
        <v>14</v>
      </c>
      <c r="DJ4515" t="s">
        <v>12653</v>
      </c>
      <c r="DK4515" s="3" t="s">
        <v>12269</v>
      </c>
      <c r="DL4515" t="s">
        <v>12654</v>
      </c>
      <c r="DM4515" t="str">
        <f t="shared" si="75"/>
        <v>PA009 - Reading Housing Authority</v>
      </c>
      <c r="DN4515" s="11" t="s">
        <v>12657</v>
      </c>
      <c r="DO4515" t="s">
        <v>12658</v>
      </c>
      <c r="DP4515">
        <v>102</v>
      </c>
    </row>
    <row r="4516" spans="113:120" x14ac:dyDescent="0.25">
      <c r="DI4516" t="s">
        <v>14</v>
      </c>
      <c r="DJ4516" t="s">
        <v>12653</v>
      </c>
      <c r="DK4516" s="3" t="s">
        <v>12269</v>
      </c>
      <c r="DL4516" t="s">
        <v>12654</v>
      </c>
      <c r="DM4516" t="str">
        <f t="shared" si="75"/>
        <v>PA009 - Reading Housing Authority</v>
      </c>
      <c r="DN4516" s="11" t="s">
        <v>12659</v>
      </c>
      <c r="DO4516" t="s">
        <v>12660</v>
      </c>
      <c r="DP4516">
        <v>531</v>
      </c>
    </row>
    <row r="4517" spans="113:120" x14ac:dyDescent="0.25">
      <c r="DI4517" t="s">
        <v>14</v>
      </c>
      <c r="DJ4517" t="s">
        <v>12653</v>
      </c>
      <c r="DK4517" s="3" t="s">
        <v>12269</v>
      </c>
      <c r="DL4517" t="s">
        <v>12654</v>
      </c>
      <c r="DM4517" t="str">
        <f t="shared" si="75"/>
        <v>PA009 - Reading Housing Authority</v>
      </c>
      <c r="DN4517" s="11" t="s">
        <v>12661</v>
      </c>
      <c r="DO4517" t="s">
        <v>12662</v>
      </c>
      <c r="DP4517">
        <v>582</v>
      </c>
    </row>
    <row r="4518" spans="113:120" x14ac:dyDescent="0.25">
      <c r="DI4518" t="s">
        <v>14</v>
      </c>
      <c r="DJ4518" t="s">
        <v>12663</v>
      </c>
      <c r="DK4518" s="3" t="s">
        <v>12269</v>
      </c>
      <c r="DL4518" t="s">
        <v>12664</v>
      </c>
      <c r="DM4518" t="str">
        <f t="shared" si="75"/>
        <v>PA011 - Bethlehem Housing Authority</v>
      </c>
      <c r="DN4518" s="11" t="s">
        <v>12665</v>
      </c>
      <c r="DO4518" t="s">
        <v>2233</v>
      </c>
      <c r="DP4518">
        <v>366</v>
      </c>
    </row>
    <row r="4519" spans="113:120" x14ac:dyDescent="0.25">
      <c r="DI4519" t="s">
        <v>14</v>
      </c>
      <c r="DJ4519" t="s">
        <v>12663</v>
      </c>
      <c r="DK4519" s="3" t="s">
        <v>12269</v>
      </c>
      <c r="DL4519" t="s">
        <v>12664</v>
      </c>
      <c r="DM4519" t="str">
        <f t="shared" si="75"/>
        <v>PA011 - Bethlehem Housing Authority</v>
      </c>
      <c r="DN4519" s="11" t="s">
        <v>12666</v>
      </c>
      <c r="DO4519" t="s">
        <v>12667</v>
      </c>
      <c r="DP4519">
        <v>389</v>
      </c>
    </row>
    <row r="4520" spans="113:120" x14ac:dyDescent="0.25">
      <c r="DI4520" t="s">
        <v>14</v>
      </c>
      <c r="DJ4520" t="s">
        <v>12663</v>
      </c>
      <c r="DK4520" s="3" t="s">
        <v>12269</v>
      </c>
      <c r="DL4520" t="s">
        <v>12664</v>
      </c>
      <c r="DM4520" t="str">
        <f t="shared" si="75"/>
        <v>PA011 - Bethlehem Housing Authority</v>
      </c>
      <c r="DN4520" s="11" t="s">
        <v>12668</v>
      </c>
      <c r="DO4520" t="s">
        <v>12669</v>
      </c>
      <c r="DP4520">
        <v>300</v>
      </c>
    </row>
    <row r="4521" spans="113:120" x14ac:dyDescent="0.25">
      <c r="DI4521" t="s">
        <v>14</v>
      </c>
      <c r="DJ4521" t="s">
        <v>12663</v>
      </c>
      <c r="DK4521" s="3" t="s">
        <v>12269</v>
      </c>
      <c r="DL4521" t="s">
        <v>12664</v>
      </c>
      <c r="DM4521" t="str">
        <f t="shared" si="75"/>
        <v>PA011 - Bethlehem Housing Authority</v>
      </c>
      <c r="DN4521" s="11" t="s">
        <v>12670</v>
      </c>
      <c r="DO4521" t="s">
        <v>12671</v>
      </c>
      <c r="DP4521">
        <v>379</v>
      </c>
    </row>
    <row r="4522" spans="113:120" x14ac:dyDescent="0.25">
      <c r="DI4522" t="s">
        <v>14</v>
      </c>
      <c r="DJ4522" t="s">
        <v>12663</v>
      </c>
      <c r="DK4522" s="3" t="s">
        <v>12269</v>
      </c>
      <c r="DL4522" t="s">
        <v>12664</v>
      </c>
      <c r="DM4522" t="str">
        <f t="shared" si="75"/>
        <v>PA011 - Bethlehem Housing Authority</v>
      </c>
      <c r="DN4522" s="11" t="s">
        <v>12672</v>
      </c>
      <c r="DO4522" t="s">
        <v>12673</v>
      </c>
      <c r="DP4522">
        <v>20</v>
      </c>
    </row>
    <row r="4523" spans="113:120" x14ac:dyDescent="0.25">
      <c r="DI4523" t="s">
        <v>14</v>
      </c>
      <c r="DJ4523" t="s">
        <v>12674</v>
      </c>
      <c r="DK4523" s="3" t="s">
        <v>12269</v>
      </c>
      <c r="DL4523" t="s">
        <v>4298</v>
      </c>
      <c r="DM4523" t="str">
        <f t="shared" si="75"/>
        <v>PA012 - Montgomery County Housing Authority</v>
      </c>
      <c r="DN4523" s="11" t="s">
        <v>12675</v>
      </c>
      <c r="DO4523" t="s">
        <v>12676</v>
      </c>
      <c r="DP4523">
        <v>179</v>
      </c>
    </row>
    <row r="4524" spans="113:120" x14ac:dyDescent="0.25">
      <c r="DI4524" t="s">
        <v>14</v>
      </c>
      <c r="DJ4524" t="s">
        <v>12674</v>
      </c>
      <c r="DK4524" s="3" t="s">
        <v>12269</v>
      </c>
      <c r="DL4524" t="s">
        <v>4298</v>
      </c>
      <c r="DM4524" t="str">
        <f t="shared" si="75"/>
        <v>PA012 - Montgomery County Housing Authority</v>
      </c>
      <c r="DN4524" s="11" t="s">
        <v>12677</v>
      </c>
      <c r="DO4524" t="s">
        <v>9528</v>
      </c>
      <c r="DP4524">
        <v>165</v>
      </c>
    </row>
    <row r="4525" spans="113:120" x14ac:dyDescent="0.25">
      <c r="DI4525" t="s">
        <v>14</v>
      </c>
      <c r="DJ4525" t="s">
        <v>12674</v>
      </c>
      <c r="DK4525" s="3" t="s">
        <v>12269</v>
      </c>
      <c r="DL4525" t="s">
        <v>4298</v>
      </c>
      <c r="DM4525" t="str">
        <f t="shared" si="75"/>
        <v>PA012 - Montgomery County Housing Authority</v>
      </c>
      <c r="DN4525" s="11" t="s">
        <v>12678</v>
      </c>
      <c r="DO4525" t="s">
        <v>12679</v>
      </c>
      <c r="DP4525">
        <v>182</v>
      </c>
    </row>
    <row r="4526" spans="113:120" x14ac:dyDescent="0.25">
      <c r="DI4526" t="s">
        <v>14</v>
      </c>
      <c r="DJ4526" t="s">
        <v>12674</v>
      </c>
      <c r="DK4526" s="3" t="s">
        <v>12269</v>
      </c>
      <c r="DL4526" t="s">
        <v>4298</v>
      </c>
      <c r="DM4526" t="str">
        <f t="shared" si="75"/>
        <v>PA012 - Montgomery County Housing Authority</v>
      </c>
      <c r="DN4526" s="11" t="s">
        <v>12680</v>
      </c>
      <c r="DO4526" t="s">
        <v>12681</v>
      </c>
      <c r="DP4526">
        <v>12</v>
      </c>
    </row>
    <row r="4527" spans="113:120" x14ac:dyDescent="0.25">
      <c r="DI4527" t="s">
        <v>14</v>
      </c>
      <c r="DJ4527" t="s">
        <v>12674</v>
      </c>
      <c r="DK4527" s="3" t="s">
        <v>12269</v>
      </c>
      <c r="DL4527" t="s">
        <v>4298</v>
      </c>
      <c r="DM4527" t="str">
        <f t="shared" si="75"/>
        <v>PA012 - Montgomery County Housing Authority</v>
      </c>
      <c r="DN4527" s="11" t="s">
        <v>12682</v>
      </c>
      <c r="DO4527" t="s">
        <v>12683</v>
      </c>
      <c r="DP4527">
        <v>12</v>
      </c>
    </row>
    <row r="4528" spans="113:120" x14ac:dyDescent="0.25">
      <c r="DI4528" t="s">
        <v>14</v>
      </c>
      <c r="DJ4528" t="s">
        <v>12684</v>
      </c>
      <c r="DK4528" s="3" t="s">
        <v>12269</v>
      </c>
      <c r="DL4528" t="s">
        <v>12685</v>
      </c>
      <c r="DM4528" t="str">
        <f t="shared" si="75"/>
        <v>PA013 - HOUSING AUTHORITY OF THE CITY OF ERIE</v>
      </c>
      <c r="DN4528" s="11" t="s">
        <v>12686</v>
      </c>
      <c r="DO4528" t="s">
        <v>12687</v>
      </c>
      <c r="DP4528">
        <v>424</v>
      </c>
    </row>
    <row r="4529" spans="113:120" x14ac:dyDescent="0.25">
      <c r="DI4529" t="s">
        <v>14</v>
      </c>
      <c r="DJ4529" t="s">
        <v>12684</v>
      </c>
      <c r="DK4529" s="3" t="s">
        <v>12269</v>
      </c>
      <c r="DL4529" t="s">
        <v>12685</v>
      </c>
      <c r="DM4529" t="str">
        <f t="shared" si="75"/>
        <v>PA013 - HOUSING AUTHORITY OF THE CITY OF ERIE</v>
      </c>
      <c r="DN4529" s="11" t="s">
        <v>12688</v>
      </c>
      <c r="DO4529" t="s">
        <v>12689</v>
      </c>
      <c r="DP4529">
        <v>327</v>
      </c>
    </row>
    <row r="4530" spans="113:120" x14ac:dyDescent="0.25">
      <c r="DI4530" t="s">
        <v>14</v>
      </c>
      <c r="DJ4530" t="s">
        <v>12684</v>
      </c>
      <c r="DK4530" s="3" t="s">
        <v>12269</v>
      </c>
      <c r="DL4530" t="s">
        <v>12685</v>
      </c>
      <c r="DM4530" t="str">
        <f t="shared" si="75"/>
        <v>PA013 - HOUSING AUTHORITY OF THE CITY OF ERIE</v>
      </c>
      <c r="DN4530" s="11" t="s">
        <v>12690</v>
      </c>
      <c r="DO4530" t="s">
        <v>12691</v>
      </c>
      <c r="DP4530">
        <v>491</v>
      </c>
    </row>
    <row r="4531" spans="113:120" x14ac:dyDescent="0.25">
      <c r="DI4531" t="s">
        <v>14</v>
      </c>
      <c r="DJ4531" t="s">
        <v>12684</v>
      </c>
      <c r="DK4531" s="3" t="s">
        <v>12269</v>
      </c>
      <c r="DL4531" t="s">
        <v>12685</v>
      </c>
      <c r="DM4531" t="str">
        <f t="shared" si="75"/>
        <v>PA013 - HOUSING AUTHORITY OF THE CITY OF ERIE</v>
      </c>
      <c r="DN4531" s="11" t="s">
        <v>12692</v>
      </c>
      <c r="DO4531" t="s">
        <v>12693</v>
      </c>
      <c r="DP4531">
        <v>142</v>
      </c>
    </row>
    <row r="4532" spans="113:120" x14ac:dyDescent="0.25">
      <c r="DI4532" t="s">
        <v>14</v>
      </c>
      <c r="DJ4532" t="s">
        <v>12684</v>
      </c>
      <c r="DK4532" s="3" t="s">
        <v>12269</v>
      </c>
      <c r="DL4532" t="s">
        <v>12685</v>
      </c>
      <c r="DM4532" t="str">
        <f t="shared" si="75"/>
        <v>PA013 - HOUSING AUTHORITY OF THE CITY OF ERIE</v>
      </c>
      <c r="DN4532" s="11" t="s">
        <v>12694</v>
      </c>
      <c r="DO4532" t="s">
        <v>12695</v>
      </c>
      <c r="DP4532">
        <v>193</v>
      </c>
    </row>
    <row r="4533" spans="113:120" x14ac:dyDescent="0.25">
      <c r="DI4533" t="s">
        <v>14</v>
      </c>
      <c r="DJ4533" t="s">
        <v>12684</v>
      </c>
      <c r="DK4533" s="3" t="s">
        <v>12269</v>
      </c>
      <c r="DL4533" t="s">
        <v>12685</v>
      </c>
      <c r="DM4533" t="str">
        <f t="shared" si="75"/>
        <v>PA013 - HOUSING AUTHORITY OF THE CITY OF ERIE</v>
      </c>
      <c r="DN4533" s="11" t="s">
        <v>12696</v>
      </c>
      <c r="DO4533" t="s">
        <v>12697</v>
      </c>
      <c r="DP4533">
        <v>200</v>
      </c>
    </row>
    <row r="4534" spans="113:120" x14ac:dyDescent="0.25">
      <c r="DI4534" t="s">
        <v>14</v>
      </c>
      <c r="DJ4534" t="s">
        <v>12684</v>
      </c>
      <c r="DK4534" s="3" t="s">
        <v>12269</v>
      </c>
      <c r="DL4534" t="s">
        <v>12685</v>
      </c>
      <c r="DM4534" t="str">
        <f t="shared" si="75"/>
        <v>PA013 - HOUSING AUTHORITY OF THE CITY OF ERIE</v>
      </c>
      <c r="DN4534" s="11" t="s">
        <v>12698</v>
      </c>
      <c r="DO4534" t="s">
        <v>12699</v>
      </c>
      <c r="DP4534">
        <v>80</v>
      </c>
    </row>
    <row r="4535" spans="113:120" x14ac:dyDescent="0.25">
      <c r="DI4535" t="s">
        <v>14</v>
      </c>
      <c r="DJ4535" t="s">
        <v>12700</v>
      </c>
      <c r="DK4535" s="3" t="s">
        <v>12269</v>
      </c>
      <c r="DL4535" t="s">
        <v>12701</v>
      </c>
      <c r="DM4535" t="str">
        <f t="shared" si="75"/>
        <v>PA014 - HOUSING AUTHORITY OF THE COUNTY OF BEAVER</v>
      </c>
      <c r="DN4535" s="11" t="s">
        <v>12702</v>
      </c>
      <c r="DO4535" t="s">
        <v>12703</v>
      </c>
      <c r="DP4535">
        <v>162</v>
      </c>
    </row>
    <row r="4536" spans="113:120" x14ac:dyDescent="0.25">
      <c r="DI4536" t="s">
        <v>14</v>
      </c>
      <c r="DJ4536" t="s">
        <v>12700</v>
      </c>
      <c r="DK4536" s="3" t="s">
        <v>12269</v>
      </c>
      <c r="DL4536" t="s">
        <v>12701</v>
      </c>
      <c r="DM4536" t="str">
        <f t="shared" si="75"/>
        <v>PA014 - HOUSING AUTHORITY OF THE COUNTY OF BEAVER</v>
      </c>
      <c r="DN4536" s="11" t="s">
        <v>12704</v>
      </c>
      <c r="DO4536" t="s">
        <v>12705</v>
      </c>
      <c r="DP4536">
        <v>312</v>
      </c>
    </row>
    <row r="4537" spans="113:120" x14ac:dyDescent="0.25">
      <c r="DI4537" t="s">
        <v>14</v>
      </c>
      <c r="DJ4537" t="s">
        <v>12700</v>
      </c>
      <c r="DK4537" s="3" t="s">
        <v>12269</v>
      </c>
      <c r="DL4537" t="s">
        <v>12701</v>
      </c>
      <c r="DM4537" t="str">
        <f t="shared" si="75"/>
        <v>PA014 - HOUSING AUTHORITY OF THE COUNTY OF BEAVER</v>
      </c>
      <c r="DN4537" s="11" t="s">
        <v>12706</v>
      </c>
      <c r="DO4537" t="s">
        <v>12707</v>
      </c>
      <c r="DP4537">
        <v>151</v>
      </c>
    </row>
    <row r="4538" spans="113:120" x14ac:dyDescent="0.25">
      <c r="DI4538" t="s">
        <v>14</v>
      </c>
      <c r="DJ4538" t="s">
        <v>12700</v>
      </c>
      <c r="DK4538" s="3" t="s">
        <v>12269</v>
      </c>
      <c r="DL4538" t="s">
        <v>12701</v>
      </c>
      <c r="DM4538" t="str">
        <f t="shared" si="75"/>
        <v>PA014 - HOUSING AUTHORITY OF THE COUNTY OF BEAVER</v>
      </c>
      <c r="DN4538" s="11" t="s">
        <v>12708</v>
      </c>
      <c r="DO4538" t="s">
        <v>12709</v>
      </c>
      <c r="DP4538">
        <v>194</v>
      </c>
    </row>
    <row r="4539" spans="113:120" x14ac:dyDescent="0.25">
      <c r="DI4539" t="s">
        <v>14</v>
      </c>
      <c r="DJ4539" t="s">
        <v>12700</v>
      </c>
      <c r="DK4539" s="3" t="s">
        <v>12269</v>
      </c>
      <c r="DL4539" t="s">
        <v>12701</v>
      </c>
      <c r="DM4539" t="str">
        <f t="shared" si="75"/>
        <v>PA014 - HOUSING AUTHORITY OF THE COUNTY OF BEAVER</v>
      </c>
      <c r="DN4539" s="11" t="s">
        <v>12710</v>
      </c>
      <c r="DO4539" t="s">
        <v>12711</v>
      </c>
      <c r="DP4539">
        <v>204</v>
      </c>
    </row>
    <row r="4540" spans="113:120" x14ac:dyDescent="0.25">
      <c r="DI4540" t="s">
        <v>14</v>
      </c>
      <c r="DJ4540" t="s">
        <v>12700</v>
      </c>
      <c r="DK4540" s="3" t="s">
        <v>12269</v>
      </c>
      <c r="DL4540" t="s">
        <v>12701</v>
      </c>
      <c r="DM4540" t="str">
        <f t="shared" si="75"/>
        <v>PA014 - HOUSING AUTHORITY OF THE COUNTY OF BEAVER</v>
      </c>
      <c r="DN4540" s="11" t="s">
        <v>12712</v>
      </c>
      <c r="DO4540" t="s">
        <v>12713</v>
      </c>
      <c r="DP4540">
        <v>210</v>
      </c>
    </row>
    <row r="4541" spans="113:120" x14ac:dyDescent="0.25">
      <c r="DI4541" t="s">
        <v>14</v>
      </c>
      <c r="DJ4541" t="s">
        <v>12700</v>
      </c>
      <c r="DK4541" s="3" t="s">
        <v>12269</v>
      </c>
      <c r="DL4541" t="s">
        <v>12701</v>
      </c>
      <c r="DM4541" t="str">
        <f t="shared" si="75"/>
        <v>PA014 - HOUSING AUTHORITY OF THE COUNTY OF BEAVER</v>
      </c>
      <c r="DN4541" s="11" t="s">
        <v>12714</v>
      </c>
      <c r="DO4541" t="s">
        <v>12715</v>
      </c>
      <c r="DP4541">
        <v>189</v>
      </c>
    </row>
    <row r="4542" spans="113:120" x14ac:dyDescent="0.25">
      <c r="DI4542" t="s">
        <v>14</v>
      </c>
      <c r="DJ4542" t="s">
        <v>12700</v>
      </c>
      <c r="DK4542" s="3" t="s">
        <v>12269</v>
      </c>
      <c r="DL4542" t="s">
        <v>12701</v>
      </c>
      <c r="DM4542" t="str">
        <f t="shared" si="75"/>
        <v>PA014 - HOUSING AUTHORITY OF THE COUNTY OF BEAVER</v>
      </c>
      <c r="DN4542" s="11" t="s">
        <v>12716</v>
      </c>
      <c r="DO4542" t="s">
        <v>12717</v>
      </c>
      <c r="DP4542">
        <v>105</v>
      </c>
    </row>
    <row r="4543" spans="113:120" x14ac:dyDescent="0.25">
      <c r="DI4543" t="s">
        <v>14</v>
      </c>
      <c r="DJ4543" t="s">
        <v>12700</v>
      </c>
      <c r="DK4543" s="3" t="s">
        <v>12269</v>
      </c>
      <c r="DL4543" t="s">
        <v>12701</v>
      </c>
      <c r="DM4543" t="str">
        <f t="shared" si="75"/>
        <v>PA014 - HOUSING AUTHORITY OF THE COUNTY OF BEAVER</v>
      </c>
      <c r="DN4543" s="11" t="s">
        <v>12718</v>
      </c>
      <c r="DO4543" t="s">
        <v>12719</v>
      </c>
      <c r="DP4543">
        <v>264</v>
      </c>
    </row>
    <row r="4544" spans="113:120" x14ac:dyDescent="0.25">
      <c r="DI4544" t="s">
        <v>14</v>
      </c>
      <c r="DJ4544" t="s">
        <v>12700</v>
      </c>
      <c r="DK4544" s="3" t="s">
        <v>12269</v>
      </c>
      <c r="DL4544" t="s">
        <v>12701</v>
      </c>
      <c r="DM4544" t="str">
        <f t="shared" si="75"/>
        <v>PA014 - HOUSING AUTHORITY OF THE COUNTY OF BEAVER</v>
      </c>
      <c r="DN4544" s="11" t="s">
        <v>12720</v>
      </c>
      <c r="DO4544" t="s">
        <v>12721</v>
      </c>
      <c r="DP4544">
        <v>53</v>
      </c>
    </row>
    <row r="4545" spans="113:120" x14ac:dyDescent="0.25">
      <c r="DI4545" t="s">
        <v>14</v>
      </c>
      <c r="DJ4545" t="s">
        <v>12722</v>
      </c>
      <c r="DK4545" s="3" t="s">
        <v>12269</v>
      </c>
      <c r="DL4545" t="s">
        <v>12723</v>
      </c>
      <c r="DM4545" t="str">
        <f t="shared" si="75"/>
        <v>PA015 - FAYETTE COUNTY HOUSING AUTHORITY</v>
      </c>
      <c r="DN4545" s="11" t="s">
        <v>12724</v>
      </c>
      <c r="DO4545" t="s">
        <v>12725</v>
      </c>
      <c r="DP4545">
        <v>310</v>
      </c>
    </row>
    <row r="4546" spans="113:120" x14ac:dyDescent="0.25">
      <c r="DI4546" t="s">
        <v>14</v>
      </c>
      <c r="DJ4546" t="s">
        <v>12722</v>
      </c>
      <c r="DK4546" s="3" t="s">
        <v>12269</v>
      </c>
      <c r="DL4546" t="s">
        <v>12723</v>
      </c>
      <c r="DM4546" t="str">
        <f t="shared" si="75"/>
        <v>PA015 - FAYETTE COUNTY HOUSING AUTHORITY</v>
      </c>
      <c r="DN4546" s="11" t="s">
        <v>12726</v>
      </c>
      <c r="DO4546" t="s">
        <v>12727</v>
      </c>
      <c r="DP4546">
        <v>281</v>
      </c>
    </row>
    <row r="4547" spans="113:120" x14ac:dyDescent="0.25">
      <c r="DI4547" t="s">
        <v>14</v>
      </c>
      <c r="DJ4547" t="s">
        <v>12722</v>
      </c>
      <c r="DK4547" s="3" t="s">
        <v>12269</v>
      </c>
      <c r="DL4547" t="s">
        <v>12723</v>
      </c>
      <c r="DM4547" t="str">
        <f t="shared" si="75"/>
        <v>PA015 - FAYETTE COUNTY HOUSING AUTHORITY</v>
      </c>
      <c r="DN4547" s="11" t="s">
        <v>12728</v>
      </c>
      <c r="DO4547" t="s">
        <v>12729</v>
      </c>
      <c r="DP4547">
        <v>24</v>
      </c>
    </row>
    <row r="4548" spans="113:120" x14ac:dyDescent="0.25">
      <c r="DI4548" t="s">
        <v>14</v>
      </c>
      <c r="DJ4548" t="s">
        <v>12722</v>
      </c>
      <c r="DK4548" s="3" t="s">
        <v>12269</v>
      </c>
      <c r="DL4548" t="s">
        <v>12723</v>
      </c>
      <c r="DM4548" t="str">
        <f t="shared" si="75"/>
        <v>PA015 - FAYETTE COUNTY HOUSING AUTHORITY</v>
      </c>
      <c r="DN4548" s="11" t="s">
        <v>12730</v>
      </c>
      <c r="DO4548" t="s">
        <v>12731</v>
      </c>
      <c r="DP4548">
        <v>230</v>
      </c>
    </row>
    <row r="4549" spans="113:120" x14ac:dyDescent="0.25">
      <c r="DI4549" t="s">
        <v>14</v>
      </c>
      <c r="DJ4549" t="s">
        <v>12722</v>
      </c>
      <c r="DK4549" s="3" t="s">
        <v>12269</v>
      </c>
      <c r="DL4549" t="s">
        <v>12723</v>
      </c>
      <c r="DM4549" t="str">
        <f t="shared" si="75"/>
        <v>PA015 - FAYETTE COUNTY HOUSING AUTHORITY</v>
      </c>
      <c r="DN4549" s="11" t="s">
        <v>12732</v>
      </c>
      <c r="DO4549" t="s">
        <v>12733</v>
      </c>
      <c r="DP4549">
        <v>184</v>
      </c>
    </row>
    <row r="4550" spans="113:120" x14ac:dyDescent="0.25">
      <c r="DI4550" t="s">
        <v>14</v>
      </c>
      <c r="DJ4550" t="s">
        <v>12722</v>
      </c>
      <c r="DK4550" s="3" t="s">
        <v>12269</v>
      </c>
      <c r="DL4550" t="s">
        <v>12723</v>
      </c>
      <c r="DM4550" t="str">
        <f t="shared" ref="DM4550:DM4613" si="76">CONCATENATE(DJ4550," - ",DL4550)</f>
        <v>PA015 - FAYETTE COUNTY HOUSING AUTHORITY</v>
      </c>
      <c r="DN4550" s="11" t="s">
        <v>12734</v>
      </c>
      <c r="DO4550" t="s">
        <v>12735</v>
      </c>
      <c r="DP4550">
        <v>41</v>
      </c>
    </row>
    <row r="4551" spans="113:120" x14ac:dyDescent="0.25">
      <c r="DI4551" t="s">
        <v>14</v>
      </c>
      <c r="DJ4551" t="s">
        <v>12722</v>
      </c>
      <c r="DK4551" s="3" t="s">
        <v>12269</v>
      </c>
      <c r="DL4551" t="s">
        <v>12723</v>
      </c>
      <c r="DM4551" t="str">
        <f t="shared" si="76"/>
        <v>PA015 - FAYETTE COUNTY HOUSING AUTHORITY</v>
      </c>
      <c r="DN4551" s="11" t="s">
        <v>12736</v>
      </c>
      <c r="DO4551" t="s">
        <v>12737</v>
      </c>
      <c r="DP4551">
        <v>27</v>
      </c>
    </row>
    <row r="4552" spans="113:120" x14ac:dyDescent="0.25">
      <c r="DI4552" t="s">
        <v>14</v>
      </c>
      <c r="DJ4552" t="s">
        <v>12738</v>
      </c>
      <c r="DK4552" s="3" t="s">
        <v>12269</v>
      </c>
      <c r="DL4552" t="s">
        <v>12739</v>
      </c>
      <c r="DM4552" t="str">
        <f t="shared" si="76"/>
        <v>PA016 - Schuylkill County Housing Authority</v>
      </c>
      <c r="DN4552" s="11" t="s">
        <v>12740</v>
      </c>
      <c r="DO4552" t="s">
        <v>12741</v>
      </c>
      <c r="DP4552">
        <v>197</v>
      </c>
    </row>
    <row r="4553" spans="113:120" x14ac:dyDescent="0.25">
      <c r="DI4553" t="s">
        <v>14</v>
      </c>
      <c r="DJ4553" t="s">
        <v>12738</v>
      </c>
      <c r="DK4553" s="3" t="s">
        <v>12269</v>
      </c>
      <c r="DL4553" t="s">
        <v>12739</v>
      </c>
      <c r="DM4553" t="str">
        <f t="shared" si="76"/>
        <v>PA016 - Schuylkill County Housing Authority</v>
      </c>
      <c r="DN4553" s="11" t="s">
        <v>12742</v>
      </c>
      <c r="DO4553" t="s">
        <v>12743</v>
      </c>
      <c r="DP4553">
        <v>214</v>
      </c>
    </row>
    <row r="4554" spans="113:120" x14ac:dyDescent="0.25">
      <c r="DI4554" t="s">
        <v>14</v>
      </c>
      <c r="DJ4554" t="s">
        <v>12738</v>
      </c>
      <c r="DK4554" s="3" t="s">
        <v>12269</v>
      </c>
      <c r="DL4554" t="s">
        <v>12739</v>
      </c>
      <c r="DM4554" t="str">
        <f t="shared" si="76"/>
        <v>PA016 - Schuylkill County Housing Authority</v>
      </c>
      <c r="DN4554" s="11" t="s">
        <v>12744</v>
      </c>
      <c r="DO4554" t="s">
        <v>12745</v>
      </c>
      <c r="DP4554">
        <v>198</v>
      </c>
    </row>
    <row r="4555" spans="113:120" x14ac:dyDescent="0.25">
      <c r="DI4555" t="s">
        <v>14</v>
      </c>
      <c r="DJ4555" t="s">
        <v>12746</v>
      </c>
      <c r="DK4555" s="3" t="s">
        <v>12269</v>
      </c>
      <c r="DL4555" t="s">
        <v>12747</v>
      </c>
      <c r="DM4555" t="str">
        <f t="shared" si="76"/>
        <v>PA017 - WASHINGTON COUNTY HOUSING AUTHORITY</v>
      </c>
      <c r="DN4555" s="11" t="s">
        <v>12748</v>
      </c>
      <c r="DO4555" t="s">
        <v>12749</v>
      </c>
      <c r="DP4555">
        <v>178</v>
      </c>
    </row>
    <row r="4556" spans="113:120" x14ac:dyDescent="0.25">
      <c r="DI4556" t="s">
        <v>14</v>
      </c>
      <c r="DJ4556" t="s">
        <v>12746</v>
      </c>
      <c r="DK4556" s="3" t="s">
        <v>12269</v>
      </c>
      <c r="DL4556" t="s">
        <v>12747</v>
      </c>
      <c r="DM4556" t="str">
        <f t="shared" si="76"/>
        <v>PA017 - WASHINGTON COUNTY HOUSING AUTHORITY</v>
      </c>
      <c r="DN4556" s="11" t="s">
        <v>12750</v>
      </c>
      <c r="DO4556" t="s">
        <v>12751</v>
      </c>
      <c r="DP4556">
        <v>181</v>
      </c>
    </row>
    <row r="4557" spans="113:120" x14ac:dyDescent="0.25">
      <c r="DI4557" t="s">
        <v>14</v>
      </c>
      <c r="DJ4557" t="s">
        <v>12746</v>
      </c>
      <c r="DK4557" s="3" t="s">
        <v>12269</v>
      </c>
      <c r="DL4557" t="s">
        <v>12747</v>
      </c>
      <c r="DM4557" t="str">
        <f t="shared" si="76"/>
        <v>PA017 - WASHINGTON COUNTY HOUSING AUTHORITY</v>
      </c>
      <c r="DN4557" s="11" t="s">
        <v>12752</v>
      </c>
      <c r="DO4557" t="s">
        <v>12753</v>
      </c>
      <c r="DP4557">
        <v>217</v>
      </c>
    </row>
    <row r="4558" spans="113:120" x14ac:dyDescent="0.25">
      <c r="DI4558" t="s">
        <v>14</v>
      </c>
      <c r="DJ4558" t="s">
        <v>12746</v>
      </c>
      <c r="DK4558" s="3" t="s">
        <v>12269</v>
      </c>
      <c r="DL4558" t="s">
        <v>12747</v>
      </c>
      <c r="DM4558" t="str">
        <f t="shared" si="76"/>
        <v>PA017 - WASHINGTON COUNTY HOUSING AUTHORITY</v>
      </c>
      <c r="DN4558" s="11" t="s">
        <v>12754</v>
      </c>
      <c r="DO4558" t="s">
        <v>12755</v>
      </c>
      <c r="DP4558">
        <v>134</v>
      </c>
    </row>
    <row r="4559" spans="113:120" x14ac:dyDescent="0.25">
      <c r="DI4559" t="s">
        <v>14</v>
      </c>
      <c r="DJ4559" t="s">
        <v>12746</v>
      </c>
      <c r="DK4559" s="3" t="s">
        <v>12269</v>
      </c>
      <c r="DL4559" t="s">
        <v>12747</v>
      </c>
      <c r="DM4559" t="str">
        <f t="shared" si="76"/>
        <v>PA017 - WASHINGTON COUNTY HOUSING AUTHORITY</v>
      </c>
      <c r="DN4559" s="11" t="s">
        <v>12756</v>
      </c>
      <c r="DO4559" t="s">
        <v>12757</v>
      </c>
      <c r="DP4559">
        <v>189</v>
      </c>
    </row>
    <row r="4560" spans="113:120" x14ac:dyDescent="0.25">
      <c r="DI4560" t="s">
        <v>14</v>
      </c>
      <c r="DJ4560" t="s">
        <v>12758</v>
      </c>
      <c r="DK4560" s="3" t="s">
        <v>12269</v>
      </c>
      <c r="DL4560" t="s">
        <v>12759</v>
      </c>
      <c r="DM4560" t="str">
        <f t="shared" si="76"/>
        <v>PA018 - WESTMORELAND COUNTY HSG AUTHORITY</v>
      </c>
      <c r="DN4560" s="11" t="s">
        <v>12760</v>
      </c>
      <c r="DO4560" t="s">
        <v>12761</v>
      </c>
      <c r="DP4560">
        <v>127</v>
      </c>
    </row>
    <row r="4561" spans="113:120" x14ac:dyDescent="0.25">
      <c r="DI4561" t="s">
        <v>14</v>
      </c>
      <c r="DJ4561" t="s">
        <v>12758</v>
      </c>
      <c r="DK4561" s="3" t="s">
        <v>12269</v>
      </c>
      <c r="DL4561" t="s">
        <v>12759</v>
      </c>
      <c r="DM4561" t="str">
        <f t="shared" si="76"/>
        <v>PA018 - WESTMORELAND COUNTY HSG AUTHORITY</v>
      </c>
      <c r="DN4561" s="11" t="s">
        <v>12762</v>
      </c>
      <c r="DO4561" t="s">
        <v>12763</v>
      </c>
      <c r="DP4561">
        <v>128</v>
      </c>
    </row>
    <row r="4562" spans="113:120" x14ac:dyDescent="0.25">
      <c r="DI4562" t="s">
        <v>14</v>
      </c>
      <c r="DJ4562" t="s">
        <v>12758</v>
      </c>
      <c r="DK4562" s="3" t="s">
        <v>12269</v>
      </c>
      <c r="DL4562" t="s">
        <v>12759</v>
      </c>
      <c r="DM4562" t="str">
        <f t="shared" si="76"/>
        <v>PA018 - WESTMORELAND COUNTY HSG AUTHORITY</v>
      </c>
      <c r="DN4562" s="11" t="s">
        <v>12764</v>
      </c>
      <c r="DO4562" t="s">
        <v>12765</v>
      </c>
      <c r="DP4562">
        <v>117</v>
      </c>
    </row>
    <row r="4563" spans="113:120" x14ac:dyDescent="0.25">
      <c r="DI4563" t="s">
        <v>14</v>
      </c>
      <c r="DJ4563" t="s">
        <v>12758</v>
      </c>
      <c r="DK4563" s="3" t="s">
        <v>12269</v>
      </c>
      <c r="DL4563" t="s">
        <v>12759</v>
      </c>
      <c r="DM4563" t="str">
        <f t="shared" si="76"/>
        <v>PA018 - WESTMORELAND COUNTY HSG AUTHORITY</v>
      </c>
      <c r="DN4563" s="11" t="s">
        <v>12766</v>
      </c>
      <c r="DO4563" t="s">
        <v>12767</v>
      </c>
      <c r="DP4563">
        <v>68</v>
      </c>
    </row>
    <row r="4564" spans="113:120" x14ac:dyDescent="0.25">
      <c r="DI4564" t="s">
        <v>14</v>
      </c>
      <c r="DJ4564" t="s">
        <v>12758</v>
      </c>
      <c r="DK4564" s="3" t="s">
        <v>12269</v>
      </c>
      <c r="DL4564" t="s">
        <v>12759</v>
      </c>
      <c r="DM4564" t="str">
        <f t="shared" si="76"/>
        <v>PA018 - WESTMORELAND COUNTY HSG AUTHORITY</v>
      </c>
      <c r="DN4564" s="11" t="s">
        <v>12768</v>
      </c>
      <c r="DO4564" t="s">
        <v>12769</v>
      </c>
      <c r="DP4564">
        <v>102</v>
      </c>
    </row>
    <row r="4565" spans="113:120" x14ac:dyDescent="0.25">
      <c r="DI4565" t="s">
        <v>14</v>
      </c>
      <c r="DJ4565" t="s">
        <v>12758</v>
      </c>
      <c r="DK4565" s="3" t="s">
        <v>12269</v>
      </c>
      <c r="DL4565" t="s">
        <v>12759</v>
      </c>
      <c r="DM4565" t="str">
        <f t="shared" si="76"/>
        <v>PA018 - WESTMORELAND COUNTY HSG AUTHORITY</v>
      </c>
      <c r="DN4565" s="11" t="s">
        <v>12770</v>
      </c>
      <c r="DO4565" t="s">
        <v>12771</v>
      </c>
      <c r="DP4565">
        <v>76</v>
      </c>
    </row>
    <row r="4566" spans="113:120" x14ac:dyDescent="0.25">
      <c r="DI4566" t="s">
        <v>14</v>
      </c>
      <c r="DJ4566" t="s">
        <v>12758</v>
      </c>
      <c r="DK4566" s="3" t="s">
        <v>12269</v>
      </c>
      <c r="DL4566" t="s">
        <v>12759</v>
      </c>
      <c r="DM4566" t="str">
        <f t="shared" si="76"/>
        <v>PA018 - WESTMORELAND COUNTY HSG AUTHORITY</v>
      </c>
      <c r="DN4566" s="11" t="s">
        <v>12772</v>
      </c>
      <c r="DO4566" t="s">
        <v>12773</v>
      </c>
      <c r="DP4566">
        <v>96</v>
      </c>
    </row>
    <row r="4567" spans="113:120" x14ac:dyDescent="0.25">
      <c r="DI4567" t="s">
        <v>14</v>
      </c>
      <c r="DJ4567" t="s">
        <v>12758</v>
      </c>
      <c r="DK4567" s="3" t="s">
        <v>12269</v>
      </c>
      <c r="DL4567" t="s">
        <v>12759</v>
      </c>
      <c r="DM4567" t="str">
        <f t="shared" si="76"/>
        <v>PA018 - WESTMORELAND COUNTY HSG AUTHORITY</v>
      </c>
      <c r="DN4567" s="11" t="s">
        <v>12774</v>
      </c>
      <c r="DO4567" t="s">
        <v>12775</v>
      </c>
      <c r="DP4567">
        <v>100</v>
      </c>
    </row>
    <row r="4568" spans="113:120" x14ac:dyDescent="0.25">
      <c r="DI4568" t="s">
        <v>14</v>
      </c>
      <c r="DJ4568" t="s">
        <v>12758</v>
      </c>
      <c r="DK4568" s="3" t="s">
        <v>12269</v>
      </c>
      <c r="DL4568" t="s">
        <v>12759</v>
      </c>
      <c r="DM4568" t="str">
        <f t="shared" si="76"/>
        <v>PA018 - WESTMORELAND COUNTY HSG AUTHORITY</v>
      </c>
      <c r="DN4568" s="11" t="s">
        <v>12776</v>
      </c>
      <c r="DO4568" t="s">
        <v>12777</v>
      </c>
      <c r="DP4568">
        <v>130</v>
      </c>
    </row>
    <row r="4569" spans="113:120" x14ac:dyDescent="0.25">
      <c r="DI4569" t="s">
        <v>14</v>
      </c>
      <c r="DJ4569" t="s">
        <v>12758</v>
      </c>
      <c r="DK4569" s="3" t="s">
        <v>12269</v>
      </c>
      <c r="DL4569" t="s">
        <v>12759</v>
      </c>
      <c r="DM4569" t="str">
        <f t="shared" si="76"/>
        <v>PA018 - WESTMORELAND COUNTY HSG AUTHORITY</v>
      </c>
      <c r="DN4569" s="11" t="s">
        <v>12778</v>
      </c>
      <c r="DO4569" t="s">
        <v>12779</v>
      </c>
      <c r="DP4569">
        <v>195</v>
      </c>
    </row>
    <row r="4570" spans="113:120" x14ac:dyDescent="0.25">
      <c r="DI4570" t="s">
        <v>14</v>
      </c>
      <c r="DJ4570" t="s">
        <v>12758</v>
      </c>
      <c r="DK4570" s="3" t="s">
        <v>12269</v>
      </c>
      <c r="DL4570" t="s">
        <v>12759</v>
      </c>
      <c r="DM4570" t="str">
        <f t="shared" si="76"/>
        <v>PA018 - WESTMORELAND COUNTY HSG AUTHORITY</v>
      </c>
      <c r="DN4570" s="11" t="s">
        <v>12780</v>
      </c>
      <c r="DO4570" t="s">
        <v>12781</v>
      </c>
      <c r="DP4570">
        <v>223</v>
      </c>
    </row>
    <row r="4571" spans="113:120" x14ac:dyDescent="0.25">
      <c r="DI4571" t="s">
        <v>14</v>
      </c>
      <c r="DJ4571" t="s">
        <v>12758</v>
      </c>
      <c r="DK4571" s="3" t="s">
        <v>12269</v>
      </c>
      <c r="DL4571" t="s">
        <v>12759</v>
      </c>
      <c r="DM4571" t="str">
        <f t="shared" si="76"/>
        <v>PA018 - WESTMORELAND COUNTY HSG AUTHORITY</v>
      </c>
      <c r="DN4571" s="11" t="s">
        <v>12782</v>
      </c>
      <c r="DO4571" t="s">
        <v>12783</v>
      </c>
      <c r="DP4571">
        <v>79</v>
      </c>
    </row>
    <row r="4572" spans="113:120" x14ac:dyDescent="0.25">
      <c r="DI4572" t="s">
        <v>14</v>
      </c>
      <c r="DJ4572" t="s">
        <v>12758</v>
      </c>
      <c r="DK4572" s="3" t="s">
        <v>12269</v>
      </c>
      <c r="DL4572" t="s">
        <v>12759</v>
      </c>
      <c r="DM4572" t="str">
        <f t="shared" si="76"/>
        <v>PA018 - WESTMORELAND COUNTY HSG AUTHORITY</v>
      </c>
      <c r="DN4572" s="11" t="s">
        <v>12784</v>
      </c>
      <c r="DO4572" t="s">
        <v>12785</v>
      </c>
      <c r="DP4572">
        <v>50</v>
      </c>
    </row>
    <row r="4573" spans="113:120" x14ac:dyDescent="0.25">
      <c r="DI4573" t="s">
        <v>14</v>
      </c>
      <c r="DJ4573" t="s">
        <v>12758</v>
      </c>
      <c r="DK4573" s="3" t="s">
        <v>12269</v>
      </c>
      <c r="DL4573" t="s">
        <v>12759</v>
      </c>
      <c r="DM4573" t="str">
        <f t="shared" si="76"/>
        <v>PA018 - WESTMORELAND COUNTY HSG AUTHORITY</v>
      </c>
      <c r="DN4573" s="11" t="s">
        <v>12786</v>
      </c>
      <c r="DO4573" t="s">
        <v>12787</v>
      </c>
      <c r="DP4573">
        <v>56</v>
      </c>
    </row>
    <row r="4574" spans="113:120" x14ac:dyDescent="0.25">
      <c r="DI4574" t="s">
        <v>14</v>
      </c>
      <c r="DJ4574" t="s">
        <v>12758</v>
      </c>
      <c r="DK4574" s="3" t="s">
        <v>12269</v>
      </c>
      <c r="DL4574" t="s">
        <v>12759</v>
      </c>
      <c r="DM4574" t="str">
        <f t="shared" si="76"/>
        <v>PA018 - WESTMORELAND COUNTY HSG AUTHORITY</v>
      </c>
      <c r="DN4574" s="11" t="s">
        <v>12788</v>
      </c>
      <c r="DO4574" t="s">
        <v>12789</v>
      </c>
      <c r="DP4574">
        <v>100</v>
      </c>
    </row>
    <row r="4575" spans="113:120" x14ac:dyDescent="0.25">
      <c r="DI4575" t="s">
        <v>14</v>
      </c>
      <c r="DJ4575" t="s">
        <v>12790</v>
      </c>
      <c r="DK4575" s="3" t="s">
        <v>12269</v>
      </c>
      <c r="DL4575" t="s">
        <v>12791</v>
      </c>
      <c r="DM4575" t="str">
        <f t="shared" si="76"/>
        <v>PA019 - JOHNSTOWN HOUSING AUTHORITY</v>
      </c>
      <c r="DN4575" s="11" t="s">
        <v>12792</v>
      </c>
      <c r="DO4575" t="s">
        <v>12793</v>
      </c>
      <c r="DP4575">
        <v>111</v>
      </c>
    </row>
    <row r="4576" spans="113:120" x14ac:dyDescent="0.25">
      <c r="DI4576" t="s">
        <v>14</v>
      </c>
      <c r="DJ4576" t="s">
        <v>12790</v>
      </c>
      <c r="DK4576" s="3" t="s">
        <v>12269</v>
      </c>
      <c r="DL4576" t="s">
        <v>12791</v>
      </c>
      <c r="DM4576" t="str">
        <f t="shared" si="76"/>
        <v>PA019 - JOHNSTOWN HOUSING AUTHORITY</v>
      </c>
      <c r="DN4576" s="11" t="s">
        <v>12794</v>
      </c>
      <c r="DO4576" t="s">
        <v>12795</v>
      </c>
      <c r="DP4576">
        <v>100</v>
      </c>
    </row>
    <row r="4577" spans="113:120" x14ac:dyDescent="0.25">
      <c r="DI4577" t="s">
        <v>14</v>
      </c>
      <c r="DJ4577" t="s">
        <v>12790</v>
      </c>
      <c r="DK4577" s="3" t="s">
        <v>12269</v>
      </c>
      <c r="DL4577" t="s">
        <v>12791</v>
      </c>
      <c r="DM4577" t="str">
        <f t="shared" si="76"/>
        <v>PA019 - JOHNSTOWN HOUSING AUTHORITY</v>
      </c>
      <c r="DN4577" s="11" t="s">
        <v>12796</v>
      </c>
      <c r="DO4577" t="s">
        <v>12797</v>
      </c>
      <c r="DP4577">
        <v>300</v>
      </c>
    </row>
    <row r="4578" spans="113:120" x14ac:dyDescent="0.25">
      <c r="DI4578" t="s">
        <v>14</v>
      </c>
      <c r="DJ4578" t="s">
        <v>12790</v>
      </c>
      <c r="DK4578" s="3" t="s">
        <v>12269</v>
      </c>
      <c r="DL4578" t="s">
        <v>12791</v>
      </c>
      <c r="DM4578" t="str">
        <f t="shared" si="76"/>
        <v>PA019 - JOHNSTOWN HOUSING AUTHORITY</v>
      </c>
      <c r="DN4578" s="11" t="s">
        <v>12798</v>
      </c>
      <c r="DO4578" t="s">
        <v>12799</v>
      </c>
      <c r="DP4578">
        <v>182</v>
      </c>
    </row>
    <row r="4579" spans="113:120" x14ac:dyDescent="0.25">
      <c r="DI4579" t="s">
        <v>14</v>
      </c>
      <c r="DJ4579" t="s">
        <v>12790</v>
      </c>
      <c r="DK4579" s="3" t="s">
        <v>12269</v>
      </c>
      <c r="DL4579" t="s">
        <v>12791</v>
      </c>
      <c r="DM4579" t="str">
        <f t="shared" si="76"/>
        <v>PA019 - JOHNSTOWN HOUSING AUTHORITY</v>
      </c>
      <c r="DN4579" s="11" t="s">
        <v>12800</v>
      </c>
      <c r="DO4579" t="s">
        <v>12801</v>
      </c>
      <c r="DP4579">
        <v>104</v>
      </c>
    </row>
    <row r="4580" spans="113:120" x14ac:dyDescent="0.25">
      <c r="DI4580" t="s">
        <v>14</v>
      </c>
      <c r="DJ4580" t="s">
        <v>12790</v>
      </c>
      <c r="DK4580" s="3" t="s">
        <v>12269</v>
      </c>
      <c r="DL4580" t="s">
        <v>12791</v>
      </c>
      <c r="DM4580" t="str">
        <f t="shared" si="76"/>
        <v>PA019 - JOHNSTOWN HOUSING AUTHORITY</v>
      </c>
      <c r="DN4580" s="11" t="s">
        <v>12802</v>
      </c>
      <c r="DO4580" t="s">
        <v>12803</v>
      </c>
      <c r="DP4580">
        <v>169</v>
      </c>
    </row>
    <row r="4581" spans="113:120" x14ac:dyDescent="0.25">
      <c r="DI4581" t="s">
        <v>14</v>
      </c>
      <c r="DJ4581" t="s">
        <v>12790</v>
      </c>
      <c r="DK4581" s="3" t="s">
        <v>12269</v>
      </c>
      <c r="DL4581" t="s">
        <v>12791</v>
      </c>
      <c r="DM4581" t="str">
        <f t="shared" si="76"/>
        <v>PA019 - JOHNSTOWN HOUSING AUTHORITY</v>
      </c>
      <c r="DN4581" s="11" t="s">
        <v>12804</v>
      </c>
      <c r="DO4581" t="s">
        <v>12805</v>
      </c>
      <c r="DP4581">
        <v>170</v>
      </c>
    </row>
    <row r="4582" spans="113:120" x14ac:dyDescent="0.25">
      <c r="DI4582" t="s">
        <v>14</v>
      </c>
      <c r="DJ4582" t="s">
        <v>12790</v>
      </c>
      <c r="DK4582" s="3" t="s">
        <v>12269</v>
      </c>
      <c r="DL4582" t="s">
        <v>12791</v>
      </c>
      <c r="DM4582" t="str">
        <f t="shared" si="76"/>
        <v>PA019 - JOHNSTOWN HOUSING AUTHORITY</v>
      </c>
      <c r="DN4582" s="11" t="s">
        <v>12806</v>
      </c>
      <c r="DO4582" t="s">
        <v>12807</v>
      </c>
      <c r="DP4582">
        <v>248</v>
      </c>
    </row>
    <row r="4583" spans="113:120" x14ac:dyDescent="0.25">
      <c r="DI4583" t="s">
        <v>14</v>
      </c>
      <c r="DJ4583" t="s">
        <v>12790</v>
      </c>
      <c r="DK4583" s="3" t="s">
        <v>12269</v>
      </c>
      <c r="DL4583" t="s">
        <v>12791</v>
      </c>
      <c r="DM4583" t="str">
        <f t="shared" si="76"/>
        <v>PA019 - JOHNSTOWN HOUSING AUTHORITY</v>
      </c>
      <c r="DN4583" s="11" t="s">
        <v>12808</v>
      </c>
      <c r="DO4583" t="s">
        <v>12809</v>
      </c>
      <c r="DP4583">
        <v>121</v>
      </c>
    </row>
    <row r="4584" spans="113:120" x14ac:dyDescent="0.25">
      <c r="DI4584" t="s">
        <v>149</v>
      </c>
      <c r="DJ4584" t="s">
        <v>12810</v>
      </c>
      <c r="DK4584" s="3" t="s">
        <v>12269</v>
      </c>
      <c r="DL4584" t="s">
        <v>12811</v>
      </c>
      <c r="DM4584" t="str">
        <f t="shared" si="76"/>
        <v>PA020 - MERCER COUNTY HOUSING AUTHORITY</v>
      </c>
      <c r="DN4584" s="11" t="s">
        <v>12812</v>
      </c>
      <c r="DO4584" t="s">
        <v>12813</v>
      </c>
      <c r="DP4584">
        <v>38</v>
      </c>
    </row>
    <row r="4585" spans="113:120" x14ac:dyDescent="0.25">
      <c r="DI4585" t="s">
        <v>14</v>
      </c>
      <c r="DJ4585" t="s">
        <v>12814</v>
      </c>
      <c r="DK4585" s="3" t="s">
        <v>12269</v>
      </c>
      <c r="DL4585" t="s">
        <v>12815</v>
      </c>
      <c r="DM4585" t="str">
        <f t="shared" si="76"/>
        <v>PA021 - Housing Authority of the County of Lycoming</v>
      </c>
      <c r="DN4585" s="11" t="s">
        <v>12816</v>
      </c>
      <c r="DO4585" t="s">
        <v>12817</v>
      </c>
      <c r="DP4585">
        <v>226</v>
      </c>
    </row>
    <row r="4586" spans="113:120" x14ac:dyDescent="0.25">
      <c r="DI4586" t="s">
        <v>14</v>
      </c>
      <c r="DJ4586" t="s">
        <v>12814</v>
      </c>
      <c r="DK4586" s="3" t="s">
        <v>12269</v>
      </c>
      <c r="DL4586" t="s">
        <v>12815</v>
      </c>
      <c r="DM4586" t="str">
        <f t="shared" si="76"/>
        <v>PA021 - Housing Authority of the County of Lycoming</v>
      </c>
      <c r="DN4586" s="11" t="s">
        <v>12818</v>
      </c>
      <c r="DO4586" t="s">
        <v>12819</v>
      </c>
      <c r="DP4586">
        <v>237</v>
      </c>
    </row>
    <row r="4587" spans="113:120" x14ac:dyDescent="0.25">
      <c r="DI4587" t="s">
        <v>14</v>
      </c>
      <c r="DJ4587" t="s">
        <v>12820</v>
      </c>
      <c r="DK4587" s="3" t="s">
        <v>12269</v>
      </c>
      <c r="DL4587" t="s">
        <v>12821</v>
      </c>
      <c r="DM4587" t="str">
        <f t="shared" si="76"/>
        <v>PA022 - Housing Authority of the City of York</v>
      </c>
      <c r="DN4587" s="11" t="s">
        <v>12822</v>
      </c>
      <c r="DO4587" t="s">
        <v>12823</v>
      </c>
      <c r="DP4587">
        <v>95</v>
      </c>
    </row>
    <row r="4588" spans="113:120" x14ac:dyDescent="0.25">
      <c r="DI4588" t="s">
        <v>14</v>
      </c>
      <c r="DJ4588" t="s">
        <v>12820</v>
      </c>
      <c r="DK4588" s="3" t="s">
        <v>12269</v>
      </c>
      <c r="DL4588" t="s">
        <v>12821</v>
      </c>
      <c r="DM4588" t="str">
        <f t="shared" si="76"/>
        <v>PA022 - Housing Authority of the City of York</v>
      </c>
      <c r="DN4588" s="11" t="s">
        <v>12824</v>
      </c>
      <c r="DO4588" t="s">
        <v>12825</v>
      </c>
      <c r="DP4588">
        <v>254</v>
      </c>
    </row>
    <row r="4589" spans="113:120" x14ac:dyDescent="0.25">
      <c r="DI4589" t="s">
        <v>14</v>
      </c>
      <c r="DJ4589" t="s">
        <v>12820</v>
      </c>
      <c r="DK4589" s="3" t="s">
        <v>12269</v>
      </c>
      <c r="DL4589" t="s">
        <v>12821</v>
      </c>
      <c r="DM4589" t="str">
        <f t="shared" si="76"/>
        <v>PA022 - Housing Authority of the City of York</v>
      </c>
      <c r="DN4589" s="11" t="s">
        <v>12826</v>
      </c>
      <c r="DO4589" t="s">
        <v>12827</v>
      </c>
      <c r="DP4589">
        <v>297</v>
      </c>
    </row>
    <row r="4590" spans="113:120" x14ac:dyDescent="0.25">
      <c r="DI4590" t="s">
        <v>14</v>
      </c>
      <c r="DJ4590" t="s">
        <v>12820</v>
      </c>
      <c r="DK4590" s="3" t="s">
        <v>12269</v>
      </c>
      <c r="DL4590" t="s">
        <v>12821</v>
      </c>
      <c r="DM4590" t="str">
        <f t="shared" si="76"/>
        <v>PA022 - Housing Authority of the City of York</v>
      </c>
      <c r="DN4590" s="11" t="s">
        <v>12828</v>
      </c>
      <c r="DO4590" t="s">
        <v>12517</v>
      </c>
      <c r="DP4590">
        <v>119</v>
      </c>
    </row>
    <row r="4591" spans="113:120" x14ac:dyDescent="0.25">
      <c r="DI4591" t="s">
        <v>14</v>
      </c>
      <c r="DJ4591" t="s">
        <v>12820</v>
      </c>
      <c r="DK4591" s="3" t="s">
        <v>12269</v>
      </c>
      <c r="DL4591" t="s">
        <v>12821</v>
      </c>
      <c r="DM4591" t="str">
        <f t="shared" si="76"/>
        <v>PA022 - Housing Authority of the City of York</v>
      </c>
      <c r="DN4591" s="11" t="s">
        <v>12829</v>
      </c>
      <c r="DO4591" t="s">
        <v>12830</v>
      </c>
      <c r="DP4591">
        <v>75</v>
      </c>
    </row>
    <row r="4592" spans="113:120" x14ac:dyDescent="0.25">
      <c r="DI4592" t="s">
        <v>14</v>
      </c>
      <c r="DJ4592" t="s">
        <v>12820</v>
      </c>
      <c r="DK4592" s="3" t="s">
        <v>12269</v>
      </c>
      <c r="DL4592" t="s">
        <v>12821</v>
      </c>
      <c r="DM4592" t="str">
        <f t="shared" si="76"/>
        <v>PA022 - Housing Authority of the City of York</v>
      </c>
      <c r="DN4592" s="11" t="s">
        <v>12831</v>
      </c>
      <c r="DO4592" t="s">
        <v>12832</v>
      </c>
      <c r="DP4592">
        <v>75</v>
      </c>
    </row>
    <row r="4593" spans="113:120" x14ac:dyDescent="0.25">
      <c r="DI4593" t="s">
        <v>14</v>
      </c>
      <c r="DJ4593" t="s">
        <v>12820</v>
      </c>
      <c r="DK4593" s="3" t="s">
        <v>12269</v>
      </c>
      <c r="DL4593" t="s">
        <v>12821</v>
      </c>
      <c r="DM4593" t="str">
        <f t="shared" si="76"/>
        <v>PA022 - Housing Authority of the City of York</v>
      </c>
      <c r="DN4593" s="11" t="s">
        <v>12833</v>
      </c>
      <c r="DO4593" t="s">
        <v>12834</v>
      </c>
      <c r="DP4593">
        <v>100</v>
      </c>
    </row>
    <row r="4594" spans="113:120" x14ac:dyDescent="0.25">
      <c r="DI4594" t="s">
        <v>14</v>
      </c>
      <c r="DJ4594" t="s">
        <v>12820</v>
      </c>
      <c r="DK4594" s="3" t="s">
        <v>12269</v>
      </c>
      <c r="DL4594" t="s">
        <v>12821</v>
      </c>
      <c r="DM4594" t="str">
        <f t="shared" si="76"/>
        <v>PA022 - Housing Authority of the City of York</v>
      </c>
      <c r="DN4594" s="11" t="s">
        <v>12835</v>
      </c>
      <c r="DO4594" t="s">
        <v>12836</v>
      </c>
      <c r="DP4594">
        <v>17</v>
      </c>
    </row>
    <row r="4595" spans="113:120" x14ac:dyDescent="0.25">
      <c r="DI4595" t="s">
        <v>14</v>
      </c>
      <c r="DJ4595" t="s">
        <v>12837</v>
      </c>
      <c r="DK4595" s="3" t="s">
        <v>12269</v>
      </c>
      <c r="DL4595" t="s">
        <v>12838</v>
      </c>
      <c r="DM4595" t="str">
        <f t="shared" si="76"/>
        <v>PA023 - Housing Authority County of Delaware</v>
      </c>
      <c r="DN4595" s="11" t="s">
        <v>12839</v>
      </c>
      <c r="DO4595" t="s">
        <v>12840</v>
      </c>
      <c r="DP4595">
        <v>66</v>
      </c>
    </row>
    <row r="4596" spans="113:120" x14ac:dyDescent="0.25">
      <c r="DI4596" t="s">
        <v>14</v>
      </c>
      <c r="DJ4596" t="s">
        <v>12837</v>
      </c>
      <c r="DK4596" s="3" t="s">
        <v>12269</v>
      </c>
      <c r="DL4596" t="s">
        <v>12838</v>
      </c>
      <c r="DM4596" t="str">
        <f t="shared" si="76"/>
        <v>PA023 - Housing Authority County of Delaware</v>
      </c>
      <c r="DN4596" s="11" t="s">
        <v>12841</v>
      </c>
      <c r="DO4596" t="s">
        <v>12842</v>
      </c>
      <c r="DP4596">
        <v>77</v>
      </c>
    </row>
    <row r="4597" spans="113:120" x14ac:dyDescent="0.25">
      <c r="DI4597" t="s">
        <v>14</v>
      </c>
      <c r="DJ4597" t="s">
        <v>12837</v>
      </c>
      <c r="DK4597" s="3" t="s">
        <v>12269</v>
      </c>
      <c r="DL4597" t="s">
        <v>12838</v>
      </c>
      <c r="DM4597" t="str">
        <f t="shared" si="76"/>
        <v>PA023 - Housing Authority County of Delaware</v>
      </c>
      <c r="DN4597" s="11" t="s">
        <v>12843</v>
      </c>
      <c r="DO4597" t="s">
        <v>12844</v>
      </c>
      <c r="DP4597">
        <v>50</v>
      </c>
    </row>
    <row r="4598" spans="113:120" x14ac:dyDescent="0.25">
      <c r="DI4598" t="s">
        <v>14</v>
      </c>
      <c r="DJ4598" t="s">
        <v>12837</v>
      </c>
      <c r="DK4598" s="3" t="s">
        <v>12269</v>
      </c>
      <c r="DL4598" t="s">
        <v>12838</v>
      </c>
      <c r="DM4598" t="str">
        <f t="shared" si="76"/>
        <v>PA023 - Housing Authority County of Delaware</v>
      </c>
      <c r="DN4598" s="11" t="s">
        <v>12845</v>
      </c>
      <c r="DO4598" t="s">
        <v>12846</v>
      </c>
      <c r="DP4598">
        <v>50</v>
      </c>
    </row>
    <row r="4599" spans="113:120" x14ac:dyDescent="0.25">
      <c r="DI4599" t="s">
        <v>14</v>
      </c>
      <c r="DJ4599" t="s">
        <v>12837</v>
      </c>
      <c r="DK4599" s="3" t="s">
        <v>12269</v>
      </c>
      <c r="DL4599" t="s">
        <v>12838</v>
      </c>
      <c r="DM4599" t="str">
        <f t="shared" si="76"/>
        <v>PA023 - Housing Authority County of Delaware</v>
      </c>
      <c r="DN4599" s="11" t="s">
        <v>12847</v>
      </c>
      <c r="DO4599" t="s">
        <v>12848</v>
      </c>
      <c r="DP4599">
        <v>129</v>
      </c>
    </row>
    <row r="4600" spans="113:120" x14ac:dyDescent="0.25">
      <c r="DI4600" t="s">
        <v>14</v>
      </c>
      <c r="DJ4600" t="s">
        <v>12837</v>
      </c>
      <c r="DK4600" s="3" t="s">
        <v>12269</v>
      </c>
      <c r="DL4600" t="s">
        <v>12838</v>
      </c>
      <c r="DM4600" t="str">
        <f t="shared" si="76"/>
        <v>PA023 - Housing Authority County of Delaware</v>
      </c>
      <c r="DN4600" s="11" t="s">
        <v>12849</v>
      </c>
      <c r="DO4600" t="s">
        <v>12850</v>
      </c>
      <c r="DP4600">
        <v>2</v>
      </c>
    </row>
    <row r="4601" spans="113:120" x14ac:dyDescent="0.25">
      <c r="DI4601" t="s">
        <v>14</v>
      </c>
      <c r="DJ4601" t="s">
        <v>12837</v>
      </c>
      <c r="DK4601" s="3" t="s">
        <v>12269</v>
      </c>
      <c r="DL4601" t="s">
        <v>12838</v>
      </c>
      <c r="DM4601" t="str">
        <f t="shared" si="76"/>
        <v>PA023 - Housing Authority County of Delaware</v>
      </c>
      <c r="DN4601" s="11" t="s">
        <v>12851</v>
      </c>
      <c r="DO4601" t="s">
        <v>12852</v>
      </c>
      <c r="DP4601">
        <v>41</v>
      </c>
    </row>
    <row r="4602" spans="113:120" x14ac:dyDescent="0.25">
      <c r="DI4602" t="s">
        <v>14</v>
      </c>
      <c r="DJ4602" t="s">
        <v>12837</v>
      </c>
      <c r="DK4602" s="3" t="s">
        <v>12269</v>
      </c>
      <c r="DL4602" t="s">
        <v>12838</v>
      </c>
      <c r="DM4602" t="str">
        <f t="shared" si="76"/>
        <v>PA023 - Housing Authority County of Delaware</v>
      </c>
      <c r="DN4602" s="11" t="s">
        <v>12853</v>
      </c>
      <c r="DO4602" t="s">
        <v>12854</v>
      </c>
      <c r="DP4602">
        <v>38</v>
      </c>
    </row>
    <row r="4603" spans="113:120" x14ac:dyDescent="0.25">
      <c r="DI4603" t="s">
        <v>14</v>
      </c>
      <c r="DJ4603" t="s">
        <v>12837</v>
      </c>
      <c r="DK4603" s="3" t="s">
        <v>12269</v>
      </c>
      <c r="DL4603" t="s">
        <v>12838</v>
      </c>
      <c r="DM4603" t="str">
        <f t="shared" si="76"/>
        <v>PA023 - Housing Authority County of Delaware</v>
      </c>
      <c r="DN4603" s="11" t="s">
        <v>12855</v>
      </c>
      <c r="DO4603" t="s">
        <v>12856</v>
      </c>
      <c r="DP4603">
        <v>51</v>
      </c>
    </row>
    <row r="4604" spans="113:120" x14ac:dyDescent="0.25">
      <c r="DI4604" t="s">
        <v>14</v>
      </c>
      <c r="DJ4604" t="s">
        <v>12837</v>
      </c>
      <c r="DK4604" s="3" t="s">
        <v>12269</v>
      </c>
      <c r="DL4604" t="s">
        <v>12838</v>
      </c>
      <c r="DM4604" t="str">
        <f t="shared" si="76"/>
        <v>PA023 - Housing Authority County of Delaware</v>
      </c>
      <c r="DN4604" s="11" t="s">
        <v>12857</v>
      </c>
      <c r="DO4604" t="s">
        <v>12858</v>
      </c>
      <c r="DP4604">
        <v>33</v>
      </c>
    </row>
    <row r="4605" spans="113:120" x14ac:dyDescent="0.25">
      <c r="DI4605" t="s">
        <v>14</v>
      </c>
      <c r="DJ4605" t="s">
        <v>12837</v>
      </c>
      <c r="DK4605" s="3" t="s">
        <v>12269</v>
      </c>
      <c r="DL4605" t="s">
        <v>12838</v>
      </c>
      <c r="DM4605" t="str">
        <f t="shared" si="76"/>
        <v>PA023 - Housing Authority County of Delaware</v>
      </c>
      <c r="DN4605" s="11" t="s">
        <v>12859</v>
      </c>
      <c r="DO4605" t="s">
        <v>12860</v>
      </c>
      <c r="DP4605">
        <v>34</v>
      </c>
    </row>
    <row r="4606" spans="113:120" x14ac:dyDescent="0.25">
      <c r="DI4606" t="s">
        <v>14</v>
      </c>
      <c r="DJ4606" t="s">
        <v>12837</v>
      </c>
      <c r="DK4606" s="3" t="s">
        <v>12269</v>
      </c>
      <c r="DL4606" t="s">
        <v>12838</v>
      </c>
      <c r="DM4606" t="str">
        <f t="shared" si="76"/>
        <v>PA023 - Housing Authority County of Delaware</v>
      </c>
      <c r="DN4606" s="11" t="s">
        <v>12861</v>
      </c>
      <c r="DO4606" t="s">
        <v>12862</v>
      </c>
      <c r="DP4606">
        <v>38</v>
      </c>
    </row>
    <row r="4607" spans="113:120" x14ac:dyDescent="0.25">
      <c r="DI4607" t="s">
        <v>14</v>
      </c>
      <c r="DJ4607" t="s">
        <v>12837</v>
      </c>
      <c r="DK4607" s="3" t="s">
        <v>12269</v>
      </c>
      <c r="DL4607" t="s">
        <v>12838</v>
      </c>
      <c r="DM4607" t="str">
        <f t="shared" si="76"/>
        <v>PA023 - Housing Authority County of Delaware</v>
      </c>
      <c r="DN4607" s="11" t="s">
        <v>12863</v>
      </c>
      <c r="DO4607" t="s">
        <v>12864</v>
      </c>
      <c r="DP4607">
        <v>31</v>
      </c>
    </row>
    <row r="4608" spans="113:120" x14ac:dyDescent="0.25">
      <c r="DI4608" t="s">
        <v>14</v>
      </c>
      <c r="DJ4608" t="s">
        <v>12837</v>
      </c>
      <c r="DK4608" s="3" t="s">
        <v>12269</v>
      </c>
      <c r="DL4608" t="s">
        <v>12838</v>
      </c>
      <c r="DM4608" t="str">
        <f t="shared" si="76"/>
        <v>PA023 - Housing Authority County of Delaware</v>
      </c>
      <c r="DN4608" s="11" t="s">
        <v>12865</v>
      </c>
      <c r="DO4608" t="s">
        <v>12866</v>
      </c>
      <c r="DP4608">
        <v>20</v>
      </c>
    </row>
    <row r="4609" spans="113:120" x14ac:dyDescent="0.25">
      <c r="DI4609" t="s">
        <v>14</v>
      </c>
      <c r="DJ4609" t="s">
        <v>12867</v>
      </c>
      <c r="DK4609" s="3" t="s">
        <v>12269</v>
      </c>
      <c r="DL4609" t="s">
        <v>12868</v>
      </c>
      <c r="DM4609" t="str">
        <f t="shared" si="76"/>
        <v>PA024 - Easton Housing Authority</v>
      </c>
      <c r="DN4609" s="11" t="s">
        <v>12869</v>
      </c>
      <c r="DO4609" t="s">
        <v>12870</v>
      </c>
      <c r="DP4609">
        <v>40</v>
      </c>
    </row>
    <row r="4610" spans="113:120" x14ac:dyDescent="0.25">
      <c r="DI4610" t="s">
        <v>14</v>
      </c>
      <c r="DJ4610" t="s">
        <v>12867</v>
      </c>
      <c r="DK4610" s="3" t="s">
        <v>12269</v>
      </c>
      <c r="DL4610" t="s">
        <v>12868</v>
      </c>
      <c r="DM4610" t="str">
        <f t="shared" si="76"/>
        <v>PA024 - Easton Housing Authority</v>
      </c>
      <c r="DN4610" s="11" t="s">
        <v>12871</v>
      </c>
      <c r="DO4610" t="s">
        <v>12872</v>
      </c>
      <c r="DP4610">
        <v>112</v>
      </c>
    </row>
    <row r="4611" spans="113:120" x14ac:dyDescent="0.25">
      <c r="DI4611" t="s">
        <v>14</v>
      </c>
      <c r="DJ4611" t="s">
        <v>12867</v>
      </c>
      <c r="DK4611" s="3" t="s">
        <v>12269</v>
      </c>
      <c r="DL4611" t="s">
        <v>12868</v>
      </c>
      <c r="DM4611" t="str">
        <f t="shared" si="76"/>
        <v>PA024 - Easton Housing Authority</v>
      </c>
      <c r="DN4611" s="11" t="s">
        <v>12873</v>
      </c>
      <c r="DO4611" t="s">
        <v>12874</v>
      </c>
      <c r="DP4611">
        <v>93</v>
      </c>
    </row>
    <row r="4612" spans="113:120" x14ac:dyDescent="0.25">
      <c r="DI4612" t="s">
        <v>14</v>
      </c>
      <c r="DJ4612" t="s">
        <v>12867</v>
      </c>
      <c r="DK4612" s="3" t="s">
        <v>12269</v>
      </c>
      <c r="DL4612" t="s">
        <v>12868</v>
      </c>
      <c r="DM4612" t="str">
        <f t="shared" si="76"/>
        <v>PA024 - Easton Housing Authority</v>
      </c>
      <c r="DN4612" s="11" t="s">
        <v>12875</v>
      </c>
      <c r="DO4612" t="s">
        <v>12876</v>
      </c>
      <c r="DP4612">
        <v>34</v>
      </c>
    </row>
    <row r="4613" spans="113:120" x14ac:dyDescent="0.25">
      <c r="DI4613" t="s">
        <v>14</v>
      </c>
      <c r="DJ4613" t="s">
        <v>12867</v>
      </c>
      <c r="DK4613" s="3" t="s">
        <v>12269</v>
      </c>
      <c r="DL4613" t="s">
        <v>12868</v>
      </c>
      <c r="DM4613" t="str">
        <f t="shared" si="76"/>
        <v>PA024 - Easton Housing Authority</v>
      </c>
      <c r="DN4613" s="11" t="s">
        <v>12877</v>
      </c>
      <c r="DO4613" t="s">
        <v>12878</v>
      </c>
      <c r="DP4613">
        <v>60</v>
      </c>
    </row>
    <row r="4614" spans="113:120" x14ac:dyDescent="0.25">
      <c r="DI4614" t="s">
        <v>14</v>
      </c>
      <c r="DJ4614" t="s">
        <v>12867</v>
      </c>
      <c r="DK4614" s="3" t="s">
        <v>12269</v>
      </c>
      <c r="DL4614" t="s">
        <v>12868</v>
      </c>
      <c r="DM4614" t="str">
        <f t="shared" ref="DM4614:DM4677" si="77">CONCATENATE(DJ4614," - ",DL4614)</f>
        <v>PA024 - Easton Housing Authority</v>
      </c>
      <c r="DN4614" s="11" t="s">
        <v>12879</v>
      </c>
      <c r="DO4614" t="s">
        <v>12880</v>
      </c>
      <c r="DP4614">
        <v>29</v>
      </c>
    </row>
    <row r="4615" spans="113:120" x14ac:dyDescent="0.25">
      <c r="DI4615" t="s">
        <v>14</v>
      </c>
      <c r="DJ4615" t="s">
        <v>12867</v>
      </c>
      <c r="DK4615" s="3" t="s">
        <v>12269</v>
      </c>
      <c r="DL4615" t="s">
        <v>12868</v>
      </c>
      <c r="DM4615" t="str">
        <f t="shared" si="77"/>
        <v>PA024 - Easton Housing Authority</v>
      </c>
      <c r="DN4615" s="11" t="s">
        <v>12881</v>
      </c>
      <c r="DO4615" t="s">
        <v>12882</v>
      </c>
      <c r="DP4615">
        <v>10</v>
      </c>
    </row>
    <row r="4616" spans="113:120" x14ac:dyDescent="0.25">
      <c r="DI4616" t="s">
        <v>149</v>
      </c>
      <c r="DJ4616" t="s">
        <v>12883</v>
      </c>
      <c r="DK4616" s="3" t="s">
        <v>12269</v>
      </c>
      <c r="DL4616" t="s">
        <v>12884</v>
      </c>
      <c r="DM4616" t="str">
        <f t="shared" si="77"/>
        <v>PA025 - CONNELLSVILLE HOUSING AUTHORITY</v>
      </c>
      <c r="DN4616" s="11" t="s">
        <v>12885</v>
      </c>
      <c r="DO4616" t="s">
        <v>7894</v>
      </c>
      <c r="DP4616">
        <v>200</v>
      </c>
    </row>
    <row r="4617" spans="113:120" x14ac:dyDescent="0.25">
      <c r="DI4617" t="s">
        <v>14</v>
      </c>
      <c r="DJ4617" t="s">
        <v>12886</v>
      </c>
      <c r="DK4617" s="3" t="s">
        <v>12269</v>
      </c>
      <c r="DL4617" t="s">
        <v>12887</v>
      </c>
      <c r="DM4617" t="str">
        <f t="shared" si="77"/>
        <v>PA026 - HOUSING AUTH CO OF LAWRENCE</v>
      </c>
      <c r="DN4617" s="11" t="s">
        <v>12888</v>
      </c>
      <c r="DO4617" t="s">
        <v>12889</v>
      </c>
      <c r="DP4617">
        <v>199</v>
      </c>
    </row>
    <row r="4618" spans="113:120" x14ac:dyDescent="0.25">
      <c r="DI4618" t="s">
        <v>14</v>
      </c>
      <c r="DJ4618" t="s">
        <v>12886</v>
      </c>
      <c r="DK4618" s="3" t="s">
        <v>12269</v>
      </c>
      <c r="DL4618" t="s">
        <v>12887</v>
      </c>
      <c r="DM4618" t="str">
        <f t="shared" si="77"/>
        <v>PA026 - HOUSING AUTH CO OF LAWRENCE</v>
      </c>
      <c r="DN4618" s="11" t="s">
        <v>12890</v>
      </c>
      <c r="DO4618" t="s">
        <v>12891</v>
      </c>
      <c r="DP4618">
        <v>143</v>
      </c>
    </row>
    <row r="4619" spans="113:120" x14ac:dyDescent="0.25">
      <c r="DI4619" t="s">
        <v>14</v>
      </c>
      <c r="DJ4619" t="s">
        <v>12886</v>
      </c>
      <c r="DK4619" s="3" t="s">
        <v>12269</v>
      </c>
      <c r="DL4619" t="s">
        <v>12887</v>
      </c>
      <c r="DM4619" t="str">
        <f t="shared" si="77"/>
        <v>PA026 - HOUSING AUTH CO OF LAWRENCE</v>
      </c>
      <c r="DN4619" s="11" t="s">
        <v>12892</v>
      </c>
      <c r="DO4619" t="s">
        <v>12893</v>
      </c>
      <c r="DP4619">
        <v>195</v>
      </c>
    </row>
    <row r="4620" spans="113:120" x14ac:dyDescent="0.25">
      <c r="DI4620" t="s">
        <v>14</v>
      </c>
      <c r="DJ4620" t="s">
        <v>12886</v>
      </c>
      <c r="DK4620" s="3" t="s">
        <v>12269</v>
      </c>
      <c r="DL4620" t="s">
        <v>12887</v>
      </c>
      <c r="DM4620" t="str">
        <f t="shared" si="77"/>
        <v>PA026 - HOUSING AUTH CO OF LAWRENCE</v>
      </c>
      <c r="DN4620" s="11" t="s">
        <v>12894</v>
      </c>
      <c r="DO4620" t="s">
        <v>12895</v>
      </c>
      <c r="DP4620">
        <v>171</v>
      </c>
    </row>
    <row r="4621" spans="113:120" x14ac:dyDescent="0.25">
      <c r="DI4621" t="s">
        <v>14</v>
      </c>
      <c r="DJ4621" t="s">
        <v>12886</v>
      </c>
      <c r="DK4621" s="3" t="s">
        <v>12269</v>
      </c>
      <c r="DL4621" t="s">
        <v>12887</v>
      </c>
      <c r="DM4621" t="str">
        <f t="shared" si="77"/>
        <v>PA026 - HOUSING AUTH CO OF LAWRENCE</v>
      </c>
      <c r="DN4621" s="11" t="s">
        <v>12896</v>
      </c>
      <c r="DO4621" t="s">
        <v>12897</v>
      </c>
      <c r="DP4621">
        <v>134</v>
      </c>
    </row>
    <row r="4622" spans="113:120" x14ac:dyDescent="0.25">
      <c r="DI4622" t="s">
        <v>14</v>
      </c>
      <c r="DJ4622" t="s">
        <v>12898</v>
      </c>
      <c r="DK4622" s="3" t="s">
        <v>12269</v>
      </c>
      <c r="DL4622" t="s">
        <v>12899</v>
      </c>
      <c r="DM4622" t="str">
        <f t="shared" si="77"/>
        <v>PA027 - HOUSING AUTHORITY OF THE COUNTY OF HUNTINGDON</v>
      </c>
      <c r="DN4622" s="11" t="s">
        <v>12900</v>
      </c>
      <c r="DO4622" t="s">
        <v>12901</v>
      </c>
      <c r="DP4622">
        <v>226</v>
      </c>
    </row>
    <row r="4623" spans="113:120" x14ac:dyDescent="0.25">
      <c r="DI4623" t="s">
        <v>14</v>
      </c>
      <c r="DJ4623" t="s">
        <v>12898</v>
      </c>
      <c r="DK4623" s="3" t="s">
        <v>12269</v>
      </c>
      <c r="DL4623" t="s">
        <v>12899</v>
      </c>
      <c r="DM4623" t="str">
        <f t="shared" si="77"/>
        <v>PA027 - HOUSING AUTHORITY OF THE COUNTY OF HUNTINGDON</v>
      </c>
      <c r="DN4623" s="11" t="s">
        <v>12902</v>
      </c>
      <c r="DO4623" t="s">
        <v>12903</v>
      </c>
      <c r="DP4623">
        <v>88</v>
      </c>
    </row>
    <row r="4624" spans="113:120" x14ac:dyDescent="0.25">
      <c r="DI4624" t="s">
        <v>14</v>
      </c>
      <c r="DJ4624" t="s">
        <v>12904</v>
      </c>
      <c r="DK4624" s="3" t="s">
        <v>12269</v>
      </c>
      <c r="DL4624" t="s">
        <v>12905</v>
      </c>
      <c r="DM4624" t="str">
        <f t="shared" si="77"/>
        <v>PA028 - The Housing Authority of Monroe County</v>
      </c>
      <c r="DN4624" s="11" t="s">
        <v>12906</v>
      </c>
      <c r="DO4624" t="s">
        <v>12907</v>
      </c>
      <c r="DP4624">
        <v>161</v>
      </c>
    </row>
    <row r="4625" spans="113:120" x14ac:dyDescent="0.25">
      <c r="DI4625" t="s">
        <v>14</v>
      </c>
      <c r="DJ4625" t="s">
        <v>12904</v>
      </c>
      <c r="DK4625" s="3" t="s">
        <v>12269</v>
      </c>
      <c r="DL4625" t="s">
        <v>12905</v>
      </c>
      <c r="DM4625" t="str">
        <f t="shared" si="77"/>
        <v>PA028 - The Housing Authority of Monroe County</v>
      </c>
      <c r="DN4625" s="11" t="s">
        <v>12908</v>
      </c>
      <c r="DO4625" t="s">
        <v>12909</v>
      </c>
      <c r="DP4625">
        <v>139</v>
      </c>
    </row>
    <row r="4626" spans="113:120" x14ac:dyDescent="0.25">
      <c r="DI4626" t="s">
        <v>149</v>
      </c>
      <c r="DJ4626" t="s">
        <v>12910</v>
      </c>
      <c r="DK4626" s="3" t="s">
        <v>12269</v>
      </c>
      <c r="DL4626" t="s">
        <v>12911</v>
      </c>
      <c r="DM4626" t="str">
        <f t="shared" si="77"/>
        <v>PA029 - SOMERSET COUNTY HOUSING AUTHORITY</v>
      </c>
      <c r="DN4626" s="11" t="s">
        <v>12912</v>
      </c>
      <c r="DO4626" t="s">
        <v>12913</v>
      </c>
      <c r="DP4626">
        <v>221</v>
      </c>
    </row>
    <row r="4627" spans="113:120" x14ac:dyDescent="0.25">
      <c r="DI4627" t="s">
        <v>14</v>
      </c>
      <c r="DJ4627" t="s">
        <v>12914</v>
      </c>
      <c r="DK4627" s="3" t="s">
        <v>12269</v>
      </c>
      <c r="DL4627" t="s">
        <v>12915</v>
      </c>
      <c r="DM4627" t="str">
        <f t="shared" si="77"/>
        <v>PA030 - The Housing Auth of the City of Carbondale</v>
      </c>
      <c r="DN4627" s="11" t="s">
        <v>12916</v>
      </c>
      <c r="DO4627" t="s">
        <v>12917</v>
      </c>
      <c r="DP4627">
        <v>147</v>
      </c>
    </row>
    <row r="4628" spans="113:120" x14ac:dyDescent="0.25">
      <c r="DI4628" t="s">
        <v>14</v>
      </c>
      <c r="DJ4628" t="s">
        <v>12914</v>
      </c>
      <c r="DK4628" s="3" t="s">
        <v>12269</v>
      </c>
      <c r="DL4628" t="s">
        <v>12915</v>
      </c>
      <c r="DM4628" t="str">
        <f t="shared" si="77"/>
        <v>PA030 - The Housing Auth of the City of Carbondale</v>
      </c>
      <c r="DN4628" s="11" t="s">
        <v>12918</v>
      </c>
      <c r="DO4628" t="s">
        <v>12919</v>
      </c>
      <c r="DP4628">
        <v>197</v>
      </c>
    </row>
    <row r="4629" spans="113:120" x14ac:dyDescent="0.25">
      <c r="DI4629" t="s">
        <v>14</v>
      </c>
      <c r="DJ4629" t="s">
        <v>12920</v>
      </c>
      <c r="DK4629" s="3" t="s">
        <v>12269</v>
      </c>
      <c r="DL4629" t="s">
        <v>12921</v>
      </c>
      <c r="DM4629" t="str">
        <f t="shared" si="77"/>
        <v>PA031 - ALTOONA HOUSING AUTHORITY</v>
      </c>
      <c r="DN4629" s="11" t="s">
        <v>12922</v>
      </c>
      <c r="DO4629" t="s">
        <v>12923</v>
      </c>
      <c r="DP4629">
        <v>150</v>
      </c>
    </row>
    <row r="4630" spans="113:120" x14ac:dyDescent="0.25">
      <c r="DI4630" t="s">
        <v>14</v>
      </c>
      <c r="DJ4630" t="s">
        <v>12920</v>
      </c>
      <c r="DK4630" s="3" t="s">
        <v>12269</v>
      </c>
      <c r="DL4630" t="s">
        <v>12921</v>
      </c>
      <c r="DM4630" t="str">
        <f t="shared" si="77"/>
        <v>PA031 - ALTOONA HOUSING AUTHORITY</v>
      </c>
      <c r="DN4630" s="11" t="s">
        <v>12924</v>
      </c>
      <c r="DO4630" t="s">
        <v>12925</v>
      </c>
      <c r="DP4630">
        <v>366</v>
      </c>
    </row>
    <row r="4631" spans="113:120" x14ac:dyDescent="0.25">
      <c r="DI4631" t="s">
        <v>149</v>
      </c>
      <c r="DJ4631" t="s">
        <v>12926</v>
      </c>
      <c r="DK4631" s="3" t="s">
        <v>12269</v>
      </c>
      <c r="DL4631" t="s">
        <v>12927</v>
      </c>
      <c r="DM4631" t="str">
        <f t="shared" si="77"/>
        <v>PA032 - The Housing Authority of Montour County</v>
      </c>
      <c r="DN4631" s="11" t="s">
        <v>12928</v>
      </c>
      <c r="DO4631" t="s">
        <v>12929</v>
      </c>
      <c r="DP4631">
        <v>115</v>
      </c>
    </row>
    <row r="4632" spans="113:120" x14ac:dyDescent="0.25">
      <c r="DI4632" t="s">
        <v>14</v>
      </c>
      <c r="DJ4632" t="s">
        <v>12930</v>
      </c>
      <c r="DK4632" s="3" t="s">
        <v>12269</v>
      </c>
      <c r="DL4632" t="s">
        <v>12931</v>
      </c>
      <c r="DM4632" t="str">
        <f t="shared" si="77"/>
        <v>PA033 - HOUSING AUTHORITY OF THE CITY OF MEADVILLE</v>
      </c>
      <c r="DN4632" s="11" t="s">
        <v>12932</v>
      </c>
      <c r="DO4632" t="s">
        <v>12933</v>
      </c>
      <c r="DP4632">
        <v>115</v>
      </c>
    </row>
    <row r="4633" spans="113:120" x14ac:dyDescent="0.25">
      <c r="DI4633" t="s">
        <v>14</v>
      </c>
      <c r="DJ4633" t="s">
        <v>12930</v>
      </c>
      <c r="DK4633" s="3" t="s">
        <v>12269</v>
      </c>
      <c r="DL4633" t="s">
        <v>12931</v>
      </c>
      <c r="DM4633" t="str">
        <f t="shared" si="77"/>
        <v>PA033 - HOUSING AUTHORITY OF THE CITY OF MEADVILLE</v>
      </c>
      <c r="DN4633" s="11" t="s">
        <v>12934</v>
      </c>
      <c r="DO4633" t="s">
        <v>12935</v>
      </c>
      <c r="DP4633">
        <v>132</v>
      </c>
    </row>
    <row r="4634" spans="113:120" x14ac:dyDescent="0.25">
      <c r="DI4634" t="s">
        <v>14</v>
      </c>
      <c r="DJ4634" t="s">
        <v>12930</v>
      </c>
      <c r="DK4634" s="3" t="s">
        <v>12269</v>
      </c>
      <c r="DL4634" t="s">
        <v>12931</v>
      </c>
      <c r="DM4634" t="str">
        <f t="shared" si="77"/>
        <v>PA033 - HOUSING AUTHORITY OF THE CITY OF MEADVILLE</v>
      </c>
      <c r="DN4634" s="11" t="s">
        <v>12936</v>
      </c>
      <c r="DO4634" t="s">
        <v>12937</v>
      </c>
      <c r="DP4634">
        <v>100</v>
      </c>
    </row>
    <row r="4635" spans="113:120" x14ac:dyDescent="0.25">
      <c r="DI4635" t="s">
        <v>14</v>
      </c>
      <c r="DJ4635" t="s">
        <v>12938</v>
      </c>
      <c r="DK4635" s="3" t="s">
        <v>12269</v>
      </c>
      <c r="DL4635" t="s">
        <v>4417</v>
      </c>
      <c r="DM4635" t="str">
        <f t="shared" si="77"/>
        <v>PA034 - Housing Authority of the County of Franklin</v>
      </c>
      <c r="DN4635" s="11" t="s">
        <v>12939</v>
      </c>
      <c r="DO4635" t="s">
        <v>12940</v>
      </c>
      <c r="DP4635">
        <v>100</v>
      </c>
    </row>
    <row r="4636" spans="113:120" x14ac:dyDescent="0.25">
      <c r="DI4636" t="s">
        <v>14</v>
      </c>
      <c r="DJ4636" t="s">
        <v>12938</v>
      </c>
      <c r="DK4636" s="3" t="s">
        <v>12269</v>
      </c>
      <c r="DL4636" t="s">
        <v>4417</v>
      </c>
      <c r="DM4636" t="str">
        <f t="shared" si="77"/>
        <v>PA034 - Housing Authority of the County of Franklin</v>
      </c>
      <c r="DN4636" s="11" t="s">
        <v>12941</v>
      </c>
      <c r="DO4636" t="s">
        <v>12942</v>
      </c>
      <c r="DP4636">
        <v>146</v>
      </c>
    </row>
    <row r="4637" spans="113:120" x14ac:dyDescent="0.25">
      <c r="DI4637" t="s">
        <v>14</v>
      </c>
      <c r="DJ4637" t="s">
        <v>12938</v>
      </c>
      <c r="DK4637" s="3" t="s">
        <v>12269</v>
      </c>
      <c r="DL4637" t="s">
        <v>4417</v>
      </c>
      <c r="DM4637" t="str">
        <f t="shared" si="77"/>
        <v>PA034 - Housing Authority of the County of Franklin</v>
      </c>
      <c r="DN4637" s="11" t="s">
        <v>12943</v>
      </c>
      <c r="DO4637" t="s">
        <v>12944</v>
      </c>
      <c r="DP4637">
        <v>60</v>
      </c>
    </row>
    <row r="4638" spans="113:120" x14ac:dyDescent="0.25">
      <c r="DI4638" t="s">
        <v>14</v>
      </c>
      <c r="DJ4638" t="s">
        <v>12938</v>
      </c>
      <c r="DK4638" s="3" t="s">
        <v>12269</v>
      </c>
      <c r="DL4638" t="s">
        <v>4417</v>
      </c>
      <c r="DM4638" t="str">
        <f t="shared" si="77"/>
        <v>PA034 - Housing Authority of the County of Franklin</v>
      </c>
      <c r="DN4638" s="11" t="s">
        <v>12945</v>
      </c>
      <c r="DO4638" t="s">
        <v>12946</v>
      </c>
      <c r="DP4638">
        <v>60</v>
      </c>
    </row>
    <row r="4639" spans="113:120" x14ac:dyDescent="0.25">
      <c r="DI4639" t="s">
        <v>14</v>
      </c>
      <c r="DJ4639" t="s">
        <v>12947</v>
      </c>
      <c r="DK4639" s="3" t="s">
        <v>12269</v>
      </c>
      <c r="DL4639" t="s">
        <v>12948</v>
      </c>
      <c r="DM4639" t="str">
        <f t="shared" si="77"/>
        <v>PA035 - Housing Authority of the County of Dauphin</v>
      </c>
      <c r="DN4639" s="11" t="s">
        <v>12949</v>
      </c>
      <c r="DO4639" t="s">
        <v>12950</v>
      </c>
      <c r="DP4639">
        <v>59</v>
      </c>
    </row>
    <row r="4640" spans="113:120" x14ac:dyDescent="0.25">
      <c r="DI4640" t="s">
        <v>14</v>
      </c>
      <c r="DJ4640" t="s">
        <v>12947</v>
      </c>
      <c r="DK4640" s="3" t="s">
        <v>12269</v>
      </c>
      <c r="DL4640" t="s">
        <v>12948</v>
      </c>
      <c r="DM4640" t="str">
        <f t="shared" si="77"/>
        <v>PA035 - Housing Authority of the County of Dauphin</v>
      </c>
      <c r="DN4640" s="11" t="s">
        <v>12951</v>
      </c>
      <c r="DO4640" t="s">
        <v>12952</v>
      </c>
      <c r="DP4640">
        <v>40</v>
      </c>
    </row>
    <row r="4641" spans="113:120" x14ac:dyDescent="0.25">
      <c r="DI4641" t="s">
        <v>14</v>
      </c>
      <c r="DJ4641" t="s">
        <v>12947</v>
      </c>
      <c r="DK4641" s="3" t="s">
        <v>12269</v>
      </c>
      <c r="DL4641" t="s">
        <v>12948</v>
      </c>
      <c r="DM4641" t="str">
        <f t="shared" si="77"/>
        <v>PA035 - Housing Authority of the County of Dauphin</v>
      </c>
      <c r="DN4641" s="11" t="s">
        <v>12953</v>
      </c>
      <c r="DO4641" t="s">
        <v>12954</v>
      </c>
      <c r="DP4641">
        <v>100</v>
      </c>
    </row>
    <row r="4642" spans="113:120" x14ac:dyDescent="0.25">
      <c r="DI4642" t="s">
        <v>14</v>
      </c>
      <c r="DJ4642" t="s">
        <v>12947</v>
      </c>
      <c r="DK4642" s="3" t="s">
        <v>12269</v>
      </c>
      <c r="DL4642" t="s">
        <v>12948</v>
      </c>
      <c r="DM4642" t="str">
        <f t="shared" si="77"/>
        <v>PA035 - Housing Authority of the County of Dauphin</v>
      </c>
      <c r="DN4642" s="11" t="s">
        <v>12955</v>
      </c>
      <c r="DO4642" t="s">
        <v>12956</v>
      </c>
      <c r="DP4642">
        <v>100</v>
      </c>
    </row>
    <row r="4643" spans="113:120" x14ac:dyDescent="0.25">
      <c r="DI4643" t="s">
        <v>14</v>
      </c>
      <c r="DJ4643" t="s">
        <v>12947</v>
      </c>
      <c r="DK4643" s="3" t="s">
        <v>12269</v>
      </c>
      <c r="DL4643" t="s">
        <v>12948</v>
      </c>
      <c r="DM4643" t="str">
        <f t="shared" si="77"/>
        <v>PA035 - Housing Authority of the County of Dauphin</v>
      </c>
      <c r="DN4643" s="11" t="s">
        <v>12957</v>
      </c>
      <c r="DO4643" t="s">
        <v>12958</v>
      </c>
      <c r="DP4643">
        <v>80</v>
      </c>
    </row>
    <row r="4644" spans="113:120" x14ac:dyDescent="0.25">
      <c r="DI4644" t="s">
        <v>14</v>
      </c>
      <c r="DJ4644" t="s">
        <v>12947</v>
      </c>
      <c r="DK4644" s="3" t="s">
        <v>12269</v>
      </c>
      <c r="DL4644" t="s">
        <v>12948</v>
      </c>
      <c r="DM4644" t="str">
        <f t="shared" si="77"/>
        <v>PA035 - Housing Authority of the County of Dauphin</v>
      </c>
      <c r="DN4644" s="11" t="s">
        <v>12959</v>
      </c>
      <c r="DO4644" t="s">
        <v>12960</v>
      </c>
      <c r="DP4644">
        <v>43</v>
      </c>
    </row>
    <row r="4645" spans="113:120" x14ac:dyDescent="0.25">
      <c r="DI4645" t="s">
        <v>14</v>
      </c>
      <c r="DJ4645" t="s">
        <v>12947</v>
      </c>
      <c r="DK4645" s="3" t="s">
        <v>12269</v>
      </c>
      <c r="DL4645" t="s">
        <v>12948</v>
      </c>
      <c r="DM4645" t="str">
        <f t="shared" si="77"/>
        <v>PA035 - Housing Authority of the County of Dauphin</v>
      </c>
      <c r="DN4645" s="11" t="s">
        <v>12961</v>
      </c>
      <c r="DO4645" t="s">
        <v>12962</v>
      </c>
      <c r="DP4645">
        <v>75</v>
      </c>
    </row>
    <row r="4646" spans="113:120" x14ac:dyDescent="0.25">
      <c r="DI4646" t="s">
        <v>14</v>
      </c>
      <c r="DJ4646" t="s">
        <v>12947</v>
      </c>
      <c r="DK4646" s="3" t="s">
        <v>12269</v>
      </c>
      <c r="DL4646" t="s">
        <v>12948</v>
      </c>
      <c r="DM4646" t="str">
        <f t="shared" si="77"/>
        <v>PA035 - Housing Authority of the County of Dauphin</v>
      </c>
      <c r="DN4646" s="11" t="s">
        <v>12963</v>
      </c>
      <c r="DO4646" t="s">
        <v>12964</v>
      </c>
      <c r="DP4646">
        <v>90</v>
      </c>
    </row>
    <row r="4647" spans="113:120" x14ac:dyDescent="0.25">
      <c r="DI4647" t="s">
        <v>14</v>
      </c>
      <c r="DJ4647" t="s">
        <v>12947</v>
      </c>
      <c r="DK4647" s="3" t="s">
        <v>12269</v>
      </c>
      <c r="DL4647" t="s">
        <v>12948</v>
      </c>
      <c r="DM4647" t="str">
        <f t="shared" si="77"/>
        <v>PA035 - Housing Authority of the County of Dauphin</v>
      </c>
      <c r="DN4647" s="11" t="s">
        <v>12965</v>
      </c>
      <c r="DO4647" t="s">
        <v>12966</v>
      </c>
      <c r="DP4647">
        <v>70</v>
      </c>
    </row>
    <row r="4648" spans="113:120" x14ac:dyDescent="0.25">
      <c r="DI4648" t="s">
        <v>14</v>
      </c>
      <c r="DJ4648" t="s">
        <v>12947</v>
      </c>
      <c r="DK4648" s="3" t="s">
        <v>12269</v>
      </c>
      <c r="DL4648" t="s">
        <v>12948</v>
      </c>
      <c r="DM4648" t="str">
        <f t="shared" si="77"/>
        <v>PA035 - Housing Authority of the County of Dauphin</v>
      </c>
      <c r="DN4648" s="11" t="s">
        <v>12967</v>
      </c>
      <c r="DO4648" t="s">
        <v>12968</v>
      </c>
      <c r="DP4648">
        <v>67</v>
      </c>
    </row>
    <row r="4649" spans="113:120" x14ac:dyDescent="0.25">
      <c r="DI4649" t="s">
        <v>14</v>
      </c>
      <c r="DJ4649" t="s">
        <v>12969</v>
      </c>
      <c r="DK4649" s="3" t="s">
        <v>12269</v>
      </c>
      <c r="DL4649" t="s">
        <v>12970</v>
      </c>
      <c r="DM4649" t="str">
        <f t="shared" si="77"/>
        <v>PA036 - The Housing Auth of the City of Lancaster</v>
      </c>
      <c r="DN4649" s="11" t="s">
        <v>12971</v>
      </c>
      <c r="DO4649" t="s">
        <v>12972</v>
      </c>
      <c r="DP4649">
        <v>199</v>
      </c>
    </row>
    <row r="4650" spans="113:120" x14ac:dyDescent="0.25">
      <c r="DI4650" t="s">
        <v>14</v>
      </c>
      <c r="DJ4650" t="s">
        <v>12969</v>
      </c>
      <c r="DK4650" s="3" t="s">
        <v>12269</v>
      </c>
      <c r="DL4650" t="s">
        <v>12970</v>
      </c>
      <c r="DM4650" t="str">
        <f t="shared" si="77"/>
        <v>PA036 - The Housing Auth of the City of Lancaster</v>
      </c>
      <c r="DN4650" s="11" t="s">
        <v>12973</v>
      </c>
      <c r="DO4650" t="s">
        <v>12974</v>
      </c>
      <c r="DP4650">
        <v>270</v>
      </c>
    </row>
    <row r="4651" spans="113:120" x14ac:dyDescent="0.25">
      <c r="DI4651" t="s">
        <v>14</v>
      </c>
      <c r="DJ4651" t="s">
        <v>12975</v>
      </c>
      <c r="DK4651" s="3" t="s">
        <v>12269</v>
      </c>
      <c r="DL4651" t="s">
        <v>12976</v>
      </c>
      <c r="DM4651" t="str">
        <f t="shared" si="77"/>
        <v>PA037 - Housing Authority of the City of Pottsville</v>
      </c>
      <c r="DN4651" s="11" t="s">
        <v>12977</v>
      </c>
      <c r="DO4651" t="s">
        <v>12978</v>
      </c>
      <c r="DP4651">
        <v>82</v>
      </c>
    </row>
    <row r="4652" spans="113:120" x14ac:dyDescent="0.25">
      <c r="DI4652" t="s">
        <v>14</v>
      </c>
      <c r="DJ4652" t="s">
        <v>12975</v>
      </c>
      <c r="DK4652" s="3" t="s">
        <v>12269</v>
      </c>
      <c r="DL4652" t="s">
        <v>12976</v>
      </c>
      <c r="DM4652" t="str">
        <f t="shared" si="77"/>
        <v>PA037 - Housing Authority of the City of Pottsville</v>
      </c>
      <c r="DN4652" s="11" t="s">
        <v>12979</v>
      </c>
      <c r="DO4652" t="s">
        <v>12980</v>
      </c>
      <c r="DP4652">
        <v>121</v>
      </c>
    </row>
    <row r="4653" spans="113:120" x14ac:dyDescent="0.25">
      <c r="DI4653" t="s">
        <v>14</v>
      </c>
      <c r="DJ4653" t="s">
        <v>12975</v>
      </c>
      <c r="DK4653" s="3" t="s">
        <v>12269</v>
      </c>
      <c r="DL4653" t="s">
        <v>12976</v>
      </c>
      <c r="DM4653" t="str">
        <f t="shared" si="77"/>
        <v>PA037 - Housing Authority of the City of Pottsville</v>
      </c>
      <c r="DN4653" s="11" t="s">
        <v>12981</v>
      </c>
      <c r="DO4653" t="s">
        <v>12982</v>
      </c>
      <c r="DP4653">
        <v>139</v>
      </c>
    </row>
    <row r="4654" spans="113:120" x14ac:dyDescent="0.25">
      <c r="DI4654" t="s">
        <v>14</v>
      </c>
      <c r="DJ4654" t="s">
        <v>12975</v>
      </c>
      <c r="DK4654" s="3" t="s">
        <v>12269</v>
      </c>
      <c r="DL4654" t="s">
        <v>12976</v>
      </c>
      <c r="DM4654" t="str">
        <f t="shared" si="77"/>
        <v>PA037 - Housing Authority of the City of Pottsville</v>
      </c>
      <c r="DN4654" s="11" t="s">
        <v>12983</v>
      </c>
      <c r="DO4654" t="s">
        <v>12984</v>
      </c>
      <c r="DP4654">
        <v>168</v>
      </c>
    </row>
    <row r="4655" spans="113:120" x14ac:dyDescent="0.25">
      <c r="DI4655" t="s">
        <v>14</v>
      </c>
      <c r="DJ4655" t="s">
        <v>12985</v>
      </c>
      <c r="DK4655" s="3" t="s">
        <v>12269</v>
      </c>
      <c r="DL4655" t="s">
        <v>12986</v>
      </c>
      <c r="DM4655" t="str">
        <f t="shared" si="77"/>
        <v>PA038 - Lackawanna County Housing Authority</v>
      </c>
      <c r="DN4655" s="11" t="s">
        <v>12987</v>
      </c>
      <c r="DO4655" t="s">
        <v>12988</v>
      </c>
      <c r="DP4655">
        <v>314</v>
      </c>
    </row>
    <row r="4656" spans="113:120" x14ac:dyDescent="0.25">
      <c r="DI4656" t="s">
        <v>14</v>
      </c>
      <c r="DJ4656" t="s">
        <v>12985</v>
      </c>
      <c r="DK4656" s="3" t="s">
        <v>12269</v>
      </c>
      <c r="DL4656" t="s">
        <v>12986</v>
      </c>
      <c r="DM4656" t="str">
        <f t="shared" si="77"/>
        <v>PA038 - Lackawanna County Housing Authority</v>
      </c>
      <c r="DN4656" s="11" t="s">
        <v>12989</v>
      </c>
      <c r="DO4656" t="s">
        <v>12990</v>
      </c>
      <c r="DP4656">
        <v>280</v>
      </c>
    </row>
    <row r="4657" spans="113:120" x14ac:dyDescent="0.25">
      <c r="DI4657" t="s">
        <v>14</v>
      </c>
      <c r="DJ4657" t="s">
        <v>12985</v>
      </c>
      <c r="DK4657" s="3" t="s">
        <v>12269</v>
      </c>
      <c r="DL4657" t="s">
        <v>12986</v>
      </c>
      <c r="DM4657" t="str">
        <f t="shared" si="77"/>
        <v>PA038 - Lackawanna County Housing Authority</v>
      </c>
      <c r="DN4657" s="11" t="s">
        <v>12991</v>
      </c>
      <c r="DO4657" t="s">
        <v>12992</v>
      </c>
      <c r="DP4657">
        <v>220</v>
      </c>
    </row>
    <row r="4658" spans="113:120" x14ac:dyDescent="0.25">
      <c r="DI4658" t="s">
        <v>14</v>
      </c>
      <c r="DJ4658" t="s">
        <v>12985</v>
      </c>
      <c r="DK4658" s="3" t="s">
        <v>12269</v>
      </c>
      <c r="DL4658" t="s">
        <v>12986</v>
      </c>
      <c r="DM4658" t="str">
        <f t="shared" si="77"/>
        <v>PA038 - Lackawanna County Housing Authority</v>
      </c>
      <c r="DN4658" s="11" t="s">
        <v>12993</v>
      </c>
      <c r="DO4658" t="s">
        <v>12994</v>
      </c>
      <c r="DP4658">
        <v>242</v>
      </c>
    </row>
    <row r="4659" spans="113:120" x14ac:dyDescent="0.25">
      <c r="DI4659" t="s">
        <v>14</v>
      </c>
      <c r="DJ4659" t="s">
        <v>12985</v>
      </c>
      <c r="DK4659" s="3" t="s">
        <v>12269</v>
      </c>
      <c r="DL4659" t="s">
        <v>12986</v>
      </c>
      <c r="DM4659" t="str">
        <f t="shared" si="77"/>
        <v>PA038 - Lackawanna County Housing Authority</v>
      </c>
      <c r="DN4659" s="11" t="s">
        <v>12995</v>
      </c>
      <c r="DO4659" t="s">
        <v>12996</v>
      </c>
      <c r="DP4659">
        <v>57</v>
      </c>
    </row>
    <row r="4660" spans="113:120" x14ac:dyDescent="0.25">
      <c r="DI4660" t="s">
        <v>14</v>
      </c>
      <c r="DJ4660" t="s">
        <v>12997</v>
      </c>
      <c r="DK4660" s="3" t="s">
        <v>12269</v>
      </c>
      <c r="DL4660" t="s">
        <v>12998</v>
      </c>
      <c r="DM4660" t="str">
        <f t="shared" si="77"/>
        <v>PA039 - Housing Authority of the County of Armstrong</v>
      </c>
      <c r="DN4660" s="11" t="s">
        <v>12999</v>
      </c>
      <c r="DO4660" t="s">
        <v>13000</v>
      </c>
      <c r="DP4660">
        <v>110</v>
      </c>
    </row>
    <row r="4661" spans="113:120" x14ac:dyDescent="0.25">
      <c r="DI4661" t="s">
        <v>14</v>
      </c>
      <c r="DJ4661" t="s">
        <v>12997</v>
      </c>
      <c r="DK4661" s="3" t="s">
        <v>12269</v>
      </c>
      <c r="DL4661" t="s">
        <v>12998</v>
      </c>
      <c r="DM4661" t="str">
        <f t="shared" si="77"/>
        <v>PA039 - Housing Authority of the County of Armstrong</v>
      </c>
      <c r="DN4661" s="11" t="s">
        <v>13001</v>
      </c>
      <c r="DO4661" t="s">
        <v>13002</v>
      </c>
      <c r="DP4661">
        <v>216</v>
      </c>
    </row>
    <row r="4662" spans="113:120" x14ac:dyDescent="0.25">
      <c r="DI4662" t="s">
        <v>14</v>
      </c>
      <c r="DJ4662" t="s">
        <v>12997</v>
      </c>
      <c r="DK4662" s="3" t="s">
        <v>12269</v>
      </c>
      <c r="DL4662" t="s">
        <v>12998</v>
      </c>
      <c r="DM4662" t="str">
        <f t="shared" si="77"/>
        <v>PA039 - Housing Authority of the County of Armstrong</v>
      </c>
      <c r="DN4662" s="11" t="s">
        <v>13003</v>
      </c>
      <c r="DO4662" t="s">
        <v>13004</v>
      </c>
      <c r="DP4662">
        <v>199</v>
      </c>
    </row>
    <row r="4663" spans="113:120" x14ac:dyDescent="0.25">
      <c r="DI4663" t="s">
        <v>14</v>
      </c>
      <c r="DJ4663" t="s">
        <v>13005</v>
      </c>
      <c r="DK4663" s="3" t="s">
        <v>12269</v>
      </c>
      <c r="DL4663" t="s">
        <v>13006</v>
      </c>
      <c r="DM4663" t="str">
        <f t="shared" si="77"/>
        <v>PA040 - The Housing Authority of Clinton County</v>
      </c>
      <c r="DN4663" s="11" t="s">
        <v>13007</v>
      </c>
      <c r="DO4663" t="s">
        <v>13008</v>
      </c>
      <c r="DP4663">
        <v>146</v>
      </c>
    </row>
    <row r="4664" spans="113:120" x14ac:dyDescent="0.25">
      <c r="DI4664" t="s">
        <v>14</v>
      </c>
      <c r="DJ4664" t="s">
        <v>13005</v>
      </c>
      <c r="DK4664" s="3" t="s">
        <v>12269</v>
      </c>
      <c r="DL4664" t="s">
        <v>13006</v>
      </c>
      <c r="DM4664" t="str">
        <f t="shared" si="77"/>
        <v>PA040 - The Housing Authority of Clinton County</v>
      </c>
      <c r="DN4664" s="11" t="s">
        <v>13009</v>
      </c>
      <c r="DO4664" t="s">
        <v>13010</v>
      </c>
      <c r="DP4664">
        <v>204</v>
      </c>
    </row>
    <row r="4665" spans="113:120" x14ac:dyDescent="0.25">
      <c r="DI4665" t="s">
        <v>14</v>
      </c>
      <c r="DJ4665" t="s">
        <v>13005</v>
      </c>
      <c r="DK4665" s="3" t="s">
        <v>12269</v>
      </c>
      <c r="DL4665" t="s">
        <v>13006</v>
      </c>
      <c r="DM4665" t="str">
        <f t="shared" si="77"/>
        <v>PA040 - The Housing Authority of Clinton County</v>
      </c>
      <c r="DN4665" s="11" t="s">
        <v>13011</v>
      </c>
      <c r="DO4665" t="s">
        <v>13012</v>
      </c>
      <c r="DP4665">
        <v>80</v>
      </c>
    </row>
    <row r="4666" spans="113:120" x14ac:dyDescent="0.25">
      <c r="DI4666" t="s">
        <v>14</v>
      </c>
      <c r="DJ4666" t="s">
        <v>13013</v>
      </c>
      <c r="DK4666" s="3" t="s">
        <v>12269</v>
      </c>
      <c r="DL4666" t="s">
        <v>13014</v>
      </c>
      <c r="DM4666" t="str">
        <f t="shared" si="77"/>
        <v>PA041 - The Housing Auth of the County of Mifflin</v>
      </c>
      <c r="DN4666" s="11" t="s">
        <v>13015</v>
      </c>
      <c r="DO4666" t="s">
        <v>13016</v>
      </c>
      <c r="DP4666">
        <v>84</v>
      </c>
    </row>
    <row r="4667" spans="113:120" x14ac:dyDescent="0.25">
      <c r="DI4667" t="s">
        <v>14</v>
      </c>
      <c r="DJ4667" t="s">
        <v>13013</v>
      </c>
      <c r="DK4667" s="3" t="s">
        <v>12269</v>
      </c>
      <c r="DL4667" t="s">
        <v>13014</v>
      </c>
      <c r="DM4667" t="str">
        <f t="shared" si="77"/>
        <v>PA041 - The Housing Auth of the County of Mifflin</v>
      </c>
      <c r="DN4667" s="11" t="s">
        <v>13017</v>
      </c>
      <c r="DO4667" t="s">
        <v>13016</v>
      </c>
      <c r="DP4667">
        <v>76</v>
      </c>
    </row>
    <row r="4668" spans="113:120" x14ac:dyDescent="0.25">
      <c r="DI4668" t="s">
        <v>14</v>
      </c>
      <c r="DJ4668" t="s">
        <v>13013</v>
      </c>
      <c r="DK4668" s="3" t="s">
        <v>12269</v>
      </c>
      <c r="DL4668" t="s">
        <v>13014</v>
      </c>
      <c r="DM4668" t="str">
        <f t="shared" si="77"/>
        <v>PA041 - The Housing Auth of the County of Mifflin</v>
      </c>
      <c r="DN4668" s="11" t="s">
        <v>13018</v>
      </c>
      <c r="DO4668" t="s">
        <v>13019</v>
      </c>
      <c r="DP4668">
        <v>60</v>
      </c>
    </row>
    <row r="4669" spans="113:120" x14ac:dyDescent="0.25">
      <c r="DI4669" t="s">
        <v>14</v>
      </c>
      <c r="DJ4669" t="s">
        <v>13013</v>
      </c>
      <c r="DK4669" s="3" t="s">
        <v>12269</v>
      </c>
      <c r="DL4669" t="s">
        <v>13014</v>
      </c>
      <c r="DM4669" t="str">
        <f t="shared" si="77"/>
        <v>PA041 - The Housing Auth of the County of Mifflin</v>
      </c>
      <c r="DN4669" s="11" t="s">
        <v>13020</v>
      </c>
      <c r="DO4669" t="s">
        <v>13021</v>
      </c>
      <c r="DP4669">
        <v>40</v>
      </c>
    </row>
    <row r="4670" spans="113:120" x14ac:dyDescent="0.25">
      <c r="DI4670" t="s">
        <v>14</v>
      </c>
      <c r="DJ4670" t="s">
        <v>13013</v>
      </c>
      <c r="DK4670" s="3" t="s">
        <v>12269</v>
      </c>
      <c r="DL4670" t="s">
        <v>13014</v>
      </c>
      <c r="DM4670" t="str">
        <f t="shared" si="77"/>
        <v>PA041 - The Housing Auth of the County of Mifflin</v>
      </c>
      <c r="DN4670" s="11" t="s">
        <v>13022</v>
      </c>
      <c r="DO4670" t="s">
        <v>13023</v>
      </c>
      <c r="DP4670">
        <v>19</v>
      </c>
    </row>
    <row r="4671" spans="113:120" x14ac:dyDescent="0.25">
      <c r="DI4671" t="s">
        <v>14</v>
      </c>
      <c r="DJ4671" t="s">
        <v>13024</v>
      </c>
      <c r="DK4671" s="3" t="s">
        <v>12269</v>
      </c>
      <c r="DL4671" t="s">
        <v>13025</v>
      </c>
      <c r="DM4671" t="str">
        <f t="shared" si="77"/>
        <v>PA042 - Housing Authority of the City of Pittston</v>
      </c>
      <c r="DN4671" s="11" t="s">
        <v>13026</v>
      </c>
      <c r="DO4671" t="s">
        <v>13027</v>
      </c>
      <c r="DP4671">
        <v>190</v>
      </c>
    </row>
    <row r="4672" spans="113:120" x14ac:dyDescent="0.25">
      <c r="DI4672" t="s">
        <v>14</v>
      </c>
      <c r="DJ4672" t="s">
        <v>13024</v>
      </c>
      <c r="DK4672" s="3" t="s">
        <v>12269</v>
      </c>
      <c r="DL4672" t="s">
        <v>13025</v>
      </c>
      <c r="DM4672" t="str">
        <f t="shared" si="77"/>
        <v>PA042 - Housing Authority of the City of Pittston</v>
      </c>
      <c r="DN4672" s="11" t="s">
        <v>13028</v>
      </c>
      <c r="DO4672" t="s">
        <v>13027</v>
      </c>
      <c r="DP4672">
        <v>112</v>
      </c>
    </row>
    <row r="4673" spans="113:120" x14ac:dyDescent="0.25">
      <c r="DI4673" t="s">
        <v>14</v>
      </c>
      <c r="DJ4673" t="s">
        <v>13029</v>
      </c>
      <c r="DK4673" s="3" t="s">
        <v>12269</v>
      </c>
      <c r="DL4673" t="s">
        <v>13030</v>
      </c>
      <c r="DM4673" t="str">
        <f t="shared" si="77"/>
        <v>PA043 - The Housing Auth of the City of Nanticoke</v>
      </c>
      <c r="DN4673" s="11" t="s">
        <v>13031</v>
      </c>
      <c r="DO4673" t="s">
        <v>13032</v>
      </c>
      <c r="DP4673">
        <v>270</v>
      </c>
    </row>
    <row r="4674" spans="113:120" x14ac:dyDescent="0.25">
      <c r="DI4674" t="s">
        <v>14</v>
      </c>
      <c r="DJ4674" t="s">
        <v>13029</v>
      </c>
      <c r="DK4674" s="3" t="s">
        <v>12269</v>
      </c>
      <c r="DL4674" t="s">
        <v>13030</v>
      </c>
      <c r="DM4674" t="str">
        <f t="shared" si="77"/>
        <v>PA043 - The Housing Auth of the City of Nanticoke</v>
      </c>
      <c r="DN4674" s="11" t="s">
        <v>13033</v>
      </c>
      <c r="DO4674" t="s">
        <v>13034</v>
      </c>
      <c r="DP4674">
        <v>149</v>
      </c>
    </row>
    <row r="4675" spans="113:120" x14ac:dyDescent="0.25">
      <c r="DI4675" t="s">
        <v>14</v>
      </c>
      <c r="DJ4675" t="s">
        <v>13035</v>
      </c>
      <c r="DK4675" s="3" t="s">
        <v>12269</v>
      </c>
      <c r="DL4675" t="s">
        <v>13036</v>
      </c>
      <c r="DM4675" t="str">
        <f t="shared" si="77"/>
        <v>PA044 - The Housing Authority of the City of Hazleton</v>
      </c>
      <c r="DN4675" s="11" t="s">
        <v>13037</v>
      </c>
      <c r="DO4675" t="s">
        <v>13038</v>
      </c>
      <c r="DP4675">
        <v>100</v>
      </c>
    </row>
    <row r="4676" spans="113:120" x14ac:dyDescent="0.25">
      <c r="DI4676" t="s">
        <v>14</v>
      </c>
      <c r="DJ4676" t="s">
        <v>13035</v>
      </c>
      <c r="DK4676" s="3" t="s">
        <v>12269</v>
      </c>
      <c r="DL4676" t="s">
        <v>13036</v>
      </c>
      <c r="DM4676" t="str">
        <f t="shared" si="77"/>
        <v>PA044 - The Housing Authority of the City of Hazleton</v>
      </c>
      <c r="DN4676" s="11" t="s">
        <v>13039</v>
      </c>
      <c r="DO4676" t="s">
        <v>13040</v>
      </c>
      <c r="DP4676">
        <v>99</v>
      </c>
    </row>
    <row r="4677" spans="113:120" x14ac:dyDescent="0.25">
      <c r="DI4677" t="s">
        <v>14</v>
      </c>
      <c r="DJ4677" t="s">
        <v>13035</v>
      </c>
      <c r="DK4677" s="3" t="s">
        <v>12269</v>
      </c>
      <c r="DL4677" t="s">
        <v>13036</v>
      </c>
      <c r="DM4677" t="str">
        <f t="shared" si="77"/>
        <v>PA044 - The Housing Authority of the City of Hazleton</v>
      </c>
      <c r="DN4677" s="11" t="s">
        <v>13041</v>
      </c>
      <c r="DO4677" t="s">
        <v>13042</v>
      </c>
      <c r="DP4677">
        <v>100</v>
      </c>
    </row>
    <row r="4678" spans="113:120" x14ac:dyDescent="0.25">
      <c r="DI4678" t="s">
        <v>14</v>
      </c>
      <c r="DJ4678" t="s">
        <v>13043</v>
      </c>
      <c r="DK4678" s="3" t="s">
        <v>12269</v>
      </c>
      <c r="DL4678" t="s">
        <v>13044</v>
      </c>
      <c r="DM4678" t="str">
        <f t="shared" ref="DM4678:DM4741" si="78">CONCATENATE(DJ4678," - ",DL4678)</f>
        <v>PA045 - HOUSING AUTHORITY OF THE COUNTY OF GREENE</v>
      </c>
      <c r="DN4678" s="11" t="s">
        <v>13045</v>
      </c>
      <c r="DO4678" t="s">
        <v>13046</v>
      </c>
      <c r="DP4678">
        <v>140</v>
      </c>
    </row>
    <row r="4679" spans="113:120" x14ac:dyDescent="0.25">
      <c r="DI4679" t="s">
        <v>14</v>
      </c>
      <c r="DJ4679" t="s">
        <v>13043</v>
      </c>
      <c r="DK4679" s="3" t="s">
        <v>12269</v>
      </c>
      <c r="DL4679" t="s">
        <v>13044</v>
      </c>
      <c r="DM4679" t="str">
        <f t="shared" si="78"/>
        <v>PA045 - HOUSING AUTHORITY OF THE COUNTY OF GREENE</v>
      </c>
      <c r="DN4679" s="11" t="s">
        <v>13047</v>
      </c>
      <c r="DO4679" t="s">
        <v>13048</v>
      </c>
      <c r="DP4679">
        <v>150</v>
      </c>
    </row>
    <row r="4680" spans="113:120" x14ac:dyDescent="0.25">
      <c r="DI4680" t="s">
        <v>149</v>
      </c>
      <c r="DJ4680" t="s">
        <v>13049</v>
      </c>
      <c r="DK4680" s="3" t="s">
        <v>12269</v>
      </c>
      <c r="DL4680" t="s">
        <v>13050</v>
      </c>
      <c r="DM4680" t="str">
        <f t="shared" si="78"/>
        <v>PA046 - Housing Authority of the County of Chester</v>
      </c>
      <c r="DN4680" s="11" t="s">
        <v>13051</v>
      </c>
      <c r="DO4680" t="s">
        <v>13052</v>
      </c>
      <c r="DP4680">
        <v>50</v>
      </c>
    </row>
    <row r="4681" spans="113:120" x14ac:dyDescent="0.25">
      <c r="DI4681" t="s">
        <v>149</v>
      </c>
      <c r="DJ4681" t="s">
        <v>13049</v>
      </c>
      <c r="DK4681" s="3" t="s">
        <v>12269</v>
      </c>
      <c r="DL4681" t="s">
        <v>13050</v>
      </c>
      <c r="DM4681" t="str">
        <f t="shared" si="78"/>
        <v>PA046 - Housing Authority of the County of Chester</v>
      </c>
      <c r="DN4681" s="11" t="s">
        <v>13053</v>
      </c>
      <c r="DO4681" t="s">
        <v>13054</v>
      </c>
      <c r="DP4681">
        <v>48</v>
      </c>
    </row>
    <row r="4682" spans="113:120" x14ac:dyDescent="0.25">
      <c r="DI4682" t="s">
        <v>149</v>
      </c>
      <c r="DJ4682" t="s">
        <v>13049</v>
      </c>
      <c r="DK4682" s="3" t="s">
        <v>12269</v>
      </c>
      <c r="DL4682" t="s">
        <v>13050</v>
      </c>
      <c r="DM4682" t="str">
        <f t="shared" si="78"/>
        <v>PA046 - Housing Authority of the County of Chester</v>
      </c>
      <c r="DN4682" s="11" t="s">
        <v>13055</v>
      </c>
      <c r="DO4682" t="s">
        <v>13056</v>
      </c>
      <c r="DP4682">
        <v>25</v>
      </c>
    </row>
    <row r="4683" spans="113:120" x14ac:dyDescent="0.25">
      <c r="DI4683" t="s">
        <v>149</v>
      </c>
      <c r="DJ4683" t="s">
        <v>13049</v>
      </c>
      <c r="DK4683" s="3" t="s">
        <v>12269</v>
      </c>
      <c r="DL4683" t="s">
        <v>13050</v>
      </c>
      <c r="DM4683" t="str">
        <f t="shared" si="78"/>
        <v>PA046 - Housing Authority of the County of Chester</v>
      </c>
      <c r="DN4683" s="11" t="s">
        <v>13057</v>
      </c>
      <c r="DO4683" t="s">
        <v>13058</v>
      </c>
      <c r="DP4683">
        <v>109</v>
      </c>
    </row>
    <row r="4684" spans="113:120" x14ac:dyDescent="0.25">
      <c r="DI4684" t="s">
        <v>14</v>
      </c>
      <c r="DJ4684" t="s">
        <v>13059</v>
      </c>
      <c r="DK4684" s="3" t="s">
        <v>12269</v>
      </c>
      <c r="DL4684" t="s">
        <v>13060</v>
      </c>
      <c r="DM4684" t="str">
        <f t="shared" si="78"/>
        <v>PA047 - Wilkes Barre Housing Authority</v>
      </c>
      <c r="DN4684" s="11" t="s">
        <v>13061</v>
      </c>
      <c r="DO4684" t="s">
        <v>13062</v>
      </c>
      <c r="DP4684">
        <v>200</v>
      </c>
    </row>
    <row r="4685" spans="113:120" x14ac:dyDescent="0.25">
      <c r="DI4685" t="s">
        <v>14</v>
      </c>
      <c r="DJ4685" t="s">
        <v>13059</v>
      </c>
      <c r="DK4685" s="3" t="s">
        <v>12269</v>
      </c>
      <c r="DL4685" t="s">
        <v>13060</v>
      </c>
      <c r="DM4685" t="str">
        <f t="shared" si="78"/>
        <v>PA047 - Wilkes Barre Housing Authority</v>
      </c>
      <c r="DN4685" s="11" t="s">
        <v>13063</v>
      </c>
      <c r="DO4685" t="s">
        <v>13064</v>
      </c>
      <c r="DP4685">
        <v>290</v>
      </c>
    </row>
    <row r="4686" spans="113:120" x14ac:dyDescent="0.25">
      <c r="DI4686" t="s">
        <v>14</v>
      </c>
      <c r="DJ4686" t="s">
        <v>13059</v>
      </c>
      <c r="DK4686" s="3" t="s">
        <v>12269</v>
      </c>
      <c r="DL4686" t="s">
        <v>13060</v>
      </c>
      <c r="DM4686" t="str">
        <f t="shared" si="78"/>
        <v>PA047 - Wilkes Barre Housing Authority</v>
      </c>
      <c r="DN4686" s="11" t="s">
        <v>13065</v>
      </c>
      <c r="DO4686" t="s">
        <v>13066</v>
      </c>
      <c r="DP4686">
        <v>190</v>
      </c>
    </row>
    <row r="4687" spans="113:120" x14ac:dyDescent="0.25">
      <c r="DI4687" t="s">
        <v>14</v>
      </c>
      <c r="DJ4687" t="s">
        <v>13059</v>
      </c>
      <c r="DK4687" s="3" t="s">
        <v>12269</v>
      </c>
      <c r="DL4687" t="s">
        <v>13060</v>
      </c>
      <c r="DM4687" t="str">
        <f t="shared" si="78"/>
        <v>PA047 - Wilkes Barre Housing Authority</v>
      </c>
      <c r="DN4687" s="11" t="s">
        <v>13067</v>
      </c>
      <c r="DO4687" t="s">
        <v>12492</v>
      </c>
      <c r="DP4687">
        <v>181</v>
      </c>
    </row>
    <row r="4688" spans="113:120" x14ac:dyDescent="0.25">
      <c r="DI4688" t="s">
        <v>149</v>
      </c>
      <c r="DJ4688" t="s">
        <v>13068</v>
      </c>
      <c r="DK4688" s="3" t="s">
        <v>12269</v>
      </c>
      <c r="DL4688" t="s">
        <v>13069</v>
      </c>
      <c r="DM4688" t="str">
        <f t="shared" si="78"/>
        <v>PA048 - HOUSING AUTHORITY OF INDIANA COUNTY</v>
      </c>
      <c r="DN4688" s="11" t="s">
        <v>13070</v>
      </c>
      <c r="DO4688" t="s">
        <v>13071</v>
      </c>
      <c r="DP4688">
        <v>158</v>
      </c>
    </row>
    <row r="4689" spans="113:120" x14ac:dyDescent="0.25">
      <c r="DI4689" t="s">
        <v>14</v>
      </c>
      <c r="DJ4689" t="s">
        <v>13072</v>
      </c>
      <c r="DK4689" s="3" t="s">
        <v>12269</v>
      </c>
      <c r="DL4689" t="s">
        <v>13073</v>
      </c>
      <c r="DM4689" t="str">
        <f t="shared" si="78"/>
        <v>PA050 - Tioga County Housing Authority</v>
      </c>
      <c r="DN4689" s="11" t="s">
        <v>13074</v>
      </c>
      <c r="DO4689" t="s">
        <v>13075</v>
      </c>
      <c r="DP4689">
        <v>118</v>
      </c>
    </row>
    <row r="4690" spans="113:120" x14ac:dyDescent="0.25">
      <c r="DI4690" t="s">
        <v>14</v>
      </c>
      <c r="DJ4690" t="s">
        <v>13072</v>
      </c>
      <c r="DK4690" s="3" t="s">
        <v>12269</v>
      </c>
      <c r="DL4690" t="s">
        <v>13073</v>
      </c>
      <c r="DM4690" t="str">
        <f t="shared" si="78"/>
        <v>PA050 - Tioga County Housing Authority</v>
      </c>
      <c r="DN4690" s="11" t="s">
        <v>13076</v>
      </c>
      <c r="DO4690" t="s">
        <v>13077</v>
      </c>
      <c r="DP4690">
        <v>142</v>
      </c>
    </row>
    <row r="4691" spans="113:120" x14ac:dyDescent="0.25">
      <c r="DI4691" t="s">
        <v>14</v>
      </c>
      <c r="DJ4691" t="s">
        <v>13072</v>
      </c>
      <c r="DK4691" s="3" t="s">
        <v>12269</v>
      </c>
      <c r="DL4691" t="s">
        <v>13073</v>
      </c>
      <c r="DM4691" t="str">
        <f t="shared" si="78"/>
        <v>PA050 - Tioga County Housing Authority</v>
      </c>
      <c r="DN4691" s="11" t="s">
        <v>13078</v>
      </c>
      <c r="DO4691" t="s">
        <v>7566</v>
      </c>
      <c r="DP4691">
        <v>198</v>
      </c>
    </row>
    <row r="4692" spans="113:120" x14ac:dyDescent="0.25">
      <c r="DI4692" t="s">
        <v>14</v>
      </c>
      <c r="DJ4692" t="s">
        <v>13079</v>
      </c>
      <c r="DK4692" s="3" t="s">
        <v>12269</v>
      </c>
      <c r="DL4692" t="s">
        <v>13080</v>
      </c>
      <c r="DM4692" t="str">
        <f t="shared" si="78"/>
        <v>PA051 - Bucks County Housing Authority</v>
      </c>
      <c r="DN4692" s="11" t="s">
        <v>13081</v>
      </c>
      <c r="DO4692" t="s">
        <v>13082</v>
      </c>
      <c r="DP4692">
        <v>224</v>
      </c>
    </row>
    <row r="4693" spans="113:120" x14ac:dyDescent="0.25">
      <c r="DI4693" t="s">
        <v>14</v>
      </c>
      <c r="DJ4693" t="s">
        <v>13079</v>
      </c>
      <c r="DK4693" s="3" t="s">
        <v>12269</v>
      </c>
      <c r="DL4693" t="s">
        <v>13080</v>
      </c>
      <c r="DM4693" t="str">
        <f t="shared" si="78"/>
        <v>PA051 - Bucks County Housing Authority</v>
      </c>
      <c r="DN4693" s="11" t="s">
        <v>13083</v>
      </c>
      <c r="DO4693" t="s">
        <v>13084</v>
      </c>
      <c r="DP4693">
        <v>120</v>
      </c>
    </row>
    <row r="4694" spans="113:120" x14ac:dyDescent="0.25">
      <c r="DI4694" t="s">
        <v>14</v>
      </c>
      <c r="DJ4694" t="s">
        <v>13079</v>
      </c>
      <c r="DK4694" s="3" t="s">
        <v>12269</v>
      </c>
      <c r="DL4694" t="s">
        <v>13080</v>
      </c>
      <c r="DM4694" t="str">
        <f t="shared" si="78"/>
        <v>PA051 - Bucks County Housing Authority</v>
      </c>
      <c r="DN4694" s="11" t="s">
        <v>13085</v>
      </c>
      <c r="DO4694" t="s">
        <v>13086</v>
      </c>
      <c r="DP4694">
        <v>61</v>
      </c>
    </row>
    <row r="4695" spans="113:120" x14ac:dyDescent="0.25">
      <c r="DI4695" t="s">
        <v>14</v>
      </c>
      <c r="DJ4695" t="s">
        <v>13079</v>
      </c>
      <c r="DK4695" s="3" t="s">
        <v>12269</v>
      </c>
      <c r="DL4695" t="s">
        <v>13080</v>
      </c>
      <c r="DM4695" t="str">
        <f t="shared" si="78"/>
        <v>PA051 - Bucks County Housing Authority</v>
      </c>
      <c r="DN4695" s="11" t="s">
        <v>13087</v>
      </c>
      <c r="DO4695" t="s">
        <v>13088</v>
      </c>
      <c r="DP4695">
        <v>130</v>
      </c>
    </row>
    <row r="4696" spans="113:120" x14ac:dyDescent="0.25">
      <c r="DI4696" t="s">
        <v>14</v>
      </c>
      <c r="DJ4696" t="s">
        <v>13079</v>
      </c>
      <c r="DK4696" s="3" t="s">
        <v>12269</v>
      </c>
      <c r="DL4696" t="s">
        <v>13080</v>
      </c>
      <c r="DM4696" t="str">
        <f t="shared" si="78"/>
        <v>PA051 - Bucks County Housing Authority</v>
      </c>
      <c r="DN4696" s="11" t="s">
        <v>13089</v>
      </c>
      <c r="DO4696" t="s">
        <v>13090</v>
      </c>
      <c r="DP4696">
        <v>100</v>
      </c>
    </row>
    <row r="4697" spans="113:120" x14ac:dyDescent="0.25">
      <c r="DI4697" t="s">
        <v>14</v>
      </c>
      <c r="DJ4697" t="s">
        <v>13091</v>
      </c>
      <c r="DK4697" s="3" t="s">
        <v>12269</v>
      </c>
      <c r="DL4697" t="s">
        <v>13092</v>
      </c>
      <c r="DM4697" t="str">
        <f t="shared" si="78"/>
        <v>PA052 - Housing Authority of the County of Lebanon</v>
      </c>
      <c r="DN4697" s="11" t="s">
        <v>13093</v>
      </c>
      <c r="DO4697" t="s">
        <v>13094</v>
      </c>
      <c r="DP4697">
        <v>140</v>
      </c>
    </row>
    <row r="4698" spans="113:120" x14ac:dyDescent="0.25">
      <c r="DI4698" t="s">
        <v>14</v>
      </c>
      <c r="DJ4698" t="s">
        <v>13091</v>
      </c>
      <c r="DK4698" s="3" t="s">
        <v>12269</v>
      </c>
      <c r="DL4698" t="s">
        <v>13092</v>
      </c>
      <c r="DM4698" t="str">
        <f t="shared" si="78"/>
        <v>PA052 - Housing Authority of the County of Lebanon</v>
      </c>
      <c r="DN4698" s="11" t="s">
        <v>13095</v>
      </c>
      <c r="DO4698" t="s">
        <v>13094</v>
      </c>
      <c r="DP4698">
        <v>135</v>
      </c>
    </row>
    <row r="4699" spans="113:120" x14ac:dyDescent="0.25">
      <c r="DI4699" t="s">
        <v>14</v>
      </c>
      <c r="DJ4699" t="s">
        <v>13091</v>
      </c>
      <c r="DK4699" s="3" t="s">
        <v>12269</v>
      </c>
      <c r="DL4699" t="s">
        <v>13092</v>
      </c>
      <c r="DM4699" t="str">
        <f t="shared" si="78"/>
        <v>PA052 - Housing Authority of the County of Lebanon</v>
      </c>
      <c r="DN4699" s="11" t="s">
        <v>13096</v>
      </c>
      <c r="DO4699" t="s">
        <v>13097</v>
      </c>
      <c r="DP4699">
        <v>130</v>
      </c>
    </row>
    <row r="4700" spans="113:120" x14ac:dyDescent="0.25">
      <c r="DI4700" t="s">
        <v>14</v>
      </c>
      <c r="DJ4700" t="s">
        <v>13098</v>
      </c>
      <c r="DK4700" s="3" t="s">
        <v>12269</v>
      </c>
      <c r="DL4700" t="s">
        <v>13099</v>
      </c>
      <c r="DM4700" t="str">
        <f t="shared" si="78"/>
        <v>PA053 - Sunbury Housing Authority</v>
      </c>
      <c r="DN4700" s="11" t="s">
        <v>13100</v>
      </c>
      <c r="DO4700" t="s">
        <v>13101</v>
      </c>
      <c r="DP4700">
        <v>128</v>
      </c>
    </row>
    <row r="4701" spans="113:120" x14ac:dyDescent="0.25">
      <c r="DI4701" t="s">
        <v>14</v>
      </c>
      <c r="DJ4701" t="s">
        <v>13098</v>
      </c>
      <c r="DK4701" s="3" t="s">
        <v>12269</v>
      </c>
      <c r="DL4701" t="s">
        <v>13099</v>
      </c>
      <c r="DM4701" t="str">
        <f t="shared" si="78"/>
        <v>PA053 - Sunbury Housing Authority</v>
      </c>
      <c r="DN4701" s="11" t="s">
        <v>13102</v>
      </c>
      <c r="DO4701" t="s">
        <v>13103</v>
      </c>
      <c r="DP4701">
        <v>179</v>
      </c>
    </row>
    <row r="4702" spans="113:120" x14ac:dyDescent="0.25">
      <c r="DI4702" t="s">
        <v>149</v>
      </c>
      <c r="DJ4702" t="s">
        <v>13104</v>
      </c>
      <c r="DK4702" s="3" t="s">
        <v>12269</v>
      </c>
      <c r="DL4702" t="s">
        <v>13105</v>
      </c>
      <c r="DM4702" t="str">
        <f t="shared" si="78"/>
        <v>PA054 - HOUSING AUTHORITY OF THE COUNTY OF ELK</v>
      </c>
      <c r="DN4702" s="11" t="s">
        <v>13106</v>
      </c>
      <c r="DO4702" t="s">
        <v>13107</v>
      </c>
      <c r="DP4702">
        <v>99</v>
      </c>
    </row>
    <row r="4703" spans="113:120" x14ac:dyDescent="0.25">
      <c r="DI4703" t="s">
        <v>149</v>
      </c>
      <c r="DJ4703" t="s">
        <v>13104</v>
      </c>
      <c r="DK4703" s="3" t="s">
        <v>12269</v>
      </c>
      <c r="DL4703" t="s">
        <v>13105</v>
      </c>
      <c r="DM4703" t="str">
        <f t="shared" si="78"/>
        <v>PA054 - HOUSING AUTHORITY OF THE COUNTY OF ELK</v>
      </c>
      <c r="DN4703" s="11" t="s">
        <v>13108</v>
      </c>
      <c r="DO4703" t="s">
        <v>13109</v>
      </c>
      <c r="DP4703">
        <v>76</v>
      </c>
    </row>
    <row r="4704" spans="113:120" x14ac:dyDescent="0.25">
      <c r="DI4704" t="s">
        <v>149</v>
      </c>
      <c r="DJ4704" t="s">
        <v>13110</v>
      </c>
      <c r="DK4704" s="3" t="s">
        <v>12269</v>
      </c>
      <c r="DL4704" t="s">
        <v>13111</v>
      </c>
      <c r="DM4704" t="str">
        <f t="shared" si="78"/>
        <v>PA055 - Shamokin Housing Authority</v>
      </c>
      <c r="DN4704" s="11" t="s">
        <v>13112</v>
      </c>
      <c r="DO4704" t="s">
        <v>13113</v>
      </c>
      <c r="DP4704">
        <v>202</v>
      </c>
    </row>
    <row r="4705" spans="113:120" x14ac:dyDescent="0.25">
      <c r="DI4705" t="s">
        <v>149</v>
      </c>
      <c r="DJ4705" t="s">
        <v>13114</v>
      </c>
      <c r="DK4705" s="3" t="s">
        <v>12269</v>
      </c>
      <c r="DL4705" t="s">
        <v>13115</v>
      </c>
      <c r="DM4705" t="str">
        <f t="shared" si="78"/>
        <v>PA056 - HOUSING AUTHORITY OF THE CITY OF FRANKLIN</v>
      </c>
      <c r="DN4705" s="11" t="s">
        <v>13116</v>
      </c>
      <c r="DO4705" t="s">
        <v>13117</v>
      </c>
      <c r="DP4705">
        <v>61</v>
      </c>
    </row>
    <row r="4706" spans="113:120" x14ac:dyDescent="0.25">
      <c r="DI4706" t="s">
        <v>149</v>
      </c>
      <c r="DJ4706" t="s">
        <v>13114</v>
      </c>
      <c r="DK4706" s="3" t="s">
        <v>12269</v>
      </c>
      <c r="DL4706" t="s">
        <v>13115</v>
      </c>
      <c r="DM4706" t="str">
        <f t="shared" si="78"/>
        <v>PA056 - HOUSING AUTHORITY OF THE CITY OF FRANKLIN</v>
      </c>
      <c r="DN4706" s="11" t="s">
        <v>13118</v>
      </c>
      <c r="DO4706" t="s">
        <v>13119</v>
      </c>
      <c r="DP4706">
        <v>40</v>
      </c>
    </row>
    <row r="4707" spans="113:120" x14ac:dyDescent="0.25">
      <c r="DI4707" t="s">
        <v>14</v>
      </c>
      <c r="DJ4707" t="s">
        <v>13120</v>
      </c>
      <c r="DK4707" s="3" t="s">
        <v>12269</v>
      </c>
      <c r="DL4707" t="s">
        <v>13121</v>
      </c>
      <c r="DM4707" t="str">
        <f t="shared" si="78"/>
        <v>PA057 - Housing Authority of the County of Luzerne</v>
      </c>
      <c r="DN4707" s="11" t="s">
        <v>13122</v>
      </c>
      <c r="DO4707" t="s">
        <v>13123</v>
      </c>
      <c r="DP4707">
        <v>431</v>
      </c>
    </row>
    <row r="4708" spans="113:120" x14ac:dyDescent="0.25">
      <c r="DI4708" t="s">
        <v>14</v>
      </c>
      <c r="DJ4708" t="s">
        <v>13120</v>
      </c>
      <c r="DK4708" s="3" t="s">
        <v>12269</v>
      </c>
      <c r="DL4708" t="s">
        <v>13121</v>
      </c>
      <c r="DM4708" t="str">
        <f t="shared" si="78"/>
        <v>PA057 - Housing Authority of the County of Luzerne</v>
      </c>
      <c r="DN4708" s="11" t="s">
        <v>13124</v>
      </c>
      <c r="DO4708" t="s">
        <v>13125</v>
      </c>
      <c r="DP4708">
        <v>437</v>
      </c>
    </row>
    <row r="4709" spans="113:120" x14ac:dyDescent="0.25">
      <c r="DI4709" t="s">
        <v>14</v>
      </c>
      <c r="DJ4709" t="s">
        <v>13120</v>
      </c>
      <c r="DK4709" s="3" t="s">
        <v>12269</v>
      </c>
      <c r="DL4709" t="s">
        <v>13121</v>
      </c>
      <c r="DM4709" t="str">
        <f t="shared" si="78"/>
        <v>PA057 - Housing Authority of the County of Luzerne</v>
      </c>
      <c r="DN4709" s="11" t="s">
        <v>13126</v>
      </c>
      <c r="DO4709" t="s">
        <v>13127</v>
      </c>
      <c r="DP4709">
        <v>484</v>
      </c>
    </row>
    <row r="4710" spans="113:120" x14ac:dyDescent="0.25">
      <c r="DI4710" t="s">
        <v>149</v>
      </c>
      <c r="DJ4710" t="s">
        <v>13128</v>
      </c>
      <c r="DK4710" s="3" t="s">
        <v>12269</v>
      </c>
      <c r="DL4710" t="s">
        <v>13129</v>
      </c>
      <c r="DM4710" t="str">
        <f t="shared" si="78"/>
        <v>PA058 - TITUSVILLE HOUSING AUTHORITY</v>
      </c>
      <c r="DN4710" s="11" t="s">
        <v>13130</v>
      </c>
      <c r="DO4710" t="s">
        <v>13131</v>
      </c>
      <c r="DP4710">
        <v>153</v>
      </c>
    </row>
    <row r="4711" spans="113:120" x14ac:dyDescent="0.25">
      <c r="DI4711" t="s">
        <v>149</v>
      </c>
      <c r="DJ4711" t="s">
        <v>13132</v>
      </c>
      <c r="DK4711" s="3" t="s">
        <v>12269</v>
      </c>
      <c r="DL4711" t="s">
        <v>13133</v>
      </c>
      <c r="DM4711" t="str">
        <f t="shared" si="78"/>
        <v>PA059 - HOUSING AUTHORITY OF THE CITY OF OIL CITY</v>
      </c>
      <c r="DN4711" s="11" t="s">
        <v>13134</v>
      </c>
      <c r="DO4711" t="s">
        <v>13135</v>
      </c>
      <c r="DP4711">
        <v>78</v>
      </c>
    </row>
    <row r="4712" spans="113:120" x14ac:dyDescent="0.25">
      <c r="DI4712" t="s">
        <v>149</v>
      </c>
      <c r="DJ4712" t="s">
        <v>13132</v>
      </c>
      <c r="DK4712" s="3" t="s">
        <v>12269</v>
      </c>
      <c r="DL4712" t="s">
        <v>13133</v>
      </c>
      <c r="DM4712" t="str">
        <f t="shared" si="78"/>
        <v>PA059 - HOUSING AUTHORITY OF THE CITY OF OIL CITY</v>
      </c>
      <c r="DN4712" s="11" t="s">
        <v>13136</v>
      </c>
      <c r="DO4712" t="s">
        <v>13137</v>
      </c>
      <c r="DP4712">
        <v>70</v>
      </c>
    </row>
    <row r="4713" spans="113:120" x14ac:dyDescent="0.25">
      <c r="DI4713" t="s">
        <v>149</v>
      </c>
      <c r="DJ4713" t="s">
        <v>13132</v>
      </c>
      <c r="DK4713" s="3" t="s">
        <v>12269</v>
      </c>
      <c r="DL4713" t="s">
        <v>13133</v>
      </c>
      <c r="DM4713" t="str">
        <f t="shared" si="78"/>
        <v>PA059 - HOUSING AUTHORITY OF THE CITY OF OIL CITY</v>
      </c>
      <c r="DN4713" s="11" t="s">
        <v>13138</v>
      </c>
      <c r="DO4713" t="s">
        <v>13139</v>
      </c>
      <c r="DP4713">
        <v>20</v>
      </c>
    </row>
    <row r="4714" spans="113:120" x14ac:dyDescent="0.25">
      <c r="DI4714" t="s">
        <v>149</v>
      </c>
      <c r="DJ4714" t="s">
        <v>13140</v>
      </c>
      <c r="DK4714" s="3" t="s">
        <v>12269</v>
      </c>
      <c r="DL4714" t="s">
        <v>13141</v>
      </c>
      <c r="DM4714" t="str">
        <f t="shared" si="78"/>
        <v>PA060 - Housing Auth of the County of Northumberland</v>
      </c>
      <c r="DN4714" s="11" t="s">
        <v>13142</v>
      </c>
      <c r="DO4714" t="s">
        <v>13143</v>
      </c>
      <c r="DP4714">
        <v>200</v>
      </c>
    </row>
    <row r="4715" spans="113:120" x14ac:dyDescent="0.25">
      <c r="DI4715" t="s">
        <v>14</v>
      </c>
      <c r="DJ4715" t="s">
        <v>13144</v>
      </c>
      <c r="DK4715" s="3" t="s">
        <v>12269</v>
      </c>
      <c r="DL4715" t="s">
        <v>13145</v>
      </c>
      <c r="DM4715" t="str">
        <f t="shared" si="78"/>
        <v>PA061 - HOUSING AUTHORITY OF THE COUNTY OF JEFFERSON</v>
      </c>
      <c r="DN4715" s="11" t="s">
        <v>13146</v>
      </c>
      <c r="DO4715" t="s">
        <v>13147</v>
      </c>
      <c r="DP4715">
        <v>114</v>
      </c>
    </row>
    <row r="4716" spans="113:120" x14ac:dyDescent="0.25">
      <c r="DI4716" t="s">
        <v>14</v>
      </c>
      <c r="DJ4716" t="s">
        <v>13144</v>
      </c>
      <c r="DK4716" s="3" t="s">
        <v>12269</v>
      </c>
      <c r="DL4716" t="s">
        <v>13145</v>
      </c>
      <c r="DM4716" t="str">
        <f t="shared" si="78"/>
        <v>PA061 - HOUSING AUTHORITY OF THE COUNTY OF JEFFERSON</v>
      </c>
      <c r="DN4716" s="11" t="s">
        <v>13148</v>
      </c>
      <c r="DO4716" t="s">
        <v>13149</v>
      </c>
      <c r="DP4716">
        <v>168</v>
      </c>
    </row>
    <row r="4717" spans="113:120" x14ac:dyDescent="0.25">
      <c r="DI4717" t="s">
        <v>149</v>
      </c>
      <c r="DJ4717" t="s">
        <v>13150</v>
      </c>
      <c r="DK4717" s="3" t="s">
        <v>12269</v>
      </c>
      <c r="DL4717" t="s">
        <v>13151</v>
      </c>
      <c r="DM4717" t="str">
        <f t="shared" si="78"/>
        <v>PA063 - HOUSING AUTHORITY OF THE CITY OF DUBOIS</v>
      </c>
      <c r="DN4717" s="11" t="s">
        <v>13152</v>
      </c>
      <c r="DO4717" t="s">
        <v>13153</v>
      </c>
      <c r="DP4717">
        <v>190</v>
      </c>
    </row>
    <row r="4718" spans="113:120" x14ac:dyDescent="0.25">
      <c r="DI4718" t="s">
        <v>14</v>
      </c>
      <c r="DJ4718" t="s">
        <v>13154</v>
      </c>
      <c r="DK4718" s="3" t="s">
        <v>12269</v>
      </c>
      <c r="DL4718" t="s">
        <v>13155</v>
      </c>
      <c r="DM4718" t="str">
        <f t="shared" si="78"/>
        <v>PA064 - Bradford County Housing Authority</v>
      </c>
      <c r="DN4718" s="11" t="s">
        <v>13156</v>
      </c>
      <c r="DO4718" t="s">
        <v>13157</v>
      </c>
      <c r="DP4718">
        <v>70</v>
      </c>
    </row>
    <row r="4719" spans="113:120" x14ac:dyDescent="0.25">
      <c r="DI4719" t="s">
        <v>14</v>
      </c>
      <c r="DJ4719" t="s">
        <v>13154</v>
      </c>
      <c r="DK4719" s="3" t="s">
        <v>12269</v>
      </c>
      <c r="DL4719" t="s">
        <v>13155</v>
      </c>
      <c r="DM4719" t="str">
        <f t="shared" si="78"/>
        <v>PA064 - Bradford County Housing Authority</v>
      </c>
      <c r="DN4719" s="11" t="s">
        <v>13158</v>
      </c>
      <c r="DO4719" t="s">
        <v>13159</v>
      </c>
      <c r="DP4719">
        <v>130</v>
      </c>
    </row>
    <row r="4720" spans="113:120" x14ac:dyDescent="0.25">
      <c r="DI4720" t="s">
        <v>14</v>
      </c>
      <c r="DJ4720" t="s">
        <v>13154</v>
      </c>
      <c r="DK4720" s="3" t="s">
        <v>12269</v>
      </c>
      <c r="DL4720" t="s">
        <v>13155</v>
      </c>
      <c r="DM4720" t="str">
        <f t="shared" si="78"/>
        <v>PA064 - Bradford County Housing Authority</v>
      </c>
      <c r="DN4720" s="11" t="s">
        <v>13160</v>
      </c>
      <c r="DO4720" t="s">
        <v>13161</v>
      </c>
      <c r="DP4720">
        <v>200</v>
      </c>
    </row>
    <row r="4721" spans="113:120" x14ac:dyDescent="0.25">
      <c r="DI4721" t="s">
        <v>149</v>
      </c>
      <c r="DJ4721" t="s">
        <v>13162</v>
      </c>
      <c r="DK4721" s="3" t="s">
        <v>12269</v>
      </c>
      <c r="DL4721" t="s">
        <v>13163</v>
      </c>
      <c r="DM4721" t="str">
        <f t="shared" si="78"/>
        <v>PA065 - CLEARFIELD COUNTY HOUSING AUTHORITY</v>
      </c>
      <c r="DN4721" s="11" t="s">
        <v>13164</v>
      </c>
      <c r="DO4721" t="s">
        <v>13165</v>
      </c>
      <c r="DP4721">
        <v>180</v>
      </c>
    </row>
    <row r="4722" spans="113:120" x14ac:dyDescent="0.25">
      <c r="DI4722" t="s">
        <v>149</v>
      </c>
      <c r="DJ4722" t="s">
        <v>13166</v>
      </c>
      <c r="DK4722" s="3" t="s">
        <v>12269</v>
      </c>
      <c r="DL4722" t="s">
        <v>13167</v>
      </c>
      <c r="DM4722" t="str">
        <f t="shared" si="78"/>
        <v>PA067 - Carbon County Housing Authority</v>
      </c>
      <c r="DN4722" s="11" t="s">
        <v>13168</v>
      </c>
      <c r="DO4722" t="s">
        <v>13169</v>
      </c>
      <c r="DP4722">
        <v>153</v>
      </c>
    </row>
    <row r="4723" spans="113:120" x14ac:dyDescent="0.25">
      <c r="DI4723" t="s">
        <v>149</v>
      </c>
      <c r="DJ4723" t="s">
        <v>13170</v>
      </c>
      <c r="DK4723" s="3" t="s">
        <v>12269</v>
      </c>
      <c r="DL4723" t="s">
        <v>13171</v>
      </c>
      <c r="DM4723" t="str">
        <f t="shared" si="78"/>
        <v>PA069 - HOUSING AUTHORITY OF THE COUNTY OF BLAIR</v>
      </c>
      <c r="DN4723" s="11" t="s">
        <v>13172</v>
      </c>
      <c r="DO4723" t="s">
        <v>13173</v>
      </c>
      <c r="DP4723">
        <v>84</v>
      </c>
    </row>
    <row r="4724" spans="113:120" x14ac:dyDescent="0.25">
      <c r="DI4724" t="s">
        <v>149</v>
      </c>
      <c r="DJ4724" t="s">
        <v>13174</v>
      </c>
      <c r="DK4724" s="3" t="s">
        <v>12269</v>
      </c>
      <c r="DL4724" t="s">
        <v>13175</v>
      </c>
      <c r="DM4724" t="str">
        <f t="shared" si="78"/>
        <v>PA071 - Housing Authority of the County of Berks</v>
      </c>
      <c r="DN4724" s="11" t="s">
        <v>13176</v>
      </c>
      <c r="DO4724" t="s">
        <v>13177</v>
      </c>
      <c r="DP4724">
        <v>209</v>
      </c>
    </row>
    <row r="4725" spans="113:120" x14ac:dyDescent="0.25">
      <c r="DI4725" t="s">
        <v>149</v>
      </c>
      <c r="DJ4725" t="s">
        <v>13178</v>
      </c>
      <c r="DK4725" s="3" t="s">
        <v>12269</v>
      </c>
      <c r="DL4725" t="s">
        <v>13179</v>
      </c>
      <c r="DM4725" t="str">
        <f t="shared" si="78"/>
        <v>PA073 - The Wyoming Co Housing &amp; Redevelopment Auth</v>
      </c>
      <c r="DN4725" s="11" t="s">
        <v>13180</v>
      </c>
      <c r="DO4725" t="s">
        <v>13181</v>
      </c>
      <c r="DP4725">
        <v>65</v>
      </c>
    </row>
    <row r="4726" spans="113:120" x14ac:dyDescent="0.25">
      <c r="DI4726" t="s">
        <v>149</v>
      </c>
      <c r="DJ4726" t="s">
        <v>13182</v>
      </c>
      <c r="DK4726" s="3" t="s">
        <v>12269</v>
      </c>
      <c r="DL4726" t="s">
        <v>13183</v>
      </c>
      <c r="DM4726" t="str">
        <f t="shared" si="78"/>
        <v>PA075 - Housing Authority of the County of Cumberland</v>
      </c>
      <c r="DN4726" s="11" t="s">
        <v>13184</v>
      </c>
      <c r="DO4726" t="s">
        <v>13185</v>
      </c>
      <c r="DP4726">
        <v>209</v>
      </c>
    </row>
    <row r="4727" spans="113:120" x14ac:dyDescent="0.25">
      <c r="DI4727" t="s">
        <v>149</v>
      </c>
      <c r="DJ4727" t="s">
        <v>13186</v>
      </c>
      <c r="DK4727" s="3" t="s">
        <v>12269</v>
      </c>
      <c r="DL4727" t="s">
        <v>13187</v>
      </c>
      <c r="DM4727" t="str">
        <f t="shared" si="78"/>
        <v>PA076 - Northampton County Housing Authority</v>
      </c>
      <c r="DN4727" s="11" t="s">
        <v>13188</v>
      </c>
      <c r="DO4727" t="s">
        <v>13189</v>
      </c>
      <c r="DP4727">
        <v>106</v>
      </c>
    </row>
    <row r="4728" spans="113:120" x14ac:dyDescent="0.25">
      <c r="DI4728" t="s">
        <v>149</v>
      </c>
      <c r="DJ4728" t="s">
        <v>13190</v>
      </c>
      <c r="DK4728" s="3" t="s">
        <v>12269</v>
      </c>
      <c r="DL4728" t="s">
        <v>13191</v>
      </c>
      <c r="DM4728" t="str">
        <f t="shared" si="78"/>
        <v>PA079 - HOUSING AUTHORITY OF THE COUNTY OF WARREN</v>
      </c>
      <c r="DN4728" s="11" t="s">
        <v>13192</v>
      </c>
      <c r="DO4728" t="s">
        <v>13193</v>
      </c>
      <c r="DP4728">
        <v>197</v>
      </c>
    </row>
    <row r="4729" spans="113:120" x14ac:dyDescent="0.25">
      <c r="DI4729" t="s">
        <v>149</v>
      </c>
      <c r="DJ4729" t="s">
        <v>13190</v>
      </c>
      <c r="DK4729" s="3" t="s">
        <v>12269</v>
      </c>
      <c r="DL4729" t="s">
        <v>13191</v>
      </c>
      <c r="DM4729" t="str">
        <f t="shared" si="78"/>
        <v>PA079 - HOUSING AUTHORITY OF THE COUNTY OF WARREN</v>
      </c>
      <c r="DN4729" s="11" t="s">
        <v>13194</v>
      </c>
      <c r="DO4729" t="s">
        <v>13195</v>
      </c>
      <c r="DP4729">
        <v>37</v>
      </c>
    </row>
    <row r="4730" spans="113:120" x14ac:dyDescent="0.25">
      <c r="DI4730" t="s">
        <v>14</v>
      </c>
      <c r="DJ4730" t="s">
        <v>13196</v>
      </c>
      <c r="DK4730" s="3" t="s">
        <v>12269</v>
      </c>
      <c r="DL4730" t="s">
        <v>13197</v>
      </c>
      <c r="DM4730" t="str">
        <f t="shared" si="78"/>
        <v>PA080 - HOUSING AUTHORITY OF THE COUNTY OF MCKEAN</v>
      </c>
      <c r="DN4730" s="11" t="s">
        <v>13198</v>
      </c>
      <c r="DO4730" t="s">
        <v>13199</v>
      </c>
      <c r="DP4730">
        <v>136</v>
      </c>
    </row>
    <row r="4731" spans="113:120" x14ac:dyDescent="0.25">
      <c r="DI4731" t="s">
        <v>14</v>
      </c>
      <c r="DJ4731" t="s">
        <v>13196</v>
      </c>
      <c r="DK4731" s="3" t="s">
        <v>12269</v>
      </c>
      <c r="DL4731" t="s">
        <v>13197</v>
      </c>
      <c r="DM4731" t="str">
        <f t="shared" si="78"/>
        <v>PA080 - HOUSING AUTHORITY OF THE COUNTY OF MCKEAN</v>
      </c>
      <c r="DN4731" s="11" t="s">
        <v>13200</v>
      </c>
      <c r="DO4731" t="s">
        <v>13201</v>
      </c>
      <c r="DP4731">
        <v>80</v>
      </c>
    </row>
    <row r="4732" spans="113:120" x14ac:dyDescent="0.25">
      <c r="DI4732" t="s">
        <v>14</v>
      </c>
      <c r="DJ4732" t="s">
        <v>13196</v>
      </c>
      <c r="DK4732" s="3" t="s">
        <v>12269</v>
      </c>
      <c r="DL4732" t="s">
        <v>13197</v>
      </c>
      <c r="DM4732" t="str">
        <f t="shared" si="78"/>
        <v>PA080 - HOUSING AUTHORITY OF THE COUNTY OF MCKEAN</v>
      </c>
      <c r="DN4732" s="11" t="s">
        <v>13202</v>
      </c>
      <c r="DO4732" t="s">
        <v>13203</v>
      </c>
      <c r="DP4732">
        <v>128</v>
      </c>
    </row>
    <row r="4733" spans="113:120" x14ac:dyDescent="0.25">
      <c r="DI4733" t="s">
        <v>14</v>
      </c>
      <c r="DJ4733" t="s">
        <v>13204</v>
      </c>
      <c r="DK4733" s="3" t="s">
        <v>12269</v>
      </c>
      <c r="DL4733" t="s">
        <v>13205</v>
      </c>
      <c r="DM4733" t="str">
        <f t="shared" si="78"/>
        <v>PA081 - Lehigh County Housing Authority</v>
      </c>
      <c r="DN4733" s="11" t="s">
        <v>13206</v>
      </c>
      <c r="DO4733" t="s">
        <v>13207</v>
      </c>
      <c r="DP4733">
        <v>125</v>
      </c>
    </row>
    <row r="4734" spans="113:120" x14ac:dyDescent="0.25">
      <c r="DI4734" t="s">
        <v>14</v>
      </c>
      <c r="DJ4734" t="s">
        <v>13204</v>
      </c>
      <c r="DK4734" s="3" t="s">
        <v>12269</v>
      </c>
      <c r="DL4734" t="s">
        <v>13205</v>
      </c>
      <c r="DM4734" t="str">
        <f t="shared" si="78"/>
        <v>PA081 - Lehigh County Housing Authority</v>
      </c>
      <c r="DN4734" s="11" t="s">
        <v>13208</v>
      </c>
      <c r="DO4734" t="s">
        <v>13209</v>
      </c>
      <c r="DP4734">
        <v>164</v>
      </c>
    </row>
    <row r="4735" spans="113:120" x14ac:dyDescent="0.25">
      <c r="DI4735" t="s">
        <v>149</v>
      </c>
      <c r="DJ4735" t="s">
        <v>13210</v>
      </c>
      <c r="DK4735" s="3" t="s">
        <v>12269</v>
      </c>
      <c r="DL4735" t="s">
        <v>2814</v>
      </c>
      <c r="DM4735" t="str">
        <f t="shared" si="78"/>
        <v>PA083 - Columbia County Housing Authority</v>
      </c>
      <c r="DN4735" s="11" t="s">
        <v>13211</v>
      </c>
      <c r="DO4735" t="s">
        <v>13212</v>
      </c>
      <c r="DP4735">
        <v>50</v>
      </c>
    </row>
    <row r="4736" spans="113:120" x14ac:dyDescent="0.25">
      <c r="DI4736" t="s">
        <v>149</v>
      </c>
      <c r="DJ4736" t="s">
        <v>13213</v>
      </c>
      <c r="DK4736" s="3" t="s">
        <v>12269</v>
      </c>
      <c r="DL4736" t="s">
        <v>13214</v>
      </c>
      <c r="DM4736" t="str">
        <f t="shared" si="78"/>
        <v>PA085 - HOUSING AUTHORITY OF THE COUNTY OF BEDFORD</v>
      </c>
      <c r="DN4736" s="11" t="s">
        <v>13215</v>
      </c>
      <c r="DO4736" t="s">
        <v>13216</v>
      </c>
      <c r="DP4736">
        <v>23</v>
      </c>
    </row>
    <row r="4737" spans="113:120" x14ac:dyDescent="0.25">
      <c r="DI4737" t="s">
        <v>149</v>
      </c>
      <c r="DJ4737" t="s">
        <v>13217</v>
      </c>
      <c r="DK4737" s="3" t="s">
        <v>12269</v>
      </c>
      <c r="DL4737" t="s">
        <v>13218</v>
      </c>
      <c r="DM4737" t="str">
        <f t="shared" si="78"/>
        <v>PA087 - HOUSING AUTHORITY OF THE COUNTY OF ERIE</v>
      </c>
      <c r="DN4737" s="11" t="s">
        <v>13219</v>
      </c>
      <c r="DO4737" t="s">
        <v>13220</v>
      </c>
      <c r="DP4737">
        <v>15</v>
      </c>
    </row>
    <row r="4738" spans="113:120" x14ac:dyDescent="0.25">
      <c r="DI4738" t="s">
        <v>149</v>
      </c>
      <c r="DJ4738" t="s">
        <v>13217</v>
      </c>
      <c r="DK4738" s="3" t="s">
        <v>12269</v>
      </c>
      <c r="DL4738" t="s">
        <v>13218</v>
      </c>
      <c r="DM4738" t="str">
        <f t="shared" si="78"/>
        <v>PA087 - HOUSING AUTHORITY OF THE COUNTY OF ERIE</v>
      </c>
      <c r="DN4738" s="11" t="s">
        <v>13221</v>
      </c>
      <c r="DO4738" t="s">
        <v>13222</v>
      </c>
      <c r="DP4738">
        <v>19</v>
      </c>
    </row>
    <row r="4739" spans="113:120" x14ac:dyDescent="0.25">
      <c r="DI4739" t="s">
        <v>149</v>
      </c>
      <c r="DJ4739" t="s">
        <v>13223</v>
      </c>
      <c r="DK4739" s="3" t="s">
        <v>12269</v>
      </c>
      <c r="DL4739" t="s">
        <v>13224</v>
      </c>
      <c r="DM4739" t="str">
        <f t="shared" si="78"/>
        <v>PA092 - Snyder County Housing Authority</v>
      </c>
      <c r="DN4739" s="11" t="s">
        <v>13225</v>
      </c>
      <c r="DO4739" t="s">
        <v>13226</v>
      </c>
      <c r="DP4739">
        <v>40</v>
      </c>
    </row>
    <row r="4740" spans="113:120" x14ac:dyDescent="0.25">
      <c r="DI4740" t="s">
        <v>14</v>
      </c>
      <c r="DJ4740" t="s">
        <v>13227</v>
      </c>
      <c r="DK4740" s="3" t="s">
        <v>13228</v>
      </c>
      <c r="DL4740" t="s">
        <v>13229</v>
      </c>
      <c r="DM4740" t="str">
        <f t="shared" si="78"/>
        <v>RI001 - Housing Authority Providence</v>
      </c>
      <c r="DN4740" s="11" t="s">
        <v>13230</v>
      </c>
      <c r="DO4740" t="s">
        <v>13231</v>
      </c>
      <c r="DP4740">
        <v>375</v>
      </c>
    </row>
    <row r="4741" spans="113:120" x14ac:dyDescent="0.25">
      <c r="DI4741" t="s">
        <v>14</v>
      </c>
      <c r="DJ4741" t="s">
        <v>13227</v>
      </c>
      <c r="DK4741" s="3" t="s">
        <v>13228</v>
      </c>
      <c r="DL4741" t="s">
        <v>13229</v>
      </c>
      <c r="DM4741" t="str">
        <f t="shared" si="78"/>
        <v>RI001 - Housing Authority Providence</v>
      </c>
      <c r="DN4741" s="11" t="s">
        <v>13232</v>
      </c>
      <c r="DO4741" t="s">
        <v>13233</v>
      </c>
      <c r="DP4741">
        <v>404</v>
      </c>
    </row>
    <row r="4742" spans="113:120" x14ac:dyDescent="0.25">
      <c r="DI4742" t="s">
        <v>14</v>
      </c>
      <c r="DJ4742" t="s">
        <v>13227</v>
      </c>
      <c r="DK4742" s="3" t="s">
        <v>13228</v>
      </c>
      <c r="DL4742" t="s">
        <v>13229</v>
      </c>
      <c r="DM4742" t="str">
        <f t="shared" ref="DM4742:DM4805" si="79">CONCATENATE(DJ4742," - ",DL4742)</f>
        <v>RI001 - Housing Authority Providence</v>
      </c>
      <c r="DN4742" s="11" t="s">
        <v>13234</v>
      </c>
      <c r="DO4742" t="s">
        <v>13235</v>
      </c>
      <c r="DP4742">
        <v>508</v>
      </c>
    </row>
    <row r="4743" spans="113:120" x14ac:dyDescent="0.25">
      <c r="DI4743" t="s">
        <v>14</v>
      </c>
      <c r="DJ4743" t="s">
        <v>13227</v>
      </c>
      <c r="DK4743" s="3" t="s">
        <v>13228</v>
      </c>
      <c r="DL4743" t="s">
        <v>13229</v>
      </c>
      <c r="DM4743" t="str">
        <f t="shared" si="79"/>
        <v>RI001 - Housing Authority Providence</v>
      </c>
      <c r="DN4743" s="11" t="s">
        <v>13236</v>
      </c>
      <c r="DO4743" t="s">
        <v>13237</v>
      </c>
      <c r="DP4743">
        <v>330</v>
      </c>
    </row>
    <row r="4744" spans="113:120" x14ac:dyDescent="0.25">
      <c r="DI4744" t="s">
        <v>14</v>
      </c>
      <c r="DJ4744" t="s">
        <v>13227</v>
      </c>
      <c r="DK4744" s="3" t="s">
        <v>13228</v>
      </c>
      <c r="DL4744" t="s">
        <v>13229</v>
      </c>
      <c r="DM4744" t="str">
        <f t="shared" si="79"/>
        <v>RI001 - Housing Authority Providence</v>
      </c>
      <c r="DN4744" s="11" t="s">
        <v>13238</v>
      </c>
      <c r="DO4744" t="s">
        <v>13239</v>
      </c>
      <c r="DP4744">
        <v>291</v>
      </c>
    </row>
    <row r="4745" spans="113:120" x14ac:dyDescent="0.25">
      <c r="DI4745" t="s">
        <v>14</v>
      </c>
      <c r="DJ4745" t="s">
        <v>13227</v>
      </c>
      <c r="DK4745" s="3" t="s">
        <v>13228</v>
      </c>
      <c r="DL4745" t="s">
        <v>13229</v>
      </c>
      <c r="DM4745" t="str">
        <f t="shared" si="79"/>
        <v>RI001 - Housing Authority Providence</v>
      </c>
      <c r="DN4745" s="11" t="s">
        <v>13240</v>
      </c>
      <c r="DO4745" t="s">
        <v>13241</v>
      </c>
      <c r="DP4745">
        <v>204</v>
      </c>
    </row>
    <row r="4746" spans="113:120" x14ac:dyDescent="0.25">
      <c r="DI4746" t="s">
        <v>14</v>
      </c>
      <c r="DJ4746" t="s">
        <v>13227</v>
      </c>
      <c r="DK4746" s="3" t="s">
        <v>13228</v>
      </c>
      <c r="DL4746" t="s">
        <v>13229</v>
      </c>
      <c r="DM4746" t="str">
        <f t="shared" si="79"/>
        <v>RI001 - Housing Authority Providence</v>
      </c>
      <c r="DN4746" s="11" t="s">
        <v>13242</v>
      </c>
      <c r="DO4746" t="s">
        <v>13243</v>
      </c>
      <c r="DP4746">
        <v>194</v>
      </c>
    </row>
    <row r="4747" spans="113:120" x14ac:dyDescent="0.25">
      <c r="DI4747" t="s">
        <v>14</v>
      </c>
      <c r="DJ4747" t="s">
        <v>13227</v>
      </c>
      <c r="DK4747" s="3" t="s">
        <v>13228</v>
      </c>
      <c r="DL4747" t="s">
        <v>13229</v>
      </c>
      <c r="DM4747" t="str">
        <f t="shared" si="79"/>
        <v>RI001 - Housing Authority Providence</v>
      </c>
      <c r="DN4747" s="11" t="s">
        <v>13244</v>
      </c>
      <c r="DO4747" t="s">
        <v>13245</v>
      </c>
      <c r="DP4747">
        <v>106</v>
      </c>
    </row>
    <row r="4748" spans="113:120" x14ac:dyDescent="0.25">
      <c r="DI4748" t="s">
        <v>14</v>
      </c>
      <c r="DJ4748" t="s">
        <v>13227</v>
      </c>
      <c r="DK4748" s="3" t="s">
        <v>13228</v>
      </c>
      <c r="DL4748" t="s">
        <v>13229</v>
      </c>
      <c r="DM4748" t="str">
        <f t="shared" si="79"/>
        <v>RI001 - Housing Authority Providence</v>
      </c>
      <c r="DN4748" s="11" t="s">
        <v>13246</v>
      </c>
      <c r="DO4748" t="s">
        <v>13247</v>
      </c>
      <c r="DP4748">
        <v>194</v>
      </c>
    </row>
    <row r="4749" spans="113:120" x14ac:dyDescent="0.25">
      <c r="DI4749" t="s">
        <v>14</v>
      </c>
      <c r="DJ4749" t="s">
        <v>13248</v>
      </c>
      <c r="DK4749" s="3" t="s">
        <v>13228</v>
      </c>
      <c r="DL4749" t="s">
        <v>13249</v>
      </c>
      <c r="DM4749" t="str">
        <f t="shared" si="79"/>
        <v>RI002 - Housing Authority of the City of Pawtucket</v>
      </c>
      <c r="DN4749" s="11" t="s">
        <v>13250</v>
      </c>
      <c r="DO4749" t="s">
        <v>13251</v>
      </c>
      <c r="DP4749">
        <v>163</v>
      </c>
    </row>
    <row r="4750" spans="113:120" x14ac:dyDescent="0.25">
      <c r="DI4750" t="s">
        <v>14</v>
      </c>
      <c r="DJ4750" t="s">
        <v>13248</v>
      </c>
      <c r="DK4750" s="3" t="s">
        <v>13228</v>
      </c>
      <c r="DL4750" t="s">
        <v>13249</v>
      </c>
      <c r="DM4750" t="str">
        <f t="shared" si="79"/>
        <v>RI002 - Housing Authority of the City of Pawtucket</v>
      </c>
      <c r="DN4750" s="11" t="s">
        <v>13252</v>
      </c>
      <c r="DO4750" t="s">
        <v>13253</v>
      </c>
      <c r="DP4750">
        <v>171</v>
      </c>
    </row>
    <row r="4751" spans="113:120" x14ac:dyDescent="0.25">
      <c r="DI4751" t="s">
        <v>14</v>
      </c>
      <c r="DJ4751" t="s">
        <v>13248</v>
      </c>
      <c r="DK4751" s="3" t="s">
        <v>13228</v>
      </c>
      <c r="DL4751" t="s">
        <v>13249</v>
      </c>
      <c r="DM4751" t="str">
        <f t="shared" si="79"/>
        <v>RI002 - Housing Authority of the City of Pawtucket</v>
      </c>
      <c r="DN4751" s="11" t="s">
        <v>13254</v>
      </c>
      <c r="DO4751" t="s">
        <v>13255</v>
      </c>
      <c r="DP4751">
        <v>250</v>
      </c>
    </row>
    <row r="4752" spans="113:120" x14ac:dyDescent="0.25">
      <c r="DI4752" t="s">
        <v>14</v>
      </c>
      <c r="DJ4752" t="s">
        <v>13248</v>
      </c>
      <c r="DK4752" s="3" t="s">
        <v>13228</v>
      </c>
      <c r="DL4752" t="s">
        <v>13249</v>
      </c>
      <c r="DM4752" t="str">
        <f t="shared" si="79"/>
        <v>RI002 - Housing Authority of the City of Pawtucket</v>
      </c>
      <c r="DN4752" s="11" t="s">
        <v>13256</v>
      </c>
      <c r="DO4752" t="s">
        <v>13257</v>
      </c>
      <c r="DP4752">
        <v>112</v>
      </c>
    </row>
    <row r="4753" spans="113:120" x14ac:dyDescent="0.25">
      <c r="DI4753" t="s">
        <v>14</v>
      </c>
      <c r="DJ4753" t="s">
        <v>13248</v>
      </c>
      <c r="DK4753" s="3" t="s">
        <v>13228</v>
      </c>
      <c r="DL4753" t="s">
        <v>13249</v>
      </c>
      <c r="DM4753" t="str">
        <f t="shared" si="79"/>
        <v>RI002 - Housing Authority of the City of Pawtucket</v>
      </c>
      <c r="DN4753" s="11" t="s">
        <v>13258</v>
      </c>
      <c r="DO4753" t="s">
        <v>13259</v>
      </c>
      <c r="DP4753">
        <v>92</v>
      </c>
    </row>
    <row r="4754" spans="113:120" x14ac:dyDescent="0.25">
      <c r="DI4754" t="s">
        <v>14</v>
      </c>
      <c r="DJ4754" t="s">
        <v>13260</v>
      </c>
      <c r="DK4754" s="3" t="s">
        <v>13228</v>
      </c>
      <c r="DL4754" t="s">
        <v>13261</v>
      </c>
      <c r="DM4754" t="str">
        <f t="shared" si="79"/>
        <v>RI003 - Woonsocket Housing Authority</v>
      </c>
      <c r="DN4754" s="11" t="s">
        <v>13262</v>
      </c>
      <c r="DO4754" t="s">
        <v>13263</v>
      </c>
      <c r="DP4754">
        <v>282</v>
      </c>
    </row>
    <row r="4755" spans="113:120" x14ac:dyDescent="0.25">
      <c r="DI4755" t="s">
        <v>14</v>
      </c>
      <c r="DJ4755" t="s">
        <v>13260</v>
      </c>
      <c r="DK4755" s="3" t="s">
        <v>13228</v>
      </c>
      <c r="DL4755" t="s">
        <v>13261</v>
      </c>
      <c r="DM4755" t="str">
        <f t="shared" si="79"/>
        <v>RI003 - Woonsocket Housing Authority</v>
      </c>
      <c r="DN4755" s="11" t="s">
        <v>13264</v>
      </c>
      <c r="DO4755" t="s">
        <v>13265</v>
      </c>
      <c r="DP4755">
        <v>300</v>
      </c>
    </row>
    <row r="4756" spans="113:120" x14ac:dyDescent="0.25">
      <c r="DI4756" t="s">
        <v>14</v>
      </c>
      <c r="DJ4756" t="s">
        <v>13260</v>
      </c>
      <c r="DK4756" s="3" t="s">
        <v>13228</v>
      </c>
      <c r="DL4756" t="s">
        <v>13261</v>
      </c>
      <c r="DM4756" t="str">
        <f t="shared" si="79"/>
        <v>RI003 - Woonsocket Housing Authority</v>
      </c>
      <c r="DN4756" s="11" t="s">
        <v>13266</v>
      </c>
      <c r="DO4756" t="s">
        <v>5061</v>
      </c>
      <c r="DP4756">
        <v>126</v>
      </c>
    </row>
    <row r="4757" spans="113:120" x14ac:dyDescent="0.25">
      <c r="DI4757" t="s">
        <v>14</v>
      </c>
      <c r="DJ4757" t="s">
        <v>13260</v>
      </c>
      <c r="DK4757" s="3" t="s">
        <v>13228</v>
      </c>
      <c r="DL4757" t="s">
        <v>13261</v>
      </c>
      <c r="DM4757" t="str">
        <f t="shared" si="79"/>
        <v>RI003 - Woonsocket Housing Authority</v>
      </c>
      <c r="DN4757" s="11" t="s">
        <v>13267</v>
      </c>
      <c r="DO4757" t="s">
        <v>13268</v>
      </c>
      <c r="DP4757">
        <v>198</v>
      </c>
    </row>
    <row r="4758" spans="113:120" x14ac:dyDescent="0.25">
      <c r="DI4758" t="s">
        <v>14</v>
      </c>
      <c r="DJ4758" t="s">
        <v>13260</v>
      </c>
      <c r="DK4758" s="3" t="s">
        <v>13228</v>
      </c>
      <c r="DL4758" t="s">
        <v>13261</v>
      </c>
      <c r="DM4758" t="str">
        <f t="shared" si="79"/>
        <v>RI003 - Woonsocket Housing Authority</v>
      </c>
      <c r="DN4758" s="11" t="s">
        <v>13269</v>
      </c>
      <c r="DO4758" t="s">
        <v>13270</v>
      </c>
      <c r="DP4758">
        <v>153</v>
      </c>
    </row>
    <row r="4759" spans="113:120" x14ac:dyDescent="0.25">
      <c r="DI4759" t="s">
        <v>14</v>
      </c>
      <c r="DJ4759" t="s">
        <v>13260</v>
      </c>
      <c r="DK4759" s="3" t="s">
        <v>13228</v>
      </c>
      <c r="DL4759" t="s">
        <v>13261</v>
      </c>
      <c r="DM4759" t="str">
        <f t="shared" si="79"/>
        <v>RI003 - Woonsocket Housing Authority</v>
      </c>
      <c r="DN4759" s="11" t="s">
        <v>13271</v>
      </c>
      <c r="DO4759" t="s">
        <v>13270</v>
      </c>
      <c r="DP4759">
        <v>153</v>
      </c>
    </row>
    <row r="4760" spans="113:120" x14ac:dyDescent="0.25">
      <c r="DI4760" t="s">
        <v>14</v>
      </c>
      <c r="DJ4760" t="s">
        <v>13272</v>
      </c>
      <c r="DK4760" s="3" t="s">
        <v>13228</v>
      </c>
      <c r="DL4760" t="s">
        <v>13273</v>
      </c>
      <c r="DM4760" t="str">
        <f t="shared" si="79"/>
        <v>RI004 - Central Falls Housing Authority</v>
      </c>
      <c r="DN4760" s="11" t="s">
        <v>13274</v>
      </c>
      <c r="DO4760" t="s">
        <v>13275</v>
      </c>
      <c r="DP4760">
        <v>125</v>
      </c>
    </row>
    <row r="4761" spans="113:120" x14ac:dyDescent="0.25">
      <c r="DI4761" t="s">
        <v>14</v>
      </c>
      <c r="DJ4761" t="s">
        <v>13272</v>
      </c>
      <c r="DK4761" s="3" t="s">
        <v>13228</v>
      </c>
      <c r="DL4761" t="s">
        <v>13273</v>
      </c>
      <c r="DM4761" t="str">
        <f t="shared" si="79"/>
        <v>RI004 - Central Falls Housing Authority</v>
      </c>
      <c r="DN4761" s="11" t="s">
        <v>13276</v>
      </c>
      <c r="DO4761" t="s">
        <v>13277</v>
      </c>
      <c r="DP4761">
        <v>203</v>
      </c>
    </row>
    <row r="4762" spans="113:120" x14ac:dyDescent="0.25">
      <c r="DI4762" t="s">
        <v>14</v>
      </c>
      <c r="DJ4762" t="s">
        <v>13278</v>
      </c>
      <c r="DK4762" s="3" t="s">
        <v>13228</v>
      </c>
      <c r="DL4762" t="s">
        <v>13279</v>
      </c>
      <c r="DM4762" t="str">
        <f t="shared" si="79"/>
        <v>RI005 - The Housing Authority of the City of Newport</v>
      </c>
      <c r="DN4762" s="11" t="s">
        <v>13280</v>
      </c>
      <c r="DO4762" t="s">
        <v>13281</v>
      </c>
      <c r="DP4762">
        <v>27</v>
      </c>
    </row>
    <row r="4763" spans="113:120" x14ac:dyDescent="0.25">
      <c r="DI4763" t="s">
        <v>14</v>
      </c>
      <c r="DJ4763" t="s">
        <v>13278</v>
      </c>
      <c r="DK4763" s="3" t="s">
        <v>13228</v>
      </c>
      <c r="DL4763" t="s">
        <v>13279</v>
      </c>
      <c r="DM4763" t="str">
        <f t="shared" si="79"/>
        <v>RI005 - The Housing Authority of the City of Newport</v>
      </c>
      <c r="DN4763" s="11" t="s">
        <v>13282</v>
      </c>
      <c r="DO4763" t="s">
        <v>13283</v>
      </c>
      <c r="DP4763">
        <v>76</v>
      </c>
    </row>
    <row r="4764" spans="113:120" x14ac:dyDescent="0.25">
      <c r="DI4764" t="s">
        <v>14</v>
      </c>
      <c r="DJ4764" t="s">
        <v>13278</v>
      </c>
      <c r="DK4764" s="3" t="s">
        <v>13228</v>
      </c>
      <c r="DL4764" t="s">
        <v>13279</v>
      </c>
      <c r="DM4764" t="str">
        <f t="shared" si="79"/>
        <v>RI005 - The Housing Authority of the City of Newport</v>
      </c>
      <c r="DN4764" s="11" t="s">
        <v>13284</v>
      </c>
      <c r="DO4764" t="s">
        <v>13285</v>
      </c>
      <c r="DP4764">
        <v>31</v>
      </c>
    </row>
    <row r="4765" spans="113:120" x14ac:dyDescent="0.25">
      <c r="DI4765" t="s">
        <v>14</v>
      </c>
      <c r="DJ4765" t="s">
        <v>13278</v>
      </c>
      <c r="DK4765" s="3" t="s">
        <v>13228</v>
      </c>
      <c r="DL4765" t="s">
        <v>13279</v>
      </c>
      <c r="DM4765" t="str">
        <f t="shared" si="79"/>
        <v>RI005 - The Housing Authority of the City of Newport</v>
      </c>
      <c r="DN4765" s="11" t="s">
        <v>13286</v>
      </c>
      <c r="DO4765" t="s">
        <v>13287</v>
      </c>
      <c r="DP4765">
        <v>156</v>
      </c>
    </row>
    <row r="4766" spans="113:120" x14ac:dyDescent="0.25">
      <c r="DI4766" t="s">
        <v>14</v>
      </c>
      <c r="DJ4766" t="s">
        <v>13278</v>
      </c>
      <c r="DK4766" s="3" t="s">
        <v>13228</v>
      </c>
      <c r="DL4766" t="s">
        <v>13279</v>
      </c>
      <c r="DM4766" t="str">
        <f t="shared" si="79"/>
        <v>RI005 - The Housing Authority of the City of Newport</v>
      </c>
      <c r="DN4766" s="11" t="s">
        <v>13288</v>
      </c>
      <c r="DO4766" t="s">
        <v>13289</v>
      </c>
      <c r="DP4766">
        <v>85</v>
      </c>
    </row>
    <row r="4767" spans="113:120" x14ac:dyDescent="0.25">
      <c r="DI4767" t="s">
        <v>14</v>
      </c>
      <c r="DJ4767" t="s">
        <v>13278</v>
      </c>
      <c r="DK4767" s="3" t="s">
        <v>13228</v>
      </c>
      <c r="DL4767" t="s">
        <v>13279</v>
      </c>
      <c r="DM4767" t="str">
        <f t="shared" si="79"/>
        <v>RI005 - The Housing Authority of the City of Newport</v>
      </c>
      <c r="DN4767" s="11" t="s">
        <v>13290</v>
      </c>
      <c r="DO4767" t="s">
        <v>13291</v>
      </c>
      <c r="DP4767">
        <v>36</v>
      </c>
    </row>
    <row r="4768" spans="113:120" x14ac:dyDescent="0.25">
      <c r="DI4768" t="s">
        <v>14</v>
      </c>
      <c r="DJ4768" t="s">
        <v>13278</v>
      </c>
      <c r="DK4768" s="3" t="s">
        <v>13228</v>
      </c>
      <c r="DL4768" t="s">
        <v>13279</v>
      </c>
      <c r="DM4768" t="str">
        <f t="shared" si="79"/>
        <v>RI005 - The Housing Authority of the City of Newport</v>
      </c>
      <c r="DN4768" s="11" t="s">
        <v>13292</v>
      </c>
      <c r="DO4768" t="s">
        <v>13293</v>
      </c>
      <c r="DP4768">
        <v>28</v>
      </c>
    </row>
    <row r="4769" spans="113:120" x14ac:dyDescent="0.25">
      <c r="DI4769" t="s">
        <v>14</v>
      </c>
      <c r="DJ4769" t="s">
        <v>13278</v>
      </c>
      <c r="DK4769" s="3" t="s">
        <v>13228</v>
      </c>
      <c r="DL4769" t="s">
        <v>13279</v>
      </c>
      <c r="DM4769" t="str">
        <f t="shared" si="79"/>
        <v>RI005 - The Housing Authority of the City of Newport</v>
      </c>
      <c r="DN4769" s="11" t="s">
        <v>13294</v>
      </c>
      <c r="DO4769" t="s">
        <v>13295</v>
      </c>
      <c r="DP4769">
        <v>17</v>
      </c>
    </row>
    <row r="4770" spans="113:120" x14ac:dyDescent="0.25">
      <c r="DI4770" t="s">
        <v>14</v>
      </c>
      <c r="DJ4770" t="s">
        <v>13278</v>
      </c>
      <c r="DK4770" s="3" t="s">
        <v>13228</v>
      </c>
      <c r="DL4770" t="s">
        <v>13279</v>
      </c>
      <c r="DM4770" t="str">
        <f t="shared" si="79"/>
        <v>RI005 - The Housing Authority of the City of Newport</v>
      </c>
      <c r="DN4770" s="11" t="s">
        <v>13296</v>
      </c>
      <c r="DO4770" t="s">
        <v>13297</v>
      </c>
      <c r="DP4770">
        <v>20</v>
      </c>
    </row>
    <row r="4771" spans="113:120" x14ac:dyDescent="0.25">
      <c r="DI4771" t="s">
        <v>14</v>
      </c>
      <c r="DJ4771" t="s">
        <v>13278</v>
      </c>
      <c r="DK4771" s="3" t="s">
        <v>13228</v>
      </c>
      <c r="DL4771" t="s">
        <v>13279</v>
      </c>
      <c r="DM4771" t="str">
        <f t="shared" si="79"/>
        <v>RI005 - The Housing Authority of the City of Newport</v>
      </c>
      <c r="DN4771" s="11" t="s">
        <v>13298</v>
      </c>
      <c r="DO4771" t="s">
        <v>13299</v>
      </c>
      <c r="DP4771">
        <v>2</v>
      </c>
    </row>
    <row r="4772" spans="113:120" x14ac:dyDescent="0.25">
      <c r="DI4772" t="s">
        <v>14</v>
      </c>
      <c r="DJ4772" t="s">
        <v>13278</v>
      </c>
      <c r="DK4772" s="3" t="s">
        <v>13228</v>
      </c>
      <c r="DL4772" t="s">
        <v>13279</v>
      </c>
      <c r="DM4772" t="str">
        <f t="shared" si="79"/>
        <v>RI005 - The Housing Authority of the City of Newport</v>
      </c>
      <c r="DN4772" s="11" t="s">
        <v>13300</v>
      </c>
      <c r="DO4772" t="s">
        <v>13301</v>
      </c>
      <c r="DP4772">
        <v>51</v>
      </c>
    </row>
    <row r="4773" spans="113:120" x14ac:dyDescent="0.25">
      <c r="DI4773" t="s">
        <v>14</v>
      </c>
      <c r="DJ4773" t="s">
        <v>13278</v>
      </c>
      <c r="DK4773" s="3" t="s">
        <v>13228</v>
      </c>
      <c r="DL4773" t="s">
        <v>13279</v>
      </c>
      <c r="DM4773" t="str">
        <f t="shared" si="79"/>
        <v>RI005 - The Housing Authority of the City of Newport</v>
      </c>
      <c r="DN4773" s="11" t="s">
        <v>13302</v>
      </c>
      <c r="DO4773" t="s">
        <v>13303</v>
      </c>
      <c r="DP4773">
        <v>15</v>
      </c>
    </row>
    <row r="4774" spans="113:120" x14ac:dyDescent="0.25">
      <c r="DI4774" t="s">
        <v>14</v>
      </c>
      <c r="DJ4774" t="s">
        <v>13278</v>
      </c>
      <c r="DK4774" s="3" t="s">
        <v>13228</v>
      </c>
      <c r="DL4774" t="s">
        <v>13279</v>
      </c>
      <c r="DM4774" t="str">
        <f t="shared" si="79"/>
        <v>RI005 - The Housing Authority of the City of Newport</v>
      </c>
      <c r="DN4774" s="11" t="s">
        <v>13304</v>
      </c>
      <c r="DO4774" t="s">
        <v>13305</v>
      </c>
      <c r="DP4774">
        <v>13</v>
      </c>
    </row>
    <row r="4775" spans="113:120" x14ac:dyDescent="0.25">
      <c r="DI4775" t="s">
        <v>14</v>
      </c>
      <c r="DJ4775" t="s">
        <v>13306</v>
      </c>
      <c r="DK4775" s="3" t="s">
        <v>13228</v>
      </c>
      <c r="DL4775" t="s">
        <v>13307</v>
      </c>
      <c r="DM4775" t="str">
        <f t="shared" si="79"/>
        <v>RI006 - Cranston Housing Authority</v>
      </c>
      <c r="DN4775" s="11" t="s">
        <v>13308</v>
      </c>
      <c r="DO4775" t="s">
        <v>13309</v>
      </c>
      <c r="DP4775">
        <v>79</v>
      </c>
    </row>
    <row r="4776" spans="113:120" x14ac:dyDescent="0.25">
      <c r="DI4776" t="s">
        <v>14</v>
      </c>
      <c r="DJ4776" t="s">
        <v>13306</v>
      </c>
      <c r="DK4776" s="3" t="s">
        <v>13228</v>
      </c>
      <c r="DL4776" t="s">
        <v>13307</v>
      </c>
      <c r="DM4776" t="str">
        <f t="shared" si="79"/>
        <v>RI006 - Cranston Housing Authority</v>
      </c>
      <c r="DN4776" s="11" t="s">
        <v>13310</v>
      </c>
      <c r="DO4776" t="s">
        <v>13311</v>
      </c>
      <c r="DP4776">
        <v>151</v>
      </c>
    </row>
    <row r="4777" spans="113:120" x14ac:dyDescent="0.25">
      <c r="DI4777" t="s">
        <v>14</v>
      </c>
      <c r="DJ4777" t="s">
        <v>13306</v>
      </c>
      <c r="DK4777" s="3" t="s">
        <v>13228</v>
      </c>
      <c r="DL4777" t="s">
        <v>13307</v>
      </c>
      <c r="DM4777" t="str">
        <f t="shared" si="79"/>
        <v>RI006 - Cranston Housing Authority</v>
      </c>
      <c r="DN4777" s="11" t="s">
        <v>13312</v>
      </c>
      <c r="DO4777" t="s">
        <v>13313</v>
      </c>
      <c r="DP4777">
        <v>171</v>
      </c>
    </row>
    <row r="4778" spans="113:120" x14ac:dyDescent="0.25">
      <c r="DI4778" t="s">
        <v>14</v>
      </c>
      <c r="DJ4778" t="s">
        <v>13306</v>
      </c>
      <c r="DK4778" s="3" t="s">
        <v>13228</v>
      </c>
      <c r="DL4778" t="s">
        <v>13307</v>
      </c>
      <c r="DM4778" t="str">
        <f t="shared" si="79"/>
        <v>RI006 - Cranston Housing Authority</v>
      </c>
      <c r="DN4778" s="11" t="s">
        <v>13314</v>
      </c>
      <c r="DO4778" t="s">
        <v>13315</v>
      </c>
      <c r="DP4778">
        <v>186</v>
      </c>
    </row>
    <row r="4779" spans="113:120" x14ac:dyDescent="0.25">
      <c r="DI4779" t="s">
        <v>14</v>
      </c>
      <c r="DJ4779" t="s">
        <v>13306</v>
      </c>
      <c r="DK4779" s="3" t="s">
        <v>13228</v>
      </c>
      <c r="DL4779" t="s">
        <v>13307</v>
      </c>
      <c r="DM4779" t="str">
        <f t="shared" si="79"/>
        <v>RI006 - Cranston Housing Authority</v>
      </c>
      <c r="DN4779" s="11" t="s">
        <v>13316</v>
      </c>
      <c r="DO4779" t="s">
        <v>13317</v>
      </c>
      <c r="DP4779">
        <v>15</v>
      </c>
    </row>
    <row r="4780" spans="113:120" x14ac:dyDescent="0.25">
      <c r="DI4780" t="s">
        <v>14</v>
      </c>
      <c r="DJ4780" t="s">
        <v>13318</v>
      </c>
      <c r="DK4780" s="3" t="s">
        <v>13228</v>
      </c>
      <c r="DL4780" t="s">
        <v>13319</v>
      </c>
      <c r="DM4780" t="str">
        <f t="shared" si="79"/>
        <v>RI007 - East Providence Housing Authority</v>
      </c>
      <c r="DN4780" s="11" t="s">
        <v>13320</v>
      </c>
      <c r="DO4780" t="s">
        <v>13321</v>
      </c>
      <c r="DP4780">
        <v>151</v>
      </c>
    </row>
    <row r="4781" spans="113:120" x14ac:dyDescent="0.25">
      <c r="DI4781" t="s">
        <v>14</v>
      </c>
      <c r="DJ4781" t="s">
        <v>13318</v>
      </c>
      <c r="DK4781" s="3" t="s">
        <v>13228</v>
      </c>
      <c r="DL4781" t="s">
        <v>13319</v>
      </c>
      <c r="DM4781" t="str">
        <f t="shared" si="79"/>
        <v>RI007 - East Providence Housing Authority</v>
      </c>
      <c r="DN4781" s="11" t="s">
        <v>13322</v>
      </c>
      <c r="DO4781" t="s">
        <v>13323</v>
      </c>
      <c r="DP4781">
        <v>150</v>
      </c>
    </row>
    <row r="4782" spans="113:120" x14ac:dyDescent="0.25">
      <c r="DI4782" t="s">
        <v>14</v>
      </c>
      <c r="DJ4782" t="s">
        <v>13318</v>
      </c>
      <c r="DK4782" s="3" t="s">
        <v>13228</v>
      </c>
      <c r="DL4782" t="s">
        <v>13319</v>
      </c>
      <c r="DM4782" t="str">
        <f t="shared" si="79"/>
        <v>RI007 - East Providence Housing Authority</v>
      </c>
      <c r="DN4782" s="11" t="s">
        <v>13324</v>
      </c>
      <c r="DO4782" t="s">
        <v>13325</v>
      </c>
      <c r="DP4782">
        <v>10</v>
      </c>
    </row>
    <row r="4783" spans="113:120" x14ac:dyDescent="0.25">
      <c r="DI4783" t="s">
        <v>14</v>
      </c>
      <c r="DJ4783" t="s">
        <v>13318</v>
      </c>
      <c r="DK4783" s="3" t="s">
        <v>13228</v>
      </c>
      <c r="DL4783" t="s">
        <v>13319</v>
      </c>
      <c r="DM4783" t="str">
        <f t="shared" si="79"/>
        <v>RI007 - East Providence Housing Authority</v>
      </c>
      <c r="DN4783" s="11" t="s">
        <v>13326</v>
      </c>
      <c r="DO4783" t="s">
        <v>13327</v>
      </c>
      <c r="DP4783">
        <v>100</v>
      </c>
    </row>
    <row r="4784" spans="113:120" x14ac:dyDescent="0.25">
      <c r="DI4784" t="s">
        <v>149</v>
      </c>
      <c r="DJ4784" t="s">
        <v>13328</v>
      </c>
      <c r="DK4784" s="3" t="s">
        <v>13228</v>
      </c>
      <c r="DL4784" t="s">
        <v>13329</v>
      </c>
      <c r="DM4784" t="str">
        <f t="shared" si="79"/>
        <v>RI008 - Town of Westerly Housing Authority</v>
      </c>
      <c r="DN4784" s="11" t="s">
        <v>13330</v>
      </c>
      <c r="DO4784" t="s">
        <v>13331</v>
      </c>
      <c r="DP4784">
        <v>123</v>
      </c>
    </row>
    <row r="4785" spans="113:120" x14ac:dyDescent="0.25">
      <c r="DI4785" t="s">
        <v>149</v>
      </c>
      <c r="DJ4785" t="s">
        <v>13332</v>
      </c>
      <c r="DK4785" s="3" t="s">
        <v>13228</v>
      </c>
      <c r="DL4785" t="s">
        <v>13333</v>
      </c>
      <c r="DM4785" t="str">
        <f t="shared" si="79"/>
        <v>RI009 - Johnston Housing Authority</v>
      </c>
      <c r="DN4785" s="11" t="s">
        <v>13334</v>
      </c>
      <c r="DO4785" t="s">
        <v>13335</v>
      </c>
      <c r="DP4785">
        <v>150</v>
      </c>
    </row>
    <row r="4786" spans="113:120" x14ac:dyDescent="0.25">
      <c r="DI4786" t="s">
        <v>149</v>
      </c>
      <c r="DJ4786" t="s">
        <v>13336</v>
      </c>
      <c r="DK4786" s="3" t="s">
        <v>13228</v>
      </c>
      <c r="DL4786" t="s">
        <v>13337</v>
      </c>
      <c r="DM4786" t="str">
        <f t="shared" si="79"/>
        <v>RI010 - Cumberland Housing Authority</v>
      </c>
      <c r="DN4786" s="11" t="s">
        <v>13338</v>
      </c>
      <c r="DO4786" t="s">
        <v>13339</v>
      </c>
      <c r="DP4786">
        <v>176</v>
      </c>
    </row>
    <row r="4787" spans="113:120" x14ac:dyDescent="0.25">
      <c r="DI4787" t="s">
        <v>14</v>
      </c>
      <c r="DJ4787" t="s">
        <v>13340</v>
      </c>
      <c r="DK4787" s="3" t="s">
        <v>13228</v>
      </c>
      <c r="DL4787" t="s">
        <v>13341</v>
      </c>
      <c r="DM4787" t="str">
        <f t="shared" si="79"/>
        <v>RI011 - Warwick Housing Authority</v>
      </c>
      <c r="DN4787" s="11" t="s">
        <v>13342</v>
      </c>
      <c r="DO4787" t="s">
        <v>13343</v>
      </c>
      <c r="DP4787">
        <v>152</v>
      </c>
    </row>
    <row r="4788" spans="113:120" x14ac:dyDescent="0.25">
      <c r="DI4788" t="s">
        <v>14</v>
      </c>
      <c r="DJ4788" t="s">
        <v>13340</v>
      </c>
      <c r="DK4788" s="3" t="s">
        <v>13228</v>
      </c>
      <c r="DL4788" t="s">
        <v>13341</v>
      </c>
      <c r="DM4788" t="str">
        <f t="shared" si="79"/>
        <v>RI011 - Warwick Housing Authority</v>
      </c>
      <c r="DN4788" s="11" t="s">
        <v>13344</v>
      </c>
      <c r="DO4788" t="s">
        <v>13345</v>
      </c>
      <c r="DP4788">
        <v>124</v>
      </c>
    </row>
    <row r="4789" spans="113:120" x14ac:dyDescent="0.25">
      <c r="DI4789" t="s">
        <v>14</v>
      </c>
      <c r="DJ4789" t="s">
        <v>13340</v>
      </c>
      <c r="DK4789" s="3" t="s">
        <v>13228</v>
      </c>
      <c r="DL4789" t="s">
        <v>13341</v>
      </c>
      <c r="DM4789" t="str">
        <f t="shared" si="79"/>
        <v>RI011 - Warwick Housing Authority</v>
      </c>
      <c r="DN4789" s="11" t="s">
        <v>13346</v>
      </c>
      <c r="DO4789" t="s">
        <v>13347</v>
      </c>
      <c r="DP4789">
        <v>180</v>
      </c>
    </row>
    <row r="4790" spans="113:120" x14ac:dyDescent="0.25">
      <c r="DI4790" t="s">
        <v>14</v>
      </c>
      <c r="DJ4790" t="s">
        <v>13340</v>
      </c>
      <c r="DK4790" s="3" t="s">
        <v>13228</v>
      </c>
      <c r="DL4790" t="s">
        <v>13341</v>
      </c>
      <c r="DM4790" t="str">
        <f t="shared" si="79"/>
        <v>RI011 - Warwick Housing Authority</v>
      </c>
      <c r="DN4790" s="11" t="s">
        <v>13348</v>
      </c>
      <c r="DO4790" t="s">
        <v>13349</v>
      </c>
      <c r="DP4790">
        <v>36</v>
      </c>
    </row>
    <row r="4791" spans="113:120" x14ac:dyDescent="0.25">
      <c r="DI4791" t="s">
        <v>14</v>
      </c>
      <c r="DJ4791" t="s">
        <v>13340</v>
      </c>
      <c r="DK4791" s="3" t="s">
        <v>13228</v>
      </c>
      <c r="DL4791" t="s">
        <v>13341</v>
      </c>
      <c r="DM4791" t="str">
        <f t="shared" si="79"/>
        <v>RI011 - Warwick Housing Authority</v>
      </c>
      <c r="DN4791" s="11" t="s">
        <v>13350</v>
      </c>
      <c r="DO4791" t="s">
        <v>13351</v>
      </c>
      <c r="DP4791">
        <v>26</v>
      </c>
    </row>
    <row r="4792" spans="113:120" x14ac:dyDescent="0.25">
      <c r="DI4792" t="s">
        <v>149</v>
      </c>
      <c r="DJ4792" t="s">
        <v>13352</v>
      </c>
      <c r="DK4792" s="3" t="s">
        <v>13228</v>
      </c>
      <c r="DL4792" t="s">
        <v>13353</v>
      </c>
      <c r="DM4792" t="str">
        <f t="shared" si="79"/>
        <v>RI012 - South Kingstown Housing Authority</v>
      </c>
      <c r="DN4792" s="11" t="s">
        <v>13354</v>
      </c>
      <c r="DO4792" t="s">
        <v>13355</v>
      </c>
      <c r="DP4792">
        <v>70</v>
      </c>
    </row>
    <row r="4793" spans="113:120" x14ac:dyDescent="0.25">
      <c r="DI4793" t="s">
        <v>149</v>
      </c>
      <c r="DJ4793" t="s">
        <v>13356</v>
      </c>
      <c r="DK4793" s="3" t="s">
        <v>13228</v>
      </c>
      <c r="DL4793" t="s">
        <v>13357</v>
      </c>
      <c r="DM4793" t="str">
        <f t="shared" si="79"/>
        <v>RI014 - Burrillville Housing Authority</v>
      </c>
      <c r="DN4793" s="11" t="s">
        <v>13358</v>
      </c>
      <c r="DO4793" t="s">
        <v>13359</v>
      </c>
      <c r="DP4793">
        <v>76</v>
      </c>
    </row>
    <row r="4794" spans="113:120" x14ac:dyDescent="0.25">
      <c r="DI4794" t="s">
        <v>149</v>
      </c>
      <c r="DJ4794" t="s">
        <v>13360</v>
      </c>
      <c r="DK4794" s="3" t="s">
        <v>13228</v>
      </c>
      <c r="DL4794" t="s">
        <v>13361</v>
      </c>
      <c r="DM4794" t="str">
        <f t="shared" si="79"/>
        <v>RI015 - West Warwick Housing Authority</v>
      </c>
      <c r="DN4794" s="11" t="s">
        <v>13362</v>
      </c>
      <c r="DO4794" t="s">
        <v>13363</v>
      </c>
      <c r="DP4794">
        <v>126</v>
      </c>
    </row>
    <row r="4795" spans="113:120" x14ac:dyDescent="0.25">
      <c r="DI4795" t="s">
        <v>149</v>
      </c>
      <c r="DJ4795" t="s">
        <v>13360</v>
      </c>
      <c r="DK4795" s="3" t="s">
        <v>13228</v>
      </c>
      <c r="DL4795" t="s">
        <v>13361</v>
      </c>
      <c r="DM4795" t="str">
        <f t="shared" si="79"/>
        <v>RI015 - West Warwick Housing Authority</v>
      </c>
      <c r="DN4795" s="11" t="s">
        <v>13364</v>
      </c>
      <c r="DO4795" t="s">
        <v>13365</v>
      </c>
      <c r="DP4795">
        <v>124</v>
      </c>
    </row>
    <row r="4796" spans="113:120" x14ac:dyDescent="0.25">
      <c r="DI4796" t="s">
        <v>149</v>
      </c>
      <c r="DJ4796" t="s">
        <v>13366</v>
      </c>
      <c r="DK4796" s="3" t="s">
        <v>13228</v>
      </c>
      <c r="DL4796" t="s">
        <v>13367</v>
      </c>
      <c r="DM4796" t="str">
        <f t="shared" si="79"/>
        <v>RI016 - Coventry Housing Authority</v>
      </c>
      <c r="DN4796" s="11" t="s">
        <v>13368</v>
      </c>
      <c r="DO4796" t="s">
        <v>13369</v>
      </c>
      <c r="DP4796">
        <v>195</v>
      </c>
    </row>
    <row r="4797" spans="113:120" x14ac:dyDescent="0.25">
      <c r="DI4797" t="s">
        <v>149</v>
      </c>
      <c r="DJ4797" t="s">
        <v>13370</v>
      </c>
      <c r="DK4797" s="3" t="s">
        <v>13228</v>
      </c>
      <c r="DL4797" t="s">
        <v>13371</v>
      </c>
      <c r="DM4797" t="str">
        <f t="shared" si="79"/>
        <v>RI017 - North Providence Housing Authority</v>
      </c>
      <c r="DN4797" s="11" t="s">
        <v>13372</v>
      </c>
      <c r="DO4797" t="s">
        <v>13373</v>
      </c>
      <c r="DP4797">
        <v>146</v>
      </c>
    </row>
    <row r="4798" spans="113:120" x14ac:dyDescent="0.25">
      <c r="DI4798" t="s">
        <v>14</v>
      </c>
      <c r="DJ4798" t="s">
        <v>13374</v>
      </c>
      <c r="DK4798" s="3" t="s">
        <v>13228</v>
      </c>
      <c r="DL4798" t="s">
        <v>5227</v>
      </c>
      <c r="DM4798" t="str">
        <f t="shared" si="79"/>
        <v>RI018 - Lincoln Housing Authority</v>
      </c>
      <c r="DN4798" s="11" t="s">
        <v>13375</v>
      </c>
      <c r="DO4798" t="s">
        <v>13376</v>
      </c>
      <c r="DP4798">
        <v>252</v>
      </c>
    </row>
    <row r="4799" spans="113:120" x14ac:dyDescent="0.25">
      <c r="DI4799" t="s">
        <v>149</v>
      </c>
      <c r="DJ4799" t="s">
        <v>13377</v>
      </c>
      <c r="DK4799" s="3" t="s">
        <v>13228</v>
      </c>
      <c r="DL4799" t="s">
        <v>13378</v>
      </c>
      <c r="DM4799" t="str">
        <f t="shared" si="79"/>
        <v>RI019 - Bristol Housing Authority</v>
      </c>
      <c r="DN4799" s="11" t="s">
        <v>13379</v>
      </c>
      <c r="DO4799" t="s">
        <v>13380</v>
      </c>
      <c r="DP4799">
        <v>193</v>
      </c>
    </row>
    <row r="4800" spans="113:120" x14ac:dyDescent="0.25">
      <c r="DI4800" t="s">
        <v>14</v>
      </c>
      <c r="DJ4800" t="s">
        <v>13381</v>
      </c>
      <c r="DK4800" s="3" t="s">
        <v>13228</v>
      </c>
      <c r="DL4800" t="s">
        <v>9155</v>
      </c>
      <c r="DM4800" t="str">
        <f t="shared" si="79"/>
        <v>RI020 - Smithfield Housing Authority</v>
      </c>
      <c r="DN4800" s="11" t="s">
        <v>13382</v>
      </c>
      <c r="DO4800" t="s">
        <v>13383</v>
      </c>
      <c r="DP4800">
        <v>50</v>
      </c>
    </row>
    <row r="4801" spans="113:120" x14ac:dyDescent="0.25">
      <c r="DI4801" t="s">
        <v>14</v>
      </c>
      <c r="DJ4801" t="s">
        <v>13384</v>
      </c>
      <c r="DK4801" s="3" t="s">
        <v>13228</v>
      </c>
      <c r="DL4801" t="s">
        <v>10995</v>
      </c>
      <c r="DM4801" t="str">
        <f t="shared" si="79"/>
        <v>RI021 - Jamestown Housing Authority</v>
      </c>
      <c r="DN4801" s="11" t="s">
        <v>13385</v>
      </c>
      <c r="DO4801" t="s">
        <v>13386</v>
      </c>
      <c r="DP4801">
        <v>35</v>
      </c>
    </row>
    <row r="4802" spans="113:120" x14ac:dyDescent="0.25">
      <c r="DI4802" t="s">
        <v>14</v>
      </c>
      <c r="DJ4802" t="s">
        <v>13387</v>
      </c>
      <c r="DK4802" s="3" t="s">
        <v>13228</v>
      </c>
      <c r="DL4802" t="s">
        <v>1035</v>
      </c>
      <c r="DM4802" t="str">
        <f t="shared" si="79"/>
        <v>RI022 - Warren Housing Authority</v>
      </c>
      <c r="DN4802" s="11" t="s">
        <v>13388</v>
      </c>
      <c r="DO4802" t="s">
        <v>13389</v>
      </c>
      <c r="DP4802">
        <v>153</v>
      </c>
    </row>
    <row r="4803" spans="113:120" x14ac:dyDescent="0.25">
      <c r="DI4803" t="s">
        <v>149</v>
      </c>
      <c r="DJ4803" t="s">
        <v>13390</v>
      </c>
      <c r="DK4803" s="3" t="s">
        <v>13228</v>
      </c>
      <c r="DL4803" t="s">
        <v>13391</v>
      </c>
      <c r="DM4803" t="str">
        <f t="shared" si="79"/>
        <v>RI024 - East Greenwich Housing Authority</v>
      </c>
      <c r="DN4803" s="11" t="s">
        <v>13392</v>
      </c>
      <c r="DO4803" t="s">
        <v>13393</v>
      </c>
      <c r="DP4803">
        <v>28</v>
      </c>
    </row>
    <row r="4804" spans="113:120" x14ac:dyDescent="0.25">
      <c r="DI4804" t="s">
        <v>149</v>
      </c>
      <c r="DJ4804" t="s">
        <v>13394</v>
      </c>
      <c r="DK4804" s="3" t="s">
        <v>13228</v>
      </c>
      <c r="DL4804" t="s">
        <v>13395</v>
      </c>
      <c r="DM4804" t="str">
        <f t="shared" si="79"/>
        <v>RI026 - Narragansett Housing Authority</v>
      </c>
      <c r="DN4804" s="11" t="s">
        <v>13396</v>
      </c>
      <c r="DO4804" t="s">
        <v>13397</v>
      </c>
      <c r="DP4804">
        <v>9</v>
      </c>
    </row>
    <row r="4805" spans="113:120" x14ac:dyDescent="0.25">
      <c r="DI4805" t="s">
        <v>149</v>
      </c>
      <c r="DJ4805" t="s">
        <v>13398</v>
      </c>
      <c r="DK4805" s="3" t="s">
        <v>13228</v>
      </c>
      <c r="DL4805" t="s">
        <v>13399</v>
      </c>
      <c r="DM4805" t="str">
        <f t="shared" si="79"/>
        <v>RI027 - Tiverton Housing Authority</v>
      </c>
      <c r="DN4805" s="11" t="s">
        <v>13400</v>
      </c>
      <c r="DO4805" t="s">
        <v>13401</v>
      </c>
      <c r="DP4805">
        <v>45</v>
      </c>
    </row>
    <row r="4806" spans="113:120" x14ac:dyDescent="0.25">
      <c r="DI4806" t="s">
        <v>14</v>
      </c>
      <c r="DJ4806" t="s">
        <v>13402</v>
      </c>
      <c r="DK4806" s="3" t="s">
        <v>13403</v>
      </c>
      <c r="DL4806" t="s">
        <v>13404</v>
      </c>
      <c r="DM4806" t="str">
        <f t="shared" ref="DM4806:DM4869" si="80">CONCATENATE(DJ4806," - ",DL4806)</f>
        <v>RQ005 - PUERTO RICO PUBLIC HOUSING ADMINISTRATION</v>
      </c>
      <c r="DN4806" s="11" t="s">
        <v>13405</v>
      </c>
      <c r="DO4806" t="s">
        <v>13406</v>
      </c>
      <c r="DP4806">
        <v>100</v>
      </c>
    </row>
    <row r="4807" spans="113:120" x14ac:dyDescent="0.25">
      <c r="DI4807" t="s">
        <v>14</v>
      </c>
      <c r="DJ4807" t="s">
        <v>13402</v>
      </c>
      <c r="DK4807" s="3" t="s">
        <v>13403</v>
      </c>
      <c r="DL4807" t="s">
        <v>13404</v>
      </c>
      <c r="DM4807" t="str">
        <f t="shared" si="80"/>
        <v>RQ005 - PUERTO RICO PUBLIC HOUSING ADMINISTRATION</v>
      </c>
      <c r="DN4807" s="11" t="s">
        <v>13407</v>
      </c>
      <c r="DO4807" t="s">
        <v>13408</v>
      </c>
      <c r="DP4807">
        <v>70</v>
      </c>
    </row>
    <row r="4808" spans="113:120" x14ac:dyDescent="0.25">
      <c r="DI4808" t="s">
        <v>14</v>
      </c>
      <c r="DJ4808" t="s">
        <v>13402</v>
      </c>
      <c r="DK4808" s="3" t="s">
        <v>13403</v>
      </c>
      <c r="DL4808" t="s">
        <v>13404</v>
      </c>
      <c r="DM4808" t="str">
        <f t="shared" si="80"/>
        <v>RQ005 - PUERTO RICO PUBLIC HOUSING ADMINISTRATION</v>
      </c>
      <c r="DN4808" s="11" t="s">
        <v>13409</v>
      </c>
      <c r="DO4808" t="s">
        <v>13410</v>
      </c>
      <c r="DP4808">
        <v>62</v>
      </c>
    </row>
    <row r="4809" spans="113:120" x14ac:dyDescent="0.25">
      <c r="DI4809" t="s">
        <v>14</v>
      </c>
      <c r="DJ4809" t="s">
        <v>13402</v>
      </c>
      <c r="DK4809" s="3" t="s">
        <v>13403</v>
      </c>
      <c r="DL4809" t="s">
        <v>13404</v>
      </c>
      <c r="DM4809" t="str">
        <f t="shared" si="80"/>
        <v>RQ005 - PUERTO RICO PUBLIC HOUSING ADMINISTRATION</v>
      </c>
      <c r="DN4809" s="11" t="s">
        <v>13411</v>
      </c>
      <c r="DO4809" t="s">
        <v>13412</v>
      </c>
      <c r="DP4809">
        <v>300</v>
      </c>
    </row>
    <row r="4810" spans="113:120" x14ac:dyDescent="0.25">
      <c r="DI4810" t="s">
        <v>14</v>
      </c>
      <c r="DJ4810" t="s">
        <v>13402</v>
      </c>
      <c r="DK4810" s="3" t="s">
        <v>13403</v>
      </c>
      <c r="DL4810" t="s">
        <v>13404</v>
      </c>
      <c r="DM4810" t="str">
        <f t="shared" si="80"/>
        <v>RQ005 - PUERTO RICO PUBLIC HOUSING ADMINISTRATION</v>
      </c>
      <c r="DN4810" s="11" t="s">
        <v>13413</v>
      </c>
      <c r="DO4810" t="s">
        <v>13414</v>
      </c>
      <c r="DP4810">
        <v>400</v>
      </c>
    </row>
    <row r="4811" spans="113:120" x14ac:dyDescent="0.25">
      <c r="DI4811" t="s">
        <v>14</v>
      </c>
      <c r="DJ4811" t="s">
        <v>13402</v>
      </c>
      <c r="DK4811" s="3" t="s">
        <v>13403</v>
      </c>
      <c r="DL4811" t="s">
        <v>13404</v>
      </c>
      <c r="DM4811" t="str">
        <f t="shared" si="80"/>
        <v>RQ005 - PUERTO RICO PUBLIC HOUSING ADMINISTRATION</v>
      </c>
      <c r="DN4811" s="11" t="s">
        <v>13415</v>
      </c>
      <c r="DO4811" t="s">
        <v>13416</v>
      </c>
      <c r="DP4811">
        <v>200</v>
      </c>
    </row>
    <row r="4812" spans="113:120" x14ac:dyDescent="0.25">
      <c r="DI4812" t="s">
        <v>14</v>
      </c>
      <c r="DJ4812" t="s">
        <v>13402</v>
      </c>
      <c r="DK4812" s="3" t="s">
        <v>13403</v>
      </c>
      <c r="DL4812" t="s">
        <v>13404</v>
      </c>
      <c r="DM4812" t="str">
        <f t="shared" si="80"/>
        <v>RQ005 - PUERTO RICO PUBLIC HOUSING ADMINISTRATION</v>
      </c>
      <c r="DN4812" s="11" t="s">
        <v>13417</v>
      </c>
      <c r="DO4812" t="s">
        <v>13418</v>
      </c>
      <c r="DP4812">
        <v>252</v>
      </c>
    </row>
    <row r="4813" spans="113:120" x14ac:dyDescent="0.25">
      <c r="DI4813" t="s">
        <v>14</v>
      </c>
      <c r="DJ4813" t="s">
        <v>13402</v>
      </c>
      <c r="DK4813" s="3" t="s">
        <v>13403</v>
      </c>
      <c r="DL4813" t="s">
        <v>13404</v>
      </c>
      <c r="DM4813" t="str">
        <f t="shared" si="80"/>
        <v>RQ005 - PUERTO RICO PUBLIC HOUSING ADMINISTRATION</v>
      </c>
      <c r="DN4813" s="11" t="s">
        <v>13419</v>
      </c>
      <c r="DO4813" t="s">
        <v>13420</v>
      </c>
      <c r="DP4813">
        <v>200</v>
      </c>
    </row>
    <row r="4814" spans="113:120" x14ac:dyDescent="0.25">
      <c r="DI4814" t="s">
        <v>14</v>
      </c>
      <c r="DJ4814" t="s">
        <v>13402</v>
      </c>
      <c r="DK4814" s="3" t="s">
        <v>13403</v>
      </c>
      <c r="DL4814" t="s">
        <v>13404</v>
      </c>
      <c r="DM4814" t="str">
        <f t="shared" si="80"/>
        <v>RQ005 - PUERTO RICO PUBLIC HOUSING ADMINISTRATION</v>
      </c>
      <c r="DN4814" s="11" t="s">
        <v>13421</v>
      </c>
      <c r="DO4814" t="s">
        <v>13422</v>
      </c>
      <c r="DP4814">
        <v>84</v>
      </c>
    </row>
    <row r="4815" spans="113:120" x14ac:dyDescent="0.25">
      <c r="DI4815" t="s">
        <v>14</v>
      </c>
      <c r="DJ4815" t="s">
        <v>13402</v>
      </c>
      <c r="DK4815" s="3" t="s">
        <v>13403</v>
      </c>
      <c r="DL4815" t="s">
        <v>13404</v>
      </c>
      <c r="DM4815" t="str">
        <f t="shared" si="80"/>
        <v>RQ005 - PUERTO RICO PUBLIC HOUSING ADMINISTRATION</v>
      </c>
      <c r="DN4815" s="11" t="s">
        <v>13423</v>
      </c>
      <c r="DO4815" t="s">
        <v>13424</v>
      </c>
      <c r="DP4815">
        <v>220</v>
      </c>
    </row>
    <row r="4816" spans="113:120" x14ac:dyDescent="0.25">
      <c r="DI4816" t="s">
        <v>14</v>
      </c>
      <c r="DJ4816" t="s">
        <v>13402</v>
      </c>
      <c r="DK4816" s="3" t="s">
        <v>13403</v>
      </c>
      <c r="DL4816" t="s">
        <v>13404</v>
      </c>
      <c r="DM4816" t="str">
        <f t="shared" si="80"/>
        <v>RQ005 - PUERTO RICO PUBLIC HOUSING ADMINISTRATION</v>
      </c>
      <c r="DN4816" s="11" t="s">
        <v>13425</v>
      </c>
      <c r="DO4816" t="s">
        <v>13426</v>
      </c>
      <c r="DP4816">
        <v>200</v>
      </c>
    </row>
    <row r="4817" spans="113:120" x14ac:dyDescent="0.25">
      <c r="DI4817" t="s">
        <v>14</v>
      </c>
      <c r="DJ4817" t="s">
        <v>13402</v>
      </c>
      <c r="DK4817" s="3" t="s">
        <v>13403</v>
      </c>
      <c r="DL4817" t="s">
        <v>13404</v>
      </c>
      <c r="DM4817" t="str">
        <f t="shared" si="80"/>
        <v>RQ005 - PUERTO RICO PUBLIC HOUSING ADMINISTRATION</v>
      </c>
      <c r="DN4817" s="11" t="s">
        <v>13427</v>
      </c>
      <c r="DO4817" t="s">
        <v>13428</v>
      </c>
      <c r="DP4817">
        <v>100</v>
      </c>
    </row>
    <row r="4818" spans="113:120" x14ac:dyDescent="0.25">
      <c r="DI4818" t="s">
        <v>14</v>
      </c>
      <c r="DJ4818" t="s">
        <v>13402</v>
      </c>
      <c r="DK4818" s="3" t="s">
        <v>13403</v>
      </c>
      <c r="DL4818" t="s">
        <v>13404</v>
      </c>
      <c r="DM4818" t="str">
        <f t="shared" si="80"/>
        <v>RQ005 - PUERTO RICO PUBLIC HOUSING ADMINISTRATION</v>
      </c>
      <c r="DN4818" s="11" t="s">
        <v>13429</v>
      </c>
      <c r="DO4818" t="s">
        <v>13430</v>
      </c>
      <c r="DP4818">
        <v>104</v>
      </c>
    </row>
    <row r="4819" spans="113:120" x14ac:dyDescent="0.25">
      <c r="DI4819" t="s">
        <v>14</v>
      </c>
      <c r="DJ4819" t="s">
        <v>13402</v>
      </c>
      <c r="DK4819" s="3" t="s">
        <v>13403</v>
      </c>
      <c r="DL4819" t="s">
        <v>13404</v>
      </c>
      <c r="DM4819" t="str">
        <f t="shared" si="80"/>
        <v>RQ005 - PUERTO RICO PUBLIC HOUSING ADMINISTRATION</v>
      </c>
      <c r="DN4819" s="11" t="s">
        <v>13431</v>
      </c>
      <c r="DO4819" t="s">
        <v>13432</v>
      </c>
      <c r="DP4819">
        <v>98</v>
      </c>
    </row>
    <row r="4820" spans="113:120" x14ac:dyDescent="0.25">
      <c r="DI4820" t="s">
        <v>14</v>
      </c>
      <c r="DJ4820" t="s">
        <v>13402</v>
      </c>
      <c r="DK4820" s="3" t="s">
        <v>13403</v>
      </c>
      <c r="DL4820" t="s">
        <v>13404</v>
      </c>
      <c r="DM4820" t="str">
        <f t="shared" si="80"/>
        <v>RQ005 - PUERTO RICO PUBLIC HOUSING ADMINISTRATION</v>
      </c>
      <c r="DN4820" s="11" t="s">
        <v>13433</v>
      </c>
      <c r="DO4820" t="s">
        <v>13434</v>
      </c>
      <c r="DP4820">
        <v>74</v>
      </c>
    </row>
    <row r="4821" spans="113:120" x14ac:dyDescent="0.25">
      <c r="DI4821" t="s">
        <v>14</v>
      </c>
      <c r="DJ4821" t="s">
        <v>13402</v>
      </c>
      <c r="DK4821" s="3" t="s">
        <v>13403</v>
      </c>
      <c r="DL4821" t="s">
        <v>13404</v>
      </c>
      <c r="DM4821" t="str">
        <f t="shared" si="80"/>
        <v>RQ005 - PUERTO RICO PUBLIC HOUSING ADMINISTRATION</v>
      </c>
      <c r="DN4821" s="11" t="s">
        <v>13435</v>
      </c>
      <c r="DO4821" t="s">
        <v>13436</v>
      </c>
      <c r="DP4821">
        <v>68</v>
      </c>
    </row>
    <row r="4822" spans="113:120" x14ac:dyDescent="0.25">
      <c r="DI4822" t="s">
        <v>14</v>
      </c>
      <c r="DJ4822" t="s">
        <v>13402</v>
      </c>
      <c r="DK4822" s="3" t="s">
        <v>13403</v>
      </c>
      <c r="DL4822" t="s">
        <v>13404</v>
      </c>
      <c r="DM4822" t="str">
        <f t="shared" si="80"/>
        <v>RQ005 - PUERTO RICO PUBLIC HOUSING ADMINISTRATION</v>
      </c>
      <c r="DN4822" s="11" t="s">
        <v>13437</v>
      </c>
      <c r="DO4822" t="s">
        <v>13438</v>
      </c>
      <c r="DP4822">
        <v>74</v>
      </c>
    </row>
    <row r="4823" spans="113:120" x14ac:dyDescent="0.25">
      <c r="DI4823" t="s">
        <v>14</v>
      </c>
      <c r="DJ4823" t="s">
        <v>13402</v>
      </c>
      <c r="DK4823" s="3" t="s">
        <v>13403</v>
      </c>
      <c r="DL4823" t="s">
        <v>13404</v>
      </c>
      <c r="DM4823" t="str">
        <f t="shared" si="80"/>
        <v>RQ005 - PUERTO RICO PUBLIC HOUSING ADMINISTRATION</v>
      </c>
      <c r="DN4823" s="11" t="s">
        <v>13439</v>
      </c>
      <c r="DO4823" t="s">
        <v>13440</v>
      </c>
      <c r="DP4823">
        <v>210</v>
      </c>
    </row>
    <row r="4824" spans="113:120" x14ac:dyDescent="0.25">
      <c r="DI4824" t="s">
        <v>14</v>
      </c>
      <c r="DJ4824" t="s">
        <v>13402</v>
      </c>
      <c r="DK4824" s="3" t="s">
        <v>13403</v>
      </c>
      <c r="DL4824" t="s">
        <v>13404</v>
      </c>
      <c r="DM4824" t="str">
        <f t="shared" si="80"/>
        <v>RQ005 - PUERTO RICO PUBLIC HOUSING ADMINISTRATION</v>
      </c>
      <c r="DN4824" s="11" t="s">
        <v>13441</v>
      </c>
      <c r="DO4824" t="s">
        <v>13442</v>
      </c>
      <c r="DP4824">
        <v>150</v>
      </c>
    </row>
    <row r="4825" spans="113:120" x14ac:dyDescent="0.25">
      <c r="DI4825" t="s">
        <v>14</v>
      </c>
      <c r="DJ4825" t="s">
        <v>13402</v>
      </c>
      <c r="DK4825" s="3" t="s">
        <v>13403</v>
      </c>
      <c r="DL4825" t="s">
        <v>13404</v>
      </c>
      <c r="DM4825" t="str">
        <f t="shared" si="80"/>
        <v>RQ005 - PUERTO RICO PUBLIC HOUSING ADMINISTRATION</v>
      </c>
      <c r="DN4825" s="11" t="s">
        <v>13443</v>
      </c>
      <c r="DO4825" t="s">
        <v>13444</v>
      </c>
      <c r="DP4825">
        <v>33</v>
      </c>
    </row>
    <row r="4826" spans="113:120" x14ac:dyDescent="0.25">
      <c r="DI4826" t="s">
        <v>14</v>
      </c>
      <c r="DJ4826" t="s">
        <v>13402</v>
      </c>
      <c r="DK4826" s="3" t="s">
        <v>13403</v>
      </c>
      <c r="DL4826" t="s">
        <v>13404</v>
      </c>
      <c r="DM4826" t="str">
        <f t="shared" si="80"/>
        <v>RQ005 - PUERTO RICO PUBLIC HOUSING ADMINISTRATION</v>
      </c>
      <c r="DN4826" s="11" t="s">
        <v>13445</v>
      </c>
      <c r="DO4826" t="s">
        <v>13446</v>
      </c>
      <c r="DP4826">
        <v>95</v>
      </c>
    </row>
    <row r="4827" spans="113:120" x14ac:dyDescent="0.25">
      <c r="DI4827" t="s">
        <v>14</v>
      </c>
      <c r="DJ4827" t="s">
        <v>13402</v>
      </c>
      <c r="DK4827" s="3" t="s">
        <v>13403</v>
      </c>
      <c r="DL4827" t="s">
        <v>13404</v>
      </c>
      <c r="DM4827" t="str">
        <f t="shared" si="80"/>
        <v>RQ005 - PUERTO RICO PUBLIC HOUSING ADMINISTRATION</v>
      </c>
      <c r="DN4827" s="11" t="s">
        <v>13447</v>
      </c>
      <c r="DO4827" t="s">
        <v>13448</v>
      </c>
      <c r="DP4827">
        <v>444</v>
      </c>
    </row>
    <row r="4828" spans="113:120" x14ac:dyDescent="0.25">
      <c r="DI4828" t="s">
        <v>14</v>
      </c>
      <c r="DJ4828" t="s">
        <v>13402</v>
      </c>
      <c r="DK4828" s="3" t="s">
        <v>13403</v>
      </c>
      <c r="DL4828" t="s">
        <v>13404</v>
      </c>
      <c r="DM4828" t="str">
        <f t="shared" si="80"/>
        <v>RQ005 - PUERTO RICO PUBLIC HOUSING ADMINISTRATION</v>
      </c>
      <c r="DN4828" s="11" t="s">
        <v>13449</v>
      </c>
      <c r="DO4828" t="s">
        <v>13450</v>
      </c>
      <c r="DP4828">
        <v>220</v>
      </c>
    </row>
    <row r="4829" spans="113:120" x14ac:dyDescent="0.25">
      <c r="DI4829" t="s">
        <v>14</v>
      </c>
      <c r="DJ4829" t="s">
        <v>13402</v>
      </c>
      <c r="DK4829" s="3" t="s">
        <v>13403</v>
      </c>
      <c r="DL4829" t="s">
        <v>13404</v>
      </c>
      <c r="DM4829" t="str">
        <f t="shared" si="80"/>
        <v>RQ005 - PUERTO RICO PUBLIC HOUSING ADMINISTRATION</v>
      </c>
      <c r="DN4829" s="11" t="s">
        <v>13451</v>
      </c>
      <c r="DO4829" t="s">
        <v>13452</v>
      </c>
      <c r="DP4829">
        <v>240</v>
      </c>
    </row>
    <row r="4830" spans="113:120" x14ac:dyDescent="0.25">
      <c r="DI4830" t="s">
        <v>14</v>
      </c>
      <c r="DJ4830" t="s">
        <v>13402</v>
      </c>
      <c r="DK4830" s="3" t="s">
        <v>13403</v>
      </c>
      <c r="DL4830" t="s">
        <v>13404</v>
      </c>
      <c r="DM4830" t="str">
        <f t="shared" si="80"/>
        <v>RQ005 - PUERTO RICO PUBLIC HOUSING ADMINISTRATION</v>
      </c>
      <c r="DN4830" s="11" t="s">
        <v>13453</v>
      </c>
      <c r="DO4830" t="s">
        <v>13454</v>
      </c>
      <c r="DP4830">
        <v>180</v>
      </c>
    </row>
    <row r="4831" spans="113:120" x14ac:dyDescent="0.25">
      <c r="DI4831" t="s">
        <v>14</v>
      </c>
      <c r="DJ4831" t="s">
        <v>13402</v>
      </c>
      <c r="DK4831" s="3" t="s">
        <v>13403</v>
      </c>
      <c r="DL4831" t="s">
        <v>13404</v>
      </c>
      <c r="DM4831" t="str">
        <f t="shared" si="80"/>
        <v>RQ005 - PUERTO RICO PUBLIC HOUSING ADMINISTRATION</v>
      </c>
      <c r="DN4831" s="11" t="s">
        <v>13455</v>
      </c>
      <c r="DO4831" t="s">
        <v>13456</v>
      </c>
      <c r="DP4831">
        <v>150</v>
      </c>
    </row>
    <row r="4832" spans="113:120" x14ac:dyDescent="0.25">
      <c r="DI4832" t="s">
        <v>14</v>
      </c>
      <c r="DJ4832" t="s">
        <v>13402</v>
      </c>
      <c r="DK4832" s="3" t="s">
        <v>13403</v>
      </c>
      <c r="DL4832" t="s">
        <v>13404</v>
      </c>
      <c r="DM4832" t="str">
        <f t="shared" si="80"/>
        <v>RQ005 - PUERTO RICO PUBLIC HOUSING ADMINISTRATION</v>
      </c>
      <c r="DN4832" s="11" t="s">
        <v>13457</v>
      </c>
      <c r="DO4832" t="s">
        <v>13458</v>
      </c>
      <c r="DP4832">
        <v>300</v>
      </c>
    </row>
    <row r="4833" spans="113:120" x14ac:dyDescent="0.25">
      <c r="DI4833" t="s">
        <v>14</v>
      </c>
      <c r="DJ4833" t="s">
        <v>13402</v>
      </c>
      <c r="DK4833" s="3" t="s">
        <v>13403</v>
      </c>
      <c r="DL4833" t="s">
        <v>13404</v>
      </c>
      <c r="DM4833" t="str">
        <f t="shared" si="80"/>
        <v>RQ005 - PUERTO RICO PUBLIC HOUSING ADMINISTRATION</v>
      </c>
      <c r="DN4833" s="11" t="s">
        <v>13459</v>
      </c>
      <c r="DO4833" t="s">
        <v>13460</v>
      </c>
      <c r="DP4833">
        <v>16</v>
      </c>
    </row>
    <row r="4834" spans="113:120" x14ac:dyDescent="0.25">
      <c r="DI4834" t="s">
        <v>14</v>
      </c>
      <c r="DJ4834" t="s">
        <v>13402</v>
      </c>
      <c r="DK4834" s="3" t="s">
        <v>13403</v>
      </c>
      <c r="DL4834" t="s">
        <v>13404</v>
      </c>
      <c r="DM4834" t="str">
        <f t="shared" si="80"/>
        <v>RQ005 - PUERTO RICO PUBLIC HOUSING ADMINISTRATION</v>
      </c>
      <c r="DN4834" s="11" t="s">
        <v>13461</v>
      </c>
      <c r="DO4834" t="s">
        <v>13462</v>
      </c>
      <c r="DP4834">
        <v>174</v>
      </c>
    </row>
    <row r="4835" spans="113:120" x14ac:dyDescent="0.25">
      <c r="DI4835" t="s">
        <v>14</v>
      </c>
      <c r="DJ4835" t="s">
        <v>13402</v>
      </c>
      <c r="DK4835" s="3" t="s">
        <v>13403</v>
      </c>
      <c r="DL4835" t="s">
        <v>13404</v>
      </c>
      <c r="DM4835" t="str">
        <f t="shared" si="80"/>
        <v>RQ005 - PUERTO RICO PUBLIC HOUSING ADMINISTRATION</v>
      </c>
      <c r="DN4835" s="11" t="s">
        <v>13463</v>
      </c>
      <c r="DO4835" t="s">
        <v>13464</v>
      </c>
      <c r="DP4835">
        <v>76</v>
      </c>
    </row>
    <row r="4836" spans="113:120" x14ac:dyDescent="0.25">
      <c r="DI4836" t="s">
        <v>14</v>
      </c>
      <c r="DJ4836" t="s">
        <v>13402</v>
      </c>
      <c r="DK4836" s="3" t="s">
        <v>13403</v>
      </c>
      <c r="DL4836" t="s">
        <v>13404</v>
      </c>
      <c r="DM4836" t="str">
        <f t="shared" si="80"/>
        <v>RQ005 - PUERTO RICO PUBLIC HOUSING ADMINISTRATION</v>
      </c>
      <c r="DN4836" s="11" t="s">
        <v>13465</v>
      </c>
      <c r="DO4836" t="s">
        <v>13466</v>
      </c>
      <c r="DP4836">
        <v>64</v>
      </c>
    </row>
    <row r="4837" spans="113:120" x14ac:dyDescent="0.25">
      <c r="DI4837" t="s">
        <v>14</v>
      </c>
      <c r="DJ4837" t="s">
        <v>13402</v>
      </c>
      <c r="DK4837" s="3" t="s">
        <v>13403</v>
      </c>
      <c r="DL4837" t="s">
        <v>13404</v>
      </c>
      <c r="DM4837" t="str">
        <f t="shared" si="80"/>
        <v>RQ005 - PUERTO RICO PUBLIC HOUSING ADMINISTRATION</v>
      </c>
      <c r="DN4837" s="11" t="s">
        <v>13467</v>
      </c>
      <c r="DO4837" t="s">
        <v>13468</v>
      </c>
      <c r="DP4837">
        <v>100</v>
      </c>
    </row>
    <row r="4838" spans="113:120" x14ac:dyDescent="0.25">
      <c r="DI4838" t="s">
        <v>14</v>
      </c>
      <c r="DJ4838" t="s">
        <v>13402</v>
      </c>
      <c r="DK4838" s="3" t="s">
        <v>13403</v>
      </c>
      <c r="DL4838" t="s">
        <v>13404</v>
      </c>
      <c r="DM4838" t="str">
        <f t="shared" si="80"/>
        <v>RQ005 - PUERTO RICO PUBLIC HOUSING ADMINISTRATION</v>
      </c>
      <c r="DN4838" s="11" t="s">
        <v>13469</v>
      </c>
      <c r="DO4838" t="s">
        <v>13470</v>
      </c>
      <c r="DP4838">
        <v>60</v>
      </c>
    </row>
    <row r="4839" spans="113:120" x14ac:dyDescent="0.25">
      <c r="DI4839" t="s">
        <v>14</v>
      </c>
      <c r="DJ4839" t="s">
        <v>13402</v>
      </c>
      <c r="DK4839" s="3" t="s">
        <v>13403</v>
      </c>
      <c r="DL4839" t="s">
        <v>13404</v>
      </c>
      <c r="DM4839" t="str">
        <f t="shared" si="80"/>
        <v>RQ005 - PUERTO RICO PUBLIC HOUSING ADMINISTRATION</v>
      </c>
      <c r="DN4839" s="11" t="s">
        <v>13471</v>
      </c>
      <c r="DO4839" t="s">
        <v>13472</v>
      </c>
      <c r="DP4839">
        <v>50</v>
      </c>
    </row>
    <row r="4840" spans="113:120" x14ac:dyDescent="0.25">
      <c r="DI4840" t="s">
        <v>14</v>
      </c>
      <c r="DJ4840" t="s">
        <v>13402</v>
      </c>
      <c r="DK4840" s="3" t="s">
        <v>13403</v>
      </c>
      <c r="DL4840" t="s">
        <v>13404</v>
      </c>
      <c r="DM4840" t="str">
        <f t="shared" si="80"/>
        <v>RQ005 - PUERTO RICO PUBLIC HOUSING ADMINISTRATION</v>
      </c>
      <c r="DN4840" s="11" t="s">
        <v>13473</v>
      </c>
      <c r="DO4840" t="s">
        <v>13474</v>
      </c>
      <c r="DP4840">
        <v>78</v>
      </c>
    </row>
    <row r="4841" spans="113:120" x14ac:dyDescent="0.25">
      <c r="DI4841" t="s">
        <v>14</v>
      </c>
      <c r="DJ4841" t="s">
        <v>13402</v>
      </c>
      <c r="DK4841" s="3" t="s">
        <v>13403</v>
      </c>
      <c r="DL4841" t="s">
        <v>13404</v>
      </c>
      <c r="DM4841" t="str">
        <f t="shared" si="80"/>
        <v>RQ005 - PUERTO RICO PUBLIC HOUSING ADMINISTRATION</v>
      </c>
      <c r="DN4841" s="11" t="s">
        <v>13475</v>
      </c>
      <c r="DO4841" t="s">
        <v>13476</v>
      </c>
      <c r="DP4841">
        <v>80</v>
      </c>
    </row>
    <row r="4842" spans="113:120" x14ac:dyDescent="0.25">
      <c r="DI4842" t="s">
        <v>14</v>
      </c>
      <c r="DJ4842" t="s">
        <v>13402</v>
      </c>
      <c r="DK4842" s="3" t="s">
        <v>13403</v>
      </c>
      <c r="DL4842" t="s">
        <v>13404</v>
      </c>
      <c r="DM4842" t="str">
        <f t="shared" si="80"/>
        <v>RQ005 - PUERTO RICO PUBLIC HOUSING ADMINISTRATION</v>
      </c>
      <c r="DN4842" s="11" t="s">
        <v>13477</v>
      </c>
      <c r="DO4842" t="s">
        <v>13478</v>
      </c>
      <c r="DP4842">
        <v>60</v>
      </c>
    </row>
    <row r="4843" spans="113:120" x14ac:dyDescent="0.25">
      <c r="DI4843" t="s">
        <v>14</v>
      </c>
      <c r="DJ4843" t="s">
        <v>13402</v>
      </c>
      <c r="DK4843" s="3" t="s">
        <v>13403</v>
      </c>
      <c r="DL4843" t="s">
        <v>13404</v>
      </c>
      <c r="DM4843" t="str">
        <f t="shared" si="80"/>
        <v>RQ005 - PUERTO RICO PUBLIC HOUSING ADMINISTRATION</v>
      </c>
      <c r="DN4843" s="11" t="s">
        <v>13479</v>
      </c>
      <c r="DO4843" t="s">
        <v>13480</v>
      </c>
      <c r="DP4843">
        <v>280</v>
      </c>
    </row>
    <row r="4844" spans="113:120" x14ac:dyDescent="0.25">
      <c r="DI4844" t="s">
        <v>14</v>
      </c>
      <c r="DJ4844" t="s">
        <v>13402</v>
      </c>
      <c r="DK4844" s="3" t="s">
        <v>13403</v>
      </c>
      <c r="DL4844" t="s">
        <v>13404</v>
      </c>
      <c r="DM4844" t="str">
        <f t="shared" si="80"/>
        <v>RQ005 - PUERTO RICO PUBLIC HOUSING ADMINISTRATION</v>
      </c>
      <c r="DN4844" s="11" t="s">
        <v>13481</v>
      </c>
      <c r="DO4844" t="s">
        <v>13482</v>
      </c>
      <c r="DP4844">
        <v>214</v>
      </c>
    </row>
    <row r="4845" spans="113:120" x14ac:dyDescent="0.25">
      <c r="DI4845" t="s">
        <v>14</v>
      </c>
      <c r="DJ4845" t="s">
        <v>13402</v>
      </c>
      <c r="DK4845" s="3" t="s">
        <v>13403</v>
      </c>
      <c r="DL4845" t="s">
        <v>13404</v>
      </c>
      <c r="DM4845" t="str">
        <f t="shared" si="80"/>
        <v>RQ005 - PUERTO RICO PUBLIC HOUSING ADMINISTRATION</v>
      </c>
      <c r="DN4845" s="11" t="s">
        <v>13483</v>
      </c>
      <c r="DO4845" t="s">
        <v>13484</v>
      </c>
      <c r="DP4845">
        <v>55</v>
      </c>
    </row>
    <row r="4846" spans="113:120" x14ac:dyDescent="0.25">
      <c r="DI4846" t="s">
        <v>14</v>
      </c>
      <c r="DJ4846" t="s">
        <v>13402</v>
      </c>
      <c r="DK4846" s="3" t="s">
        <v>13403</v>
      </c>
      <c r="DL4846" t="s">
        <v>13404</v>
      </c>
      <c r="DM4846" t="str">
        <f t="shared" si="80"/>
        <v>RQ005 - PUERTO RICO PUBLIC HOUSING ADMINISTRATION</v>
      </c>
      <c r="DN4846" s="11" t="s">
        <v>13485</v>
      </c>
      <c r="DO4846" t="s">
        <v>13486</v>
      </c>
      <c r="DP4846">
        <v>149</v>
      </c>
    </row>
    <row r="4847" spans="113:120" x14ac:dyDescent="0.25">
      <c r="DI4847" t="s">
        <v>14</v>
      </c>
      <c r="DJ4847" t="s">
        <v>13402</v>
      </c>
      <c r="DK4847" s="3" t="s">
        <v>13403</v>
      </c>
      <c r="DL4847" t="s">
        <v>13404</v>
      </c>
      <c r="DM4847" t="str">
        <f t="shared" si="80"/>
        <v>RQ005 - PUERTO RICO PUBLIC HOUSING ADMINISTRATION</v>
      </c>
      <c r="DN4847" s="11" t="s">
        <v>13487</v>
      </c>
      <c r="DO4847" t="s">
        <v>13488</v>
      </c>
      <c r="DP4847">
        <v>76</v>
      </c>
    </row>
    <row r="4848" spans="113:120" x14ac:dyDescent="0.25">
      <c r="DI4848" t="s">
        <v>14</v>
      </c>
      <c r="DJ4848" t="s">
        <v>13402</v>
      </c>
      <c r="DK4848" s="3" t="s">
        <v>13403</v>
      </c>
      <c r="DL4848" t="s">
        <v>13404</v>
      </c>
      <c r="DM4848" t="str">
        <f t="shared" si="80"/>
        <v>RQ005 - PUERTO RICO PUBLIC HOUSING ADMINISTRATION</v>
      </c>
      <c r="DN4848" s="11" t="s">
        <v>13489</v>
      </c>
      <c r="DO4848" t="s">
        <v>13490</v>
      </c>
      <c r="DP4848">
        <v>100</v>
      </c>
    </row>
    <row r="4849" spans="113:120" x14ac:dyDescent="0.25">
      <c r="DI4849" t="s">
        <v>14</v>
      </c>
      <c r="DJ4849" t="s">
        <v>13402</v>
      </c>
      <c r="DK4849" s="3" t="s">
        <v>13403</v>
      </c>
      <c r="DL4849" t="s">
        <v>13404</v>
      </c>
      <c r="DM4849" t="str">
        <f t="shared" si="80"/>
        <v>RQ005 - PUERTO RICO PUBLIC HOUSING ADMINISTRATION</v>
      </c>
      <c r="DN4849" s="11" t="s">
        <v>13491</v>
      </c>
      <c r="DO4849" t="s">
        <v>13492</v>
      </c>
      <c r="DP4849">
        <v>100</v>
      </c>
    </row>
    <row r="4850" spans="113:120" x14ac:dyDescent="0.25">
      <c r="DI4850" t="s">
        <v>14</v>
      </c>
      <c r="DJ4850" t="s">
        <v>13402</v>
      </c>
      <c r="DK4850" s="3" t="s">
        <v>13403</v>
      </c>
      <c r="DL4850" t="s">
        <v>13404</v>
      </c>
      <c r="DM4850" t="str">
        <f t="shared" si="80"/>
        <v>RQ005 - PUERTO RICO PUBLIC HOUSING ADMINISTRATION</v>
      </c>
      <c r="DN4850" s="11" t="s">
        <v>13493</v>
      </c>
      <c r="DO4850" t="s">
        <v>13494</v>
      </c>
      <c r="DP4850">
        <v>80</v>
      </c>
    </row>
    <row r="4851" spans="113:120" x14ac:dyDescent="0.25">
      <c r="DI4851" t="s">
        <v>14</v>
      </c>
      <c r="DJ4851" t="s">
        <v>13402</v>
      </c>
      <c r="DK4851" s="3" t="s">
        <v>13403</v>
      </c>
      <c r="DL4851" t="s">
        <v>13404</v>
      </c>
      <c r="DM4851" t="str">
        <f t="shared" si="80"/>
        <v>RQ005 - PUERTO RICO PUBLIC HOUSING ADMINISTRATION</v>
      </c>
      <c r="DN4851" s="11" t="s">
        <v>13495</v>
      </c>
      <c r="DO4851" t="s">
        <v>13496</v>
      </c>
      <c r="DP4851">
        <v>70</v>
      </c>
    </row>
    <row r="4852" spans="113:120" x14ac:dyDescent="0.25">
      <c r="DI4852" t="s">
        <v>14</v>
      </c>
      <c r="DJ4852" t="s">
        <v>13402</v>
      </c>
      <c r="DK4852" s="3" t="s">
        <v>13403</v>
      </c>
      <c r="DL4852" t="s">
        <v>13404</v>
      </c>
      <c r="DM4852" t="str">
        <f t="shared" si="80"/>
        <v>RQ005 - PUERTO RICO PUBLIC HOUSING ADMINISTRATION</v>
      </c>
      <c r="DN4852" s="11" t="s">
        <v>13497</v>
      </c>
      <c r="DO4852" t="s">
        <v>13498</v>
      </c>
      <c r="DP4852">
        <v>80</v>
      </c>
    </row>
    <row r="4853" spans="113:120" x14ac:dyDescent="0.25">
      <c r="DI4853" t="s">
        <v>14</v>
      </c>
      <c r="DJ4853" t="s">
        <v>13402</v>
      </c>
      <c r="DK4853" s="3" t="s">
        <v>13403</v>
      </c>
      <c r="DL4853" t="s">
        <v>13404</v>
      </c>
      <c r="DM4853" t="str">
        <f t="shared" si="80"/>
        <v>RQ005 - PUERTO RICO PUBLIC HOUSING ADMINISTRATION</v>
      </c>
      <c r="DN4853" s="11" t="s">
        <v>13499</v>
      </c>
      <c r="DO4853" t="s">
        <v>13500</v>
      </c>
      <c r="DP4853">
        <v>83</v>
      </c>
    </row>
    <row r="4854" spans="113:120" x14ac:dyDescent="0.25">
      <c r="DI4854" t="s">
        <v>14</v>
      </c>
      <c r="DJ4854" t="s">
        <v>13402</v>
      </c>
      <c r="DK4854" s="3" t="s">
        <v>13403</v>
      </c>
      <c r="DL4854" t="s">
        <v>13404</v>
      </c>
      <c r="DM4854" t="str">
        <f t="shared" si="80"/>
        <v>RQ005 - PUERTO RICO PUBLIC HOUSING ADMINISTRATION</v>
      </c>
      <c r="DN4854" s="11" t="s">
        <v>13501</v>
      </c>
      <c r="DO4854" t="s">
        <v>13502</v>
      </c>
      <c r="DP4854">
        <v>100</v>
      </c>
    </row>
    <row r="4855" spans="113:120" x14ac:dyDescent="0.25">
      <c r="DI4855" t="s">
        <v>14</v>
      </c>
      <c r="DJ4855" t="s">
        <v>13402</v>
      </c>
      <c r="DK4855" s="3" t="s">
        <v>13403</v>
      </c>
      <c r="DL4855" t="s">
        <v>13404</v>
      </c>
      <c r="DM4855" t="str">
        <f t="shared" si="80"/>
        <v>RQ005 - PUERTO RICO PUBLIC HOUSING ADMINISTRATION</v>
      </c>
      <c r="DN4855" s="11" t="s">
        <v>13503</v>
      </c>
      <c r="DO4855" t="s">
        <v>13504</v>
      </c>
      <c r="DP4855">
        <v>88</v>
      </c>
    </row>
    <row r="4856" spans="113:120" x14ac:dyDescent="0.25">
      <c r="DI4856" t="s">
        <v>14</v>
      </c>
      <c r="DJ4856" t="s">
        <v>13402</v>
      </c>
      <c r="DK4856" s="3" t="s">
        <v>13403</v>
      </c>
      <c r="DL4856" t="s">
        <v>13404</v>
      </c>
      <c r="DM4856" t="str">
        <f t="shared" si="80"/>
        <v>RQ005 - PUERTO RICO PUBLIC HOUSING ADMINISTRATION</v>
      </c>
      <c r="DN4856" s="11" t="s">
        <v>13505</v>
      </c>
      <c r="DO4856" t="s">
        <v>13506</v>
      </c>
      <c r="DP4856">
        <v>91</v>
      </c>
    </row>
    <row r="4857" spans="113:120" x14ac:dyDescent="0.25">
      <c r="DI4857" t="s">
        <v>14</v>
      </c>
      <c r="DJ4857" t="s">
        <v>13402</v>
      </c>
      <c r="DK4857" s="3" t="s">
        <v>13403</v>
      </c>
      <c r="DL4857" t="s">
        <v>13404</v>
      </c>
      <c r="DM4857" t="str">
        <f t="shared" si="80"/>
        <v>RQ005 - PUERTO RICO PUBLIC HOUSING ADMINISTRATION</v>
      </c>
      <c r="DN4857" s="11" t="s">
        <v>13507</v>
      </c>
      <c r="DO4857" t="s">
        <v>13508</v>
      </c>
      <c r="DP4857">
        <v>148</v>
      </c>
    </row>
    <row r="4858" spans="113:120" x14ac:dyDescent="0.25">
      <c r="DI4858" t="s">
        <v>14</v>
      </c>
      <c r="DJ4858" t="s">
        <v>13402</v>
      </c>
      <c r="DK4858" s="3" t="s">
        <v>13403</v>
      </c>
      <c r="DL4858" t="s">
        <v>13404</v>
      </c>
      <c r="DM4858" t="str">
        <f t="shared" si="80"/>
        <v>RQ005 - PUERTO RICO PUBLIC HOUSING ADMINISTRATION</v>
      </c>
      <c r="DN4858" s="11" t="s">
        <v>13509</v>
      </c>
      <c r="DO4858" t="s">
        <v>13510</v>
      </c>
      <c r="DP4858">
        <v>3</v>
      </c>
    </row>
    <row r="4859" spans="113:120" x14ac:dyDescent="0.25">
      <c r="DI4859" t="s">
        <v>14</v>
      </c>
      <c r="DJ4859" t="s">
        <v>13402</v>
      </c>
      <c r="DK4859" s="3" t="s">
        <v>13403</v>
      </c>
      <c r="DL4859" t="s">
        <v>13404</v>
      </c>
      <c r="DM4859" t="str">
        <f t="shared" si="80"/>
        <v>RQ005 - PUERTO RICO PUBLIC HOUSING ADMINISTRATION</v>
      </c>
      <c r="DN4859" s="11" t="s">
        <v>13511</v>
      </c>
      <c r="DO4859" t="s">
        <v>13510</v>
      </c>
      <c r="DP4859">
        <v>9</v>
      </c>
    </row>
    <row r="4860" spans="113:120" x14ac:dyDescent="0.25">
      <c r="DI4860" t="s">
        <v>14</v>
      </c>
      <c r="DJ4860" t="s">
        <v>13402</v>
      </c>
      <c r="DK4860" s="3" t="s">
        <v>13403</v>
      </c>
      <c r="DL4860" t="s">
        <v>13404</v>
      </c>
      <c r="DM4860" t="str">
        <f t="shared" si="80"/>
        <v>RQ005 - PUERTO RICO PUBLIC HOUSING ADMINISTRATION</v>
      </c>
      <c r="DN4860" s="11" t="s">
        <v>13512</v>
      </c>
      <c r="DO4860" t="s">
        <v>13513</v>
      </c>
      <c r="DP4860">
        <v>144</v>
      </c>
    </row>
    <row r="4861" spans="113:120" x14ac:dyDescent="0.25">
      <c r="DI4861" t="s">
        <v>14</v>
      </c>
      <c r="DJ4861" t="s">
        <v>13402</v>
      </c>
      <c r="DK4861" s="3" t="s">
        <v>13403</v>
      </c>
      <c r="DL4861" t="s">
        <v>13404</v>
      </c>
      <c r="DM4861" t="str">
        <f t="shared" si="80"/>
        <v>RQ005 - PUERTO RICO PUBLIC HOUSING ADMINISTRATION</v>
      </c>
      <c r="DN4861" s="11" t="s">
        <v>13514</v>
      </c>
      <c r="DO4861" t="s">
        <v>13515</v>
      </c>
      <c r="DP4861">
        <v>160</v>
      </c>
    </row>
    <row r="4862" spans="113:120" x14ac:dyDescent="0.25">
      <c r="DI4862" t="s">
        <v>14</v>
      </c>
      <c r="DJ4862" t="s">
        <v>13402</v>
      </c>
      <c r="DK4862" s="3" t="s">
        <v>13403</v>
      </c>
      <c r="DL4862" t="s">
        <v>13404</v>
      </c>
      <c r="DM4862" t="str">
        <f t="shared" si="80"/>
        <v>RQ005 - PUERTO RICO PUBLIC HOUSING ADMINISTRATION</v>
      </c>
      <c r="DN4862" s="11" t="s">
        <v>13516</v>
      </c>
      <c r="DO4862" t="s">
        <v>13517</v>
      </c>
      <c r="DP4862">
        <v>480</v>
      </c>
    </row>
    <row r="4863" spans="113:120" x14ac:dyDescent="0.25">
      <c r="DI4863" t="s">
        <v>14</v>
      </c>
      <c r="DJ4863" t="s">
        <v>13402</v>
      </c>
      <c r="DK4863" s="3" t="s">
        <v>13403</v>
      </c>
      <c r="DL4863" t="s">
        <v>13404</v>
      </c>
      <c r="DM4863" t="str">
        <f t="shared" si="80"/>
        <v>RQ005 - PUERTO RICO PUBLIC HOUSING ADMINISTRATION</v>
      </c>
      <c r="DN4863" s="11" t="s">
        <v>13518</v>
      </c>
      <c r="DO4863" t="s">
        <v>13519</v>
      </c>
      <c r="DP4863">
        <v>230</v>
      </c>
    </row>
    <row r="4864" spans="113:120" x14ac:dyDescent="0.25">
      <c r="DI4864" t="s">
        <v>14</v>
      </c>
      <c r="DJ4864" t="s">
        <v>13402</v>
      </c>
      <c r="DK4864" s="3" t="s">
        <v>13403</v>
      </c>
      <c r="DL4864" t="s">
        <v>13404</v>
      </c>
      <c r="DM4864" t="str">
        <f t="shared" si="80"/>
        <v>RQ005 - PUERTO RICO PUBLIC HOUSING ADMINISTRATION</v>
      </c>
      <c r="DN4864" s="11" t="s">
        <v>13520</v>
      </c>
      <c r="DO4864" t="s">
        <v>13521</v>
      </c>
      <c r="DP4864">
        <v>200</v>
      </c>
    </row>
    <row r="4865" spans="113:120" x14ac:dyDescent="0.25">
      <c r="DI4865" t="s">
        <v>14</v>
      </c>
      <c r="DJ4865" t="s">
        <v>13402</v>
      </c>
      <c r="DK4865" s="3" t="s">
        <v>13403</v>
      </c>
      <c r="DL4865" t="s">
        <v>13404</v>
      </c>
      <c r="DM4865" t="str">
        <f t="shared" si="80"/>
        <v>RQ005 - PUERTO RICO PUBLIC HOUSING ADMINISTRATION</v>
      </c>
      <c r="DN4865" s="11" t="s">
        <v>13522</v>
      </c>
      <c r="DO4865" t="s">
        <v>13523</v>
      </c>
      <c r="DP4865">
        <v>104</v>
      </c>
    </row>
    <row r="4866" spans="113:120" x14ac:dyDescent="0.25">
      <c r="DI4866" t="s">
        <v>14</v>
      </c>
      <c r="DJ4866" t="s">
        <v>13402</v>
      </c>
      <c r="DK4866" s="3" t="s">
        <v>13403</v>
      </c>
      <c r="DL4866" t="s">
        <v>13404</v>
      </c>
      <c r="DM4866" t="str">
        <f t="shared" si="80"/>
        <v>RQ005 - PUERTO RICO PUBLIC HOUSING ADMINISTRATION</v>
      </c>
      <c r="DN4866" s="11" t="s">
        <v>13524</v>
      </c>
      <c r="DO4866" t="s">
        <v>13525</v>
      </c>
      <c r="DP4866">
        <v>120</v>
      </c>
    </row>
    <row r="4867" spans="113:120" x14ac:dyDescent="0.25">
      <c r="DI4867" t="s">
        <v>14</v>
      </c>
      <c r="DJ4867" t="s">
        <v>13402</v>
      </c>
      <c r="DK4867" s="3" t="s">
        <v>13403</v>
      </c>
      <c r="DL4867" t="s">
        <v>13404</v>
      </c>
      <c r="DM4867" t="str">
        <f t="shared" si="80"/>
        <v>RQ005 - PUERTO RICO PUBLIC HOUSING ADMINISTRATION</v>
      </c>
      <c r="DN4867" s="11" t="s">
        <v>13526</v>
      </c>
      <c r="DO4867" t="s">
        <v>13527</v>
      </c>
      <c r="DP4867">
        <v>300</v>
      </c>
    </row>
    <row r="4868" spans="113:120" x14ac:dyDescent="0.25">
      <c r="DI4868" t="s">
        <v>14</v>
      </c>
      <c r="DJ4868" t="s">
        <v>13402</v>
      </c>
      <c r="DK4868" s="3" t="s">
        <v>13403</v>
      </c>
      <c r="DL4868" t="s">
        <v>13404</v>
      </c>
      <c r="DM4868" t="str">
        <f t="shared" si="80"/>
        <v>RQ005 - PUERTO RICO PUBLIC HOUSING ADMINISTRATION</v>
      </c>
      <c r="DN4868" s="11" t="s">
        <v>13528</v>
      </c>
      <c r="DO4868" t="s">
        <v>13529</v>
      </c>
      <c r="DP4868">
        <v>164</v>
      </c>
    </row>
    <row r="4869" spans="113:120" x14ac:dyDescent="0.25">
      <c r="DI4869" t="s">
        <v>14</v>
      </c>
      <c r="DJ4869" t="s">
        <v>13402</v>
      </c>
      <c r="DK4869" s="3" t="s">
        <v>13403</v>
      </c>
      <c r="DL4869" t="s">
        <v>13404</v>
      </c>
      <c r="DM4869" t="str">
        <f t="shared" si="80"/>
        <v>RQ005 - PUERTO RICO PUBLIC HOUSING ADMINISTRATION</v>
      </c>
      <c r="DN4869" s="11" t="s">
        <v>13530</v>
      </c>
      <c r="DO4869" t="s">
        <v>13531</v>
      </c>
      <c r="DP4869">
        <v>96</v>
      </c>
    </row>
    <row r="4870" spans="113:120" x14ac:dyDescent="0.25">
      <c r="DI4870" t="s">
        <v>14</v>
      </c>
      <c r="DJ4870" t="s">
        <v>13402</v>
      </c>
      <c r="DK4870" s="3" t="s">
        <v>13403</v>
      </c>
      <c r="DL4870" t="s">
        <v>13404</v>
      </c>
      <c r="DM4870" t="str">
        <f t="shared" ref="DM4870:DM4933" si="81">CONCATENATE(DJ4870," - ",DL4870)</f>
        <v>RQ005 - PUERTO RICO PUBLIC HOUSING ADMINISTRATION</v>
      </c>
      <c r="DN4870" s="11" t="s">
        <v>13532</v>
      </c>
      <c r="DO4870" t="s">
        <v>13533</v>
      </c>
      <c r="DP4870">
        <v>288</v>
      </c>
    </row>
    <row r="4871" spans="113:120" x14ac:dyDescent="0.25">
      <c r="DI4871" t="s">
        <v>14</v>
      </c>
      <c r="DJ4871" t="s">
        <v>13402</v>
      </c>
      <c r="DK4871" s="3" t="s">
        <v>13403</v>
      </c>
      <c r="DL4871" t="s">
        <v>13404</v>
      </c>
      <c r="DM4871" t="str">
        <f t="shared" si="81"/>
        <v>RQ005 - PUERTO RICO PUBLIC HOUSING ADMINISTRATION</v>
      </c>
      <c r="DN4871" s="11" t="s">
        <v>13534</v>
      </c>
      <c r="DO4871" t="s">
        <v>13535</v>
      </c>
      <c r="DP4871">
        <v>200</v>
      </c>
    </row>
    <row r="4872" spans="113:120" x14ac:dyDescent="0.25">
      <c r="DI4872" t="s">
        <v>14</v>
      </c>
      <c r="DJ4872" t="s">
        <v>13402</v>
      </c>
      <c r="DK4872" s="3" t="s">
        <v>13403</v>
      </c>
      <c r="DL4872" t="s">
        <v>13404</v>
      </c>
      <c r="DM4872" t="str">
        <f t="shared" si="81"/>
        <v>RQ005 - PUERTO RICO PUBLIC HOUSING ADMINISTRATION</v>
      </c>
      <c r="DN4872" s="11" t="s">
        <v>13536</v>
      </c>
      <c r="DO4872" t="s">
        <v>13537</v>
      </c>
      <c r="DP4872">
        <v>100</v>
      </c>
    </row>
    <row r="4873" spans="113:120" x14ac:dyDescent="0.25">
      <c r="DI4873" t="s">
        <v>14</v>
      </c>
      <c r="DJ4873" t="s">
        <v>13402</v>
      </c>
      <c r="DK4873" s="3" t="s">
        <v>13403</v>
      </c>
      <c r="DL4873" t="s">
        <v>13404</v>
      </c>
      <c r="DM4873" t="str">
        <f t="shared" si="81"/>
        <v>RQ005 - PUERTO RICO PUBLIC HOUSING ADMINISTRATION</v>
      </c>
      <c r="DN4873" s="11" t="s">
        <v>13538</v>
      </c>
      <c r="DO4873" t="s">
        <v>13539</v>
      </c>
      <c r="DP4873">
        <v>100</v>
      </c>
    </row>
    <row r="4874" spans="113:120" x14ac:dyDescent="0.25">
      <c r="DI4874" t="s">
        <v>14</v>
      </c>
      <c r="DJ4874" t="s">
        <v>13402</v>
      </c>
      <c r="DK4874" s="3" t="s">
        <v>13403</v>
      </c>
      <c r="DL4874" t="s">
        <v>13404</v>
      </c>
      <c r="DM4874" t="str">
        <f t="shared" si="81"/>
        <v>RQ005 - PUERTO RICO PUBLIC HOUSING ADMINISTRATION</v>
      </c>
      <c r="DN4874" s="11" t="s">
        <v>13540</v>
      </c>
      <c r="DO4874" t="s">
        <v>13541</v>
      </c>
      <c r="DP4874">
        <v>100</v>
      </c>
    </row>
    <row r="4875" spans="113:120" x14ac:dyDescent="0.25">
      <c r="DI4875" t="s">
        <v>14</v>
      </c>
      <c r="DJ4875" t="s">
        <v>13402</v>
      </c>
      <c r="DK4875" s="3" t="s">
        <v>13403</v>
      </c>
      <c r="DL4875" t="s">
        <v>13404</v>
      </c>
      <c r="DM4875" t="str">
        <f t="shared" si="81"/>
        <v>RQ005 - PUERTO RICO PUBLIC HOUSING ADMINISTRATION</v>
      </c>
      <c r="DN4875" s="11" t="s">
        <v>13542</v>
      </c>
      <c r="DO4875" t="s">
        <v>13543</v>
      </c>
      <c r="DP4875">
        <v>3</v>
      </c>
    </row>
    <row r="4876" spans="113:120" x14ac:dyDescent="0.25">
      <c r="DI4876" t="s">
        <v>14</v>
      </c>
      <c r="DJ4876" t="s">
        <v>13402</v>
      </c>
      <c r="DK4876" s="3" t="s">
        <v>13403</v>
      </c>
      <c r="DL4876" t="s">
        <v>13404</v>
      </c>
      <c r="DM4876" t="str">
        <f t="shared" si="81"/>
        <v>RQ005 - PUERTO RICO PUBLIC HOUSING ADMINISTRATION</v>
      </c>
      <c r="DN4876" s="11" t="s">
        <v>13544</v>
      </c>
      <c r="DO4876" t="s">
        <v>13545</v>
      </c>
      <c r="DP4876">
        <v>7</v>
      </c>
    </row>
    <row r="4877" spans="113:120" x14ac:dyDescent="0.25">
      <c r="DI4877" t="s">
        <v>14</v>
      </c>
      <c r="DJ4877" t="s">
        <v>13402</v>
      </c>
      <c r="DK4877" s="3" t="s">
        <v>13403</v>
      </c>
      <c r="DL4877" t="s">
        <v>13404</v>
      </c>
      <c r="DM4877" t="str">
        <f t="shared" si="81"/>
        <v>RQ005 - PUERTO RICO PUBLIC HOUSING ADMINISTRATION</v>
      </c>
      <c r="DN4877" s="11" t="s">
        <v>13546</v>
      </c>
      <c r="DO4877" t="s">
        <v>13547</v>
      </c>
      <c r="DP4877">
        <v>160</v>
      </c>
    </row>
    <row r="4878" spans="113:120" x14ac:dyDescent="0.25">
      <c r="DI4878" t="s">
        <v>14</v>
      </c>
      <c r="DJ4878" t="s">
        <v>13402</v>
      </c>
      <c r="DK4878" s="3" t="s">
        <v>13403</v>
      </c>
      <c r="DL4878" t="s">
        <v>13404</v>
      </c>
      <c r="DM4878" t="str">
        <f t="shared" si="81"/>
        <v>RQ005 - PUERTO RICO PUBLIC HOUSING ADMINISTRATION</v>
      </c>
      <c r="DN4878" s="11" t="s">
        <v>13548</v>
      </c>
      <c r="DO4878" t="s">
        <v>13549</v>
      </c>
      <c r="DP4878">
        <v>400</v>
      </c>
    </row>
    <row r="4879" spans="113:120" x14ac:dyDescent="0.25">
      <c r="DI4879" t="s">
        <v>14</v>
      </c>
      <c r="DJ4879" t="s">
        <v>13402</v>
      </c>
      <c r="DK4879" s="3" t="s">
        <v>13403</v>
      </c>
      <c r="DL4879" t="s">
        <v>13404</v>
      </c>
      <c r="DM4879" t="str">
        <f t="shared" si="81"/>
        <v>RQ005 - PUERTO RICO PUBLIC HOUSING ADMINISTRATION</v>
      </c>
      <c r="DN4879" s="11" t="s">
        <v>13550</v>
      </c>
      <c r="DO4879" t="s">
        <v>13551</v>
      </c>
      <c r="DP4879">
        <v>200</v>
      </c>
    </row>
    <row r="4880" spans="113:120" x14ac:dyDescent="0.25">
      <c r="DI4880" t="s">
        <v>14</v>
      </c>
      <c r="DJ4880" t="s">
        <v>13402</v>
      </c>
      <c r="DK4880" s="3" t="s">
        <v>13403</v>
      </c>
      <c r="DL4880" t="s">
        <v>13404</v>
      </c>
      <c r="DM4880" t="str">
        <f t="shared" si="81"/>
        <v>RQ005 - PUERTO RICO PUBLIC HOUSING ADMINISTRATION</v>
      </c>
      <c r="DN4880" s="11" t="s">
        <v>13552</v>
      </c>
      <c r="DO4880" t="s">
        <v>13551</v>
      </c>
      <c r="DP4880">
        <v>200</v>
      </c>
    </row>
    <row r="4881" spans="113:120" x14ac:dyDescent="0.25">
      <c r="DI4881" t="s">
        <v>14</v>
      </c>
      <c r="DJ4881" t="s">
        <v>13402</v>
      </c>
      <c r="DK4881" s="3" t="s">
        <v>13403</v>
      </c>
      <c r="DL4881" t="s">
        <v>13404</v>
      </c>
      <c r="DM4881" t="str">
        <f t="shared" si="81"/>
        <v>RQ005 - PUERTO RICO PUBLIC HOUSING ADMINISTRATION</v>
      </c>
      <c r="DN4881" s="11" t="s">
        <v>13553</v>
      </c>
      <c r="DO4881" t="s">
        <v>13554</v>
      </c>
      <c r="DP4881">
        <v>400</v>
      </c>
    </row>
    <row r="4882" spans="113:120" x14ac:dyDescent="0.25">
      <c r="DI4882" t="s">
        <v>14</v>
      </c>
      <c r="DJ4882" t="s">
        <v>13402</v>
      </c>
      <c r="DK4882" s="3" t="s">
        <v>13403</v>
      </c>
      <c r="DL4882" t="s">
        <v>13404</v>
      </c>
      <c r="DM4882" t="str">
        <f t="shared" si="81"/>
        <v>RQ005 - PUERTO RICO PUBLIC HOUSING ADMINISTRATION</v>
      </c>
      <c r="DN4882" s="11" t="s">
        <v>13555</v>
      </c>
      <c r="DO4882" t="s">
        <v>13556</v>
      </c>
      <c r="DP4882">
        <v>180</v>
      </c>
    </row>
    <row r="4883" spans="113:120" x14ac:dyDescent="0.25">
      <c r="DI4883" t="s">
        <v>14</v>
      </c>
      <c r="DJ4883" t="s">
        <v>13402</v>
      </c>
      <c r="DK4883" s="3" t="s">
        <v>13403</v>
      </c>
      <c r="DL4883" t="s">
        <v>13404</v>
      </c>
      <c r="DM4883" t="str">
        <f t="shared" si="81"/>
        <v>RQ005 - PUERTO RICO PUBLIC HOUSING ADMINISTRATION</v>
      </c>
      <c r="DN4883" s="11" t="s">
        <v>13557</v>
      </c>
      <c r="DO4883" t="s">
        <v>13558</v>
      </c>
      <c r="DP4883">
        <v>132</v>
      </c>
    </row>
    <row r="4884" spans="113:120" x14ac:dyDescent="0.25">
      <c r="DI4884" t="s">
        <v>14</v>
      </c>
      <c r="DJ4884" t="s">
        <v>13402</v>
      </c>
      <c r="DK4884" s="3" t="s">
        <v>13403</v>
      </c>
      <c r="DL4884" t="s">
        <v>13404</v>
      </c>
      <c r="DM4884" t="str">
        <f t="shared" si="81"/>
        <v>RQ005 - PUERTO RICO PUBLIC HOUSING ADMINISTRATION</v>
      </c>
      <c r="DN4884" s="11" t="s">
        <v>13559</v>
      </c>
      <c r="DO4884" t="s">
        <v>13560</v>
      </c>
      <c r="DP4884">
        <v>200</v>
      </c>
    </row>
    <row r="4885" spans="113:120" x14ac:dyDescent="0.25">
      <c r="DI4885" t="s">
        <v>14</v>
      </c>
      <c r="DJ4885" t="s">
        <v>13402</v>
      </c>
      <c r="DK4885" s="3" t="s">
        <v>13403</v>
      </c>
      <c r="DL4885" t="s">
        <v>13404</v>
      </c>
      <c r="DM4885" t="str">
        <f t="shared" si="81"/>
        <v>RQ005 - PUERTO RICO PUBLIC HOUSING ADMINISTRATION</v>
      </c>
      <c r="DN4885" s="11" t="s">
        <v>13561</v>
      </c>
      <c r="DO4885" t="s">
        <v>13562</v>
      </c>
      <c r="DP4885">
        <v>204</v>
      </c>
    </row>
    <row r="4886" spans="113:120" x14ac:dyDescent="0.25">
      <c r="DI4886" t="s">
        <v>14</v>
      </c>
      <c r="DJ4886" t="s">
        <v>13402</v>
      </c>
      <c r="DK4886" s="3" t="s">
        <v>13403</v>
      </c>
      <c r="DL4886" t="s">
        <v>13404</v>
      </c>
      <c r="DM4886" t="str">
        <f t="shared" si="81"/>
        <v>RQ005 - PUERTO RICO PUBLIC HOUSING ADMINISTRATION</v>
      </c>
      <c r="DN4886" s="11" t="s">
        <v>13563</v>
      </c>
      <c r="DO4886" t="s">
        <v>13564</v>
      </c>
      <c r="DP4886">
        <v>136</v>
      </c>
    </row>
    <row r="4887" spans="113:120" x14ac:dyDescent="0.25">
      <c r="DI4887" t="s">
        <v>14</v>
      </c>
      <c r="DJ4887" t="s">
        <v>13402</v>
      </c>
      <c r="DK4887" s="3" t="s">
        <v>13403</v>
      </c>
      <c r="DL4887" t="s">
        <v>13404</v>
      </c>
      <c r="DM4887" t="str">
        <f t="shared" si="81"/>
        <v>RQ005 - PUERTO RICO PUBLIC HOUSING ADMINISTRATION</v>
      </c>
      <c r="DN4887" s="11" t="s">
        <v>13565</v>
      </c>
      <c r="DO4887" t="s">
        <v>13566</v>
      </c>
      <c r="DP4887">
        <v>92</v>
      </c>
    </row>
    <row r="4888" spans="113:120" x14ac:dyDescent="0.25">
      <c r="DI4888" t="s">
        <v>14</v>
      </c>
      <c r="DJ4888" t="s">
        <v>13402</v>
      </c>
      <c r="DK4888" s="3" t="s">
        <v>13403</v>
      </c>
      <c r="DL4888" t="s">
        <v>13404</v>
      </c>
      <c r="DM4888" t="str">
        <f t="shared" si="81"/>
        <v>RQ005 - PUERTO RICO PUBLIC HOUSING ADMINISTRATION</v>
      </c>
      <c r="DN4888" s="11" t="s">
        <v>13567</v>
      </c>
      <c r="DO4888" t="s">
        <v>13568</v>
      </c>
      <c r="DP4888">
        <v>74</v>
      </c>
    </row>
    <row r="4889" spans="113:120" x14ac:dyDescent="0.25">
      <c r="DI4889" t="s">
        <v>14</v>
      </c>
      <c r="DJ4889" t="s">
        <v>13402</v>
      </c>
      <c r="DK4889" s="3" t="s">
        <v>13403</v>
      </c>
      <c r="DL4889" t="s">
        <v>13404</v>
      </c>
      <c r="DM4889" t="str">
        <f t="shared" si="81"/>
        <v>RQ005 - PUERTO RICO PUBLIC HOUSING ADMINISTRATION</v>
      </c>
      <c r="DN4889" s="11" t="s">
        <v>13569</v>
      </c>
      <c r="DO4889" t="s">
        <v>13570</v>
      </c>
      <c r="DP4889">
        <v>256</v>
      </c>
    </row>
    <row r="4890" spans="113:120" x14ac:dyDescent="0.25">
      <c r="DI4890" t="s">
        <v>14</v>
      </c>
      <c r="DJ4890" t="s">
        <v>13402</v>
      </c>
      <c r="DK4890" s="3" t="s">
        <v>13403</v>
      </c>
      <c r="DL4890" t="s">
        <v>13404</v>
      </c>
      <c r="DM4890" t="str">
        <f t="shared" si="81"/>
        <v>RQ005 - PUERTO RICO PUBLIC HOUSING ADMINISTRATION</v>
      </c>
      <c r="DN4890" s="11" t="s">
        <v>13571</v>
      </c>
      <c r="DO4890" t="s">
        <v>13572</v>
      </c>
      <c r="DP4890">
        <v>200</v>
      </c>
    </row>
    <row r="4891" spans="113:120" x14ac:dyDescent="0.25">
      <c r="DI4891" t="s">
        <v>14</v>
      </c>
      <c r="DJ4891" t="s">
        <v>13402</v>
      </c>
      <c r="DK4891" s="3" t="s">
        <v>13403</v>
      </c>
      <c r="DL4891" t="s">
        <v>13404</v>
      </c>
      <c r="DM4891" t="str">
        <f t="shared" si="81"/>
        <v>RQ005 - PUERTO RICO PUBLIC HOUSING ADMINISTRATION</v>
      </c>
      <c r="DN4891" s="11" t="s">
        <v>13573</v>
      </c>
      <c r="DO4891" t="s">
        <v>13574</v>
      </c>
      <c r="DP4891">
        <v>178</v>
      </c>
    </row>
    <row r="4892" spans="113:120" x14ac:dyDescent="0.25">
      <c r="DI4892" t="s">
        <v>14</v>
      </c>
      <c r="DJ4892" t="s">
        <v>13402</v>
      </c>
      <c r="DK4892" s="3" t="s">
        <v>13403</v>
      </c>
      <c r="DL4892" t="s">
        <v>13404</v>
      </c>
      <c r="DM4892" t="str">
        <f t="shared" si="81"/>
        <v>RQ005 - PUERTO RICO PUBLIC HOUSING ADMINISTRATION</v>
      </c>
      <c r="DN4892" s="11" t="s">
        <v>13575</v>
      </c>
      <c r="DO4892" t="s">
        <v>13576</v>
      </c>
      <c r="DP4892">
        <v>122</v>
      </c>
    </row>
    <row r="4893" spans="113:120" x14ac:dyDescent="0.25">
      <c r="DI4893" t="s">
        <v>14</v>
      </c>
      <c r="DJ4893" t="s">
        <v>13402</v>
      </c>
      <c r="DK4893" s="3" t="s">
        <v>13403</v>
      </c>
      <c r="DL4893" t="s">
        <v>13404</v>
      </c>
      <c r="DM4893" t="str">
        <f t="shared" si="81"/>
        <v>RQ005 - PUERTO RICO PUBLIC HOUSING ADMINISTRATION</v>
      </c>
      <c r="DN4893" s="11" t="s">
        <v>13577</v>
      </c>
      <c r="DO4893" t="s">
        <v>13578</v>
      </c>
      <c r="DP4893">
        <v>4</v>
      </c>
    </row>
    <row r="4894" spans="113:120" x14ac:dyDescent="0.25">
      <c r="DI4894" t="s">
        <v>14</v>
      </c>
      <c r="DJ4894" t="s">
        <v>13402</v>
      </c>
      <c r="DK4894" s="3" t="s">
        <v>13403</v>
      </c>
      <c r="DL4894" t="s">
        <v>13404</v>
      </c>
      <c r="DM4894" t="str">
        <f t="shared" si="81"/>
        <v>RQ005 - PUERTO RICO PUBLIC HOUSING ADMINISTRATION</v>
      </c>
      <c r="DN4894" s="11" t="s">
        <v>13579</v>
      </c>
      <c r="DO4894" t="s">
        <v>13580</v>
      </c>
      <c r="DP4894">
        <v>254</v>
      </c>
    </row>
    <row r="4895" spans="113:120" x14ac:dyDescent="0.25">
      <c r="DI4895" t="s">
        <v>14</v>
      </c>
      <c r="DJ4895" t="s">
        <v>13402</v>
      </c>
      <c r="DK4895" s="3" t="s">
        <v>13403</v>
      </c>
      <c r="DL4895" t="s">
        <v>13404</v>
      </c>
      <c r="DM4895" t="str">
        <f t="shared" si="81"/>
        <v>RQ005 - PUERTO RICO PUBLIC HOUSING ADMINISTRATION</v>
      </c>
      <c r="DN4895" s="11" t="s">
        <v>13581</v>
      </c>
      <c r="DO4895" t="s">
        <v>13582</v>
      </c>
      <c r="DP4895">
        <v>100</v>
      </c>
    </row>
    <row r="4896" spans="113:120" x14ac:dyDescent="0.25">
      <c r="DI4896" t="s">
        <v>14</v>
      </c>
      <c r="DJ4896" t="s">
        <v>13402</v>
      </c>
      <c r="DK4896" s="3" t="s">
        <v>13403</v>
      </c>
      <c r="DL4896" t="s">
        <v>13404</v>
      </c>
      <c r="DM4896" t="str">
        <f t="shared" si="81"/>
        <v>RQ005 - PUERTO RICO PUBLIC HOUSING ADMINISTRATION</v>
      </c>
      <c r="DN4896" s="11" t="s">
        <v>13583</v>
      </c>
      <c r="DO4896" t="s">
        <v>13584</v>
      </c>
      <c r="DP4896">
        <v>100</v>
      </c>
    </row>
    <row r="4897" spans="113:120" x14ac:dyDescent="0.25">
      <c r="DI4897" t="s">
        <v>14</v>
      </c>
      <c r="DJ4897" t="s">
        <v>13402</v>
      </c>
      <c r="DK4897" s="3" t="s">
        <v>13403</v>
      </c>
      <c r="DL4897" t="s">
        <v>13404</v>
      </c>
      <c r="DM4897" t="str">
        <f t="shared" si="81"/>
        <v>RQ005 - PUERTO RICO PUBLIC HOUSING ADMINISTRATION</v>
      </c>
      <c r="DN4897" s="11" t="s">
        <v>13585</v>
      </c>
      <c r="DO4897" t="s">
        <v>13586</v>
      </c>
      <c r="DP4897">
        <v>86</v>
      </c>
    </row>
    <row r="4898" spans="113:120" x14ac:dyDescent="0.25">
      <c r="DI4898" t="s">
        <v>14</v>
      </c>
      <c r="DJ4898" t="s">
        <v>13402</v>
      </c>
      <c r="DK4898" s="3" t="s">
        <v>13403</v>
      </c>
      <c r="DL4898" t="s">
        <v>13404</v>
      </c>
      <c r="DM4898" t="str">
        <f t="shared" si="81"/>
        <v>RQ005 - PUERTO RICO PUBLIC HOUSING ADMINISTRATION</v>
      </c>
      <c r="DN4898" s="11" t="s">
        <v>13587</v>
      </c>
      <c r="DO4898" t="s">
        <v>13588</v>
      </c>
      <c r="DP4898">
        <v>48</v>
      </c>
    </row>
    <row r="4899" spans="113:120" x14ac:dyDescent="0.25">
      <c r="DI4899" t="s">
        <v>14</v>
      </c>
      <c r="DJ4899" t="s">
        <v>13402</v>
      </c>
      <c r="DK4899" s="3" t="s">
        <v>13403</v>
      </c>
      <c r="DL4899" t="s">
        <v>13404</v>
      </c>
      <c r="DM4899" t="str">
        <f t="shared" si="81"/>
        <v>RQ005 - PUERTO RICO PUBLIC HOUSING ADMINISTRATION</v>
      </c>
      <c r="DN4899" s="11" t="s">
        <v>13589</v>
      </c>
      <c r="DO4899" t="s">
        <v>13590</v>
      </c>
      <c r="DP4899">
        <v>100</v>
      </c>
    </row>
    <row r="4900" spans="113:120" x14ac:dyDescent="0.25">
      <c r="DI4900" t="s">
        <v>14</v>
      </c>
      <c r="DJ4900" t="s">
        <v>13402</v>
      </c>
      <c r="DK4900" s="3" t="s">
        <v>13403</v>
      </c>
      <c r="DL4900" t="s">
        <v>13404</v>
      </c>
      <c r="DM4900" t="str">
        <f t="shared" si="81"/>
        <v>RQ005 - PUERTO RICO PUBLIC HOUSING ADMINISTRATION</v>
      </c>
      <c r="DN4900" s="11" t="s">
        <v>13591</v>
      </c>
      <c r="DO4900" t="s">
        <v>13592</v>
      </c>
      <c r="DP4900">
        <v>260</v>
      </c>
    </row>
    <row r="4901" spans="113:120" x14ac:dyDescent="0.25">
      <c r="DI4901" t="s">
        <v>14</v>
      </c>
      <c r="DJ4901" t="s">
        <v>13402</v>
      </c>
      <c r="DK4901" s="3" t="s">
        <v>13403</v>
      </c>
      <c r="DL4901" t="s">
        <v>13404</v>
      </c>
      <c r="DM4901" t="str">
        <f t="shared" si="81"/>
        <v>RQ005 - PUERTO RICO PUBLIC HOUSING ADMINISTRATION</v>
      </c>
      <c r="DN4901" s="11" t="s">
        <v>13593</v>
      </c>
      <c r="DO4901" t="s">
        <v>13594</v>
      </c>
      <c r="DP4901">
        <v>148</v>
      </c>
    </row>
    <row r="4902" spans="113:120" x14ac:dyDescent="0.25">
      <c r="DI4902" t="s">
        <v>14</v>
      </c>
      <c r="DJ4902" t="s">
        <v>13402</v>
      </c>
      <c r="DK4902" s="3" t="s">
        <v>13403</v>
      </c>
      <c r="DL4902" t="s">
        <v>13404</v>
      </c>
      <c r="DM4902" t="str">
        <f t="shared" si="81"/>
        <v>RQ005 - PUERTO RICO PUBLIC HOUSING ADMINISTRATION</v>
      </c>
      <c r="DN4902" s="11" t="s">
        <v>13595</v>
      </c>
      <c r="DO4902" t="s">
        <v>13596</v>
      </c>
      <c r="DP4902">
        <v>109</v>
      </c>
    </row>
    <row r="4903" spans="113:120" x14ac:dyDescent="0.25">
      <c r="DI4903" t="s">
        <v>14</v>
      </c>
      <c r="DJ4903" t="s">
        <v>13402</v>
      </c>
      <c r="DK4903" s="3" t="s">
        <v>13403</v>
      </c>
      <c r="DL4903" t="s">
        <v>13404</v>
      </c>
      <c r="DM4903" t="str">
        <f t="shared" si="81"/>
        <v>RQ005 - PUERTO RICO PUBLIC HOUSING ADMINISTRATION</v>
      </c>
      <c r="DN4903" s="11" t="s">
        <v>13597</v>
      </c>
      <c r="DO4903" t="s">
        <v>13598</v>
      </c>
      <c r="DP4903">
        <v>100</v>
      </c>
    </row>
    <row r="4904" spans="113:120" x14ac:dyDescent="0.25">
      <c r="DI4904" t="s">
        <v>14</v>
      </c>
      <c r="DJ4904" t="s">
        <v>13402</v>
      </c>
      <c r="DK4904" s="3" t="s">
        <v>13403</v>
      </c>
      <c r="DL4904" t="s">
        <v>13404</v>
      </c>
      <c r="DM4904" t="str">
        <f t="shared" si="81"/>
        <v>RQ005 - PUERTO RICO PUBLIC HOUSING ADMINISTRATION</v>
      </c>
      <c r="DN4904" s="11" t="s">
        <v>13599</v>
      </c>
      <c r="DO4904" t="s">
        <v>13600</v>
      </c>
      <c r="DP4904">
        <v>102</v>
      </c>
    </row>
    <row r="4905" spans="113:120" x14ac:dyDescent="0.25">
      <c r="DI4905" t="s">
        <v>14</v>
      </c>
      <c r="DJ4905" t="s">
        <v>13402</v>
      </c>
      <c r="DK4905" s="3" t="s">
        <v>13403</v>
      </c>
      <c r="DL4905" t="s">
        <v>13404</v>
      </c>
      <c r="DM4905" t="str">
        <f t="shared" si="81"/>
        <v>RQ005 - PUERTO RICO PUBLIC HOUSING ADMINISTRATION</v>
      </c>
      <c r="DN4905" s="11" t="s">
        <v>13601</v>
      </c>
      <c r="DO4905" t="s">
        <v>13602</v>
      </c>
      <c r="DP4905">
        <v>112</v>
      </c>
    </row>
    <row r="4906" spans="113:120" x14ac:dyDescent="0.25">
      <c r="DI4906" t="s">
        <v>14</v>
      </c>
      <c r="DJ4906" t="s">
        <v>13402</v>
      </c>
      <c r="DK4906" s="3" t="s">
        <v>13403</v>
      </c>
      <c r="DL4906" t="s">
        <v>13404</v>
      </c>
      <c r="DM4906" t="str">
        <f t="shared" si="81"/>
        <v>RQ005 - PUERTO RICO PUBLIC HOUSING ADMINISTRATION</v>
      </c>
      <c r="DN4906" s="11" t="s">
        <v>13603</v>
      </c>
      <c r="DO4906" t="s">
        <v>13604</v>
      </c>
      <c r="DP4906">
        <v>53</v>
      </c>
    </row>
    <row r="4907" spans="113:120" x14ac:dyDescent="0.25">
      <c r="DI4907" t="s">
        <v>14</v>
      </c>
      <c r="DJ4907" t="s">
        <v>13402</v>
      </c>
      <c r="DK4907" s="3" t="s">
        <v>13403</v>
      </c>
      <c r="DL4907" t="s">
        <v>13404</v>
      </c>
      <c r="DM4907" t="str">
        <f t="shared" si="81"/>
        <v>RQ005 - PUERTO RICO PUBLIC HOUSING ADMINISTRATION</v>
      </c>
      <c r="DN4907" s="11" t="s">
        <v>13605</v>
      </c>
      <c r="DO4907" t="s">
        <v>13606</v>
      </c>
      <c r="DP4907">
        <v>124</v>
      </c>
    </row>
    <row r="4908" spans="113:120" x14ac:dyDescent="0.25">
      <c r="DI4908" t="s">
        <v>14</v>
      </c>
      <c r="DJ4908" t="s">
        <v>13402</v>
      </c>
      <c r="DK4908" s="3" t="s">
        <v>13403</v>
      </c>
      <c r="DL4908" t="s">
        <v>13404</v>
      </c>
      <c r="DM4908" t="str">
        <f t="shared" si="81"/>
        <v>RQ005 - PUERTO RICO PUBLIC HOUSING ADMINISTRATION</v>
      </c>
      <c r="DN4908" s="11" t="s">
        <v>13607</v>
      </c>
      <c r="DO4908" t="s">
        <v>13608</v>
      </c>
      <c r="DP4908">
        <v>500</v>
      </c>
    </row>
    <row r="4909" spans="113:120" x14ac:dyDescent="0.25">
      <c r="DI4909" t="s">
        <v>14</v>
      </c>
      <c r="DJ4909" t="s">
        <v>13402</v>
      </c>
      <c r="DK4909" s="3" t="s">
        <v>13403</v>
      </c>
      <c r="DL4909" t="s">
        <v>13404</v>
      </c>
      <c r="DM4909" t="str">
        <f t="shared" si="81"/>
        <v>RQ005 - PUERTO RICO PUBLIC HOUSING ADMINISTRATION</v>
      </c>
      <c r="DN4909" s="11" t="s">
        <v>13609</v>
      </c>
      <c r="DO4909" t="s">
        <v>13610</v>
      </c>
      <c r="DP4909">
        <v>240</v>
      </c>
    </row>
    <row r="4910" spans="113:120" x14ac:dyDescent="0.25">
      <c r="DI4910" t="s">
        <v>14</v>
      </c>
      <c r="DJ4910" t="s">
        <v>13402</v>
      </c>
      <c r="DK4910" s="3" t="s">
        <v>13403</v>
      </c>
      <c r="DL4910" t="s">
        <v>13404</v>
      </c>
      <c r="DM4910" t="str">
        <f t="shared" si="81"/>
        <v>RQ005 - PUERTO RICO PUBLIC HOUSING ADMINISTRATION</v>
      </c>
      <c r="DN4910" s="11" t="s">
        <v>13611</v>
      </c>
      <c r="DO4910" t="s">
        <v>13612</v>
      </c>
      <c r="DP4910">
        <v>240</v>
      </c>
    </row>
    <row r="4911" spans="113:120" x14ac:dyDescent="0.25">
      <c r="DI4911" t="s">
        <v>14</v>
      </c>
      <c r="DJ4911" t="s">
        <v>13402</v>
      </c>
      <c r="DK4911" s="3" t="s">
        <v>13403</v>
      </c>
      <c r="DL4911" t="s">
        <v>13404</v>
      </c>
      <c r="DM4911" t="str">
        <f t="shared" si="81"/>
        <v>RQ005 - PUERTO RICO PUBLIC HOUSING ADMINISTRATION</v>
      </c>
      <c r="DN4911" s="11" t="s">
        <v>13613</v>
      </c>
      <c r="DO4911" t="s">
        <v>13614</v>
      </c>
      <c r="DP4911">
        <v>124</v>
      </c>
    </row>
    <row r="4912" spans="113:120" x14ac:dyDescent="0.25">
      <c r="DI4912" t="s">
        <v>14</v>
      </c>
      <c r="DJ4912" t="s">
        <v>13402</v>
      </c>
      <c r="DK4912" s="3" t="s">
        <v>13403</v>
      </c>
      <c r="DL4912" t="s">
        <v>13404</v>
      </c>
      <c r="DM4912" t="str">
        <f t="shared" si="81"/>
        <v>RQ005 - PUERTO RICO PUBLIC HOUSING ADMINISTRATION</v>
      </c>
      <c r="DN4912" s="11" t="s">
        <v>13615</v>
      </c>
      <c r="DO4912" t="s">
        <v>13616</v>
      </c>
      <c r="DP4912">
        <v>136</v>
      </c>
    </row>
    <row r="4913" spans="113:120" x14ac:dyDescent="0.25">
      <c r="DI4913" t="s">
        <v>14</v>
      </c>
      <c r="DJ4913" t="s">
        <v>13402</v>
      </c>
      <c r="DK4913" s="3" t="s">
        <v>13403</v>
      </c>
      <c r="DL4913" t="s">
        <v>13404</v>
      </c>
      <c r="DM4913" t="str">
        <f t="shared" si="81"/>
        <v>RQ005 - PUERTO RICO PUBLIC HOUSING ADMINISTRATION</v>
      </c>
      <c r="DN4913" s="11" t="s">
        <v>13617</v>
      </c>
      <c r="DO4913" t="s">
        <v>13618</v>
      </c>
      <c r="DP4913">
        <v>72</v>
      </c>
    </row>
    <row r="4914" spans="113:120" x14ac:dyDescent="0.25">
      <c r="DI4914" t="s">
        <v>14</v>
      </c>
      <c r="DJ4914" t="s">
        <v>13402</v>
      </c>
      <c r="DK4914" s="3" t="s">
        <v>13403</v>
      </c>
      <c r="DL4914" t="s">
        <v>13404</v>
      </c>
      <c r="DM4914" t="str">
        <f t="shared" si="81"/>
        <v>RQ005 - PUERTO RICO PUBLIC HOUSING ADMINISTRATION</v>
      </c>
      <c r="DN4914" s="11" t="s">
        <v>13619</v>
      </c>
      <c r="DO4914" t="s">
        <v>13620</v>
      </c>
      <c r="DP4914">
        <v>84</v>
      </c>
    </row>
    <row r="4915" spans="113:120" x14ac:dyDescent="0.25">
      <c r="DI4915" t="s">
        <v>14</v>
      </c>
      <c r="DJ4915" t="s">
        <v>13402</v>
      </c>
      <c r="DK4915" s="3" t="s">
        <v>13403</v>
      </c>
      <c r="DL4915" t="s">
        <v>13404</v>
      </c>
      <c r="DM4915" t="str">
        <f t="shared" si="81"/>
        <v>RQ005 - PUERTO RICO PUBLIC HOUSING ADMINISTRATION</v>
      </c>
      <c r="DN4915" s="11" t="s">
        <v>13621</v>
      </c>
      <c r="DO4915" t="s">
        <v>13622</v>
      </c>
      <c r="DP4915">
        <v>100</v>
      </c>
    </row>
    <row r="4916" spans="113:120" x14ac:dyDescent="0.25">
      <c r="DI4916" t="s">
        <v>14</v>
      </c>
      <c r="DJ4916" t="s">
        <v>13402</v>
      </c>
      <c r="DK4916" s="3" t="s">
        <v>13403</v>
      </c>
      <c r="DL4916" t="s">
        <v>13404</v>
      </c>
      <c r="DM4916" t="str">
        <f t="shared" si="81"/>
        <v>RQ005 - PUERTO RICO PUBLIC HOUSING ADMINISTRATION</v>
      </c>
      <c r="DN4916" s="11" t="s">
        <v>13623</v>
      </c>
      <c r="DO4916" t="s">
        <v>13624</v>
      </c>
      <c r="DP4916">
        <v>100</v>
      </c>
    </row>
    <row r="4917" spans="113:120" x14ac:dyDescent="0.25">
      <c r="DI4917" t="s">
        <v>14</v>
      </c>
      <c r="DJ4917" t="s">
        <v>13402</v>
      </c>
      <c r="DK4917" s="3" t="s">
        <v>13403</v>
      </c>
      <c r="DL4917" t="s">
        <v>13404</v>
      </c>
      <c r="DM4917" t="str">
        <f t="shared" si="81"/>
        <v>RQ005 - PUERTO RICO PUBLIC HOUSING ADMINISTRATION</v>
      </c>
      <c r="DN4917" s="11" t="s">
        <v>13625</v>
      </c>
      <c r="DO4917" t="s">
        <v>13626</v>
      </c>
      <c r="DP4917">
        <v>126</v>
      </c>
    </row>
    <row r="4918" spans="113:120" x14ac:dyDescent="0.25">
      <c r="DI4918" t="s">
        <v>14</v>
      </c>
      <c r="DJ4918" t="s">
        <v>13402</v>
      </c>
      <c r="DK4918" s="3" t="s">
        <v>13403</v>
      </c>
      <c r="DL4918" t="s">
        <v>13404</v>
      </c>
      <c r="DM4918" t="str">
        <f t="shared" si="81"/>
        <v>RQ005 - PUERTO RICO PUBLIC HOUSING ADMINISTRATION</v>
      </c>
      <c r="DN4918" s="11" t="s">
        <v>13627</v>
      </c>
      <c r="DO4918" t="s">
        <v>13628</v>
      </c>
      <c r="DP4918">
        <v>92</v>
      </c>
    </row>
    <row r="4919" spans="113:120" x14ac:dyDescent="0.25">
      <c r="DI4919" t="s">
        <v>14</v>
      </c>
      <c r="DJ4919" t="s">
        <v>13402</v>
      </c>
      <c r="DK4919" s="3" t="s">
        <v>13403</v>
      </c>
      <c r="DL4919" t="s">
        <v>13404</v>
      </c>
      <c r="DM4919" t="str">
        <f t="shared" si="81"/>
        <v>RQ005 - PUERTO RICO PUBLIC HOUSING ADMINISTRATION</v>
      </c>
      <c r="DN4919" s="11" t="s">
        <v>13629</v>
      </c>
      <c r="DO4919" t="s">
        <v>13630</v>
      </c>
      <c r="DP4919">
        <v>92</v>
      </c>
    </row>
    <row r="4920" spans="113:120" x14ac:dyDescent="0.25">
      <c r="DI4920" t="s">
        <v>14</v>
      </c>
      <c r="DJ4920" t="s">
        <v>13402</v>
      </c>
      <c r="DK4920" s="3" t="s">
        <v>13403</v>
      </c>
      <c r="DL4920" t="s">
        <v>13404</v>
      </c>
      <c r="DM4920" t="str">
        <f t="shared" si="81"/>
        <v>RQ005 - PUERTO RICO PUBLIC HOUSING ADMINISTRATION</v>
      </c>
      <c r="DN4920" s="11" t="s">
        <v>13631</v>
      </c>
      <c r="DO4920" t="s">
        <v>13632</v>
      </c>
      <c r="DP4920">
        <v>50</v>
      </c>
    </row>
    <row r="4921" spans="113:120" x14ac:dyDescent="0.25">
      <c r="DI4921" t="s">
        <v>14</v>
      </c>
      <c r="DJ4921" t="s">
        <v>13402</v>
      </c>
      <c r="DK4921" s="3" t="s">
        <v>13403</v>
      </c>
      <c r="DL4921" t="s">
        <v>13404</v>
      </c>
      <c r="DM4921" t="str">
        <f t="shared" si="81"/>
        <v>RQ005 - PUERTO RICO PUBLIC HOUSING ADMINISTRATION</v>
      </c>
      <c r="DN4921" s="11" t="s">
        <v>13633</v>
      </c>
      <c r="DO4921" t="s">
        <v>13634</v>
      </c>
      <c r="DP4921">
        <v>50</v>
      </c>
    </row>
    <row r="4922" spans="113:120" x14ac:dyDescent="0.25">
      <c r="DI4922" t="s">
        <v>14</v>
      </c>
      <c r="DJ4922" t="s">
        <v>13402</v>
      </c>
      <c r="DK4922" s="3" t="s">
        <v>13403</v>
      </c>
      <c r="DL4922" t="s">
        <v>13404</v>
      </c>
      <c r="DM4922" t="str">
        <f t="shared" si="81"/>
        <v>RQ005 - PUERTO RICO PUBLIC HOUSING ADMINISTRATION</v>
      </c>
      <c r="DN4922" s="11" t="s">
        <v>13635</v>
      </c>
      <c r="DO4922" t="s">
        <v>13636</v>
      </c>
      <c r="DP4922">
        <v>70</v>
      </c>
    </row>
    <row r="4923" spans="113:120" x14ac:dyDescent="0.25">
      <c r="DI4923" t="s">
        <v>14</v>
      </c>
      <c r="DJ4923" t="s">
        <v>13402</v>
      </c>
      <c r="DK4923" s="3" t="s">
        <v>13403</v>
      </c>
      <c r="DL4923" t="s">
        <v>13404</v>
      </c>
      <c r="DM4923" t="str">
        <f t="shared" si="81"/>
        <v>RQ005 - PUERTO RICO PUBLIC HOUSING ADMINISTRATION</v>
      </c>
      <c r="DN4923" s="11" t="s">
        <v>13637</v>
      </c>
      <c r="DO4923" t="s">
        <v>13638</v>
      </c>
      <c r="DP4923">
        <v>210</v>
      </c>
    </row>
    <row r="4924" spans="113:120" x14ac:dyDescent="0.25">
      <c r="DI4924" t="s">
        <v>14</v>
      </c>
      <c r="DJ4924" t="s">
        <v>13402</v>
      </c>
      <c r="DK4924" s="3" t="s">
        <v>13403</v>
      </c>
      <c r="DL4924" t="s">
        <v>13404</v>
      </c>
      <c r="DM4924" t="str">
        <f t="shared" si="81"/>
        <v>RQ005 - PUERTO RICO PUBLIC HOUSING ADMINISTRATION</v>
      </c>
      <c r="DN4924" s="11" t="s">
        <v>13639</v>
      </c>
      <c r="DO4924" t="s">
        <v>13640</v>
      </c>
      <c r="DP4924">
        <v>175</v>
      </c>
    </row>
    <row r="4925" spans="113:120" x14ac:dyDescent="0.25">
      <c r="DI4925" t="s">
        <v>14</v>
      </c>
      <c r="DJ4925" t="s">
        <v>13402</v>
      </c>
      <c r="DK4925" s="3" t="s">
        <v>13403</v>
      </c>
      <c r="DL4925" t="s">
        <v>13404</v>
      </c>
      <c r="DM4925" t="str">
        <f t="shared" si="81"/>
        <v>RQ005 - PUERTO RICO PUBLIC HOUSING ADMINISTRATION</v>
      </c>
      <c r="DN4925" s="11" t="s">
        <v>13641</v>
      </c>
      <c r="DO4925" t="s">
        <v>13642</v>
      </c>
      <c r="DP4925">
        <v>100</v>
      </c>
    </row>
    <row r="4926" spans="113:120" x14ac:dyDescent="0.25">
      <c r="DI4926" t="s">
        <v>14</v>
      </c>
      <c r="DJ4926" t="s">
        <v>13402</v>
      </c>
      <c r="DK4926" s="3" t="s">
        <v>13403</v>
      </c>
      <c r="DL4926" t="s">
        <v>13404</v>
      </c>
      <c r="DM4926" t="str">
        <f t="shared" si="81"/>
        <v>RQ005 - PUERTO RICO PUBLIC HOUSING ADMINISTRATION</v>
      </c>
      <c r="DN4926" s="11" t="s">
        <v>13643</v>
      </c>
      <c r="DO4926" t="s">
        <v>13644</v>
      </c>
      <c r="DP4926">
        <v>150</v>
      </c>
    </row>
    <row r="4927" spans="113:120" x14ac:dyDescent="0.25">
      <c r="DI4927" t="s">
        <v>14</v>
      </c>
      <c r="DJ4927" t="s">
        <v>13402</v>
      </c>
      <c r="DK4927" s="3" t="s">
        <v>13403</v>
      </c>
      <c r="DL4927" t="s">
        <v>13404</v>
      </c>
      <c r="DM4927" t="str">
        <f t="shared" si="81"/>
        <v>RQ005 - PUERTO RICO PUBLIC HOUSING ADMINISTRATION</v>
      </c>
      <c r="DN4927" s="11" t="s">
        <v>13645</v>
      </c>
      <c r="DO4927" t="s">
        <v>13646</v>
      </c>
      <c r="DP4927">
        <v>110</v>
      </c>
    </row>
    <row r="4928" spans="113:120" x14ac:dyDescent="0.25">
      <c r="DI4928" t="s">
        <v>14</v>
      </c>
      <c r="DJ4928" t="s">
        <v>13402</v>
      </c>
      <c r="DK4928" s="3" t="s">
        <v>13403</v>
      </c>
      <c r="DL4928" t="s">
        <v>13404</v>
      </c>
      <c r="DM4928" t="str">
        <f t="shared" si="81"/>
        <v>RQ005 - PUERTO RICO PUBLIC HOUSING ADMINISTRATION</v>
      </c>
      <c r="DN4928" s="11" t="s">
        <v>13647</v>
      </c>
      <c r="DO4928" t="s">
        <v>13648</v>
      </c>
      <c r="DP4928">
        <v>150</v>
      </c>
    </row>
    <row r="4929" spans="113:120" x14ac:dyDescent="0.25">
      <c r="DI4929" t="s">
        <v>14</v>
      </c>
      <c r="DJ4929" t="s">
        <v>13402</v>
      </c>
      <c r="DK4929" s="3" t="s">
        <v>13403</v>
      </c>
      <c r="DL4929" t="s">
        <v>13404</v>
      </c>
      <c r="DM4929" t="str">
        <f t="shared" si="81"/>
        <v>RQ005 - PUERTO RICO PUBLIC HOUSING ADMINISTRATION</v>
      </c>
      <c r="DN4929" s="11" t="s">
        <v>13649</v>
      </c>
      <c r="DO4929" t="s">
        <v>13650</v>
      </c>
      <c r="DP4929">
        <v>70</v>
      </c>
    </row>
    <row r="4930" spans="113:120" x14ac:dyDescent="0.25">
      <c r="DI4930" t="s">
        <v>14</v>
      </c>
      <c r="DJ4930" t="s">
        <v>13402</v>
      </c>
      <c r="DK4930" s="3" t="s">
        <v>13403</v>
      </c>
      <c r="DL4930" t="s">
        <v>13404</v>
      </c>
      <c r="DM4930" t="str">
        <f t="shared" si="81"/>
        <v>RQ005 - PUERTO RICO PUBLIC HOUSING ADMINISTRATION</v>
      </c>
      <c r="DN4930" s="11" t="s">
        <v>13651</v>
      </c>
      <c r="DO4930" t="s">
        <v>13652</v>
      </c>
      <c r="DP4930">
        <v>143</v>
      </c>
    </row>
    <row r="4931" spans="113:120" x14ac:dyDescent="0.25">
      <c r="DI4931" t="s">
        <v>14</v>
      </c>
      <c r="DJ4931" t="s">
        <v>13402</v>
      </c>
      <c r="DK4931" s="3" t="s">
        <v>13403</v>
      </c>
      <c r="DL4931" t="s">
        <v>13404</v>
      </c>
      <c r="DM4931" t="str">
        <f t="shared" si="81"/>
        <v>RQ005 - PUERTO RICO PUBLIC HOUSING ADMINISTRATION</v>
      </c>
      <c r="DN4931" s="11" t="s">
        <v>13653</v>
      </c>
      <c r="DO4931" t="s">
        <v>13654</v>
      </c>
      <c r="DP4931">
        <v>124</v>
      </c>
    </row>
    <row r="4932" spans="113:120" x14ac:dyDescent="0.25">
      <c r="DI4932" t="s">
        <v>14</v>
      </c>
      <c r="DJ4932" t="s">
        <v>13402</v>
      </c>
      <c r="DK4932" s="3" t="s">
        <v>13403</v>
      </c>
      <c r="DL4932" t="s">
        <v>13404</v>
      </c>
      <c r="DM4932" t="str">
        <f t="shared" si="81"/>
        <v>RQ005 - PUERTO RICO PUBLIC HOUSING ADMINISTRATION</v>
      </c>
      <c r="DN4932" s="11" t="s">
        <v>13655</v>
      </c>
      <c r="DO4932" t="s">
        <v>13656</v>
      </c>
      <c r="DP4932">
        <v>504</v>
      </c>
    </row>
    <row r="4933" spans="113:120" x14ac:dyDescent="0.25">
      <c r="DI4933" t="s">
        <v>14</v>
      </c>
      <c r="DJ4933" t="s">
        <v>13402</v>
      </c>
      <c r="DK4933" s="3" t="s">
        <v>13403</v>
      </c>
      <c r="DL4933" t="s">
        <v>13404</v>
      </c>
      <c r="DM4933" t="str">
        <f t="shared" si="81"/>
        <v>RQ005 - PUERTO RICO PUBLIC HOUSING ADMINISTRATION</v>
      </c>
      <c r="DN4933" s="11" t="s">
        <v>13657</v>
      </c>
      <c r="DO4933" t="s">
        <v>13658</v>
      </c>
      <c r="DP4933">
        <v>50</v>
      </c>
    </row>
    <row r="4934" spans="113:120" x14ac:dyDescent="0.25">
      <c r="DI4934" t="s">
        <v>14</v>
      </c>
      <c r="DJ4934" t="s">
        <v>13402</v>
      </c>
      <c r="DK4934" s="3" t="s">
        <v>13403</v>
      </c>
      <c r="DL4934" t="s">
        <v>13404</v>
      </c>
      <c r="DM4934" t="str">
        <f t="shared" ref="DM4934:DM4997" si="82">CONCATENATE(DJ4934," - ",DL4934)</f>
        <v>RQ005 - PUERTO RICO PUBLIC HOUSING ADMINISTRATION</v>
      </c>
      <c r="DN4934" s="11" t="s">
        <v>13659</v>
      </c>
      <c r="DO4934" t="s">
        <v>13660</v>
      </c>
      <c r="DP4934">
        <v>83</v>
      </c>
    </row>
    <row r="4935" spans="113:120" x14ac:dyDescent="0.25">
      <c r="DI4935" t="s">
        <v>14</v>
      </c>
      <c r="DJ4935" t="s">
        <v>13402</v>
      </c>
      <c r="DK4935" s="3" t="s">
        <v>13403</v>
      </c>
      <c r="DL4935" t="s">
        <v>13404</v>
      </c>
      <c r="DM4935" t="str">
        <f t="shared" si="82"/>
        <v>RQ005 - PUERTO RICO PUBLIC HOUSING ADMINISTRATION</v>
      </c>
      <c r="DN4935" s="11" t="s">
        <v>13661</v>
      </c>
      <c r="DO4935" t="s">
        <v>13662</v>
      </c>
      <c r="DP4935">
        <v>153</v>
      </c>
    </row>
    <row r="4936" spans="113:120" x14ac:dyDescent="0.25">
      <c r="DI4936" t="s">
        <v>14</v>
      </c>
      <c r="DJ4936" t="s">
        <v>13402</v>
      </c>
      <c r="DK4936" s="3" t="s">
        <v>13403</v>
      </c>
      <c r="DL4936" t="s">
        <v>13404</v>
      </c>
      <c r="DM4936" t="str">
        <f t="shared" si="82"/>
        <v>RQ005 - PUERTO RICO PUBLIC HOUSING ADMINISTRATION</v>
      </c>
      <c r="DN4936" s="11" t="s">
        <v>13663</v>
      </c>
      <c r="DO4936" t="s">
        <v>13664</v>
      </c>
      <c r="DP4936">
        <v>160</v>
      </c>
    </row>
    <row r="4937" spans="113:120" x14ac:dyDescent="0.25">
      <c r="DI4937" t="s">
        <v>14</v>
      </c>
      <c r="DJ4937" t="s">
        <v>13402</v>
      </c>
      <c r="DK4937" s="3" t="s">
        <v>13403</v>
      </c>
      <c r="DL4937" t="s">
        <v>13404</v>
      </c>
      <c r="DM4937" t="str">
        <f t="shared" si="82"/>
        <v>RQ005 - PUERTO RICO PUBLIC HOUSING ADMINISTRATION</v>
      </c>
      <c r="DN4937" s="11" t="s">
        <v>13665</v>
      </c>
      <c r="DO4937" t="s">
        <v>13666</v>
      </c>
      <c r="DP4937">
        <v>100</v>
      </c>
    </row>
    <row r="4938" spans="113:120" x14ac:dyDescent="0.25">
      <c r="DI4938" t="s">
        <v>14</v>
      </c>
      <c r="DJ4938" t="s">
        <v>13402</v>
      </c>
      <c r="DK4938" s="3" t="s">
        <v>13403</v>
      </c>
      <c r="DL4938" t="s">
        <v>13404</v>
      </c>
      <c r="DM4938" t="str">
        <f t="shared" si="82"/>
        <v>RQ005 - PUERTO RICO PUBLIC HOUSING ADMINISTRATION</v>
      </c>
      <c r="DN4938" s="11" t="s">
        <v>13667</v>
      </c>
      <c r="DO4938" t="s">
        <v>13668</v>
      </c>
      <c r="DP4938">
        <v>60</v>
      </c>
    </row>
    <row r="4939" spans="113:120" x14ac:dyDescent="0.25">
      <c r="DI4939" t="s">
        <v>14</v>
      </c>
      <c r="DJ4939" t="s">
        <v>13402</v>
      </c>
      <c r="DK4939" s="3" t="s">
        <v>13403</v>
      </c>
      <c r="DL4939" t="s">
        <v>13404</v>
      </c>
      <c r="DM4939" t="str">
        <f t="shared" si="82"/>
        <v>RQ005 - PUERTO RICO PUBLIC HOUSING ADMINISTRATION</v>
      </c>
      <c r="DN4939" s="11" t="s">
        <v>13669</v>
      </c>
      <c r="DO4939" t="s">
        <v>13670</v>
      </c>
      <c r="DP4939">
        <v>280</v>
      </c>
    </row>
    <row r="4940" spans="113:120" x14ac:dyDescent="0.25">
      <c r="DI4940" t="s">
        <v>14</v>
      </c>
      <c r="DJ4940" t="s">
        <v>13402</v>
      </c>
      <c r="DK4940" s="3" t="s">
        <v>13403</v>
      </c>
      <c r="DL4940" t="s">
        <v>13404</v>
      </c>
      <c r="DM4940" t="str">
        <f t="shared" si="82"/>
        <v>RQ005 - PUERTO RICO PUBLIC HOUSING ADMINISTRATION</v>
      </c>
      <c r="DN4940" s="11" t="s">
        <v>13671</v>
      </c>
      <c r="DO4940" t="s">
        <v>13672</v>
      </c>
      <c r="DP4940">
        <v>250</v>
      </c>
    </row>
    <row r="4941" spans="113:120" x14ac:dyDescent="0.25">
      <c r="DI4941" t="s">
        <v>14</v>
      </c>
      <c r="DJ4941" t="s">
        <v>13402</v>
      </c>
      <c r="DK4941" s="3" t="s">
        <v>13403</v>
      </c>
      <c r="DL4941" t="s">
        <v>13404</v>
      </c>
      <c r="DM4941" t="str">
        <f t="shared" si="82"/>
        <v>RQ005 - PUERTO RICO PUBLIC HOUSING ADMINISTRATION</v>
      </c>
      <c r="DN4941" s="11" t="s">
        <v>13673</v>
      </c>
      <c r="DO4941" t="s">
        <v>13674</v>
      </c>
      <c r="DP4941">
        <v>9</v>
      </c>
    </row>
    <row r="4942" spans="113:120" x14ac:dyDescent="0.25">
      <c r="DI4942" t="s">
        <v>14</v>
      </c>
      <c r="DJ4942" t="s">
        <v>13402</v>
      </c>
      <c r="DK4942" s="3" t="s">
        <v>13403</v>
      </c>
      <c r="DL4942" t="s">
        <v>13404</v>
      </c>
      <c r="DM4942" t="str">
        <f t="shared" si="82"/>
        <v>RQ005 - PUERTO RICO PUBLIC HOUSING ADMINISTRATION</v>
      </c>
      <c r="DN4942" s="11" t="s">
        <v>13675</v>
      </c>
      <c r="DO4942" t="s">
        <v>13676</v>
      </c>
      <c r="DP4942">
        <v>210</v>
      </c>
    </row>
    <row r="4943" spans="113:120" x14ac:dyDescent="0.25">
      <c r="DI4943" t="s">
        <v>14</v>
      </c>
      <c r="DJ4943" t="s">
        <v>13402</v>
      </c>
      <c r="DK4943" s="3" t="s">
        <v>13403</v>
      </c>
      <c r="DL4943" t="s">
        <v>13404</v>
      </c>
      <c r="DM4943" t="str">
        <f t="shared" si="82"/>
        <v>RQ005 - PUERTO RICO PUBLIC HOUSING ADMINISTRATION</v>
      </c>
      <c r="DN4943" s="11" t="s">
        <v>13677</v>
      </c>
      <c r="DO4943" t="s">
        <v>13678</v>
      </c>
      <c r="DP4943">
        <v>124</v>
      </c>
    </row>
    <row r="4944" spans="113:120" x14ac:dyDescent="0.25">
      <c r="DI4944" t="s">
        <v>14</v>
      </c>
      <c r="DJ4944" t="s">
        <v>13402</v>
      </c>
      <c r="DK4944" s="3" t="s">
        <v>13403</v>
      </c>
      <c r="DL4944" t="s">
        <v>13404</v>
      </c>
      <c r="DM4944" t="str">
        <f t="shared" si="82"/>
        <v>RQ005 - PUERTO RICO PUBLIC HOUSING ADMINISTRATION</v>
      </c>
      <c r="DN4944" s="11" t="s">
        <v>13679</v>
      </c>
      <c r="DO4944" t="s">
        <v>13680</v>
      </c>
      <c r="DP4944">
        <v>70</v>
      </c>
    </row>
    <row r="4945" spans="113:120" x14ac:dyDescent="0.25">
      <c r="DI4945" t="s">
        <v>14</v>
      </c>
      <c r="DJ4945" t="s">
        <v>13402</v>
      </c>
      <c r="DK4945" s="3" t="s">
        <v>13403</v>
      </c>
      <c r="DL4945" t="s">
        <v>13404</v>
      </c>
      <c r="DM4945" t="str">
        <f t="shared" si="82"/>
        <v>RQ005 - PUERTO RICO PUBLIC HOUSING ADMINISTRATION</v>
      </c>
      <c r="DN4945" s="11" t="s">
        <v>13681</v>
      </c>
      <c r="DO4945" t="s">
        <v>13682</v>
      </c>
      <c r="DP4945">
        <v>4</v>
      </c>
    </row>
    <row r="4946" spans="113:120" x14ac:dyDescent="0.25">
      <c r="DI4946" t="s">
        <v>14</v>
      </c>
      <c r="DJ4946" t="s">
        <v>13402</v>
      </c>
      <c r="DK4946" s="3" t="s">
        <v>13403</v>
      </c>
      <c r="DL4946" t="s">
        <v>13404</v>
      </c>
      <c r="DM4946" t="str">
        <f t="shared" si="82"/>
        <v>RQ005 - PUERTO RICO PUBLIC HOUSING ADMINISTRATION</v>
      </c>
      <c r="DN4946" s="11" t="s">
        <v>13683</v>
      </c>
      <c r="DO4946" t="s">
        <v>13554</v>
      </c>
      <c r="DP4946">
        <v>120</v>
      </c>
    </row>
    <row r="4947" spans="113:120" x14ac:dyDescent="0.25">
      <c r="DI4947" t="s">
        <v>14</v>
      </c>
      <c r="DJ4947" t="s">
        <v>13402</v>
      </c>
      <c r="DK4947" s="3" t="s">
        <v>13403</v>
      </c>
      <c r="DL4947" t="s">
        <v>13404</v>
      </c>
      <c r="DM4947" t="str">
        <f t="shared" si="82"/>
        <v>RQ005 - PUERTO RICO PUBLIC HOUSING ADMINISTRATION</v>
      </c>
      <c r="DN4947" s="11" t="s">
        <v>13684</v>
      </c>
      <c r="DO4947" t="s">
        <v>13685</v>
      </c>
      <c r="DP4947">
        <v>150</v>
      </c>
    </row>
    <row r="4948" spans="113:120" x14ac:dyDescent="0.25">
      <c r="DI4948" t="s">
        <v>14</v>
      </c>
      <c r="DJ4948" t="s">
        <v>13402</v>
      </c>
      <c r="DK4948" s="3" t="s">
        <v>13403</v>
      </c>
      <c r="DL4948" t="s">
        <v>13404</v>
      </c>
      <c r="DM4948" t="str">
        <f t="shared" si="82"/>
        <v>RQ005 - PUERTO RICO PUBLIC HOUSING ADMINISTRATION</v>
      </c>
      <c r="DN4948" s="11" t="s">
        <v>13686</v>
      </c>
      <c r="DO4948" t="s">
        <v>13687</v>
      </c>
      <c r="DP4948">
        <v>88</v>
      </c>
    </row>
    <row r="4949" spans="113:120" x14ac:dyDescent="0.25">
      <c r="DI4949" t="s">
        <v>14</v>
      </c>
      <c r="DJ4949" t="s">
        <v>13402</v>
      </c>
      <c r="DK4949" s="3" t="s">
        <v>13403</v>
      </c>
      <c r="DL4949" t="s">
        <v>13404</v>
      </c>
      <c r="DM4949" t="str">
        <f t="shared" si="82"/>
        <v>RQ005 - PUERTO RICO PUBLIC HOUSING ADMINISTRATION</v>
      </c>
      <c r="DN4949" s="11" t="s">
        <v>13688</v>
      </c>
      <c r="DO4949" t="s">
        <v>13689</v>
      </c>
      <c r="DP4949">
        <v>150</v>
      </c>
    </row>
    <row r="4950" spans="113:120" x14ac:dyDescent="0.25">
      <c r="DI4950" t="s">
        <v>14</v>
      </c>
      <c r="DJ4950" t="s">
        <v>13402</v>
      </c>
      <c r="DK4950" s="3" t="s">
        <v>13403</v>
      </c>
      <c r="DL4950" t="s">
        <v>13404</v>
      </c>
      <c r="DM4950" t="str">
        <f t="shared" si="82"/>
        <v>RQ005 - PUERTO RICO PUBLIC HOUSING ADMINISTRATION</v>
      </c>
      <c r="DN4950" s="11" t="s">
        <v>13690</v>
      </c>
      <c r="DO4950" t="s">
        <v>13691</v>
      </c>
      <c r="DP4950">
        <v>112</v>
      </c>
    </row>
    <row r="4951" spans="113:120" x14ac:dyDescent="0.25">
      <c r="DI4951" t="s">
        <v>14</v>
      </c>
      <c r="DJ4951" t="s">
        <v>13402</v>
      </c>
      <c r="DK4951" s="3" t="s">
        <v>13403</v>
      </c>
      <c r="DL4951" t="s">
        <v>13404</v>
      </c>
      <c r="DM4951" t="str">
        <f t="shared" si="82"/>
        <v>RQ005 - PUERTO RICO PUBLIC HOUSING ADMINISTRATION</v>
      </c>
      <c r="DN4951" s="11" t="s">
        <v>13692</v>
      </c>
      <c r="DO4951" t="s">
        <v>13693</v>
      </c>
      <c r="DP4951">
        <v>146</v>
      </c>
    </row>
    <row r="4952" spans="113:120" x14ac:dyDescent="0.25">
      <c r="DI4952" t="s">
        <v>14</v>
      </c>
      <c r="DJ4952" t="s">
        <v>13402</v>
      </c>
      <c r="DK4952" s="3" t="s">
        <v>13403</v>
      </c>
      <c r="DL4952" t="s">
        <v>13404</v>
      </c>
      <c r="DM4952" t="str">
        <f t="shared" si="82"/>
        <v>RQ005 - PUERTO RICO PUBLIC HOUSING ADMINISTRATION</v>
      </c>
      <c r="DN4952" s="11" t="s">
        <v>13694</v>
      </c>
      <c r="DO4952" t="s">
        <v>13695</v>
      </c>
      <c r="DP4952">
        <v>298</v>
      </c>
    </row>
    <row r="4953" spans="113:120" x14ac:dyDescent="0.25">
      <c r="DI4953" t="s">
        <v>14</v>
      </c>
      <c r="DJ4953" t="s">
        <v>13402</v>
      </c>
      <c r="DK4953" s="3" t="s">
        <v>13403</v>
      </c>
      <c r="DL4953" t="s">
        <v>13404</v>
      </c>
      <c r="DM4953" t="str">
        <f t="shared" si="82"/>
        <v>RQ005 - PUERTO RICO PUBLIC HOUSING ADMINISTRATION</v>
      </c>
      <c r="DN4953" s="11" t="s">
        <v>13696</v>
      </c>
      <c r="DO4953" t="s">
        <v>13697</v>
      </c>
      <c r="DP4953">
        <v>200</v>
      </c>
    </row>
    <row r="4954" spans="113:120" x14ac:dyDescent="0.25">
      <c r="DI4954" t="s">
        <v>14</v>
      </c>
      <c r="DJ4954" t="s">
        <v>13402</v>
      </c>
      <c r="DK4954" s="3" t="s">
        <v>13403</v>
      </c>
      <c r="DL4954" t="s">
        <v>13404</v>
      </c>
      <c r="DM4954" t="str">
        <f t="shared" si="82"/>
        <v>RQ005 - PUERTO RICO PUBLIC HOUSING ADMINISTRATION</v>
      </c>
      <c r="DN4954" s="11" t="s">
        <v>13698</v>
      </c>
      <c r="DO4954" t="s">
        <v>13699</v>
      </c>
      <c r="DP4954">
        <v>100</v>
      </c>
    </row>
    <row r="4955" spans="113:120" x14ac:dyDescent="0.25">
      <c r="DI4955" t="s">
        <v>14</v>
      </c>
      <c r="DJ4955" t="s">
        <v>13402</v>
      </c>
      <c r="DK4955" s="3" t="s">
        <v>13403</v>
      </c>
      <c r="DL4955" t="s">
        <v>13404</v>
      </c>
      <c r="DM4955" t="str">
        <f t="shared" si="82"/>
        <v>RQ005 - PUERTO RICO PUBLIC HOUSING ADMINISTRATION</v>
      </c>
      <c r="DN4955" s="11" t="s">
        <v>13700</v>
      </c>
      <c r="DO4955" t="s">
        <v>13701</v>
      </c>
      <c r="DP4955">
        <v>50</v>
      </c>
    </row>
    <row r="4956" spans="113:120" x14ac:dyDescent="0.25">
      <c r="DI4956" t="s">
        <v>14</v>
      </c>
      <c r="DJ4956" t="s">
        <v>13402</v>
      </c>
      <c r="DK4956" s="3" t="s">
        <v>13403</v>
      </c>
      <c r="DL4956" t="s">
        <v>13404</v>
      </c>
      <c r="DM4956" t="str">
        <f t="shared" si="82"/>
        <v>RQ005 - PUERTO RICO PUBLIC HOUSING ADMINISTRATION</v>
      </c>
      <c r="DN4956" s="11" t="s">
        <v>13702</v>
      </c>
      <c r="DO4956" t="s">
        <v>13703</v>
      </c>
      <c r="DP4956">
        <v>100</v>
      </c>
    </row>
    <row r="4957" spans="113:120" x14ac:dyDescent="0.25">
      <c r="DI4957" t="s">
        <v>14</v>
      </c>
      <c r="DJ4957" t="s">
        <v>13402</v>
      </c>
      <c r="DK4957" s="3" t="s">
        <v>13403</v>
      </c>
      <c r="DL4957" t="s">
        <v>13404</v>
      </c>
      <c r="DM4957" t="str">
        <f t="shared" si="82"/>
        <v>RQ005 - PUERTO RICO PUBLIC HOUSING ADMINISTRATION</v>
      </c>
      <c r="DN4957" s="11" t="s">
        <v>13704</v>
      </c>
      <c r="DO4957" t="s">
        <v>13705</v>
      </c>
      <c r="DP4957">
        <v>100</v>
      </c>
    </row>
    <row r="4958" spans="113:120" x14ac:dyDescent="0.25">
      <c r="DI4958" t="s">
        <v>14</v>
      </c>
      <c r="DJ4958" t="s">
        <v>13402</v>
      </c>
      <c r="DK4958" s="3" t="s">
        <v>13403</v>
      </c>
      <c r="DL4958" t="s">
        <v>13404</v>
      </c>
      <c r="DM4958" t="str">
        <f t="shared" si="82"/>
        <v>RQ005 - PUERTO RICO PUBLIC HOUSING ADMINISTRATION</v>
      </c>
      <c r="DN4958" s="11" t="s">
        <v>13706</v>
      </c>
      <c r="DO4958" t="s">
        <v>13707</v>
      </c>
      <c r="DP4958">
        <v>44</v>
      </c>
    </row>
    <row r="4959" spans="113:120" x14ac:dyDescent="0.25">
      <c r="DI4959" t="s">
        <v>14</v>
      </c>
      <c r="DJ4959" t="s">
        <v>13402</v>
      </c>
      <c r="DK4959" s="3" t="s">
        <v>13403</v>
      </c>
      <c r="DL4959" t="s">
        <v>13404</v>
      </c>
      <c r="DM4959" t="str">
        <f t="shared" si="82"/>
        <v>RQ005 - PUERTO RICO PUBLIC HOUSING ADMINISTRATION</v>
      </c>
      <c r="DN4959" s="11" t="s">
        <v>13708</v>
      </c>
      <c r="DO4959" t="s">
        <v>13709</v>
      </c>
      <c r="DP4959">
        <v>74</v>
      </c>
    </row>
    <row r="4960" spans="113:120" x14ac:dyDescent="0.25">
      <c r="DI4960" t="s">
        <v>14</v>
      </c>
      <c r="DJ4960" t="s">
        <v>13402</v>
      </c>
      <c r="DK4960" s="3" t="s">
        <v>13403</v>
      </c>
      <c r="DL4960" t="s">
        <v>13404</v>
      </c>
      <c r="DM4960" t="str">
        <f t="shared" si="82"/>
        <v>RQ005 - PUERTO RICO PUBLIC HOUSING ADMINISTRATION</v>
      </c>
      <c r="DN4960" s="11" t="s">
        <v>13710</v>
      </c>
      <c r="DO4960" t="s">
        <v>13711</v>
      </c>
      <c r="DP4960">
        <v>80</v>
      </c>
    </row>
    <row r="4961" spans="113:120" x14ac:dyDescent="0.25">
      <c r="DI4961" t="s">
        <v>14</v>
      </c>
      <c r="DJ4961" t="s">
        <v>13402</v>
      </c>
      <c r="DK4961" s="3" t="s">
        <v>13403</v>
      </c>
      <c r="DL4961" t="s">
        <v>13404</v>
      </c>
      <c r="DM4961" t="str">
        <f t="shared" si="82"/>
        <v>RQ005 - PUERTO RICO PUBLIC HOUSING ADMINISTRATION</v>
      </c>
      <c r="DN4961" s="11" t="s">
        <v>13712</v>
      </c>
      <c r="DO4961" t="s">
        <v>13713</v>
      </c>
      <c r="DP4961">
        <v>70</v>
      </c>
    </row>
    <row r="4962" spans="113:120" x14ac:dyDescent="0.25">
      <c r="DI4962" t="s">
        <v>14</v>
      </c>
      <c r="DJ4962" t="s">
        <v>13402</v>
      </c>
      <c r="DK4962" s="3" t="s">
        <v>13403</v>
      </c>
      <c r="DL4962" t="s">
        <v>13404</v>
      </c>
      <c r="DM4962" t="str">
        <f t="shared" si="82"/>
        <v>RQ005 - PUERTO RICO PUBLIC HOUSING ADMINISTRATION</v>
      </c>
      <c r="DN4962" s="11" t="s">
        <v>13714</v>
      </c>
      <c r="DO4962" t="s">
        <v>13715</v>
      </c>
      <c r="DP4962">
        <v>50</v>
      </c>
    </row>
    <row r="4963" spans="113:120" x14ac:dyDescent="0.25">
      <c r="DI4963" t="s">
        <v>14</v>
      </c>
      <c r="DJ4963" t="s">
        <v>13402</v>
      </c>
      <c r="DK4963" s="3" t="s">
        <v>13403</v>
      </c>
      <c r="DL4963" t="s">
        <v>13404</v>
      </c>
      <c r="DM4963" t="str">
        <f t="shared" si="82"/>
        <v>RQ005 - PUERTO RICO PUBLIC HOUSING ADMINISTRATION</v>
      </c>
      <c r="DN4963" s="11" t="s">
        <v>13716</v>
      </c>
      <c r="DO4963" t="s">
        <v>13456</v>
      </c>
      <c r="DP4963">
        <v>100</v>
      </c>
    </row>
    <row r="4964" spans="113:120" x14ac:dyDescent="0.25">
      <c r="DI4964" t="s">
        <v>14</v>
      </c>
      <c r="DJ4964" t="s">
        <v>13402</v>
      </c>
      <c r="DK4964" s="3" t="s">
        <v>13403</v>
      </c>
      <c r="DL4964" t="s">
        <v>13404</v>
      </c>
      <c r="DM4964" t="str">
        <f t="shared" si="82"/>
        <v>RQ005 - PUERTO RICO PUBLIC HOUSING ADMINISTRATION</v>
      </c>
      <c r="DN4964" s="11" t="s">
        <v>13717</v>
      </c>
      <c r="DO4964" t="s">
        <v>13718</v>
      </c>
      <c r="DP4964">
        <v>92</v>
      </c>
    </row>
    <row r="4965" spans="113:120" x14ac:dyDescent="0.25">
      <c r="DI4965" t="s">
        <v>14</v>
      </c>
      <c r="DJ4965" t="s">
        <v>13402</v>
      </c>
      <c r="DK4965" s="3" t="s">
        <v>13403</v>
      </c>
      <c r="DL4965" t="s">
        <v>13404</v>
      </c>
      <c r="DM4965" t="str">
        <f t="shared" si="82"/>
        <v>RQ005 - PUERTO RICO PUBLIC HOUSING ADMINISTRATION</v>
      </c>
      <c r="DN4965" s="11" t="s">
        <v>13719</v>
      </c>
      <c r="DO4965" t="s">
        <v>13720</v>
      </c>
      <c r="DP4965">
        <v>110</v>
      </c>
    </row>
    <row r="4966" spans="113:120" x14ac:dyDescent="0.25">
      <c r="DI4966" t="s">
        <v>14</v>
      </c>
      <c r="DJ4966" t="s">
        <v>13402</v>
      </c>
      <c r="DK4966" s="3" t="s">
        <v>13403</v>
      </c>
      <c r="DL4966" t="s">
        <v>13404</v>
      </c>
      <c r="DM4966" t="str">
        <f t="shared" si="82"/>
        <v>RQ005 - PUERTO RICO PUBLIC HOUSING ADMINISTRATION</v>
      </c>
      <c r="DN4966" s="11" t="s">
        <v>13721</v>
      </c>
      <c r="DO4966" t="s">
        <v>13722</v>
      </c>
      <c r="DP4966">
        <v>100</v>
      </c>
    </row>
    <row r="4967" spans="113:120" x14ac:dyDescent="0.25">
      <c r="DI4967" t="s">
        <v>14</v>
      </c>
      <c r="DJ4967" t="s">
        <v>13402</v>
      </c>
      <c r="DK4967" s="3" t="s">
        <v>13403</v>
      </c>
      <c r="DL4967" t="s">
        <v>13404</v>
      </c>
      <c r="DM4967" t="str">
        <f t="shared" si="82"/>
        <v>RQ005 - PUERTO RICO PUBLIC HOUSING ADMINISTRATION</v>
      </c>
      <c r="DN4967" s="11" t="s">
        <v>13723</v>
      </c>
      <c r="DO4967" t="s">
        <v>13724</v>
      </c>
      <c r="DP4967">
        <v>95</v>
      </c>
    </row>
    <row r="4968" spans="113:120" x14ac:dyDescent="0.25">
      <c r="DI4968" t="s">
        <v>14</v>
      </c>
      <c r="DJ4968" t="s">
        <v>13402</v>
      </c>
      <c r="DK4968" s="3" t="s">
        <v>13403</v>
      </c>
      <c r="DL4968" t="s">
        <v>13404</v>
      </c>
      <c r="DM4968" t="str">
        <f t="shared" si="82"/>
        <v>RQ005 - PUERTO RICO PUBLIC HOUSING ADMINISTRATION</v>
      </c>
      <c r="DN4968" s="11" t="s">
        <v>13725</v>
      </c>
      <c r="DO4968" t="s">
        <v>13726</v>
      </c>
      <c r="DP4968">
        <v>6</v>
      </c>
    </row>
    <row r="4969" spans="113:120" x14ac:dyDescent="0.25">
      <c r="DI4969" t="s">
        <v>14</v>
      </c>
      <c r="DJ4969" t="s">
        <v>13402</v>
      </c>
      <c r="DK4969" s="3" t="s">
        <v>13403</v>
      </c>
      <c r="DL4969" t="s">
        <v>13404</v>
      </c>
      <c r="DM4969" t="str">
        <f t="shared" si="82"/>
        <v>RQ005 - PUERTO RICO PUBLIC HOUSING ADMINISTRATION</v>
      </c>
      <c r="DN4969" s="11" t="s">
        <v>13727</v>
      </c>
      <c r="DO4969" t="s">
        <v>13728</v>
      </c>
      <c r="DP4969">
        <v>134</v>
      </c>
    </row>
    <row r="4970" spans="113:120" x14ac:dyDescent="0.25">
      <c r="DI4970" t="s">
        <v>14</v>
      </c>
      <c r="DJ4970" t="s">
        <v>13402</v>
      </c>
      <c r="DK4970" s="3" t="s">
        <v>13403</v>
      </c>
      <c r="DL4970" t="s">
        <v>13404</v>
      </c>
      <c r="DM4970" t="str">
        <f t="shared" si="82"/>
        <v>RQ005 - PUERTO RICO PUBLIC HOUSING ADMINISTRATION</v>
      </c>
      <c r="DN4970" s="11" t="s">
        <v>13729</v>
      </c>
      <c r="DO4970" t="s">
        <v>13730</v>
      </c>
      <c r="DP4970">
        <v>100</v>
      </c>
    </row>
    <row r="4971" spans="113:120" x14ac:dyDescent="0.25">
      <c r="DI4971" t="s">
        <v>14</v>
      </c>
      <c r="DJ4971" t="s">
        <v>13402</v>
      </c>
      <c r="DK4971" s="3" t="s">
        <v>13403</v>
      </c>
      <c r="DL4971" t="s">
        <v>13404</v>
      </c>
      <c r="DM4971" t="str">
        <f t="shared" si="82"/>
        <v>RQ005 - PUERTO RICO PUBLIC HOUSING ADMINISTRATION</v>
      </c>
      <c r="DN4971" s="11" t="s">
        <v>13731</v>
      </c>
      <c r="DO4971" t="s">
        <v>13732</v>
      </c>
      <c r="DP4971">
        <v>54</v>
      </c>
    </row>
    <row r="4972" spans="113:120" x14ac:dyDescent="0.25">
      <c r="DI4972" t="s">
        <v>14</v>
      </c>
      <c r="DJ4972" t="s">
        <v>13402</v>
      </c>
      <c r="DK4972" s="3" t="s">
        <v>13403</v>
      </c>
      <c r="DL4972" t="s">
        <v>13404</v>
      </c>
      <c r="DM4972" t="str">
        <f t="shared" si="82"/>
        <v>RQ005 - PUERTO RICO PUBLIC HOUSING ADMINISTRATION</v>
      </c>
      <c r="DN4972" s="11" t="s">
        <v>13733</v>
      </c>
      <c r="DO4972" t="s">
        <v>13734</v>
      </c>
      <c r="DP4972">
        <v>150</v>
      </c>
    </row>
    <row r="4973" spans="113:120" x14ac:dyDescent="0.25">
      <c r="DI4973" t="s">
        <v>14</v>
      </c>
      <c r="DJ4973" t="s">
        <v>13402</v>
      </c>
      <c r="DK4973" s="3" t="s">
        <v>13403</v>
      </c>
      <c r="DL4973" t="s">
        <v>13404</v>
      </c>
      <c r="DM4973" t="str">
        <f t="shared" si="82"/>
        <v>RQ005 - PUERTO RICO PUBLIC HOUSING ADMINISTRATION</v>
      </c>
      <c r="DN4973" s="11" t="s">
        <v>13735</v>
      </c>
      <c r="DO4973" t="s">
        <v>13736</v>
      </c>
      <c r="DP4973">
        <v>260</v>
      </c>
    </row>
    <row r="4974" spans="113:120" x14ac:dyDescent="0.25">
      <c r="DI4974" t="s">
        <v>14</v>
      </c>
      <c r="DJ4974" t="s">
        <v>13402</v>
      </c>
      <c r="DK4974" s="3" t="s">
        <v>13403</v>
      </c>
      <c r="DL4974" t="s">
        <v>13404</v>
      </c>
      <c r="DM4974" t="str">
        <f t="shared" si="82"/>
        <v>RQ005 - PUERTO RICO PUBLIC HOUSING ADMINISTRATION</v>
      </c>
      <c r="DN4974" s="11" t="s">
        <v>13737</v>
      </c>
      <c r="DO4974" t="s">
        <v>13738</v>
      </c>
      <c r="DP4974">
        <v>150</v>
      </c>
    </row>
    <row r="4975" spans="113:120" x14ac:dyDescent="0.25">
      <c r="DI4975" t="s">
        <v>14</v>
      </c>
      <c r="DJ4975" t="s">
        <v>13402</v>
      </c>
      <c r="DK4975" s="3" t="s">
        <v>13403</v>
      </c>
      <c r="DL4975" t="s">
        <v>13404</v>
      </c>
      <c r="DM4975" t="str">
        <f t="shared" si="82"/>
        <v>RQ005 - PUERTO RICO PUBLIC HOUSING ADMINISTRATION</v>
      </c>
      <c r="DN4975" s="11" t="s">
        <v>13739</v>
      </c>
      <c r="DO4975" t="s">
        <v>13740</v>
      </c>
      <c r="DP4975">
        <v>200</v>
      </c>
    </row>
    <row r="4976" spans="113:120" x14ac:dyDescent="0.25">
      <c r="DI4976" t="s">
        <v>14</v>
      </c>
      <c r="DJ4976" t="s">
        <v>13402</v>
      </c>
      <c r="DK4976" s="3" t="s">
        <v>13403</v>
      </c>
      <c r="DL4976" t="s">
        <v>13404</v>
      </c>
      <c r="DM4976" t="str">
        <f t="shared" si="82"/>
        <v>RQ005 - PUERTO RICO PUBLIC HOUSING ADMINISTRATION</v>
      </c>
      <c r="DN4976" s="11" t="s">
        <v>13741</v>
      </c>
      <c r="DO4976" t="s">
        <v>13742</v>
      </c>
      <c r="DP4976">
        <v>116</v>
      </c>
    </row>
    <row r="4977" spans="113:120" x14ac:dyDescent="0.25">
      <c r="DI4977" t="s">
        <v>14</v>
      </c>
      <c r="DJ4977" t="s">
        <v>13402</v>
      </c>
      <c r="DK4977" s="3" t="s">
        <v>13403</v>
      </c>
      <c r="DL4977" t="s">
        <v>13404</v>
      </c>
      <c r="DM4977" t="str">
        <f t="shared" si="82"/>
        <v>RQ005 - PUERTO RICO PUBLIC HOUSING ADMINISTRATION</v>
      </c>
      <c r="DN4977" s="11" t="s">
        <v>13743</v>
      </c>
      <c r="DO4977" t="s">
        <v>13744</v>
      </c>
      <c r="DP4977">
        <v>148</v>
      </c>
    </row>
    <row r="4978" spans="113:120" x14ac:dyDescent="0.25">
      <c r="DI4978" t="s">
        <v>14</v>
      </c>
      <c r="DJ4978" t="s">
        <v>13402</v>
      </c>
      <c r="DK4978" s="3" t="s">
        <v>13403</v>
      </c>
      <c r="DL4978" t="s">
        <v>13404</v>
      </c>
      <c r="DM4978" t="str">
        <f t="shared" si="82"/>
        <v>RQ005 - PUERTO RICO PUBLIC HOUSING ADMINISTRATION</v>
      </c>
      <c r="DN4978" s="11" t="s">
        <v>13745</v>
      </c>
      <c r="DO4978" t="s">
        <v>13746</v>
      </c>
      <c r="DP4978">
        <v>100</v>
      </c>
    </row>
    <row r="4979" spans="113:120" x14ac:dyDescent="0.25">
      <c r="DI4979" t="s">
        <v>14</v>
      </c>
      <c r="DJ4979" t="s">
        <v>13402</v>
      </c>
      <c r="DK4979" s="3" t="s">
        <v>13403</v>
      </c>
      <c r="DL4979" t="s">
        <v>13404</v>
      </c>
      <c r="DM4979" t="str">
        <f t="shared" si="82"/>
        <v>RQ005 - PUERTO RICO PUBLIC HOUSING ADMINISTRATION</v>
      </c>
      <c r="DN4979" s="11" t="s">
        <v>13747</v>
      </c>
      <c r="DO4979" t="s">
        <v>13748</v>
      </c>
      <c r="DP4979">
        <v>73</v>
      </c>
    </row>
    <row r="4980" spans="113:120" x14ac:dyDescent="0.25">
      <c r="DI4980" t="s">
        <v>14</v>
      </c>
      <c r="DJ4980" t="s">
        <v>13402</v>
      </c>
      <c r="DK4980" s="3" t="s">
        <v>13403</v>
      </c>
      <c r="DL4980" t="s">
        <v>13404</v>
      </c>
      <c r="DM4980" t="str">
        <f t="shared" si="82"/>
        <v>RQ005 - PUERTO RICO PUBLIC HOUSING ADMINISTRATION</v>
      </c>
      <c r="DN4980" s="11" t="s">
        <v>13749</v>
      </c>
      <c r="DO4980" t="s">
        <v>13750</v>
      </c>
      <c r="DP4980">
        <v>140</v>
      </c>
    </row>
    <row r="4981" spans="113:120" x14ac:dyDescent="0.25">
      <c r="DI4981" t="s">
        <v>14</v>
      </c>
      <c r="DJ4981" t="s">
        <v>13402</v>
      </c>
      <c r="DK4981" s="3" t="s">
        <v>13403</v>
      </c>
      <c r="DL4981" t="s">
        <v>13404</v>
      </c>
      <c r="DM4981" t="str">
        <f t="shared" si="82"/>
        <v>RQ005 - PUERTO RICO PUBLIC HOUSING ADMINISTRATION</v>
      </c>
      <c r="DN4981" s="11" t="s">
        <v>13751</v>
      </c>
      <c r="DO4981" t="s">
        <v>13752</v>
      </c>
      <c r="DP4981">
        <v>144</v>
      </c>
    </row>
    <row r="4982" spans="113:120" x14ac:dyDescent="0.25">
      <c r="DI4982" t="s">
        <v>14</v>
      </c>
      <c r="DJ4982" t="s">
        <v>13402</v>
      </c>
      <c r="DK4982" s="3" t="s">
        <v>13403</v>
      </c>
      <c r="DL4982" t="s">
        <v>13404</v>
      </c>
      <c r="DM4982" t="str">
        <f t="shared" si="82"/>
        <v>RQ005 - PUERTO RICO PUBLIC HOUSING ADMINISTRATION</v>
      </c>
      <c r="DN4982" s="11" t="s">
        <v>13753</v>
      </c>
      <c r="DO4982" t="s">
        <v>13754</v>
      </c>
      <c r="DP4982">
        <v>62</v>
      </c>
    </row>
    <row r="4983" spans="113:120" x14ac:dyDescent="0.25">
      <c r="DI4983" t="s">
        <v>14</v>
      </c>
      <c r="DJ4983" t="s">
        <v>13402</v>
      </c>
      <c r="DK4983" s="3" t="s">
        <v>13403</v>
      </c>
      <c r="DL4983" t="s">
        <v>13404</v>
      </c>
      <c r="DM4983" t="str">
        <f t="shared" si="82"/>
        <v>RQ005 - PUERTO RICO PUBLIC HOUSING ADMINISTRATION</v>
      </c>
      <c r="DN4983" s="11" t="s">
        <v>13755</v>
      </c>
      <c r="DO4983" t="s">
        <v>13756</v>
      </c>
      <c r="DP4983">
        <v>24</v>
      </c>
    </row>
    <row r="4984" spans="113:120" x14ac:dyDescent="0.25">
      <c r="DI4984" t="s">
        <v>14</v>
      </c>
      <c r="DJ4984" t="s">
        <v>13402</v>
      </c>
      <c r="DK4984" s="3" t="s">
        <v>13403</v>
      </c>
      <c r="DL4984" t="s">
        <v>13404</v>
      </c>
      <c r="DM4984" t="str">
        <f t="shared" si="82"/>
        <v>RQ005 - PUERTO RICO PUBLIC HOUSING ADMINISTRATION</v>
      </c>
      <c r="DN4984" s="11" t="s">
        <v>13757</v>
      </c>
      <c r="DO4984" t="s">
        <v>13758</v>
      </c>
      <c r="DP4984">
        <v>160</v>
      </c>
    </row>
    <row r="4985" spans="113:120" x14ac:dyDescent="0.25">
      <c r="DI4985" t="s">
        <v>14</v>
      </c>
      <c r="DJ4985" t="s">
        <v>13402</v>
      </c>
      <c r="DK4985" s="3" t="s">
        <v>13403</v>
      </c>
      <c r="DL4985" t="s">
        <v>13404</v>
      </c>
      <c r="DM4985" t="str">
        <f t="shared" si="82"/>
        <v>RQ005 - PUERTO RICO PUBLIC HOUSING ADMINISTRATION</v>
      </c>
      <c r="DN4985" s="11" t="s">
        <v>13759</v>
      </c>
      <c r="DO4985" t="s">
        <v>13760</v>
      </c>
      <c r="DP4985">
        <v>156</v>
      </c>
    </row>
    <row r="4986" spans="113:120" x14ac:dyDescent="0.25">
      <c r="DI4986" t="s">
        <v>14</v>
      </c>
      <c r="DJ4986" t="s">
        <v>13402</v>
      </c>
      <c r="DK4986" s="3" t="s">
        <v>13403</v>
      </c>
      <c r="DL4986" t="s">
        <v>13404</v>
      </c>
      <c r="DM4986" t="str">
        <f t="shared" si="82"/>
        <v>RQ005 - PUERTO RICO PUBLIC HOUSING ADMINISTRATION</v>
      </c>
      <c r="DN4986" s="11" t="s">
        <v>13761</v>
      </c>
      <c r="DO4986" t="s">
        <v>13762</v>
      </c>
      <c r="DP4986">
        <v>64</v>
      </c>
    </row>
    <row r="4987" spans="113:120" x14ac:dyDescent="0.25">
      <c r="DI4987" t="s">
        <v>14</v>
      </c>
      <c r="DJ4987" t="s">
        <v>13402</v>
      </c>
      <c r="DK4987" s="3" t="s">
        <v>13403</v>
      </c>
      <c r="DL4987" t="s">
        <v>13404</v>
      </c>
      <c r="DM4987" t="str">
        <f t="shared" si="82"/>
        <v>RQ005 - PUERTO RICO PUBLIC HOUSING ADMINISTRATION</v>
      </c>
      <c r="DN4987" s="11" t="s">
        <v>13763</v>
      </c>
      <c r="DO4987" t="s">
        <v>13764</v>
      </c>
      <c r="DP4987">
        <v>55</v>
      </c>
    </row>
    <row r="4988" spans="113:120" x14ac:dyDescent="0.25">
      <c r="DI4988" t="s">
        <v>14</v>
      </c>
      <c r="DJ4988" t="s">
        <v>13402</v>
      </c>
      <c r="DK4988" s="3" t="s">
        <v>13403</v>
      </c>
      <c r="DL4988" t="s">
        <v>13404</v>
      </c>
      <c r="DM4988" t="str">
        <f t="shared" si="82"/>
        <v>RQ005 - PUERTO RICO PUBLIC HOUSING ADMINISTRATION</v>
      </c>
      <c r="DN4988" s="11" t="s">
        <v>13765</v>
      </c>
      <c r="DO4988" t="s">
        <v>13766</v>
      </c>
      <c r="DP4988">
        <v>54</v>
      </c>
    </row>
    <row r="4989" spans="113:120" x14ac:dyDescent="0.25">
      <c r="DI4989" t="s">
        <v>14</v>
      </c>
      <c r="DJ4989" t="s">
        <v>13402</v>
      </c>
      <c r="DK4989" s="3" t="s">
        <v>13403</v>
      </c>
      <c r="DL4989" t="s">
        <v>13404</v>
      </c>
      <c r="DM4989" t="str">
        <f t="shared" si="82"/>
        <v>RQ005 - PUERTO RICO PUBLIC HOUSING ADMINISTRATION</v>
      </c>
      <c r="DN4989" s="11" t="s">
        <v>13767</v>
      </c>
      <c r="DO4989" t="s">
        <v>13768</v>
      </c>
      <c r="DP4989">
        <v>476</v>
      </c>
    </row>
    <row r="4990" spans="113:120" x14ac:dyDescent="0.25">
      <c r="DI4990" t="s">
        <v>14</v>
      </c>
      <c r="DJ4990" t="s">
        <v>13402</v>
      </c>
      <c r="DK4990" s="3" t="s">
        <v>13403</v>
      </c>
      <c r="DL4990" t="s">
        <v>13404</v>
      </c>
      <c r="DM4990" t="str">
        <f t="shared" si="82"/>
        <v>RQ005 - PUERTO RICO PUBLIC HOUSING ADMINISTRATION</v>
      </c>
      <c r="DN4990" s="11" t="s">
        <v>13769</v>
      </c>
      <c r="DO4990" t="s">
        <v>13770</v>
      </c>
      <c r="DP4990">
        <v>300</v>
      </c>
    </row>
    <row r="4991" spans="113:120" x14ac:dyDescent="0.25">
      <c r="DI4991" t="s">
        <v>14</v>
      </c>
      <c r="DJ4991" t="s">
        <v>13402</v>
      </c>
      <c r="DK4991" s="3" t="s">
        <v>13403</v>
      </c>
      <c r="DL4991" t="s">
        <v>13404</v>
      </c>
      <c r="DM4991" t="str">
        <f t="shared" si="82"/>
        <v>RQ005 - PUERTO RICO PUBLIC HOUSING ADMINISTRATION</v>
      </c>
      <c r="DN4991" s="11" t="s">
        <v>13771</v>
      </c>
      <c r="DO4991" t="s">
        <v>13770</v>
      </c>
      <c r="DP4991">
        <v>300</v>
      </c>
    </row>
    <row r="4992" spans="113:120" x14ac:dyDescent="0.25">
      <c r="DI4992" t="s">
        <v>14</v>
      </c>
      <c r="DJ4992" t="s">
        <v>13402</v>
      </c>
      <c r="DK4992" s="3" t="s">
        <v>13403</v>
      </c>
      <c r="DL4992" t="s">
        <v>13404</v>
      </c>
      <c r="DM4992" t="str">
        <f t="shared" si="82"/>
        <v>RQ005 - PUERTO RICO PUBLIC HOUSING ADMINISTRATION</v>
      </c>
      <c r="DN4992" s="11" t="s">
        <v>13772</v>
      </c>
      <c r="DO4992" t="s">
        <v>13773</v>
      </c>
      <c r="DP4992">
        <v>140</v>
      </c>
    </row>
    <row r="4993" spans="113:120" x14ac:dyDescent="0.25">
      <c r="DI4993" t="s">
        <v>14</v>
      </c>
      <c r="DJ4993" t="s">
        <v>13402</v>
      </c>
      <c r="DK4993" s="3" t="s">
        <v>13403</v>
      </c>
      <c r="DL4993" t="s">
        <v>13404</v>
      </c>
      <c r="DM4993" t="str">
        <f t="shared" si="82"/>
        <v>RQ005 - PUERTO RICO PUBLIC HOUSING ADMINISTRATION</v>
      </c>
      <c r="DN4993" s="11" t="s">
        <v>13774</v>
      </c>
      <c r="DO4993" t="s">
        <v>13775</v>
      </c>
      <c r="DP4993">
        <v>142</v>
      </c>
    </row>
    <row r="4994" spans="113:120" x14ac:dyDescent="0.25">
      <c r="DI4994" t="s">
        <v>14</v>
      </c>
      <c r="DJ4994" t="s">
        <v>13402</v>
      </c>
      <c r="DK4994" s="3" t="s">
        <v>13403</v>
      </c>
      <c r="DL4994" t="s">
        <v>13404</v>
      </c>
      <c r="DM4994" t="str">
        <f t="shared" si="82"/>
        <v>RQ005 - PUERTO RICO PUBLIC HOUSING ADMINISTRATION</v>
      </c>
      <c r="DN4994" s="11" t="s">
        <v>13776</v>
      </c>
      <c r="DO4994" t="s">
        <v>13777</v>
      </c>
      <c r="DP4994">
        <v>200</v>
      </c>
    </row>
    <row r="4995" spans="113:120" x14ac:dyDescent="0.25">
      <c r="DI4995" t="s">
        <v>14</v>
      </c>
      <c r="DJ4995" t="s">
        <v>13402</v>
      </c>
      <c r="DK4995" s="3" t="s">
        <v>13403</v>
      </c>
      <c r="DL4995" t="s">
        <v>13404</v>
      </c>
      <c r="DM4995" t="str">
        <f t="shared" si="82"/>
        <v>RQ005 - PUERTO RICO PUBLIC HOUSING ADMINISTRATION</v>
      </c>
      <c r="DN4995" s="11" t="s">
        <v>13778</v>
      </c>
      <c r="DO4995" t="s">
        <v>13779</v>
      </c>
      <c r="DP4995">
        <v>268</v>
      </c>
    </row>
    <row r="4996" spans="113:120" x14ac:dyDescent="0.25">
      <c r="DI4996" t="s">
        <v>14</v>
      </c>
      <c r="DJ4996" t="s">
        <v>13402</v>
      </c>
      <c r="DK4996" s="3" t="s">
        <v>13403</v>
      </c>
      <c r="DL4996" t="s">
        <v>13404</v>
      </c>
      <c r="DM4996" t="str">
        <f t="shared" si="82"/>
        <v>RQ005 - PUERTO RICO PUBLIC HOUSING ADMINISTRATION</v>
      </c>
      <c r="DN4996" s="11" t="s">
        <v>13780</v>
      </c>
      <c r="DO4996" t="s">
        <v>13781</v>
      </c>
      <c r="DP4996">
        <v>252</v>
      </c>
    </row>
    <row r="4997" spans="113:120" x14ac:dyDescent="0.25">
      <c r="DI4997" t="s">
        <v>14</v>
      </c>
      <c r="DJ4997" t="s">
        <v>13402</v>
      </c>
      <c r="DK4997" s="3" t="s">
        <v>13403</v>
      </c>
      <c r="DL4997" t="s">
        <v>13404</v>
      </c>
      <c r="DM4997" t="str">
        <f t="shared" si="82"/>
        <v>RQ005 - PUERTO RICO PUBLIC HOUSING ADMINISTRATION</v>
      </c>
      <c r="DN4997" s="11" t="s">
        <v>13782</v>
      </c>
      <c r="DO4997" t="s">
        <v>13783</v>
      </c>
      <c r="DP4997">
        <v>196</v>
      </c>
    </row>
    <row r="4998" spans="113:120" x14ac:dyDescent="0.25">
      <c r="DI4998" t="s">
        <v>14</v>
      </c>
      <c r="DJ4998" t="s">
        <v>13402</v>
      </c>
      <c r="DK4998" s="3" t="s">
        <v>13403</v>
      </c>
      <c r="DL4998" t="s">
        <v>13404</v>
      </c>
      <c r="DM4998" t="str">
        <f t="shared" ref="DM4998:DM5061" si="83">CONCATENATE(DJ4998," - ",DL4998)</f>
        <v>RQ005 - PUERTO RICO PUBLIC HOUSING ADMINISTRATION</v>
      </c>
      <c r="DN4998" s="11" t="s">
        <v>13784</v>
      </c>
      <c r="DO4998" t="s">
        <v>13785</v>
      </c>
      <c r="DP4998">
        <v>124</v>
      </c>
    </row>
    <row r="4999" spans="113:120" x14ac:dyDescent="0.25">
      <c r="DI4999" t="s">
        <v>14</v>
      </c>
      <c r="DJ4999" t="s">
        <v>13402</v>
      </c>
      <c r="DK4999" s="3" t="s">
        <v>13403</v>
      </c>
      <c r="DL4999" t="s">
        <v>13404</v>
      </c>
      <c r="DM4999" t="str">
        <f t="shared" si="83"/>
        <v>RQ005 - PUERTO RICO PUBLIC HOUSING ADMINISTRATION</v>
      </c>
      <c r="DN4999" s="11" t="s">
        <v>13786</v>
      </c>
      <c r="DO4999" t="s">
        <v>13773</v>
      </c>
      <c r="DP4999">
        <v>300</v>
      </c>
    </row>
    <row r="5000" spans="113:120" x14ac:dyDescent="0.25">
      <c r="DI5000" t="s">
        <v>14</v>
      </c>
      <c r="DJ5000" t="s">
        <v>13402</v>
      </c>
      <c r="DK5000" s="3" t="s">
        <v>13403</v>
      </c>
      <c r="DL5000" t="s">
        <v>13404</v>
      </c>
      <c r="DM5000" t="str">
        <f t="shared" si="83"/>
        <v>RQ005 - PUERTO RICO PUBLIC HOUSING ADMINISTRATION</v>
      </c>
      <c r="DN5000" s="11" t="s">
        <v>13787</v>
      </c>
      <c r="DO5000" t="s">
        <v>13788</v>
      </c>
      <c r="DP5000">
        <v>185</v>
      </c>
    </row>
    <row r="5001" spans="113:120" x14ac:dyDescent="0.25">
      <c r="DI5001" t="s">
        <v>14</v>
      </c>
      <c r="DJ5001" t="s">
        <v>13402</v>
      </c>
      <c r="DK5001" s="3" t="s">
        <v>13403</v>
      </c>
      <c r="DL5001" t="s">
        <v>13404</v>
      </c>
      <c r="DM5001" t="str">
        <f t="shared" si="83"/>
        <v>RQ005 - PUERTO RICO PUBLIC HOUSING ADMINISTRATION</v>
      </c>
      <c r="DN5001" s="11" t="s">
        <v>13789</v>
      </c>
      <c r="DO5001" t="s">
        <v>13790</v>
      </c>
      <c r="DP5001">
        <v>200</v>
      </c>
    </row>
    <row r="5002" spans="113:120" x14ac:dyDescent="0.25">
      <c r="DI5002" t="s">
        <v>14</v>
      </c>
      <c r="DJ5002" t="s">
        <v>13402</v>
      </c>
      <c r="DK5002" s="3" t="s">
        <v>13403</v>
      </c>
      <c r="DL5002" t="s">
        <v>13404</v>
      </c>
      <c r="DM5002" t="str">
        <f t="shared" si="83"/>
        <v>RQ005 - PUERTO RICO PUBLIC HOUSING ADMINISTRATION</v>
      </c>
      <c r="DN5002" s="11" t="s">
        <v>13791</v>
      </c>
      <c r="DO5002" t="s">
        <v>13792</v>
      </c>
      <c r="DP5002">
        <v>145</v>
      </c>
    </row>
    <row r="5003" spans="113:120" x14ac:dyDescent="0.25">
      <c r="DI5003" t="s">
        <v>14</v>
      </c>
      <c r="DJ5003" t="s">
        <v>13402</v>
      </c>
      <c r="DK5003" s="3" t="s">
        <v>13403</v>
      </c>
      <c r="DL5003" t="s">
        <v>13404</v>
      </c>
      <c r="DM5003" t="str">
        <f t="shared" si="83"/>
        <v>RQ005 - PUERTO RICO PUBLIC HOUSING ADMINISTRATION</v>
      </c>
      <c r="DN5003" s="11" t="s">
        <v>13793</v>
      </c>
      <c r="DO5003" t="s">
        <v>13794</v>
      </c>
      <c r="DP5003">
        <v>74</v>
      </c>
    </row>
    <row r="5004" spans="113:120" x14ac:dyDescent="0.25">
      <c r="DI5004" t="s">
        <v>14</v>
      </c>
      <c r="DJ5004" t="s">
        <v>13402</v>
      </c>
      <c r="DK5004" s="3" t="s">
        <v>13403</v>
      </c>
      <c r="DL5004" t="s">
        <v>13404</v>
      </c>
      <c r="DM5004" t="str">
        <f t="shared" si="83"/>
        <v>RQ005 - PUERTO RICO PUBLIC HOUSING ADMINISTRATION</v>
      </c>
      <c r="DN5004" s="11" t="s">
        <v>13795</v>
      </c>
      <c r="DO5004" t="s">
        <v>13796</v>
      </c>
      <c r="DP5004">
        <v>98</v>
      </c>
    </row>
    <row r="5005" spans="113:120" x14ac:dyDescent="0.25">
      <c r="DI5005" t="s">
        <v>14</v>
      </c>
      <c r="DJ5005" t="s">
        <v>13402</v>
      </c>
      <c r="DK5005" s="3" t="s">
        <v>13403</v>
      </c>
      <c r="DL5005" t="s">
        <v>13404</v>
      </c>
      <c r="DM5005" t="str">
        <f t="shared" si="83"/>
        <v>RQ005 - PUERTO RICO PUBLIC HOUSING ADMINISTRATION</v>
      </c>
      <c r="DN5005" s="11" t="s">
        <v>13797</v>
      </c>
      <c r="DO5005" t="s">
        <v>13798</v>
      </c>
      <c r="DP5005">
        <v>300</v>
      </c>
    </row>
    <row r="5006" spans="113:120" x14ac:dyDescent="0.25">
      <c r="DI5006" t="s">
        <v>14</v>
      </c>
      <c r="DJ5006" t="s">
        <v>13402</v>
      </c>
      <c r="DK5006" s="3" t="s">
        <v>13403</v>
      </c>
      <c r="DL5006" t="s">
        <v>13404</v>
      </c>
      <c r="DM5006" t="str">
        <f t="shared" si="83"/>
        <v>RQ005 - PUERTO RICO PUBLIC HOUSING ADMINISTRATION</v>
      </c>
      <c r="DN5006" s="11" t="s">
        <v>13799</v>
      </c>
      <c r="DO5006" t="s">
        <v>13800</v>
      </c>
      <c r="DP5006">
        <v>101</v>
      </c>
    </row>
    <row r="5007" spans="113:120" x14ac:dyDescent="0.25">
      <c r="DI5007" t="s">
        <v>14</v>
      </c>
      <c r="DJ5007" t="s">
        <v>13402</v>
      </c>
      <c r="DK5007" s="3" t="s">
        <v>13403</v>
      </c>
      <c r="DL5007" t="s">
        <v>13404</v>
      </c>
      <c r="DM5007" t="str">
        <f t="shared" si="83"/>
        <v>RQ005 - PUERTO RICO PUBLIC HOUSING ADMINISTRATION</v>
      </c>
      <c r="DN5007" s="11" t="s">
        <v>13801</v>
      </c>
      <c r="DO5007" t="s">
        <v>13802</v>
      </c>
      <c r="DP5007">
        <v>24</v>
      </c>
    </row>
    <row r="5008" spans="113:120" x14ac:dyDescent="0.25">
      <c r="DI5008" t="s">
        <v>14</v>
      </c>
      <c r="DJ5008" t="s">
        <v>13402</v>
      </c>
      <c r="DK5008" s="3" t="s">
        <v>13403</v>
      </c>
      <c r="DL5008" t="s">
        <v>13404</v>
      </c>
      <c r="DM5008" t="str">
        <f t="shared" si="83"/>
        <v>RQ005 - PUERTO RICO PUBLIC HOUSING ADMINISTRATION</v>
      </c>
      <c r="DN5008" s="11" t="s">
        <v>13803</v>
      </c>
      <c r="DO5008" t="s">
        <v>13804</v>
      </c>
      <c r="DP5008">
        <v>150</v>
      </c>
    </row>
    <row r="5009" spans="113:120" x14ac:dyDescent="0.25">
      <c r="DI5009" t="s">
        <v>14</v>
      </c>
      <c r="DJ5009" t="s">
        <v>13402</v>
      </c>
      <c r="DK5009" s="3" t="s">
        <v>13403</v>
      </c>
      <c r="DL5009" t="s">
        <v>13404</v>
      </c>
      <c r="DM5009" t="str">
        <f t="shared" si="83"/>
        <v>RQ005 - PUERTO RICO PUBLIC HOUSING ADMINISTRATION</v>
      </c>
      <c r="DN5009" s="11" t="s">
        <v>13805</v>
      </c>
      <c r="DO5009" t="s">
        <v>13806</v>
      </c>
      <c r="DP5009">
        <v>55</v>
      </c>
    </row>
    <row r="5010" spans="113:120" x14ac:dyDescent="0.25">
      <c r="DI5010" t="s">
        <v>14</v>
      </c>
      <c r="DJ5010" t="s">
        <v>13402</v>
      </c>
      <c r="DK5010" s="3" t="s">
        <v>13403</v>
      </c>
      <c r="DL5010" t="s">
        <v>13404</v>
      </c>
      <c r="DM5010" t="str">
        <f t="shared" si="83"/>
        <v>RQ005 - PUERTO RICO PUBLIC HOUSING ADMINISTRATION</v>
      </c>
      <c r="DN5010" s="11" t="s">
        <v>13807</v>
      </c>
      <c r="DO5010" t="s">
        <v>13808</v>
      </c>
      <c r="DP5010">
        <v>200</v>
      </c>
    </row>
    <row r="5011" spans="113:120" x14ac:dyDescent="0.25">
      <c r="DI5011" t="s">
        <v>14</v>
      </c>
      <c r="DJ5011" t="s">
        <v>13402</v>
      </c>
      <c r="DK5011" s="3" t="s">
        <v>13403</v>
      </c>
      <c r="DL5011" t="s">
        <v>13404</v>
      </c>
      <c r="DM5011" t="str">
        <f t="shared" si="83"/>
        <v>RQ005 - PUERTO RICO PUBLIC HOUSING ADMINISTRATION</v>
      </c>
      <c r="DN5011" s="11" t="s">
        <v>13809</v>
      </c>
      <c r="DO5011" t="s">
        <v>13810</v>
      </c>
      <c r="DP5011">
        <v>70</v>
      </c>
    </row>
    <row r="5012" spans="113:120" x14ac:dyDescent="0.25">
      <c r="DI5012" t="s">
        <v>14</v>
      </c>
      <c r="DJ5012" t="s">
        <v>13402</v>
      </c>
      <c r="DK5012" s="3" t="s">
        <v>13403</v>
      </c>
      <c r="DL5012" t="s">
        <v>13404</v>
      </c>
      <c r="DM5012" t="str">
        <f t="shared" si="83"/>
        <v>RQ005 - PUERTO RICO PUBLIC HOUSING ADMINISTRATION</v>
      </c>
      <c r="DN5012" s="11" t="s">
        <v>13811</v>
      </c>
      <c r="DO5012" t="s">
        <v>13812</v>
      </c>
      <c r="DP5012">
        <v>170</v>
      </c>
    </row>
    <row r="5013" spans="113:120" x14ac:dyDescent="0.25">
      <c r="DI5013" t="s">
        <v>14</v>
      </c>
      <c r="DJ5013" t="s">
        <v>13402</v>
      </c>
      <c r="DK5013" s="3" t="s">
        <v>13403</v>
      </c>
      <c r="DL5013" t="s">
        <v>13404</v>
      </c>
      <c r="DM5013" t="str">
        <f t="shared" si="83"/>
        <v>RQ005 - PUERTO RICO PUBLIC HOUSING ADMINISTRATION</v>
      </c>
      <c r="DN5013" s="11" t="s">
        <v>13813</v>
      </c>
      <c r="DO5013" t="s">
        <v>13424</v>
      </c>
      <c r="DP5013">
        <v>100</v>
      </c>
    </row>
    <row r="5014" spans="113:120" x14ac:dyDescent="0.25">
      <c r="DI5014" t="s">
        <v>14</v>
      </c>
      <c r="DJ5014" t="s">
        <v>13402</v>
      </c>
      <c r="DK5014" s="3" t="s">
        <v>13403</v>
      </c>
      <c r="DL5014" t="s">
        <v>13404</v>
      </c>
      <c r="DM5014" t="str">
        <f t="shared" si="83"/>
        <v>RQ005 - PUERTO RICO PUBLIC HOUSING ADMINISTRATION</v>
      </c>
      <c r="DN5014" s="11" t="s">
        <v>13814</v>
      </c>
      <c r="DO5014" t="s">
        <v>13815</v>
      </c>
      <c r="DP5014">
        <v>126</v>
      </c>
    </row>
    <row r="5015" spans="113:120" x14ac:dyDescent="0.25">
      <c r="DI5015" t="s">
        <v>14</v>
      </c>
      <c r="DJ5015" t="s">
        <v>13402</v>
      </c>
      <c r="DK5015" s="3" t="s">
        <v>13403</v>
      </c>
      <c r="DL5015" t="s">
        <v>13404</v>
      </c>
      <c r="DM5015" t="str">
        <f t="shared" si="83"/>
        <v>RQ005 - PUERTO RICO PUBLIC HOUSING ADMINISTRATION</v>
      </c>
      <c r="DN5015" s="11" t="s">
        <v>13816</v>
      </c>
      <c r="DO5015" t="s">
        <v>13817</v>
      </c>
      <c r="DP5015">
        <v>80</v>
      </c>
    </row>
    <row r="5016" spans="113:120" x14ac:dyDescent="0.25">
      <c r="DI5016" t="s">
        <v>14</v>
      </c>
      <c r="DJ5016" t="s">
        <v>13402</v>
      </c>
      <c r="DK5016" s="3" t="s">
        <v>13403</v>
      </c>
      <c r="DL5016" t="s">
        <v>13404</v>
      </c>
      <c r="DM5016" t="str">
        <f t="shared" si="83"/>
        <v>RQ005 - PUERTO RICO PUBLIC HOUSING ADMINISTRATION</v>
      </c>
      <c r="DN5016" s="11" t="s">
        <v>13818</v>
      </c>
      <c r="DO5016" t="s">
        <v>13819</v>
      </c>
      <c r="DP5016">
        <v>70</v>
      </c>
    </row>
    <row r="5017" spans="113:120" x14ac:dyDescent="0.25">
      <c r="DI5017" t="s">
        <v>14</v>
      </c>
      <c r="DJ5017" t="s">
        <v>13402</v>
      </c>
      <c r="DK5017" s="3" t="s">
        <v>13403</v>
      </c>
      <c r="DL5017" t="s">
        <v>13404</v>
      </c>
      <c r="DM5017" t="str">
        <f t="shared" si="83"/>
        <v>RQ005 - PUERTO RICO PUBLIC HOUSING ADMINISTRATION</v>
      </c>
      <c r="DN5017" s="11" t="s">
        <v>13820</v>
      </c>
      <c r="DO5017" t="s">
        <v>13821</v>
      </c>
      <c r="DP5017">
        <v>300</v>
      </c>
    </row>
    <row r="5018" spans="113:120" x14ac:dyDescent="0.25">
      <c r="DI5018" t="s">
        <v>14</v>
      </c>
      <c r="DJ5018" t="s">
        <v>13402</v>
      </c>
      <c r="DK5018" s="3" t="s">
        <v>13403</v>
      </c>
      <c r="DL5018" t="s">
        <v>13404</v>
      </c>
      <c r="DM5018" t="str">
        <f t="shared" si="83"/>
        <v>RQ005 - PUERTO RICO PUBLIC HOUSING ADMINISTRATION</v>
      </c>
      <c r="DN5018" s="11" t="s">
        <v>13822</v>
      </c>
      <c r="DO5018" t="s">
        <v>13823</v>
      </c>
      <c r="DP5018">
        <v>280</v>
      </c>
    </row>
    <row r="5019" spans="113:120" x14ac:dyDescent="0.25">
      <c r="DI5019" t="s">
        <v>14</v>
      </c>
      <c r="DJ5019" t="s">
        <v>13402</v>
      </c>
      <c r="DK5019" s="3" t="s">
        <v>13403</v>
      </c>
      <c r="DL5019" t="s">
        <v>13404</v>
      </c>
      <c r="DM5019" t="str">
        <f t="shared" si="83"/>
        <v>RQ005 - PUERTO RICO PUBLIC HOUSING ADMINISTRATION</v>
      </c>
      <c r="DN5019" s="11" t="s">
        <v>13824</v>
      </c>
      <c r="DO5019" t="s">
        <v>13825</v>
      </c>
      <c r="DP5019">
        <v>116</v>
      </c>
    </row>
    <row r="5020" spans="113:120" x14ac:dyDescent="0.25">
      <c r="DI5020" t="s">
        <v>14</v>
      </c>
      <c r="DJ5020" t="s">
        <v>13402</v>
      </c>
      <c r="DK5020" s="3" t="s">
        <v>13403</v>
      </c>
      <c r="DL5020" t="s">
        <v>13404</v>
      </c>
      <c r="DM5020" t="str">
        <f t="shared" si="83"/>
        <v>RQ005 - PUERTO RICO PUBLIC HOUSING ADMINISTRATION</v>
      </c>
      <c r="DN5020" s="11" t="s">
        <v>13826</v>
      </c>
      <c r="DO5020" t="s">
        <v>13827</v>
      </c>
      <c r="DP5020">
        <v>152</v>
      </c>
    </row>
    <row r="5021" spans="113:120" x14ac:dyDescent="0.25">
      <c r="DI5021" t="s">
        <v>14</v>
      </c>
      <c r="DJ5021" t="s">
        <v>13402</v>
      </c>
      <c r="DK5021" s="3" t="s">
        <v>13403</v>
      </c>
      <c r="DL5021" t="s">
        <v>13404</v>
      </c>
      <c r="DM5021" t="str">
        <f t="shared" si="83"/>
        <v>RQ005 - PUERTO RICO PUBLIC HOUSING ADMINISTRATION</v>
      </c>
      <c r="DN5021" s="11" t="s">
        <v>13828</v>
      </c>
      <c r="DO5021" t="s">
        <v>13829</v>
      </c>
      <c r="DP5021">
        <v>586</v>
      </c>
    </row>
    <row r="5022" spans="113:120" x14ac:dyDescent="0.25">
      <c r="DI5022" t="s">
        <v>14</v>
      </c>
      <c r="DJ5022" t="s">
        <v>13402</v>
      </c>
      <c r="DK5022" s="3" t="s">
        <v>13403</v>
      </c>
      <c r="DL5022" t="s">
        <v>13404</v>
      </c>
      <c r="DM5022" t="str">
        <f t="shared" si="83"/>
        <v>RQ005 - PUERTO RICO PUBLIC HOUSING ADMINISTRATION</v>
      </c>
      <c r="DN5022" s="11" t="s">
        <v>13830</v>
      </c>
      <c r="DO5022" t="s">
        <v>13831</v>
      </c>
      <c r="DP5022">
        <v>238</v>
      </c>
    </row>
    <row r="5023" spans="113:120" x14ac:dyDescent="0.25">
      <c r="DI5023" t="s">
        <v>14</v>
      </c>
      <c r="DJ5023" t="s">
        <v>13402</v>
      </c>
      <c r="DK5023" s="3" t="s">
        <v>13403</v>
      </c>
      <c r="DL5023" t="s">
        <v>13404</v>
      </c>
      <c r="DM5023" t="str">
        <f t="shared" si="83"/>
        <v>RQ005 - PUERTO RICO PUBLIC HOUSING ADMINISTRATION</v>
      </c>
      <c r="DN5023" s="11" t="s">
        <v>13832</v>
      </c>
      <c r="DO5023" t="s">
        <v>13833</v>
      </c>
      <c r="DP5023">
        <v>270</v>
      </c>
    </row>
    <row r="5024" spans="113:120" x14ac:dyDescent="0.25">
      <c r="DI5024" t="s">
        <v>14</v>
      </c>
      <c r="DJ5024" t="s">
        <v>13402</v>
      </c>
      <c r="DK5024" s="3" t="s">
        <v>13403</v>
      </c>
      <c r="DL5024" t="s">
        <v>13404</v>
      </c>
      <c r="DM5024" t="str">
        <f t="shared" si="83"/>
        <v>RQ005 - PUERTO RICO PUBLIC HOUSING ADMINISTRATION</v>
      </c>
      <c r="DN5024" s="11" t="s">
        <v>13834</v>
      </c>
      <c r="DO5024" t="s">
        <v>13835</v>
      </c>
      <c r="DP5024">
        <v>480</v>
      </c>
    </row>
    <row r="5025" spans="113:120" x14ac:dyDescent="0.25">
      <c r="DI5025" t="s">
        <v>14</v>
      </c>
      <c r="DJ5025" t="s">
        <v>13402</v>
      </c>
      <c r="DK5025" s="3" t="s">
        <v>13403</v>
      </c>
      <c r="DL5025" t="s">
        <v>13404</v>
      </c>
      <c r="DM5025" t="str">
        <f t="shared" si="83"/>
        <v>RQ005 - PUERTO RICO PUBLIC HOUSING ADMINISTRATION</v>
      </c>
      <c r="DN5025" s="11" t="s">
        <v>13836</v>
      </c>
      <c r="DO5025" t="s">
        <v>13837</v>
      </c>
      <c r="DP5025">
        <v>120</v>
      </c>
    </row>
    <row r="5026" spans="113:120" x14ac:dyDescent="0.25">
      <c r="DI5026" t="s">
        <v>14</v>
      </c>
      <c r="DJ5026" t="s">
        <v>13402</v>
      </c>
      <c r="DK5026" s="3" t="s">
        <v>13403</v>
      </c>
      <c r="DL5026" t="s">
        <v>13404</v>
      </c>
      <c r="DM5026" t="str">
        <f t="shared" si="83"/>
        <v>RQ005 - PUERTO RICO PUBLIC HOUSING ADMINISTRATION</v>
      </c>
      <c r="DN5026" s="11" t="s">
        <v>13838</v>
      </c>
      <c r="DO5026" t="s">
        <v>13839</v>
      </c>
      <c r="DP5026">
        <v>404</v>
      </c>
    </row>
    <row r="5027" spans="113:120" x14ac:dyDescent="0.25">
      <c r="DI5027" t="s">
        <v>14</v>
      </c>
      <c r="DJ5027" t="s">
        <v>13402</v>
      </c>
      <c r="DK5027" s="3" t="s">
        <v>13403</v>
      </c>
      <c r="DL5027" t="s">
        <v>13404</v>
      </c>
      <c r="DM5027" t="str">
        <f t="shared" si="83"/>
        <v>RQ005 - PUERTO RICO PUBLIC HOUSING ADMINISTRATION</v>
      </c>
      <c r="DN5027" s="11" t="s">
        <v>13840</v>
      </c>
      <c r="DO5027" t="s">
        <v>13841</v>
      </c>
      <c r="DP5027">
        <v>350</v>
      </c>
    </row>
    <row r="5028" spans="113:120" x14ac:dyDescent="0.25">
      <c r="DI5028" t="s">
        <v>14</v>
      </c>
      <c r="DJ5028" t="s">
        <v>13402</v>
      </c>
      <c r="DK5028" s="3" t="s">
        <v>13403</v>
      </c>
      <c r="DL5028" t="s">
        <v>13404</v>
      </c>
      <c r="DM5028" t="str">
        <f t="shared" si="83"/>
        <v>RQ005 - PUERTO RICO PUBLIC HOUSING ADMINISTRATION</v>
      </c>
      <c r="DN5028" s="11" t="s">
        <v>13842</v>
      </c>
      <c r="DO5028" t="s">
        <v>13843</v>
      </c>
      <c r="DP5028">
        <v>180</v>
      </c>
    </row>
    <row r="5029" spans="113:120" x14ac:dyDescent="0.25">
      <c r="DI5029" t="s">
        <v>14</v>
      </c>
      <c r="DJ5029" t="s">
        <v>13402</v>
      </c>
      <c r="DK5029" s="3" t="s">
        <v>13403</v>
      </c>
      <c r="DL5029" t="s">
        <v>13404</v>
      </c>
      <c r="DM5029" t="str">
        <f t="shared" si="83"/>
        <v>RQ005 - PUERTO RICO PUBLIC HOUSING ADMINISTRATION</v>
      </c>
      <c r="DN5029" s="11" t="s">
        <v>13844</v>
      </c>
      <c r="DO5029" t="s">
        <v>13636</v>
      </c>
      <c r="DP5029">
        <v>300</v>
      </c>
    </row>
    <row r="5030" spans="113:120" x14ac:dyDescent="0.25">
      <c r="DI5030" t="s">
        <v>14</v>
      </c>
      <c r="DJ5030" t="s">
        <v>13402</v>
      </c>
      <c r="DK5030" s="3" t="s">
        <v>13403</v>
      </c>
      <c r="DL5030" t="s">
        <v>13404</v>
      </c>
      <c r="DM5030" t="str">
        <f t="shared" si="83"/>
        <v>RQ005 - PUERTO RICO PUBLIC HOUSING ADMINISTRATION</v>
      </c>
      <c r="DN5030" s="11" t="s">
        <v>13845</v>
      </c>
      <c r="DO5030" t="s">
        <v>13846</v>
      </c>
      <c r="DP5030">
        <v>400</v>
      </c>
    </row>
    <row r="5031" spans="113:120" x14ac:dyDescent="0.25">
      <c r="DI5031" t="s">
        <v>14</v>
      </c>
      <c r="DJ5031" t="s">
        <v>13402</v>
      </c>
      <c r="DK5031" s="3" t="s">
        <v>13403</v>
      </c>
      <c r="DL5031" t="s">
        <v>13404</v>
      </c>
      <c r="DM5031" t="str">
        <f t="shared" si="83"/>
        <v>RQ005 - PUERTO RICO PUBLIC HOUSING ADMINISTRATION</v>
      </c>
      <c r="DN5031" s="11" t="s">
        <v>13847</v>
      </c>
      <c r="DO5031" t="s">
        <v>13848</v>
      </c>
      <c r="DP5031">
        <v>272</v>
      </c>
    </row>
    <row r="5032" spans="113:120" x14ac:dyDescent="0.25">
      <c r="DI5032" t="s">
        <v>14</v>
      </c>
      <c r="DJ5032" t="s">
        <v>13402</v>
      </c>
      <c r="DK5032" s="3" t="s">
        <v>13403</v>
      </c>
      <c r="DL5032" t="s">
        <v>13404</v>
      </c>
      <c r="DM5032" t="str">
        <f t="shared" si="83"/>
        <v>RQ005 - PUERTO RICO PUBLIC HOUSING ADMINISTRATION</v>
      </c>
      <c r="DN5032" s="11" t="s">
        <v>13849</v>
      </c>
      <c r="DO5032" t="s">
        <v>13850</v>
      </c>
      <c r="DP5032">
        <v>200</v>
      </c>
    </row>
    <row r="5033" spans="113:120" x14ac:dyDescent="0.25">
      <c r="DI5033" t="s">
        <v>14</v>
      </c>
      <c r="DJ5033" t="s">
        <v>13402</v>
      </c>
      <c r="DK5033" s="3" t="s">
        <v>13403</v>
      </c>
      <c r="DL5033" t="s">
        <v>13404</v>
      </c>
      <c r="DM5033" t="str">
        <f t="shared" si="83"/>
        <v>RQ005 - PUERTO RICO PUBLIC HOUSING ADMINISTRATION</v>
      </c>
      <c r="DN5033" s="11" t="s">
        <v>13851</v>
      </c>
      <c r="DO5033" t="s">
        <v>13852</v>
      </c>
      <c r="DP5033">
        <v>14</v>
      </c>
    </row>
    <row r="5034" spans="113:120" x14ac:dyDescent="0.25">
      <c r="DI5034" t="s">
        <v>14</v>
      </c>
      <c r="DJ5034" t="s">
        <v>13402</v>
      </c>
      <c r="DK5034" s="3" t="s">
        <v>13403</v>
      </c>
      <c r="DL5034" t="s">
        <v>13404</v>
      </c>
      <c r="DM5034" t="str">
        <f t="shared" si="83"/>
        <v>RQ005 - PUERTO RICO PUBLIC HOUSING ADMINISTRATION</v>
      </c>
      <c r="DN5034" s="11" t="s">
        <v>13853</v>
      </c>
      <c r="DO5034" t="s">
        <v>13854</v>
      </c>
      <c r="DP5034">
        <v>168</v>
      </c>
    </row>
    <row r="5035" spans="113:120" x14ac:dyDescent="0.25">
      <c r="DI5035" t="s">
        <v>14</v>
      </c>
      <c r="DJ5035" t="s">
        <v>13402</v>
      </c>
      <c r="DK5035" s="3" t="s">
        <v>13403</v>
      </c>
      <c r="DL5035" t="s">
        <v>13404</v>
      </c>
      <c r="DM5035" t="str">
        <f t="shared" si="83"/>
        <v>RQ005 - PUERTO RICO PUBLIC HOUSING ADMINISTRATION</v>
      </c>
      <c r="DN5035" s="11" t="s">
        <v>13855</v>
      </c>
      <c r="DO5035" t="s">
        <v>13856</v>
      </c>
      <c r="DP5035">
        <v>131</v>
      </c>
    </row>
    <row r="5036" spans="113:120" x14ac:dyDescent="0.25">
      <c r="DI5036" t="s">
        <v>14</v>
      </c>
      <c r="DJ5036" t="s">
        <v>13402</v>
      </c>
      <c r="DK5036" s="3" t="s">
        <v>13403</v>
      </c>
      <c r="DL5036" t="s">
        <v>13404</v>
      </c>
      <c r="DM5036" t="str">
        <f t="shared" si="83"/>
        <v>RQ005 - PUERTO RICO PUBLIC HOUSING ADMINISTRATION</v>
      </c>
      <c r="DN5036" s="11" t="s">
        <v>13857</v>
      </c>
      <c r="DO5036" t="s">
        <v>13858</v>
      </c>
      <c r="DP5036">
        <v>100</v>
      </c>
    </row>
    <row r="5037" spans="113:120" x14ac:dyDescent="0.25">
      <c r="DI5037" t="s">
        <v>14</v>
      </c>
      <c r="DJ5037" t="s">
        <v>13402</v>
      </c>
      <c r="DK5037" s="3" t="s">
        <v>13403</v>
      </c>
      <c r="DL5037" t="s">
        <v>13404</v>
      </c>
      <c r="DM5037" t="str">
        <f t="shared" si="83"/>
        <v>RQ005 - PUERTO RICO PUBLIC HOUSING ADMINISTRATION</v>
      </c>
      <c r="DN5037" s="11" t="s">
        <v>13859</v>
      </c>
      <c r="DO5037" t="s">
        <v>13860</v>
      </c>
      <c r="DP5037">
        <v>150</v>
      </c>
    </row>
    <row r="5038" spans="113:120" x14ac:dyDescent="0.25">
      <c r="DI5038" t="s">
        <v>14</v>
      </c>
      <c r="DJ5038" t="s">
        <v>13402</v>
      </c>
      <c r="DK5038" s="3" t="s">
        <v>13403</v>
      </c>
      <c r="DL5038" t="s">
        <v>13404</v>
      </c>
      <c r="DM5038" t="str">
        <f t="shared" si="83"/>
        <v>RQ005 - PUERTO RICO PUBLIC HOUSING ADMINISTRATION</v>
      </c>
      <c r="DN5038" s="11" t="s">
        <v>13861</v>
      </c>
      <c r="DO5038" t="s">
        <v>13862</v>
      </c>
      <c r="DP5038">
        <v>50</v>
      </c>
    </row>
    <row r="5039" spans="113:120" x14ac:dyDescent="0.25">
      <c r="DI5039" t="s">
        <v>14</v>
      </c>
      <c r="DJ5039" t="s">
        <v>13402</v>
      </c>
      <c r="DK5039" s="3" t="s">
        <v>13403</v>
      </c>
      <c r="DL5039" t="s">
        <v>13404</v>
      </c>
      <c r="DM5039" t="str">
        <f t="shared" si="83"/>
        <v>RQ005 - PUERTO RICO PUBLIC HOUSING ADMINISTRATION</v>
      </c>
      <c r="DN5039" s="11" t="s">
        <v>13863</v>
      </c>
      <c r="DO5039" t="s">
        <v>13864</v>
      </c>
      <c r="DP5039">
        <v>148</v>
      </c>
    </row>
    <row r="5040" spans="113:120" x14ac:dyDescent="0.25">
      <c r="DI5040" t="s">
        <v>14</v>
      </c>
      <c r="DJ5040" t="s">
        <v>13402</v>
      </c>
      <c r="DK5040" s="3" t="s">
        <v>13403</v>
      </c>
      <c r="DL5040" t="s">
        <v>13404</v>
      </c>
      <c r="DM5040" t="str">
        <f t="shared" si="83"/>
        <v>RQ005 - PUERTO RICO PUBLIC HOUSING ADMINISTRATION</v>
      </c>
      <c r="DN5040" s="11" t="s">
        <v>13865</v>
      </c>
      <c r="DO5040" t="s">
        <v>13866</v>
      </c>
      <c r="DP5040">
        <v>200</v>
      </c>
    </row>
    <row r="5041" spans="113:120" x14ac:dyDescent="0.25">
      <c r="DI5041" t="s">
        <v>14</v>
      </c>
      <c r="DJ5041" t="s">
        <v>13402</v>
      </c>
      <c r="DK5041" s="3" t="s">
        <v>13403</v>
      </c>
      <c r="DL5041" t="s">
        <v>13404</v>
      </c>
      <c r="DM5041" t="str">
        <f t="shared" si="83"/>
        <v>RQ005 - PUERTO RICO PUBLIC HOUSING ADMINISTRATION</v>
      </c>
      <c r="DN5041" s="11" t="s">
        <v>13867</v>
      </c>
      <c r="DO5041" t="s">
        <v>13868</v>
      </c>
      <c r="DP5041">
        <v>100</v>
      </c>
    </row>
    <row r="5042" spans="113:120" x14ac:dyDescent="0.25">
      <c r="DI5042" t="s">
        <v>14</v>
      </c>
      <c r="DJ5042" t="s">
        <v>13402</v>
      </c>
      <c r="DK5042" s="3" t="s">
        <v>13403</v>
      </c>
      <c r="DL5042" t="s">
        <v>13404</v>
      </c>
      <c r="DM5042" t="str">
        <f t="shared" si="83"/>
        <v>RQ005 - PUERTO RICO PUBLIC HOUSING ADMINISTRATION</v>
      </c>
      <c r="DN5042" s="11" t="s">
        <v>13869</v>
      </c>
      <c r="DO5042" t="s">
        <v>13628</v>
      </c>
      <c r="DP5042">
        <v>209</v>
      </c>
    </row>
    <row r="5043" spans="113:120" x14ac:dyDescent="0.25">
      <c r="DI5043" t="s">
        <v>14</v>
      </c>
      <c r="DJ5043" t="s">
        <v>13402</v>
      </c>
      <c r="DK5043" s="3" t="s">
        <v>13403</v>
      </c>
      <c r="DL5043" t="s">
        <v>13404</v>
      </c>
      <c r="DM5043" t="str">
        <f t="shared" si="83"/>
        <v>RQ005 - PUERTO RICO PUBLIC HOUSING ADMINISTRATION</v>
      </c>
      <c r="DN5043" s="11" t="s">
        <v>13870</v>
      </c>
      <c r="DO5043" t="s">
        <v>13871</v>
      </c>
      <c r="DP5043">
        <v>79</v>
      </c>
    </row>
    <row r="5044" spans="113:120" x14ac:dyDescent="0.25">
      <c r="DI5044" t="s">
        <v>14</v>
      </c>
      <c r="DJ5044" t="s">
        <v>13402</v>
      </c>
      <c r="DK5044" s="3" t="s">
        <v>13403</v>
      </c>
      <c r="DL5044" t="s">
        <v>13404</v>
      </c>
      <c r="DM5044" t="str">
        <f t="shared" si="83"/>
        <v>RQ005 - PUERTO RICO PUBLIC HOUSING ADMINISTRATION</v>
      </c>
      <c r="DN5044" s="11" t="s">
        <v>13872</v>
      </c>
      <c r="DO5044" t="s">
        <v>13873</v>
      </c>
      <c r="DP5044">
        <v>15</v>
      </c>
    </row>
    <row r="5045" spans="113:120" x14ac:dyDescent="0.25">
      <c r="DI5045" t="s">
        <v>14</v>
      </c>
      <c r="DJ5045" t="s">
        <v>13402</v>
      </c>
      <c r="DK5045" s="3" t="s">
        <v>13403</v>
      </c>
      <c r="DL5045" t="s">
        <v>13404</v>
      </c>
      <c r="DM5045" t="str">
        <f t="shared" si="83"/>
        <v>RQ005 - PUERTO RICO PUBLIC HOUSING ADMINISTRATION</v>
      </c>
      <c r="DN5045" s="11" t="s">
        <v>13874</v>
      </c>
      <c r="DO5045" t="s">
        <v>13875</v>
      </c>
      <c r="DP5045">
        <v>94</v>
      </c>
    </row>
    <row r="5046" spans="113:120" x14ac:dyDescent="0.25">
      <c r="DI5046" t="s">
        <v>14</v>
      </c>
      <c r="DJ5046" t="s">
        <v>13402</v>
      </c>
      <c r="DK5046" s="3" t="s">
        <v>13403</v>
      </c>
      <c r="DL5046" t="s">
        <v>13404</v>
      </c>
      <c r="DM5046" t="str">
        <f t="shared" si="83"/>
        <v>RQ005 - PUERTO RICO PUBLIC HOUSING ADMINISTRATION</v>
      </c>
      <c r="DN5046" s="11" t="s">
        <v>13876</v>
      </c>
      <c r="DO5046" t="s">
        <v>13877</v>
      </c>
      <c r="DP5046">
        <v>420</v>
      </c>
    </row>
    <row r="5047" spans="113:120" x14ac:dyDescent="0.25">
      <c r="DI5047" t="s">
        <v>14</v>
      </c>
      <c r="DJ5047" t="s">
        <v>13402</v>
      </c>
      <c r="DK5047" s="3" t="s">
        <v>13403</v>
      </c>
      <c r="DL5047" t="s">
        <v>13404</v>
      </c>
      <c r="DM5047" t="str">
        <f t="shared" si="83"/>
        <v>RQ005 - PUERTO RICO PUBLIC HOUSING ADMINISTRATION</v>
      </c>
      <c r="DN5047" s="11" t="s">
        <v>13878</v>
      </c>
      <c r="DO5047" t="s">
        <v>13879</v>
      </c>
      <c r="DP5047">
        <v>132</v>
      </c>
    </row>
    <row r="5048" spans="113:120" x14ac:dyDescent="0.25">
      <c r="DI5048" t="s">
        <v>14</v>
      </c>
      <c r="DJ5048" t="s">
        <v>13402</v>
      </c>
      <c r="DK5048" s="3" t="s">
        <v>13403</v>
      </c>
      <c r="DL5048" t="s">
        <v>13404</v>
      </c>
      <c r="DM5048" t="str">
        <f t="shared" si="83"/>
        <v>RQ005 - PUERTO RICO PUBLIC HOUSING ADMINISTRATION</v>
      </c>
      <c r="DN5048" s="11" t="s">
        <v>13880</v>
      </c>
      <c r="DO5048" t="s">
        <v>13881</v>
      </c>
      <c r="DP5048">
        <v>164</v>
      </c>
    </row>
    <row r="5049" spans="113:120" x14ac:dyDescent="0.25">
      <c r="DI5049" t="s">
        <v>14</v>
      </c>
      <c r="DJ5049" t="s">
        <v>13402</v>
      </c>
      <c r="DK5049" s="3" t="s">
        <v>13403</v>
      </c>
      <c r="DL5049" t="s">
        <v>13404</v>
      </c>
      <c r="DM5049" t="str">
        <f t="shared" si="83"/>
        <v>RQ005 - PUERTO RICO PUBLIC HOUSING ADMINISTRATION</v>
      </c>
      <c r="DN5049" s="11" t="s">
        <v>13882</v>
      </c>
      <c r="DO5049" t="s">
        <v>13883</v>
      </c>
      <c r="DP5049">
        <v>582</v>
      </c>
    </row>
    <row r="5050" spans="113:120" x14ac:dyDescent="0.25">
      <c r="DI5050" t="s">
        <v>14</v>
      </c>
      <c r="DJ5050" t="s">
        <v>13402</v>
      </c>
      <c r="DK5050" s="3" t="s">
        <v>13403</v>
      </c>
      <c r="DL5050" t="s">
        <v>13404</v>
      </c>
      <c r="DM5050" t="str">
        <f t="shared" si="83"/>
        <v>RQ005 - PUERTO RICO PUBLIC HOUSING ADMINISTRATION</v>
      </c>
      <c r="DN5050" s="11" t="s">
        <v>13884</v>
      </c>
      <c r="DO5050" t="s">
        <v>13883</v>
      </c>
      <c r="DP5050">
        <v>544</v>
      </c>
    </row>
    <row r="5051" spans="113:120" x14ac:dyDescent="0.25">
      <c r="DI5051" t="s">
        <v>14</v>
      </c>
      <c r="DJ5051" t="s">
        <v>13402</v>
      </c>
      <c r="DK5051" s="3" t="s">
        <v>13403</v>
      </c>
      <c r="DL5051" t="s">
        <v>13404</v>
      </c>
      <c r="DM5051" t="str">
        <f t="shared" si="83"/>
        <v>RQ005 - PUERTO RICO PUBLIC HOUSING ADMINISTRATION</v>
      </c>
      <c r="DN5051" s="11" t="s">
        <v>13885</v>
      </c>
      <c r="DO5051" t="s">
        <v>13886</v>
      </c>
      <c r="DP5051">
        <v>826</v>
      </c>
    </row>
    <row r="5052" spans="113:120" x14ac:dyDescent="0.25">
      <c r="DI5052" t="s">
        <v>14</v>
      </c>
      <c r="DJ5052" t="s">
        <v>13402</v>
      </c>
      <c r="DK5052" s="3" t="s">
        <v>13403</v>
      </c>
      <c r="DL5052" t="s">
        <v>13404</v>
      </c>
      <c r="DM5052" t="str">
        <f t="shared" si="83"/>
        <v>RQ005 - PUERTO RICO PUBLIC HOUSING ADMINISTRATION</v>
      </c>
      <c r="DN5052" s="11" t="s">
        <v>13887</v>
      </c>
      <c r="DO5052" t="s">
        <v>13886</v>
      </c>
      <c r="DP5052">
        <v>856</v>
      </c>
    </row>
    <row r="5053" spans="113:120" x14ac:dyDescent="0.25">
      <c r="DI5053" t="s">
        <v>14</v>
      </c>
      <c r="DJ5053" t="s">
        <v>13402</v>
      </c>
      <c r="DK5053" s="3" t="s">
        <v>13403</v>
      </c>
      <c r="DL5053" t="s">
        <v>13404</v>
      </c>
      <c r="DM5053" t="str">
        <f t="shared" si="83"/>
        <v>RQ005 - PUERTO RICO PUBLIC HOUSING ADMINISTRATION</v>
      </c>
      <c r="DN5053" s="11" t="s">
        <v>13888</v>
      </c>
      <c r="DO5053" t="s">
        <v>13886</v>
      </c>
      <c r="DP5053">
        <v>888</v>
      </c>
    </row>
    <row r="5054" spans="113:120" x14ac:dyDescent="0.25">
      <c r="DI5054" t="s">
        <v>14</v>
      </c>
      <c r="DJ5054" t="s">
        <v>13402</v>
      </c>
      <c r="DK5054" s="3" t="s">
        <v>13403</v>
      </c>
      <c r="DL5054" t="s">
        <v>13404</v>
      </c>
      <c r="DM5054" t="str">
        <f t="shared" si="83"/>
        <v>RQ005 - PUERTO RICO PUBLIC HOUSING ADMINISTRATION</v>
      </c>
      <c r="DN5054" s="11" t="s">
        <v>13889</v>
      </c>
      <c r="DO5054" t="s">
        <v>13890</v>
      </c>
      <c r="DP5054">
        <v>310</v>
      </c>
    </row>
    <row r="5055" spans="113:120" x14ac:dyDescent="0.25">
      <c r="DI5055" t="s">
        <v>14</v>
      </c>
      <c r="DJ5055" t="s">
        <v>13402</v>
      </c>
      <c r="DK5055" s="3" t="s">
        <v>13403</v>
      </c>
      <c r="DL5055" t="s">
        <v>13404</v>
      </c>
      <c r="DM5055" t="str">
        <f t="shared" si="83"/>
        <v>RQ005 - PUERTO RICO PUBLIC HOUSING ADMINISTRATION</v>
      </c>
      <c r="DN5055" s="11" t="s">
        <v>13891</v>
      </c>
      <c r="DO5055" t="s">
        <v>13890</v>
      </c>
      <c r="DP5055">
        <v>284</v>
      </c>
    </row>
    <row r="5056" spans="113:120" x14ac:dyDescent="0.25">
      <c r="DI5056" t="s">
        <v>14</v>
      </c>
      <c r="DJ5056" t="s">
        <v>13402</v>
      </c>
      <c r="DK5056" s="3" t="s">
        <v>13403</v>
      </c>
      <c r="DL5056" t="s">
        <v>13404</v>
      </c>
      <c r="DM5056" t="str">
        <f t="shared" si="83"/>
        <v>RQ005 - PUERTO RICO PUBLIC HOUSING ADMINISTRATION</v>
      </c>
      <c r="DN5056" s="11" t="s">
        <v>13892</v>
      </c>
      <c r="DO5056" t="s">
        <v>13890</v>
      </c>
      <c r="DP5056">
        <v>300</v>
      </c>
    </row>
    <row r="5057" spans="113:120" x14ac:dyDescent="0.25">
      <c r="DI5057" t="s">
        <v>14</v>
      </c>
      <c r="DJ5057" t="s">
        <v>13402</v>
      </c>
      <c r="DK5057" s="3" t="s">
        <v>13403</v>
      </c>
      <c r="DL5057" t="s">
        <v>13404</v>
      </c>
      <c r="DM5057" t="str">
        <f t="shared" si="83"/>
        <v>RQ005 - PUERTO RICO PUBLIC HOUSING ADMINISTRATION</v>
      </c>
      <c r="DN5057" s="11" t="s">
        <v>13893</v>
      </c>
      <c r="DO5057" t="s">
        <v>13841</v>
      </c>
      <c r="DP5057">
        <v>420</v>
      </c>
    </row>
    <row r="5058" spans="113:120" x14ac:dyDescent="0.25">
      <c r="DI5058" t="s">
        <v>14</v>
      </c>
      <c r="DJ5058" t="s">
        <v>13402</v>
      </c>
      <c r="DK5058" s="3" t="s">
        <v>13403</v>
      </c>
      <c r="DL5058" t="s">
        <v>13404</v>
      </c>
      <c r="DM5058" t="str">
        <f t="shared" si="83"/>
        <v>RQ005 - PUERTO RICO PUBLIC HOUSING ADMINISTRATION</v>
      </c>
      <c r="DN5058" s="11" t="s">
        <v>13894</v>
      </c>
      <c r="DO5058" t="s">
        <v>13841</v>
      </c>
      <c r="DP5058">
        <v>444</v>
      </c>
    </row>
    <row r="5059" spans="113:120" x14ac:dyDescent="0.25">
      <c r="DI5059" t="s">
        <v>14</v>
      </c>
      <c r="DJ5059" t="s">
        <v>13402</v>
      </c>
      <c r="DK5059" s="3" t="s">
        <v>13403</v>
      </c>
      <c r="DL5059" t="s">
        <v>13404</v>
      </c>
      <c r="DM5059" t="str">
        <f t="shared" si="83"/>
        <v>RQ005 - PUERTO RICO PUBLIC HOUSING ADMINISTRATION</v>
      </c>
      <c r="DN5059" s="11" t="s">
        <v>13895</v>
      </c>
      <c r="DO5059" t="s">
        <v>13896</v>
      </c>
      <c r="DP5059">
        <v>500</v>
      </c>
    </row>
    <row r="5060" spans="113:120" x14ac:dyDescent="0.25">
      <c r="DI5060" t="s">
        <v>14</v>
      </c>
      <c r="DJ5060" t="s">
        <v>13402</v>
      </c>
      <c r="DK5060" s="3" t="s">
        <v>13403</v>
      </c>
      <c r="DL5060" t="s">
        <v>13404</v>
      </c>
      <c r="DM5060" t="str">
        <f t="shared" si="83"/>
        <v>RQ005 - PUERTO RICO PUBLIC HOUSING ADMINISTRATION</v>
      </c>
      <c r="DN5060" s="11" t="s">
        <v>13897</v>
      </c>
      <c r="DO5060" t="s">
        <v>13898</v>
      </c>
      <c r="DP5060">
        <v>344</v>
      </c>
    </row>
    <row r="5061" spans="113:120" x14ac:dyDescent="0.25">
      <c r="DI5061" t="s">
        <v>14</v>
      </c>
      <c r="DJ5061" t="s">
        <v>13402</v>
      </c>
      <c r="DK5061" s="3" t="s">
        <v>13403</v>
      </c>
      <c r="DL5061" t="s">
        <v>13404</v>
      </c>
      <c r="DM5061" t="str">
        <f t="shared" si="83"/>
        <v>RQ005 - PUERTO RICO PUBLIC HOUSING ADMINISTRATION</v>
      </c>
      <c r="DN5061" s="11" t="s">
        <v>13899</v>
      </c>
      <c r="DO5061" t="s">
        <v>13898</v>
      </c>
      <c r="DP5061">
        <v>325</v>
      </c>
    </row>
    <row r="5062" spans="113:120" x14ac:dyDescent="0.25">
      <c r="DI5062" t="s">
        <v>14</v>
      </c>
      <c r="DJ5062" t="s">
        <v>13402</v>
      </c>
      <c r="DK5062" s="3" t="s">
        <v>13403</v>
      </c>
      <c r="DL5062" t="s">
        <v>13404</v>
      </c>
      <c r="DM5062" t="str">
        <f t="shared" ref="DM5062:DM5125" si="84">CONCATENATE(DJ5062," - ",DL5062)</f>
        <v>RQ005 - PUERTO RICO PUBLIC HOUSING ADMINISTRATION</v>
      </c>
      <c r="DN5062" s="11" t="s">
        <v>13900</v>
      </c>
      <c r="DO5062" t="s">
        <v>13901</v>
      </c>
      <c r="DP5062">
        <v>850</v>
      </c>
    </row>
    <row r="5063" spans="113:120" x14ac:dyDescent="0.25">
      <c r="DI5063" t="s">
        <v>14</v>
      </c>
      <c r="DJ5063" t="s">
        <v>13402</v>
      </c>
      <c r="DK5063" s="3" t="s">
        <v>13403</v>
      </c>
      <c r="DL5063" t="s">
        <v>13404</v>
      </c>
      <c r="DM5063" t="str">
        <f t="shared" si="84"/>
        <v>RQ005 - PUERTO RICO PUBLIC HOUSING ADMINISTRATION</v>
      </c>
      <c r="DN5063" s="11" t="s">
        <v>13902</v>
      </c>
      <c r="DO5063" t="s">
        <v>13903</v>
      </c>
      <c r="DP5063">
        <v>900</v>
      </c>
    </row>
    <row r="5064" spans="113:120" x14ac:dyDescent="0.25">
      <c r="DI5064" t="s">
        <v>14</v>
      </c>
      <c r="DJ5064" t="s">
        <v>13402</v>
      </c>
      <c r="DK5064" s="3" t="s">
        <v>13403</v>
      </c>
      <c r="DL5064" t="s">
        <v>13404</v>
      </c>
      <c r="DM5064" t="str">
        <f t="shared" si="84"/>
        <v>RQ005 - PUERTO RICO PUBLIC HOUSING ADMINISTRATION</v>
      </c>
      <c r="DN5064" s="11" t="s">
        <v>13904</v>
      </c>
      <c r="DO5064" t="s">
        <v>13905</v>
      </c>
      <c r="DP5064">
        <v>312</v>
      </c>
    </row>
    <row r="5065" spans="113:120" x14ac:dyDescent="0.25">
      <c r="DI5065" t="s">
        <v>14</v>
      </c>
      <c r="DJ5065" t="s">
        <v>13402</v>
      </c>
      <c r="DK5065" s="3" t="s">
        <v>13403</v>
      </c>
      <c r="DL5065" t="s">
        <v>13404</v>
      </c>
      <c r="DM5065" t="str">
        <f t="shared" si="84"/>
        <v>RQ005 - PUERTO RICO PUBLIC HOUSING ADMINISTRATION</v>
      </c>
      <c r="DN5065" s="11" t="s">
        <v>13906</v>
      </c>
      <c r="DO5065" t="s">
        <v>13907</v>
      </c>
      <c r="DP5065">
        <v>510</v>
      </c>
    </row>
    <row r="5066" spans="113:120" x14ac:dyDescent="0.25">
      <c r="DI5066" t="s">
        <v>14</v>
      </c>
      <c r="DJ5066" t="s">
        <v>13402</v>
      </c>
      <c r="DK5066" s="3" t="s">
        <v>13403</v>
      </c>
      <c r="DL5066" t="s">
        <v>13404</v>
      </c>
      <c r="DM5066" t="str">
        <f t="shared" si="84"/>
        <v>RQ005 - PUERTO RICO PUBLIC HOUSING ADMINISTRATION</v>
      </c>
      <c r="DN5066" s="11" t="s">
        <v>13908</v>
      </c>
      <c r="DO5066" t="s">
        <v>13909</v>
      </c>
      <c r="DP5066">
        <v>300</v>
      </c>
    </row>
    <row r="5067" spans="113:120" x14ac:dyDescent="0.25">
      <c r="DI5067" t="s">
        <v>14</v>
      </c>
      <c r="DJ5067" t="s">
        <v>13402</v>
      </c>
      <c r="DK5067" s="3" t="s">
        <v>13403</v>
      </c>
      <c r="DL5067" t="s">
        <v>13404</v>
      </c>
      <c r="DM5067" t="str">
        <f t="shared" si="84"/>
        <v>RQ005 - PUERTO RICO PUBLIC HOUSING ADMINISTRATION</v>
      </c>
      <c r="DN5067" s="11" t="s">
        <v>13910</v>
      </c>
      <c r="DO5067" t="s">
        <v>13911</v>
      </c>
      <c r="DP5067">
        <v>298</v>
      </c>
    </row>
    <row r="5068" spans="113:120" x14ac:dyDescent="0.25">
      <c r="DI5068" t="s">
        <v>14</v>
      </c>
      <c r="DJ5068" t="s">
        <v>13402</v>
      </c>
      <c r="DK5068" s="3" t="s">
        <v>13403</v>
      </c>
      <c r="DL5068" t="s">
        <v>13404</v>
      </c>
      <c r="DM5068" t="str">
        <f t="shared" si="84"/>
        <v>RQ005 - PUERTO RICO PUBLIC HOUSING ADMINISTRATION</v>
      </c>
      <c r="DN5068" s="11" t="s">
        <v>13912</v>
      </c>
      <c r="DO5068" t="s">
        <v>13913</v>
      </c>
      <c r="DP5068">
        <v>113</v>
      </c>
    </row>
    <row r="5069" spans="113:120" x14ac:dyDescent="0.25">
      <c r="DI5069" t="s">
        <v>14</v>
      </c>
      <c r="DJ5069" t="s">
        <v>13402</v>
      </c>
      <c r="DK5069" s="3" t="s">
        <v>13403</v>
      </c>
      <c r="DL5069" t="s">
        <v>13404</v>
      </c>
      <c r="DM5069" t="str">
        <f t="shared" si="84"/>
        <v>RQ005 - PUERTO RICO PUBLIC HOUSING ADMINISTRATION</v>
      </c>
      <c r="DN5069" s="11" t="s">
        <v>13914</v>
      </c>
      <c r="DO5069" t="s">
        <v>13915</v>
      </c>
      <c r="DP5069">
        <v>294</v>
      </c>
    </row>
    <row r="5070" spans="113:120" x14ac:dyDescent="0.25">
      <c r="DI5070" t="s">
        <v>14</v>
      </c>
      <c r="DJ5070" t="s">
        <v>13402</v>
      </c>
      <c r="DK5070" s="3" t="s">
        <v>13403</v>
      </c>
      <c r="DL5070" t="s">
        <v>13404</v>
      </c>
      <c r="DM5070" t="str">
        <f t="shared" si="84"/>
        <v>RQ005 - PUERTO RICO PUBLIC HOUSING ADMINISTRATION</v>
      </c>
      <c r="DN5070" s="11" t="s">
        <v>13916</v>
      </c>
      <c r="DO5070" t="s">
        <v>13707</v>
      </c>
      <c r="DP5070">
        <v>300</v>
      </c>
    </row>
    <row r="5071" spans="113:120" x14ac:dyDescent="0.25">
      <c r="DI5071" t="s">
        <v>14</v>
      </c>
      <c r="DJ5071" t="s">
        <v>13402</v>
      </c>
      <c r="DK5071" s="3" t="s">
        <v>13403</v>
      </c>
      <c r="DL5071" t="s">
        <v>13404</v>
      </c>
      <c r="DM5071" t="str">
        <f t="shared" si="84"/>
        <v>RQ005 - PUERTO RICO PUBLIC HOUSING ADMINISTRATION</v>
      </c>
      <c r="DN5071" s="11" t="s">
        <v>13917</v>
      </c>
      <c r="DO5071" t="s">
        <v>13918</v>
      </c>
      <c r="DP5071">
        <v>334</v>
      </c>
    </row>
    <row r="5072" spans="113:120" x14ac:dyDescent="0.25">
      <c r="DI5072" t="s">
        <v>14</v>
      </c>
      <c r="DJ5072" t="s">
        <v>13402</v>
      </c>
      <c r="DK5072" s="3" t="s">
        <v>13403</v>
      </c>
      <c r="DL5072" t="s">
        <v>13404</v>
      </c>
      <c r="DM5072" t="str">
        <f t="shared" si="84"/>
        <v>RQ005 - PUERTO RICO PUBLIC HOUSING ADMINISTRATION</v>
      </c>
      <c r="DN5072" s="11" t="s">
        <v>13919</v>
      </c>
      <c r="DO5072" t="s">
        <v>13920</v>
      </c>
      <c r="DP5072">
        <v>150</v>
      </c>
    </row>
    <row r="5073" spans="113:120" x14ac:dyDescent="0.25">
      <c r="DI5073" t="s">
        <v>14</v>
      </c>
      <c r="DJ5073" t="s">
        <v>13402</v>
      </c>
      <c r="DK5073" s="3" t="s">
        <v>13403</v>
      </c>
      <c r="DL5073" t="s">
        <v>13404</v>
      </c>
      <c r="DM5073" t="str">
        <f t="shared" si="84"/>
        <v>RQ005 - PUERTO RICO PUBLIC HOUSING ADMINISTRATION</v>
      </c>
      <c r="DN5073" s="11" t="s">
        <v>13921</v>
      </c>
      <c r="DO5073" t="s">
        <v>13922</v>
      </c>
      <c r="DP5073">
        <v>196</v>
      </c>
    </row>
    <row r="5074" spans="113:120" x14ac:dyDescent="0.25">
      <c r="DI5074" t="s">
        <v>14</v>
      </c>
      <c r="DJ5074" t="s">
        <v>13402</v>
      </c>
      <c r="DK5074" s="3" t="s">
        <v>13403</v>
      </c>
      <c r="DL5074" t="s">
        <v>13404</v>
      </c>
      <c r="DM5074" t="str">
        <f t="shared" si="84"/>
        <v>RQ005 - PUERTO RICO PUBLIC HOUSING ADMINISTRATION</v>
      </c>
      <c r="DN5074" s="11" t="s">
        <v>13923</v>
      </c>
      <c r="DO5074" t="s">
        <v>13924</v>
      </c>
      <c r="DP5074">
        <v>152</v>
      </c>
    </row>
    <row r="5075" spans="113:120" x14ac:dyDescent="0.25">
      <c r="DI5075" t="s">
        <v>14</v>
      </c>
      <c r="DJ5075" t="s">
        <v>13402</v>
      </c>
      <c r="DK5075" s="3" t="s">
        <v>13403</v>
      </c>
      <c r="DL5075" t="s">
        <v>13404</v>
      </c>
      <c r="DM5075" t="str">
        <f t="shared" si="84"/>
        <v>RQ005 - PUERTO RICO PUBLIC HOUSING ADMINISTRATION</v>
      </c>
      <c r="DN5075" s="11" t="s">
        <v>13925</v>
      </c>
      <c r="DO5075" t="s">
        <v>13926</v>
      </c>
      <c r="DP5075">
        <v>250</v>
      </c>
    </row>
    <row r="5076" spans="113:120" x14ac:dyDescent="0.25">
      <c r="DI5076" t="s">
        <v>14</v>
      </c>
      <c r="DJ5076" t="s">
        <v>13402</v>
      </c>
      <c r="DK5076" s="3" t="s">
        <v>13403</v>
      </c>
      <c r="DL5076" t="s">
        <v>13404</v>
      </c>
      <c r="DM5076" t="str">
        <f t="shared" si="84"/>
        <v>RQ005 - PUERTO RICO PUBLIC HOUSING ADMINISTRATION</v>
      </c>
      <c r="DN5076" s="11" t="s">
        <v>13927</v>
      </c>
      <c r="DO5076" t="s">
        <v>13928</v>
      </c>
      <c r="DP5076">
        <v>300</v>
      </c>
    </row>
    <row r="5077" spans="113:120" x14ac:dyDescent="0.25">
      <c r="DI5077" t="s">
        <v>14</v>
      </c>
      <c r="DJ5077" t="s">
        <v>13402</v>
      </c>
      <c r="DK5077" s="3" t="s">
        <v>13403</v>
      </c>
      <c r="DL5077" t="s">
        <v>13404</v>
      </c>
      <c r="DM5077" t="str">
        <f t="shared" si="84"/>
        <v>RQ005 - PUERTO RICO PUBLIC HOUSING ADMINISTRATION</v>
      </c>
      <c r="DN5077" s="11" t="s">
        <v>13929</v>
      </c>
      <c r="DO5077" t="s">
        <v>13898</v>
      </c>
      <c r="DP5077">
        <v>231</v>
      </c>
    </row>
    <row r="5078" spans="113:120" x14ac:dyDescent="0.25">
      <c r="DI5078" t="s">
        <v>14</v>
      </c>
      <c r="DJ5078" t="s">
        <v>13402</v>
      </c>
      <c r="DK5078" s="3" t="s">
        <v>13403</v>
      </c>
      <c r="DL5078" t="s">
        <v>13404</v>
      </c>
      <c r="DM5078" t="str">
        <f t="shared" si="84"/>
        <v>RQ005 - PUERTO RICO PUBLIC HOUSING ADMINISTRATION</v>
      </c>
      <c r="DN5078" s="11" t="s">
        <v>13930</v>
      </c>
      <c r="DO5078" t="s">
        <v>13931</v>
      </c>
      <c r="DP5078">
        <v>328</v>
      </c>
    </row>
    <row r="5079" spans="113:120" x14ac:dyDescent="0.25">
      <c r="DI5079" t="s">
        <v>14</v>
      </c>
      <c r="DJ5079" t="s">
        <v>13402</v>
      </c>
      <c r="DK5079" s="3" t="s">
        <v>13403</v>
      </c>
      <c r="DL5079" t="s">
        <v>13404</v>
      </c>
      <c r="DM5079" t="str">
        <f t="shared" si="84"/>
        <v>RQ005 - PUERTO RICO PUBLIC HOUSING ADMINISTRATION</v>
      </c>
      <c r="DN5079" s="11" t="s">
        <v>13932</v>
      </c>
      <c r="DO5079" t="s">
        <v>13931</v>
      </c>
      <c r="DP5079">
        <v>370</v>
      </c>
    </row>
    <row r="5080" spans="113:120" x14ac:dyDescent="0.25">
      <c r="DI5080" t="s">
        <v>14</v>
      </c>
      <c r="DJ5080" t="s">
        <v>13402</v>
      </c>
      <c r="DK5080" s="3" t="s">
        <v>13403</v>
      </c>
      <c r="DL5080" t="s">
        <v>13404</v>
      </c>
      <c r="DM5080" t="str">
        <f t="shared" si="84"/>
        <v>RQ005 - PUERTO RICO PUBLIC HOUSING ADMINISTRATION</v>
      </c>
      <c r="DN5080" s="11" t="s">
        <v>13933</v>
      </c>
      <c r="DO5080" t="s">
        <v>13934</v>
      </c>
      <c r="DP5080">
        <v>100</v>
      </c>
    </row>
    <row r="5081" spans="113:120" x14ac:dyDescent="0.25">
      <c r="DI5081" t="s">
        <v>14</v>
      </c>
      <c r="DJ5081" t="s">
        <v>13402</v>
      </c>
      <c r="DK5081" s="3" t="s">
        <v>13403</v>
      </c>
      <c r="DL5081" t="s">
        <v>13404</v>
      </c>
      <c r="DM5081" t="str">
        <f t="shared" si="84"/>
        <v>RQ005 - PUERTO RICO PUBLIC HOUSING ADMINISTRATION</v>
      </c>
      <c r="DN5081" s="11" t="s">
        <v>13935</v>
      </c>
      <c r="DO5081" t="s">
        <v>13537</v>
      </c>
      <c r="DP5081">
        <v>194</v>
      </c>
    </row>
    <row r="5082" spans="113:120" x14ac:dyDescent="0.25">
      <c r="DI5082" t="s">
        <v>14</v>
      </c>
      <c r="DJ5082" t="s">
        <v>13402</v>
      </c>
      <c r="DK5082" s="3" t="s">
        <v>13403</v>
      </c>
      <c r="DL5082" t="s">
        <v>13404</v>
      </c>
      <c r="DM5082" t="str">
        <f t="shared" si="84"/>
        <v>RQ005 - PUERTO RICO PUBLIC HOUSING ADMINISTRATION</v>
      </c>
      <c r="DN5082" s="11" t="s">
        <v>13936</v>
      </c>
      <c r="DO5082" t="s">
        <v>13937</v>
      </c>
      <c r="DP5082">
        <v>240</v>
      </c>
    </row>
    <row r="5083" spans="113:120" x14ac:dyDescent="0.25">
      <c r="DI5083" t="s">
        <v>14</v>
      </c>
      <c r="DJ5083" t="s">
        <v>13402</v>
      </c>
      <c r="DK5083" s="3" t="s">
        <v>13403</v>
      </c>
      <c r="DL5083" t="s">
        <v>13404</v>
      </c>
      <c r="DM5083" t="str">
        <f t="shared" si="84"/>
        <v>RQ005 - PUERTO RICO PUBLIC HOUSING ADMINISTRATION</v>
      </c>
      <c r="DN5083" s="11" t="s">
        <v>13938</v>
      </c>
      <c r="DO5083" t="s">
        <v>13939</v>
      </c>
      <c r="DP5083">
        <v>100</v>
      </c>
    </row>
    <row r="5084" spans="113:120" x14ac:dyDescent="0.25">
      <c r="DI5084" t="s">
        <v>14</v>
      </c>
      <c r="DJ5084" t="s">
        <v>13402</v>
      </c>
      <c r="DK5084" s="3" t="s">
        <v>13403</v>
      </c>
      <c r="DL5084" t="s">
        <v>13404</v>
      </c>
      <c r="DM5084" t="str">
        <f t="shared" si="84"/>
        <v>RQ005 - PUERTO RICO PUBLIC HOUSING ADMINISTRATION</v>
      </c>
      <c r="DN5084" s="11" t="s">
        <v>13940</v>
      </c>
      <c r="DO5084" t="s">
        <v>13941</v>
      </c>
      <c r="DP5084">
        <v>52</v>
      </c>
    </row>
    <row r="5085" spans="113:120" x14ac:dyDescent="0.25">
      <c r="DI5085" t="s">
        <v>14</v>
      </c>
      <c r="DJ5085" t="s">
        <v>13402</v>
      </c>
      <c r="DK5085" s="3" t="s">
        <v>13403</v>
      </c>
      <c r="DL5085" t="s">
        <v>13404</v>
      </c>
      <c r="DM5085" t="str">
        <f t="shared" si="84"/>
        <v>RQ005 - PUERTO RICO PUBLIC HOUSING ADMINISTRATION</v>
      </c>
      <c r="DN5085" s="11" t="s">
        <v>13942</v>
      </c>
      <c r="DO5085" t="s">
        <v>13943</v>
      </c>
      <c r="DP5085">
        <v>308</v>
      </c>
    </row>
    <row r="5086" spans="113:120" x14ac:dyDescent="0.25">
      <c r="DI5086" t="s">
        <v>14</v>
      </c>
      <c r="DJ5086" t="s">
        <v>13402</v>
      </c>
      <c r="DK5086" s="3" t="s">
        <v>13403</v>
      </c>
      <c r="DL5086" t="s">
        <v>13404</v>
      </c>
      <c r="DM5086" t="str">
        <f t="shared" si="84"/>
        <v>RQ005 - PUERTO RICO PUBLIC HOUSING ADMINISTRATION</v>
      </c>
      <c r="DN5086" s="11" t="s">
        <v>13944</v>
      </c>
      <c r="DO5086" t="s">
        <v>13945</v>
      </c>
      <c r="DP5086">
        <v>208</v>
      </c>
    </row>
    <row r="5087" spans="113:120" x14ac:dyDescent="0.25">
      <c r="DI5087" t="s">
        <v>14</v>
      </c>
      <c r="DJ5087" t="s">
        <v>13402</v>
      </c>
      <c r="DK5087" s="3" t="s">
        <v>13403</v>
      </c>
      <c r="DL5087" t="s">
        <v>13404</v>
      </c>
      <c r="DM5087" t="str">
        <f t="shared" si="84"/>
        <v>RQ005 - PUERTO RICO PUBLIC HOUSING ADMINISTRATION</v>
      </c>
      <c r="DN5087" s="11" t="s">
        <v>13946</v>
      </c>
      <c r="DO5087" t="s">
        <v>13947</v>
      </c>
      <c r="DP5087">
        <v>220</v>
      </c>
    </row>
    <row r="5088" spans="113:120" x14ac:dyDescent="0.25">
      <c r="DI5088" t="s">
        <v>14</v>
      </c>
      <c r="DJ5088" t="s">
        <v>13402</v>
      </c>
      <c r="DK5088" s="3" t="s">
        <v>13403</v>
      </c>
      <c r="DL5088" t="s">
        <v>13404</v>
      </c>
      <c r="DM5088" t="str">
        <f t="shared" si="84"/>
        <v>RQ005 - PUERTO RICO PUBLIC HOUSING ADMINISTRATION</v>
      </c>
      <c r="DN5088" s="11" t="s">
        <v>13948</v>
      </c>
      <c r="DO5088" t="s">
        <v>13949</v>
      </c>
      <c r="DP5088">
        <v>240</v>
      </c>
    </row>
    <row r="5089" spans="113:120" x14ac:dyDescent="0.25">
      <c r="DI5089" t="s">
        <v>14</v>
      </c>
      <c r="DJ5089" t="s">
        <v>13402</v>
      </c>
      <c r="DK5089" s="3" t="s">
        <v>13403</v>
      </c>
      <c r="DL5089" t="s">
        <v>13404</v>
      </c>
      <c r="DM5089" t="str">
        <f t="shared" si="84"/>
        <v>RQ005 - PUERTO RICO PUBLIC HOUSING ADMINISTRATION</v>
      </c>
      <c r="DN5089" s="11" t="s">
        <v>13950</v>
      </c>
      <c r="DO5089" t="s">
        <v>13951</v>
      </c>
      <c r="DP5089">
        <v>304</v>
      </c>
    </row>
    <row r="5090" spans="113:120" x14ac:dyDescent="0.25">
      <c r="DI5090" t="s">
        <v>14</v>
      </c>
      <c r="DJ5090" t="s">
        <v>13402</v>
      </c>
      <c r="DK5090" s="3" t="s">
        <v>13403</v>
      </c>
      <c r="DL5090" t="s">
        <v>13404</v>
      </c>
      <c r="DM5090" t="str">
        <f t="shared" si="84"/>
        <v>RQ005 - PUERTO RICO PUBLIC HOUSING ADMINISTRATION</v>
      </c>
      <c r="DN5090" s="11" t="s">
        <v>13952</v>
      </c>
      <c r="DO5090" t="s">
        <v>13953</v>
      </c>
      <c r="DP5090">
        <v>200</v>
      </c>
    </row>
    <row r="5091" spans="113:120" x14ac:dyDescent="0.25">
      <c r="DI5091" t="s">
        <v>14</v>
      </c>
      <c r="DJ5091" t="s">
        <v>13402</v>
      </c>
      <c r="DK5091" s="3" t="s">
        <v>13403</v>
      </c>
      <c r="DL5091" t="s">
        <v>13404</v>
      </c>
      <c r="DM5091" t="str">
        <f t="shared" si="84"/>
        <v>RQ005 - PUERTO RICO PUBLIC HOUSING ADMINISTRATION</v>
      </c>
      <c r="DN5091" s="11" t="s">
        <v>13954</v>
      </c>
      <c r="DO5091" t="s">
        <v>13955</v>
      </c>
      <c r="DP5091">
        <v>200</v>
      </c>
    </row>
    <row r="5092" spans="113:120" x14ac:dyDescent="0.25">
      <c r="DI5092" t="s">
        <v>14</v>
      </c>
      <c r="DJ5092" t="s">
        <v>13402</v>
      </c>
      <c r="DK5092" s="3" t="s">
        <v>13403</v>
      </c>
      <c r="DL5092" t="s">
        <v>13404</v>
      </c>
      <c r="DM5092" t="str">
        <f t="shared" si="84"/>
        <v>RQ005 - PUERTO RICO PUBLIC HOUSING ADMINISTRATION</v>
      </c>
      <c r="DN5092" s="11" t="s">
        <v>13956</v>
      </c>
      <c r="DO5092" t="s">
        <v>13957</v>
      </c>
      <c r="DP5092">
        <v>184</v>
      </c>
    </row>
    <row r="5093" spans="113:120" x14ac:dyDescent="0.25">
      <c r="DI5093" t="s">
        <v>14</v>
      </c>
      <c r="DJ5093" t="s">
        <v>13402</v>
      </c>
      <c r="DK5093" s="3" t="s">
        <v>13403</v>
      </c>
      <c r="DL5093" t="s">
        <v>13404</v>
      </c>
      <c r="DM5093" t="str">
        <f t="shared" si="84"/>
        <v>RQ005 - PUERTO RICO PUBLIC HOUSING ADMINISTRATION</v>
      </c>
      <c r="DN5093" s="11" t="s">
        <v>13958</v>
      </c>
      <c r="DO5093" t="s">
        <v>13959</v>
      </c>
      <c r="DP5093">
        <v>168</v>
      </c>
    </row>
    <row r="5094" spans="113:120" x14ac:dyDescent="0.25">
      <c r="DI5094" t="s">
        <v>14</v>
      </c>
      <c r="DJ5094" t="s">
        <v>13402</v>
      </c>
      <c r="DK5094" s="3" t="s">
        <v>13403</v>
      </c>
      <c r="DL5094" t="s">
        <v>13404</v>
      </c>
      <c r="DM5094" t="str">
        <f t="shared" si="84"/>
        <v>RQ005 - PUERTO RICO PUBLIC HOUSING ADMINISTRATION</v>
      </c>
      <c r="DN5094" s="11" t="s">
        <v>13960</v>
      </c>
      <c r="DO5094" t="s">
        <v>13961</v>
      </c>
      <c r="DP5094">
        <v>86</v>
      </c>
    </row>
    <row r="5095" spans="113:120" x14ac:dyDescent="0.25">
      <c r="DI5095" t="s">
        <v>14</v>
      </c>
      <c r="DJ5095" t="s">
        <v>13402</v>
      </c>
      <c r="DK5095" s="3" t="s">
        <v>13403</v>
      </c>
      <c r="DL5095" t="s">
        <v>13404</v>
      </c>
      <c r="DM5095" t="str">
        <f t="shared" si="84"/>
        <v>RQ005 - PUERTO RICO PUBLIC HOUSING ADMINISTRATION</v>
      </c>
      <c r="DN5095" s="11" t="s">
        <v>13962</v>
      </c>
      <c r="DO5095" t="s">
        <v>13920</v>
      </c>
      <c r="DP5095">
        <v>130</v>
      </c>
    </row>
    <row r="5096" spans="113:120" x14ac:dyDescent="0.25">
      <c r="DI5096" t="s">
        <v>14</v>
      </c>
      <c r="DJ5096" t="s">
        <v>13402</v>
      </c>
      <c r="DK5096" s="3" t="s">
        <v>13403</v>
      </c>
      <c r="DL5096" t="s">
        <v>13404</v>
      </c>
      <c r="DM5096" t="str">
        <f t="shared" si="84"/>
        <v>RQ005 - PUERTO RICO PUBLIC HOUSING ADMINISTRATION</v>
      </c>
      <c r="DN5096" s="11" t="s">
        <v>13963</v>
      </c>
      <c r="DO5096" t="s">
        <v>13964</v>
      </c>
      <c r="DP5096">
        <v>100</v>
      </c>
    </row>
    <row r="5097" spans="113:120" x14ac:dyDescent="0.25">
      <c r="DI5097" t="s">
        <v>14</v>
      </c>
      <c r="DJ5097" t="s">
        <v>13402</v>
      </c>
      <c r="DK5097" s="3" t="s">
        <v>13403</v>
      </c>
      <c r="DL5097" t="s">
        <v>13404</v>
      </c>
      <c r="DM5097" t="str">
        <f t="shared" si="84"/>
        <v>RQ005 - PUERTO RICO PUBLIC HOUSING ADMINISTRATION</v>
      </c>
      <c r="DN5097" s="11" t="s">
        <v>13965</v>
      </c>
      <c r="DO5097" t="s">
        <v>13966</v>
      </c>
      <c r="DP5097">
        <v>162</v>
      </c>
    </row>
    <row r="5098" spans="113:120" x14ac:dyDescent="0.25">
      <c r="DI5098" t="s">
        <v>14</v>
      </c>
      <c r="DJ5098" t="s">
        <v>13402</v>
      </c>
      <c r="DK5098" s="3" t="s">
        <v>13403</v>
      </c>
      <c r="DL5098" t="s">
        <v>13404</v>
      </c>
      <c r="DM5098" t="str">
        <f t="shared" si="84"/>
        <v>RQ005 - PUERTO RICO PUBLIC HOUSING ADMINISTRATION</v>
      </c>
      <c r="DN5098" s="11" t="s">
        <v>13967</v>
      </c>
      <c r="DO5098" t="s">
        <v>13968</v>
      </c>
      <c r="DP5098">
        <v>80</v>
      </c>
    </row>
    <row r="5099" spans="113:120" x14ac:dyDescent="0.25">
      <c r="DI5099" t="s">
        <v>14</v>
      </c>
      <c r="DJ5099" t="s">
        <v>13402</v>
      </c>
      <c r="DK5099" s="3" t="s">
        <v>13403</v>
      </c>
      <c r="DL5099" t="s">
        <v>13404</v>
      </c>
      <c r="DM5099" t="str">
        <f t="shared" si="84"/>
        <v>RQ005 - PUERTO RICO PUBLIC HOUSING ADMINISTRATION</v>
      </c>
      <c r="DN5099" s="11" t="s">
        <v>13969</v>
      </c>
      <c r="DO5099" t="s">
        <v>13970</v>
      </c>
      <c r="DP5099">
        <v>166</v>
      </c>
    </row>
    <row r="5100" spans="113:120" x14ac:dyDescent="0.25">
      <c r="DI5100" t="s">
        <v>14</v>
      </c>
      <c r="DJ5100" t="s">
        <v>13402</v>
      </c>
      <c r="DK5100" s="3" t="s">
        <v>13403</v>
      </c>
      <c r="DL5100" t="s">
        <v>13404</v>
      </c>
      <c r="DM5100" t="str">
        <f t="shared" si="84"/>
        <v>RQ005 - PUERTO RICO PUBLIC HOUSING ADMINISTRATION</v>
      </c>
      <c r="DN5100" s="11" t="s">
        <v>13971</v>
      </c>
      <c r="DO5100" t="s">
        <v>13972</v>
      </c>
      <c r="DP5100">
        <v>85</v>
      </c>
    </row>
    <row r="5101" spans="113:120" x14ac:dyDescent="0.25">
      <c r="DI5101" t="s">
        <v>14</v>
      </c>
      <c r="DJ5101" t="s">
        <v>13402</v>
      </c>
      <c r="DK5101" s="3" t="s">
        <v>13403</v>
      </c>
      <c r="DL5101" t="s">
        <v>13404</v>
      </c>
      <c r="DM5101" t="str">
        <f t="shared" si="84"/>
        <v>RQ005 - PUERTO RICO PUBLIC HOUSING ADMINISTRATION</v>
      </c>
      <c r="DN5101" s="11" t="s">
        <v>13973</v>
      </c>
      <c r="DO5101" t="s">
        <v>13974</v>
      </c>
      <c r="DP5101">
        <v>56</v>
      </c>
    </row>
    <row r="5102" spans="113:120" x14ac:dyDescent="0.25">
      <c r="DI5102" t="s">
        <v>14</v>
      </c>
      <c r="DJ5102" t="s">
        <v>13402</v>
      </c>
      <c r="DK5102" s="3" t="s">
        <v>13403</v>
      </c>
      <c r="DL5102" t="s">
        <v>13404</v>
      </c>
      <c r="DM5102" t="str">
        <f t="shared" si="84"/>
        <v>RQ005 - PUERTO RICO PUBLIC HOUSING ADMINISTRATION</v>
      </c>
      <c r="DN5102" s="11" t="s">
        <v>13975</v>
      </c>
      <c r="DO5102" t="s">
        <v>13976</v>
      </c>
      <c r="DP5102">
        <v>59</v>
      </c>
    </row>
    <row r="5103" spans="113:120" x14ac:dyDescent="0.25">
      <c r="DI5103" t="s">
        <v>14</v>
      </c>
      <c r="DJ5103" t="s">
        <v>13977</v>
      </c>
      <c r="DK5103" s="3" t="s">
        <v>13978</v>
      </c>
      <c r="DL5103" t="s">
        <v>13979</v>
      </c>
      <c r="DM5103" t="str">
        <f t="shared" si="84"/>
        <v>SC001 - HOUSING AUTHORITY OF THE CITY OF CHARLESTON</v>
      </c>
      <c r="DN5103" s="11" t="s">
        <v>13980</v>
      </c>
      <c r="DO5103" t="s">
        <v>13981</v>
      </c>
      <c r="DP5103">
        <v>501</v>
      </c>
    </row>
    <row r="5104" spans="113:120" x14ac:dyDescent="0.25">
      <c r="DI5104" t="s">
        <v>14</v>
      </c>
      <c r="DJ5104" t="s">
        <v>13977</v>
      </c>
      <c r="DK5104" s="3" t="s">
        <v>13978</v>
      </c>
      <c r="DL5104" t="s">
        <v>13979</v>
      </c>
      <c r="DM5104" t="str">
        <f t="shared" si="84"/>
        <v>SC001 - HOUSING AUTHORITY OF THE CITY OF CHARLESTON</v>
      </c>
      <c r="DN5104" s="11" t="s">
        <v>13982</v>
      </c>
      <c r="DO5104" t="s">
        <v>13983</v>
      </c>
      <c r="DP5104">
        <v>446</v>
      </c>
    </row>
    <row r="5105" spans="113:120" x14ac:dyDescent="0.25">
      <c r="DI5105" t="s">
        <v>14</v>
      </c>
      <c r="DJ5105" t="s">
        <v>13977</v>
      </c>
      <c r="DK5105" s="3" t="s">
        <v>13978</v>
      </c>
      <c r="DL5105" t="s">
        <v>13979</v>
      </c>
      <c r="DM5105" t="str">
        <f t="shared" si="84"/>
        <v>SC001 - HOUSING AUTHORITY OF THE CITY OF CHARLESTON</v>
      </c>
      <c r="DN5105" s="11" t="s">
        <v>13984</v>
      </c>
      <c r="DO5105" t="s">
        <v>13985</v>
      </c>
      <c r="DP5105">
        <v>365</v>
      </c>
    </row>
    <row r="5106" spans="113:120" x14ac:dyDescent="0.25">
      <c r="DI5106" t="s">
        <v>14</v>
      </c>
      <c r="DJ5106" t="s">
        <v>13986</v>
      </c>
      <c r="DK5106" s="3" t="s">
        <v>13978</v>
      </c>
      <c r="DL5106" t="s">
        <v>13987</v>
      </c>
      <c r="DM5106" t="str">
        <f t="shared" si="84"/>
        <v>SC002 - HOUSING AUTHORITY OF THE CITY OF COLUMBIA</v>
      </c>
      <c r="DN5106" s="11" t="s">
        <v>13988</v>
      </c>
      <c r="DO5106" t="s">
        <v>13989</v>
      </c>
      <c r="DP5106">
        <v>83</v>
      </c>
    </row>
    <row r="5107" spans="113:120" x14ac:dyDescent="0.25">
      <c r="DI5107" t="s">
        <v>14</v>
      </c>
      <c r="DJ5107" t="s">
        <v>13986</v>
      </c>
      <c r="DK5107" s="3" t="s">
        <v>13978</v>
      </c>
      <c r="DL5107" t="s">
        <v>13987</v>
      </c>
      <c r="DM5107" t="str">
        <f t="shared" si="84"/>
        <v>SC002 - HOUSING AUTHORITY OF THE CITY OF COLUMBIA</v>
      </c>
      <c r="DN5107" s="11" t="s">
        <v>13990</v>
      </c>
      <c r="DO5107" t="s">
        <v>13991</v>
      </c>
      <c r="DP5107">
        <v>205</v>
      </c>
    </row>
    <row r="5108" spans="113:120" x14ac:dyDescent="0.25">
      <c r="DI5108" t="s">
        <v>14</v>
      </c>
      <c r="DJ5108" t="s">
        <v>13986</v>
      </c>
      <c r="DK5108" s="3" t="s">
        <v>13978</v>
      </c>
      <c r="DL5108" t="s">
        <v>13987</v>
      </c>
      <c r="DM5108" t="str">
        <f t="shared" si="84"/>
        <v>SC002 - HOUSING AUTHORITY OF THE CITY OF COLUMBIA</v>
      </c>
      <c r="DN5108" s="11" t="s">
        <v>13992</v>
      </c>
      <c r="DO5108" t="s">
        <v>13993</v>
      </c>
      <c r="DP5108">
        <v>505</v>
      </c>
    </row>
    <row r="5109" spans="113:120" x14ac:dyDescent="0.25">
      <c r="DI5109" t="s">
        <v>14</v>
      </c>
      <c r="DJ5109" t="s">
        <v>13986</v>
      </c>
      <c r="DK5109" s="3" t="s">
        <v>13978</v>
      </c>
      <c r="DL5109" t="s">
        <v>13987</v>
      </c>
      <c r="DM5109" t="str">
        <f t="shared" si="84"/>
        <v>SC002 - HOUSING AUTHORITY OF THE CITY OF COLUMBIA</v>
      </c>
      <c r="DN5109" s="11" t="s">
        <v>13994</v>
      </c>
      <c r="DO5109" t="s">
        <v>13995</v>
      </c>
      <c r="DP5109">
        <v>388</v>
      </c>
    </row>
    <row r="5110" spans="113:120" x14ac:dyDescent="0.25">
      <c r="DI5110" t="s">
        <v>14</v>
      </c>
      <c r="DJ5110" t="s">
        <v>13986</v>
      </c>
      <c r="DK5110" s="3" t="s">
        <v>13978</v>
      </c>
      <c r="DL5110" t="s">
        <v>13987</v>
      </c>
      <c r="DM5110" t="str">
        <f t="shared" si="84"/>
        <v>SC002 - HOUSING AUTHORITY OF THE CITY OF COLUMBIA</v>
      </c>
      <c r="DN5110" s="11" t="s">
        <v>13996</v>
      </c>
      <c r="DO5110" t="s">
        <v>13997</v>
      </c>
      <c r="DP5110">
        <v>196</v>
      </c>
    </row>
    <row r="5111" spans="113:120" x14ac:dyDescent="0.25">
      <c r="DI5111" t="s">
        <v>14</v>
      </c>
      <c r="DJ5111" t="s">
        <v>13986</v>
      </c>
      <c r="DK5111" s="3" t="s">
        <v>13978</v>
      </c>
      <c r="DL5111" t="s">
        <v>13987</v>
      </c>
      <c r="DM5111" t="str">
        <f t="shared" si="84"/>
        <v>SC002 - HOUSING AUTHORITY OF THE CITY OF COLUMBIA</v>
      </c>
      <c r="DN5111" s="11" t="s">
        <v>13998</v>
      </c>
      <c r="DO5111" t="s">
        <v>13999</v>
      </c>
      <c r="DP5111">
        <v>1</v>
      </c>
    </row>
    <row r="5112" spans="113:120" x14ac:dyDescent="0.25">
      <c r="DI5112" t="s">
        <v>14</v>
      </c>
      <c r="DJ5112" t="s">
        <v>13986</v>
      </c>
      <c r="DK5112" s="3" t="s">
        <v>13978</v>
      </c>
      <c r="DL5112" t="s">
        <v>13987</v>
      </c>
      <c r="DM5112" t="str">
        <f t="shared" si="84"/>
        <v>SC002 - HOUSING AUTHORITY OF THE CITY OF COLUMBIA</v>
      </c>
      <c r="DN5112" s="11" t="s">
        <v>14000</v>
      </c>
      <c r="DO5112" t="s">
        <v>14001</v>
      </c>
      <c r="DP5112">
        <v>1</v>
      </c>
    </row>
    <row r="5113" spans="113:120" x14ac:dyDescent="0.25">
      <c r="DI5113" t="s">
        <v>14</v>
      </c>
      <c r="DJ5113" t="s">
        <v>13986</v>
      </c>
      <c r="DK5113" s="3" t="s">
        <v>13978</v>
      </c>
      <c r="DL5113" t="s">
        <v>13987</v>
      </c>
      <c r="DM5113" t="str">
        <f t="shared" si="84"/>
        <v>SC002 - HOUSING AUTHORITY OF THE CITY OF COLUMBIA</v>
      </c>
      <c r="DN5113" s="11" t="s">
        <v>14002</v>
      </c>
      <c r="DO5113" t="s">
        <v>14003</v>
      </c>
      <c r="DP5113">
        <v>24</v>
      </c>
    </row>
    <row r="5114" spans="113:120" x14ac:dyDescent="0.25">
      <c r="DI5114" t="s">
        <v>14</v>
      </c>
      <c r="DJ5114" t="s">
        <v>14004</v>
      </c>
      <c r="DK5114" s="3" t="s">
        <v>13978</v>
      </c>
      <c r="DL5114" t="s">
        <v>14005</v>
      </c>
      <c r="DM5114" t="str">
        <f t="shared" si="84"/>
        <v>SC003 - Spartanburg Housing</v>
      </c>
      <c r="DN5114" s="11" t="s">
        <v>14006</v>
      </c>
      <c r="DO5114" t="s">
        <v>14007</v>
      </c>
      <c r="DP5114">
        <v>50</v>
      </c>
    </row>
    <row r="5115" spans="113:120" x14ac:dyDescent="0.25">
      <c r="DI5115" t="s">
        <v>14</v>
      </c>
      <c r="DJ5115" t="s">
        <v>14004</v>
      </c>
      <c r="DK5115" s="3" t="s">
        <v>13978</v>
      </c>
      <c r="DL5115" t="s">
        <v>14005</v>
      </c>
      <c r="DM5115" t="str">
        <f t="shared" si="84"/>
        <v>SC003 - Spartanburg Housing</v>
      </c>
      <c r="DN5115" s="11" t="s">
        <v>14008</v>
      </c>
      <c r="DO5115" t="s">
        <v>14009</v>
      </c>
      <c r="DP5115">
        <v>150</v>
      </c>
    </row>
    <row r="5116" spans="113:120" x14ac:dyDescent="0.25">
      <c r="DI5116" t="s">
        <v>14</v>
      </c>
      <c r="DJ5116" t="s">
        <v>14004</v>
      </c>
      <c r="DK5116" s="3" t="s">
        <v>13978</v>
      </c>
      <c r="DL5116" t="s">
        <v>14005</v>
      </c>
      <c r="DM5116" t="str">
        <f t="shared" si="84"/>
        <v>SC003 - Spartanburg Housing</v>
      </c>
      <c r="DN5116" s="11" t="s">
        <v>14010</v>
      </c>
      <c r="DO5116" t="s">
        <v>14011</v>
      </c>
      <c r="DP5116">
        <v>14</v>
      </c>
    </row>
    <row r="5117" spans="113:120" x14ac:dyDescent="0.25">
      <c r="DI5117" t="s">
        <v>14</v>
      </c>
      <c r="DJ5117" t="s">
        <v>14004</v>
      </c>
      <c r="DK5117" s="3" t="s">
        <v>13978</v>
      </c>
      <c r="DL5117" t="s">
        <v>14005</v>
      </c>
      <c r="DM5117" t="str">
        <f t="shared" si="84"/>
        <v>SC003 - Spartanburg Housing</v>
      </c>
      <c r="DN5117" s="11" t="s">
        <v>14012</v>
      </c>
      <c r="DO5117" t="s">
        <v>14013</v>
      </c>
      <c r="DP5117">
        <v>100</v>
      </c>
    </row>
    <row r="5118" spans="113:120" x14ac:dyDescent="0.25">
      <c r="DI5118" t="s">
        <v>14</v>
      </c>
      <c r="DJ5118" t="s">
        <v>14004</v>
      </c>
      <c r="DK5118" s="3" t="s">
        <v>13978</v>
      </c>
      <c r="DL5118" t="s">
        <v>14005</v>
      </c>
      <c r="DM5118" t="str">
        <f t="shared" si="84"/>
        <v>SC003 - Spartanburg Housing</v>
      </c>
      <c r="DN5118" s="11" t="s">
        <v>14014</v>
      </c>
      <c r="DO5118" t="s">
        <v>14015</v>
      </c>
      <c r="DP5118">
        <v>98</v>
      </c>
    </row>
    <row r="5119" spans="113:120" x14ac:dyDescent="0.25">
      <c r="DI5119" t="s">
        <v>14</v>
      </c>
      <c r="DJ5119" t="s">
        <v>14004</v>
      </c>
      <c r="DK5119" s="3" t="s">
        <v>13978</v>
      </c>
      <c r="DL5119" t="s">
        <v>14005</v>
      </c>
      <c r="DM5119" t="str">
        <f t="shared" si="84"/>
        <v>SC003 - Spartanburg Housing</v>
      </c>
      <c r="DN5119" s="11" t="s">
        <v>14016</v>
      </c>
      <c r="DO5119" t="s">
        <v>14017</v>
      </c>
      <c r="DP5119">
        <v>6</v>
      </c>
    </row>
    <row r="5120" spans="113:120" x14ac:dyDescent="0.25">
      <c r="DI5120" t="s">
        <v>149</v>
      </c>
      <c r="DJ5120" t="s">
        <v>14018</v>
      </c>
      <c r="DK5120" s="3" t="s">
        <v>13978</v>
      </c>
      <c r="DL5120" t="s">
        <v>14019</v>
      </c>
      <c r="DM5120" t="str">
        <f t="shared" si="84"/>
        <v>SC005 - HOUSING AUTHORITY OF  DARLINGTON</v>
      </c>
      <c r="DN5120" s="11" t="s">
        <v>14020</v>
      </c>
      <c r="DO5120" t="s">
        <v>2808</v>
      </c>
      <c r="DP5120">
        <v>168</v>
      </c>
    </row>
    <row r="5121" spans="113:120" x14ac:dyDescent="0.25">
      <c r="DI5121" t="s">
        <v>149</v>
      </c>
      <c r="DJ5121" t="s">
        <v>14021</v>
      </c>
      <c r="DK5121" s="3" t="s">
        <v>13978</v>
      </c>
      <c r="DL5121" t="s">
        <v>14022</v>
      </c>
      <c r="DM5121" t="str">
        <f t="shared" si="84"/>
        <v>SC007 - HOUSING AUTHORITY OF AIKEN</v>
      </c>
      <c r="DN5121" s="11" t="s">
        <v>14023</v>
      </c>
      <c r="DO5121" t="s">
        <v>14024</v>
      </c>
      <c r="DP5121">
        <v>146</v>
      </c>
    </row>
    <row r="5122" spans="113:120" x14ac:dyDescent="0.25">
      <c r="DI5122" t="s">
        <v>149</v>
      </c>
      <c r="DJ5122" t="s">
        <v>14021</v>
      </c>
      <c r="DK5122" s="3" t="s">
        <v>13978</v>
      </c>
      <c r="DL5122" t="s">
        <v>14022</v>
      </c>
      <c r="DM5122" t="str">
        <f t="shared" si="84"/>
        <v>SC007 - HOUSING AUTHORITY OF AIKEN</v>
      </c>
      <c r="DN5122" s="11" t="s">
        <v>14025</v>
      </c>
      <c r="DO5122" t="s">
        <v>2272</v>
      </c>
      <c r="DP5122">
        <v>7</v>
      </c>
    </row>
    <row r="5123" spans="113:120" x14ac:dyDescent="0.25">
      <c r="DI5123" t="s">
        <v>149</v>
      </c>
      <c r="DJ5123" t="s">
        <v>14021</v>
      </c>
      <c r="DK5123" s="3" t="s">
        <v>13978</v>
      </c>
      <c r="DL5123" t="s">
        <v>14022</v>
      </c>
      <c r="DM5123" t="str">
        <f t="shared" si="84"/>
        <v>SC007 - HOUSING AUTHORITY OF AIKEN</v>
      </c>
      <c r="DN5123" s="11" t="s">
        <v>14026</v>
      </c>
      <c r="DO5123" t="s">
        <v>14027</v>
      </c>
      <c r="DP5123">
        <v>2</v>
      </c>
    </row>
    <row r="5124" spans="113:120" x14ac:dyDescent="0.25">
      <c r="DI5124" t="s">
        <v>149</v>
      </c>
      <c r="DJ5124" t="s">
        <v>14021</v>
      </c>
      <c r="DK5124" s="3" t="s">
        <v>13978</v>
      </c>
      <c r="DL5124" t="s">
        <v>14022</v>
      </c>
      <c r="DM5124" t="str">
        <f t="shared" si="84"/>
        <v>SC007 - HOUSING AUTHORITY OF AIKEN</v>
      </c>
      <c r="DN5124" s="11" t="s">
        <v>14028</v>
      </c>
      <c r="DO5124" t="s">
        <v>14029</v>
      </c>
      <c r="DP5124">
        <v>1</v>
      </c>
    </row>
    <row r="5125" spans="113:120" x14ac:dyDescent="0.25">
      <c r="DI5125" t="s">
        <v>149</v>
      </c>
      <c r="DJ5125" t="s">
        <v>14021</v>
      </c>
      <c r="DK5125" s="3" t="s">
        <v>13978</v>
      </c>
      <c r="DL5125" t="s">
        <v>14022</v>
      </c>
      <c r="DM5125" t="str">
        <f t="shared" si="84"/>
        <v>SC007 - HOUSING AUTHORITY OF AIKEN</v>
      </c>
      <c r="DN5125" s="11" t="s">
        <v>14030</v>
      </c>
      <c r="DO5125" t="s">
        <v>14031</v>
      </c>
      <c r="DP5125">
        <v>1</v>
      </c>
    </row>
    <row r="5126" spans="113:120" x14ac:dyDescent="0.25">
      <c r="DI5126" t="s">
        <v>14</v>
      </c>
      <c r="DJ5126" t="s">
        <v>14032</v>
      </c>
      <c r="DK5126" s="3" t="s">
        <v>13978</v>
      </c>
      <c r="DL5126" t="s">
        <v>14033</v>
      </c>
      <c r="DM5126" t="str">
        <f t="shared" ref="DM5126:DM5189" si="85">CONCATENATE(DJ5126," - ",DL5126)</f>
        <v>SC008 - SC REGIONAL HOUSING AUTHORITY NO 1</v>
      </c>
      <c r="DN5126" s="11" t="s">
        <v>14034</v>
      </c>
      <c r="DO5126" t="s">
        <v>14035</v>
      </c>
      <c r="DP5126">
        <v>225</v>
      </c>
    </row>
    <row r="5127" spans="113:120" x14ac:dyDescent="0.25">
      <c r="DI5127" t="s">
        <v>14</v>
      </c>
      <c r="DJ5127" t="s">
        <v>14032</v>
      </c>
      <c r="DK5127" s="3" t="s">
        <v>13978</v>
      </c>
      <c r="DL5127" t="s">
        <v>14033</v>
      </c>
      <c r="DM5127" t="str">
        <f t="shared" si="85"/>
        <v>SC008 - SC REGIONAL HOUSING AUTHORITY NO 1</v>
      </c>
      <c r="DN5127" s="11" t="s">
        <v>14036</v>
      </c>
      <c r="DO5127" t="s">
        <v>14037</v>
      </c>
      <c r="DP5127">
        <v>194</v>
      </c>
    </row>
    <row r="5128" spans="113:120" x14ac:dyDescent="0.25">
      <c r="DI5128" t="s">
        <v>14</v>
      </c>
      <c r="DJ5128" t="s">
        <v>14032</v>
      </c>
      <c r="DK5128" s="3" t="s">
        <v>13978</v>
      </c>
      <c r="DL5128" t="s">
        <v>14033</v>
      </c>
      <c r="DM5128" t="str">
        <f t="shared" si="85"/>
        <v>SC008 - SC REGIONAL HOUSING AUTHORITY NO 1</v>
      </c>
      <c r="DN5128" s="11" t="s">
        <v>14038</v>
      </c>
      <c r="DO5128" t="s">
        <v>14039</v>
      </c>
      <c r="DP5128">
        <v>165</v>
      </c>
    </row>
    <row r="5129" spans="113:120" x14ac:dyDescent="0.25">
      <c r="DI5129" t="s">
        <v>14</v>
      </c>
      <c r="DJ5129" t="s">
        <v>14032</v>
      </c>
      <c r="DK5129" s="3" t="s">
        <v>13978</v>
      </c>
      <c r="DL5129" t="s">
        <v>14033</v>
      </c>
      <c r="DM5129" t="str">
        <f t="shared" si="85"/>
        <v>SC008 - SC REGIONAL HOUSING AUTHORITY NO 1</v>
      </c>
      <c r="DN5129" s="11" t="s">
        <v>14040</v>
      </c>
      <c r="DO5129" t="s">
        <v>14041</v>
      </c>
      <c r="DP5129">
        <v>169</v>
      </c>
    </row>
    <row r="5130" spans="113:120" x14ac:dyDescent="0.25">
      <c r="DI5130" t="s">
        <v>14</v>
      </c>
      <c r="DJ5130" t="s">
        <v>14032</v>
      </c>
      <c r="DK5130" s="3" t="s">
        <v>13978</v>
      </c>
      <c r="DL5130" t="s">
        <v>14033</v>
      </c>
      <c r="DM5130" t="str">
        <f t="shared" si="85"/>
        <v>SC008 - SC REGIONAL HOUSING AUTHORITY NO 1</v>
      </c>
      <c r="DN5130" s="11" t="s">
        <v>14042</v>
      </c>
      <c r="DO5130" t="s">
        <v>14043</v>
      </c>
      <c r="DP5130">
        <v>224</v>
      </c>
    </row>
    <row r="5131" spans="113:120" x14ac:dyDescent="0.25">
      <c r="DI5131" t="s">
        <v>14</v>
      </c>
      <c r="DJ5131" t="s">
        <v>14032</v>
      </c>
      <c r="DK5131" s="3" t="s">
        <v>13978</v>
      </c>
      <c r="DL5131" t="s">
        <v>14033</v>
      </c>
      <c r="DM5131" t="str">
        <f t="shared" si="85"/>
        <v>SC008 - SC REGIONAL HOUSING AUTHORITY NO 1</v>
      </c>
      <c r="DN5131" s="11" t="s">
        <v>14044</v>
      </c>
      <c r="DO5131" t="s">
        <v>14045</v>
      </c>
      <c r="DP5131">
        <v>205</v>
      </c>
    </row>
    <row r="5132" spans="113:120" x14ac:dyDescent="0.25">
      <c r="DI5132" t="s">
        <v>14</v>
      </c>
      <c r="DJ5132" t="s">
        <v>14032</v>
      </c>
      <c r="DK5132" s="3" t="s">
        <v>13978</v>
      </c>
      <c r="DL5132" t="s">
        <v>14033</v>
      </c>
      <c r="DM5132" t="str">
        <f t="shared" si="85"/>
        <v>SC008 - SC REGIONAL HOUSING AUTHORITY NO 1</v>
      </c>
      <c r="DN5132" s="11" t="s">
        <v>14046</v>
      </c>
      <c r="DO5132" t="s">
        <v>14047</v>
      </c>
      <c r="DP5132">
        <v>144</v>
      </c>
    </row>
    <row r="5133" spans="113:120" x14ac:dyDescent="0.25">
      <c r="DI5133" t="s">
        <v>149</v>
      </c>
      <c r="DJ5133" t="s">
        <v>14048</v>
      </c>
      <c r="DK5133" s="3" t="s">
        <v>13978</v>
      </c>
      <c r="DL5133" t="s">
        <v>14049</v>
      </c>
      <c r="DM5133" t="str">
        <f t="shared" si="85"/>
        <v>SC011 - HOUSING AUTHORITY OF LAURENS</v>
      </c>
      <c r="DN5133" s="11" t="s">
        <v>14050</v>
      </c>
      <c r="DO5133" t="s">
        <v>14051</v>
      </c>
      <c r="DP5133">
        <v>120</v>
      </c>
    </row>
    <row r="5134" spans="113:120" x14ac:dyDescent="0.25">
      <c r="DI5134" t="s">
        <v>149</v>
      </c>
      <c r="DJ5134" t="s">
        <v>14052</v>
      </c>
      <c r="DK5134" s="3" t="s">
        <v>13978</v>
      </c>
      <c r="DL5134" t="s">
        <v>14053</v>
      </c>
      <c r="DM5134" t="str">
        <f t="shared" si="85"/>
        <v>SC012 - HOUSING AUTHORITY OF ABBEVILLE</v>
      </c>
      <c r="DN5134" s="11" t="s">
        <v>14054</v>
      </c>
      <c r="DO5134" t="s">
        <v>14055</v>
      </c>
      <c r="DP5134">
        <v>129</v>
      </c>
    </row>
    <row r="5135" spans="113:120" x14ac:dyDescent="0.25">
      <c r="DI5135" t="s">
        <v>149</v>
      </c>
      <c r="DJ5135" t="s">
        <v>14056</v>
      </c>
      <c r="DK5135" s="3" t="s">
        <v>13978</v>
      </c>
      <c r="DL5135" t="s">
        <v>14057</v>
      </c>
      <c r="DM5135" t="str">
        <f t="shared" si="85"/>
        <v>SC015 - HOUSING AUTHORITY OF BENNETTSVILLE</v>
      </c>
      <c r="DN5135" s="11" t="s">
        <v>14058</v>
      </c>
      <c r="DO5135" t="s">
        <v>14059</v>
      </c>
      <c r="DP5135">
        <v>154</v>
      </c>
    </row>
    <row r="5136" spans="113:120" x14ac:dyDescent="0.25">
      <c r="DI5136" t="s">
        <v>149</v>
      </c>
      <c r="DJ5136" t="s">
        <v>14060</v>
      </c>
      <c r="DK5136" s="3" t="s">
        <v>13978</v>
      </c>
      <c r="DL5136" t="s">
        <v>14061</v>
      </c>
      <c r="DM5136" t="str">
        <f t="shared" si="85"/>
        <v>SC016 - HOUSING AUTHORITY OF GREER</v>
      </c>
      <c r="DN5136" s="11" t="s">
        <v>14062</v>
      </c>
      <c r="DO5136" t="s">
        <v>14063</v>
      </c>
      <c r="DP5136">
        <v>186</v>
      </c>
    </row>
    <row r="5137" spans="113:120" x14ac:dyDescent="0.25">
      <c r="DI5137" t="s">
        <v>14</v>
      </c>
      <c r="DJ5137" t="s">
        <v>14064</v>
      </c>
      <c r="DK5137" s="3" t="s">
        <v>13978</v>
      </c>
      <c r="DL5137" t="s">
        <v>14065</v>
      </c>
      <c r="DM5137" t="str">
        <f t="shared" si="85"/>
        <v>SC017 - HOUSING AUTHORITY OF THE CITY OF GAFFNEY</v>
      </c>
      <c r="DN5137" s="11" t="s">
        <v>14066</v>
      </c>
      <c r="DO5137" t="s">
        <v>14067</v>
      </c>
      <c r="DP5137">
        <v>98</v>
      </c>
    </row>
    <row r="5138" spans="113:120" x14ac:dyDescent="0.25">
      <c r="DI5138" t="s">
        <v>14</v>
      </c>
      <c r="DJ5138" t="s">
        <v>14064</v>
      </c>
      <c r="DK5138" s="3" t="s">
        <v>13978</v>
      </c>
      <c r="DL5138" t="s">
        <v>14065</v>
      </c>
      <c r="DM5138" t="str">
        <f t="shared" si="85"/>
        <v>SC017 - HOUSING AUTHORITY OF THE CITY OF GAFFNEY</v>
      </c>
      <c r="DN5138" s="11" t="s">
        <v>14068</v>
      </c>
      <c r="DO5138" t="s">
        <v>14069</v>
      </c>
      <c r="DP5138">
        <v>58</v>
      </c>
    </row>
    <row r="5139" spans="113:120" x14ac:dyDescent="0.25">
      <c r="DI5139" t="s">
        <v>14</v>
      </c>
      <c r="DJ5139" t="s">
        <v>14064</v>
      </c>
      <c r="DK5139" s="3" t="s">
        <v>13978</v>
      </c>
      <c r="DL5139" t="s">
        <v>14065</v>
      </c>
      <c r="DM5139" t="str">
        <f t="shared" si="85"/>
        <v>SC017 - HOUSING AUTHORITY OF THE CITY OF GAFFNEY</v>
      </c>
      <c r="DN5139" s="11" t="s">
        <v>14070</v>
      </c>
      <c r="DO5139" t="s">
        <v>14071</v>
      </c>
      <c r="DP5139">
        <v>62</v>
      </c>
    </row>
    <row r="5140" spans="113:120" x14ac:dyDescent="0.25">
      <c r="DI5140" t="s">
        <v>14</v>
      </c>
      <c r="DJ5140" t="s">
        <v>14064</v>
      </c>
      <c r="DK5140" s="3" t="s">
        <v>13978</v>
      </c>
      <c r="DL5140" t="s">
        <v>14065</v>
      </c>
      <c r="DM5140" t="str">
        <f t="shared" si="85"/>
        <v>SC017 - HOUSING AUTHORITY OF THE CITY OF GAFFNEY</v>
      </c>
      <c r="DN5140" s="11" t="s">
        <v>14072</v>
      </c>
      <c r="DO5140" t="s">
        <v>14073</v>
      </c>
      <c r="DP5140">
        <v>56</v>
      </c>
    </row>
    <row r="5141" spans="113:120" x14ac:dyDescent="0.25">
      <c r="DI5141" t="s">
        <v>14</v>
      </c>
      <c r="DJ5141" t="s">
        <v>14074</v>
      </c>
      <c r="DK5141" s="3" t="s">
        <v>13978</v>
      </c>
      <c r="DL5141" t="s">
        <v>14075</v>
      </c>
      <c r="DM5141" t="str">
        <f t="shared" si="85"/>
        <v>SC019 - HOUSING AUTHORITY OF UNION</v>
      </c>
      <c r="DN5141" s="11" t="s">
        <v>14076</v>
      </c>
      <c r="DO5141" t="s">
        <v>14077</v>
      </c>
      <c r="DP5141">
        <v>206</v>
      </c>
    </row>
    <row r="5142" spans="113:120" x14ac:dyDescent="0.25">
      <c r="DI5142" t="s">
        <v>14</v>
      </c>
      <c r="DJ5142" t="s">
        <v>14074</v>
      </c>
      <c r="DK5142" s="3" t="s">
        <v>13978</v>
      </c>
      <c r="DL5142" t="s">
        <v>14075</v>
      </c>
      <c r="DM5142" t="str">
        <f t="shared" si="85"/>
        <v>SC019 - HOUSING AUTHORITY OF UNION</v>
      </c>
      <c r="DN5142" s="11" t="s">
        <v>14078</v>
      </c>
      <c r="DO5142" t="s">
        <v>14079</v>
      </c>
      <c r="DP5142">
        <v>81</v>
      </c>
    </row>
    <row r="5143" spans="113:120" x14ac:dyDescent="0.25">
      <c r="DI5143" t="s">
        <v>149</v>
      </c>
      <c r="DJ5143" t="s">
        <v>14080</v>
      </c>
      <c r="DK5143" s="3" t="s">
        <v>13978</v>
      </c>
      <c r="DL5143" t="s">
        <v>14081</v>
      </c>
      <c r="DM5143" t="str">
        <f t="shared" si="85"/>
        <v>SC020 - HOUSING AUTHORITY OF CHESTER</v>
      </c>
      <c r="DN5143" s="11" t="s">
        <v>14082</v>
      </c>
      <c r="DO5143" t="s">
        <v>14083</v>
      </c>
      <c r="DP5143">
        <v>112</v>
      </c>
    </row>
    <row r="5144" spans="113:120" x14ac:dyDescent="0.25">
      <c r="DI5144" t="s">
        <v>14</v>
      </c>
      <c r="DJ5144" t="s">
        <v>14084</v>
      </c>
      <c r="DK5144" s="3" t="s">
        <v>13978</v>
      </c>
      <c r="DL5144" t="s">
        <v>14085</v>
      </c>
      <c r="DM5144" t="str">
        <f t="shared" si="85"/>
        <v>SC021 - HOUSING AUTHORITY OF MARION</v>
      </c>
      <c r="DN5144" s="11" t="s">
        <v>14086</v>
      </c>
      <c r="DO5144" t="s">
        <v>14087</v>
      </c>
      <c r="DP5144">
        <v>235</v>
      </c>
    </row>
    <row r="5145" spans="113:120" x14ac:dyDescent="0.25">
      <c r="DI5145" t="s">
        <v>14</v>
      </c>
      <c r="DJ5145" t="s">
        <v>14084</v>
      </c>
      <c r="DK5145" s="3" t="s">
        <v>13978</v>
      </c>
      <c r="DL5145" t="s">
        <v>14085</v>
      </c>
      <c r="DM5145" t="str">
        <f t="shared" si="85"/>
        <v>SC021 - HOUSING AUTHORITY OF MARION</v>
      </c>
      <c r="DN5145" s="11" t="s">
        <v>14088</v>
      </c>
      <c r="DO5145" t="s">
        <v>14089</v>
      </c>
      <c r="DP5145">
        <v>140</v>
      </c>
    </row>
    <row r="5146" spans="113:120" x14ac:dyDescent="0.25">
      <c r="DI5146" t="s">
        <v>14</v>
      </c>
      <c r="DJ5146" t="s">
        <v>14090</v>
      </c>
      <c r="DK5146" s="3" t="s">
        <v>13978</v>
      </c>
      <c r="DL5146" t="s">
        <v>14091</v>
      </c>
      <c r="DM5146" t="str">
        <f t="shared" si="85"/>
        <v>SC022 - HOUSING AUTHORITY OF ROCK HILL</v>
      </c>
      <c r="DN5146" s="11" t="s">
        <v>14092</v>
      </c>
      <c r="DO5146" t="s">
        <v>14093</v>
      </c>
      <c r="DP5146">
        <v>369</v>
      </c>
    </row>
    <row r="5147" spans="113:120" x14ac:dyDescent="0.25">
      <c r="DI5147" t="s">
        <v>14</v>
      </c>
      <c r="DJ5147" t="s">
        <v>14094</v>
      </c>
      <c r="DK5147" s="3" t="s">
        <v>13978</v>
      </c>
      <c r="DL5147" t="s">
        <v>14095</v>
      </c>
      <c r="DM5147" t="str">
        <f t="shared" si="85"/>
        <v>SC023 - HOUSING AUTHORITY OF SUMTER</v>
      </c>
      <c r="DN5147" s="11" t="s">
        <v>14096</v>
      </c>
      <c r="DO5147" t="s">
        <v>14097</v>
      </c>
      <c r="DP5147">
        <v>164</v>
      </c>
    </row>
    <row r="5148" spans="113:120" x14ac:dyDescent="0.25">
      <c r="DI5148" t="s">
        <v>14</v>
      </c>
      <c r="DJ5148" t="s">
        <v>14094</v>
      </c>
      <c r="DK5148" s="3" t="s">
        <v>13978</v>
      </c>
      <c r="DL5148" t="s">
        <v>14095</v>
      </c>
      <c r="DM5148" t="str">
        <f t="shared" si="85"/>
        <v>SC023 - HOUSING AUTHORITY OF SUMTER</v>
      </c>
      <c r="DN5148" s="11" t="s">
        <v>14098</v>
      </c>
      <c r="DO5148" t="s">
        <v>14099</v>
      </c>
      <c r="DP5148">
        <v>163</v>
      </c>
    </row>
    <row r="5149" spans="113:120" x14ac:dyDescent="0.25">
      <c r="DI5149" t="s">
        <v>14</v>
      </c>
      <c r="DJ5149" t="s">
        <v>14100</v>
      </c>
      <c r="DK5149" s="3" t="s">
        <v>13978</v>
      </c>
      <c r="DL5149" t="s">
        <v>14101</v>
      </c>
      <c r="DM5149" t="str">
        <f t="shared" si="85"/>
        <v>SC024 - SC REGIONAL HOUSING AUTHORITY NO 3</v>
      </c>
      <c r="DN5149" s="11" t="s">
        <v>14102</v>
      </c>
      <c r="DO5149" t="s">
        <v>14103</v>
      </c>
      <c r="DP5149">
        <v>140</v>
      </c>
    </row>
    <row r="5150" spans="113:120" x14ac:dyDescent="0.25">
      <c r="DI5150" t="s">
        <v>14</v>
      </c>
      <c r="DJ5150" t="s">
        <v>14100</v>
      </c>
      <c r="DK5150" s="3" t="s">
        <v>13978</v>
      </c>
      <c r="DL5150" t="s">
        <v>14101</v>
      </c>
      <c r="DM5150" t="str">
        <f t="shared" si="85"/>
        <v>SC024 - SC REGIONAL HOUSING AUTHORITY NO 3</v>
      </c>
      <c r="DN5150" s="11" t="s">
        <v>14104</v>
      </c>
      <c r="DO5150" t="s">
        <v>14105</v>
      </c>
      <c r="DP5150">
        <v>115</v>
      </c>
    </row>
    <row r="5151" spans="113:120" x14ac:dyDescent="0.25">
      <c r="DI5151" t="s">
        <v>14</v>
      </c>
      <c r="DJ5151" t="s">
        <v>14100</v>
      </c>
      <c r="DK5151" s="3" t="s">
        <v>13978</v>
      </c>
      <c r="DL5151" t="s">
        <v>14101</v>
      </c>
      <c r="DM5151" t="str">
        <f t="shared" si="85"/>
        <v>SC024 - SC REGIONAL HOUSING AUTHORITY NO 3</v>
      </c>
      <c r="DN5151" s="11" t="s">
        <v>14106</v>
      </c>
      <c r="DO5151" t="s">
        <v>14107</v>
      </c>
      <c r="DP5151">
        <v>116</v>
      </c>
    </row>
    <row r="5152" spans="113:120" x14ac:dyDescent="0.25">
      <c r="DI5152" t="s">
        <v>14</v>
      </c>
      <c r="DJ5152" t="s">
        <v>14100</v>
      </c>
      <c r="DK5152" s="3" t="s">
        <v>13978</v>
      </c>
      <c r="DL5152" t="s">
        <v>14101</v>
      </c>
      <c r="DM5152" t="str">
        <f t="shared" si="85"/>
        <v>SC024 - SC REGIONAL HOUSING AUTHORITY NO 3</v>
      </c>
      <c r="DN5152" s="11" t="s">
        <v>14108</v>
      </c>
      <c r="DO5152" t="s">
        <v>14109</v>
      </c>
      <c r="DP5152">
        <v>128</v>
      </c>
    </row>
    <row r="5153" spans="113:120" x14ac:dyDescent="0.25">
      <c r="DI5153" t="s">
        <v>14</v>
      </c>
      <c r="DJ5153" t="s">
        <v>14100</v>
      </c>
      <c r="DK5153" s="3" t="s">
        <v>13978</v>
      </c>
      <c r="DL5153" t="s">
        <v>14101</v>
      </c>
      <c r="DM5153" t="str">
        <f t="shared" si="85"/>
        <v>SC024 - SC REGIONAL HOUSING AUTHORITY NO 3</v>
      </c>
      <c r="DN5153" s="11" t="s">
        <v>14110</v>
      </c>
      <c r="DO5153" t="s">
        <v>14111</v>
      </c>
      <c r="DP5153">
        <v>135</v>
      </c>
    </row>
    <row r="5154" spans="113:120" x14ac:dyDescent="0.25">
      <c r="DI5154" t="s">
        <v>14</v>
      </c>
      <c r="DJ5154" t="s">
        <v>14100</v>
      </c>
      <c r="DK5154" s="3" t="s">
        <v>13978</v>
      </c>
      <c r="DL5154" t="s">
        <v>14101</v>
      </c>
      <c r="DM5154" t="str">
        <f t="shared" si="85"/>
        <v>SC024 - SC REGIONAL HOUSING AUTHORITY NO 3</v>
      </c>
      <c r="DN5154" s="11" t="s">
        <v>14112</v>
      </c>
      <c r="DO5154" t="s">
        <v>14113</v>
      </c>
      <c r="DP5154">
        <v>80</v>
      </c>
    </row>
    <row r="5155" spans="113:120" x14ac:dyDescent="0.25">
      <c r="DI5155" t="s">
        <v>14</v>
      </c>
      <c r="DJ5155" t="s">
        <v>14100</v>
      </c>
      <c r="DK5155" s="3" t="s">
        <v>13978</v>
      </c>
      <c r="DL5155" t="s">
        <v>14101</v>
      </c>
      <c r="DM5155" t="str">
        <f t="shared" si="85"/>
        <v>SC024 - SC REGIONAL HOUSING AUTHORITY NO 3</v>
      </c>
      <c r="DN5155" s="11" t="s">
        <v>14114</v>
      </c>
      <c r="DO5155" t="s">
        <v>14115</v>
      </c>
      <c r="DP5155">
        <v>38</v>
      </c>
    </row>
    <row r="5156" spans="113:120" x14ac:dyDescent="0.25">
      <c r="DI5156" t="s">
        <v>14</v>
      </c>
      <c r="DJ5156" t="s">
        <v>14100</v>
      </c>
      <c r="DK5156" s="3" t="s">
        <v>13978</v>
      </c>
      <c r="DL5156" t="s">
        <v>14101</v>
      </c>
      <c r="DM5156" t="str">
        <f t="shared" si="85"/>
        <v>SC024 - SC REGIONAL HOUSING AUTHORITY NO 3</v>
      </c>
      <c r="DN5156" s="11" t="s">
        <v>14116</v>
      </c>
      <c r="DO5156" t="s">
        <v>14117</v>
      </c>
      <c r="DP5156">
        <v>24</v>
      </c>
    </row>
    <row r="5157" spans="113:120" x14ac:dyDescent="0.25">
      <c r="DI5157" t="s">
        <v>14</v>
      </c>
      <c r="DJ5157" t="s">
        <v>14118</v>
      </c>
      <c r="DK5157" s="3" t="s">
        <v>13978</v>
      </c>
      <c r="DL5157" t="s">
        <v>14119</v>
      </c>
      <c r="DM5157" t="str">
        <f t="shared" si="85"/>
        <v>SC025 - HOUSING AUTHORITY OF CONWAY</v>
      </c>
      <c r="DN5157" s="11" t="s">
        <v>14120</v>
      </c>
      <c r="DO5157" t="s">
        <v>14121</v>
      </c>
      <c r="DP5157">
        <v>140</v>
      </c>
    </row>
    <row r="5158" spans="113:120" x14ac:dyDescent="0.25">
      <c r="DI5158" t="s">
        <v>14</v>
      </c>
      <c r="DJ5158" t="s">
        <v>14118</v>
      </c>
      <c r="DK5158" s="3" t="s">
        <v>13978</v>
      </c>
      <c r="DL5158" t="s">
        <v>14119</v>
      </c>
      <c r="DM5158" t="str">
        <f t="shared" si="85"/>
        <v>SC025 - HOUSING AUTHORITY OF CONWAY</v>
      </c>
      <c r="DN5158" s="11" t="s">
        <v>14122</v>
      </c>
      <c r="DO5158" t="s">
        <v>14123</v>
      </c>
      <c r="DP5158">
        <v>118</v>
      </c>
    </row>
    <row r="5159" spans="113:120" x14ac:dyDescent="0.25">
      <c r="DI5159" t="s">
        <v>14</v>
      </c>
      <c r="DJ5159" t="s">
        <v>14124</v>
      </c>
      <c r="DK5159" s="3" t="s">
        <v>13978</v>
      </c>
      <c r="DL5159" t="s">
        <v>14125</v>
      </c>
      <c r="DM5159" t="str">
        <f t="shared" si="85"/>
        <v>SC026 - HOUSING AUTHORITY OF BEAUFORT</v>
      </c>
      <c r="DN5159" s="11" t="s">
        <v>14126</v>
      </c>
      <c r="DO5159" t="s">
        <v>14127</v>
      </c>
      <c r="DP5159">
        <v>145</v>
      </c>
    </row>
    <row r="5160" spans="113:120" x14ac:dyDescent="0.25">
      <c r="DI5160" t="s">
        <v>14</v>
      </c>
      <c r="DJ5160" t="s">
        <v>14124</v>
      </c>
      <c r="DK5160" s="3" t="s">
        <v>13978</v>
      </c>
      <c r="DL5160" t="s">
        <v>14125</v>
      </c>
      <c r="DM5160" t="str">
        <f t="shared" si="85"/>
        <v>SC026 - HOUSING AUTHORITY OF BEAUFORT</v>
      </c>
      <c r="DN5160" s="11" t="s">
        <v>14128</v>
      </c>
      <c r="DO5160" t="s">
        <v>14129</v>
      </c>
      <c r="DP5160">
        <v>148</v>
      </c>
    </row>
    <row r="5161" spans="113:120" x14ac:dyDescent="0.25">
      <c r="DI5161" t="s">
        <v>14</v>
      </c>
      <c r="DJ5161" t="s">
        <v>14130</v>
      </c>
      <c r="DK5161" s="3" t="s">
        <v>13978</v>
      </c>
      <c r="DL5161" t="s">
        <v>14131</v>
      </c>
      <c r="DM5161" t="str">
        <f t="shared" si="85"/>
        <v>SC027 - HOUSING AUTHORITY OF FLORENCE</v>
      </c>
      <c r="DN5161" s="11" t="s">
        <v>14132</v>
      </c>
      <c r="DO5161" t="s">
        <v>14133</v>
      </c>
      <c r="DP5161">
        <v>102</v>
      </c>
    </row>
    <row r="5162" spans="113:120" x14ac:dyDescent="0.25">
      <c r="DI5162" t="s">
        <v>14</v>
      </c>
      <c r="DJ5162" t="s">
        <v>14130</v>
      </c>
      <c r="DK5162" s="3" t="s">
        <v>13978</v>
      </c>
      <c r="DL5162" t="s">
        <v>14131</v>
      </c>
      <c r="DM5162" t="str">
        <f t="shared" si="85"/>
        <v>SC027 - HOUSING AUTHORITY OF FLORENCE</v>
      </c>
      <c r="DN5162" s="11" t="s">
        <v>14134</v>
      </c>
      <c r="DO5162" t="s">
        <v>14135</v>
      </c>
      <c r="DP5162">
        <v>166</v>
      </c>
    </row>
    <row r="5163" spans="113:120" x14ac:dyDescent="0.25">
      <c r="DI5163" t="s">
        <v>14</v>
      </c>
      <c r="DJ5163" t="s">
        <v>14130</v>
      </c>
      <c r="DK5163" s="3" t="s">
        <v>13978</v>
      </c>
      <c r="DL5163" t="s">
        <v>14131</v>
      </c>
      <c r="DM5163" t="str">
        <f t="shared" si="85"/>
        <v>SC027 - HOUSING AUTHORITY OF FLORENCE</v>
      </c>
      <c r="DN5163" s="11" t="s">
        <v>14136</v>
      </c>
      <c r="DO5163" t="s">
        <v>14137</v>
      </c>
      <c r="DP5163">
        <v>64</v>
      </c>
    </row>
    <row r="5164" spans="113:120" x14ac:dyDescent="0.25">
      <c r="DI5164" t="s">
        <v>14</v>
      </c>
      <c r="DJ5164" t="s">
        <v>14130</v>
      </c>
      <c r="DK5164" s="3" t="s">
        <v>13978</v>
      </c>
      <c r="DL5164" t="s">
        <v>14131</v>
      </c>
      <c r="DM5164" t="str">
        <f t="shared" si="85"/>
        <v>SC027 - HOUSING AUTHORITY OF FLORENCE</v>
      </c>
      <c r="DN5164" s="11" t="s">
        <v>14138</v>
      </c>
      <c r="DO5164" t="s">
        <v>14139</v>
      </c>
      <c r="DP5164">
        <v>20</v>
      </c>
    </row>
    <row r="5165" spans="113:120" x14ac:dyDescent="0.25">
      <c r="DI5165" t="s">
        <v>14</v>
      </c>
      <c r="DJ5165" t="s">
        <v>14130</v>
      </c>
      <c r="DK5165" s="3" t="s">
        <v>13978</v>
      </c>
      <c r="DL5165" t="s">
        <v>14131</v>
      </c>
      <c r="DM5165" t="str">
        <f t="shared" si="85"/>
        <v>SC027 - HOUSING AUTHORITY OF FLORENCE</v>
      </c>
      <c r="DN5165" s="11" t="s">
        <v>14140</v>
      </c>
      <c r="DO5165" t="s">
        <v>14141</v>
      </c>
      <c r="DP5165">
        <v>50</v>
      </c>
    </row>
    <row r="5166" spans="113:120" x14ac:dyDescent="0.25">
      <c r="DI5166" t="s">
        <v>14</v>
      </c>
      <c r="DJ5166" t="s">
        <v>14130</v>
      </c>
      <c r="DK5166" s="3" t="s">
        <v>13978</v>
      </c>
      <c r="DL5166" t="s">
        <v>14131</v>
      </c>
      <c r="DM5166" t="str">
        <f t="shared" si="85"/>
        <v>SC027 - HOUSING AUTHORITY OF FLORENCE</v>
      </c>
      <c r="DN5166" s="11" t="s">
        <v>14142</v>
      </c>
      <c r="DO5166" t="s">
        <v>14143</v>
      </c>
      <c r="DP5166">
        <v>60</v>
      </c>
    </row>
    <row r="5167" spans="113:120" x14ac:dyDescent="0.25">
      <c r="DI5167" t="s">
        <v>14</v>
      </c>
      <c r="DJ5167" t="s">
        <v>14130</v>
      </c>
      <c r="DK5167" s="3" t="s">
        <v>13978</v>
      </c>
      <c r="DL5167" t="s">
        <v>14131</v>
      </c>
      <c r="DM5167" t="str">
        <f t="shared" si="85"/>
        <v>SC027 - HOUSING AUTHORITY OF FLORENCE</v>
      </c>
      <c r="DN5167" s="11" t="s">
        <v>14144</v>
      </c>
      <c r="DO5167" t="s">
        <v>14145</v>
      </c>
      <c r="DP5167">
        <v>100</v>
      </c>
    </row>
    <row r="5168" spans="113:120" x14ac:dyDescent="0.25">
      <c r="DI5168" t="s">
        <v>14</v>
      </c>
      <c r="DJ5168" t="s">
        <v>14130</v>
      </c>
      <c r="DK5168" s="3" t="s">
        <v>13978</v>
      </c>
      <c r="DL5168" t="s">
        <v>14131</v>
      </c>
      <c r="DM5168" t="str">
        <f t="shared" si="85"/>
        <v>SC027 - HOUSING AUTHORITY OF FLORENCE</v>
      </c>
      <c r="DN5168" s="11" t="s">
        <v>14146</v>
      </c>
      <c r="DO5168" t="s">
        <v>14147</v>
      </c>
      <c r="DP5168">
        <v>150</v>
      </c>
    </row>
    <row r="5169" spans="113:120" x14ac:dyDescent="0.25">
      <c r="DI5169" t="s">
        <v>14</v>
      </c>
      <c r="DJ5169" t="s">
        <v>14130</v>
      </c>
      <c r="DK5169" s="3" t="s">
        <v>13978</v>
      </c>
      <c r="DL5169" t="s">
        <v>14131</v>
      </c>
      <c r="DM5169" t="str">
        <f t="shared" si="85"/>
        <v>SC027 - HOUSING AUTHORITY OF FLORENCE</v>
      </c>
      <c r="DN5169" s="11" t="s">
        <v>14148</v>
      </c>
      <c r="DO5169" t="s">
        <v>14149</v>
      </c>
      <c r="DP5169">
        <v>40</v>
      </c>
    </row>
    <row r="5170" spans="113:120" x14ac:dyDescent="0.25">
      <c r="DI5170" t="s">
        <v>14</v>
      </c>
      <c r="DJ5170" t="s">
        <v>14130</v>
      </c>
      <c r="DK5170" s="3" t="s">
        <v>13978</v>
      </c>
      <c r="DL5170" t="s">
        <v>14131</v>
      </c>
      <c r="DM5170" t="str">
        <f t="shared" si="85"/>
        <v>SC027 - HOUSING AUTHORITY OF FLORENCE</v>
      </c>
      <c r="DN5170" s="11" t="s">
        <v>14150</v>
      </c>
      <c r="DO5170" t="s">
        <v>14151</v>
      </c>
      <c r="DP5170">
        <v>20</v>
      </c>
    </row>
    <row r="5171" spans="113:120" x14ac:dyDescent="0.25">
      <c r="DI5171" t="s">
        <v>14</v>
      </c>
      <c r="DJ5171" t="s">
        <v>14130</v>
      </c>
      <c r="DK5171" s="3" t="s">
        <v>13978</v>
      </c>
      <c r="DL5171" t="s">
        <v>14131</v>
      </c>
      <c r="DM5171" t="str">
        <f t="shared" si="85"/>
        <v>SC027 - HOUSING AUTHORITY OF FLORENCE</v>
      </c>
      <c r="DN5171" s="11" t="s">
        <v>14152</v>
      </c>
      <c r="DO5171" t="s">
        <v>14153</v>
      </c>
      <c r="DP5171">
        <v>34</v>
      </c>
    </row>
    <row r="5172" spans="113:120" x14ac:dyDescent="0.25">
      <c r="DI5172" t="s">
        <v>14</v>
      </c>
      <c r="DJ5172" t="s">
        <v>14130</v>
      </c>
      <c r="DK5172" s="3" t="s">
        <v>13978</v>
      </c>
      <c r="DL5172" t="s">
        <v>14131</v>
      </c>
      <c r="DM5172" t="str">
        <f t="shared" si="85"/>
        <v>SC027 - HOUSING AUTHORITY OF FLORENCE</v>
      </c>
      <c r="DN5172" s="11" t="s">
        <v>14154</v>
      </c>
      <c r="DO5172" t="s">
        <v>14155</v>
      </c>
      <c r="DP5172">
        <v>3</v>
      </c>
    </row>
    <row r="5173" spans="113:120" x14ac:dyDescent="0.25">
      <c r="DI5173" t="s">
        <v>14</v>
      </c>
      <c r="DJ5173" t="s">
        <v>14156</v>
      </c>
      <c r="DK5173" s="3" t="s">
        <v>13978</v>
      </c>
      <c r="DL5173" t="s">
        <v>14157</v>
      </c>
      <c r="DM5173" t="str">
        <f t="shared" si="85"/>
        <v>SC028 - HOUSING AUTHORITY OF GEORGETOWN</v>
      </c>
      <c r="DN5173" s="11" t="s">
        <v>14158</v>
      </c>
      <c r="DO5173" t="s">
        <v>14159</v>
      </c>
      <c r="DP5173">
        <v>180</v>
      </c>
    </row>
    <row r="5174" spans="113:120" x14ac:dyDescent="0.25">
      <c r="DI5174" t="s">
        <v>14</v>
      </c>
      <c r="DJ5174" t="s">
        <v>14156</v>
      </c>
      <c r="DK5174" s="3" t="s">
        <v>13978</v>
      </c>
      <c r="DL5174" t="s">
        <v>14157</v>
      </c>
      <c r="DM5174" t="str">
        <f t="shared" si="85"/>
        <v>SC028 - HOUSING AUTHORITY OF GEORGETOWN</v>
      </c>
      <c r="DN5174" s="11" t="s">
        <v>14160</v>
      </c>
      <c r="DO5174" t="s">
        <v>14161</v>
      </c>
      <c r="DP5174">
        <v>115</v>
      </c>
    </row>
    <row r="5175" spans="113:120" x14ac:dyDescent="0.25">
      <c r="DI5175" t="s">
        <v>149</v>
      </c>
      <c r="DJ5175" t="s">
        <v>14162</v>
      </c>
      <c r="DK5175" s="3" t="s">
        <v>13978</v>
      </c>
      <c r="DL5175" t="s">
        <v>14163</v>
      </c>
      <c r="DM5175" t="str">
        <f t="shared" si="85"/>
        <v>SC029 - HOUSING AUTHORITY OF HARTSVILLE</v>
      </c>
      <c r="DN5175" s="11" t="s">
        <v>14164</v>
      </c>
      <c r="DO5175" t="s">
        <v>14165</v>
      </c>
      <c r="DP5175">
        <v>100</v>
      </c>
    </row>
    <row r="5176" spans="113:120" x14ac:dyDescent="0.25">
      <c r="DI5176" t="s">
        <v>149</v>
      </c>
      <c r="DJ5176" t="s">
        <v>14166</v>
      </c>
      <c r="DK5176" s="3" t="s">
        <v>13978</v>
      </c>
      <c r="DL5176" t="s">
        <v>14167</v>
      </c>
      <c r="DM5176" t="str">
        <f t="shared" si="85"/>
        <v>SC030 - HOUSING AUTHORITY OF GREENWOOD</v>
      </c>
      <c r="DN5176" s="11" t="s">
        <v>14168</v>
      </c>
      <c r="DO5176" t="s">
        <v>14169</v>
      </c>
      <c r="DP5176">
        <v>223</v>
      </c>
    </row>
    <row r="5177" spans="113:120" x14ac:dyDescent="0.25">
      <c r="DI5177" t="s">
        <v>149</v>
      </c>
      <c r="DJ5177" t="s">
        <v>14170</v>
      </c>
      <c r="DK5177" s="3" t="s">
        <v>13978</v>
      </c>
      <c r="DL5177" t="s">
        <v>14171</v>
      </c>
      <c r="DM5177" t="str">
        <f t="shared" si="85"/>
        <v>SC031 - HOUSING AUTHORITY OF CHERAW</v>
      </c>
      <c r="DN5177" s="11" t="s">
        <v>14172</v>
      </c>
      <c r="DO5177" t="s">
        <v>14173</v>
      </c>
      <c r="DP5177">
        <v>230</v>
      </c>
    </row>
    <row r="5178" spans="113:120" x14ac:dyDescent="0.25">
      <c r="DI5178" t="s">
        <v>149</v>
      </c>
      <c r="DJ5178" t="s">
        <v>14174</v>
      </c>
      <c r="DK5178" s="3" t="s">
        <v>13978</v>
      </c>
      <c r="DL5178" t="s">
        <v>5577</v>
      </c>
      <c r="DM5178" t="str">
        <f t="shared" si="85"/>
        <v>SC032 - Housing Authority of Lancaster</v>
      </c>
      <c r="DN5178" s="11" t="s">
        <v>14175</v>
      </c>
      <c r="DO5178" t="s">
        <v>14176</v>
      </c>
      <c r="DP5178">
        <v>140</v>
      </c>
    </row>
    <row r="5179" spans="113:120" x14ac:dyDescent="0.25">
      <c r="DI5179" t="s">
        <v>149</v>
      </c>
      <c r="DJ5179" t="s">
        <v>14177</v>
      </c>
      <c r="DK5179" s="3" t="s">
        <v>13978</v>
      </c>
      <c r="DL5179" t="s">
        <v>14178</v>
      </c>
      <c r="DM5179" t="str">
        <f t="shared" si="85"/>
        <v xml:space="preserve">SC033 - HOUSING AUTHORITY OF MULLINS                                </v>
      </c>
      <c r="DN5179" s="11" t="s">
        <v>14179</v>
      </c>
      <c r="DO5179" t="s">
        <v>14180</v>
      </c>
      <c r="DP5179">
        <v>194</v>
      </c>
    </row>
    <row r="5180" spans="113:120" x14ac:dyDescent="0.25">
      <c r="DI5180" t="s">
        <v>14</v>
      </c>
      <c r="DJ5180" t="s">
        <v>14181</v>
      </c>
      <c r="DK5180" s="3" t="s">
        <v>13978</v>
      </c>
      <c r="DL5180" t="s">
        <v>14182</v>
      </c>
      <c r="DM5180" t="str">
        <f t="shared" si="85"/>
        <v>SC035 - HOUSING AUTHORITY OF NEWBERRY</v>
      </c>
      <c r="DN5180" s="11" t="s">
        <v>14183</v>
      </c>
      <c r="DO5180" t="s">
        <v>14184</v>
      </c>
      <c r="DP5180">
        <v>255</v>
      </c>
    </row>
    <row r="5181" spans="113:120" x14ac:dyDescent="0.25">
      <c r="DI5181" t="s">
        <v>14</v>
      </c>
      <c r="DJ5181" t="s">
        <v>14181</v>
      </c>
      <c r="DK5181" s="3" t="s">
        <v>13978</v>
      </c>
      <c r="DL5181" t="s">
        <v>14182</v>
      </c>
      <c r="DM5181" t="str">
        <f t="shared" si="85"/>
        <v>SC035 - HOUSING AUTHORITY OF NEWBERRY</v>
      </c>
      <c r="DN5181" s="11" t="s">
        <v>14185</v>
      </c>
      <c r="DO5181" t="s">
        <v>14186</v>
      </c>
      <c r="DP5181">
        <v>60</v>
      </c>
    </row>
    <row r="5182" spans="113:120" x14ac:dyDescent="0.25">
      <c r="DI5182" t="s">
        <v>14</v>
      </c>
      <c r="DJ5182" t="s">
        <v>14187</v>
      </c>
      <c r="DK5182" s="3" t="s">
        <v>13978</v>
      </c>
      <c r="DL5182" t="s">
        <v>14188</v>
      </c>
      <c r="DM5182" t="str">
        <f t="shared" si="85"/>
        <v>SC037 - HOUSING AUTHORITY OF ANDERSON</v>
      </c>
      <c r="DN5182" s="11" t="s">
        <v>14189</v>
      </c>
      <c r="DO5182" t="s">
        <v>14190</v>
      </c>
      <c r="DP5182">
        <v>279</v>
      </c>
    </row>
    <row r="5183" spans="113:120" x14ac:dyDescent="0.25">
      <c r="DI5183" t="s">
        <v>149</v>
      </c>
      <c r="DJ5183" t="s">
        <v>14191</v>
      </c>
      <c r="DK5183" s="3" t="s">
        <v>13978</v>
      </c>
      <c r="DL5183" t="s">
        <v>14192</v>
      </c>
      <c r="DM5183" t="str">
        <f t="shared" si="85"/>
        <v>SC040 - HOUSING AUTHORITY OF WOODRUFF</v>
      </c>
      <c r="DN5183" s="11" t="s">
        <v>14193</v>
      </c>
      <c r="DO5183" t="s">
        <v>14194</v>
      </c>
      <c r="DP5183">
        <v>100</v>
      </c>
    </row>
    <row r="5184" spans="113:120" x14ac:dyDescent="0.25">
      <c r="DI5184" t="s">
        <v>149</v>
      </c>
      <c r="DJ5184" t="s">
        <v>14195</v>
      </c>
      <c r="DK5184" s="3" t="s">
        <v>13978</v>
      </c>
      <c r="DL5184" t="s">
        <v>14196</v>
      </c>
      <c r="DM5184" t="str">
        <f t="shared" si="85"/>
        <v>SC046 - HOUSING AUTHORITY OF YORK</v>
      </c>
      <c r="DN5184" s="11" t="s">
        <v>14197</v>
      </c>
      <c r="DO5184" t="s">
        <v>14198</v>
      </c>
      <c r="DP5184">
        <v>125</v>
      </c>
    </row>
    <row r="5185" spans="113:120" x14ac:dyDescent="0.25">
      <c r="DI5185" t="s">
        <v>149</v>
      </c>
      <c r="DJ5185" t="s">
        <v>14199</v>
      </c>
      <c r="DK5185" s="3" t="s">
        <v>13978</v>
      </c>
      <c r="DL5185" t="s">
        <v>14200</v>
      </c>
      <c r="DM5185" t="str">
        <f t="shared" si="85"/>
        <v>SC053 - HOUSING AUTHORITY OF EASLEY</v>
      </c>
      <c r="DN5185" s="11" t="s">
        <v>14201</v>
      </c>
      <c r="DO5185" t="s">
        <v>14202</v>
      </c>
      <c r="DP5185">
        <v>100</v>
      </c>
    </row>
    <row r="5186" spans="113:120" x14ac:dyDescent="0.25">
      <c r="DI5186" t="s">
        <v>14</v>
      </c>
      <c r="DJ5186" t="s">
        <v>14203</v>
      </c>
      <c r="DK5186" s="3" t="s">
        <v>13978</v>
      </c>
      <c r="DL5186" t="s">
        <v>14204</v>
      </c>
      <c r="DM5186" t="str">
        <f t="shared" si="85"/>
        <v>SC056 - CHARLESTON CO HSG &amp; REDEV AUTH</v>
      </c>
      <c r="DN5186" s="11" t="s">
        <v>14205</v>
      </c>
      <c r="DO5186" t="s">
        <v>14206</v>
      </c>
      <c r="DP5186">
        <v>156</v>
      </c>
    </row>
    <row r="5187" spans="113:120" x14ac:dyDescent="0.25">
      <c r="DI5187" t="s">
        <v>14</v>
      </c>
      <c r="DJ5187" t="s">
        <v>14203</v>
      </c>
      <c r="DK5187" s="3" t="s">
        <v>13978</v>
      </c>
      <c r="DL5187" t="s">
        <v>14204</v>
      </c>
      <c r="DM5187" t="str">
        <f t="shared" si="85"/>
        <v>SC056 - CHARLESTON CO HSG &amp; REDEV AUTH</v>
      </c>
      <c r="DN5187" s="11" t="s">
        <v>14207</v>
      </c>
      <c r="DO5187" t="s">
        <v>14208</v>
      </c>
      <c r="DP5187">
        <v>100</v>
      </c>
    </row>
    <row r="5188" spans="113:120" x14ac:dyDescent="0.25">
      <c r="DI5188" t="s">
        <v>14</v>
      </c>
      <c r="DJ5188" t="s">
        <v>14203</v>
      </c>
      <c r="DK5188" s="3" t="s">
        <v>13978</v>
      </c>
      <c r="DL5188" t="s">
        <v>14204</v>
      </c>
      <c r="DM5188" t="str">
        <f t="shared" si="85"/>
        <v>SC056 - CHARLESTON CO HSG &amp; REDEV AUTH</v>
      </c>
      <c r="DN5188" s="11" t="s">
        <v>14209</v>
      </c>
      <c r="DO5188" t="s">
        <v>14210</v>
      </c>
      <c r="DP5188">
        <v>125</v>
      </c>
    </row>
    <row r="5189" spans="113:120" x14ac:dyDescent="0.25">
      <c r="DI5189" t="s">
        <v>149</v>
      </c>
      <c r="DJ5189" t="s">
        <v>14211</v>
      </c>
      <c r="DK5189" s="3" t="s">
        <v>13978</v>
      </c>
      <c r="DL5189" t="s">
        <v>14212</v>
      </c>
      <c r="DM5189" t="str">
        <f t="shared" si="85"/>
        <v>SC059 - MARLBORO CO HSG &amp; REDEV AUTHORITY</v>
      </c>
      <c r="DN5189" s="11" t="s">
        <v>14213</v>
      </c>
      <c r="DO5189" t="s">
        <v>14214</v>
      </c>
      <c r="DP5189">
        <v>55</v>
      </c>
    </row>
    <row r="5190" spans="113:120" x14ac:dyDescent="0.25">
      <c r="DI5190" t="s">
        <v>149</v>
      </c>
      <c r="DJ5190" t="s">
        <v>14215</v>
      </c>
      <c r="DK5190" s="3" t="s">
        <v>13978</v>
      </c>
      <c r="DL5190" t="s">
        <v>14216</v>
      </c>
      <c r="DM5190" t="str">
        <f t="shared" ref="DM5190:DM5253" si="86">CONCATENATE(DJ5190," - ",DL5190)</f>
        <v>SC061 - Housing Authority of the City of Cayce</v>
      </c>
      <c r="DN5190" s="11" t="s">
        <v>14217</v>
      </c>
      <c r="DO5190" t="s">
        <v>14218</v>
      </c>
      <c r="DP5190">
        <v>40</v>
      </c>
    </row>
    <row r="5191" spans="113:120" x14ac:dyDescent="0.25">
      <c r="DI5191" t="s">
        <v>149</v>
      </c>
      <c r="DJ5191" t="s">
        <v>14215</v>
      </c>
      <c r="DK5191" s="3" t="s">
        <v>13978</v>
      </c>
      <c r="DL5191" t="s">
        <v>14216</v>
      </c>
      <c r="DM5191" t="str">
        <f t="shared" si="86"/>
        <v>SC061 - Housing Authority of the City of Cayce</v>
      </c>
      <c r="DN5191" s="11" t="s">
        <v>14219</v>
      </c>
      <c r="DO5191" t="s">
        <v>2107</v>
      </c>
      <c r="DP5191">
        <v>1</v>
      </c>
    </row>
    <row r="5192" spans="113:120" x14ac:dyDescent="0.25">
      <c r="DI5192" t="s">
        <v>149</v>
      </c>
      <c r="DJ5192" t="s">
        <v>14220</v>
      </c>
      <c r="DK5192" s="3" t="s">
        <v>14221</v>
      </c>
      <c r="DL5192" t="s">
        <v>14222</v>
      </c>
      <c r="DM5192" t="str">
        <f t="shared" si="86"/>
        <v>SD007 - Burke Housing and Redevelopment Commission</v>
      </c>
      <c r="DN5192" s="11" t="s">
        <v>14223</v>
      </c>
      <c r="DO5192" t="s">
        <v>14224</v>
      </c>
      <c r="DP5192">
        <v>23</v>
      </c>
    </row>
    <row r="5193" spans="113:120" x14ac:dyDescent="0.25">
      <c r="DI5193" t="s">
        <v>149</v>
      </c>
      <c r="DJ5193" t="s">
        <v>14225</v>
      </c>
      <c r="DK5193" s="3" t="s">
        <v>14221</v>
      </c>
      <c r="DL5193" t="s">
        <v>14226</v>
      </c>
      <c r="DM5193" t="str">
        <f t="shared" si="86"/>
        <v>SD008 - Kennebec Housing &amp; Redevelopment Commission</v>
      </c>
      <c r="DN5193" s="11" t="s">
        <v>14227</v>
      </c>
      <c r="DO5193" t="s">
        <v>14228</v>
      </c>
      <c r="DP5193">
        <v>16</v>
      </c>
    </row>
    <row r="5194" spans="113:120" x14ac:dyDescent="0.25">
      <c r="DI5194" t="s">
        <v>149</v>
      </c>
      <c r="DJ5194" t="s">
        <v>14229</v>
      </c>
      <c r="DK5194" s="3" t="s">
        <v>14221</v>
      </c>
      <c r="DL5194" t="s">
        <v>14230</v>
      </c>
      <c r="DM5194" t="str">
        <f t="shared" si="86"/>
        <v>SD009 - De Smet Housing &amp; Redevelopment Commission</v>
      </c>
      <c r="DN5194" s="11" t="s">
        <v>14231</v>
      </c>
      <c r="DO5194" t="s">
        <v>14232</v>
      </c>
      <c r="DP5194">
        <v>35</v>
      </c>
    </row>
    <row r="5195" spans="113:120" x14ac:dyDescent="0.25">
      <c r="DI5195" t="s">
        <v>149</v>
      </c>
      <c r="DJ5195" t="s">
        <v>14233</v>
      </c>
      <c r="DK5195" s="3" t="s">
        <v>14221</v>
      </c>
      <c r="DL5195" t="s">
        <v>14234</v>
      </c>
      <c r="DM5195" t="str">
        <f t="shared" si="86"/>
        <v>SD010 - City of Lennox Housing and Redevelopment Commission</v>
      </c>
      <c r="DN5195" s="11" t="s">
        <v>14235</v>
      </c>
      <c r="DO5195" t="s">
        <v>14236</v>
      </c>
      <c r="DP5195">
        <v>29</v>
      </c>
    </row>
    <row r="5196" spans="113:120" x14ac:dyDescent="0.25">
      <c r="DI5196" t="s">
        <v>149</v>
      </c>
      <c r="DJ5196" t="s">
        <v>14237</v>
      </c>
      <c r="DK5196" s="3" t="s">
        <v>14221</v>
      </c>
      <c r="DL5196" t="s">
        <v>14238</v>
      </c>
      <c r="DM5196" t="str">
        <f t="shared" si="86"/>
        <v>SD011 - Madison Housing and Redevelopment Commission</v>
      </c>
      <c r="DN5196" s="11" t="s">
        <v>14239</v>
      </c>
      <c r="DO5196" t="s">
        <v>14240</v>
      </c>
      <c r="DP5196">
        <v>94</v>
      </c>
    </row>
    <row r="5197" spans="113:120" x14ac:dyDescent="0.25">
      <c r="DI5197" t="s">
        <v>149</v>
      </c>
      <c r="DJ5197" t="s">
        <v>14241</v>
      </c>
      <c r="DK5197" s="3" t="s">
        <v>14221</v>
      </c>
      <c r="DL5197" t="s">
        <v>14242</v>
      </c>
      <c r="DM5197" t="str">
        <f t="shared" si="86"/>
        <v>SD013 - Howard Housing and Redevelopment Commission</v>
      </c>
      <c r="DN5197" s="11" t="s">
        <v>14243</v>
      </c>
      <c r="DO5197" t="s">
        <v>10696</v>
      </c>
      <c r="DP5197">
        <v>20</v>
      </c>
    </row>
    <row r="5198" spans="113:120" x14ac:dyDescent="0.25">
      <c r="DI5198" t="s">
        <v>149</v>
      </c>
      <c r="DJ5198" t="s">
        <v>14244</v>
      </c>
      <c r="DK5198" s="3" t="s">
        <v>14221</v>
      </c>
      <c r="DL5198" t="s">
        <v>14245</v>
      </c>
      <c r="DM5198" t="str">
        <f t="shared" si="86"/>
        <v>SD016 - Sioux Falls Housing and Redevelopment Commission</v>
      </c>
      <c r="DN5198" s="11" t="s">
        <v>14246</v>
      </c>
      <c r="DO5198" t="s">
        <v>14247</v>
      </c>
      <c r="DP5198">
        <v>24</v>
      </c>
    </row>
    <row r="5199" spans="113:120" x14ac:dyDescent="0.25">
      <c r="DI5199" t="s">
        <v>149</v>
      </c>
      <c r="DJ5199" t="s">
        <v>14248</v>
      </c>
      <c r="DK5199" s="3" t="s">
        <v>14221</v>
      </c>
      <c r="DL5199" t="s">
        <v>14249</v>
      </c>
      <c r="DM5199" t="str">
        <f t="shared" si="86"/>
        <v>SD017 - Parker Housing &amp; Redevelopment Commission</v>
      </c>
      <c r="DN5199" s="11" t="s">
        <v>14250</v>
      </c>
      <c r="DO5199" t="s">
        <v>14251</v>
      </c>
      <c r="DP5199">
        <v>23</v>
      </c>
    </row>
    <row r="5200" spans="113:120" x14ac:dyDescent="0.25">
      <c r="DI5200" t="s">
        <v>149</v>
      </c>
      <c r="DJ5200" t="s">
        <v>14252</v>
      </c>
      <c r="DK5200" s="3" t="s">
        <v>14221</v>
      </c>
      <c r="DL5200" t="s">
        <v>14253</v>
      </c>
      <c r="DM5200" t="str">
        <f t="shared" si="86"/>
        <v>SD018 - Lake Andes Housing and Redevelopment Commission</v>
      </c>
      <c r="DN5200" s="11" t="s">
        <v>14254</v>
      </c>
      <c r="DO5200" t="s">
        <v>14255</v>
      </c>
      <c r="DP5200">
        <v>24</v>
      </c>
    </row>
    <row r="5201" spans="113:120" x14ac:dyDescent="0.25">
      <c r="DI5201" t="s">
        <v>149</v>
      </c>
      <c r="DJ5201" t="s">
        <v>14256</v>
      </c>
      <c r="DK5201" s="3" t="s">
        <v>14221</v>
      </c>
      <c r="DL5201" t="s">
        <v>14257</v>
      </c>
      <c r="DM5201" t="str">
        <f t="shared" si="86"/>
        <v>SD019 - Hot Springs Housing and Redevelopment Commission</v>
      </c>
      <c r="DN5201" s="11" t="s">
        <v>14258</v>
      </c>
      <c r="DO5201" t="s">
        <v>14259</v>
      </c>
      <c r="DP5201">
        <v>100</v>
      </c>
    </row>
    <row r="5202" spans="113:120" x14ac:dyDescent="0.25">
      <c r="DI5202" t="s">
        <v>149</v>
      </c>
      <c r="DJ5202" t="s">
        <v>14260</v>
      </c>
      <c r="DK5202" s="3" t="s">
        <v>14221</v>
      </c>
      <c r="DL5202" t="s">
        <v>14261</v>
      </c>
      <c r="DM5202" t="str">
        <f t="shared" si="86"/>
        <v>SD020 - Sisseton Housing &amp; Redevelopment Commission</v>
      </c>
      <c r="DN5202" s="11" t="s">
        <v>14262</v>
      </c>
      <c r="DO5202" t="s">
        <v>14263</v>
      </c>
      <c r="DP5202">
        <v>73</v>
      </c>
    </row>
    <row r="5203" spans="113:120" x14ac:dyDescent="0.25">
      <c r="DI5203" t="s">
        <v>149</v>
      </c>
      <c r="DJ5203" t="s">
        <v>14264</v>
      </c>
      <c r="DK5203" s="3" t="s">
        <v>14221</v>
      </c>
      <c r="DL5203" t="s">
        <v>14265</v>
      </c>
      <c r="DM5203" t="str">
        <f t="shared" si="86"/>
        <v>SD021 - Wessington Springs Housing and Redevelopment Commission</v>
      </c>
      <c r="DN5203" s="11" t="s">
        <v>14266</v>
      </c>
      <c r="DO5203" t="s">
        <v>14267</v>
      </c>
      <c r="DP5203">
        <v>20</v>
      </c>
    </row>
    <row r="5204" spans="113:120" x14ac:dyDescent="0.25">
      <c r="DI5204" t="s">
        <v>149</v>
      </c>
      <c r="DJ5204" t="s">
        <v>14268</v>
      </c>
      <c r="DK5204" s="3" t="s">
        <v>14221</v>
      </c>
      <c r="DL5204" t="s">
        <v>14269</v>
      </c>
      <c r="DM5204" t="str">
        <f t="shared" si="86"/>
        <v xml:space="preserve">SD022 - Martin Housing &amp; Redevelopment Commission                   </v>
      </c>
      <c r="DN5204" s="11" t="s">
        <v>14270</v>
      </c>
      <c r="DO5204" t="s">
        <v>14271</v>
      </c>
      <c r="DP5204">
        <v>34</v>
      </c>
    </row>
    <row r="5205" spans="113:120" x14ac:dyDescent="0.25">
      <c r="DI5205" t="s">
        <v>149</v>
      </c>
      <c r="DJ5205" t="s">
        <v>14272</v>
      </c>
      <c r="DK5205" s="3" t="s">
        <v>14221</v>
      </c>
      <c r="DL5205" t="s">
        <v>14273</v>
      </c>
      <c r="DM5205" t="str">
        <f t="shared" si="86"/>
        <v>SD023 - Murdo Housing and Redevelopment Commission</v>
      </c>
      <c r="DN5205" s="11" t="s">
        <v>14274</v>
      </c>
      <c r="DO5205" t="s">
        <v>14275</v>
      </c>
      <c r="DP5205">
        <v>32</v>
      </c>
    </row>
    <row r="5206" spans="113:120" x14ac:dyDescent="0.25">
      <c r="DI5206" t="s">
        <v>149</v>
      </c>
      <c r="DJ5206" t="s">
        <v>14276</v>
      </c>
      <c r="DK5206" s="3" t="s">
        <v>14221</v>
      </c>
      <c r="DL5206" t="s">
        <v>14277</v>
      </c>
      <c r="DM5206" t="str">
        <f t="shared" si="86"/>
        <v xml:space="preserve">SD024 - Lake Norden Housing and Redevelopment Commission            </v>
      </c>
      <c r="DN5206" s="11" t="s">
        <v>14278</v>
      </c>
      <c r="DO5206" t="s">
        <v>14279</v>
      </c>
      <c r="DP5206">
        <v>18</v>
      </c>
    </row>
    <row r="5207" spans="113:120" x14ac:dyDescent="0.25">
      <c r="DI5207" t="s">
        <v>149</v>
      </c>
      <c r="DJ5207" t="s">
        <v>14280</v>
      </c>
      <c r="DK5207" s="3" t="s">
        <v>14221</v>
      </c>
      <c r="DL5207" t="s">
        <v>14281</v>
      </c>
      <c r="DM5207" t="str">
        <f t="shared" si="86"/>
        <v>SD025 - Lemmon Housing &amp; Redevelopment Commission</v>
      </c>
      <c r="DN5207" s="11" t="s">
        <v>14282</v>
      </c>
      <c r="DO5207" t="s">
        <v>14283</v>
      </c>
      <c r="DP5207">
        <v>43</v>
      </c>
    </row>
    <row r="5208" spans="113:120" x14ac:dyDescent="0.25">
      <c r="DI5208" t="s">
        <v>149</v>
      </c>
      <c r="DJ5208" t="s">
        <v>14280</v>
      </c>
      <c r="DK5208" s="3" t="s">
        <v>14221</v>
      </c>
      <c r="DL5208" t="s">
        <v>14281</v>
      </c>
      <c r="DM5208" t="str">
        <f t="shared" si="86"/>
        <v>SD025 - Lemmon Housing &amp; Redevelopment Commission</v>
      </c>
      <c r="DN5208" s="11" t="s">
        <v>14284</v>
      </c>
      <c r="DO5208" t="s">
        <v>14285</v>
      </c>
      <c r="DP5208">
        <v>1</v>
      </c>
    </row>
    <row r="5209" spans="113:120" x14ac:dyDescent="0.25">
      <c r="DI5209" t="s">
        <v>149</v>
      </c>
      <c r="DJ5209" t="s">
        <v>14286</v>
      </c>
      <c r="DK5209" s="3" t="s">
        <v>14221</v>
      </c>
      <c r="DL5209" t="s">
        <v>14287</v>
      </c>
      <c r="DM5209" t="str">
        <f t="shared" si="86"/>
        <v>SD031 - Volga Housing and Redevelopment Commission</v>
      </c>
      <c r="DN5209" s="11" t="s">
        <v>14288</v>
      </c>
      <c r="DO5209" t="s">
        <v>14289</v>
      </c>
      <c r="DP5209">
        <v>20</v>
      </c>
    </row>
    <row r="5210" spans="113:120" x14ac:dyDescent="0.25">
      <c r="DI5210" t="s">
        <v>149</v>
      </c>
      <c r="DJ5210" t="s">
        <v>14290</v>
      </c>
      <c r="DK5210" s="3" t="s">
        <v>14221</v>
      </c>
      <c r="DL5210" t="s">
        <v>14291</v>
      </c>
      <c r="DM5210" t="str">
        <f t="shared" si="86"/>
        <v>SD034 - Aberdeen Housing &amp; Redevelopment Commission</v>
      </c>
      <c r="DN5210" s="11" t="s">
        <v>14292</v>
      </c>
      <c r="DO5210" t="s">
        <v>14293</v>
      </c>
      <c r="DP5210">
        <v>100</v>
      </c>
    </row>
    <row r="5211" spans="113:120" x14ac:dyDescent="0.25">
      <c r="DI5211" t="s">
        <v>149</v>
      </c>
      <c r="DJ5211" t="s">
        <v>14294</v>
      </c>
      <c r="DK5211" s="3" t="s">
        <v>14221</v>
      </c>
      <c r="DL5211" t="s">
        <v>14295</v>
      </c>
      <c r="DM5211" t="str">
        <f t="shared" si="86"/>
        <v>SD035 - Pierre Housing &amp; Redevelopment Commision</v>
      </c>
      <c r="DN5211" s="11" t="s">
        <v>14296</v>
      </c>
      <c r="DO5211" t="s">
        <v>14297</v>
      </c>
      <c r="DP5211">
        <v>50</v>
      </c>
    </row>
    <row r="5212" spans="113:120" x14ac:dyDescent="0.25">
      <c r="DI5212" t="s">
        <v>149</v>
      </c>
      <c r="DJ5212" t="s">
        <v>14298</v>
      </c>
      <c r="DK5212" s="3" t="s">
        <v>14221</v>
      </c>
      <c r="DL5212" t="s">
        <v>14299</v>
      </c>
      <c r="DM5212" t="str">
        <f t="shared" si="86"/>
        <v>SD038 - Miller Housing &amp; Redevelopment Commision</v>
      </c>
      <c r="DN5212" s="11" t="s">
        <v>14300</v>
      </c>
      <c r="DO5212" t="s">
        <v>14301</v>
      </c>
      <c r="DP5212">
        <v>38</v>
      </c>
    </row>
    <row r="5213" spans="113:120" x14ac:dyDescent="0.25">
      <c r="DI5213" t="s">
        <v>149</v>
      </c>
      <c r="DJ5213" t="s">
        <v>14302</v>
      </c>
      <c r="DK5213" s="3" t="s">
        <v>14221</v>
      </c>
      <c r="DL5213" t="s">
        <v>14303</v>
      </c>
      <c r="DM5213" t="str">
        <f t="shared" si="86"/>
        <v>SD039 - Canton Housing &amp; Redevopment Commission</v>
      </c>
      <c r="DN5213" s="11" t="s">
        <v>14304</v>
      </c>
      <c r="DO5213" t="s">
        <v>14305</v>
      </c>
      <c r="DP5213">
        <v>20</v>
      </c>
    </row>
    <row r="5214" spans="113:120" x14ac:dyDescent="0.25">
      <c r="DI5214" t="s">
        <v>149</v>
      </c>
      <c r="DJ5214" t="s">
        <v>14306</v>
      </c>
      <c r="DK5214" s="3" t="s">
        <v>14221</v>
      </c>
      <c r="DL5214" t="s">
        <v>14307</v>
      </c>
      <c r="DM5214" t="str">
        <f t="shared" si="86"/>
        <v>SD040 - Webster Housing &amp; Redevelopment Commission</v>
      </c>
      <c r="DN5214" s="11" t="s">
        <v>14308</v>
      </c>
      <c r="DO5214" t="s">
        <v>14309</v>
      </c>
      <c r="DP5214">
        <v>32</v>
      </c>
    </row>
    <row r="5215" spans="113:120" x14ac:dyDescent="0.25">
      <c r="DI5215" t="s">
        <v>149</v>
      </c>
      <c r="DJ5215" t="s">
        <v>14310</v>
      </c>
      <c r="DK5215" s="3" t="s">
        <v>14221</v>
      </c>
      <c r="DL5215" t="s">
        <v>14311</v>
      </c>
      <c r="DM5215" t="str">
        <f t="shared" si="86"/>
        <v>SD043 - Watertown Housing and Redevelopment Commission</v>
      </c>
      <c r="DN5215" s="11" t="s">
        <v>14312</v>
      </c>
      <c r="DO5215" t="s">
        <v>14313</v>
      </c>
      <c r="DP5215">
        <v>85</v>
      </c>
    </row>
    <row r="5216" spans="113:120" x14ac:dyDescent="0.25">
      <c r="DI5216" t="s">
        <v>14</v>
      </c>
      <c r="DJ5216" t="s">
        <v>14314</v>
      </c>
      <c r="DK5216" s="3" t="s">
        <v>14221</v>
      </c>
      <c r="DL5216" t="s">
        <v>14315</v>
      </c>
      <c r="DM5216" t="str">
        <f t="shared" si="86"/>
        <v>SD045 - Pennington County Housing and Redevelopment Commission</v>
      </c>
      <c r="DN5216" s="11" t="s">
        <v>14316</v>
      </c>
      <c r="DO5216" t="s">
        <v>14317</v>
      </c>
      <c r="DP5216">
        <v>323</v>
      </c>
    </row>
    <row r="5217" spans="113:120" x14ac:dyDescent="0.25">
      <c r="DI5217" t="s">
        <v>14</v>
      </c>
      <c r="DJ5217" t="s">
        <v>14314</v>
      </c>
      <c r="DK5217" s="3" t="s">
        <v>14221</v>
      </c>
      <c r="DL5217" t="s">
        <v>14315</v>
      </c>
      <c r="DM5217" t="str">
        <f t="shared" si="86"/>
        <v>SD045 - Pennington County Housing and Redevelopment Commission</v>
      </c>
      <c r="DN5217" s="11" t="s">
        <v>14318</v>
      </c>
      <c r="DO5217" t="s">
        <v>14319</v>
      </c>
      <c r="DP5217">
        <v>177</v>
      </c>
    </row>
    <row r="5218" spans="113:120" x14ac:dyDescent="0.25">
      <c r="DI5218" t="s">
        <v>149</v>
      </c>
      <c r="DJ5218" t="s">
        <v>14320</v>
      </c>
      <c r="DK5218" s="3" t="s">
        <v>14221</v>
      </c>
      <c r="DL5218" t="s">
        <v>14321</v>
      </c>
      <c r="DM5218" t="str">
        <f t="shared" si="86"/>
        <v>SD047 - Meade County Housing and Redevelopment Commission</v>
      </c>
      <c r="DN5218" s="11" t="s">
        <v>14322</v>
      </c>
      <c r="DO5218" t="s">
        <v>14323</v>
      </c>
      <c r="DP5218">
        <v>80</v>
      </c>
    </row>
    <row r="5219" spans="113:120" x14ac:dyDescent="0.25">
      <c r="DI5219" t="s">
        <v>14</v>
      </c>
      <c r="DJ5219" t="s">
        <v>14324</v>
      </c>
      <c r="DK5219" s="3" t="s">
        <v>14325</v>
      </c>
      <c r="DL5219" t="s">
        <v>14326</v>
      </c>
      <c r="DM5219" t="str">
        <f t="shared" si="86"/>
        <v>TN001 - Memphis Housing Authority</v>
      </c>
      <c r="DN5219" s="11" t="s">
        <v>14327</v>
      </c>
      <c r="DO5219" t="s">
        <v>14328</v>
      </c>
      <c r="DP5219">
        <v>100</v>
      </c>
    </row>
    <row r="5220" spans="113:120" x14ac:dyDescent="0.25">
      <c r="DI5220" t="s">
        <v>14</v>
      </c>
      <c r="DJ5220" t="s">
        <v>14324</v>
      </c>
      <c r="DK5220" s="3" t="s">
        <v>14325</v>
      </c>
      <c r="DL5220" t="s">
        <v>14326</v>
      </c>
      <c r="DM5220" t="str">
        <f t="shared" si="86"/>
        <v>TN001 - Memphis Housing Authority</v>
      </c>
      <c r="DN5220" s="11" t="s">
        <v>14329</v>
      </c>
      <c r="DO5220" t="s">
        <v>14330</v>
      </c>
      <c r="DP5220">
        <v>76</v>
      </c>
    </row>
    <row r="5221" spans="113:120" x14ac:dyDescent="0.25">
      <c r="DI5221" t="s">
        <v>14</v>
      </c>
      <c r="DJ5221" t="s">
        <v>14324</v>
      </c>
      <c r="DK5221" s="3" t="s">
        <v>14325</v>
      </c>
      <c r="DL5221" t="s">
        <v>14326</v>
      </c>
      <c r="DM5221" t="str">
        <f t="shared" si="86"/>
        <v>TN001 - Memphis Housing Authority</v>
      </c>
      <c r="DN5221" s="11" t="s">
        <v>14331</v>
      </c>
      <c r="DO5221" t="s">
        <v>14332</v>
      </c>
      <c r="DP5221">
        <v>22</v>
      </c>
    </row>
    <row r="5222" spans="113:120" x14ac:dyDescent="0.25">
      <c r="DI5222" t="s">
        <v>14</v>
      </c>
      <c r="DJ5222" t="s">
        <v>14324</v>
      </c>
      <c r="DK5222" s="3" t="s">
        <v>14325</v>
      </c>
      <c r="DL5222" t="s">
        <v>14326</v>
      </c>
      <c r="DM5222" t="str">
        <f t="shared" si="86"/>
        <v>TN001 - Memphis Housing Authority</v>
      </c>
      <c r="DN5222" s="11" t="s">
        <v>14333</v>
      </c>
      <c r="DO5222" t="s">
        <v>14334</v>
      </c>
      <c r="DP5222">
        <v>40</v>
      </c>
    </row>
    <row r="5223" spans="113:120" x14ac:dyDescent="0.25">
      <c r="DI5223" t="s">
        <v>14</v>
      </c>
      <c r="DJ5223" t="s">
        <v>14324</v>
      </c>
      <c r="DK5223" s="3" t="s">
        <v>14325</v>
      </c>
      <c r="DL5223" t="s">
        <v>14326</v>
      </c>
      <c r="DM5223" t="str">
        <f t="shared" si="86"/>
        <v>TN001 - Memphis Housing Authority</v>
      </c>
      <c r="DN5223" s="11" t="s">
        <v>14335</v>
      </c>
      <c r="DO5223" t="s">
        <v>14336</v>
      </c>
      <c r="DP5223">
        <v>26</v>
      </c>
    </row>
    <row r="5224" spans="113:120" x14ac:dyDescent="0.25">
      <c r="DI5224" t="s">
        <v>14</v>
      </c>
      <c r="DJ5224" t="s">
        <v>14324</v>
      </c>
      <c r="DK5224" s="3" t="s">
        <v>14325</v>
      </c>
      <c r="DL5224" t="s">
        <v>14326</v>
      </c>
      <c r="DM5224" t="str">
        <f t="shared" si="86"/>
        <v>TN001 - Memphis Housing Authority</v>
      </c>
      <c r="DN5224" s="11" t="s">
        <v>14337</v>
      </c>
      <c r="DO5224" t="s">
        <v>14338</v>
      </c>
      <c r="DP5224">
        <v>80</v>
      </c>
    </row>
    <row r="5225" spans="113:120" x14ac:dyDescent="0.25">
      <c r="DI5225" t="s">
        <v>14</v>
      </c>
      <c r="DJ5225" t="s">
        <v>14324</v>
      </c>
      <c r="DK5225" s="3" t="s">
        <v>14325</v>
      </c>
      <c r="DL5225" t="s">
        <v>14326</v>
      </c>
      <c r="DM5225" t="str">
        <f t="shared" si="86"/>
        <v>TN001 - Memphis Housing Authority</v>
      </c>
      <c r="DN5225" s="11" t="s">
        <v>14339</v>
      </c>
      <c r="DO5225" t="s">
        <v>14340</v>
      </c>
      <c r="DP5225">
        <v>40</v>
      </c>
    </row>
    <row r="5226" spans="113:120" x14ac:dyDescent="0.25">
      <c r="DI5226" t="s">
        <v>14</v>
      </c>
      <c r="DJ5226" t="s">
        <v>14324</v>
      </c>
      <c r="DK5226" s="3" t="s">
        <v>14325</v>
      </c>
      <c r="DL5226" t="s">
        <v>14326</v>
      </c>
      <c r="DM5226" t="str">
        <f t="shared" si="86"/>
        <v>TN001 - Memphis Housing Authority</v>
      </c>
      <c r="DN5226" s="11" t="s">
        <v>14341</v>
      </c>
      <c r="DO5226" t="s">
        <v>3053</v>
      </c>
      <c r="DP5226">
        <v>69</v>
      </c>
    </row>
    <row r="5227" spans="113:120" x14ac:dyDescent="0.25">
      <c r="DI5227" t="s">
        <v>14</v>
      </c>
      <c r="DJ5227" t="s">
        <v>14324</v>
      </c>
      <c r="DK5227" s="3" t="s">
        <v>14325</v>
      </c>
      <c r="DL5227" t="s">
        <v>14326</v>
      </c>
      <c r="DM5227" t="str">
        <f t="shared" si="86"/>
        <v>TN001 - Memphis Housing Authority</v>
      </c>
      <c r="DN5227" s="11" t="s">
        <v>14342</v>
      </c>
      <c r="DO5227" t="s">
        <v>14343</v>
      </c>
      <c r="DP5227">
        <v>82</v>
      </c>
    </row>
    <row r="5228" spans="113:120" x14ac:dyDescent="0.25">
      <c r="DI5228" t="s">
        <v>14</v>
      </c>
      <c r="DJ5228" t="s">
        <v>14324</v>
      </c>
      <c r="DK5228" s="3" t="s">
        <v>14325</v>
      </c>
      <c r="DL5228" t="s">
        <v>14326</v>
      </c>
      <c r="DM5228" t="str">
        <f t="shared" si="86"/>
        <v>TN001 - Memphis Housing Authority</v>
      </c>
      <c r="DN5228" s="11" t="s">
        <v>14344</v>
      </c>
      <c r="DO5228" t="s">
        <v>14345</v>
      </c>
      <c r="DP5228">
        <v>44</v>
      </c>
    </row>
    <row r="5229" spans="113:120" x14ac:dyDescent="0.25">
      <c r="DI5229" t="s">
        <v>14</v>
      </c>
      <c r="DJ5229" t="s">
        <v>14324</v>
      </c>
      <c r="DK5229" s="3" t="s">
        <v>14325</v>
      </c>
      <c r="DL5229" t="s">
        <v>14326</v>
      </c>
      <c r="DM5229" t="str">
        <f t="shared" si="86"/>
        <v>TN001 - Memphis Housing Authority</v>
      </c>
      <c r="DN5229" s="11" t="s">
        <v>14346</v>
      </c>
      <c r="DO5229" t="s">
        <v>14347</v>
      </c>
      <c r="DP5229">
        <v>36</v>
      </c>
    </row>
    <row r="5230" spans="113:120" x14ac:dyDescent="0.25">
      <c r="DI5230" t="s">
        <v>14</v>
      </c>
      <c r="DJ5230" t="s">
        <v>14324</v>
      </c>
      <c r="DK5230" s="3" t="s">
        <v>14325</v>
      </c>
      <c r="DL5230" t="s">
        <v>14326</v>
      </c>
      <c r="DM5230" t="str">
        <f t="shared" si="86"/>
        <v>TN001 - Memphis Housing Authority</v>
      </c>
      <c r="DN5230" s="11" t="s">
        <v>14348</v>
      </c>
      <c r="DO5230" t="s">
        <v>14349</v>
      </c>
      <c r="DP5230">
        <v>29</v>
      </c>
    </row>
    <row r="5231" spans="113:120" x14ac:dyDescent="0.25">
      <c r="DI5231" t="s">
        <v>14</v>
      </c>
      <c r="DJ5231" t="s">
        <v>14324</v>
      </c>
      <c r="DK5231" s="3" t="s">
        <v>14325</v>
      </c>
      <c r="DL5231" t="s">
        <v>14326</v>
      </c>
      <c r="DM5231" t="str">
        <f t="shared" si="86"/>
        <v>TN001 - Memphis Housing Authority</v>
      </c>
      <c r="DN5231" s="11" t="s">
        <v>14350</v>
      </c>
      <c r="DO5231" t="s">
        <v>14351</v>
      </c>
      <c r="DP5231">
        <v>26</v>
      </c>
    </row>
    <row r="5232" spans="113:120" x14ac:dyDescent="0.25">
      <c r="DI5232" t="s">
        <v>14</v>
      </c>
      <c r="DJ5232" t="s">
        <v>14324</v>
      </c>
      <c r="DK5232" s="3" t="s">
        <v>14325</v>
      </c>
      <c r="DL5232" t="s">
        <v>14326</v>
      </c>
      <c r="DM5232" t="str">
        <f t="shared" si="86"/>
        <v>TN001 - Memphis Housing Authority</v>
      </c>
      <c r="DN5232" s="11" t="s">
        <v>14352</v>
      </c>
      <c r="DO5232" t="s">
        <v>14353</v>
      </c>
      <c r="DP5232">
        <v>53</v>
      </c>
    </row>
    <row r="5233" spans="113:120" x14ac:dyDescent="0.25">
      <c r="DI5233" t="s">
        <v>14</v>
      </c>
      <c r="DJ5233" t="s">
        <v>14324</v>
      </c>
      <c r="DK5233" s="3" t="s">
        <v>14325</v>
      </c>
      <c r="DL5233" t="s">
        <v>14326</v>
      </c>
      <c r="DM5233" t="str">
        <f t="shared" si="86"/>
        <v>TN001 - Memphis Housing Authority</v>
      </c>
      <c r="DN5233" s="11" t="s">
        <v>14354</v>
      </c>
      <c r="DO5233" t="s">
        <v>14355</v>
      </c>
      <c r="DP5233">
        <v>76</v>
      </c>
    </row>
    <row r="5234" spans="113:120" x14ac:dyDescent="0.25">
      <c r="DI5234" t="s">
        <v>14</v>
      </c>
      <c r="DJ5234" t="s">
        <v>14324</v>
      </c>
      <c r="DK5234" s="3" t="s">
        <v>14325</v>
      </c>
      <c r="DL5234" t="s">
        <v>14326</v>
      </c>
      <c r="DM5234" t="str">
        <f t="shared" si="86"/>
        <v>TN001 - Memphis Housing Authority</v>
      </c>
      <c r="DN5234" s="11" t="s">
        <v>14356</v>
      </c>
      <c r="DO5234" t="s">
        <v>14357</v>
      </c>
      <c r="DP5234">
        <v>16</v>
      </c>
    </row>
    <row r="5235" spans="113:120" x14ac:dyDescent="0.25">
      <c r="DI5235" t="s">
        <v>14</v>
      </c>
      <c r="DJ5235" t="s">
        <v>14324</v>
      </c>
      <c r="DK5235" s="3" t="s">
        <v>14325</v>
      </c>
      <c r="DL5235" t="s">
        <v>14326</v>
      </c>
      <c r="DM5235" t="str">
        <f t="shared" si="86"/>
        <v>TN001 - Memphis Housing Authority</v>
      </c>
      <c r="DN5235" s="11" t="s">
        <v>14358</v>
      </c>
      <c r="DO5235" t="s">
        <v>14359</v>
      </c>
      <c r="DP5235">
        <v>57</v>
      </c>
    </row>
    <row r="5236" spans="113:120" x14ac:dyDescent="0.25">
      <c r="DI5236" t="s">
        <v>14</v>
      </c>
      <c r="DJ5236" t="s">
        <v>14324</v>
      </c>
      <c r="DK5236" s="3" t="s">
        <v>14325</v>
      </c>
      <c r="DL5236" t="s">
        <v>14326</v>
      </c>
      <c r="DM5236" t="str">
        <f t="shared" si="86"/>
        <v>TN001 - Memphis Housing Authority</v>
      </c>
      <c r="DN5236" s="11" t="s">
        <v>14360</v>
      </c>
      <c r="DO5236" t="s">
        <v>14361</v>
      </c>
      <c r="DP5236">
        <v>80</v>
      </c>
    </row>
    <row r="5237" spans="113:120" x14ac:dyDescent="0.25">
      <c r="DI5237" t="s">
        <v>14</v>
      </c>
      <c r="DJ5237" t="s">
        <v>14324</v>
      </c>
      <c r="DK5237" s="3" t="s">
        <v>14325</v>
      </c>
      <c r="DL5237" t="s">
        <v>14326</v>
      </c>
      <c r="DM5237" t="str">
        <f t="shared" si="86"/>
        <v>TN001 - Memphis Housing Authority</v>
      </c>
      <c r="DN5237" s="11" t="s">
        <v>14362</v>
      </c>
      <c r="DO5237" t="s">
        <v>14363</v>
      </c>
      <c r="DP5237">
        <v>48</v>
      </c>
    </row>
    <row r="5238" spans="113:120" x14ac:dyDescent="0.25">
      <c r="DI5238" t="s">
        <v>14</v>
      </c>
      <c r="DJ5238" t="s">
        <v>14324</v>
      </c>
      <c r="DK5238" s="3" t="s">
        <v>14325</v>
      </c>
      <c r="DL5238" t="s">
        <v>14326</v>
      </c>
      <c r="DM5238" t="str">
        <f t="shared" si="86"/>
        <v>TN001 - Memphis Housing Authority</v>
      </c>
      <c r="DN5238" s="11" t="s">
        <v>14364</v>
      </c>
      <c r="DO5238" t="s">
        <v>14365</v>
      </c>
      <c r="DP5238">
        <v>44</v>
      </c>
    </row>
    <row r="5239" spans="113:120" x14ac:dyDescent="0.25">
      <c r="DI5239" t="s">
        <v>14</v>
      </c>
      <c r="DJ5239" t="s">
        <v>14324</v>
      </c>
      <c r="DK5239" s="3" t="s">
        <v>14325</v>
      </c>
      <c r="DL5239" t="s">
        <v>14326</v>
      </c>
      <c r="DM5239" t="str">
        <f t="shared" si="86"/>
        <v>TN001 - Memphis Housing Authority</v>
      </c>
      <c r="DN5239" s="11" t="s">
        <v>14366</v>
      </c>
      <c r="DO5239" t="s">
        <v>14367</v>
      </c>
      <c r="DP5239">
        <v>68</v>
      </c>
    </row>
    <row r="5240" spans="113:120" x14ac:dyDescent="0.25">
      <c r="DI5240" t="s">
        <v>14</v>
      </c>
      <c r="DJ5240" t="s">
        <v>14324</v>
      </c>
      <c r="DK5240" s="3" t="s">
        <v>14325</v>
      </c>
      <c r="DL5240" t="s">
        <v>14326</v>
      </c>
      <c r="DM5240" t="str">
        <f t="shared" si="86"/>
        <v>TN001 - Memphis Housing Authority</v>
      </c>
      <c r="DN5240" s="11" t="s">
        <v>14368</v>
      </c>
      <c r="DO5240" t="s">
        <v>14369</v>
      </c>
      <c r="DP5240">
        <v>44</v>
      </c>
    </row>
    <row r="5241" spans="113:120" x14ac:dyDescent="0.25">
      <c r="DI5241" t="s">
        <v>14</v>
      </c>
      <c r="DJ5241" t="s">
        <v>14324</v>
      </c>
      <c r="DK5241" s="3" t="s">
        <v>14325</v>
      </c>
      <c r="DL5241" t="s">
        <v>14326</v>
      </c>
      <c r="DM5241" t="str">
        <f t="shared" si="86"/>
        <v>TN001 - Memphis Housing Authority</v>
      </c>
      <c r="DN5241" s="11" t="s">
        <v>14370</v>
      </c>
      <c r="DO5241" t="s">
        <v>14371</v>
      </c>
      <c r="DP5241">
        <v>36</v>
      </c>
    </row>
    <row r="5242" spans="113:120" x14ac:dyDescent="0.25">
      <c r="DI5242" t="s">
        <v>14</v>
      </c>
      <c r="DJ5242" t="s">
        <v>14324</v>
      </c>
      <c r="DK5242" s="3" t="s">
        <v>14325</v>
      </c>
      <c r="DL5242" t="s">
        <v>14326</v>
      </c>
      <c r="DM5242" t="str">
        <f t="shared" si="86"/>
        <v>TN001 - Memphis Housing Authority</v>
      </c>
      <c r="DN5242" s="11" t="s">
        <v>14372</v>
      </c>
      <c r="DO5242" t="s">
        <v>14373</v>
      </c>
      <c r="DP5242">
        <v>32</v>
      </c>
    </row>
    <row r="5243" spans="113:120" x14ac:dyDescent="0.25">
      <c r="DI5243" t="s">
        <v>14</v>
      </c>
      <c r="DJ5243" t="s">
        <v>14324</v>
      </c>
      <c r="DK5243" s="3" t="s">
        <v>14325</v>
      </c>
      <c r="DL5243" t="s">
        <v>14326</v>
      </c>
      <c r="DM5243" t="str">
        <f t="shared" si="86"/>
        <v>TN001 - Memphis Housing Authority</v>
      </c>
      <c r="DN5243" s="11" t="s">
        <v>14374</v>
      </c>
      <c r="DO5243" t="s">
        <v>14375</v>
      </c>
      <c r="DP5243">
        <v>44</v>
      </c>
    </row>
    <row r="5244" spans="113:120" x14ac:dyDescent="0.25">
      <c r="DI5244" t="s">
        <v>14</v>
      </c>
      <c r="DJ5244" t="s">
        <v>14324</v>
      </c>
      <c r="DK5244" s="3" t="s">
        <v>14325</v>
      </c>
      <c r="DL5244" t="s">
        <v>14326</v>
      </c>
      <c r="DM5244" t="str">
        <f t="shared" si="86"/>
        <v>TN001 - Memphis Housing Authority</v>
      </c>
      <c r="DN5244" s="11" t="s">
        <v>14376</v>
      </c>
      <c r="DO5244" t="s">
        <v>14377</v>
      </c>
      <c r="DP5244">
        <v>15</v>
      </c>
    </row>
    <row r="5245" spans="113:120" x14ac:dyDescent="0.25">
      <c r="DI5245" t="s">
        <v>14</v>
      </c>
      <c r="DJ5245" t="s">
        <v>14378</v>
      </c>
      <c r="DK5245" s="3" t="s">
        <v>14325</v>
      </c>
      <c r="DL5245" t="s">
        <v>14379</v>
      </c>
      <c r="DM5245" t="str">
        <f t="shared" si="86"/>
        <v>TN002 - Johnson City Housing Authority</v>
      </c>
      <c r="DN5245" s="11" t="s">
        <v>14380</v>
      </c>
      <c r="DO5245" t="s">
        <v>2678</v>
      </c>
      <c r="DP5245">
        <v>74</v>
      </c>
    </row>
    <row r="5246" spans="113:120" x14ac:dyDescent="0.25">
      <c r="DI5246" t="s">
        <v>14</v>
      </c>
      <c r="DJ5246" t="s">
        <v>14378</v>
      </c>
      <c r="DK5246" s="3" t="s">
        <v>14325</v>
      </c>
      <c r="DL5246" t="s">
        <v>14379</v>
      </c>
      <c r="DM5246" t="str">
        <f t="shared" si="86"/>
        <v>TN002 - Johnson City Housing Authority</v>
      </c>
      <c r="DN5246" s="11" t="s">
        <v>14381</v>
      </c>
      <c r="DO5246" t="s">
        <v>14382</v>
      </c>
      <c r="DP5246">
        <v>351</v>
      </c>
    </row>
    <row r="5247" spans="113:120" x14ac:dyDescent="0.25">
      <c r="DI5247" t="s">
        <v>149</v>
      </c>
      <c r="DJ5247" t="s">
        <v>14383</v>
      </c>
      <c r="DK5247" s="3" t="s">
        <v>14325</v>
      </c>
      <c r="DL5247" t="s">
        <v>14384</v>
      </c>
      <c r="DM5247" t="str">
        <f t="shared" si="86"/>
        <v>TN003 - Knoxville's Community Development Corp.</v>
      </c>
      <c r="DN5247" s="11" t="s">
        <v>14385</v>
      </c>
      <c r="DO5247" t="s">
        <v>14386</v>
      </c>
      <c r="DP5247">
        <v>196</v>
      </c>
    </row>
    <row r="5248" spans="113:120" x14ac:dyDescent="0.25">
      <c r="DI5248" t="s">
        <v>14</v>
      </c>
      <c r="DJ5248" t="s">
        <v>14387</v>
      </c>
      <c r="DK5248" s="3" t="s">
        <v>14325</v>
      </c>
      <c r="DL5248" t="s">
        <v>14388</v>
      </c>
      <c r="DM5248" t="str">
        <f t="shared" si="86"/>
        <v>TN004 - Chattanooga Housing Authority</v>
      </c>
      <c r="DN5248" s="11" t="s">
        <v>14389</v>
      </c>
      <c r="DO5248" t="s">
        <v>637</v>
      </c>
      <c r="DP5248">
        <v>497</v>
      </c>
    </row>
    <row r="5249" spans="113:120" x14ac:dyDescent="0.25">
      <c r="DI5249" t="s">
        <v>14</v>
      </c>
      <c r="DJ5249" t="s">
        <v>14387</v>
      </c>
      <c r="DK5249" s="3" t="s">
        <v>14325</v>
      </c>
      <c r="DL5249" t="s">
        <v>14388</v>
      </c>
      <c r="DM5249" t="str">
        <f t="shared" si="86"/>
        <v>TN004 - Chattanooga Housing Authority</v>
      </c>
      <c r="DN5249" s="11" t="s">
        <v>14390</v>
      </c>
      <c r="DO5249" t="s">
        <v>14391</v>
      </c>
      <c r="DP5249">
        <v>416</v>
      </c>
    </row>
    <row r="5250" spans="113:120" x14ac:dyDescent="0.25">
      <c r="DI5250" t="s">
        <v>14</v>
      </c>
      <c r="DJ5250" t="s">
        <v>14387</v>
      </c>
      <c r="DK5250" s="3" t="s">
        <v>14325</v>
      </c>
      <c r="DL5250" t="s">
        <v>14388</v>
      </c>
      <c r="DM5250" t="str">
        <f t="shared" si="86"/>
        <v>TN004 - Chattanooga Housing Authority</v>
      </c>
      <c r="DN5250" s="11" t="s">
        <v>14392</v>
      </c>
      <c r="DO5250" t="s">
        <v>14393</v>
      </c>
      <c r="DP5250">
        <v>340</v>
      </c>
    </row>
    <row r="5251" spans="113:120" x14ac:dyDescent="0.25">
      <c r="DI5251" t="s">
        <v>14</v>
      </c>
      <c r="DJ5251" t="s">
        <v>14387</v>
      </c>
      <c r="DK5251" s="3" t="s">
        <v>14325</v>
      </c>
      <c r="DL5251" t="s">
        <v>14388</v>
      </c>
      <c r="DM5251" t="str">
        <f t="shared" si="86"/>
        <v>TN004 - Chattanooga Housing Authority</v>
      </c>
      <c r="DN5251" s="11" t="s">
        <v>14394</v>
      </c>
      <c r="DO5251" t="s">
        <v>13153</v>
      </c>
      <c r="DP5251">
        <v>132</v>
      </c>
    </row>
    <row r="5252" spans="113:120" x14ac:dyDescent="0.25">
      <c r="DI5252" t="s">
        <v>14</v>
      </c>
      <c r="DJ5252" t="s">
        <v>14387</v>
      </c>
      <c r="DK5252" s="3" t="s">
        <v>14325</v>
      </c>
      <c r="DL5252" t="s">
        <v>14388</v>
      </c>
      <c r="DM5252" t="str">
        <f t="shared" si="86"/>
        <v>TN004 - Chattanooga Housing Authority</v>
      </c>
      <c r="DN5252" s="11" t="s">
        <v>14395</v>
      </c>
      <c r="DO5252" t="s">
        <v>14396</v>
      </c>
      <c r="DP5252">
        <v>200</v>
      </c>
    </row>
    <row r="5253" spans="113:120" x14ac:dyDescent="0.25">
      <c r="DI5253" t="s">
        <v>14</v>
      </c>
      <c r="DJ5253" t="s">
        <v>14387</v>
      </c>
      <c r="DK5253" s="3" t="s">
        <v>14325</v>
      </c>
      <c r="DL5253" t="s">
        <v>14388</v>
      </c>
      <c r="DM5253" t="str">
        <f t="shared" si="86"/>
        <v>TN004 - Chattanooga Housing Authority</v>
      </c>
      <c r="DN5253" s="11" t="s">
        <v>14397</v>
      </c>
      <c r="DO5253" t="s">
        <v>14398</v>
      </c>
      <c r="DP5253">
        <v>37</v>
      </c>
    </row>
    <row r="5254" spans="113:120" x14ac:dyDescent="0.25">
      <c r="DI5254" t="s">
        <v>14</v>
      </c>
      <c r="DJ5254" t="s">
        <v>14387</v>
      </c>
      <c r="DK5254" s="3" t="s">
        <v>14325</v>
      </c>
      <c r="DL5254" t="s">
        <v>14388</v>
      </c>
      <c r="DM5254" t="str">
        <f t="shared" ref="DM5254:DM5317" si="87">CONCATENATE(DJ5254," - ",DL5254)</f>
        <v>TN004 - Chattanooga Housing Authority</v>
      </c>
      <c r="DN5254" s="11" t="s">
        <v>14399</v>
      </c>
      <c r="DO5254" t="s">
        <v>14400</v>
      </c>
      <c r="DP5254">
        <v>33</v>
      </c>
    </row>
    <row r="5255" spans="113:120" x14ac:dyDescent="0.25">
      <c r="DI5255" t="s">
        <v>14</v>
      </c>
      <c r="DJ5255" t="s">
        <v>14401</v>
      </c>
      <c r="DK5255" s="3" t="s">
        <v>14325</v>
      </c>
      <c r="DL5255" t="s">
        <v>14402</v>
      </c>
      <c r="DM5255" t="str">
        <f t="shared" si="87"/>
        <v>TN007 - Jackson Housing Authority</v>
      </c>
      <c r="DN5255" s="11" t="s">
        <v>14403</v>
      </c>
      <c r="DO5255" t="s">
        <v>14404</v>
      </c>
      <c r="DP5255">
        <v>100</v>
      </c>
    </row>
    <row r="5256" spans="113:120" x14ac:dyDescent="0.25">
      <c r="DI5256" t="s">
        <v>14</v>
      </c>
      <c r="DJ5256" t="s">
        <v>14401</v>
      </c>
      <c r="DK5256" s="3" t="s">
        <v>14325</v>
      </c>
      <c r="DL5256" t="s">
        <v>14402</v>
      </c>
      <c r="DM5256" t="str">
        <f t="shared" si="87"/>
        <v>TN007 - Jackson Housing Authority</v>
      </c>
      <c r="DN5256" s="11" t="s">
        <v>14405</v>
      </c>
      <c r="DO5256" t="s">
        <v>3852</v>
      </c>
      <c r="DP5256">
        <v>215</v>
      </c>
    </row>
    <row r="5257" spans="113:120" x14ac:dyDescent="0.25">
      <c r="DI5257" t="s">
        <v>14</v>
      </c>
      <c r="DJ5257" t="s">
        <v>14401</v>
      </c>
      <c r="DK5257" s="3" t="s">
        <v>14325</v>
      </c>
      <c r="DL5257" t="s">
        <v>14402</v>
      </c>
      <c r="DM5257" t="str">
        <f t="shared" si="87"/>
        <v>TN007 - Jackson Housing Authority</v>
      </c>
      <c r="DN5257" s="11" t="s">
        <v>14406</v>
      </c>
      <c r="DO5257" t="s">
        <v>14407</v>
      </c>
      <c r="DP5257">
        <v>100</v>
      </c>
    </row>
    <row r="5258" spans="113:120" x14ac:dyDescent="0.25">
      <c r="DI5258" t="s">
        <v>14</v>
      </c>
      <c r="DJ5258" t="s">
        <v>14401</v>
      </c>
      <c r="DK5258" s="3" t="s">
        <v>14325</v>
      </c>
      <c r="DL5258" t="s">
        <v>14402</v>
      </c>
      <c r="DM5258" t="str">
        <f t="shared" si="87"/>
        <v>TN007 - Jackson Housing Authority</v>
      </c>
      <c r="DN5258" s="11" t="s">
        <v>14408</v>
      </c>
      <c r="DO5258" t="s">
        <v>14409</v>
      </c>
      <c r="DP5258">
        <v>124</v>
      </c>
    </row>
    <row r="5259" spans="113:120" x14ac:dyDescent="0.25">
      <c r="DI5259" t="s">
        <v>14</v>
      </c>
      <c r="DJ5259" t="s">
        <v>14401</v>
      </c>
      <c r="DK5259" s="3" t="s">
        <v>14325</v>
      </c>
      <c r="DL5259" t="s">
        <v>14402</v>
      </c>
      <c r="DM5259" t="str">
        <f t="shared" si="87"/>
        <v>TN007 - Jackson Housing Authority</v>
      </c>
      <c r="DN5259" s="11" t="s">
        <v>14410</v>
      </c>
      <c r="DO5259" t="s">
        <v>14411</v>
      </c>
      <c r="DP5259">
        <v>49</v>
      </c>
    </row>
    <row r="5260" spans="113:120" x14ac:dyDescent="0.25">
      <c r="DI5260" t="s">
        <v>14</v>
      </c>
      <c r="DJ5260" t="s">
        <v>14401</v>
      </c>
      <c r="DK5260" s="3" t="s">
        <v>14325</v>
      </c>
      <c r="DL5260" t="s">
        <v>14402</v>
      </c>
      <c r="DM5260" t="str">
        <f t="shared" si="87"/>
        <v>TN007 - Jackson Housing Authority</v>
      </c>
      <c r="DN5260" s="11" t="s">
        <v>14412</v>
      </c>
      <c r="DO5260" t="s">
        <v>14413</v>
      </c>
      <c r="DP5260">
        <v>53</v>
      </c>
    </row>
    <row r="5261" spans="113:120" x14ac:dyDescent="0.25">
      <c r="DI5261" t="s">
        <v>14</v>
      </c>
      <c r="DJ5261" t="s">
        <v>14401</v>
      </c>
      <c r="DK5261" s="3" t="s">
        <v>14325</v>
      </c>
      <c r="DL5261" t="s">
        <v>14402</v>
      </c>
      <c r="DM5261" t="str">
        <f t="shared" si="87"/>
        <v>TN007 - Jackson Housing Authority</v>
      </c>
      <c r="DN5261" s="11" t="s">
        <v>14414</v>
      </c>
      <c r="DO5261" t="s">
        <v>14415</v>
      </c>
      <c r="DP5261">
        <v>14</v>
      </c>
    </row>
    <row r="5262" spans="113:120" x14ac:dyDescent="0.25">
      <c r="DI5262" t="s">
        <v>149</v>
      </c>
      <c r="DJ5262" t="s">
        <v>14416</v>
      </c>
      <c r="DK5262" s="3" t="s">
        <v>14325</v>
      </c>
      <c r="DL5262" t="s">
        <v>14417</v>
      </c>
      <c r="DM5262" t="str">
        <f t="shared" si="87"/>
        <v>TN008 - Paris Housing Authority</v>
      </c>
      <c r="DN5262" s="11" t="s">
        <v>14418</v>
      </c>
      <c r="DO5262" t="s">
        <v>14419</v>
      </c>
      <c r="DP5262">
        <v>196</v>
      </c>
    </row>
    <row r="5263" spans="113:120" x14ac:dyDescent="0.25">
      <c r="DI5263" t="s">
        <v>14</v>
      </c>
      <c r="DJ5263" t="s">
        <v>14420</v>
      </c>
      <c r="DK5263" s="3" t="s">
        <v>14325</v>
      </c>
      <c r="DL5263" t="s">
        <v>10227</v>
      </c>
      <c r="DM5263" t="str">
        <f t="shared" si="87"/>
        <v>TN009 - Union City Housing Authority</v>
      </c>
      <c r="DN5263" s="11" t="s">
        <v>14421</v>
      </c>
      <c r="DO5263" t="s">
        <v>14422</v>
      </c>
      <c r="DP5263">
        <v>286</v>
      </c>
    </row>
    <row r="5264" spans="113:120" x14ac:dyDescent="0.25">
      <c r="DI5264" t="s">
        <v>14</v>
      </c>
      <c r="DJ5264" t="s">
        <v>14423</v>
      </c>
      <c r="DK5264" s="3" t="s">
        <v>14325</v>
      </c>
      <c r="DL5264" t="s">
        <v>14424</v>
      </c>
      <c r="DM5264" t="str">
        <f t="shared" si="87"/>
        <v>TN010 - The Clarksville Housing Authority</v>
      </c>
      <c r="DN5264" s="11" t="s">
        <v>14425</v>
      </c>
      <c r="DO5264" t="s">
        <v>4574</v>
      </c>
      <c r="DP5264">
        <v>262</v>
      </c>
    </row>
    <row r="5265" spans="113:120" x14ac:dyDescent="0.25">
      <c r="DI5265" t="s">
        <v>14</v>
      </c>
      <c r="DJ5265" t="s">
        <v>14423</v>
      </c>
      <c r="DK5265" s="3" t="s">
        <v>14325</v>
      </c>
      <c r="DL5265" t="s">
        <v>14424</v>
      </c>
      <c r="DM5265" t="str">
        <f t="shared" si="87"/>
        <v>TN010 - The Clarksville Housing Authority</v>
      </c>
      <c r="DN5265" s="11" t="s">
        <v>14426</v>
      </c>
      <c r="DO5265" t="s">
        <v>14427</v>
      </c>
      <c r="DP5265">
        <v>246</v>
      </c>
    </row>
    <row r="5266" spans="113:120" x14ac:dyDescent="0.25">
      <c r="DI5266" t="s">
        <v>14</v>
      </c>
      <c r="DJ5266" t="s">
        <v>14423</v>
      </c>
      <c r="DK5266" s="3" t="s">
        <v>14325</v>
      </c>
      <c r="DL5266" t="s">
        <v>14424</v>
      </c>
      <c r="DM5266" t="str">
        <f t="shared" si="87"/>
        <v>TN010 - The Clarksville Housing Authority</v>
      </c>
      <c r="DN5266" s="11" t="s">
        <v>14428</v>
      </c>
      <c r="DO5266" t="s">
        <v>14429</v>
      </c>
      <c r="DP5266">
        <v>2</v>
      </c>
    </row>
    <row r="5267" spans="113:120" x14ac:dyDescent="0.25">
      <c r="DI5267" t="s">
        <v>149</v>
      </c>
      <c r="DJ5267" t="s">
        <v>14430</v>
      </c>
      <c r="DK5267" s="3" t="s">
        <v>14325</v>
      </c>
      <c r="DL5267" t="s">
        <v>14431</v>
      </c>
      <c r="DM5267" t="str">
        <f t="shared" si="87"/>
        <v>TN011 - Pulaski Housing Authority</v>
      </c>
      <c r="DN5267" s="11" t="s">
        <v>14432</v>
      </c>
      <c r="DO5267" t="s">
        <v>14433</v>
      </c>
      <c r="DP5267">
        <v>206</v>
      </c>
    </row>
    <row r="5268" spans="113:120" x14ac:dyDescent="0.25">
      <c r="DI5268" t="s">
        <v>149</v>
      </c>
      <c r="DJ5268" t="s">
        <v>14430</v>
      </c>
      <c r="DK5268" s="3" t="s">
        <v>14325</v>
      </c>
      <c r="DL5268" t="s">
        <v>14431</v>
      </c>
      <c r="DM5268" t="str">
        <f t="shared" si="87"/>
        <v>TN011 - Pulaski Housing Authority</v>
      </c>
      <c r="DN5268" s="11" t="s">
        <v>14434</v>
      </c>
      <c r="DO5268" t="s">
        <v>14435</v>
      </c>
      <c r="DP5268">
        <v>3</v>
      </c>
    </row>
    <row r="5269" spans="113:120" x14ac:dyDescent="0.25">
      <c r="DI5269" t="s">
        <v>149</v>
      </c>
      <c r="DJ5269" t="s">
        <v>14430</v>
      </c>
      <c r="DK5269" s="3" t="s">
        <v>14325</v>
      </c>
      <c r="DL5269" t="s">
        <v>14431</v>
      </c>
      <c r="DM5269" t="str">
        <f t="shared" si="87"/>
        <v>TN011 - Pulaski Housing Authority</v>
      </c>
      <c r="DN5269" s="11" t="s">
        <v>14436</v>
      </c>
      <c r="DO5269" t="s">
        <v>14435</v>
      </c>
      <c r="DP5269">
        <v>3</v>
      </c>
    </row>
    <row r="5270" spans="113:120" x14ac:dyDescent="0.25">
      <c r="DI5270" t="s">
        <v>14</v>
      </c>
      <c r="DJ5270" t="s">
        <v>14437</v>
      </c>
      <c r="DK5270" s="3" t="s">
        <v>14325</v>
      </c>
      <c r="DL5270" t="s">
        <v>14438</v>
      </c>
      <c r="DM5270" t="str">
        <f t="shared" si="87"/>
        <v>TN012 - LaFollette Housing Authority</v>
      </c>
      <c r="DN5270" s="11" t="s">
        <v>14439</v>
      </c>
      <c r="DO5270" t="s">
        <v>14440</v>
      </c>
      <c r="DP5270">
        <v>386</v>
      </c>
    </row>
    <row r="5271" spans="113:120" x14ac:dyDescent="0.25">
      <c r="DI5271" t="s">
        <v>14</v>
      </c>
      <c r="DJ5271" t="s">
        <v>14437</v>
      </c>
      <c r="DK5271" s="3" t="s">
        <v>14325</v>
      </c>
      <c r="DL5271" t="s">
        <v>14438</v>
      </c>
      <c r="DM5271" t="str">
        <f t="shared" si="87"/>
        <v>TN012 - LaFollette Housing Authority</v>
      </c>
      <c r="DN5271" s="11" t="s">
        <v>14441</v>
      </c>
      <c r="DO5271" t="s">
        <v>14442</v>
      </c>
      <c r="DP5271">
        <v>261</v>
      </c>
    </row>
    <row r="5272" spans="113:120" x14ac:dyDescent="0.25">
      <c r="DI5272" t="s">
        <v>14</v>
      </c>
      <c r="DJ5272" t="s">
        <v>14437</v>
      </c>
      <c r="DK5272" s="3" t="s">
        <v>14325</v>
      </c>
      <c r="DL5272" t="s">
        <v>14438</v>
      </c>
      <c r="DM5272" t="str">
        <f t="shared" si="87"/>
        <v>TN012 - LaFollette Housing Authority</v>
      </c>
      <c r="DN5272" s="11" t="s">
        <v>14443</v>
      </c>
      <c r="DO5272" t="s">
        <v>14444</v>
      </c>
      <c r="DP5272">
        <v>231</v>
      </c>
    </row>
    <row r="5273" spans="113:120" x14ac:dyDescent="0.25">
      <c r="DI5273" t="s">
        <v>14</v>
      </c>
      <c r="DJ5273" t="s">
        <v>14437</v>
      </c>
      <c r="DK5273" s="3" t="s">
        <v>14325</v>
      </c>
      <c r="DL5273" t="s">
        <v>14438</v>
      </c>
      <c r="DM5273" t="str">
        <f t="shared" si="87"/>
        <v>TN012 - LaFollette Housing Authority</v>
      </c>
      <c r="DN5273" s="11" t="s">
        <v>14445</v>
      </c>
      <c r="DO5273" t="s">
        <v>14446</v>
      </c>
      <c r="DP5273">
        <v>238</v>
      </c>
    </row>
    <row r="5274" spans="113:120" x14ac:dyDescent="0.25">
      <c r="DI5274" t="s">
        <v>14</v>
      </c>
      <c r="DJ5274" t="s">
        <v>14447</v>
      </c>
      <c r="DK5274" s="3" t="s">
        <v>14325</v>
      </c>
      <c r="DL5274" t="s">
        <v>14448</v>
      </c>
      <c r="DM5274" t="str">
        <f t="shared" si="87"/>
        <v>TN014 - Fayetteville Housing Authority</v>
      </c>
      <c r="DN5274" s="11" t="s">
        <v>14449</v>
      </c>
      <c r="DO5274" t="s">
        <v>14450</v>
      </c>
      <c r="DP5274">
        <v>268</v>
      </c>
    </row>
    <row r="5275" spans="113:120" x14ac:dyDescent="0.25">
      <c r="DI5275" t="s">
        <v>14</v>
      </c>
      <c r="DJ5275" t="s">
        <v>14447</v>
      </c>
      <c r="DK5275" s="3" t="s">
        <v>14325</v>
      </c>
      <c r="DL5275" t="s">
        <v>14448</v>
      </c>
      <c r="DM5275" t="str">
        <f t="shared" si="87"/>
        <v>TN014 - Fayetteville Housing Authority</v>
      </c>
      <c r="DN5275" s="11" t="s">
        <v>14451</v>
      </c>
      <c r="DO5275" t="s">
        <v>14452</v>
      </c>
      <c r="DP5275">
        <v>8</v>
      </c>
    </row>
    <row r="5276" spans="113:120" x14ac:dyDescent="0.25">
      <c r="DI5276" t="s">
        <v>14</v>
      </c>
      <c r="DJ5276" t="s">
        <v>14453</v>
      </c>
      <c r="DK5276" s="3" t="s">
        <v>14325</v>
      </c>
      <c r="DL5276" t="s">
        <v>8472</v>
      </c>
      <c r="DM5276" t="str">
        <f t="shared" si="87"/>
        <v>TN017 - Lebanon Housing Authority</v>
      </c>
      <c r="DN5276" s="11" t="s">
        <v>14454</v>
      </c>
      <c r="DO5276" t="s">
        <v>14455</v>
      </c>
      <c r="DP5276">
        <v>354</v>
      </c>
    </row>
    <row r="5277" spans="113:120" x14ac:dyDescent="0.25">
      <c r="DI5277" t="s">
        <v>149</v>
      </c>
      <c r="DJ5277" t="s">
        <v>14456</v>
      </c>
      <c r="DK5277" s="3" t="s">
        <v>14325</v>
      </c>
      <c r="DL5277" t="s">
        <v>14457</v>
      </c>
      <c r="DM5277" t="str">
        <f t="shared" si="87"/>
        <v>TN018 - Rockwood Housing Authority</v>
      </c>
      <c r="DN5277" s="11" t="s">
        <v>14458</v>
      </c>
      <c r="DO5277" t="s">
        <v>14459</v>
      </c>
      <c r="DP5277">
        <v>124</v>
      </c>
    </row>
    <row r="5278" spans="113:120" x14ac:dyDescent="0.25">
      <c r="DI5278" t="s">
        <v>149</v>
      </c>
      <c r="DJ5278" t="s">
        <v>14460</v>
      </c>
      <c r="DK5278" s="3" t="s">
        <v>14325</v>
      </c>
      <c r="DL5278" t="s">
        <v>14461</v>
      </c>
      <c r="DM5278" t="str">
        <f t="shared" si="87"/>
        <v>TN019 - Jefferson City Housing Authority</v>
      </c>
      <c r="DN5278" s="11" t="s">
        <v>14462</v>
      </c>
      <c r="DO5278" t="s">
        <v>14463</v>
      </c>
      <c r="DP5278">
        <v>199</v>
      </c>
    </row>
    <row r="5279" spans="113:120" x14ac:dyDescent="0.25">
      <c r="DI5279" t="s">
        <v>14</v>
      </c>
      <c r="DJ5279" t="s">
        <v>14464</v>
      </c>
      <c r="DK5279" s="3" t="s">
        <v>14325</v>
      </c>
      <c r="DL5279" t="s">
        <v>14465</v>
      </c>
      <c r="DM5279" t="str">
        <f t="shared" si="87"/>
        <v>TN021 - Dyersburg Housing Authority</v>
      </c>
      <c r="DN5279" s="11" t="s">
        <v>14466</v>
      </c>
      <c r="DO5279" t="s">
        <v>14467</v>
      </c>
      <c r="DP5279">
        <v>344</v>
      </c>
    </row>
    <row r="5280" spans="113:120" x14ac:dyDescent="0.25">
      <c r="DI5280" t="s">
        <v>14</v>
      </c>
      <c r="DJ5280" t="s">
        <v>14464</v>
      </c>
      <c r="DK5280" s="3" t="s">
        <v>14325</v>
      </c>
      <c r="DL5280" t="s">
        <v>14465</v>
      </c>
      <c r="DM5280" t="str">
        <f t="shared" si="87"/>
        <v>TN021 - Dyersburg Housing Authority</v>
      </c>
      <c r="DN5280" s="11" t="s">
        <v>14468</v>
      </c>
      <c r="DO5280" t="s">
        <v>14469</v>
      </c>
      <c r="DP5280">
        <v>158</v>
      </c>
    </row>
    <row r="5281" spans="113:120" x14ac:dyDescent="0.25">
      <c r="DI5281" t="s">
        <v>14</v>
      </c>
      <c r="DJ5281" t="s">
        <v>14470</v>
      </c>
      <c r="DK5281" s="3" t="s">
        <v>14325</v>
      </c>
      <c r="DL5281" t="s">
        <v>6555</v>
      </c>
      <c r="DM5281" t="str">
        <f t="shared" si="87"/>
        <v>TN022 - Clinton Housing Authority</v>
      </c>
      <c r="DN5281" s="11" t="s">
        <v>14471</v>
      </c>
      <c r="DO5281" t="s">
        <v>14472</v>
      </c>
      <c r="DP5281">
        <v>150</v>
      </c>
    </row>
    <row r="5282" spans="113:120" x14ac:dyDescent="0.25">
      <c r="DI5282" t="s">
        <v>14</v>
      </c>
      <c r="DJ5282" t="s">
        <v>14473</v>
      </c>
      <c r="DK5282" s="3" t="s">
        <v>14325</v>
      </c>
      <c r="DL5282" t="s">
        <v>14474</v>
      </c>
      <c r="DM5282" t="str">
        <f t="shared" si="87"/>
        <v>TN024 - Tullahoma Housing Authority</v>
      </c>
      <c r="DN5282" s="11" t="s">
        <v>14475</v>
      </c>
      <c r="DO5282" t="s">
        <v>14476</v>
      </c>
      <c r="DP5282">
        <v>270</v>
      </c>
    </row>
    <row r="5283" spans="113:120" x14ac:dyDescent="0.25">
      <c r="DI5283" t="s">
        <v>14</v>
      </c>
      <c r="DJ5283" t="s">
        <v>14477</v>
      </c>
      <c r="DK5283" s="3" t="s">
        <v>14325</v>
      </c>
      <c r="DL5283" t="s">
        <v>10004</v>
      </c>
      <c r="DM5283" t="str">
        <f t="shared" si="87"/>
        <v>TN025 - Trenton Housing Authority</v>
      </c>
      <c r="DN5283" s="11" t="s">
        <v>14478</v>
      </c>
      <c r="DO5283" t="s">
        <v>14479</v>
      </c>
      <c r="DP5283">
        <v>210</v>
      </c>
    </row>
    <row r="5284" spans="113:120" x14ac:dyDescent="0.25">
      <c r="DI5284" t="s">
        <v>149</v>
      </c>
      <c r="DJ5284" t="s">
        <v>14480</v>
      </c>
      <c r="DK5284" s="3" t="s">
        <v>14325</v>
      </c>
      <c r="DL5284" t="s">
        <v>14481</v>
      </c>
      <c r="DM5284" t="str">
        <f t="shared" si="87"/>
        <v>TN026 - Etowah Housing Authority</v>
      </c>
      <c r="DN5284" s="11" t="s">
        <v>14482</v>
      </c>
      <c r="DO5284" t="s">
        <v>14483</v>
      </c>
      <c r="DP5284">
        <v>136</v>
      </c>
    </row>
    <row r="5285" spans="113:120" x14ac:dyDescent="0.25">
      <c r="DI5285" t="s">
        <v>14</v>
      </c>
      <c r="DJ5285" t="s">
        <v>14484</v>
      </c>
      <c r="DK5285" s="3" t="s">
        <v>14325</v>
      </c>
      <c r="DL5285" t="s">
        <v>5123</v>
      </c>
      <c r="DM5285" t="str">
        <f t="shared" si="87"/>
        <v>TN027 - Humboldt Housing Authority</v>
      </c>
      <c r="DN5285" s="11" t="s">
        <v>14485</v>
      </c>
      <c r="DO5285" t="s">
        <v>14486</v>
      </c>
      <c r="DP5285">
        <v>232</v>
      </c>
    </row>
    <row r="5286" spans="113:120" x14ac:dyDescent="0.25">
      <c r="DI5286" t="s">
        <v>14</v>
      </c>
      <c r="DJ5286" t="s">
        <v>14487</v>
      </c>
      <c r="DK5286" s="3" t="s">
        <v>14325</v>
      </c>
      <c r="DL5286" t="s">
        <v>2029</v>
      </c>
      <c r="DM5286" t="str">
        <f t="shared" si="87"/>
        <v>TN028 - Manchester Housing Authority</v>
      </c>
      <c r="DN5286" s="11" t="s">
        <v>14488</v>
      </c>
      <c r="DO5286" t="s">
        <v>14489</v>
      </c>
      <c r="DP5286">
        <v>70</v>
      </c>
    </row>
    <row r="5287" spans="113:120" x14ac:dyDescent="0.25">
      <c r="DI5287" t="s">
        <v>14</v>
      </c>
      <c r="DJ5287" t="s">
        <v>14490</v>
      </c>
      <c r="DK5287" s="3" t="s">
        <v>14325</v>
      </c>
      <c r="DL5287" t="s">
        <v>14491</v>
      </c>
      <c r="DM5287" t="str">
        <f t="shared" si="87"/>
        <v>TN029 - Gallatin Housing Authority</v>
      </c>
      <c r="DN5287" s="11" t="s">
        <v>14492</v>
      </c>
      <c r="DO5287" t="s">
        <v>14493</v>
      </c>
      <c r="DP5287">
        <v>384</v>
      </c>
    </row>
    <row r="5288" spans="113:120" x14ac:dyDescent="0.25">
      <c r="DI5288" t="s">
        <v>149</v>
      </c>
      <c r="DJ5288" t="s">
        <v>14494</v>
      </c>
      <c r="DK5288" s="3" t="s">
        <v>14325</v>
      </c>
      <c r="DL5288" t="s">
        <v>14495</v>
      </c>
      <c r="DM5288" t="str">
        <f t="shared" si="87"/>
        <v>TN031 - Milan Housing Authority</v>
      </c>
      <c r="DN5288" s="11" t="s">
        <v>14496</v>
      </c>
      <c r="DO5288" t="s">
        <v>14497</v>
      </c>
      <c r="DP5288">
        <v>100</v>
      </c>
    </row>
    <row r="5289" spans="113:120" x14ac:dyDescent="0.25">
      <c r="DI5289" t="s">
        <v>149</v>
      </c>
      <c r="DJ5289" t="s">
        <v>14498</v>
      </c>
      <c r="DK5289" s="3" t="s">
        <v>14325</v>
      </c>
      <c r="DL5289" t="s">
        <v>14499</v>
      </c>
      <c r="DM5289" t="str">
        <f t="shared" si="87"/>
        <v>TN032 - Lewisburg Housing Authority</v>
      </c>
      <c r="DN5289" s="11" t="s">
        <v>14500</v>
      </c>
      <c r="DO5289" t="s">
        <v>14501</v>
      </c>
      <c r="DP5289">
        <v>220</v>
      </c>
    </row>
    <row r="5290" spans="113:120" x14ac:dyDescent="0.25">
      <c r="DI5290" t="s">
        <v>14</v>
      </c>
      <c r="DJ5290" t="s">
        <v>14502</v>
      </c>
      <c r="DK5290" s="3" t="s">
        <v>14325</v>
      </c>
      <c r="DL5290" t="s">
        <v>14503</v>
      </c>
      <c r="DM5290" t="str">
        <f t="shared" si="87"/>
        <v>TN033 - Highlands Residential Services</v>
      </c>
      <c r="DN5290" s="11" t="s">
        <v>14504</v>
      </c>
      <c r="DO5290" t="s">
        <v>14505</v>
      </c>
      <c r="DP5290">
        <v>233</v>
      </c>
    </row>
    <row r="5291" spans="113:120" x14ac:dyDescent="0.25">
      <c r="DI5291" t="s">
        <v>14</v>
      </c>
      <c r="DJ5291" t="s">
        <v>14502</v>
      </c>
      <c r="DK5291" s="3" t="s">
        <v>14325</v>
      </c>
      <c r="DL5291" t="s">
        <v>14503</v>
      </c>
      <c r="DM5291" t="str">
        <f t="shared" si="87"/>
        <v>TN033 - Highlands Residential Services</v>
      </c>
      <c r="DN5291" s="11" t="s">
        <v>14506</v>
      </c>
      <c r="DO5291" t="s">
        <v>14507</v>
      </c>
      <c r="DP5291">
        <v>30</v>
      </c>
    </row>
    <row r="5292" spans="113:120" x14ac:dyDescent="0.25">
      <c r="DI5292" t="s">
        <v>14</v>
      </c>
      <c r="DJ5292" t="s">
        <v>14502</v>
      </c>
      <c r="DK5292" s="3" t="s">
        <v>14325</v>
      </c>
      <c r="DL5292" t="s">
        <v>14503</v>
      </c>
      <c r="DM5292" t="str">
        <f t="shared" si="87"/>
        <v>TN033 - Highlands Residential Services</v>
      </c>
      <c r="DN5292" s="11" t="s">
        <v>14508</v>
      </c>
      <c r="DO5292" t="s">
        <v>14509</v>
      </c>
      <c r="DP5292">
        <v>50</v>
      </c>
    </row>
    <row r="5293" spans="113:120" x14ac:dyDescent="0.25">
      <c r="DI5293" t="s">
        <v>149</v>
      </c>
      <c r="DJ5293" t="s">
        <v>14510</v>
      </c>
      <c r="DK5293" s="3" t="s">
        <v>14325</v>
      </c>
      <c r="DL5293" t="s">
        <v>14511</v>
      </c>
      <c r="DM5293" t="str">
        <f t="shared" si="87"/>
        <v>TN034 - Jellico Housing Authority</v>
      </c>
      <c r="DN5293" s="11" t="s">
        <v>14512</v>
      </c>
      <c r="DO5293" t="s">
        <v>14513</v>
      </c>
      <c r="DP5293">
        <v>122</v>
      </c>
    </row>
    <row r="5294" spans="113:120" x14ac:dyDescent="0.25">
      <c r="DI5294" t="s">
        <v>149</v>
      </c>
      <c r="DJ5294" t="s">
        <v>14514</v>
      </c>
      <c r="DK5294" s="3" t="s">
        <v>14325</v>
      </c>
      <c r="DL5294" t="s">
        <v>14515</v>
      </c>
      <c r="DM5294" t="str">
        <f t="shared" si="87"/>
        <v>TN035 - Franklin Housing Authority</v>
      </c>
      <c r="DN5294" s="11" t="s">
        <v>14516</v>
      </c>
      <c r="DO5294" t="s">
        <v>14517</v>
      </c>
      <c r="DP5294">
        <v>80</v>
      </c>
    </row>
    <row r="5295" spans="113:120" x14ac:dyDescent="0.25">
      <c r="DI5295" t="s">
        <v>14</v>
      </c>
      <c r="DJ5295" t="s">
        <v>14518</v>
      </c>
      <c r="DK5295" s="3" t="s">
        <v>14325</v>
      </c>
      <c r="DL5295" t="s">
        <v>4099</v>
      </c>
      <c r="DM5295" t="str">
        <f t="shared" si="87"/>
        <v>TN036 - Springfield Housing Authority</v>
      </c>
      <c r="DN5295" s="11" t="s">
        <v>14519</v>
      </c>
      <c r="DO5295" t="s">
        <v>14520</v>
      </c>
      <c r="DP5295">
        <v>366</v>
      </c>
    </row>
    <row r="5296" spans="113:120" x14ac:dyDescent="0.25">
      <c r="DI5296" t="s">
        <v>149</v>
      </c>
      <c r="DJ5296" t="s">
        <v>14521</v>
      </c>
      <c r="DK5296" s="3" t="s">
        <v>14325</v>
      </c>
      <c r="DL5296" t="s">
        <v>14522</v>
      </c>
      <c r="DM5296" t="str">
        <f t="shared" si="87"/>
        <v>TN037 - South Pittsburg Housing Authority</v>
      </c>
      <c r="DN5296" s="11" t="s">
        <v>14523</v>
      </c>
      <c r="DO5296" t="s">
        <v>14524</v>
      </c>
      <c r="DP5296">
        <v>198</v>
      </c>
    </row>
    <row r="5297" spans="113:120" x14ac:dyDescent="0.25">
      <c r="DI5297" t="s">
        <v>14</v>
      </c>
      <c r="DJ5297" t="s">
        <v>14525</v>
      </c>
      <c r="DK5297" s="3" t="s">
        <v>14325</v>
      </c>
      <c r="DL5297" t="s">
        <v>14526</v>
      </c>
      <c r="DM5297" t="str">
        <f t="shared" si="87"/>
        <v>TN038 - Tennessee Valley Housing Services</v>
      </c>
      <c r="DN5297" s="11" t="s">
        <v>14527</v>
      </c>
      <c r="DO5297" t="s">
        <v>14528</v>
      </c>
      <c r="DP5297">
        <v>647</v>
      </c>
    </row>
    <row r="5298" spans="113:120" x14ac:dyDescent="0.25">
      <c r="DI5298" t="s">
        <v>14</v>
      </c>
      <c r="DJ5298" t="s">
        <v>14529</v>
      </c>
      <c r="DK5298" s="3" t="s">
        <v>14325</v>
      </c>
      <c r="DL5298" t="s">
        <v>14530</v>
      </c>
      <c r="DM5298" t="str">
        <f t="shared" si="87"/>
        <v>TN039 - Shelbyville Housing Authority</v>
      </c>
      <c r="DN5298" s="11" t="s">
        <v>14531</v>
      </c>
      <c r="DO5298" t="s">
        <v>14532</v>
      </c>
      <c r="DP5298">
        <v>110</v>
      </c>
    </row>
    <row r="5299" spans="113:120" x14ac:dyDescent="0.25">
      <c r="DI5299" t="s">
        <v>14</v>
      </c>
      <c r="DJ5299" t="s">
        <v>14529</v>
      </c>
      <c r="DK5299" s="3" t="s">
        <v>14325</v>
      </c>
      <c r="DL5299" t="s">
        <v>14530</v>
      </c>
      <c r="DM5299" t="str">
        <f t="shared" si="87"/>
        <v>TN039 - Shelbyville Housing Authority</v>
      </c>
      <c r="DN5299" s="11" t="s">
        <v>14533</v>
      </c>
      <c r="DO5299" t="s">
        <v>14534</v>
      </c>
      <c r="DP5299">
        <v>146</v>
      </c>
    </row>
    <row r="5300" spans="113:120" x14ac:dyDescent="0.25">
      <c r="DI5300" t="s">
        <v>14</v>
      </c>
      <c r="DJ5300" t="s">
        <v>14529</v>
      </c>
      <c r="DK5300" s="3" t="s">
        <v>14325</v>
      </c>
      <c r="DL5300" t="s">
        <v>14530</v>
      </c>
      <c r="DM5300" t="str">
        <f t="shared" si="87"/>
        <v>TN039 - Shelbyville Housing Authority</v>
      </c>
      <c r="DN5300" s="11" t="s">
        <v>14535</v>
      </c>
      <c r="DO5300" t="s">
        <v>14536</v>
      </c>
      <c r="DP5300">
        <v>112</v>
      </c>
    </row>
    <row r="5301" spans="113:120" x14ac:dyDescent="0.25">
      <c r="DI5301" t="s">
        <v>14</v>
      </c>
      <c r="DJ5301" t="s">
        <v>14529</v>
      </c>
      <c r="DK5301" s="3" t="s">
        <v>14325</v>
      </c>
      <c r="DL5301" t="s">
        <v>14530</v>
      </c>
      <c r="DM5301" t="str">
        <f t="shared" si="87"/>
        <v>TN039 - Shelbyville Housing Authority</v>
      </c>
      <c r="DN5301" s="11" t="s">
        <v>14537</v>
      </c>
      <c r="DO5301" t="s">
        <v>14538</v>
      </c>
      <c r="DP5301">
        <v>44</v>
      </c>
    </row>
    <row r="5302" spans="113:120" x14ac:dyDescent="0.25">
      <c r="DI5302" t="s">
        <v>14</v>
      </c>
      <c r="DJ5302" t="s">
        <v>14529</v>
      </c>
      <c r="DK5302" s="3" t="s">
        <v>14325</v>
      </c>
      <c r="DL5302" t="s">
        <v>14530</v>
      </c>
      <c r="DM5302" t="str">
        <f t="shared" si="87"/>
        <v>TN039 - Shelbyville Housing Authority</v>
      </c>
      <c r="DN5302" s="11" t="s">
        <v>14539</v>
      </c>
      <c r="DO5302" t="s">
        <v>14540</v>
      </c>
      <c r="DP5302">
        <v>6</v>
      </c>
    </row>
    <row r="5303" spans="113:120" x14ac:dyDescent="0.25">
      <c r="DI5303" t="s">
        <v>14</v>
      </c>
      <c r="DJ5303" t="s">
        <v>14529</v>
      </c>
      <c r="DK5303" s="3" t="s">
        <v>14325</v>
      </c>
      <c r="DL5303" t="s">
        <v>14530</v>
      </c>
      <c r="DM5303" t="str">
        <f t="shared" si="87"/>
        <v>TN039 - Shelbyville Housing Authority</v>
      </c>
      <c r="DN5303" s="11" t="s">
        <v>14541</v>
      </c>
      <c r="DO5303" t="s">
        <v>14542</v>
      </c>
      <c r="DP5303">
        <v>4</v>
      </c>
    </row>
    <row r="5304" spans="113:120" x14ac:dyDescent="0.25">
      <c r="DI5304" t="s">
        <v>14</v>
      </c>
      <c r="DJ5304" t="s">
        <v>14529</v>
      </c>
      <c r="DK5304" s="3" t="s">
        <v>14325</v>
      </c>
      <c r="DL5304" t="s">
        <v>14530</v>
      </c>
      <c r="DM5304" t="str">
        <f t="shared" si="87"/>
        <v>TN039 - Shelbyville Housing Authority</v>
      </c>
      <c r="DN5304" s="11" t="s">
        <v>14543</v>
      </c>
      <c r="DO5304" t="s">
        <v>14544</v>
      </c>
      <c r="DP5304">
        <v>2</v>
      </c>
    </row>
    <row r="5305" spans="113:120" x14ac:dyDescent="0.25">
      <c r="DI5305" t="s">
        <v>14</v>
      </c>
      <c r="DJ5305" t="s">
        <v>14529</v>
      </c>
      <c r="DK5305" s="3" t="s">
        <v>14325</v>
      </c>
      <c r="DL5305" t="s">
        <v>14530</v>
      </c>
      <c r="DM5305" t="str">
        <f t="shared" si="87"/>
        <v>TN039 - Shelbyville Housing Authority</v>
      </c>
      <c r="DN5305" s="11" t="s">
        <v>14545</v>
      </c>
      <c r="DO5305" t="s">
        <v>14546</v>
      </c>
      <c r="DP5305">
        <v>6</v>
      </c>
    </row>
    <row r="5306" spans="113:120" x14ac:dyDescent="0.25">
      <c r="DI5306" t="s">
        <v>149</v>
      </c>
      <c r="DJ5306" t="s">
        <v>14547</v>
      </c>
      <c r="DK5306" s="3" t="s">
        <v>14325</v>
      </c>
      <c r="DL5306" t="s">
        <v>6704</v>
      </c>
      <c r="DM5306" t="str">
        <f t="shared" si="87"/>
        <v>TN040 - Lexington Housing Authority</v>
      </c>
      <c r="DN5306" s="11" t="s">
        <v>14548</v>
      </c>
      <c r="DO5306" t="s">
        <v>14549</v>
      </c>
      <c r="DP5306">
        <v>120</v>
      </c>
    </row>
    <row r="5307" spans="113:120" x14ac:dyDescent="0.25">
      <c r="DI5307" t="s">
        <v>149</v>
      </c>
      <c r="DJ5307" t="s">
        <v>14550</v>
      </c>
      <c r="DK5307" s="3" t="s">
        <v>14325</v>
      </c>
      <c r="DL5307" t="s">
        <v>14551</v>
      </c>
      <c r="DM5307" t="str">
        <f t="shared" si="87"/>
        <v>TN041 - Covington Housing Authority</v>
      </c>
      <c r="DN5307" s="11" t="s">
        <v>14552</v>
      </c>
      <c r="DO5307" t="s">
        <v>14553</v>
      </c>
      <c r="DP5307">
        <v>244</v>
      </c>
    </row>
    <row r="5308" spans="113:120" x14ac:dyDescent="0.25">
      <c r="DI5308" t="s">
        <v>149</v>
      </c>
      <c r="DJ5308" t="s">
        <v>14550</v>
      </c>
      <c r="DK5308" s="3" t="s">
        <v>14325</v>
      </c>
      <c r="DL5308" t="s">
        <v>14551</v>
      </c>
      <c r="DM5308" t="str">
        <f t="shared" si="87"/>
        <v>TN041 - Covington Housing Authority</v>
      </c>
      <c r="DN5308" s="11" t="s">
        <v>14554</v>
      </c>
      <c r="DO5308" t="s">
        <v>14555</v>
      </c>
      <c r="DP5308">
        <v>2</v>
      </c>
    </row>
    <row r="5309" spans="113:120" x14ac:dyDescent="0.25">
      <c r="DI5309" t="s">
        <v>14</v>
      </c>
      <c r="DJ5309" t="s">
        <v>14556</v>
      </c>
      <c r="DK5309" s="3" t="s">
        <v>14325</v>
      </c>
      <c r="DL5309" t="s">
        <v>14557</v>
      </c>
      <c r="DM5309" t="str">
        <f t="shared" si="87"/>
        <v>TN042 - Crossville Housing Authority</v>
      </c>
      <c r="DN5309" s="11" t="s">
        <v>14558</v>
      </c>
      <c r="DO5309" t="s">
        <v>14559</v>
      </c>
      <c r="DP5309">
        <v>317</v>
      </c>
    </row>
    <row r="5310" spans="113:120" x14ac:dyDescent="0.25">
      <c r="DI5310" t="s">
        <v>149</v>
      </c>
      <c r="DJ5310" t="s">
        <v>14560</v>
      </c>
      <c r="DK5310" s="3" t="s">
        <v>14325</v>
      </c>
      <c r="DL5310" t="s">
        <v>14561</v>
      </c>
      <c r="DM5310" t="str">
        <f t="shared" si="87"/>
        <v>TN043 - Rogersville Housing Authority</v>
      </c>
      <c r="DN5310" s="11" t="s">
        <v>14562</v>
      </c>
      <c r="DO5310" t="s">
        <v>14563</v>
      </c>
      <c r="DP5310">
        <v>204</v>
      </c>
    </row>
    <row r="5311" spans="113:120" x14ac:dyDescent="0.25">
      <c r="DI5311" t="s">
        <v>149</v>
      </c>
      <c r="DJ5311" t="s">
        <v>14564</v>
      </c>
      <c r="DK5311" s="3" t="s">
        <v>14325</v>
      </c>
      <c r="DL5311" t="s">
        <v>14565</v>
      </c>
      <c r="DM5311" t="str">
        <f t="shared" si="87"/>
        <v>TN044 - Sparta Housing Authority</v>
      </c>
      <c r="DN5311" s="11" t="s">
        <v>14566</v>
      </c>
      <c r="DO5311" t="s">
        <v>14567</v>
      </c>
      <c r="DP5311">
        <v>162</v>
      </c>
    </row>
    <row r="5312" spans="113:120" x14ac:dyDescent="0.25">
      <c r="DI5312" t="s">
        <v>149</v>
      </c>
      <c r="DJ5312" t="s">
        <v>14568</v>
      </c>
      <c r="DK5312" s="3" t="s">
        <v>14325</v>
      </c>
      <c r="DL5312" t="s">
        <v>14569</v>
      </c>
      <c r="DM5312" t="str">
        <f t="shared" si="87"/>
        <v>TN045 - Millington Housing Authority</v>
      </c>
      <c r="DN5312" s="11" t="s">
        <v>14570</v>
      </c>
      <c r="DO5312" t="s">
        <v>14571</v>
      </c>
      <c r="DP5312">
        <v>90</v>
      </c>
    </row>
    <row r="5313" spans="113:120" x14ac:dyDescent="0.25">
      <c r="DI5313" t="s">
        <v>149</v>
      </c>
      <c r="DJ5313" t="s">
        <v>14572</v>
      </c>
      <c r="DK5313" s="3" t="s">
        <v>14325</v>
      </c>
      <c r="DL5313" t="s">
        <v>14573</v>
      </c>
      <c r="DM5313" t="str">
        <f t="shared" si="87"/>
        <v>TN047 - Mt. Pleasant Housing Authority</v>
      </c>
      <c r="DN5313" s="11" t="s">
        <v>14574</v>
      </c>
      <c r="DO5313" t="s">
        <v>14575</v>
      </c>
      <c r="DP5313">
        <v>116</v>
      </c>
    </row>
    <row r="5314" spans="113:120" x14ac:dyDescent="0.25">
      <c r="DI5314" t="s">
        <v>14</v>
      </c>
      <c r="DJ5314" t="s">
        <v>14576</v>
      </c>
      <c r="DK5314" s="3" t="s">
        <v>14325</v>
      </c>
      <c r="DL5314" t="s">
        <v>14577</v>
      </c>
      <c r="DM5314" t="str">
        <f t="shared" si="87"/>
        <v>TN048 - Lawrenceburg Housing Authority</v>
      </c>
      <c r="DN5314" s="11" t="s">
        <v>14578</v>
      </c>
      <c r="DO5314" t="s">
        <v>14579</v>
      </c>
      <c r="DP5314">
        <v>303</v>
      </c>
    </row>
    <row r="5315" spans="113:120" x14ac:dyDescent="0.25">
      <c r="DI5315" t="s">
        <v>149</v>
      </c>
      <c r="DJ5315" t="s">
        <v>14580</v>
      </c>
      <c r="DK5315" s="3" t="s">
        <v>14325</v>
      </c>
      <c r="DL5315" t="s">
        <v>14581</v>
      </c>
      <c r="DM5315" t="str">
        <f t="shared" si="87"/>
        <v>TN049 - Savannah Housing Authority</v>
      </c>
      <c r="DN5315" s="11" t="s">
        <v>14582</v>
      </c>
      <c r="DO5315" t="s">
        <v>14583</v>
      </c>
      <c r="DP5315">
        <v>62</v>
      </c>
    </row>
    <row r="5316" spans="113:120" x14ac:dyDescent="0.25">
      <c r="DI5316" t="s">
        <v>149</v>
      </c>
      <c r="DJ5316" t="s">
        <v>14584</v>
      </c>
      <c r="DK5316" s="3" t="s">
        <v>14325</v>
      </c>
      <c r="DL5316" t="s">
        <v>14585</v>
      </c>
      <c r="DM5316" t="str">
        <f t="shared" si="87"/>
        <v>TN050 - Bolivar Housing Authority</v>
      </c>
      <c r="DN5316" s="11" t="s">
        <v>14586</v>
      </c>
      <c r="DO5316" t="s">
        <v>14587</v>
      </c>
      <c r="DP5316">
        <v>119</v>
      </c>
    </row>
    <row r="5317" spans="113:120" x14ac:dyDescent="0.25">
      <c r="DI5317" t="s">
        <v>149</v>
      </c>
      <c r="DJ5317" t="s">
        <v>14588</v>
      </c>
      <c r="DK5317" s="3" t="s">
        <v>14325</v>
      </c>
      <c r="DL5317" t="s">
        <v>14589</v>
      </c>
      <c r="DM5317" t="str">
        <f t="shared" si="87"/>
        <v>TN051 - Parsons-Decaturville Housing Authority</v>
      </c>
      <c r="DN5317" s="11" t="s">
        <v>14590</v>
      </c>
      <c r="DO5317" t="s">
        <v>14591</v>
      </c>
      <c r="DP5317">
        <v>68</v>
      </c>
    </row>
    <row r="5318" spans="113:120" x14ac:dyDescent="0.25">
      <c r="DI5318" t="s">
        <v>149</v>
      </c>
      <c r="DJ5318" t="s">
        <v>14592</v>
      </c>
      <c r="DK5318" s="3" t="s">
        <v>14325</v>
      </c>
      <c r="DL5318" t="s">
        <v>14593</v>
      </c>
      <c r="DM5318" t="str">
        <f t="shared" ref="DM5318:DM5381" si="88">CONCATENATE(DJ5318," - ",DL5318)</f>
        <v>TN052 - Huntingdon Housing Authority</v>
      </c>
      <c r="DN5318" s="11" t="s">
        <v>14594</v>
      </c>
      <c r="DO5318" t="s">
        <v>336</v>
      </c>
      <c r="DP5318">
        <v>148</v>
      </c>
    </row>
    <row r="5319" spans="113:120" x14ac:dyDescent="0.25">
      <c r="DI5319" t="s">
        <v>149</v>
      </c>
      <c r="DJ5319" t="s">
        <v>14595</v>
      </c>
      <c r="DK5319" s="3" t="s">
        <v>14325</v>
      </c>
      <c r="DL5319" t="s">
        <v>14596</v>
      </c>
      <c r="DM5319" t="str">
        <f t="shared" si="88"/>
        <v>TN054 - Cleveland Housing Authority</v>
      </c>
      <c r="DN5319" s="11" t="s">
        <v>14597</v>
      </c>
      <c r="DO5319" t="s">
        <v>14598</v>
      </c>
      <c r="DP5319">
        <v>114</v>
      </c>
    </row>
    <row r="5320" spans="113:120" x14ac:dyDescent="0.25">
      <c r="DI5320" t="s">
        <v>14</v>
      </c>
      <c r="DJ5320" t="s">
        <v>14599</v>
      </c>
      <c r="DK5320" s="3" t="s">
        <v>14325</v>
      </c>
      <c r="DL5320" t="s">
        <v>14600</v>
      </c>
      <c r="DM5320" t="str">
        <f t="shared" si="88"/>
        <v>TN055 - Harriman Housing Authority</v>
      </c>
      <c r="DN5320" s="11" t="s">
        <v>14601</v>
      </c>
      <c r="DO5320" t="s">
        <v>14602</v>
      </c>
      <c r="DP5320">
        <v>305</v>
      </c>
    </row>
    <row r="5321" spans="113:120" x14ac:dyDescent="0.25">
      <c r="DI5321" t="s">
        <v>14</v>
      </c>
      <c r="DJ5321" t="s">
        <v>14603</v>
      </c>
      <c r="DK5321" s="3" t="s">
        <v>14325</v>
      </c>
      <c r="DL5321" t="s">
        <v>14604</v>
      </c>
      <c r="DM5321" t="str">
        <f t="shared" si="88"/>
        <v>TN058 - Greeneville Housing Authority</v>
      </c>
      <c r="DN5321" s="11" t="s">
        <v>14605</v>
      </c>
      <c r="DO5321" t="s">
        <v>14606</v>
      </c>
      <c r="DP5321">
        <v>325</v>
      </c>
    </row>
    <row r="5322" spans="113:120" x14ac:dyDescent="0.25">
      <c r="DI5322" t="s">
        <v>149</v>
      </c>
      <c r="DJ5322" t="s">
        <v>14607</v>
      </c>
      <c r="DK5322" s="3" t="s">
        <v>14325</v>
      </c>
      <c r="DL5322" t="s">
        <v>14608</v>
      </c>
      <c r="DM5322" t="str">
        <f t="shared" si="88"/>
        <v>TN059 - Hohenwald Housing Authority</v>
      </c>
      <c r="DN5322" s="11" t="s">
        <v>14609</v>
      </c>
      <c r="DO5322" t="s">
        <v>14610</v>
      </c>
      <c r="DP5322">
        <v>116</v>
      </c>
    </row>
    <row r="5323" spans="113:120" x14ac:dyDescent="0.25">
      <c r="DI5323" t="s">
        <v>14</v>
      </c>
      <c r="DJ5323" t="s">
        <v>14611</v>
      </c>
      <c r="DK5323" s="3" t="s">
        <v>14325</v>
      </c>
      <c r="DL5323" t="s">
        <v>14612</v>
      </c>
      <c r="DM5323" t="str">
        <f t="shared" si="88"/>
        <v>TN060 - Newport Housing Authority</v>
      </c>
      <c r="DN5323" s="11" t="s">
        <v>14613</v>
      </c>
      <c r="DO5323" t="s">
        <v>14614</v>
      </c>
      <c r="DP5323">
        <v>403</v>
      </c>
    </row>
    <row r="5324" spans="113:120" x14ac:dyDescent="0.25">
      <c r="DI5324" t="s">
        <v>149</v>
      </c>
      <c r="DJ5324" t="s">
        <v>14615</v>
      </c>
      <c r="DK5324" s="3" t="s">
        <v>14325</v>
      </c>
      <c r="DL5324" t="s">
        <v>14616</v>
      </c>
      <c r="DM5324" t="str">
        <f t="shared" si="88"/>
        <v>TN061 - Lenoir City Housing Authority</v>
      </c>
      <c r="DN5324" s="11" t="s">
        <v>14617</v>
      </c>
      <c r="DO5324" t="s">
        <v>14618</v>
      </c>
      <c r="DP5324">
        <v>138</v>
      </c>
    </row>
    <row r="5325" spans="113:120" x14ac:dyDescent="0.25">
      <c r="DI5325" t="s">
        <v>14</v>
      </c>
      <c r="DJ5325" t="s">
        <v>14619</v>
      </c>
      <c r="DK5325" s="3" t="s">
        <v>14325</v>
      </c>
      <c r="DL5325" t="s">
        <v>14620</v>
      </c>
      <c r="DM5325" t="str">
        <f t="shared" si="88"/>
        <v>TN062 - Dayton Housing Authority</v>
      </c>
      <c r="DN5325" s="11" t="s">
        <v>14621</v>
      </c>
      <c r="DO5325" t="s">
        <v>14622</v>
      </c>
      <c r="DP5325">
        <v>302</v>
      </c>
    </row>
    <row r="5326" spans="113:120" x14ac:dyDescent="0.25">
      <c r="DI5326" t="s">
        <v>149</v>
      </c>
      <c r="DJ5326" t="s">
        <v>14623</v>
      </c>
      <c r="DK5326" s="3" t="s">
        <v>14325</v>
      </c>
      <c r="DL5326" t="s">
        <v>14624</v>
      </c>
      <c r="DM5326" t="str">
        <f t="shared" si="88"/>
        <v>TN063 - Sevierville Housing Authority</v>
      </c>
      <c r="DN5326" s="11" t="s">
        <v>14625</v>
      </c>
      <c r="DO5326" t="s">
        <v>14626</v>
      </c>
      <c r="DP5326">
        <v>245</v>
      </c>
    </row>
    <row r="5327" spans="113:120" x14ac:dyDescent="0.25">
      <c r="DI5327" t="s">
        <v>14</v>
      </c>
      <c r="DJ5327" t="s">
        <v>14627</v>
      </c>
      <c r="DK5327" s="3" t="s">
        <v>14325</v>
      </c>
      <c r="DL5327" t="s">
        <v>8444</v>
      </c>
      <c r="DM5327" t="str">
        <f t="shared" si="88"/>
        <v>TN065 - Maryville Housing Authority</v>
      </c>
      <c r="DN5327" s="11" t="s">
        <v>14628</v>
      </c>
      <c r="DO5327" t="s">
        <v>14629</v>
      </c>
      <c r="DP5327">
        <v>400</v>
      </c>
    </row>
    <row r="5328" spans="113:120" x14ac:dyDescent="0.25">
      <c r="DI5328" t="s">
        <v>14</v>
      </c>
      <c r="DJ5328" t="s">
        <v>14630</v>
      </c>
      <c r="DK5328" s="3" t="s">
        <v>14325</v>
      </c>
      <c r="DL5328" t="s">
        <v>14631</v>
      </c>
      <c r="DM5328" t="str">
        <f t="shared" si="88"/>
        <v>TN066 - Bristol Housing</v>
      </c>
      <c r="DN5328" s="11" t="s">
        <v>14632</v>
      </c>
      <c r="DO5328" t="s">
        <v>14633</v>
      </c>
      <c r="DP5328">
        <v>144</v>
      </c>
    </row>
    <row r="5329" spans="113:120" x14ac:dyDescent="0.25">
      <c r="DI5329" t="s">
        <v>14</v>
      </c>
      <c r="DJ5329" t="s">
        <v>14630</v>
      </c>
      <c r="DK5329" s="3" t="s">
        <v>14325</v>
      </c>
      <c r="DL5329" t="s">
        <v>14631</v>
      </c>
      <c r="DM5329" t="str">
        <f t="shared" si="88"/>
        <v>TN066 - Bristol Housing</v>
      </c>
      <c r="DN5329" s="11" t="s">
        <v>14634</v>
      </c>
      <c r="DO5329" t="s">
        <v>14635</v>
      </c>
      <c r="DP5329">
        <v>210</v>
      </c>
    </row>
    <row r="5330" spans="113:120" x14ac:dyDescent="0.25">
      <c r="DI5330" t="s">
        <v>14</v>
      </c>
      <c r="DJ5330" t="s">
        <v>14636</v>
      </c>
      <c r="DK5330" s="3" t="s">
        <v>14325</v>
      </c>
      <c r="DL5330" t="s">
        <v>8327</v>
      </c>
      <c r="DM5330" t="str">
        <f t="shared" si="88"/>
        <v>TN068 - Smithville Housing Authority</v>
      </c>
      <c r="DN5330" s="11" t="s">
        <v>14637</v>
      </c>
      <c r="DO5330" t="s">
        <v>14638</v>
      </c>
      <c r="DP5330">
        <v>182</v>
      </c>
    </row>
    <row r="5331" spans="113:120" x14ac:dyDescent="0.25">
      <c r="DI5331" t="s">
        <v>149</v>
      </c>
      <c r="DJ5331" t="s">
        <v>14639</v>
      </c>
      <c r="DK5331" s="3" t="s">
        <v>14325</v>
      </c>
      <c r="DL5331" t="s">
        <v>14640</v>
      </c>
      <c r="DM5331" t="str">
        <f t="shared" si="88"/>
        <v>TN071 - Hartsville Housing Authority</v>
      </c>
      <c r="DN5331" s="11" t="s">
        <v>14641</v>
      </c>
      <c r="DO5331" t="s">
        <v>14642</v>
      </c>
      <c r="DP5331">
        <v>34</v>
      </c>
    </row>
    <row r="5332" spans="113:120" x14ac:dyDescent="0.25">
      <c r="DI5332" t="s">
        <v>149</v>
      </c>
      <c r="DJ5332" t="s">
        <v>14643</v>
      </c>
      <c r="DK5332" s="3" t="s">
        <v>14325</v>
      </c>
      <c r="DL5332" t="s">
        <v>14644</v>
      </c>
      <c r="DM5332" t="str">
        <f t="shared" si="88"/>
        <v>TN072 - South Carthage Housing Authority</v>
      </c>
      <c r="DN5332" s="11" t="s">
        <v>14645</v>
      </c>
      <c r="DO5332" t="s">
        <v>14646</v>
      </c>
      <c r="DP5332">
        <v>70</v>
      </c>
    </row>
    <row r="5333" spans="113:120" x14ac:dyDescent="0.25">
      <c r="DI5333" t="s">
        <v>14</v>
      </c>
      <c r="DJ5333" t="s">
        <v>14647</v>
      </c>
      <c r="DK5333" s="3" t="s">
        <v>14325</v>
      </c>
      <c r="DL5333" t="s">
        <v>2091</v>
      </c>
      <c r="DM5333" t="str">
        <f t="shared" si="88"/>
        <v>TN073 - Portland Housing Authority</v>
      </c>
      <c r="DN5333" s="11" t="s">
        <v>14648</v>
      </c>
      <c r="DO5333" t="s">
        <v>14649</v>
      </c>
      <c r="DP5333">
        <v>120</v>
      </c>
    </row>
    <row r="5334" spans="113:120" x14ac:dyDescent="0.25">
      <c r="DI5334" t="s">
        <v>149</v>
      </c>
      <c r="DJ5334" t="s">
        <v>14650</v>
      </c>
      <c r="DK5334" s="3" t="s">
        <v>14325</v>
      </c>
      <c r="DL5334" t="s">
        <v>14651</v>
      </c>
      <c r="DM5334" t="str">
        <f t="shared" si="88"/>
        <v>TN074 - Erin Housing Authority</v>
      </c>
      <c r="DN5334" s="11" t="s">
        <v>14652</v>
      </c>
      <c r="DO5334" t="s">
        <v>14653</v>
      </c>
      <c r="DP5334">
        <v>60</v>
      </c>
    </row>
    <row r="5335" spans="113:120" x14ac:dyDescent="0.25">
      <c r="DI5335" t="s">
        <v>149</v>
      </c>
      <c r="DJ5335" t="s">
        <v>14654</v>
      </c>
      <c r="DK5335" s="3" t="s">
        <v>14325</v>
      </c>
      <c r="DL5335" t="s">
        <v>14655</v>
      </c>
      <c r="DM5335" t="str">
        <f t="shared" si="88"/>
        <v>TN075 - Newbern Housing Authority</v>
      </c>
      <c r="DN5335" s="11" t="s">
        <v>14656</v>
      </c>
      <c r="DO5335" t="s">
        <v>14657</v>
      </c>
      <c r="DP5335">
        <v>145</v>
      </c>
    </row>
    <row r="5336" spans="113:120" x14ac:dyDescent="0.25">
      <c r="DI5336" t="s">
        <v>14</v>
      </c>
      <c r="DJ5336" t="s">
        <v>14658</v>
      </c>
      <c r="DK5336" s="3" t="s">
        <v>14325</v>
      </c>
      <c r="DL5336" t="s">
        <v>14659</v>
      </c>
      <c r="DM5336" t="str">
        <f t="shared" si="88"/>
        <v>TN076 - Elizabethton Housing and Development Agency</v>
      </c>
      <c r="DN5336" s="11" t="s">
        <v>14660</v>
      </c>
      <c r="DO5336" t="s">
        <v>14661</v>
      </c>
      <c r="DP5336">
        <v>326</v>
      </c>
    </row>
    <row r="5337" spans="113:120" x14ac:dyDescent="0.25">
      <c r="DI5337" t="s">
        <v>149</v>
      </c>
      <c r="DJ5337" t="s">
        <v>14662</v>
      </c>
      <c r="DK5337" s="3" t="s">
        <v>14325</v>
      </c>
      <c r="DL5337" t="s">
        <v>14663</v>
      </c>
      <c r="DM5337" t="str">
        <f t="shared" si="88"/>
        <v>TN077 - Woodbury Housing Authority</v>
      </c>
      <c r="DN5337" s="11" t="s">
        <v>14664</v>
      </c>
      <c r="DO5337" t="s">
        <v>14665</v>
      </c>
      <c r="DP5337">
        <v>100</v>
      </c>
    </row>
    <row r="5338" spans="113:120" x14ac:dyDescent="0.25">
      <c r="DI5338" t="s">
        <v>149</v>
      </c>
      <c r="DJ5338" t="s">
        <v>14666</v>
      </c>
      <c r="DK5338" s="3" t="s">
        <v>14325</v>
      </c>
      <c r="DL5338" t="s">
        <v>14667</v>
      </c>
      <c r="DM5338" t="str">
        <f t="shared" si="88"/>
        <v>TN078 - Oliver Springs Housing Authority</v>
      </c>
      <c r="DN5338" s="11" t="s">
        <v>14668</v>
      </c>
      <c r="DO5338" t="s">
        <v>14669</v>
      </c>
      <c r="DP5338">
        <v>114</v>
      </c>
    </row>
    <row r="5339" spans="113:120" x14ac:dyDescent="0.25">
      <c r="DI5339" t="s">
        <v>149</v>
      </c>
      <c r="DJ5339" t="s">
        <v>14670</v>
      </c>
      <c r="DK5339" s="3" t="s">
        <v>14325</v>
      </c>
      <c r="DL5339" t="s">
        <v>14671</v>
      </c>
      <c r="DM5339" t="str">
        <f t="shared" si="88"/>
        <v>TN079 - Dickson Housing Authority</v>
      </c>
      <c r="DN5339" s="11" t="s">
        <v>14672</v>
      </c>
      <c r="DO5339" t="s">
        <v>14673</v>
      </c>
      <c r="DP5339">
        <v>125</v>
      </c>
    </row>
    <row r="5340" spans="113:120" x14ac:dyDescent="0.25">
      <c r="DI5340" t="s">
        <v>149</v>
      </c>
      <c r="DJ5340" t="s">
        <v>14674</v>
      </c>
      <c r="DK5340" s="3" t="s">
        <v>14325</v>
      </c>
      <c r="DL5340" t="s">
        <v>14675</v>
      </c>
      <c r="DM5340" t="str">
        <f t="shared" si="88"/>
        <v>TN081 - Erwin Housing Authority</v>
      </c>
      <c r="DN5340" s="11" t="s">
        <v>14676</v>
      </c>
      <c r="DO5340" t="s">
        <v>14677</v>
      </c>
      <c r="DP5340">
        <v>73</v>
      </c>
    </row>
    <row r="5341" spans="113:120" x14ac:dyDescent="0.25">
      <c r="DI5341" t="s">
        <v>149</v>
      </c>
      <c r="DJ5341" t="s">
        <v>14678</v>
      </c>
      <c r="DK5341" s="3" t="s">
        <v>14325</v>
      </c>
      <c r="DL5341" t="s">
        <v>14679</v>
      </c>
      <c r="DM5341" t="str">
        <f t="shared" si="88"/>
        <v>TN082 - McKenzie Housing Authority</v>
      </c>
      <c r="DN5341" s="11" t="s">
        <v>14680</v>
      </c>
      <c r="DO5341" t="s">
        <v>14681</v>
      </c>
      <c r="DP5341">
        <v>148</v>
      </c>
    </row>
    <row r="5342" spans="113:120" x14ac:dyDescent="0.25">
      <c r="DI5342" t="s">
        <v>149</v>
      </c>
      <c r="DJ5342" t="s">
        <v>14682</v>
      </c>
      <c r="DK5342" s="3" t="s">
        <v>14325</v>
      </c>
      <c r="DL5342" t="s">
        <v>14683</v>
      </c>
      <c r="DM5342" t="str">
        <f t="shared" si="88"/>
        <v>TN088 - Oak Ridge Housing Authority</v>
      </c>
      <c r="DN5342" s="11" t="s">
        <v>14684</v>
      </c>
      <c r="DO5342" t="s">
        <v>14685</v>
      </c>
      <c r="DP5342">
        <v>128</v>
      </c>
    </row>
    <row r="5343" spans="113:120" x14ac:dyDescent="0.25">
      <c r="DI5343" t="s">
        <v>149</v>
      </c>
      <c r="DJ5343" t="s">
        <v>14686</v>
      </c>
      <c r="DK5343" s="3" t="s">
        <v>14325</v>
      </c>
      <c r="DL5343" t="s">
        <v>14687</v>
      </c>
      <c r="DM5343" t="str">
        <f t="shared" si="88"/>
        <v>TN090 - Lafayette Housing Authority</v>
      </c>
      <c r="DN5343" s="11" t="s">
        <v>14688</v>
      </c>
      <c r="DO5343" t="s">
        <v>14689</v>
      </c>
      <c r="DP5343">
        <v>102</v>
      </c>
    </row>
    <row r="5344" spans="113:120" x14ac:dyDescent="0.25">
      <c r="DI5344" t="s">
        <v>149</v>
      </c>
      <c r="DJ5344" t="s">
        <v>14690</v>
      </c>
      <c r="DK5344" s="3" t="s">
        <v>14325</v>
      </c>
      <c r="DL5344" t="s">
        <v>14691</v>
      </c>
      <c r="DM5344" t="str">
        <f t="shared" si="88"/>
        <v>TN092 - Grundy Housing Authority</v>
      </c>
      <c r="DN5344" s="11" t="s">
        <v>14692</v>
      </c>
      <c r="DO5344" t="s">
        <v>14693</v>
      </c>
      <c r="DP5344">
        <v>110</v>
      </c>
    </row>
    <row r="5345" spans="113:120" x14ac:dyDescent="0.25">
      <c r="DI5345" t="s">
        <v>149</v>
      </c>
      <c r="DJ5345" t="s">
        <v>14694</v>
      </c>
      <c r="DK5345" s="3" t="s">
        <v>14325</v>
      </c>
      <c r="DL5345" t="s">
        <v>14695</v>
      </c>
      <c r="DM5345" t="str">
        <f t="shared" si="88"/>
        <v>TN125 - Franklin County Housing Authority</v>
      </c>
      <c r="DN5345" s="11" t="s">
        <v>14696</v>
      </c>
      <c r="DO5345" t="s">
        <v>14697</v>
      </c>
      <c r="DP5345">
        <v>246</v>
      </c>
    </row>
    <row r="5346" spans="113:120" x14ac:dyDescent="0.25">
      <c r="DI5346" t="s">
        <v>149</v>
      </c>
      <c r="DJ5346" t="s">
        <v>14698</v>
      </c>
      <c r="DK5346" s="3" t="s">
        <v>14699</v>
      </c>
      <c r="DL5346" t="s">
        <v>14700</v>
      </c>
      <c r="DM5346" t="str">
        <f t="shared" si="88"/>
        <v>TX003 - Housing Authority of the City of El Paso, TX</v>
      </c>
      <c r="DN5346" s="11" t="s">
        <v>14701</v>
      </c>
      <c r="DO5346" t="s">
        <v>14702</v>
      </c>
      <c r="DP5346">
        <v>102</v>
      </c>
    </row>
    <row r="5347" spans="113:120" x14ac:dyDescent="0.25">
      <c r="DI5347" t="s">
        <v>149</v>
      </c>
      <c r="DJ5347" t="s">
        <v>14698</v>
      </c>
      <c r="DK5347" s="3" t="s">
        <v>14699</v>
      </c>
      <c r="DL5347" t="s">
        <v>14700</v>
      </c>
      <c r="DM5347" t="str">
        <f t="shared" si="88"/>
        <v>TX003 - Housing Authority of the City of El Paso, TX</v>
      </c>
      <c r="DN5347" s="11" t="s">
        <v>14703</v>
      </c>
      <c r="DO5347" t="s">
        <v>14704</v>
      </c>
      <c r="DP5347">
        <v>51</v>
      </c>
    </row>
    <row r="5348" spans="113:120" x14ac:dyDescent="0.25">
      <c r="DI5348" t="s">
        <v>149</v>
      </c>
      <c r="DJ5348" t="s">
        <v>14698</v>
      </c>
      <c r="DK5348" s="3" t="s">
        <v>14699</v>
      </c>
      <c r="DL5348" t="s">
        <v>14700</v>
      </c>
      <c r="DM5348" t="str">
        <f t="shared" si="88"/>
        <v>TX003 - Housing Authority of the City of El Paso, TX</v>
      </c>
      <c r="DN5348" s="11" t="s">
        <v>14705</v>
      </c>
      <c r="DO5348" t="s">
        <v>14706</v>
      </c>
      <c r="DP5348">
        <v>45</v>
      </c>
    </row>
    <row r="5349" spans="113:120" x14ac:dyDescent="0.25">
      <c r="DI5349" t="s">
        <v>149</v>
      </c>
      <c r="DJ5349" t="s">
        <v>14698</v>
      </c>
      <c r="DK5349" s="3" t="s">
        <v>14699</v>
      </c>
      <c r="DL5349" t="s">
        <v>14700</v>
      </c>
      <c r="DM5349" t="str">
        <f t="shared" si="88"/>
        <v>TX003 - Housing Authority of the City of El Paso, TX</v>
      </c>
      <c r="DN5349" s="11" t="s">
        <v>14707</v>
      </c>
      <c r="DO5349" t="s">
        <v>14708</v>
      </c>
      <c r="DP5349">
        <v>48</v>
      </c>
    </row>
    <row r="5350" spans="113:120" x14ac:dyDescent="0.25">
      <c r="DI5350" t="s">
        <v>149</v>
      </c>
      <c r="DJ5350" t="s">
        <v>14709</v>
      </c>
      <c r="DK5350" s="3" t="s">
        <v>14699</v>
      </c>
      <c r="DL5350" t="s">
        <v>14710</v>
      </c>
      <c r="DM5350" t="str">
        <f t="shared" si="88"/>
        <v>TX004 - Housing Authority of Fort Worth</v>
      </c>
      <c r="DN5350" s="11" t="s">
        <v>14711</v>
      </c>
      <c r="DO5350" t="s">
        <v>14712</v>
      </c>
      <c r="DP5350">
        <v>179</v>
      </c>
    </row>
    <row r="5351" spans="113:120" x14ac:dyDescent="0.25">
      <c r="DI5351" t="s">
        <v>149</v>
      </c>
      <c r="DJ5351" t="s">
        <v>14709</v>
      </c>
      <c r="DK5351" s="3" t="s">
        <v>14699</v>
      </c>
      <c r="DL5351" t="s">
        <v>14710</v>
      </c>
      <c r="DM5351" t="str">
        <f t="shared" si="88"/>
        <v>TX004 - Housing Authority of Fort Worth</v>
      </c>
      <c r="DN5351" s="11" t="s">
        <v>14713</v>
      </c>
      <c r="DO5351" t="s">
        <v>14712</v>
      </c>
      <c r="DP5351">
        <v>16</v>
      </c>
    </row>
    <row r="5352" spans="113:120" x14ac:dyDescent="0.25">
      <c r="DI5352" t="s">
        <v>14</v>
      </c>
      <c r="DJ5352" t="s">
        <v>14714</v>
      </c>
      <c r="DK5352" s="3" t="s">
        <v>14699</v>
      </c>
      <c r="DL5352" t="s">
        <v>14715</v>
      </c>
      <c r="DM5352" t="str">
        <f t="shared" si="88"/>
        <v>TX005 - Houston Housing Authority</v>
      </c>
      <c r="DN5352" s="11" t="s">
        <v>14716</v>
      </c>
      <c r="DO5352" t="s">
        <v>14717</v>
      </c>
      <c r="DP5352">
        <v>593</v>
      </c>
    </row>
    <row r="5353" spans="113:120" x14ac:dyDescent="0.25">
      <c r="DI5353" t="s">
        <v>14</v>
      </c>
      <c r="DJ5353" t="s">
        <v>14714</v>
      </c>
      <c r="DK5353" s="3" t="s">
        <v>14699</v>
      </c>
      <c r="DL5353" t="s">
        <v>14715</v>
      </c>
      <c r="DM5353" t="str">
        <f t="shared" si="88"/>
        <v>TX005 - Houston Housing Authority</v>
      </c>
      <c r="DN5353" s="11" t="s">
        <v>14718</v>
      </c>
      <c r="DO5353" t="s">
        <v>14719</v>
      </c>
      <c r="DP5353">
        <v>308</v>
      </c>
    </row>
    <row r="5354" spans="113:120" x14ac:dyDescent="0.25">
      <c r="DI5354" t="s">
        <v>14</v>
      </c>
      <c r="DJ5354" t="s">
        <v>14714</v>
      </c>
      <c r="DK5354" s="3" t="s">
        <v>14699</v>
      </c>
      <c r="DL5354" t="s">
        <v>14715</v>
      </c>
      <c r="DM5354" t="str">
        <f t="shared" si="88"/>
        <v>TX005 - Houston Housing Authority</v>
      </c>
      <c r="DN5354" s="11" t="s">
        <v>14720</v>
      </c>
      <c r="DO5354" t="s">
        <v>14721</v>
      </c>
      <c r="DP5354">
        <v>53</v>
      </c>
    </row>
    <row r="5355" spans="113:120" x14ac:dyDescent="0.25">
      <c r="DI5355" t="s">
        <v>14</v>
      </c>
      <c r="DJ5355" t="s">
        <v>14714</v>
      </c>
      <c r="DK5355" s="3" t="s">
        <v>14699</v>
      </c>
      <c r="DL5355" t="s">
        <v>14715</v>
      </c>
      <c r="DM5355" t="str">
        <f t="shared" si="88"/>
        <v>TX005 - Houston Housing Authority</v>
      </c>
      <c r="DN5355" s="11" t="s">
        <v>14722</v>
      </c>
      <c r="DO5355" t="s">
        <v>14723</v>
      </c>
      <c r="DP5355">
        <v>100</v>
      </c>
    </row>
    <row r="5356" spans="113:120" x14ac:dyDescent="0.25">
      <c r="DI5356" t="s">
        <v>14</v>
      </c>
      <c r="DJ5356" t="s">
        <v>14714</v>
      </c>
      <c r="DK5356" s="3" t="s">
        <v>14699</v>
      </c>
      <c r="DL5356" t="s">
        <v>14715</v>
      </c>
      <c r="DM5356" t="str">
        <f t="shared" si="88"/>
        <v>TX005 - Houston Housing Authority</v>
      </c>
      <c r="DN5356" s="11" t="s">
        <v>14724</v>
      </c>
      <c r="DO5356" t="s">
        <v>14725</v>
      </c>
      <c r="DP5356">
        <v>108</v>
      </c>
    </row>
    <row r="5357" spans="113:120" x14ac:dyDescent="0.25">
      <c r="DI5357" t="s">
        <v>14</v>
      </c>
      <c r="DJ5357" t="s">
        <v>14714</v>
      </c>
      <c r="DK5357" s="3" t="s">
        <v>14699</v>
      </c>
      <c r="DL5357" t="s">
        <v>14715</v>
      </c>
      <c r="DM5357" t="str">
        <f t="shared" si="88"/>
        <v>TX005 - Houston Housing Authority</v>
      </c>
      <c r="DN5357" s="11" t="s">
        <v>14726</v>
      </c>
      <c r="DO5357" t="s">
        <v>14727</v>
      </c>
      <c r="DP5357">
        <v>200</v>
      </c>
    </row>
    <row r="5358" spans="113:120" x14ac:dyDescent="0.25">
      <c r="DI5358" t="s">
        <v>14</v>
      </c>
      <c r="DJ5358" t="s">
        <v>14714</v>
      </c>
      <c r="DK5358" s="3" t="s">
        <v>14699</v>
      </c>
      <c r="DL5358" t="s">
        <v>14715</v>
      </c>
      <c r="DM5358" t="str">
        <f t="shared" si="88"/>
        <v>TX005 - Houston Housing Authority</v>
      </c>
      <c r="DN5358" s="11" t="s">
        <v>14728</v>
      </c>
      <c r="DO5358" t="s">
        <v>14729</v>
      </c>
      <c r="DP5358">
        <v>210</v>
      </c>
    </row>
    <row r="5359" spans="113:120" x14ac:dyDescent="0.25">
      <c r="DI5359" t="s">
        <v>14</v>
      </c>
      <c r="DJ5359" t="s">
        <v>14714</v>
      </c>
      <c r="DK5359" s="3" t="s">
        <v>14699</v>
      </c>
      <c r="DL5359" t="s">
        <v>14715</v>
      </c>
      <c r="DM5359" t="str">
        <f t="shared" si="88"/>
        <v>TX005 - Houston Housing Authority</v>
      </c>
      <c r="DN5359" s="11" t="s">
        <v>14730</v>
      </c>
      <c r="DO5359" t="s">
        <v>14731</v>
      </c>
      <c r="DP5359">
        <v>270</v>
      </c>
    </row>
    <row r="5360" spans="113:120" x14ac:dyDescent="0.25">
      <c r="DI5360" t="s">
        <v>14</v>
      </c>
      <c r="DJ5360" t="s">
        <v>14714</v>
      </c>
      <c r="DK5360" s="3" t="s">
        <v>14699</v>
      </c>
      <c r="DL5360" t="s">
        <v>14715</v>
      </c>
      <c r="DM5360" t="str">
        <f t="shared" si="88"/>
        <v>TX005 - Houston Housing Authority</v>
      </c>
      <c r="DN5360" s="11" t="s">
        <v>14732</v>
      </c>
      <c r="DO5360" t="s">
        <v>14733</v>
      </c>
      <c r="DP5360">
        <v>230</v>
      </c>
    </row>
    <row r="5361" spans="113:120" x14ac:dyDescent="0.25">
      <c r="DI5361" t="s">
        <v>14</v>
      </c>
      <c r="DJ5361" t="s">
        <v>14714</v>
      </c>
      <c r="DK5361" s="3" t="s">
        <v>14699</v>
      </c>
      <c r="DL5361" t="s">
        <v>14715</v>
      </c>
      <c r="DM5361" t="str">
        <f t="shared" si="88"/>
        <v>TX005 - Houston Housing Authority</v>
      </c>
      <c r="DN5361" s="11" t="s">
        <v>14734</v>
      </c>
      <c r="DO5361" t="s">
        <v>14735</v>
      </c>
      <c r="DP5361">
        <v>200</v>
      </c>
    </row>
    <row r="5362" spans="113:120" x14ac:dyDescent="0.25">
      <c r="DI5362" t="s">
        <v>14</v>
      </c>
      <c r="DJ5362" t="s">
        <v>14714</v>
      </c>
      <c r="DK5362" s="3" t="s">
        <v>14699</v>
      </c>
      <c r="DL5362" t="s">
        <v>14715</v>
      </c>
      <c r="DM5362" t="str">
        <f t="shared" si="88"/>
        <v>TX005 - Houston Housing Authority</v>
      </c>
      <c r="DN5362" s="11" t="s">
        <v>14736</v>
      </c>
      <c r="DO5362" t="s">
        <v>14737</v>
      </c>
      <c r="DP5362">
        <v>108</v>
      </c>
    </row>
    <row r="5363" spans="113:120" x14ac:dyDescent="0.25">
      <c r="DI5363" t="s">
        <v>14</v>
      </c>
      <c r="DJ5363" t="s">
        <v>14714</v>
      </c>
      <c r="DK5363" s="3" t="s">
        <v>14699</v>
      </c>
      <c r="DL5363" t="s">
        <v>14715</v>
      </c>
      <c r="DM5363" t="str">
        <f t="shared" si="88"/>
        <v>TX005 - Houston Housing Authority</v>
      </c>
      <c r="DN5363" s="11" t="s">
        <v>14738</v>
      </c>
      <c r="DO5363" t="s">
        <v>14739</v>
      </c>
      <c r="DP5363">
        <v>36</v>
      </c>
    </row>
    <row r="5364" spans="113:120" x14ac:dyDescent="0.25">
      <c r="DI5364" t="s">
        <v>14</v>
      </c>
      <c r="DJ5364" t="s">
        <v>14740</v>
      </c>
      <c r="DK5364" s="3" t="s">
        <v>14699</v>
      </c>
      <c r="DL5364" t="s">
        <v>14741</v>
      </c>
      <c r="DM5364" t="str">
        <f t="shared" si="88"/>
        <v>TX006 - San Antonio Housing Authority</v>
      </c>
      <c r="DN5364" s="11" t="s">
        <v>14742</v>
      </c>
      <c r="DO5364" t="s">
        <v>14743</v>
      </c>
      <c r="DP5364">
        <v>741</v>
      </c>
    </row>
    <row r="5365" spans="113:120" x14ac:dyDescent="0.25">
      <c r="DI5365" t="s">
        <v>14</v>
      </c>
      <c r="DJ5365" t="s">
        <v>14740</v>
      </c>
      <c r="DK5365" s="3" t="s">
        <v>14699</v>
      </c>
      <c r="DL5365" t="s">
        <v>14741</v>
      </c>
      <c r="DM5365" t="str">
        <f t="shared" si="88"/>
        <v>TX006 - San Antonio Housing Authority</v>
      </c>
      <c r="DN5365" s="11" t="s">
        <v>14744</v>
      </c>
      <c r="DO5365" t="s">
        <v>14745</v>
      </c>
      <c r="DP5365">
        <v>50</v>
      </c>
    </row>
    <row r="5366" spans="113:120" x14ac:dyDescent="0.25">
      <c r="DI5366" t="s">
        <v>14</v>
      </c>
      <c r="DJ5366" t="s">
        <v>14740</v>
      </c>
      <c r="DK5366" s="3" t="s">
        <v>14699</v>
      </c>
      <c r="DL5366" t="s">
        <v>14741</v>
      </c>
      <c r="DM5366" t="str">
        <f t="shared" si="88"/>
        <v>TX006 - San Antonio Housing Authority</v>
      </c>
      <c r="DN5366" s="11" t="s">
        <v>14746</v>
      </c>
      <c r="DO5366" t="s">
        <v>14747</v>
      </c>
      <c r="DP5366">
        <v>338</v>
      </c>
    </row>
    <row r="5367" spans="113:120" x14ac:dyDescent="0.25">
      <c r="DI5367" t="s">
        <v>14</v>
      </c>
      <c r="DJ5367" t="s">
        <v>14740</v>
      </c>
      <c r="DK5367" s="3" t="s">
        <v>14699</v>
      </c>
      <c r="DL5367" t="s">
        <v>14741</v>
      </c>
      <c r="DM5367" t="str">
        <f t="shared" si="88"/>
        <v>TX006 - San Antonio Housing Authority</v>
      </c>
      <c r="DN5367" s="11" t="s">
        <v>14748</v>
      </c>
      <c r="DO5367" t="s">
        <v>14749</v>
      </c>
      <c r="DP5367">
        <v>499</v>
      </c>
    </row>
    <row r="5368" spans="113:120" x14ac:dyDescent="0.25">
      <c r="DI5368" t="s">
        <v>14</v>
      </c>
      <c r="DJ5368" t="s">
        <v>14740</v>
      </c>
      <c r="DK5368" s="3" t="s">
        <v>14699</v>
      </c>
      <c r="DL5368" t="s">
        <v>14741</v>
      </c>
      <c r="DM5368" t="str">
        <f t="shared" si="88"/>
        <v>TX006 - San Antonio Housing Authority</v>
      </c>
      <c r="DN5368" s="11" t="s">
        <v>14750</v>
      </c>
      <c r="DO5368" t="s">
        <v>14751</v>
      </c>
      <c r="DP5368">
        <v>34</v>
      </c>
    </row>
    <row r="5369" spans="113:120" x14ac:dyDescent="0.25">
      <c r="DI5369" t="s">
        <v>14</v>
      </c>
      <c r="DJ5369" t="s">
        <v>14740</v>
      </c>
      <c r="DK5369" s="3" t="s">
        <v>14699</v>
      </c>
      <c r="DL5369" t="s">
        <v>14741</v>
      </c>
      <c r="DM5369" t="str">
        <f t="shared" si="88"/>
        <v>TX006 - San Antonio Housing Authority</v>
      </c>
      <c r="DN5369" s="11" t="s">
        <v>14752</v>
      </c>
      <c r="DO5369" t="s">
        <v>14753</v>
      </c>
      <c r="DP5369">
        <v>166</v>
      </c>
    </row>
    <row r="5370" spans="113:120" x14ac:dyDescent="0.25">
      <c r="DI5370" t="s">
        <v>14</v>
      </c>
      <c r="DJ5370" t="s">
        <v>14740</v>
      </c>
      <c r="DK5370" s="3" t="s">
        <v>14699</v>
      </c>
      <c r="DL5370" t="s">
        <v>14741</v>
      </c>
      <c r="DM5370" t="str">
        <f t="shared" si="88"/>
        <v>TX006 - San Antonio Housing Authority</v>
      </c>
      <c r="DN5370" s="11" t="s">
        <v>14754</v>
      </c>
      <c r="DO5370" t="s">
        <v>14755</v>
      </c>
      <c r="DP5370">
        <v>255</v>
      </c>
    </row>
    <row r="5371" spans="113:120" x14ac:dyDescent="0.25">
      <c r="DI5371" t="s">
        <v>14</v>
      </c>
      <c r="DJ5371" t="s">
        <v>14740</v>
      </c>
      <c r="DK5371" s="3" t="s">
        <v>14699</v>
      </c>
      <c r="DL5371" t="s">
        <v>14741</v>
      </c>
      <c r="DM5371" t="str">
        <f t="shared" si="88"/>
        <v>TX006 - San Antonio Housing Authority</v>
      </c>
      <c r="DN5371" s="11" t="s">
        <v>14756</v>
      </c>
      <c r="DO5371" t="s">
        <v>14757</v>
      </c>
      <c r="DP5371">
        <v>201</v>
      </c>
    </row>
    <row r="5372" spans="113:120" x14ac:dyDescent="0.25">
      <c r="DI5372" t="s">
        <v>14</v>
      </c>
      <c r="DJ5372" t="s">
        <v>14740</v>
      </c>
      <c r="DK5372" s="3" t="s">
        <v>14699</v>
      </c>
      <c r="DL5372" t="s">
        <v>14741</v>
      </c>
      <c r="DM5372" t="str">
        <f t="shared" si="88"/>
        <v>TX006 - San Antonio Housing Authority</v>
      </c>
      <c r="DN5372" s="11" t="s">
        <v>14758</v>
      </c>
      <c r="DO5372" t="s">
        <v>14759</v>
      </c>
      <c r="DP5372">
        <v>129</v>
      </c>
    </row>
    <row r="5373" spans="113:120" x14ac:dyDescent="0.25">
      <c r="DI5373" t="s">
        <v>14</v>
      </c>
      <c r="DJ5373" t="s">
        <v>14740</v>
      </c>
      <c r="DK5373" s="3" t="s">
        <v>14699</v>
      </c>
      <c r="DL5373" t="s">
        <v>14741</v>
      </c>
      <c r="DM5373" t="str">
        <f t="shared" si="88"/>
        <v>TX006 - San Antonio Housing Authority</v>
      </c>
      <c r="DN5373" s="11" t="s">
        <v>14760</v>
      </c>
      <c r="DO5373" t="s">
        <v>14761</v>
      </c>
      <c r="DP5373">
        <v>124</v>
      </c>
    </row>
    <row r="5374" spans="113:120" x14ac:dyDescent="0.25">
      <c r="DI5374" t="s">
        <v>14</v>
      </c>
      <c r="DJ5374" t="s">
        <v>14740</v>
      </c>
      <c r="DK5374" s="3" t="s">
        <v>14699</v>
      </c>
      <c r="DL5374" t="s">
        <v>14741</v>
      </c>
      <c r="DM5374" t="str">
        <f t="shared" si="88"/>
        <v>TX006 - San Antonio Housing Authority</v>
      </c>
      <c r="DN5374" s="11" t="s">
        <v>14762</v>
      </c>
      <c r="DO5374" t="s">
        <v>14763</v>
      </c>
      <c r="DP5374">
        <v>100</v>
      </c>
    </row>
    <row r="5375" spans="113:120" x14ac:dyDescent="0.25">
      <c r="DI5375" t="s">
        <v>14</v>
      </c>
      <c r="DJ5375" t="s">
        <v>14740</v>
      </c>
      <c r="DK5375" s="3" t="s">
        <v>14699</v>
      </c>
      <c r="DL5375" t="s">
        <v>14741</v>
      </c>
      <c r="DM5375" t="str">
        <f t="shared" si="88"/>
        <v>TX006 - San Antonio Housing Authority</v>
      </c>
      <c r="DN5375" s="11" t="s">
        <v>14764</v>
      </c>
      <c r="DO5375" t="s">
        <v>14765</v>
      </c>
      <c r="DP5375">
        <v>133</v>
      </c>
    </row>
    <row r="5376" spans="113:120" x14ac:dyDescent="0.25">
      <c r="DI5376" t="s">
        <v>14</v>
      </c>
      <c r="DJ5376" t="s">
        <v>14740</v>
      </c>
      <c r="DK5376" s="3" t="s">
        <v>14699</v>
      </c>
      <c r="DL5376" t="s">
        <v>14741</v>
      </c>
      <c r="DM5376" t="str">
        <f t="shared" si="88"/>
        <v>TX006 - San Antonio Housing Authority</v>
      </c>
      <c r="DN5376" s="11" t="s">
        <v>14766</v>
      </c>
      <c r="DO5376" t="s">
        <v>14767</v>
      </c>
      <c r="DP5376">
        <v>231</v>
      </c>
    </row>
    <row r="5377" spans="113:120" x14ac:dyDescent="0.25">
      <c r="DI5377" t="s">
        <v>14</v>
      </c>
      <c r="DJ5377" t="s">
        <v>14740</v>
      </c>
      <c r="DK5377" s="3" t="s">
        <v>14699</v>
      </c>
      <c r="DL5377" t="s">
        <v>14741</v>
      </c>
      <c r="DM5377" t="str">
        <f t="shared" si="88"/>
        <v>TX006 - San Antonio Housing Authority</v>
      </c>
      <c r="DN5377" s="11" t="s">
        <v>14768</v>
      </c>
      <c r="DO5377" t="s">
        <v>14769</v>
      </c>
      <c r="DP5377">
        <v>271</v>
      </c>
    </row>
    <row r="5378" spans="113:120" x14ac:dyDescent="0.25">
      <c r="DI5378" t="s">
        <v>14</v>
      </c>
      <c r="DJ5378" t="s">
        <v>14740</v>
      </c>
      <c r="DK5378" s="3" t="s">
        <v>14699</v>
      </c>
      <c r="DL5378" t="s">
        <v>14741</v>
      </c>
      <c r="DM5378" t="str">
        <f t="shared" si="88"/>
        <v>TX006 - San Antonio Housing Authority</v>
      </c>
      <c r="DN5378" s="11" t="s">
        <v>14770</v>
      </c>
      <c r="DO5378" t="s">
        <v>14771</v>
      </c>
      <c r="DP5378">
        <v>116</v>
      </c>
    </row>
    <row r="5379" spans="113:120" x14ac:dyDescent="0.25">
      <c r="DI5379" t="s">
        <v>14</v>
      </c>
      <c r="DJ5379" t="s">
        <v>14740</v>
      </c>
      <c r="DK5379" s="3" t="s">
        <v>14699</v>
      </c>
      <c r="DL5379" t="s">
        <v>14741</v>
      </c>
      <c r="DM5379" t="str">
        <f t="shared" si="88"/>
        <v>TX006 - San Antonio Housing Authority</v>
      </c>
      <c r="DN5379" s="11" t="s">
        <v>14772</v>
      </c>
      <c r="DO5379" t="s">
        <v>14773</v>
      </c>
      <c r="DP5379">
        <v>119</v>
      </c>
    </row>
    <row r="5380" spans="113:120" x14ac:dyDescent="0.25">
      <c r="DI5380" t="s">
        <v>14</v>
      </c>
      <c r="DJ5380" t="s">
        <v>14740</v>
      </c>
      <c r="DK5380" s="3" t="s">
        <v>14699</v>
      </c>
      <c r="DL5380" t="s">
        <v>14741</v>
      </c>
      <c r="DM5380" t="str">
        <f t="shared" si="88"/>
        <v>TX006 - San Antonio Housing Authority</v>
      </c>
      <c r="DN5380" s="11" t="s">
        <v>14774</v>
      </c>
      <c r="DO5380" t="s">
        <v>14775</v>
      </c>
      <c r="DP5380">
        <v>104</v>
      </c>
    </row>
    <row r="5381" spans="113:120" x14ac:dyDescent="0.25">
      <c r="DI5381" t="s">
        <v>14</v>
      </c>
      <c r="DJ5381" t="s">
        <v>14740</v>
      </c>
      <c r="DK5381" s="3" t="s">
        <v>14699</v>
      </c>
      <c r="DL5381" t="s">
        <v>14741</v>
      </c>
      <c r="DM5381" t="str">
        <f t="shared" si="88"/>
        <v>TX006 - San Antonio Housing Authority</v>
      </c>
      <c r="DN5381" s="11" t="s">
        <v>14776</v>
      </c>
      <c r="DO5381" t="s">
        <v>14777</v>
      </c>
      <c r="DP5381">
        <v>76</v>
      </c>
    </row>
    <row r="5382" spans="113:120" x14ac:dyDescent="0.25">
      <c r="DI5382" t="s">
        <v>14</v>
      </c>
      <c r="DJ5382" t="s">
        <v>14740</v>
      </c>
      <c r="DK5382" s="3" t="s">
        <v>14699</v>
      </c>
      <c r="DL5382" t="s">
        <v>14741</v>
      </c>
      <c r="DM5382" t="str">
        <f t="shared" ref="DM5382:DM5445" si="89">CONCATENATE(DJ5382," - ",DL5382)</f>
        <v>TX006 - San Antonio Housing Authority</v>
      </c>
      <c r="DN5382" s="11" t="s">
        <v>14778</v>
      </c>
      <c r="DO5382" t="s">
        <v>14779</v>
      </c>
      <c r="DP5382">
        <v>148</v>
      </c>
    </row>
    <row r="5383" spans="113:120" x14ac:dyDescent="0.25">
      <c r="DI5383" t="s">
        <v>14</v>
      </c>
      <c r="DJ5383" t="s">
        <v>14740</v>
      </c>
      <c r="DK5383" s="3" t="s">
        <v>14699</v>
      </c>
      <c r="DL5383" t="s">
        <v>14741</v>
      </c>
      <c r="DM5383" t="str">
        <f t="shared" si="89"/>
        <v>TX006 - San Antonio Housing Authority</v>
      </c>
      <c r="DN5383" s="11" t="s">
        <v>14780</v>
      </c>
      <c r="DO5383" t="s">
        <v>14781</v>
      </c>
      <c r="DP5383">
        <v>130</v>
      </c>
    </row>
    <row r="5384" spans="113:120" x14ac:dyDescent="0.25">
      <c r="DI5384" t="s">
        <v>14</v>
      </c>
      <c r="DJ5384" t="s">
        <v>14740</v>
      </c>
      <c r="DK5384" s="3" t="s">
        <v>14699</v>
      </c>
      <c r="DL5384" t="s">
        <v>14741</v>
      </c>
      <c r="DM5384" t="str">
        <f t="shared" si="89"/>
        <v>TX006 - San Antonio Housing Authority</v>
      </c>
      <c r="DN5384" s="11" t="s">
        <v>14782</v>
      </c>
      <c r="DO5384" t="s">
        <v>14783</v>
      </c>
      <c r="DP5384">
        <v>114</v>
      </c>
    </row>
    <row r="5385" spans="113:120" x14ac:dyDescent="0.25">
      <c r="DI5385" t="s">
        <v>14</v>
      </c>
      <c r="DJ5385" t="s">
        <v>14740</v>
      </c>
      <c r="DK5385" s="3" t="s">
        <v>14699</v>
      </c>
      <c r="DL5385" t="s">
        <v>14741</v>
      </c>
      <c r="DM5385" t="str">
        <f t="shared" si="89"/>
        <v>TX006 - San Antonio Housing Authority</v>
      </c>
      <c r="DN5385" s="11" t="s">
        <v>14784</v>
      </c>
      <c r="DO5385" t="s">
        <v>14785</v>
      </c>
      <c r="DP5385">
        <v>118</v>
      </c>
    </row>
    <row r="5386" spans="113:120" x14ac:dyDescent="0.25">
      <c r="DI5386" t="s">
        <v>14</v>
      </c>
      <c r="DJ5386" t="s">
        <v>14740</v>
      </c>
      <c r="DK5386" s="3" t="s">
        <v>14699</v>
      </c>
      <c r="DL5386" t="s">
        <v>14741</v>
      </c>
      <c r="DM5386" t="str">
        <f t="shared" si="89"/>
        <v>TX006 - San Antonio Housing Authority</v>
      </c>
      <c r="DN5386" s="11" t="s">
        <v>14786</v>
      </c>
      <c r="DO5386" t="s">
        <v>14787</v>
      </c>
      <c r="DP5386">
        <v>167</v>
      </c>
    </row>
    <row r="5387" spans="113:120" x14ac:dyDescent="0.25">
      <c r="DI5387" t="s">
        <v>14</v>
      </c>
      <c r="DJ5387" t="s">
        <v>14740</v>
      </c>
      <c r="DK5387" s="3" t="s">
        <v>14699</v>
      </c>
      <c r="DL5387" t="s">
        <v>14741</v>
      </c>
      <c r="DM5387" t="str">
        <f t="shared" si="89"/>
        <v>TX006 - San Antonio Housing Authority</v>
      </c>
      <c r="DN5387" s="11" t="s">
        <v>14788</v>
      </c>
      <c r="DO5387" t="s">
        <v>14789</v>
      </c>
      <c r="DP5387">
        <v>203</v>
      </c>
    </row>
    <row r="5388" spans="113:120" x14ac:dyDescent="0.25">
      <c r="DI5388" t="s">
        <v>14</v>
      </c>
      <c r="DJ5388" t="s">
        <v>14740</v>
      </c>
      <c r="DK5388" s="3" t="s">
        <v>14699</v>
      </c>
      <c r="DL5388" t="s">
        <v>14741</v>
      </c>
      <c r="DM5388" t="str">
        <f t="shared" si="89"/>
        <v>TX006 - San Antonio Housing Authority</v>
      </c>
      <c r="DN5388" s="11" t="s">
        <v>14790</v>
      </c>
      <c r="DO5388" t="s">
        <v>14791</v>
      </c>
      <c r="DP5388">
        <v>140</v>
      </c>
    </row>
    <row r="5389" spans="113:120" x14ac:dyDescent="0.25">
      <c r="DI5389" t="s">
        <v>14</v>
      </c>
      <c r="DJ5389" t="s">
        <v>14740</v>
      </c>
      <c r="DK5389" s="3" t="s">
        <v>14699</v>
      </c>
      <c r="DL5389" t="s">
        <v>14741</v>
      </c>
      <c r="DM5389" t="str">
        <f t="shared" si="89"/>
        <v>TX006 - San Antonio Housing Authority</v>
      </c>
      <c r="DN5389" s="11" t="s">
        <v>14792</v>
      </c>
      <c r="DO5389" t="s">
        <v>14793</v>
      </c>
      <c r="DP5389">
        <v>100</v>
      </c>
    </row>
    <row r="5390" spans="113:120" x14ac:dyDescent="0.25">
      <c r="DI5390" t="s">
        <v>14</v>
      </c>
      <c r="DJ5390" t="s">
        <v>14740</v>
      </c>
      <c r="DK5390" s="3" t="s">
        <v>14699</v>
      </c>
      <c r="DL5390" t="s">
        <v>14741</v>
      </c>
      <c r="DM5390" t="str">
        <f t="shared" si="89"/>
        <v>TX006 - San Antonio Housing Authority</v>
      </c>
      <c r="DN5390" s="11" t="s">
        <v>14794</v>
      </c>
      <c r="DO5390" t="s">
        <v>14795</v>
      </c>
      <c r="DP5390">
        <v>248</v>
      </c>
    </row>
    <row r="5391" spans="113:120" x14ac:dyDescent="0.25">
      <c r="DI5391" t="s">
        <v>14</v>
      </c>
      <c r="DJ5391" t="s">
        <v>14740</v>
      </c>
      <c r="DK5391" s="3" t="s">
        <v>14699</v>
      </c>
      <c r="DL5391" t="s">
        <v>14741</v>
      </c>
      <c r="DM5391" t="str">
        <f t="shared" si="89"/>
        <v>TX006 - San Antonio Housing Authority</v>
      </c>
      <c r="DN5391" s="11" t="s">
        <v>14796</v>
      </c>
      <c r="DO5391" t="s">
        <v>14797</v>
      </c>
      <c r="DP5391">
        <v>173</v>
      </c>
    </row>
    <row r="5392" spans="113:120" x14ac:dyDescent="0.25">
      <c r="DI5392" t="s">
        <v>14</v>
      </c>
      <c r="DJ5392" t="s">
        <v>14740</v>
      </c>
      <c r="DK5392" s="3" t="s">
        <v>14699</v>
      </c>
      <c r="DL5392" t="s">
        <v>14741</v>
      </c>
      <c r="DM5392" t="str">
        <f t="shared" si="89"/>
        <v>TX006 - San Antonio Housing Authority</v>
      </c>
      <c r="DN5392" s="11" t="s">
        <v>14798</v>
      </c>
      <c r="DO5392" t="s">
        <v>14799</v>
      </c>
      <c r="DP5392">
        <v>50</v>
      </c>
    </row>
    <row r="5393" spans="113:120" x14ac:dyDescent="0.25">
      <c r="DI5393" t="s">
        <v>14</v>
      </c>
      <c r="DJ5393" t="s">
        <v>14740</v>
      </c>
      <c r="DK5393" s="3" t="s">
        <v>14699</v>
      </c>
      <c r="DL5393" t="s">
        <v>14741</v>
      </c>
      <c r="DM5393" t="str">
        <f t="shared" si="89"/>
        <v>TX006 - San Antonio Housing Authority</v>
      </c>
      <c r="DN5393" s="11" t="s">
        <v>14800</v>
      </c>
      <c r="DO5393" t="s">
        <v>269</v>
      </c>
      <c r="DP5393">
        <v>69</v>
      </c>
    </row>
    <row r="5394" spans="113:120" x14ac:dyDescent="0.25">
      <c r="DI5394" t="s">
        <v>14</v>
      </c>
      <c r="DJ5394" t="s">
        <v>14740</v>
      </c>
      <c r="DK5394" s="3" t="s">
        <v>14699</v>
      </c>
      <c r="DL5394" t="s">
        <v>14741</v>
      </c>
      <c r="DM5394" t="str">
        <f t="shared" si="89"/>
        <v>TX006 - San Antonio Housing Authority</v>
      </c>
      <c r="DN5394" s="11" t="s">
        <v>14801</v>
      </c>
      <c r="DO5394" t="s">
        <v>14802</v>
      </c>
      <c r="DP5394">
        <v>75</v>
      </c>
    </row>
    <row r="5395" spans="113:120" x14ac:dyDescent="0.25">
      <c r="DI5395" t="s">
        <v>14</v>
      </c>
      <c r="DJ5395" t="s">
        <v>14740</v>
      </c>
      <c r="DK5395" s="3" t="s">
        <v>14699</v>
      </c>
      <c r="DL5395" t="s">
        <v>14741</v>
      </c>
      <c r="DM5395" t="str">
        <f t="shared" si="89"/>
        <v>TX006 - San Antonio Housing Authority</v>
      </c>
      <c r="DN5395" s="11" t="s">
        <v>14803</v>
      </c>
      <c r="DO5395" t="s">
        <v>14804</v>
      </c>
      <c r="DP5395">
        <v>46</v>
      </c>
    </row>
    <row r="5396" spans="113:120" x14ac:dyDescent="0.25">
      <c r="DI5396" t="s">
        <v>14</v>
      </c>
      <c r="DJ5396" t="s">
        <v>14740</v>
      </c>
      <c r="DK5396" s="3" t="s">
        <v>14699</v>
      </c>
      <c r="DL5396" t="s">
        <v>14741</v>
      </c>
      <c r="DM5396" t="str">
        <f t="shared" si="89"/>
        <v>TX006 - San Antonio Housing Authority</v>
      </c>
      <c r="DN5396" s="11" t="s">
        <v>14805</v>
      </c>
      <c r="DO5396" t="s">
        <v>14806</v>
      </c>
      <c r="DP5396">
        <v>14</v>
      </c>
    </row>
    <row r="5397" spans="113:120" x14ac:dyDescent="0.25">
      <c r="DI5397" t="s">
        <v>14</v>
      </c>
      <c r="DJ5397" t="s">
        <v>14740</v>
      </c>
      <c r="DK5397" s="3" t="s">
        <v>14699</v>
      </c>
      <c r="DL5397" t="s">
        <v>14741</v>
      </c>
      <c r="DM5397" t="str">
        <f t="shared" si="89"/>
        <v>TX006 - San Antonio Housing Authority</v>
      </c>
      <c r="DN5397" s="11" t="s">
        <v>14807</v>
      </c>
      <c r="DO5397" t="s">
        <v>14808</v>
      </c>
      <c r="DP5397">
        <v>49</v>
      </c>
    </row>
    <row r="5398" spans="113:120" x14ac:dyDescent="0.25">
      <c r="DI5398" t="s">
        <v>14</v>
      </c>
      <c r="DJ5398" t="s">
        <v>14740</v>
      </c>
      <c r="DK5398" s="3" t="s">
        <v>14699</v>
      </c>
      <c r="DL5398" t="s">
        <v>14741</v>
      </c>
      <c r="DM5398" t="str">
        <f t="shared" si="89"/>
        <v>TX006 - San Antonio Housing Authority</v>
      </c>
      <c r="DN5398" s="11" t="s">
        <v>14809</v>
      </c>
      <c r="DO5398" t="s">
        <v>14810</v>
      </c>
      <c r="DP5398">
        <v>48</v>
      </c>
    </row>
    <row r="5399" spans="113:120" x14ac:dyDescent="0.25">
      <c r="DI5399" t="s">
        <v>14</v>
      </c>
      <c r="DJ5399" t="s">
        <v>14740</v>
      </c>
      <c r="DK5399" s="3" t="s">
        <v>14699</v>
      </c>
      <c r="DL5399" t="s">
        <v>14741</v>
      </c>
      <c r="DM5399" t="str">
        <f t="shared" si="89"/>
        <v>TX006 - San Antonio Housing Authority</v>
      </c>
      <c r="DN5399" s="11" t="s">
        <v>14811</v>
      </c>
      <c r="DO5399" t="s">
        <v>14812</v>
      </c>
      <c r="DP5399">
        <v>49</v>
      </c>
    </row>
    <row r="5400" spans="113:120" x14ac:dyDescent="0.25">
      <c r="DI5400" t="s">
        <v>14</v>
      </c>
      <c r="DJ5400" t="s">
        <v>14740</v>
      </c>
      <c r="DK5400" s="3" t="s">
        <v>14699</v>
      </c>
      <c r="DL5400" t="s">
        <v>14741</v>
      </c>
      <c r="DM5400" t="str">
        <f t="shared" si="89"/>
        <v>TX006 - San Antonio Housing Authority</v>
      </c>
      <c r="DN5400" s="11" t="s">
        <v>14813</v>
      </c>
      <c r="DO5400" t="s">
        <v>14814</v>
      </c>
      <c r="DP5400">
        <v>50</v>
      </c>
    </row>
    <row r="5401" spans="113:120" x14ac:dyDescent="0.25">
      <c r="DI5401" t="s">
        <v>14</v>
      </c>
      <c r="DJ5401" t="s">
        <v>14740</v>
      </c>
      <c r="DK5401" s="3" t="s">
        <v>14699</v>
      </c>
      <c r="DL5401" t="s">
        <v>14741</v>
      </c>
      <c r="DM5401" t="str">
        <f t="shared" si="89"/>
        <v>TX006 - San Antonio Housing Authority</v>
      </c>
      <c r="DN5401" s="11" t="s">
        <v>14815</v>
      </c>
      <c r="DO5401" t="s">
        <v>14816</v>
      </c>
      <c r="DP5401">
        <v>63</v>
      </c>
    </row>
    <row r="5402" spans="113:120" x14ac:dyDescent="0.25">
      <c r="DI5402" t="s">
        <v>14</v>
      </c>
      <c r="DJ5402" t="s">
        <v>14740</v>
      </c>
      <c r="DK5402" s="3" t="s">
        <v>14699</v>
      </c>
      <c r="DL5402" t="s">
        <v>14741</v>
      </c>
      <c r="DM5402" t="str">
        <f t="shared" si="89"/>
        <v>TX006 - San Antonio Housing Authority</v>
      </c>
      <c r="DN5402" s="11" t="s">
        <v>14817</v>
      </c>
      <c r="DO5402" t="s">
        <v>14818</v>
      </c>
      <c r="DP5402">
        <v>49</v>
      </c>
    </row>
    <row r="5403" spans="113:120" x14ac:dyDescent="0.25">
      <c r="DI5403" t="s">
        <v>14</v>
      </c>
      <c r="DJ5403" t="s">
        <v>14740</v>
      </c>
      <c r="DK5403" s="3" t="s">
        <v>14699</v>
      </c>
      <c r="DL5403" t="s">
        <v>14741</v>
      </c>
      <c r="DM5403" t="str">
        <f t="shared" si="89"/>
        <v>TX006 - San Antonio Housing Authority</v>
      </c>
      <c r="DN5403" s="11" t="s">
        <v>14819</v>
      </c>
      <c r="DO5403" t="s">
        <v>14820</v>
      </c>
      <c r="DP5403">
        <v>71</v>
      </c>
    </row>
    <row r="5404" spans="113:120" x14ac:dyDescent="0.25">
      <c r="DI5404" t="s">
        <v>14</v>
      </c>
      <c r="DJ5404" t="s">
        <v>14740</v>
      </c>
      <c r="DK5404" s="3" t="s">
        <v>14699</v>
      </c>
      <c r="DL5404" t="s">
        <v>14741</v>
      </c>
      <c r="DM5404" t="str">
        <f t="shared" si="89"/>
        <v>TX006 - San Antonio Housing Authority</v>
      </c>
      <c r="DN5404" s="11" t="s">
        <v>14821</v>
      </c>
      <c r="DO5404" t="s">
        <v>14822</v>
      </c>
      <c r="DP5404">
        <v>42</v>
      </c>
    </row>
    <row r="5405" spans="113:120" x14ac:dyDescent="0.25">
      <c r="DI5405" t="s">
        <v>14</v>
      </c>
      <c r="DJ5405" t="s">
        <v>14740</v>
      </c>
      <c r="DK5405" s="3" t="s">
        <v>14699</v>
      </c>
      <c r="DL5405" t="s">
        <v>14741</v>
      </c>
      <c r="DM5405" t="str">
        <f t="shared" si="89"/>
        <v>TX006 - San Antonio Housing Authority</v>
      </c>
      <c r="DN5405" s="11" t="s">
        <v>14823</v>
      </c>
      <c r="DO5405" t="s">
        <v>14824</v>
      </c>
      <c r="DP5405">
        <v>42</v>
      </c>
    </row>
    <row r="5406" spans="113:120" x14ac:dyDescent="0.25">
      <c r="DI5406" t="s">
        <v>14</v>
      </c>
      <c r="DJ5406" t="s">
        <v>14740</v>
      </c>
      <c r="DK5406" s="3" t="s">
        <v>14699</v>
      </c>
      <c r="DL5406" t="s">
        <v>14741</v>
      </c>
      <c r="DM5406" t="str">
        <f t="shared" si="89"/>
        <v>TX006 - San Antonio Housing Authority</v>
      </c>
      <c r="DN5406" s="11" t="s">
        <v>14825</v>
      </c>
      <c r="DO5406" t="s">
        <v>14826</v>
      </c>
      <c r="DP5406">
        <v>40</v>
      </c>
    </row>
    <row r="5407" spans="113:120" x14ac:dyDescent="0.25">
      <c r="DI5407" t="s">
        <v>14</v>
      </c>
      <c r="DJ5407" t="s">
        <v>14740</v>
      </c>
      <c r="DK5407" s="3" t="s">
        <v>14699</v>
      </c>
      <c r="DL5407" t="s">
        <v>14741</v>
      </c>
      <c r="DM5407" t="str">
        <f t="shared" si="89"/>
        <v>TX006 - San Antonio Housing Authority</v>
      </c>
      <c r="DN5407" s="11" t="s">
        <v>14827</v>
      </c>
      <c r="DO5407" t="s">
        <v>14828</v>
      </c>
      <c r="DP5407">
        <v>25</v>
      </c>
    </row>
    <row r="5408" spans="113:120" x14ac:dyDescent="0.25">
      <c r="DI5408" t="s">
        <v>14</v>
      </c>
      <c r="DJ5408" t="s">
        <v>14740</v>
      </c>
      <c r="DK5408" s="3" t="s">
        <v>14699</v>
      </c>
      <c r="DL5408" t="s">
        <v>14741</v>
      </c>
      <c r="DM5408" t="str">
        <f t="shared" si="89"/>
        <v>TX006 - San Antonio Housing Authority</v>
      </c>
      <c r="DN5408" s="11" t="s">
        <v>14829</v>
      </c>
      <c r="DO5408" t="s">
        <v>14830</v>
      </c>
      <c r="DP5408">
        <v>39</v>
      </c>
    </row>
    <row r="5409" spans="113:120" x14ac:dyDescent="0.25">
      <c r="DI5409" t="s">
        <v>14</v>
      </c>
      <c r="DJ5409" t="s">
        <v>14740</v>
      </c>
      <c r="DK5409" s="3" t="s">
        <v>14699</v>
      </c>
      <c r="DL5409" t="s">
        <v>14741</v>
      </c>
      <c r="DM5409" t="str">
        <f t="shared" si="89"/>
        <v>TX006 - San Antonio Housing Authority</v>
      </c>
      <c r="DN5409" s="11" t="s">
        <v>14831</v>
      </c>
      <c r="DO5409" t="s">
        <v>14832</v>
      </c>
      <c r="DP5409">
        <v>21</v>
      </c>
    </row>
    <row r="5410" spans="113:120" x14ac:dyDescent="0.25">
      <c r="DI5410" t="s">
        <v>149</v>
      </c>
      <c r="DJ5410" t="s">
        <v>14833</v>
      </c>
      <c r="DK5410" s="3" t="s">
        <v>14699</v>
      </c>
      <c r="DL5410" t="s">
        <v>14834</v>
      </c>
      <c r="DM5410" t="str">
        <f t="shared" si="89"/>
        <v>TX007 - Housing Authority of the City of Brownsville</v>
      </c>
      <c r="DN5410" s="11" t="s">
        <v>14835</v>
      </c>
      <c r="DO5410" t="s">
        <v>14836</v>
      </c>
      <c r="DP5410">
        <v>30</v>
      </c>
    </row>
    <row r="5411" spans="113:120" x14ac:dyDescent="0.25">
      <c r="DI5411" t="s">
        <v>149</v>
      </c>
      <c r="DJ5411" t="s">
        <v>14833</v>
      </c>
      <c r="DK5411" s="3" t="s">
        <v>14699</v>
      </c>
      <c r="DL5411" t="s">
        <v>14834</v>
      </c>
      <c r="DM5411" t="str">
        <f t="shared" si="89"/>
        <v>TX007 - Housing Authority of the City of Brownsville</v>
      </c>
      <c r="DN5411" s="11" t="s">
        <v>14837</v>
      </c>
      <c r="DO5411" t="s">
        <v>14838</v>
      </c>
      <c r="DP5411">
        <v>44</v>
      </c>
    </row>
    <row r="5412" spans="113:120" x14ac:dyDescent="0.25">
      <c r="DI5412" t="s">
        <v>149</v>
      </c>
      <c r="DJ5412" t="s">
        <v>14833</v>
      </c>
      <c r="DK5412" s="3" t="s">
        <v>14699</v>
      </c>
      <c r="DL5412" t="s">
        <v>14834</v>
      </c>
      <c r="DM5412" t="str">
        <f t="shared" si="89"/>
        <v>TX007 - Housing Authority of the City of Brownsville</v>
      </c>
      <c r="DN5412" s="11" t="s">
        <v>14839</v>
      </c>
      <c r="DO5412" t="s">
        <v>14840</v>
      </c>
      <c r="DP5412">
        <v>58</v>
      </c>
    </row>
    <row r="5413" spans="113:120" x14ac:dyDescent="0.25">
      <c r="DI5413" t="s">
        <v>149</v>
      </c>
      <c r="DJ5413" t="s">
        <v>14833</v>
      </c>
      <c r="DK5413" s="3" t="s">
        <v>14699</v>
      </c>
      <c r="DL5413" t="s">
        <v>14834</v>
      </c>
      <c r="DM5413" t="str">
        <f t="shared" si="89"/>
        <v>TX007 - Housing Authority of the City of Brownsville</v>
      </c>
      <c r="DN5413" s="11" t="s">
        <v>14841</v>
      </c>
      <c r="DO5413" t="s">
        <v>14842</v>
      </c>
      <c r="DP5413">
        <v>30</v>
      </c>
    </row>
    <row r="5414" spans="113:120" x14ac:dyDescent="0.25">
      <c r="DI5414" t="s">
        <v>149</v>
      </c>
      <c r="DJ5414" t="s">
        <v>14833</v>
      </c>
      <c r="DK5414" s="3" t="s">
        <v>14699</v>
      </c>
      <c r="DL5414" t="s">
        <v>14834</v>
      </c>
      <c r="DM5414" t="str">
        <f t="shared" si="89"/>
        <v>TX007 - Housing Authority of the City of Brownsville</v>
      </c>
      <c r="DN5414" s="11" t="s">
        <v>14843</v>
      </c>
      <c r="DO5414" t="s">
        <v>14844</v>
      </c>
      <c r="DP5414">
        <v>18</v>
      </c>
    </row>
    <row r="5415" spans="113:120" x14ac:dyDescent="0.25">
      <c r="DI5415" t="s">
        <v>14</v>
      </c>
      <c r="DJ5415" t="s">
        <v>14845</v>
      </c>
      <c r="DK5415" s="3" t="s">
        <v>14699</v>
      </c>
      <c r="DL5415" t="s">
        <v>14846</v>
      </c>
      <c r="DM5415" t="str">
        <f t="shared" si="89"/>
        <v>TX009 - Housing Authority of the City of Dallas, Texa</v>
      </c>
      <c r="DN5415" s="11" t="s">
        <v>14847</v>
      </c>
      <c r="DO5415" t="s">
        <v>14848</v>
      </c>
      <c r="DP5415">
        <v>417</v>
      </c>
    </row>
    <row r="5416" spans="113:120" x14ac:dyDescent="0.25">
      <c r="DI5416" t="s">
        <v>14</v>
      </c>
      <c r="DJ5416" t="s">
        <v>14845</v>
      </c>
      <c r="DK5416" s="3" t="s">
        <v>14699</v>
      </c>
      <c r="DL5416" t="s">
        <v>14846</v>
      </c>
      <c r="DM5416" t="str">
        <f t="shared" si="89"/>
        <v>TX009 - Housing Authority of the City of Dallas, Texa</v>
      </c>
      <c r="DN5416" s="11" t="s">
        <v>14849</v>
      </c>
      <c r="DO5416" t="s">
        <v>14850</v>
      </c>
      <c r="DP5416">
        <v>102</v>
      </c>
    </row>
    <row r="5417" spans="113:120" x14ac:dyDescent="0.25">
      <c r="DI5417" t="s">
        <v>14</v>
      </c>
      <c r="DJ5417" t="s">
        <v>14845</v>
      </c>
      <c r="DK5417" s="3" t="s">
        <v>14699</v>
      </c>
      <c r="DL5417" t="s">
        <v>14846</v>
      </c>
      <c r="DM5417" t="str">
        <f t="shared" si="89"/>
        <v>TX009 - Housing Authority of the City of Dallas, Texa</v>
      </c>
      <c r="DN5417" s="11" t="s">
        <v>14851</v>
      </c>
      <c r="DO5417" t="s">
        <v>14852</v>
      </c>
      <c r="DP5417">
        <v>182</v>
      </c>
    </row>
    <row r="5418" spans="113:120" x14ac:dyDescent="0.25">
      <c r="DI5418" t="s">
        <v>14</v>
      </c>
      <c r="DJ5418" t="s">
        <v>14845</v>
      </c>
      <c r="DK5418" s="3" t="s">
        <v>14699</v>
      </c>
      <c r="DL5418" t="s">
        <v>14846</v>
      </c>
      <c r="DM5418" t="str">
        <f t="shared" si="89"/>
        <v>TX009 - Housing Authority of the City of Dallas, Texa</v>
      </c>
      <c r="DN5418" s="11" t="s">
        <v>14853</v>
      </c>
      <c r="DO5418" t="s">
        <v>14854</v>
      </c>
      <c r="DP5418">
        <v>248</v>
      </c>
    </row>
    <row r="5419" spans="113:120" x14ac:dyDescent="0.25">
      <c r="DI5419" t="s">
        <v>14</v>
      </c>
      <c r="DJ5419" t="s">
        <v>14845</v>
      </c>
      <c r="DK5419" s="3" t="s">
        <v>14699</v>
      </c>
      <c r="DL5419" t="s">
        <v>14846</v>
      </c>
      <c r="DM5419" t="str">
        <f t="shared" si="89"/>
        <v>TX009 - Housing Authority of the City of Dallas, Texa</v>
      </c>
      <c r="DN5419" s="11" t="s">
        <v>14855</v>
      </c>
      <c r="DO5419" t="s">
        <v>14856</v>
      </c>
      <c r="DP5419">
        <v>102</v>
      </c>
    </row>
    <row r="5420" spans="113:120" x14ac:dyDescent="0.25">
      <c r="DI5420" t="s">
        <v>14</v>
      </c>
      <c r="DJ5420" t="s">
        <v>14845</v>
      </c>
      <c r="DK5420" s="3" t="s">
        <v>14699</v>
      </c>
      <c r="DL5420" t="s">
        <v>14846</v>
      </c>
      <c r="DM5420" t="str">
        <f t="shared" si="89"/>
        <v>TX009 - Housing Authority of the City of Dallas, Texa</v>
      </c>
      <c r="DN5420" s="11" t="s">
        <v>14857</v>
      </c>
      <c r="DO5420" t="s">
        <v>14858</v>
      </c>
      <c r="DP5420">
        <v>775</v>
      </c>
    </row>
    <row r="5421" spans="113:120" x14ac:dyDescent="0.25">
      <c r="DI5421" t="s">
        <v>14</v>
      </c>
      <c r="DJ5421" t="s">
        <v>14845</v>
      </c>
      <c r="DK5421" s="3" t="s">
        <v>14699</v>
      </c>
      <c r="DL5421" t="s">
        <v>14846</v>
      </c>
      <c r="DM5421" t="str">
        <f t="shared" si="89"/>
        <v>TX009 - Housing Authority of the City of Dallas, Texa</v>
      </c>
      <c r="DN5421" s="11" t="s">
        <v>14859</v>
      </c>
      <c r="DO5421" t="s">
        <v>14860</v>
      </c>
      <c r="DP5421">
        <v>196</v>
      </c>
    </row>
    <row r="5422" spans="113:120" x14ac:dyDescent="0.25">
      <c r="DI5422" t="s">
        <v>14</v>
      </c>
      <c r="DJ5422" t="s">
        <v>14845</v>
      </c>
      <c r="DK5422" s="3" t="s">
        <v>14699</v>
      </c>
      <c r="DL5422" t="s">
        <v>14846</v>
      </c>
      <c r="DM5422" t="str">
        <f t="shared" si="89"/>
        <v>TX009 - Housing Authority of the City of Dallas, Texa</v>
      </c>
      <c r="DN5422" s="11" t="s">
        <v>14861</v>
      </c>
      <c r="DO5422" t="s">
        <v>14862</v>
      </c>
      <c r="DP5422">
        <v>180</v>
      </c>
    </row>
    <row r="5423" spans="113:120" x14ac:dyDescent="0.25">
      <c r="DI5423" t="s">
        <v>14</v>
      </c>
      <c r="DJ5423" t="s">
        <v>14845</v>
      </c>
      <c r="DK5423" s="3" t="s">
        <v>14699</v>
      </c>
      <c r="DL5423" t="s">
        <v>14846</v>
      </c>
      <c r="DM5423" t="str">
        <f t="shared" si="89"/>
        <v>TX009 - Housing Authority of the City of Dallas, Texa</v>
      </c>
      <c r="DN5423" s="11" t="s">
        <v>14863</v>
      </c>
      <c r="DO5423" t="s">
        <v>14864</v>
      </c>
      <c r="DP5423">
        <v>123</v>
      </c>
    </row>
    <row r="5424" spans="113:120" x14ac:dyDescent="0.25">
      <c r="DI5424" t="s">
        <v>14</v>
      </c>
      <c r="DJ5424" t="s">
        <v>14845</v>
      </c>
      <c r="DK5424" s="3" t="s">
        <v>14699</v>
      </c>
      <c r="DL5424" t="s">
        <v>14846</v>
      </c>
      <c r="DM5424" t="str">
        <f t="shared" si="89"/>
        <v>TX009 - Housing Authority of the City of Dallas, Texa</v>
      </c>
      <c r="DN5424" s="11" t="s">
        <v>14865</v>
      </c>
      <c r="DO5424" t="s">
        <v>14866</v>
      </c>
      <c r="DP5424">
        <v>121</v>
      </c>
    </row>
    <row r="5425" spans="113:120" x14ac:dyDescent="0.25">
      <c r="DI5425" t="s">
        <v>14</v>
      </c>
      <c r="DJ5425" t="s">
        <v>14845</v>
      </c>
      <c r="DK5425" s="3" t="s">
        <v>14699</v>
      </c>
      <c r="DL5425" t="s">
        <v>14846</v>
      </c>
      <c r="DM5425" t="str">
        <f t="shared" si="89"/>
        <v>TX009 - Housing Authority of the City of Dallas, Texa</v>
      </c>
      <c r="DN5425" s="11" t="s">
        <v>14867</v>
      </c>
      <c r="DO5425" t="s">
        <v>14868</v>
      </c>
      <c r="DP5425">
        <v>135</v>
      </c>
    </row>
    <row r="5426" spans="113:120" x14ac:dyDescent="0.25">
      <c r="DI5426" t="s">
        <v>14</v>
      </c>
      <c r="DJ5426" t="s">
        <v>14845</v>
      </c>
      <c r="DK5426" s="3" t="s">
        <v>14699</v>
      </c>
      <c r="DL5426" t="s">
        <v>14846</v>
      </c>
      <c r="DM5426" t="str">
        <f t="shared" si="89"/>
        <v>TX009 - Housing Authority of the City of Dallas, Texa</v>
      </c>
      <c r="DN5426" s="11" t="s">
        <v>14869</v>
      </c>
      <c r="DO5426" t="s">
        <v>14870</v>
      </c>
      <c r="DP5426">
        <v>228</v>
      </c>
    </row>
    <row r="5427" spans="113:120" x14ac:dyDescent="0.25">
      <c r="DI5427" t="s">
        <v>14</v>
      </c>
      <c r="DJ5427" t="s">
        <v>14845</v>
      </c>
      <c r="DK5427" s="3" t="s">
        <v>14699</v>
      </c>
      <c r="DL5427" t="s">
        <v>14846</v>
      </c>
      <c r="DM5427" t="str">
        <f t="shared" si="89"/>
        <v>TX009 - Housing Authority of the City of Dallas, Texa</v>
      </c>
      <c r="DN5427" s="11" t="s">
        <v>14871</v>
      </c>
      <c r="DO5427" t="s">
        <v>2272</v>
      </c>
      <c r="DP5427">
        <v>125</v>
      </c>
    </row>
    <row r="5428" spans="113:120" x14ac:dyDescent="0.25">
      <c r="DI5428" t="s">
        <v>14</v>
      </c>
      <c r="DJ5428" t="s">
        <v>14845</v>
      </c>
      <c r="DK5428" s="3" t="s">
        <v>14699</v>
      </c>
      <c r="DL5428" t="s">
        <v>14846</v>
      </c>
      <c r="DM5428" t="str">
        <f t="shared" si="89"/>
        <v>TX009 - Housing Authority of the City of Dallas, Texa</v>
      </c>
      <c r="DN5428" s="11" t="s">
        <v>14872</v>
      </c>
      <c r="DO5428" t="s">
        <v>14873</v>
      </c>
      <c r="DP5428">
        <v>82</v>
      </c>
    </row>
    <row r="5429" spans="113:120" x14ac:dyDescent="0.25">
      <c r="DI5429" t="s">
        <v>14</v>
      </c>
      <c r="DJ5429" t="s">
        <v>14845</v>
      </c>
      <c r="DK5429" s="3" t="s">
        <v>14699</v>
      </c>
      <c r="DL5429" t="s">
        <v>14846</v>
      </c>
      <c r="DM5429" t="str">
        <f t="shared" si="89"/>
        <v>TX009 - Housing Authority of the City of Dallas, Texa</v>
      </c>
      <c r="DN5429" s="11" t="s">
        <v>14874</v>
      </c>
      <c r="DO5429" t="s">
        <v>14875</v>
      </c>
      <c r="DP5429">
        <v>48</v>
      </c>
    </row>
    <row r="5430" spans="113:120" x14ac:dyDescent="0.25">
      <c r="DI5430" t="s">
        <v>14</v>
      </c>
      <c r="DJ5430" t="s">
        <v>14845</v>
      </c>
      <c r="DK5430" s="3" t="s">
        <v>14699</v>
      </c>
      <c r="DL5430" t="s">
        <v>14846</v>
      </c>
      <c r="DM5430" t="str">
        <f t="shared" si="89"/>
        <v>TX009 - Housing Authority of the City of Dallas, Texa</v>
      </c>
      <c r="DN5430" s="11" t="s">
        <v>14876</v>
      </c>
      <c r="DO5430" t="s">
        <v>14877</v>
      </c>
      <c r="DP5430">
        <v>105</v>
      </c>
    </row>
    <row r="5431" spans="113:120" x14ac:dyDescent="0.25">
      <c r="DI5431" t="s">
        <v>14</v>
      </c>
      <c r="DJ5431" t="s">
        <v>14878</v>
      </c>
      <c r="DK5431" s="3" t="s">
        <v>14699</v>
      </c>
      <c r="DL5431" t="s">
        <v>14879</v>
      </c>
      <c r="DM5431" t="str">
        <f t="shared" si="89"/>
        <v>TX010 - Housing Authority of the City of Waco</v>
      </c>
      <c r="DN5431" s="11" t="s">
        <v>14880</v>
      </c>
      <c r="DO5431" t="s">
        <v>14881</v>
      </c>
      <c r="DP5431">
        <v>288</v>
      </c>
    </row>
    <row r="5432" spans="113:120" x14ac:dyDescent="0.25">
      <c r="DI5432" t="s">
        <v>14</v>
      </c>
      <c r="DJ5432" t="s">
        <v>14878</v>
      </c>
      <c r="DK5432" s="3" t="s">
        <v>14699</v>
      </c>
      <c r="DL5432" t="s">
        <v>14879</v>
      </c>
      <c r="DM5432" t="str">
        <f t="shared" si="89"/>
        <v>TX010 - Housing Authority of the City of Waco</v>
      </c>
      <c r="DN5432" s="11" t="s">
        <v>14882</v>
      </c>
      <c r="DO5432" t="s">
        <v>14883</v>
      </c>
      <c r="DP5432">
        <v>364</v>
      </c>
    </row>
    <row r="5433" spans="113:120" x14ac:dyDescent="0.25">
      <c r="DI5433" t="s">
        <v>14</v>
      </c>
      <c r="DJ5433" t="s">
        <v>14884</v>
      </c>
      <c r="DK5433" s="3" t="s">
        <v>14699</v>
      </c>
      <c r="DL5433" t="s">
        <v>14885</v>
      </c>
      <c r="DM5433" t="str">
        <f t="shared" si="89"/>
        <v>TX011 - Housing Authority of the City of Laredo</v>
      </c>
      <c r="DN5433" s="11" t="s">
        <v>14886</v>
      </c>
      <c r="DO5433" t="s">
        <v>14887</v>
      </c>
      <c r="DP5433">
        <v>272</v>
      </c>
    </row>
    <row r="5434" spans="113:120" x14ac:dyDescent="0.25">
      <c r="DI5434" t="s">
        <v>14</v>
      </c>
      <c r="DJ5434" t="s">
        <v>14884</v>
      </c>
      <c r="DK5434" s="3" t="s">
        <v>14699</v>
      </c>
      <c r="DL5434" t="s">
        <v>14885</v>
      </c>
      <c r="DM5434" t="str">
        <f t="shared" si="89"/>
        <v>TX011 - Housing Authority of the City of Laredo</v>
      </c>
      <c r="DN5434" s="11" t="s">
        <v>14888</v>
      </c>
      <c r="DO5434" t="s">
        <v>14889</v>
      </c>
      <c r="DP5434">
        <v>226</v>
      </c>
    </row>
    <row r="5435" spans="113:120" x14ac:dyDescent="0.25">
      <c r="DI5435" t="s">
        <v>14</v>
      </c>
      <c r="DJ5435" t="s">
        <v>14884</v>
      </c>
      <c r="DK5435" s="3" t="s">
        <v>14699</v>
      </c>
      <c r="DL5435" t="s">
        <v>14885</v>
      </c>
      <c r="DM5435" t="str">
        <f t="shared" si="89"/>
        <v>TX011 - Housing Authority of the City of Laredo</v>
      </c>
      <c r="DN5435" s="11" t="s">
        <v>14890</v>
      </c>
      <c r="DO5435" t="s">
        <v>14891</v>
      </c>
      <c r="DP5435">
        <v>100</v>
      </c>
    </row>
    <row r="5436" spans="113:120" x14ac:dyDescent="0.25">
      <c r="DI5436" t="s">
        <v>14</v>
      </c>
      <c r="DJ5436" t="s">
        <v>14884</v>
      </c>
      <c r="DK5436" s="3" t="s">
        <v>14699</v>
      </c>
      <c r="DL5436" t="s">
        <v>14885</v>
      </c>
      <c r="DM5436" t="str">
        <f t="shared" si="89"/>
        <v>TX011 - Housing Authority of the City of Laredo</v>
      </c>
      <c r="DN5436" s="11" t="s">
        <v>14892</v>
      </c>
      <c r="DO5436" t="s">
        <v>14893</v>
      </c>
      <c r="DP5436">
        <v>134</v>
      </c>
    </row>
    <row r="5437" spans="113:120" x14ac:dyDescent="0.25">
      <c r="DI5437" t="s">
        <v>14</v>
      </c>
      <c r="DJ5437" t="s">
        <v>14884</v>
      </c>
      <c r="DK5437" s="3" t="s">
        <v>14699</v>
      </c>
      <c r="DL5437" t="s">
        <v>14885</v>
      </c>
      <c r="DM5437" t="str">
        <f t="shared" si="89"/>
        <v>TX011 - Housing Authority of the City of Laredo</v>
      </c>
      <c r="DN5437" s="11" t="s">
        <v>14894</v>
      </c>
      <c r="DO5437" t="s">
        <v>14895</v>
      </c>
      <c r="DP5437">
        <v>32</v>
      </c>
    </row>
    <row r="5438" spans="113:120" x14ac:dyDescent="0.25">
      <c r="DI5438" t="s">
        <v>149</v>
      </c>
      <c r="DJ5438" t="s">
        <v>14896</v>
      </c>
      <c r="DK5438" s="3" t="s">
        <v>14699</v>
      </c>
      <c r="DL5438" t="s">
        <v>14897</v>
      </c>
      <c r="DM5438" t="str">
        <f t="shared" si="89"/>
        <v>TX012 - Housing Authority of the City of Baytown</v>
      </c>
      <c r="DN5438" s="11" t="s">
        <v>14898</v>
      </c>
      <c r="DO5438" t="s">
        <v>14899</v>
      </c>
      <c r="DP5438">
        <v>82</v>
      </c>
    </row>
    <row r="5439" spans="113:120" x14ac:dyDescent="0.25">
      <c r="DI5439" t="s">
        <v>149</v>
      </c>
      <c r="DJ5439" t="s">
        <v>14896</v>
      </c>
      <c r="DK5439" s="3" t="s">
        <v>14699</v>
      </c>
      <c r="DL5439" t="s">
        <v>14897</v>
      </c>
      <c r="DM5439" t="str">
        <f t="shared" si="89"/>
        <v>TX012 - Housing Authority of the City of Baytown</v>
      </c>
      <c r="DN5439" s="11" t="s">
        <v>14900</v>
      </c>
      <c r="DO5439" t="s">
        <v>14901</v>
      </c>
      <c r="DP5439">
        <v>18</v>
      </c>
    </row>
    <row r="5440" spans="113:120" x14ac:dyDescent="0.25">
      <c r="DI5440" t="s">
        <v>149</v>
      </c>
      <c r="DJ5440" t="s">
        <v>14902</v>
      </c>
      <c r="DK5440" s="3" t="s">
        <v>14699</v>
      </c>
      <c r="DL5440" t="s">
        <v>14903</v>
      </c>
      <c r="DM5440" t="str">
        <f t="shared" si="89"/>
        <v>TX015 - Housing Authority of Waxahachie</v>
      </c>
      <c r="DN5440" s="11" t="s">
        <v>14904</v>
      </c>
      <c r="DO5440" t="s">
        <v>14905</v>
      </c>
      <c r="DP5440">
        <v>104</v>
      </c>
    </row>
    <row r="5441" spans="113:120" x14ac:dyDescent="0.25">
      <c r="DI5441" t="s">
        <v>149</v>
      </c>
      <c r="DJ5441" t="s">
        <v>14906</v>
      </c>
      <c r="DK5441" s="3" t="s">
        <v>14699</v>
      </c>
      <c r="DL5441" t="s">
        <v>14907</v>
      </c>
      <c r="DM5441" t="str">
        <f t="shared" si="89"/>
        <v>TX016 - Del Rio Housing Authority</v>
      </c>
      <c r="DN5441" s="11" t="s">
        <v>14908</v>
      </c>
      <c r="DO5441" t="s">
        <v>14909</v>
      </c>
      <c r="DP5441">
        <v>157</v>
      </c>
    </row>
    <row r="5442" spans="113:120" x14ac:dyDescent="0.25">
      <c r="DI5442" t="s">
        <v>149</v>
      </c>
      <c r="DJ5442" t="s">
        <v>14906</v>
      </c>
      <c r="DK5442" s="3" t="s">
        <v>14699</v>
      </c>
      <c r="DL5442" t="s">
        <v>14907</v>
      </c>
      <c r="DM5442" t="str">
        <f t="shared" si="89"/>
        <v>TX016 - Del Rio Housing Authority</v>
      </c>
      <c r="DN5442" s="11" t="s">
        <v>14910</v>
      </c>
      <c r="DO5442" t="s">
        <v>14911</v>
      </c>
      <c r="DP5442">
        <v>13</v>
      </c>
    </row>
    <row r="5443" spans="113:120" x14ac:dyDescent="0.25">
      <c r="DI5443" t="s">
        <v>149</v>
      </c>
      <c r="DJ5443" t="s">
        <v>14906</v>
      </c>
      <c r="DK5443" s="3" t="s">
        <v>14699</v>
      </c>
      <c r="DL5443" t="s">
        <v>14907</v>
      </c>
      <c r="DM5443" t="str">
        <f t="shared" si="89"/>
        <v>TX016 - Del Rio Housing Authority</v>
      </c>
      <c r="DN5443" s="11" t="s">
        <v>14912</v>
      </c>
      <c r="DO5443" t="s">
        <v>14913</v>
      </c>
      <c r="DP5443">
        <v>51</v>
      </c>
    </row>
    <row r="5444" spans="113:120" x14ac:dyDescent="0.25">
      <c r="DI5444" t="s">
        <v>14</v>
      </c>
      <c r="DJ5444" t="s">
        <v>14914</v>
      </c>
      <c r="DK5444" s="3" t="s">
        <v>14699</v>
      </c>
      <c r="DL5444" t="s">
        <v>14915</v>
      </c>
      <c r="DM5444" t="str">
        <f t="shared" si="89"/>
        <v>TX017 - Housing Authority of the City of Galveston</v>
      </c>
      <c r="DN5444" s="11" t="s">
        <v>14916</v>
      </c>
      <c r="DO5444" t="s">
        <v>14917</v>
      </c>
      <c r="DP5444">
        <v>376</v>
      </c>
    </row>
    <row r="5445" spans="113:120" x14ac:dyDescent="0.25">
      <c r="DI5445" t="s">
        <v>14</v>
      </c>
      <c r="DJ5445" t="s">
        <v>14914</v>
      </c>
      <c r="DK5445" s="3" t="s">
        <v>14699</v>
      </c>
      <c r="DL5445" t="s">
        <v>14915</v>
      </c>
      <c r="DM5445" t="str">
        <f t="shared" si="89"/>
        <v>TX017 - Housing Authority of the City of Galveston</v>
      </c>
      <c r="DN5445" s="11" t="s">
        <v>14918</v>
      </c>
      <c r="DO5445" t="s">
        <v>2272</v>
      </c>
      <c r="DP5445">
        <v>34</v>
      </c>
    </row>
    <row r="5446" spans="113:120" x14ac:dyDescent="0.25">
      <c r="DI5446" t="s">
        <v>14</v>
      </c>
      <c r="DJ5446" t="s">
        <v>14914</v>
      </c>
      <c r="DK5446" s="3" t="s">
        <v>14699</v>
      </c>
      <c r="DL5446" t="s">
        <v>14915</v>
      </c>
      <c r="DM5446" t="str">
        <f t="shared" ref="DM5446:DM5509" si="90">CONCATENATE(DJ5446," - ",DL5446)</f>
        <v>TX017 - Housing Authority of the City of Galveston</v>
      </c>
      <c r="DN5446" s="11" t="s">
        <v>14919</v>
      </c>
      <c r="DO5446" t="s">
        <v>14920</v>
      </c>
      <c r="DP5446">
        <v>40</v>
      </c>
    </row>
    <row r="5447" spans="113:120" x14ac:dyDescent="0.25">
      <c r="DI5447" t="s">
        <v>14</v>
      </c>
      <c r="DJ5447" t="s">
        <v>14921</v>
      </c>
      <c r="DK5447" s="3" t="s">
        <v>14699</v>
      </c>
      <c r="DL5447" t="s">
        <v>14922</v>
      </c>
      <c r="DM5447" t="str">
        <f t="shared" si="90"/>
        <v>TX018 - Housing Authority of Lubbock</v>
      </c>
      <c r="DN5447" s="11" t="s">
        <v>14923</v>
      </c>
      <c r="DO5447" t="s">
        <v>14924</v>
      </c>
      <c r="DP5447">
        <v>36</v>
      </c>
    </row>
    <row r="5448" spans="113:120" x14ac:dyDescent="0.25">
      <c r="DI5448" t="s">
        <v>14</v>
      </c>
      <c r="DJ5448" t="s">
        <v>14921</v>
      </c>
      <c r="DK5448" s="3" t="s">
        <v>14699</v>
      </c>
      <c r="DL5448" t="s">
        <v>14922</v>
      </c>
      <c r="DM5448" t="str">
        <f t="shared" si="90"/>
        <v>TX018 - Housing Authority of Lubbock</v>
      </c>
      <c r="DN5448" s="11" t="s">
        <v>14925</v>
      </c>
      <c r="DO5448" t="s">
        <v>14926</v>
      </c>
      <c r="DP5448">
        <v>142</v>
      </c>
    </row>
    <row r="5449" spans="113:120" x14ac:dyDescent="0.25">
      <c r="DI5449" t="s">
        <v>14</v>
      </c>
      <c r="DJ5449" t="s">
        <v>14921</v>
      </c>
      <c r="DK5449" s="3" t="s">
        <v>14699</v>
      </c>
      <c r="DL5449" t="s">
        <v>14922</v>
      </c>
      <c r="DM5449" t="str">
        <f t="shared" si="90"/>
        <v>TX018 - Housing Authority of Lubbock</v>
      </c>
      <c r="DN5449" s="11" t="s">
        <v>14927</v>
      </c>
      <c r="DO5449" t="s">
        <v>14928</v>
      </c>
      <c r="DP5449">
        <v>96</v>
      </c>
    </row>
    <row r="5450" spans="113:120" x14ac:dyDescent="0.25">
      <c r="DI5450" t="s">
        <v>14</v>
      </c>
      <c r="DJ5450" t="s">
        <v>14921</v>
      </c>
      <c r="DK5450" s="3" t="s">
        <v>14699</v>
      </c>
      <c r="DL5450" t="s">
        <v>14922</v>
      </c>
      <c r="DM5450" t="str">
        <f t="shared" si="90"/>
        <v>TX018 - Housing Authority of Lubbock</v>
      </c>
      <c r="DN5450" s="11" t="s">
        <v>14929</v>
      </c>
      <c r="DO5450" t="s">
        <v>14930</v>
      </c>
      <c r="DP5450">
        <v>32</v>
      </c>
    </row>
    <row r="5451" spans="113:120" x14ac:dyDescent="0.25">
      <c r="DI5451" t="s">
        <v>14</v>
      </c>
      <c r="DJ5451" t="s">
        <v>14931</v>
      </c>
      <c r="DK5451" s="3" t="s">
        <v>14699</v>
      </c>
      <c r="DL5451" t="s">
        <v>14932</v>
      </c>
      <c r="DM5451" t="str">
        <f t="shared" si="90"/>
        <v>TX019 - Eagle Pass Housing Authority</v>
      </c>
      <c r="DN5451" s="11" t="s">
        <v>14933</v>
      </c>
      <c r="DO5451" t="s">
        <v>14934</v>
      </c>
      <c r="DP5451">
        <v>25</v>
      </c>
    </row>
    <row r="5452" spans="113:120" x14ac:dyDescent="0.25">
      <c r="DI5452" t="s">
        <v>14</v>
      </c>
      <c r="DJ5452" t="s">
        <v>14931</v>
      </c>
      <c r="DK5452" s="3" t="s">
        <v>14699</v>
      </c>
      <c r="DL5452" t="s">
        <v>14932</v>
      </c>
      <c r="DM5452" t="str">
        <f t="shared" si="90"/>
        <v>TX019 - Eagle Pass Housing Authority</v>
      </c>
      <c r="DN5452" s="11" t="s">
        <v>14935</v>
      </c>
      <c r="DO5452" t="s">
        <v>14936</v>
      </c>
      <c r="DP5452">
        <v>120</v>
      </c>
    </row>
    <row r="5453" spans="113:120" x14ac:dyDescent="0.25">
      <c r="DI5453" t="s">
        <v>14</v>
      </c>
      <c r="DJ5453" t="s">
        <v>14931</v>
      </c>
      <c r="DK5453" s="3" t="s">
        <v>14699</v>
      </c>
      <c r="DL5453" t="s">
        <v>14932</v>
      </c>
      <c r="DM5453" t="str">
        <f t="shared" si="90"/>
        <v>TX019 - Eagle Pass Housing Authority</v>
      </c>
      <c r="DN5453" s="11" t="s">
        <v>14937</v>
      </c>
      <c r="DO5453" t="s">
        <v>14938</v>
      </c>
      <c r="DP5453">
        <v>149</v>
      </c>
    </row>
    <row r="5454" spans="113:120" x14ac:dyDescent="0.25">
      <c r="DI5454" t="s">
        <v>14</v>
      </c>
      <c r="DJ5454" t="s">
        <v>14931</v>
      </c>
      <c r="DK5454" s="3" t="s">
        <v>14699</v>
      </c>
      <c r="DL5454" t="s">
        <v>14932</v>
      </c>
      <c r="DM5454" t="str">
        <f t="shared" si="90"/>
        <v>TX019 - Eagle Pass Housing Authority</v>
      </c>
      <c r="DN5454" s="11" t="s">
        <v>14939</v>
      </c>
      <c r="DO5454" t="s">
        <v>14940</v>
      </c>
      <c r="DP5454">
        <v>100</v>
      </c>
    </row>
    <row r="5455" spans="113:120" x14ac:dyDescent="0.25">
      <c r="DI5455" t="s">
        <v>14</v>
      </c>
      <c r="DJ5455" t="s">
        <v>14931</v>
      </c>
      <c r="DK5455" s="3" t="s">
        <v>14699</v>
      </c>
      <c r="DL5455" t="s">
        <v>14932</v>
      </c>
      <c r="DM5455" t="str">
        <f t="shared" si="90"/>
        <v>TX019 - Eagle Pass Housing Authority</v>
      </c>
      <c r="DN5455" s="11" t="s">
        <v>14941</v>
      </c>
      <c r="DO5455" t="s">
        <v>14942</v>
      </c>
      <c r="DP5455">
        <v>64</v>
      </c>
    </row>
    <row r="5456" spans="113:120" x14ac:dyDescent="0.25">
      <c r="DI5456" t="s">
        <v>14</v>
      </c>
      <c r="DJ5456" t="s">
        <v>14931</v>
      </c>
      <c r="DK5456" s="3" t="s">
        <v>14699</v>
      </c>
      <c r="DL5456" t="s">
        <v>14932</v>
      </c>
      <c r="DM5456" t="str">
        <f t="shared" si="90"/>
        <v>TX019 - Eagle Pass Housing Authority</v>
      </c>
      <c r="DN5456" s="11" t="s">
        <v>14943</v>
      </c>
      <c r="DO5456" t="s">
        <v>14944</v>
      </c>
      <c r="DP5456">
        <v>30</v>
      </c>
    </row>
    <row r="5457" spans="113:120" x14ac:dyDescent="0.25">
      <c r="DI5457" t="s">
        <v>14</v>
      </c>
      <c r="DJ5457" t="s">
        <v>14945</v>
      </c>
      <c r="DK5457" s="3" t="s">
        <v>14699</v>
      </c>
      <c r="DL5457" t="s">
        <v>14946</v>
      </c>
      <c r="DM5457" t="str">
        <f t="shared" si="90"/>
        <v>TX020 - Housing Authority of the City of Bryan</v>
      </c>
      <c r="DN5457" s="11" t="s">
        <v>14947</v>
      </c>
      <c r="DO5457" t="s">
        <v>14948</v>
      </c>
      <c r="DP5457">
        <v>300</v>
      </c>
    </row>
    <row r="5458" spans="113:120" x14ac:dyDescent="0.25">
      <c r="DI5458" t="s">
        <v>149</v>
      </c>
      <c r="DJ5458" t="s">
        <v>14949</v>
      </c>
      <c r="DK5458" s="3" t="s">
        <v>14699</v>
      </c>
      <c r="DL5458" t="s">
        <v>14950</v>
      </c>
      <c r="DM5458" t="str">
        <f t="shared" si="90"/>
        <v>TX021 - Housing Authority of the City of Brownwood</v>
      </c>
      <c r="DN5458" s="11" t="s">
        <v>14951</v>
      </c>
      <c r="DO5458" t="s">
        <v>13373</v>
      </c>
      <c r="DP5458">
        <v>236</v>
      </c>
    </row>
    <row r="5459" spans="113:120" x14ac:dyDescent="0.25">
      <c r="DI5459" t="s">
        <v>14</v>
      </c>
      <c r="DJ5459" t="s">
        <v>14952</v>
      </c>
      <c r="DK5459" s="3" t="s">
        <v>14699</v>
      </c>
      <c r="DL5459" t="s">
        <v>14953</v>
      </c>
      <c r="DM5459" t="str">
        <f t="shared" si="90"/>
        <v>TX022 - Housing Authority of Wichita Falls</v>
      </c>
      <c r="DN5459" s="11" t="s">
        <v>14954</v>
      </c>
      <c r="DO5459" t="s">
        <v>14955</v>
      </c>
      <c r="DP5459">
        <v>204</v>
      </c>
    </row>
    <row r="5460" spans="113:120" x14ac:dyDescent="0.25">
      <c r="DI5460" t="s">
        <v>14</v>
      </c>
      <c r="DJ5460" t="s">
        <v>14952</v>
      </c>
      <c r="DK5460" s="3" t="s">
        <v>14699</v>
      </c>
      <c r="DL5460" t="s">
        <v>14953</v>
      </c>
      <c r="DM5460" t="str">
        <f t="shared" si="90"/>
        <v>TX022 - Housing Authority of Wichita Falls</v>
      </c>
      <c r="DN5460" s="11" t="s">
        <v>14956</v>
      </c>
      <c r="DO5460" t="s">
        <v>14957</v>
      </c>
      <c r="DP5460">
        <v>188</v>
      </c>
    </row>
    <row r="5461" spans="113:120" x14ac:dyDescent="0.25">
      <c r="DI5461" t="s">
        <v>14</v>
      </c>
      <c r="DJ5461" t="s">
        <v>14952</v>
      </c>
      <c r="DK5461" s="3" t="s">
        <v>14699</v>
      </c>
      <c r="DL5461" t="s">
        <v>14953</v>
      </c>
      <c r="DM5461" t="str">
        <f t="shared" si="90"/>
        <v>TX022 - Housing Authority of Wichita Falls</v>
      </c>
      <c r="DN5461" s="11" t="s">
        <v>14958</v>
      </c>
      <c r="DO5461" t="s">
        <v>14959</v>
      </c>
      <c r="DP5461">
        <v>110</v>
      </c>
    </row>
    <row r="5462" spans="113:120" x14ac:dyDescent="0.25">
      <c r="DI5462" t="s">
        <v>14</v>
      </c>
      <c r="DJ5462" t="s">
        <v>14952</v>
      </c>
      <c r="DK5462" s="3" t="s">
        <v>14699</v>
      </c>
      <c r="DL5462" t="s">
        <v>14953</v>
      </c>
      <c r="DM5462" t="str">
        <f t="shared" si="90"/>
        <v>TX022 - Housing Authority of Wichita Falls</v>
      </c>
      <c r="DN5462" s="11" t="s">
        <v>14960</v>
      </c>
      <c r="DO5462" t="s">
        <v>14961</v>
      </c>
      <c r="DP5462">
        <v>122</v>
      </c>
    </row>
    <row r="5463" spans="113:120" x14ac:dyDescent="0.25">
      <c r="DI5463" t="s">
        <v>14</v>
      </c>
      <c r="DJ5463" t="s">
        <v>14962</v>
      </c>
      <c r="DK5463" s="3" t="s">
        <v>14699</v>
      </c>
      <c r="DL5463" t="s">
        <v>14963</v>
      </c>
      <c r="DM5463" t="str">
        <f t="shared" si="90"/>
        <v>TX023 - Housing Authority of the City of Beaumont</v>
      </c>
      <c r="DN5463" s="11" t="s">
        <v>14964</v>
      </c>
      <c r="DO5463" t="s">
        <v>14965</v>
      </c>
      <c r="DP5463">
        <v>77</v>
      </c>
    </row>
    <row r="5464" spans="113:120" x14ac:dyDescent="0.25">
      <c r="DI5464" t="s">
        <v>14</v>
      </c>
      <c r="DJ5464" t="s">
        <v>14962</v>
      </c>
      <c r="DK5464" s="3" t="s">
        <v>14699</v>
      </c>
      <c r="DL5464" t="s">
        <v>14963</v>
      </c>
      <c r="DM5464" t="str">
        <f t="shared" si="90"/>
        <v>TX023 - Housing Authority of the City of Beaumont</v>
      </c>
      <c r="DN5464" s="11" t="s">
        <v>14966</v>
      </c>
      <c r="DO5464" t="s">
        <v>14967</v>
      </c>
      <c r="DP5464">
        <v>63</v>
      </c>
    </row>
    <row r="5465" spans="113:120" x14ac:dyDescent="0.25">
      <c r="DI5465" t="s">
        <v>14</v>
      </c>
      <c r="DJ5465" t="s">
        <v>14962</v>
      </c>
      <c r="DK5465" s="3" t="s">
        <v>14699</v>
      </c>
      <c r="DL5465" t="s">
        <v>14963</v>
      </c>
      <c r="DM5465" t="str">
        <f t="shared" si="90"/>
        <v>TX023 - Housing Authority of the City of Beaumont</v>
      </c>
      <c r="DN5465" s="11" t="s">
        <v>14968</v>
      </c>
      <c r="DO5465" t="s">
        <v>14969</v>
      </c>
      <c r="DP5465">
        <v>70</v>
      </c>
    </row>
    <row r="5466" spans="113:120" x14ac:dyDescent="0.25">
      <c r="DI5466" t="s">
        <v>14</v>
      </c>
      <c r="DJ5466" t="s">
        <v>14962</v>
      </c>
      <c r="DK5466" s="3" t="s">
        <v>14699</v>
      </c>
      <c r="DL5466" t="s">
        <v>14963</v>
      </c>
      <c r="DM5466" t="str">
        <f t="shared" si="90"/>
        <v>TX023 - Housing Authority of the City of Beaumont</v>
      </c>
      <c r="DN5466" s="11" t="s">
        <v>14970</v>
      </c>
      <c r="DO5466" t="s">
        <v>14971</v>
      </c>
      <c r="DP5466">
        <v>79</v>
      </c>
    </row>
    <row r="5467" spans="113:120" x14ac:dyDescent="0.25">
      <c r="DI5467" t="s">
        <v>14</v>
      </c>
      <c r="DJ5467" t="s">
        <v>14962</v>
      </c>
      <c r="DK5467" s="3" t="s">
        <v>14699</v>
      </c>
      <c r="DL5467" t="s">
        <v>14963</v>
      </c>
      <c r="DM5467" t="str">
        <f t="shared" si="90"/>
        <v>TX023 - Housing Authority of the City of Beaumont</v>
      </c>
      <c r="DN5467" s="11" t="s">
        <v>14972</v>
      </c>
      <c r="DO5467" t="s">
        <v>14973</v>
      </c>
      <c r="DP5467">
        <v>56</v>
      </c>
    </row>
    <row r="5468" spans="113:120" x14ac:dyDescent="0.25">
      <c r="DI5468" t="s">
        <v>14</v>
      </c>
      <c r="DJ5468" t="s">
        <v>14962</v>
      </c>
      <c r="DK5468" s="3" t="s">
        <v>14699</v>
      </c>
      <c r="DL5468" t="s">
        <v>14963</v>
      </c>
      <c r="DM5468" t="str">
        <f t="shared" si="90"/>
        <v>TX023 - Housing Authority of the City of Beaumont</v>
      </c>
      <c r="DN5468" s="11" t="s">
        <v>14974</v>
      </c>
      <c r="DO5468" t="s">
        <v>14975</v>
      </c>
      <c r="DP5468">
        <v>94</v>
      </c>
    </row>
    <row r="5469" spans="113:120" x14ac:dyDescent="0.25">
      <c r="DI5469" t="s">
        <v>149</v>
      </c>
      <c r="DJ5469" t="s">
        <v>14976</v>
      </c>
      <c r="DK5469" s="3" t="s">
        <v>14699</v>
      </c>
      <c r="DL5469" t="s">
        <v>14977</v>
      </c>
      <c r="DM5469" t="str">
        <f t="shared" si="90"/>
        <v>TX024 - Housing Authority of Commerce</v>
      </c>
      <c r="DN5469" s="11" t="s">
        <v>14978</v>
      </c>
      <c r="DO5469" t="s">
        <v>14979</v>
      </c>
      <c r="DP5469">
        <v>192</v>
      </c>
    </row>
    <row r="5470" spans="113:120" x14ac:dyDescent="0.25">
      <c r="DI5470" t="s">
        <v>149</v>
      </c>
      <c r="DJ5470" t="s">
        <v>14980</v>
      </c>
      <c r="DK5470" s="3" t="s">
        <v>14699</v>
      </c>
      <c r="DL5470" t="s">
        <v>14981</v>
      </c>
      <c r="DM5470" t="str">
        <f t="shared" si="90"/>
        <v>TX025 - San Benito Housing Authority</v>
      </c>
      <c r="DN5470" s="11" t="s">
        <v>14982</v>
      </c>
      <c r="DO5470" t="s">
        <v>14983</v>
      </c>
      <c r="DP5470">
        <v>109</v>
      </c>
    </row>
    <row r="5471" spans="113:120" x14ac:dyDescent="0.25">
      <c r="DI5471" t="s">
        <v>149</v>
      </c>
      <c r="DJ5471" t="s">
        <v>14980</v>
      </c>
      <c r="DK5471" s="3" t="s">
        <v>14699</v>
      </c>
      <c r="DL5471" t="s">
        <v>14981</v>
      </c>
      <c r="DM5471" t="str">
        <f t="shared" si="90"/>
        <v>TX025 - San Benito Housing Authority</v>
      </c>
      <c r="DN5471" s="11" t="s">
        <v>14984</v>
      </c>
      <c r="DO5471" t="s">
        <v>14985</v>
      </c>
      <c r="DP5471">
        <v>8</v>
      </c>
    </row>
    <row r="5472" spans="113:120" x14ac:dyDescent="0.25">
      <c r="DI5472" t="s">
        <v>149</v>
      </c>
      <c r="DJ5472" t="s">
        <v>14986</v>
      </c>
      <c r="DK5472" s="3" t="s">
        <v>14699</v>
      </c>
      <c r="DL5472" t="s">
        <v>14987</v>
      </c>
      <c r="DM5472" t="str">
        <f t="shared" si="90"/>
        <v>TX026 - Housing Authority of Denison</v>
      </c>
      <c r="DN5472" s="11" t="s">
        <v>14988</v>
      </c>
      <c r="DO5472" t="s">
        <v>455</v>
      </c>
      <c r="DP5472">
        <v>200</v>
      </c>
    </row>
    <row r="5473" spans="113:120" x14ac:dyDescent="0.25">
      <c r="DI5473" t="s">
        <v>149</v>
      </c>
      <c r="DJ5473" t="s">
        <v>14989</v>
      </c>
      <c r="DK5473" s="3" t="s">
        <v>14699</v>
      </c>
      <c r="DL5473" t="s">
        <v>14990</v>
      </c>
      <c r="DM5473" t="str">
        <f t="shared" si="90"/>
        <v>TX027 - Housing Authority of McKinney</v>
      </c>
      <c r="DN5473" s="11" t="s">
        <v>14991</v>
      </c>
      <c r="DO5473" t="s">
        <v>14992</v>
      </c>
      <c r="DP5473">
        <v>51</v>
      </c>
    </row>
    <row r="5474" spans="113:120" x14ac:dyDescent="0.25">
      <c r="DI5474" t="s">
        <v>149</v>
      </c>
      <c r="DJ5474" t="s">
        <v>14993</v>
      </c>
      <c r="DK5474" s="3" t="s">
        <v>14699</v>
      </c>
      <c r="DL5474" t="s">
        <v>14994</v>
      </c>
      <c r="DM5474" t="str">
        <f t="shared" si="90"/>
        <v>TX028 - McAllen Housing Authority</v>
      </c>
      <c r="DN5474" s="11" t="s">
        <v>14995</v>
      </c>
      <c r="DO5474" t="s">
        <v>14996</v>
      </c>
      <c r="DP5474">
        <v>64</v>
      </c>
    </row>
    <row r="5475" spans="113:120" x14ac:dyDescent="0.25">
      <c r="DI5475" t="s">
        <v>149</v>
      </c>
      <c r="DJ5475" t="s">
        <v>14993</v>
      </c>
      <c r="DK5475" s="3" t="s">
        <v>14699</v>
      </c>
      <c r="DL5475" t="s">
        <v>14994</v>
      </c>
      <c r="DM5475" t="str">
        <f t="shared" si="90"/>
        <v>TX028 - McAllen Housing Authority</v>
      </c>
      <c r="DN5475" s="11" t="s">
        <v>14997</v>
      </c>
      <c r="DO5475" t="s">
        <v>14998</v>
      </c>
      <c r="DP5475">
        <v>25</v>
      </c>
    </row>
    <row r="5476" spans="113:120" x14ac:dyDescent="0.25">
      <c r="DI5476" t="s">
        <v>149</v>
      </c>
      <c r="DJ5476" t="s">
        <v>14999</v>
      </c>
      <c r="DK5476" s="3" t="s">
        <v>14699</v>
      </c>
      <c r="DL5476" t="s">
        <v>15000</v>
      </c>
      <c r="DM5476" t="str">
        <f t="shared" si="90"/>
        <v>TX029 - Mercedes Housing Authority</v>
      </c>
      <c r="DN5476" s="11" t="s">
        <v>15001</v>
      </c>
      <c r="DO5476" t="s">
        <v>15002</v>
      </c>
      <c r="DP5476">
        <v>226</v>
      </c>
    </row>
    <row r="5477" spans="113:120" x14ac:dyDescent="0.25">
      <c r="DI5477" t="s">
        <v>149</v>
      </c>
      <c r="DJ5477" t="s">
        <v>14999</v>
      </c>
      <c r="DK5477" s="3" t="s">
        <v>14699</v>
      </c>
      <c r="DL5477" t="s">
        <v>15000</v>
      </c>
      <c r="DM5477" t="str">
        <f t="shared" si="90"/>
        <v>TX029 - Mercedes Housing Authority</v>
      </c>
      <c r="DN5477" s="11" t="s">
        <v>15003</v>
      </c>
      <c r="DO5477" t="s">
        <v>15004</v>
      </c>
      <c r="DP5477">
        <v>4</v>
      </c>
    </row>
    <row r="5478" spans="113:120" x14ac:dyDescent="0.25">
      <c r="DI5478" t="s">
        <v>14</v>
      </c>
      <c r="DJ5478" t="s">
        <v>15005</v>
      </c>
      <c r="DK5478" s="3" t="s">
        <v>14699</v>
      </c>
      <c r="DL5478" t="s">
        <v>15006</v>
      </c>
      <c r="DM5478" t="str">
        <f t="shared" si="90"/>
        <v>TX030 - Housing Authority of Temple</v>
      </c>
      <c r="DN5478" s="11" t="s">
        <v>15007</v>
      </c>
      <c r="DO5478" t="s">
        <v>15008</v>
      </c>
      <c r="DP5478">
        <v>144</v>
      </c>
    </row>
    <row r="5479" spans="113:120" x14ac:dyDescent="0.25">
      <c r="DI5479" t="s">
        <v>14</v>
      </c>
      <c r="DJ5479" t="s">
        <v>15005</v>
      </c>
      <c r="DK5479" s="3" t="s">
        <v>14699</v>
      </c>
      <c r="DL5479" t="s">
        <v>15006</v>
      </c>
      <c r="DM5479" t="str">
        <f t="shared" si="90"/>
        <v>TX030 - Housing Authority of Temple</v>
      </c>
      <c r="DN5479" s="11" t="s">
        <v>15009</v>
      </c>
      <c r="DO5479" t="s">
        <v>15010</v>
      </c>
      <c r="DP5479">
        <v>82</v>
      </c>
    </row>
    <row r="5480" spans="113:120" x14ac:dyDescent="0.25">
      <c r="DI5480" t="s">
        <v>14</v>
      </c>
      <c r="DJ5480" t="s">
        <v>15005</v>
      </c>
      <c r="DK5480" s="3" t="s">
        <v>14699</v>
      </c>
      <c r="DL5480" t="s">
        <v>15006</v>
      </c>
      <c r="DM5480" t="str">
        <f t="shared" si="90"/>
        <v>TX030 - Housing Authority of Temple</v>
      </c>
      <c r="DN5480" s="11" t="s">
        <v>15011</v>
      </c>
      <c r="DO5480" t="s">
        <v>15012</v>
      </c>
      <c r="DP5480">
        <v>100</v>
      </c>
    </row>
    <row r="5481" spans="113:120" x14ac:dyDescent="0.25">
      <c r="DI5481" t="s">
        <v>149</v>
      </c>
      <c r="DJ5481" t="s">
        <v>15013</v>
      </c>
      <c r="DK5481" s="3" t="s">
        <v>14699</v>
      </c>
      <c r="DL5481" t="s">
        <v>15014</v>
      </c>
      <c r="DM5481" t="str">
        <f t="shared" si="90"/>
        <v>TX031 - Taylor Housing Authority</v>
      </c>
      <c r="DN5481" s="11" t="s">
        <v>15015</v>
      </c>
      <c r="DO5481" t="s">
        <v>15016</v>
      </c>
      <c r="DP5481">
        <v>46</v>
      </c>
    </row>
    <row r="5482" spans="113:120" x14ac:dyDescent="0.25">
      <c r="DI5482" t="s">
        <v>149</v>
      </c>
      <c r="DJ5482" t="s">
        <v>15017</v>
      </c>
      <c r="DK5482" s="3" t="s">
        <v>14699</v>
      </c>
      <c r="DL5482" t="s">
        <v>15018</v>
      </c>
      <c r="DM5482" t="str">
        <f t="shared" si="90"/>
        <v>TX032 - Housing Authority of the City of Texas City</v>
      </c>
      <c r="DN5482" s="11" t="s">
        <v>15019</v>
      </c>
      <c r="DO5482" t="s">
        <v>2272</v>
      </c>
      <c r="DP5482">
        <v>50</v>
      </c>
    </row>
    <row r="5483" spans="113:120" x14ac:dyDescent="0.25">
      <c r="DI5483" t="s">
        <v>14</v>
      </c>
      <c r="DJ5483" t="s">
        <v>15020</v>
      </c>
      <c r="DK5483" s="3" t="s">
        <v>14699</v>
      </c>
      <c r="DL5483" t="s">
        <v>15021</v>
      </c>
      <c r="DM5483" t="str">
        <f t="shared" si="90"/>
        <v>TX033 - Housing Authority of Corsicana</v>
      </c>
      <c r="DN5483" s="11" t="s">
        <v>15022</v>
      </c>
      <c r="DO5483" t="s">
        <v>15023</v>
      </c>
      <c r="DP5483">
        <v>286</v>
      </c>
    </row>
    <row r="5484" spans="113:120" x14ac:dyDescent="0.25">
      <c r="DI5484" t="s">
        <v>14</v>
      </c>
      <c r="DJ5484" t="s">
        <v>15020</v>
      </c>
      <c r="DK5484" s="3" t="s">
        <v>14699</v>
      </c>
      <c r="DL5484" t="s">
        <v>15021</v>
      </c>
      <c r="DM5484" t="str">
        <f t="shared" si="90"/>
        <v>TX033 - Housing Authority of Corsicana</v>
      </c>
      <c r="DN5484" s="11" t="s">
        <v>15024</v>
      </c>
      <c r="DO5484" t="s">
        <v>15025</v>
      </c>
      <c r="DP5484">
        <v>12</v>
      </c>
    </row>
    <row r="5485" spans="113:120" x14ac:dyDescent="0.25">
      <c r="DI5485" t="s">
        <v>149</v>
      </c>
      <c r="DJ5485" t="s">
        <v>15026</v>
      </c>
      <c r="DK5485" s="3" t="s">
        <v>14699</v>
      </c>
      <c r="DL5485" t="s">
        <v>15027</v>
      </c>
      <c r="DM5485" t="str">
        <f t="shared" si="90"/>
        <v>TX035 - Housing Authority of the City of Bay City</v>
      </c>
      <c r="DN5485" s="11" t="s">
        <v>15028</v>
      </c>
      <c r="DO5485" t="s">
        <v>15029</v>
      </c>
      <c r="DP5485">
        <v>86</v>
      </c>
    </row>
    <row r="5486" spans="113:120" x14ac:dyDescent="0.25">
      <c r="DI5486" t="s">
        <v>149</v>
      </c>
      <c r="DJ5486" t="s">
        <v>15030</v>
      </c>
      <c r="DK5486" s="3" t="s">
        <v>14699</v>
      </c>
      <c r="DL5486" t="s">
        <v>15031</v>
      </c>
      <c r="DM5486" t="str">
        <f t="shared" si="90"/>
        <v>TX036 - Housing Authority of Borger</v>
      </c>
      <c r="DN5486" s="11" t="s">
        <v>15032</v>
      </c>
      <c r="DO5486" t="s">
        <v>15033</v>
      </c>
      <c r="DP5486">
        <v>204</v>
      </c>
    </row>
    <row r="5487" spans="113:120" x14ac:dyDescent="0.25">
      <c r="DI5487" t="s">
        <v>149</v>
      </c>
      <c r="DJ5487" t="s">
        <v>15034</v>
      </c>
      <c r="DK5487" s="3" t="s">
        <v>14699</v>
      </c>
      <c r="DL5487" t="s">
        <v>15035</v>
      </c>
      <c r="DM5487" t="str">
        <f t="shared" si="90"/>
        <v>TX037 - Housing Authority City of Orange</v>
      </c>
      <c r="DN5487" s="11" t="s">
        <v>15036</v>
      </c>
      <c r="DO5487" t="s">
        <v>15037</v>
      </c>
      <c r="DP5487">
        <v>34</v>
      </c>
    </row>
    <row r="5488" spans="113:120" x14ac:dyDescent="0.25">
      <c r="DI5488" t="s">
        <v>149</v>
      </c>
      <c r="DJ5488" t="s">
        <v>15034</v>
      </c>
      <c r="DK5488" s="3" t="s">
        <v>14699</v>
      </c>
      <c r="DL5488" t="s">
        <v>15035</v>
      </c>
      <c r="DM5488" t="str">
        <f t="shared" si="90"/>
        <v>TX037 - Housing Authority City of Orange</v>
      </c>
      <c r="DN5488" s="11" t="s">
        <v>15038</v>
      </c>
      <c r="DO5488" t="s">
        <v>15039</v>
      </c>
      <c r="DP5488">
        <v>50</v>
      </c>
    </row>
    <row r="5489" spans="113:120" x14ac:dyDescent="0.25">
      <c r="DI5489" t="s">
        <v>149</v>
      </c>
      <c r="DJ5489" t="s">
        <v>15034</v>
      </c>
      <c r="DK5489" s="3" t="s">
        <v>14699</v>
      </c>
      <c r="DL5489" t="s">
        <v>15035</v>
      </c>
      <c r="DM5489" t="str">
        <f t="shared" si="90"/>
        <v>TX037 - Housing Authority City of Orange</v>
      </c>
      <c r="DN5489" s="11" t="s">
        <v>15040</v>
      </c>
      <c r="DO5489" t="s">
        <v>15041</v>
      </c>
      <c r="DP5489">
        <v>16</v>
      </c>
    </row>
    <row r="5490" spans="113:120" x14ac:dyDescent="0.25">
      <c r="DI5490" t="s">
        <v>149</v>
      </c>
      <c r="DJ5490" t="s">
        <v>15034</v>
      </c>
      <c r="DK5490" s="3" t="s">
        <v>14699</v>
      </c>
      <c r="DL5490" t="s">
        <v>15035</v>
      </c>
      <c r="DM5490" t="str">
        <f t="shared" si="90"/>
        <v>TX037 - Housing Authority City of Orange</v>
      </c>
      <c r="DN5490" s="11" t="s">
        <v>15042</v>
      </c>
      <c r="DO5490" t="s">
        <v>15043</v>
      </c>
      <c r="DP5490">
        <v>46</v>
      </c>
    </row>
    <row r="5491" spans="113:120" x14ac:dyDescent="0.25">
      <c r="DI5491" t="s">
        <v>149</v>
      </c>
      <c r="DJ5491" t="s">
        <v>15034</v>
      </c>
      <c r="DK5491" s="3" t="s">
        <v>14699</v>
      </c>
      <c r="DL5491" t="s">
        <v>15035</v>
      </c>
      <c r="DM5491" t="str">
        <f t="shared" si="90"/>
        <v>TX037 - Housing Authority City of Orange</v>
      </c>
      <c r="DN5491" s="11" t="s">
        <v>15044</v>
      </c>
      <c r="DO5491" t="s">
        <v>15045</v>
      </c>
      <c r="DP5491">
        <v>26</v>
      </c>
    </row>
    <row r="5492" spans="113:120" x14ac:dyDescent="0.25">
      <c r="DI5492" t="s">
        <v>149</v>
      </c>
      <c r="DJ5492" t="s">
        <v>15034</v>
      </c>
      <c r="DK5492" s="3" t="s">
        <v>14699</v>
      </c>
      <c r="DL5492" t="s">
        <v>15035</v>
      </c>
      <c r="DM5492" t="str">
        <f t="shared" si="90"/>
        <v>TX037 - Housing Authority City of Orange</v>
      </c>
      <c r="DN5492" s="11" t="s">
        <v>15046</v>
      </c>
      <c r="DO5492" t="s">
        <v>15047</v>
      </c>
      <c r="DP5492">
        <v>28</v>
      </c>
    </row>
    <row r="5493" spans="113:120" x14ac:dyDescent="0.25">
      <c r="DI5493" t="s">
        <v>149</v>
      </c>
      <c r="DJ5493" t="s">
        <v>15034</v>
      </c>
      <c r="DK5493" s="3" t="s">
        <v>14699</v>
      </c>
      <c r="DL5493" t="s">
        <v>15035</v>
      </c>
      <c r="DM5493" t="str">
        <f t="shared" si="90"/>
        <v>TX037 - Housing Authority City of Orange</v>
      </c>
      <c r="DN5493" s="11" t="s">
        <v>15048</v>
      </c>
      <c r="DO5493" t="s">
        <v>15049</v>
      </c>
      <c r="DP5493">
        <v>20</v>
      </c>
    </row>
    <row r="5494" spans="113:120" x14ac:dyDescent="0.25">
      <c r="DI5494" t="s">
        <v>149</v>
      </c>
      <c r="DJ5494" t="s">
        <v>15050</v>
      </c>
      <c r="DK5494" s="3" t="s">
        <v>14699</v>
      </c>
      <c r="DL5494" t="s">
        <v>15051</v>
      </c>
      <c r="DM5494" t="str">
        <f t="shared" si="90"/>
        <v>TX039 - Housing Authority of Breckenridge</v>
      </c>
      <c r="DN5494" s="11" t="s">
        <v>15052</v>
      </c>
      <c r="DO5494" t="s">
        <v>15053</v>
      </c>
      <c r="DP5494">
        <v>85</v>
      </c>
    </row>
    <row r="5495" spans="113:120" x14ac:dyDescent="0.25">
      <c r="DI5495" t="s">
        <v>149</v>
      </c>
      <c r="DJ5495" t="s">
        <v>15054</v>
      </c>
      <c r="DK5495" s="3" t="s">
        <v>14699</v>
      </c>
      <c r="DL5495" t="s">
        <v>15055</v>
      </c>
      <c r="DM5495" t="str">
        <f t="shared" si="90"/>
        <v>TX041 - Housing Authority of Olney</v>
      </c>
      <c r="DN5495" s="11" t="s">
        <v>15056</v>
      </c>
      <c r="DO5495" t="s">
        <v>15057</v>
      </c>
      <c r="DP5495">
        <v>181</v>
      </c>
    </row>
    <row r="5496" spans="113:120" x14ac:dyDescent="0.25">
      <c r="DI5496" t="s">
        <v>149</v>
      </c>
      <c r="DJ5496" t="s">
        <v>15058</v>
      </c>
      <c r="DK5496" s="3" t="s">
        <v>14699</v>
      </c>
      <c r="DL5496" t="s">
        <v>15059</v>
      </c>
      <c r="DM5496" t="str">
        <f t="shared" si="90"/>
        <v>TX042 - Housing Authority of Cisco</v>
      </c>
      <c r="DN5496" s="11" t="s">
        <v>15060</v>
      </c>
      <c r="DO5496" t="s">
        <v>5357</v>
      </c>
      <c r="DP5496">
        <v>87</v>
      </c>
    </row>
    <row r="5497" spans="113:120" x14ac:dyDescent="0.25">
      <c r="DI5497" t="s">
        <v>149</v>
      </c>
      <c r="DJ5497" t="s">
        <v>15061</v>
      </c>
      <c r="DK5497" s="3" t="s">
        <v>14699</v>
      </c>
      <c r="DL5497" t="s">
        <v>15062</v>
      </c>
      <c r="DM5497" t="str">
        <f t="shared" si="90"/>
        <v>TX043 - Housing Authority of Ranger</v>
      </c>
      <c r="DN5497" s="11" t="s">
        <v>15063</v>
      </c>
      <c r="DO5497" t="s">
        <v>15064</v>
      </c>
      <c r="DP5497">
        <v>86</v>
      </c>
    </row>
    <row r="5498" spans="113:120" x14ac:dyDescent="0.25">
      <c r="DI5498" t="s">
        <v>149</v>
      </c>
      <c r="DJ5498" t="s">
        <v>15065</v>
      </c>
      <c r="DK5498" s="3" t="s">
        <v>14699</v>
      </c>
      <c r="DL5498" t="s">
        <v>15066</v>
      </c>
      <c r="DM5498" t="str">
        <f t="shared" si="90"/>
        <v>TX044 - Housing Authority of Jefferson</v>
      </c>
      <c r="DN5498" s="11" t="s">
        <v>15067</v>
      </c>
      <c r="DO5498" t="s">
        <v>15068</v>
      </c>
      <c r="DP5498">
        <v>50</v>
      </c>
    </row>
    <row r="5499" spans="113:120" x14ac:dyDescent="0.25">
      <c r="DI5499" t="s">
        <v>149</v>
      </c>
      <c r="DJ5499" t="s">
        <v>15069</v>
      </c>
      <c r="DK5499" s="3" t="s">
        <v>14699</v>
      </c>
      <c r="DL5499" t="s">
        <v>15070</v>
      </c>
      <c r="DM5499" t="str">
        <f t="shared" si="90"/>
        <v>TX045 - Housing Authority of Canyon</v>
      </c>
      <c r="DN5499" s="11" t="s">
        <v>15071</v>
      </c>
      <c r="DO5499" t="s">
        <v>5357</v>
      </c>
      <c r="DP5499">
        <v>44</v>
      </c>
    </row>
    <row r="5500" spans="113:120" x14ac:dyDescent="0.25">
      <c r="DI5500" t="s">
        <v>14</v>
      </c>
      <c r="DJ5500" t="s">
        <v>15072</v>
      </c>
      <c r="DK5500" s="3" t="s">
        <v>14699</v>
      </c>
      <c r="DL5500" t="s">
        <v>15073</v>
      </c>
      <c r="DM5500" t="str">
        <f t="shared" si="90"/>
        <v>TX046 - Mission Housing Authority</v>
      </c>
      <c r="DN5500" s="11" t="s">
        <v>15074</v>
      </c>
      <c r="DO5500" t="s">
        <v>15075</v>
      </c>
      <c r="DP5500">
        <v>108</v>
      </c>
    </row>
    <row r="5501" spans="113:120" x14ac:dyDescent="0.25">
      <c r="DI5501" t="s">
        <v>14</v>
      </c>
      <c r="DJ5501" t="s">
        <v>15072</v>
      </c>
      <c r="DK5501" s="3" t="s">
        <v>14699</v>
      </c>
      <c r="DL5501" t="s">
        <v>15073</v>
      </c>
      <c r="DM5501" t="str">
        <f t="shared" si="90"/>
        <v>TX046 - Mission Housing Authority</v>
      </c>
      <c r="DN5501" s="11" t="s">
        <v>15076</v>
      </c>
      <c r="DO5501" t="s">
        <v>15077</v>
      </c>
      <c r="DP5501">
        <v>110</v>
      </c>
    </row>
    <row r="5502" spans="113:120" x14ac:dyDescent="0.25">
      <c r="DI5502" t="s">
        <v>14</v>
      </c>
      <c r="DJ5502" t="s">
        <v>15072</v>
      </c>
      <c r="DK5502" s="3" t="s">
        <v>14699</v>
      </c>
      <c r="DL5502" t="s">
        <v>15073</v>
      </c>
      <c r="DM5502" t="str">
        <f t="shared" si="90"/>
        <v>TX046 - Mission Housing Authority</v>
      </c>
      <c r="DN5502" s="11" t="s">
        <v>15078</v>
      </c>
      <c r="DO5502" t="s">
        <v>2272</v>
      </c>
      <c r="DP5502">
        <v>52</v>
      </c>
    </row>
    <row r="5503" spans="113:120" x14ac:dyDescent="0.25">
      <c r="DI5503" t="s">
        <v>149</v>
      </c>
      <c r="DJ5503" t="s">
        <v>15079</v>
      </c>
      <c r="DK5503" s="3" t="s">
        <v>14699</v>
      </c>
      <c r="DL5503" t="s">
        <v>15080</v>
      </c>
      <c r="DM5503" t="str">
        <f t="shared" si="90"/>
        <v>TX047 - Housing Authority of Dublin</v>
      </c>
      <c r="DN5503" s="11" t="s">
        <v>15081</v>
      </c>
      <c r="DO5503" t="s">
        <v>5357</v>
      </c>
      <c r="DP5503">
        <v>74</v>
      </c>
    </row>
    <row r="5504" spans="113:120" x14ac:dyDescent="0.25">
      <c r="DI5504" t="s">
        <v>14</v>
      </c>
      <c r="DJ5504" t="s">
        <v>15082</v>
      </c>
      <c r="DK5504" s="3" t="s">
        <v>14699</v>
      </c>
      <c r="DL5504" t="s">
        <v>895</v>
      </c>
      <c r="DM5504" t="str">
        <f t="shared" si="90"/>
        <v>TX048 - Housing Authority of the City of Paris</v>
      </c>
      <c r="DN5504" s="11" t="s">
        <v>15083</v>
      </c>
      <c r="DO5504" t="s">
        <v>15084</v>
      </c>
      <c r="DP5504">
        <v>234</v>
      </c>
    </row>
    <row r="5505" spans="113:120" x14ac:dyDescent="0.25">
      <c r="DI5505" t="s">
        <v>149</v>
      </c>
      <c r="DJ5505" t="s">
        <v>15085</v>
      </c>
      <c r="DK5505" s="3" t="s">
        <v>14699</v>
      </c>
      <c r="DL5505" t="s">
        <v>15086</v>
      </c>
      <c r="DM5505" t="str">
        <f t="shared" si="90"/>
        <v>TX049 - Housing Authority of Pittsburg</v>
      </c>
      <c r="DN5505" s="11" t="s">
        <v>15087</v>
      </c>
      <c r="DO5505" t="s">
        <v>15088</v>
      </c>
      <c r="DP5505">
        <v>90</v>
      </c>
    </row>
    <row r="5506" spans="113:120" x14ac:dyDescent="0.25">
      <c r="DI5506" t="s">
        <v>14</v>
      </c>
      <c r="DJ5506" t="s">
        <v>15089</v>
      </c>
      <c r="DK5506" s="3" t="s">
        <v>14699</v>
      </c>
      <c r="DL5506" t="s">
        <v>5398</v>
      </c>
      <c r="DM5506" t="str">
        <f t="shared" si="90"/>
        <v>TX050 - Housing Authority of Henderson</v>
      </c>
      <c r="DN5506" s="11" t="s">
        <v>15090</v>
      </c>
      <c r="DO5506" t="s">
        <v>15091</v>
      </c>
      <c r="DP5506">
        <v>71</v>
      </c>
    </row>
    <row r="5507" spans="113:120" x14ac:dyDescent="0.25">
      <c r="DI5507" t="s">
        <v>149</v>
      </c>
      <c r="DJ5507" t="s">
        <v>15092</v>
      </c>
      <c r="DK5507" s="3" t="s">
        <v>14699</v>
      </c>
      <c r="DL5507" t="s">
        <v>15093</v>
      </c>
      <c r="DM5507" t="str">
        <f t="shared" si="90"/>
        <v>TX051 - Weslaco Housing Authority</v>
      </c>
      <c r="DN5507" s="11" t="s">
        <v>15094</v>
      </c>
      <c r="DO5507" t="s">
        <v>15095</v>
      </c>
      <c r="DP5507">
        <v>50</v>
      </c>
    </row>
    <row r="5508" spans="113:120" x14ac:dyDescent="0.25">
      <c r="DI5508" t="s">
        <v>149</v>
      </c>
      <c r="DJ5508" t="s">
        <v>15092</v>
      </c>
      <c r="DK5508" s="3" t="s">
        <v>14699</v>
      </c>
      <c r="DL5508" t="s">
        <v>15093</v>
      </c>
      <c r="DM5508" t="str">
        <f t="shared" si="90"/>
        <v>TX051 - Weslaco Housing Authority</v>
      </c>
      <c r="DN5508" s="11" t="s">
        <v>15096</v>
      </c>
      <c r="DO5508" t="s">
        <v>15097</v>
      </c>
      <c r="DP5508">
        <v>40</v>
      </c>
    </row>
    <row r="5509" spans="113:120" x14ac:dyDescent="0.25">
      <c r="DI5509" t="s">
        <v>149</v>
      </c>
      <c r="DJ5509" t="s">
        <v>15092</v>
      </c>
      <c r="DK5509" s="3" t="s">
        <v>14699</v>
      </c>
      <c r="DL5509" t="s">
        <v>15093</v>
      </c>
      <c r="DM5509" t="str">
        <f t="shared" si="90"/>
        <v>TX051 - Weslaco Housing Authority</v>
      </c>
      <c r="DN5509" s="11" t="s">
        <v>15098</v>
      </c>
      <c r="DO5509" t="s">
        <v>15099</v>
      </c>
      <c r="DP5509">
        <v>25</v>
      </c>
    </row>
    <row r="5510" spans="113:120" x14ac:dyDescent="0.25">
      <c r="DI5510" t="s">
        <v>149</v>
      </c>
      <c r="DJ5510" t="s">
        <v>15092</v>
      </c>
      <c r="DK5510" s="3" t="s">
        <v>14699</v>
      </c>
      <c r="DL5510" t="s">
        <v>15093</v>
      </c>
      <c r="DM5510" t="str">
        <f t="shared" ref="DM5510:DM5573" si="91">CONCATENATE(DJ5510," - ",DL5510)</f>
        <v>TX051 - Weslaco Housing Authority</v>
      </c>
      <c r="DN5510" s="11" t="s">
        <v>15100</v>
      </c>
      <c r="DO5510" t="s">
        <v>15101</v>
      </c>
      <c r="DP5510">
        <v>4</v>
      </c>
    </row>
    <row r="5511" spans="113:120" x14ac:dyDescent="0.25">
      <c r="DI5511" t="s">
        <v>149</v>
      </c>
      <c r="DJ5511" t="s">
        <v>15092</v>
      </c>
      <c r="DK5511" s="3" t="s">
        <v>14699</v>
      </c>
      <c r="DL5511" t="s">
        <v>15093</v>
      </c>
      <c r="DM5511" t="str">
        <f t="shared" si="91"/>
        <v>TX051 - Weslaco Housing Authority</v>
      </c>
      <c r="DN5511" s="11" t="s">
        <v>15102</v>
      </c>
      <c r="DO5511" t="s">
        <v>15103</v>
      </c>
      <c r="DP5511">
        <v>8</v>
      </c>
    </row>
    <row r="5512" spans="113:120" x14ac:dyDescent="0.25">
      <c r="DI5512" t="s">
        <v>149</v>
      </c>
      <c r="DJ5512" t="s">
        <v>15092</v>
      </c>
      <c r="DK5512" s="3" t="s">
        <v>14699</v>
      </c>
      <c r="DL5512" t="s">
        <v>15093</v>
      </c>
      <c r="DM5512" t="str">
        <f t="shared" si="91"/>
        <v>TX051 - Weslaco Housing Authority</v>
      </c>
      <c r="DN5512" s="11" t="s">
        <v>15104</v>
      </c>
      <c r="DO5512" t="s">
        <v>15105</v>
      </c>
      <c r="DP5512">
        <v>1</v>
      </c>
    </row>
    <row r="5513" spans="113:120" x14ac:dyDescent="0.25">
      <c r="DI5513" t="s">
        <v>149</v>
      </c>
      <c r="DJ5513" t="s">
        <v>15106</v>
      </c>
      <c r="DK5513" s="3" t="s">
        <v>14699</v>
      </c>
      <c r="DL5513" t="s">
        <v>15107</v>
      </c>
      <c r="DM5513" t="str">
        <f t="shared" si="91"/>
        <v>TX052 - Housing Authority of Seymour</v>
      </c>
      <c r="DN5513" s="11" t="s">
        <v>15108</v>
      </c>
      <c r="DO5513" t="s">
        <v>15109</v>
      </c>
      <c r="DP5513">
        <v>176</v>
      </c>
    </row>
    <row r="5514" spans="113:120" x14ac:dyDescent="0.25">
      <c r="DI5514" t="s">
        <v>149</v>
      </c>
      <c r="DJ5514" t="s">
        <v>15110</v>
      </c>
      <c r="DK5514" s="3" t="s">
        <v>14699</v>
      </c>
      <c r="DL5514" t="s">
        <v>15111</v>
      </c>
      <c r="DM5514" t="str">
        <f t="shared" si="91"/>
        <v>TX053 - Housing Authority of Haskell</v>
      </c>
      <c r="DN5514" s="11" t="s">
        <v>15112</v>
      </c>
      <c r="DO5514" t="s">
        <v>15113</v>
      </c>
      <c r="DP5514">
        <v>50</v>
      </c>
    </row>
    <row r="5515" spans="113:120" x14ac:dyDescent="0.25">
      <c r="DI5515" t="s">
        <v>149</v>
      </c>
      <c r="DJ5515" t="s">
        <v>15114</v>
      </c>
      <c r="DK5515" s="3" t="s">
        <v>14699</v>
      </c>
      <c r="DL5515" t="s">
        <v>15115</v>
      </c>
      <c r="DM5515" t="str">
        <f t="shared" si="91"/>
        <v>TX056 - Housing Authority of Colorado City</v>
      </c>
      <c r="DN5515" s="11" t="s">
        <v>15116</v>
      </c>
      <c r="DO5515" t="s">
        <v>15117</v>
      </c>
      <c r="DP5515">
        <v>96</v>
      </c>
    </row>
    <row r="5516" spans="113:120" x14ac:dyDescent="0.25">
      <c r="DI5516" t="s">
        <v>149</v>
      </c>
      <c r="DJ5516" t="s">
        <v>15118</v>
      </c>
      <c r="DK5516" s="3" t="s">
        <v>14699</v>
      </c>
      <c r="DL5516" t="s">
        <v>15119</v>
      </c>
      <c r="DM5516" t="str">
        <f t="shared" si="91"/>
        <v>TX059 - Housing Authority of Center</v>
      </c>
      <c r="DN5516" s="11" t="s">
        <v>15120</v>
      </c>
      <c r="DO5516" t="s">
        <v>15121</v>
      </c>
      <c r="DP5516">
        <v>60</v>
      </c>
    </row>
    <row r="5517" spans="113:120" x14ac:dyDescent="0.25">
      <c r="DI5517" t="s">
        <v>149</v>
      </c>
      <c r="DJ5517" t="s">
        <v>15122</v>
      </c>
      <c r="DK5517" s="3" t="s">
        <v>14699</v>
      </c>
      <c r="DL5517" t="s">
        <v>15123</v>
      </c>
      <c r="DM5517" t="str">
        <f t="shared" si="91"/>
        <v>TX060 - Housing Authority of the City of Mineola</v>
      </c>
      <c r="DN5517" s="11" t="s">
        <v>15124</v>
      </c>
      <c r="DO5517" t="s">
        <v>15125</v>
      </c>
      <c r="DP5517">
        <v>60</v>
      </c>
    </row>
    <row r="5518" spans="113:120" x14ac:dyDescent="0.25">
      <c r="DI5518" t="s">
        <v>149</v>
      </c>
      <c r="DJ5518" t="s">
        <v>15126</v>
      </c>
      <c r="DK5518" s="3" t="s">
        <v>14699</v>
      </c>
      <c r="DL5518" t="s">
        <v>15127</v>
      </c>
      <c r="DM5518" t="str">
        <f t="shared" si="91"/>
        <v>TX061 - Housing Authority of Sweetwater</v>
      </c>
      <c r="DN5518" s="11" t="s">
        <v>15128</v>
      </c>
      <c r="DO5518" t="s">
        <v>15129</v>
      </c>
      <c r="DP5518">
        <v>182</v>
      </c>
    </row>
    <row r="5519" spans="113:120" x14ac:dyDescent="0.25">
      <c r="DI5519" t="s">
        <v>14</v>
      </c>
      <c r="DJ5519" t="s">
        <v>15130</v>
      </c>
      <c r="DK5519" s="3" t="s">
        <v>14699</v>
      </c>
      <c r="DL5519" t="s">
        <v>15131</v>
      </c>
      <c r="DM5519" t="str">
        <f t="shared" si="91"/>
        <v>TX062 - Edinburg Housing Authority</v>
      </c>
      <c r="DN5519" s="11" t="s">
        <v>15132</v>
      </c>
      <c r="DO5519" t="s">
        <v>15133</v>
      </c>
      <c r="DP5519">
        <v>119</v>
      </c>
    </row>
    <row r="5520" spans="113:120" x14ac:dyDescent="0.25">
      <c r="DI5520" t="s">
        <v>14</v>
      </c>
      <c r="DJ5520" t="s">
        <v>15130</v>
      </c>
      <c r="DK5520" s="3" t="s">
        <v>14699</v>
      </c>
      <c r="DL5520" t="s">
        <v>15131</v>
      </c>
      <c r="DM5520" t="str">
        <f t="shared" si="91"/>
        <v>TX062 - Edinburg Housing Authority</v>
      </c>
      <c r="DN5520" s="11" t="s">
        <v>15134</v>
      </c>
      <c r="DO5520" t="s">
        <v>15135</v>
      </c>
      <c r="DP5520">
        <v>150</v>
      </c>
    </row>
    <row r="5521" spans="113:120" x14ac:dyDescent="0.25">
      <c r="DI5521" t="s">
        <v>14</v>
      </c>
      <c r="DJ5521" t="s">
        <v>15130</v>
      </c>
      <c r="DK5521" s="3" t="s">
        <v>14699</v>
      </c>
      <c r="DL5521" t="s">
        <v>15131</v>
      </c>
      <c r="DM5521" t="str">
        <f t="shared" si="91"/>
        <v>TX062 - Edinburg Housing Authority</v>
      </c>
      <c r="DN5521" s="11" t="s">
        <v>15136</v>
      </c>
      <c r="DO5521" t="s">
        <v>15137</v>
      </c>
      <c r="DP5521">
        <v>25</v>
      </c>
    </row>
    <row r="5522" spans="113:120" x14ac:dyDescent="0.25">
      <c r="DI5522" t="s">
        <v>14</v>
      </c>
      <c r="DJ5522" t="s">
        <v>15130</v>
      </c>
      <c r="DK5522" s="3" t="s">
        <v>14699</v>
      </c>
      <c r="DL5522" t="s">
        <v>15131</v>
      </c>
      <c r="DM5522" t="str">
        <f t="shared" si="91"/>
        <v>TX062 - Edinburg Housing Authority</v>
      </c>
      <c r="DN5522" s="11" t="s">
        <v>15138</v>
      </c>
      <c r="DO5522" t="s">
        <v>15139</v>
      </c>
      <c r="DP5522">
        <v>6</v>
      </c>
    </row>
    <row r="5523" spans="113:120" x14ac:dyDescent="0.25">
      <c r="DI5523" t="s">
        <v>14</v>
      </c>
      <c r="DJ5523" t="s">
        <v>15130</v>
      </c>
      <c r="DK5523" s="3" t="s">
        <v>14699</v>
      </c>
      <c r="DL5523" t="s">
        <v>15131</v>
      </c>
      <c r="DM5523" t="str">
        <f t="shared" si="91"/>
        <v>TX062 - Edinburg Housing Authority</v>
      </c>
      <c r="DN5523" s="11" t="s">
        <v>15140</v>
      </c>
      <c r="DO5523" t="s">
        <v>15141</v>
      </c>
      <c r="DP5523">
        <v>25</v>
      </c>
    </row>
    <row r="5524" spans="113:120" x14ac:dyDescent="0.25">
      <c r="DI5524" t="s">
        <v>149</v>
      </c>
      <c r="DJ5524" t="s">
        <v>15142</v>
      </c>
      <c r="DK5524" s="3" t="s">
        <v>14699</v>
      </c>
      <c r="DL5524" t="s">
        <v>15143</v>
      </c>
      <c r="DM5524" t="str">
        <f t="shared" si="91"/>
        <v>TX063 - Housing Authority of the City of Hearne</v>
      </c>
      <c r="DN5524" s="11" t="s">
        <v>15144</v>
      </c>
      <c r="DO5524" t="s">
        <v>15145</v>
      </c>
      <c r="DP5524">
        <v>150</v>
      </c>
    </row>
    <row r="5525" spans="113:120" x14ac:dyDescent="0.25">
      <c r="DI5525" t="s">
        <v>149</v>
      </c>
      <c r="DJ5525" t="s">
        <v>15146</v>
      </c>
      <c r="DK5525" s="3" t="s">
        <v>14699</v>
      </c>
      <c r="DL5525" t="s">
        <v>15147</v>
      </c>
      <c r="DM5525" t="str">
        <f t="shared" si="91"/>
        <v>TX064 - Alamo Housing Authority</v>
      </c>
      <c r="DN5525" s="11" t="s">
        <v>15148</v>
      </c>
      <c r="DO5525" t="s">
        <v>15149</v>
      </c>
      <c r="DP5525">
        <v>22</v>
      </c>
    </row>
    <row r="5526" spans="113:120" x14ac:dyDescent="0.25">
      <c r="DI5526" t="s">
        <v>149</v>
      </c>
      <c r="DJ5526" t="s">
        <v>15146</v>
      </c>
      <c r="DK5526" s="3" t="s">
        <v>14699</v>
      </c>
      <c r="DL5526" t="s">
        <v>15147</v>
      </c>
      <c r="DM5526" t="str">
        <f t="shared" si="91"/>
        <v>TX064 - Alamo Housing Authority</v>
      </c>
      <c r="DN5526" s="11" t="s">
        <v>15150</v>
      </c>
      <c r="DO5526" t="s">
        <v>15151</v>
      </c>
      <c r="DP5526">
        <v>24</v>
      </c>
    </row>
    <row r="5527" spans="113:120" x14ac:dyDescent="0.25">
      <c r="DI5527" t="s">
        <v>14</v>
      </c>
      <c r="DJ5527" t="s">
        <v>15152</v>
      </c>
      <c r="DK5527" s="3" t="s">
        <v>14699</v>
      </c>
      <c r="DL5527" t="s">
        <v>15153</v>
      </c>
      <c r="DM5527" t="str">
        <f t="shared" si="91"/>
        <v>TX065 - Harlingen Housing Authority</v>
      </c>
      <c r="DN5527" s="11" t="s">
        <v>15154</v>
      </c>
      <c r="DO5527" t="s">
        <v>15155</v>
      </c>
      <c r="DP5527">
        <v>150</v>
      </c>
    </row>
    <row r="5528" spans="113:120" x14ac:dyDescent="0.25">
      <c r="DI5528" t="s">
        <v>14</v>
      </c>
      <c r="DJ5528" t="s">
        <v>15152</v>
      </c>
      <c r="DK5528" s="3" t="s">
        <v>14699</v>
      </c>
      <c r="DL5528" t="s">
        <v>15153</v>
      </c>
      <c r="DM5528" t="str">
        <f t="shared" si="91"/>
        <v>TX065 - Harlingen Housing Authority</v>
      </c>
      <c r="DN5528" s="11" t="s">
        <v>15156</v>
      </c>
      <c r="DO5528" t="s">
        <v>15157</v>
      </c>
      <c r="DP5528">
        <v>148</v>
      </c>
    </row>
    <row r="5529" spans="113:120" x14ac:dyDescent="0.25">
      <c r="DI5529" t="s">
        <v>14</v>
      </c>
      <c r="DJ5529" t="s">
        <v>15152</v>
      </c>
      <c r="DK5529" s="3" t="s">
        <v>14699</v>
      </c>
      <c r="DL5529" t="s">
        <v>15153</v>
      </c>
      <c r="DM5529" t="str">
        <f t="shared" si="91"/>
        <v>TX065 - Harlingen Housing Authority</v>
      </c>
      <c r="DN5529" s="11" t="s">
        <v>15158</v>
      </c>
      <c r="DO5529" t="s">
        <v>15159</v>
      </c>
      <c r="DP5529">
        <v>200</v>
      </c>
    </row>
    <row r="5530" spans="113:120" x14ac:dyDescent="0.25">
      <c r="DI5530" t="s">
        <v>149</v>
      </c>
      <c r="DJ5530" t="s">
        <v>15160</v>
      </c>
      <c r="DK5530" s="3" t="s">
        <v>14699</v>
      </c>
      <c r="DL5530" t="s">
        <v>15161</v>
      </c>
      <c r="DM5530" t="str">
        <f t="shared" si="91"/>
        <v>TX066 - Electra Housing Authority</v>
      </c>
      <c r="DN5530" s="11" t="s">
        <v>15162</v>
      </c>
      <c r="DO5530" t="s">
        <v>15163</v>
      </c>
      <c r="DP5530">
        <v>72</v>
      </c>
    </row>
    <row r="5531" spans="113:120" x14ac:dyDescent="0.25">
      <c r="DI5531" t="s">
        <v>149</v>
      </c>
      <c r="DJ5531" t="s">
        <v>15164</v>
      </c>
      <c r="DK5531" s="3" t="s">
        <v>14699</v>
      </c>
      <c r="DL5531" t="s">
        <v>15165</v>
      </c>
      <c r="DM5531" t="str">
        <f t="shared" si="91"/>
        <v>TX067 - Housing Authority of Bridgeport</v>
      </c>
      <c r="DN5531" s="11" t="s">
        <v>15166</v>
      </c>
      <c r="DO5531" t="s">
        <v>15167</v>
      </c>
      <c r="DP5531">
        <v>20</v>
      </c>
    </row>
    <row r="5532" spans="113:120" x14ac:dyDescent="0.25">
      <c r="DI5532" t="s">
        <v>149</v>
      </c>
      <c r="DJ5532" t="s">
        <v>15168</v>
      </c>
      <c r="DK5532" s="3" t="s">
        <v>14699</v>
      </c>
      <c r="DL5532" t="s">
        <v>15169</v>
      </c>
      <c r="DM5532" t="str">
        <f t="shared" si="91"/>
        <v>TX068 - Housing Authority of Overton</v>
      </c>
      <c r="DN5532" s="11" t="s">
        <v>15170</v>
      </c>
      <c r="DO5532" t="s">
        <v>15171</v>
      </c>
      <c r="DP5532">
        <v>60</v>
      </c>
    </row>
    <row r="5533" spans="113:120" x14ac:dyDescent="0.25">
      <c r="DI5533" t="s">
        <v>149</v>
      </c>
      <c r="DJ5533" t="s">
        <v>15172</v>
      </c>
      <c r="DK5533" s="3" t="s">
        <v>14699</v>
      </c>
      <c r="DL5533" t="s">
        <v>15173</v>
      </c>
      <c r="DM5533" t="str">
        <f t="shared" si="91"/>
        <v>TX069 - Housing Authority of De Leon</v>
      </c>
      <c r="DN5533" s="11" t="s">
        <v>15174</v>
      </c>
      <c r="DO5533" t="s">
        <v>15175</v>
      </c>
      <c r="DP5533">
        <v>90</v>
      </c>
    </row>
    <row r="5534" spans="113:120" x14ac:dyDescent="0.25">
      <c r="DI5534" t="s">
        <v>149</v>
      </c>
      <c r="DJ5534" t="s">
        <v>15176</v>
      </c>
      <c r="DK5534" s="3" t="s">
        <v>14699</v>
      </c>
      <c r="DL5534" t="s">
        <v>15177</v>
      </c>
      <c r="DM5534" t="str">
        <f t="shared" si="91"/>
        <v>TX070 - Housing Authority of Ennis</v>
      </c>
      <c r="DN5534" s="11" t="s">
        <v>15178</v>
      </c>
      <c r="DO5534" t="s">
        <v>15179</v>
      </c>
      <c r="DP5534">
        <v>90</v>
      </c>
    </row>
    <row r="5535" spans="113:120" x14ac:dyDescent="0.25">
      <c r="DI5535" t="s">
        <v>149</v>
      </c>
      <c r="DJ5535" t="s">
        <v>15180</v>
      </c>
      <c r="DK5535" s="3" t="s">
        <v>14699</v>
      </c>
      <c r="DL5535" t="s">
        <v>15181</v>
      </c>
      <c r="DM5535" t="str">
        <f t="shared" si="91"/>
        <v>TX071 - Housing Authority of Gilmer</v>
      </c>
      <c r="DN5535" s="11" t="s">
        <v>15182</v>
      </c>
      <c r="DO5535" t="s">
        <v>15183</v>
      </c>
      <c r="DP5535">
        <v>140</v>
      </c>
    </row>
    <row r="5536" spans="113:120" x14ac:dyDescent="0.25">
      <c r="DI5536" t="s">
        <v>149</v>
      </c>
      <c r="DJ5536" t="s">
        <v>15184</v>
      </c>
      <c r="DK5536" s="3" t="s">
        <v>14699</v>
      </c>
      <c r="DL5536" t="s">
        <v>15185</v>
      </c>
      <c r="DM5536" t="str">
        <f t="shared" si="91"/>
        <v>TX073 - Pharr Housing Authority</v>
      </c>
      <c r="DN5536" s="11" t="s">
        <v>15186</v>
      </c>
      <c r="DO5536" t="s">
        <v>15187</v>
      </c>
      <c r="DP5536">
        <v>104</v>
      </c>
    </row>
    <row r="5537" spans="113:120" x14ac:dyDescent="0.25">
      <c r="DI5537" t="s">
        <v>149</v>
      </c>
      <c r="DJ5537" t="s">
        <v>15184</v>
      </c>
      <c r="DK5537" s="3" t="s">
        <v>14699</v>
      </c>
      <c r="DL5537" t="s">
        <v>15185</v>
      </c>
      <c r="DM5537" t="str">
        <f t="shared" si="91"/>
        <v>TX073 - Pharr Housing Authority</v>
      </c>
      <c r="DN5537" s="11" t="s">
        <v>15188</v>
      </c>
      <c r="DO5537" t="s">
        <v>15189</v>
      </c>
      <c r="DP5537">
        <v>40</v>
      </c>
    </row>
    <row r="5538" spans="113:120" x14ac:dyDescent="0.25">
      <c r="DI5538" t="s">
        <v>149</v>
      </c>
      <c r="DJ5538" t="s">
        <v>15184</v>
      </c>
      <c r="DK5538" s="3" t="s">
        <v>14699</v>
      </c>
      <c r="DL5538" t="s">
        <v>15185</v>
      </c>
      <c r="DM5538" t="str">
        <f t="shared" si="91"/>
        <v>TX073 - Pharr Housing Authority</v>
      </c>
      <c r="DN5538" s="11" t="s">
        <v>15190</v>
      </c>
      <c r="DO5538" t="s">
        <v>15191</v>
      </c>
      <c r="DP5538">
        <v>20</v>
      </c>
    </row>
    <row r="5539" spans="113:120" x14ac:dyDescent="0.25">
      <c r="DI5539" t="s">
        <v>149</v>
      </c>
      <c r="DJ5539" t="s">
        <v>15184</v>
      </c>
      <c r="DK5539" s="3" t="s">
        <v>14699</v>
      </c>
      <c r="DL5539" t="s">
        <v>15185</v>
      </c>
      <c r="DM5539" t="str">
        <f t="shared" si="91"/>
        <v>TX073 - Pharr Housing Authority</v>
      </c>
      <c r="DN5539" s="11" t="s">
        <v>15192</v>
      </c>
      <c r="DO5539" t="s">
        <v>15193</v>
      </c>
      <c r="DP5539">
        <v>40</v>
      </c>
    </row>
    <row r="5540" spans="113:120" x14ac:dyDescent="0.25">
      <c r="DI5540" t="s">
        <v>149</v>
      </c>
      <c r="DJ5540" t="s">
        <v>15184</v>
      </c>
      <c r="DK5540" s="3" t="s">
        <v>14699</v>
      </c>
      <c r="DL5540" t="s">
        <v>15185</v>
      </c>
      <c r="DM5540" t="str">
        <f t="shared" si="91"/>
        <v>TX073 - Pharr Housing Authority</v>
      </c>
      <c r="DN5540" s="11" t="s">
        <v>15194</v>
      </c>
      <c r="DO5540" t="s">
        <v>15195</v>
      </c>
      <c r="DP5540">
        <v>30</v>
      </c>
    </row>
    <row r="5541" spans="113:120" x14ac:dyDescent="0.25">
      <c r="DI5541" t="s">
        <v>149</v>
      </c>
      <c r="DJ5541" t="s">
        <v>15184</v>
      </c>
      <c r="DK5541" s="3" t="s">
        <v>14699</v>
      </c>
      <c r="DL5541" t="s">
        <v>15185</v>
      </c>
      <c r="DM5541" t="str">
        <f t="shared" si="91"/>
        <v>TX073 - Pharr Housing Authority</v>
      </c>
      <c r="DN5541" s="11" t="s">
        <v>15196</v>
      </c>
      <c r="DO5541" t="s">
        <v>15197</v>
      </c>
      <c r="DP5541">
        <v>1</v>
      </c>
    </row>
    <row r="5542" spans="113:120" x14ac:dyDescent="0.25">
      <c r="DI5542" t="s">
        <v>149</v>
      </c>
      <c r="DJ5542" t="s">
        <v>15184</v>
      </c>
      <c r="DK5542" s="3" t="s">
        <v>14699</v>
      </c>
      <c r="DL5542" t="s">
        <v>15185</v>
      </c>
      <c r="DM5542" t="str">
        <f t="shared" si="91"/>
        <v>TX073 - Pharr Housing Authority</v>
      </c>
      <c r="DN5542" s="11" t="s">
        <v>15198</v>
      </c>
      <c r="DO5542" t="s">
        <v>15199</v>
      </c>
      <c r="DP5542">
        <v>12</v>
      </c>
    </row>
    <row r="5543" spans="113:120" x14ac:dyDescent="0.25">
      <c r="DI5543" t="s">
        <v>149</v>
      </c>
      <c r="DJ5543" t="s">
        <v>15200</v>
      </c>
      <c r="DK5543" s="3" t="s">
        <v>14699</v>
      </c>
      <c r="DL5543" t="s">
        <v>15201</v>
      </c>
      <c r="DM5543" t="str">
        <f t="shared" si="91"/>
        <v>TX074 - Luling Housing Authority</v>
      </c>
      <c r="DN5543" s="11" t="s">
        <v>15202</v>
      </c>
      <c r="DO5543" t="s">
        <v>15203</v>
      </c>
      <c r="DP5543">
        <v>128</v>
      </c>
    </row>
    <row r="5544" spans="113:120" x14ac:dyDescent="0.25">
      <c r="DI5544" t="s">
        <v>149</v>
      </c>
      <c r="DJ5544" t="s">
        <v>15204</v>
      </c>
      <c r="DK5544" s="3" t="s">
        <v>14699</v>
      </c>
      <c r="DL5544" t="s">
        <v>15205</v>
      </c>
      <c r="DM5544" t="str">
        <f t="shared" si="91"/>
        <v>TX075 - Housing Authority of Quanah</v>
      </c>
      <c r="DN5544" s="11" t="s">
        <v>15206</v>
      </c>
      <c r="DO5544" t="s">
        <v>15207</v>
      </c>
      <c r="DP5544">
        <v>87</v>
      </c>
    </row>
    <row r="5545" spans="113:120" x14ac:dyDescent="0.25">
      <c r="DI5545" t="s">
        <v>149</v>
      </c>
      <c r="DJ5545" t="s">
        <v>15208</v>
      </c>
      <c r="DK5545" s="3" t="s">
        <v>14699</v>
      </c>
      <c r="DL5545" t="s">
        <v>15209</v>
      </c>
      <c r="DM5545" t="str">
        <f t="shared" si="91"/>
        <v>TX076 - Housing Authority of Cooper</v>
      </c>
      <c r="DN5545" s="11" t="s">
        <v>15210</v>
      </c>
      <c r="DO5545" t="s">
        <v>15211</v>
      </c>
      <c r="DP5545">
        <v>84</v>
      </c>
    </row>
    <row r="5546" spans="113:120" x14ac:dyDescent="0.25">
      <c r="DI5546" t="s">
        <v>149</v>
      </c>
      <c r="DJ5546" t="s">
        <v>15212</v>
      </c>
      <c r="DK5546" s="3" t="s">
        <v>14699</v>
      </c>
      <c r="DL5546" t="s">
        <v>15213</v>
      </c>
      <c r="DM5546" t="str">
        <f t="shared" si="91"/>
        <v>TX077 - Housing Authority of Ballinger</v>
      </c>
      <c r="DN5546" s="11" t="s">
        <v>15214</v>
      </c>
      <c r="DO5546" t="s">
        <v>15215</v>
      </c>
      <c r="DP5546">
        <v>66</v>
      </c>
    </row>
    <row r="5547" spans="113:120" x14ac:dyDescent="0.25">
      <c r="DI5547" t="s">
        <v>14</v>
      </c>
      <c r="DJ5547" t="s">
        <v>15216</v>
      </c>
      <c r="DK5547" s="3" t="s">
        <v>14699</v>
      </c>
      <c r="DL5547" t="s">
        <v>15217</v>
      </c>
      <c r="DM5547" t="str">
        <f t="shared" si="91"/>
        <v>TX078 - Housing Authority of Sherman</v>
      </c>
      <c r="DN5547" s="11" t="s">
        <v>15218</v>
      </c>
      <c r="DO5547" t="s">
        <v>5357</v>
      </c>
      <c r="DP5547">
        <v>298</v>
      </c>
    </row>
    <row r="5548" spans="113:120" x14ac:dyDescent="0.25">
      <c r="DI5548" t="s">
        <v>149</v>
      </c>
      <c r="DJ5548" t="s">
        <v>15219</v>
      </c>
      <c r="DK5548" s="3" t="s">
        <v>14699</v>
      </c>
      <c r="DL5548" t="s">
        <v>15220</v>
      </c>
      <c r="DM5548" t="str">
        <f t="shared" si="91"/>
        <v>TX080 - Housing Authority of Anson</v>
      </c>
      <c r="DN5548" s="11" t="s">
        <v>15221</v>
      </c>
      <c r="DO5548" t="s">
        <v>15222</v>
      </c>
      <c r="DP5548">
        <v>82</v>
      </c>
    </row>
    <row r="5549" spans="113:120" x14ac:dyDescent="0.25">
      <c r="DI5549" t="s">
        <v>149</v>
      </c>
      <c r="DJ5549" t="s">
        <v>15223</v>
      </c>
      <c r="DK5549" s="3" t="s">
        <v>14699</v>
      </c>
      <c r="DL5549" t="s">
        <v>15224</v>
      </c>
      <c r="DM5549" t="str">
        <f t="shared" si="91"/>
        <v>TX081 - Gonzales Housing Authority</v>
      </c>
      <c r="DN5549" s="11" t="s">
        <v>15225</v>
      </c>
      <c r="DO5549" t="s">
        <v>15226</v>
      </c>
      <c r="DP5549">
        <v>140</v>
      </c>
    </row>
    <row r="5550" spans="113:120" x14ac:dyDescent="0.25">
      <c r="DI5550" t="s">
        <v>149</v>
      </c>
      <c r="DJ5550" t="s">
        <v>15227</v>
      </c>
      <c r="DK5550" s="3" t="s">
        <v>14699</v>
      </c>
      <c r="DL5550" t="s">
        <v>15228</v>
      </c>
      <c r="DM5550" t="str">
        <f t="shared" si="91"/>
        <v>TX082 - Housing Authority of Henrietta</v>
      </c>
      <c r="DN5550" s="11" t="s">
        <v>15229</v>
      </c>
      <c r="DO5550" t="s">
        <v>5968</v>
      </c>
      <c r="DP5550">
        <v>42</v>
      </c>
    </row>
    <row r="5551" spans="113:120" x14ac:dyDescent="0.25">
      <c r="DI5551" t="s">
        <v>149</v>
      </c>
      <c r="DJ5551" t="s">
        <v>15230</v>
      </c>
      <c r="DK5551" s="3" t="s">
        <v>14699</v>
      </c>
      <c r="DL5551" t="s">
        <v>15231</v>
      </c>
      <c r="DM5551" t="str">
        <f t="shared" si="91"/>
        <v>TX083 - Housing Authority of Hamilton</v>
      </c>
      <c r="DN5551" s="11" t="s">
        <v>15232</v>
      </c>
      <c r="DO5551" t="s">
        <v>15233</v>
      </c>
      <c r="DP5551">
        <v>38</v>
      </c>
    </row>
    <row r="5552" spans="113:120" x14ac:dyDescent="0.25">
      <c r="DI5552" t="s">
        <v>14</v>
      </c>
      <c r="DJ5552" t="s">
        <v>15234</v>
      </c>
      <c r="DK5552" s="3" t="s">
        <v>14699</v>
      </c>
      <c r="DL5552" t="s">
        <v>5378</v>
      </c>
      <c r="DM5552" t="str">
        <f t="shared" si="91"/>
        <v>TX084 - Housing Authority of Paducah</v>
      </c>
      <c r="DN5552" s="11" t="s">
        <v>15235</v>
      </c>
      <c r="DO5552" t="s">
        <v>5357</v>
      </c>
      <c r="DP5552">
        <v>60</v>
      </c>
    </row>
    <row r="5553" spans="113:120" x14ac:dyDescent="0.25">
      <c r="DI5553" t="s">
        <v>14</v>
      </c>
      <c r="DJ5553" t="s">
        <v>15236</v>
      </c>
      <c r="DK5553" s="3" t="s">
        <v>14699</v>
      </c>
      <c r="DL5553" t="s">
        <v>5260</v>
      </c>
      <c r="DM5553" t="str">
        <f t="shared" si="91"/>
        <v>TX085 - Victoria Housing Authority</v>
      </c>
      <c r="DN5553" s="11" t="s">
        <v>15237</v>
      </c>
      <c r="DO5553" t="s">
        <v>15238</v>
      </c>
      <c r="DP5553">
        <v>321</v>
      </c>
    </row>
    <row r="5554" spans="113:120" x14ac:dyDescent="0.25">
      <c r="DI5554" t="s">
        <v>149</v>
      </c>
      <c r="DJ5554" t="s">
        <v>15239</v>
      </c>
      <c r="DK5554" s="3" t="s">
        <v>14699</v>
      </c>
      <c r="DL5554" t="s">
        <v>15240</v>
      </c>
      <c r="DM5554" t="str">
        <f t="shared" si="91"/>
        <v>TX086 - Housing Authority of Wortham</v>
      </c>
      <c r="DN5554" s="11" t="s">
        <v>15241</v>
      </c>
      <c r="DO5554" t="s">
        <v>5357</v>
      </c>
      <c r="DP5554">
        <v>68</v>
      </c>
    </row>
    <row r="5555" spans="113:120" x14ac:dyDescent="0.25">
      <c r="DI5555" t="s">
        <v>14</v>
      </c>
      <c r="DJ5555" t="s">
        <v>15242</v>
      </c>
      <c r="DK5555" s="3" t="s">
        <v>14699</v>
      </c>
      <c r="DL5555" t="s">
        <v>15243</v>
      </c>
      <c r="DM5555" t="str">
        <f t="shared" si="91"/>
        <v>TX087 - San Marcos Housing Authority</v>
      </c>
      <c r="DN5555" s="11" t="s">
        <v>15244</v>
      </c>
      <c r="DO5555" t="s">
        <v>15245</v>
      </c>
      <c r="DP5555">
        <v>289</v>
      </c>
    </row>
    <row r="5556" spans="113:120" x14ac:dyDescent="0.25">
      <c r="DI5556" t="s">
        <v>149</v>
      </c>
      <c r="DJ5556" t="s">
        <v>15246</v>
      </c>
      <c r="DK5556" s="3" t="s">
        <v>14699</v>
      </c>
      <c r="DL5556" t="s">
        <v>15247</v>
      </c>
      <c r="DM5556" t="str">
        <f t="shared" si="91"/>
        <v>TX090 - Housing Authority of Hico</v>
      </c>
      <c r="DN5556" s="11" t="s">
        <v>15248</v>
      </c>
      <c r="DO5556" t="s">
        <v>5357</v>
      </c>
      <c r="DP5556">
        <v>50</v>
      </c>
    </row>
    <row r="5557" spans="113:120" x14ac:dyDescent="0.25">
      <c r="DI5557" t="s">
        <v>149</v>
      </c>
      <c r="DJ5557" t="s">
        <v>15249</v>
      </c>
      <c r="DK5557" s="3" t="s">
        <v>14699</v>
      </c>
      <c r="DL5557" t="s">
        <v>15250</v>
      </c>
      <c r="DM5557" t="str">
        <f t="shared" si="91"/>
        <v>TX094 - Housing Authority of Archer City</v>
      </c>
      <c r="DN5557" s="11" t="s">
        <v>15251</v>
      </c>
      <c r="DO5557" t="s">
        <v>15252</v>
      </c>
      <c r="DP5557">
        <v>16</v>
      </c>
    </row>
    <row r="5558" spans="113:120" x14ac:dyDescent="0.25">
      <c r="DI5558" t="s">
        <v>149</v>
      </c>
      <c r="DJ5558" t="s">
        <v>15253</v>
      </c>
      <c r="DK5558" s="3" t="s">
        <v>14699</v>
      </c>
      <c r="DL5558" t="s">
        <v>15254</v>
      </c>
      <c r="DM5558" t="str">
        <f t="shared" si="91"/>
        <v>TX095 - Housing Authority of Rockwall</v>
      </c>
      <c r="DN5558" s="11" t="s">
        <v>15255</v>
      </c>
      <c r="DO5558" t="s">
        <v>5357</v>
      </c>
      <c r="DP5558">
        <v>64</v>
      </c>
    </row>
    <row r="5559" spans="113:120" x14ac:dyDescent="0.25">
      <c r="DI5559" t="s">
        <v>149</v>
      </c>
      <c r="DJ5559" t="s">
        <v>15256</v>
      </c>
      <c r="DK5559" s="3" t="s">
        <v>14699</v>
      </c>
      <c r="DL5559" t="s">
        <v>15257</v>
      </c>
      <c r="DM5559" t="str">
        <f t="shared" si="91"/>
        <v>TX096 - Edna Housing Authority</v>
      </c>
      <c r="DN5559" s="11" t="s">
        <v>15258</v>
      </c>
      <c r="DO5559" t="s">
        <v>15259</v>
      </c>
      <c r="DP5559">
        <v>30</v>
      </c>
    </row>
    <row r="5560" spans="113:120" x14ac:dyDescent="0.25">
      <c r="DI5560" t="s">
        <v>149</v>
      </c>
      <c r="DJ5560" t="s">
        <v>15260</v>
      </c>
      <c r="DK5560" s="3" t="s">
        <v>14699</v>
      </c>
      <c r="DL5560" t="s">
        <v>15261</v>
      </c>
      <c r="DM5560" t="str">
        <f t="shared" si="91"/>
        <v>TX099 - Housing Authority of Bryson</v>
      </c>
      <c r="DN5560" s="11" t="s">
        <v>15262</v>
      </c>
      <c r="DO5560" t="s">
        <v>15263</v>
      </c>
      <c r="DP5560">
        <v>14</v>
      </c>
    </row>
    <row r="5561" spans="113:120" x14ac:dyDescent="0.25">
      <c r="DI5561" t="s">
        <v>149</v>
      </c>
      <c r="DJ5561" t="s">
        <v>15264</v>
      </c>
      <c r="DK5561" s="3" t="s">
        <v>14699</v>
      </c>
      <c r="DL5561" t="s">
        <v>15265</v>
      </c>
      <c r="DM5561" t="str">
        <f t="shared" si="91"/>
        <v>TX101 - Housing Authority of Avinger</v>
      </c>
      <c r="DN5561" s="11" t="s">
        <v>15266</v>
      </c>
      <c r="DO5561" t="s">
        <v>15267</v>
      </c>
      <c r="DP5561">
        <v>32</v>
      </c>
    </row>
    <row r="5562" spans="113:120" x14ac:dyDescent="0.25">
      <c r="DI5562" t="s">
        <v>149</v>
      </c>
      <c r="DJ5562" t="s">
        <v>15268</v>
      </c>
      <c r="DK5562" s="3" t="s">
        <v>14699</v>
      </c>
      <c r="DL5562" t="s">
        <v>15269</v>
      </c>
      <c r="DM5562" t="str">
        <f t="shared" si="91"/>
        <v>TX102 - Housing Authority of McGregor</v>
      </c>
      <c r="DN5562" s="11" t="s">
        <v>15270</v>
      </c>
      <c r="DO5562" t="s">
        <v>5357</v>
      </c>
      <c r="DP5562">
        <v>75</v>
      </c>
    </row>
    <row r="5563" spans="113:120" x14ac:dyDescent="0.25">
      <c r="DI5563" t="s">
        <v>149</v>
      </c>
      <c r="DJ5563" t="s">
        <v>15271</v>
      </c>
      <c r="DK5563" s="3" t="s">
        <v>14699</v>
      </c>
      <c r="DL5563" t="s">
        <v>15272</v>
      </c>
      <c r="DM5563" t="str">
        <f t="shared" si="91"/>
        <v>TX103 - Smiley Housing Authority</v>
      </c>
      <c r="DN5563" s="11" t="s">
        <v>15273</v>
      </c>
      <c r="DO5563" t="s">
        <v>15274</v>
      </c>
      <c r="DP5563">
        <v>17</v>
      </c>
    </row>
    <row r="5564" spans="113:120" x14ac:dyDescent="0.25">
      <c r="DI5564" t="s">
        <v>149</v>
      </c>
      <c r="DJ5564" t="s">
        <v>15275</v>
      </c>
      <c r="DK5564" s="3" t="s">
        <v>14699</v>
      </c>
      <c r="DL5564" t="s">
        <v>15276</v>
      </c>
      <c r="DM5564" t="str">
        <f t="shared" si="91"/>
        <v>TX104 - Housing Authority of Wolfe City</v>
      </c>
      <c r="DN5564" s="11" t="s">
        <v>15277</v>
      </c>
      <c r="DO5564" t="s">
        <v>5357</v>
      </c>
      <c r="DP5564">
        <v>18</v>
      </c>
    </row>
    <row r="5565" spans="113:120" x14ac:dyDescent="0.25">
      <c r="DI5565" t="s">
        <v>14</v>
      </c>
      <c r="DJ5565" t="s">
        <v>15278</v>
      </c>
      <c r="DK5565" s="3" t="s">
        <v>14699</v>
      </c>
      <c r="DL5565" t="s">
        <v>15279</v>
      </c>
      <c r="DM5565" t="str">
        <f t="shared" si="91"/>
        <v>TX105 - Crystal City Housing Authority</v>
      </c>
      <c r="DN5565" s="11" t="s">
        <v>15280</v>
      </c>
      <c r="DO5565" t="s">
        <v>15281</v>
      </c>
      <c r="DP5565">
        <v>116</v>
      </c>
    </row>
    <row r="5566" spans="113:120" x14ac:dyDescent="0.25">
      <c r="DI5566" t="s">
        <v>14</v>
      </c>
      <c r="DJ5566" t="s">
        <v>15278</v>
      </c>
      <c r="DK5566" s="3" t="s">
        <v>14699</v>
      </c>
      <c r="DL5566" t="s">
        <v>15279</v>
      </c>
      <c r="DM5566" t="str">
        <f t="shared" si="91"/>
        <v>TX105 - Crystal City Housing Authority</v>
      </c>
      <c r="DN5566" s="11" t="s">
        <v>15282</v>
      </c>
      <c r="DO5566" t="s">
        <v>15283</v>
      </c>
      <c r="DP5566">
        <v>152</v>
      </c>
    </row>
    <row r="5567" spans="113:120" x14ac:dyDescent="0.25">
      <c r="DI5567" t="s">
        <v>14</v>
      </c>
      <c r="DJ5567" t="s">
        <v>15278</v>
      </c>
      <c r="DK5567" s="3" t="s">
        <v>14699</v>
      </c>
      <c r="DL5567" t="s">
        <v>15279</v>
      </c>
      <c r="DM5567" t="str">
        <f t="shared" si="91"/>
        <v>TX105 - Crystal City Housing Authority</v>
      </c>
      <c r="DN5567" s="11" t="s">
        <v>15284</v>
      </c>
      <c r="DO5567" t="s">
        <v>15285</v>
      </c>
      <c r="DP5567">
        <v>20</v>
      </c>
    </row>
    <row r="5568" spans="113:120" x14ac:dyDescent="0.25">
      <c r="DI5568" t="s">
        <v>149</v>
      </c>
      <c r="DJ5568" t="s">
        <v>15286</v>
      </c>
      <c r="DK5568" s="3" t="s">
        <v>14699</v>
      </c>
      <c r="DL5568" t="s">
        <v>15287</v>
      </c>
      <c r="DM5568" t="str">
        <f t="shared" si="91"/>
        <v>TX106 - Housing Authority of Daingerfield</v>
      </c>
      <c r="DN5568" s="11" t="s">
        <v>15288</v>
      </c>
      <c r="DO5568" t="s">
        <v>15289</v>
      </c>
      <c r="DP5568">
        <v>72</v>
      </c>
    </row>
    <row r="5569" spans="113:120" x14ac:dyDescent="0.25">
      <c r="DI5569" t="s">
        <v>149</v>
      </c>
      <c r="DJ5569" t="s">
        <v>15290</v>
      </c>
      <c r="DK5569" s="3" t="s">
        <v>14699</v>
      </c>
      <c r="DL5569" t="s">
        <v>15291</v>
      </c>
      <c r="DM5569" t="str">
        <f t="shared" si="91"/>
        <v>TX109 - Waelder Housing Authority</v>
      </c>
      <c r="DN5569" s="11" t="s">
        <v>15292</v>
      </c>
      <c r="DO5569" t="s">
        <v>15293</v>
      </c>
      <c r="DP5569">
        <v>45</v>
      </c>
    </row>
    <row r="5570" spans="113:120" x14ac:dyDescent="0.25">
      <c r="DI5570" t="s">
        <v>149</v>
      </c>
      <c r="DJ5570" t="s">
        <v>15294</v>
      </c>
      <c r="DK5570" s="3" t="s">
        <v>14699</v>
      </c>
      <c r="DL5570" t="s">
        <v>15295</v>
      </c>
      <c r="DM5570" t="str">
        <f t="shared" si="91"/>
        <v>TX111 - Housing Authority of Burkburnett</v>
      </c>
      <c r="DN5570" s="11" t="s">
        <v>15296</v>
      </c>
      <c r="DO5570" t="s">
        <v>15297</v>
      </c>
      <c r="DP5570">
        <v>52</v>
      </c>
    </row>
    <row r="5571" spans="113:120" x14ac:dyDescent="0.25">
      <c r="DI5571" t="s">
        <v>149</v>
      </c>
      <c r="DJ5571" t="s">
        <v>15298</v>
      </c>
      <c r="DK5571" s="3" t="s">
        <v>14699</v>
      </c>
      <c r="DL5571" t="s">
        <v>15299</v>
      </c>
      <c r="DM5571" t="str">
        <f t="shared" si="91"/>
        <v>TX112 - Hughes Springs</v>
      </c>
      <c r="DN5571" s="11" t="s">
        <v>15300</v>
      </c>
      <c r="DO5571" t="s">
        <v>5357</v>
      </c>
      <c r="DP5571">
        <v>40</v>
      </c>
    </row>
    <row r="5572" spans="113:120" x14ac:dyDescent="0.25">
      <c r="DI5572" t="s">
        <v>149</v>
      </c>
      <c r="DJ5572" t="s">
        <v>15301</v>
      </c>
      <c r="DK5572" s="3" t="s">
        <v>14699</v>
      </c>
      <c r="DL5572" t="s">
        <v>15302</v>
      </c>
      <c r="DM5572" t="str">
        <f t="shared" si="91"/>
        <v>TX114 - Kingsville Housing Authority</v>
      </c>
      <c r="DN5572" s="11" t="s">
        <v>15303</v>
      </c>
      <c r="DO5572" t="s">
        <v>15304</v>
      </c>
      <c r="DP5572">
        <v>80</v>
      </c>
    </row>
    <row r="5573" spans="113:120" x14ac:dyDescent="0.25">
      <c r="DI5573" t="s">
        <v>149</v>
      </c>
      <c r="DJ5573" t="s">
        <v>15301</v>
      </c>
      <c r="DK5573" s="3" t="s">
        <v>14699</v>
      </c>
      <c r="DL5573" t="s">
        <v>15302</v>
      </c>
      <c r="DM5573" t="str">
        <f t="shared" si="91"/>
        <v>TX114 - Kingsville Housing Authority</v>
      </c>
      <c r="DN5573" s="11" t="s">
        <v>15305</v>
      </c>
      <c r="DO5573" t="s">
        <v>15306</v>
      </c>
      <c r="DP5573">
        <v>15</v>
      </c>
    </row>
    <row r="5574" spans="113:120" x14ac:dyDescent="0.25">
      <c r="DI5574" t="s">
        <v>149</v>
      </c>
      <c r="DJ5574" t="s">
        <v>15307</v>
      </c>
      <c r="DK5574" s="3" t="s">
        <v>14699</v>
      </c>
      <c r="DL5574" t="s">
        <v>15308</v>
      </c>
      <c r="DM5574" t="str">
        <f t="shared" ref="DM5574:DM5637" si="92">CONCATENATE(DJ5574," - ",DL5574)</f>
        <v>TX116 - Housing Authority of City  of Moody</v>
      </c>
      <c r="DN5574" s="11" t="s">
        <v>15309</v>
      </c>
      <c r="DO5574" t="s">
        <v>5357</v>
      </c>
      <c r="DP5574">
        <v>50</v>
      </c>
    </row>
    <row r="5575" spans="113:120" x14ac:dyDescent="0.25">
      <c r="DI5575" t="s">
        <v>149</v>
      </c>
      <c r="DJ5575" t="s">
        <v>15310</v>
      </c>
      <c r="DK5575" s="3" t="s">
        <v>14699</v>
      </c>
      <c r="DL5575" t="s">
        <v>15311</v>
      </c>
      <c r="DM5575" t="str">
        <f t="shared" si="92"/>
        <v>TX117 - Housing Authority of Deport</v>
      </c>
      <c r="DN5575" s="11" t="s">
        <v>15312</v>
      </c>
      <c r="DO5575" t="s">
        <v>15313</v>
      </c>
      <c r="DP5575">
        <v>46</v>
      </c>
    </row>
    <row r="5576" spans="113:120" x14ac:dyDescent="0.25">
      <c r="DI5576" t="s">
        <v>149</v>
      </c>
      <c r="DJ5576" t="s">
        <v>15314</v>
      </c>
      <c r="DK5576" s="3" t="s">
        <v>14699</v>
      </c>
      <c r="DL5576" t="s">
        <v>15315</v>
      </c>
      <c r="DM5576" t="str">
        <f t="shared" si="92"/>
        <v>TX118 - Housing Authority of the City of Caldwell</v>
      </c>
      <c r="DN5576" s="11" t="s">
        <v>15316</v>
      </c>
      <c r="DO5576" t="s">
        <v>5357</v>
      </c>
      <c r="DP5576">
        <v>40</v>
      </c>
    </row>
    <row r="5577" spans="113:120" x14ac:dyDescent="0.25">
      <c r="DI5577" t="s">
        <v>149</v>
      </c>
      <c r="DJ5577" t="s">
        <v>15317</v>
      </c>
      <c r="DK5577" s="3" t="s">
        <v>14699</v>
      </c>
      <c r="DL5577" t="s">
        <v>15318</v>
      </c>
      <c r="DM5577" t="str">
        <f t="shared" si="92"/>
        <v>TX120 - Housing Authority of the City of Munday</v>
      </c>
      <c r="DN5577" s="11" t="s">
        <v>15319</v>
      </c>
      <c r="DO5577" t="s">
        <v>5357</v>
      </c>
      <c r="DP5577">
        <v>75</v>
      </c>
    </row>
    <row r="5578" spans="113:120" x14ac:dyDescent="0.25">
      <c r="DI5578" t="s">
        <v>149</v>
      </c>
      <c r="DJ5578" t="s">
        <v>15320</v>
      </c>
      <c r="DK5578" s="3" t="s">
        <v>14699</v>
      </c>
      <c r="DL5578" t="s">
        <v>15321</v>
      </c>
      <c r="DM5578" t="str">
        <f t="shared" si="92"/>
        <v>TX121 - Naples Housing Authority</v>
      </c>
      <c r="DN5578" s="11" t="s">
        <v>15322</v>
      </c>
      <c r="DO5578" t="s">
        <v>5357</v>
      </c>
      <c r="DP5578">
        <v>67</v>
      </c>
    </row>
    <row r="5579" spans="113:120" x14ac:dyDescent="0.25">
      <c r="DI5579" t="s">
        <v>149</v>
      </c>
      <c r="DJ5579" t="s">
        <v>15323</v>
      </c>
      <c r="DK5579" s="3" t="s">
        <v>14699</v>
      </c>
      <c r="DL5579" t="s">
        <v>15324</v>
      </c>
      <c r="DM5579" t="str">
        <f t="shared" si="92"/>
        <v>TX122 - Housing Authority of Omaha</v>
      </c>
      <c r="DN5579" s="11" t="s">
        <v>15325</v>
      </c>
      <c r="DO5579" t="s">
        <v>15326</v>
      </c>
      <c r="DP5579">
        <v>52</v>
      </c>
    </row>
    <row r="5580" spans="113:120" x14ac:dyDescent="0.25">
      <c r="DI5580" t="s">
        <v>149</v>
      </c>
      <c r="DJ5580" t="s">
        <v>15327</v>
      </c>
      <c r="DK5580" s="3" t="s">
        <v>14699</v>
      </c>
      <c r="DL5580" t="s">
        <v>15328</v>
      </c>
      <c r="DM5580" t="str">
        <f t="shared" si="92"/>
        <v>TX124 - Housing Authority of the City of Knox City</v>
      </c>
      <c r="DN5580" s="11" t="s">
        <v>15329</v>
      </c>
      <c r="DO5580" t="s">
        <v>5357</v>
      </c>
      <c r="DP5580">
        <v>32</v>
      </c>
    </row>
    <row r="5581" spans="113:120" x14ac:dyDescent="0.25">
      <c r="DI5581" t="s">
        <v>149</v>
      </c>
      <c r="DJ5581" t="s">
        <v>15330</v>
      </c>
      <c r="DK5581" s="3" t="s">
        <v>14699</v>
      </c>
      <c r="DL5581" t="s">
        <v>15331</v>
      </c>
      <c r="DM5581" t="str">
        <f t="shared" si="92"/>
        <v>TX134 - Housing Authority of Cameron</v>
      </c>
      <c r="DN5581" s="11" t="s">
        <v>15332</v>
      </c>
      <c r="DO5581" t="s">
        <v>15333</v>
      </c>
      <c r="DP5581">
        <v>142</v>
      </c>
    </row>
    <row r="5582" spans="113:120" x14ac:dyDescent="0.25">
      <c r="DI5582" t="s">
        <v>149</v>
      </c>
      <c r="DJ5582" t="s">
        <v>15334</v>
      </c>
      <c r="DK5582" s="3" t="s">
        <v>14699</v>
      </c>
      <c r="DL5582" t="s">
        <v>15335</v>
      </c>
      <c r="DM5582" t="str">
        <f t="shared" si="92"/>
        <v>TX135 - Housing Authority of Linden</v>
      </c>
      <c r="DN5582" s="11" t="s">
        <v>15336</v>
      </c>
      <c r="DO5582" t="s">
        <v>5357</v>
      </c>
      <c r="DP5582">
        <v>52</v>
      </c>
    </row>
    <row r="5583" spans="113:120" x14ac:dyDescent="0.25">
      <c r="DI5583" t="s">
        <v>149</v>
      </c>
      <c r="DJ5583" t="s">
        <v>15337</v>
      </c>
      <c r="DK5583" s="3" t="s">
        <v>14699</v>
      </c>
      <c r="DL5583" t="s">
        <v>15338</v>
      </c>
      <c r="DM5583" t="str">
        <f t="shared" si="92"/>
        <v>TX137 - Housing Authority of De Kalb</v>
      </c>
      <c r="DN5583" s="11" t="s">
        <v>15339</v>
      </c>
      <c r="DO5583" t="s">
        <v>5357</v>
      </c>
      <c r="DP5583">
        <v>54</v>
      </c>
    </row>
    <row r="5584" spans="113:120" x14ac:dyDescent="0.25">
      <c r="DI5584" t="s">
        <v>149</v>
      </c>
      <c r="DJ5584" t="s">
        <v>15340</v>
      </c>
      <c r="DK5584" s="3" t="s">
        <v>14699</v>
      </c>
      <c r="DL5584" t="s">
        <v>15341</v>
      </c>
      <c r="DM5584" t="str">
        <f t="shared" si="92"/>
        <v>TX138 - Housing Authority of Bogata</v>
      </c>
      <c r="DN5584" s="11" t="s">
        <v>15342</v>
      </c>
      <c r="DO5584" t="s">
        <v>5357</v>
      </c>
      <c r="DP5584">
        <v>41</v>
      </c>
    </row>
    <row r="5585" spans="113:120" x14ac:dyDescent="0.25">
      <c r="DI5585" t="s">
        <v>149</v>
      </c>
      <c r="DJ5585" t="s">
        <v>15343</v>
      </c>
      <c r="DK5585" s="3" t="s">
        <v>14699</v>
      </c>
      <c r="DL5585" t="s">
        <v>15344</v>
      </c>
      <c r="DM5585" t="str">
        <f t="shared" si="92"/>
        <v>TX144 - Housing Authority of the City of Frisco</v>
      </c>
      <c r="DN5585" s="11" t="s">
        <v>15345</v>
      </c>
      <c r="DO5585" t="s">
        <v>15346</v>
      </c>
      <c r="DP5585">
        <v>20</v>
      </c>
    </row>
    <row r="5586" spans="113:120" x14ac:dyDescent="0.25">
      <c r="DI5586" t="s">
        <v>149</v>
      </c>
      <c r="DJ5586" t="s">
        <v>15347</v>
      </c>
      <c r="DK5586" s="3" t="s">
        <v>14699</v>
      </c>
      <c r="DL5586" t="s">
        <v>15348</v>
      </c>
      <c r="DM5586" t="str">
        <f t="shared" si="92"/>
        <v>TX145 - Housing Authority of Talco</v>
      </c>
      <c r="DN5586" s="11" t="s">
        <v>15349</v>
      </c>
      <c r="DO5586" t="s">
        <v>15350</v>
      </c>
      <c r="DP5586">
        <v>10</v>
      </c>
    </row>
    <row r="5587" spans="113:120" x14ac:dyDescent="0.25">
      <c r="DI5587" t="s">
        <v>149</v>
      </c>
      <c r="DJ5587" t="s">
        <v>15351</v>
      </c>
      <c r="DK5587" s="3" t="s">
        <v>14699</v>
      </c>
      <c r="DL5587" t="s">
        <v>15352</v>
      </c>
      <c r="DM5587" t="str">
        <f t="shared" si="92"/>
        <v>TX147 - Kenedy Housing Authority</v>
      </c>
      <c r="DN5587" s="11" t="s">
        <v>15353</v>
      </c>
      <c r="DO5587" t="s">
        <v>15354</v>
      </c>
      <c r="DP5587">
        <v>72</v>
      </c>
    </row>
    <row r="5588" spans="113:120" x14ac:dyDescent="0.25">
      <c r="DI5588" t="s">
        <v>149</v>
      </c>
      <c r="DJ5588" t="s">
        <v>15355</v>
      </c>
      <c r="DK5588" s="3" t="s">
        <v>14699</v>
      </c>
      <c r="DL5588" t="s">
        <v>15356</v>
      </c>
      <c r="DM5588" t="str">
        <f t="shared" si="92"/>
        <v>TX150 - Housing Authority of the City of Calvert</v>
      </c>
      <c r="DN5588" s="11" t="s">
        <v>15357</v>
      </c>
      <c r="DO5588" t="s">
        <v>15358</v>
      </c>
      <c r="DP5588">
        <v>30</v>
      </c>
    </row>
    <row r="5589" spans="113:120" x14ac:dyDescent="0.25">
      <c r="DI5589" t="s">
        <v>149</v>
      </c>
      <c r="DJ5589" t="s">
        <v>15359</v>
      </c>
      <c r="DK5589" s="3" t="s">
        <v>14699</v>
      </c>
      <c r="DL5589" t="s">
        <v>15360</v>
      </c>
      <c r="DM5589" t="str">
        <f t="shared" si="92"/>
        <v>TX151 - Housing Authority of Wellington</v>
      </c>
      <c r="DN5589" s="11" t="s">
        <v>15361</v>
      </c>
      <c r="DO5589" t="s">
        <v>5043</v>
      </c>
      <c r="DP5589">
        <v>33</v>
      </c>
    </row>
    <row r="5590" spans="113:120" x14ac:dyDescent="0.25">
      <c r="DI5590" t="s">
        <v>149</v>
      </c>
      <c r="DJ5590" t="s">
        <v>15362</v>
      </c>
      <c r="DK5590" s="3" t="s">
        <v>14699</v>
      </c>
      <c r="DL5590" t="s">
        <v>15363</v>
      </c>
      <c r="DM5590" t="str">
        <f t="shared" si="92"/>
        <v>TX152 - Beeville Housing Authority</v>
      </c>
      <c r="DN5590" s="11" t="s">
        <v>15364</v>
      </c>
      <c r="DO5590" t="s">
        <v>5357</v>
      </c>
      <c r="DP5590">
        <v>194</v>
      </c>
    </row>
    <row r="5591" spans="113:120" x14ac:dyDescent="0.25">
      <c r="DI5591" t="s">
        <v>149</v>
      </c>
      <c r="DJ5591" t="s">
        <v>15365</v>
      </c>
      <c r="DK5591" s="3" t="s">
        <v>14699</v>
      </c>
      <c r="DL5591" t="s">
        <v>15366</v>
      </c>
      <c r="DM5591" t="str">
        <f t="shared" si="92"/>
        <v>TX153 - Housing Authority of Haltom City</v>
      </c>
      <c r="DN5591" s="11" t="s">
        <v>15367</v>
      </c>
      <c r="DO5591" t="s">
        <v>15368</v>
      </c>
      <c r="DP5591">
        <v>150</v>
      </c>
    </row>
    <row r="5592" spans="113:120" x14ac:dyDescent="0.25">
      <c r="DI5592" t="s">
        <v>149</v>
      </c>
      <c r="DJ5592" t="s">
        <v>15369</v>
      </c>
      <c r="DK5592" s="3" t="s">
        <v>14699</v>
      </c>
      <c r="DL5592" t="s">
        <v>15370</v>
      </c>
      <c r="DM5592" t="str">
        <f t="shared" si="92"/>
        <v>TX155 - Housing Authority of Decatur</v>
      </c>
      <c r="DN5592" s="11" t="s">
        <v>15371</v>
      </c>
      <c r="DO5592" t="s">
        <v>3357</v>
      </c>
      <c r="DP5592">
        <v>28</v>
      </c>
    </row>
    <row r="5593" spans="113:120" x14ac:dyDescent="0.25">
      <c r="DI5593" t="s">
        <v>149</v>
      </c>
      <c r="DJ5593" t="s">
        <v>15372</v>
      </c>
      <c r="DK5593" s="3" t="s">
        <v>14699</v>
      </c>
      <c r="DL5593" t="s">
        <v>15373</v>
      </c>
      <c r="DM5593" t="str">
        <f t="shared" si="92"/>
        <v>TX156 - Housing Authority of Spearman</v>
      </c>
      <c r="DN5593" s="11" t="s">
        <v>15374</v>
      </c>
      <c r="DO5593" t="s">
        <v>5357</v>
      </c>
      <c r="DP5593">
        <v>10</v>
      </c>
    </row>
    <row r="5594" spans="113:120" x14ac:dyDescent="0.25">
      <c r="DI5594" t="s">
        <v>149</v>
      </c>
      <c r="DJ5594" t="s">
        <v>15375</v>
      </c>
      <c r="DK5594" s="3" t="s">
        <v>14699</v>
      </c>
      <c r="DL5594" t="s">
        <v>15376</v>
      </c>
      <c r="DM5594" t="str">
        <f t="shared" si="92"/>
        <v>TX157 - Housing Authority of McLean</v>
      </c>
      <c r="DN5594" s="11" t="s">
        <v>15377</v>
      </c>
      <c r="DO5594" t="s">
        <v>5357</v>
      </c>
      <c r="DP5594">
        <v>12</v>
      </c>
    </row>
    <row r="5595" spans="113:120" x14ac:dyDescent="0.25">
      <c r="DI5595" t="s">
        <v>149</v>
      </c>
      <c r="DJ5595" t="s">
        <v>15378</v>
      </c>
      <c r="DK5595" s="3" t="s">
        <v>14699</v>
      </c>
      <c r="DL5595" t="s">
        <v>15379</v>
      </c>
      <c r="DM5595" t="str">
        <f t="shared" si="92"/>
        <v>TX158 - Housing Authority of Merkel</v>
      </c>
      <c r="DN5595" s="11" t="s">
        <v>15380</v>
      </c>
      <c r="DO5595" t="s">
        <v>15381</v>
      </c>
      <c r="DP5595">
        <v>24</v>
      </c>
    </row>
    <row r="5596" spans="113:120" x14ac:dyDescent="0.25">
      <c r="DI5596" t="s">
        <v>149</v>
      </c>
      <c r="DJ5596" t="s">
        <v>15382</v>
      </c>
      <c r="DK5596" s="3" t="s">
        <v>14699</v>
      </c>
      <c r="DL5596" t="s">
        <v>15383</v>
      </c>
      <c r="DM5596" t="str">
        <f t="shared" si="92"/>
        <v>TX160 - Housing Authority of Wink</v>
      </c>
      <c r="DN5596" s="11" t="s">
        <v>15384</v>
      </c>
      <c r="DO5596" t="s">
        <v>15385</v>
      </c>
      <c r="DP5596">
        <v>24</v>
      </c>
    </row>
    <row r="5597" spans="113:120" x14ac:dyDescent="0.25">
      <c r="DI5597" t="s">
        <v>149</v>
      </c>
      <c r="DJ5597" t="s">
        <v>15386</v>
      </c>
      <c r="DK5597" s="3" t="s">
        <v>14699</v>
      </c>
      <c r="DL5597" t="s">
        <v>15387</v>
      </c>
      <c r="DM5597" t="str">
        <f t="shared" si="92"/>
        <v>TX162 - Housing Authority of Clarendon</v>
      </c>
      <c r="DN5597" s="11" t="s">
        <v>15388</v>
      </c>
      <c r="DO5597" t="s">
        <v>5357</v>
      </c>
      <c r="DP5597">
        <v>71</v>
      </c>
    </row>
    <row r="5598" spans="113:120" x14ac:dyDescent="0.25">
      <c r="DI5598" t="s">
        <v>14</v>
      </c>
      <c r="DJ5598" t="s">
        <v>15389</v>
      </c>
      <c r="DK5598" s="3" t="s">
        <v>14699</v>
      </c>
      <c r="DL5598" t="s">
        <v>15390</v>
      </c>
      <c r="DM5598" t="str">
        <f t="shared" si="92"/>
        <v>TX163 - Robstown Housing Authority</v>
      </c>
      <c r="DN5598" s="11" t="s">
        <v>15391</v>
      </c>
      <c r="DO5598" t="s">
        <v>15392</v>
      </c>
      <c r="DP5598">
        <v>260</v>
      </c>
    </row>
    <row r="5599" spans="113:120" x14ac:dyDescent="0.25">
      <c r="DI5599" t="s">
        <v>149</v>
      </c>
      <c r="DJ5599" t="s">
        <v>15393</v>
      </c>
      <c r="DK5599" s="3" t="s">
        <v>14699</v>
      </c>
      <c r="DL5599" t="s">
        <v>15394</v>
      </c>
      <c r="DM5599" t="str">
        <f t="shared" si="92"/>
        <v>TX164 - Mathis Housing Authority</v>
      </c>
      <c r="DN5599" s="11" t="s">
        <v>15395</v>
      </c>
      <c r="DO5599" t="s">
        <v>15396</v>
      </c>
      <c r="DP5599">
        <v>86</v>
      </c>
    </row>
    <row r="5600" spans="113:120" x14ac:dyDescent="0.25">
      <c r="DI5600" t="s">
        <v>149</v>
      </c>
      <c r="DJ5600" t="s">
        <v>15397</v>
      </c>
      <c r="DK5600" s="3" t="s">
        <v>14699</v>
      </c>
      <c r="DL5600" t="s">
        <v>15398</v>
      </c>
      <c r="DM5600" t="str">
        <f t="shared" si="92"/>
        <v>TX165 - Runge Housing Authority</v>
      </c>
      <c r="DN5600" s="11" t="s">
        <v>15399</v>
      </c>
      <c r="DO5600" t="s">
        <v>5357</v>
      </c>
      <c r="DP5600">
        <v>50</v>
      </c>
    </row>
    <row r="5601" spans="113:120" x14ac:dyDescent="0.25">
      <c r="DI5601" t="s">
        <v>149</v>
      </c>
      <c r="DJ5601" t="s">
        <v>15400</v>
      </c>
      <c r="DK5601" s="3" t="s">
        <v>14699</v>
      </c>
      <c r="DL5601" t="s">
        <v>15401</v>
      </c>
      <c r="DM5601" t="str">
        <f t="shared" si="92"/>
        <v>TX166 - Tahoka Housing Authority</v>
      </c>
      <c r="DN5601" s="11" t="s">
        <v>15402</v>
      </c>
      <c r="DO5601" t="s">
        <v>5357</v>
      </c>
      <c r="DP5601">
        <v>50</v>
      </c>
    </row>
    <row r="5602" spans="113:120" x14ac:dyDescent="0.25">
      <c r="DI5602" t="s">
        <v>149</v>
      </c>
      <c r="DJ5602" t="s">
        <v>15403</v>
      </c>
      <c r="DK5602" s="3" t="s">
        <v>14699</v>
      </c>
      <c r="DL5602" t="s">
        <v>15404</v>
      </c>
      <c r="DM5602" t="str">
        <f t="shared" si="92"/>
        <v>TX167 - Housing Authority of Stamford</v>
      </c>
      <c r="DN5602" s="11" t="s">
        <v>15405</v>
      </c>
      <c r="DO5602" t="s">
        <v>3856</v>
      </c>
      <c r="DP5602">
        <v>60</v>
      </c>
    </row>
    <row r="5603" spans="113:120" x14ac:dyDescent="0.25">
      <c r="DI5603" t="s">
        <v>149</v>
      </c>
      <c r="DJ5603" t="s">
        <v>15406</v>
      </c>
      <c r="DK5603" s="3" t="s">
        <v>14699</v>
      </c>
      <c r="DL5603" t="s">
        <v>15407</v>
      </c>
      <c r="DM5603" t="str">
        <f t="shared" si="92"/>
        <v>TX168 - Housing Authority of the City of Dayton</v>
      </c>
      <c r="DN5603" s="11" t="s">
        <v>15408</v>
      </c>
      <c r="DO5603" t="s">
        <v>5357</v>
      </c>
      <c r="DP5603">
        <v>100</v>
      </c>
    </row>
    <row r="5604" spans="113:120" x14ac:dyDescent="0.25">
      <c r="DI5604" t="s">
        <v>149</v>
      </c>
      <c r="DJ5604" t="s">
        <v>15409</v>
      </c>
      <c r="DK5604" s="3" t="s">
        <v>14699</v>
      </c>
      <c r="DL5604" t="s">
        <v>15410</v>
      </c>
      <c r="DM5604" t="str">
        <f t="shared" si="92"/>
        <v>TX169 - Housing Authority of Comanche</v>
      </c>
      <c r="DN5604" s="11" t="s">
        <v>15411</v>
      </c>
      <c r="DO5604" t="s">
        <v>15412</v>
      </c>
      <c r="DP5604">
        <v>67</v>
      </c>
    </row>
    <row r="5605" spans="113:120" x14ac:dyDescent="0.25">
      <c r="DI5605" t="s">
        <v>149</v>
      </c>
      <c r="DJ5605" t="s">
        <v>15413</v>
      </c>
      <c r="DK5605" s="3" t="s">
        <v>14699</v>
      </c>
      <c r="DL5605" t="s">
        <v>15414</v>
      </c>
      <c r="DM5605" t="str">
        <f t="shared" si="92"/>
        <v>TX170 - Housing Authority of Rising Star</v>
      </c>
      <c r="DN5605" s="11" t="s">
        <v>15415</v>
      </c>
      <c r="DO5605" t="s">
        <v>5357</v>
      </c>
      <c r="DP5605">
        <v>22</v>
      </c>
    </row>
    <row r="5606" spans="113:120" x14ac:dyDescent="0.25">
      <c r="DI5606" t="s">
        <v>149</v>
      </c>
      <c r="DJ5606" t="s">
        <v>15416</v>
      </c>
      <c r="DK5606" s="3" t="s">
        <v>14699</v>
      </c>
      <c r="DL5606" t="s">
        <v>15417</v>
      </c>
      <c r="DM5606" t="str">
        <f t="shared" si="92"/>
        <v>TX171 - Housing Authority of Levelland</v>
      </c>
      <c r="DN5606" s="11" t="s">
        <v>15418</v>
      </c>
      <c r="DO5606" t="s">
        <v>5357</v>
      </c>
      <c r="DP5606">
        <v>58</v>
      </c>
    </row>
    <row r="5607" spans="113:120" x14ac:dyDescent="0.25">
      <c r="DI5607" t="s">
        <v>149</v>
      </c>
      <c r="DJ5607" t="s">
        <v>15419</v>
      </c>
      <c r="DK5607" s="3" t="s">
        <v>14699</v>
      </c>
      <c r="DL5607" t="s">
        <v>15420</v>
      </c>
      <c r="DM5607" t="str">
        <f t="shared" si="92"/>
        <v>TX172 - Housing Authority of the City of Cross Plains</v>
      </c>
      <c r="DN5607" s="11" t="s">
        <v>15421</v>
      </c>
      <c r="DO5607" t="s">
        <v>5357</v>
      </c>
      <c r="DP5607">
        <v>30</v>
      </c>
    </row>
    <row r="5608" spans="113:120" x14ac:dyDescent="0.25">
      <c r="DI5608" t="s">
        <v>149</v>
      </c>
      <c r="DJ5608" t="s">
        <v>15422</v>
      </c>
      <c r="DK5608" s="3" t="s">
        <v>14699</v>
      </c>
      <c r="DL5608" t="s">
        <v>15423</v>
      </c>
      <c r="DM5608" t="str">
        <f t="shared" si="92"/>
        <v>TX173 - Port Isabel Housing Authority</v>
      </c>
      <c r="DN5608" s="11" t="s">
        <v>15424</v>
      </c>
      <c r="DO5608" t="s">
        <v>15425</v>
      </c>
      <c r="DP5608">
        <v>80</v>
      </c>
    </row>
    <row r="5609" spans="113:120" x14ac:dyDescent="0.25">
      <c r="DI5609" t="s">
        <v>149</v>
      </c>
      <c r="DJ5609" t="s">
        <v>15426</v>
      </c>
      <c r="DK5609" s="3" t="s">
        <v>14699</v>
      </c>
      <c r="DL5609" t="s">
        <v>15427</v>
      </c>
      <c r="DM5609" t="str">
        <f t="shared" si="92"/>
        <v>TX174 - Sinton Housing Authority</v>
      </c>
      <c r="DN5609" s="11" t="s">
        <v>15428</v>
      </c>
      <c r="DO5609" t="s">
        <v>5357</v>
      </c>
      <c r="DP5609">
        <v>84</v>
      </c>
    </row>
    <row r="5610" spans="113:120" x14ac:dyDescent="0.25">
      <c r="DI5610" t="s">
        <v>149</v>
      </c>
      <c r="DJ5610" t="s">
        <v>15429</v>
      </c>
      <c r="DK5610" s="3" t="s">
        <v>14699</v>
      </c>
      <c r="DL5610" t="s">
        <v>15430</v>
      </c>
      <c r="DM5610" t="str">
        <f t="shared" si="92"/>
        <v>TX175 - Nixon Housing Authority</v>
      </c>
      <c r="DN5610" s="11" t="s">
        <v>15431</v>
      </c>
      <c r="DO5610" t="s">
        <v>15432</v>
      </c>
      <c r="DP5610">
        <v>33</v>
      </c>
    </row>
    <row r="5611" spans="113:120" x14ac:dyDescent="0.25">
      <c r="DI5611" t="s">
        <v>149</v>
      </c>
      <c r="DJ5611" t="s">
        <v>15433</v>
      </c>
      <c r="DK5611" s="3" t="s">
        <v>14699</v>
      </c>
      <c r="DL5611" t="s">
        <v>15434</v>
      </c>
      <c r="DM5611" t="str">
        <f t="shared" si="92"/>
        <v>TX176 - Three Rivers Housing Authority</v>
      </c>
      <c r="DN5611" s="11" t="s">
        <v>15435</v>
      </c>
      <c r="DO5611" t="s">
        <v>5357</v>
      </c>
      <c r="DP5611">
        <v>39</v>
      </c>
    </row>
    <row r="5612" spans="113:120" x14ac:dyDescent="0.25">
      <c r="DI5612" t="s">
        <v>149</v>
      </c>
      <c r="DJ5612" t="s">
        <v>15436</v>
      </c>
      <c r="DK5612" s="3" t="s">
        <v>14699</v>
      </c>
      <c r="DL5612" t="s">
        <v>15437</v>
      </c>
      <c r="DM5612" t="str">
        <f t="shared" si="92"/>
        <v>TX177 - Donna Housing Authority</v>
      </c>
      <c r="DN5612" s="11" t="s">
        <v>15438</v>
      </c>
      <c r="DO5612" t="s">
        <v>15439</v>
      </c>
      <c r="DP5612">
        <v>105</v>
      </c>
    </row>
    <row r="5613" spans="113:120" x14ac:dyDescent="0.25">
      <c r="DI5613" t="s">
        <v>149</v>
      </c>
      <c r="DJ5613" t="s">
        <v>15436</v>
      </c>
      <c r="DK5613" s="3" t="s">
        <v>14699</v>
      </c>
      <c r="DL5613" t="s">
        <v>15437</v>
      </c>
      <c r="DM5613" t="str">
        <f t="shared" si="92"/>
        <v>TX177 - Donna Housing Authority</v>
      </c>
      <c r="DN5613" s="11" t="s">
        <v>15440</v>
      </c>
      <c r="DO5613" t="s">
        <v>15441</v>
      </c>
      <c r="DP5613">
        <v>10</v>
      </c>
    </row>
    <row r="5614" spans="113:120" x14ac:dyDescent="0.25">
      <c r="DI5614" t="s">
        <v>149</v>
      </c>
      <c r="DJ5614" t="s">
        <v>15436</v>
      </c>
      <c r="DK5614" s="3" t="s">
        <v>14699</v>
      </c>
      <c r="DL5614" t="s">
        <v>15437</v>
      </c>
      <c r="DM5614" t="str">
        <f t="shared" si="92"/>
        <v>TX177 - Donna Housing Authority</v>
      </c>
      <c r="DN5614" s="11" t="s">
        <v>15442</v>
      </c>
      <c r="DO5614" t="s">
        <v>15443</v>
      </c>
      <c r="DP5614">
        <v>3</v>
      </c>
    </row>
    <row r="5615" spans="113:120" x14ac:dyDescent="0.25">
      <c r="DI5615" t="s">
        <v>149</v>
      </c>
      <c r="DJ5615" t="s">
        <v>15444</v>
      </c>
      <c r="DK5615" s="3" t="s">
        <v>14699</v>
      </c>
      <c r="DL5615" t="s">
        <v>15445</v>
      </c>
      <c r="DM5615" t="str">
        <f t="shared" si="92"/>
        <v>TX178 - Alice Housing Authority</v>
      </c>
      <c r="DN5615" s="11" t="s">
        <v>15446</v>
      </c>
      <c r="DO5615" t="s">
        <v>15447</v>
      </c>
      <c r="DP5615">
        <v>242</v>
      </c>
    </row>
    <row r="5616" spans="113:120" x14ac:dyDescent="0.25">
      <c r="DI5616" t="s">
        <v>149</v>
      </c>
      <c r="DJ5616" t="s">
        <v>15444</v>
      </c>
      <c r="DK5616" s="3" t="s">
        <v>14699</v>
      </c>
      <c r="DL5616" t="s">
        <v>15445</v>
      </c>
      <c r="DM5616" t="str">
        <f t="shared" si="92"/>
        <v>TX178 - Alice Housing Authority</v>
      </c>
      <c r="DN5616" s="11" t="s">
        <v>15448</v>
      </c>
      <c r="DO5616" t="s">
        <v>15449</v>
      </c>
      <c r="DP5616">
        <v>1</v>
      </c>
    </row>
    <row r="5617" spans="113:120" x14ac:dyDescent="0.25">
      <c r="DI5617" t="s">
        <v>149</v>
      </c>
      <c r="DJ5617" t="s">
        <v>15450</v>
      </c>
      <c r="DK5617" s="3" t="s">
        <v>14699</v>
      </c>
      <c r="DL5617" t="s">
        <v>15451</v>
      </c>
      <c r="DM5617" t="str">
        <f t="shared" si="92"/>
        <v>TX179 - Housing Authority of Post</v>
      </c>
      <c r="DN5617" s="11" t="s">
        <v>15452</v>
      </c>
      <c r="DO5617" t="s">
        <v>5357</v>
      </c>
      <c r="DP5617">
        <v>90</v>
      </c>
    </row>
    <row r="5618" spans="113:120" x14ac:dyDescent="0.25">
      <c r="DI5618" t="s">
        <v>149</v>
      </c>
      <c r="DJ5618" t="s">
        <v>15453</v>
      </c>
      <c r="DK5618" s="3" t="s">
        <v>14699</v>
      </c>
      <c r="DL5618" t="s">
        <v>15454</v>
      </c>
      <c r="DM5618" t="str">
        <f t="shared" si="92"/>
        <v>TX180 - Housing Authority of Roby</v>
      </c>
      <c r="DN5618" s="11" t="s">
        <v>15455</v>
      </c>
      <c r="DO5618" t="s">
        <v>5357</v>
      </c>
      <c r="DP5618">
        <v>19</v>
      </c>
    </row>
    <row r="5619" spans="113:120" x14ac:dyDescent="0.25">
      <c r="DI5619" t="s">
        <v>149</v>
      </c>
      <c r="DJ5619" t="s">
        <v>15456</v>
      </c>
      <c r="DK5619" s="3" t="s">
        <v>14699</v>
      </c>
      <c r="DL5619" t="s">
        <v>15457</v>
      </c>
      <c r="DM5619" t="str">
        <f t="shared" si="92"/>
        <v>TX182 - Housing Authority of Rotan</v>
      </c>
      <c r="DN5619" s="11" t="s">
        <v>15458</v>
      </c>
      <c r="DO5619" t="s">
        <v>15459</v>
      </c>
      <c r="DP5619">
        <v>86</v>
      </c>
    </row>
    <row r="5620" spans="113:120" x14ac:dyDescent="0.25">
      <c r="DI5620" t="s">
        <v>149</v>
      </c>
      <c r="DJ5620" t="s">
        <v>15460</v>
      </c>
      <c r="DK5620" s="3" t="s">
        <v>14699</v>
      </c>
      <c r="DL5620" t="s">
        <v>15461</v>
      </c>
      <c r="DM5620" t="str">
        <f t="shared" si="92"/>
        <v>TX183 - Housing Authority of Tulia</v>
      </c>
      <c r="DN5620" s="11" t="s">
        <v>15462</v>
      </c>
      <c r="DO5620" t="s">
        <v>5357</v>
      </c>
      <c r="DP5620">
        <v>49</v>
      </c>
    </row>
    <row r="5621" spans="113:120" x14ac:dyDescent="0.25">
      <c r="DI5621" t="s">
        <v>149</v>
      </c>
      <c r="DJ5621" t="s">
        <v>15463</v>
      </c>
      <c r="DK5621" s="3" t="s">
        <v>14699</v>
      </c>
      <c r="DL5621" t="s">
        <v>15464</v>
      </c>
      <c r="DM5621" t="str">
        <f t="shared" si="92"/>
        <v>TX184 - Housing Authority of Crosbyton</v>
      </c>
      <c r="DN5621" s="11" t="s">
        <v>15465</v>
      </c>
      <c r="DO5621" t="s">
        <v>5357</v>
      </c>
      <c r="DP5621">
        <v>46</v>
      </c>
    </row>
    <row r="5622" spans="113:120" x14ac:dyDescent="0.25">
      <c r="DI5622" t="s">
        <v>149</v>
      </c>
      <c r="DJ5622" t="s">
        <v>15466</v>
      </c>
      <c r="DK5622" s="3" t="s">
        <v>14699</v>
      </c>
      <c r="DL5622" t="s">
        <v>15467</v>
      </c>
      <c r="DM5622" t="str">
        <f t="shared" si="92"/>
        <v>TX186 - Housing Authority of the City of Nocona</v>
      </c>
      <c r="DN5622" s="11" t="s">
        <v>15468</v>
      </c>
      <c r="DO5622" t="s">
        <v>15469</v>
      </c>
      <c r="DP5622">
        <v>90</v>
      </c>
    </row>
    <row r="5623" spans="113:120" x14ac:dyDescent="0.25">
      <c r="DI5623" t="s">
        <v>149</v>
      </c>
      <c r="DJ5623" t="s">
        <v>15470</v>
      </c>
      <c r="DK5623" s="3" t="s">
        <v>14699</v>
      </c>
      <c r="DL5623" t="s">
        <v>15471</v>
      </c>
      <c r="DM5623" t="str">
        <f t="shared" si="92"/>
        <v>TX187 - Housing Authority of Pineland</v>
      </c>
      <c r="DN5623" s="11" t="s">
        <v>15472</v>
      </c>
      <c r="DO5623" t="s">
        <v>15473</v>
      </c>
      <c r="DP5623">
        <v>62</v>
      </c>
    </row>
    <row r="5624" spans="113:120" x14ac:dyDescent="0.25">
      <c r="DI5624" t="s">
        <v>149</v>
      </c>
      <c r="DJ5624" t="s">
        <v>15474</v>
      </c>
      <c r="DK5624" s="3" t="s">
        <v>14699</v>
      </c>
      <c r="DL5624" t="s">
        <v>15475</v>
      </c>
      <c r="DM5624" t="str">
        <f t="shared" si="92"/>
        <v>TX188 - Maud Housing Authority</v>
      </c>
      <c r="DN5624" s="11" t="s">
        <v>15476</v>
      </c>
      <c r="DO5624" t="s">
        <v>5357</v>
      </c>
      <c r="DP5624">
        <v>26</v>
      </c>
    </row>
    <row r="5625" spans="113:120" x14ac:dyDescent="0.25">
      <c r="DI5625" t="s">
        <v>149</v>
      </c>
      <c r="DJ5625" t="s">
        <v>15477</v>
      </c>
      <c r="DK5625" s="3" t="s">
        <v>14699</v>
      </c>
      <c r="DL5625" t="s">
        <v>15478</v>
      </c>
      <c r="DM5625" t="str">
        <f t="shared" si="92"/>
        <v>TX189 - Housing Authority of Floydada</v>
      </c>
      <c r="DN5625" s="11" t="s">
        <v>15479</v>
      </c>
      <c r="DO5625" t="s">
        <v>5357</v>
      </c>
      <c r="DP5625">
        <v>58</v>
      </c>
    </row>
    <row r="5626" spans="113:120" x14ac:dyDescent="0.25">
      <c r="DI5626" t="s">
        <v>149</v>
      </c>
      <c r="DJ5626" t="s">
        <v>15480</v>
      </c>
      <c r="DK5626" s="3" t="s">
        <v>14699</v>
      </c>
      <c r="DL5626" t="s">
        <v>5680</v>
      </c>
      <c r="DM5626" t="str">
        <f t="shared" si="92"/>
        <v>TX190 - Housing Authority of Stanton</v>
      </c>
      <c r="DN5626" s="11" t="s">
        <v>15481</v>
      </c>
      <c r="DO5626" t="s">
        <v>5357</v>
      </c>
      <c r="DP5626">
        <v>123</v>
      </c>
    </row>
    <row r="5627" spans="113:120" x14ac:dyDescent="0.25">
      <c r="DI5627" t="s">
        <v>149</v>
      </c>
      <c r="DJ5627" t="s">
        <v>15482</v>
      </c>
      <c r="DK5627" s="3" t="s">
        <v>14699</v>
      </c>
      <c r="DL5627" t="s">
        <v>15483</v>
      </c>
      <c r="DM5627" t="str">
        <f t="shared" si="92"/>
        <v>TX192 - Housing Authority of Gorman</v>
      </c>
      <c r="DN5627" s="11" t="s">
        <v>15484</v>
      </c>
      <c r="DO5627" t="s">
        <v>15485</v>
      </c>
      <c r="DP5627">
        <v>66</v>
      </c>
    </row>
    <row r="5628" spans="113:120" x14ac:dyDescent="0.25">
      <c r="DI5628" t="s">
        <v>149</v>
      </c>
      <c r="DJ5628" t="s">
        <v>15486</v>
      </c>
      <c r="DK5628" s="3" t="s">
        <v>14699</v>
      </c>
      <c r="DL5628" t="s">
        <v>15487</v>
      </c>
      <c r="DM5628" t="str">
        <f t="shared" si="92"/>
        <v>TX193 - Floresville Housing Authority</v>
      </c>
      <c r="DN5628" s="11" t="s">
        <v>15488</v>
      </c>
      <c r="DO5628" t="s">
        <v>15293</v>
      </c>
      <c r="DP5628">
        <v>40</v>
      </c>
    </row>
    <row r="5629" spans="113:120" x14ac:dyDescent="0.25">
      <c r="DI5629" t="s">
        <v>149</v>
      </c>
      <c r="DJ5629" t="s">
        <v>15489</v>
      </c>
      <c r="DK5629" s="3" t="s">
        <v>14699</v>
      </c>
      <c r="DL5629" t="s">
        <v>15490</v>
      </c>
      <c r="DM5629" t="str">
        <f t="shared" si="92"/>
        <v>TX194 - Housing Authority of Childress</v>
      </c>
      <c r="DN5629" s="11" t="s">
        <v>15491</v>
      </c>
      <c r="DO5629" t="s">
        <v>5357</v>
      </c>
      <c r="DP5629">
        <v>80</v>
      </c>
    </row>
    <row r="5630" spans="113:120" x14ac:dyDescent="0.25">
      <c r="DI5630" t="s">
        <v>149</v>
      </c>
      <c r="DJ5630" t="s">
        <v>15492</v>
      </c>
      <c r="DK5630" s="3" t="s">
        <v>14699</v>
      </c>
      <c r="DL5630" t="s">
        <v>15493</v>
      </c>
      <c r="DM5630" t="str">
        <f t="shared" si="92"/>
        <v>TX195 - Housing Authority of Hamlin</v>
      </c>
      <c r="DN5630" s="11" t="s">
        <v>15494</v>
      </c>
      <c r="DO5630" t="s">
        <v>5357</v>
      </c>
      <c r="DP5630">
        <v>34</v>
      </c>
    </row>
    <row r="5631" spans="113:120" x14ac:dyDescent="0.25">
      <c r="DI5631" t="s">
        <v>149</v>
      </c>
      <c r="DJ5631" t="s">
        <v>15495</v>
      </c>
      <c r="DK5631" s="3" t="s">
        <v>14699</v>
      </c>
      <c r="DL5631" t="s">
        <v>15496</v>
      </c>
      <c r="DM5631" t="str">
        <f t="shared" si="92"/>
        <v>TX196 - Housing Authority of Olton</v>
      </c>
      <c r="DN5631" s="11" t="s">
        <v>15497</v>
      </c>
      <c r="DO5631" t="s">
        <v>15498</v>
      </c>
      <c r="DP5631">
        <v>18</v>
      </c>
    </row>
    <row r="5632" spans="113:120" x14ac:dyDescent="0.25">
      <c r="DI5632" t="s">
        <v>149</v>
      </c>
      <c r="DJ5632" t="s">
        <v>15499</v>
      </c>
      <c r="DK5632" s="3" t="s">
        <v>14699</v>
      </c>
      <c r="DL5632" t="s">
        <v>15500</v>
      </c>
      <c r="DM5632" t="str">
        <f t="shared" si="92"/>
        <v>TX197 - Housing Authority of Baird</v>
      </c>
      <c r="DN5632" s="11" t="s">
        <v>15501</v>
      </c>
      <c r="DO5632" t="s">
        <v>5357</v>
      </c>
      <c r="DP5632">
        <v>50</v>
      </c>
    </row>
    <row r="5633" spans="113:120" x14ac:dyDescent="0.25">
      <c r="DI5633" t="s">
        <v>149</v>
      </c>
      <c r="DJ5633" t="s">
        <v>15502</v>
      </c>
      <c r="DK5633" s="3" t="s">
        <v>14699</v>
      </c>
      <c r="DL5633" t="s">
        <v>15503</v>
      </c>
      <c r="DM5633" t="str">
        <f t="shared" si="92"/>
        <v>TX198 - Housing Authority of Cleveland</v>
      </c>
      <c r="DN5633" s="11" t="s">
        <v>15504</v>
      </c>
      <c r="DO5633" t="s">
        <v>5357</v>
      </c>
      <c r="DP5633">
        <v>70</v>
      </c>
    </row>
    <row r="5634" spans="113:120" x14ac:dyDescent="0.25">
      <c r="DI5634" t="s">
        <v>149</v>
      </c>
      <c r="DJ5634" t="s">
        <v>15505</v>
      </c>
      <c r="DK5634" s="3" t="s">
        <v>14699</v>
      </c>
      <c r="DL5634" t="s">
        <v>15506</v>
      </c>
      <c r="DM5634" t="str">
        <f t="shared" si="92"/>
        <v>TX200 - Housing Authority of Aspermont</v>
      </c>
      <c r="DN5634" s="11" t="s">
        <v>15507</v>
      </c>
      <c r="DO5634" t="s">
        <v>15508</v>
      </c>
      <c r="DP5634">
        <v>34</v>
      </c>
    </row>
    <row r="5635" spans="113:120" x14ac:dyDescent="0.25">
      <c r="DI5635" t="s">
        <v>149</v>
      </c>
      <c r="DJ5635" t="s">
        <v>15509</v>
      </c>
      <c r="DK5635" s="3" t="s">
        <v>14699</v>
      </c>
      <c r="DL5635" t="s">
        <v>15510</v>
      </c>
      <c r="DM5635" t="str">
        <f t="shared" si="92"/>
        <v>TX201 - Falfurrias Housing Authority</v>
      </c>
      <c r="DN5635" s="11" t="s">
        <v>15511</v>
      </c>
      <c r="DO5635" t="s">
        <v>15512</v>
      </c>
      <c r="DP5635">
        <v>125</v>
      </c>
    </row>
    <row r="5636" spans="113:120" x14ac:dyDescent="0.25">
      <c r="DI5636" t="s">
        <v>149</v>
      </c>
      <c r="DJ5636" t="s">
        <v>15513</v>
      </c>
      <c r="DK5636" s="3" t="s">
        <v>14699</v>
      </c>
      <c r="DL5636" t="s">
        <v>15514</v>
      </c>
      <c r="DM5636" t="str">
        <f t="shared" si="92"/>
        <v>TX202 - Edcouch Housing Authority</v>
      </c>
      <c r="DN5636" s="11" t="s">
        <v>15515</v>
      </c>
      <c r="DO5636" t="s">
        <v>5357</v>
      </c>
      <c r="DP5636">
        <v>34</v>
      </c>
    </row>
    <row r="5637" spans="113:120" x14ac:dyDescent="0.25">
      <c r="DI5637" t="s">
        <v>149</v>
      </c>
      <c r="DJ5637" t="s">
        <v>15516</v>
      </c>
      <c r="DK5637" s="3" t="s">
        <v>14699</v>
      </c>
      <c r="DL5637" t="s">
        <v>15517</v>
      </c>
      <c r="DM5637" t="str">
        <f t="shared" si="92"/>
        <v>TX204 - Housing Authority of Santa Anna</v>
      </c>
      <c r="DN5637" s="11" t="s">
        <v>15518</v>
      </c>
      <c r="DO5637" t="s">
        <v>5357</v>
      </c>
      <c r="DP5637">
        <v>61</v>
      </c>
    </row>
    <row r="5638" spans="113:120" x14ac:dyDescent="0.25">
      <c r="DI5638" t="s">
        <v>149</v>
      </c>
      <c r="DJ5638" t="s">
        <v>15519</v>
      </c>
      <c r="DK5638" s="3" t="s">
        <v>14699</v>
      </c>
      <c r="DL5638" t="s">
        <v>15520</v>
      </c>
      <c r="DM5638" t="str">
        <f t="shared" ref="DM5638:DM5701" si="93">CONCATENATE(DJ5638," - ",DL5638)</f>
        <v>TX206 - Los Fresnos Housing Authority</v>
      </c>
      <c r="DN5638" s="11" t="s">
        <v>15521</v>
      </c>
      <c r="DO5638" t="s">
        <v>15522</v>
      </c>
      <c r="DP5638">
        <v>38</v>
      </c>
    </row>
    <row r="5639" spans="113:120" x14ac:dyDescent="0.25">
      <c r="DI5639" t="s">
        <v>14</v>
      </c>
      <c r="DJ5639" t="s">
        <v>15523</v>
      </c>
      <c r="DK5639" s="3" t="s">
        <v>14699</v>
      </c>
      <c r="DL5639" t="s">
        <v>943</v>
      </c>
      <c r="DM5639" t="str">
        <f t="shared" si="93"/>
        <v>TX207 - Housing Authority of the City of Clarksville</v>
      </c>
      <c r="DN5639" s="11" t="s">
        <v>15524</v>
      </c>
      <c r="DO5639" t="s">
        <v>15525</v>
      </c>
      <c r="DP5639">
        <v>96</v>
      </c>
    </row>
    <row r="5640" spans="113:120" x14ac:dyDescent="0.25">
      <c r="DI5640" t="s">
        <v>149</v>
      </c>
      <c r="DJ5640" t="s">
        <v>15526</v>
      </c>
      <c r="DK5640" s="3" t="s">
        <v>14699</v>
      </c>
      <c r="DL5640" t="s">
        <v>5086</v>
      </c>
      <c r="DM5640" t="str">
        <f t="shared" si="93"/>
        <v>TX208 - Pleasanton Housing Authority</v>
      </c>
      <c r="DN5640" s="11" t="s">
        <v>15527</v>
      </c>
      <c r="DO5640" t="s">
        <v>15285</v>
      </c>
      <c r="DP5640">
        <v>60</v>
      </c>
    </row>
    <row r="5641" spans="113:120" x14ac:dyDescent="0.25">
      <c r="DI5641" t="s">
        <v>149</v>
      </c>
      <c r="DJ5641" t="s">
        <v>15528</v>
      </c>
      <c r="DK5641" s="3" t="s">
        <v>14699</v>
      </c>
      <c r="DL5641" t="s">
        <v>15529</v>
      </c>
      <c r="DM5641" t="str">
        <f t="shared" si="93"/>
        <v>TX209 - Housing Authority of Malakoff</v>
      </c>
      <c r="DN5641" s="11" t="s">
        <v>15530</v>
      </c>
      <c r="DO5641" t="s">
        <v>5357</v>
      </c>
      <c r="DP5641">
        <v>46</v>
      </c>
    </row>
    <row r="5642" spans="113:120" x14ac:dyDescent="0.25">
      <c r="DI5642" t="s">
        <v>149</v>
      </c>
      <c r="DJ5642" t="s">
        <v>15531</v>
      </c>
      <c r="DK5642" s="3" t="s">
        <v>14699</v>
      </c>
      <c r="DL5642" t="s">
        <v>15532</v>
      </c>
      <c r="DM5642" t="str">
        <f t="shared" si="93"/>
        <v>TX210 - Devine Housing Authority</v>
      </c>
      <c r="DN5642" s="11" t="s">
        <v>15533</v>
      </c>
      <c r="DO5642" t="s">
        <v>15534</v>
      </c>
      <c r="DP5642">
        <v>70</v>
      </c>
    </row>
    <row r="5643" spans="113:120" x14ac:dyDescent="0.25">
      <c r="DI5643" t="s">
        <v>149</v>
      </c>
      <c r="DJ5643" t="s">
        <v>15535</v>
      </c>
      <c r="DK5643" s="3" t="s">
        <v>14699</v>
      </c>
      <c r="DL5643" t="s">
        <v>15536</v>
      </c>
      <c r="DM5643" t="str">
        <f t="shared" si="93"/>
        <v>TX211 - Lockhart Housing Authority</v>
      </c>
      <c r="DN5643" s="11" t="s">
        <v>15537</v>
      </c>
      <c r="DO5643" t="s">
        <v>5357</v>
      </c>
      <c r="DP5643">
        <v>98</v>
      </c>
    </row>
    <row r="5644" spans="113:120" x14ac:dyDescent="0.25">
      <c r="DI5644" t="s">
        <v>149</v>
      </c>
      <c r="DJ5644" t="s">
        <v>15538</v>
      </c>
      <c r="DK5644" s="3" t="s">
        <v>14699</v>
      </c>
      <c r="DL5644" t="s">
        <v>15539</v>
      </c>
      <c r="DM5644" t="str">
        <f t="shared" si="93"/>
        <v>TX212 - Housing Authority of Mabank</v>
      </c>
      <c r="DN5644" s="11" t="s">
        <v>15540</v>
      </c>
      <c r="DO5644" t="s">
        <v>15541</v>
      </c>
      <c r="DP5644">
        <v>16</v>
      </c>
    </row>
    <row r="5645" spans="113:120" x14ac:dyDescent="0.25">
      <c r="DI5645" t="s">
        <v>149</v>
      </c>
      <c r="DJ5645" t="s">
        <v>15542</v>
      </c>
      <c r="DK5645" s="3" t="s">
        <v>14699</v>
      </c>
      <c r="DL5645" t="s">
        <v>15543</v>
      </c>
      <c r="DM5645" t="str">
        <f t="shared" si="93"/>
        <v>TX213 - Housing Authority of Belton</v>
      </c>
      <c r="DN5645" s="11" t="s">
        <v>15544</v>
      </c>
      <c r="DO5645" t="s">
        <v>15545</v>
      </c>
      <c r="DP5645">
        <v>100</v>
      </c>
    </row>
    <row r="5646" spans="113:120" x14ac:dyDescent="0.25">
      <c r="DI5646" t="s">
        <v>149</v>
      </c>
      <c r="DJ5646" t="s">
        <v>15542</v>
      </c>
      <c r="DK5646" s="3" t="s">
        <v>14699</v>
      </c>
      <c r="DL5646" t="s">
        <v>15543</v>
      </c>
      <c r="DM5646" t="str">
        <f t="shared" si="93"/>
        <v>TX213 - Housing Authority of Belton</v>
      </c>
      <c r="DN5646" s="11" t="s">
        <v>15546</v>
      </c>
      <c r="DO5646" t="s">
        <v>5357</v>
      </c>
      <c r="DP5646">
        <v>56</v>
      </c>
    </row>
    <row r="5647" spans="113:120" x14ac:dyDescent="0.25">
      <c r="DI5647" t="s">
        <v>149</v>
      </c>
      <c r="DJ5647" t="s">
        <v>15547</v>
      </c>
      <c r="DK5647" s="3" t="s">
        <v>14699</v>
      </c>
      <c r="DL5647" t="s">
        <v>15548</v>
      </c>
      <c r="DM5647" t="str">
        <f t="shared" si="93"/>
        <v>TX214 - Housing Authority of Granbury</v>
      </c>
      <c r="DN5647" s="11" t="s">
        <v>15549</v>
      </c>
      <c r="DO5647" t="s">
        <v>15550</v>
      </c>
      <c r="DP5647">
        <v>100</v>
      </c>
    </row>
    <row r="5648" spans="113:120" x14ac:dyDescent="0.25">
      <c r="DI5648" t="s">
        <v>149</v>
      </c>
      <c r="DJ5648" t="s">
        <v>15551</v>
      </c>
      <c r="DK5648" s="3" t="s">
        <v>14699</v>
      </c>
      <c r="DL5648" t="s">
        <v>15552</v>
      </c>
      <c r="DM5648" t="str">
        <f t="shared" si="93"/>
        <v>TX215 - Housing Authority of Spur</v>
      </c>
      <c r="DN5648" s="11" t="s">
        <v>15553</v>
      </c>
      <c r="DO5648" t="s">
        <v>5357</v>
      </c>
      <c r="DP5648">
        <v>26</v>
      </c>
    </row>
    <row r="5649" spans="113:120" x14ac:dyDescent="0.25">
      <c r="DI5649" t="s">
        <v>149</v>
      </c>
      <c r="DJ5649" t="s">
        <v>15554</v>
      </c>
      <c r="DK5649" s="3" t="s">
        <v>14699</v>
      </c>
      <c r="DL5649" t="s">
        <v>15555</v>
      </c>
      <c r="DM5649" t="str">
        <f t="shared" si="93"/>
        <v>TX216 - Housing Authority of Newcastle</v>
      </c>
      <c r="DN5649" s="11" t="s">
        <v>15556</v>
      </c>
      <c r="DO5649" t="s">
        <v>5357</v>
      </c>
      <c r="DP5649">
        <v>16</v>
      </c>
    </row>
    <row r="5650" spans="113:120" x14ac:dyDescent="0.25">
      <c r="DI5650" t="s">
        <v>149</v>
      </c>
      <c r="DJ5650" t="s">
        <v>15557</v>
      </c>
      <c r="DK5650" s="3" t="s">
        <v>14699</v>
      </c>
      <c r="DL5650" t="s">
        <v>15558</v>
      </c>
      <c r="DM5650" t="str">
        <f t="shared" si="93"/>
        <v>TX217 - Housing Authority of Wills Point</v>
      </c>
      <c r="DN5650" s="11" t="s">
        <v>15559</v>
      </c>
      <c r="DO5650" t="s">
        <v>5357</v>
      </c>
      <c r="DP5650">
        <v>57</v>
      </c>
    </row>
    <row r="5651" spans="113:120" x14ac:dyDescent="0.25">
      <c r="DI5651" t="s">
        <v>149</v>
      </c>
      <c r="DJ5651" t="s">
        <v>15560</v>
      </c>
      <c r="DK5651" s="3" t="s">
        <v>14699</v>
      </c>
      <c r="DL5651" t="s">
        <v>15561</v>
      </c>
      <c r="DM5651" t="str">
        <f t="shared" si="93"/>
        <v>TX218 - Housing Authority of Whitney</v>
      </c>
      <c r="DN5651" s="11" t="s">
        <v>15562</v>
      </c>
      <c r="DO5651" t="s">
        <v>5357</v>
      </c>
      <c r="DP5651">
        <v>44</v>
      </c>
    </row>
    <row r="5652" spans="113:120" x14ac:dyDescent="0.25">
      <c r="DI5652" t="s">
        <v>14</v>
      </c>
      <c r="DJ5652" t="s">
        <v>15563</v>
      </c>
      <c r="DK5652" s="3" t="s">
        <v>14699</v>
      </c>
      <c r="DL5652" t="s">
        <v>15564</v>
      </c>
      <c r="DM5652" t="str">
        <f t="shared" si="93"/>
        <v>TX222 - Housing Authority of Crockett</v>
      </c>
      <c r="DN5652" s="11" t="s">
        <v>15565</v>
      </c>
      <c r="DO5652" t="s">
        <v>5357</v>
      </c>
      <c r="DP5652">
        <v>278</v>
      </c>
    </row>
    <row r="5653" spans="113:120" x14ac:dyDescent="0.25">
      <c r="DI5653" t="s">
        <v>149</v>
      </c>
      <c r="DJ5653" t="s">
        <v>15566</v>
      </c>
      <c r="DK5653" s="3" t="s">
        <v>14699</v>
      </c>
      <c r="DL5653" t="s">
        <v>15567</v>
      </c>
      <c r="DM5653" t="str">
        <f t="shared" si="93"/>
        <v>TX223 - Housing Authority of Newton</v>
      </c>
      <c r="DN5653" s="11" t="s">
        <v>15568</v>
      </c>
      <c r="DO5653" t="s">
        <v>15569</v>
      </c>
      <c r="DP5653">
        <v>63</v>
      </c>
    </row>
    <row r="5654" spans="113:120" x14ac:dyDescent="0.25">
      <c r="DI5654" t="s">
        <v>149</v>
      </c>
      <c r="DJ5654" t="s">
        <v>15570</v>
      </c>
      <c r="DK5654" s="3" t="s">
        <v>14699</v>
      </c>
      <c r="DL5654" t="s">
        <v>15571</v>
      </c>
      <c r="DM5654" t="str">
        <f t="shared" si="93"/>
        <v>TX224 - Elsa Housing Authority</v>
      </c>
      <c r="DN5654" s="11" t="s">
        <v>15572</v>
      </c>
      <c r="DO5654" t="s">
        <v>15573</v>
      </c>
      <c r="DP5654">
        <v>119</v>
      </c>
    </row>
    <row r="5655" spans="113:120" x14ac:dyDescent="0.25">
      <c r="DI5655" t="s">
        <v>149</v>
      </c>
      <c r="DJ5655" t="s">
        <v>15574</v>
      </c>
      <c r="DK5655" s="3" t="s">
        <v>14699</v>
      </c>
      <c r="DL5655" t="s">
        <v>15575</v>
      </c>
      <c r="DM5655" t="str">
        <f t="shared" si="93"/>
        <v>TX225 - Housing Authority of the City of Woodville</v>
      </c>
      <c r="DN5655" s="11" t="s">
        <v>15576</v>
      </c>
      <c r="DO5655" t="s">
        <v>15577</v>
      </c>
      <c r="DP5655">
        <v>86</v>
      </c>
    </row>
    <row r="5656" spans="113:120" x14ac:dyDescent="0.25">
      <c r="DI5656" t="s">
        <v>149</v>
      </c>
      <c r="DJ5656" t="s">
        <v>15578</v>
      </c>
      <c r="DK5656" s="3" t="s">
        <v>14699</v>
      </c>
      <c r="DL5656" t="s">
        <v>15579</v>
      </c>
      <c r="DM5656" t="str">
        <f t="shared" si="93"/>
        <v>TX226 - Housing Authority of Timpson</v>
      </c>
      <c r="DN5656" s="11" t="s">
        <v>15580</v>
      </c>
      <c r="DO5656" t="s">
        <v>15581</v>
      </c>
      <c r="DP5656">
        <v>44</v>
      </c>
    </row>
    <row r="5657" spans="113:120" x14ac:dyDescent="0.25">
      <c r="DI5657" t="s">
        <v>149</v>
      </c>
      <c r="DJ5657" t="s">
        <v>15582</v>
      </c>
      <c r="DK5657" s="3" t="s">
        <v>14699</v>
      </c>
      <c r="DL5657" t="s">
        <v>15583</v>
      </c>
      <c r="DM5657" t="str">
        <f t="shared" si="93"/>
        <v>TX227 - Housing Authority of Hemphill</v>
      </c>
      <c r="DN5657" s="11" t="s">
        <v>15584</v>
      </c>
      <c r="DO5657" t="s">
        <v>15585</v>
      </c>
      <c r="DP5657">
        <v>20</v>
      </c>
    </row>
    <row r="5658" spans="113:120" x14ac:dyDescent="0.25">
      <c r="DI5658" t="s">
        <v>149</v>
      </c>
      <c r="DJ5658" t="s">
        <v>15586</v>
      </c>
      <c r="DK5658" s="3" t="s">
        <v>14699</v>
      </c>
      <c r="DL5658" t="s">
        <v>15587</v>
      </c>
      <c r="DM5658" t="str">
        <f t="shared" si="93"/>
        <v>TX228 - Housing Authority of Coolidge</v>
      </c>
      <c r="DN5658" s="11" t="s">
        <v>15588</v>
      </c>
      <c r="DO5658" t="s">
        <v>15589</v>
      </c>
      <c r="DP5658">
        <v>20</v>
      </c>
    </row>
    <row r="5659" spans="113:120" x14ac:dyDescent="0.25">
      <c r="DI5659" t="s">
        <v>14</v>
      </c>
      <c r="DJ5659" t="s">
        <v>15590</v>
      </c>
      <c r="DK5659" s="3" t="s">
        <v>14699</v>
      </c>
      <c r="DL5659" t="s">
        <v>15591</v>
      </c>
      <c r="DM5659" t="str">
        <f t="shared" si="93"/>
        <v>TX229 - Housing Authority of Diboll</v>
      </c>
      <c r="DN5659" s="11" t="s">
        <v>15592</v>
      </c>
      <c r="DO5659" t="s">
        <v>15593</v>
      </c>
      <c r="DP5659">
        <v>300</v>
      </c>
    </row>
    <row r="5660" spans="113:120" x14ac:dyDescent="0.25">
      <c r="DI5660" t="s">
        <v>149</v>
      </c>
      <c r="DJ5660" t="s">
        <v>15594</v>
      </c>
      <c r="DK5660" s="3" t="s">
        <v>14699</v>
      </c>
      <c r="DL5660" t="s">
        <v>15595</v>
      </c>
      <c r="DM5660" t="str">
        <f t="shared" si="93"/>
        <v>TX230 - Housing Authority of Corrigan</v>
      </c>
      <c r="DN5660" s="11" t="s">
        <v>15596</v>
      </c>
      <c r="DO5660" t="s">
        <v>15597</v>
      </c>
      <c r="DP5660">
        <v>124</v>
      </c>
    </row>
    <row r="5661" spans="113:120" x14ac:dyDescent="0.25">
      <c r="DI5661" t="s">
        <v>149</v>
      </c>
      <c r="DJ5661" t="s">
        <v>15598</v>
      </c>
      <c r="DK5661" s="3" t="s">
        <v>14699</v>
      </c>
      <c r="DL5661" t="s">
        <v>15599</v>
      </c>
      <c r="DM5661" t="str">
        <f t="shared" si="93"/>
        <v>TX231 - Housing Authority of the City of Groveton</v>
      </c>
      <c r="DN5661" s="11" t="s">
        <v>15600</v>
      </c>
      <c r="DO5661" t="s">
        <v>15601</v>
      </c>
      <c r="DP5661">
        <v>18</v>
      </c>
    </row>
    <row r="5662" spans="113:120" x14ac:dyDescent="0.25">
      <c r="DI5662" t="s">
        <v>149</v>
      </c>
      <c r="DJ5662" t="s">
        <v>15602</v>
      </c>
      <c r="DK5662" s="3" t="s">
        <v>14699</v>
      </c>
      <c r="DL5662" t="s">
        <v>15603</v>
      </c>
      <c r="DM5662" t="str">
        <f t="shared" si="93"/>
        <v>TX233 - Housing Authority of Garrison</v>
      </c>
      <c r="DN5662" s="11" t="s">
        <v>15604</v>
      </c>
      <c r="DO5662" t="s">
        <v>15605</v>
      </c>
      <c r="DP5662">
        <v>24</v>
      </c>
    </row>
    <row r="5663" spans="113:120" x14ac:dyDescent="0.25">
      <c r="DI5663" t="s">
        <v>149</v>
      </c>
      <c r="DJ5663" t="s">
        <v>15606</v>
      </c>
      <c r="DK5663" s="3" t="s">
        <v>14699</v>
      </c>
      <c r="DL5663" t="s">
        <v>15607</v>
      </c>
      <c r="DM5663" t="str">
        <f t="shared" si="93"/>
        <v>TX235 - Housing Authority of Bangs</v>
      </c>
      <c r="DN5663" s="11" t="s">
        <v>15608</v>
      </c>
      <c r="DO5663" t="s">
        <v>15609</v>
      </c>
      <c r="DP5663">
        <v>60</v>
      </c>
    </row>
    <row r="5664" spans="113:120" x14ac:dyDescent="0.25">
      <c r="DI5664" t="s">
        <v>149</v>
      </c>
      <c r="DJ5664" t="s">
        <v>15610</v>
      </c>
      <c r="DK5664" s="3" t="s">
        <v>14699</v>
      </c>
      <c r="DL5664" t="s">
        <v>15611</v>
      </c>
      <c r="DM5664" t="str">
        <f t="shared" si="93"/>
        <v>TX236 - Poteet Housing Authority</v>
      </c>
      <c r="DN5664" s="11" t="s">
        <v>15612</v>
      </c>
      <c r="DO5664" t="s">
        <v>5357</v>
      </c>
      <c r="DP5664">
        <v>60</v>
      </c>
    </row>
    <row r="5665" spans="113:120" x14ac:dyDescent="0.25">
      <c r="DI5665" t="s">
        <v>149</v>
      </c>
      <c r="DJ5665" t="s">
        <v>15613</v>
      </c>
      <c r="DK5665" s="3" t="s">
        <v>14699</v>
      </c>
      <c r="DL5665" t="s">
        <v>15614</v>
      </c>
      <c r="DM5665" t="str">
        <f t="shared" si="93"/>
        <v>TX237 - Housing Authority of Trinidad</v>
      </c>
      <c r="DN5665" s="11" t="s">
        <v>15615</v>
      </c>
      <c r="DO5665" t="s">
        <v>5357</v>
      </c>
      <c r="DP5665">
        <v>54</v>
      </c>
    </row>
    <row r="5666" spans="113:120" x14ac:dyDescent="0.25">
      <c r="DI5666" t="s">
        <v>149</v>
      </c>
      <c r="DJ5666" t="s">
        <v>15616</v>
      </c>
      <c r="DK5666" s="3" t="s">
        <v>14699</v>
      </c>
      <c r="DL5666" t="s">
        <v>15617</v>
      </c>
      <c r="DM5666" t="str">
        <f t="shared" si="93"/>
        <v>TX238 - Housing Authority of Blooming Grove</v>
      </c>
      <c r="DN5666" s="11" t="s">
        <v>15618</v>
      </c>
      <c r="DO5666" t="s">
        <v>15619</v>
      </c>
      <c r="DP5666">
        <v>16</v>
      </c>
    </row>
    <row r="5667" spans="113:120" x14ac:dyDescent="0.25">
      <c r="DI5667" t="s">
        <v>149</v>
      </c>
      <c r="DJ5667" t="s">
        <v>15620</v>
      </c>
      <c r="DK5667" s="3" t="s">
        <v>14699</v>
      </c>
      <c r="DL5667" t="s">
        <v>15621</v>
      </c>
      <c r="DM5667" t="str">
        <f t="shared" si="93"/>
        <v>TX239 - Brackettville Housing Authority</v>
      </c>
      <c r="DN5667" s="11" t="s">
        <v>15622</v>
      </c>
      <c r="DO5667" t="s">
        <v>15285</v>
      </c>
      <c r="DP5667">
        <v>48</v>
      </c>
    </row>
    <row r="5668" spans="113:120" x14ac:dyDescent="0.25">
      <c r="DI5668" t="s">
        <v>149</v>
      </c>
      <c r="DJ5668" t="s">
        <v>15623</v>
      </c>
      <c r="DK5668" s="3" t="s">
        <v>14699</v>
      </c>
      <c r="DL5668" t="s">
        <v>15624</v>
      </c>
      <c r="DM5668" t="str">
        <f t="shared" si="93"/>
        <v>TX240 - Housing Authority of Vernon</v>
      </c>
      <c r="DN5668" s="11" t="s">
        <v>15625</v>
      </c>
      <c r="DO5668" t="s">
        <v>5357</v>
      </c>
      <c r="DP5668">
        <v>218</v>
      </c>
    </row>
    <row r="5669" spans="113:120" x14ac:dyDescent="0.25">
      <c r="DI5669" t="s">
        <v>149</v>
      </c>
      <c r="DJ5669" t="s">
        <v>15626</v>
      </c>
      <c r="DK5669" s="3" t="s">
        <v>14699</v>
      </c>
      <c r="DL5669" t="s">
        <v>15627</v>
      </c>
      <c r="DM5669" t="str">
        <f t="shared" si="93"/>
        <v>TX241 - Housing Authority of Alba</v>
      </c>
      <c r="DN5669" s="11" t="s">
        <v>15628</v>
      </c>
      <c r="DO5669" t="s">
        <v>15629</v>
      </c>
      <c r="DP5669">
        <v>14</v>
      </c>
    </row>
    <row r="5670" spans="113:120" x14ac:dyDescent="0.25">
      <c r="DI5670" t="s">
        <v>149</v>
      </c>
      <c r="DJ5670" t="s">
        <v>15630</v>
      </c>
      <c r="DK5670" s="3" t="s">
        <v>14699</v>
      </c>
      <c r="DL5670" t="s">
        <v>15631</v>
      </c>
      <c r="DM5670" t="str">
        <f t="shared" si="93"/>
        <v>TX242 - Edgewood Housing</v>
      </c>
      <c r="DN5670" s="11" t="s">
        <v>15632</v>
      </c>
      <c r="DO5670" t="s">
        <v>5357</v>
      </c>
      <c r="DP5670">
        <v>50</v>
      </c>
    </row>
    <row r="5671" spans="113:120" x14ac:dyDescent="0.25">
      <c r="DI5671" t="s">
        <v>149</v>
      </c>
      <c r="DJ5671" t="s">
        <v>15633</v>
      </c>
      <c r="DK5671" s="3" t="s">
        <v>14699</v>
      </c>
      <c r="DL5671" t="s">
        <v>15634</v>
      </c>
      <c r="DM5671" t="str">
        <f t="shared" si="93"/>
        <v>TX243 - Stockdale Housing Authority</v>
      </c>
      <c r="DN5671" s="11" t="s">
        <v>15635</v>
      </c>
      <c r="DO5671" t="s">
        <v>15636</v>
      </c>
      <c r="DP5671">
        <v>29</v>
      </c>
    </row>
    <row r="5672" spans="113:120" x14ac:dyDescent="0.25">
      <c r="DI5672" t="s">
        <v>149</v>
      </c>
      <c r="DJ5672" t="s">
        <v>15637</v>
      </c>
      <c r="DK5672" s="3" t="s">
        <v>14699</v>
      </c>
      <c r="DL5672" t="s">
        <v>15638</v>
      </c>
      <c r="DM5672" t="str">
        <f t="shared" si="93"/>
        <v>TX245 - Housing Authority of the City of Madisonville</v>
      </c>
      <c r="DN5672" s="11" t="s">
        <v>15639</v>
      </c>
      <c r="DO5672" t="s">
        <v>5357</v>
      </c>
      <c r="DP5672">
        <v>55</v>
      </c>
    </row>
    <row r="5673" spans="113:120" x14ac:dyDescent="0.25">
      <c r="DI5673" t="s">
        <v>149</v>
      </c>
      <c r="DJ5673" t="s">
        <v>15640</v>
      </c>
      <c r="DK5673" s="3" t="s">
        <v>14699</v>
      </c>
      <c r="DL5673" t="s">
        <v>15641</v>
      </c>
      <c r="DM5673" t="str">
        <f t="shared" si="93"/>
        <v>TX246 - Housing Authority of Marlin</v>
      </c>
      <c r="DN5673" s="11" t="s">
        <v>15642</v>
      </c>
      <c r="DO5673" t="s">
        <v>5357</v>
      </c>
      <c r="DP5673">
        <v>163</v>
      </c>
    </row>
    <row r="5674" spans="113:120" x14ac:dyDescent="0.25">
      <c r="DI5674" t="s">
        <v>149</v>
      </c>
      <c r="DJ5674" t="s">
        <v>15640</v>
      </c>
      <c r="DK5674" s="3" t="s">
        <v>14699</v>
      </c>
      <c r="DL5674" t="s">
        <v>15641</v>
      </c>
      <c r="DM5674" t="str">
        <f t="shared" si="93"/>
        <v>TX246 - Housing Authority of Marlin</v>
      </c>
      <c r="DN5674" s="11" t="s">
        <v>15643</v>
      </c>
      <c r="DO5674" t="s">
        <v>15644</v>
      </c>
      <c r="DP5674">
        <v>1</v>
      </c>
    </row>
    <row r="5675" spans="113:120" x14ac:dyDescent="0.25">
      <c r="DI5675" t="s">
        <v>149</v>
      </c>
      <c r="DJ5675" t="s">
        <v>15645</v>
      </c>
      <c r="DK5675" s="3" t="s">
        <v>14699</v>
      </c>
      <c r="DL5675" t="s">
        <v>15646</v>
      </c>
      <c r="DM5675" t="str">
        <f t="shared" si="93"/>
        <v>TX247 - Housing Authority of Royse City</v>
      </c>
      <c r="DN5675" s="11" t="s">
        <v>15647</v>
      </c>
      <c r="DO5675" t="s">
        <v>5357</v>
      </c>
      <c r="DP5675">
        <v>48</v>
      </c>
    </row>
    <row r="5676" spans="113:120" x14ac:dyDescent="0.25">
      <c r="DI5676" t="s">
        <v>149</v>
      </c>
      <c r="DJ5676" t="s">
        <v>15648</v>
      </c>
      <c r="DK5676" s="3" t="s">
        <v>14699</v>
      </c>
      <c r="DL5676" t="s">
        <v>15649</v>
      </c>
      <c r="DM5676" t="str">
        <f t="shared" si="93"/>
        <v>TX249 - Housing Authority of Dawson</v>
      </c>
      <c r="DN5676" s="11" t="s">
        <v>15650</v>
      </c>
      <c r="DO5676" t="s">
        <v>15651</v>
      </c>
      <c r="DP5676">
        <v>39</v>
      </c>
    </row>
    <row r="5677" spans="113:120" x14ac:dyDescent="0.25">
      <c r="DI5677" t="s">
        <v>149</v>
      </c>
      <c r="DJ5677" t="s">
        <v>15652</v>
      </c>
      <c r="DK5677" s="3" t="s">
        <v>14699</v>
      </c>
      <c r="DL5677" t="s">
        <v>15653</v>
      </c>
      <c r="DM5677" t="str">
        <f t="shared" si="93"/>
        <v>TX250 - Housing Authority of Detroit</v>
      </c>
      <c r="DN5677" s="11" t="s">
        <v>15654</v>
      </c>
      <c r="DO5677" t="s">
        <v>5357</v>
      </c>
      <c r="DP5677">
        <v>36</v>
      </c>
    </row>
    <row r="5678" spans="113:120" x14ac:dyDescent="0.25">
      <c r="DI5678" t="s">
        <v>149</v>
      </c>
      <c r="DJ5678" t="s">
        <v>15655</v>
      </c>
      <c r="DK5678" s="3" t="s">
        <v>14699</v>
      </c>
      <c r="DL5678" t="s">
        <v>15656</v>
      </c>
      <c r="DM5678" t="str">
        <f t="shared" si="93"/>
        <v>TX251 - Housing Authority of Brady</v>
      </c>
      <c r="DN5678" s="11" t="s">
        <v>15657</v>
      </c>
      <c r="DO5678" t="s">
        <v>15658</v>
      </c>
      <c r="DP5678">
        <v>180</v>
      </c>
    </row>
    <row r="5679" spans="113:120" x14ac:dyDescent="0.25">
      <c r="DI5679" t="s">
        <v>149</v>
      </c>
      <c r="DJ5679" t="s">
        <v>15659</v>
      </c>
      <c r="DK5679" s="3" t="s">
        <v>14699</v>
      </c>
      <c r="DL5679" t="s">
        <v>15660</v>
      </c>
      <c r="DM5679" t="str">
        <f t="shared" si="93"/>
        <v>TX252 - Housing Authority of Lott</v>
      </c>
      <c r="DN5679" s="11" t="s">
        <v>15661</v>
      </c>
      <c r="DO5679" t="s">
        <v>5357</v>
      </c>
      <c r="DP5679">
        <v>48</v>
      </c>
    </row>
    <row r="5680" spans="113:120" x14ac:dyDescent="0.25">
      <c r="DI5680" t="s">
        <v>149</v>
      </c>
      <c r="DJ5680" t="s">
        <v>15662</v>
      </c>
      <c r="DK5680" s="3" t="s">
        <v>14699</v>
      </c>
      <c r="DL5680" t="s">
        <v>15663</v>
      </c>
      <c r="DM5680" t="str">
        <f t="shared" si="93"/>
        <v>TX253 - Housing Authority of the City of Centerville</v>
      </c>
      <c r="DN5680" s="11" t="s">
        <v>15664</v>
      </c>
      <c r="DO5680" t="s">
        <v>5357</v>
      </c>
      <c r="DP5680">
        <v>50</v>
      </c>
    </row>
    <row r="5681" spans="113:120" x14ac:dyDescent="0.25">
      <c r="DI5681" t="s">
        <v>149</v>
      </c>
      <c r="DJ5681" t="s">
        <v>15665</v>
      </c>
      <c r="DK5681" s="3" t="s">
        <v>14699</v>
      </c>
      <c r="DL5681" t="s">
        <v>15666</v>
      </c>
      <c r="DM5681" t="str">
        <f t="shared" si="93"/>
        <v>TX255 - Housing Authority of Rosebud</v>
      </c>
      <c r="DN5681" s="11" t="s">
        <v>15667</v>
      </c>
      <c r="DO5681" t="s">
        <v>15668</v>
      </c>
      <c r="DP5681">
        <v>24</v>
      </c>
    </row>
    <row r="5682" spans="113:120" x14ac:dyDescent="0.25">
      <c r="DI5682" t="s">
        <v>14</v>
      </c>
      <c r="DJ5682" t="s">
        <v>15669</v>
      </c>
      <c r="DK5682" s="3" t="s">
        <v>14699</v>
      </c>
      <c r="DL5682" t="s">
        <v>14379</v>
      </c>
      <c r="DM5682" t="str">
        <f t="shared" si="93"/>
        <v>TX256 - Johnson City Housing Authority</v>
      </c>
      <c r="DN5682" s="11" t="s">
        <v>15670</v>
      </c>
      <c r="DO5682" t="s">
        <v>15671</v>
      </c>
      <c r="DP5682">
        <v>49</v>
      </c>
    </row>
    <row r="5683" spans="113:120" x14ac:dyDescent="0.25">
      <c r="DI5683" t="s">
        <v>149</v>
      </c>
      <c r="DJ5683" t="s">
        <v>15672</v>
      </c>
      <c r="DK5683" s="3" t="s">
        <v>14699</v>
      </c>
      <c r="DL5683" t="s">
        <v>15673</v>
      </c>
      <c r="DM5683" t="str">
        <f t="shared" si="93"/>
        <v>TX257 - Housing Authority of Slaton</v>
      </c>
      <c r="DN5683" s="11" t="s">
        <v>15674</v>
      </c>
      <c r="DO5683" t="s">
        <v>5357</v>
      </c>
      <c r="DP5683">
        <v>70</v>
      </c>
    </row>
    <row r="5684" spans="113:120" x14ac:dyDescent="0.25">
      <c r="DI5684" t="s">
        <v>149</v>
      </c>
      <c r="DJ5684" t="s">
        <v>15675</v>
      </c>
      <c r="DK5684" s="3" t="s">
        <v>14699</v>
      </c>
      <c r="DL5684" t="s">
        <v>15676</v>
      </c>
      <c r="DM5684" t="str">
        <f t="shared" si="93"/>
        <v>TX258 - Housing Authority of Loraine</v>
      </c>
      <c r="DN5684" s="11" t="s">
        <v>15677</v>
      </c>
      <c r="DO5684" t="s">
        <v>5357</v>
      </c>
      <c r="DP5684">
        <v>22</v>
      </c>
    </row>
    <row r="5685" spans="113:120" x14ac:dyDescent="0.25">
      <c r="DI5685" t="s">
        <v>149</v>
      </c>
      <c r="DJ5685" t="s">
        <v>15678</v>
      </c>
      <c r="DK5685" s="3" t="s">
        <v>14699</v>
      </c>
      <c r="DL5685" t="s">
        <v>15679</v>
      </c>
      <c r="DM5685" t="str">
        <f t="shared" si="93"/>
        <v>TX259 - Bastrop Housing Authority</v>
      </c>
      <c r="DN5685" s="11" t="s">
        <v>15680</v>
      </c>
      <c r="DO5685" t="s">
        <v>15681</v>
      </c>
      <c r="DP5685">
        <v>50</v>
      </c>
    </row>
    <row r="5686" spans="113:120" x14ac:dyDescent="0.25">
      <c r="DI5686" t="s">
        <v>149</v>
      </c>
      <c r="DJ5686" t="s">
        <v>15682</v>
      </c>
      <c r="DK5686" s="3" t="s">
        <v>14699</v>
      </c>
      <c r="DL5686" t="s">
        <v>15683</v>
      </c>
      <c r="DM5686" t="str">
        <f t="shared" si="93"/>
        <v>TX260 - Housing Authority of Eden</v>
      </c>
      <c r="DN5686" s="11" t="s">
        <v>15684</v>
      </c>
      <c r="DO5686" t="s">
        <v>5357</v>
      </c>
      <c r="DP5686">
        <v>36</v>
      </c>
    </row>
    <row r="5687" spans="113:120" x14ac:dyDescent="0.25">
      <c r="DI5687" t="s">
        <v>149</v>
      </c>
      <c r="DJ5687" t="s">
        <v>15685</v>
      </c>
      <c r="DK5687" s="3" t="s">
        <v>14699</v>
      </c>
      <c r="DL5687" t="s">
        <v>15686</v>
      </c>
      <c r="DM5687" t="str">
        <f t="shared" si="93"/>
        <v>TX261 - Housing Authority of Mason</v>
      </c>
      <c r="DN5687" s="11" t="s">
        <v>15687</v>
      </c>
      <c r="DO5687" t="s">
        <v>5357</v>
      </c>
      <c r="DP5687">
        <v>50</v>
      </c>
    </row>
    <row r="5688" spans="113:120" x14ac:dyDescent="0.25">
      <c r="DI5688" t="s">
        <v>149</v>
      </c>
      <c r="DJ5688" t="s">
        <v>15688</v>
      </c>
      <c r="DK5688" s="3" t="s">
        <v>14699</v>
      </c>
      <c r="DL5688" t="s">
        <v>15689</v>
      </c>
      <c r="DM5688" t="str">
        <f t="shared" si="93"/>
        <v>TX262 - Housing Authority of Tenaha</v>
      </c>
      <c r="DN5688" s="11" t="s">
        <v>15690</v>
      </c>
      <c r="DO5688" t="s">
        <v>15691</v>
      </c>
      <c r="DP5688">
        <v>52</v>
      </c>
    </row>
    <row r="5689" spans="113:120" x14ac:dyDescent="0.25">
      <c r="DI5689" t="s">
        <v>149</v>
      </c>
      <c r="DJ5689" t="s">
        <v>15692</v>
      </c>
      <c r="DK5689" s="3" t="s">
        <v>14699</v>
      </c>
      <c r="DL5689" t="s">
        <v>15693</v>
      </c>
      <c r="DM5689" t="str">
        <f t="shared" si="93"/>
        <v>TX264 - Georgetown Housing Authority</v>
      </c>
      <c r="DN5689" s="11" t="s">
        <v>15694</v>
      </c>
      <c r="DO5689" t="s">
        <v>15695</v>
      </c>
      <c r="DP5689">
        <v>158</v>
      </c>
    </row>
    <row r="5690" spans="113:120" x14ac:dyDescent="0.25">
      <c r="DI5690" t="s">
        <v>149</v>
      </c>
      <c r="DJ5690" t="s">
        <v>15696</v>
      </c>
      <c r="DK5690" s="3" t="s">
        <v>14699</v>
      </c>
      <c r="DL5690" t="s">
        <v>15697</v>
      </c>
      <c r="DM5690" t="str">
        <f t="shared" si="93"/>
        <v>TX265 - Housing Authority of Rogers</v>
      </c>
      <c r="DN5690" s="11" t="s">
        <v>15698</v>
      </c>
      <c r="DO5690" t="s">
        <v>5357</v>
      </c>
      <c r="DP5690">
        <v>40</v>
      </c>
    </row>
    <row r="5691" spans="113:120" x14ac:dyDescent="0.25">
      <c r="DI5691" t="s">
        <v>14</v>
      </c>
      <c r="DJ5691" t="s">
        <v>15699</v>
      </c>
      <c r="DK5691" s="3" t="s">
        <v>14699</v>
      </c>
      <c r="DL5691" t="s">
        <v>8327</v>
      </c>
      <c r="DM5691" t="str">
        <f t="shared" si="93"/>
        <v>TX266 - Smithville Housing Authority</v>
      </c>
      <c r="DN5691" s="11" t="s">
        <v>15700</v>
      </c>
      <c r="DO5691" t="s">
        <v>15701</v>
      </c>
      <c r="DP5691">
        <v>86</v>
      </c>
    </row>
    <row r="5692" spans="113:120" x14ac:dyDescent="0.25">
      <c r="DI5692" t="s">
        <v>149</v>
      </c>
      <c r="DJ5692" t="s">
        <v>15702</v>
      </c>
      <c r="DK5692" s="3" t="s">
        <v>14699</v>
      </c>
      <c r="DL5692" t="s">
        <v>15703</v>
      </c>
      <c r="DM5692" t="str">
        <f t="shared" si="93"/>
        <v>TX267 - Housing Authority of Grandfalls</v>
      </c>
      <c r="DN5692" s="11" t="s">
        <v>15704</v>
      </c>
      <c r="DO5692" t="s">
        <v>5357</v>
      </c>
      <c r="DP5692">
        <v>26</v>
      </c>
    </row>
    <row r="5693" spans="113:120" x14ac:dyDescent="0.25">
      <c r="DI5693" t="s">
        <v>149</v>
      </c>
      <c r="DJ5693" t="s">
        <v>15705</v>
      </c>
      <c r="DK5693" s="3" t="s">
        <v>14699</v>
      </c>
      <c r="DL5693" t="s">
        <v>15706</v>
      </c>
      <c r="DM5693" t="str">
        <f t="shared" si="93"/>
        <v>TX269 - Housing Authority of Goldthwaite</v>
      </c>
      <c r="DN5693" s="11" t="s">
        <v>15707</v>
      </c>
      <c r="DO5693" t="s">
        <v>5357</v>
      </c>
      <c r="DP5693">
        <v>36</v>
      </c>
    </row>
    <row r="5694" spans="113:120" x14ac:dyDescent="0.25">
      <c r="DI5694" t="s">
        <v>149</v>
      </c>
      <c r="DJ5694" t="s">
        <v>15708</v>
      </c>
      <c r="DK5694" s="3" t="s">
        <v>14699</v>
      </c>
      <c r="DL5694" t="s">
        <v>15709</v>
      </c>
      <c r="DM5694" t="str">
        <f t="shared" si="93"/>
        <v>TX270 - Housing Authority of Robert Lee</v>
      </c>
      <c r="DN5694" s="11" t="s">
        <v>15710</v>
      </c>
      <c r="DO5694" t="s">
        <v>5357</v>
      </c>
      <c r="DP5694">
        <v>42</v>
      </c>
    </row>
    <row r="5695" spans="113:120" x14ac:dyDescent="0.25">
      <c r="DI5695" t="s">
        <v>149</v>
      </c>
      <c r="DJ5695" t="s">
        <v>15711</v>
      </c>
      <c r="DK5695" s="3" t="s">
        <v>14699</v>
      </c>
      <c r="DL5695" t="s">
        <v>15712</v>
      </c>
      <c r="DM5695" t="str">
        <f t="shared" si="93"/>
        <v>TX271 - Housing Authority of City of Oglesby</v>
      </c>
      <c r="DN5695" s="11" t="s">
        <v>15713</v>
      </c>
      <c r="DO5695" t="s">
        <v>5357</v>
      </c>
      <c r="DP5695">
        <v>14</v>
      </c>
    </row>
    <row r="5696" spans="113:120" x14ac:dyDescent="0.25">
      <c r="DI5696" t="s">
        <v>149</v>
      </c>
      <c r="DJ5696" t="s">
        <v>15714</v>
      </c>
      <c r="DK5696" s="3" t="s">
        <v>14699</v>
      </c>
      <c r="DL5696" t="s">
        <v>15715</v>
      </c>
      <c r="DM5696" t="str">
        <f t="shared" si="93"/>
        <v>TX272 - Housing Authority of  Alto</v>
      </c>
      <c r="DN5696" s="11" t="s">
        <v>15716</v>
      </c>
      <c r="DO5696" t="s">
        <v>5357</v>
      </c>
      <c r="DP5696">
        <v>67</v>
      </c>
    </row>
    <row r="5697" spans="113:120" x14ac:dyDescent="0.25">
      <c r="DI5697" t="s">
        <v>149</v>
      </c>
      <c r="DJ5697" t="s">
        <v>15717</v>
      </c>
      <c r="DK5697" s="3" t="s">
        <v>14699</v>
      </c>
      <c r="DL5697" t="s">
        <v>15718</v>
      </c>
      <c r="DM5697" t="str">
        <f t="shared" si="93"/>
        <v>TX273 - Housing Authority of Teague</v>
      </c>
      <c r="DN5697" s="11" t="s">
        <v>15719</v>
      </c>
      <c r="DO5697" t="s">
        <v>15720</v>
      </c>
      <c r="DP5697">
        <v>42</v>
      </c>
    </row>
    <row r="5698" spans="113:120" x14ac:dyDescent="0.25">
      <c r="DI5698" t="s">
        <v>149</v>
      </c>
      <c r="DJ5698" t="s">
        <v>15721</v>
      </c>
      <c r="DK5698" s="3" t="s">
        <v>14699</v>
      </c>
      <c r="DL5698" t="s">
        <v>15722</v>
      </c>
      <c r="DM5698" t="str">
        <f t="shared" si="93"/>
        <v>TX274 - Housing Authority of Bartlett</v>
      </c>
      <c r="DN5698" s="11" t="s">
        <v>15723</v>
      </c>
      <c r="DO5698" t="s">
        <v>15724</v>
      </c>
      <c r="DP5698">
        <v>51</v>
      </c>
    </row>
    <row r="5699" spans="113:120" x14ac:dyDescent="0.25">
      <c r="DI5699" t="s">
        <v>149</v>
      </c>
      <c r="DJ5699" t="s">
        <v>15725</v>
      </c>
      <c r="DK5699" s="3" t="s">
        <v>14699</v>
      </c>
      <c r="DL5699" t="s">
        <v>15726</v>
      </c>
      <c r="DM5699" t="str">
        <f t="shared" si="93"/>
        <v>TX275 - Housing Authority of Seagraves</v>
      </c>
      <c r="DN5699" s="11" t="s">
        <v>15727</v>
      </c>
      <c r="DO5699" t="s">
        <v>5357</v>
      </c>
      <c r="DP5699">
        <v>63</v>
      </c>
    </row>
    <row r="5700" spans="113:120" x14ac:dyDescent="0.25">
      <c r="DI5700" t="s">
        <v>149</v>
      </c>
      <c r="DJ5700" t="s">
        <v>15728</v>
      </c>
      <c r="DK5700" s="3" t="s">
        <v>14699</v>
      </c>
      <c r="DL5700" t="s">
        <v>15729</v>
      </c>
      <c r="DM5700" t="str">
        <f t="shared" si="93"/>
        <v>TX276 - Housing Authority of Meridian</v>
      </c>
      <c r="DN5700" s="11" t="s">
        <v>15730</v>
      </c>
      <c r="DO5700" t="s">
        <v>5357</v>
      </c>
      <c r="DP5700">
        <v>40</v>
      </c>
    </row>
    <row r="5701" spans="113:120" x14ac:dyDescent="0.25">
      <c r="DI5701" t="s">
        <v>149</v>
      </c>
      <c r="DJ5701" t="s">
        <v>15731</v>
      </c>
      <c r="DK5701" s="3" t="s">
        <v>14699</v>
      </c>
      <c r="DL5701" t="s">
        <v>15732</v>
      </c>
      <c r="DM5701" t="str">
        <f t="shared" si="93"/>
        <v>TX277 - Housing Authority of Hale Center</v>
      </c>
      <c r="DN5701" s="11" t="s">
        <v>15733</v>
      </c>
      <c r="DO5701" t="s">
        <v>5357</v>
      </c>
      <c r="DP5701">
        <v>44</v>
      </c>
    </row>
    <row r="5702" spans="113:120" x14ac:dyDescent="0.25">
      <c r="DI5702" t="s">
        <v>149</v>
      </c>
      <c r="DJ5702" t="s">
        <v>15734</v>
      </c>
      <c r="DK5702" s="3" t="s">
        <v>14699</v>
      </c>
      <c r="DL5702" t="s">
        <v>15735</v>
      </c>
      <c r="DM5702" t="str">
        <f t="shared" ref="DM5702:DM5765" si="94">CONCATENATE(DJ5702," - ",DL5702)</f>
        <v>TX278 - Housing Authority of Bronte</v>
      </c>
      <c r="DN5702" s="11" t="s">
        <v>15736</v>
      </c>
      <c r="DO5702" t="s">
        <v>15737</v>
      </c>
      <c r="DP5702">
        <v>30</v>
      </c>
    </row>
    <row r="5703" spans="113:120" x14ac:dyDescent="0.25">
      <c r="DI5703" t="s">
        <v>149</v>
      </c>
      <c r="DJ5703" t="s">
        <v>15738</v>
      </c>
      <c r="DK5703" s="3" t="s">
        <v>14699</v>
      </c>
      <c r="DL5703" t="s">
        <v>15739</v>
      </c>
      <c r="DM5703" t="str">
        <f t="shared" si="94"/>
        <v>TX279 - Housing Authority of Eldorado</v>
      </c>
      <c r="DN5703" s="11" t="s">
        <v>15740</v>
      </c>
      <c r="DO5703" t="s">
        <v>15741</v>
      </c>
      <c r="DP5703">
        <v>40</v>
      </c>
    </row>
    <row r="5704" spans="113:120" x14ac:dyDescent="0.25">
      <c r="DI5704" t="s">
        <v>149</v>
      </c>
      <c r="DJ5704" t="s">
        <v>15742</v>
      </c>
      <c r="DK5704" s="3" t="s">
        <v>14699</v>
      </c>
      <c r="DL5704" t="s">
        <v>15743</v>
      </c>
      <c r="DM5704" t="str">
        <f t="shared" si="94"/>
        <v>TX281 - Granger Housing Authority</v>
      </c>
      <c r="DN5704" s="11" t="s">
        <v>15744</v>
      </c>
      <c r="DO5704" t="s">
        <v>15745</v>
      </c>
      <c r="DP5704">
        <v>26</v>
      </c>
    </row>
    <row r="5705" spans="113:120" x14ac:dyDescent="0.25">
      <c r="DI5705" t="s">
        <v>149</v>
      </c>
      <c r="DJ5705" t="s">
        <v>15746</v>
      </c>
      <c r="DK5705" s="3" t="s">
        <v>14699</v>
      </c>
      <c r="DL5705" t="s">
        <v>15747</v>
      </c>
      <c r="DM5705" t="str">
        <f t="shared" si="94"/>
        <v>TX282 - Housing Authority of Kirbyville</v>
      </c>
      <c r="DN5705" s="11" t="s">
        <v>15748</v>
      </c>
      <c r="DO5705" t="s">
        <v>5357</v>
      </c>
      <c r="DP5705">
        <v>84</v>
      </c>
    </row>
    <row r="5706" spans="113:120" x14ac:dyDescent="0.25">
      <c r="DI5706" t="s">
        <v>149</v>
      </c>
      <c r="DJ5706" t="s">
        <v>15749</v>
      </c>
      <c r="DK5706" s="3" t="s">
        <v>14699</v>
      </c>
      <c r="DL5706" t="s">
        <v>15750</v>
      </c>
      <c r="DM5706" t="str">
        <f t="shared" si="94"/>
        <v>TX283 - Housing Authority of Gatesville</v>
      </c>
      <c r="DN5706" s="11" t="s">
        <v>15751</v>
      </c>
      <c r="DO5706" t="s">
        <v>5357</v>
      </c>
      <c r="DP5706">
        <v>84</v>
      </c>
    </row>
    <row r="5707" spans="113:120" x14ac:dyDescent="0.25">
      <c r="DI5707" t="s">
        <v>149</v>
      </c>
      <c r="DJ5707" t="s">
        <v>15752</v>
      </c>
      <c r="DK5707" s="3" t="s">
        <v>14699</v>
      </c>
      <c r="DL5707" t="s">
        <v>15753</v>
      </c>
      <c r="DM5707" t="str">
        <f t="shared" si="94"/>
        <v>TX284 - Housing Authority City of Alpine</v>
      </c>
      <c r="DN5707" s="11" t="s">
        <v>15754</v>
      </c>
      <c r="DO5707" t="s">
        <v>5357</v>
      </c>
      <c r="DP5707">
        <v>50</v>
      </c>
    </row>
    <row r="5708" spans="113:120" x14ac:dyDescent="0.25">
      <c r="DI5708" t="s">
        <v>149</v>
      </c>
      <c r="DJ5708" t="s">
        <v>15755</v>
      </c>
      <c r="DK5708" s="3" t="s">
        <v>14699</v>
      </c>
      <c r="DL5708" t="s">
        <v>15756</v>
      </c>
      <c r="DM5708" t="str">
        <f t="shared" si="94"/>
        <v>TX286 - Housing Authority of Memphis</v>
      </c>
      <c r="DN5708" s="11" t="s">
        <v>15757</v>
      </c>
      <c r="DO5708" t="s">
        <v>14326</v>
      </c>
      <c r="DP5708">
        <v>80</v>
      </c>
    </row>
    <row r="5709" spans="113:120" x14ac:dyDescent="0.25">
      <c r="DI5709" t="s">
        <v>149</v>
      </c>
      <c r="DJ5709" t="s">
        <v>15758</v>
      </c>
      <c r="DK5709" s="3" t="s">
        <v>14699</v>
      </c>
      <c r="DL5709" t="s">
        <v>15759</v>
      </c>
      <c r="DM5709" t="str">
        <f t="shared" si="94"/>
        <v>TX287 - Housing Authority of Como</v>
      </c>
      <c r="DN5709" s="11" t="s">
        <v>15760</v>
      </c>
      <c r="DO5709" t="s">
        <v>5357</v>
      </c>
      <c r="DP5709">
        <v>16</v>
      </c>
    </row>
    <row r="5710" spans="113:120" x14ac:dyDescent="0.25">
      <c r="DI5710" t="s">
        <v>149</v>
      </c>
      <c r="DJ5710" t="s">
        <v>15761</v>
      </c>
      <c r="DK5710" s="3" t="s">
        <v>14699</v>
      </c>
      <c r="DL5710" t="s">
        <v>15762</v>
      </c>
      <c r="DM5710" t="str">
        <f t="shared" si="94"/>
        <v>TX288 - Housing Authority of Winnsboro</v>
      </c>
      <c r="DN5710" s="11" t="s">
        <v>15763</v>
      </c>
      <c r="DO5710" t="s">
        <v>5357</v>
      </c>
      <c r="DP5710">
        <v>44</v>
      </c>
    </row>
    <row r="5711" spans="113:120" x14ac:dyDescent="0.25">
      <c r="DI5711" t="s">
        <v>149</v>
      </c>
      <c r="DJ5711" t="s">
        <v>15764</v>
      </c>
      <c r="DK5711" s="3" t="s">
        <v>14699</v>
      </c>
      <c r="DL5711" t="s">
        <v>15765</v>
      </c>
      <c r="DM5711" t="str">
        <f t="shared" si="94"/>
        <v>TX289 - Housing Authority of the City of Cumby</v>
      </c>
      <c r="DN5711" s="11" t="s">
        <v>15766</v>
      </c>
      <c r="DO5711" t="s">
        <v>5357</v>
      </c>
      <c r="DP5711">
        <v>9</v>
      </c>
    </row>
    <row r="5712" spans="113:120" x14ac:dyDescent="0.25">
      <c r="DI5712" t="s">
        <v>149</v>
      </c>
      <c r="DJ5712" t="s">
        <v>15767</v>
      </c>
      <c r="DK5712" s="3" t="s">
        <v>14699</v>
      </c>
      <c r="DL5712" t="s">
        <v>15768</v>
      </c>
      <c r="DM5712" t="str">
        <f t="shared" si="94"/>
        <v>TX290 - Housing Authority of Strawn</v>
      </c>
      <c r="DN5712" s="11" t="s">
        <v>15769</v>
      </c>
      <c r="DO5712" t="s">
        <v>15768</v>
      </c>
      <c r="DP5712">
        <v>20</v>
      </c>
    </row>
    <row r="5713" spans="113:120" x14ac:dyDescent="0.25">
      <c r="DI5713" t="s">
        <v>149</v>
      </c>
      <c r="DJ5713" t="s">
        <v>15770</v>
      </c>
      <c r="DK5713" s="3" t="s">
        <v>14699</v>
      </c>
      <c r="DL5713" t="s">
        <v>15771</v>
      </c>
      <c r="DM5713" t="str">
        <f t="shared" si="94"/>
        <v>TX291 - Housing Authority of Grapevine</v>
      </c>
      <c r="DN5713" s="11" t="s">
        <v>15772</v>
      </c>
      <c r="DO5713" t="s">
        <v>5357</v>
      </c>
      <c r="DP5713">
        <v>98</v>
      </c>
    </row>
    <row r="5714" spans="113:120" x14ac:dyDescent="0.25">
      <c r="DI5714" t="s">
        <v>149</v>
      </c>
      <c r="DJ5714" t="s">
        <v>15773</v>
      </c>
      <c r="DK5714" s="3" t="s">
        <v>14699</v>
      </c>
      <c r="DL5714" t="s">
        <v>15774</v>
      </c>
      <c r="DM5714" t="str">
        <f t="shared" si="94"/>
        <v>TX293 - Housing Authority of Rankin</v>
      </c>
      <c r="DN5714" s="11" t="s">
        <v>15775</v>
      </c>
      <c r="DO5714" t="s">
        <v>15776</v>
      </c>
      <c r="DP5714">
        <v>10</v>
      </c>
    </row>
    <row r="5715" spans="113:120" x14ac:dyDescent="0.25">
      <c r="DI5715" t="s">
        <v>149</v>
      </c>
      <c r="DJ5715" t="s">
        <v>15777</v>
      </c>
      <c r="DK5715" s="3" t="s">
        <v>14699</v>
      </c>
      <c r="DL5715" t="s">
        <v>15778</v>
      </c>
      <c r="DM5715" t="str">
        <f t="shared" si="94"/>
        <v>TX295 - Housing Authority of the City of Grapeland</v>
      </c>
      <c r="DN5715" s="11" t="s">
        <v>15779</v>
      </c>
      <c r="DO5715" t="s">
        <v>5357</v>
      </c>
      <c r="DP5715">
        <v>60</v>
      </c>
    </row>
    <row r="5716" spans="113:120" x14ac:dyDescent="0.25">
      <c r="DI5716" t="s">
        <v>149</v>
      </c>
      <c r="DJ5716" t="s">
        <v>15780</v>
      </c>
      <c r="DK5716" s="3" t="s">
        <v>14699</v>
      </c>
      <c r="DL5716" t="s">
        <v>15781</v>
      </c>
      <c r="DM5716" t="str">
        <f t="shared" si="94"/>
        <v>TX296 - Schulenburg Housing Authority</v>
      </c>
      <c r="DN5716" s="11" t="s">
        <v>15782</v>
      </c>
      <c r="DO5716" t="s">
        <v>15783</v>
      </c>
      <c r="DP5716">
        <v>36</v>
      </c>
    </row>
    <row r="5717" spans="113:120" x14ac:dyDescent="0.25">
      <c r="DI5717" t="s">
        <v>149</v>
      </c>
      <c r="DJ5717" t="s">
        <v>15784</v>
      </c>
      <c r="DK5717" s="3" t="s">
        <v>14699</v>
      </c>
      <c r="DL5717" t="s">
        <v>15785</v>
      </c>
      <c r="DM5717" t="str">
        <f t="shared" si="94"/>
        <v>TX297 - Flatonia Housing Authority</v>
      </c>
      <c r="DN5717" s="11" t="s">
        <v>15786</v>
      </c>
      <c r="DO5717" t="s">
        <v>15293</v>
      </c>
      <c r="DP5717">
        <v>20</v>
      </c>
    </row>
    <row r="5718" spans="113:120" x14ac:dyDescent="0.25">
      <c r="DI5718" t="s">
        <v>149</v>
      </c>
      <c r="DJ5718" t="s">
        <v>15787</v>
      </c>
      <c r="DK5718" s="3" t="s">
        <v>14699</v>
      </c>
      <c r="DL5718" t="s">
        <v>15788</v>
      </c>
      <c r="DM5718" t="str">
        <f t="shared" si="94"/>
        <v>TX298 - Housing Authority  the City of Mineral Wells</v>
      </c>
      <c r="DN5718" s="11" t="s">
        <v>15789</v>
      </c>
      <c r="DO5718" t="s">
        <v>5357</v>
      </c>
      <c r="DP5718">
        <v>58</v>
      </c>
    </row>
    <row r="5719" spans="113:120" x14ac:dyDescent="0.25">
      <c r="DI5719" t="s">
        <v>149</v>
      </c>
      <c r="DJ5719" t="s">
        <v>15790</v>
      </c>
      <c r="DK5719" s="3" t="s">
        <v>14699</v>
      </c>
      <c r="DL5719" t="s">
        <v>15791</v>
      </c>
      <c r="DM5719" t="str">
        <f t="shared" si="94"/>
        <v>TX300 - Carrizo Springs Housing Authority</v>
      </c>
      <c r="DN5719" s="11" t="s">
        <v>15792</v>
      </c>
      <c r="DO5719" t="s">
        <v>5357</v>
      </c>
      <c r="DP5719">
        <v>81</v>
      </c>
    </row>
    <row r="5720" spans="113:120" x14ac:dyDescent="0.25">
      <c r="DI5720" t="s">
        <v>149</v>
      </c>
      <c r="DJ5720" t="s">
        <v>15793</v>
      </c>
      <c r="DK5720" s="3" t="s">
        <v>14699</v>
      </c>
      <c r="DL5720" t="s">
        <v>15794</v>
      </c>
      <c r="DM5720" t="str">
        <f t="shared" si="94"/>
        <v>TX301 - Housing Authority of Thorndale</v>
      </c>
      <c r="DN5720" s="11" t="s">
        <v>15795</v>
      </c>
      <c r="DO5720" t="s">
        <v>15796</v>
      </c>
      <c r="DP5720">
        <v>24</v>
      </c>
    </row>
    <row r="5721" spans="113:120" x14ac:dyDescent="0.25">
      <c r="DI5721" t="s">
        <v>149</v>
      </c>
      <c r="DJ5721" t="s">
        <v>15797</v>
      </c>
      <c r="DK5721" s="3" t="s">
        <v>14699</v>
      </c>
      <c r="DL5721" t="s">
        <v>15798</v>
      </c>
      <c r="DM5721" t="str">
        <f t="shared" si="94"/>
        <v>TX303 - Seguin Housing Authority</v>
      </c>
      <c r="DN5721" s="11" t="s">
        <v>15799</v>
      </c>
      <c r="DO5721" t="s">
        <v>15800</v>
      </c>
      <c r="DP5721">
        <v>188</v>
      </c>
    </row>
    <row r="5722" spans="113:120" x14ac:dyDescent="0.25">
      <c r="DI5722" t="s">
        <v>149</v>
      </c>
      <c r="DJ5722" t="s">
        <v>15801</v>
      </c>
      <c r="DK5722" s="3" t="s">
        <v>14699</v>
      </c>
      <c r="DL5722" t="s">
        <v>15802</v>
      </c>
      <c r="DM5722" t="str">
        <f t="shared" si="94"/>
        <v>TX304 - Housing Authority of the City of Bellville</v>
      </c>
      <c r="DN5722" s="11" t="s">
        <v>15803</v>
      </c>
      <c r="DO5722" t="s">
        <v>5357</v>
      </c>
      <c r="DP5722">
        <v>34</v>
      </c>
    </row>
    <row r="5723" spans="113:120" x14ac:dyDescent="0.25">
      <c r="DI5723" t="s">
        <v>149</v>
      </c>
      <c r="DJ5723" t="s">
        <v>15804</v>
      </c>
      <c r="DK5723" s="3" t="s">
        <v>14699</v>
      </c>
      <c r="DL5723" t="s">
        <v>15805</v>
      </c>
      <c r="DM5723" t="str">
        <f t="shared" si="94"/>
        <v>TX305 - Housing Authority of Kerens</v>
      </c>
      <c r="DN5723" s="11" t="s">
        <v>15806</v>
      </c>
      <c r="DO5723" t="s">
        <v>5357</v>
      </c>
      <c r="DP5723">
        <v>56</v>
      </c>
    </row>
    <row r="5724" spans="113:120" x14ac:dyDescent="0.25">
      <c r="DI5724" t="s">
        <v>149</v>
      </c>
      <c r="DJ5724" t="s">
        <v>15807</v>
      </c>
      <c r="DK5724" s="3" t="s">
        <v>14699</v>
      </c>
      <c r="DL5724" t="s">
        <v>15808</v>
      </c>
      <c r="DM5724" t="str">
        <f t="shared" si="94"/>
        <v>TX306 - Housing Authority of Junction</v>
      </c>
      <c r="DN5724" s="11" t="s">
        <v>15809</v>
      </c>
      <c r="DO5724" t="s">
        <v>15810</v>
      </c>
      <c r="DP5724">
        <v>40</v>
      </c>
    </row>
    <row r="5725" spans="113:120" x14ac:dyDescent="0.25">
      <c r="DI5725" t="s">
        <v>149</v>
      </c>
      <c r="DJ5725" t="s">
        <v>15811</v>
      </c>
      <c r="DK5725" s="3" t="s">
        <v>14699</v>
      </c>
      <c r="DL5725" t="s">
        <v>15812</v>
      </c>
      <c r="DM5725" t="str">
        <f t="shared" si="94"/>
        <v>TX307 - Housing Authority of Caddo Mills</v>
      </c>
      <c r="DN5725" s="11" t="s">
        <v>15813</v>
      </c>
      <c r="DO5725" t="s">
        <v>5357</v>
      </c>
      <c r="DP5725">
        <v>20</v>
      </c>
    </row>
    <row r="5726" spans="113:120" x14ac:dyDescent="0.25">
      <c r="DI5726" t="s">
        <v>149</v>
      </c>
      <c r="DJ5726" t="s">
        <v>15814</v>
      </c>
      <c r="DK5726" s="3" t="s">
        <v>14699</v>
      </c>
      <c r="DL5726" t="s">
        <v>15815</v>
      </c>
      <c r="DM5726" t="str">
        <f t="shared" si="94"/>
        <v>TX308 - Housing Authority of the City of Crowell</v>
      </c>
      <c r="DN5726" s="11" t="s">
        <v>15816</v>
      </c>
      <c r="DO5726" t="s">
        <v>5357</v>
      </c>
      <c r="DP5726">
        <v>30</v>
      </c>
    </row>
    <row r="5727" spans="113:120" x14ac:dyDescent="0.25">
      <c r="DI5727" t="s">
        <v>149</v>
      </c>
      <c r="DJ5727" t="s">
        <v>15817</v>
      </c>
      <c r="DK5727" s="3" t="s">
        <v>14699</v>
      </c>
      <c r="DL5727" t="s">
        <v>15818</v>
      </c>
      <c r="DM5727" t="str">
        <f t="shared" si="94"/>
        <v>TX309 - Cuero Housing Authority</v>
      </c>
      <c r="DN5727" s="11" t="s">
        <v>15819</v>
      </c>
      <c r="DO5727" t="s">
        <v>5357</v>
      </c>
      <c r="DP5727">
        <v>170</v>
      </c>
    </row>
    <row r="5728" spans="113:120" x14ac:dyDescent="0.25">
      <c r="DI5728" t="s">
        <v>149</v>
      </c>
      <c r="DJ5728" t="s">
        <v>15820</v>
      </c>
      <c r="DK5728" s="3" t="s">
        <v>14699</v>
      </c>
      <c r="DL5728" t="s">
        <v>15821</v>
      </c>
      <c r="DM5728" t="str">
        <f t="shared" si="94"/>
        <v>TX310 - Housing Authority of Avery</v>
      </c>
      <c r="DN5728" s="11" t="s">
        <v>15822</v>
      </c>
      <c r="DO5728" t="s">
        <v>15823</v>
      </c>
      <c r="DP5728">
        <v>22</v>
      </c>
    </row>
    <row r="5729" spans="113:120" x14ac:dyDescent="0.25">
      <c r="DI5729" t="s">
        <v>149</v>
      </c>
      <c r="DJ5729" t="s">
        <v>15824</v>
      </c>
      <c r="DK5729" s="3" t="s">
        <v>14699</v>
      </c>
      <c r="DL5729" t="s">
        <v>15825</v>
      </c>
      <c r="DM5729" t="str">
        <f t="shared" si="94"/>
        <v>TX311 - Housing Authority of Whitesboro</v>
      </c>
      <c r="DN5729" s="11" t="s">
        <v>15826</v>
      </c>
      <c r="DO5729" t="s">
        <v>15827</v>
      </c>
      <c r="DP5729">
        <v>72</v>
      </c>
    </row>
    <row r="5730" spans="113:120" x14ac:dyDescent="0.25">
      <c r="DI5730" t="s">
        <v>149</v>
      </c>
      <c r="DJ5730" t="s">
        <v>15828</v>
      </c>
      <c r="DK5730" s="3" t="s">
        <v>14699</v>
      </c>
      <c r="DL5730" t="s">
        <v>15829</v>
      </c>
      <c r="DM5730" t="str">
        <f t="shared" si="94"/>
        <v>TX312 - Yorktown Housing Authority</v>
      </c>
      <c r="DN5730" s="11" t="s">
        <v>15830</v>
      </c>
      <c r="DO5730" t="s">
        <v>15831</v>
      </c>
      <c r="DP5730">
        <v>52</v>
      </c>
    </row>
    <row r="5731" spans="113:120" x14ac:dyDescent="0.25">
      <c r="DI5731" t="s">
        <v>149</v>
      </c>
      <c r="DJ5731" t="s">
        <v>15832</v>
      </c>
      <c r="DK5731" s="3" t="s">
        <v>14699</v>
      </c>
      <c r="DL5731" t="s">
        <v>15833</v>
      </c>
      <c r="DM5731" t="str">
        <f t="shared" si="94"/>
        <v>TX313 - Aransas Pass Housing Authority</v>
      </c>
      <c r="DN5731" s="11" t="s">
        <v>15834</v>
      </c>
      <c r="DO5731" t="s">
        <v>15835</v>
      </c>
      <c r="DP5731">
        <v>118</v>
      </c>
    </row>
    <row r="5732" spans="113:120" x14ac:dyDescent="0.25">
      <c r="DI5732" t="s">
        <v>149</v>
      </c>
      <c r="DJ5732" t="s">
        <v>15836</v>
      </c>
      <c r="DK5732" s="3" t="s">
        <v>14699</v>
      </c>
      <c r="DL5732" t="s">
        <v>15837</v>
      </c>
      <c r="DM5732" t="str">
        <f t="shared" si="94"/>
        <v>TX316 - Housing Authority of Balmorhea</v>
      </c>
      <c r="DN5732" s="11" t="s">
        <v>15838</v>
      </c>
      <c r="DO5732" t="s">
        <v>15839</v>
      </c>
      <c r="DP5732">
        <v>22</v>
      </c>
    </row>
    <row r="5733" spans="113:120" x14ac:dyDescent="0.25">
      <c r="DI5733" t="s">
        <v>149</v>
      </c>
      <c r="DJ5733" t="s">
        <v>15840</v>
      </c>
      <c r="DK5733" s="3" t="s">
        <v>14699</v>
      </c>
      <c r="DL5733" t="s">
        <v>15841</v>
      </c>
      <c r="DM5733" t="str">
        <f t="shared" si="94"/>
        <v>TX317 - Ingleside Housing Authority</v>
      </c>
      <c r="DN5733" s="11" t="s">
        <v>15842</v>
      </c>
      <c r="DO5733" t="s">
        <v>15843</v>
      </c>
      <c r="DP5733">
        <v>98</v>
      </c>
    </row>
    <row r="5734" spans="113:120" x14ac:dyDescent="0.25">
      <c r="DI5734" t="s">
        <v>149</v>
      </c>
      <c r="DJ5734" t="s">
        <v>15844</v>
      </c>
      <c r="DK5734" s="3" t="s">
        <v>14699</v>
      </c>
      <c r="DL5734" t="s">
        <v>15845</v>
      </c>
      <c r="DM5734" t="str">
        <f t="shared" si="94"/>
        <v>TX320 - Housing Authority of Pecos</v>
      </c>
      <c r="DN5734" s="11" t="s">
        <v>15846</v>
      </c>
      <c r="DO5734" t="s">
        <v>15847</v>
      </c>
      <c r="DP5734">
        <v>130</v>
      </c>
    </row>
    <row r="5735" spans="113:120" x14ac:dyDescent="0.25">
      <c r="DI5735" t="s">
        <v>149</v>
      </c>
      <c r="DJ5735" t="s">
        <v>15848</v>
      </c>
      <c r="DK5735" s="3" t="s">
        <v>14699</v>
      </c>
      <c r="DL5735" t="s">
        <v>15849</v>
      </c>
      <c r="DM5735" t="str">
        <f t="shared" si="94"/>
        <v>TX321 - Housing Authority of Coleman</v>
      </c>
      <c r="DN5735" s="11" t="s">
        <v>15850</v>
      </c>
      <c r="DO5735" t="s">
        <v>15851</v>
      </c>
      <c r="DP5735">
        <v>99</v>
      </c>
    </row>
    <row r="5736" spans="113:120" x14ac:dyDescent="0.25">
      <c r="DI5736" t="s">
        <v>149</v>
      </c>
      <c r="DJ5736" t="s">
        <v>15852</v>
      </c>
      <c r="DK5736" s="3" t="s">
        <v>14699</v>
      </c>
      <c r="DL5736" t="s">
        <v>15853</v>
      </c>
      <c r="DM5736" t="str">
        <f t="shared" si="94"/>
        <v>TX322 - Round Rock Housing Authority</v>
      </c>
      <c r="DN5736" s="11" t="s">
        <v>15854</v>
      </c>
      <c r="DO5736" t="s">
        <v>15855</v>
      </c>
      <c r="DP5736">
        <v>100</v>
      </c>
    </row>
    <row r="5737" spans="113:120" x14ac:dyDescent="0.25">
      <c r="DI5737" t="s">
        <v>149</v>
      </c>
      <c r="DJ5737" t="s">
        <v>15856</v>
      </c>
      <c r="DK5737" s="3" t="s">
        <v>14699</v>
      </c>
      <c r="DL5737" t="s">
        <v>15857</v>
      </c>
      <c r="DM5737" t="str">
        <f t="shared" si="94"/>
        <v>TX323 - Falls City Housing Authority</v>
      </c>
      <c r="DN5737" s="11" t="s">
        <v>15858</v>
      </c>
      <c r="DO5737" t="s">
        <v>15859</v>
      </c>
      <c r="DP5737">
        <v>8</v>
      </c>
    </row>
    <row r="5738" spans="113:120" x14ac:dyDescent="0.25">
      <c r="DI5738" t="s">
        <v>149</v>
      </c>
      <c r="DJ5738" t="s">
        <v>15860</v>
      </c>
      <c r="DK5738" s="3" t="s">
        <v>14699</v>
      </c>
      <c r="DL5738" t="s">
        <v>15861</v>
      </c>
      <c r="DM5738" t="str">
        <f t="shared" si="94"/>
        <v>TX325 - Housing Authority of Throckmorton</v>
      </c>
      <c r="DN5738" s="11" t="s">
        <v>15862</v>
      </c>
      <c r="DO5738" t="s">
        <v>15863</v>
      </c>
      <c r="DP5738">
        <v>32</v>
      </c>
    </row>
    <row r="5739" spans="113:120" x14ac:dyDescent="0.25">
      <c r="DI5739" t="s">
        <v>149</v>
      </c>
      <c r="DJ5739" t="s">
        <v>15864</v>
      </c>
      <c r="DK5739" s="3" t="s">
        <v>14699</v>
      </c>
      <c r="DL5739" t="s">
        <v>15865</v>
      </c>
      <c r="DM5739" t="str">
        <f t="shared" si="94"/>
        <v>TX326 - Yoakum Housing Authority</v>
      </c>
      <c r="DN5739" s="11" t="s">
        <v>15866</v>
      </c>
      <c r="DO5739" t="s">
        <v>15867</v>
      </c>
      <c r="DP5739">
        <v>90</v>
      </c>
    </row>
    <row r="5740" spans="113:120" x14ac:dyDescent="0.25">
      <c r="DI5740" t="s">
        <v>149</v>
      </c>
      <c r="DJ5740" t="s">
        <v>15868</v>
      </c>
      <c r="DK5740" s="3" t="s">
        <v>14699</v>
      </c>
      <c r="DL5740" t="s">
        <v>15869</v>
      </c>
      <c r="DM5740" t="str">
        <f t="shared" si="94"/>
        <v>TX327 - Housing Authority of the City of Abilene</v>
      </c>
      <c r="DN5740" s="11" t="s">
        <v>15870</v>
      </c>
      <c r="DO5740" t="s">
        <v>15871</v>
      </c>
      <c r="DP5740">
        <v>213</v>
      </c>
    </row>
    <row r="5741" spans="113:120" x14ac:dyDescent="0.25">
      <c r="DI5741" t="s">
        <v>149</v>
      </c>
      <c r="DJ5741" t="s">
        <v>15872</v>
      </c>
      <c r="DK5741" s="3" t="s">
        <v>14699</v>
      </c>
      <c r="DL5741" t="s">
        <v>15873</v>
      </c>
      <c r="DM5741" t="str">
        <f t="shared" si="94"/>
        <v>TX328 - Llano Housing Authority</v>
      </c>
      <c r="DN5741" s="11" t="s">
        <v>15874</v>
      </c>
      <c r="DO5741" t="s">
        <v>5357</v>
      </c>
      <c r="DP5741">
        <v>50</v>
      </c>
    </row>
    <row r="5742" spans="113:120" x14ac:dyDescent="0.25">
      <c r="DI5742" t="s">
        <v>149</v>
      </c>
      <c r="DJ5742" t="s">
        <v>15875</v>
      </c>
      <c r="DK5742" s="3" t="s">
        <v>14699</v>
      </c>
      <c r="DL5742" t="s">
        <v>15876</v>
      </c>
      <c r="DM5742" t="str">
        <f t="shared" si="94"/>
        <v>TX329 - Housing Authority of the City of Winters</v>
      </c>
      <c r="DN5742" s="11" t="s">
        <v>15877</v>
      </c>
      <c r="DO5742" t="s">
        <v>15878</v>
      </c>
      <c r="DP5742">
        <v>68</v>
      </c>
    </row>
    <row r="5743" spans="113:120" x14ac:dyDescent="0.25">
      <c r="DI5743" t="s">
        <v>149</v>
      </c>
      <c r="DJ5743" t="s">
        <v>15879</v>
      </c>
      <c r="DK5743" s="3" t="s">
        <v>14699</v>
      </c>
      <c r="DL5743" t="s">
        <v>15880</v>
      </c>
      <c r="DM5743" t="str">
        <f t="shared" si="94"/>
        <v>TX330 - Housing Authority of the City of Brenham</v>
      </c>
      <c r="DN5743" s="11" t="s">
        <v>15881</v>
      </c>
      <c r="DO5743" t="s">
        <v>15882</v>
      </c>
      <c r="DP5743">
        <v>70</v>
      </c>
    </row>
    <row r="5744" spans="113:120" x14ac:dyDescent="0.25">
      <c r="DI5744" t="s">
        <v>149</v>
      </c>
      <c r="DJ5744" t="s">
        <v>15883</v>
      </c>
      <c r="DK5744" s="3" t="s">
        <v>14699</v>
      </c>
      <c r="DL5744" t="s">
        <v>15884</v>
      </c>
      <c r="DM5744" t="str">
        <f t="shared" si="94"/>
        <v>TX332 - Housing Authority of the City of Pearsall</v>
      </c>
      <c r="DN5744" s="11" t="s">
        <v>15885</v>
      </c>
      <c r="DO5744" t="s">
        <v>5357</v>
      </c>
      <c r="DP5744">
        <v>80</v>
      </c>
    </row>
    <row r="5745" spans="113:120" x14ac:dyDescent="0.25">
      <c r="DI5745" t="s">
        <v>149</v>
      </c>
      <c r="DJ5745" t="s">
        <v>15886</v>
      </c>
      <c r="DK5745" s="3" t="s">
        <v>14699</v>
      </c>
      <c r="DL5745" t="s">
        <v>15887</v>
      </c>
      <c r="DM5745" t="str">
        <f t="shared" si="94"/>
        <v>TX333 - Housing Authority of Mart</v>
      </c>
      <c r="DN5745" s="11" t="s">
        <v>15888</v>
      </c>
      <c r="DO5745" t="s">
        <v>5357</v>
      </c>
      <c r="DP5745">
        <v>32</v>
      </c>
    </row>
    <row r="5746" spans="113:120" x14ac:dyDescent="0.25">
      <c r="DI5746" t="s">
        <v>149</v>
      </c>
      <c r="DJ5746" t="s">
        <v>15889</v>
      </c>
      <c r="DK5746" s="3" t="s">
        <v>14699</v>
      </c>
      <c r="DL5746" t="s">
        <v>15890</v>
      </c>
      <c r="DM5746" t="str">
        <f t="shared" si="94"/>
        <v>TX334 - Housing Authority of the City of San Saba</v>
      </c>
      <c r="DN5746" s="11" t="s">
        <v>15891</v>
      </c>
      <c r="DO5746" t="s">
        <v>5357</v>
      </c>
      <c r="DP5746">
        <v>50</v>
      </c>
    </row>
    <row r="5747" spans="113:120" x14ac:dyDescent="0.25">
      <c r="DI5747" t="s">
        <v>149</v>
      </c>
      <c r="DJ5747" t="s">
        <v>15892</v>
      </c>
      <c r="DK5747" s="3" t="s">
        <v>14699</v>
      </c>
      <c r="DL5747" t="s">
        <v>15893</v>
      </c>
      <c r="DM5747" t="str">
        <f t="shared" si="94"/>
        <v>TX335 - Cotulla Housing Authority</v>
      </c>
      <c r="DN5747" s="11" t="s">
        <v>15894</v>
      </c>
      <c r="DO5747" t="s">
        <v>15285</v>
      </c>
      <c r="DP5747">
        <v>60</v>
      </c>
    </row>
    <row r="5748" spans="113:120" x14ac:dyDescent="0.25">
      <c r="DI5748" t="s">
        <v>149</v>
      </c>
      <c r="DJ5748" t="s">
        <v>15895</v>
      </c>
      <c r="DK5748" s="3" t="s">
        <v>14699</v>
      </c>
      <c r="DL5748" t="s">
        <v>15896</v>
      </c>
      <c r="DM5748" t="str">
        <f t="shared" si="94"/>
        <v>TX336 - Housing Authority of Grand Saline</v>
      </c>
      <c r="DN5748" s="11" t="s">
        <v>15897</v>
      </c>
      <c r="DO5748" t="s">
        <v>5357</v>
      </c>
      <c r="DP5748">
        <v>103</v>
      </c>
    </row>
    <row r="5749" spans="113:120" x14ac:dyDescent="0.25">
      <c r="DI5749" t="s">
        <v>149</v>
      </c>
      <c r="DJ5749" t="s">
        <v>15898</v>
      </c>
      <c r="DK5749" s="3" t="s">
        <v>14699</v>
      </c>
      <c r="DL5749" t="s">
        <v>5737</v>
      </c>
      <c r="DM5749" t="str">
        <f t="shared" si="94"/>
        <v>TX337 - Housing Authority of Mount Vernon</v>
      </c>
      <c r="DN5749" s="11" t="s">
        <v>15899</v>
      </c>
      <c r="DO5749" t="s">
        <v>4848</v>
      </c>
      <c r="DP5749">
        <v>57</v>
      </c>
    </row>
    <row r="5750" spans="113:120" x14ac:dyDescent="0.25">
      <c r="DI5750" t="s">
        <v>149</v>
      </c>
      <c r="DJ5750" t="s">
        <v>15900</v>
      </c>
      <c r="DK5750" s="3" t="s">
        <v>14699</v>
      </c>
      <c r="DL5750" t="s">
        <v>15901</v>
      </c>
      <c r="DM5750" t="str">
        <f t="shared" si="94"/>
        <v>TX339 - Housing Authority of Clifton</v>
      </c>
      <c r="DN5750" s="11" t="s">
        <v>15902</v>
      </c>
      <c r="DO5750" t="s">
        <v>15903</v>
      </c>
      <c r="DP5750">
        <v>32</v>
      </c>
    </row>
    <row r="5751" spans="113:120" x14ac:dyDescent="0.25">
      <c r="DI5751" t="s">
        <v>149</v>
      </c>
      <c r="DJ5751" t="s">
        <v>15904</v>
      </c>
      <c r="DK5751" s="3" t="s">
        <v>14699</v>
      </c>
      <c r="DL5751" t="s">
        <v>3512</v>
      </c>
      <c r="DM5751" t="str">
        <f t="shared" si="94"/>
        <v>TX340 - Housing Authority of the City of Franklin</v>
      </c>
      <c r="DN5751" s="11" t="s">
        <v>15905</v>
      </c>
      <c r="DO5751" t="s">
        <v>5357</v>
      </c>
      <c r="DP5751">
        <v>36</v>
      </c>
    </row>
    <row r="5752" spans="113:120" x14ac:dyDescent="0.25">
      <c r="DI5752" t="s">
        <v>149</v>
      </c>
      <c r="DJ5752" t="s">
        <v>15906</v>
      </c>
      <c r="DK5752" s="3" t="s">
        <v>14699</v>
      </c>
      <c r="DL5752" t="s">
        <v>15907</v>
      </c>
      <c r="DM5752" t="str">
        <f t="shared" si="94"/>
        <v>TX342 - Housing Authority of Ferris</v>
      </c>
      <c r="DN5752" s="11" t="s">
        <v>15908</v>
      </c>
      <c r="DO5752" t="s">
        <v>5357</v>
      </c>
      <c r="DP5752">
        <v>36</v>
      </c>
    </row>
    <row r="5753" spans="113:120" x14ac:dyDescent="0.25">
      <c r="DI5753" t="s">
        <v>149</v>
      </c>
      <c r="DJ5753" t="s">
        <v>15909</v>
      </c>
      <c r="DK5753" s="3" t="s">
        <v>14699</v>
      </c>
      <c r="DL5753" t="s">
        <v>15910</v>
      </c>
      <c r="DM5753" t="str">
        <f t="shared" si="94"/>
        <v>TX343 - New Braunfels Housing Authority</v>
      </c>
      <c r="DN5753" s="11" t="s">
        <v>15911</v>
      </c>
      <c r="DO5753" t="s">
        <v>15912</v>
      </c>
      <c r="DP5753">
        <v>170</v>
      </c>
    </row>
    <row r="5754" spans="113:120" x14ac:dyDescent="0.25">
      <c r="DI5754" t="s">
        <v>149</v>
      </c>
      <c r="DJ5754" t="s">
        <v>15913</v>
      </c>
      <c r="DK5754" s="3" t="s">
        <v>14699</v>
      </c>
      <c r="DL5754" t="s">
        <v>15914</v>
      </c>
      <c r="DM5754" t="str">
        <f t="shared" si="94"/>
        <v>TX344 - Housing Authority of Van</v>
      </c>
      <c r="DN5754" s="11" t="s">
        <v>15915</v>
      </c>
      <c r="DO5754" t="s">
        <v>15916</v>
      </c>
      <c r="DP5754">
        <v>30</v>
      </c>
    </row>
    <row r="5755" spans="113:120" x14ac:dyDescent="0.25">
      <c r="DI5755" t="s">
        <v>149</v>
      </c>
      <c r="DJ5755" t="s">
        <v>15917</v>
      </c>
      <c r="DK5755" s="3" t="s">
        <v>14699</v>
      </c>
      <c r="DL5755" t="s">
        <v>15918</v>
      </c>
      <c r="DM5755" t="str">
        <f t="shared" si="94"/>
        <v>TX345 - Housing Authority of Lometa</v>
      </c>
      <c r="DN5755" s="11" t="s">
        <v>15919</v>
      </c>
      <c r="DO5755" t="s">
        <v>5357</v>
      </c>
      <c r="DP5755">
        <v>20</v>
      </c>
    </row>
    <row r="5756" spans="113:120" x14ac:dyDescent="0.25">
      <c r="DI5756" t="s">
        <v>149</v>
      </c>
      <c r="DJ5756" t="s">
        <v>15920</v>
      </c>
      <c r="DK5756" s="3" t="s">
        <v>14699</v>
      </c>
      <c r="DL5756" t="s">
        <v>15921</v>
      </c>
      <c r="DM5756" t="str">
        <f t="shared" si="94"/>
        <v>TX348 - Housing Authority of Huntington</v>
      </c>
      <c r="DN5756" s="11" t="s">
        <v>15922</v>
      </c>
      <c r="DO5756" t="s">
        <v>5357</v>
      </c>
      <c r="DP5756">
        <v>60</v>
      </c>
    </row>
    <row r="5757" spans="113:120" x14ac:dyDescent="0.25">
      <c r="DI5757" t="s">
        <v>149</v>
      </c>
      <c r="DJ5757" t="s">
        <v>15923</v>
      </c>
      <c r="DK5757" s="3" t="s">
        <v>14699</v>
      </c>
      <c r="DL5757" t="s">
        <v>15924</v>
      </c>
      <c r="DM5757" t="str">
        <f t="shared" si="94"/>
        <v>TX350 - Schertz Housing Authority</v>
      </c>
      <c r="DN5757" s="11" t="s">
        <v>15925</v>
      </c>
      <c r="DO5757" t="s">
        <v>15926</v>
      </c>
      <c r="DP5757">
        <v>76</v>
      </c>
    </row>
    <row r="5758" spans="113:120" x14ac:dyDescent="0.25">
      <c r="DI5758" t="s">
        <v>149</v>
      </c>
      <c r="DJ5758" t="s">
        <v>15927</v>
      </c>
      <c r="DK5758" s="3" t="s">
        <v>14699</v>
      </c>
      <c r="DL5758" t="s">
        <v>15928</v>
      </c>
      <c r="DM5758" t="str">
        <f t="shared" si="94"/>
        <v>TX351 - Housing Authority of the City of Bremond</v>
      </c>
      <c r="DN5758" s="11" t="s">
        <v>15929</v>
      </c>
      <c r="DO5758" t="s">
        <v>5357</v>
      </c>
      <c r="DP5758">
        <v>28</v>
      </c>
    </row>
    <row r="5759" spans="113:120" x14ac:dyDescent="0.25">
      <c r="DI5759" t="s">
        <v>149</v>
      </c>
      <c r="DJ5759" t="s">
        <v>15930</v>
      </c>
      <c r="DK5759" s="3" t="s">
        <v>14699</v>
      </c>
      <c r="DL5759" t="s">
        <v>15931</v>
      </c>
      <c r="DM5759" t="str">
        <f t="shared" si="94"/>
        <v>TX352 - Housing Authority of Livingston</v>
      </c>
      <c r="DN5759" s="11" t="s">
        <v>15932</v>
      </c>
      <c r="DO5759" t="s">
        <v>15933</v>
      </c>
      <c r="DP5759">
        <v>110</v>
      </c>
    </row>
    <row r="5760" spans="113:120" x14ac:dyDescent="0.25">
      <c r="DI5760" t="s">
        <v>149</v>
      </c>
      <c r="DJ5760" t="s">
        <v>15934</v>
      </c>
      <c r="DK5760" s="3" t="s">
        <v>14699</v>
      </c>
      <c r="DL5760" t="s">
        <v>15935</v>
      </c>
      <c r="DM5760" t="str">
        <f t="shared" si="94"/>
        <v>TX353 - Housing Authority of Copperas Cove</v>
      </c>
      <c r="DN5760" s="11" t="s">
        <v>15936</v>
      </c>
      <c r="DO5760" t="s">
        <v>15937</v>
      </c>
      <c r="DP5760">
        <v>100</v>
      </c>
    </row>
    <row r="5761" spans="113:120" x14ac:dyDescent="0.25">
      <c r="DI5761" t="s">
        <v>149</v>
      </c>
      <c r="DJ5761" t="s">
        <v>15938</v>
      </c>
      <c r="DK5761" s="3" t="s">
        <v>14699</v>
      </c>
      <c r="DL5761" t="s">
        <v>15939</v>
      </c>
      <c r="DM5761" t="str">
        <f t="shared" si="94"/>
        <v>TX354 - Mexia Housing Authority</v>
      </c>
      <c r="DN5761" s="11" t="s">
        <v>15940</v>
      </c>
      <c r="DO5761" t="s">
        <v>5357</v>
      </c>
      <c r="DP5761">
        <v>117</v>
      </c>
    </row>
    <row r="5762" spans="113:120" x14ac:dyDescent="0.25">
      <c r="DI5762" t="s">
        <v>149</v>
      </c>
      <c r="DJ5762" t="s">
        <v>15941</v>
      </c>
      <c r="DK5762" s="3" t="s">
        <v>14699</v>
      </c>
      <c r="DL5762" t="s">
        <v>15942</v>
      </c>
      <c r="DM5762" t="str">
        <f t="shared" si="94"/>
        <v>TX355 - Housing Authority of the City of El Campo</v>
      </c>
      <c r="DN5762" s="11" t="s">
        <v>15943</v>
      </c>
      <c r="DO5762" t="s">
        <v>15944</v>
      </c>
      <c r="DP5762">
        <v>150</v>
      </c>
    </row>
    <row r="5763" spans="113:120" x14ac:dyDescent="0.25">
      <c r="DI5763" t="s">
        <v>149</v>
      </c>
      <c r="DJ5763" t="s">
        <v>15945</v>
      </c>
      <c r="DK5763" s="3" t="s">
        <v>14699</v>
      </c>
      <c r="DL5763" t="s">
        <v>15946</v>
      </c>
      <c r="DM5763" t="str">
        <f t="shared" si="94"/>
        <v>TX356 - Housing Authority of Big Sandy</v>
      </c>
      <c r="DN5763" s="11" t="s">
        <v>15947</v>
      </c>
      <c r="DO5763" t="s">
        <v>15948</v>
      </c>
      <c r="DP5763">
        <v>17</v>
      </c>
    </row>
    <row r="5764" spans="113:120" x14ac:dyDescent="0.25">
      <c r="DI5764" t="s">
        <v>149</v>
      </c>
      <c r="DJ5764" t="s">
        <v>15949</v>
      </c>
      <c r="DK5764" s="3" t="s">
        <v>14699</v>
      </c>
      <c r="DL5764" t="s">
        <v>15950</v>
      </c>
      <c r="DM5764" t="str">
        <f t="shared" si="94"/>
        <v>TX357 - Housing Authority of the City of Buffalo</v>
      </c>
      <c r="DN5764" s="11" t="s">
        <v>15951</v>
      </c>
      <c r="DO5764" t="s">
        <v>5357</v>
      </c>
      <c r="DP5764">
        <v>22</v>
      </c>
    </row>
    <row r="5765" spans="113:120" x14ac:dyDescent="0.25">
      <c r="DI5765" t="s">
        <v>149</v>
      </c>
      <c r="DJ5765" t="s">
        <v>15952</v>
      </c>
      <c r="DK5765" s="3" t="s">
        <v>14699</v>
      </c>
      <c r="DL5765" t="s">
        <v>15953</v>
      </c>
      <c r="DM5765" t="str">
        <f t="shared" si="94"/>
        <v>TX358 - Burnet Housing Authority</v>
      </c>
      <c r="DN5765" s="11" t="s">
        <v>15954</v>
      </c>
      <c r="DO5765" t="s">
        <v>15955</v>
      </c>
      <c r="DP5765">
        <v>40</v>
      </c>
    </row>
    <row r="5766" spans="113:120" x14ac:dyDescent="0.25">
      <c r="DI5766" t="s">
        <v>149</v>
      </c>
      <c r="DJ5766" t="s">
        <v>15956</v>
      </c>
      <c r="DK5766" s="3" t="s">
        <v>14699</v>
      </c>
      <c r="DL5766" t="s">
        <v>15957</v>
      </c>
      <c r="DM5766" t="str">
        <f t="shared" ref="DM5766:DM5829" si="95">CONCATENATE(DJ5766," - ",DL5766)</f>
        <v>TX367 - Kyle Housing Authority</v>
      </c>
      <c r="DN5766" s="11" t="s">
        <v>15958</v>
      </c>
      <c r="DO5766" t="s">
        <v>15959</v>
      </c>
      <c r="DP5766">
        <v>21</v>
      </c>
    </row>
    <row r="5767" spans="113:120" x14ac:dyDescent="0.25">
      <c r="DI5767" t="s">
        <v>149</v>
      </c>
      <c r="DJ5767" t="s">
        <v>15960</v>
      </c>
      <c r="DK5767" s="3" t="s">
        <v>14699</v>
      </c>
      <c r="DL5767" t="s">
        <v>15961</v>
      </c>
      <c r="DM5767" t="str">
        <f t="shared" si="95"/>
        <v>TX370 - Housing Authority of Point</v>
      </c>
      <c r="DN5767" s="11" t="s">
        <v>15962</v>
      </c>
      <c r="DO5767" t="s">
        <v>15963</v>
      </c>
      <c r="DP5767">
        <v>16</v>
      </c>
    </row>
    <row r="5768" spans="113:120" x14ac:dyDescent="0.25">
      <c r="DI5768" t="s">
        <v>149</v>
      </c>
      <c r="DJ5768" t="s">
        <v>15964</v>
      </c>
      <c r="DK5768" s="3" t="s">
        <v>14699</v>
      </c>
      <c r="DL5768" t="s">
        <v>15965</v>
      </c>
      <c r="DM5768" t="str">
        <f t="shared" si="95"/>
        <v>TX376 - Duval County Housing Authority</v>
      </c>
      <c r="DN5768" s="11" t="s">
        <v>15966</v>
      </c>
      <c r="DO5768" t="s">
        <v>5357</v>
      </c>
      <c r="DP5768">
        <v>52</v>
      </c>
    </row>
    <row r="5769" spans="113:120" x14ac:dyDescent="0.25">
      <c r="DI5769" t="s">
        <v>149</v>
      </c>
      <c r="DJ5769" t="s">
        <v>15967</v>
      </c>
      <c r="DK5769" s="3" t="s">
        <v>14699</v>
      </c>
      <c r="DL5769" t="s">
        <v>15968</v>
      </c>
      <c r="DM5769" t="str">
        <f t="shared" si="95"/>
        <v>TX377 - Elgin Housing Authority</v>
      </c>
      <c r="DN5769" s="11" t="s">
        <v>15969</v>
      </c>
      <c r="DO5769" t="s">
        <v>15970</v>
      </c>
      <c r="DP5769">
        <v>28</v>
      </c>
    </row>
    <row r="5770" spans="113:120" x14ac:dyDescent="0.25">
      <c r="DI5770" t="s">
        <v>149</v>
      </c>
      <c r="DJ5770" t="s">
        <v>15971</v>
      </c>
      <c r="DK5770" s="3" t="s">
        <v>14699</v>
      </c>
      <c r="DL5770" t="s">
        <v>15972</v>
      </c>
      <c r="DM5770" t="str">
        <f t="shared" si="95"/>
        <v>TX378 - Housing Authority of the City of Palacios</v>
      </c>
      <c r="DN5770" s="11" t="s">
        <v>15973</v>
      </c>
      <c r="DO5770" t="s">
        <v>15974</v>
      </c>
      <c r="DP5770">
        <v>44</v>
      </c>
    </row>
    <row r="5771" spans="113:120" x14ac:dyDescent="0.25">
      <c r="DI5771" t="s">
        <v>149</v>
      </c>
      <c r="DJ5771" t="s">
        <v>15975</v>
      </c>
      <c r="DK5771" s="3" t="s">
        <v>14699</v>
      </c>
      <c r="DL5771" t="s">
        <v>15976</v>
      </c>
      <c r="DM5771" t="str">
        <f t="shared" si="95"/>
        <v>TX379 - Housing Authority of Midland</v>
      </c>
      <c r="DN5771" s="11" t="s">
        <v>15977</v>
      </c>
      <c r="DO5771" t="s">
        <v>7202</v>
      </c>
      <c r="DP5771">
        <v>100</v>
      </c>
    </row>
    <row r="5772" spans="113:120" x14ac:dyDescent="0.25">
      <c r="DI5772" t="s">
        <v>149</v>
      </c>
      <c r="DJ5772" t="s">
        <v>15978</v>
      </c>
      <c r="DK5772" s="3" t="s">
        <v>14699</v>
      </c>
      <c r="DL5772" t="s">
        <v>15979</v>
      </c>
      <c r="DM5772" t="str">
        <f t="shared" si="95"/>
        <v>TX380 - Housing Authority of Rockdale</v>
      </c>
      <c r="DN5772" s="11" t="s">
        <v>15980</v>
      </c>
      <c r="DO5772" t="s">
        <v>5357</v>
      </c>
      <c r="DP5772">
        <v>60</v>
      </c>
    </row>
    <row r="5773" spans="113:120" x14ac:dyDescent="0.25">
      <c r="DI5773" t="s">
        <v>149</v>
      </c>
      <c r="DJ5773" t="s">
        <v>15981</v>
      </c>
      <c r="DK5773" s="3" t="s">
        <v>14699</v>
      </c>
      <c r="DL5773" t="s">
        <v>15982</v>
      </c>
      <c r="DM5773" t="str">
        <f t="shared" si="95"/>
        <v>TX381 - La Grange Housing Authority</v>
      </c>
      <c r="DN5773" s="11" t="s">
        <v>15983</v>
      </c>
      <c r="DO5773" t="s">
        <v>15984</v>
      </c>
      <c r="DP5773">
        <v>82</v>
      </c>
    </row>
    <row r="5774" spans="113:120" x14ac:dyDescent="0.25">
      <c r="DI5774" t="s">
        <v>149</v>
      </c>
      <c r="DJ5774" t="s">
        <v>15985</v>
      </c>
      <c r="DK5774" s="3" t="s">
        <v>14699</v>
      </c>
      <c r="DL5774" t="s">
        <v>15986</v>
      </c>
      <c r="DM5774" t="str">
        <f t="shared" si="95"/>
        <v>TX383 - Housing Authority of San Augustine</v>
      </c>
      <c r="DN5774" s="11" t="s">
        <v>15987</v>
      </c>
      <c r="DO5774" t="s">
        <v>15988</v>
      </c>
      <c r="DP5774">
        <v>68</v>
      </c>
    </row>
    <row r="5775" spans="113:120" x14ac:dyDescent="0.25">
      <c r="DI5775" t="s">
        <v>149</v>
      </c>
      <c r="DJ5775" t="s">
        <v>15989</v>
      </c>
      <c r="DK5775" s="3" t="s">
        <v>14699</v>
      </c>
      <c r="DL5775" t="s">
        <v>15990</v>
      </c>
      <c r="DM5775" t="str">
        <f t="shared" si="95"/>
        <v>TX387 - Housing Authority of Kemp</v>
      </c>
      <c r="DN5775" s="11" t="s">
        <v>15991</v>
      </c>
      <c r="DO5775" t="s">
        <v>15992</v>
      </c>
      <c r="DP5775">
        <v>58</v>
      </c>
    </row>
    <row r="5776" spans="113:120" x14ac:dyDescent="0.25">
      <c r="DI5776" t="s">
        <v>149</v>
      </c>
      <c r="DJ5776" t="s">
        <v>15993</v>
      </c>
      <c r="DK5776" s="3" t="s">
        <v>14699</v>
      </c>
      <c r="DL5776" t="s">
        <v>15994</v>
      </c>
      <c r="DM5776" t="str">
        <f t="shared" si="95"/>
        <v>TX395 - Port Lavaca Housing Authority</v>
      </c>
      <c r="DN5776" s="11" t="s">
        <v>15995</v>
      </c>
      <c r="DO5776" t="s">
        <v>15996</v>
      </c>
      <c r="DP5776">
        <v>50</v>
      </c>
    </row>
    <row r="5777" spans="113:120" x14ac:dyDescent="0.25">
      <c r="DI5777" t="s">
        <v>149</v>
      </c>
      <c r="DJ5777" t="s">
        <v>15997</v>
      </c>
      <c r="DK5777" s="3" t="s">
        <v>14699</v>
      </c>
      <c r="DL5777" t="s">
        <v>15998</v>
      </c>
      <c r="DM5777" t="str">
        <f t="shared" si="95"/>
        <v>TX396 - Starr County Housing Authority</v>
      </c>
      <c r="DN5777" s="11" t="s">
        <v>15999</v>
      </c>
      <c r="DO5777" t="s">
        <v>16000</v>
      </c>
      <c r="DP5777">
        <v>44</v>
      </c>
    </row>
    <row r="5778" spans="113:120" x14ac:dyDescent="0.25">
      <c r="DI5778" t="s">
        <v>149</v>
      </c>
      <c r="DJ5778" t="s">
        <v>15997</v>
      </c>
      <c r="DK5778" s="3" t="s">
        <v>14699</v>
      </c>
      <c r="DL5778" t="s">
        <v>15998</v>
      </c>
      <c r="DM5778" t="str">
        <f t="shared" si="95"/>
        <v>TX396 - Starr County Housing Authority</v>
      </c>
      <c r="DN5778" s="11" t="s">
        <v>16001</v>
      </c>
      <c r="DO5778" t="s">
        <v>16002</v>
      </c>
      <c r="DP5778">
        <v>34</v>
      </c>
    </row>
    <row r="5779" spans="113:120" x14ac:dyDescent="0.25">
      <c r="DI5779" t="s">
        <v>149</v>
      </c>
      <c r="DJ5779" t="s">
        <v>16003</v>
      </c>
      <c r="DK5779" s="3" t="s">
        <v>14699</v>
      </c>
      <c r="DL5779" t="s">
        <v>16004</v>
      </c>
      <c r="DM5779" t="str">
        <f t="shared" si="95"/>
        <v>TX405 - Housing Authority of Hubbard</v>
      </c>
      <c r="DN5779" s="11" t="s">
        <v>16005</v>
      </c>
      <c r="DO5779" t="s">
        <v>5357</v>
      </c>
      <c r="DP5779">
        <v>20</v>
      </c>
    </row>
    <row r="5780" spans="113:120" x14ac:dyDescent="0.25">
      <c r="DI5780" t="s">
        <v>149</v>
      </c>
      <c r="DJ5780" t="s">
        <v>16006</v>
      </c>
      <c r="DK5780" s="3" t="s">
        <v>14699</v>
      </c>
      <c r="DL5780" t="s">
        <v>16007</v>
      </c>
      <c r="DM5780" t="str">
        <f t="shared" si="95"/>
        <v>TX406 - Housing Authority of the City of Huntsville</v>
      </c>
      <c r="DN5780" s="11" t="s">
        <v>16008</v>
      </c>
      <c r="DO5780" t="s">
        <v>16009</v>
      </c>
      <c r="DP5780">
        <v>100</v>
      </c>
    </row>
    <row r="5781" spans="113:120" x14ac:dyDescent="0.25">
      <c r="DI5781" t="s">
        <v>149</v>
      </c>
      <c r="DJ5781" t="s">
        <v>16010</v>
      </c>
      <c r="DK5781" s="3" t="s">
        <v>14699</v>
      </c>
      <c r="DL5781" t="s">
        <v>16011</v>
      </c>
      <c r="DM5781" t="str">
        <f t="shared" si="95"/>
        <v>TX408 - Housing Authority of the City of Monahans</v>
      </c>
      <c r="DN5781" s="11" t="s">
        <v>16012</v>
      </c>
      <c r="DO5781" t="s">
        <v>5357</v>
      </c>
      <c r="DP5781">
        <v>68</v>
      </c>
    </row>
    <row r="5782" spans="113:120" x14ac:dyDescent="0.25">
      <c r="DI5782" t="s">
        <v>149</v>
      </c>
      <c r="DJ5782" t="s">
        <v>16013</v>
      </c>
      <c r="DK5782" s="3" t="s">
        <v>14699</v>
      </c>
      <c r="DL5782" t="s">
        <v>4980</v>
      </c>
      <c r="DM5782" t="str">
        <f t="shared" si="95"/>
        <v>TX439 - Anthony Housing Authority</v>
      </c>
      <c r="DN5782" s="11" t="s">
        <v>16014</v>
      </c>
      <c r="DO5782" t="s">
        <v>16015</v>
      </c>
      <c r="DP5782">
        <v>25</v>
      </c>
    </row>
    <row r="5783" spans="113:120" x14ac:dyDescent="0.25">
      <c r="DI5783" t="s">
        <v>149</v>
      </c>
      <c r="DJ5783" t="s">
        <v>16016</v>
      </c>
      <c r="DK5783" s="3" t="s">
        <v>14699</v>
      </c>
      <c r="DL5783" t="s">
        <v>16017</v>
      </c>
      <c r="DM5783" t="str">
        <f t="shared" si="95"/>
        <v>TX448 - La Joya Housing Authority</v>
      </c>
      <c r="DN5783" s="11" t="s">
        <v>16018</v>
      </c>
      <c r="DO5783" t="s">
        <v>16019</v>
      </c>
      <c r="DP5783">
        <v>50</v>
      </c>
    </row>
    <row r="5784" spans="113:120" x14ac:dyDescent="0.25">
      <c r="DI5784" t="s">
        <v>149</v>
      </c>
      <c r="DJ5784" t="s">
        <v>16020</v>
      </c>
      <c r="DK5784" s="3" t="s">
        <v>14699</v>
      </c>
      <c r="DL5784" t="s">
        <v>16021</v>
      </c>
      <c r="DM5784" t="str">
        <f t="shared" si="95"/>
        <v>TX449 - Roma Housing Authority</v>
      </c>
      <c r="DN5784" s="11" t="s">
        <v>16022</v>
      </c>
      <c r="DO5784" t="s">
        <v>15285</v>
      </c>
      <c r="DP5784">
        <v>56</v>
      </c>
    </row>
    <row r="5785" spans="113:120" x14ac:dyDescent="0.25">
      <c r="DI5785" t="s">
        <v>149</v>
      </c>
      <c r="DJ5785" t="s">
        <v>16023</v>
      </c>
      <c r="DK5785" s="3" t="s">
        <v>14699</v>
      </c>
      <c r="DL5785" t="s">
        <v>16024</v>
      </c>
      <c r="DM5785" t="str">
        <f t="shared" si="95"/>
        <v>TX455 - Housing Authority City of Odessa</v>
      </c>
      <c r="DN5785" s="11" t="s">
        <v>16025</v>
      </c>
      <c r="DO5785" t="s">
        <v>16026</v>
      </c>
      <c r="DP5785">
        <v>73</v>
      </c>
    </row>
    <row r="5786" spans="113:120" x14ac:dyDescent="0.25">
      <c r="DI5786" t="s">
        <v>149</v>
      </c>
      <c r="DJ5786" t="s">
        <v>16027</v>
      </c>
      <c r="DK5786" s="3" t="s">
        <v>14699</v>
      </c>
      <c r="DL5786" t="s">
        <v>16028</v>
      </c>
      <c r="DM5786" t="str">
        <f t="shared" si="95"/>
        <v>TX457 - Housing Authority of Marshall</v>
      </c>
      <c r="DN5786" s="11" t="s">
        <v>16029</v>
      </c>
      <c r="DO5786" t="s">
        <v>16030</v>
      </c>
      <c r="DP5786">
        <v>74</v>
      </c>
    </row>
    <row r="5787" spans="113:120" x14ac:dyDescent="0.25">
      <c r="DI5787" t="s">
        <v>149</v>
      </c>
      <c r="DJ5787" t="s">
        <v>16031</v>
      </c>
      <c r="DK5787" s="3" t="s">
        <v>14699</v>
      </c>
      <c r="DL5787" t="s">
        <v>16032</v>
      </c>
      <c r="DM5787" t="str">
        <f t="shared" si="95"/>
        <v>TX469 - Housing Authority of City of Navasota</v>
      </c>
      <c r="DN5787" s="11" t="s">
        <v>16033</v>
      </c>
      <c r="DO5787" t="s">
        <v>16034</v>
      </c>
      <c r="DP5787">
        <v>50</v>
      </c>
    </row>
    <row r="5788" spans="113:120" x14ac:dyDescent="0.25">
      <c r="DI5788" t="s">
        <v>149</v>
      </c>
      <c r="DJ5788" t="s">
        <v>16035</v>
      </c>
      <c r="DK5788" s="3" t="s">
        <v>14699</v>
      </c>
      <c r="DL5788" t="s">
        <v>16036</v>
      </c>
      <c r="DM5788" t="str">
        <f t="shared" si="95"/>
        <v>TX492 - Housing Authority of Jasper</v>
      </c>
      <c r="DN5788" s="11" t="s">
        <v>16037</v>
      </c>
      <c r="DO5788" t="s">
        <v>16038</v>
      </c>
      <c r="DP5788">
        <v>60</v>
      </c>
    </row>
    <row r="5789" spans="113:120" x14ac:dyDescent="0.25">
      <c r="DI5789" t="s">
        <v>149</v>
      </c>
      <c r="DJ5789" t="s">
        <v>16039</v>
      </c>
      <c r="DK5789" s="3" t="s">
        <v>14699</v>
      </c>
      <c r="DL5789" t="s">
        <v>16040</v>
      </c>
      <c r="DM5789" t="str">
        <f t="shared" si="95"/>
        <v>TX497 - Hidalgo County Housing Authority</v>
      </c>
      <c r="DN5789" s="11" t="s">
        <v>16041</v>
      </c>
      <c r="DO5789" t="s">
        <v>16042</v>
      </c>
      <c r="DP5789">
        <v>55</v>
      </c>
    </row>
    <row r="5790" spans="113:120" x14ac:dyDescent="0.25">
      <c r="DI5790" t="s">
        <v>14</v>
      </c>
      <c r="DJ5790" t="s">
        <v>16043</v>
      </c>
      <c r="DK5790" s="3" t="s">
        <v>14699</v>
      </c>
      <c r="DL5790" t="s">
        <v>16044</v>
      </c>
      <c r="DM5790" t="str">
        <f t="shared" si="95"/>
        <v>TX509 - Cameron County Housing Authority</v>
      </c>
      <c r="DN5790" s="11" t="s">
        <v>16045</v>
      </c>
      <c r="DO5790" t="s">
        <v>16046</v>
      </c>
      <c r="DP5790">
        <v>320</v>
      </c>
    </row>
    <row r="5791" spans="113:120" x14ac:dyDescent="0.25">
      <c r="DI5791" t="s">
        <v>149</v>
      </c>
      <c r="DJ5791" t="s">
        <v>16047</v>
      </c>
      <c r="DK5791" s="3" t="s">
        <v>14699</v>
      </c>
      <c r="DL5791" t="s">
        <v>16048</v>
      </c>
      <c r="DM5791" t="str">
        <f t="shared" si="95"/>
        <v>TX510 - Goliad Housing Authority</v>
      </c>
      <c r="DN5791" s="11" t="s">
        <v>16049</v>
      </c>
      <c r="DO5791" t="s">
        <v>5357</v>
      </c>
      <c r="DP5791">
        <v>47</v>
      </c>
    </row>
    <row r="5792" spans="113:120" x14ac:dyDescent="0.25">
      <c r="DI5792" t="s">
        <v>149</v>
      </c>
      <c r="DJ5792" t="s">
        <v>16050</v>
      </c>
      <c r="DK5792" s="3" t="s">
        <v>14699</v>
      </c>
      <c r="DL5792" t="s">
        <v>16051</v>
      </c>
      <c r="DM5792" t="str">
        <f t="shared" si="95"/>
        <v>TX525 - Housing Authority of Fruitvale</v>
      </c>
      <c r="DN5792" s="11" t="s">
        <v>16052</v>
      </c>
      <c r="DO5792" t="s">
        <v>16053</v>
      </c>
      <c r="DP5792">
        <v>20</v>
      </c>
    </row>
    <row r="5793" spans="113:120" x14ac:dyDescent="0.25">
      <c r="DI5793" t="s">
        <v>149</v>
      </c>
      <c r="DJ5793" t="s">
        <v>16054</v>
      </c>
      <c r="DK5793" s="3" t="s">
        <v>14699</v>
      </c>
      <c r="DL5793" t="s">
        <v>16055</v>
      </c>
      <c r="DM5793" t="str">
        <f t="shared" si="95"/>
        <v>TX531 - Atlanta Property Management</v>
      </c>
      <c r="DN5793" s="11" t="s">
        <v>16056</v>
      </c>
      <c r="DO5793" t="s">
        <v>5357</v>
      </c>
      <c r="DP5793">
        <v>80</v>
      </c>
    </row>
    <row r="5794" spans="113:120" x14ac:dyDescent="0.25">
      <c r="DI5794" t="s">
        <v>149</v>
      </c>
      <c r="DJ5794" t="s">
        <v>16057</v>
      </c>
      <c r="DK5794" s="3" t="s">
        <v>14699</v>
      </c>
      <c r="DL5794" t="s">
        <v>16058</v>
      </c>
      <c r="DM5794" t="str">
        <f t="shared" si="95"/>
        <v>TX539 - Housing Authority of Blossom</v>
      </c>
      <c r="DN5794" s="11" t="s">
        <v>16059</v>
      </c>
      <c r="DO5794" t="s">
        <v>5357</v>
      </c>
      <c r="DP5794">
        <v>20</v>
      </c>
    </row>
    <row r="5795" spans="113:120" x14ac:dyDescent="0.25">
      <c r="DI5795" t="s">
        <v>149</v>
      </c>
      <c r="DJ5795" t="s">
        <v>16060</v>
      </c>
      <c r="DK5795" s="3" t="s">
        <v>14699</v>
      </c>
      <c r="DL5795" t="s">
        <v>16061</v>
      </c>
      <c r="DM5795" t="str">
        <f t="shared" si="95"/>
        <v>TX543 - Housing Authority of Van Horn</v>
      </c>
      <c r="DN5795" s="11" t="s">
        <v>16062</v>
      </c>
      <c r="DO5795" t="s">
        <v>5357</v>
      </c>
      <c r="DP5795">
        <v>35</v>
      </c>
    </row>
    <row r="5796" spans="113:120" x14ac:dyDescent="0.25">
      <c r="DI5796" t="s">
        <v>149</v>
      </c>
      <c r="DJ5796" t="s">
        <v>16063</v>
      </c>
      <c r="DK5796" s="3" t="s">
        <v>14699</v>
      </c>
      <c r="DL5796" t="s">
        <v>16064</v>
      </c>
      <c r="DM5796" t="str">
        <f t="shared" si="95"/>
        <v>TX546 - Housing Authority of Ralls</v>
      </c>
      <c r="DN5796" s="11" t="s">
        <v>16065</v>
      </c>
      <c r="DO5796" t="s">
        <v>5357</v>
      </c>
      <c r="DP5796">
        <v>36</v>
      </c>
    </row>
    <row r="5797" spans="113:120" x14ac:dyDescent="0.25">
      <c r="DI5797" t="s">
        <v>149</v>
      </c>
      <c r="DJ5797" t="s">
        <v>16066</v>
      </c>
      <c r="DK5797" s="3" t="s">
        <v>14699</v>
      </c>
      <c r="DL5797" t="s">
        <v>16067</v>
      </c>
      <c r="DM5797" t="str">
        <f t="shared" si="95"/>
        <v>TX549 - Housing Authority of O'Donnell</v>
      </c>
      <c r="DN5797" s="11" t="s">
        <v>16068</v>
      </c>
      <c r="DO5797" t="s">
        <v>16069</v>
      </c>
      <c r="DP5797">
        <v>20</v>
      </c>
    </row>
    <row r="5798" spans="113:120" x14ac:dyDescent="0.25">
      <c r="DI5798" t="s">
        <v>149</v>
      </c>
      <c r="DJ5798" t="s">
        <v>16070</v>
      </c>
      <c r="DK5798" s="3" t="s">
        <v>14699</v>
      </c>
      <c r="DL5798" t="s">
        <v>16071</v>
      </c>
      <c r="DM5798" t="str">
        <f t="shared" si="95"/>
        <v>TX552 - Housing Authority of Lockney</v>
      </c>
      <c r="DN5798" s="11" t="s">
        <v>16072</v>
      </c>
      <c r="DO5798" t="s">
        <v>16073</v>
      </c>
      <c r="DP5798">
        <v>20</v>
      </c>
    </row>
    <row r="5799" spans="113:120" x14ac:dyDescent="0.25">
      <c r="DI5799" t="s">
        <v>149</v>
      </c>
      <c r="DJ5799" t="s">
        <v>16074</v>
      </c>
      <c r="DK5799" s="3" t="s">
        <v>16075</v>
      </c>
      <c r="DL5799" t="s">
        <v>16076</v>
      </c>
      <c r="DM5799" t="str">
        <f t="shared" si="95"/>
        <v>UT002 - Housing Authority of the City of Ogden</v>
      </c>
      <c r="DN5799" s="11" t="s">
        <v>16077</v>
      </c>
      <c r="DO5799" t="s">
        <v>16078</v>
      </c>
      <c r="DP5799">
        <v>200</v>
      </c>
    </row>
    <row r="5800" spans="113:120" x14ac:dyDescent="0.25">
      <c r="DI5800" t="s">
        <v>149</v>
      </c>
      <c r="DJ5800" t="s">
        <v>16079</v>
      </c>
      <c r="DK5800" s="3" t="s">
        <v>16075</v>
      </c>
      <c r="DL5800" t="s">
        <v>16080</v>
      </c>
      <c r="DM5800" t="str">
        <f t="shared" si="95"/>
        <v>UT003 - Housing Authority of the County of Salt Lake</v>
      </c>
      <c r="DN5800" s="11" t="s">
        <v>16081</v>
      </c>
      <c r="DO5800" t="s">
        <v>16082</v>
      </c>
      <c r="DP5800">
        <v>100</v>
      </c>
    </row>
    <row r="5801" spans="113:120" x14ac:dyDescent="0.25">
      <c r="DI5801" t="s">
        <v>149</v>
      </c>
      <c r="DJ5801" t="s">
        <v>16079</v>
      </c>
      <c r="DK5801" s="3" t="s">
        <v>16075</v>
      </c>
      <c r="DL5801" t="s">
        <v>16080</v>
      </c>
      <c r="DM5801" t="str">
        <f t="shared" si="95"/>
        <v>UT003 - Housing Authority of the County of Salt Lake</v>
      </c>
      <c r="DN5801" s="11" t="s">
        <v>16083</v>
      </c>
      <c r="DO5801" t="s">
        <v>16084</v>
      </c>
      <c r="DP5801">
        <v>84</v>
      </c>
    </row>
    <row r="5802" spans="113:120" x14ac:dyDescent="0.25">
      <c r="DI5802" t="s">
        <v>149</v>
      </c>
      <c r="DJ5802" t="s">
        <v>16085</v>
      </c>
      <c r="DK5802" s="3" t="s">
        <v>16075</v>
      </c>
      <c r="DL5802" t="s">
        <v>16086</v>
      </c>
      <c r="DM5802" t="str">
        <f t="shared" si="95"/>
        <v>UT004 - Housing Authority of Salt Lake City</v>
      </c>
      <c r="DN5802" s="11" t="s">
        <v>16087</v>
      </c>
      <c r="DO5802" t="s">
        <v>1115</v>
      </c>
      <c r="DP5802">
        <v>170</v>
      </c>
    </row>
    <row r="5803" spans="113:120" x14ac:dyDescent="0.25">
      <c r="DI5803" t="s">
        <v>149</v>
      </c>
      <c r="DJ5803" t="s">
        <v>16088</v>
      </c>
      <c r="DK5803" s="3" t="s">
        <v>16075</v>
      </c>
      <c r="DL5803" t="s">
        <v>16089</v>
      </c>
      <c r="DM5803" t="str">
        <f t="shared" si="95"/>
        <v>UT006 - Beaver City Housing Authority</v>
      </c>
      <c r="DN5803" s="11" t="s">
        <v>16090</v>
      </c>
      <c r="DO5803" t="s">
        <v>16091</v>
      </c>
      <c r="DP5803">
        <v>18</v>
      </c>
    </row>
    <row r="5804" spans="113:120" x14ac:dyDescent="0.25">
      <c r="DI5804" t="s">
        <v>149</v>
      </c>
      <c r="DJ5804" t="s">
        <v>16092</v>
      </c>
      <c r="DK5804" s="3" t="s">
        <v>16075</v>
      </c>
      <c r="DL5804" t="s">
        <v>16093</v>
      </c>
      <c r="DM5804" t="str">
        <f t="shared" si="95"/>
        <v>UT007 - Housing Authority of the City of Provo</v>
      </c>
      <c r="DN5804" s="11" t="s">
        <v>16094</v>
      </c>
      <c r="DO5804" t="s">
        <v>16095</v>
      </c>
      <c r="DP5804">
        <v>248</v>
      </c>
    </row>
    <row r="5805" spans="113:120" x14ac:dyDescent="0.25">
      <c r="DI5805" t="s">
        <v>149</v>
      </c>
      <c r="DJ5805" t="s">
        <v>16096</v>
      </c>
      <c r="DK5805" s="3" t="s">
        <v>16075</v>
      </c>
      <c r="DL5805" t="s">
        <v>16097</v>
      </c>
      <c r="DM5805" t="str">
        <f t="shared" si="95"/>
        <v>UT009 - Davis Community Housing Authority</v>
      </c>
      <c r="DN5805" s="11" t="s">
        <v>16098</v>
      </c>
      <c r="DO5805" t="s">
        <v>16099</v>
      </c>
      <c r="DP5805">
        <v>158</v>
      </c>
    </row>
    <row r="5806" spans="113:120" x14ac:dyDescent="0.25">
      <c r="DI5806" t="s">
        <v>149</v>
      </c>
      <c r="DJ5806" t="s">
        <v>16100</v>
      </c>
      <c r="DK5806" s="3" t="s">
        <v>16075</v>
      </c>
      <c r="DL5806" t="s">
        <v>16101</v>
      </c>
      <c r="DM5806" t="str">
        <f t="shared" si="95"/>
        <v>UT016 - Housing Authority of Carbon County</v>
      </c>
      <c r="DN5806" s="11" t="s">
        <v>16102</v>
      </c>
      <c r="DO5806" t="s">
        <v>16103</v>
      </c>
      <c r="DP5806">
        <v>121</v>
      </c>
    </row>
    <row r="5807" spans="113:120" x14ac:dyDescent="0.25">
      <c r="DI5807" t="s">
        <v>149</v>
      </c>
      <c r="DJ5807" t="s">
        <v>16104</v>
      </c>
      <c r="DK5807" s="3" t="s">
        <v>16075</v>
      </c>
      <c r="DL5807" t="s">
        <v>16105</v>
      </c>
      <c r="DM5807" t="str">
        <f t="shared" si="95"/>
        <v>UT021 - St. George Housing Authority</v>
      </c>
      <c r="DN5807" s="11" t="s">
        <v>16106</v>
      </c>
      <c r="DO5807" t="s">
        <v>16107</v>
      </c>
      <c r="DP5807">
        <v>30</v>
      </c>
    </row>
    <row r="5808" spans="113:120" x14ac:dyDescent="0.25">
      <c r="DI5808" t="s">
        <v>14</v>
      </c>
      <c r="DJ5808" t="s">
        <v>16108</v>
      </c>
      <c r="DK5808" s="3" t="s">
        <v>16109</v>
      </c>
      <c r="DL5808" t="s">
        <v>16110</v>
      </c>
      <c r="DM5808" t="str">
        <f t="shared" si="95"/>
        <v>VA001 - Portsmouth Redevelopment &amp; Housing Authority</v>
      </c>
      <c r="DN5808" s="11" t="s">
        <v>16111</v>
      </c>
      <c r="DO5808" t="s">
        <v>16112</v>
      </c>
      <c r="DP5808">
        <v>210</v>
      </c>
    </row>
    <row r="5809" spans="113:120" x14ac:dyDescent="0.25">
      <c r="DI5809" t="s">
        <v>14</v>
      </c>
      <c r="DJ5809" t="s">
        <v>16108</v>
      </c>
      <c r="DK5809" s="3" t="s">
        <v>16109</v>
      </c>
      <c r="DL5809" t="s">
        <v>16110</v>
      </c>
      <c r="DM5809" t="str">
        <f t="shared" si="95"/>
        <v>VA001 - Portsmouth Redevelopment &amp; Housing Authority</v>
      </c>
      <c r="DN5809" s="11" t="s">
        <v>16113</v>
      </c>
      <c r="DO5809" t="s">
        <v>16114</v>
      </c>
      <c r="DP5809">
        <v>58</v>
      </c>
    </row>
    <row r="5810" spans="113:120" x14ac:dyDescent="0.25">
      <c r="DI5810" t="s">
        <v>14</v>
      </c>
      <c r="DJ5810" t="s">
        <v>16108</v>
      </c>
      <c r="DK5810" s="3" t="s">
        <v>16109</v>
      </c>
      <c r="DL5810" t="s">
        <v>16110</v>
      </c>
      <c r="DM5810" t="str">
        <f t="shared" si="95"/>
        <v>VA001 - Portsmouth Redevelopment &amp; Housing Authority</v>
      </c>
      <c r="DN5810" s="11" t="s">
        <v>16115</v>
      </c>
      <c r="DO5810" t="s">
        <v>16116</v>
      </c>
      <c r="DP5810">
        <v>59</v>
      </c>
    </row>
    <row r="5811" spans="113:120" x14ac:dyDescent="0.25">
      <c r="DI5811" t="s">
        <v>14</v>
      </c>
      <c r="DJ5811" t="s">
        <v>16108</v>
      </c>
      <c r="DK5811" s="3" t="s">
        <v>16109</v>
      </c>
      <c r="DL5811" t="s">
        <v>16110</v>
      </c>
      <c r="DM5811" t="str">
        <f t="shared" si="95"/>
        <v>VA001 - Portsmouth Redevelopment &amp; Housing Authority</v>
      </c>
      <c r="DN5811" s="11" t="s">
        <v>16117</v>
      </c>
      <c r="DO5811" t="s">
        <v>16118</v>
      </c>
      <c r="DP5811">
        <v>121</v>
      </c>
    </row>
    <row r="5812" spans="113:120" x14ac:dyDescent="0.25">
      <c r="DI5812" t="s">
        <v>14</v>
      </c>
      <c r="DJ5812" t="s">
        <v>16108</v>
      </c>
      <c r="DK5812" s="3" t="s">
        <v>16109</v>
      </c>
      <c r="DL5812" t="s">
        <v>16110</v>
      </c>
      <c r="DM5812" t="str">
        <f t="shared" si="95"/>
        <v>VA001 - Portsmouth Redevelopment &amp; Housing Authority</v>
      </c>
      <c r="DN5812" s="11" t="s">
        <v>16119</v>
      </c>
      <c r="DO5812" t="s">
        <v>16120</v>
      </c>
      <c r="DP5812">
        <v>100</v>
      </c>
    </row>
    <row r="5813" spans="113:120" x14ac:dyDescent="0.25">
      <c r="DI5813" t="s">
        <v>14</v>
      </c>
      <c r="DJ5813" t="s">
        <v>16108</v>
      </c>
      <c r="DK5813" s="3" t="s">
        <v>16109</v>
      </c>
      <c r="DL5813" t="s">
        <v>16110</v>
      </c>
      <c r="DM5813" t="str">
        <f t="shared" si="95"/>
        <v>VA001 - Portsmouth Redevelopment &amp; Housing Authority</v>
      </c>
      <c r="DN5813" s="11" t="s">
        <v>16121</v>
      </c>
      <c r="DO5813" t="s">
        <v>16122</v>
      </c>
      <c r="DP5813">
        <v>16</v>
      </c>
    </row>
    <row r="5814" spans="113:120" x14ac:dyDescent="0.25">
      <c r="DI5814" t="s">
        <v>14</v>
      </c>
      <c r="DJ5814" t="s">
        <v>16123</v>
      </c>
      <c r="DK5814" s="3" t="s">
        <v>16109</v>
      </c>
      <c r="DL5814" t="s">
        <v>16124</v>
      </c>
      <c r="DM5814" t="str">
        <f t="shared" si="95"/>
        <v>VA002 - Bristol Redevelopment &amp; Housing Authority</v>
      </c>
      <c r="DN5814" s="11" t="s">
        <v>16125</v>
      </c>
      <c r="DO5814" t="s">
        <v>16126</v>
      </c>
      <c r="DP5814">
        <v>136</v>
      </c>
    </row>
    <row r="5815" spans="113:120" x14ac:dyDescent="0.25">
      <c r="DI5815" t="s">
        <v>14</v>
      </c>
      <c r="DJ5815" t="s">
        <v>16123</v>
      </c>
      <c r="DK5815" s="3" t="s">
        <v>16109</v>
      </c>
      <c r="DL5815" t="s">
        <v>16124</v>
      </c>
      <c r="DM5815" t="str">
        <f t="shared" si="95"/>
        <v>VA002 - Bristol Redevelopment &amp; Housing Authority</v>
      </c>
      <c r="DN5815" s="11" t="s">
        <v>16127</v>
      </c>
      <c r="DO5815" t="s">
        <v>16128</v>
      </c>
      <c r="DP5815">
        <v>60</v>
      </c>
    </row>
    <row r="5816" spans="113:120" x14ac:dyDescent="0.25">
      <c r="DI5816" t="s">
        <v>14</v>
      </c>
      <c r="DJ5816" t="s">
        <v>16123</v>
      </c>
      <c r="DK5816" s="3" t="s">
        <v>16109</v>
      </c>
      <c r="DL5816" t="s">
        <v>16124</v>
      </c>
      <c r="DM5816" t="str">
        <f t="shared" si="95"/>
        <v>VA002 - Bristol Redevelopment &amp; Housing Authority</v>
      </c>
      <c r="DN5816" s="11" t="s">
        <v>16129</v>
      </c>
      <c r="DO5816" t="s">
        <v>16130</v>
      </c>
      <c r="DP5816">
        <v>40</v>
      </c>
    </row>
    <row r="5817" spans="113:120" x14ac:dyDescent="0.25">
      <c r="DI5817" t="s">
        <v>14</v>
      </c>
      <c r="DJ5817" t="s">
        <v>16123</v>
      </c>
      <c r="DK5817" s="3" t="s">
        <v>16109</v>
      </c>
      <c r="DL5817" t="s">
        <v>16124</v>
      </c>
      <c r="DM5817" t="str">
        <f t="shared" si="95"/>
        <v>VA002 - Bristol Redevelopment &amp; Housing Authority</v>
      </c>
      <c r="DN5817" s="11" t="s">
        <v>16131</v>
      </c>
      <c r="DO5817" t="s">
        <v>16132</v>
      </c>
      <c r="DP5817">
        <v>100</v>
      </c>
    </row>
    <row r="5818" spans="113:120" x14ac:dyDescent="0.25">
      <c r="DI5818" t="s">
        <v>14</v>
      </c>
      <c r="DJ5818" t="s">
        <v>16123</v>
      </c>
      <c r="DK5818" s="3" t="s">
        <v>16109</v>
      </c>
      <c r="DL5818" t="s">
        <v>16124</v>
      </c>
      <c r="DM5818" t="str">
        <f t="shared" si="95"/>
        <v>VA002 - Bristol Redevelopment &amp; Housing Authority</v>
      </c>
      <c r="DN5818" s="11" t="s">
        <v>16133</v>
      </c>
      <c r="DO5818" t="s">
        <v>16134</v>
      </c>
      <c r="DP5818">
        <v>10</v>
      </c>
    </row>
    <row r="5819" spans="113:120" x14ac:dyDescent="0.25">
      <c r="DI5819" t="s">
        <v>14</v>
      </c>
      <c r="DJ5819" t="s">
        <v>16123</v>
      </c>
      <c r="DK5819" s="3" t="s">
        <v>16109</v>
      </c>
      <c r="DL5819" t="s">
        <v>16124</v>
      </c>
      <c r="DM5819" t="str">
        <f t="shared" si="95"/>
        <v>VA002 - Bristol Redevelopment &amp; Housing Authority</v>
      </c>
      <c r="DN5819" s="11" t="s">
        <v>16135</v>
      </c>
      <c r="DO5819" t="s">
        <v>16136</v>
      </c>
      <c r="DP5819">
        <v>16</v>
      </c>
    </row>
    <row r="5820" spans="113:120" x14ac:dyDescent="0.25">
      <c r="DI5820" t="s">
        <v>14</v>
      </c>
      <c r="DJ5820" t="s">
        <v>16137</v>
      </c>
      <c r="DK5820" s="3" t="s">
        <v>16109</v>
      </c>
      <c r="DL5820" t="s">
        <v>16138</v>
      </c>
      <c r="DM5820" t="str">
        <f t="shared" si="95"/>
        <v>VA003 - Newport News Redevelopment &amp; Housng Authority</v>
      </c>
      <c r="DN5820" s="11" t="s">
        <v>16139</v>
      </c>
      <c r="DO5820" t="s">
        <v>16140</v>
      </c>
      <c r="DP5820">
        <v>347</v>
      </c>
    </row>
    <row r="5821" spans="113:120" x14ac:dyDescent="0.25">
      <c r="DI5821" t="s">
        <v>14</v>
      </c>
      <c r="DJ5821" t="s">
        <v>16137</v>
      </c>
      <c r="DK5821" s="3" t="s">
        <v>16109</v>
      </c>
      <c r="DL5821" t="s">
        <v>16138</v>
      </c>
      <c r="DM5821" t="str">
        <f t="shared" si="95"/>
        <v>VA003 - Newport News Redevelopment &amp; Housng Authority</v>
      </c>
      <c r="DN5821" s="11" t="s">
        <v>16141</v>
      </c>
      <c r="DO5821" t="s">
        <v>16142</v>
      </c>
      <c r="DP5821">
        <v>262</v>
      </c>
    </row>
    <row r="5822" spans="113:120" x14ac:dyDescent="0.25">
      <c r="DI5822" t="s">
        <v>14</v>
      </c>
      <c r="DJ5822" t="s">
        <v>16137</v>
      </c>
      <c r="DK5822" s="3" t="s">
        <v>16109</v>
      </c>
      <c r="DL5822" t="s">
        <v>16138</v>
      </c>
      <c r="DM5822" t="str">
        <f t="shared" si="95"/>
        <v>VA003 - Newport News Redevelopment &amp; Housng Authority</v>
      </c>
      <c r="DN5822" s="11" t="s">
        <v>16143</v>
      </c>
      <c r="DO5822" t="s">
        <v>16144</v>
      </c>
      <c r="DP5822">
        <v>140</v>
      </c>
    </row>
    <row r="5823" spans="113:120" x14ac:dyDescent="0.25">
      <c r="DI5823" t="s">
        <v>14</v>
      </c>
      <c r="DJ5823" t="s">
        <v>16137</v>
      </c>
      <c r="DK5823" s="3" t="s">
        <v>16109</v>
      </c>
      <c r="DL5823" t="s">
        <v>16138</v>
      </c>
      <c r="DM5823" t="str">
        <f t="shared" si="95"/>
        <v>VA003 - Newport News Redevelopment &amp; Housng Authority</v>
      </c>
      <c r="DN5823" s="11" t="s">
        <v>16145</v>
      </c>
      <c r="DO5823" t="s">
        <v>16146</v>
      </c>
      <c r="DP5823">
        <v>50</v>
      </c>
    </row>
    <row r="5824" spans="113:120" x14ac:dyDescent="0.25">
      <c r="DI5824" t="s">
        <v>14</v>
      </c>
      <c r="DJ5824" t="s">
        <v>16147</v>
      </c>
      <c r="DK5824" s="3" t="s">
        <v>16109</v>
      </c>
      <c r="DL5824" t="s">
        <v>16148</v>
      </c>
      <c r="DM5824" t="str">
        <f t="shared" si="95"/>
        <v>VA004 - Alexandria Redevelopment &amp; Housing Authority</v>
      </c>
      <c r="DN5824" s="11" t="s">
        <v>16149</v>
      </c>
      <c r="DO5824" t="s">
        <v>16150</v>
      </c>
      <c r="DP5824">
        <v>170</v>
      </c>
    </row>
    <row r="5825" spans="113:120" x14ac:dyDescent="0.25">
      <c r="DI5825" t="s">
        <v>14</v>
      </c>
      <c r="DJ5825" t="s">
        <v>16147</v>
      </c>
      <c r="DK5825" s="3" t="s">
        <v>16109</v>
      </c>
      <c r="DL5825" t="s">
        <v>16148</v>
      </c>
      <c r="DM5825" t="str">
        <f t="shared" si="95"/>
        <v>VA004 - Alexandria Redevelopment &amp; Housing Authority</v>
      </c>
      <c r="DN5825" s="11" t="s">
        <v>16151</v>
      </c>
      <c r="DO5825" t="s">
        <v>16152</v>
      </c>
      <c r="DP5825">
        <v>156</v>
      </c>
    </row>
    <row r="5826" spans="113:120" x14ac:dyDescent="0.25">
      <c r="DI5826" t="s">
        <v>14</v>
      </c>
      <c r="DJ5826" t="s">
        <v>16147</v>
      </c>
      <c r="DK5826" s="3" t="s">
        <v>16109</v>
      </c>
      <c r="DL5826" t="s">
        <v>16148</v>
      </c>
      <c r="DM5826" t="str">
        <f t="shared" si="95"/>
        <v>VA004 - Alexandria Redevelopment &amp; Housing Authority</v>
      </c>
      <c r="DN5826" s="11" t="s">
        <v>16153</v>
      </c>
      <c r="DO5826" t="s">
        <v>269</v>
      </c>
      <c r="DP5826">
        <v>122</v>
      </c>
    </row>
    <row r="5827" spans="113:120" x14ac:dyDescent="0.25">
      <c r="DI5827" t="s">
        <v>14</v>
      </c>
      <c r="DJ5827" t="s">
        <v>16147</v>
      </c>
      <c r="DK5827" s="3" t="s">
        <v>16109</v>
      </c>
      <c r="DL5827" t="s">
        <v>16148</v>
      </c>
      <c r="DM5827" t="str">
        <f t="shared" si="95"/>
        <v>VA004 - Alexandria Redevelopment &amp; Housing Authority</v>
      </c>
      <c r="DN5827" s="11" t="s">
        <v>16154</v>
      </c>
      <c r="DO5827" t="s">
        <v>16155</v>
      </c>
      <c r="DP5827">
        <v>52</v>
      </c>
    </row>
    <row r="5828" spans="113:120" x14ac:dyDescent="0.25">
      <c r="DI5828" t="s">
        <v>14</v>
      </c>
      <c r="DJ5828" t="s">
        <v>16147</v>
      </c>
      <c r="DK5828" s="3" t="s">
        <v>16109</v>
      </c>
      <c r="DL5828" t="s">
        <v>16148</v>
      </c>
      <c r="DM5828" t="str">
        <f t="shared" si="95"/>
        <v>VA004 - Alexandria Redevelopment &amp; Housing Authority</v>
      </c>
      <c r="DN5828" s="11" t="s">
        <v>16156</v>
      </c>
      <c r="DO5828" t="s">
        <v>16157</v>
      </c>
      <c r="DP5828">
        <v>48</v>
      </c>
    </row>
    <row r="5829" spans="113:120" x14ac:dyDescent="0.25">
      <c r="DI5829" t="s">
        <v>14</v>
      </c>
      <c r="DJ5829" t="s">
        <v>16147</v>
      </c>
      <c r="DK5829" s="3" t="s">
        <v>16109</v>
      </c>
      <c r="DL5829" t="s">
        <v>16148</v>
      </c>
      <c r="DM5829" t="str">
        <f t="shared" si="95"/>
        <v>VA004 - Alexandria Redevelopment &amp; Housing Authority</v>
      </c>
      <c r="DN5829" s="11" t="s">
        <v>16158</v>
      </c>
      <c r="DO5829" t="s">
        <v>16159</v>
      </c>
      <c r="DP5829">
        <v>48</v>
      </c>
    </row>
    <row r="5830" spans="113:120" x14ac:dyDescent="0.25">
      <c r="DI5830" t="s">
        <v>14</v>
      </c>
      <c r="DJ5830" t="s">
        <v>16147</v>
      </c>
      <c r="DK5830" s="3" t="s">
        <v>16109</v>
      </c>
      <c r="DL5830" t="s">
        <v>16148</v>
      </c>
      <c r="DM5830" t="str">
        <f t="shared" ref="DM5830:DM5893" si="96">CONCATENATE(DJ5830," - ",DL5830)</f>
        <v>VA004 - Alexandria Redevelopment &amp; Housing Authority</v>
      </c>
      <c r="DN5830" s="11" t="s">
        <v>16160</v>
      </c>
      <c r="DO5830" t="s">
        <v>16161</v>
      </c>
      <c r="DP5830">
        <v>44</v>
      </c>
    </row>
    <row r="5831" spans="113:120" x14ac:dyDescent="0.25">
      <c r="DI5831" t="s">
        <v>14</v>
      </c>
      <c r="DJ5831" t="s">
        <v>16147</v>
      </c>
      <c r="DK5831" s="3" t="s">
        <v>16109</v>
      </c>
      <c r="DL5831" t="s">
        <v>16148</v>
      </c>
      <c r="DM5831" t="str">
        <f t="shared" si="96"/>
        <v>VA004 - Alexandria Redevelopment &amp; Housing Authority</v>
      </c>
      <c r="DN5831" s="11" t="s">
        <v>16162</v>
      </c>
      <c r="DO5831" t="s">
        <v>16163</v>
      </c>
      <c r="DP5831">
        <v>6</v>
      </c>
    </row>
    <row r="5832" spans="113:120" x14ac:dyDescent="0.25">
      <c r="DI5832" t="s">
        <v>14</v>
      </c>
      <c r="DJ5832" t="s">
        <v>16164</v>
      </c>
      <c r="DK5832" s="3" t="s">
        <v>16109</v>
      </c>
      <c r="DL5832" t="s">
        <v>16165</v>
      </c>
      <c r="DM5832" t="str">
        <f t="shared" si="96"/>
        <v>VA005 - Hopewell Redevelopment &amp; Housing Authority</v>
      </c>
      <c r="DN5832" s="11" t="s">
        <v>16166</v>
      </c>
      <c r="DO5832" t="s">
        <v>16167</v>
      </c>
      <c r="DP5832">
        <v>120</v>
      </c>
    </row>
    <row r="5833" spans="113:120" x14ac:dyDescent="0.25">
      <c r="DI5833" t="s">
        <v>14</v>
      </c>
      <c r="DJ5833" t="s">
        <v>16164</v>
      </c>
      <c r="DK5833" s="3" t="s">
        <v>16109</v>
      </c>
      <c r="DL5833" t="s">
        <v>16165</v>
      </c>
      <c r="DM5833" t="str">
        <f t="shared" si="96"/>
        <v>VA005 - Hopewell Redevelopment &amp; Housing Authority</v>
      </c>
      <c r="DN5833" s="11" t="s">
        <v>16168</v>
      </c>
      <c r="DO5833" t="s">
        <v>16169</v>
      </c>
      <c r="DP5833">
        <v>136</v>
      </c>
    </row>
    <row r="5834" spans="113:120" x14ac:dyDescent="0.25">
      <c r="DI5834" t="s">
        <v>14</v>
      </c>
      <c r="DJ5834" t="s">
        <v>16170</v>
      </c>
      <c r="DK5834" s="3" t="s">
        <v>16109</v>
      </c>
      <c r="DL5834" t="s">
        <v>16171</v>
      </c>
      <c r="DM5834" t="str">
        <f t="shared" si="96"/>
        <v>VA006 - Norfolk Redevelopment &amp; Housing Authority</v>
      </c>
      <c r="DN5834" s="11" t="s">
        <v>16172</v>
      </c>
      <c r="DO5834" t="s">
        <v>16173</v>
      </c>
      <c r="DP5834">
        <v>103</v>
      </c>
    </row>
    <row r="5835" spans="113:120" x14ac:dyDescent="0.25">
      <c r="DI5835" t="s">
        <v>14</v>
      </c>
      <c r="DJ5835" t="s">
        <v>16170</v>
      </c>
      <c r="DK5835" s="3" t="s">
        <v>16109</v>
      </c>
      <c r="DL5835" t="s">
        <v>16171</v>
      </c>
      <c r="DM5835" t="str">
        <f t="shared" si="96"/>
        <v>VA006 - Norfolk Redevelopment &amp; Housing Authority</v>
      </c>
      <c r="DN5835" s="11" t="s">
        <v>16174</v>
      </c>
      <c r="DO5835" t="s">
        <v>16175</v>
      </c>
      <c r="DP5835">
        <v>752</v>
      </c>
    </row>
    <row r="5836" spans="113:120" x14ac:dyDescent="0.25">
      <c r="DI5836" t="s">
        <v>14</v>
      </c>
      <c r="DJ5836" t="s">
        <v>16170</v>
      </c>
      <c r="DK5836" s="3" t="s">
        <v>16109</v>
      </c>
      <c r="DL5836" t="s">
        <v>16171</v>
      </c>
      <c r="DM5836" t="str">
        <f t="shared" si="96"/>
        <v>VA006 - Norfolk Redevelopment &amp; Housing Authority</v>
      </c>
      <c r="DN5836" s="11" t="s">
        <v>16176</v>
      </c>
      <c r="DO5836" t="s">
        <v>16177</v>
      </c>
      <c r="DP5836">
        <v>310</v>
      </c>
    </row>
    <row r="5837" spans="113:120" x14ac:dyDescent="0.25">
      <c r="DI5837" t="s">
        <v>14</v>
      </c>
      <c r="DJ5837" t="s">
        <v>16170</v>
      </c>
      <c r="DK5837" s="3" t="s">
        <v>16109</v>
      </c>
      <c r="DL5837" t="s">
        <v>16171</v>
      </c>
      <c r="DM5837" t="str">
        <f t="shared" si="96"/>
        <v>VA006 - Norfolk Redevelopment &amp; Housing Authority</v>
      </c>
      <c r="DN5837" s="11" t="s">
        <v>16178</v>
      </c>
      <c r="DO5837" t="s">
        <v>16179</v>
      </c>
      <c r="DP5837">
        <v>257</v>
      </c>
    </row>
    <row r="5838" spans="113:120" x14ac:dyDescent="0.25">
      <c r="DI5838" t="s">
        <v>14</v>
      </c>
      <c r="DJ5838" t="s">
        <v>16170</v>
      </c>
      <c r="DK5838" s="3" t="s">
        <v>16109</v>
      </c>
      <c r="DL5838" t="s">
        <v>16171</v>
      </c>
      <c r="DM5838" t="str">
        <f t="shared" si="96"/>
        <v>VA006 - Norfolk Redevelopment &amp; Housing Authority</v>
      </c>
      <c r="DN5838" s="11" t="s">
        <v>16180</v>
      </c>
      <c r="DO5838" t="s">
        <v>16181</v>
      </c>
      <c r="DP5838">
        <v>114</v>
      </c>
    </row>
    <row r="5839" spans="113:120" x14ac:dyDescent="0.25">
      <c r="DI5839" t="s">
        <v>14</v>
      </c>
      <c r="DJ5839" t="s">
        <v>16170</v>
      </c>
      <c r="DK5839" s="3" t="s">
        <v>16109</v>
      </c>
      <c r="DL5839" t="s">
        <v>16171</v>
      </c>
      <c r="DM5839" t="str">
        <f t="shared" si="96"/>
        <v>VA006 - Norfolk Redevelopment &amp; Housing Authority</v>
      </c>
      <c r="DN5839" s="11" t="s">
        <v>16182</v>
      </c>
      <c r="DO5839" t="s">
        <v>16183</v>
      </c>
      <c r="DP5839">
        <v>91</v>
      </c>
    </row>
    <row r="5840" spans="113:120" x14ac:dyDescent="0.25">
      <c r="DI5840" t="s">
        <v>14</v>
      </c>
      <c r="DJ5840" t="s">
        <v>16170</v>
      </c>
      <c r="DK5840" s="3" t="s">
        <v>16109</v>
      </c>
      <c r="DL5840" t="s">
        <v>16171</v>
      </c>
      <c r="DM5840" t="str">
        <f t="shared" si="96"/>
        <v>VA006 - Norfolk Redevelopment &amp; Housing Authority</v>
      </c>
      <c r="DN5840" s="11" t="s">
        <v>16184</v>
      </c>
      <c r="DO5840" t="s">
        <v>16185</v>
      </c>
      <c r="DP5840">
        <v>84</v>
      </c>
    </row>
    <row r="5841" spans="113:120" x14ac:dyDescent="0.25">
      <c r="DI5841" t="s">
        <v>14</v>
      </c>
      <c r="DJ5841" t="s">
        <v>16170</v>
      </c>
      <c r="DK5841" s="3" t="s">
        <v>16109</v>
      </c>
      <c r="DL5841" t="s">
        <v>16171</v>
      </c>
      <c r="DM5841" t="str">
        <f t="shared" si="96"/>
        <v>VA006 - Norfolk Redevelopment &amp; Housing Authority</v>
      </c>
      <c r="DN5841" s="11" t="s">
        <v>16186</v>
      </c>
      <c r="DO5841" t="s">
        <v>16187</v>
      </c>
      <c r="DP5841">
        <v>84</v>
      </c>
    </row>
    <row r="5842" spans="113:120" x14ac:dyDescent="0.25">
      <c r="DI5842" t="s">
        <v>14</v>
      </c>
      <c r="DJ5842" t="s">
        <v>16170</v>
      </c>
      <c r="DK5842" s="3" t="s">
        <v>16109</v>
      </c>
      <c r="DL5842" t="s">
        <v>16171</v>
      </c>
      <c r="DM5842" t="str">
        <f t="shared" si="96"/>
        <v>VA006 - Norfolk Redevelopment &amp; Housing Authority</v>
      </c>
      <c r="DN5842" s="11" t="s">
        <v>16188</v>
      </c>
      <c r="DO5842" t="s">
        <v>16189</v>
      </c>
      <c r="DP5842">
        <v>29</v>
      </c>
    </row>
    <row r="5843" spans="113:120" x14ac:dyDescent="0.25">
      <c r="DI5843" t="s">
        <v>14</v>
      </c>
      <c r="DJ5843" t="s">
        <v>16170</v>
      </c>
      <c r="DK5843" s="3" t="s">
        <v>16109</v>
      </c>
      <c r="DL5843" t="s">
        <v>16171</v>
      </c>
      <c r="DM5843" t="str">
        <f t="shared" si="96"/>
        <v>VA006 - Norfolk Redevelopment &amp; Housing Authority</v>
      </c>
      <c r="DN5843" s="11" t="s">
        <v>16190</v>
      </c>
      <c r="DO5843" t="s">
        <v>16191</v>
      </c>
      <c r="DP5843">
        <v>56</v>
      </c>
    </row>
    <row r="5844" spans="113:120" x14ac:dyDescent="0.25">
      <c r="DI5844" t="s">
        <v>14</v>
      </c>
      <c r="DJ5844" t="s">
        <v>16170</v>
      </c>
      <c r="DK5844" s="3" t="s">
        <v>16109</v>
      </c>
      <c r="DL5844" t="s">
        <v>16171</v>
      </c>
      <c r="DM5844" t="str">
        <f t="shared" si="96"/>
        <v>VA006 - Norfolk Redevelopment &amp; Housing Authority</v>
      </c>
      <c r="DN5844" s="11" t="s">
        <v>16192</v>
      </c>
      <c r="DO5844" t="s">
        <v>16193</v>
      </c>
      <c r="DP5844">
        <v>35</v>
      </c>
    </row>
    <row r="5845" spans="113:120" x14ac:dyDescent="0.25">
      <c r="DI5845" t="s">
        <v>14</v>
      </c>
      <c r="DJ5845" t="s">
        <v>16170</v>
      </c>
      <c r="DK5845" s="3" t="s">
        <v>16109</v>
      </c>
      <c r="DL5845" t="s">
        <v>16171</v>
      </c>
      <c r="DM5845" t="str">
        <f t="shared" si="96"/>
        <v>VA006 - Norfolk Redevelopment &amp; Housing Authority</v>
      </c>
      <c r="DN5845" s="11" t="s">
        <v>16194</v>
      </c>
      <c r="DO5845" t="s">
        <v>16195</v>
      </c>
      <c r="DP5845">
        <v>46</v>
      </c>
    </row>
    <row r="5846" spans="113:120" x14ac:dyDescent="0.25">
      <c r="DI5846" t="s">
        <v>14</v>
      </c>
      <c r="DJ5846" t="s">
        <v>16170</v>
      </c>
      <c r="DK5846" s="3" t="s">
        <v>16109</v>
      </c>
      <c r="DL5846" t="s">
        <v>16171</v>
      </c>
      <c r="DM5846" t="str">
        <f t="shared" si="96"/>
        <v>VA006 - Norfolk Redevelopment &amp; Housing Authority</v>
      </c>
      <c r="DN5846" s="11" t="s">
        <v>16196</v>
      </c>
      <c r="DO5846" t="s">
        <v>16197</v>
      </c>
      <c r="DP5846">
        <v>50</v>
      </c>
    </row>
    <row r="5847" spans="113:120" x14ac:dyDescent="0.25">
      <c r="DI5847" t="s">
        <v>14</v>
      </c>
      <c r="DJ5847" t="s">
        <v>16170</v>
      </c>
      <c r="DK5847" s="3" t="s">
        <v>16109</v>
      </c>
      <c r="DL5847" t="s">
        <v>16171</v>
      </c>
      <c r="DM5847" t="str">
        <f t="shared" si="96"/>
        <v>VA006 - Norfolk Redevelopment &amp; Housing Authority</v>
      </c>
      <c r="DN5847" s="11" t="s">
        <v>16198</v>
      </c>
      <c r="DO5847" t="s">
        <v>16199</v>
      </c>
      <c r="DP5847">
        <v>38</v>
      </c>
    </row>
    <row r="5848" spans="113:120" x14ac:dyDescent="0.25">
      <c r="DI5848" t="s">
        <v>14</v>
      </c>
      <c r="DJ5848" t="s">
        <v>16170</v>
      </c>
      <c r="DK5848" s="3" t="s">
        <v>16109</v>
      </c>
      <c r="DL5848" t="s">
        <v>16171</v>
      </c>
      <c r="DM5848" t="str">
        <f t="shared" si="96"/>
        <v>VA006 - Norfolk Redevelopment &amp; Housing Authority</v>
      </c>
      <c r="DN5848" s="11" t="s">
        <v>16200</v>
      </c>
      <c r="DO5848" t="s">
        <v>16201</v>
      </c>
      <c r="DP5848">
        <v>50</v>
      </c>
    </row>
    <row r="5849" spans="113:120" x14ac:dyDescent="0.25">
      <c r="DI5849" t="s">
        <v>14</v>
      </c>
      <c r="DJ5849" t="s">
        <v>16202</v>
      </c>
      <c r="DK5849" s="3" t="s">
        <v>16109</v>
      </c>
      <c r="DL5849" t="s">
        <v>16203</v>
      </c>
      <c r="DM5849" t="str">
        <f t="shared" si="96"/>
        <v>VA007 - Richmond Redevelopment &amp; Housing Authority</v>
      </c>
      <c r="DN5849" s="11" t="s">
        <v>16204</v>
      </c>
      <c r="DO5849" t="s">
        <v>16205</v>
      </c>
      <c r="DP5849">
        <v>781</v>
      </c>
    </row>
    <row r="5850" spans="113:120" x14ac:dyDescent="0.25">
      <c r="DI5850" t="s">
        <v>14</v>
      </c>
      <c r="DJ5850" t="s">
        <v>16202</v>
      </c>
      <c r="DK5850" s="3" t="s">
        <v>16109</v>
      </c>
      <c r="DL5850" t="s">
        <v>16203</v>
      </c>
      <c r="DM5850" t="str">
        <f t="shared" si="96"/>
        <v>VA007 - Richmond Redevelopment &amp; Housing Authority</v>
      </c>
      <c r="DN5850" s="11" t="s">
        <v>16206</v>
      </c>
      <c r="DO5850" t="s">
        <v>16207</v>
      </c>
      <c r="DP5850">
        <v>402</v>
      </c>
    </row>
    <row r="5851" spans="113:120" x14ac:dyDescent="0.25">
      <c r="DI5851" t="s">
        <v>14</v>
      </c>
      <c r="DJ5851" t="s">
        <v>16202</v>
      </c>
      <c r="DK5851" s="3" t="s">
        <v>16109</v>
      </c>
      <c r="DL5851" t="s">
        <v>16203</v>
      </c>
      <c r="DM5851" t="str">
        <f t="shared" si="96"/>
        <v>VA007 - Richmond Redevelopment &amp; Housing Authority</v>
      </c>
      <c r="DN5851" s="11" t="s">
        <v>16208</v>
      </c>
      <c r="DO5851" t="s">
        <v>16209</v>
      </c>
      <c r="DP5851">
        <v>313</v>
      </c>
    </row>
    <row r="5852" spans="113:120" x14ac:dyDescent="0.25">
      <c r="DI5852" t="s">
        <v>14</v>
      </c>
      <c r="DJ5852" t="s">
        <v>16202</v>
      </c>
      <c r="DK5852" s="3" t="s">
        <v>16109</v>
      </c>
      <c r="DL5852" t="s">
        <v>16203</v>
      </c>
      <c r="DM5852" t="str">
        <f t="shared" si="96"/>
        <v>VA007 - Richmond Redevelopment &amp; Housing Authority</v>
      </c>
      <c r="DN5852" s="11" t="s">
        <v>16210</v>
      </c>
      <c r="DO5852" t="s">
        <v>16211</v>
      </c>
      <c r="DP5852">
        <v>441</v>
      </c>
    </row>
    <row r="5853" spans="113:120" x14ac:dyDescent="0.25">
      <c r="DI5853" t="s">
        <v>14</v>
      </c>
      <c r="DJ5853" t="s">
        <v>16202</v>
      </c>
      <c r="DK5853" s="3" t="s">
        <v>16109</v>
      </c>
      <c r="DL5853" t="s">
        <v>16203</v>
      </c>
      <c r="DM5853" t="str">
        <f t="shared" si="96"/>
        <v>VA007 - Richmond Redevelopment &amp; Housing Authority</v>
      </c>
      <c r="DN5853" s="11" t="s">
        <v>16212</v>
      </c>
      <c r="DO5853" t="s">
        <v>16213</v>
      </c>
      <c r="DP5853">
        <v>447</v>
      </c>
    </row>
    <row r="5854" spans="113:120" x14ac:dyDescent="0.25">
      <c r="DI5854" t="s">
        <v>14</v>
      </c>
      <c r="DJ5854" t="s">
        <v>16202</v>
      </c>
      <c r="DK5854" s="3" t="s">
        <v>16109</v>
      </c>
      <c r="DL5854" t="s">
        <v>16203</v>
      </c>
      <c r="DM5854" t="str">
        <f t="shared" si="96"/>
        <v>VA007 - Richmond Redevelopment &amp; Housing Authority</v>
      </c>
      <c r="DN5854" s="11" t="s">
        <v>16214</v>
      </c>
      <c r="DO5854" t="s">
        <v>16215</v>
      </c>
      <c r="DP5854">
        <v>458</v>
      </c>
    </row>
    <row r="5855" spans="113:120" x14ac:dyDescent="0.25">
      <c r="DI5855" t="s">
        <v>14</v>
      </c>
      <c r="DJ5855" t="s">
        <v>16202</v>
      </c>
      <c r="DK5855" s="3" t="s">
        <v>16109</v>
      </c>
      <c r="DL5855" t="s">
        <v>16203</v>
      </c>
      <c r="DM5855" t="str">
        <f t="shared" si="96"/>
        <v>VA007 - Richmond Redevelopment &amp; Housing Authority</v>
      </c>
      <c r="DN5855" s="11" t="s">
        <v>16216</v>
      </c>
      <c r="DO5855" t="s">
        <v>16217</v>
      </c>
      <c r="DP5855">
        <v>30</v>
      </c>
    </row>
    <row r="5856" spans="113:120" x14ac:dyDescent="0.25">
      <c r="DI5856" t="s">
        <v>14</v>
      </c>
      <c r="DJ5856" t="s">
        <v>16202</v>
      </c>
      <c r="DK5856" s="3" t="s">
        <v>16109</v>
      </c>
      <c r="DL5856" t="s">
        <v>16203</v>
      </c>
      <c r="DM5856" t="str">
        <f t="shared" si="96"/>
        <v>VA007 - Richmond Redevelopment &amp; Housing Authority</v>
      </c>
      <c r="DN5856" s="11" t="s">
        <v>16218</v>
      </c>
      <c r="DO5856" t="s">
        <v>16219</v>
      </c>
      <c r="DP5856">
        <v>8</v>
      </c>
    </row>
    <row r="5857" spans="113:120" x14ac:dyDescent="0.25">
      <c r="DI5857" t="s">
        <v>14</v>
      </c>
      <c r="DJ5857" t="s">
        <v>16202</v>
      </c>
      <c r="DK5857" s="3" t="s">
        <v>16109</v>
      </c>
      <c r="DL5857" t="s">
        <v>16203</v>
      </c>
      <c r="DM5857" t="str">
        <f t="shared" si="96"/>
        <v>VA007 - Richmond Redevelopment &amp; Housing Authority</v>
      </c>
      <c r="DN5857" s="11" t="s">
        <v>16220</v>
      </c>
      <c r="DO5857" t="s">
        <v>16221</v>
      </c>
      <c r="DP5857">
        <v>14</v>
      </c>
    </row>
    <row r="5858" spans="113:120" x14ac:dyDescent="0.25">
      <c r="DI5858" t="s">
        <v>14</v>
      </c>
      <c r="DJ5858" t="s">
        <v>16202</v>
      </c>
      <c r="DK5858" s="3" t="s">
        <v>16109</v>
      </c>
      <c r="DL5858" t="s">
        <v>16203</v>
      </c>
      <c r="DM5858" t="str">
        <f t="shared" si="96"/>
        <v>VA007 - Richmond Redevelopment &amp; Housing Authority</v>
      </c>
      <c r="DN5858" s="11" t="s">
        <v>16222</v>
      </c>
      <c r="DO5858" t="s">
        <v>16223</v>
      </c>
      <c r="DP5858">
        <v>4</v>
      </c>
    </row>
    <row r="5859" spans="113:120" x14ac:dyDescent="0.25">
      <c r="DI5859" t="s">
        <v>14</v>
      </c>
      <c r="DJ5859" t="s">
        <v>16202</v>
      </c>
      <c r="DK5859" s="3" t="s">
        <v>16109</v>
      </c>
      <c r="DL5859" t="s">
        <v>16203</v>
      </c>
      <c r="DM5859" t="str">
        <f t="shared" si="96"/>
        <v>VA007 - Richmond Redevelopment &amp; Housing Authority</v>
      </c>
      <c r="DN5859" s="11" t="s">
        <v>16224</v>
      </c>
      <c r="DO5859" t="s">
        <v>16225</v>
      </c>
      <c r="DP5859">
        <v>130</v>
      </c>
    </row>
    <row r="5860" spans="113:120" x14ac:dyDescent="0.25">
      <c r="DI5860" t="s">
        <v>14</v>
      </c>
      <c r="DJ5860" t="s">
        <v>16202</v>
      </c>
      <c r="DK5860" s="3" t="s">
        <v>16109</v>
      </c>
      <c r="DL5860" t="s">
        <v>16203</v>
      </c>
      <c r="DM5860" t="str">
        <f t="shared" si="96"/>
        <v>VA007 - Richmond Redevelopment &amp; Housing Authority</v>
      </c>
      <c r="DN5860" s="11" t="s">
        <v>16226</v>
      </c>
      <c r="DO5860" t="s">
        <v>16227</v>
      </c>
      <c r="DP5860">
        <v>218</v>
      </c>
    </row>
    <row r="5861" spans="113:120" x14ac:dyDescent="0.25">
      <c r="DI5861" t="s">
        <v>14</v>
      </c>
      <c r="DJ5861" t="s">
        <v>16228</v>
      </c>
      <c r="DK5861" s="3" t="s">
        <v>16109</v>
      </c>
      <c r="DL5861" t="s">
        <v>16229</v>
      </c>
      <c r="DM5861" t="str">
        <f t="shared" si="96"/>
        <v>VA010 - Danville Redevelopment &amp; Housing Authority</v>
      </c>
      <c r="DN5861" s="11" t="s">
        <v>16230</v>
      </c>
      <c r="DO5861" t="s">
        <v>16231</v>
      </c>
      <c r="DP5861">
        <v>133</v>
      </c>
    </row>
    <row r="5862" spans="113:120" x14ac:dyDescent="0.25">
      <c r="DI5862" t="s">
        <v>14</v>
      </c>
      <c r="DJ5862" t="s">
        <v>16228</v>
      </c>
      <c r="DK5862" s="3" t="s">
        <v>16109</v>
      </c>
      <c r="DL5862" t="s">
        <v>16229</v>
      </c>
      <c r="DM5862" t="str">
        <f t="shared" si="96"/>
        <v>VA010 - Danville Redevelopment &amp; Housing Authority</v>
      </c>
      <c r="DN5862" s="11" t="s">
        <v>16232</v>
      </c>
      <c r="DO5862" t="s">
        <v>16233</v>
      </c>
      <c r="DP5862">
        <v>136</v>
      </c>
    </row>
    <row r="5863" spans="113:120" x14ac:dyDescent="0.25">
      <c r="DI5863" t="s">
        <v>14</v>
      </c>
      <c r="DJ5863" t="s">
        <v>16228</v>
      </c>
      <c r="DK5863" s="3" t="s">
        <v>16109</v>
      </c>
      <c r="DL5863" t="s">
        <v>16229</v>
      </c>
      <c r="DM5863" t="str">
        <f t="shared" si="96"/>
        <v>VA010 - Danville Redevelopment &amp; Housing Authority</v>
      </c>
      <c r="DN5863" s="11" t="s">
        <v>16234</v>
      </c>
      <c r="DO5863" t="s">
        <v>16235</v>
      </c>
      <c r="DP5863">
        <v>74</v>
      </c>
    </row>
    <row r="5864" spans="113:120" x14ac:dyDescent="0.25">
      <c r="DI5864" t="s">
        <v>14</v>
      </c>
      <c r="DJ5864" t="s">
        <v>16228</v>
      </c>
      <c r="DK5864" s="3" t="s">
        <v>16109</v>
      </c>
      <c r="DL5864" t="s">
        <v>16229</v>
      </c>
      <c r="DM5864" t="str">
        <f t="shared" si="96"/>
        <v>VA010 - Danville Redevelopment &amp; Housing Authority</v>
      </c>
      <c r="DN5864" s="11" t="s">
        <v>16236</v>
      </c>
      <c r="DO5864" t="s">
        <v>16237</v>
      </c>
      <c r="DP5864">
        <v>48</v>
      </c>
    </row>
    <row r="5865" spans="113:120" x14ac:dyDescent="0.25">
      <c r="DI5865" t="s">
        <v>14</v>
      </c>
      <c r="DJ5865" t="s">
        <v>16228</v>
      </c>
      <c r="DK5865" s="3" t="s">
        <v>16109</v>
      </c>
      <c r="DL5865" t="s">
        <v>16229</v>
      </c>
      <c r="DM5865" t="str">
        <f t="shared" si="96"/>
        <v>VA010 - Danville Redevelopment &amp; Housing Authority</v>
      </c>
      <c r="DN5865" s="11" t="s">
        <v>16238</v>
      </c>
      <c r="DO5865" t="s">
        <v>16239</v>
      </c>
      <c r="DP5865">
        <v>96</v>
      </c>
    </row>
    <row r="5866" spans="113:120" x14ac:dyDescent="0.25">
      <c r="DI5866" t="s">
        <v>14</v>
      </c>
      <c r="DJ5866" t="s">
        <v>16240</v>
      </c>
      <c r="DK5866" s="3" t="s">
        <v>16109</v>
      </c>
      <c r="DL5866" t="s">
        <v>16241</v>
      </c>
      <c r="DM5866" t="str">
        <f t="shared" si="96"/>
        <v>VA011 - Roanoke Redevelopment &amp; Housing Authority</v>
      </c>
      <c r="DN5866" s="11" t="s">
        <v>16242</v>
      </c>
      <c r="DO5866" t="s">
        <v>16243</v>
      </c>
      <c r="DP5866">
        <v>300</v>
      </c>
    </row>
    <row r="5867" spans="113:120" x14ac:dyDescent="0.25">
      <c r="DI5867" t="s">
        <v>14</v>
      </c>
      <c r="DJ5867" t="s">
        <v>16240</v>
      </c>
      <c r="DK5867" s="3" t="s">
        <v>16109</v>
      </c>
      <c r="DL5867" t="s">
        <v>16241</v>
      </c>
      <c r="DM5867" t="str">
        <f t="shared" si="96"/>
        <v>VA011 - Roanoke Redevelopment &amp; Housing Authority</v>
      </c>
      <c r="DN5867" s="11" t="s">
        <v>16244</v>
      </c>
      <c r="DO5867" t="s">
        <v>16245</v>
      </c>
      <c r="DP5867">
        <v>165</v>
      </c>
    </row>
    <row r="5868" spans="113:120" x14ac:dyDescent="0.25">
      <c r="DI5868" t="s">
        <v>14</v>
      </c>
      <c r="DJ5868" t="s">
        <v>16240</v>
      </c>
      <c r="DK5868" s="3" t="s">
        <v>16109</v>
      </c>
      <c r="DL5868" t="s">
        <v>16241</v>
      </c>
      <c r="DM5868" t="str">
        <f t="shared" si="96"/>
        <v>VA011 - Roanoke Redevelopment &amp; Housing Authority</v>
      </c>
      <c r="DN5868" s="11" t="s">
        <v>16246</v>
      </c>
      <c r="DO5868" t="s">
        <v>16247</v>
      </c>
      <c r="DP5868">
        <v>212</v>
      </c>
    </row>
    <row r="5869" spans="113:120" x14ac:dyDescent="0.25">
      <c r="DI5869" t="s">
        <v>14</v>
      </c>
      <c r="DJ5869" t="s">
        <v>16240</v>
      </c>
      <c r="DK5869" s="3" t="s">
        <v>16109</v>
      </c>
      <c r="DL5869" t="s">
        <v>16241</v>
      </c>
      <c r="DM5869" t="str">
        <f t="shared" si="96"/>
        <v>VA011 - Roanoke Redevelopment &amp; Housing Authority</v>
      </c>
      <c r="DN5869" s="11" t="s">
        <v>16248</v>
      </c>
      <c r="DO5869" t="s">
        <v>16249</v>
      </c>
      <c r="DP5869">
        <v>150</v>
      </c>
    </row>
    <row r="5870" spans="113:120" x14ac:dyDescent="0.25">
      <c r="DI5870" t="s">
        <v>14</v>
      </c>
      <c r="DJ5870" t="s">
        <v>16240</v>
      </c>
      <c r="DK5870" s="3" t="s">
        <v>16109</v>
      </c>
      <c r="DL5870" t="s">
        <v>16241</v>
      </c>
      <c r="DM5870" t="str">
        <f t="shared" si="96"/>
        <v>VA011 - Roanoke Redevelopment &amp; Housing Authority</v>
      </c>
      <c r="DN5870" s="11" t="s">
        <v>16250</v>
      </c>
      <c r="DO5870" t="s">
        <v>16251</v>
      </c>
      <c r="DP5870">
        <v>105</v>
      </c>
    </row>
    <row r="5871" spans="113:120" x14ac:dyDescent="0.25">
      <c r="DI5871" t="s">
        <v>14</v>
      </c>
      <c r="DJ5871" t="s">
        <v>16240</v>
      </c>
      <c r="DK5871" s="3" t="s">
        <v>16109</v>
      </c>
      <c r="DL5871" t="s">
        <v>16241</v>
      </c>
      <c r="DM5871" t="str">
        <f t="shared" si="96"/>
        <v>VA011 - Roanoke Redevelopment &amp; Housing Authority</v>
      </c>
      <c r="DN5871" s="11" t="s">
        <v>16252</v>
      </c>
      <c r="DO5871" t="s">
        <v>16253</v>
      </c>
      <c r="DP5871">
        <v>156</v>
      </c>
    </row>
    <row r="5872" spans="113:120" x14ac:dyDescent="0.25">
      <c r="DI5872" t="s">
        <v>14</v>
      </c>
      <c r="DJ5872" t="s">
        <v>16240</v>
      </c>
      <c r="DK5872" s="3" t="s">
        <v>16109</v>
      </c>
      <c r="DL5872" t="s">
        <v>16241</v>
      </c>
      <c r="DM5872" t="str">
        <f t="shared" si="96"/>
        <v>VA011 - Roanoke Redevelopment &amp; Housing Authority</v>
      </c>
      <c r="DN5872" s="11" t="s">
        <v>16254</v>
      </c>
      <c r="DO5872" t="s">
        <v>269</v>
      </c>
      <c r="DP5872">
        <v>17</v>
      </c>
    </row>
    <row r="5873" spans="113:120" x14ac:dyDescent="0.25">
      <c r="DI5873" t="s">
        <v>14</v>
      </c>
      <c r="DJ5873" t="s">
        <v>16240</v>
      </c>
      <c r="DK5873" s="3" t="s">
        <v>16109</v>
      </c>
      <c r="DL5873" t="s">
        <v>16241</v>
      </c>
      <c r="DM5873" t="str">
        <f t="shared" si="96"/>
        <v>VA011 - Roanoke Redevelopment &amp; Housing Authority</v>
      </c>
      <c r="DN5873" s="11" t="s">
        <v>16255</v>
      </c>
      <c r="DO5873" t="s">
        <v>16256</v>
      </c>
      <c r="DP5873">
        <v>172</v>
      </c>
    </row>
    <row r="5874" spans="113:120" x14ac:dyDescent="0.25">
      <c r="DI5874" t="s">
        <v>14</v>
      </c>
      <c r="DJ5874" t="s">
        <v>16257</v>
      </c>
      <c r="DK5874" s="3" t="s">
        <v>16109</v>
      </c>
      <c r="DL5874" t="s">
        <v>16258</v>
      </c>
      <c r="DM5874" t="str">
        <f t="shared" si="96"/>
        <v>VA012 - Chesapeake Redevelopment &amp; Housing Authority</v>
      </c>
      <c r="DN5874" s="11" t="s">
        <v>16259</v>
      </c>
      <c r="DO5874" t="s">
        <v>16260</v>
      </c>
      <c r="DP5874">
        <v>170</v>
      </c>
    </row>
    <row r="5875" spans="113:120" x14ac:dyDescent="0.25">
      <c r="DI5875" t="s">
        <v>14</v>
      </c>
      <c r="DJ5875" t="s">
        <v>16257</v>
      </c>
      <c r="DK5875" s="3" t="s">
        <v>16109</v>
      </c>
      <c r="DL5875" t="s">
        <v>16258</v>
      </c>
      <c r="DM5875" t="str">
        <f t="shared" si="96"/>
        <v>VA012 - Chesapeake Redevelopment &amp; Housing Authority</v>
      </c>
      <c r="DN5875" s="11" t="s">
        <v>16261</v>
      </c>
      <c r="DO5875" t="s">
        <v>16262</v>
      </c>
      <c r="DP5875">
        <v>152</v>
      </c>
    </row>
    <row r="5876" spans="113:120" x14ac:dyDescent="0.25">
      <c r="DI5876" t="s">
        <v>14</v>
      </c>
      <c r="DJ5876" t="s">
        <v>16257</v>
      </c>
      <c r="DK5876" s="3" t="s">
        <v>16109</v>
      </c>
      <c r="DL5876" t="s">
        <v>16258</v>
      </c>
      <c r="DM5876" t="str">
        <f t="shared" si="96"/>
        <v>VA012 - Chesapeake Redevelopment &amp; Housing Authority</v>
      </c>
      <c r="DN5876" s="11" t="s">
        <v>16263</v>
      </c>
      <c r="DO5876" t="s">
        <v>16264</v>
      </c>
      <c r="DP5876">
        <v>24</v>
      </c>
    </row>
    <row r="5877" spans="113:120" x14ac:dyDescent="0.25">
      <c r="DI5877" t="s">
        <v>14</v>
      </c>
      <c r="DJ5877" t="s">
        <v>16257</v>
      </c>
      <c r="DK5877" s="3" t="s">
        <v>16109</v>
      </c>
      <c r="DL5877" t="s">
        <v>16258</v>
      </c>
      <c r="DM5877" t="str">
        <f t="shared" si="96"/>
        <v>VA012 - Chesapeake Redevelopment &amp; Housing Authority</v>
      </c>
      <c r="DN5877" s="11" t="s">
        <v>16265</v>
      </c>
      <c r="DO5877" t="s">
        <v>16266</v>
      </c>
      <c r="DP5877">
        <v>56</v>
      </c>
    </row>
    <row r="5878" spans="113:120" x14ac:dyDescent="0.25">
      <c r="DI5878" t="s">
        <v>14</v>
      </c>
      <c r="DJ5878" t="s">
        <v>16257</v>
      </c>
      <c r="DK5878" s="3" t="s">
        <v>16109</v>
      </c>
      <c r="DL5878" t="s">
        <v>16258</v>
      </c>
      <c r="DM5878" t="str">
        <f t="shared" si="96"/>
        <v>VA012 - Chesapeake Redevelopment &amp; Housing Authority</v>
      </c>
      <c r="DN5878" s="11" t="s">
        <v>16267</v>
      </c>
      <c r="DO5878" t="s">
        <v>16268</v>
      </c>
      <c r="DP5878">
        <v>65</v>
      </c>
    </row>
    <row r="5879" spans="113:120" x14ac:dyDescent="0.25">
      <c r="DI5879" t="s">
        <v>14</v>
      </c>
      <c r="DJ5879" t="s">
        <v>16269</v>
      </c>
      <c r="DK5879" s="3" t="s">
        <v>16109</v>
      </c>
      <c r="DL5879" t="s">
        <v>16270</v>
      </c>
      <c r="DM5879" t="str">
        <f t="shared" si="96"/>
        <v>VA013 - Lynchburg Redevelopment &amp; Housing Authority</v>
      </c>
      <c r="DN5879" s="11" t="s">
        <v>16271</v>
      </c>
      <c r="DO5879" t="s">
        <v>16272</v>
      </c>
      <c r="DP5879">
        <v>100</v>
      </c>
    </row>
    <row r="5880" spans="113:120" x14ac:dyDescent="0.25">
      <c r="DI5880" t="s">
        <v>14</v>
      </c>
      <c r="DJ5880" t="s">
        <v>16269</v>
      </c>
      <c r="DK5880" s="3" t="s">
        <v>16109</v>
      </c>
      <c r="DL5880" t="s">
        <v>16270</v>
      </c>
      <c r="DM5880" t="str">
        <f t="shared" si="96"/>
        <v>VA013 - Lynchburg Redevelopment &amp; Housing Authority</v>
      </c>
      <c r="DN5880" s="11" t="s">
        <v>16273</v>
      </c>
      <c r="DO5880" t="s">
        <v>16274</v>
      </c>
      <c r="DP5880">
        <v>103</v>
      </c>
    </row>
    <row r="5881" spans="113:120" x14ac:dyDescent="0.25">
      <c r="DI5881" t="s">
        <v>14</v>
      </c>
      <c r="DJ5881" t="s">
        <v>16269</v>
      </c>
      <c r="DK5881" s="3" t="s">
        <v>16109</v>
      </c>
      <c r="DL5881" t="s">
        <v>16270</v>
      </c>
      <c r="DM5881" t="str">
        <f t="shared" si="96"/>
        <v>VA013 - Lynchburg Redevelopment &amp; Housing Authority</v>
      </c>
      <c r="DN5881" s="11" t="s">
        <v>16275</v>
      </c>
      <c r="DO5881" t="s">
        <v>273</v>
      </c>
      <c r="DP5881">
        <v>125</v>
      </c>
    </row>
    <row r="5882" spans="113:120" x14ac:dyDescent="0.25">
      <c r="DI5882" t="s">
        <v>149</v>
      </c>
      <c r="DJ5882" t="s">
        <v>16276</v>
      </c>
      <c r="DK5882" s="3" t="s">
        <v>16109</v>
      </c>
      <c r="DL5882" t="s">
        <v>16277</v>
      </c>
      <c r="DM5882" t="str">
        <f t="shared" si="96"/>
        <v>VA015 - Norton Redevelopment &amp; Housing Authority</v>
      </c>
      <c r="DN5882" s="11" t="s">
        <v>16278</v>
      </c>
      <c r="DO5882" t="s">
        <v>16279</v>
      </c>
      <c r="DP5882">
        <v>218</v>
      </c>
    </row>
    <row r="5883" spans="113:120" x14ac:dyDescent="0.25">
      <c r="DI5883" t="s">
        <v>14</v>
      </c>
      <c r="DJ5883" t="s">
        <v>16280</v>
      </c>
      <c r="DK5883" s="3" t="s">
        <v>16109</v>
      </c>
      <c r="DL5883" t="s">
        <v>16281</v>
      </c>
      <c r="DM5883" t="str">
        <f t="shared" si="96"/>
        <v>VA016 - Charlottesville Redev &amp; Housing Authority</v>
      </c>
      <c r="DN5883" s="11" t="s">
        <v>16282</v>
      </c>
      <c r="DO5883" t="s">
        <v>16283</v>
      </c>
      <c r="DP5883">
        <v>126</v>
      </c>
    </row>
    <row r="5884" spans="113:120" x14ac:dyDescent="0.25">
      <c r="DI5884" t="s">
        <v>14</v>
      </c>
      <c r="DJ5884" t="s">
        <v>16280</v>
      </c>
      <c r="DK5884" s="3" t="s">
        <v>16109</v>
      </c>
      <c r="DL5884" t="s">
        <v>16281</v>
      </c>
      <c r="DM5884" t="str">
        <f t="shared" si="96"/>
        <v>VA016 - Charlottesville Redev &amp; Housing Authority</v>
      </c>
      <c r="DN5884" s="11" t="s">
        <v>16284</v>
      </c>
      <c r="DO5884" t="s">
        <v>269</v>
      </c>
      <c r="DP5884">
        <v>83</v>
      </c>
    </row>
    <row r="5885" spans="113:120" x14ac:dyDescent="0.25">
      <c r="DI5885" t="s">
        <v>14</v>
      </c>
      <c r="DJ5885" t="s">
        <v>16280</v>
      </c>
      <c r="DK5885" s="3" t="s">
        <v>16109</v>
      </c>
      <c r="DL5885" t="s">
        <v>16281</v>
      </c>
      <c r="DM5885" t="str">
        <f t="shared" si="96"/>
        <v>VA016 - Charlottesville Redev &amp; Housing Authority</v>
      </c>
      <c r="DN5885" s="11" t="s">
        <v>16285</v>
      </c>
      <c r="DO5885" t="s">
        <v>269</v>
      </c>
      <c r="DP5885">
        <v>62</v>
      </c>
    </row>
    <row r="5886" spans="113:120" x14ac:dyDescent="0.25">
      <c r="DI5886" t="s">
        <v>14</v>
      </c>
      <c r="DJ5886" t="s">
        <v>16280</v>
      </c>
      <c r="DK5886" s="3" t="s">
        <v>16109</v>
      </c>
      <c r="DL5886" t="s">
        <v>16281</v>
      </c>
      <c r="DM5886" t="str">
        <f t="shared" si="96"/>
        <v>VA016 - Charlottesville Redev &amp; Housing Authority</v>
      </c>
      <c r="DN5886" s="11" t="s">
        <v>16286</v>
      </c>
      <c r="DO5886" t="s">
        <v>16287</v>
      </c>
      <c r="DP5886">
        <v>53</v>
      </c>
    </row>
    <row r="5887" spans="113:120" x14ac:dyDescent="0.25">
      <c r="DI5887" t="s">
        <v>14</v>
      </c>
      <c r="DJ5887" t="s">
        <v>16280</v>
      </c>
      <c r="DK5887" s="3" t="s">
        <v>16109</v>
      </c>
      <c r="DL5887" t="s">
        <v>16281</v>
      </c>
      <c r="DM5887" t="str">
        <f t="shared" si="96"/>
        <v>VA016 - Charlottesville Redev &amp; Housing Authority</v>
      </c>
      <c r="DN5887" s="11" t="s">
        <v>16288</v>
      </c>
      <c r="DO5887" t="s">
        <v>16289</v>
      </c>
      <c r="DP5887">
        <v>13</v>
      </c>
    </row>
    <row r="5888" spans="113:120" x14ac:dyDescent="0.25">
      <c r="DI5888" t="s">
        <v>14</v>
      </c>
      <c r="DJ5888" t="s">
        <v>16290</v>
      </c>
      <c r="DK5888" s="3" t="s">
        <v>16109</v>
      </c>
      <c r="DL5888" t="s">
        <v>16291</v>
      </c>
      <c r="DM5888" t="str">
        <f t="shared" si="96"/>
        <v>VA017 - Hampton Redevelopment &amp; Housing Authority</v>
      </c>
      <c r="DN5888" s="11" t="s">
        <v>16292</v>
      </c>
      <c r="DO5888" t="s">
        <v>16293</v>
      </c>
      <c r="DP5888">
        <v>100</v>
      </c>
    </row>
    <row r="5889" spans="113:120" x14ac:dyDescent="0.25">
      <c r="DI5889" t="s">
        <v>14</v>
      </c>
      <c r="DJ5889" t="s">
        <v>16290</v>
      </c>
      <c r="DK5889" s="3" t="s">
        <v>16109</v>
      </c>
      <c r="DL5889" t="s">
        <v>16291</v>
      </c>
      <c r="DM5889" t="str">
        <f t="shared" si="96"/>
        <v>VA017 - Hampton Redevelopment &amp; Housing Authority</v>
      </c>
      <c r="DN5889" s="11" t="s">
        <v>16294</v>
      </c>
      <c r="DO5889" t="s">
        <v>16295</v>
      </c>
      <c r="DP5889">
        <v>146</v>
      </c>
    </row>
    <row r="5890" spans="113:120" x14ac:dyDescent="0.25">
      <c r="DI5890" t="s">
        <v>14</v>
      </c>
      <c r="DJ5890" t="s">
        <v>16290</v>
      </c>
      <c r="DK5890" s="3" t="s">
        <v>16109</v>
      </c>
      <c r="DL5890" t="s">
        <v>16291</v>
      </c>
      <c r="DM5890" t="str">
        <f t="shared" si="96"/>
        <v>VA017 - Hampton Redevelopment &amp; Housing Authority</v>
      </c>
      <c r="DN5890" s="11" t="s">
        <v>16296</v>
      </c>
      <c r="DO5890" t="s">
        <v>16297</v>
      </c>
      <c r="DP5890">
        <v>8</v>
      </c>
    </row>
    <row r="5891" spans="113:120" x14ac:dyDescent="0.25">
      <c r="DI5891" t="s">
        <v>14</v>
      </c>
      <c r="DJ5891" t="s">
        <v>16290</v>
      </c>
      <c r="DK5891" s="3" t="s">
        <v>16109</v>
      </c>
      <c r="DL5891" t="s">
        <v>16291</v>
      </c>
      <c r="DM5891" t="str">
        <f t="shared" si="96"/>
        <v>VA017 - Hampton Redevelopment &amp; Housing Authority</v>
      </c>
      <c r="DN5891" s="11" t="s">
        <v>16298</v>
      </c>
      <c r="DO5891" t="s">
        <v>16299</v>
      </c>
      <c r="DP5891">
        <v>7</v>
      </c>
    </row>
    <row r="5892" spans="113:120" x14ac:dyDescent="0.25">
      <c r="DI5892" t="s">
        <v>149</v>
      </c>
      <c r="DJ5892" t="s">
        <v>16300</v>
      </c>
      <c r="DK5892" s="3" t="s">
        <v>16109</v>
      </c>
      <c r="DL5892" t="s">
        <v>16301</v>
      </c>
      <c r="DM5892" t="str">
        <f t="shared" si="96"/>
        <v>VA018 - Franklin Redevelopment and Housing Authority</v>
      </c>
      <c r="DN5892" s="11" t="s">
        <v>16302</v>
      </c>
      <c r="DO5892" t="s">
        <v>2272</v>
      </c>
      <c r="DP5892">
        <v>2</v>
      </c>
    </row>
    <row r="5893" spans="113:120" x14ac:dyDescent="0.25">
      <c r="DI5893" t="s">
        <v>149</v>
      </c>
      <c r="DJ5893" t="s">
        <v>16300</v>
      </c>
      <c r="DK5893" s="3" t="s">
        <v>16109</v>
      </c>
      <c r="DL5893" t="s">
        <v>16301</v>
      </c>
      <c r="DM5893" t="str">
        <f t="shared" si="96"/>
        <v>VA018 - Franklin Redevelopment and Housing Authority</v>
      </c>
      <c r="DN5893" s="11" t="s">
        <v>16303</v>
      </c>
      <c r="DO5893" t="s">
        <v>16304</v>
      </c>
      <c r="DP5893">
        <v>1</v>
      </c>
    </row>
    <row r="5894" spans="113:120" x14ac:dyDescent="0.25">
      <c r="DI5894" t="s">
        <v>149</v>
      </c>
      <c r="DJ5894" t="s">
        <v>16305</v>
      </c>
      <c r="DK5894" s="3" t="s">
        <v>16109</v>
      </c>
      <c r="DL5894" t="s">
        <v>16306</v>
      </c>
      <c r="DM5894" t="str">
        <f t="shared" ref="DM5894:DM5957" si="97">CONCATENATE(DJ5894," - ",DL5894)</f>
        <v>VA020 - Petersburg Redevelopment &amp; Housing Authority</v>
      </c>
      <c r="DN5894" s="11" t="s">
        <v>16307</v>
      </c>
      <c r="DO5894" t="s">
        <v>16308</v>
      </c>
      <c r="DP5894">
        <v>105</v>
      </c>
    </row>
    <row r="5895" spans="113:120" x14ac:dyDescent="0.25">
      <c r="DI5895" t="s">
        <v>149</v>
      </c>
      <c r="DJ5895" t="s">
        <v>16305</v>
      </c>
      <c r="DK5895" s="3" t="s">
        <v>16109</v>
      </c>
      <c r="DL5895" t="s">
        <v>16306</v>
      </c>
      <c r="DM5895" t="str">
        <f t="shared" si="97"/>
        <v>VA020 - Petersburg Redevelopment &amp; Housing Authority</v>
      </c>
      <c r="DN5895" s="11" t="s">
        <v>16309</v>
      </c>
      <c r="DO5895" t="s">
        <v>16310</v>
      </c>
      <c r="DP5895">
        <v>58</v>
      </c>
    </row>
    <row r="5896" spans="113:120" x14ac:dyDescent="0.25">
      <c r="DI5896" t="s">
        <v>149</v>
      </c>
      <c r="DJ5896" t="s">
        <v>16311</v>
      </c>
      <c r="DK5896" s="3" t="s">
        <v>16109</v>
      </c>
      <c r="DL5896" t="s">
        <v>16312</v>
      </c>
      <c r="DM5896" t="str">
        <f t="shared" si="97"/>
        <v>VA021 - Wytheville Redev. &amp; Housing Authority</v>
      </c>
      <c r="DN5896" s="11" t="s">
        <v>16313</v>
      </c>
      <c r="DO5896" t="s">
        <v>16314</v>
      </c>
      <c r="DP5896">
        <v>220</v>
      </c>
    </row>
    <row r="5897" spans="113:120" x14ac:dyDescent="0.25">
      <c r="DI5897" t="s">
        <v>149</v>
      </c>
      <c r="DJ5897" t="s">
        <v>16315</v>
      </c>
      <c r="DK5897" s="3" t="s">
        <v>16109</v>
      </c>
      <c r="DL5897" t="s">
        <v>16316</v>
      </c>
      <c r="DM5897" t="str">
        <f t="shared" si="97"/>
        <v>VA022 - Waynesboro Redevelopment &amp; Housing Authority</v>
      </c>
      <c r="DN5897" s="11" t="s">
        <v>16317</v>
      </c>
      <c r="DO5897" t="s">
        <v>16318</v>
      </c>
      <c r="DP5897">
        <v>188</v>
      </c>
    </row>
    <row r="5898" spans="113:120" x14ac:dyDescent="0.25">
      <c r="DI5898" t="s">
        <v>149</v>
      </c>
      <c r="DJ5898" t="s">
        <v>16319</v>
      </c>
      <c r="DK5898" s="3" t="s">
        <v>16109</v>
      </c>
      <c r="DL5898" t="s">
        <v>16320</v>
      </c>
      <c r="DM5898" t="str">
        <f t="shared" si="97"/>
        <v>VA024 - Wise County Redevelopment &amp; Housing Authority</v>
      </c>
      <c r="DN5898" s="11" t="s">
        <v>16321</v>
      </c>
      <c r="DO5898" t="s">
        <v>16322</v>
      </c>
      <c r="DP5898">
        <v>193</v>
      </c>
    </row>
    <row r="5899" spans="113:120" x14ac:dyDescent="0.25">
      <c r="DI5899" t="s">
        <v>14</v>
      </c>
      <c r="DJ5899" t="s">
        <v>16323</v>
      </c>
      <c r="DK5899" s="3" t="s">
        <v>16109</v>
      </c>
      <c r="DL5899" t="s">
        <v>16324</v>
      </c>
      <c r="DM5899" t="str">
        <f t="shared" si="97"/>
        <v>VA025 - Suffolk Redevelopment and Housing Authority</v>
      </c>
      <c r="DN5899" s="11" t="s">
        <v>16325</v>
      </c>
      <c r="DO5899" t="s">
        <v>16326</v>
      </c>
      <c r="DP5899">
        <v>80</v>
      </c>
    </row>
    <row r="5900" spans="113:120" x14ac:dyDescent="0.25">
      <c r="DI5900" t="s">
        <v>14</v>
      </c>
      <c r="DJ5900" t="s">
        <v>16323</v>
      </c>
      <c r="DK5900" s="3" t="s">
        <v>16109</v>
      </c>
      <c r="DL5900" t="s">
        <v>16324</v>
      </c>
      <c r="DM5900" t="str">
        <f t="shared" si="97"/>
        <v>VA025 - Suffolk Redevelopment and Housing Authority</v>
      </c>
      <c r="DN5900" s="11" t="s">
        <v>16327</v>
      </c>
      <c r="DO5900" t="s">
        <v>16328</v>
      </c>
      <c r="DP5900">
        <v>80</v>
      </c>
    </row>
    <row r="5901" spans="113:120" x14ac:dyDescent="0.25">
      <c r="DI5901" t="s">
        <v>14</v>
      </c>
      <c r="DJ5901" t="s">
        <v>16323</v>
      </c>
      <c r="DK5901" s="3" t="s">
        <v>16109</v>
      </c>
      <c r="DL5901" t="s">
        <v>16324</v>
      </c>
      <c r="DM5901" t="str">
        <f t="shared" si="97"/>
        <v>VA025 - Suffolk Redevelopment and Housing Authority</v>
      </c>
      <c r="DN5901" s="11" t="s">
        <v>16329</v>
      </c>
      <c r="DO5901" t="s">
        <v>16330</v>
      </c>
      <c r="DP5901">
        <v>100</v>
      </c>
    </row>
    <row r="5902" spans="113:120" x14ac:dyDescent="0.25">
      <c r="DI5902" t="s">
        <v>149</v>
      </c>
      <c r="DJ5902" t="s">
        <v>16331</v>
      </c>
      <c r="DK5902" s="3" t="s">
        <v>16109</v>
      </c>
      <c r="DL5902" t="s">
        <v>16332</v>
      </c>
      <c r="DM5902" t="str">
        <f t="shared" si="97"/>
        <v>VA026 - Williamsburg Redevelopment &amp; Housing Auth.</v>
      </c>
      <c r="DN5902" s="11" t="s">
        <v>16333</v>
      </c>
      <c r="DO5902" t="s">
        <v>2272</v>
      </c>
      <c r="DP5902">
        <v>104</v>
      </c>
    </row>
    <row r="5903" spans="113:120" x14ac:dyDescent="0.25">
      <c r="DI5903" t="s">
        <v>14</v>
      </c>
      <c r="DJ5903" t="s">
        <v>16334</v>
      </c>
      <c r="DK5903" s="3" t="s">
        <v>16109</v>
      </c>
      <c r="DL5903" t="s">
        <v>16335</v>
      </c>
      <c r="DM5903" t="str">
        <f t="shared" si="97"/>
        <v>VA029 - Cumberland Plateau Regional Housing Authority</v>
      </c>
      <c r="DN5903" s="11" t="s">
        <v>16336</v>
      </c>
      <c r="DO5903" t="s">
        <v>16337</v>
      </c>
      <c r="DP5903">
        <v>309</v>
      </c>
    </row>
    <row r="5904" spans="113:120" x14ac:dyDescent="0.25">
      <c r="DI5904" t="s">
        <v>149</v>
      </c>
      <c r="DJ5904" t="s">
        <v>16338</v>
      </c>
      <c r="DK5904" s="3" t="s">
        <v>16109</v>
      </c>
      <c r="DL5904" t="s">
        <v>16339</v>
      </c>
      <c r="DM5904" t="str">
        <f t="shared" si="97"/>
        <v>VA030 - Marion Redevelopment &amp; Housing Authority</v>
      </c>
      <c r="DN5904" s="11" t="s">
        <v>16340</v>
      </c>
      <c r="DO5904" t="s">
        <v>16341</v>
      </c>
      <c r="DP5904">
        <v>238</v>
      </c>
    </row>
    <row r="5905" spans="113:120" x14ac:dyDescent="0.25">
      <c r="DI5905" t="s">
        <v>149</v>
      </c>
      <c r="DJ5905" t="s">
        <v>16342</v>
      </c>
      <c r="DK5905" s="3" t="s">
        <v>16109</v>
      </c>
      <c r="DL5905" t="s">
        <v>16343</v>
      </c>
      <c r="DM5905" t="str">
        <f t="shared" si="97"/>
        <v>VA031 - Scott County Redev. &amp; Housing Authority</v>
      </c>
      <c r="DN5905" s="11" t="s">
        <v>16344</v>
      </c>
      <c r="DO5905" t="s">
        <v>16345</v>
      </c>
      <c r="DP5905">
        <v>111</v>
      </c>
    </row>
    <row r="5906" spans="113:120" x14ac:dyDescent="0.25">
      <c r="DI5906" t="s">
        <v>149</v>
      </c>
      <c r="DJ5906" t="s">
        <v>16346</v>
      </c>
      <c r="DK5906" s="3" t="s">
        <v>16109</v>
      </c>
      <c r="DL5906" t="s">
        <v>16347</v>
      </c>
      <c r="DM5906" t="str">
        <f t="shared" si="97"/>
        <v>VA032 - Abingdon Redevelopment and Housing Authority</v>
      </c>
      <c r="DN5906" s="11" t="s">
        <v>16348</v>
      </c>
      <c r="DO5906" t="s">
        <v>16349</v>
      </c>
      <c r="DP5906">
        <v>28</v>
      </c>
    </row>
    <row r="5907" spans="113:120" x14ac:dyDescent="0.25">
      <c r="DI5907" t="s">
        <v>149</v>
      </c>
      <c r="DJ5907" t="s">
        <v>16350</v>
      </c>
      <c r="DK5907" s="3" t="s">
        <v>16109</v>
      </c>
      <c r="DL5907" t="s">
        <v>16351</v>
      </c>
      <c r="DM5907" t="str">
        <f t="shared" si="97"/>
        <v>VA034 - Lee County Redevelopment &amp; Housing Authority</v>
      </c>
      <c r="DN5907" s="11" t="s">
        <v>16352</v>
      </c>
      <c r="DO5907" t="s">
        <v>16353</v>
      </c>
      <c r="DP5907">
        <v>74</v>
      </c>
    </row>
    <row r="5908" spans="113:120" x14ac:dyDescent="0.25">
      <c r="DI5908" t="s">
        <v>14</v>
      </c>
      <c r="DJ5908" t="s">
        <v>16354</v>
      </c>
      <c r="DK5908" s="3" t="s">
        <v>16355</v>
      </c>
      <c r="DL5908" t="s">
        <v>16356</v>
      </c>
      <c r="DM5908" t="str">
        <f t="shared" si="97"/>
        <v>VQ001 - VIRGIN ISLANDS HOUSING AUTHORITY</v>
      </c>
      <c r="DN5908" s="11" t="s">
        <v>16357</v>
      </c>
      <c r="DO5908" t="s">
        <v>16358</v>
      </c>
      <c r="DP5908">
        <v>298</v>
      </c>
    </row>
    <row r="5909" spans="113:120" x14ac:dyDescent="0.25">
      <c r="DI5909" t="s">
        <v>14</v>
      </c>
      <c r="DJ5909" t="s">
        <v>16354</v>
      </c>
      <c r="DK5909" s="3" t="s">
        <v>16355</v>
      </c>
      <c r="DL5909" t="s">
        <v>16356</v>
      </c>
      <c r="DM5909" t="str">
        <f t="shared" si="97"/>
        <v>VQ001 - VIRGIN ISLANDS HOUSING AUTHORITY</v>
      </c>
      <c r="DN5909" s="11" t="s">
        <v>16359</v>
      </c>
      <c r="DO5909" t="s">
        <v>16360</v>
      </c>
      <c r="DP5909">
        <v>366</v>
      </c>
    </row>
    <row r="5910" spans="113:120" x14ac:dyDescent="0.25">
      <c r="DI5910" t="s">
        <v>14</v>
      </c>
      <c r="DJ5910" t="s">
        <v>16354</v>
      </c>
      <c r="DK5910" s="3" t="s">
        <v>16355</v>
      </c>
      <c r="DL5910" t="s">
        <v>16356</v>
      </c>
      <c r="DM5910" t="str">
        <f t="shared" si="97"/>
        <v>VQ001 - VIRGIN ISLANDS HOUSING AUTHORITY</v>
      </c>
      <c r="DN5910" s="11" t="s">
        <v>16361</v>
      </c>
      <c r="DO5910" t="s">
        <v>16362</v>
      </c>
      <c r="DP5910">
        <v>279</v>
      </c>
    </row>
    <row r="5911" spans="113:120" x14ac:dyDescent="0.25">
      <c r="DI5911" t="s">
        <v>14</v>
      </c>
      <c r="DJ5911" t="s">
        <v>16354</v>
      </c>
      <c r="DK5911" s="3" t="s">
        <v>16355</v>
      </c>
      <c r="DL5911" t="s">
        <v>16356</v>
      </c>
      <c r="DM5911" t="str">
        <f t="shared" si="97"/>
        <v>VQ001 - VIRGIN ISLANDS HOUSING AUTHORITY</v>
      </c>
      <c r="DN5911" s="11" t="s">
        <v>16363</v>
      </c>
      <c r="DO5911" t="s">
        <v>16364</v>
      </c>
      <c r="DP5911">
        <v>222</v>
      </c>
    </row>
    <row r="5912" spans="113:120" x14ac:dyDescent="0.25">
      <c r="DI5912" t="s">
        <v>14</v>
      </c>
      <c r="DJ5912" t="s">
        <v>16354</v>
      </c>
      <c r="DK5912" s="3" t="s">
        <v>16355</v>
      </c>
      <c r="DL5912" t="s">
        <v>16356</v>
      </c>
      <c r="DM5912" t="str">
        <f t="shared" si="97"/>
        <v>VQ001 - VIRGIN ISLANDS HOUSING AUTHORITY</v>
      </c>
      <c r="DN5912" s="11" t="s">
        <v>16365</v>
      </c>
      <c r="DO5912" t="s">
        <v>16366</v>
      </c>
      <c r="DP5912">
        <v>136</v>
      </c>
    </row>
    <row r="5913" spans="113:120" x14ac:dyDescent="0.25">
      <c r="DI5913" t="s">
        <v>14</v>
      </c>
      <c r="DJ5913" t="s">
        <v>16354</v>
      </c>
      <c r="DK5913" s="3" t="s">
        <v>16355</v>
      </c>
      <c r="DL5913" t="s">
        <v>16356</v>
      </c>
      <c r="DM5913" t="str">
        <f t="shared" si="97"/>
        <v>VQ001 - VIRGIN ISLANDS HOUSING AUTHORITY</v>
      </c>
      <c r="DN5913" s="11" t="s">
        <v>16367</v>
      </c>
      <c r="DO5913" t="s">
        <v>16368</v>
      </c>
      <c r="DP5913">
        <v>234</v>
      </c>
    </row>
    <row r="5914" spans="113:120" x14ac:dyDescent="0.25">
      <c r="DI5914" t="s">
        <v>14</v>
      </c>
      <c r="DJ5914" t="s">
        <v>16354</v>
      </c>
      <c r="DK5914" s="3" t="s">
        <v>16355</v>
      </c>
      <c r="DL5914" t="s">
        <v>16356</v>
      </c>
      <c r="DM5914" t="str">
        <f t="shared" si="97"/>
        <v>VQ001 - VIRGIN ISLANDS HOUSING AUTHORITY</v>
      </c>
      <c r="DN5914" s="11" t="s">
        <v>16369</v>
      </c>
      <c r="DO5914" t="s">
        <v>16370</v>
      </c>
      <c r="DP5914">
        <v>234</v>
      </c>
    </row>
    <row r="5915" spans="113:120" x14ac:dyDescent="0.25">
      <c r="DI5915" t="s">
        <v>14</v>
      </c>
      <c r="DJ5915" t="s">
        <v>16354</v>
      </c>
      <c r="DK5915" s="3" t="s">
        <v>16355</v>
      </c>
      <c r="DL5915" t="s">
        <v>16356</v>
      </c>
      <c r="DM5915" t="str">
        <f t="shared" si="97"/>
        <v>VQ001 - VIRGIN ISLANDS HOUSING AUTHORITY</v>
      </c>
      <c r="DN5915" s="11" t="s">
        <v>16371</v>
      </c>
      <c r="DO5915" t="s">
        <v>16372</v>
      </c>
      <c r="DP5915">
        <v>94</v>
      </c>
    </row>
    <row r="5916" spans="113:120" x14ac:dyDescent="0.25">
      <c r="DI5916" t="s">
        <v>14</v>
      </c>
      <c r="DJ5916" t="s">
        <v>16354</v>
      </c>
      <c r="DK5916" s="3" t="s">
        <v>16355</v>
      </c>
      <c r="DL5916" t="s">
        <v>16356</v>
      </c>
      <c r="DM5916" t="str">
        <f t="shared" si="97"/>
        <v>VQ001 - VIRGIN ISLANDS HOUSING AUTHORITY</v>
      </c>
      <c r="DN5916" s="11" t="s">
        <v>16373</v>
      </c>
      <c r="DO5916" t="s">
        <v>16374</v>
      </c>
      <c r="DP5916">
        <v>376</v>
      </c>
    </row>
    <row r="5917" spans="113:120" x14ac:dyDescent="0.25">
      <c r="DI5917" t="s">
        <v>14</v>
      </c>
      <c r="DJ5917" t="s">
        <v>16354</v>
      </c>
      <c r="DK5917" s="3" t="s">
        <v>16355</v>
      </c>
      <c r="DL5917" t="s">
        <v>16356</v>
      </c>
      <c r="DM5917" t="str">
        <f t="shared" si="97"/>
        <v>VQ001 - VIRGIN ISLANDS HOUSING AUTHORITY</v>
      </c>
      <c r="DN5917" s="11" t="s">
        <v>16375</v>
      </c>
      <c r="DO5917" t="s">
        <v>16376</v>
      </c>
      <c r="DP5917">
        <v>77</v>
      </c>
    </row>
    <row r="5918" spans="113:120" x14ac:dyDescent="0.25">
      <c r="DI5918" t="s">
        <v>14</v>
      </c>
      <c r="DJ5918" t="s">
        <v>16354</v>
      </c>
      <c r="DK5918" s="3" t="s">
        <v>16355</v>
      </c>
      <c r="DL5918" t="s">
        <v>16356</v>
      </c>
      <c r="DM5918" t="str">
        <f t="shared" si="97"/>
        <v>VQ001 - VIRGIN ISLANDS HOUSING AUTHORITY</v>
      </c>
      <c r="DN5918" s="11" t="s">
        <v>16377</v>
      </c>
      <c r="DO5918" t="s">
        <v>16378</v>
      </c>
      <c r="DP5918">
        <v>10</v>
      </c>
    </row>
    <row r="5919" spans="113:120" x14ac:dyDescent="0.25">
      <c r="DI5919" t="s">
        <v>149</v>
      </c>
      <c r="DJ5919" t="s">
        <v>16379</v>
      </c>
      <c r="DK5919" s="3" t="s">
        <v>16380</v>
      </c>
      <c r="DL5919" t="s">
        <v>16381</v>
      </c>
      <c r="DM5919" t="str">
        <f t="shared" si="97"/>
        <v>VT002 - Brattleboro Housing Authority</v>
      </c>
      <c r="DN5919" s="11" t="s">
        <v>16382</v>
      </c>
      <c r="DO5919" t="s">
        <v>16383</v>
      </c>
      <c r="DP5919">
        <v>26</v>
      </c>
    </row>
    <row r="5920" spans="113:120" x14ac:dyDescent="0.25">
      <c r="DI5920" t="s">
        <v>14</v>
      </c>
      <c r="DJ5920" t="s">
        <v>16384</v>
      </c>
      <c r="DK5920" s="3" t="s">
        <v>16380</v>
      </c>
      <c r="DL5920" t="s">
        <v>16385</v>
      </c>
      <c r="DM5920" t="str">
        <f t="shared" si="97"/>
        <v>VT005 - Barre Housing Authority</v>
      </c>
      <c r="DN5920" s="11" t="s">
        <v>16386</v>
      </c>
      <c r="DO5920" t="s">
        <v>16387</v>
      </c>
      <c r="DP5920">
        <v>95</v>
      </c>
    </row>
    <row r="5921" spans="113:120" x14ac:dyDescent="0.25">
      <c r="DI5921" t="s">
        <v>14</v>
      </c>
      <c r="DJ5921" t="s">
        <v>16384</v>
      </c>
      <c r="DK5921" s="3" t="s">
        <v>16380</v>
      </c>
      <c r="DL5921" t="s">
        <v>16385</v>
      </c>
      <c r="DM5921" t="str">
        <f t="shared" si="97"/>
        <v>VT005 - Barre Housing Authority</v>
      </c>
      <c r="DN5921" s="11" t="s">
        <v>16388</v>
      </c>
      <c r="DO5921" t="s">
        <v>16389</v>
      </c>
      <c r="DP5921">
        <v>269</v>
      </c>
    </row>
    <row r="5922" spans="113:120" x14ac:dyDescent="0.25">
      <c r="DI5922" t="s">
        <v>149</v>
      </c>
      <c r="DJ5922" t="s">
        <v>16390</v>
      </c>
      <c r="DK5922" s="3" t="s">
        <v>16380</v>
      </c>
      <c r="DL5922" t="s">
        <v>16391</v>
      </c>
      <c r="DM5922" t="str">
        <f t="shared" si="97"/>
        <v>VT008 - Montpelier Housing Authority</v>
      </c>
      <c r="DN5922" s="11" t="s">
        <v>16392</v>
      </c>
      <c r="DO5922" t="s">
        <v>16393</v>
      </c>
      <c r="DP5922">
        <v>60</v>
      </c>
    </row>
    <row r="5923" spans="113:120" x14ac:dyDescent="0.25">
      <c r="DI5923" t="s">
        <v>14</v>
      </c>
      <c r="DJ5923" t="s">
        <v>16394</v>
      </c>
      <c r="DK5923" s="3" t="s">
        <v>16395</v>
      </c>
      <c r="DL5923" t="s">
        <v>16396</v>
      </c>
      <c r="DM5923" t="str">
        <f t="shared" si="97"/>
        <v>WA001 - Seattle Housing Authority</v>
      </c>
      <c r="DN5923" s="11" t="s">
        <v>16397</v>
      </c>
      <c r="DO5923" t="s">
        <v>16398</v>
      </c>
      <c r="DP5923">
        <v>105</v>
      </c>
    </row>
    <row r="5924" spans="113:120" x14ac:dyDescent="0.25">
      <c r="DI5924" t="s">
        <v>14</v>
      </c>
      <c r="DJ5924" t="s">
        <v>16394</v>
      </c>
      <c r="DK5924" s="3" t="s">
        <v>16395</v>
      </c>
      <c r="DL5924" t="s">
        <v>16396</v>
      </c>
      <c r="DM5924" t="str">
        <f t="shared" si="97"/>
        <v>WA001 - Seattle Housing Authority</v>
      </c>
      <c r="DN5924" s="11" t="s">
        <v>16399</v>
      </c>
      <c r="DO5924" t="s">
        <v>11196</v>
      </c>
      <c r="DP5924">
        <v>120</v>
      </c>
    </row>
    <row r="5925" spans="113:120" x14ac:dyDescent="0.25">
      <c r="DI5925" t="s">
        <v>14</v>
      </c>
      <c r="DJ5925" t="s">
        <v>16394</v>
      </c>
      <c r="DK5925" s="3" t="s">
        <v>16395</v>
      </c>
      <c r="DL5925" t="s">
        <v>16396</v>
      </c>
      <c r="DM5925" t="str">
        <f t="shared" si="97"/>
        <v>WA001 - Seattle Housing Authority</v>
      </c>
      <c r="DN5925" s="11" t="s">
        <v>16400</v>
      </c>
      <c r="DO5925" t="s">
        <v>16401</v>
      </c>
      <c r="DP5925">
        <v>221</v>
      </c>
    </row>
    <row r="5926" spans="113:120" x14ac:dyDescent="0.25">
      <c r="DI5926" t="s">
        <v>14</v>
      </c>
      <c r="DJ5926" t="s">
        <v>16394</v>
      </c>
      <c r="DK5926" s="3" t="s">
        <v>16395</v>
      </c>
      <c r="DL5926" t="s">
        <v>16396</v>
      </c>
      <c r="DM5926" t="str">
        <f t="shared" si="97"/>
        <v>WA001 - Seattle Housing Authority</v>
      </c>
      <c r="DN5926" s="11" t="s">
        <v>16402</v>
      </c>
      <c r="DO5926" t="s">
        <v>16403</v>
      </c>
      <c r="DP5926">
        <v>130</v>
      </c>
    </row>
    <row r="5927" spans="113:120" x14ac:dyDescent="0.25">
      <c r="DI5927" t="s">
        <v>14</v>
      </c>
      <c r="DJ5927" t="s">
        <v>16394</v>
      </c>
      <c r="DK5927" s="3" t="s">
        <v>16395</v>
      </c>
      <c r="DL5927" t="s">
        <v>16396</v>
      </c>
      <c r="DM5927" t="str">
        <f t="shared" si="97"/>
        <v>WA001 - Seattle Housing Authority</v>
      </c>
      <c r="DN5927" s="11" t="s">
        <v>16404</v>
      </c>
      <c r="DO5927" t="s">
        <v>16405</v>
      </c>
      <c r="DP5927">
        <v>87</v>
      </c>
    </row>
    <row r="5928" spans="113:120" x14ac:dyDescent="0.25">
      <c r="DI5928" t="s">
        <v>14</v>
      </c>
      <c r="DJ5928" t="s">
        <v>16394</v>
      </c>
      <c r="DK5928" s="3" t="s">
        <v>16395</v>
      </c>
      <c r="DL5928" t="s">
        <v>16396</v>
      </c>
      <c r="DM5928" t="str">
        <f t="shared" si="97"/>
        <v>WA001 - Seattle Housing Authority</v>
      </c>
      <c r="DN5928" s="11" t="s">
        <v>16406</v>
      </c>
      <c r="DO5928" t="s">
        <v>16407</v>
      </c>
      <c r="DP5928">
        <v>41</v>
      </c>
    </row>
    <row r="5929" spans="113:120" x14ac:dyDescent="0.25">
      <c r="DI5929" t="s">
        <v>14</v>
      </c>
      <c r="DJ5929" t="s">
        <v>16394</v>
      </c>
      <c r="DK5929" s="3" t="s">
        <v>16395</v>
      </c>
      <c r="DL5929" t="s">
        <v>16396</v>
      </c>
      <c r="DM5929" t="str">
        <f t="shared" si="97"/>
        <v>WA001 - Seattle Housing Authority</v>
      </c>
      <c r="DN5929" s="11" t="s">
        <v>16408</v>
      </c>
      <c r="DO5929" t="s">
        <v>16409</v>
      </c>
      <c r="DP5929">
        <v>24</v>
      </c>
    </row>
    <row r="5930" spans="113:120" x14ac:dyDescent="0.25">
      <c r="DI5930" t="s">
        <v>14</v>
      </c>
      <c r="DJ5930" t="s">
        <v>16394</v>
      </c>
      <c r="DK5930" s="3" t="s">
        <v>16395</v>
      </c>
      <c r="DL5930" t="s">
        <v>16396</v>
      </c>
      <c r="DM5930" t="str">
        <f t="shared" si="97"/>
        <v>WA001 - Seattle Housing Authority</v>
      </c>
      <c r="DN5930" s="11" t="s">
        <v>16410</v>
      </c>
      <c r="DO5930" t="s">
        <v>16411</v>
      </c>
      <c r="DP5930">
        <v>97</v>
      </c>
    </row>
    <row r="5931" spans="113:120" x14ac:dyDescent="0.25">
      <c r="DI5931" t="s">
        <v>14</v>
      </c>
      <c r="DJ5931" t="s">
        <v>16394</v>
      </c>
      <c r="DK5931" s="3" t="s">
        <v>16395</v>
      </c>
      <c r="DL5931" t="s">
        <v>16396</v>
      </c>
      <c r="DM5931" t="str">
        <f t="shared" si="97"/>
        <v>WA001 - Seattle Housing Authority</v>
      </c>
      <c r="DN5931" s="11" t="s">
        <v>16412</v>
      </c>
      <c r="DO5931" t="s">
        <v>269</v>
      </c>
      <c r="DP5931">
        <v>483</v>
      </c>
    </row>
    <row r="5932" spans="113:120" x14ac:dyDescent="0.25">
      <c r="DI5932" t="s">
        <v>14</v>
      </c>
      <c r="DJ5932" t="s">
        <v>16394</v>
      </c>
      <c r="DK5932" s="3" t="s">
        <v>16395</v>
      </c>
      <c r="DL5932" t="s">
        <v>16396</v>
      </c>
      <c r="DM5932" t="str">
        <f t="shared" si="97"/>
        <v>WA001 - Seattle Housing Authority</v>
      </c>
      <c r="DN5932" s="11" t="s">
        <v>16413</v>
      </c>
      <c r="DO5932" t="s">
        <v>16414</v>
      </c>
      <c r="DP5932">
        <v>10</v>
      </c>
    </row>
    <row r="5933" spans="113:120" x14ac:dyDescent="0.25">
      <c r="DI5933" t="s">
        <v>14</v>
      </c>
      <c r="DJ5933" t="s">
        <v>16394</v>
      </c>
      <c r="DK5933" s="3" t="s">
        <v>16395</v>
      </c>
      <c r="DL5933" t="s">
        <v>16396</v>
      </c>
      <c r="DM5933" t="str">
        <f t="shared" si="97"/>
        <v>WA001 - Seattle Housing Authority</v>
      </c>
      <c r="DN5933" s="11" t="s">
        <v>16415</v>
      </c>
      <c r="DO5933" t="s">
        <v>16416</v>
      </c>
      <c r="DP5933">
        <v>12</v>
      </c>
    </row>
    <row r="5934" spans="113:120" x14ac:dyDescent="0.25">
      <c r="DI5934" t="s">
        <v>14</v>
      </c>
      <c r="DJ5934" t="s">
        <v>16394</v>
      </c>
      <c r="DK5934" s="3" t="s">
        <v>16395</v>
      </c>
      <c r="DL5934" t="s">
        <v>16396</v>
      </c>
      <c r="DM5934" t="str">
        <f t="shared" si="97"/>
        <v>WA001 - Seattle Housing Authority</v>
      </c>
      <c r="DN5934" s="11" t="s">
        <v>16417</v>
      </c>
      <c r="DO5934" t="s">
        <v>16418</v>
      </c>
      <c r="DP5934">
        <v>177</v>
      </c>
    </row>
    <row r="5935" spans="113:120" x14ac:dyDescent="0.25">
      <c r="DI5935" t="s">
        <v>14</v>
      </c>
      <c r="DJ5935" t="s">
        <v>16394</v>
      </c>
      <c r="DK5935" s="3" t="s">
        <v>16395</v>
      </c>
      <c r="DL5935" t="s">
        <v>16396</v>
      </c>
      <c r="DM5935" t="str">
        <f t="shared" si="97"/>
        <v>WA001 - Seattle Housing Authority</v>
      </c>
      <c r="DN5935" s="11" t="s">
        <v>16419</v>
      </c>
      <c r="DO5935" t="s">
        <v>16420</v>
      </c>
      <c r="DP5935">
        <v>7</v>
      </c>
    </row>
    <row r="5936" spans="113:120" x14ac:dyDescent="0.25">
      <c r="DI5936" t="s">
        <v>14</v>
      </c>
      <c r="DJ5936" t="s">
        <v>16394</v>
      </c>
      <c r="DK5936" s="3" t="s">
        <v>16395</v>
      </c>
      <c r="DL5936" t="s">
        <v>16396</v>
      </c>
      <c r="DM5936" t="str">
        <f t="shared" si="97"/>
        <v>WA001 - Seattle Housing Authority</v>
      </c>
      <c r="DN5936" s="11" t="s">
        <v>16421</v>
      </c>
      <c r="DO5936" t="s">
        <v>16422</v>
      </c>
      <c r="DP5936">
        <v>15</v>
      </c>
    </row>
    <row r="5937" spans="113:120" x14ac:dyDescent="0.25">
      <c r="DI5937" t="s">
        <v>14</v>
      </c>
      <c r="DJ5937" t="s">
        <v>16394</v>
      </c>
      <c r="DK5937" s="3" t="s">
        <v>16395</v>
      </c>
      <c r="DL5937" t="s">
        <v>16396</v>
      </c>
      <c r="DM5937" t="str">
        <f t="shared" si="97"/>
        <v>WA001 - Seattle Housing Authority</v>
      </c>
      <c r="DN5937" s="11" t="s">
        <v>16423</v>
      </c>
      <c r="DO5937" t="s">
        <v>16424</v>
      </c>
      <c r="DP5937">
        <v>60</v>
      </c>
    </row>
    <row r="5938" spans="113:120" x14ac:dyDescent="0.25">
      <c r="DI5938" t="s">
        <v>14</v>
      </c>
      <c r="DJ5938" t="s">
        <v>16394</v>
      </c>
      <c r="DK5938" s="3" t="s">
        <v>16395</v>
      </c>
      <c r="DL5938" t="s">
        <v>16396</v>
      </c>
      <c r="DM5938" t="str">
        <f t="shared" si="97"/>
        <v>WA001 - Seattle Housing Authority</v>
      </c>
      <c r="DN5938" s="11" t="s">
        <v>16425</v>
      </c>
      <c r="DO5938" t="s">
        <v>16426</v>
      </c>
      <c r="DP5938">
        <v>6</v>
      </c>
    </row>
    <row r="5939" spans="113:120" x14ac:dyDescent="0.25">
      <c r="DI5939" t="s">
        <v>14</v>
      </c>
      <c r="DJ5939" t="s">
        <v>16394</v>
      </c>
      <c r="DK5939" s="3" t="s">
        <v>16395</v>
      </c>
      <c r="DL5939" t="s">
        <v>16396</v>
      </c>
      <c r="DM5939" t="str">
        <f t="shared" si="97"/>
        <v>WA001 - Seattle Housing Authority</v>
      </c>
      <c r="DN5939" s="11" t="s">
        <v>16427</v>
      </c>
      <c r="DO5939" t="s">
        <v>16428</v>
      </c>
      <c r="DP5939">
        <v>163</v>
      </c>
    </row>
    <row r="5940" spans="113:120" x14ac:dyDescent="0.25">
      <c r="DI5940" t="s">
        <v>14</v>
      </c>
      <c r="DJ5940" t="s">
        <v>16394</v>
      </c>
      <c r="DK5940" s="3" t="s">
        <v>16395</v>
      </c>
      <c r="DL5940" t="s">
        <v>16396</v>
      </c>
      <c r="DM5940" t="str">
        <f t="shared" si="97"/>
        <v>WA001 - Seattle Housing Authority</v>
      </c>
      <c r="DN5940" s="11" t="s">
        <v>16429</v>
      </c>
      <c r="DO5940" t="s">
        <v>16430</v>
      </c>
      <c r="DP5940">
        <v>125</v>
      </c>
    </row>
    <row r="5941" spans="113:120" x14ac:dyDescent="0.25">
      <c r="DI5941" t="s">
        <v>14</v>
      </c>
      <c r="DJ5941" t="s">
        <v>16394</v>
      </c>
      <c r="DK5941" s="3" t="s">
        <v>16395</v>
      </c>
      <c r="DL5941" t="s">
        <v>16396</v>
      </c>
      <c r="DM5941" t="str">
        <f t="shared" si="97"/>
        <v>WA001 - Seattle Housing Authority</v>
      </c>
      <c r="DN5941" s="11" t="s">
        <v>16431</v>
      </c>
      <c r="DO5941" t="s">
        <v>16432</v>
      </c>
      <c r="DP5941">
        <v>200</v>
      </c>
    </row>
    <row r="5942" spans="113:120" x14ac:dyDescent="0.25">
      <c r="DI5942" t="s">
        <v>14</v>
      </c>
      <c r="DJ5942" t="s">
        <v>16394</v>
      </c>
      <c r="DK5942" s="3" t="s">
        <v>16395</v>
      </c>
      <c r="DL5942" t="s">
        <v>16396</v>
      </c>
      <c r="DM5942" t="str">
        <f t="shared" si="97"/>
        <v>WA001 - Seattle Housing Authority</v>
      </c>
      <c r="DN5942" s="11" t="s">
        <v>16433</v>
      </c>
      <c r="DO5942" t="s">
        <v>16434</v>
      </c>
      <c r="DP5942">
        <v>50</v>
      </c>
    </row>
    <row r="5943" spans="113:120" x14ac:dyDescent="0.25">
      <c r="DI5943" t="s">
        <v>14</v>
      </c>
      <c r="DJ5943" t="s">
        <v>16394</v>
      </c>
      <c r="DK5943" s="3" t="s">
        <v>16395</v>
      </c>
      <c r="DL5943" t="s">
        <v>16396</v>
      </c>
      <c r="DM5943" t="str">
        <f t="shared" si="97"/>
        <v>WA001 - Seattle Housing Authority</v>
      </c>
      <c r="DN5943" s="11" t="s">
        <v>16435</v>
      </c>
      <c r="DO5943" t="s">
        <v>16436</v>
      </c>
      <c r="DP5943">
        <v>704</v>
      </c>
    </row>
    <row r="5944" spans="113:120" x14ac:dyDescent="0.25">
      <c r="DI5944" t="s">
        <v>14</v>
      </c>
      <c r="DJ5944" t="s">
        <v>16394</v>
      </c>
      <c r="DK5944" s="3" t="s">
        <v>16395</v>
      </c>
      <c r="DL5944" t="s">
        <v>16396</v>
      </c>
      <c r="DM5944" t="str">
        <f t="shared" si="97"/>
        <v>WA001 - Seattle Housing Authority</v>
      </c>
      <c r="DN5944" s="11" t="s">
        <v>16437</v>
      </c>
      <c r="DO5944" t="s">
        <v>16438</v>
      </c>
      <c r="DP5944">
        <v>686</v>
      </c>
    </row>
    <row r="5945" spans="113:120" x14ac:dyDescent="0.25">
      <c r="DI5945" t="s">
        <v>14</v>
      </c>
      <c r="DJ5945" t="s">
        <v>16394</v>
      </c>
      <c r="DK5945" s="3" t="s">
        <v>16395</v>
      </c>
      <c r="DL5945" t="s">
        <v>16396</v>
      </c>
      <c r="DM5945" t="str">
        <f t="shared" si="97"/>
        <v>WA001 - Seattle Housing Authority</v>
      </c>
      <c r="DN5945" s="11" t="s">
        <v>16439</v>
      </c>
      <c r="DO5945" t="s">
        <v>16440</v>
      </c>
      <c r="DP5945">
        <v>587</v>
      </c>
    </row>
    <row r="5946" spans="113:120" x14ac:dyDescent="0.25">
      <c r="DI5946" t="s">
        <v>14</v>
      </c>
      <c r="DJ5946" t="s">
        <v>16394</v>
      </c>
      <c r="DK5946" s="3" t="s">
        <v>16395</v>
      </c>
      <c r="DL5946" t="s">
        <v>16396</v>
      </c>
      <c r="DM5946" t="str">
        <f t="shared" si="97"/>
        <v>WA001 - Seattle Housing Authority</v>
      </c>
      <c r="DN5946" s="11" t="s">
        <v>16441</v>
      </c>
      <c r="DO5946" t="s">
        <v>16442</v>
      </c>
      <c r="DP5946">
        <v>51</v>
      </c>
    </row>
    <row r="5947" spans="113:120" x14ac:dyDescent="0.25">
      <c r="DI5947" t="s">
        <v>14</v>
      </c>
      <c r="DJ5947" t="s">
        <v>16394</v>
      </c>
      <c r="DK5947" s="3" t="s">
        <v>16395</v>
      </c>
      <c r="DL5947" t="s">
        <v>16396</v>
      </c>
      <c r="DM5947" t="str">
        <f t="shared" si="97"/>
        <v>WA001 - Seattle Housing Authority</v>
      </c>
      <c r="DN5947" s="11" t="s">
        <v>16443</v>
      </c>
      <c r="DO5947" t="s">
        <v>16444</v>
      </c>
      <c r="DP5947">
        <v>75</v>
      </c>
    </row>
    <row r="5948" spans="113:120" x14ac:dyDescent="0.25">
      <c r="DI5948" t="s">
        <v>14</v>
      </c>
      <c r="DJ5948" t="s">
        <v>16394</v>
      </c>
      <c r="DK5948" s="3" t="s">
        <v>16395</v>
      </c>
      <c r="DL5948" t="s">
        <v>16396</v>
      </c>
      <c r="DM5948" t="str">
        <f t="shared" si="97"/>
        <v>WA001 - Seattle Housing Authority</v>
      </c>
      <c r="DN5948" s="11" t="s">
        <v>16445</v>
      </c>
      <c r="DO5948" t="s">
        <v>16446</v>
      </c>
      <c r="DP5948">
        <v>51</v>
      </c>
    </row>
    <row r="5949" spans="113:120" x14ac:dyDescent="0.25">
      <c r="DI5949" t="s">
        <v>14</v>
      </c>
      <c r="DJ5949" t="s">
        <v>16394</v>
      </c>
      <c r="DK5949" s="3" t="s">
        <v>16395</v>
      </c>
      <c r="DL5949" t="s">
        <v>16396</v>
      </c>
      <c r="DM5949" t="str">
        <f t="shared" si="97"/>
        <v>WA001 - Seattle Housing Authority</v>
      </c>
      <c r="DN5949" s="11" t="s">
        <v>16447</v>
      </c>
      <c r="DO5949" t="s">
        <v>16448</v>
      </c>
      <c r="DP5949">
        <v>231</v>
      </c>
    </row>
    <row r="5950" spans="113:120" x14ac:dyDescent="0.25">
      <c r="DI5950" t="s">
        <v>14</v>
      </c>
      <c r="DJ5950" t="s">
        <v>16394</v>
      </c>
      <c r="DK5950" s="3" t="s">
        <v>16395</v>
      </c>
      <c r="DL5950" t="s">
        <v>16396</v>
      </c>
      <c r="DM5950" t="str">
        <f t="shared" si="97"/>
        <v>WA001 - Seattle Housing Authority</v>
      </c>
      <c r="DN5950" s="11" t="s">
        <v>16449</v>
      </c>
      <c r="DO5950" t="s">
        <v>16450</v>
      </c>
      <c r="DP5950">
        <v>138</v>
      </c>
    </row>
    <row r="5951" spans="113:120" x14ac:dyDescent="0.25">
      <c r="DI5951" t="s">
        <v>14</v>
      </c>
      <c r="DJ5951" t="s">
        <v>16394</v>
      </c>
      <c r="DK5951" s="3" t="s">
        <v>16395</v>
      </c>
      <c r="DL5951" t="s">
        <v>16396</v>
      </c>
      <c r="DM5951" t="str">
        <f t="shared" si="97"/>
        <v>WA001 - Seattle Housing Authority</v>
      </c>
      <c r="DN5951" s="11" t="s">
        <v>16451</v>
      </c>
      <c r="DO5951" t="s">
        <v>16452</v>
      </c>
      <c r="DP5951">
        <v>246</v>
      </c>
    </row>
    <row r="5952" spans="113:120" x14ac:dyDescent="0.25">
      <c r="DI5952" t="s">
        <v>14</v>
      </c>
      <c r="DJ5952" t="s">
        <v>16394</v>
      </c>
      <c r="DK5952" s="3" t="s">
        <v>16395</v>
      </c>
      <c r="DL5952" t="s">
        <v>16396</v>
      </c>
      <c r="DM5952" t="str">
        <f t="shared" si="97"/>
        <v>WA001 - Seattle Housing Authority</v>
      </c>
      <c r="DN5952" s="11" t="s">
        <v>16453</v>
      </c>
      <c r="DO5952" t="s">
        <v>16454</v>
      </c>
      <c r="DP5952">
        <v>279</v>
      </c>
    </row>
    <row r="5953" spans="113:120" x14ac:dyDescent="0.25">
      <c r="DI5953" t="s">
        <v>14</v>
      </c>
      <c r="DJ5953" t="s">
        <v>16394</v>
      </c>
      <c r="DK5953" s="3" t="s">
        <v>16395</v>
      </c>
      <c r="DL5953" t="s">
        <v>16396</v>
      </c>
      <c r="DM5953" t="str">
        <f t="shared" si="97"/>
        <v>WA001 - Seattle Housing Authority</v>
      </c>
      <c r="DN5953" s="11" t="s">
        <v>16455</v>
      </c>
      <c r="DO5953" t="s">
        <v>16456</v>
      </c>
      <c r="DP5953">
        <v>63</v>
      </c>
    </row>
    <row r="5954" spans="113:120" x14ac:dyDescent="0.25">
      <c r="DI5954" t="s">
        <v>14</v>
      </c>
      <c r="DJ5954" t="s">
        <v>16457</v>
      </c>
      <c r="DK5954" s="3" t="s">
        <v>16395</v>
      </c>
      <c r="DL5954" t="s">
        <v>16458</v>
      </c>
      <c r="DM5954" t="str">
        <f t="shared" si="97"/>
        <v>WA002 - HA OF  KING COUNTY</v>
      </c>
      <c r="DN5954" s="11" t="s">
        <v>16459</v>
      </c>
      <c r="DO5954" t="s">
        <v>16460</v>
      </c>
      <c r="DP5954">
        <v>138</v>
      </c>
    </row>
    <row r="5955" spans="113:120" x14ac:dyDescent="0.25">
      <c r="DI5955" t="s">
        <v>14</v>
      </c>
      <c r="DJ5955" t="s">
        <v>16457</v>
      </c>
      <c r="DK5955" s="3" t="s">
        <v>16395</v>
      </c>
      <c r="DL5955" t="s">
        <v>16458</v>
      </c>
      <c r="DM5955" t="str">
        <f t="shared" si="97"/>
        <v>WA002 - HA OF  KING COUNTY</v>
      </c>
      <c r="DN5955" s="11" t="s">
        <v>16461</v>
      </c>
      <c r="DO5955" t="s">
        <v>16462</v>
      </c>
      <c r="DP5955">
        <v>23</v>
      </c>
    </row>
    <row r="5956" spans="113:120" x14ac:dyDescent="0.25">
      <c r="DI5956" t="s">
        <v>14</v>
      </c>
      <c r="DJ5956" t="s">
        <v>16457</v>
      </c>
      <c r="DK5956" s="3" t="s">
        <v>16395</v>
      </c>
      <c r="DL5956" t="s">
        <v>16458</v>
      </c>
      <c r="DM5956" t="str">
        <f t="shared" si="97"/>
        <v>WA002 - HA OF  KING COUNTY</v>
      </c>
      <c r="DN5956" s="11" t="s">
        <v>16463</v>
      </c>
      <c r="DO5956" t="s">
        <v>16464</v>
      </c>
      <c r="DP5956">
        <v>70</v>
      </c>
    </row>
    <row r="5957" spans="113:120" x14ac:dyDescent="0.25">
      <c r="DI5957" t="s">
        <v>14</v>
      </c>
      <c r="DJ5957" t="s">
        <v>16457</v>
      </c>
      <c r="DK5957" s="3" t="s">
        <v>16395</v>
      </c>
      <c r="DL5957" t="s">
        <v>16458</v>
      </c>
      <c r="DM5957" t="str">
        <f t="shared" si="97"/>
        <v>WA002 - HA OF  KING COUNTY</v>
      </c>
      <c r="DN5957" s="11" t="s">
        <v>16465</v>
      </c>
      <c r="DO5957" t="s">
        <v>16466</v>
      </c>
      <c r="DP5957">
        <v>140</v>
      </c>
    </row>
    <row r="5958" spans="113:120" x14ac:dyDescent="0.25">
      <c r="DI5958" t="s">
        <v>14</v>
      </c>
      <c r="DJ5958" t="s">
        <v>16457</v>
      </c>
      <c r="DK5958" s="3" t="s">
        <v>16395</v>
      </c>
      <c r="DL5958" t="s">
        <v>16458</v>
      </c>
      <c r="DM5958" t="str">
        <f t="shared" ref="DM5958:DM6021" si="98">CONCATENATE(DJ5958," - ",DL5958)</f>
        <v>WA002 - HA OF  KING COUNTY</v>
      </c>
      <c r="DN5958" s="11" t="s">
        <v>16467</v>
      </c>
      <c r="DO5958" t="s">
        <v>16468</v>
      </c>
      <c r="DP5958">
        <v>140</v>
      </c>
    </row>
    <row r="5959" spans="113:120" x14ac:dyDescent="0.25">
      <c r="DI5959" t="s">
        <v>14</v>
      </c>
      <c r="DJ5959" t="s">
        <v>16457</v>
      </c>
      <c r="DK5959" s="3" t="s">
        <v>16395</v>
      </c>
      <c r="DL5959" t="s">
        <v>16458</v>
      </c>
      <c r="DM5959" t="str">
        <f t="shared" si="98"/>
        <v>WA002 - HA OF  KING COUNTY</v>
      </c>
      <c r="DN5959" s="11" t="s">
        <v>16469</v>
      </c>
      <c r="DO5959" t="s">
        <v>16470</v>
      </c>
      <c r="DP5959">
        <v>59</v>
      </c>
    </row>
    <row r="5960" spans="113:120" x14ac:dyDescent="0.25">
      <c r="DI5960" t="s">
        <v>14</v>
      </c>
      <c r="DJ5960" t="s">
        <v>16457</v>
      </c>
      <c r="DK5960" s="3" t="s">
        <v>16395</v>
      </c>
      <c r="DL5960" t="s">
        <v>16458</v>
      </c>
      <c r="DM5960" t="str">
        <f t="shared" si="98"/>
        <v>WA002 - HA OF  KING COUNTY</v>
      </c>
      <c r="DN5960" s="11" t="s">
        <v>16471</v>
      </c>
      <c r="DO5960" t="s">
        <v>16472</v>
      </c>
      <c r="DP5960">
        <v>16</v>
      </c>
    </row>
    <row r="5961" spans="113:120" x14ac:dyDescent="0.25">
      <c r="DI5961" t="s">
        <v>14</v>
      </c>
      <c r="DJ5961" t="s">
        <v>16457</v>
      </c>
      <c r="DK5961" s="3" t="s">
        <v>16395</v>
      </c>
      <c r="DL5961" t="s">
        <v>16458</v>
      </c>
      <c r="DM5961" t="str">
        <f t="shared" si="98"/>
        <v>WA002 - HA OF  KING COUNTY</v>
      </c>
      <c r="DN5961" s="11" t="s">
        <v>16473</v>
      </c>
      <c r="DO5961" t="s">
        <v>16474</v>
      </c>
      <c r="DP5961">
        <v>34</v>
      </c>
    </row>
    <row r="5962" spans="113:120" x14ac:dyDescent="0.25">
      <c r="DI5962" t="s">
        <v>14</v>
      </c>
      <c r="DJ5962" t="s">
        <v>16457</v>
      </c>
      <c r="DK5962" s="3" t="s">
        <v>16395</v>
      </c>
      <c r="DL5962" t="s">
        <v>16458</v>
      </c>
      <c r="DM5962" t="str">
        <f t="shared" si="98"/>
        <v>WA002 - HA OF  KING COUNTY</v>
      </c>
      <c r="DN5962" s="11" t="s">
        <v>16475</v>
      </c>
      <c r="DO5962" t="s">
        <v>16476</v>
      </c>
      <c r="DP5962">
        <v>40</v>
      </c>
    </row>
    <row r="5963" spans="113:120" x14ac:dyDescent="0.25">
      <c r="DI5963" t="s">
        <v>14</v>
      </c>
      <c r="DJ5963" t="s">
        <v>16457</v>
      </c>
      <c r="DK5963" s="3" t="s">
        <v>16395</v>
      </c>
      <c r="DL5963" t="s">
        <v>16458</v>
      </c>
      <c r="DM5963" t="str">
        <f t="shared" si="98"/>
        <v>WA002 - HA OF  KING COUNTY</v>
      </c>
      <c r="DN5963" s="11" t="s">
        <v>16477</v>
      </c>
      <c r="DO5963" t="s">
        <v>16478</v>
      </c>
      <c r="DP5963">
        <v>101</v>
      </c>
    </row>
    <row r="5964" spans="113:120" x14ac:dyDescent="0.25">
      <c r="DI5964" t="s">
        <v>14</v>
      </c>
      <c r="DJ5964" t="s">
        <v>16457</v>
      </c>
      <c r="DK5964" s="3" t="s">
        <v>16395</v>
      </c>
      <c r="DL5964" t="s">
        <v>16458</v>
      </c>
      <c r="DM5964" t="str">
        <f t="shared" si="98"/>
        <v>WA002 - HA OF  KING COUNTY</v>
      </c>
      <c r="DN5964" s="11" t="s">
        <v>16479</v>
      </c>
      <c r="DO5964" t="s">
        <v>16480</v>
      </c>
      <c r="DP5964">
        <v>9</v>
      </c>
    </row>
    <row r="5965" spans="113:120" x14ac:dyDescent="0.25">
      <c r="DI5965" t="s">
        <v>14</v>
      </c>
      <c r="DJ5965" t="s">
        <v>16457</v>
      </c>
      <c r="DK5965" s="3" t="s">
        <v>16395</v>
      </c>
      <c r="DL5965" t="s">
        <v>16458</v>
      </c>
      <c r="DM5965" t="str">
        <f t="shared" si="98"/>
        <v>WA002 - HA OF  KING COUNTY</v>
      </c>
      <c r="DN5965" s="11" t="s">
        <v>16481</v>
      </c>
      <c r="DO5965" t="s">
        <v>16482</v>
      </c>
      <c r="DP5965">
        <v>17</v>
      </c>
    </row>
    <row r="5966" spans="113:120" x14ac:dyDescent="0.25">
      <c r="DI5966" t="s">
        <v>14</v>
      </c>
      <c r="DJ5966" t="s">
        <v>16457</v>
      </c>
      <c r="DK5966" s="3" t="s">
        <v>16395</v>
      </c>
      <c r="DL5966" t="s">
        <v>16458</v>
      </c>
      <c r="DM5966" t="str">
        <f t="shared" si="98"/>
        <v>WA002 - HA OF  KING COUNTY</v>
      </c>
      <c r="DN5966" s="11" t="s">
        <v>16483</v>
      </c>
      <c r="DO5966" t="s">
        <v>16484</v>
      </c>
      <c r="DP5966">
        <v>10</v>
      </c>
    </row>
    <row r="5967" spans="113:120" x14ac:dyDescent="0.25">
      <c r="DI5967" t="s">
        <v>14</v>
      </c>
      <c r="DJ5967" t="s">
        <v>16457</v>
      </c>
      <c r="DK5967" s="3" t="s">
        <v>16395</v>
      </c>
      <c r="DL5967" t="s">
        <v>16458</v>
      </c>
      <c r="DM5967" t="str">
        <f t="shared" si="98"/>
        <v>WA002 - HA OF  KING COUNTY</v>
      </c>
      <c r="DN5967" s="11" t="s">
        <v>16485</v>
      </c>
      <c r="DO5967" t="s">
        <v>16486</v>
      </c>
      <c r="DP5967">
        <v>80</v>
      </c>
    </row>
    <row r="5968" spans="113:120" x14ac:dyDescent="0.25">
      <c r="DI5968" t="s">
        <v>14</v>
      </c>
      <c r="DJ5968" t="s">
        <v>16457</v>
      </c>
      <c r="DK5968" s="3" t="s">
        <v>16395</v>
      </c>
      <c r="DL5968" t="s">
        <v>16458</v>
      </c>
      <c r="DM5968" t="str">
        <f t="shared" si="98"/>
        <v>WA002 - HA OF  KING COUNTY</v>
      </c>
      <c r="DN5968" s="11" t="s">
        <v>16487</v>
      </c>
      <c r="DO5968" t="s">
        <v>16488</v>
      </c>
      <c r="DP5968">
        <v>38</v>
      </c>
    </row>
    <row r="5969" spans="113:120" x14ac:dyDescent="0.25">
      <c r="DI5969" t="s">
        <v>14</v>
      </c>
      <c r="DJ5969" t="s">
        <v>16457</v>
      </c>
      <c r="DK5969" s="3" t="s">
        <v>16395</v>
      </c>
      <c r="DL5969" t="s">
        <v>16458</v>
      </c>
      <c r="DM5969" t="str">
        <f t="shared" si="98"/>
        <v>WA002 - HA OF  KING COUNTY</v>
      </c>
      <c r="DN5969" s="11" t="s">
        <v>16489</v>
      </c>
      <c r="DO5969" t="s">
        <v>16490</v>
      </c>
      <c r="DP5969">
        <v>77</v>
      </c>
    </row>
    <row r="5970" spans="113:120" x14ac:dyDescent="0.25">
      <c r="DI5970" t="s">
        <v>14</v>
      </c>
      <c r="DJ5970" t="s">
        <v>16457</v>
      </c>
      <c r="DK5970" s="3" t="s">
        <v>16395</v>
      </c>
      <c r="DL5970" t="s">
        <v>16458</v>
      </c>
      <c r="DM5970" t="str">
        <f t="shared" si="98"/>
        <v>WA002 - HA OF  KING COUNTY</v>
      </c>
      <c r="DN5970" s="11" t="s">
        <v>16491</v>
      </c>
      <c r="DO5970" t="s">
        <v>16492</v>
      </c>
      <c r="DP5970">
        <v>13</v>
      </c>
    </row>
    <row r="5971" spans="113:120" x14ac:dyDescent="0.25">
      <c r="DI5971" t="s">
        <v>14</v>
      </c>
      <c r="DJ5971" t="s">
        <v>16457</v>
      </c>
      <c r="DK5971" s="3" t="s">
        <v>16395</v>
      </c>
      <c r="DL5971" t="s">
        <v>16458</v>
      </c>
      <c r="DM5971" t="str">
        <f t="shared" si="98"/>
        <v>WA002 - HA OF  KING COUNTY</v>
      </c>
      <c r="DN5971" s="11" t="s">
        <v>16493</v>
      </c>
      <c r="DO5971" t="s">
        <v>16494</v>
      </c>
      <c r="DP5971">
        <v>50</v>
      </c>
    </row>
    <row r="5972" spans="113:120" x14ac:dyDescent="0.25">
      <c r="DI5972" t="s">
        <v>14</v>
      </c>
      <c r="DJ5972" t="s">
        <v>16457</v>
      </c>
      <c r="DK5972" s="3" t="s">
        <v>16395</v>
      </c>
      <c r="DL5972" t="s">
        <v>16458</v>
      </c>
      <c r="DM5972" t="str">
        <f t="shared" si="98"/>
        <v>WA002 - HA OF  KING COUNTY</v>
      </c>
      <c r="DN5972" s="11" t="s">
        <v>16495</v>
      </c>
      <c r="DO5972" t="s">
        <v>16496</v>
      </c>
      <c r="DP5972">
        <v>25</v>
      </c>
    </row>
    <row r="5973" spans="113:120" x14ac:dyDescent="0.25">
      <c r="DI5973" t="s">
        <v>14</v>
      </c>
      <c r="DJ5973" t="s">
        <v>16457</v>
      </c>
      <c r="DK5973" s="3" t="s">
        <v>16395</v>
      </c>
      <c r="DL5973" t="s">
        <v>16458</v>
      </c>
      <c r="DM5973" t="str">
        <f t="shared" si="98"/>
        <v>WA002 - HA OF  KING COUNTY</v>
      </c>
      <c r="DN5973" s="11" t="s">
        <v>16497</v>
      </c>
      <c r="DO5973" t="s">
        <v>16498</v>
      </c>
      <c r="DP5973">
        <v>24</v>
      </c>
    </row>
    <row r="5974" spans="113:120" x14ac:dyDescent="0.25">
      <c r="DI5974" t="s">
        <v>14</v>
      </c>
      <c r="DJ5974" t="s">
        <v>16457</v>
      </c>
      <c r="DK5974" s="3" t="s">
        <v>16395</v>
      </c>
      <c r="DL5974" t="s">
        <v>16458</v>
      </c>
      <c r="DM5974" t="str">
        <f t="shared" si="98"/>
        <v>WA002 - HA OF  KING COUNTY</v>
      </c>
      <c r="DN5974" s="11" t="s">
        <v>16499</v>
      </c>
      <c r="DO5974" t="s">
        <v>16500</v>
      </c>
      <c r="DP5974">
        <v>87</v>
      </c>
    </row>
    <row r="5975" spans="113:120" x14ac:dyDescent="0.25">
      <c r="DI5975" t="s">
        <v>14</v>
      </c>
      <c r="DJ5975" t="s">
        <v>16457</v>
      </c>
      <c r="DK5975" s="3" t="s">
        <v>16395</v>
      </c>
      <c r="DL5975" t="s">
        <v>16458</v>
      </c>
      <c r="DM5975" t="str">
        <f t="shared" si="98"/>
        <v>WA002 - HA OF  KING COUNTY</v>
      </c>
      <c r="DN5975" s="11" t="s">
        <v>16501</v>
      </c>
      <c r="DO5975" t="s">
        <v>16502</v>
      </c>
      <c r="DP5975">
        <v>70</v>
      </c>
    </row>
    <row r="5976" spans="113:120" x14ac:dyDescent="0.25">
      <c r="DI5976" t="s">
        <v>14</v>
      </c>
      <c r="DJ5976" t="s">
        <v>16457</v>
      </c>
      <c r="DK5976" s="3" t="s">
        <v>16395</v>
      </c>
      <c r="DL5976" t="s">
        <v>16458</v>
      </c>
      <c r="DM5976" t="str">
        <f t="shared" si="98"/>
        <v>WA002 - HA OF  KING COUNTY</v>
      </c>
      <c r="DN5976" s="11" t="s">
        <v>16503</v>
      </c>
      <c r="DO5976" t="s">
        <v>16504</v>
      </c>
      <c r="DP5976">
        <v>127</v>
      </c>
    </row>
    <row r="5977" spans="113:120" x14ac:dyDescent="0.25">
      <c r="DI5977" t="s">
        <v>14</v>
      </c>
      <c r="DJ5977" t="s">
        <v>16457</v>
      </c>
      <c r="DK5977" s="3" t="s">
        <v>16395</v>
      </c>
      <c r="DL5977" t="s">
        <v>16458</v>
      </c>
      <c r="DM5977" t="str">
        <f t="shared" si="98"/>
        <v>WA002 - HA OF  KING COUNTY</v>
      </c>
      <c r="DN5977" s="11" t="s">
        <v>16505</v>
      </c>
      <c r="DO5977" t="s">
        <v>16506</v>
      </c>
      <c r="DP5977">
        <v>105</v>
      </c>
    </row>
    <row r="5978" spans="113:120" x14ac:dyDescent="0.25">
      <c r="DI5978" t="s">
        <v>14</v>
      </c>
      <c r="DJ5978" t="s">
        <v>16457</v>
      </c>
      <c r="DK5978" s="3" t="s">
        <v>16395</v>
      </c>
      <c r="DL5978" t="s">
        <v>16458</v>
      </c>
      <c r="DM5978" t="str">
        <f t="shared" si="98"/>
        <v>WA002 - HA OF  KING COUNTY</v>
      </c>
      <c r="DN5978" s="11" t="s">
        <v>16507</v>
      </c>
      <c r="DO5978" t="s">
        <v>16508</v>
      </c>
      <c r="DP5978">
        <v>40</v>
      </c>
    </row>
    <row r="5979" spans="113:120" x14ac:dyDescent="0.25">
      <c r="DI5979" t="s">
        <v>14</v>
      </c>
      <c r="DJ5979" t="s">
        <v>16457</v>
      </c>
      <c r="DK5979" s="3" t="s">
        <v>16395</v>
      </c>
      <c r="DL5979" t="s">
        <v>16458</v>
      </c>
      <c r="DM5979" t="str">
        <f t="shared" si="98"/>
        <v>WA002 - HA OF  KING COUNTY</v>
      </c>
      <c r="DN5979" s="11" t="s">
        <v>16509</v>
      </c>
      <c r="DO5979" t="s">
        <v>16510</v>
      </c>
      <c r="DP5979">
        <v>102</v>
      </c>
    </row>
    <row r="5980" spans="113:120" x14ac:dyDescent="0.25">
      <c r="DI5980" t="s">
        <v>14</v>
      </c>
      <c r="DJ5980" t="s">
        <v>16457</v>
      </c>
      <c r="DK5980" s="3" t="s">
        <v>16395</v>
      </c>
      <c r="DL5980" t="s">
        <v>16458</v>
      </c>
      <c r="DM5980" t="str">
        <f t="shared" si="98"/>
        <v>WA002 - HA OF  KING COUNTY</v>
      </c>
      <c r="DN5980" s="11" t="s">
        <v>16511</v>
      </c>
      <c r="DO5980" t="s">
        <v>16512</v>
      </c>
      <c r="DP5980">
        <v>115</v>
      </c>
    </row>
    <row r="5981" spans="113:120" x14ac:dyDescent="0.25">
      <c r="DI5981" t="s">
        <v>14</v>
      </c>
      <c r="DJ5981" t="s">
        <v>16457</v>
      </c>
      <c r="DK5981" s="3" t="s">
        <v>16395</v>
      </c>
      <c r="DL5981" t="s">
        <v>16458</v>
      </c>
      <c r="DM5981" t="str">
        <f t="shared" si="98"/>
        <v>WA002 - HA OF  KING COUNTY</v>
      </c>
      <c r="DN5981" s="11" t="s">
        <v>16513</v>
      </c>
      <c r="DO5981" t="s">
        <v>16514</v>
      </c>
      <c r="DP5981">
        <v>108</v>
      </c>
    </row>
    <row r="5982" spans="113:120" x14ac:dyDescent="0.25">
      <c r="DI5982" t="s">
        <v>14</v>
      </c>
      <c r="DJ5982" t="s">
        <v>16457</v>
      </c>
      <c r="DK5982" s="3" t="s">
        <v>16395</v>
      </c>
      <c r="DL5982" t="s">
        <v>16458</v>
      </c>
      <c r="DM5982" t="str">
        <f t="shared" si="98"/>
        <v>WA002 - HA OF  KING COUNTY</v>
      </c>
      <c r="DN5982" s="11" t="s">
        <v>16515</v>
      </c>
      <c r="DO5982" t="s">
        <v>16516</v>
      </c>
      <c r="DP5982">
        <v>8</v>
      </c>
    </row>
    <row r="5983" spans="113:120" x14ac:dyDescent="0.25">
      <c r="DI5983" t="s">
        <v>14</v>
      </c>
      <c r="DJ5983" t="s">
        <v>16457</v>
      </c>
      <c r="DK5983" s="3" t="s">
        <v>16395</v>
      </c>
      <c r="DL5983" t="s">
        <v>16458</v>
      </c>
      <c r="DM5983" t="str">
        <f t="shared" si="98"/>
        <v>WA002 - HA OF  KING COUNTY</v>
      </c>
      <c r="DN5983" s="11" t="s">
        <v>16517</v>
      </c>
      <c r="DO5983" t="s">
        <v>16518</v>
      </c>
      <c r="DP5983">
        <v>61</v>
      </c>
    </row>
    <row r="5984" spans="113:120" x14ac:dyDescent="0.25">
      <c r="DI5984" t="s">
        <v>14</v>
      </c>
      <c r="DJ5984" t="s">
        <v>16457</v>
      </c>
      <c r="DK5984" s="3" t="s">
        <v>16395</v>
      </c>
      <c r="DL5984" t="s">
        <v>16458</v>
      </c>
      <c r="DM5984" t="str">
        <f t="shared" si="98"/>
        <v>WA002 - HA OF  KING COUNTY</v>
      </c>
      <c r="DN5984" s="11" t="s">
        <v>16519</v>
      </c>
      <c r="DO5984" t="s">
        <v>16520</v>
      </c>
      <c r="DP5984">
        <v>77</v>
      </c>
    </row>
    <row r="5985" spans="113:120" x14ac:dyDescent="0.25">
      <c r="DI5985" t="s">
        <v>14</v>
      </c>
      <c r="DJ5985" t="s">
        <v>16457</v>
      </c>
      <c r="DK5985" s="3" t="s">
        <v>16395</v>
      </c>
      <c r="DL5985" t="s">
        <v>16458</v>
      </c>
      <c r="DM5985" t="str">
        <f t="shared" si="98"/>
        <v>WA002 - HA OF  KING COUNTY</v>
      </c>
      <c r="DN5985" s="11" t="s">
        <v>16521</v>
      </c>
      <c r="DO5985" t="s">
        <v>16522</v>
      </c>
      <c r="DP5985">
        <v>24</v>
      </c>
    </row>
    <row r="5986" spans="113:120" x14ac:dyDescent="0.25">
      <c r="DI5986" t="s">
        <v>14</v>
      </c>
      <c r="DJ5986" t="s">
        <v>16457</v>
      </c>
      <c r="DK5986" s="3" t="s">
        <v>16395</v>
      </c>
      <c r="DL5986" t="s">
        <v>16458</v>
      </c>
      <c r="DM5986" t="str">
        <f t="shared" si="98"/>
        <v>WA002 - HA OF  KING COUNTY</v>
      </c>
      <c r="DN5986" s="11" t="s">
        <v>16523</v>
      </c>
      <c r="DO5986" t="s">
        <v>16524</v>
      </c>
      <c r="DP5986">
        <v>50</v>
      </c>
    </row>
    <row r="5987" spans="113:120" x14ac:dyDescent="0.25">
      <c r="DI5987" t="s">
        <v>14</v>
      </c>
      <c r="DJ5987" t="s">
        <v>16457</v>
      </c>
      <c r="DK5987" s="3" t="s">
        <v>16395</v>
      </c>
      <c r="DL5987" t="s">
        <v>16458</v>
      </c>
      <c r="DM5987" t="str">
        <f t="shared" si="98"/>
        <v>WA002 - HA OF  KING COUNTY</v>
      </c>
      <c r="DN5987" s="11" t="s">
        <v>16525</v>
      </c>
      <c r="DO5987" t="s">
        <v>16526</v>
      </c>
      <c r="DP5987">
        <v>50</v>
      </c>
    </row>
    <row r="5988" spans="113:120" x14ac:dyDescent="0.25">
      <c r="DI5988" t="s">
        <v>14</v>
      </c>
      <c r="DJ5988" t="s">
        <v>16457</v>
      </c>
      <c r="DK5988" s="3" t="s">
        <v>16395</v>
      </c>
      <c r="DL5988" t="s">
        <v>16458</v>
      </c>
      <c r="DM5988" t="str">
        <f t="shared" si="98"/>
        <v>WA002 - HA OF  KING COUNTY</v>
      </c>
      <c r="DN5988" s="11" t="s">
        <v>16527</v>
      </c>
      <c r="DO5988" t="s">
        <v>16528</v>
      </c>
      <c r="DP5988">
        <v>102</v>
      </c>
    </row>
    <row r="5989" spans="113:120" x14ac:dyDescent="0.25">
      <c r="DI5989" t="s">
        <v>14</v>
      </c>
      <c r="DJ5989" t="s">
        <v>16457</v>
      </c>
      <c r="DK5989" s="3" t="s">
        <v>16395</v>
      </c>
      <c r="DL5989" t="s">
        <v>16458</v>
      </c>
      <c r="DM5989" t="str">
        <f t="shared" si="98"/>
        <v>WA002 - HA OF  KING COUNTY</v>
      </c>
      <c r="DN5989" s="11" t="s">
        <v>16529</v>
      </c>
      <c r="DO5989" t="s">
        <v>16530</v>
      </c>
      <c r="DP5989">
        <v>70</v>
      </c>
    </row>
    <row r="5990" spans="113:120" x14ac:dyDescent="0.25">
      <c r="DI5990" t="s">
        <v>14</v>
      </c>
      <c r="DJ5990" t="s">
        <v>16457</v>
      </c>
      <c r="DK5990" s="3" t="s">
        <v>16395</v>
      </c>
      <c r="DL5990" t="s">
        <v>16458</v>
      </c>
      <c r="DM5990" t="str">
        <f t="shared" si="98"/>
        <v>WA002 - HA OF  KING COUNTY</v>
      </c>
      <c r="DN5990" s="11" t="s">
        <v>16531</v>
      </c>
      <c r="DO5990" t="s">
        <v>16532</v>
      </c>
      <c r="DP5990">
        <v>80</v>
      </c>
    </row>
    <row r="5991" spans="113:120" x14ac:dyDescent="0.25">
      <c r="DI5991" t="s">
        <v>14</v>
      </c>
      <c r="DJ5991" t="s">
        <v>16457</v>
      </c>
      <c r="DK5991" s="3" t="s">
        <v>16395</v>
      </c>
      <c r="DL5991" t="s">
        <v>16458</v>
      </c>
      <c r="DM5991" t="str">
        <f t="shared" si="98"/>
        <v>WA002 - HA OF  KING COUNTY</v>
      </c>
      <c r="DN5991" s="11" t="s">
        <v>16533</v>
      </c>
      <c r="DO5991" t="s">
        <v>16534</v>
      </c>
      <c r="DP5991">
        <v>70</v>
      </c>
    </row>
    <row r="5992" spans="113:120" x14ac:dyDescent="0.25">
      <c r="DI5992" t="s">
        <v>149</v>
      </c>
      <c r="DJ5992" t="s">
        <v>16535</v>
      </c>
      <c r="DK5992" s="3" t="s">
        <v>16395</v>
      </c>
      <c r="DL5992" t="s">
        <v>16536</v>
      </c>
      <c r="DM5992" t="str">
        <f t="shared" si="98"/>
        <v>WA003 - Housing Authority of the City of Bremerton</v>
      </c>
      <c r="DN5992" s="11" t="s">
        <v>16537</v>
      </c>
      <c r="DO5992" t="s">
        <v>16538</v>
      </c>
      <c r="DP5992">
        <v>41</v>
      </c>
    </row>
    <row r="5993" spans="113:120" x14ac:dyDescent="0.25">
      <c r="DI5993" t="s">
        <v>149</v>
      </c>
      <c r="DJ5993" t="s">
        <v>16535</v>
      </c>
      <c r="DK5993" s="3" t="s">
        <v>16395</v>
      </c>
      <c r="DL5993" t="s">
        <v>16536</v>
      </c>
      <c r="DM5993" t="str">
        <f t="shared" si="98"/>
        <v>WA003 - Housing Authority of the City of Bremerton</v>
      </c>
      <c r="DN5993" s="11" t="s">
        <v>16539</v>
      </c>
      <c r="DO5993" t="s">
        <v>16540</v>
      </c>
      <c r="DP5993">
        <v>47</v>
      </c>
    </row>
    <row r="5994" spans="113:120" x14ac:dyDescent="0.25">
      <c r="DI5994" t="s">
        <v>149</v>
      </c>
      <c r="DJ5994" t="s">
        <v>16535</v>
      </c>
      <c r="DK5994" s="3" t="s">
        <v>16395</v>
      </c>
      <c r="DL5994" t="s">
        <v>16536</v>
      </c>
      <c r="DM5994" t="str">
        <f t="shared" si="98"/>
        <v>WA003 - Housing Authority of the City of Bremerton</v>
      </c>
      <c r="DN5994" s="11" t="s">
        <v>16541</v>
      </c>
      <c r="DO5994" t="s">
        <v>16542</v>
      </c>
      <c r="DP5994">
        <v>54</v>
      </c>
    </row>
    <row r="5995" spans="113:120" x14ac:dyDescent="0.25">
      <c r="DI5995" t="s">
        <v>149</v>
      </c>
      <c r="DJ5995" t="s">
        <v>16535</v>
      </c>
      <c r="DK5995" s="3" t="s">
        <v>16395</v>
      </c>
      <c r="DL5995" t="s">
        <v>16536</v>
      </c>
      <c r="DM5995" t="str">
        <f t="shared" si="98"/>
        <v>WA003 - Housing Authority of the City of Bremerton</v>
      </c>
      <c r="DN5995" s="11" t="s">
        <v>16543</v>
      </c>
      <c r="DO5995" t="s">
        <v>16544</v>
      </c>
      <c r="DP5995">
        <v>24</v>
      </c>
    </row>
    <row r="5996" spans="113:120" x14ac:dyDescent="0.25">
      <c r="DI5996" t="s">
        <v>149</v>
      </c>
      <c r="DJ5996" t="s">
        <v>16535</v>
      </c>
      <c r="DK5996" s="3" t="s">
        <v>16395</v>
      </c>
      <c r="DL5996" t="s">
        <v>16536</v>
      </c>
      <c r="DM5996" t="str">
        <f t="shared" si="98"/>
        <v>WA003 - Housing Authority of the City of Bremerton</v>
      </c>
      <c r="DN5996" s="11" t="s">
        <v>16545</v>
      </c>
      <c r="DO5996" t="s">
        <v>16546</v>
      </c>
      <c r="DP5996">
        <v>15</v>
      </c>
    </row>
    <row r="5997" spans="113:120" x14ac:dyDescent="0.25">
      <c r="DI5997" t="s">
        <v>149</v>
      </c>
      <c r="DJ5997" t="s">
        <v>16535</v>
      </c>
      <c r="DK5997" s="3" t="s">
        <v>16395</v>
      </c>
      <c r="DL5997" t="s">
        <v>16536</v>
      </c>
      <c r="DM5997" t="str">
        <f t="shared" si="98"/>
        <v>WA003 - Housing Authority of the City of Bremerton</v>
      </c>
      <c r="DN5997" s="11" t="s">
        <v>16547</v>
      </c>
      <c r="DO5997" t="s">
        <v>16548</v>
      </c>
      <c r="DP5997">
        <v>11</v>
      </c>
    </row>
    <row r="5998" spans="113:120" x14ac:dyDescent="0.25">
      <c r="DI5998" t="s">
        <v>149</v>
      </c>
      <c r="DJ5998" t="s">
        <v>16535</v>
      </c>
      <c r="DK5998" s="3" t="s">
        <v>16395</v>
      </c>
      <c r="DL5998" t="s">
        <v>16536</v>
      </c>
      <c r="DM5998" t="str">
        <f t="shared" si="98"/>
        <v>WA003 - Housing Authority of the City of Bremerton</v>
      </c>
      <c r="DN5998" s="11" t="s">
        <v>16549</v>
      </c>
      <c r="DO5998" t="s">
        <v>16550</v>
      </c>
      <c r="DP5998">
        <v>8</v>
      </c>
    </row>
    <row r="5999" spans="113:120" x14ac:dyDescent="0.25">
      <c r="DI5999" t="s">
        <v>149</v>
      </c>
      <c r="DJ5999" t="s">
        <v>16535</v>
      </c>
      <c r="DK5999" s="3" t="s">
        <v>16395</v>
      </c>
      <c r="DL5999" t="s">
        <v>16536</v>
      </c>
      <c r="DM5999" t="str">
        <f t="shared" si="98"/>
        <v>WA003 - Housing Authority of the City of Bremerton</v>
      </c>
      <c r="DN5999" s="11" t="s">
        <v>16551</v>
      </c>
      <c r="DO5999" t="s">
        <v>16552</v>
      </c>
      <c r="DP5999">
        <v>6</v>
      </c>
    </row>
    <row r="6000" spans="113:120" x14ac:dyDescent="0.25">
      <c r="DI6000" t="s">
        <v>149</v>
      </c>
      <c r="DJ6000" t="s">
        <v>16553</v>
      </c>
      <c r="DK6000" s="3" t="s">
        <v>16395</v>
      </c>
      <c r="DL6000" t="s">
        <v>16554</v>
      </c>
      <c r="DM6000" t="str">
        <f t="shared" si="98"/>
        <v>WA005 - HA City of Tacoma</v>
      </c>
      <c r="DN6000" s="11" t="s">
        <v>16555</v>
      </c>
      <c r="DO6000" t="s">
        <v>269</v>
      </c>
      <c r="DP6000">
        <v>1</v>
      </c>
    </row>
    <row r="6001" spans="113:120" x14ac:dyDescent="0.25">
      <c r="DI6001" t="s">
        <v>149</v>
      </c>
      <c r="DJ6001" t="s">
        <v>16553</v>
      </c>
      <c r="DK6001" s="3" t="s">
        <v>16395</v>
      </c>
      <c r="DL6001" t="s">
        <v>16554</v>
      </c>
      <c r="DM6001" t="str">
        <f t="shared" si="98"/>
        <v>WA005 - HA City of Tacoma</v>
      </c>
      <c r="DN6001" s="11" t="s">
        <v>16556</v>
      </c>
      <c r="DO6001" t="s">
        <v>16557</v>
      </c>
      <c r="DP6001">
        <v>4</v>
      </c>
    </row>
    <row r="6002" spans="113:120" x14ac:dyDescent="0.25">
      <c r="DI6002" t="s">
        <v>149</v>
      </c>
      <c r="DJ6002" t="s">
        <v>16558</v>
      </c>
      <c r="DK6002" s="3" t="s">
        <v>16395</v>
      </c>
      <c r="DL6002" t="s">
        <v>16559</v>
      </c>
      <c r="DM6002" t="str">
        <f t="shared" si="98"/>
        <v>WA008 - Housing Authority of the City of Vancouver</v>
      </c>
      <c r="DN6002" s="11" t="s">
        <v>16560</v>
      </c>
      <c r="DO6002" t="s">
        <v>16561</v>
      </c>
      <c r="DP6002">
        <v>29</v>
      </c>
    </row>
    <row r="6003" spans="113:120" x14ac:dyDescent="0.25">
      <c r="DI6003" t="s">
        <v>149</v>
      </c>
      <c r="DJ6003" t="s">
        <v>16558</v>
      </c>
      <c r="DK6003" s="3" t="s">
        <v>16395</v>
      </c>
      <c r="DL6003" t="s">
        <v>16559</v>
      </c>
      <c r="DM6003" t="str">
        <f t="shared" si="98"/>
        <v>WA008 - Housing Authority of the City of Vancouver</v>
      </c>
      <c r="DN6003" s="11" t="s">
        <v>16562</v>
      </c>
      <c r="DO6003" t="s">
        <v>16563</v>
      </c>
      <c r="DP6003">
        <v>46</v>
      </c>
    </row>
    <row r="6004" spans="113:120" x14ac:dyDescent="0.25">
      <c r="DI6004" t="s">
        <v>149</v>
      </c>
      <c r="DJ6004" t="s">
        <v>16558</v>
      </c>
      <c r="DK6004" s="3" t="s">
        <v>16395</v>
      </c>
      <c r="DL6004" t="s">
        <v>16559</v>
      </c>
      <c r="DM6004" t="str">
        <f t="shared" si="98"/>
        <v>WA008 - Housing Authority of the City of Vancouver</v>
      </c>
      <c r="DN6004" s="11" t="s">
        <v>16564</v>
      </c>
      <c r="DO6004" t="s">
        <v>16565</v>
      </c>
      <c r="DP6004">
        <v>46</v>
      </c>
    </row>
    <row r="6005" spans="113:120" x14ac:dyDescent="0.25">
      <c r="DI6005" t="s">
        <v>149</v>
      </c>
      <c r="DJ6005" t="s">
        <v>16566</v>
      </c>
      <c r="DK6005" s="3" t="s">
        <v>16395</v>
      </c>
      <c r="DL6005" t="s">
        <v>16567</v>
      </c>
      <c r="DM6005" t="str">
        <f t="shared" si="98"/>
        <v>WA010 - HA City of Anacortes</v>
      </c>
      <c r="DN6005" s="11" t="s">
        <v>16568</v>
      </c>
      <c r="DO6005" t="s">
        <v>269</v>
      </c>
      <c r="DP6005">
        <v>111</v>
      </c>
    </row>
    <row r="6006" spans="113:120" x14ac:dyDescent="0.25">
      <c r="DI6006" t="s">
        <v>149</v>
      </c>
      <c r="DJ6006" t="s">
        <v>16569</v>
      </c>
      <c r="DK6006" s="3" t="s">
        <v>16395</v>
      </c>
      <c r="DL6006" t="s">
        <v>16570</v>
      </c>
      <c r="DM6006" t="str">
        <f t="shared" si="98"/>
        <v>WA012 - HA City of Kennewick</v>
      </c>
      <c r="DN6006" s="11" t="s">
        <v>16571</v>
      </c>
      <c r="DO6006" t="s">
        <v>16572</v>
      </c>
      <c r="DP6006">
        <v>190</v>
      </c>
    </row>
    <row r="6007" spans="113:120" x14ac:dyDescent="0.25">
      <c r="DI6007" t="s">
        <v>149</v>
      </c>
      <c r="DJ6007" t="s">
        <v>16573</v>
      </c>
      <c r="DK6007" s="3" t="s">
        <v>16395</v>
      </c>
      <c r="DL6007" t="s">
        <v>16574</v>
      </c>
      <c r="DM6007" t="str">
        <f t="shared" si="98"/>
        <v>WA014 - HA Of Grant County</v>
      </c>
      <c r="DN6007" s="11" t="s">
        <v>16575</v>
      </c>
      <c r="DO6007" t="s">
        <v>16576</v>
      </c>
      <c r="DP6007">
        <v>218</v>
      </c>
    </row>
    <row r="6008" spans="113:120" x14ac:dyDescent="0.25">
      <c r="DI6008" t="s">
        <v>149</v>
      </c>
      <c r="DJ6008" t="s">
        <v>16577</v>
      </c>
      <c r="DK6008" s="3" t="s">
        <v>16395</v>
      </c>
      <c r="DL6008" t="s">
        <v>16578</v>
      </c>
      <c r="DM6008" t="str">
        <f t="shared" si="98"/>
        <v>WA017 - HA Of Asotin County</v>
      </c>
      <c r="DN6008" s="11" t="s">
        <v>16579</v>
      </c>
      <c r="DO6008" t="s">
        <v>16580</v>
      </c>
      <c r="DP6008">
        <v>120</v>
      </c>
    </row>
    <row r="6009" spans="113:120" x14ac:dyDescent="0.25">
      <c r="DI6009" t="s">
        <v>149</v>
      </c>
      <c r="DJ6009" t="s">
        <v>16581</v>
      </c>
      <c r="DK6009" s="3" t="s">
        <v>16395</v>
      </c>
      <c r="DL6009" t="s">
        <v>16582</v>
      </c>
      <c r="DM6009" t="str">
        <f t="shared" si="98"/>
        <v>WA020 - HA City of Kelso</v>
      </c>
      <c r="DN6009" s="11" t="s">
        <v>16583</v>
      </c>
      <c r="DO6009" t="s">
        <v>16584</v>
      </c>
      <c r="DP6009">
        <v>116</v>
      </c>
    </row>
    <row r="6010" spans="113:120" x14ac:dyDescent="0.25">
      <c r="DI6010" t="s">
        <v>14</v>
      </c>
      <c r="DJ6010" t="s">
        <v>16585</v>
      </c>
      <c r="DK6010" s="3" t="s">
        <v>16395</v>
      </c>
      <c r="DL6010" t="s">
        <v>16586</v>
      </c>
      <c r="DM6010" t="str">
        <f t="shared" si="98"/>
        <v>WA021 - HA City of Pasco and Franklin County</v>
      </c>
      <c r="DN6010" s="11" t="s">
        <v>16587</v>
      </c>
      <c r="DO6010" t="s">
        <v>269</v>
      </c>
      <c r="DP6010">
        <v>68</v>
      </c>
    </row>
    <row r="6011" spans="113:120" x14ac:dyDescent="0.25">
      <c r="DI6011" t="s">
        <v>14</v>
      </c>
      <c r="DJ6011" t="s">
        <v>16585</v>
      </c>
      <c r="DK6011" s="3" t="s">
        <v>16395</v>
      </c>
      <c r="DL6011" t="s">
        <v>16586</v>
      </c>
      <c r="DM6011" t="str">
        <f t="shared" si="98"/>
        <v>WA021 - HA City of Pasco and Franklin County</v>
      </c>
      <c r="DN6011" s="11" t="s">
        <v>16588</v>
      </c>
      <c r="DO6011" t="s">
        <v>269</v>
      </c>
      <c r="DP6011">
        <v>120</v>
      </c>
    </row>
    <row r="6012" spans="113:120" x14ac:dyDescent="0.25">
      <c r="DI6012" t="s">
        <v>14</v>
      </c>
      <c r="DJ6012" t="s">
        <v>16585</v>
      </c>
      <c r="DK6012" s="3" t="s">
        <v>16395</v>
      </c>
      <c r="DL6012" t="s">
        <v>16586</v>
      </c>
      <c r="DM6012" t="str">
        <f t="shared" si="98"/>
        <v>WA021 - HA City of Pasco and Franklin County</v>
      </c>
      <c r="DN6012" s="11" t="s">
        <v>16589</v>
      </c>
      <c r="DO6012" t="s">
        <v>269</v>
      </c>
      <c r="DP6012">
        <v>92</v>
      </c>
    </row>
    <row r="6013" spans="113:120" x14ac:dyDescent="0.25">
      <c r="DI6013" t="s">
        <v>149</v>
      </c>
      <c r="DJ6013" t="s">
        <v>16590</v>
      </c>
      <c r="DK6013" s="3" t="s">
        <v>16395</v>
      </c>
      <c r="DL6013" t="s">
        <v>16591</v>
      </c>
      <c r="DM6013" t="str">
        <f t="shared" si="98"/>
        <v>WA024 - HA Of Island County</v>
      </c>
      <c r="DN6013" s="11" t="s">
        <v>16592</v>
      </c>
      <c r="DO6013" t="s">
        <v>16593</v>
      </c>
      <c r="DP6013">
        <v>110</v>
      </c>
    </row>
    <row r="6014" spans="113:120" x14ac:dyDescent="0.25">
      <c r="DI6014" t="s">
        <v>14</v>
      </c>
      <c r="DJ6014" t="s">
        <v>16594</v>
      </c>
      <c r="DK6014" s="3" t="s">
        <v>16395</v>
      </c>
      <c r="DL6014" t="s">
        <v>16595</v>
      </c>
      <c r="DM6014" t="str">
        <f t="shared" si="98"/>
        <v>WA025 - Housing Authority City of Bellingham</v>
      </c>
      <c r="DN6014" s="11" t="s">
        <v>16596</v>
      </c>
      <c r="DO6014" t="s">
        <v>16597</v>
      </c>
      <c r="DP6014">
        <v>396</v>
      </c>
    </row>
    <row r="6015" spans="113:120" x14ac:dyDescent="0.25">
      <c r="DI6015" t="s">
        <v>14</v>
      </c>
      <c r="DJ6015" t="s">
        <v>16594</v>
      </c>
      <c r="DK6015" s="3" t="s">
        <v>16395</v>
      </c>
      <c r="DL6015" t="s">
        <v>16595</v>
      </c>
      <c r="DM6015" t="str">
        <f t="shared" si="98"/>
        <v>WA025 - Housing Authority City of Bellingham</v>
      </c>
      <c r="DN6015" s="11" t="s">
        <v>16598</v>
      </c>
      <c r="DO6015" t="s">
        <v>16599</v>
      </c>
      <c r="DP6015">
        <v>108</v>
      </c>
    </row>
    <row r="6016" spans="113:120" x14ac:dyDescent="0.25">
      <c r="DI6016" t="s">
        <v>149</v>
      </c>
      <c r="DJ6016" t="s">
        <v>16600</v>
      </c>
      <c r="DK6016" s="3" t="s">
        <v>16395</v>
      </c>
      <c r="DL6016" t="s">
        <v>16601</v>
      </c>
      <c r="DM6016" t="str">
        <f t="shared" si="98"/>
        <v>WA026 - Housing Authority City of Othello</v>
      </c>
      <c r="DN6016" s="11" t="s">
        <v>16602</v>
      </c>
      <c r="DO6016" t="s">
        <v>16603</v>
      </c>
      <c r="DP6016">
        <v>55</v>
      </c>
    </row>
    <row r="6017" spans="113:120" x14ac:dyDescent="0.25">
      <c r="DI6017" t="s">
        <v>149</v>
      </c>
      <c r="DJ6017" t="s">
        <v>16604</v>
      </c>
      <c r="DK6017" s="3" t="s">
        <v>16395</v>
      </c>
      <c r="DL6017" t="s">
        <v>16605</v>
      </c>
      <c r="DM6017" t="str">
        <f t="shared" si="98"/>
        <v>WA030 - HA City of Sedro Woolley</v>
      </c>
      <c r="DN6017" s="11" t="s">
        <v>16606</v>
      </c>
      <c r="DO6017" t="s">
        <v>16607</v>
      </c>
      <c r="DP6017">
        <v>20</v>
      </c>
    </row>
    <row r="6018" spans="113:120" x14ac:dyDescent="0.25">
      <c r="DI6018" t="s">
        <v>149</v>
      </c>
      <c r="DJ6018" t="s">
        <v>16604</v>
      </c>
      <c r="DK6018" s="3" t="s">
        <v>16395</v>
      </c>
      <c r="DL6018" t="s">
        <v>16605</v>
      </c>
      <c r="DM6018" t="str">
        <f t="shared" si="98"/>
        <v>WA030 - HA City of Sedro Woolley</v>
      </c>
      <c r="DN6018" s="11" t="s">
        <v>16608</v>
      </c>
      <c r="DO6018" t="s">
        <v>16609</v>
      </c>
      <c r="DP6018">
        <v>60</v>
      </c>
    </row>
    <row r="6019" spans="113:120" x14ac:dyDescent="0.25">
      <c r="DI6019" t="s">
        <v>149</v>
      </c>
      <c r="DJ6019" t="s">
        <v>16610</v>
      </c>
      <c r="DK6019" s="3" t="s">
        <v>16395</v>
      </c>
      <c r="DL6019" t="s">
        <v>16611</v>
      </c>
      <c r="DM6019" t="str">
        <f t="shared" si="98"/>
        <v>WA035 - Housing Authority of Sunnyside, Washington</v>
      </c>
      <c r="DN6019" s="11" t="s">
        <v>16612</v>
      </c>
      <c r="DO6019" t="s">
        <v>269</v>
      </c>
      <c r="DP6019">
        <v>140</v>
      </c>
    </row>
    <row r="6020" spans="113:120" x14ac:dyDescent="0.25">
      <c r="DI6020" t="s">
        <v>149</v>
      </c>
      <c r="DJ6020" t="s">
        <v>16613</v>
      </c>
      <c r="DK6020" s="3" t="s">
        <v>16395</v>
      </c>
      <c r="DL6020" t="s">
        <v>16614</v>
      </c>
      <c r="DM6020" t="str">
        <f t="shared" si="98"/>
        <v>WA041 - HA Of Whatcom County</v>
      </c>
      <c r="DN6020" s="11" t="s">
        <v>16615</v>
      </c>
      <c r="DO6020" t="s">
        <v>16616</v>
      </c>
      <c r="DP6020">
        <v>63</v>
      </c>
    </row>
    <row r="6021" spans="113:120" x14ac:dyDescent="0.25">
      <c r="DI6021" t="s">
        <v>149</v>
      </c>
      <c r="DJ6021" t="s">
        <v>16617</v>
      </c>
      <c r="DK6021" s="3" t="s">
        <v>16395</v>
      </c>
      <c r="DL6021" t="s">
        <v>16618</v>
      </c>
      <c r="DM6021" t="str">
        <f t="shared" si="98"/>
        <v>WA054 - HA Of Pierce County</v>
      </c>
      <c r="DN6021" s="11" t="s">
        <v>16619</v>
      </c>
      <c r="DO6021" t="s">
        <v>16620</v>
      </c>
      <c r="DP6021">
        <v>87</v>
      </c>
    </row>
    <row r="6022" spans="113:120" x14ac:dyDescent="0.25">
      <c r="DI6022" t="s">
        <v>149</v>
      </c>
      <c r="DJ6022" t="s">
        <v>16617</v>
      </c>
      <c r="DK6022" s="3" t="s">
        <v>16395</v>
      </c>
      <c r="DL6022" t="s">
        <v>16618</v>
      </c>
      <c r="DM6022" t="str">
        <f t="shared" ref="DM6022:DM6085" si="99">CONCATENATE(DJ6022," - ",DL6022)</f>
        <v>WA054 - HA Of Pierce County</v>
      </c>
      <c r="DN6022" s="11" t="s">
        <v>16621</v>
      </c>
      <c r="DO6022" t="s">
        <v>16620</v>
      </c>
      <c r="DP6022">
        <v>6</v>
      </c>
    </row>
    <row r="6023" spans="113:120" x14ac:dyDescent="0.25">
      <c r="DI6023" t="s">
        <v>14</v>
      </c>
      <c r="DJ6023" t="s">
        <v>16622</v>
      </c>
      <c r="DK6023" s="3" t="s">
        <v>16623</v>
      </c>
      <c r="DL6023" t="s">
        <v>16624</v>
      </c>
      <c r="DM6023" t="str">
        <f t="shared" si="99"/>
        <v>WI001 - Housing Authority of the City of Superior</v>
      </c>
      <c r="DN6023" s="11" t="s">
        <v>16625</v>
      </c>
      <c r="DO6023" t="s">
        <v>16626</v>
      </c>
      <c r="DP6023">
        <v>238</v>
      </c>
    </row>
    <row r="6024" spans="113:120" x14ac:dyDescent="0.25">
      <c r="DI6024" t="s">
        <v>14</v>
      </c>
      <c r="DJ6024" t="s">
        <v>16622</v>
      </c>
      <c r="DK6024" s="3" t="s">
        <v>16623</v>
      </c>
      <c r="DL6024" t="s">
        <v>16624</v>
      </c>
      <c r="DM6024" t="str">
        <f t="shared" si="99"/>
        <v>WI001 - Housing Authority of the City of Superior</v>
      </c>
      <c r="DN6024" s="11" t="s">
        <v>16627</v>
      </c>
      <c r="DO6024" t="s">
        <v>16628</v>
      </c>
      <c r="DP6024">
        <v>28</v>
      </c>
    </row>
    <row r="6025" spans="113:120" x14ac:dyDescent="0.25">
      <c r="DI6025" t="s">
        <v>14</v>
      </c>
      <c r="DJ6025" t="s">
        <v>16629</v>
      </c>
      <c r="DK6025" s="3" t="s">
        <v>16623</v>
      </c>
      <c r="DL6025" t="s">
        <v>16630</v>
      </c>
      <c r="DM6025" t="str">
        <f t="shared" si="99"/>
        <v>WI002 - Housing Authority of the City of Milwaukee</v>
      </c>
      <c r="DN6025" s="11" t="s">
        <v>16631</v>
      </c>
      <c r="DO6025" t="s">
        <v>16632</v>
      </c>
      <c r="DP6025">
        <v>470</v>
      </c>
    </row>
    <row r="6026" spans="113:120" x14ac:dyDescent="0.25">
      <c r="DI6026" t="s">
        <v>14</v>
      </c>
      <c r="DJ6026" t="s">
        <v>16629</v>
      </c>
      <c r="DK6026" s="3" t="s">
        <v>16623</v>
      </c>
      <c r="DL6026" t="s">
        <v>16630</v>
      </c>
      <c r="DM6026" t="str">
        <f t="shared" si="99"/>
        <v>WI002 - Housing Authority of the City of Milwaukee</v>
      </c>
      <c r="DN6026" s="11" t="s">
        <v>16633</v>
      </c>
      <c r="DO6026" t="s">
        <v>16634</v>
      </c>
      <c r="DP6026">
        <v>380</v>
      </c>
    </row>
    <row r="6027" spans="113:120" x14ac:dyDescent="0.25">
      <c r="DI6027" t="s">
        <v>14</v>
      </c>
      <c r="DJ6027" t="s">
        <v>16629</v>
      </c>
      <c r="DK6027" s="3" t="s">
        <v>16623</v>
      </c>
      <c r="DL6027" t="s">
        <v>16630</v>
      </c>
      <c r="DM6027" t="str">
        <f t="shared" si="99"/>
        <v>WI002 - Housing Authority of the City of Milwaukee</v>
      </c>
      <c r="DN6027" s="11" t="s">
        <v>16635</v>
      </c>
      <c r="DO6027" t="s">
        <v>16636</v>
      </c>
      <c r="DP6027">
        <v>50</v>
      </c>
    </row>
    <row r="6028" spans="113:120" x14ac:dyDescent="0.25">
      <c r="DI6028" t="s">
        <v>14</v>
      </c>
      <c r="DJ6028" t="s">
        <v>16629</v>
      </c>
      <c r="DK6028" s="3" t="s">
        <v>16623</v>
      </c>
      <c r="DL6028" t="s">
        <v>16630</v>
      </c>
      <c r="DM6028" t="str">
        <f t="shared" si="99"/>
        <v>WI002 - Housing Authority of the City of Milwaukee</v>
      </c>
      <c r="DN6028" s="11" t="s">
        <v>16637</v>
      </c>
      <c r="DO6028" t="s">
        <v>16638</v>
      </c>
      <c r="DP6028">
        <v>251</v>
      </c>
    </row>
    <row r="6029" spans="113:120" x14ac:dyDescent="0.25">
      <c r="DI6029" t="s">
        <v>14</v>
      </c>
      <c r="DJ6029" t="s">
        <v>16629</v>
      </c>
      <c r="DK6029" s="3" t="s">
        <v>16623</v>
      </c>
      <c r="DL6029" t="s">
        <v>16630</v>
      </c>
      <c r="DM6029" t="str">
        <f t="shared" si="99"/>
        <v>WI002 - Housing Authority of the City of Milwaukee</v>
      </c>
      <c r="DN6029" s="11" t="s">
        <v>16639</v>
      </c>
      <c r="DO6029" t="s">
        <v>16640</v>
      </c>
      <c r="DP6029">
        <v>230</v>
      </c>
    </row>
    <row r="6030" spans="113:120" x14ac:dyDescent="0.25">
      <c r="DI6030" t="s">
        <v>14</v>
      </c>
      <c r="DJ6030" t="s">
        <v>16629</v>
      </c>
      <c r="DK6030" s="3" t="s">
        <v>16623</v>
      </c>
      <c r="DL6030" t="s">
        <v>16630</v>
      </c>
      <c r="DM6030" t="str">
        <f t="shared" si="99"/>
        <v>WI002 - Housing Authority of the City of Milwaukee</v>
      </c>
      <c r="DN6030" s="11" t="s">
        <v>16641</v>
      </c>
      <c r="DO6030" t="s">
        <v>16642</v>
      </c>
      <c r="DP6030">
        <v>230</v>
      </c>
    </row>
    <row r="6031" spans="113:120" x14ac:dyDescent="0.25">
      <c r="DI6031" t="s">
        <v>14</v>
      </c>
      <c r="DJ6031" t="s">
        <v>16629</v>
      </c>
      <c r="DK6031" s="3" t="s">
        <v>16623</v>
      </c>
      <c r="DL6031" t="s">
        <v>16630</v>
      </c>
      <c r="DM6031" t="str">
        <f t="shared" si="99"/>
        <v>WI002 - Housing Authority of the City of Milwaukee</v>
      </c>
      <c r="DN6031" s="11" t="s">
        <v>16643</v>
      </c>
      <c r="DO6031" t="s">
        <v>16644</v>
      </c>
      <c r="DP6031">
        <v>134</v>
      </c>
    </row>
    <row r="6032" spans="113:120" x14ac:dyDescent="0.25">
      <c r="DI6032" t="s">
        <v>14</v>
      </c>
      <c r="DJ6032" t="s">
        <v>16629</v>
      </c>
      <c r="DK6032" s="3" t="s">
        <v>16623</v>
      </c>
      <c r="DL6032" t="s">
        <v>16630</v>
      </c>
      <c r="DM6032" t="str">
        <f t="shared" si="99"/>
        <v>WI002 - Housing Authority of the City of Milwaukee</v>
      </c>
      <c r="DN6032" s="11" t="s">
        <v>16645</v>
      </c>
      <c r="DO6032" t="s">
        <v>16646</v>
      </c>
      <c r="DP6032">
        <v>100</v>
      </c>
    </row>
    <row r="6033" spans="113:120" x14ac:dyDescent="0.25">
      <c r="DI6033" t="s">
        <v>14</v>
      </c>
      <c r="DJ6033" t="s">
        <v>16629</v>
      </c>
      <c r="DK6033" s="3" t="s">
        <v>16623</v>
      </c>
      <c r="DL6033" t="s">
        <v>16630</v>
      </c>
      <c r="DM6033" t="str">
        <f t="shared" si="99"/>
        <v>WI002 - Housing Authority of the City of Milwaukee</v>
      </c>
      <c r="DN6033" s="11" t="s">
        <v>16647</v>
      </c>
      <c r="DO6033" t="s">
        <v>16648</v>
      </c>
      <c r="DP6033">
        <v>110</v>
      </c>
    </row>
    <row r="6034" spans="113:120" x14ac:dyDescent="0.25">
      <c r="DI6034" t="s">
        <v>14</v>
      </c>
      <c r="DJ6034" t="s">
        <v>16629</v>
      </c>
      <c r="DK6034" s="3" t="s">
        <v>16623</v>
      </c>
      <c r="DL6034" t="s">
        <v>16630</v>
      </c>
      <c r="DM6034" t="str">
        <f t="shared" si="99"/>
        <v>WI002 - Housing Authority of the City of Milwaukee</v>
      </c>
      <c r="DN6034" s="11" t="s">
        <v>16649</v>
      </c>
      <c r="DO6034" t="s">
        <v>16650</v>
      </c>
      <c r="DP6034">
        <v>56</v>
      </c>
    </row>
    <row r="6035" spans="113:120" x14ac:dyDescent="0.25">
      <c r="DI6035" t="s">
        <v>14</v>
      </c>
      <c r="DJ6035" t="s">
        <v>16629</v>
      </c>
      <c r="DK6035" s="3" t="s">
        <v>16623</v>
      </c>
      <c r="DL6035" t="s">
        <v>16630</v>
      </c>
      <c r="DM6035" t="str">
        <f t="shared" si="99"/>
        <v>WI002 - Housing Authority of the City of Milwaukee</v>
      </c>
      <c r="DN6035" s="11" t="s">
        <v>16651</v>
      </c>
      <c r="DO6035" t="s">
        <v>16652</v>
      </c>
      <c r="DP6035">
        <v>63</v>
      </c>
    </row>
    <row r="6036" spans="113:120" x14ac:dyDescent="0.25">
      <c r="DI6036" t="s">
        <v>14</v>
      </c>
      <c r="DJ6036" t="s">
        <v>16629</v>
      </c>
      <c r="DK6036" s="3" t="s">
        <v>16623</v>
      </c>
      <c r="DL6036" t="s">
        <v>16630</v>
      </c>
      <c r="DM6036" t="str">
        <f t="shared" si="99"/>
        <v>WI002 - Housing Authority of the City of Milwaukee</v>
      </c>
      <c r="DN6036" s="11" t="s">
        <v>16653</v>
      </c>
      <c r="DO6036" t="s">
        <v>176</v>
      </c>
      <c r="DP6036">
        <v>180</v>
      </c>
    </row>
    <row r="6037" spans="113:120" x14ac:dyDescent="0.25">
      <c r="DI6037" t="s">
        <v>14</v>
      </c>
      <c r="DJ6037" t="s">
        <v>16629</v>
      </c>
      <c r="DK6037" s="3" t="s">
        <v>16623</v>
      </c>
      <c r="DL6037" t="s">
        <v>16630</v>
      </c>
      <c r="DM6037" t="str">
        <f t="shared" si="99"/>
        <v>WI002 - Housing Authority of the City of Milwaukee</v>
      </c>
      <c r="DN6037" s="11" t="s">
        <v>16654</v>
      </c>
      <c r="DO6037" t="s">
        <v>16655</v>
      </c>
      <c r="DP6037">
        <v>68</v>
      </c>
    </row>
    <row r="6038" spans="113:120" x14ac:dyDescent="0.25">
      <c r="DI6038" t="s">
        <v>14</v>
      </c>
      <c r="DJ6038" t="s">
        <v>16656</v>
      </c>
      <c r="DK6038" s="3" t="s">
        <v>16623</v>
      </c>
      <c r="DL6038" t="s">
        <v>16657</v>
      </c>
      <c r="DM6038" t="str">
        <f t="shared" si="99"/>
        <v>WI003 - Madison Community Development Authority</v>
      </c>
      <c r="DN6038" s="11" t="s">
        <v>16658</v>
      </c>
      <c r="DO6038" t="s">
        <v>6855</v>
      </c>
      <c r="DP6038">
        <v>162</v>
      </c>
    </row>
    <row r="6039" spans="113:120" x14ac:dyDescent="0.25">
      <c r="DI6039" t="s">
        <v>14</v>
      </c>
      <c r="DJ6039" t="s">
        <v>16656</v>
      </c>
      <c r="DK6039" s="3" t="s">
        <v>16623</v>
      </c>
      <c r="DL6039" t="s">
        <v>16657</v>
      </c>
      <c r="DM6039" t="str">
        <f t="shared" si="99"/>
        <v>WI003 - Madison Community Development Authority</v>
      </c>
      <c r="DN6039" s="11" t="s">
        <v>16659</v>
      </c>
      <c r="DO6039" t="s">
        <v>16660</v>
      </c>
      <c r="DP6039">
        <v>265</v>
      </c>
    </row>
    <row r="6040" spans="113:120" x14ac:dyDescent="0.25">
      <c r="DI6040" t="s">
        <v>14</v>
      </c>
      <c r="DJ6040" t="s">
        <v>16656</v>
      </c>
      <c r="DK6040" s="3" t="s">
        <v>16623</v>
      </c>
      <c r="DL6040" t="s">
        <v>16657</v>
      </c>
      <c r="DM6040" t="str">
        <f t="shared" si="99"/>
        <v>WI003 - Madison Community Development Authority</v>
      </c>
      <c r="DN6040" s="11" t="s">
        <v>16661</v>
      </c>
      <c r="DO6040" t="s">
        <v>16662</v>
      </c>
      <c r="DP6040">
        <v>224</v>
      </c>
    </row>
    <row r="6041" spans="113:120" x14ac:dyDescent="0.25">
      <c r="DI6041" t="s">
        <v>14</v>
      </c>
      <c r="DJ6041" t="s">
        <v>16656</v>
      </c>
      <c r="DK6041" s="3" t="s">
        <v>16623</v>
      </c>
      <c r="DL6041" t="s">
        <v>16657</v>
      </c>
      <c r="DM6041" t="str">
        <f t="shared" si="99"/>
        <v>WI003 - Madison Community Development Authority</v>
      </c>
      <c r="DN6041" s="11" t="s">
        <v>16663</v>
      </c>
      <c r="DO6041" t="s">
        <v>16664</v>
      </c>
      <c r="DP6041">
        <v>47</v>
      </c>
    </row>
    <row r="6042" spans="113:120" x14ac:dyDescent="0.25">
      <c r="DI6042" t="s">
        <v>14</v>
      </c>
      <c r="DJ6042" t="s">
        <v>16656</v>
      </c>
      <c r="DK6042" s="3" t="s">
        <v>16623</v>
      </c>
      <c r="DL6042" t="s">
        <v>16657</v>
      </c>
      <c r="DM6042" t="str">
        <f t="shared" si="99"/>
        <v>WI003 - Madison Community Development Authority</v>
      </c>
      <c r="DN6042" s="11" t="s">
        <v>16665</v>
      </c>
      <c r="DO6042" t="s">
        <v>16666</v>
      </c>
      <c r="DP6042">
        <v>40</v>
      </c>
    </row>
    <row r="6043" spans="113:120" x14ac:dyDescent="0.25">
      <c r="DI6043" t="s">
        <v>149</v>
      </c>
      <c r="DJ6043" t="s">
        <v>16667</v>
      </c>
      <c r="DK6043" s="3" t="s">
        <v>16623</v>
      </c>
      <c r="DL6043" t="s">
        <v>16668</v>
      </c>
      <c r="DM6043" t="str">
        <f t="shared" si="99"/>
        <v xml:space="preserve">WI004 - Menomonie Housing Authority                                 </v>
      </c>
      <c r="DN6043" s="11" t="s">
        <v>16669</v>
      </c>
      <c r="DO6043" t="s">
        <v>16670</v>
      </c>
      <c r="DP6043">
        <v>69</v>
      </c>
    </row>
    <row r="6044" spans="113:120" x14ac:dyDescent="0.25">
      <c r="DI6044" t="s">
        <v>149</v>
      </c>
      <c r="DJ6044" t="s">
        <v>16667</v>
      </c>
      <c r="DK6044" s="3" t="s">
        <v>16623</v>
      </c>
      <c r="DL6044" t="s">
        <v>16668</v>
      </c>
      <c r="DM6044" t="str">
        <f t="shared" si="99"/>
        <v xml:space="preserve">WI004 - Menomonie Housing Authority                                 </v>
      </c>
      <c r="DN6044" s="11" t="s">
        <v>16671</v>
      </c>
      <c r="DO6044" t="s">
        <v>16672</v>
      </c>
      <c r="DP6044">
        <v>54</v>
      </c>
    </row>
    <row r="6045" spans="113:120" x14ac:dyDescent="0.25">
      <c r="DI6045" t="s">
        <v>14</v>
      </c>
      <c r="DJ6045" t="s">
        <v>16673</v>
      </c>
      <c r="DK6045" s="3" t="s">
        <v>16623</v>
      </c>
      <c r="DL6045" t="s">
        <v>16674</v>
      </c>
      <c r="DM6045" t="str">
        <f t="shared" si="99"/>
        <v>WI006 - La Crosse Housing Authority</v>
      </c>
      <c r="DN6045" s="11" t="s">
        <v>16675</v>
      </c>
      <c r="DO6045" t="s">
        <v>16676</v>
      </c>
      <c r="DP6045">
        <v>210</v>
      </c>
    </row>
    <row r="6046" spans="113:120" x14ac:dyDescent="0.25">
      <c r="DI6046" t="s">
        <v>14</v>
      </c>
      <c r="DJ6046" t="s">
        <v>16673</v>
      </c>
      <c r="DK6046" s="3" t="s">
        <v>16623</v>
      </c>
      <c r="DL6046" t="s">
        <v>16674</v>
      </c>
      <c r="DM6046" t="str">
        <f t="shared" si="99"/>
        <v>WI006 - La Crosse Housing Authority</v>
      </c>
      <c r="DN6046" s="11" t="s">
        <v>16677</v>
      </c>
      <c r="DO6046" t="s">
        <v>16678</v>
      </c>
      <c r="DP6046">
        <v>383</v>
      </c>
    </row>
    <row r="6047" spans="113:120" x14ac:dyDescent="0.25">
      <c r="DI6047" t="s">
        <v>149</v>
      </c>
      <c r="DJ6047" t="s">
        <v>16679</v>
      </c>
      <c r="DK6047" s="3" t="s">
        <v>16623</v>
      </c>
      <c r="DL6047" t="s">
        <v>16680</v>
      </c>
      <c r="DM6047" t="str">
        <f t="shared" si="99"/>
        <v>WI008 - South Milwaukee Housing Auth.</v>
      </c>
      <c r="DN6047" s="11" t="s">
        <v>16681</v>
      </c>
      <c r="DO6047" t="s">
        <v>16682</v>
      </c>
      <c r="DP6047">
        <v>60</v>
      </c>
    </row>
    <row r="6048" spans="113:120" x14ac:dyDescent="0.25">
      <c r="DI6048" t="s">
        <v>149</v>
      </c>
      <c r="DJ6048" t="s">
        <v>16683</v>
      </c>
      <c r="DK6048" s="3" t="s">
        <v>16623</v>
      </c>
      <c r="DL6048" t="s">
        <v>16684</v>
      </c>
      <c r="DM6048" t="str">
        <f t="shared" si="99"/>
        <v>WI011 - Marshfield Community Development Authority</v>
      </c>
      <c r="DN6048" s="11" t="s">
        <v>16685</v>
      </c>
      <c r="DO6048" t="s">
        <v>16686</v>
      </c>
      <c r="DP6048">
        <v>209</v>
      </c>
    </row>
    <row r="6049" spans="113:120" x14ac:dyDescent="0.25">
      <c r="DI6049" t="s">
        <v>149</v>
      </c>
      <c r="DJ6049" t="s">
        <v>16687</v>
      </c>
      <c r="DK6049" s="3" t="s">
        <v>16623</v>
      </c>
      <c r="DL6049" t="s">
        <v>16688</v>
      </c>
      <c r="DM6049" t="str">
        <f t="shared" si="99"/>
        <v>WI015 - Stanley Housing Authority</v>
      </c>
      <c r="DN6049" s="11" t="s">
        <v>16689</v>
      </c>
      <c r="DO6049" t="s">
        <v>3010</v>
      </c>
      <c r="DP6049">
        <v>44</v>
      </c>
    </row>
    <row r="6050" spans="113:120" x14ac:dyDescent="0.25">
      <c r="DI6050" t="s">
        <v>149</v>
      </c>
      <c r="DJ6050" t="s">
        <v>16690</v>
      </c>
      <c r="DK6050" s="3" t="s">
        <v>16623</v>
      </c>
      <c r="DL6050" t="s">
        <v>16691</v>
      </c>
      <c r="DM6050" t="str">
        <f t="shared" si="99"/>
        <v>WI016 - Spooner Housing Authority</v>
      </c>
      <c r="DN6050" s="11" t="s">
        <v>16692</v>
      </c>
      <c r="DO6050" t="s">
        <v>16693</v>
      </c>
      <c r="DP6050">
        <v>40</v>
      </c>
    </row>
    <row r="6051" spans="113:120" x14ac:dyDescent="0.25">
      <c r="DI6051" t="s">
        <v>14</v>
      </c>
      <c r="DJ6051" t="s">
        <v>16694</v>
      </c>
      <c r="DK6051" s="3" t="s">
        <v>16623</v>
      </c>
      <c r="DL6051" t="s">
        <v>6694</v>
      </c>
      <c r="DM6051" t="str">
        <f t="shared" si="99"/>
        <v>WI018 - Plymouth Housing Authority</v>
      </c>
      <c r="DN6051" s="11" t="s">
        <v>16695</v>
      </c>
      <c r="DO6051" t="s">
        <v>16696</v>
      </c>
      <c r="DP6051">
        <v>50</v>
      </c>
    </row>
    <row r="6052" spans="113:120" x14ac:dyDescent="0.25">
      <c r="DI6052" t="s">
        <v>149</v>
      </c>
      <c r="DJ6052" t="s">
        <v>16697</v>
      </c>
      <c r="DK6052" s="3" t="s">
        <v>16623</v>
      </c>
      <c r="DL6052" t="s">
        <v>16698</v>
      </c>
      <c r="DM6052" t="str">
        <f t="shared" si="99"/>
        <v>WI019 - Amery Housing Authority</v>
      </c>
      <c r="DN6052" s="11" t="s">
        <v>16699</v>
      </c>
      <c r="DO6052" t="s">
        <v>16700</v>
      </c>
      <c r="DP6052">
        <v>51</v>
      </c>
    </row>
    <row r="6053" spans="113:120" x14ac:dyDescent="0.25">
      <c r="DI6053" t="s">
        <v>149</v>
      </c>
      <c r="DJ6053" t="s">
        <v>16701</v>
      </c>
      <c r="DK6053" s="3" t="s">
        <v>16623</v>
      </c>
      <c r="DL6053" t="s">
        <v>16702</v>
      </c>
      <c r="DM6053" t="str">
        <f t="shared" si="99"/>
        <v>WI020 - Housing Authority of the City of New Richmond</v>
      </c>
      <c r="DN6053" s="11" t="s">
        <v>16703</v>
      </c>
      <c r="DO6053" t="s">
        <v>9573</v>
      </c>
      <c r="DP6053">
        <v>40</v>
      </c>
    </row>
    <row r="6054" spans="113:120" x14ac:dyDescent="0.25">
      <c r="DI6054" t="s">
        <v>149</v>
      </c>
      <c r="DJ6054" t="s">
        <v>16704</v>
      </c>
      <c r="DK6054" s="3" t="s">
        <v>16623</v>
      </c>
      <c r="DL6054" t="s">
        <v>16705</v>
      </c>
      <c r="DM6054" t="str">
        <f t="shared" si="99"/>
        <v>WI021 - Brillion Housing Authority</v>
      </c>
      <c r="DN6054" s="11" t="s">
        <v>16706</v>
      </c>
      <c r="DO6054" t="s">
        <v>16707</v>
      </c>
      <c r="DP6054">
        <v>24</v>
      </c>
    </row>
    <row r="6055" spans="113:120" x14ac:dyDescent="0.25">
      <c r="DI6055" t="s">
        <v>149</v>
      </c>
      <c r="DJ6055" t="s">
        <v>16708</v>
      </c>
      <c r="DK6055" s="3" t="s">
        <v>16623</v>
      </c>
      <c r="DL6055" t="s">
        <v>16709</v>
      </c>
      <c r="DM6055" t="str">
        <f t="shared" si="99"/>
        <v>WI023 - Housing Authority of the City of Barron</v>
      </c>
      <c r="DN6055" s="11" t="s">
        <v>16710</v>
      </c>
      <c r="DO6055" t="s">
        <v>16711</v>
      </c>
      <c r="DP6055">
        <v>30</v>
      </c>
    </row>
    <row r="6056" spans="113:120" x14ac:dyDescent="0.25">
      <c r="DI6056" t="s">
        <v>149</v>
      </c>
      <c r="DJ6056" t="s">
        <v>16712</v>
      </c>
      <c r="DK6056" s="3" t="s">
        <v>16623</v>
      </c>
      <c r="DL6056" t="s">
        <v>16713</v>
      </c>
      <c r="DM6056" t="str">
        <f t="shared" si="99"/>
        <v>WI024 - Manitowoc Housing Authority</v>
      </c>
      <c r="DN6056" s="11" t="s">
        <v>16714</v>
      </c>
      <c r="DO6056" t="s">
        <v>16715</v>
      </c>
      <c r="DP6056">
        <v>100</v>
      </c>
    </row>
    <row r="6057" spans="113:120" x14ac:dyDescent="0.25">
      <c r="DI6057" t="s">
        <v>149</v>
      </c>
      <c r="DJ6057" t="s">
        <v>16716</v>
      </c>
      <c r="DK6057" s="3" t="s">
        <v>16623</v>
      </c>
      <c r="DL6057" t="s">
        <v>16717</v>
      </c>
      <c r="DM6057" t="str">
        <f t="shared" si="99"/>
        <v>WI025 - City of Edgerton Housing Authority</v>
      </c>
      <c r="DN6057" s="11" t="s">
        <v>16718</v>
      </c>
      <c r="DO6057" t="s">
        <v>16719</v>
      </c>
      <c r="DP6057">
        <v>105</v>
      </c>
    </row>
    <row r="6058" spans="113:120" x14ac:dyDescent="0.25">
      <c r="DI6058" t="s">
        <v>149</v>
      </c>
      <c r="DJ6058" t="s">
        <v>16720</v>
      </c>
      <c r="DK6058" s="3" t="s">
        <v>16623</v>
      </c>
      <c r="DL6058" t="s">
        <v>16721</v>
      </c>
      <c r="DM6058" t="str">
        <f t="shared" si="99"/>
        <v>WI026 - Abbotsford Housing Authority</v>
      </c>
      <c r="DN6058" s="11" t="s">
        <v>16722</v>
      </c>
      <c r="DO6058" t="s">
        <v>16723</v>
      </c>
      <c r="DP6058">
        <v>30</v>
      </c>
    </row>
    <row r="6059" spans="113:120" x14ac:dyDescent="0.25">
      <c r="DI6059" t="s">
        <v>149</v>
      </c>
      <c r="DJ6059" t="s">
        <v>16724</v>
      </c>
      <c r="DK6059" s="3" t="s">
        <v>16623</v>
      </c>
      <c r="DL6059" t="s">
        <v>16725</v>
      </c>
      <c r="DM6059" t="str">
        <f t="shared" si="99"/>
        <v>WI028 - Monroe Housing Authority</v>
      </c>
      <c r="DN6059" s="11" t="s">
        <v>16726</v>
      </c>
      <c r="DO6059" t="s">
        <v>16727</v>
      </c>
      <c r="DP6059">
        <v>86</v>
      </c>
    </row>
    <row r="6060" spans="113:120" x14ac:dyDescent="0.25">
      <c r="DI6060" t="s">
        <v>149</v>
      </c>
      <c r="DJ6060" t="s">
        <v>16728</v>
      </c>
      <c r="DK6060" s="3" t="s">
        <v>16623</v>
      </c>
      <c r="DL6060" t="s">
        <v>16729</v>
      </c>
      <c r="DM6060" t="str">
        <f t="shared" si="99"/>
        <v>WI029 - Bruce Housing Authority</v>
      </c>
      <c r="DN6060" s="11" t="s">
        <v>16730</v>
      </c>
      <c r="DO6060" t="s">
        <v>16731</v>
      </c>
      <c r="DP6060">
        <v>45</v>
      </c>
    </row>
    <row r="6061" spans="113:120" x14ac:dyDescent="0.25">
      <c r="DI6061" t="s">
        <v>149</v>
      </c>
      <c r="DJ6061" t="s">
        <v>16732</v>
      </c>
      <c r="DK6061" s="3" t="s">
        <v>16623</v>
      </c>
      <c r="DL6061" t="s">
        <v>16733</v>
      </c>
      <c r="DM6061" t="str">
        <f t="shared" si="99"/>
        <v>WI030 - Reedsville Housing Authority</v>
      </c>
      <c r="DN6061" s="11" t="s">
        <v>16734</v>
      </c>
      <c r="DO6061" t="s">
        <v>16735</v>
      </c>
      <c r="DP6061">
        <v>27</v>
      </c>
    </row>
    <row r="6062" spans="113:120" x14ac:dyDescent="0.25">
      <c r="DI6062" t="s">
        <v>149</v>
      </c>
      <c r="DJ6062" t="s">
        <v>16736</v>
      </c>
      <c r="DK6062" s="3" t="s">
        <v>16623</v>
      </c>
      <c r="DL6062" t="s">
        <v>16737</v>
      </c>
      <c r="DM6062" t="str">
        <f t="shared" si="99"/>
        <v>WI031 - Wausau Community Development Authority</v>
      </c>
      <c r="DN6062" s="11" t="s">
        <v>16738</v>
      </c>
      <c r="DO6062" t="s">
        <v>2272</v>
      </c>
      <c r="DP6062">
        <v>46</v>
      </c>
    </row>
    <row r="6063" spans="113:120" x14ac:dyDescent="0.25">
      <c r="DI6063" t="s">
        <v>149</v>
      </c>
      <c r="DJ6063" t="s">
        <v>16739</v>
      </c>
      <c r="DK6063" s="3" t="s">
        <v>16623</v>
      </c>
      <c r="DL6063" t="s">
        <v>16740</v>
      </c>
      <c r="DM6063" t="str">
        <f t="shared" si="99"/>
        <v>WI032 - Greenwood Housing Authority</v>
      </c>
      <c r="DN6063" s="11" t="s">
        <v>16741</v>
      </c>
      <c r="DO6063" t="s">
        <v>16742</v>
      </c>
      <c r="DP6063">
        <v>20</v>
      </c>
    </row>
    <row r="6064" spans="113:120" x14ac:dyDescent="0.25">
      <c r="DI6064" t="s">
        <v>14</v>
      </c>
      <c r="DJ6064" t="s">
        <v>16743</v>
      </c>
      <c r="DK6064" s="3" t="s">
        <v>16623</v>
      </c>
      <c r="DL6064" t="s">
        <v>523</v>
      </c>
      <c r="DM6064" t="str">
        <f t="shared" si="99"/>
        <v>WI033 - Altoona Housing Authority</v>
      </c>
      <c r="DN6064" s="11" t="s">
        <v>16744</v>
      </c>
      <c r="DO6064" t="s">
        <v>16745</v>
      </c>
      <c r="DP6064">
        <v>36</v>
      </c>
    </row>
    <row r="6065" spans="113:120" x14ac:dyDescent="0.25">
      <c r="DI6065" t="s">
        <v>149</v>
      </c>
      <c r="DJ6065" t="s">
        <v>16746</v>
      </c>
      <c r="DK6065" s="3" t="s">
        <v>16623</v>
      </c>
      <c r="DL6065" t="s">
        <v>16747</v>
      </c>
      <c r="DM6065" t="str">
        <f t="shared" si="99"/>
        <v>WI034 - Algoma Housing Authority</v>
      </c>
      <c r="DN6065" s="11" t="s">
        <v>16748</v>
      </c>
      <c r="DO6065" t="s">
        <v>16749</v>
      </c>
      <c r="DP6065">
        <v>39</v>
      </c>
    </row>
    <row r="6066" spans="113:120" x14ac:dyDescent="0.25">
      <c r="DI6066" t="s">
        <v>149</v>
      </c>
      <c r="DJ6066" t="s">
        <v>16750</v>
      </c>
      <c r="DK6066" s="3" t="s">
        <v>16623</v>
      </c>
      <c r="DL6066" t="s">
        <v>16751</v>
      </c>
      <c r="DM6066" t="str">
        <f t="shared" si="99"/>
        <v>WI037 - Stevens Point Housing Authority</v>
      </c>
      <c r="DN6066" s="11" t="s">
        <v>16752</v>
      </c>
      <c r="DO6066" t="s">
        <v>269</v>
      </c>
      <c r="DP6066">
        <v>174</v>
      </c>
    </row>
    <row r="6067" spans="113:120" x14ac:dyDescent="0.25">
      <c r="DI6067" t="s">
        <v>149</v>
      </c>
      <c r="DJ6067" t="s">
        <v>16750</v>
      </c>
      <c r="DK6067" s="3" t="s">
        <v>16623</v>
      </c>
      <c r="DL6067" t="s">
        <v>16751</v>
      </c>
      <c r="DM6067" t="str">
        <f t="shared" si="99"/>
        <v>WI037 - Stevens Point Housing Authority</v>
      </c>
      <c r="DN6067" s="11" t="s">
        <v>16753</v>
      </c>
      <c r="DO6067" t="s">
        <v>16754</v>
      </c>
      <c r="DP6067">
        <v>73</v>
      </c>
    </row>
    <row r="6068" spans="113:120" x14ac:dyDescent="0.25">
      <c r="DI6068" t="s">
        <v>149</v>
      </c>
      <c r="DJ6068" t="s">
        <v>16755</v>
      </c>
      <c r="DK6068" s="3" t="s">
        <v>16623</v>
      </c>
      <c r="DL6068" t="s">
        <v>16756</v>
      </c>
      <c r="DM6068" t="str">
        <f t="shared" si="99"/>
        <v>WI038 - Fond du Lac Housing Authority</v>
      </c>
      <c r="DN6068" s="11" t="s">
        <v>16757</v>
      </c>
      <c r="DO6068" t="s">
        <v>16758</v>
      </c>
      <c r="DP6068">
        <v>242</v>
      </c>
    </row>
    <row r="6069" spans="113:120" x14ac:dyDescent="0.25">
      <c r="DI6069" t="s">
        <v>149</v>
      </c>
      <c r="DJ6069" t="s">
        <v>16759</v>
      </c>
      <c r="DK6069" s="3" t="s">
        <v>16623</v>
      </c>
      <c r="DL6069" t="s">
        <v>16760</v>
      </c>
      <c r="DM6069" t="str">
        <f t="shared" si="99"/>
        <v>WI040 - Hurley Housing Authority</v>
      </c>
      <c r="DN6069" s="11" t="s">
        <v>16761</v>
      </c>
      <c r="DO6069" t="s">
        <v>16762</v>
      </c>
      <c r="DP6069">
        <v>54</v>
      </c>
    </row>
    <row r="6070" spans="113:120" x14ac:dyDescent="0.25">
      <c r="DI6070" t="s">
        <v>149</v>
      </c>
      <c r="DJ6070" t="s">
        <v>16763</v>
      </c>
      <c r="DK6070" s="3" t="s">
        <v>16623</v>
      </c>
      <c r="DL6070" t="s">
        <v>16764</v>
      </c>
      <c r="DM6070" t="str">
        <f t="shared" si="99"/>
        <v>WI041 - Lake Mills Housing Authority</v>
      </c>
      <c r="DN6070" s="11" t="s">
        <v>16765</v>
      </c>
      <c r="DO6070" t="s">
        <v>16766</v>
      </c>
      <c r="DP6070">
        <v>63</v>
      </c>
    </row>
    <row r="6071" spans="113:120" x14ac:dyDescent="0.25">
      <c r="DI6071" t="s">
        <v>149</v>
      </c>
      <c r="DJ6071" t="s">
        <v>16767</v>
      </c>
      <c r="DK6071" s="3" t="s">
        <v>16623</v>
      </c>
      <c r="DL6071" t="s">
        <v>6724</v>
      </c>
      <c r="DM6071" t="str">
        <f t="shared" si="99"/>
        <v>WI042 - Hudson Housing Authority</v>
      </c>
      <c r="DN6071" s="11" t="s">
        <v>16768</v>
      </c>
      <c r="DO6071" t="s">
        <v>16769</v>
      </c>
      <c r="DP6071">
        <v>51</v>
      </c>
    </row>
    <row r="6072" spans="113:120" x14ac:dyDescent="0.25">
      <c r="DI6072" t="s">
        <v>149</v>
      </c>
      <c r="DJ6072" t="s">
        <v>16770</v>
      </c>
      <c r="DK6072" s="3" t="s">
        <v>16623</v>
      </c>
      <c r="DL6072" t="s">
        <v>16771</v>
      </c>
      <c r="DM6072" t="str">
        <f t="shared" si="99"/>
        <v>WI045 - Shawano Housing Authority</v>
      </c>
      <c r="DN6072" s="11" t="s">
        <v>16772</v>
      </c>
      <c r="DO6072" t="s">
        <v>16773</v>
      </c>
      <c r="DP6072">
        <v>146</v>
      </c>
    </row>
    <row r="6073" spans="113:120" x14ac:dyDescent="0.25">
      <c r="DI6073" t="s">
        <v>149</v>
      </c>
      <c r="DJ6073" t="s">
        <v>16774</v>
      </c>
      <c r="DK6073" s="3" t="s">
        <v>16623</v>
      </c>
      <c r="DL6073" t="s">
        <v>16775</v>
      </c>
      <c r="DM6073" t="str">
        <f t="shared" si="99"/>
        <v>WI046 - Richland Center Housing Authority</v>
      </c>
      <c r="DN6073" s="11" t="s">
        <v>16776</v>
      </c>
      <c r="DO6073" t="s">
        <v>16777</v>
      </c>
      <c r="DP6073">
        <v>60</v>
      </c>
    </row>
    <row r="6074" spans="113:120" x14ac:dyDescent="0.25">
      <c r="DI6074" t="s">
        <v>149</v>
      </c>
      <c r="DJ6074" t="s">
        <v>16778</v>
      </c>
      <c r="DK6074" s="3" t="s">
        <v>16623</v>
      </c>
      <c r="DL6074" t="s">
        <v>16779</v>
      </c>
      <c r="DM6074" t="str">
        <f t="shared" si="99"/>
        <v>WI047 - Sheboygan Housing Authority</v>
      </c>
      <c r="DN6074" s="11" t="s">
        <v>16780</v>
      </c>
      <c r="DO6074" t="s">
        <v>16781</v>
      </c>
      <c r="DP6074">
        <v>135</v>
      </c>
    </row>
    <row r="6075" spans="113:120" x14ac:dyDescent="0.25">
      <c r="DI6075" t="s">
        <v>149</v>
      </c>
      <c r="DJ6075" t="s">
        <v>16782</v>
      </c>
      <c r="DK6075" s="3" t="s">
        <v>16623</v>
      </c>
      <c r="DL6075" t="s">
        <v>2007</v>
      </c>
      <c r="DM6075" t="str">
        <f t="shared" si="99"/>
        <v>WI048 - New London Housing Authority</v>
      </c>
      <c r="DN6075" s="11" t="s">
        <v>16783</v>
      </c>
      <c r="DO6075" t="s">
        <v>16784</v>
      </c>
      <c r="DP6075">
        <v>63</v>
      </c>
    </row>
    <row r="6076" spans="113:120" x14ac:dyDescent="0.25">
      <c r="DI6076" t="s">
        <v>149</v>
      </c>
      <c r="DJ6076" t="s">
        <v>16785</v>
      </c>
      <c r="DK6076" s="3" t="s">
        <v>16623</v>
      </c>
      <c r="DL6076" t="s">
        <v>16786</v>
      </c>
      <c r="DM6076" t="str">
        <f t="shared" si="99"/>
        <v>WI049 - Marinette Housing Authority</v>
      </c>
      <c r="DN6076" s="11" t="s">
        <v>16787</v>
      </c>
      <c r="DO6076" t="s">
        <v>16788</v>
      </c>
      <c r="DP6076">
        <v>76</v>
      </c>
    </row>
    <row r="6077" spans="113:120" x14ac:dyDescent="0.25">
      <c r="DI6077" t="s">
        <v>149</v>
      </c>
      <c r="DJ6077" t="s">
        <v>16789</v>
      </c>
      <c r="DK6077" s="3" t="s">
        <v>16623</v>
      </c>
      <c r="DL6077" t="s">
        <v>16790</v>
      </c>
      <c r="DM6077" t="str">
        <f t="shared" si="99"/>
        <v>WI050 - Rice Lake Housing Authority</v>
      </c>
      <c r="DN6077" s="11" t="s">
        <v>16791</v>
      </c>
      <c r="DO6077" t="s">
        <v>16792</v>
      </c>
      <c r="DP6077">
        <v>126</v>
      </c>
    </row>
    <row r="6078" spans="113:120" x14ac:dyDescent="0.25">
      <c r="DI6078" t="s">
        <v>149</v>
      </c>
      <c r="DJ6078" t="s">
        <v>16793</v>
      </c>
      <c r="DK6078" s="3" t="s">
        <v>16623</v>
      </c>
      <c r="DL6078" t="s">
        <v>16794</v>
      </c>
      <c r="DM6078" t="str">
        <f t="shared" si="99"/>
        <v>WI051 - Chetek Housing Authority</v>
      </c>
      <c r="DN6078" s="11" t="s">
        <v>16795</v>
      </c>
      <c r="DO6078" t="s">
        <v>16796</v>
      </c>
      <c r="DP6078">
        <v>30</v>
      </c>
    </row>
    <row r="6079" spans="113:120" x14ac:dyDescent="0.25">
      <c r="DI6079" t="s">
        <v>14</v>
      </c>
      <c r="DJ6079" t="s">
        <v>16797</v>
      </c>
      <c r="DK6079" s="3" t="s">
        <v>16623</v>
      </c>
      <c r="DL6079" t="s">
        <v>6876</v>
      </c>
      <c r="DM6079" t="str">
        <f t="shared" si="99"/>
        <v>WI052 - Housing Authority of the City of Cumberland</v>
      </c>
      <c r="DN6079" s="11" t="s">
        <v>16798</v>
      </c>
      <c r="DO6079" t="s">
        <v>7370</v>
      </c>
      <c r="DP6079">
        <v>27</v>
      </c>
    </row>
    <row r="6080" spans="113:120" x14ac:dyDescent="0.25">
      <c r="DI6080" t="s">
        <v>14</v>
      </c>
      <c r="DJ6080" t="s">
        <v>16799</v>
      </c>
      <c r="DK6080" s="3" t="s">
        <v>16623</v>
      </c>
      <c r="DL6080" t="s">
        <v>10929</v>
      </c>
      <c r="DM6080" t="str">
        <f t="shared" si="99"/>
        <v>WI055 - Albany Housing Authority</v>
      </c>
      <c r="DN6080" s="11" t="s">
        <v>16800</v>
      </c>
      <c r="DO6080" t="s">
        <v>7388</v>
      </c>
      <c r="DP6080">
        <v>29</v>
      </c>
    </row>
    <row r="6081" spans="113:120" x14ac:dyDescent="0.25">
      <c r="DI6081" t="s">
        <v>149</v>
      </c>
      <c r="DJ6081" t="s">
        <v>16801</v>
      </c>
      <c r="DK6081" s="3" t="s">
        <v>16623</v>
      </c>
      <c r="DL6081" t="s">
        <v>16802</v>
      </c>
      <c r="DM6081" t="str">
        <f t="shared" si="99"/>
        <v>WI056 - Frederic Housing Authority</v>
      </c>
      <c r="DN6081" s="11" t="s">
        <v>16803</v>
      </c>
      <c r="DO6081" t="s">
        <v>16804</v>
      </c>
      <c r="DP6081">
        <v>53</v>
      </c>
    </row>
    <row r="6082" spans="113:120" x14ac:dyDescent="0.25">
      <c r="DI6082" t="s">
        <v>149</v>
      </c>
      <c r="DJ6082" t="s">
        <v>16805</v>
      </c>
      <c r="DK6082" s="3" t="s">
        <v>16623</v>
      </c>
      <c r="DL6082" t="s">
        <v>16806</v>
      </c>
      <c r="DM6082" t="str">
        <f t="shared" si="99"/>
        <v>WI057 - Luck Housing Authority</v>
      </c>
      <c r="DN6082" s="11" t="s">
        <v>16807</v>
      </c>
      <c r="DO6082" t="s">
        <v>16808</v>
      </c>
      <c r="DP6082">
        <v>16</v>
      </c>
    </row>
    <row r="6083" spans="113:120" x14ac:dyDescent="0.25">
      <c r="DI6083" t="s">
        <v>149</v>
      </c>
      <c r="DJ6083" t="s">
        <v>16809</v>
      </c>
      <c r="DK6083" s="3" t="s">
        <v>16623</v>
      </c>
      <c r="DL6083" t="s">
        <v>14565</v>
      </c>
      <c r="DM6083" t="str">
        <f t="shared" si="99"/>
        <v>WI058 - Sparta Housing Authority</v>
      </c>
      <c r="DN6083" s="11" t="s">
        <v>16810</v>
      </c>
      <c r="DO6083" t="s">
        <v>16811</v>
      </c>
      <c r="DP6083">
        <v>56</v>
      </c>
    </row>
    <row r="6084" spans="113:120" x14ac:dyDescent="0.25">
      <c r="DI6084" t="s">
        <v>149</v>
      </c>
      <c r="DJ6084" t="s">
        <v>16812</v>
      </c>
      <c r="DK6084" s="3" t="s">
        <v>16623</v>
      </c>
      <c r="DL6084" t="s">
        <v>16813</v>
      </c>
      <c r="DM6084" t="str">
        <f t="shared" si="99"/>
        <v xml:space="preserve">WI059 - Woodville Housing Authority                                 </v>
      </c>
      <c r="DN6084" s="11" t="s">
        <v>16814</v>
      </c>
      <c r="DO6084" t="s">
        <v>16815</v>
      </c>
      <c r="DP6084">
        <v>26</v>
      </c>
    </row>
    <row r="6085" spans="113:120" x14ac:dyDescent="0.25">
      <c r="DI6085" t="s">
        <v>149</v>
      </c>
      <c r="DJ6085" t="s">
        <v>16816</v>
      </c>
      <c r="DK6085" s="3" t="s">
        <v>16623</v>
      </c>
      <c r="DL6085" t="s">
        <v>16817</v>
      </c>
      <c r="DM6085" t="str">
        <f t="shared" si="99"/>
        <v>WI060 - River Falls Housing Authority</v>
      </c>
      <c r="DN6085" s="11" t="s">
        <v>16818</v>
      </c>
      <c r="DO6085" t="s">
        <v>7717</v>
      </c>
      <c r="DP6085">
        <v>70</v>
      </c>
    </row>
    <row r="6086" spans="113:120" x14ac:dyDescent="0.25">
      <c r="DI6086" t="s">
        <v>149</v>
      </c>
      <c r="DJ6086" t="s">
        <v>16819</v>
      </c>
      <c r="DK6086" s="3" t="s">
        <v>16623</v>
      </c>
      <c r="DL6086" t="s">
        <v>16820</v>
      </c>
      <c r="DM6086" t="str">
        <f t="shared" ref="DM6086:DM6149" si="100">CONCATENATE(DJ6086," - ",DL6086)</f>
        <v>WI061 - Housing Authority of the City of Shell Lake</v>
      </c>
      <c r="DN6086" s="11" t="s">
        <v>16821</v>
      </c>
      <c r="DO6086" t="s">
        <v>16822</v>
      </c>
      <c r="DP6086">
        <v>29</v>
      </c>
    </row>
    <row r="6087" spans="113:120" x14ac:dyDescent="0.25">
      <c r="DI6087" t="s">
        <v>149</v>
      </c>
      <c r="DJ6087" t="s">
        <v>16823</v>
      </c>
      <c r="DK6087" s="3" t="s">
        <v>16623</v>
      </c>
      <c r="DL6087" t="s">
        <v>16824</v>
      </c>
      <c r="DM6087" t="str">
        <f t="shared" si="100"/>
        <v>WI063 - Wausaukee Housing Authority</v>
      </c>
      <c r="DN6087" s="11" t="s">
        <v>16825</v>
      </c>
      <c r="DO6087" t="s">
        <v>16826</v>
      </c>
      <c r="DP6087">
        <v>65</v>
      </c>
    </row>
    <row r="6088" spans="113:120" x14ac:dyDescent="0.25">
      <c r="DI6088" t="s">
        <v>149</v>
      </c>
      <c r="DJ6088" t="s">
        <v>16827</v>
      </c>
      <c r="DK6088" s="3" t="s">
        <v>16623</v>
      </c>
      <c r="DL6088" t="s">
        <v>4984</v>
      </c>
      <c r="DM6088" t="str">
        <f t="shared" si="100"/>
        <v>WI064 - Beloit Housing Authority</v>
      </c>
      <c r="DN6088" s="11" t="s">
        <v>16828</v>
      </c>
      <c r="DO6088" t="s">
        <v>16829</v>
      </c>
      <c r="DP6088">
        <v>65</v>
      </c>
    </row>
    <row r="6089" spans="113:120" x14ac:dyDescent="0.25">
      <c r="DI6089" t="s">
        <v>149</v>
      </c>
      <c r="DJ6089" t="s">
        <v>16827</v>
      </c>
      <c r="DK6089" s="3" t="s">
        <v>16623</v>
      </c>
      <c r="DL6089" t="s">
        <v>4984</v>
      </c>
      <c r="DM6089" t="str">
        <f t="shared" si="100"/>
        <v>WI064 - Beloit Housing Authority</v>
      </c>
      <c r="DN6089" s="11" t="s">
        <v>16830</v>
      </c>
      <c r="DO6089" t="s">
        <v>16831</v>
      </c>
      <c r="DP6089">
        <v>41</v>
      </c>
    </row>
    <row r="6090" spans="113:120" x14ac:dyDescent="0.25">
      <c r="DI6090" t="s">
        <v>149</v>
      </c>
      <c r="DJ6090" t="s">
        <v>16827</v>
      </c>
      <c r="DK6090" s="3" t="s">
        <v>16623</v>
      </c>
      <c r="DL6090" t="s">
        <v>4984</v>
      </c>
      <c r="DM6090" t="str">
        <f t="shared" si="100"/>
        <v>WI064 - Beloit Housing Authority</v>
      </c>
      <c r="DN6090" s="11" t="s">
        <v>16832</v>
      </c>
      <c r="DO6090" t="s">
        <v>16833</v>
      </c>
      <c r="DP6090">
        <v>9</v>
      </c>
    </row>
    <row r="6091" spans="113:120" x14ac:dyDescent="0.25">
      <c r="DI6091" t="s">
        <v>149</v>
      </c>
      <c r="DJ6091" t="s">
        <v>16827</v>
      </c>
      <c r="DK6091" s="3" t="s">
        <v>16623</v>
      </c>
      <c r="DL6091" t="s">
        <v>4984</v>
      </c>
      <c r="DM6091" t="str">
        <f t="shared" si="100"/>
        <v>WI064 - Beloit Housing Authority</v>
      </c>
      <c r="DN6091" s="11" t="s">
        <v>16834</v>
      </c>
      <c r="DO6091" t="s">
        <v>16835</v>
      </c>
      <c r="DP6091">
        <v>16</v>
      </c>
    </row>
    <row r="6092" spans="113:120" x14ac:dyDescent="0.25">
      <c r="DI6092" t="s">
        <v>149</v>
      </c>
      <c r="DJ6092" t="s">
        <v>16836</v>
      </c>
      <c r="DK6092" s="3" t="s">
        <v>16623</v>
      </c>
      <c r="DL6092" t="s">
        <v>16837</v>
      </c>
      <c r="DM6092" t="str">
        <f t="shared" si="100"/>
        <v>WI065 - City of Appleton Housing Authority</v>
      </c>
      <c r="DN6092" s="11" t="s">
        <v>16838</v>
      </c>
      <c r="DO6092" t="s">
        <v>16839</v>
      </c>
      <c r="DP6092">
        <v>212</v>
      </c>
    </row>
    <row r="6093" spans="113:120" x14ac:dyDescent="0.25">
      <c r="DI6093" t="s">
        <v>149</v>
      </c>
      <c r="DJ6093" t="s">
        <v>16840</v>
      </c>
      <c r="DK6093" s="3" t="s">
        <v>16623</v>
      </c>
      <c r="DL6093" t="s">
        <v>16841</v>
      </c>
      <c r="DM6093" t="str">
        <f t="shared" si="100"/>
        <v>WI066 - Mondovi Housing Authority</v>
      </c>
      <c r="DN6093" s="11" t="s">
        <v>16842</v>
      </c>
      <c r="DO6093" t="s">
        <v>16843</v>
      </c>
      <c r="DP6093">
        <v>26</v>
      </c>
    </row>
    <row r="6094" spans="113:120" x14ac:dyDescent="0.25">
      <c r="DI6094" t="s">
        <v>149</v>
      </c>
      <c r="DJ6094" t="s">
        <v>16844</v>
      </c>
      <c r="DK6094" s="3" t="s">
        <v>16623</v>
      </c>
      <c r="DL6094" t="s">
        <v>16845</v>
      </c>
      <c r="DM6094" t="str">
        <f t="shared" si="100"/>
        <v>WI067 - Prairie du Chien Housing Authority</v>
      </c>
      <c r="DN6094" s="11" t="s">
        <v>16846</v>
      </c>
      <c r="DO6094" t="s">
        <v>16847</v>
      </c>
      <c r="DP6094">
        <v>39</v>
      </c>
    </row>
    <row r="6095" spans="113:120" x14ac:dyDescent="0.25">
      <c r="DI6095" t="s">
        <v>149</v>
      </c>
      <c r="DJ6095" t="s">
        <v>16848</v>
      </c>
      <c r="DK6095" s="3" t="s">
        <v>16623</v>
      </c>
      <c r="DL6095" t="s">
        <v>16849</v>
      </c>
      <c r="DM6095" t="str">
        <f t="shared" si="100"/>
        <v>WI068 - Wisconsin Rapids Housing Authority</v>
      </c>
      <c r="DN6095" s="11" t="s">
        <v>16850</v>
      </c>
      <c r="DO6095" t="s">
        <v>16851</v>
      </c>
      <c r="DP6095">
        <v>130</v>
      </c>
    </row>
    <row r="6096" spans="113:120" x14ac:dyDescent="0.25">
      <c r="DI6096" t="s">
        <v>149</v>
      </c>
      <c r="DJ6096" t="s">
        <v>16852</v>
      </c>
      <c r="DK6096" s="3" t="s">
        <v>16623</v>
      </c>
      <c r="DL6096" t="s">
        <v>16853</v>
      </c>
      <c r="DM6096" t="str">
        <f t="shared" si="100"/>
        <v>WI069 - Mauston Housing Authority</v>
      </c>
      <c r="DN6096" s="11" t="s">
        <v>16854</v>
      </c>
      <c r="DO6096" t="s">
        <v>13117</v>
      </c>
      <c r="DP6096">
        <v>50</v>
      </c>
    </row>
    <row r="6097" spans="113:120" x14ac:dyDescent="0.25">
      <c r="DI6097" t="s">
        <v>149</v>
      </c>
      <c r="DJ6097" t="s">
        <v>16855</v>
      </c>
      <c r="DK6097" s="3" t="s">
        <v>16623</v>
      </c>
      <c r="DL6097" t="s">
        <v>16856</v>
      </c>
      <c r="DM6097" t="str">
        <f t="shared" si="100"/>
        <v>WI070 - Rhinelander Housing Authority</v>
      </c>
      <c r="DN6097" s="11" t="s">
        <v>16857</v>
      </c>
      <c r="DO6097" t="s">
        <v>16858</v>
      </c>
      <c r="DP6097">
        <v>50</v>
      </c>
    </row>
    <row r="6098" spans="113:120" x14ac:dyDescent="0.25">
      <c r="DI6098" t="s">
        <v>149</v>
      </c>
      <c r="DJ6098" t="s">
        <v>16859</v>
      </c>
      <c r="DK6098" s="3" t="s">
        <v>16623</v>
      </c>
      <c r="DL6098" t="s">
        <v>16860</v>
      </c>
      <c r="DM6098" t="str">
        <f t="shared" si="100"/>
        <v>WI071 - Grantsburg Housing Authority</v>
      </c>
      <c r="DN6098" s="11" t="s">
        <v>16861</v>
      </c>
      <c r="DO6098" t="s">
        <v>16862</v>
      </c>
      <c r="DP6098">
        <v>28</v>
      </c>
    </row>
    <row r="6099" spans="113:120" x14ac:dyDescent="0.25">
      <c r="DI6099" t="s">
        <v>149</v>
      </c>
      <c r="DJ6099" t="s">
        <v>16863</v>
      </c>
      <c r="DK6099" s="3" t="s">
        <v>16623</v>
      </c>
      <c r="DL6099" t="s">
        <v>16864</v>
      </c>
      <c r="DM6099" t="str">
        <f t="shared" si="100"/>
        <v>WI072 - Clintonville Housing Authority</v>
      </c>
      <c r="DN6099" s="11" t="s">
        <v>16865</v>
      </c>
      <c r="DO6099" t="s">
        <v>16866</v>
      </c>
      <c r="DP6099">
        <v>61</v>
      </c>
    </row>
    <row r="6100" spans="113:120" x14ac:dyDescent="0.25">
      <c r="DI6100" t="s">
        <v>149</v>
      </c>
      <c r="DJ6100" t="s">
        <v>16867</v>
      </c>
      <c r="DK6100" s="3" t="s">
        <v>16623</v>
      </c>
      <c r="DL6100" t="s">
        <v>8316</v>
      </c>
      <c r="DM6100" t="str">
        <f t="shared" si="100"/>
        <v>WI073 - Osceola Housing Authority</v>
      </c>
      <c r="DN6100" s="11" t="s">
        <v>16868</v>
      </c>
      <c r="DO6100" t="s">
        <v>16869</v>
      </c>
      <c r="DP6100">
        <v>30</v>
      </c>
    </row>
    <row r="6101" spans="113:120" x14ac:dyDescent="0.25">
      <c r="DI6101" t="s">
        <v>149</v>
      </c>
      <c r="DJ6101" t="s">
        <v>16870</v>
      </c>
      <c r="DK6101" s="3" t="s">
        <v>16623</v>
      </c>
      <c r="DL6101" t="s">
        <v>14431</v>
      </c>
      <c r="DM6101" t="str">
        <f t="shared" si="100"/>
        <v>WI075 - Pulaski Housing Authority</v>
      </c>
      <c r="DN6101" s="11" t="s">
        <v>16871</v>
      </c>
      <c r="DO6101" t="s">
        <v>16872</v>
      </c>
      <c r="DP6101">
        <v>20</v>
      </c>
    </row>
    <row r="6102" spans="113:120" x14ac:dyDescent="0.25">
      <c r="DI6102" t="s">
        <v>14</v>
      </c>
      <c r="DJ6102" t="s">
        <v>16873</v>
      </c>
      <c r="DK6102" s="3" t="s">
        <v>16623</v>
      </c>
      <c r="DL6102" t="s">
        <v>10955</v>
      </c>
      <c r="DM6102" t="str">
        <f t="shared" si="100"/>
        <v>WI076 - Watertown Housing Authority</v>
      </c>
      <c r="DN6102" s="11" t="s">
        <v>16874</v>
      </c>
      <c r="DO6102" t="s">
        <v>16875</v>
      </c>
      <c r="DP6102">
        <v>80</v>
      </c>
    </row>
    <row r="6103" spans="113:120" x14ac:dyDescent="0.25">
      <c r="DI6103" t="s">
        <v>149</v>
      </c>
      <c r="DJ6103" t="s">
        <v>16876</v>
      </c>
      <c r="DK6103" s="3" t="s">
        <v>16623</v>
      </c>
      <c r="DL6103" t="s">
        <v>16877</v>
      </c>
      <c r="DM6103" t="str">
        <f t="shared" si="100"/>
        <v>WI077 - Thorp Housing Authority</v>
      </c>
      <c r="DN6103" s="11" t="s">
        <v>16878</v>
      </c>
      <c r="DO6103" t="s">
        <v>16879</v>
      </c>
      <c r="DP6103">
        <v>60</v>
      </c>
    </row>
    <row r="6104" spans="113:120" x14ac:dyDescent="0.25">
      <c r="DI6104" t="s">
        <v>149</v>
      </c>
      <c r="DJ6104" t="s">
        <v>16880</v>
      </c>
      <c r="DK6104" s="3" t="s">
        <v>16623</v>
      </c>
      <c r="DL6104" t="s">
        <v>16881</v>
      </c>
      <c r="DM6104" t="str">
        <f t="shared" si="100"/>
        <v>WI086 - Jefferson Housing Authority</v>
      </c>
      <c r="DN6104" s="11" t="s">
        <v>16882</v>
      </c>
      <c r="DO6104" t="s">
        <v>16883</v>
      </c>
      <c r="DP6104">
        <v>62</v>
      </c>
    </row>
    <row r="6105" spans="113:120" x14ac:dyDescent="0.25">
      <c r="DI6105" t="s">
        <v>149</v>
      </c>
      <c r="DJ6105" t="s">
        <v>16884</v>
      </c>
      <c r="DK6105" s="3" t="s">
        <v>16623</v>
      </c>
      <c r="DL6105" t="s">
        <v>16885</v>
      </c>
      <c r="DM6105" t="str">
        <f t="shared" si="100"/>
        <v>WI090 - Baraboo Community Development Authority</v>
      </c>
      <c r="DN6105" s="11" t="s">
        <v>16886</v>
      </c>
      <c r="DO6105" t="s">
        <v>16887</v>
      </c>
      <c r="DP6105">
        <v>50</v>
      </c>
    </row>
    <row r="6106" spans="113:120" x14ac:dyDescent="0.25">
      <c r="DI6106" t="s">
        <v>149</v>
      </c>
      <c r="DJ6106" t="s">
        <v>16888</v>
      </c>
      <c r="DK6106" s="3" t="s">
        <v>16623</v>
      </c>
      <c r="DL6106" t="s">
        <v>16889</v>
      </c>
      <c r="DM6106" t="str">
        <f t="shared" si="100"/>
        <v>WI093 - Sauk City Housing Authority</v>
      </c>
      <c r="DN6106" s="11" t="s">
        <v>16890</v>
      </c>
      <c r="DO6106" t="s">
        <v>269</v>
      </c>
      <c r="DP6106">
        <v>40</v>
      </c>
    </row>
    <row r="6107" spans="113:120" x14ac:dyDescent="0.25">
      <c r="DI6107" t="s">
        <v>149</v>
      </c>
      <c r="DJ6107" t="s">
        <v>16891</v>
      </c>
      <c r="DK6107" s="3" t="s">
        <v>16623</v>
      </c>
      <c r="DL6107" t="s">
        <v>16892</v>
      </c>
      <c r="DM6107" t="str">
        <f t="shared" si="100"/>
        <v>WI096 - Tomah Public Housing Authority</v>
      </c>
      <c r="DN6107" s="11" t="s">
        <v>16893</v>
      </c>
      <c r="DO6107" t="s">
        <v>16894</v>
      </c>
      <c r="DP6107">
        <v>28</v>
      </c>
    </row>
    <row r="6108" spans="113:120" x14ac:dyDescent="0.25">
      <c r="DI6108" t="s">
        <v>149</v>
      </c>
      <c r="DJ6108" t="s">
        <v>16895</v>
      </c>
      <c r="DK6108" s="3" t="s">
        <v>16623</v>
      </c>
      <c r="DL6108" t="s">
        <v>16896</v>
      </c>
      <c r="DM6108" t="str">
        <f t="shared" si="100"/>
        <v>WI098 - Park Falls Housing Authority</v>
      </c>
      <c r="DN6108" s="11" t="s">
        <v>16897</v>
      </c>
      <c r="DO6108" t="s">
        <v>16898</v>
      </c>
      <c r="DP6108">
        <v>35</v>
      </c>
    </row>
    <row r="6109" spans="113:120" x14ac:dyDescent="0.25">
      <c r="DI6109" t="s">
        <v>149</v>
      </c>
      <c r="DJ6109" t="s">
        <v>16899</v>
      </c>
      <c r="DK6109" s="3" t="s">
        <v>16623</v>
      </c>
      <c r="DL6109" t="s">
        <v>16900</v>
      </c>
      <c r="DM6109" t="str">
        <f t="shared" si="100"/>
        <v>WI102 - DePere Housing Authority</v>
      </c>
      <c r="DN6109" s="11" t="s">
        <v>16901</v>
      </c>
      <c r="DO6109" t="s">
        <v>16902</v>
      </c>
      <c r="DP6109">
        <v>100</v>
      </c>
    </row>
    <row r="6110" spans="113:120" x14ac:dyDescent="0.25">
      <c r="DI6110" t="s">
        <v>149</v>
      </c>
      <c r="DJ6110" t="s">
        <v>16903</v>
      </c>
      <c r="DK6110" s="3" t="s">
        <v>16623</v>
      </c>
      <c r="DL6110" t="s">
        <v>16904</v>
      </c>
      <c r="DM6110" t="str">
        <f t="shared" si="100"/>
        <v>WI111 - Ladysmith Housing Authority</v>
      </c>
      <c r="DN6110" s="11" t="s">
        <v>16905</v>
      </c>
      <c r="DO6110" t="s">
        <v>269</v>
      </c>
      <c r="DP6110">
        <v>40</v>
      </c>
    </row>
    <row r="6111" spans="113:120" x14ac:dyDescent="0.25">
      <c r="DI6111" t="s">
        <v>14</v>
      </c>
      <c r="DJ6111" t="s">
        <v>16906</v>
      </c>
      <c r="DK6111" s="3" t="s">
        <v>16623</v>
      </c>
      <c r="DL6111" t="s">
        <v>16907</v>
      </c>
      <c r="DM6111" t="str">
        <f t="shared" si="100"/>
        <v>WI113 - Housing Authority of the City of Oshkosh, WI</v>
      </c>
      <c r="DN6111" s="11" t="s">
        <v>16908</v>
      </c>
      <c r="DO6111" t="s">
        <v>269</v>
      </c>
      <c r="DP6111">
        <v>70</v>
      </c>
    </row>
    <row r="6112" spans="113:120" x14ac:dyDescent="0.25">
      <c r="DI6112" t="s">
        <v>14</v>
      </c>
      <c r="DJ6112" t="s">
        <v>16906</v>
      </c>
      <c r="DK6112" s="3" t="s">
        <v>16623</v>
      </c>
      <c r="DL6112" t="s">
        <v>16907</v>
      </c>
      <c r="DM6112" t="str">
        <f t="shared" si="100"/>
        <v>WI113 - Housing Authority of the City of Oshkosh, WI</v>
      </c>
      <c r="DN6112" s="11" t="s">
        <v>16909</v>
      </c>
      <c r="DO6112" t="s">
        <v>16910</v>
      </c>
      <c r="DP6112">
        <v>51</v>
      </c>
    </row>
    <row r="6113" spans="113:120" x14ac:dyDescent="0.25">
      <c r="DI6113" t="s">
        <v>14</v>
      </c>
      <c r="DJ6113" t="s">
        <v>16906</v>
      </c>
      <c r="DK6113" s="3" t="s">
        <v>16623</v>
      </c>
      <c r="DL6113" t="s">
        <v>16907</v>
      </c>
      <c r="DM6113" t="str">
        <f t="shared" si="100"/>
        <v>WI113 - Housing Authority of the City of Oshkosh, WI</v>
      </c>
      <c r="DN6113" s="11" t="s">
        <v>16911</v>
      </c>
      <c r="DO6113" t="s">
        <v>16912</v>
      </c>
      <c r="DP6113">
        <v>53</v>
      </c>
    </row>
    <row r="6114" spans="113:120" x14ac:dyDescent="0.25">
      <c r="DI6114" t="s">
        <v>14</v>
      </c>
      <c r="DJ6114" t="s">
        <v>16906</v>
      </c>
      <c r="DK6114" s="3" t="s">
        <v>16623</v>
      </c>
      <c r="DL6114" t="s">
        <v>16907</v>
      </c>
      <c r="DM6114" t="str">
        <f t="shared" si="100"/>
        <v>WI113 - Housing Authority of the City of Oshkosh, WI</v>
      </c>
      <c r="DN6114" s="11" t="s">
        <v>16913</v>
      </c>
      <c r="DO6114" t="s">
        <v>16914</v>
      </c>
      <c r="DP6114">
        <v>28</v>
      </c>
    </row>
    <row r="6115" spans="113:120" x14ac:dyDescent="0.25">
      <c r="DI6115" t="s">
        <v>14</v>
      </c>
      <c r="DJ6115" t="s">
        <v>16906</v>
      </c>
      <c r="DK6115" s="3" t="s">
        <v>16623</v>
      </c>
      <c r="DL6115" t="s">
        <v>16907</v>
      </c>
      <c r="DM6115" t="str">
        <f t="shared" si="100"/>
        <v>WI113 - Housing Authority of the City of Oshkosh, WI</v>
      </c>
      <c r="DN6115" s="11" t="s">
        <v>16915</v>
      </c>
      <c r="DO6115" t="s">
        <v>16916</v>
      </c>
      <c r="DP6115">
        <v>104</v>
      </c>
    </row>
    <row r="6116" spans="113:120" x14ac:dyDescent="0.25">
      <c r="DI6116" t="s">
        <v>149</v>
      </c>
      <c r="DJ6116" t="s">
        <v>16917</v>
      </c>
      <c r="DK6116" s="3" t="s">
        <v>16623</v>
      </c>
      <c r="DL6116" t="s">
        <v>16918</v>
      </c>
      <c r="DM6116" t="str">
        <f t="shared" si="100"/>
        <v>WI118 - Viroqua Housing Authority</v>
      </c>
      <c r="DN6116" s="11" t="s">
        <v>16919</v>
      </c>
      <c r="DO6116" t="s">
        <v>16920</v>
      </c>
      <c r="DP6116">
        <v>130</v>
      </c>
    </row>
    <row r="6117" spans="113:120" x14ac:dyDescent="0.25">
      <c r="DI6117" t="s">
        <v>149</v>
      </c>
      <c r="DJ6117" t="s">
        <v>16921</v>
      </c>
      <c r="DK6117" s="3" t="s">
        <v>16623</v>
      </c>
      <c r="DL6117" t="s">
        <v>16922</v>
      </c>
      <c r="DM6117" t="str">
        <f t="shared" si="100"/>
        <v>WI127 - Washburn Housing Authority</v>
      </c>
      <c r="DN6117" s="11" t="s">
        <v>16923</v>
      </c>
      <c r="DO6117" t="s">
        <v>16924</v>
      </c>
      <c r="DP6117">
        <v>36</v>
      </c>
    </row>
    <row r="6118" spans="113:120" x14ac:dyDescent="0.25">
      <c r="DI6118" t="s">
        <v>149</v>
      </c>
      <c r="DJ6118" t="s">
        <v>16925</v>
      </c>
      <c r="DK6118" s="3" t="s">
        <v>16623</v>
      </c>
      <c r="DL6118" t="s">
        <v>16926</v>
      </c>
      <c r="DM6118" t="str">
        <f t="shared" si="100"/>
        <v>WI129 - Peshtigo Housing Authority</v>
      </c>
      <c r="DN6118" s="11" t="s">
        <v>16927</v>
      </c>
      <c r="DO6118" t="s">
        <v>16928</v>
      </c>
      <c r="DP6118">
        <v>40</v>
      </c>
    </row>
    <row r="6119" spans="113:120" x14ac:dyDescent="0.25">
      <c r="DI6119" t="s">
        <v>149</v>
      </c>
      <c r="DJ6119" t="s">
        <v>16929</v>
      </c>
      <c r="DK6119" s="3" t="s">
        <v>16623</v>
      </c>
      <c r="DL6119" t="s">
        <v>16930</v>
      </c>
      <c r="DM6119" t="str">
        <f t="shared" si="100"/>
        <v>WI131 - Ashland Housing Authority</v>
      </c>
      <c r="DN6119" s="11" t="s">
        <v>16931</v>
      </c>
      <c r="DO6119" t="s">
        <v>16932</v>
      </c>
      <c r="DP6119">
        <v>138</v>
      </c>
    </row>
    <row r="6120" spans="113:120" x14ac:dyDescent="0.25">
      <c r="DI6120" t="s">
        <v>149</v>
      </c>
      <c r="DJ6120" t="s">
        <v>16929</v>
      </c>
      <c r="DK6120" s="3" t="s">
        <v>16623</v>
      </c>
      <c r="DL6120" t="s">
        <v>16930</v>
      </c>
      <c r="DM6120" t="str">
        <f t="shared" si="100"/>
        <v>WI131 - Ashland Housing Authority</v>
      </c>
      <c r="DN6120" s="11" t="s">
        <v>16933</v>
      </c>
      <c r="DO6120" t="s">
        <v>16934</v>
      </c>
      <c r="DP6120">
        <v>30</v>
      </c>
    </row>
    <row r="6121" spans="113:120" x14ac:dyDescent="0.25">
      <c r="DI6121" t="s">
        <v>149</v>
      </c>
      <c r="DJ6121" t="s">
        <v>16935</v>
      </c>
      <c r="DK6121" s="3" t="s">
        <v>16623</v>
      </c>
      <c r="DL6121" t="s">
        <v>16936</v>
      </c>
      <c r="DM6121" t="str">
        <f t="shared" si="100"/>
        <v>WI139 - Shawano County Housing Authority</v>
      </c>
      <c r="DN6121" s="11" t="s">
        <v>16937</v>
      </c>
      <c r="DO6121" t="s">
        <v>269</v>
      </c>
      <c r="DP6121">
        <v>202</v>
      </c>
    </row>
    <row r="6122" spans="113:120" x14ac:dyDescent="0.25">
      <c r="DI6122" t="s">
        <v>14</v>
      </c>
      <c r="DJ6122" t="s">
        <v>16938</v>
      </c>
      <c r="DK6122" s="3" t="s">
        <v>16623</v>
      </c>
      <c r="DL6122" t="s">
        <v>16939</v>
      </c>
      <c r="DM6122" t="str">
        <f t="shared" si="100"/>
        <v>WI142 - Waukesha Housing Authority</v>
      </c>
      <c r="DN6122" s="11" t="s">
        <v>16940</v>
      </c>
      <c r="DO6122" t="s">
        <v>269</v>
      </c>
      <c r="DP6122">
        <v>149</v>
      </c>
    </row>
    <row r="6123" spans="113:120" x14ac:dyDescent="0.25">
      <c r="DI6123" t="s">
        <v>14</v>
      </c>
      <c r="DJ6123" t="s">
        <v>16938</v>
      </c>
      <c r="DK6123" s="3" t="s">
        <v>16623</v>
      </c>
      <c r="DL6123" t="s">
        <v>16939</v>
      </c>
      <c r="DM6123" t="str">
        <f t="shared" si="100"/>
        <v>WI142 - Waukesha Housing Authority</v>
      </c>
      <c r="DN6123" s="11" t="s">
        <v>16941</v>
      </c>
      <c r="DO6123" t="s">
        <v>16942</v>
      </c>
      <c r="DP6123">
        <v>115</v>
      </c>
    </row>
    <row r="6124" spans="113:120" x14ac:dyDescent="0.25">
      <c r="DI6124" t="s">
        <v>149</v>
      </c>
      <c r="DJ6124" t="s">
        <v>16943</v>
      </c>
      <c r="DK6124" s="3" t="s">
        <v>16623</v>
      </c>
      <c r="DL6124" t="s">
        <v>16944</v>
      </c>
      <c r="DM6124" t="str">
        <f t="shared" si="100"/>
        <v>WI158 - Boscobel Housing Authority</v>
      </c>
      <c r="DN6124" s="11" t="s">
        <v>16945</v>
      </c>
      <c r="DO6124" t="s">
        <v>16946</v>
      </c>
      <c r="DP6124">
        <v>46</v>
      </c>
    </row>
    <row r="6125" spans="113:120" x14ac:dyDescent="0.25">
      <c r="DI6125" t="s">
        <v>149</v>
      </c>
      <c r="DJ6125" t="s">
        <v>16947</v>
      </c>
      <c r="DK6125" s="3" t="s">
        <v>16623</v>
      </c>
      <c r="DL6125" t="s">
        <v>16948</v>
      </c>
      <c r="DM6125" t="str">
        <f t="shared" si="100"/>
        <v>WI166 - Trempealeau County Housing Authority</v>
      </c>
      <c r="DN6125" s="11" t="s">
        <v>16949</v>
      </c>
      <c r="DO6125" t="s">
        <v>269</v>
      </c>
      <c r="DP6125">
        <v>60</v>
      </c>
    </row>
    <row r="6126" spans="113:120" x14ac:dyDescent="0.25">
      <c r="DI6126" t="s">
        <v>149</v>
      </c>
      <c r="DJ6126" t="s">
        <v>16950</v>
      </c>
      <c r="DK6126" s="3" t="s">
        <v>16623</v>
      </c>
      <c r="DL6126" t="s">
        <v>16951</v>
      </c>
      <c r="DM6126" t="str">
        <f t="shared" si="100"/>
        <v>WI193 - Eau Claire County Housing Authority</v>
      </c>
      <c r="DN6126" s="11" t="s">
        <v>16952</v>
      </c>
      <c r="DO6126" t="s">
        <v>16953</v>
      </c>
      <c r="DP6126">
        <v>15</v>
      </c>
    </row>
    <row r="6127" spans="113:120" x14ac:dyDescent="0.25">
      <c r="DI6127" t="s">
        <v>149</v>
      </c>
      <c r="DJ6127" t="s">
        <v>16954</v>
      </c>
      <c r="DK6127" s="3" t="s">
        <v>16623</v>
      </c>
      <c r="DL6127" t="s">
        <v>16955</v>
      </c>
      <c r="DM6127" t="str">
        <f t="shared" si="100"/>
        <v>WI204 - Sauk County Housing Authority</v>
      </c>
      <c r="DN6127" s="11" t="s">
        <v>16956</v>
      </c>
      <c r="DO6127" t="s">
        <v>16957</v>
      </c>
      <c r="DP6127">
        <v>40</v>
      </c>
    </row>
    <row r="6128" spans="113:120" x14ac:dyDescent="0.25">
      <c r="DI6128" t="s">
        <v>149</v>
      </c>
      <c r="DJ6128" t="s">
        <v>16958</v>
      </c>
      <c r="DK6128" s="3" t="s">
        <v>16623</v>
      </c>
      <c r="DL6128" t="s">
        <v>16959</v>
      </c>
      <c r="DM6128" t="str">
        <f t="shared" si="100"/>
        <v>WI207 - Eau Claire Housing Authority</v>
      </c>
      <c r="DN6128" s="11" t="s">
        <v>16960</v>
      </c>
      <c r="DO6128" t="s">
        <v>269</v>
      </c>
      <c r="DP6128">
        <v>111</v>
      </c>
    </row>
    <row r="6129" spans="113:120" x14ac:dyDescent="0.25">
      <c r="DI6129" t="s">
        <v>149</v>
      </c>
      <c r="DJ6129" t="s">
        <v>16961</v>
      </c>
      <c r="DK6129" s="3" t="s">
        <v>16623</v>
      </c>
      <c r="DL6129" t="s">
        <v>16962</v>
      </c>
      <c r="DM6129" t="str">
        <f t="shared" si="100"/>
        <v>WI213 - Housing Authority of Winnebago County, WI</v>
      </c>
      <c r="DN6129" s="11" t="s">
        <v>16963</v>
      </c>
      <c r="DO6129" t="s">
        <v>16964</v>
      </c>
      <c r="DP6129">
        <v>84</v>
      </c>
    </row>
    <row r="6130" spans="113:120" x14ac:dyDescent="0.25">
      <c r="DI6130" t="s">
        <v>149</v>
      </c>
      <c r="DJ6130" t="s">
        <v>16965</v>
      </c>
      <c r="DK6130" s="3" t="s">
        <v>16623</v>
      </c>
      <c r="DL6130" t="s">
        <v>16966</v>
      </c>
      <c r="DM6130" t="str">
        <f t="shared" si="100"/>
        <v>WI214 - Dane County Housing Authority</v>
      </c>
      <c r="DN6130" s="11" t="s">
        <v>16967</v>
      </c>
      <c r="DO6130" t="s">
        <v>16968</v>
      </c>
      <c r="DP6130">
        <v>86</v>
      </c>
    </row>
    <row r="6131" spans="113:120" x14ac:dyDescent="0.25">
      <c r="DI6131" t="s">
        <v>149</v>
      </c>
      <c r="DJ6131" t="s">
        <v>16969</v>
      </c>
      <c r="DK6131" s="3" t="s">
        <v>16623</v>
      </c>
      <c r="DL6131" t="s">
        <v>16970</v>
      </c>
      <c r="DM6131" t="str">
        <f t="shared" si="100"/>
        <v>WI226 - Lincoln County Housing Authority</v>
      </c>
      <c r="DN6131" s="11" t="s">
        <v>16971</v>
      </c>
      <c r="DO6131" t="s">
        <v>16972</v>
      </c>
      <c r="DP6131">
        <v>20</v>
      </c>
    </row>
    <row r="6132" spans="113:120" x14ac:dyDescent="0.25">
      <c r="DI6132" t="s">
        <v>149</v>
      </c>
      <c r="DJ6132" t="s">
        <v>16973</v>
      </c>
      <c r="DK6132" s="3" t="s">
        <v>16623</v>
      </c>
      <c r="DL6132" t="s">
        <v>16974</v>
      </c>
      <c r="DM6132" t="str">
        <f t="shared" si="100"/>
        <v>WI231 - Ashland County Housing Authority</v>
      </c>
      <c r="DN6132" s="11" t="s">
        <v>16975</v>
      </c>
      <c r="DO6132" t="s">
        <v>16976</v>
      </c>
      <c r="DP6132">
        <v>40</v>
      </c>
    </row>
    <row r="6133" spans="113:120" x14ac:dyDescent="0.25">
      <c r="DI6133" t="s">
        <v>149</v>
      </c>
      <c r="DJ6133" t="s">
        <v>16977</v>
      </c>
      <c r="DK6133" s="3" t="s">
        <v>16623</v>
      </c>
      <c r="DL6133" t="s">
        <v>16978</v>
      </c>
      <c r="DM6133" t="str">
        <f t="shared" si="100"/>
        <v>WI242 - Burnett County Housing Authority</v>
      </c>
      <c r="DN6133" s="11" t="s">
        <v>16979</v>
      </c>
      <c r="DO6133" t="s">
        <v>16980</v>
      </c>
      <c r="DP6133">
        <v>32</v>
      </c>
    </row>
    <row r="6134" spans="113:120" x14ac:dyDescent="0.25">
      <c r="DI6134" t="s">
        <v>149</v>
      </c>
      <c r="DJ6134" t="s">
        <v>16981</v>
      </c>
      <c r="DK6134" s="3" t="s">
        <v>16623</v>
      </c>
      <c r="DL6134" t="s">
        <v>16982</v>
      </c>
      <c r="DM6134" t="str">
        <f t="shared" si="100"/>
        <v>WI246 - Fond du Lac County Housing Authority</v>
      </c>
      <c r="DN6134" s="11" t="s">
        <v>16983</v>
      </c>
      <c r="DO6134" t="s">
        <v>16984</v>
      </c>
      <c r="DP6134">
        <v>43</v>
      </c>
    </row>
    <row r="6135" spans="113:120" x14ac:dyDescent="0.25">
      <c r="DI6135" t="s">
        <v>149</v>
      </c>
      <c r="DJ6135" t="s">
        <v>16985</v>
      </c>
      <c r="DK6135" s="3" t="s">
        <v>16623</v>
      </c>
      <c r="DL6135" t="s">
        <v>16986</v>
      </c>
      <c r="DM6135" t="str">
        <f t="shared" si="100"/>
        <v>WI249 - DeForest Housing Authority</v>
      </c>
      <c r="DN6135" s="11" t="s">
        <v>16987</v>
      </c>
      <c r="DO6135" t="s">
        <v>16988</v>
      </c>
      <c r="DP6135">
        <v>36</v>
      </c>
    </row>
    <row r="6136" spans="113:120" x14ac:dyDescent="0.25">
      <c r="DI6136" t="s">
        <v>149</v>
      </c>
      <c r="DJ6136" t="s">
        <v>16989</v>
      </c>
      <c r="DK6136" s="3" t="s">
        <v>16623</v>
      </c>
      <c r="DL6136" t="s">
        <v>16990</v>
      </c>
      <c r="DM6136" t="str">
        <f t="shared" si="100"/>
        <v>WI253 - LaCrosse County Housing Authority</v>
      </c>
      <c r="DN6136" s="11" t="s">
        <v>16991</v>
      </c>
      <c r="DO6136" t="s">
        <v>16992</v>
      </c>
      <c r="DP6136">
        <v>128</v>
      </c>
    </row>
    <row r="6137" spans="113:120" x14ac:dyDescent="0.25">
      <c r="DI6137" t="s">
        <v>14</v>
      </c>
      <c r="DJ6137" t="s">
        <v>16993</v>
      </c>
      <c r="DK6137" s="3" t="s">
        <v>16994</v>
      </c>
      <c r="DL6137" t="s">
        <v>16995</v>
      </c>
      <c r="DM6137" t="str">
        <f t="shared" si="100"/>
        <v>WV001 - Charleston/Kanawha Housing Authority</v>
      </c>
      <c r="DN6137" s="11" t="s">
        <v>16996</v>
      </c>
      <c r="DO6137" t="s">
        <v>16997</v>
      </c>
      <c r="DP6137">
        <v>150</v>
      </c>
    </row>
    <row r="6138" spans="113:120" x14ac:dyDescent="0.25">
      <c r="DI6138" t="s">
        <v>14</v>
      </c>
      <c r="DJ6138" t="s">
        <v>16993</v>
      </c>
      <c r="DK6138" s="3" t="s">
        <v>16994</v>
      </c>
      <c r="DL6138" t="s">
        <v>16995</v>
      </c>
      <c r="DM6138" t="str">
        <f t="shared" si="100"/>
        <v>WV001 - Charleston/Kanawha Housing Authority</v>
      </c>
      <c r="DN6138" s="11" t="s">
        <v>16998</v>
      </c>
      <c r="DO6138" t="s">
        <v>16999</v>
      </c>
      <c r="DP6138">
        <v>80</v>
      </c>
    </row>
    <row r="6139" spans="113:120" x14ac:dyDescent="0.25">
      <c r="DI6139" t="s">
        <v>14</v>
      </c>
      <c r="DJ6139" t="s">
        <v>16993</v>
      </c>
      <c r="DK6139" s="3" t="s">
        <v>16994</v>
      </c>
      <c r="DL6139" t="s">
        <v>16995</v>
      </c>
      <c r="DM6139" t="str">
        <f t="shared" si="100"/>
        <v>WV001 - Charleston/Kanawha Housing Authority</v>
      </c>
      <c r="DN6139" s="11" t="s">
        <v>17000</v>
      </c>
      <c r="DO6139" t="s">
        <v>17001</v>
      </c>
      <c r="DP6139">
        <v>77</v>
      </c>
    </row>
    <row r="6140" spans="113:120" x14ac:dyDescent="0.25">
      <c r="DI6140" t="s">
        <v>14</v>
      </c>
      <c r="DJ6140" t="s">
        <v>16993</v>
      </c>
      <c r="DK6140" s="3" t="s">
        <v>16994</v>
      </c>
      <c r="DL6140" t="s">
        <v>16995</v>
      </c>
      <c r="DM6140" t="str">
        <f t="shared" si="100"/>
        <v>WV001 - Charleston/Kanawha Housing Authority</v>
      </c>
      <c r="DN6140" s="11" t="s">
        <v>17002</v>
      </c>
      <c r="DO6140" t="s">
        <v>17003</v>
      </c>
      <c r="DP6140">
        <v>154</v>
      </c>
    </row>
    <row r="6141" spans="113:120" x14ac:dyDescent="0.25">
      <c r="DI6141" t="s">
        <v>14</v>
      </c>
      <c r="DJ6141" t="s">
        <v>16993</v>
      </c>
      <c r="DK6141" s="3" t="s">
        <v>16994</v>
      </c>
      <c r="DL6141" t="s">
        <v>16995</v>
      </c>
      <c r="DM6141" t="str">
        <f t="shared" si="100"/>
        <v>WV001 - Charleston/Kanawha Housing Authority</v>
      </c>
      <c r="DN6141" s="11" t="s">
        <v>17004</v>
      </c>
      <c r="DO6141" t="s">
        <v>17005</v>
      </c>
      <c r="DP6141">
        <v>80</v>
      </c>
    </row>
    <row r="6142" spans="113:120" x14ac:dyDescent="0.25">
      <c r="DI6142" t="s">
        <v>14</v>
      </c>
      <c r="DJ6142" t="s">
        <v>16993</v>
      </c>
      <c r="DK6142" s="3" t="s">
        <v>16994</v>
      </c>
      <c r="DL6142" t="s">
        <v>16995</v>
      </c>
      <c r="DM6142" t="str">
        <f t="shared" si="100"/>
        <v>WV001 - Charleston/Kanawha Housing Authority</v>
      </c>
      <c r="DN6142" s="11" t="s">
        <v>17006</v>
      </c>
      <c r="DO6142" t="s">
        <v>17007</v>
      </c>
      <c r="DP6142">
        <v>201</v>
      </c>
    </row>
    <row r="6143" spans="113:120" x14ac:dyDescent="0.25">
      <c r="DI6143" t="s">
        <v>14</v>
      </c>
      <c r="DJ6143" t="s">
        <v>16993</v>
      </c>
      <c r="DK6143" s="3" t="s">
        <v>16994</v>
      </c>
      <c r="DL6143" t="s">
        <v>16995</v>
      </c>
      <c r="DM6143" t="str">
        <f t="shared" si="100"/>
        <v>WV001 - Charleston/Kanawha Housing Authority</v>
      </c>
      <c r="DN6143" s="11" t="s">
        <v>17008</v>
      </c>
      <c r="DO6143" t="s">
        <v>17009</v>
      </c>
      <c r="DP6143">
        <v>112</v>
      </c>
    </row>
    <row r="6144" spans="113:120" x14ac:dyDescent="0.25">
      <c r="DI6144" t="s">
        <v>14</v>
      </c>
      <c r="DJ6144" t="s">
        <v>16993</v>
      </c>
      <c r="DK6144" s="3" t="s">
        <v>16994</v>
      </c>
      <c r="DL6144" t="s">
        <v>16995</v>
      </c>
      <c r="DM6144" t="str">
        <f t="shared" si="100"/>
        <v>WV001 - Charleston/Kanawha Housing Authority</v>
      </c>
      <c r="DN6144" s="11" t="s">
        <v>17010</v>
      </c>
      <c r="DO6144" t="s">
        <v>17011</v>
      </c>
      <c r="DP6144">
        <v>44</v>
      </c>
    </row>
    <row r="6145" spans="113:120" x14ac:dyDescent="0.25">
      <c r="DI6145" t="s">
        <v>14</v>
      </c>
      <c r="DJ6145" t="s">
        <v>16993</v>
      </c>
      <c r="DK6145" s="3" t="s">
        <v>16994</v>
      </c>
      <c r="DL6145" t="s">
        <v>16995</v>
      </c>
      <c r="DM6145" t="str">
        <f t="shared" si="100"/>
        <v>WV001 - Charleston/Kanawha Housing Authority</v>
      </c>
      <c r="DN6145" s="11" t="s">
        <v>17012</v>
      </c>
      <c r="DO6145" t="s">
        <v>17013</v>
      </c>
      <c r="DP6145">
        <v>22</v>
      </c>
    </row>
    <row r="6146" spans="113:120" x14ac:dyDescent="0.25">
      <c r="DI6146" t="s">
        <v>14</v>
      </c>
      <c r="DJ6146" t="s">
        <v>16993</v>
      </c>
      <c r="DK6146" s="3" t="s">
        <v>16994</v>
      </c>
      <c r="DL6146" t="s">
        <v>16995</v>
      </c>
      <c r="DM6146" t="str">
        <f t="shared" si="100"/>
        <v>WV001 - Charleston/Kanawha Housing Authority</v>
      </c>
      <c r="DN6146" s="11" t="s">
        <v>17014</v>
      </c>
      <c r="DO6146" t="s">
        <v>17015</v>
      </c>
      <c r="DP6146">
        <v>93</v>
      </c>
    </row>
    <row r="6147" spans="113:120" x14ac:dyDescent="0.25">
      <c r="DI6147" t="s">
        <v>14</v>
      </c>
      <c r="DJ6147" t="s">
        <v>16993</v>
      </c>
      <c r="DK6147" s="3" t="s">
        <v>16994</v>
      </c>
      <c r="DL6147" t="s">
        <v>16995</v>
      </c>
      <c r="DM6147" t="str">
        <f t="shared" si="100"/>
        <v>WV001 - Charleston/Kanawha Housing Authority</v>
      </c>
      <c r="DN6147" s="11" t="s">
        <v>17016</v>
      </c>
      <c r="DO6147" t="s">
        <v>17017</v>
      </c>
      <c r="DP6147">
        <v>12</v>
      </c>
    </row>
    <row r="6148" spans="113:120" x14ac:dyDescent="0.25">
      <c r="DI6148" t="s">
        <v>14</v>
      </c>
      <c r="DJ6148" t="s">
        <v>16993</v>
      </c>
      <c r="DK6148" s="3" t="s">
        <v>16994</v>
      </c>
      <c r="DL6148" t="s">
        <v>16995</v>
      </c>
      <c r="DM6148" t="str">
        <f t="shared" si="100"/>
        <v>WV001 - Charleston/Kanawha Housing Authority</v>
      </c>
      <c r="DN6148" s="11" t="s">
        <v>17018</v>
      </c>
      <c r="DO6148" t="s">
        <v>17019</v>
      </c>
      <c r="DP6148">
        <v>51</v>
      </c>
    </row>
    <row r="6149" spans="113:120" x14ac:dyDescent="0.25">
      <c r="DI6149" t="s">
        <v>14</v>
      </c>
      <c r="DJ6149" t="s">
        <v>16993</v>
      </c>
      <c r="DK6149" s="3" t="s">
        <v>16994</v>
      </c>
      <c r="DL6149" t="s">
        <v>16995</v>
      </c>
      <c r="DM6149" t="str">
        <f t="shared" si="100"/>
        <v>WV001 - Charleston/Kanawha Housing Authority</v>
      </c>
      <c r="DN6149" s="11" t="s">
        <v>17020</v>
      </c>
      <c r="DO6149" t="s">
        <v>17021</v>
      </c>
      <c r="DP6149">
        <v>23</v>
      </c>
    </row>
    <row r="6150" spans="113:120" x14ac:dyDescent="0.25">
      <c r="DI6150" t="s">
        <v>14</v>
      </c>
      <c r="DJ6150" t="s">
        <v>16993</v>
      </c>
      <c r="DK6150" s="3" t="s">
        <v>16994</v>
      </c>
      <c r="DL6150" t="s">
        <v>16995</v>
      </c>
      <c r="DM6150" t="str">
        <f t="shared" ref="DM6150:DM6197" si="101">CONCATENATE(DJ6150," - ",DL6150)</f>
        <v>WV001 - Charleston/Kanawha Housing Authority</v>
      </c>
      <c r="DN6150" s="11" t="s">
        <v>17022</v>
      </c>
      <c r="DO6150" t="s">
        <v>17023</v>
      </c>
      <c r="DP6150">
        <v>40</v>
      </c>
    </row>
    <row r="6151" spans="113:120" x14ac:dyDescent="0.25">
      <c r="DI6151" t="s">
        <v>14</v>
      </c>
      <c r="DJ6151" t="s">
        <v>17024</v>
      </c>
      <c r="DK6151" s="3" t="s">
        <v>16994</v>
      </c>
      <c r="DL6151" t="s">
        <v>17025</v>
      </c>
      <c r="DM6151" t="str">
        <f t="shared" si="101"/>
        <v>WV003 - Housing Authority of the City of Wheeling</v>
      </c>
      <c r="DN6151" s="11" t="s">
        <v>17026</v>
      </c>
      <c r="DO6151" t="s">
        <v>17027</v>
      </c>
      <c r="DP6151">
        <v>94</v>
      </c>
    </row>
    <row r="6152" spans="113:120" x14ac:dyDescent="0.25">
      <c r="DI6152" t="s">
        <v>14</v>
      </c>
      <c r="DJ6152" t="s">
        <v>17024</v>
      </c>
      <c r="DK6152" s="3" t="s">
        <v>16994</v>
      </c>
      <c r="DL6152" t="s">
        <v>17025</v>
      </c>
      <c r="DM6152" t="str">
        <f t="shared" si="101"/>
        <v>WV003 - Housing Authority of the City of Wheeling</v>
      </c>
      <c r="DN6152" s="11" t="s">
        <v>17028</v>
      </c>
      <c r="DO6152" t="s">
        <v>4738</v>
      </c>
      <c r="DP6152">
        <v>74</v>
      </c>
    </row>
    <row r="6153" spans="113:120" x14ac:dyDescent="0.25">
      <c r="DI6153" t="s">
        <v>14</v>
      </c>
      <c r="DJ6153" t="s">
        <v>17024</v>
      </c>
      <c r="DK6153" s="3" t="s">
        <v>16994</v>
      </c>
      <c r="DL6153" t="s">
        <v>17025</v>
      </c>
      <c r="DM6153" t="str">
        <f t="shared" si="101"/>
        <v>WV003 - Housing Authority of the City of Wheeling</v>
      </c>
      <c r="DN6153" s="11" t="s">
        <v>17029</v>
      </c>
      <c r="DO6153" t="s">
        <v>17030</v>
      </c>
      <c r="DP6153">
        <v>105</v>
      </c>
    </row>
    <row r="6154" spans="113:120" x14ac:dyDescent="0.25">
      <c r="DI6154" t="s">
        <v>14</v>
      </c>
      <c r="DJ6154" t="s">
        <v>17024</v>
      </c>
      <c r="DK6154" s="3" t="s">
        <v>16994</v>
      </c>
      <c r="DL6154" t="s">
        <v>17025</v>
      </c>
      <c r="DM6154" t="str">
        <f t="shared" si="101"/>
        <v>WV003 - Housing Authority of the City of Wheeling</v>
      </c>
      <c r="DN6154" s="11" t="s">
        <v>17031</v>
      </c>
      <c r="DO6154" t="s">
        <v>17032</v>
      </c>
      <c r="DP6154">
        <v>155</v>
      </c>
    </row>
    <row r="6155" spans="113:120" x14ac:dyDescent="0.25">
      <c r="DI6155" t="s">
        <v>14</v>
      </c>
      <c r="DJ6155" t="s">
        <v>17024</v>
      </c>
      <c r="DK6155" s="3" t="s">
        <v>16994</v>
      </c>
      <c r="DL6155" t="s">
        <v>17025</v>
      </c>
      <c r="DM6155" t="str">
        <f t="shared" si="101"/>
        <v>WV003 - Housing Authority of the City of Wheeling</v>
      </c>
      <c r="DN6155" s="11" t="s">
        <v>17033</v>
      </c>
      <c r="DO6155" t="s">
        <v>17034</v>
      </c>
      <c r="DP6155">
        <v>112</v>
      </c>
    </row>
    <row r="6156" spans="113:120" x14ac:dyDescent="0.25">
      <c r="DI6156" t="s">
        <v>14</v>
      </c>
      <c r="DJ6156" t="s">
        <v>17024</v>
      </c>
      <c r="DK6156" s="3" t="s">
        <v>16994</v>
      </c>
      <c r="DL6156" t="s">
        <v>17025</v>
      </c>
      <c r="DM6156" t="str">
        <f t="shared" si="101"/>
        <v>WV003 - Housing Authority of the City of Wheeling</v>
      </c>
      <c r="DN6156" s="11" t="s">
        <v>17035</v>
      </c>
      <c r="DO6156" t="s">
        <v>17036</v>
      </c>
      <c r="DP6156">
        <v>20</v>
      </c>
    </row>
    <row r="6157" spans="113:120" x14ac:dyDescent="0.25">
      <c r="DI6157" t="s">
        <v>14</v>
      </c>
      <c r="DJ6157" t="s">
        <v>17024</v>
      </c>
      <c r="DK6157" s="3" t="s">
        <v>16994</v>
      </c>
      <c r="DL6157" t="s">
        <v>17025</v>
      </c>
      <c r="DM6157" t="str">
        <f t="shared" si="101"/>
        <v>WV003 - Housing Authority of the City of Wheeling</v>
      </c>
      <c r="DN6157" s="11" t="s">
        <v>17037</v>
      </c>
      <c r="DO6157" t="s">
        <v>17038</v>
      </c>
      <c r="DP6157">
        <v>39</v>
      </c>
    </row>
    <row r="6158" spans="113:120" x14ac:dyDescent="0.25">
      <c r="DI6158" t="s">
        <v>14</v>
      </c>
      <c r="DJ6158" t="s">
        <v>17024</v>
      </c>
      <c r="DK6158" s="3" t="s">
        <v>16994</v>
      </c>
      <c r="DL6158" t="s">
        <v>17025</v>
      </c>
      <c r="DM6158" t="str">
        <f t="shared" si="101"/>
        <v>WV003 - Housing Authority of the City of Wheeling</v>
      </c>
      <c r="DN6158" s="11" t="s">
        <v>17039</v>
      </c>
      <c r="DO6158" t="s">
        <v>17040</v>
      </c>
      <c r="DP6158">
        <v>18</v>
      </c>
    </row>
    <row r="6159" spans="113:120" x14ac:dyDescent="0.25">
      <c r="DI6159" t="s">
        <v>14</v>
      </c>
      <c r="DJ6159" t="s">
        <v>17024</v>
      </c>
      <c r="DK6159" s="3" t="s">
        <v>16994</v>
      </c>
      <c r="DL6159" t="s">
        <v>17025</v>
      </c>
      <c r="DM6159" t="str">
        <f t="shared" si="101"/>
        <v>WV003 - Housing Authority of the City of Wheeling</v>
      </c>
      <c r="DN6159" s="11" t="s">
        <v>17041</v>
      </c>
      <c r="DO6159" t="s">
        <v>17042</v>
      </c>
      <c r="DP6159">
        <v>14</v>
      </c>
    </row>
    <row r="6160" spans="113:120" x14ac:dyDescent="0.25">
      <c r="DI6160" t="s">
        <v>14</v>
      </c>
      <c r="DJ6160" t="s">
        <v>17043</v>
      </c>
      <c r="DK6160" s="3" t="s">
        <v>16994</v>
      </c>
      <c r="DL6160" t="s">
        <v>17044</v>
      </c>
      <c r="DM6160" t="str">
        <f t="shared" si="101"/>
        <v>WV004 - Housing Authority of the City of Huntington</v>
      </c>
      <c r="DN6160" s="11" t="s">
        <v>17045</v>
      </c>
      <c r="DO6160" t="s">
        <v>17046</v>
      </c>
      <c r="DP6160">
        <v>119</v>
      </c>
    </row>
    <row r="6161" spans="113:120" x14ac:dyDescent="0.25">
      <c r="DI6161" t="s">
        <v>14</v>
      </c>
      <c r="DJ6161" t="s">
        <v>17043</v>
      </c>
      <c r="DK6161" s="3" t="s">
        <v>16994</v>
      </c>
      <c r="DL6161" t="s">
        <v>17044</v>
      </c>
      <c r="DM6161" t="str">
        <f t="shared" si="101"/>
        <v>WV004 - Housing Authority of the City of Huntington</v>
      </c>
      <c r="DN6161" s="11" t="s">
        <v>17047</v>
      </c>
      <c r="DO6161" t="s">
        <v>17048</v>
      </c>
      <c r="DP6161">
        <v>280</v>
      </c>
    </row>
    <row r="6162" spans="113:120" x14ac:dyDescent="0.25">
      <c r="DI6162" t="s">
        <v>14</v>
      </c>
      <c r="DJ6162" t="s">
        <v>17043</v>
      </c>
      <c r="DK6162" s="3" t="s">
        <v>16994</v>
      </c>
      <c r="DL6162" t="s">
        <v>17044</v>
      </c>
      <c r="DM6162" t="str">
        <f t="shared" si="101"/>
        <v>WV004 - Housing Authority of the City of Huntington</v>
      </c>
      <c r="DN6162" s="11" t="s">
        <v>17049</v>
      </c>
      <c r="DO6162" t="s">
        <v>17050</v>
      </c>
      <c r="DP6162">
        <v>114</v>
      </c>
    </row>
    <row r="6163" spans="113:120" x14ac:dyDescent="0.25">
      <c r="DI6163" t="s">
        <v>14</v>
      </c>
      <c r="DJ6163" t="s">
        <v>17043</v>
      </c>
      <c r="DK6163" s="3" t="s">
        <v>16994</v>
      </c>
      <c r="DL6163" t="s">
        <v>17044</v>
      </c>
      <c r="DM6163" t="str">
        <f t="shared" si="101"/>
        <v>WV004 - Housing Authority of the City of Huntington</v>
      </c>
      <c r="DN6163" s="11" t="s">
        <v>17051</v>
      </c>
      <c r="DO6163" t="s">
        <v>17052</v>
      </c>
      <c r="DP6163">
        <v>127</v>
      </c>
    </row>
    <row r="6164" spans="113:120" x14ac:dyDescent="0.25">
      <c r="DI6164" t="s">
        <v>14</v>
      </c>
      <c r="DJ6164" t="s">
        <v>17043</v>
      </c>
      <c r="DK6164" s="3" t="s">
        <v>16994</v>
      </c>
      <c r="DL6164" t="s">
        <v>17044</v>
      </c>
      <c r="DM6164" t="str">
        <f t="shared" si="101"/>
        <v>WV004 - Housing Authority of the City of Huntington</v>
      </c>
      <c r="DN6164" s="11" t="s">
        <v>17053</v>
      </c>
      <c r="DO6164" t="s">
        <v>17054</v>
      </c>
      <c r="DP6164">
        <v>160</v>
      </c>
    </row>
    <row r="6165" spans="113:120" x14ac:dyDescent="0.25">
      <c r="DI6165" t="s">
        <v>149</v>
      </c>
      <c r="DJ6165" t="s">
        <v>17055</v>
      </c>
      <c r="DK6165" s="3" t="s">
        <v>16994</v>
      </c>
      <c r="DL6165" t="s">
        <v>17056</v>
      </c>
      <c r="DM6165" t="str">
        <f t="shared" si="101"/>
        <v>WV005 - Housing Authority of the City of Parkersburg</v>
      </c>
      <c r="DN6165" s="11" t="s">
        <v>17057</v>
      </c>
      <c r="DO6165" t="s">
        <v>17058</v>
      </c>
      <c r="DP6165">
        <v>148</v>
      </c>
    </row>
    <row r="6166" spans="113:120" x14ac:dyDescent="0.25">
      <c r="DI6166" t="s">
        <v>14</v>
      </c>
      <c r="DJ6166" t="s">
        <v>17059</v>
      </c>
      <c r="DK6166" s="3" t="s">
        <v>16994</v>
      </c>
      <c r="DL6166" t="s">
        <v>17060</v>
      </c>
      <c r="DM6166" t="str">
        <f t="shared" si="101"/>
        <v>WV006 - Housing Authority of the City of Martinsburg</v>
      </c>
      <c r="DN6166" s="11" t="s">
        <v>17061</v>
      </c>
      <c r="DO6166" t="s">
        <v>17062</v>
      </c>
      <c r="DP6166">
        <v>327</v>
      </c>
    </row>
    <row r="6167" spans="113:120" x14ac:dyDescent="0.25">
      <c r="DI6167" t="s">
        <v>149</v>
      </c>
      <c r="DJ6167" t="s">
        <v>17063</v>
      </c>
      <c r="DK6167" s="3" t="s">
        <v>16994</v>
      </c>
      <c r="DL6167" t="s">
        <v>17064</v>
      </c>
      <c r="DM6167" t="str">
        <f t="shared" si="101"/>
        <v>WV007 - Housing Authority of the City of Mount Hope</v>
      </c>
      <c r="DN6167" s="11" t="s">
        <v>17065</v>
      </c>
      <c r="DO6167" t="s">
        <v>17066</v>
      </c>
      <c r="DP6167">
        <v>135</v>
      </c>
    </row>
    <row r="6168" spans="113:120" x14ac:dyDescent="0.25">
      <c r="DI6168" t="s">
        <v>149</v>
      </c>
      <c r="DJ6168" t="s">
        <v>17067</v>
      </c>
      <c r="DK6168" s="3" t="s">
        <v>16994</v>
      </c>
      <c r="DL6168" t="s">
        <v>17068</v>
      </c>
      <c r="DM6168" t="str">
        <f t="shared" si="101"/>
        <v>WV008 - Housing Authority of the City of Williamson</v>
      </c>
      <c r="DN6168" s="11" t="s">
        <v>17069</v>
      </c>
      <c r="DO6168" t="s">
        <v>17070</v>
      </c>
      <c r="DP6168">
        <v>248</v>
      </c>
    </row>
    <row r="6169" spans="113:120" x14ac:dyDescent="0.25">
      <c r="DI6169" t="s">
        <v>149</v>
      </c>
      <c r="DJ6169" t="s">
        <v>17071</v>
      </c>
      <c r="DK6169" s="3" t="s">
        <v>16994</v>
      </c>
      <c r="DL6169" t="s">
        <v>17072</v>
      </c>
      <c r="DM6169" t="str">
        <f t="shared" si="101"/>
        <v>WV009 - Fairmont/Morgantown Housing Authority</v>
      </c>
      <c r="DN6169" s="11" t="s">
        <v>17073</v>
      </c>
      <c r="DO6169" t="s">
        <v>269</v>
      </c>
      <c r="DP6169">
        <v>136</v>
      </c>
    </row>
    <row r="6170" spans="113:120" x14ac:dyDescent="0.25">
      <c r="DI6170" t="s">
        <v>149</v>
      </c>
      <c r="DJ6170" t="s">
        <v>17074</v>
      </c>
      <c r="DK6170" s="3" t="s">
        <v>16994</v>
      </c>
      <c r="DL6170" t="s">
        <v>17075</v>
      </c>
      <c r="DM6170" t="str">
        <f t="shared" si="101"/>
        <v>WV010 - Housing Authority of the City of Keyser</v>
      </c>
      <c r="DN6170" s="11" t="s">
        <v>17076</v>
      </c>
      <c r="DO6170" t="s">
        <v>17077</v>
      </c>
      <c r="DP6170">
        <v>85</v>
      </c>
    </row>
    <row r="6171" spans="113:120" x14ac:dyDescent="0.25">
      <c r="DI6171" t="s">
        <v>149</v>
      </c>
      <c r="DJ6171" t="s">
        <v>17078</v>
      </c>
      <c r="DK6171" s="3" t="s">
        <v>16994</v>
      </c>
      <c r="DL6171" t="s">
        <v>17079</v>
      </c>
      <c r="DM6171" t="str">
        <f t="shared" si="101"/>
        <v>WV011 - Housing Authority of the City of Moundsville</v>
      </c>
      <c r="DN6171" s="11" t="s">
        <v>17080</v>
      </c>
      <c r="DO6171" t="s">
        <v>17081</v>
      </c>
      <c r="DP6171">
        <v>248</v>
      </c>
    </row>
    <row r="6172" spans="113:120" x14ac:dyDescent="0.25">
      <c r="DI6172" t="s">
        <v>149</v>
      </c>
      <c r="DJ6172" t="s">
        <v>17082</v>
      </c>
      <c r="DK6172" s="3" t="s">
        <v>16994</v>
      </c>
      <c r="DL6172" t="s">
        <v>17083</v>
      </c>
      <c r="DM6172" t="str">
        <f t="shared" si="101"/>
        <v>WV012 - Housing Authority of the City of Grafton</v>
      </c>
      <c r="DN6172" s="11" t="s">
        <v>17084</v>
      </c>
      <c r="DO6172" t="s">
        <v>17085</v>
      </c>
      <c r="DP6172">
        <v>204</v>
      </c>
    </row>
    <row r="6173" spans="113:120" x14ac:dyDescent="0.25">
      <c r="DI6173" t="s">
        <v>149</v>
      </c>
      <c r="DJ6173" t="s">
        <v>17086</v>
      </c>
      <c r="DK6173" s="3" t="s">
        <v>16994</v>
      </c>
      <c r="DL6173" t="s">
        <v>17087</v>
      </c>
      <c r="DM6173" t="str">
        <f t="shared" si="101"/>
        <v>WV013 - Housing Authority of the City of Buckhannon</v>
      </c>
      <c r="DN6173" s="11" t="s">
        <v>17088</v>
      </c>
      <c r="DO6173" t="s">
        <v>17089</v>
      </c>
      <c r="DP6173">
        <v>84</v>
      </c>
    </row>
    <row r="6174" spans="113:120" x14ac:dyDescent="0.25">
      <c r="DI6174" t="s">
        <v>149</v>
      </c>
      <c r="DJ6174" t="s">
        <v>17090</v>
      </c>
      <c r="DK6174" s="3" t="s">
        <v>16994</v>
      </c>
      <c r="DL6174" t="s">
        <v>17091</v>
      </c>
      <c r="DM6174" t="str">
        <f t="shared" si="101"/>
        <v>WV014 - Housing Authority of Benwood and McMechen</v>
      </c>
      <c r="DN6174" s="11" t="s">
        <v>17092</v>
      </c>
      <c r="DO6174" t="s">
        <v>17093</v>
      </c>
      <c r="DP6174">
        <v>179</v>
      </c>
    </row>
    <row r="6175" spans="113:120" x14ac:dyDescent="0.25">
      <c r="DI6175" t="s">
        <v>149</v>
      </c>
      <c r="DJ6175" t="s">
        <v>17094</v>
      </c>
      <c r="DK6175" s="3" t="s">
        <v>16994</v>
      </c>
      <c r="DL6175" t="s">
        <v>17095</v>
      </c>
      <c r="DM6175" t="str">
        <f t="shared" si="101"/>
        <v>WV015 - Housing Authority of the City of Beckley</v>
      </c>
      <c r="DN6175" s="11" t="s">
        <v>17096</v>
      </c>
      <c r="DO6175" t="s">
        <v>17097</v>
      </c>
      <c r="DP6175">
        <v>209</v>
      </c>
    </row>
    <row r="6176" spans="113:120" x14ac:dyDescent="0.25">
      <c r="DI6176" t="s">
        <v>149</v>
      </c>
      <c r="DJ6176" t="s">
        <v>17098</v>
      </c>
      <c r="DK6176" s="3" t="s">
        <v>16994</v>
      </c>
      <c r="DL6176" t="s">
        <v>17099</v>
      </c>
      <c r="DM6176" t="str">
        <f t="shared" si="101"/>
        <v>WV016 - Housing Authority of the City of Weirton</v>
      </c>
      <c r="DN6176" s="11" t="s">
        <v>17100</v>
      </c>
      <c r="DO6176" t="s">
        <v>17101</v>
      </c>
      <c r="DP6176">
        <v>112</v>
      </c>
    </row>
    <row r="6177" spans="113:120" x14ac:dyDescent="0.25">
      <c r="DI6177" t="s">
        <v>149</v>
      </c>
      <c r="DJ6177" t="s">
        <v>17102</v>
      </c>
      <c r="DK6177" s="3" t="s">
        <v>16994</v>
      </c>
      <c r="DL6177" t="s">
        <v>17103</v>
      </c>
      <c r="DM6177" t="str">
        <f t="shared" si="101"/>
        <v>WV017 - Housing Authority of the City of Pt. Pleasant</v>
      </c>
      <c r="DN6177" s="11" t="s">
        <v>17104</v>
      </c>
      <c r="DO6177" t="s">
        <v>17105</v>
      </c>
      <c r="DP6177">
        <v>139</v>
      </c>
    </row>
    <row r="6178" spans="113:120" x14ac:dyDescent="0.25">
      <c r="DI6178" t="s">
        <v>149</v>
      </c>
      <c r="DJ6178" t="s">
        <v>17106</v>
      </c>
      <c r="DK6178" s="3" t="s">
        <v>16994</v>
      </c>
      <c r="DL6178" t="s">
        <v>17107</v>
      </c>
      <c r="DM6178" t="str">
        <f t="shared" si="101"/>
        <v>WV018 - Housing Authority of the City of Bluefield</v>
      </c>
      <c r="DN6178" s="11" t="s">
        <v>17108</v>
      </c>
      <c r="DO6178" t="s">
        <v>17109</v>
      </c>
      <c r="DP6178">
        <v>165</v>
      </c>
    </row>
    <row r="6179" spans="113:120" x14ac:dyDescent="0.25">
      <c r="DI6179" t="s">
        <v>149</v>
      </c>
      <c r="DJ6179" t="s">
        <v>17110</v>
      </c>
      <c r="DK6179" s="3" t="s">
        <v>16994</v>
      </c>
      <c r="DL6179" t="s">
        <v>17111</v>
      </c>
      <c r="DM6179" t="str">
        <f t="shared" si="101"/>
        <v>WV020 - Housing Authority of the City of Elkins</v>
      </c>
      <c r="DN6179" s="11" t="s">
        <v>17112</v>
      </c>
      <c r="DO6179" t="s">
        <v>17113</v>
      </c>
      <c r="DP6179">
        <v>78</v>
      </c>
    </row>
    <row r="6180" spans="113:120" x14ac:dyDescent="0.25">
      <c r="DI6180" t="s">
        <v>149</v>
      </c>
      <c r="DJ6180" t="s">
        <v>17114</v>
      </c>
      <c r="DK6180" s="3" t="s">
        <v>16994</v>
      </c>
      <c r="DL6180" t="s">
        <v>17115</v>
      </c>
      <c r="DM6180" t="str">
        <f t="shared" si="101"/>
        <v>WV021 - Housing Authority of the City of St. Albans</v>
      </c>
      <c r="DN6180" s="11" t="s">
        <v>17116</v>
      </c>
      <c r="DO6180" t="s">
        <v>17117</v>
      </c>
      <c r="DP6180">
        <v>90</v>
      </c>
    </row>
    <row r="6181" spans="113:120" x14ac:dyDescent="0.25">
      <c r="DI6181" t="s">
        <v>149</v>
      </c>
      <c r="DJ6181" t="s">
        <v>17118</v>
      </c>
      <c r="DK6181" s="3" t="s">
        <v>16994</v>
      </c>
      <c r="DL6181" t="s">
        <v>17119</v>
      </c>
      <c r="DM6181" t="str">
        <f t="shared" si="101"/>
        <v>WV022 - Housing Authority of the City of South Charleston</v>
      </c>
      <c r="DN6181" s="11" t="s">
        <v>17120</v>
      </c>
      <c r="DO6181" t="s">
        <v>17121</v>
      </c>
      <c r="DP6181">
        <v>121</v>
      </c>
    </row>
    <row r="6182" spans="113:120" x14ac:dyDescent="0.25">
      <c r="DI6182" t="s">
        <v>149</v>
      </c>
      <c r="DJ6182" t="s">
        <v>17122</v>
      </c>
      <c r="DK6182" s="3" t="s">
        <v>16994</v>
      </c>
      <c r="DL6182" t="s">
        <v>17123</v>
      </c>
      <c r="DM6182" t="str">
        <f t="shared" si="101"/>
        <v>WV024 - Housing Authority of the City of Dunbar</v>
      </c>
      <c r="DN6182" s="11" t="s">
        <v>17124</v>
      </c>
      <c r="DO6182" t="s">
        <v>17125</v>
      </c>
      <c r="DP6182">
        <v>101</v>
      </c>
    </row>
    <row r="6183" spans="113:120" x14ac:dyDescent="0.25">
      <c r="DI6183" t="s">
        <v>149</v>
      </c>
      <c r="DJ6183" t="s">
        <v>17126</v>
      </c>
      <c r="DK6183" s="3" t="s">
        <v>16994</v>
      </c>
      <c r="DL6183" t="s">
        <v>17127</v>
      </c>
      <c r="DM6183" t="str">
        <f t="shared" si="101"/>
        <v>WV026 - Housing Authority of the City of Spencer</v>
      </c>
      <c r="DN6183" s="11" t="s">
        <v>17128</v>
      </c>
      <c r="DO6183" t="s">
        <v>17129</v>
      </c>
      <c r="DP6183">
        <v>109</v>
      </c>
    </row>
    <row r="6184" spans="113:120" x14ac:dyDescent="0.25">
      <c r="DI6184" t="s">
        <v>14</v>
      </c>
      <c r="DJ6184" t="s">
        <v>17130</v>
      </c>
      <c r="DK6184" s="3" t="s">
        <v>16994</v>
      </c>
      <c r="DL6184" t="s">
        <v>17131</v>
      </c>
      <c r="DM6184" t="str">
        <f t="shared" si="101"/>
        <v>WV027 - Clarksburg/Harrison Housing Authority</v>
      </c>
      <c r="DN6184" s="11" t="s">
        <v>17132</v>
      </c>
      <c r="DO6184" t="s">
        <v>17133</v>
      </c>
      <c r="DP6184">
        <v>323</v>
      </c>
    </row>
    <row r="6185" spans="113:120" x14ac:dyDescent="0.25">
      <c r="DI6185" t="s">
        <v>149</v>
      </c>
      <c r="DJ6185" t="s">
        <v>17134</v>
      </c>
      <c r="DK6185" s="3" t="s">
        <v>16994</v>
      </c>
      <c r="DL6185" t="s">
        <v>17135</v>
      </c>
      <c r="DM6185" t="str">
        <f t="shared" si="101"/>
        <v>WV028 - Housing Authority of the City of Weston</v>
      </c>
      <c r="DN6185" s="11" t="s">
        <v>17136</v>
      </c>
      <c r="DO6185" t="s">
        <v>17137</v>
      </c>
      <c r="DP6185">
        <v>63</v>
      </c>
    </row>
    <row r="6186" spans="113:120" x14ac:dyDescent="0.25">
      <c r="DI6186" t="s">
        <v>149</v>
      </c>
      <c r="DJ6186" t="s">
        <v>17138</v>
      </c>
      <c r="DK6186" s="3" t="s">
        <v>16994</v>
      </c>
      <c r="DL6186" t="s">
        <v>17139</v>
      </c>
      <c r="DM6186" t="str">
        <f t="shared" si="101"/>
        <v>WV029 - Housing Authority of the City of Piedmont</v>
      </c>
      <c r="DN6186" s="11" t="s">
        <v>17140</v>
      </c>
      <c r="DO6186" t="s">
        <v>17141</v>
      </c>
      <c r="DP6186">
        <v>99</v>
      </c>
    </row>
    <row r="6187" spans="113:120" x14ac:dyDescent="0.25">
      <c r="DI6187" t="s">
        <v>149</v>
      </c>
      <c r="DJ6187" t="s">
        <v>17142</v>
      </c>
      <c r="DK6187" s="3" t="s">
        <v>16994</v>
      </c>
      <c r="DL6187" t="s">
        <v>17143</v>
      </c>
      <c r="DM6187" t="str">
        <f t="shared" si="101"/>
        <v>WV035 - Housing Authority of the County of Jackson</v>
      </c>
      <c r="DN6187" s="11" t="s">
        <v>17144</v>
      </c>
      <c r="DO6187" t="s">
        <v>17145</v>
      </c>
      <c r="DP6187">
        <v>149</v>
      </c>
    </row>
    <row r="6188" spans="113:120" x14ac:dyDescent="0.25">
      <c r="DI6188" t="s">
        <v>149</v>
      </c>
      <c r="DJ6188" t="s">
        <v>17146</v>
      </c>
      <c r="DK6188" s="3" t="s">
        <v>16994</v>
      </c>
      <c r="DL6188" t="s">
        <v>17147</v>
      </c>
      <c r="DM6188" t="str">
        <f t="shared" si="101"/>
        <v>WV039 - Housing Authority of Raleigh County</v>
      </c>
      <c r="DN6188" s="11" t="s">
        <v>17148</v>
      </c>
      <c r="DO6188" t="s">
        <v>17149</v>
      </c>
      <c r="DP6188">
        <v>60</v>
      </c>
    </row>
    <row r="6189" spans="113:120" x14ac:dyDescent="0.25">
      <c r="DI6189" t="s">
        <v>149</v>
      </c>
      <c r="DJ6189" t="s">
        <v>17150</v>
      </c>
      <c r="DK6189" s="3" t="s">
        <v>16994</v>
      </c>
      <c r="DL6189" t="s">
        <v>17151</v>
      </c>
      <c r="DM6189" t="str">
        <f t="shared" si="101"/>
        <v>WV042 - Housing Authority of Boone County</v>
      </c>
      <c r="DN6189" s="11" t="s">
        <v>17152</v>
      </c>
      <c r="DO6189" t="s">
        <v>17153</v>
      </c>
      <c r="DP6189">
        <v>75</v>
      </c>
    </row>
    <row r="6190" spans="113:120" x14ac:dyDescent="0.25">
      <c r="DI6190" t="s">
        <v>149</v>
      </c>
      <c r="DJ6190" t="s">
        <v>17154</v>
      </c>
      <c r="DK6190" s="3" t="s">
        <v>16994</v>
      </c>
      <c r="DL6190" t="s">
        <v>17155</v>
      </c>
      <c r="DM6190" t="str">
        <f t="shared" si="101"/>
        <v>WV044 - Housing Authority of the City of Romney</v>
      </c>
      <c r="DN6190" s="11" t="s">
        <v>17156</v>
      </c>
      <c r="DO6190" t="s">
        <v>17157</v>
      </c>
      <c r="DP6190">
        <v>60</v>
      </c>
    </row>
    <row r="6191" spans="113:120" x14ac:dyDescent="0.25">
      <c r="DI6191" t="s">
        <v>14</v>
      </c>
      <c r="DJ6191" t="s">
        <v>17158</v>
      </c>
      <c r="DK6191" s="3" t="s">
        <v>17159</v>
      </c>
      <c r="DL6191" t="s">
        <v>17160</v>
      </c>
      <c r="DM6191" t="str">
        <f t="shared" si="101"/>
        <v>WY002 - Housing Authority of the City of Cheyenne</v>
      </c>
      <c r="DN6191" s="11" t="s">
        <v>17161</v>
      </c>
      <c r="DO6191" t="s">
        <v>17162</v>
      </c>
      <c r="DP6191">
        <v>341</v>
      </c>
    </row>
    <row r="6192" spans="113:120" x14ac:dyDescent="0.25">
      <c r="DI6192" t="s">
        <v>149</v>
      </c>
      <c r="DJ6192" t="s">
        <v>17163</v>
      </c>
      <c r="DK6192" s="3" t="s">
        <v>17159</v>
      </c>
      <c r="DL6192" t="s">
        <v>17164</v>
      </c>
      <c r="DM6192" t="str">
        <f t="shared" si="101"/>
        <v>WY003 - Rock Springs Housing Authority</v>
      </c>
      <c r="DN6192" s="11" t="s">
        <v>17165</v>
      </c>
      <c r="DO6192" t="s">
        <v>17166</v>
      </c>
      <c r="DP6192">
        <v>98</v>
      </c>
    </row>
    <row r="6193" spans="113:120" x14ac:dyDescent="0.25">
      <c r="DI6193" t="s">
        <v>149</v>
      </c>
      <c r="DJ6193" t="s">
        <v>17167</v>
      </c>
      <c r="DK6193" s="3" t="s">
        <v>17159</v>
      </c>
      <c r="DL6193" t="s">
        <v>17168</v>
      </c>
      <c r="DM6193" t="str">
        <f t="shared" si="101"/>
        <v>WY005 - Housing Authority of the Town of Douglas</v>
      </c>
      <c r="DN6193" s="11" t="s">
        <v>17169</v>
      </c>
      <c r="DO6193" t="s">
        <v>17170</v>
      </c>
      <c r="DP6193">
        <v>50</v>
      </c>
    </row>
    <row r="6194" spans="113:120" x14ac:dyDescent="0.25">
      <c r="DI6194" t="s">
        <v>149</v>
      </c>
      <c r="DJ6194" t="s">
        <v>17171</v>
      </c>
      <c r="DK6194" s="3" t="s">
        <v>17159</v>
      </c>
      <c r="DL6194" t="s">
        <v>17172</v>
      </c>
      <c r="DM6194" t="str">
        <f t="shared" si="101"/>
        <v>WY008 - Lusk Housing Authority</v>
      </c>
      <c r="DN6194" s="11" t="s">
        <v>17173</v>
      </c>
      <c r="DO6194" t="s">
        <v>17174</v>
      </c>
      <c r="DP6194">
        <v>20</v>
      </c>
    </row>
    <row r="6195" spans="113:120" x14ac:dyDescent="0.25">
      <c r="DI6195" t="s">
        <v>149</v>
      </c>
      <c r="DJ6195" t="s">
        <v>17175</v>
      </c>
      <c r="DK6195" s="3" t="s">
        <v>17159</v>
      </c>
      <c r="DL6195" t="s">
        <v>17176</v>
      </c>
      <c r="DM6195" t="str">
        <f t="shared" si="101"/>
        <v>WY010 - Hanna Housing Authority</v>
      </c>
      <c r="DN6195" s="11" t="s">
        <v>17177</v>
      </c>
      <c r="DO6195" t="s">
        <v>17178</v>
      </c>
      <c r="DP6195">
        <v>20</v>
      </c>
    </row>
    <row r="6196" spans="113:120" x14ac:dyDescent="0.25">
      <c r="DI6196" t="s">
        <v>149</v>
      </c>
      <c r="DJ6196" t="s">
        <v>17179</v>
      </c>
      <c r="DK6196" s="3" t="s">
        <v>17159</v>
      </c>
      <c r="DL6196" t="s">
        <v>17180</v>
      </c>
      <c r="DM6196" t="str">
        <f t="shared" si="101"/>
        <v>WY013 - Evanston Housing Authority</v>
      </c>
      <c r="DN6196" s="11" t="s">
        <v>17181</v>
      </c>
      <c r="DO6196" t="s">
        <v>17182</v>
      </c>
      <c r="DP6196">
        <v>80</v>
      </c>
    </row>
    <row r="6197" spans="113:120" x14ac:dyDescent="0.25">
      <c r="DI6197" t="s">
        <v>149</v>
      </c>
      <c r="DJ6197" t="s">
        <v>17183</v>
      </c>
      <c r="DK6197" s="3" t="s">
        <v>17159</v>
      </c>
      <c r="DL6197" t="s">
        <v>15950</v>
      </c>
      <c r="DM6197" t="str">
        <f t="shared" si="101"/>
        <v>WY015 - Housing Authority of the City of Buffalo</v>
      </c>
      <c r="DN6197" s="11" t="s">
        <v>17184</v>
      </c>
      <c r="DO6197" t="s">
        <v>17185</v>
      </c>
      <c r="DP6197">
        <v>30</v>
      </c>
    </row>
  </sheetData>
  <autoFilter ref="DI5:DQ6197" xr:uid="{40D6E7AD-AA0D-4B9D-925A-DB2CA051CBA2}"/>
  <mergeCells count="18">
    <mergeCell ref="F28:F30"/>
    <mergeCell ref="G28:O30"/>
    <mergeCell ref="G34:O36"/>
    <mergeCell ref="C7:E7"/>
    <mergeCell ref="C8:E8"/>
    <mergeCell ref="F24:G24"/>
    <mergeCell ref="F25:G25"/>
    <mergeCell ref="F26:G26"/>
    <mergeCell ref="B2:O3"/>
    <mergeCell ref="L15:L16"/>
    <mergeCell ref="M15:M16"/>
    <mergeCell ref="N15:N16"/>
    <mergeCell ref="O15:O16"/>
    <mergeCell ref="C6:E6"/>
    <mergeCell ref="F15:F16"/>
    <mergeCell ref="G15:G16"/>
    <mergeCell ref="I10:K10"/>
    <mergeCell ref="H15:K15"/>
  </mergeCells>
  <conditionalFormatting sqref="H17:H22">
    <cfRule type="expression" dxfId="8" priority="94">
      <formula>AND($J$11="PBV",$H17&gt;$N17)</formula>
    </cfRule>
    <cfRule type="expression" dxfId="7" priority="95">
      <formula>AND($J$11="PBRA",$H19&gt;$O19)</formula>
    </cfRule>
  </conditionalFormatting>
  <conditionalFormatting sqref="H24:K24">
    <cfRule type="expression" dxfId="6" priority="96">
      <formula>AND($J$11="PBRA",H24&gt;$O24)</formula>
    </cfRule>
    <cfRule type="expression" dxfId="5" priority="97">
      <formula>AND($J$11="PBV",H24&gt;$N24)</formula>
    </cfRule>
  </conditionalFormatting>
  <conditionalFormatting sqref="H17:O22">
    <cfRule type="expression" dxfId="4" priority="12">
      <formula>$G17=0</formula>
    </cfRule>
  </conditionalFormatting>
  <conditionalFormatting sqref="I17:K22 I24:K26">
    <cfRule type="expression" dxfId="3" priority="3">
      <formula>AND(($H$24&gt;$N$24))</formula>
    </cfRule>
  </conditionalFormatting>
  <conditionalFormatting sqref="J17:K22 J24:K26">
    <cfRule type="expression" dxfId="2" priority="81">
      <formula>$C$8="Small PHA"</formula>
    </cfRule>
  </conditionalFormatting>
  <conditionalFormatting sqref="N17:N22 N24">
    <cfRule type="expression" dxfId="1" priority="104">
      <formula>$J$11="PBRA"</formula>
    </cfRule>
  </conditionalFormatting>
  <conditionalFormatting sqref="O17:O22 O24">
    <cfRule type="expression" dxfId="0" priority="105">
      <formula>$J$11="PBV"</formula>
    </cfRule>
  </conditionalFormatting>
  <dataValidations count="6">
    <dataValidation type="list" allowBlank="1" showInputMessage="1" showErrorMessage="1" sqref="J11" xr:uid="{47314300-53BF-4DF0-8878-5CE7221086E1}">
      <formula1>$BH$17:$BH$18</formula1>
    </dataValidation>
    <dataValidation type="custom" allowBlank="1" showInputMessage="1" showErrorMessage="1" sqref="H17:K17" xr:uid="{E68ED88A-7E87-4A09-8007-700498F00103}">
      <formula1>L25</formula1>
    </dataValidation>
    <dataValidation type="list" allowBlank="1" showInputMessage="1" showErrorMessage="1" sqref="C6:E6" xr:uid="{36BE13B6-44ED-4348-8151-1ACA197AD188}">
      <formula1>$DM$6:$DM$6197</formula1>
    </dataValidation>
    <dataValidation type="custom" allowBlank="1" showInputMessage="1" showErrorMessage="1" sqref="H18:K18 H23:K23" xr:uid="{CB217423-C292-45D4-90C5-3E490ACE7320}">
      <formula1>L27</formula1>
    </dataValidation>
    <dataValidation type="custom" allowBlank="1" showInputMessage="1" showErrorMessage="1" sqref="H19:K22" xr:uid="{FC719079-77A8-429C-90DA-BE46E2AFDE76}">
      <formula1>L33</formula1>
    </dataValidation>
    <dataValidation type="list" allowBlank="1" showInputMessage="1" showErrorMessage="1" sqref="C11" xr:uid="{ED13B0F4-207F-48D5-9526-A3BE393113BC}">
      <formula1>$B$17:$B$252</formula1>
    </dataValidation>
  </dataValidations>
  <pageMargins left="0.25" right="0.25" top="0.75" bottom="0.75" header="0.3" footer="0.3"/>
  <pageSetup scale="63"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11A14-E676-453C-ADD3-033B787EAD5D}">
  <dimension ref="A1:AP6193"/>
  <sheetViews>
    <sheetView workbookViewId="0">
      <selection activeCell="AA6201" sqref="AA6201"/>
    </sheetView>
  </sheetViews>
  <sheetFormatPr defaultRowHeight="15" x14ac:dyDescent="0.25"/>
  <cols>
    <col min="1" max="1" width="13.7109375" customWidth="1"/>
    <col min="2" max="2" width="12" customWidth="1"/>
    <col min="3" max="3" width="13.7109375" customWidth="1"/>
    <col min="4" max="4" width="11.28515625" customWidth="1"/>
    <col min="5" max="5" width="7.42578125" customWidth="1"/>
    <col min="6" max="6" width="32.42578125" customWidth="1"/>
    <col min="7" max="7" width="16.140625" customWidth="1"/>
    <col min="8" max="12" width="7.140625" customWidth="1"/>
    <col min="13" max="13" width="7.7109375" customWidth="1"/>
    <col min="14" max="36" width="15.7109375" customWidth="1"/>
    <col min="37" max="42" width="21" customWidth="1"/>
  </cols>
  <sheetData>
    <row r="1" spans="1:42" x14ac:dyDescent="0.25">
      <c r="A1" s="92" t="s">
        <v>17186</v>
      </c>
      <c r="B1" s="93"/>
      <c r="C1" s="93"/>
      <c r="D1" s="93"/>
      <c r="E1" s="93"/>
      <c r="F1" s="94"/>
      <c r="G1" s="95" t="s">
        <v>11</v>
      </c>
      <c r="H1" s="96"/>
      <c r="I1" s="96"/>
      <c r="J1" s="96"/>
      <c r="K1" s="96"/>
      <c r="L1" s="96"/>
      <c r="M1" s="97"/>
      <c r="N1" s="104" t="s">
        <v>17187</v>
      </c>
      <c r="O1" s="105"/>
      <c r="P1" s="105"/>
      <c r="Q1" s="106"/>
      <c r="R1" s="106"/>
      <c r="S1" s="106"/>
      <c r="T1" s="106"/>
      <c r="U1" s="106"/>
      <c r="V1" s="107"/>
      <c r="W1" s="101" t="s">
        <v>17188</v>
      </c>
      <c r="X1" s="102"/>
      <c r="Y1" s="102"/>
      <c r="Z1" s="102"/>
      <c r="AA1" s="102"/>
      <c r="AB1" s="103"/>
      <c r="AC1" s="98" t="s">
        <v>17189</v>
      </c>
      <c r="AD1" s="99"/>
      <c r="AE1" s="99"/>
      <c r="AF1" s="99"/>
      <c r="AG1" s="99"/>
      <c r="AH1" s="99"/>
      <c r="AI1" s="99"/>
      <c r="AJ1" s="100"/>
      <c r="AK1" s="90" t="s">
        <v>17190</v>
      </c>
      <c r="AL1" s="91"/>
      <c r="AM1" s="90" t="s">
        <v>17191</v>
      </c>
      <c r="AN1" s="91"/>
      <c r="AO1" s="90" t="s">
        <v>17192</v>
      </c>
      <c r="AP1" s="91"/>
    </row>
    <row r="2" spans="1:42" ht="81.75" customHeight="1" x14ac:dyDescent="0.25">
      <c r="A2" s="43" t="s">
        <v>9</v>
      </c>
      <c r="B2" s="35" t="s">
        <v>7</v>
      </c>
      <c r="C2" s="35" t="s">
        <v>17193</v>
      </c>
      <c r="D2" s="35" t="s">
        <v>5</v>
      </c>
      <c r="E2" s="35" t="s">
        <v>6</v>
      </c>
      <c r="F2" s="35" t="s">
        <v>10</v>
      </c>
      <c r="G2" s="35" t="s">
        <v>11</v>
      </c>
      <c r="H2" s="35" t="s">
        <v>35</v>
      </c>
      <c r="I2" s="35" t="s">
        <v>36</v>
      </c>
      <c r="J2" s="35" t="s">
        <v>37</v>
      </c>
      <c r="K2" s="35" t="s">
        <v>38</v>
      </c>
      <c r="L2" s="35" t="s">
        <v>39</v>
      </c>
      <c r="M2" s="35" t="s">
        <v>17194</v>
      </c>
      <c r="N2" s="36" t="s">
        <v>17195</v>
      </c>
      <c r="O2" s="36" t="s">
        <v>17196</v>
      </c>
      <c r="P2" s="35" t="s">
        <v>17197</v>
      </c>
      <c r="Q2" s="37" t="s">
        <v>17198</v>
      </c>
      <c r="R2" s="38" t="s">
        <v>17199</v>
      </c>
      <c r="S2" s="39" t="s">
        <v>17200</v>
      </c>
      <c r="T2" s="37" t="s">
        <v>17201</v>
      </c>
      <c r="U2" s="40" t="s">
        <v>17202</v>
      </c>
      <c r="V2" s="41" t="s">
        <v>17203</v>
      </c>
      <c r="W2" s="35" t="s">
        <v>17204</v>
      </c>
      <c r="X2" s="35" t="s">
        <v>17205</v>
      </c>
      <c r="Y2" s="35" t="s">
        <v>17206</v>
      </c>
      <c r="Z2" s="35" t="s">
        <v>17207</v>
      </c>
      <c r="AA2" s="35" t="s">
        <v>17208</v>
      </c>
      <c r="AB2" s="35" t="s">
        <v>17209</v>
      </c>
      <c r="AC2" s="35" t="s">
        <v>17210</v>
      </c>
      <c r="AD2" s="35" t="s">
        <v>17211</v>
      </c>
      <c r="AE2" s="36" t="s">
        <v>17212</v>
      </c>
      <c r="AF2" s="36" t="s">
        <v>17213</v>
      </c>
      <c r="AG2" s="36" t="s">
        <v>17214</v>
      </c>
      <c r="AH2" s="36" t="s">
        <v>17215</v>
      </c>
      <c r="AI2" s="36" t="s">
        <v>17216</v>
      </c>
      <c r="AJ2" s="42" t="s">
        <v>17217</v>
      </c>
      <c r="AK2" s="15" t="s">
        <v>17218</v>
      </c>
      <c r="AL2" s="16" t="s">
        <v>17219</v>
      </c>
      <c r="AM2" s="15" t="s">
        <v>17220</v>
      </c>
      <c r="AN2" s="16" t="s">
        <v>17221</v>
      </c>
      <c r="AO2" s="15" t="s">
        <v>17222</v>
      </c>
      <c r="AP2" s="16" t="s">
        <v>17223</v>
      </c>
    </row>
    <row r="3" spans="1:42" x14ac:dyDescent="0.25">
      <c r="A3" s="2" t="s">
        <v>18</v>
      </c>
      <c r="B3" t="s">
        <v>17</v>
      </c>
      <c r="C3" t="s">
        <v>14</v>
      </c>
      <c r="D3" t="s">
        <v>15</v>
      </c>
      <c r="E3" s="3" t="s">
        <v>16</v>
      </c>
      <c r="F3" t="s">
        <v>19</v>
      </c>
      <c r="G3">
        <v>20</v>
      </c>
      <c r="H3">
        <v>0</v>
      </c>
      <c r="I3">
        <v>4</v>
      </c>
      <c r="J3">
        <v>4</v>
      </c>
      <c r="K3">
        <v>12</v>
      </c>
      <c r="L3">
        <v>0</v>
      </c>
      <c r="M3">
        <v>0</v>
      </c>
      <c r="N3" s="2">
        <v>293.84583333333336</v>
      </c>
      <c r="O3" s="2">
        <v>967.20706291666659</v>
      </c>
      <c r="P3" s="2">
        <v>492.77</v>
      </c>
      <c r="Q3" s="4">
        <v>1753.82289625</v>
      </c>
      <c r="R3" s="5">
        <v>5.0999999999999997E-2</v>
      </c>
      <c r="S3" s="6">
        <v>1843.2678639587498</v>
      </c>
      <c r="T3" s="4">
        <v>21.631578947368421</v>
      </c>
      <c r="U3" s="7">
        <v>1864.8994429061181</v>
      </c>
      <c r="V3" s="8">
        <v>1.405561835171931</v>
      </c>
      <c r="W3" s="7">
        <v>1104.4603194507131</v>
      </c>
      <c r="X3" s="7">
        <v>1178.0910074140941</v>
      </c>
      <c r="Y3" s="7">
        <v>1544.8551889675384</v>
      </c>
      <c r="Z3" s="7">
        <v>2164.4643744707059</v>
      </c>
      <c r="AA3" s="7">
        <v>2442.3160271627089</v>
      </c>
      <c r="AB3" s="7">
        <v>2809.0802087161537</v>
      </c>
      <c r="AC3" s="7">
        <v>1459.48</v>
      </c>
      <c r="AD3" s="7">
        <v>1592.1599999999999</v>
      </c>
      <c r="AE3" s="4">
        <v>795</v>
      </c>
      <c r="AF3" s="4">
        <v>848</v>
      </c>
      <c r="AG3" s="4">
        <v>1112</v>
      </c>
      <c r="AH3" s="4">
        <v>1558</v>
      </c>
      <c r="AI3" s="4">
        <v>1758</v>
      </c>
      <c r="AJ3" s="4">
        <v>2022</v>
      </c>
      <c r="AK3" s="18">
        <v>1551.9066259244935</v>
      </c>
      <c r="AL3" s="8">
        <v>1.185964881573607</v>
      </c>
      <c r="AM3" s="18">
        <v>1649.0270386025791</v>
      </c>
      <c r="AN3" s="8">
        <v>1.2591638661063818</v>
      </c>
      <c r="AO3" s="18">
        <v>1746.1474512806642</v>
      </c>
      <c r="AP3" s="8">
        <v>1.3323628506391563</v>
      </c>
    </row>
    <row r="4" spans="1:42" x14ac:dyDescent="0.25">
      <c r="A4" s="2" t="s">
        <v>23</v>
      </c>
      <c r="B4" t="s">
        <v>17</v>
      </c>
      <c r="C4" t="s">
        <v>14</v>
      </c>
      <c r="D4" t="s">
        <v>15</v>
      </c>
      <c r="E4" s="3" t="s">
        <v>16</v>
      </c>
      <c r="F4" t="s">
        <v>24</v>
      </c>
      <c r="G4">
        <v>16</v>
      </c>
      <c r="H4">
        <v>0</v>
      </c>
      <c r="I4">
        <v>0</v>
      </c>
      <c r="J4">
        <v>0</v>
      </c>
      <c r="K4">
        <v>16</v>
      </c>
      <c r="L4">
        <v>0</v>
      </c>
      <c r="M4">
        <v>0</v>
      </c>
      <c r="N4" s="2">
        <v>308.33333333333331</v>
      </c>
      <c r="O4" s="2">
        <v>853.53377839583334</v>
      </c>
      <c r="P4" s="2">
        <v>882.28</v>
      </c>
      <c r="Q4" s="4">
        <v>2044.1471117291667</v>
      </c>
      <c r="R4" s="5">
        <v>5.0999999999999997E-2</v>
      </c>
      <c r="S4" s="6">
        <v>2148.398614427354</v>
      </c>
      <c r="T4" s="4">
        <v>27.153846153846153</v>
      </c>
      <c r="U4" s="7">
        <v>2175.5524605812002</v>
      </c>
      <c r="V4" s="8">
        <v>1.116813378121766</v>
      </c>
      <c r="W4" s="7">
        <v>1145.8861192967252</v>
      </c>
      <c r="X4" s="7">
        <v>1252.8649004052741</v>
      </c>
      <c r="Y4" s="7">
        <v>1602.4759685641402</v>
      </c>
      <c r="Z4" s="7">
        <v>2148.398614427354</v>
      </c>
      <c r="AA4" s="7">
        <v>2533.3016516117204</v>
      </c>
      <c r="AB4" s="7">
        <v>2913.7931926678998</v>
      </c>
      <c r="AC4" s="7">
        <v>2142.8000000000002</v>
      </c>
      <c r="AD4" s="7">
        <v>2337.6</v>
      </c>
      <c r="AE4" s="4">
        <v>1039</v>
      </c>
      <c r="AF4" s="4">
        <v>1136</v>
      </c>
      <c r="AG4" s="4">
        <v>1453</v>
      </c>
      <c r="AH4" s="4">
        <v>1948</v>
      </c>
      <c r="AI4" s="4">
        <v>2297</v>
      </c>
      <c r="AJ4" s="4">
        <v>2642</v>
      </c>
      <c r="AK4" s="4">
        <v>2194.7382478771374</v>
      </c>
      <c r="AL4" s="8">
        <v>1.1406016909809977</v>
      </c>
      <c r="AM4" s="4">
        <v>2178.1883787879292</v>
      </c>
      <c r="AN4" s="8">
        <v>1.1321058649598437</v>
      </c>
      <c r="AO4" s="4">
        <v>2161.6385096987206</v>
      </c>
      <c r="AP4" s="8">
        <v>1.1236100389386894</v>
      </c>
    </row>
    <row r="5" spans="1:42" x14ac:dyDescent="0.25">
      <c r="A5" s="2" t="s">
        <v>25</v>
      </c>
      <c r="B5" t="s">
        <v>17</v>
      </c>
      <c r="C5" t="s">
        <v>14</v>
      </c>
      <c r="D5" t="s">
        <v>15</v>
      </c>
      <c r="E5" s="3" t="s">
        <v>16</v>
      </c>
      <c r="F5" t="s">
        <v>26</v>
      </c>
      <c r="G5">
        <v>32</v>
      </c>
      <c r="H5">
        <v>0</v>
      </c>
      <c r="I5">
        <v>32</v>
      </c>
      <c r="J5">
        <v>0</v>
      </c>
      <c r="K5">
        <v>0</v>
      </c>
      <c r="L5">
        <v>0</v>
      </c>
      <c r="M5">
        <v>0</v>
      </c>
      <c r="N5" s="2">
        <v>247.24739583333334</v>
      </c>
      <c r="O5" s="2">
        <v>693.95055242708315</v>
      </c>
      <c r="P5" s="2">
        <v>415.17</v>
      </c>
      <c r="Q5" s="4">
        <v>1356.3679482604166</v>
      </c>
      <c r="R5" s="5">
        <v>5.0999999999999997E-2</v>
      </c>
      <c r="S5" s="6">
        <v>1425.5427136216977</v>
      </c>
      <c r="T5" s="4">
        <v>73.53125</v>
      </c>
      <c r="U5" s="7">
        <v>1499.0739636216977</v>
      </c>
      <c r="V5" s="8">
        <v>1.4209231882670119</v>
      </c>
      <c r="W5" s="7">
        <v>1376.898602066834</v>
      </c>
      <c r="X5" s="7">
        <v>1425.5427136216977</v>
      </c>
      <c r="Y5" s="7">
        <v>1870.0958442203125</v>
      </c>
      <c r="Z5" s="7">
        <v>2620.0258973577934</v>
      </c>
      <c r="AA5" s="7">
        <v>3140.2476459306404</v>
      </c>
      <c r="AB5" s="7">
        <v>3611.8252829486237</v>
      </c>
      <c r="AC5" s="7">
        <v>1160.5</v>
      </c>
      <c r="AD5" s="7">
        <v>1266</v>
      </c>
      <c r="AE5" s="4">
        <v>1019</v>
      </c>
      <c r="AF5" s="4">
        <v>1055</v>
      </c>
      <c r="AG5" s="4">
        <v>1384</v>
      </c>
      <c r="AH5" s="4">
        <v>1939</v>
      </c>
      <c r="AI5" s="4">
        <v>2324</v>
      </c>
      <c r="AJ5" s="4">
        <v>2673</v>
      </c>
      <c r="AK5" s="4">
        <v>1189.4301793671002</v>
      </c>
      <c r="AL5" s="8">
        <v>1.1971198382626542</v>
      </c>
      <c r="AM5" s="4">
        <v>1265.3234939489353</v>
      </c>
      <c r="AN5" s="8">
        <v>1.2690566293354837</v>
      </c>
      <c r="AO5" s="4">
        <v>1349.6493990398628</v>
      </c>
      <c r="AP5" s="8">
        <v>1.3489863971941827</v>
      </c>
    </row>
    <row r="6" spans="1:42" x14ac:dyDescent="0.25">
      <c r="A6" s="2" t="s">
        <v>29</v>
      </c>
      <c r="B6" t="s">
        <v>17</v>
      </c>
      <c r="C6" t="s">
        <v>14</v>
      </c>
      <c r="D6" t="s">
        <v>15</v>
      </c>
      <c r="E6" s="3" t="s">
        <v>16</v>
      </c>
      <c r="F6" t="s">
        <v>30</v>
      </c>
      <c r="G6">
        <v>120</v>
      </c>
      <c r="H6">
        <v>0</v>
      </c>
      <c r="I6">
        <v>120</v>
      </c>
      <c r="J6">
        <v>0</v>
      </c>
      <c r="K6">
        <v>0</v>
      </c>
      <c r="L6">
        <v>0</v>
      </c>
      <c r="M6">
        <v>0</v>
      </c>
      <c r="N6" s="2">
        <v>245.2201388888889</v>
      </c>
      <c r="O6" s="2">
        <v>712.13569343055531</v>
      </c>
      <c r="P6" s="2">
        <v>462.77</v>
      </c>
      <c r="Q6" s="4">
        <v>1420.1258323194443</v>
      </c>
      <c r="R6" s="5">
        <v>5.0999999999999997E-2</v>
      </c>
      <c r="S6" s="6">
        <v>1492.5522497677359</v>
      </c>
      <c r="T6" s="4">
        <v>0</v>
      </c>
      <c r="U6" s="7">
        <v>1492.5522497677359</v>
      </c>
      <c r="V6" s="8">
        <v>1.2531924851114491</v>
      </c>
      <c r="W6" s="7">
        <v>1364.726616286368</v>
      </c>
      <c r="X6" s="7">
        <v>1492.5522497677359</v>
      </c>
      <c r="Y6" s="7">
        <v>1958.7398542291949</v>
      </c>
      <c r="Z6" s="7">
        <v>2744.4915423940733</v>
      </c>
      <c r="AA6" s="7">
        <v>3289.6302734175538</v>
      </c>
      <c r="AB6" s="7">
        <v>3783.3881125514649</v>
      </c>
      <c r="AC6" s="7">
        <v>1310.1000000000001</v>
      </c>
      <c r="AD6" s="7">
        <v>1429.2</v>
      </c>
      <c r="AE6" s="4">
        <v>1089</v>
      </c>
      <c r="AF6" s="4">
        <v>1191</v>
      </c>
      <c r="AG6" s="4">
        <v>1563</v>
      </c>
      <c r="AH6" s="4">
        <v>2190</v>
      </c>
      <c r="AI6" s="4">
        <v>2625</v>
      </c>
      <c r="AJ6" s="4">
        <v>3019</v>
      </c>
      <c r="AK6" s="4">
        <v>1389.6959932548989</v>
      </c>
      <c r="AL6" s="8">
        <v>1.1668312285935338</v>
      </c>
      <c r="AM6" s="4">
        <v>1423.9814120925112</v>
      </c>
      <c r="AN6" s="8">
        <v>1.1956183140995056</v>
      </c>
      <c r="AO6" s="4">
        <v>1458.2668309301234</v>
      </c>
      <c r="AP6" s="8">
        <v>1.2244053996054773</v>
      </c>
    </row>
    <row r="7" spans="1:42" x14ac:dyDescent="0.25">
      <c r="A7" s="29" t="s">
        <v>41</v>
      </c>
      <c r="B7" t="s">
        <v>17</v>
      </c>
      <c r="C7" t="s">
        <v>14</v>
      </c>
      <c r="D7" t="s">
        <v>15</v>
      </c>
      <c r="E7" s="3" t="s">
        <v>16</v>
      </c>
      <c r="F7" t="s">
        <v>42</v>
      </c>
      <c r="G7">
        <v>117</v>
      </c>
      <c r="H7">
        <v>0</v>
      </c>
      <c r="I7">
        <v>0</v>
      </c>
      <c r="J7">
        <v>0</v>
      </c>
      <c r="K7">
        <v>92</v>
      </c>
      <c r="L7">
        <v>20</v>
      </c>
      <c r="M7">
        <v>5</v>
      </c>
      <c r="N7" s="29">
        <v>186.41880341880344</v>
      </c>
      <c r="O7" s="29">
        <v>976.8425726096865</v>
      </c>
      <c r="P7" s="29">
        <v>1056.1300000000001</v>
      </c>
      <c r="Q7" s="18">
        <v>2219.39137602849</v>
      </c>
      <c r="R7" s="30">
        <v>5.0999999999999997E-2</v>
      </c>
      <c r="S7" s="31">
        <v>2332.5803362059428</v>
      </c>
      <c r="T7" s="18">
        <v>25.114285714285714</v>
      </c>
      <c r="U7" s="7">
        <v>2357.6946219202287</v>
      </c>
      <c r="V7" s="32">
        <v>1.0014422451912548</v>
      </c>
      <c r="W7" s="7">
        <v>1624.8707217245642</v>
      </c>
      <c r="X7" s="7">
        <v>1634.7784700277628</v>
      </c>
      <c r="Y7" s="7">
        <v>1882.4721776077267</v>
      </c>
      <c r="Z7" s="7">
        <v>2267.8835866021509</v>
      </c>
      <c r="AA7" s="7">
        <v>2495.761797575718</v>
      </c>
      <c r="AB7" s="7">
        <v>2870.2746834366235</v>
      </c>
      <c r="AC7" s="7">
        <v>2589.7290598290601</v>
      </c>
      <c r="AD7" s="7">
        <v>2825.1589743589743</v>
      </c>
      <c r="AE7" s="18">
        <v>1640</v>
      </c>
      <c r="AF7" s="18">
        <v>1650</v>
      </c>
      <c r="AG7" s="18">
        <v>1900</v>
      </c>
      <c r="AH7" s="18">
        <v>2289</v>
      </c>
      <c r="AI7" s="18">
        <v>2519</v>
      </c>
      <c r="AJ7" s="18">
        <v>2897</v>
      </c>
      <c r="AK7" s="18">
        <v>2587.3229622111289</v>
      </c>
      <c r="AL7" s="32">
        <v>1.1096454132184927</v>
      </c>
      <c r="AM7" s="18">
        <v>2502.4087535427334</v>
      </c>
      <c r="AN7" s="32">
        <v>1.0735776905427468</v>
      </c>
      <c r="AO7" s="18">
        <v>2417.4945448743383</v>
      </c>
      <c r="AP7" s="32">
        <v>1.037509967867001</v>
      </c>
    </row>
    <row r="8" spans="1:42" x14ac:dyDescent="0.25">
      <c r="A8" s="2" t="s">
        <v>44</v>
      </c>
      <c r="B8" t="s">
        <v>17</v>
      </c>
      <c r="C8" t="s">
        <v>14</v>
      </c>
      <c r="D8" t="s">
        <v>15</v>
      </c>
      <c r="E8" s="3" t="s">
        <v>16</v>
      </c>
      <c r="F8" t="s">
        <v>45</v>
      </c>
      <c r="G8">
        <v>33</v>
      </c>
      <c r="H8">
        <v>0</v>
      </c>
      <c r="I8">
        <v>0</v>
      </c>
      <c r="J8">
        <v>8</v>
      </c>
      <c r="K8">
        <v>20</v>
      </c>
      <c r="L8">
        <v>5</v>
      </c>
      <c r="M8">
        <v>0</v>
      </c>
      <c r="N8" s="2">
        <v>175.65909090909091</v>
      </c>
      <c r="O8" s="2">
        <v>586.10607399999981</v>
      </c>
      <c r="P8" s="2">
        <v>1131.33</v>
      </c>
      <c r="Q8" s="4">
        <v>1893.0951649090907</v>
      </c>
      <c r="R8" s="5">
        <v>5.0999999999999997E-2</v>
      </c>
      <c r="S8" s="6">
        <v>1989.6430183194543</v>
      </c>
      <c r="T8" s="4">
        <v>67.304347826086953</v>
      </c>
      <c r="U8" s="7">
        <v>2056.9473661455413</v>
      </c>
      <c r="V8" s="8">
        <v>1.0460505013453769</v>
      </c>
      <c r="W8" s="7">
        <v>1211.1523765489324</v>
      </c>
      <c r="X8" s="7">
        <v>1281.9800009085188</v>
      </c>
      <c r="Y8" s="7">
        <v>1494.462873987279</v>
      </c>
      <c r="Z8" s="7">
        <v>2094.474034633492</v>
      </c>
      <c r="AA8" s="7">
        <v>2362.6071839947845</v>
      </c>
      <c r="AB8" s="7">
        <v>2716.7453057927178</v>
      </c>
      <c r="AC8" s="7">
        <v>2163.0333333333338</v>
      </c>
      <c r="AD8" s="7">
        <v>2359.6727272727271</v>
      </c>
      <c r="AE8" s="4">
        <v>1197</v>
      </c>
      <c r="AF8" s="4">
        <v>1267</v>
      </c>
      <c r="AG8" s="4">
        <v>1477</v>
      </c>
      <c r="AH8" s="4">
        <v>2070</v>
      </c>
      <c r="AI8" s="4">
        <v>2335</v>
      </c>
      <c r="AJ8" s="4">
        <v>2685</v>
      </c>
      <c r="AK8" s="4">
        <v>2125.7818130967426</v>
      </c>
      <c r="AL8" s="8">
        <v>1.115283218172834</v>
      </c>
      <c r="AM8" s="4">
        <v>2078.8374011045744</v>
      </c>
      <c r="AN8" s="8">
        <v>1.0914098675426764</v>
      </c>
      <c r="AO8" s="4">
        <v>2031.892989112406</v>
      </c>
      <c r="AP8" s="8">
        <v>1.0675365169125188</v>
      </c>
    </row>
    <row r="9" spans="1:42" x14ac:dyDescent="0.25">
      <c r="A9" s="2" t="s">
        <v>46</v>
      </c>
      <c r="B9" t="s">
        <v>17</v>
      </c>
      <c r="C9" t="s">
        <v>14</v>
      </c>
      <c r="D9" t="s">
        <v>15</v>
      </c>
      <c r="E9" s="3" t="s">
        <v>16</v>
      </c>
      <c r="F9" t="s">
        <v>47</v>
      </c>
      <c r="G9">
        <v>7</v>
      </c>
      <c r="H9">
        <v>0</v>
      </c>
      <c r="I9">
        <v>0</v>
      </c>
      <c r="J9">
        <v>4</v>
      </c>
      <c r="K9">
        <v>3</v>
      </c>
      <c r="L9">
        <v>0</v>
      </c>
      <c r="M9">
        <v>0</v>
      </c>
      <c r="N9" s="2">
        <v>164.22619047619048</v>
      </c>
      <c r="O9" s="2">
        <v>647.22626500000001</v>
      </c>
      <c r="P9" s="2">
        <v>758.7</v>
      </c>
      <c r="Q9" s="4">
        <v>1570.1524554761904</v>
      </c>
      <c r="R9" s="5">
        <v>5.0999999999999997E-2</v>
      </c>
      <c r="S9" s="6">
        <v>1650.2302307054761</v>
      </c>
      <c r="T9" s="4">
        <v>32</v>
      </c>
      <c r="U9" s="7">
        <v>1682.2302307054761</v>
      </c>
      <c r="V9" s="8">
        <v>1.0102618063605295</v>
      </c>
      <c r="W9" s="7">
        <v>1029.6949612149047</v>
      </c>
      <c r="X9" s="7">
        <v>1125.8262521079225</v>
      </c>
      <c r="Y9" s="7">
        <v>1439.9872749232495</v>
      </c>
      <c r="Z9" s="7">
        <v>1930.5541717484446</v>
      </c>
      <c r="AA9" s="7">
        <v>2276.4286101161074</v>
      </c>
      <c r="AB9" s="7">
        <v>2618.3388715397282</v>
      </c>
      <c r="AC9" s="7">
        <v>1831.6571428571431</v>
      </c>
      <c r="AD9" s="7">
        <v>1998.1714285714284</v>
      </c>
      <c r="AE9" s="4">
        <v>1039</v>
      </c>
      <c r="AF9" s="4">
        <v>1136</v>
      </c>
      <c r="AG9" s="4">
        <v>1453</v>
      </c>
      <c r="AH9" s="4">
        <v>1948</v>
      </c>
      <c r="AI9" s="4">
        <v>2297</v>
      </c>
      <c r="AJ9" s="4">
        <v>2642</v>
      </c>
      <c r="AK9" s="4">
        <v>1817.4410847436395</v>
      </c>
      <c r="AL9" s="8">
        <v>1.110680129822021</v>
      </c>
      <c r="AM9" s="4">
        <v>1761.7041333975851</v>
      </c>
      <c r="AN9" s="8">
        <v>1.0772073553348573</v>
      </c>
      <c r="AO9" s="4">
        <v>1705.9671820515307</v>
      </c>
      <c r="AP9" s="8">
        <v>1.0437345808476934</v>
      </c>
    </row>
    <row r="10" spans="1:42" x14ac:dyDescent="0.25">
      <c r="A10" s="2" t="s">
        <v>48</v>
      </c>
      <c r="B10" t="s">
        <v>17</v>
      </c>
      <c r="C10" t="s">
        <v>14</v>
      </c>
      <c r="D10" t="s">
        <v>15</v>
      </c>
      <c r="E10" s="3" t="s">
        <v>16</v>
      </c>
      <c r="F10" t="s">
        <v>49</v>
      </c>
      <c r="G10">
        <v>40</v>
      </c>
      <c r="H10">
        <v>0</v>
      </c>
      <c r="I10">
        <v>10</v>
      </c>
      <c r="J10">
        <v>17</v>
      </c>
      <c r="K10">
        <v>10</v>
      </c>
      <c r="L10">
        <v>3</v>
      </c>
      <c r="M10">
        <v>0</v>
      </c>
      <c r="N10" s="2">
        <v>159.19374999999999</v>
      </c>
      <c r="O10" s="2">
        <v>710.70929166666667</v>
      </c>
      <c r="P10" s="2">
        <v>865.66</v>
      </c>
      <c r="Q10" s="4">
        <v>1735.5630416666668</v>
      </c>
      <c r="R10" s="5">
        <v>5.0999999999999997E-2</v>
      </c>
      <c r="S10" s="6">
        <v>1824.0767567916666</v>
      </c>
      <c r="T10" s="4">
        <v>14.974358974358974</v>
      </c>
      <c r="U10" s="7">
        <v>1839.0511157660255</v>
      </c>
      <c r="V10" s="8">
        <v>0.9639390495930108</v>
      </c>
      <c r="W10" s="7">
        <v>1223.7955021062103</v>
      </c>
      <c r="X10" s="7">
        <v>1359.5603156211182</v>
      </c>
      <c r="Y10" s="7">
        <v>1610.6907978000399</v>
      </c>
      <c r="Z10" s="7">
        <v>2115.5100204462701</v>
      </c>
      <c r="AA10" s="7">
        <v>2436.6794507258001</v>
      </c>
      <c r="AB10" s="7">
        <v>2802.2250389802198</v>
      </c>
      <c r="AC10" s="7">
        <v>2098.6350000000002</v>
      </c>
      <c r="AD10" s="7">
        <v>2289.4199999999996</v>
      </c>
      <c r="AE10" s="4">
        <v>1280</v>
      </c>
      <c r="AF10" s="4">
        <v>1422</v>
      </c>
      <c r="AG10" s="4">
        <v>1866</v>
      </c>
      <c r="AH10" s="4">
        <v>2295</v>
      </c>
      <c r="AI10" s="4">
        <v>2474</v>
      </c>
      <c r="AJ10" s="4">
        <v>2845</v>
      </c>
      <c r="AK10" s="4">
        <v>2097.5303797366187</v>
      </c>
      <c r="AL10" s="8">
        <v>1.1072698266168608</v>
      </c>
      <c r="AM10" s="4">
        <v>2006.3791720883014</v>
      </c>
      <c r="AN10" s="8">
        <v>1.059492900942244</v>
      </c>
      <c r="AO10" s="4">
        <v>1915.2279644399841</v>
      </c>
      <c r="AP10" s="8">
        <v>1.0117159752676275</v>
      </c>
    </row>
    <row r="11" spans="1:42" x14ac:dyDescent="0.25">
      <c r="A11" s="2" t="s">
        <v>58</v>
      </c>
      <c r="B11" t="s">
        <v>17</v>
      </c>
      <c r="C11" t="s">
        <v>14</v>
      </c>
      <c r="D11" t="s">
        <v>15</v>
      </c>
      <c r="E11" s="3" t="s">
        <v>16</v>
      </c>
      <c r="F11" t="s">
        <v>59</v>
      </c>
      <c r="G11">
        <v>178</v>
      </c>
      <c r="H11">
        <v>0</v>
      </c>
      <c r="I11">
        <v>0</v>
      </c>
      <c r="J11">
        <v>122</v>
      </c>
      <c r="K11">
        <v>55</v>
      </c>
      <c r="L11">
        <v>0</v>
      </c>
      <c r="M11">
        <v>1</v>
      </c>
      <c r="N11" s="2">
        <v>294.17462546816478</v>
      </c>
      <c r="O11" s="2">
        <v>687.08605588764021</v>
      </c>
      <c r="P11" s="2">
        <v>619.73</v>
      </c>
      <c r="Q11" s="4">
        <v>1600.990681355805</v>
      </c>
      <c r="R11" s="5">
        <v>5.0999999999999997E-2</v>
      </c>
      <c r="S11" s="6">
        <v>1682.6412061049509</v>
      </c>
      <c r="T11" s="4">
        <v>29.143712574850298</v>
      </c>
      <c r="U11" s="7">
        <v>1711.7849186798012</v>
      </c>
      <c r="V11" s="8">
        <v>0.96989611982939827</v>
      </c>
      <c r="W11" s="7">
        <v>1038.2344278263784</v>
      </c>
      <c r="X11" s="7">
        <v>1135.4795257495102</v>
      </c>
      <c r="Y11" s="7">
        <v>1592.1817407322101</v>
      </c>
      <c r="Z11" s="7">
        <v>2074.0199462137598</v>
      </c>
      <c r="AA11" s="7">
        <v>2383.6959851997799</v>
      </c>
      <c r="AB11" s="7">
        <v>2741.2296680948102</v>
      </c>
      <c r="AC11" s="7">
        <v>1941.4073033707866</v>
      </c>
      <c r="AD11" s="7">
        <v>2117.8988764044943</v>
      </c>
      <c r="AE11" s="4">
        <v>1089</v>
      </c>
      <c r="AF11" s="4">
        <v>1191</v>
      </c>
      <c r="AG11" s="4">
        <v>1563</v>
      </c>
      <c r="AH11" s="4">
        <v>2190</v>
      </c>
      <c r="AI11" s="4">
        <v>2625</v>
      </c>
      <c r="AJ11" s="4">
        <v>3019</v>
      </c>
      <c r="AK11" s="14">
        <v>1962.5499862863021</v>
      </c>
      <c r="AL11" s="8">
        <v>1.128492235989512</v>
      </c>
      <c r="AM11" s="4">
        <v>1868.0807729750961</v>
      </c>
      <c r="AN11" s="8">
        <v>1.0749660467854736</v>
      </c>
      <c r="AO11" s="4">
        <v>1775.3609895400234</v>
      </c>
      <c r="AP11" s="8">
        <v>1.0224310833074359</v>
      </c>
    </row>
    <row r="12" spans="1:42" x14ac:dyDescent="0.25">
      <c r="A12" s="2" t="s">
        <v>65</v>
      </c>
      <c r="B12" t="s">
        <v>17</v>
      </c>
      <c r="C12" t="s">
        <v>14</v>
      </c>
      <c r="D12" t="s">
        <v>15</v>
      </c>
      <c r="E12" s="3" t="s">
        <v>16</v>
      </c>
      <c r="F12" t="s">
        <v>66</v>
      </c>
      <c r="G12">
        <v>188</v>
      </c>
      <c r="H12">
        <v>9</v>
      </c>
      <c r="I12">
        <v>32</v>
      </c>
      <c r="J12">
        <v>79</v>
      </c>
      <c r="K12">
        <v>68</v>
      </c>
      <c r="L12">
        <v>0</v>
      </c>
      <c r="M12">
        <v>0</v>
      </c>
      <c r="N12" s="2">
        <v>295.26152482269504</v>
      </c>
      <c r="O12" s="2">
        <v>654.94650404078016</v>
      </c>
      <c r="P12" s="2">
        <v>627.35</v>
      </c>
      <c r="Q12" s="4">
        <v>1577.5580288634751</v>
      </c>
      <c r="R12" s="5">
        <v>5.0999999999999997E-2</v>
      </c>
      <c r="S12" s="6">
        <v>1658.0134883355122</v>
      </c>
      <c r="T12" s="4">
        <v>30.549707602339183</v>
      </c>
      <c r="U12" s="7">
        <v>1688.5631959378513</v>
      </c>
      <c r="V12" s="8">
        <v>0.99107077779749631</v>
      </c>
      <c r="W12" s="7">
        <v>1059.7496721735383</v>
      </c>
      <c r="X12" s="7">
        <v>1159.0099720465421</v>
      </c>
      <c r="Y12" s="7">
        <v>1573.67268366438</v>
      </c>
      <c r="Z12" s="7">
        <v>2032.5298719812599</v>
      </c>
      <c r="AA12" s="7">
        <v>2330.7125196737602</v>
      </c>
      <c r="AB12" s="7">
        <v>2680.2342972093902</v>
      </c>
      <c r="AC12" s="7">
        <v>1874.1542553191491</v>
      </c>
      <c r="AD12" s="7">
        <v>2044.5319148936169</v>
      </c>
      <c r="AE12" s="4">
        <v>1089</v>
      </c>
      <c r="AF12" s="4">
        <v>1191</v>
      </c>
      <c r="AG12" s="4">
        <v>1563</v>
      </c>
      <c r="AH12" s="4">
        <v>2190</v>
      </c>
      <c r="AI12" s="4">
        <v>2625</v>
      </c>
      <c r="AJ12" s="4">
        <v>3019</v>
      </c>
      <c r="AK12" s="4">
        <v>1898.6311346477132</v>
      </c>
      <c r="AL12" s="8">
        <v>1.1322968322656484</v>
      </c>
      <c r="AM12" s="4">
        <v>1817.4760705069116</v>
      </c>
      <c r="AN12" s="8">
        <v>1.0846643760249106</v>
      </c>
      <c r="AO12" s="4">
        <v>1737.7447794212119</v>
      </c>
      <c r="AP12" s="8">
        <v>1.0378675769112036</v>
      </c>
    </row>
    <row r="13" spans="1:42" x14ac:dyDescent="0.25">
      <c r="A13" s="2" t="s">
        <v>68</v>
      </c>
      <c r="B13" t="s">
        <v>17</v>
      </c>
      <c r="C13" t="s">
        <v>14</v>
      </c>
      <c r="D13" t="s">
        <v>15</v>
      </c>
      <c r="E13" s="3" t="s">
        <v>16</v>
      </c>
      <c r="F13" t="s">
        <v>69</v>
      </c>
      <c r="G13">
        <v>165</v>
      </c>
      <c r="H13">
        <v>0</v>
      </c>
      <c r="I13">
        <v>60</v>
      </c>
      <c r="J13">
        <v>4</v>
      </c>
      <c r="K13">
        <v>74</v>
      </c>
      <c r="L13">
        <v>23</v>
      </c>
      <c r="M13">
        <v>4</v>
      </c>
      <c r="N13" s="2">
        <v>202.7530303030303</v>
      </c>
      <c r="O13" s="2">
        <v>879.08045755555531</v>
      </c>
      <c r="P13" s="2">
        <v>599.39</v>
      </c>
      <c r="Q13" s="4">
        <v>1681.2234878585855</v>
      </c>
      <c r="R13" s="5">
        <v>5.0999999999999997E-2</v>
      </c>
      <c r="S13" s="6">
        <v>1766.9658857393733</v>
      </c>
      <c r="T13" s="4">
        <v>22.514492753623188</v>
      </c>
      <c r="U13" s="7">
        <v>1789.4803784929966</v>
      </c>
      <c r="V13" s="8">
        <v>0.8855014573745571</v>
      </c>
      <c r="W13" s="7">
        <v>1000.2683534881951</v>
      </c>
      <c r="X13" s="7">
        <v>1112.1864909414196</v>
      </c>
      <c r="Y13" s="7">
        <v>1555.1636265965501</v>
      </c>
      <c r="Z13" s="7">
        <v>1991.0397977487501</v>
      </c>
      <c r="AA13" s="7">
        <v>2277.72905414774</v>
      </c>
      <c r="AB13" s="7">
        <v>2619.2389263239802</v>
      </c>
      <c r="AC13" s="7">
        <v>2222.9533333333334</v>
      </c>
      <c r="AD13" s="7">
        <v>2425.04</v>
      </c>
      <c r="AE13" s="4">
        <v>1144</v>
      </c>
      <c r="AF13" s="4">
        <v>1272</v>
      </c>
      <c r="AG13" s="4">
        <v>1669</v>
      </c>
      <c r="AH13" s="4">
        <v>2339</v>
      </c>
      <c r="AI13" s="4">
        <v>2803</v>
      </c>
      <c r="AJ13" s="4">
        <v>3223</v>
      </c>
      <c r="AK13" s="4">
        <v>2206.3332668510729</v>
      </c>
      <c r="AL13" s="8">
        <v>1.1029167813832494</v>
      </c>
      <c r="AM13" s="4">
        <v>2060.8670393208481</v>
      </c>
      <c r="AN13" s="8">
        <v>1.030934680866858</v>
      </c>
      <c r="AO13" s="4">
        <v>1912.4321132695984</v>
      </c>
      <c r="AP13" s="8">
        <v>0.95748355789094863</v>
      </c>
    </row>
    <row r="14" spans="1:42" x14ac:dyDescent="0.25">
      <c r="A14" s="2" t="s">
        <v>70</v>
      </c>
      <c r="B14" t="s">
        <v>17</v>
      </c>
      <c r="C14" t="s">
        <v>14</v>
      </c>
      <c r="D14" t="s">
        <v>15</v>
      </c>
      <c r="E14" s="3" t="s">
        <v>16</v>
      </c>
      <c r="F14" t="s">
        <v>71</v>
      </c>
      <c r="G14">
        <v>207</v>
      </c>
      <c r="H14">
        <v>0</v>
      </c>
      <c r="I14">
        <v>85</v>
      </c>
      <c r="J14">
        <v>53</v>
      </c>
      <c r="K14">
        <v>50</v>
      </c>
      <c r="L14">
        <v>17</v>
      </c>
      <c r="M14">
        <v>2</v>
      </c>
      <c r="N14" s="2">
        <v>210.00764895330113</v>
      </c>
      <c r="O14" s="2">
        <v>673.29612639291463</v>
      </c>
      <c r="P14" s="2">
        <v>640.53</v>
      </c>
      <c r="Q14" s="4">
        <v>1523.8337753462156</v>
      </c>
      <c r="R14" s="5">
        <v>5.0999999999999997E-2</v>
      </c>
      <c r="S14" s="6">
        <v>1601.5492978888724</v>
      </c>
      <c r="T14" s="4">
        <v>15.345029239766081</v>
      </c>
      <c r="U14" s="7">
        <v>1616.8943271286385</v>
      </c>
      <c r="V14" s="8">
        <v>0.88457861430410045</v>
      </c>
      <c r="W14" s="7">
        <v>1053.1726621497055</v>
      </c>
      <c r="X14" s="7">
        <v>1170.5812617570771</v>
      </c>
      <c r="Y14" s="7">
        <v>1536.65456952873</v>
      </c>
      <c r="Z14" s="7">
        <v>1949.54972351624</v>
      </c>
      <c r="AA14" s="7">
        <v>2224.7455886217199</v>
      </c>
      <c r="AB14" s="7">
        <v>2558.2435554385602</v>
      </c>
      <c r="AC14" s="7">
        <v>2010.6565217391305</v>
      </c>
      <c r="AD14" s="7">
        <v>2193.4434782608696</v>
      </c>
      <c r="AE14" s="4">
        <v>1202</v>
      </c>
      <c r="AF14" s="4">
        <v>1336</v>
      </c>
      <c r="AG14" s="4">
        <v>1753</v>
      </c>
      <c r="AH14" s="4">
        <v>2456</v>
      </c>
      <c r="AI14" s="4">
        <v>2544</v>
      </c>
      <c r="AJ14" s="4">
        <v>2926</v>
      </c>
      <c r="AK14" s="4">
        <v>2007.8210746438879</v>
      </c>
      <c r="AL14" s="8">
        <v>1.1068438046032216</v>
      </c>
      <c r="AM14" s="4">
        <v>1872.3971490588829</v>
      </c>
      <c r="AN14" s="8">
        <v>1.0327554078368479</v>
      </c>
      <c r="AO14" s="4">
        <v>1736.9732234738776</v>
      </c>
      <c r="AP14" s="8">
        <v>0.95866701107047425</v>
      </c>
    </row>
    <row r="15" spans="1:42" x14ac:dyDescent="0.25">
      <c r="A15" s="2" t="s">
        <v>72</v>
      </c>
      <c r="B15" t="s">
        <v>17</v>
      </c>
      <c r="C15" t="s">
        <v>14</v>
      </c>
      <c r="D15" t="s">
        <v>15</v>
      </c>
      <c r="E15" s="3" t="s">
        <v>16</v>
      </c>
      <c r="F15" t="s">
        <v>73</v>
      </c>
      <c r="G15">
        <v>73</v>
      </c>
      <c r="H15">
        <v>0</v>
      </c>
      <c r="I15">
        <v>57</v>
      </c>
      <c r="J15">
        <v>0</v>
      </c>
      <c r="K15">
        <v>16</v>
      </c>
      <c r="L15">
        <v>0</v>
      </c>
      <c r="M15">
        <v>0</v>
      </c>
      <c r="N15" s="2">
        <v>254.03881278538813</v>
      </c>
      <c r="O15" s="2">
        <v>710.90270032420074</v>
      </c>
      <c r="P15" s="2">
        <v>546.63</v>
      </c>
      <c r="Q15" s="4">
        <v>1511.571513109589</v>
      </c>
      <c r="R15" s="5">
        <v>5.0999999999999997E-2</v>
      </c>
      <c r="S15" s="6">
        <v>1588.6616602781778</v>
      </c>
      <c r="T15" s="4">
        <v>4.7945205479452051</v>
      </c>
      <c r="U15" s="7">
        <v>1593.456180826123</v>
      </c>
      <c r="V15" s="8">
        <v>1.1515691323833503</v>
      </c>
      <c r="W15" s="7">
        <v>1211.2499283879524</v>
      </c>
      <c r="X15" s="7">
        <v>1345.5781194982753</v>
      </c>
      <c r="Y15" s="7">
        <v>1518.1455124608999</v>
      </c>
      <c r="Z15" s="7">
        <v>1908.0596492837401</v>
      </c>
      <c r="AA15" s="7">
        <v>2171.7621230957002</v>
      </c>
      <c r="AB15" s="7">
        <v>2497.2481845531502</v>
      </c>
      <c r="AC15" s="7">
        <v>1522.0986301369862</v>
      </c>
      <c r="AD15" s="7">
        <v>1660.4712328767121</v>
      </c>
      <c r="AE15" s="4">
        <v>1055</v>
      </c>
      <c r="AF15" s="4">
        <v>1172</v>
      </c>
      <c r="AG15" s="4">
        <v>1538</v>
      </c>
      <c r="AH15" s="4">
        <v>2138</v>
      </c>
      <c r="AI15" s="4">
        <v>2583</v>
      </c>
      <c r="AJ15" s="4">
        <v>2970</v>
      </c>
      <c r="AK15" s="4">
        <v>1588.0040282835971</v>
      </c>
      <c r="AL15" s="8">
        <v>1.1510938706757869</v>
      </c>
      <c r="AM15" s="14">
        <v>1588.2266114202243</v>
      </c>
      <c r="AN15" s="8">
        <v>1.1512547284845007</v>
      </c>
      <c r="AO15" s="4">
        <v>1588.4491945568516</v>
      </c>
      <c r="AP15" s="8">
        <v>1.1514155862932145</v>
      </c>
    </row>
    <row r="16" spans="1:42" x14ac:dyDescent="0.25">
      <c r="A16" s="2" t="s">
        <v>74</v>
      </c>
      <c r="B16" t="s">
        <v>17</v>
      </c>
      <c r="C16" t="s">
        <v>14</v>
      </c>
      <c r="D16" t="s">
        <v>15</v>
      </c>
      <c r="E16" s="3" t="s">
        <v>16</v>
      </c>
      <c r="F16" t="s">
        <v>75</v>
      </c>
      <c r="G16">
        <v>44</v>
      </c>
      <c r="H16">
        <v>0</v>
      </c>
      <c r="I16">
        <v>24</v>
      </c>
      <c r="J16">
        <v>8</v>
      </c>
      <c r="K16">
        <v>10</v>
      </c>
      <c r="L16">
        <v>2</v>
      </c>
      <c r="M16">
        <v>0</v>
      </c>
      <c r="N16" s="2">
        <v>195.01893939393938</v>
      </c>
      <c r="O16" s="2">
        <v>794.6441728787878</v>
      </c>
      <c r="P16" s="2">
        <v>519.9</v>
      </c>
      <c r="Q16" s="4">
        <v>1509.5631122727273</v>
      </c>
      <c r="R16" s="5">
        <v>5.0999999999999997E-2</v>
      </c>
      <c r="S16" s="6">
        <v>1586.5508309986362</v>
      </c>
      <c r="T16" s="4">
        <v>57.761904761904759</v>
      </c>
      <c r="U16" s="7">
        <v>1644.312735760541</v>
      </c>
      <c r="V16" s="8">
        <v>1.0646246265850055</v>
      </c>
      <c r="W16" s="7">
        <v>1076.5330339181421</v>
      </c>
      <c r="X16" s="7">
        <v>1281.9782693987038</v>
      </c>
      <c r="Y16" s="7">
        <v>1499.63645539307</v>
      </c>
      <c r="Z16" s="7">
        <v>1866.56957505123</v>
      </c>
      <c r="AA16" s="7">
        <v>2118.77865756968</v>
      </c>
      <c r="AB16" s="7">
        <v>2436.2528136677302</v>
      </c>
      <c r="AC16" s="7">
        <v>1698.95</v>
      </c>
      <c r="AD16" s="7">
        <v>1853.3999999999999</v>
      </c>
      <c r="AE16" s="4">
        <v>1048</v>
      </c>
      <c r="AF16" s="4">
        <v>1248</v>
      </c>
      <c r="AG16" s="4">
        <v>1498</v>
      </c>
      <c r="AH16" s="4">
        <v>2099</v>
      </c>
      <c r="AI16" s="4">
        <v>2516</v>
      </c>
      <c r="AJ16" s="4">
        <v>2893</v>
      </c>
      <c r="AK16" s="4">
        <v>1683.0311619115555</v>
      </c>
      <c r="AL16" s="8">
        <v>1.1270916585778312</v>
      </c>
      <c r="AM16" s="4">
        <v>1650.871051607249</v>
      </c>
      <c r="AN16" s="8">
        <v>1.1062693145802227</v>
      </c>
      <c r="AO16" s="4">
        <v>1618.7109413029427</v>
      </c>
      <c r="AP16" s="8">
        <v>1.0854469705826142</v>
      </c>
    </row>
    <row r="17" spans="1:42" x14ac:dyDescent="0.25">
      <c r="A17" s="2" t="s">
        <v>79</v>
      </c>
      <c r="B17" t="s">
        <v>78</v>
      </c>
      <c r="C17" t="s">
        <v>14</v>
      </c>
      <c r="D17" t="s">
        <v>76</v>
      </c>
      <c r="E17" s="3" t="s">
        <v>77</v>
      </c>
      <c r="F17" t="s">
        <v>80</v>
      </c>
      <c r="G17">
        <v>478</v>
      </c>
      <c r="H17">
        <v>0</v>
      </c>
      <c r="I17">
        <v>38</v>
      </c>
      <c r="J17">
        <v>382</v>
      </c>
      <c r="K17">
        <v>58</v>
      </c>
      <c r="L17">
        <v>0</v>
      </c>
      <c r="M17">
        <v>0</v>
      </c>
      <c r="N17" s="2">
        <v>288.77144351464432</v>
      </c>
      <c r="O17" s="2">
        <v>633.66908810878658</v>
      </c>
      <c r="P17" s="2">
        <v>163.81</v>
      </c>
      <c r="Q17" s="4">
        <v>1086.2505316234308</v>
      </c>
      <c r="R17" s="5">
        <v>5.2999999999999999E-2</v>
      </c>
      <c r="S17" s="6">
        <v>1143.8218097994725</v>
      </c>
      <c r="T17" s="4">
        <v>105.55133928571429</v>
      </c>
      <c r="U17" s="7">
        <v>1249.3731490851867</v>
      </c>
      <c r="V17" s="8">
        <v>0.96434628158945757</v>
      </c>
      <c r="W17" s="7">
        <v>881.10924207786388</v>
      </c>
      <c r="X17" s="7">
        <v>1010.0089909189142</v>
      </c>
      <c r="Y17" s="7">
        <v>1481.1273983252399</v>
      </c>
      <c r="Z17" s="7">
        <v>1825.0795008187299</v>
      </c>
      <c r="AA17" s="7">
        <v>2065.7951920436599</v>
      </c>
      <c r="AB17" s="7">
        <v>2375.2574427823101</v>
      </c>
      <c r="AC17" s="7">
        <v>1425.121338912134</v>
      </c>
      <c r="AD17" s="7">
        <v>1554.6778242677824</v>
      </c>
      <c r="AE17" s="4">
        <v>998</v>
      </c>
      <c r="AF17" s="4">
        <v>1144</v>
      </c>
      <c r="AG17" s="4">
        <v>1267</v>
      </c>
      <c r="AH17" s="4">
        <v>1583</v>
      </c>
      <c r="AI17" s="4">
        <v>1791</v>
      </c>
      <c r="AJ17" s="4">
        <v>2060</v>
      </c>
      <c r="AK17" s="4">
        <v>1374.1359440677995</v>
      </c>
      <c r="AL17" s="8">
        <v>1.1421174936102887</v>
      </c>
      <c r="AM17" s="4">
        <v>1297.0074898011972</v>
      </c>
      <c r="AN17" s="8">
        <v>1.0825848086544756</v>
      </c>
      <c r="AO17" s="4">
        <v>1220.4146498003349</v>
      </c>
      <c r="AP17" s="8">
        <v>1.0234655451219667</v>
      </c>
    </row>
    <row r="18" spans="1:42" x14ac:dyDescent="0.25">
      <c r="A18" s="2" t="s">
        <v>81</v>
      </c>
      <c r="B18" t="s">
        <v>78</v>
      </c>
      <c r="C18" t="s">
        <v>14</v>
      </c>
      <c r="D18" t="s">
        <v>76</v>
      </c>
      <c r="E18" s="3" t="s">
        <v>77</v>
      </c>
      <c r="F18" t="s">
        <v>82</v>
      </c>
      <c r="G18">
        <v>455</v>
      </c>
      <c r="H18">
        <v>0</v>
      </c>
      <c r="I18">
        <v>164</v>
      </c>
      <c r="J18">
        <v>199</v>
      </c>
      <c r="K18">
        <v>92</v>
      </c>
      <c r="L18">
        <v>0</v>
      </c>
      <c r="M18">
        <v>0</v>
      </c>
      <c r="N18" s="2">
        <v>280.41886446886446</v>
      </c>
      <c r="O18" s="2">
        <v>404.33058753846149</v>
      </c>
      <c r="P18" s="2">
        <v>165.06</v>
      </c>
      <c r="Q18" s="4">
        <v>849.80945200732594</v>
      </c>
      <c r="R18" s="5">
        <v>5.2999999999999999E-2</v>
      </c>
      <c r="S18" s="6">
        <v>894.84935296371418</v>
      </c>
      <c r="T18" s="4">
        <v>100.64705882352941</v>
      </c>
      <c r="U18" s="7">
        <v>995.49641178724357</v>
      </c>
      <c r="V18" s="8">
        <v>0.77376575649050761</v>
      </c>
      <c r="W18" s="7">
        <v>694.14512276073515</v>
      </c>
      <c r="X18" s="7">
        <v>795.69340725278664</v>
      </c>
      <c r="Y18" s="7">
        <v>1462.6183412574201</v>
      </c>
      <c r="Z18" s="7">
        <v>1783.58942658622</v>
      </c>
      <c r="AA18" s="7">
        <v>2012.8117265176299</v>
      </c>
      <c r="AB18" s="7">
        <v>2314.2620718969001</v>
      </c>
      <c r="AC18" s="7">
        <v>1415.2164835164838</v>
      </c>
      <c r="AD18" s="7">
        <v>1543.8725274725275</v>
      </c>
      <c r="AE18" s="4">
        <v>998</v>
      </c>
      <c r="AF18" s="4">
        <v>1144</v>
      </c>
      <c r="AG18" s="4">
        <v>1267</v>
      </c>
      <c r="AH18" s="4">
        <v>1583</v>
      </c>
      <c r="AI18" s="4">
        <v>1791</v>
      </c>
      <c r="AJ18" s="4">
        <v>2060</v>
      </c>
      <c r="AK18" s="4">
        <v>1342.2086734170869</v>
      </c>
      <c r="AL18" s="8">
        <v>1.1214830550312707</v>
      </c>
      <c r="AM18" s="4">
        <v>1193.4534959558189</v>
      </c>
      <c r="AN18" s="8">
        <v>1.0058606770323864</v>
      </c>
      <c r="AO18" s="4">
        <v>1043.6045304249824</v>
      </c>
      <c r="AP18" s="8">
        <v>0.88938813448939225</v>
      </c>
    </row>
    <row r="19" spans="1:42" x14ac:dyDescent="0.25">
      <c r="A19" s="2" t="s">
        <v>83</v>
      </c>
      <c r="B19" t="s">
        <v>78</v>
      </c>
      <c r="C19" t="s">
        <v>14</v>
      </c>
      <c r="D19" t="s">
        <v>76</v>
      </c>
      <c r="E19" s="3" t="s">
        <v>77</v>
      </c>
      <c r="F19" t="s">
        <v>84</v>
      </c>
      <c r="G19">
        <v>500</v>
      </c>
      <c r="H19">
        <v>0</v>
      </c>
      <c r="I19">
        <v>50</v>
      </c>
      <c r="J19">
        <v>201</v>
      </c>
      <c r="K19">
        <v>201</v>
      </c>
      <c r="L19">
        <v>40</v>
      </c>
      <c r="M19">
        <v>8</v>
      </c>
      <c r="N19" s="2">
        <v>312.78100000000001</v>
      </c>
      <c r="O19" s="2">
        <v>916.29603513333336</v>
      </c>
      <c r="P19" s="2">
        <v>116.25</v>
      </c>
      <c r="Q19" s="4">
        <v>1345.3270351333333</v>
      </c>
      <c r="R19" s="5">
        <v>5.2999999999999999E-2</v>
      </c>
      <c r="S19" s="6">
        <v>1416.6293679953999</v>
      </c>
      <c r="T19" s="4">
        <v>84.711934156378604</v>
      </c>
      <c r="U19" s="7">
        <v>1501.3413021517786</v>
      </c>
      <c r="V19" s="8">
        <v>1.0452548158178276</v>
      </c>
      <c r="W19" s="7">
        <v>984.30462791498451</v>
      </c>
      <c r="X19" s="7">
        <v>1128.3010965277979</v>
      </c>
      <c r="Y19" s="7">
        <v>1444.10928418959</v>
      </c>
      <c r="Z19" s="7">
        <v>1742.09935235372</v>
      </c>
      <c r="AA19" s="7">
        <v>1959.82826099161</v>
      </c>
      <c r="AB19" s="7">
        <v>2253.2667010114801</v>
      </c>
      <c r="AC19" s="7">
        <v>1579.9739999999999</v>
      </c>
      <c r="AD19" s="7">
        <v>1723.6079999999999</v>
      </c>
      <c r="AE19" s="4">
        <v>998</v>
      </c>
      <c r="AF19" s="4">
        <v>1144</v>
      </c>
      <c r="AG19" s="4">
        <v>1267</v>
      </c>
      <c r="AH19" s="4">
        <v>1583</v>
      </c>
      <c r="AI19" s="4">
        <v>1791</v>
      </c>
      <c r="AJ19" s="4">
        <v>2060</v>
      </c>
      <c r="AK19" s="4">
        <v>1565.6536464783492</v>
      </c>
      <c r="AL19" s="8">
        <v>1.1490076030986591</v>
      </c>
      <c r="AM19" s="4">
        <v>1515.9788869840327</v>
      </c>
      <c r="AN19" s="8">
        <v>1.1144233406717152</v>
      </c>
      <c r="AO19" s="4">
        <v>1466.3041274897164</v>
      </c>
      <c r="AP19" s="8">
        <v>1.0798390782447715</v>
      </c>
    </row>
    <row r="20" spans="1:42" x14ac:dyDescent="0.25">
      <c r="A20" s="2" t="s">
        <v>86</v>
      </c>
      <c r="B20" t="s">
        <v>78</v>
      </c>
      <c r="C20" t="s">
        <v>14</v>
      </c>
      <c r="D20" t="s">
        <v>76</v>
      </c>
      <c r="E20" s="3" t="s">
        <v>77</v>
      </c>
      <c r="F20" t="s">
        <v>87</v>
      </c>
      <c r="G20">
        <v>456</v>
      </c>
      <c r="H20">
        <v>16</v>
      </c>
      <c r="I20">
        <v>300</v>
      </c>
      <c r="J20">
        <v>100</v>
      </c>
      <c r="K20">
        <v>40</v>
      </c>
      <c r="L20">
        <v>0</v>
      </c>
      <c r="M20">
        <v>0</v>
      </c>
      <c r="N20" s="2">
        <v>267.63633040935673</v>
      </c>
      <c r="O20" s="2">
        <v>592.87171626608199</v>
      </c>
      <c r="P20" s="2">
        <v>145.65</v>
      </c>
      <c r="Q20" s="4">
        <v>1006.1580466754386</v>
      </c>
      <c r="R20" s="5">
        <v>5.2999999999999999E-2</v>
      </c>
      <c r="S20" s="6">
        <v>1059.4844231492368</v>
      </c>
      <c r="T20" s="4">
        <v>86.702349869451695</v>
      </c>
      <c r="U20" s="7">
        <v>1146.1867730186884</v>
      </c>
      <c r="V20" s="8">
        <v>0.95169808607712103</v>
      </c>
      <c r="W20" s="7">
        <v>877.94825663004258</v>
      </c>
      <c r="X20" s="7">
        <v>1006.3855767382453</v>
      </c>
      <c r="Y20" s="7">
        <v>1425.6002271217601</v>
      </c>
      <c r="Z20" s="7">
        <v>1700.6092781212101</v>
      </c>
      <c r="AA20" s="7">
        <v>1906.8447954655901</v>
      </c>
      <c r="AB20" s="7">
        <v>2192.2713301260601</v>
      </c>
      <c r="AC20" s="7">
        <v>1324.7956140350877</v>
      </c>
      <c r="AD20" s="7">
        <v>1445.2315789473685</v>
      </c>
      <c r="AE20" s="4">
        <v>998</v>
      </c>
      <c r="AF20" s="4">
        <v>1144</v>
      </c>
      <c r="AG20" s="4">
        <v>1267</v>
      </c>
      <c r="AH20" s="4">
        <v>1583</v>
      </c>
      <c r="AI20" s="4">
        <v>1791</v>
      </c>
      <c r="AJ20" s="4">
        <v>2060</v>
      </c>
      <c r="AK20" s="4">
        <v>1286.9705231105959</v>
      </c>
      <c r="AL20" s="8">
        <v>1.1405836072144724</v>
      </c>
      <c r="AM20" s="4">
        <v>1210.9568750747271</v>
      </c>
      <c r="AN20" s="8">
        <v>1.077468201371016</v>
      </c>
      <c r="AO20" s="4">
        <v>1134.9432270388584</v>
      </c>
      <c r="AP20" s="8">
        <v>1.0143527955275595</v>
      </c>
    </row>
    <row r="21" spans="1:42" x14ac:dyDescent="0.25">
      <c r="A21" s="2" t="s">
        <v>89</v>
      </c>
      <c r="B21" t="s">
        <v>78</v>
      </c>
      <c r="C21" t="s">
        <v>14</v>
      </c>
      <c r="D21" t="s">
        <v>76</v>
      </c>
      <c r="E21" s="3" t="s">
        <v>77</v>
      </c>
      <c r="F21" t="s">
        <v>90</v>
      </c>
      <c r="G21">
        <v>226</v>
      </c>
      <c r="H21">
        <v>0</v>
      </c>
      <c r="I21">
        <v>32</v>
      </c>
      <c r="J21">
        <v>2</v>
      </c>
      <c r="K21">
        <v>38</v>
      </c>
      <c r="L21">
        <v>108</v>
      </c>
      <c r="M21">
        <v>46</v>
      </c>
      <c r="N21" s="2">
        <v>348.33185840707966</v>
      </c>
      <c r="O21" s="2">
        <v>810.66458033775803</v>
      </c>
      <c r="P21" s="2">
        <v>141.02000000000001</v>
      </c>
      <c r="Q21" s="4">
        <v>1300.0164387448376</v>
      </c>
      <c r="R21" s="5">
        <v>5.2999999999999999E-2</v>
      </c>
      <c r="S21" s="6">
        <v>1368.9173099983138</v>
      </c>
      <c r="T21" s="4">
        <v>114.7860696517413</v>
      </c>
      <c r="U21" s="7">
        <v>1483.7033796500552</v>
      </c>
      <c r="V21" s="8">
        <v>0.86536983153088254</v>
      </c>
      <c r="W21" s="7">
        <v>796.82402740629209</v>
      </c>
      <c r="X21" s="7">
        <v>913.39347430140106</v>
      </c>
      <c r="Y21" s="7">
        <v>1407.09117005393</v>
      </c>
      <c r="Z21" s="7">
        <v>1659.11920388871</v>
      </c>
      <c r="AA21" s="7">
        <v>1853.8613299395699</v>
      </c>
      <c r="AB21" s="7">
        <v>2131.2759592406501</v>
      </c>
      <c r="AC21" s="7">
        <v>1885.9840707964602</v>
      </c>
      <c r="AD21" s="7">
        <v>2057.4371681415928</v>
      </c>
      <c r="AE21" s="4">
        <v>998</v>
      </c>
      <c r="AF21" s="4">
        <v>1144</v>
      </c>
      <c r="AG21" s="4">
        <v>1267</v>
      </c>
      <c r="AH21" s="4">
        <v>1583</v>
      </c>
      <c r="AI21" s="4">
        <v>1791</v>
      </c>
      <c r="AJ21" s="4">
        <v>2060</v>
      </c>
      <c r="AK21" s="4">
        <v>1817.2358849129562</v>
      </c>
      <c r="AL21" s="8">
        <v>1.1268515905988936</v>
      </c>
      <c r="AM21" s="4">
        <v>1667.0602046459824</v>
      </c>
      <c r="AN21" s="8">
        <v>1.0392616417485254</v>
      </c>
      <c r="AO21" s="4">
        <v>1516.8845243790086</v>
      </c>
      <c r="AP21" s="8">
        <v>0.95167169289815712</v>
      </c>
    </row>
    <row r="22" spans="1:42" x14ac:dyDescent="0.25">
      <c r="A22" s="2" t="s">
        <v>92</v>
      </c>
      <c r="B22" t="s">
        <v>78</v>
      </c>
      <c r="C22" t="s">
        <v>14</v>
      </c>
      <c r="D22" t="s">
        <v>76</v>
      </c>
      <c r="E22" s="3" t="s">
        <v>77</v>
      </c>
      <c r="F22" t="s">
        <v>93</v>
      </c>
      <c r="G22">
        <v>456</v>
      </c>
      <c r="H22">
        <v>0</v>
      </c>
      <c r="I22">
        <v>64</v>
      </c>
      <c r="J22">
        <v>163</v>
      </c>
      <c r="K22">
        <v>181</v>
      </c>
      <c r="L22">
        <v>48</v>
      </c>
      <c r="M22">
        <v>0</v>
      </c>
      <c r="N22" s="2">
        <v>313.53563596491227</v>
      </c>
      <c r="O22" s="2">
        <v>876.66351574780697</v>
      </c>
      <c r="P22" s="2">
        <v>92.29</v>
      </c>
      <c r="Q22" s="4">
        <v>1282.4891517127191</v>
      </c>
      <c r="R22" s="5">
        <v>5.2999999999999999E-2</v>
      </c>
      <c r="S22" s="6">
        <v>1350.4610767534932</v>
      </c>
      <c r="T22" s="4">
        <v>114.36941176470589</v>
      </c>
      <c r="U22" s="7">
        <v>1464.8304885181992</v>
      </c>
      <c r="V22" s="8">
        <v>1.0241245435097832</v>
      </c>
      <c r="W22" s="7">
        <v>942.27575402710966</v>
      </c>
      <c r="X22" s="7">
        <v>1080.1237100270675</v>
      </c>
      <c r="Y22" s="7">
        <v>1388.5821129861099</v>
      </c>
      <c r="Z22" s="7">
        <v>1617.6291296561999</v>
      </c>
      <c r="AA22" s="7">
        <v>1800.87786441354</v>
      </c>
      <c r="AB22" s="7">
        <v>2070.2805883552301</v>
      </c>
      <c r="AC22" s="7">
        <v>1573.3570175438599</v>
      </c>
      <c r="AD22" s="7">
        <v>1716.3894736842105</v>
      </c>
      <c r="AE22" s="4">
        <v>998</v>
      </c>
      <c r="AF22" s="4">
        <v>1144</v>
      </c>
      <c r="AG22" s="4">
        <v>1267</v>
      </c>
      <c r="AH22" s="4">
        <v>1583</v>
      </c>
      <c r="AI22" s="4">
        <v>1791</v>
      </c>
      <c r="AJ22" s="4">
        <v>2060</v>
      </c>
      <c r="AK22" s="4">
        <v>1526.4069515712317</v>
      </c>
      <c r="AL22" s="8">
        <v>1.1471356974573119</v>
      </c>
      <c r="AM22" s="4">
        <v>1467.6152812053044</v>
      </c>
      <c r="AN22" s="8">
        <v>1.106031970406552</v>
      </c>
      <c r="AO22" s="4">
        <v>1408.8236108393774</v>
      </c>
      <c r="AP22" s="8">
        <v>1.0649282433557925</v>
      </c>
    </row>
    <row r="23" spans="1:42" x14ac:dyDescent="0.25">
      <c r="A23" s="2" t="s">
        <v>94</v>
      </c>
      <c r="B23" t="s">
        <v>78</v>
      </c>
      <c r="C23" t="s">
        <v>14</v>
      </c>
      <c r="D23" t="s">
        <v>76</v>
      </c>
      <c r="E23" s="3" t="s">
        <v>77</v>
      </c>
      <c r="F23" t="s">
        <v>95</v>
      </c>
      <c r="G23">
        <v>394</v>
      </c>
      <c r="H23">
        <v>0</v>
      </c>
      <c r="I23">
        <v>54</v>
      </c>
      <c r="J23">
        <v>114</v>
      </c>
      <c r="K23">
        <v>126</v>
      </c>
      <c r="L23">
        <v>64</v>
      </c>
      <c r="M23">
        <v>36</v>
      </c>
      <c r="N23" s="2">
        <v>326.77241962774957</v>
      </c>
      <c r="O23" s="2">
        <v>859.63301193570237</v>
      </c>
      <c r="P23" s="2">
        <v>113.64</v>
      </c>
      <c r="Q23" s="4">
        <v>1300.045431563452</v>
      </c>
      <c r="R23" s="5">
        <v>5.2999999999999999E-2</v>
      </c>
      <c r="S23" s="6">
        <v>1368.9478394363148</v>
      </c>
      <c r="T23" s="4">
        <v>108.56551724137931</v>
      </c>
      <c r="U23" s="7">
        <v>1477.513356677694</v>
      </c>
      <c r="V23" s="8">
        <v>0.9792823397038829</v>
      </c>
      <c r="W23" s="7">
        <v>905.51145558364669</v>
      </c>
      <c r="X23" s="7">
        <v>1037.9810673223365</v>
      </c>
      <c r="Y23" s="7">
        <v>1370.07305591828</v>
      </c>
      <c r="Z23" s="7">
        <v>1576.1390554237</v>
      </c>
      <c r="AA23" s="7">
        <v>1747.8943988875201</v>
      </c>
      <c r="AB23" s="7">
        <v>2009.2852174698201</v>
      </c>
      <c r="AC23" s="7">
        <v>1659.6487309644672</v>
      </c>
      <c r="AD23" s="7">
        <v>1810.525888324873</v>
      </c>
      <c r="AE23" s="4">
        <v>998</v>
      </c>
      <c r="AF23" s="4">
        <v>1144</v>
      </c>
      <c r="AG23" s="4">
        <v>1267</v>
      </c>
      <c r="AH23" s="4">
        <v>1583</v>
      </c>
      <c r="AI23" s="4">
        <v>1791</v>
      </c>
      <c r="AJ23" s="4">
        <v>2060</v>
      </c>
      <c r="AK23" s="4">
        <v>1614.2093502100206</v>
      </c>
      <c r="AL23" s="8">
        <v>1.141839425921938</v>
      </c>
      <c r="AM23" s="4">
        <v>1532.4555132854521</v>
      </c>
      <c r="AN23" s="8">
        <v>1.0876537305159197</v>
      </c>
      <c r="AO23" s="4">
        <v>1450.7016763608833</v>
      </c>
      <c r="AP23" s="8">
        <v>1.0334680351099013</v>
      </c>
    </row>
    <row r="24" spans="1:42" x14ac:dyDescent="0.25">
      <c r="A24" s="2" t="s">
        <v>97</v>
      </c>
      <c r="B24" t="s">
        <v>78</v>
      </c>
      <c r="C24" t="s">
        <v>14</v>
      </c>
      <c r="D24" t="s">
        <v>76</v>
      </c>
      <c r="E24" s="3" t="s">
        <v>77</v>
      </c>
      <c r="F24" t="s">
        <v>98</v>
      </c>
      <c r="G24">
        <v>188</v>
      </c>
      <c r="H24">
        <v>0</v>
      </c>
      <c r="I24">
        <v>52</v>
      </c>
      <c r="J24">
        <v>59</v>
      </c>
      <c r="K24">
        <v>57</v>
      </c>
      <c r="L24">
        <v>10</v>
      </c>
      <c r="M24">
        <v>10</v>
      </c>
      <c r="N24" s="2">
        <v>314.80585106382978</v>
      </c>
      <c r="O24" s="2">
        <v>661.19866198404259</v>
      </c>
      <c r="P24" s="2">
        <v>218.28</v>
      </c>
      <c r="Q24" s="4">
        <v>1194.2845130478725</v>
      </c>
      <c r="R24" s="5">
        <v>5.2999999999999999E-2</v>
      </c>
      <c r="S24" s="6">
        <v>1257.5815922394097</v>
      </c>
      <c r="T24" s="4">
        <v>98.033149171270722</v>
      </c>
      <c r="U24" s="7">
        <v>1355.6147414106804</v>
      </c>
      <c r="V24" s="8">
        <v>0.96909891697989947</v>
      </c>
      <c r="W24" s="7">
        <v>897.21915820218499</v>
      </c>
      <c r="X24" s="7">
        <v>1028.4756683199396</v>
      </c>
      <c r="Y24" s="7">
        <v>1351.5639988504499</v>
      </c>
      <c r="Z24" s="7">
        <v>1534.6489811911899</v>
      </c>
      <c r="AA24" s="7">
        <v>1694.9109333614999</v>
      </c>
      <c r="AB24" s="7">
        <v>1948.2898465844</v>
      </c>
      <c r="AC24" s="7">
        <v>1538.7244680851065</v>
      </c>
      <c r="AD24" s="7">
        <v>1678.6085106382977</v>
      </c>
      <c r="AE24" s="4">
        <v>998</v>
      </c>
      <c r="AF24" s="4">
        <v>1144</v>
      </c>
      <c r="AG24" s="4">
        <v>1267</v>
      </c>
      <c r="AH24" s="4">
        <v>1583</v>
      </c>
      <c r="AI24" s="4">
        <v>1791</v>
      </c>
      <c r="AJ24" s="4">
        <v>2060</v>
      </c>
      <c r="AK24" s="4">
        <v>1500.8538990461977</v>
      </c>
      <c r="AL24" s="8">
        <v>1.1430088943915708</v>
      </c>
      <c r="AM24" s="4">
        <v>1418.803476040358</v>
      </c>
      <c r="AN24" s="8">
        <v>1.0843528665071609</v>
      </c>
      <c r="AO24" s="4">
        <v>1338.1925341398839</v>
      </c>
      <c r="AP24" s="8">
        <v>1.0267258917435302</v>
      </c>
    </row>
    <row r="25" spans="1:42" x14ac:dyDescent="0.25">
      <c r="A25" s="2" t="s">
        <v>99</v>
      </c>
      <c r="B25" t="s">
        <v>78</v>
      </c>
      <c r="C25" t="s">
        <v>14</v>
      </c>
      <c r="D25" t="s">
        <v>76</v>
      </c>
      <c r="E25" s="3" t="s">
        <v>77</v>
      </c>
      <c r="F25" t="s">
        <v>100</v>
      </c>
      <c r="G25">
        <v>271</v>
      </c>
      <c r="H25">
        <v>0</v>
      </c>
      <c r="I25">
        <v>39</v>
      </c>
      <c r="J25">
        <v>62</v>
      </c>
      <c r="K25">
        <v>94</v>
      </c>
      <c r="L25">
        <v>45</v>
      </c>
      <c r="M25">
        <v>31</v>
      </c>
      <c r="N25" s="2">
        <v>336.53536285362856</v>
      </c>
      <c r="O25" s="2">
        <v>759.29274066789674</v>
      </c>
      <c r="P25" s="2">
        <v>175.49</v>
      </c>
      <c r="Q25" s="4">
        <v>1271.3181035215252</v>
      </c>
      <c r="R25" s="5">
        <v>5.2999999999999999E-2</v>
      </c>
      <c r="S25" s="6">
        <v>1338.697963008166</v>
      </c>
      <c r="T25" s="4">
        <v>123.60096153846153</v>
      </c>
      <c r="U25" s="7">
        <v>1462.2989245466274</v>
      </c>
      <c r="V25" s="8">
        <v>0.95162659614322798</v>
      </c>
      <c r="W25" s="7">
        <v>869.447883252677</v>
      </c>
      <c r="X25" s="7">
        <v>996.64166176459162</v>
      </c>
      <c r="Y25" s="7">
        <v>1103.7980642095608</v>
      </c>
      <c r="Z25" s="7">
        <v>1379.0941875641158</v>
      </c>
      <c r="AA25" s="7">
        <v>1560.3017624304052</v>
      </c>
      <c r="AB25" s="7">
        <v>1794.6519433872891</v>
      </c>
      <c r="AC25" s="7">
        <v>1690.2940959409596</v>
      </c>
      <c r="AD25" s="7">
        <v>1843.9571955719557</v>
      </c>
      <c r="AE25" s="4">
        <v>998</v>
      </c>
      <c r="AF25" s="4">
        <v>1144</v>
      </c>
      <c r="AG25" s="4">
        <v>1267</v>
      </c>
      <c r="AH25" s="4">
        <v>1583</v>
      </c>
      <c r="AI25" s="4">
        <v>1791</v>
      </c>
      <c r="AJ25" s="4">
        <v>2060</v>
      </c>
      <c r="AK25" s="4">
        <v>1627.0237116467579</v>
      </c>
      <c r="AL25" s="8">
        <v>1.139261590706641</v>
      </c>
      <c r="AM25" s="4">
        <v>1530.9151287672273</v>
      </c>
      <c r="AN25" s="8">
        <v>1.0767165925188367</v>
      </c>
      <c r="AO25" s="4">
        <v>1434.8065458876965</v>
      </c>
      <c r="AP25" s="8">
        <v>1.0141715943310323</v>
      </c>
    </row>
    <row r="26" spans="1:42" x14ac:dyDescent="0.25">
      <c r="A26" s="2" t="s">
        <v>101</v>
      </c>
      <c r="B26" t="s">
        <v>78</v>
      </c>
      <c r="C26" t="s">
        <v>14</v>
      </c>
      <c r="D26" t="s">
        <v>76</v>
      </c>
      <c r="E26" s="3" t="s">
        <v>77</v>
      </c>
      <c r="F26" t="s">
        <v>102</v>
      </c>
      <c r="G26">
        <v>227</v>
      </c>
      <c r="H26">
        <v>0</v>
      </c>
      <c r="I26">
        <v>50</v>
      </c>
      <c r="J26">
        <v>77</v>
      </c>
      <c r="K26">
        <v>83</v>
      </c>
      <c r="L26">
        <v>12</v>
      </c>
      <c r="M26">
        <v>5</v>
      </c>
      <c r="N26" s="2">
        <v>322.38619676945672</v>
      </c>
      <c r="O26" s="2">
        <v>645.48984698972106</v>
      </c>
      <c r="P26" s="2">
        <v>204.71</v>
      </c>
      <c r="Q26" s="4">
        <v>1172.5860437591778</v>
      </c>
      <c r="R26" s="5">
        <v>5.2999999999999999E-2</v>
      </c>
      <c r="S26" s="6">
        <v>1234.733104078414</v>
      </c>
      <c r="T26" s="4">
        <v>91.015706806282722</v>
      </c>
      <c r="U26" s="7">
        <v>1325.7488108846967</v>
      </c>
      <c r="V26" s="8">
        <v>0.94654645552879846</v>
      </c>
      <c r="W26" s="7">
        <v>879.80073534801636</v>
      </c>
      <c r="X26" s="7">
        <v>1008.5090593568444</v>
      </c>
      <c r="Y26" s="7">
        <v>1116.9414145149667</v>
      </c>
      <c r="Z26" s="7">
        <v>1395.5155952464029</v>
      </c>
      <c r="AA26" s="7">
        <v>1578.880878765829</v>
      </c>
      <c r="AB26" s="7">
        <v>1816.0215579327792</v>
      </c>
      <c r="AC26" s="7">
        <v>1540.6784140969164</v>
      </c>
      <c r="AD26" s="7">
        <v>1680.7400881057267</v>
      </c>
      <c r="AE26" s="4">
        <v>998</v>
      </c>
      <c r="AF26" s="4">
        <v>1144</v>
      </c>
      <c r="AG26" s="4">
        <v>1267</v>
      </c>
      <c r="AH26" s="4">
        <v>1583</v>
      </c>
      <c r="AI26" s="4">
        <v>1791</v>
      </c>
      <c r="AJ26" s="4">
        <v>2060</v>
      </c>
      <c r="AK26" s="4">
        <v>1508.4252384187168</v>
      </c>
      <c r="AL26" s="8">
        <v>1.141954754249465</v>
      </c>
      <c r="AM26" s="4">
        <v>1417.1945269719495</v>
      </c>
      <c r="AN26" s="8">
        <v>1.0768186546759095</v>
      </c>
      <c r="AO26" s="4">
        <v>1325.9638155251819</v>
      </c>
      <c r="AP26" s="8">
        <v>1.0116825551023541</v>
      </c>
    </row>
    <row r="27" spans="1:42" x14ac:dyDescent="0.25">
      <c r="A27" s="2" t="s">
        <v>103</v>
      </c>
      <c r="B27" t="s">
        <v>78</v>
      </c>
      <c r="C27" t="s">
        <v>14</v>
      </c>
      <c r="D27" t="s">
        <v>76</v>
      </c>
      <c r="E27" s="3" t="s">
        <v>77</v>
      </c>
      <c r="F27" t="s">
        <v>104</v>
      </c>
      <c r="G27">
        <v>231</v>
      </c>
      <c r="H27">
        <v>0</v>
      </c>
      <c r="I27">
        <v>68</v>
      </c>
      <c r="J27">
        <v>64</v>
      </c>
      <c r="K27">
        <v>66</v>
      </c>
      <c r="L27">
        <v>20</v>
      </c>
      <c r="M27">
        <v>13</v>
      </c>
      <c r="N27" s="2">
        <v>320.64935064935065</v>
      </c>
      <c r="O27" s="2">
        <v>685.74302885569989</v>
      </c>
      <c r="P27" s="2">
        <v>144.82</v>
      </c>
      <c r="Q27" s="4">
        <v>1151.2123795050504</v>
      </c>
      <c r="R27" s="5">
        <v>5.2999999999999999E-2</v>
      </c>
      <c r="S27" s="6">
        <v>1212.2266356188179</v>
      </c>
      <c r="T27" s="4">
        <v>103.89247311827957</v>
      </c>
      <c r="U27" s="7">
        <v>1316.1191087370976</v>
      </c>
      <c r="V27" s="8">
        <v>0.93270763140732715</v>
      </c>
      <c r="W27" s="7">
        <v>857.36292443287493</v>
      </c>
      <c r="X27" s="7">
        <v>982.78876307736368</v>
      </c>
      <c r="Y27" s="7">
        <v>1088.4557367299124</v>
      </c>
      <c r="Z27" s="7">
        <v>1359.9253600974359</v>
      </c>
      <c r="AA27" s="7">
        <v>1538.6142261115019</v>
      </c>
      <c r="AB27" s="7">
        <v>1769.7070384085393</v>
      </c>
      <c r="AC27" s="7">
        <v>1552.1809523809525</v>
      </c>
      <c r="AD27" s="7">
        <v>1693.2883116883115</v>
      </c>
      <c r="AE27" s="4">
        <v>998</v>
      </c>
      <c r="AF27" s="4">
        <v>1144</v>
      </c>
      <c r="AG27" s="4">
        <v>1267</v>
      </c>
      <c r="AH27" s="4">
        <v>1583</v>
      </c>
      <c r="AI27" s="4">
        <v>1791</v>
      </c>
      <c r="AJ27" s="4">
        <v>2060</v>
      </c>
      <c r="AK27" s="4">
        <v>1503.6387232178736</v>
      </c>
      <c r="AL27" s="8">
        <v>1.139225625245128</v>
      </c>
      <c r="AM27" s="4">
        <v>1406.5013606848549</v>
      </c>
      <c r="AN27" s="8">
        <v>1.070386293965861</v>
      </c>
      <c r="AO27" s="4">
        <v>1309.3639981518363</v>
      </c>
      <c r="AP27" s="8">
        <v>1.001546962686594</v>
      </c>
    </row>
    <row r="28" spans="1:42" x14ac:dyDescent="0.25">
      <c r="A28" s="2" t="s">
        <v>106</v>
      </c>
      <c r="B28" t="s">
        <v>78</v>
      </c>
      <c r="C28" t="s">
        <v>14</v>
      </c>
      <c r="D28" t="s">
        <v>76</v>
      </c>
      <c r="E28" s="3" t="s">
        <v>77</v>
      </c>
      <c r="F28" t="s">
        <v>107</v>
      </c>
      <c r="G28">
        <v>118</v>
      </c>
      <c r="H28">
        <v>0</v>
      </c>
      <c r="I28">
        <v>4</v>
      </c>
      <c r="J28">
        <v>12</v>
      </c>
      <c r="K28">
        <v>55</v>
      </c>
      <c r="L28">
        <v>39</v>
      </c>
      <c r="M28">
        <v>8</v>
      </c>
      <c r="N28" s="2">
        <v>356.08192090395482</v>
      </c>
      <c r="O28" s="2">
        <v>923.42566946610179</v>
      </c>
      <c r="P28" s="2">
        <v>58.01</v>
      </c>
      <c r="Q28" s="4">
        <v>1337.5175903700567</v>
      </c>
      <c r="R28" s="5">
        <v>5.2999999999999999E-2</v>
      </c>
      <c r="S28" s="6">
        <v>1408.4060226596696</v>
      </c>
      <c r="T28" s="4">
        <v>206.86666666666667</v>
      </c>
      <c r="U28" s="7">
        <v>1615.2726893263361</v>
      </c>
      <c r="V28" s="8">
        <v>0.98668649683967646</v>
      </c>
      <c r="W28" s="7">
        <v>858.60171064684357</v>
      </c>
      <c r="X28" s="7">
        <v>984.20877452904722</v>
      </c>
      <c r="Y28" s="7">
        <v>1090.0284242380269</v>
      </c>
      <c r="Z28" s="7">
        <v>1361.8902885310156</v>
      </c>
      <c r="AA28" s="7">
        <v>1540.8373384453878</v>
      </c>
      <c r="AB28" s="7">
        <v>1772.2640520365708</v>
      </c>
      <c r="AC28" s="7">
        <v>1800.7745762711868</v>
      </c>
      <c r="AD28" s="7">
        <v>1964.4813559322033</v>
      </c>
      <c r="AE28" s="4">
        <v>998</v>
      </c>
      <c r="AF28" s="4">
        <v>1144</v>
      </c>
      <c r="AG28" s="4">
        <v>1267</v>
      </c>
      <c r="AH28" s="4">
        <v>1583</v>
      </c>
      <c r="AI28" s="4">
        <v>1791</v>
      </c>
      <c r="AJ28" s="4">
        <v>2060</v>
      </c>
      <c r="AK28" s="4">
        <v>1663.9638679323302</v>
      </c>
      <c r="AL28" s="8">
        <v>1.1427935596026466</v>
      </c>
      <c r="AM28" s="4">
        <v>1577.17063746237</v>
      </c>
      <c r="AN28" s="8">
        <v>1.0897760665888077</v>
      </c>
      <c r="AO28" s="4">
        <v>1492.7883300610197</v>
      </c>
      <c r="AP28" s="8">
        <v>1.0382312817142421</v>
      </c>
    </row>
    <row r="29" spans="1:42" x14ac:dyDescent="0.25">
      <c r="A29" s="2" t="s">
        <v>109</v>
      </c>
      <c r="B29" t="s">
        <v>78</v>
      </c>
      <c r="C29" t="s">
        <v>14</v>
      </c>
      <c r="D29" t="s">
        <v>76</v>
      </c>
      <c r="E29" s="3" t="s">
        <v>77</v>
      </c>
      <c r="F29" t="s">
        <v>110</v>
      </c>
      <c r="G29">
        <v>87</v>
      </c>
      <c r="H29">
        <v>0</v>
      </c>
      <c r="I29">
        <v>28</v>
      </c>
      <c r="J29">
        <v>39</v>
      </c>
      <c r="K29">
        <v>19</v>
      </c>
      <c r="L29">
        <v>1</v>
      </c>
      <c r="M29">
        <v>0</v>
      </c>
      <c r="N29" s="2">
        <v>167.79885057471265</v>
      </c>
      <c r="O29" s="2">
        <v>662.09719037547904</v>
      </c>
      <c r="P29" s="2">
        <v>209.85</v>
      </c>
      <c r="Q29" s="4">
        <v>1039.7460409501916</v>
      </c>
      <c r="R29" s="5">
        <v>5.2999999999999999E-2</v>
      </c>
      <c r="S29" s="6">
        <v>1094.8525811205518</v>
      </c>
      <c r="T29" s="4">
        <v>283.49397590361446</v>
      </c>
      <c r="U29" s="7">
        <v>1378.3465570241663</v>
      </c>
      <c r="V29" s="8">
        <v>1.0582735472637954</v>
      </c>
      <c r="W29" s="7">
        <v>838.92995691909164</v>
      </c>
      <c r="X29" s="7">
        <v>961.65918909362813</v>
      </c>
      <c r="Y29" s="7">
        <v>1065.0543641447787</v>
      </c>
      <c r="Z29" s="7">
        <v>1330.6874967965152</v>
      </c>
      <c r="AA29" s="7">
        <v>1505.5346220862657</v>
      </c>
      <c r="AB29" s="7">
        <v>1731.6590293119525</v>
      </c>
      <c r="AC29" s="7">
        <v>1432.6931034482761</v>
      </c>
      <c r="AD29" s="7">
        <v>1562.9379310344827</v>
      </c>
      <c r="AE29" s="4">
        <v>998</v>
      </c>
      <c r="AF29" s="4">
        <v>1144</v>
      </c>
      <c r="AG29" s="4">
        <v>1267</v>
      </c>
      <c r="AH29" s="4">
        <v>1583</v>
      </c>
      <c r="AI29" s="4">
        <v>1791</v>
      </c>
      <c r="AJ29" s="4">
        <v>2060</v>
      </c>
      <c r="AK29" s="4">
        <v>1185.3979083582992</v>
      </c>
      <c r="AL29" s="8">
        <v>1.127792873993156</v>
      </c>
      <c r="AM29" s="4">
        <v>1155.2161326123835</v>
      </c>
      <c r="AN29" s="8">
        <v>1.1046197650833691</v>
      </c>
      <c r="AO29" s="4">
        <v>1125.0343568664675</v>
      </c>
      <c r="AP29" s="8">
        <v>1.0814466561735823</v>
      </c>
    </row>
    <row r="30" spans="1:42" x14ac:dyDescent="0.25">
      <c r="A30" s="2" t="s">
        <v>112</v>
      </c>
      <c r="B30" t="s">
        <v>78</v>
      </c>
      <c r="C30" t="s">
        <v>14</v>
      </c>
      <c r="D30" t="s">
        <v>76</v>
      </c>
      <c r="E30" s="3" t="s">
        <v>77</v>
      </c>
      <c r="F30" t="s">
        <v>113</v>
      </c>
      <c r="G30">
        <v>85</v>
      </c>
      <c r="H30">
        <v>0</v>
      </c>
      <c r="I30">
        <v>22</v>
      </c>
      <c r="J30">
        <v>41</v>
      </c>
      <c r="K30">
        <v>22</v>
      </c>
      <c r="L30">
        <v>0</v>
      </c>
      <c r="M30">
        <v>0</v>
      </c>
      <c r="N30" s="2">
        <v>169.93137254901961</v>
      </c>
      <c r="O30" s="2">
        <v>478.1197115882353</v>
      </c>
      <c r="P30" s="2">
        <v>175.45</v>
      </c>
      <c r="Q30" s="4">
        <v>823.50108413725502</v>
      </c>
      <c r="R30" s="5">
        <v>5.2999999999999999E-2</v>
      </c>
      <c r="S30" s="6">
        <v>867.14664159652943</v>
      </c>
      <c r="T30" s="4">
        <v>287.88311688311688</v>
      </c>
      <c r="U30" s="7">
        <v>1155.0297584796463</v>
      </c>
      <c r="V30" s="8">
        <v>0.87704710044371526</v>
      </c>
      <c r="W30" s="7">
        <v>657.13232512335594</v>
      </c>
      <c r="X30" s="7">
        <v>753.26591176464854</v>
      </c>
      <c r="Y30" s="7">
        <v>834.25516626381966</v>
      </c>
      <c r="Z30" s="7">
        <v>1042.3251209120967</v>
      </c>
      <c r="AA30" s="7">
        <v>1179.28255941476</v>
      </c>
      <c r="AB30" s="7">
        <v>1356.4054005552237</v>
      </c>
      <c r="AC30" s="7">
        <v>1448.6482352941177</v>
      </c>
      <c r="AD30" s="7">
        <v>1580.3435294117646</v>
      </c>
      <c r="AE30" s="4">
        <v>998</v>
      </c>
      <c r="AF30" s="4">
        <v>1144</v>
      </c>
      <c r="AG30" s="4">
        <v>1267</v>
      </c>
      <c r="AH30" s="4">
        <v>1583</v>
      </c>
      <c r="AI30" s="4">
        <v>1791</v>
      </c>
      <c r="AJ30" s="4">
        <v>2060</v>
      </c>
      <c r="AK30" s="4">
        <v>1171.9134495010028</v>
      </c>
      <c r="AL30" s="8">
        <v>1.1084652463587976</v>
      </c>
      <c r="AM30" s="4">
        <v>1071.6612100587417</v>
      </c>
      <c r="AN30" s="8">
        <v>1.0323408562551522</v>
      </c>
      <c r="AO30" s="4">
        <v>967.39888103879036</v>
      </c>
      <c r="AP30" s="8">
        <v>0.95317149054736083</v>
      </c>
    </row>
    <row r="31" spans="1:42" x14ac:dyDescent="0.25">
      <c r="A31" s="2" t="s">
        <v>114</v>
      </c>
      <c r="B31" t="s">
        <v>78</v>
      </c>
      <c r="C31" t="s">
        <v>14</v>
      </c>
      <c r="D31" t="s">
        <v>76</v>
      </c>
      <c r="E31" s="3" t="s">
        <v>77</v>
      </c>
      <c r="F31" t="s">
        <v>115</v>
      </c>
      <c r="G31">
        <v>67</v>
      </c>
      <c r="H31">
        <v>0</v>
      </c>
      <c r="I31">
        <v>62</v>
      </c>
      <c r="J31">
        <v>5</v>
      </c>
      <c r="K31">
        <v>0</v>
      </c>
      <c r="L31">
        <v>0</v>
      </c>
      <c r="M31">
        <v>0</v>
      </c>
      <c r="N31" s="2">
        <v>141.34950248756221</v>
      </c>
      <c r="O31" s="2">
        <v>367.61129200497521</v>
      </c>
      <c r="P31" s="2">
        <v>291.41000000000003</v>
      </c>
      <c r="Q31" s="4">
        <v>800.37079449253747</v>
      </c>
      <c r="R31" s="5">
        <v>5.2999999999999999E-2</v>
      </c>
      <c r="S31" s="6">
        <v>842.79044660064187</v>
      </c>
      <c r="T31" s="4">
        <v>114.05970149253731</v>
      </c>
      <c r="U31" s="7">
        <v>956.8501480931792</v>
      </c>
      <c r="V31" s="8">
        <v>0.82974981455862462</v>
      </c>
      <c r="W31" s="7">
        <v>729.37921129646168</v>
      </c>
      <c r="X31" s="7">
        <v>836.08198168652518</v>
      </c>
      <c r="Y31" s="7">
        <v>925.97541153568829</v>
      </c>
      <c r="Z31" s="7">
        <v>1156.9211337497984</v>
      </c>
      <c r="AA31" s="7">
        <v>1308.9360395109848</v>
      </c>
      <c r="AB31" s="7">
        <v>1505.5322397502114</v>
      </c>
      <c r="AC31" s="7">
        <v>1268.4970149253732</v>
      </c>
      <c r="AD31" s="7">
        <v>1383.8149253731342</v>
      </c>
      <c r="AE31" s="4">
        <v>998</v>
      </c>
      <c r="AF31" s="4">
        <v>1144</v>
      </c>
      <c r="AG31" s="4">
        <v>1267</v>
      </c>
      <c r="AH31" s="4">
        <v>1583</v>
      </c>
      <c r="AI31" s="4">
        <v>1791</v>
      </c>
      <c r="AJ31" s="4">
        <v>2060</v>
      </c>
      <c r="AK31" s="4">
        <v>1157.065560947472</v>
      </c>
      <c r="AL31" s="8">
        <v>1.1022791321004961</v>
      </c>
      <c r="AM31" s="4">
        <v>1052.3071894985285</v>
      </c>
      <c r="AN31" s="8">
        <v>1.0114360262532054</v>
      </c>
      <c r="AO31" s="4">
        <v>947.54881804958529</v>
      </c>
      <c r="AP31" s="8">
        <v>0.92059292040591512</v>
      </c>
    </row>
    <row r="32" spans="1:42" x14ac:dyDescent="0.25">
      <c r="A32" s="2" t="s">
        <v>116</v>
      </c>
      <c r="B32" t="s">
        <v>78</v>
      </c>
      <c r="C32" t="s">
        <v>14</v>
      </c>
      <c r="D32" t="s">
        <v>76</v>
      </c>
      <c r="E32" s="3" t="s">
        <v>77</v>
      </c>
      <c r="F32" t="s">
        <v>117</v>
      </c>
      <c r="G32">
        <v>56</v>
      </c>
      <c r="H32">
        <v>0</v>
      </c>
      <c r="I32">
        <v>16</v>
      </c>
      <c r="J32">
        <v>24</v>
      </c>
      <c r="K32">
        <v>14</v>
      </c>
      <c r="L32">
        <v>2</v>
      </c>
      <c r="M32">
        <v>0</v>
      </c>
      <c r="N32" s="2">
        <v>174.38541666666666</v>
      </c>
      <c r="O32" s="2">
        <v>553.78735828571416</v>
      </c>
      <c r="P32" s="2">
        <v>274.33</v>
      </c>
      <c r="Q32" s="4">
        <v>1002.5027749523808</v>
      </c>
      <c r="R32" s="5">
        <v>5.2999999999999999E-2</v>
      </c>
      <c r="S32" s="6">
        <v>1055.635422024857</v>
      </c>
      <c r="T32" s="4">
        <v>116.14893617021276</v>
      </c>
      <c r="U32" s="7">
        <v>1171.7843581950697</v>
      </c>
      <c r="V32" s="8">
        <v>0.88132486379773145</v>
      </c>
      <c r="W32" s="7">
        <v>792.37875343995393</v>
      </c>
      <c r="X32" s="7">
        <v>908.2978897147367</v>
      </c>
      <c r="Y32" s="7">
        <v>1005.9557921928072</v>
      </c>
      <c r="Z32" s="7">
        <v>1256.8492652258988</v>
      </c>
      <c r="AA32" s="7">
        <v>1421.9943360831237</v>
      </c>
      <c r="AB32" s="7">
        <v>1635.5713748359769</v>
      </c>
      <c r="AC32" s="7">
        <v>1462.5285714285717</v>
      </c>
      <c r="AD32" s="7">
        <v>1595.4857142857143</v>
      </c>
      <c r="AE32" s="4">
        <v>998</v>
      </c>
      <c r="AF32" s="4">
        <v>1144</v>
      </c>
      <c r="AG32" s="4">
        <v>1267</v>
      </c>
      <c r="AH32" s="4">
        <v>1583</v>
      </c>
      <c r="AI32" s="4">
        <v>1791</v>
      </c>
      <c r="AJ32" s="4">
        <v>2060</v>
      </c>
      <c r="AK32" s="4">
        <v>1358.5117863283929</v>
      </c>
      <c r="AL32" s="8">
        <v>1.1091248584388351</v>
      </c>
      <c r="AM32" s="4">
        <v>1255.5338224651907</v>
      </c>
      <c r="AN32" s="8">
        <v>1.0316728602608598</v>
      </c>
      <c r="AO32" s="4">
        <v>1152.5558586019883</v>
      </c>
      <c r="AP32" s="8">
        <v>0.95422086208288459</v>
      </c>
    </row>
    <row r="33" spans="1:42" x14ac:dyDescent="0.25">
      <c r="A33" s="2" t="s">
        <v>118</v>
      </c>
      <c r="B33" t="s">
        <v>78</v>
      </c>
      <c r="C33" t="s">
        <v>14</v>
      </c>
      <c r="D33" t="s">
        <v>76</v>
      </c>
      <c r="E33" s="3" t="s">
        <v>77</v>
      </c>
      <c r="F33" t="s">
        <v>119</v>
      </c>
      <c r="G33">
        <v>54</v>
      </c>
      <c r="H33">
        <v>0</v>
      </c>
      <c r="I33">
        <v>4</v>
      </c>
      <c r="J33">
        <v>9</v>
      </c>
      <c r="K33">
        <v>38</v>
      </c>
      <c r="L33">
        <v>3</v>
      </c>
      <c r="M33">
        <v>0</v>
      </c>
      <c r="N33" s="2">
        <v>195.32098765432099</v>
      </c>
      <c r="O33" s="2">
        <v>825.9857910740742</v>
      </c>
      <c r="P33" s="2">
        <v>283.58</v>
      </c>
      <c r="Q33" s="4">
        <v>1304.8867787283953</v>
      </c>
      <c r="R33" s="5">
        <v>5.2999999999999999E-2</v>
      </c>
      <c r="S33" s="6">
        <v>1374.0457780010001</v>
      </c>
      <c r="T33" s="4">
        <v>137.80000000000001</v>
      </c>
      <c r="U33" s="7">
        <v>1511.8457780010001</v>
      </c>
      <c r="V33" s="8">
        <v>1.0016400266490075</v>
      </c>
      <c r="W33" s="7">
        <v>908.52299300701657</v>
      </c>
      <c r="X33" s="7">
        <v>1041.4331703407083</v>
      </c>
      <c r="Y33" s="7">
        <v>1153.4054430259418</v>
      </c>
      <c r="Z33" s="7">
        <v>1441.0740460221516</v>
      </c>
      <c r="AA33" s="7">
        <v>1630.425531538644</v>
      </c>
      <c r="AB33" s="7">
        <v>1875.3079815575691</v>
      </c>
      <c r="AC33" s="7">
        <v>1660.3074074074077</v>
      </c>
      <c r="AD33" s="7">
        <v>1811.2444444444445</v>
      </c>
      <c r="AE33" s="4">
        <v>998</v>
      </c>
      <c r="AF33" s="4">
        <v>1144</v>
      </c>
      <c r="AG33" s="4">
        <v>1267</v>
      </c>
      <c r="AH33" s="4">
        <v>1583</v>
      </c>
      <c r="AI33" s="4">
        <v>1791</v>
      </c>
      <c r="AJ33" s="4">
        <v>2060</v>
      </c>
      <c r="AK33" s="4">
        <v>1554.2758340933899</v>
      </c>
      <c r="AL33" s="8">
        <v>1.1210474694015538</v>
      </c>
      <c r="AM33" s="4">
        <v>1494.1991487292601</v>
      </c>
      <c r="AN33" s="8">
        <v>1.0812449884840385</v>
      </c>
      <c r="AO33" s="4">
        <v>1434.1224633651302</v>
      </c>
      <c r="AP33" s="8">
        <v>1.041442507566523</v>
      </c>
    </row>
    <row r="34" spans="1:42" x14ac:dyDescent="0.25">
      <c r="A34" s="2" t="s">
        <v>120</v>
      </c>
      <c r="B34" t="s">
        <v>78</v>
      </c>
      <c r="C34" t="s">
        <v>14</v>
      </c>
      <c r="D34" t="s">
        <v>76</v>
      </c>
      <c r="E34" s="3" t="s">
        <v>77</v>
      </c>
      <c r="F34" t="s">
        <v>121</v>
      </c>
      <c r="G34">
        <v>50</v>
      </c>
      <c r="H34">
        <v>0</v>
      </c>
      <c r="I34">
        <v>10</v>
      </c>
      <c r="J34">
        <v>30</v>
      </c>
      <c r="K34">
        <v>10</v>
      </c>
      <c r="L34">
        <v>0</v>
      </c>
      <c r="M34">
        <v>0</v>
      </c>
      <c r="N34" s="2">
        <v>169.82</v>
      </c>
      <c r="O34" s="2">
        <v>375.0282426666667</v>
      </c>
      <c r="P34" s="2">
        <v>292.74</v>
      </c>
      <c r="Q34" s="4">
        <v>837.5882426666667</v>
      </c>
      <c r="R34" s="5">
        <v>5.2999999999999999E-2</v>
      </c>
      <c r="S34" s="6">
        <v>881.98041952799997</v>
      </c>
      <c r="T34" s="4">
        <v>123.20454545454545</v>
      </c>
      <c r="U34" s="7">
        <v>1005.1849649825455</v>
      </c>
      <c r="V34" s="8">
        <v>0.76990269989471927</v>
      </c>
      <c r="W34" s="7">
        <v>674.18540034386024</v>
      </c>
      <c r="X34" s="7">
        <v>772.81372544426461</v>
      </c>
      <c r="Y34" s="7">
        <v>855.90471165898884</v>
      </c>
      <c r="Z34" s="7">
        <v>1069.3742372187683</v>
      </c>
      <c r="AA34" s="7">
        <v>1209.88582366318</v>
      </c>
      <c r="AB34" s="7">
        <v>1391.6051349783086</v>
      </c>
      <c r="AC34" s="7">
        <v>1436.16</v>
      </c>
      <c r="AD34" s="7">
        <v>1566.7199999999998</v>
      </c>
      <c r="AE34" s="4">
        <v>998</v>
      </c>
      <c r="AF34" s="4">
        <v>1144</v>
      </c>
      <c r="AG34" s="4">
        <v>1267</v>
      </c>
      <c r="AH34" s="4">
        <v>1583</v>
      </c>
      <c r="AI34" s="4">
        <v>1791</v>
      </c>
      <c r="AJ34" s="4">
        <v>2060</v>
      </c>
      <c r="AK34" s="4">
        <v>1312.345310244709</v>
      </c>
      <c r="AL34" s="8">
        <v>1.0995326713382771</v>
      </c>
      <c r="AM34" s="4">
        <v>1168.8903466724726</v>
      </c>
      <c r="AN34" s="8">
        <v>0.98965601419042448</v>
      </c>
      <c r="AO34" s="4">
        <v>1025.4353831002363</v>
      </c>
      <c r="AP34" s="8">
        <v>0.87977935704257193</v>
      </c>
    </row>
    <row r="35" spans="1:42" x14ac:dyDescent="0.25">
      <c r="A35" s="2" t="s">
        <v>122</v>
      </c>
      <c r="B35" t="s">
        <v>78</v>
      </c>
      <c r="C35" t="s">
        <v>14</v>
      </c>
      <c r="D35" t="s">
        <v>76</v>
      </c>
      <c r="E35" s="3" t="s">
        <v>77</v>
      </c>
      <c r="F35" t="s">
        <v>123</v>
      </c>
      <c r="G35">
        <v>5</v>
      </c>
      <c r="H35">
        <v>0</v>
      </c>
      <c r="I35">
        <v>0</v>
      </c>
      <c r="J35">
        <v>0</v>
      </c>
      <c r="K35">
        <v>4</v>
      </c>
      <c r="L35">
        <v>1</v>
      </c>
      <c r="M35">
        <v>0</v>
      </c>
      <c r="N35" s="2">
        <v>211.08333333333334</v>
      </c>
      <c r="O35" s="2">
        <v>117.9704696666668</v>
      </c>
      <c r="P35" s="2">
        <v>495.45</v>
      </c>
      <c r="Q35" s="4">
        <v>824.50380300000006</v>
      </c>
      <c r="R35" s="5">
        <v>5.2999999999999999E-2</v>
      </c>
      <c r="S35" s="6">
        <v>868.20250455899998</v>
      </c>
      <c r="T35" s="4">
        <v>0</v>
      </c>
      <c r="U35" s="7">
        <v>868.20250455899998</v>
      </c>
      <c r="V35" s="8">
        <v>0.53441001142373512</v>
      </c>
      <c r="W35" s="7">
        <v>533.34119140088762</v>
      </c>
      <c r="X35" s="7">
        <v>611.3650530687529</v>
      </c>
      <c r="Y35" s="7">
        <v>677.09748447387233</v>
      </c>
      <c r="Z35" s="7">
        <v>845.97104808377264</v>
      </c>
      <c r="AA35" s="7">
        <v>957.12833045990953</v>
      </c>
      <c r="AB35" s="7">
        <v>1100.8846235328942</v>
      </c>
      <c r="AC35" s="7">
        <v>1787.06</v>
      </c>
      <c r="AD35" s="7">
        <v>1949.5199999999998</v>
      </c>
      <c r="AE35" s="4">
        <v>998</v>
      </c>
      <c r="AF35" s="4">
        <v>1144</v>
      </c>
      <c r="AG35" s="4">
        <v>1267</v>
      </c>
      <c r="AH35" s="4">
        <v>1583</v>
      </c>
      <c r="AI35" s="4">
        <v>1791</v>
      </c>
      <c r="AJ35" s="4">
        <v>2060</v>
      </c>
      <c r="AK35" s="4">
        <v>1650.2316611451333</v>
      </c>
      <c r="AL35" s="8">
        <v>1.0157772135572654</v>
      </c>
      <c r="AM35" s="4">
        <v>1454.7243719986</v>
      </c>
      <c r="AN35" s="8">
        <v>0.89543541302388285</v>
      </c>
      <c r="AO35" s="4">
        <v>1063.7097937055332</v>
      </c>
      <c r="AP35" s="8">
        <v>0.65475181195711762</v>
      </c>
    </row>
    <row r="36" spans="1:42" x14ac:dyDescent="0.25">
      <c r="A36" s="2" t="s">
        <v>124</v>
      </c>
      <c r="B36" t="s">
        <v>78</v>
      </c>
      <c r="C36" t="s">
        <v>14</v>
      </c>
      <c r="D36" t="s">
        <v>76</v>
      </c>
      <c r="E36" s="3" t="s">
        <v>77</v>
      </c>
      <c r="F36" t="s">
        <v>125</v>
      </c>
      <c r="G36">
        <v>5</v>
      </c>
      <c r="H36">
        <v>0</v>
      </c>
      <c r="I36">
        <v>0</v>
      </c>
      <c r="J36">
        <v>0</v>
      </c>
      <c r="K36">
        <v>4</v>
      </c>
      <c r="L36">
        <v>1</v>
      </c>
      <c r="M36">
        <v>0</v>
      </c>
      <c r="N36" s="2">
        <v>218.32291666666666</v>
      </c>
      <c r="O36" s="2">
        <v>66.312934499999997</v>
      </c>
      <c r="P36" s="2">
        <v>542.91999999999996</v>
      </c>
      <c r="Q36" s="4">
        <v>827.55585116666657</v>
      </c>
      <c r="R36" s="5">
        <v>5.2999999999999999E-2</v>
      </c>
      <c r="S36" s="6">
        <v>871.41631127849985</v>
      </c>
      <c r="T36" s="4">
        <v>0</v>
      </c>
      <c r="U36" s="7">
        <v>871.41631127849985</v>
      </c>
      <c r="V36" s="8">
        <v>0.53638822558075827</v>
      </c>
      <c r="W36" s="7">
        <v>535.31544912959669</v>
      </c>
      <c r="X36" s="7">
        <v>613.62813006438739</v>
      </c>
      <c r="Y36" s="7">
        <v>679.60388181082067</v>
      </c>
      <c r="Z36" s="7">
        <v>849.10256109434033</v>
      </c>
      <c r="AA36" s="7">
        <v>960.67131201513803</v>
      </c>
      <c r="AB36" s="7">
        <v>1104.9597446963619</v>
      </c>
      <c r="AC36" s="7">
        <v>1787.06</v>
      </c>
      <c r="AD36" s="7">
        <v>1949.5199999999998</v>
      </c>
      <c r="AE36" s="4">
        <v>998</v>
      </c>
      <c r="AF36" s="4">
        <v>1144</v>
      </c>
      <c r="AG36" s="4">
        <v>1267</v>
      </c>
      <c r="AH36" s="4">
        <v>1583</v>
      </c>
      <c r="AI36" s="4">
        <v>1791</v>
      </c>
      <c r="AJ36" s="4">
        <v>2060</v>
      </c>
      <c r="AK36" s="4">
        <v>1652.4844450098667</v>
      </c>
      <c r="AL36" s="8">
        <v>1.0171638834235299</v>
      </c>
      <c r="AM36" s="4">
        <v>1457.2174115770249</v>
      </c>
      <c r="AN36" s="8">
        <v>0.89696996896283698</v>
      </c>
      <c r="AO36" s="4">
        <v>1066.6833447113415</v>
      </c>
      <c r="AP36" s="8">
        <v>0.65658214004145121</v>
      </c>
    </row>
    <row r="37" spans="1:42" x14ac:dyDescent="0.25">
      <c r="A37" s="2" t="s">
        <v>126</v>
      </c>
      <c r="B37" t="s">
        <v>78</v>
      </c>
      <c r="C37" t="s">
        <v>14</v>
      </c>
      <c r="D37" t="s">
        <v>76</v>
      </c>
      <c r="E37" s="3" t="s">
        <v>77</v>
      </c>
      <c r="F37" t="s">
        <v>127</v>
      </c>
      <c r="G37">
        <v>9</v>
      </c>
      <c r="H37">
        <v>0</v>
      </c>
      <c r="I37">
        <v>0</v>
      </c>
      <c r="J37">
        <v>0</v>
      </c>
      <c r="K37">
        <v>9</v>
      </c>
      <c r="L37">
        <v>0</v>
      </c>
      <c r="M37">
        <v>0</v>
      </c>
      <c r="N37" s="2">
        <v>209</v>
      </c>
      <c r="O37" s="2">
        <v>213.40044240740744</v>
      </c>
      <c r="P37" s="2">
        <v>363.49</v>
      </c>
      <c r="Q37" s="4">
        <v>785.89044240740748</v>
      </c>
      <c r="R37" s="5">
        <v>5.2999999999999999E-2</v>
      </c>
      <c r="S37" s="6">
        <v>827.54263585500007</v>
      </c>
      <c r="T37" s="4">
        <v>0</v>
      </c>
      <c r="U37" s="7">
        <v>827.54263585500007</v>
      </c>
      <c r="V37" s="8">
        <v>0.52276856339545175</v>
      </c>
      <c r="W37" s="7">
        <v>521.72302626866076</v>
      </c>
      <c r="X37" s="7">
        <v>598.04723652439679</v>
      </c>
      <c r="Y37" s="7">
        <v>662.34776982203732</v>
      </c>
      <c r="Z37" s="7">
        <v>827.54263585500007</v>
      </c>
      <c r="AA37" s="7">
        <v>936.27849704125401</v>
      </c>
      <c r="AB37" s="7">
        <v>1076.9032405946305</v>
      </c>
      <c r="AC37" s="7">
        <v>1741.3000000000002</v>
      </c>
      <c r="AD37" s="7">
        <v>1899.6</v>
      </c>
      <c r="AE37" s="4">
        <v>998</v>
      </c>
      <c r="AF37" s="4">
        <v>1144</v>
      </c>
      <c r="AG37" s="4">
        <v>1267</v>
      </c>
      <c r="AH37" s="4">
        <v>1583</v>
      </c>
      <c r="AI37" s="4">
        <v>1791</v>
      </c>
      <c r="AJ37" s="4">
        <v>2060</v>
      </c>
      <c r="AK37" s="4">
        <v>1691.4156755394445</v>
      </c>
      <c r="AL37" s="8">
        <v>1.0684874766515757</v>
      </c>
      <c r="AM37" s="4">
        <v>1367.4632856577778</v>
      </c>
      <c r="AN37" s="8">
        <v>0.86384288418052924</v>
      </c>
      <c r="AO37" s="4">
        <v>1043.5108957761113</v>
      </c>
      <c r="AP37" s="8">
        <v>0.65919829170948285</v>
      </c>
    </row>
    <row r="38" spans="1:42" x14ac:dyDescent="0.25">
      <c r="A38" s="2" t="s">
        <v>128</v>
      </c>
      <c r="B38" t="s">
        <v>78</v>
      </c>
      <c r="C38" t="s">
        <v>14</v>
      </c>
      <c r="D38" t="s">
        <v>76</v>
      </c>
      <c r="E38" s="3" t="s">
        <v>77</v>
      </c>
      <c r="F38" t="s">
        <v>129</v>
      </c>
      <c r="G38">
        <v>6</v>
      </c>
      <c r="H38">
        <v>0</v>
      </c>
      <c r="I38">
        <v>0</v>
      </c>
      <c r="J38">
        <v>0</v>
      </c>
      <c r="K38">
        <v>6</v>
      </c>
      <c r="L38">
        <v>0</v>
      </c>
      <c r="M38">
        <v>0</v>
      </c>
      <c r="N38" s="2">
        <v>209.05555555555554</v>
      </c>
      <c r="O38" s="2">
        <v>255.91460444444448</v>
      </c>
      <c r="P38" s="2">
        <v>343.24</v>
      </c>
      <c r="Q38" s="4">
        <v>808.21016000000009</v>
      </c>
      <c r="R38" s="5">
        <v>5.2999999999999999E-2</v>
      </c>
      <c r="S38" s="6">
        <v>851.04529848000004</v>
      </c>
      <c r="T38" s="4">
        <v>0</v>
      </c>
      <c r="U38" s="7">
        <v>851.04529848000004</v>
      </c>
      <c r="V38" s="8">
        <v>0.53761547598231207</v>
      </c>
      <c r="W38" s="7">
        <v>536.54024503034748</v>
      </c>
      <c r="X38" s="7">
        <v>615.03210452376504</v>
      </c>
      <c r="Y38" s="7">
        <v>681.15880806958944</v>
      </c>
      <c r="Z38" s="7">
        <v>851.04529848000016</v>
      </c>
      <c r="AA38" s="7">
        <v>962.86931748432096</v>
      </c>
      <c r="AB38" s="7">
        <v>1107.4878805235628</v>
      </c>
      <c r="AC38" s="7">
        <v>1741.3000000000002</v>
      </c>
      <c r="AD38" s="7">
        <v>1899.6</v>
      </c>
      <c r="AE38" s="4">
        <v>998</v>
      </c>
      <c r="AF38" s="4">
        <v>1144</v>
      </c>
      <c r="AG38" s="4">
        <v>1267</v>
      </c>
      <c r="AH38" s="4">
        <v>1583</v>
      </c>
      <c r="AI38" s="4">
        <v>1791</v>
      </c>
      <c r="AJ38" s="4">
        <v>2060</v>
      </c>
      <c r="AK38" s="4">
        <v>1641.353590880926</v>
      </c>
      <c r="AL38" s="8">
        <v>1.0368626600637563</v>
      </c>
      <c r="AM38" s="4">
        <v>1325.2302739205556</v>
      </c>
      <c r="AN38" s="8">
        <v>0.8371637864311785</v>
      </c>
      <c r="AO38" s="4">
        <v>1009.1069569601851</v>
      </c>
      <c r="AP38" s="8">
        <v>0.63746491279860085</v>
      </c>
    </row>
    <row r="39" spans="1:42" x14ac:dyDescent="0.25">
      <c r="A39" s="2" t="s">
        <v>130</v>
      </c>
      <c r="B39" t="s">
        <v>78</v>
      </c>
      <c r="C39" t="s">
        <v>14</v>
      </c>
      <c r="D39" t="s">
        <v>76</v>
      </c>
      <c r="E39" s="3" t="s">
        <v>77</v>
      </c>
      <c r="F39" t="s">
        <v>131</v>
      </c>
      <c r="G39">
        <v>6</v>
      </c>
      <c r="H39">
        <v>0</v>
      </c>
      <c r="I39">
        <v>0</v>
      </c>
      <c r="J39">
        <v>0</v>
      </c>
      <c r="K39">
        <v>6</v>
      </c>
      <c r="L39">
        <v>0</v>
      </c>
      <c r="M39">
        <v>0</v>
      </c>
      <c r="N39" s="2">
        <v>209.125</v>
      </c>
      <c r="O39" s="2">
        <v>217.59529277777779</v>
      </c>
      <c r="P39" s="2">
        <v>362.34</v>
      </c>
      <c r="Q39" s="4">
        <v>789.0602927777777</v>
      </c>
      <c r="R39" s="5">
        <v>5.2999999999999999E-2</v>
      </c>
      <c r="S39" s="6">
        <v>830.88048829499985</v>
      </c>
      <c r="T39" s="4">
        <v>0</v>
      </c>
      <c r="U39" s="7">
        <v>830.88048829499985</v>
      </c>
      <c r="V39" s="8">
        <v>0.52487712463360703</v>
      </c>
      <c r="W39" s="7">
        <v>523.82737038433982</v>
      </c>
      <c r="X39" s="7">
        <v>600.4594305808464</v>
      </c>
      <c r="Y39" s="7">
        <v>665.01931691078005</v>
      </c>
      <c r="Z39" s="7">
        <v>830.88048829499985</v>
      </c>
      <c r="AA39" s="7">
        <v>940.0549302187901</v>
      </c>
      <c r="AB39" s="7">
        <v>1081.2468767452303</v>
      </c>
      <c r="AC39" s="7">
        <v>1741.3000000000002</v>
      </c>
      <c r="AD39" s="7">
        <v>1899.6</v>
      </c>
      <c r="AE39" s="4">
        <v>998</v>
      </c>
      <c r="AF39" s="4">
        <v>1144</v>
      </c>
      <c r="AG39" s="4">
        <v>1267</v>
      </c>
      <c r="AH39" s="4">
        <v>1583</v>
      </c>
      <c r="AI39" s="4">
        <v>1791</v>
      </c>
      <c r="AJ39" s="4">
        <v>2060</v>
      </c>
      <c r="AK39" s="4">
        <v>1638.00887653875</v>
      </c>
      <c r="AL39" s="8">
        <v>1.0347497640800696</v>
      </c>
      <c r="AM39" s="4">
        <v>1315.1575212412502</v>
      </c>
      <c r="AN39" s="8">
        <v>0.83080070830148467</v>
      </c>
      <c r="AO39" s="4">
        <v>992.30616594374987</v>
      </c>
      <c r="AP39" s="8">
        <v>0.62685165252289943</v>
      </c>
    </row>
    <row r="40" spans="1:42" x14ac:dyDescent="0.25">
      <c r="A40" s="2" t="s">
        <v>134</v>
      </c>
      <c r="B40" t="s">
        <v>133</v>
      </c>
      <c r="C40" t="s">
        <v>14</v>
      </c>
      <c r="D40" t="s">
        <v>132</v>
      </c>
      <c r="E40" s="3" t="s">
        <v>77</v>
      </c>
      <c r="F40" t="s">
        <v>135</v>
      </c>
      <c r="G40">
        <v>95</v>
      </c>
      <c r="H40">
        <v>0</v>
      </c>
      <c r="I40">
        <v>6</v>
      </c>
      <c r="J40">
        <v>69</v>
      </c>
      <c r="K40">
        <v>20</v>
      </c>
      <c r="L40">
        <v>0</v>
      </c>
      <c r="M40">
        <v>0</v>
      </c>
      <c r="N40" s="2">
        <v>262.23333333333335</v>
      </c>
      <c r="O40" s="2">
        <v>657.67757254331627</v>
      </c>
      <c r="P40" s="2">
        <v>112.53</v>
      </c>
      <c r="Q40" s="4">
        <v>1032.4409058766496</v>
      </c>
      <c r="R40" s="5">
        <v>5.2999999999999999E-2</v>
      </c>
      <c r="S40" s="6">
        <v>1087.160273888112</v>
      </c>
      <c r="T40" s="4">
        <v>46.806451612903224</v>
      </c>
      <c r="U40" s="7">
        <v>1133.9667255010152</v>
      </c>
      <c r="V40" s="8">
        <v>0.9815299572006162</v>
      </c>
      <c r="W40" s="7">
        <v>764.10466614181689</v>
      </c>
      <c r="X40" s="7">
        <v>854.44216361671135</v>
      </c>
      <c r="Y40" s="7">
        <v>1029.4710649743197</v>
      </c>
      <c r="Z40" s="7">
        <v>1356.0034777221158</v>
      </c>
      <c r="AA40" s="7">
        <v>1377.6468364921427</v>
      </c>
      <c r="AB40" s="7">
        <v>1584.6702682054427</v>
      </c>
      <c r="AC40" s="7">
        <v>1270.8357894736844</v>
      </c>
      <c r="AD40" s="7">
        <v>1386.3663157894737</v>
      </c>
      <c r="AE40" s="4">
        <v>812</v>
      </c>
      <c r="AF40" s="4">
        <v>908</v>
      </c>
      <c r="AG40" s="4">
        <v>1094</v>
      </c>
      <c r="AH40" s="4">
        <v>1441</v>
      </c>
      <c r="AI40" s="4">
        <v>1464</v>
      </c>
      <c r="AJ40" s="4">
        <v>1684</v>
      </c>
      <c r="AK40" s="4">
        <v>1274.8466955838335</v>
      </c>
      <c r="AL40" s="8">
        <v>1.1439860869188363</v>
      </c>
      <c r="AM40" s="4">
        <v>1213.0205802017135</v>
      </c>
      <c r="AN40" s="8">
        <v>1.0904711265410698</v>
      </c>
      <c r="AO40" s="4">
        <v>1148.9863892702319</v>
      </c>
      <c r="AP40" s="8">
        <v>1.0350449175783829</v>
      </c>
    </row>
    <row r="41" spans="1:42" x14ac:dyDescent="0.25">
      <c r="A41" s="2" t="s">
        <v>136</v>
      </c>
      <c r="B41" t="s">
        <v>133</v>
      </c>
      <c r="C41" t="s">
        <v>14</v>
      </c>
      <c r="D41" t="s">
        <v>132</v>
      </c>
      <c r="E41" s="3" t="s">
        <v>77</v>
      </c>
      <c r="F41" t="s">
        <v>137</v>
      </c>
      <c r="G41">
        <v>247</v>
      </c>
      <c r="H41">
        <v>0</v>
      </c>
      <c r="I41">
        <v>32</v>
      </c>
      <c r="J41">
        <v>164</v>
      </c>
      <c r="K41">
        <v>51</v>
      </c>
      <c r="L41">
        <v>0</v>
      </c>
      <c r="M41">
        <v>0</v>
      </c>
      <c r="N41" s="2">
        <v>261.86369770580296</v>
      </c>
      <c r="O41" s="2">
        <v>403.66682069095822</v>
      </c>
      <c r="P41" s="2">
        <v>180.09</v>
      </c>
      <c r="Q41" s="4">
        <v>845.62051839676121</v>
      </c>
      <c r="R41" s="5">
        <v>5.2999999999999999E-2</v>
      </c>
      <c r="S41" s="6">
        <v>890.43840587178954</v>
      </c>
      <c r="T41" s="4">
        <v>129.9795081967213</v>
      </c>
      <c r="U41" s="7">
        <v>1020.4179140685109</v>
      </c>
      <c r="V41" s="8">
        <v>0.89388758374298116</v>
      </c>
      <c r="W41" s="7">
        <v>633.38057984653881</v>
      </c>
      <c r="X41" s="7">
        <v>708.26301293184383</v>
      </c>
      <c r="Y41" s="7">
        <v>853.34772703462238</v>
      </c>
      <c r="Z41" s="7">
        <v>1124.0165216242146</v>
      </c>
      <c r="AA41" s="7">
        <v>1141.9571045509024</v>
      </c>
      <c r="AB41" s="7">
        <v>1313.5626803713931</v>
      </c>
      <c r="AC41" s="7">
        <v>1255.7056680161943</v>
      </c>
      <c r="AD41" s="7">
        <v>1369.8607287449393</v>
      </c>
      <c r="AE41" s="4">
        <v>812</v>
      </c>
      <c r="AF41" s="4">
        <v>908</v>
      </c>
      <c r="AG41" s="4">
        <v>1094</v>
      </c>
      <c r="AH41" s="4">
        <v>1441</v>
      </c>
      <c r="AI41" s="4">
        <v>1464</v>
      </c>
      <c r="AJ41" s="4">
        <v>1684</v>
      </c>
      <c r="AK41" s="4">
        <v>1167.3390169637642</v>
      </c>
      <c r="AL41" s="8">
        <v>1.1364529236624661</v>
      </c>
      <c r="AM41" s="4">
        <v>1075.0388132664393</v>
      </c>
      <c r="AN41" s="8">
        <v>1.0555978103559711</v>
      </c>
      <c r="AO41" s="4">
        <v>982.73860956911437</v>
      </c>
      <c r="AP41" s="8">
        <v>0.97474269704947603</v>
      </c>
    </row>
    <row r="42" spans="1:42" x14ac:dyDescent="0.25">
      <c r="A42" s="2" t="s">
        <v>138</v>
      </c>
      <c r="B42" t="s">
        <v>133</v>
      </c>
      <c r="C42" t="s">
        <v>14</v>
      </c>
      <c r="D42" t="s">
        <v>132</v>
      </c>
      <c r="E42" s="3" t="s">
        <v>77</v>
      </c>
      <c r="F42" t="s">
        <v>139</v>
      </c>
      <c r="G42">
        <v>796</v>
      </c>
      <c r="H42">
        <v>0</v>
      </c>
      <c r="I42">
        <v>132</v>
      </c>
      <c r="J42">
        <v>463</v>
      </c>
      <c r="K42">
        <v>197</v>
      </c>
      <c r="L42">
        <v>0</v>
      </c>
      <c r="M42">
        <v>4</v>
      </c>
      <c r="N42" s="2">
        <v>284.11494974874375</v>
      </c>
      <c r="O42" s="2">
        <v>337.39543230778912</v>
      </c>
      <c r="P42" s="2">
        <v>174.28</v>
      </c>
      <c r="Q42" s="4">
        <v>795.79038205653285</v>
      </c>
      <c r="R42" s="5">
        <v>5.2999999999999999E-2</v>
      </c>
      <c r="S42" s="6">
        <v>837.96727230552904</v>
      </c>
      <c r="T42" s="4">
        <v>153</v>
      </c>
      <c r="U42" s="7">
        <v>990.96727230552904</v>
      </c>
      <c r="V42" s="8">
        <v>0.86021558418261579</v>
      </c>
      <c r="W42" s="7">
        <v>590.65118675016799</v>
      </c>
      <c r="X42" s="7">
        <v>660.48186892752767</v>
      </c>
      <c r="Y42" s="7">
        <v>795.77881564616223</v>
      </c>
      <c r="Z42" s="7">
        <v>1048.187635599744</v>
      </c>
      <c r="AA42" s="7">
        <v>1064.9179032047364</v>
      </c>
      <c r="AB42" s="7">
        <v>1224.9465498611858</v>
      </c>
      <c r="AC42" s="7">
        <v>1267.1986180904523</v>
      </c>
      <c r="AD42" s="7">
        <v>1382.3984924623117</v>
      </c>
      <c r="AE42" s="4">
        <v>812</v>
      </c>
      <c r="AF42" s="4">
        <v>908</v>
      </c>
      <c r="AG42" s="4">
        <v>1094</v>
      </c>
      <c r="AH42" s="4">
        <v>1441</v>
      </c>
      <c r="AI42" s="4">
        <v>1464</v>
      </c>
      <c r="AJ42" s="4">
        <v>1684</v>
      </c>
      <c r="AK42" s="4">
        <v>1157.4798604002538</v>
      </c>
      <c r="AL42" s="8">
        <v>1.1375705638098979</v>
      </c>
      <c r="AM42" s="4">
        <v>1050.8269154915397</v>
      </c>
      <c r="AN42" s="8">
        <v>1.0449897815041429</v>
      </c>
      <c r="AO42" s="4">
        <v>944.17397058282563</v>
      </c>
      <c r="AP42" s="8">
        <v>0.95240899919838817</v>
      </c>
    </row>
    <row r="43" spans="1:42" x14ac:dyDescent="0.25">
      <c r="A43" s="2" t="s">
        <v>140</v>
      </c>
      <c r="B43" t="s">
        <v>133</v>
      </c>
      <c r="C43" t="s">
        <v>14</v>
      </c>
      <c r="D43" t="s">
        <v>132</v>
      </c>
      <c r="E43" s="3" t="s">
        <v>77</v>
      </c>
      <c r="F43" t="s">
        <v>141</v>
      </c>
      <c r="G43">
        <v>199</v>
      </c>
      <c r="H43">
        <v>0</v>
      </c>
      <c r="I43">
        <v>30</v>
      </c>
      <c r="J43">
        <v>120</v>
      </c>
      <c r="K43">
        <v>49</v>
      </c>
      <c r="L43">
        <v>0</v>
      </c>
      <c r="M43">
        <v>0</v>
      </c>
      <c r="N43" s="2">
        <v>276.87981574539361</v>
      </c>
      <c r="O43" s="2">
        <v>659.25752943886107</v>
      </c>
      <c r="P43" s="2">
        <v>152.44999999999999</v>
      </c>
      <c r="Q43" s="4">
        <v>1088.5873451842547</v>
      </c>
      <c r="R43" s="5">
        <v>5.2999999999999999E-2</v>
      </c>
      <c r="S43" s="6">
        <v>1146.28247447902</v>
      </c>
      <c r="T43" s="4">
        <v>46.380208333333336</v>
      </c>
      <c r="U43" s="7">
        <v>1192.6626828123533</v>
      </c>
      <c r="V43" s="8">
        <v>1.0358351578353606</v>
      </c>
      <c r="W43" s="7">
        <v>808.38956433326166</v>
      </c>
      <c r="X43" s="7">
        <v>903.9627147963073</v>
      </c>
      <c r="Y43" s="7">
        <v>1089.1356938184583</v>
      </c>
      <c r="Z43" s="7">
        <v>1434.5928105963424</v>
      </c>
      <c r="AA43" s="7">
        <v>1457.490544561447</v>
      </c>
      <c r="AB43" s="7">
        <v>1676.5123477059267</v>
      </c>
      <c r="AC43" s="7">
        <v>1266.5422110552763</v>
      </c>
      <c r="AD43" s="7">
        <v>1381.6824120603014</v>
      </c>
      <c r="AE43" s="4">
        <v>812</v>
      </c>
      <c r="AF43" s="4">
        <v>908</v>
      </c>
      <c r="AG43" s="4">
        <v>1094</v>
      </c>
      <c r="AH43" s="4">
        <v>1441</v>
      </c>
      <c r="AI43" s="4">
        <v>1464</v>
      </c>
      <c r="AJ43" s="4">
        <v>1684</v>
      </c>
      <c r="AK43" s="4">
        <v>1281.9709596598832</v>
      </c>
      <c r="AL43" s="8">
        <v>1.1536814738887269</v>
      </c>
      <c r="AM43" s="4">
        <v>1236.488785856242</v>
      </c>
      <c r="AN43" s="8">
        <v>1.1141799154350844</v>
      </c>
      <c r="AO43" s="4">
        <v>1191.0066120526005</v>
      </c>
      <c r="AP43" s="8">
        <v>1.074678356981442</v>
      </c>
    </row>
    <row r="44" spans="1:42" x14ac:dyDescent="0.25">
      <c r="A44" s="29" t="s">
        <v>147</v>
      </c>
      <c r="B44" t="s">
        <v>133</v>
      </c>
      <c r="C44" t="s">
        <v>14</v>
      </c>
      <c r="D44" t="s">
        <v>132</v>
      </c>
      <c r="E44" s="3" t="s">
        <v>77</v>
      </c>
      <c r="F44" t="s">
        <v>148</v>
      </c>
      <c r="G44">
        <v>450</v>
      </c>
      <c r="H44">
        <v>0</v>
      </c>
      <c r="I44">
        <v>144</v>
      </c>
      <c r="J44">
        <v>68</v>
      </c>
      <c r="K44">
        <v>198</v>
      </c>
      <c r="L44">
        <v>28</v>
      </c>
      <c r="M44">
        <v>12</v>
      </c>
      <c r="N44" s="29">
        <v>292.50462962962962</v>
      </c>
      <c r="O44" s="29">
        <v>347.17809951851854</v>
      </c>
      <c r="P44" s="29">
        <v>183.78</v>
      </c>
      <c r="Q44" s="18">
        <v>823.46272914814813</v>
      </c>
      <c r="R44" s="30">
        <v>5.2999999999999999E-2</v>
      </c>
      <c r="S44" s="31">
        <v>867.10625379299995</v>
      </c>
      <c r="T44" s="18">
        <v>0</v>
      </c>
      <c r="U44" s="7">
        <v>867.10625379299995</v>
      </c>
      <c r="V44" s="32">
        <v>0.70731319939899795</v>
      </c>
      <c r="W44" s="7">
        <v>574.33831791198634</v>
      </c>
      <c r="X44" s="7">
        <v>642.24038505429007</v>
      </c>
      <c r="Y44" s="7">
        <v>773.80064014250365</v>
      </c>
      <c r="Z44" s="7">
        <v>1019.2383203339559</v>
      </c>
      <c r="AA44" s="7">
        <v>1035.5065239201328</v>
      </c>
      <c r="AB44" s="7">
        <v>1191.1154277879123</v>
      </c>
      <c r="AC44" s="7">
        <v>1348.5071111111113</v>
      </c>
      <c r="AD44" s="7">
        <v>1471.0986666666665</v>
      </c>
      <c r="AE44" s="18">
        <v>812</v>
      </c>
      <c r="AF44" s="18">
        <v>908</v>
      </c>
      <c r="AG44" s="18">
        <v>1094</v>
      </c>
      <c r="AH44" s="4">
        <v>1441</v>
      </c>
      <c r="AI44" s="4">
        <v>1464</v>
      </c>
      <c r="AJ44" s="4">
        <v>1684</v>
      </c>
      <c r="AK44" s="18">
        <v>1373.5489195438836</v>
      </c>
      <c r="AL44" s="32">
        <v>1.1204270255967379</v>
      </c>
      <c r="AM44" s="18">
        <v>1204.7346976269223</v>
      </c>
      <c r="AN44" s="32">
        <v>0.98272241686415784</v>
      </c>
      <c r="AO44" s="18">
        <v>1035.9204757099612</v>
      </c>
      <c r="AP44" s="32">
        <v>0.84501780813157801</v>
      </c>
    </row>
    <row r="45" spans="1:42" x14ac:dyDescent="0.25">
      <c r="A45" s="2" t="s">
        <v>152</v>
      </c>
      <c r="B45" t="s">
        <v>133</v>
      </c>
      <c r="C45" t="s">
        <v>14</v>
      </c>
      <c r="D45" t="s">
        <v>132</v>
      </c>
      <c r="E45" s="3" t="s">
        <v>77</v>
      </c>
      <c r="F45" t="s">
        <v>153</v>
      </c>
      <c r="G45">
        <v>465</v>
      </c>
      <c r="H45">
        <v>196</v>
      </c>
      <c r="I45">
        <v>234</v>
      </c>
      <c r="J45">
        <v>33</v>
      </c>
      <c r="K45">
        <v>2</v>
      </c>
      <c r="L45">
        <v>0</v>
      </c>
      <c r="M45">
        <v>0</v>
      </c>
      <c r="N45" s="2">
        <v>242.57383512544803</v>
      </c>
      <c r="O45" s="2">
        <v>255.96043487117561</v>
      </c>
      <c r="P45" s="2">
        <v>316.18</v>
      </c>
      <c r="Q45" s="4">
        <v>814.71426999662367</v>
      </c>
      <c r="R45" s="5">
        <v>5.2999999999999999E-2</v>
      </c>
      <c r="S45" s="6">
        <v>857.89412630644472</v>
      </c>
      <c r="T45" s="4">
        <v>0</v>
      </c>
      <c r="U45" s="7">
        <v>857.89412630644472</v>
      </c>
      <c r="V45" s="8">
        <v>0.9715367667763336</v>
      </c>
      <c r="W45" s="7">
        <v>788.88785462238297</v>
      </c>
      <c r="X45" s="7">
        <v>882.15538423291093</v>
      </c>
      <c r="Y45" s="7">
        <v>1062.8612228533091</v>
      </c>
      <c r="Z45" s="7">
        <v>1399.984480924697</v>
      </c>
      <c r="AA45" s="7">
        <v>1422.3298265605526</v>
      </c>
      <c r="AB45" s="7">
        <v>1636.067915251346</v>
      </c>
      <c r="AC45" s="7">
        <v>971.33075268817208</v>
      </c>
      <c r="AD45" s="7">
        <v>1059.6335483870967</v>
      </c>
      <c r="AE45" s="4">
        <v>812</v>
      </c>
      <c r="AF45" s="4">
        <v>908</v>
      </c>
      <c r="AG45" s="4">
        <v>1094</v>
      </c>
      <c r="AH45" s="4">
        <v>1441</v>
      </c>
      <c r="AI45" s="4">
        <v>1464</v>
      </c>
      <c r="AJ45" s="4">
        <v>1684</v>
      </c>
      <c r="AK45" s="4">
        <v>1020.4822878288473</v>
      </c>
      <c r="AL45" s="8">
        <v>1.1556624903567734</v>
      </c>
      <c r="AM45" s="4">
        <v>966.41588961924469</v>
      </c>
      <c r="AN45" s="8">
        <v>1.0944340798838523</v>
      </c>
      <c r="AO45" s="4">
        <v>911.96052451604749</v>
      </c>
      <c r="AP45" s="8">
        <v>1.032765177249255</v>
      </c>
    </row>
    <row r="46" spans="1:42" x14ac:dyDescent="0.25">
      <c r="A46" s="2" t="s">
        <v>157</v>
      </c>
      <c r="B46" t="s">
        <v>133</v>
      </c>
      <c r="C46" t="s">
        <v>14</v>
      </c>
      <c r="D46" t="s">
        <v>132</v>
      </c>
      <c r="E46" s="3" t="s">
        <v>77</v>
      </c>
      <c r="F46" t="s">
        <v>158</v>
      </c>
      <c r="G46">
        <v>94</v>
      </c>
      <c r="H46">
        <v>0</v>
      </c>
      <c r="I46">
        <v>86</v>
      </c>
      <c r="J46">
        <v>8</v>
      </c>
      <c r="K46">
        <v>0</v>
      </c>
      <c r="L46">
        <v>0</v>
      </c>
      <c r="M46">
        <v>0</v>
      </c>
      <c r="N46" s="2">
        <v>262.6728723404255</v>
      </c>
      <c r="O46" s="2">
        <v>227.08585900709218</v>
      </c>
      <c r="P46" s="2">
        <v>238.43</v>
      </c>
      <c r="Q46" s="4">
        <v>728.18873134751766</v>
      </c>
      <c r="R46" s="5">
        <v>5.2999999999999999E-2</v>
      </c>
      <c r="S46" s="6">
        <v>766.7827341089361</v>
      </c>
      <c r="T46" s="4">
        <v>106.29032258064517</v>
      </c>
      <c r="U46" s="7">
        <v>873.07305668958122</v>
      </c>
      <c r="V46" s="8">
        <v>0.94505835247375214</v>
      </c>
      <c r="W46" s="7">
        <v>673.96352520804794</v>
      </c>
      <c r="X46" s="7">
        <v>753.64394198141315</v>
      </c>
      <c r="Y46" s="7">
        <v>908.02474947980841</v>
      </c>
      <c r="Z46" s="7">
        <v>1196.0362559418684</v>
      </c>
      <c r="AA46" s="7">
        <v>1215.1263557938205</v>
      </c>
      <c r="AB46" s="7">
        <v>1397.7273108994491</v>
      </c>
      <c r="AC46" s="7">
        <v>1016.2127659574469</v>
      </c>
      <c r="AD46" s="7">
        <v>1108.5957446808511</v>
      </c>
      <c r="AE46" s="4">
        <v>812</v>
      </c>
      <c r="AF46" s="4">
        <v>908</v>
      </c>
      <c r="AG46" s="4">
        <v>1094</v>
      </c>
      <c r="AH46" s="4">
        <v>1441</v>
      </c>
      <c r="AI46" s="4">
        <v>1464</v>
      </c>
      <c r="AJ46" s="4">
        <v>1684</v>
      </c>
      <c r="AK46" s="4">
        <v>959.94699810809493</v>
      </c>
      <c r="AL46" s="8">
        <v>1.1541491034631686</v>
      </c>
      <c r="AM46" s="4">
        <v>895.55891010837547</v>
      </c>
      <c r="AN46" s="8">
        <v>1.0844521864666967</v>
      </c>
      <c r="AO46" s="4">
        <v>831.17082210865578</v>
      </c>
      <c r="AP46" s="8">
        <v>1.0147552694702244</v>
      </c>
    </row>
    <row r="47" spans="1:42" x14ac:dyDescent="0.25">
      <c r="A47" s="2" t="s">
        <v>159</v>
      </c>
      <c r="B47" t="s">
        <v>133</v>
      </c>
      <c r="C47" t="s">
        <v>14</v>
      </c>
      <c r="D47" t="s">
        <v>132</v>
      </c>
      <c r="E47" s="3" t="s">
        <v>77</v>
      </c>
      <c r="F47" t="s">
        <v>160</v>
      </c>
      <c r="G47">
        <v>57</v>
      </c>
      <c r="H47">
        <v>0</v>
      </c>
      <c r="I47">
        <v>47</v>
      </c>
      <c r="J47">
        <v>10</v>
      </c>
      <c r="K47">
        <v>0</v>
      </c>
      <c r="L47">
        <v>0</v>
      </c>
      <c r="M47">
        <v>0</v>
      </c>
      <c r="N47" s="2">
        <v>145.32748538011697</v>
      </c>
      <c r="O47" s="2">
        <v>333.46247747368426</v>
      </c>
      <c r="P47" s="2">
        <v>229.56</v>
      </c>
      <c r="Q47" s="4">
        <v>708.34996285380123</v>
      </c>
      <c r="R47" s="5">
        <v>5.2999999999999999E-2</v>
      </c>
      <c r="S47" s="6">
        <v>745.89251088505262</v>
      </c>
      <c r="T47" s="4">
        <v>104.21428571428571</v>
      </c>
      <c r="U47" s="7">
        <v>850.10679659933828</v>
      </c>
      <c r="V47" s="8">
        <v>0.90376170184576021</v>
      </c>
      <c r="W47" s="7">
        <v>643.89154308049422</v>
      </c>
      <c r="X47" s="7">
        <v>720.01665162203039</v>
      </c>
      <c r="Y47" s="7">
        <v>867.50904942125692</v>
      </c>
      <c r="Z47" s="7">
        <v>1142.669598003685</v>
      </c>
      <c r="AA47" s="7">
        <v>1160.9079052584279</v>
      </c>
      <c r="AB47" s="7">
        <v>1335.3612789994486</v>
      </c>
      <c r="AC47" s="7">
        <v>1034.6947368421054</v>
      </c>
      <c r="AD47" s="7">
        <v>1128.757894736842</v>
      </c>
      <c r="AE47" s="4">
        <v>812</v>
      </c>
      <c r="AF47" s="4">
        <v>908</v>
      </c>
      <c r="AG47" s="4">
        <v>1094</v>
      </c>
      <c r="AH47" s="4">
        <v>1441</v>
      </c>
      <c r="AI47" s="4">
        <v>1464</v>
      </c>
      <c r="AJ47" s="4">
        <v>1684</v>
      </c>
      <c r="AK47" s="4">
        <v>947.19707609964905</v>
      </c>
      <c r="AL47" s="8">
        <v>1.1177717029132028</v>
      </c>
      <c r="AM47" s="4">
        <v>880.09555436145024</v>
      </c>
      <c r="AN47" s="8">
        <v>1.046435035890722</v>
      </c>
      <c r="AO47" s="4">
        <v>812.99403262325143</v>
      </c>
      <c r="AP47" s="8">
        <v>0.97509836886824108</v>
      </c>
    </row>
    <row r="48" spans="1:42" x14ac:dyDescent="0.25">
      <c r="A48" s="2" t="s">
        <v>161</v>
      </c>
      <c r="B48" t="s">
        <v>133</v>
      </c>
      <c r="C48" t="s">
        <v>14</v>
      </c>
      <c r="D48" t="s">
        <v>132</v>
      </c>
      <c r="E48" s="3" t="s">
        <v>77</v>
      </c>
      <c r="F48" t="s">
        <v>162</v>
      </c>
      <c r="G48">
        <v>48</v>
      </c>
      <c r="H48">
        <v>0</v>
      </c>
      <c r="I48">
        <v>0</v>
      </c>
      <c r="J48">
        <v>15</v>
      </c>
      <c r="K48">
        <v>33</v>
      </c>
      <c r="L48">
        <v>0</v>
      </c>
      <c r="M48">
        <v>0</v>
      </c>
      <c r="N48" s="2">
        <v>199.09375</v>
      </c>
      <c r="O48" s="2">
        <v>222.02096317361119</v>
      </c>
      <c r="P48" s="2">
        <v>410.82</v>
      </c>
      <c r="Q48" s="4">
        <v>831.93471317361127</v>
      </c>
      <c r="R48" s="5">
        <v>5.2999999999999999E-2</v>
      </c>
      <c r="S48" s="6">
        <v>876.02725297181257</v>
      </c>
      <c r="T48" s="4">
        <v>205.17777777777778</v>
      </c>
      <c r="U48" s="7">
        <v>1081.2050307495904</v>
      </c>
      <c r="V48" s="8">
        <v>0.81137284798993692</v>
      </c>
      <c r="W48" s="7">
        <v>533.8092055067674</v>
      </c>
      <c r="X48" s="7">
        <v>596.91965344845414</v>
      </c>
      <c r="Y48" s="7">
        <v>719.19614633547235</v>
      </c>
      <c r="Z48" s="7">
        <v>947.3141196246944</v>
      </c>
      <c r="AA48" s="7">
        <v>962.43433111072363</v>
      </c>
      <c r="AB48" s="7">
        <v>1107.062440977089</v>
      </c>
      <c r="AC48" s="7">
        <v>1465.8187500000001</v>
      </c>
      <c r="AD48" s="7">
        <v>1599.075</v>
      </c>
      <c r="AE48" s="4">
        <v>812</v>
      </c>
      <c r="AF48" s="4">
        <v>908</v>
      </c>
      <c r="AG48" s="4">
        <v>1094</v>
      </c>
      <c r="AH48" s="4">
        <v>1441</v>
      </c>
      <c r="AI48" s="4">
        <v>1464</v>
      </c>
      <c r="AJ48" s="4">
        <v>1684</v>
      </c>
      <c r="AK48" s="4">
        <v>1270.1578097309689</v>
      </c>
      <c r="AL48" s="8">
        <v>1.1071417569598023</v>
      </c>
      <c r="AM48" s="4">
        <v>1132.6704062103329</v>
      </c>
      <c r="AN48" s="8">
        <v>1.0039665561563609</v>
      </c>
      <c r="AO48" s="4">
        <v>1004.3488295910728</v>
      </c>
      <c r="AP48" s="8">
        <v>0.90766970207314901</v>
      </c>
    </row>
    <row r="49" spans="1:42" x14ac:dyDescent="0.25">
      <c r="A49" s="2" t="s">
        <v>163</v>
      </c>
      <c r="B49" t="s">
        <v>133</v>
      </c>
      <c r="C49" t="s">
        <v>14</v>
      </c>
      <c r="D49" t="s">
        <v>132</v>
      </c>
      <c r="E49" s="3" t="s">
        <v>77</v>
      </c>
      <c r="F49" t="s">
        <v>164</v>
      </c>
      <c r="G49">
        <v>87</v>
      </c>
      <c r="H49">
        <v>0</v>
      </c>
      <c r="I49">
        <v>14</v>
      </c>
      <c r="J49">
        <v>53</v>
      </c>
      <c r="K49">
        <v>20</v>
      </c>
      <c r="L49">
        <v>0</v>
      </c>
      <c r="M49">
        <v>0</v>
      </c>
      <c r="N49" s="2">
        <v>180.522030651341</v>
      </c>
      <c r="O49" s="2">
        <v>167.04936447509587</v>
      </c>
      <c r="P49" s="2">
        <v>355.93</v>
      </c>
      <c r="Q49" s="4">
        <v>703.50139512643682</v>
      </c>
      <c r="R49" s="5">
        <v>5.2999999999999999E-2</v>
      </c>
      <c r="S49" s="6">
        <v>740.78696906813798</v>
      </c>
      <c r="T49" s="4">
        <v>192.8235294117647</v>
      </c>
      <c r="U49" s="7">
        <v>933.61049847990262</v>
      </c>
      <c r="V49" s="8">
        <v>0.81620790409139954</v>
      </c>
      <c r="W49" s="7">
        <v>525.87731015585291</v>
      </c>
      <c r="X49" s="7">
        <v>588.04999707083061</v>
      </c>
      <c r="Y49" s="7">
        <v>708.50957796859984</v>
      </c>
      <c r="Z49" s="7">
        <v>933.23793588002968</v>
      </c>
      <c r="AA49" s="7">
        <v>948.13347545340969</v>
      </c>
      <c r="AB49" s="7">
        <v>1090.6125496335669</v>
      </c>
      <c r="AC49" s="7">
        <v>1258.222988505747</v>
      </c>
      <c r="AD49" s="7">
        <v>1372.606896551724</v>
      </c>
      <c r="AE49" s="4">
        <v>812</v>
      </c>
      <c r="AF49" s="4">
        <v>908</v>
      </c>
      <c r="AG49" s="4">
        <v>1094</v>
      </c>
      <c r="AH49" s="4">
        <v>1441</v>
      </c>
      <c r="AI49" s="4">
        <v>1464</v>
      </c>
      <c r="AJ49" s="4">
        <v>1684</v>
      </c>
      <c r="AK49" s="4">
        <v>1076.8107171959132</v>
      </c>
      <c r="AL49" s="8">
        <v>1.1099762792659122</v>
      </c>
      <c r="AM49" s="4">
        <v>964.80280115332152</v>
      </c>
      <c r="AN49" s="8">
        <v>1.0120534875410747</v>
      </c>
      <c r="AO49" s="4">
        <v>852.79488511072964</v>
      </c>
      <c r="AP49" s="8">
        <v>0.91413069581623707</v>
      </c>
    </row>
    <row r="50" spans="1:42" x14ac:dyDescent="0.25">
      <c r="A50" s="2" t="s">
        <v>167</v>
      </c>
      <c r="B50" t="s">
        <v>166</v>
      </c>
      <c r="C50" t="s">
        <v>14</v>
      </c>
      <c r="D50" t="s">
        <v>165</v>
      </c>
      <c r="E50" s="3" t="s">
        <v>77</v>
      </c>
      <c r="F50" t="s">
        <v>168</v>
      </c>
      <c r="G50">
        <v>100</v>
      </c>
      <c r="H50">
        <v>0</v>
      </c>
      <c r="I50">
        <v>10</v>
      </c>
      <c r="J50">
        <v>36</v>
      </c>
      <c r="K50">
        <v>42</v>
      </c>
      <c r="L50">
        <v>10</v>
      </c>
      <c r="M50">
        <v>2</v>
      </c>
      <c r="N50" s="2">
        <v>250.31313131313132</v>
      </c>
      <c r="O50" s="2">
        <v>491.12448547853546</v>
      </c>
      <c r="P50" s="2">
        <v>102.41</v>
      </c>
      <c r="Q50" s="4">
        <v>843.84761679166672</v>
      </c>
      <c r="R50" s="5">
        <v>5.2999999999999999E-2</v>
      </c>
      <c r="S50" s="6">
        <v>888.57154048162499</v>
      </c>
      <c r="T50" s="4">
        <v>197.18181818181819</v>
      </c>
      <c r="U50" s="7">
        <v>1085.7533586634431</v>
      </c>
      <c r="V50" s="8">
        <v>0.96329881349230184</v>
      </c>
      <c r="W50" s="7">
        <v>571.5579236010168</v>
      </c>
      <c r="X50" s="7">
        <v>575.49970238447213</v>
      </c>
      <c r="Y50" s="7">
        <v>741.8427670462853</v>
      </c>
      <c r="Z50" s="7">
        <v>1020.9207049149198</v>
      </c>
      <c r="AA50" s="7">
        <v>1098.9679248273344</v>
      </c>
      <c r="AB50" s="7">
        <v>1263.7342779757655</v>
      </c>
      <c r="AC50" s="7">
        <v>1239.8319999999999</v>
      </c>
      <c r="AD50" s="7">
        <v>1352.5439999999999</v>
      </c>
      <c r="AE50" s="4">
        <v>725</v>
      </c>
      <c r="AF50" s="4">
        <v>730</v>
      </c>
      <c r="AG50" s="4">
        <v>941</v>
      </c>
      <c r="AH50" s="4">
        <v>1295</v>
      </c>
      <c r="AI50" s="4">
        <v>1394</v>
      </c>
      <c r="AJ50" s="4">
        <v>1603</v>
      </c>
      <c r="AK50" s="4">
        <v>1089.8682976799805</v>
      </c>
      <c r="AL50" s="8">
        <v>1.141892714051564</v>
      </c>
      <c r="AM50" s="4">
        <v>1022.7693786138619</v>
      </c>
      <c r="AN50" s="8">
        <v>1.0823614138651432</v>
      </c>
      <c r="AO50" s="4">
        <v>955.67045954774335</v>
      </c>
      <c r="AP50" s="8">
        <v>1.0228301136787226</v>
      </c>
    </row>
    <row r="51" spans="1:42" x14ac:dyDescent="0.25">
      <c r="A51" s="2" t="s">
        <v>169</v>
      </c>
      <c r="B51" t="s">
        <v>166</v>
      </c>
      <c r="C51" t="s">
        <v>14</v>
      </c>
      <c r="D51" t="s">
        <v>165</v>
      </c>
      <c r="E51" s="3" t="s">
        <v>77</v>
      </c>
      <c r="F51" t="s">
        <v>170</v>
      </c>
      <c r="G51">
        <v>123</v>
      </c>
      <c r="H51">
        <v>0</v>
      </c>
      <c r="I51">
        <v>14</v>
      </c>
      <c r="J51">
        <v>50</v>
      </c>
      <c r="K51">
        <v>41</v>
      </c>
      <c r="L51">
        <v>18</v>
      </c>
      <c r="M51">
        <v>0</v>
      </c>
      <c r="N51" s="2">
        <v>264.84281842818427</v>
      </c>
      <c r="O51" s="2">
        <v>540.1997927425474</v>
      </c>
      <c r="P51" s="2">
        <v>49.99</v>
      </c>
      <c r="Q51" s="4">
        <v>855.03261117073168</v>
      </c>
      <c r="R51" s="5">
        <v>5.2999999999999999E-2</v>
      </c>
      <c r="S51" s="6">
        <v>900.34933956278041</v>
      </c>
      <c r="T51" s="4">
        <v>171.09090909090909</v>
      </c>
      <c r="U51" s="7">
        <v>1071.4402486536894</v>
      </c>
      <c r="V51" s="8">
        <v>0.97290764290072718</v>
      </c>
      <c r="W51" s="7">
        <v>592.72427674842163</v>
      </c>
      <c r="X51" s="7">
        <v>596.81203038116939</v>
      </c>
      <c r="Y51" s="7">
        <v>769.31523368312378</v>
      </c>
      <c r="Z51" s="7">
        <v>1058.7281908816635</v>
      </c>
      <c r="AA51" s="7">
        <v>1139.6657128100687</v>
      </c>
      <c r="AB51" s="7">
        <v>1310.533814658924</v>
      </c>
      <c r="AC51" s="7">
        <v>1211.4040650406505</v>
      </c>
      <c r="AD51" s="7">
        <v>1321.5317073170731</v>
      </c>
      <c r="AE51" s="4">
        <v>725</v>
      </c>
      <c r="AF51" s="4">
        <v>730</v>
      </c>
      <c r="AG51" s="4">
        <v>941</v>
      </c>
      <c r="AH51" s="4">
        <v>1295</v>
      </c>
      <c r="AI51" s="4">
        <v>1394</v>
      </c>
      <c r="AJ51" s="4">
        <v>1603</v>
      </c>
      <c r="AK51" s="4">
        <v>1091.3624070151732</v>
      </c>
      <c r="AL51" s="8">
        <v>1.1463546208837352</v>
      </c>
      <c r="AM51" s="4">
        <v>1027.1125570539139</v>
      </c>
      <c r="AN51" s="8">
        <v>1.0880133646530872</v>
      </c>
      <c r="AO51" s="4">
        <v>962.86270709265432</v>
      </c>
      <c r="AP51" s="8">
        <v>1.0296721084224387</v>
      </c>
    </row>
    <row r="52" spans="1:42" x14ac:dyDescent="0.25">
      <c r="A52" s="2" t="s">
        <v>171</v>
      </c>
      <c r="B52" t="s">
        <v>166</v>
      </c>
      <c r="C52" t="s">
        <v>14</v>
      </c>
      <c r="D52" t="s">
        <v>165</v>
      </c>
      <c r="E52" s="3" t="s">
        <v>77</v>
      </c>
      <c r="F52" t="s">
        <v>172</v>
      </c>
      <c r="G52">
        <v>195</v>
      </c>
      <c r="H52">
        <v>0</v>
      </c>
      <c r="I52">
        <v>24</v>
      </c>
      <c r="J52">
        <v>92</v>
      </c>
      <c r="K52">
        <v>59</v>
      </c>
      <c r="L52">
        <v>16</v>
      </c>
      <c r="M52">
        <v>4</v>
      </c>
      <c r="N52" s="2">
        <v>261.93803418803418</v>
      </c>
      <c r="O52" s="2">
        <v>555.24847951282061</v>
      </c>
      <c r="P52" s="2">
        <v>53.9</v>
      </c>
      <c r="Q52" s="4">
        <v>871.08651370085477</v>
      </c>
      <c r="R52" s="5">
        <v>5.2999999999999999E-2</v>
      </c>
      <c r="S52" s="6">
        <v>917.25409892699997</v>
      </c>
      <c r="T52" s="4">
        <v>183.22222222222223</v>
      </c>
      <c r="U52" s="7">
        <v>1100.4763211492223</v>
      </c>
      <c r="V52" s="8">
        <v>1.0257148581784992</v>
      </c>
      <c r="W52" s="7">
        <v>619.83145519544496</v>
      </c>
      <c r="X52" s="7">
        <v>624.10615488644817</v>
      </c>
      <c r="Y52" s="7">
        <v>804.49848184677762</v>
      </c>
      <c r="Z52" s="7">
        <v>1107.1472199697951</v>
      </c>
      <c r="AA52" s="7">
        <v>1191.7862738516558</v>
      </c>
      <c r="AB52" s="7">
        <v>1370.4687209355841</v>
      </c>
      <c r="AC52" s="7">
        <v>1180.1758974358977</v>
      </c>
      <c r="AD52" s="7">
        <v>1287.4646153846154</v>
      </c>
      <c r="AE52" s="4">
        <v>725</v>
      </c>
      <c r="AF52" s="4">
        <v>730</v>
      </c>
      <c r="AG52" s="4">
        <v>941</v>
      </c>
      <c r="AH52" s="4">
        <v>1295</v>
      </c>
      <c r="AI52" s="4">
        <v>1394</v>
      </c>
      <c r="AJ52" s="4">
        <v>1603</v>
      </c>
      <c r="AK52" s="4">
        <v>1054.1270727848371</v>
      </c>
      <c r="AL52" s="8">
        <v>1.153289291422505</v>
      </c>
      <c r="AM52" s="4">
        <v>1008.763458591954</v>
      </c>
      <c r="AN52" s="8">
        <v>1.1110074792616347</v>
      </c>
      <c r="AO52" s="4">
        <v>962.61771311988321</v>
      </c>
      <c r="AP52" s="8">
        <v>1.0679966703393697</v>
      </c>
    </row>
    <row r="53" spans="1:42" x14ac:dyDescent="0.25">
      <c r="A53" s="2" t="s">
        <v>175</v>
      </c>
      <c r="B53" t="s">
        <v>174</v>
      </c>
      <c r="C53" t="s">
        <v>14</v>
      </c>
      <c r="D53" t="s">
        <v>173</v>
      </c>
      <c r="E53" s="3" t="s">
        <v>77</v>
      </c>
      <c r="F53" t="s">
        <v>176</v>
      </c>
      <c r="G53">
        <v>202</v>
      </c>
      <c r="H53">
        <v>0</v>
      </c>
      <c r="I53">
        <v>72</v>
      </c>
      <c r="J53">
        <v>72</v>
      </c>
      <c r="K53">
        <v>58</v>
      </c>
      <c r="L53">
        <v>0</v>
      </c>
      <c r="M53">
        <v>0</v>
      </c>
      <c r="N53" s="2">
        <v>256.94100660066005</v>
      </c>
      <c r="O53" s="2">
        <v>413.04315494224431</v>
      </c>
      <c r="P53" s="2">
        <v>154.85</v>
      </c>
      <c r="Q53" s="4">
        <v>824.83416154290433</v>
      </c>
      <c r="R53" s="5">
        <v>5.2999999999999999E-2</v>
      </c>
      <c r="S53" s="6">
        <v>868.55037210467822</v>
      </c>
      <c r="T53" s="4">
        <v>112.56043956043956</v>
      </c>
      <c r="U53" s="7">
        <v>981.11081166511781</v>
      </c>
      <c r="V53" s="8">
        <v>0.8538970587621989</v>
      </c>
      <c r="W53" s="7">
        <v>667.48755103890255</v>
      </c>
      <c r="X53" s="7">
        <v>708.30785427344472</v>
      </c>
      <c r="Y53" s="7">
        <v>837.57214784949497</v>
      </c>
      <c r="Z53" s="7">
        <v>1105.9278450395407</v>
      </c>
      <c r="AA53" s="7">
        <v>1346.3140751985113</v>
      </c>
      <c r="AB53" s="7">
        <v>1548.147796747081</v>
      </c>
      <c r="AC53" s="7">
        <v>1263.8782178217823</v>
      </c>
      <c r="AD53" s="7">
        <v>1378.7762376237622</v>
      </c>
      <c r="AE53" s="4">
        <v>883</v>
      </c>
      <c r="AF53" s="4">
        <v>937</v>
      </c>
      <c r="AG53" s="4">
        <v>1108</v>
      </c>
      <c r="AH53" s="4">
        <v>1463</v>
      </c>
      <c r="AI53" s="4">
        <v>1781</v>
      </c>
      <c r="AJ53" s="4">
        <v>2048</v>
      </c>
      <c r="AK53" s="4">
        <v>1185.9224996695557</v>
      </c>
      <c r="AL53" s="8">
        <v>1.1301177700606611</v>
      </c>
      <c r="AM53" s="4">
        <v>1080.7162695375521</v>
      </c>
      <c r="AN53" s="8">
        <v>1.0385528933871377</v>
      </c>
      <c r="AO53" s="4">
        <v>973.75660223668183</v>
      </c>
      <c r="AP53" s="8">
        <v>0.94546193543572232</v>
      </c>
    </row>
    <row r="54" spans="1:42" x14ac:dyDescent="0.25">
      <c r="A54" s="29" t="s">
        <v>177</v>
      </c>
      <c r="B54" t="s">
        <v>174</v>
      </c>
      <c r="C54" t="s">
        <v>14</v>
      </c>
      <c r="D54" t="s">
        <v>173</v>
      </c>
      <c r="E54" s="3" t="s">
        <v>77</v>
      </c>
      <c r="F54" t="s">
        <v>178</v>
      </c>
      <c r="G54">
        <v>216</v>
      </c>
      <c r="H54">
        <v>0</v>
      </c>
      <c r="I54">
        <v>83</v>
      </c>
      <c r="J54">
        <v>99</v>
      </c>
      <c r="K54">
        <v>27</v>
      </c>
      <c r="L54">
        <v>7</v>
      </c>
      <c r="M54">
        <v>0</v>
      </c>
      <c r="N54" s="29">
        <v>252.1801697530864</v>
      </c>
      <c r="O54" s="29">
        <v>540.6109524043211</v>
      </c>
      <c r="P54" s="29">
        <v>137</v>
      </c>
      <c r="Q54" s="18">
        <v>929.79112215740747</v>
      </c>
      <c r="R54" s="30">
        <v>5.2999999999999999E-2</v>
      </c>
      <c r="S54" s="31">
        <v>979.07005163175006</v>
      </c>
      <c r="T54" s="18">
        <v>112.49253731343283</v>
      </c>
      <c r="U54" s="7">
        <v>1091.5625889451828</v>
      </c>
      <c r="V54" s="32">
        <v>0.98474098680688582</v>
      </c>
      <c r="W54" s="7">
        <v>779.91602093137681</v>
      </c>
      <c r="X54" s="7">
        <v>827.6119044311439</v>
      </c>
      <c r="Y54" s="7">
        <v>978.648868847073</v>
      </c>
      <c r="Z54" s="7">
        <v>1292.2051400029491</v>
      </c>
      <c r="AA54" s="7">
        <v>1573.0808983904667</v>
      </c>
      <c r="AB54" s="7">
        <v>1808.9105445837595</v>
      </c>
      <c r="AC54" s="7">
        <v>1219.3245370370373</v>
      </c>
      <c r="AD54" s="7">
        <v>1330.1722222222222</v>
      </c>
      <c r="AE54" s="18">
        <v>883</v>
      </c>
      <c r="AF54" s="18">
        <v>937</v>
      </c>
      <c r="AG54" s="18">
        <v>1108</v>
      </c>
      <c r="AH54" s="4">
        <v>1463</v>
      </c>
      <c r="AI54" s="4">
        <v>1781</v>
      </c>
      <c r="AJ54" s="4">
        <v>2048</v>
      </c>
      <c r="AK54" s="18">
        <v>1156.782482899979</v>
      </c>
      <c r="AL54" s="32">
        <v>1.1450622699905064</v>
      </c>
      <c r="AM54" s="18">
        <v>1097.2396579905208</v>
      </c>
      <c r="AN54" s="32">
        <v>1.0913463761403241</v>
      </c>
      <c r="AO54" s="18">
        <v>1037.6968330810628</v>
      </c>
      <c r="AP54" s="32">
        <v>1.0376304822901421</v>
      </c>
    </row>
    <row r="55" spans="1:42" x14ac:dyDescent="0.25">
      <c r="A55" s="2" t="s">
        <v>179</v>
      </c>
      <c r="B55" t="s">
        <v>174</v>
      </c>
      <c r="C55" t="s">
        <v>14</v>
      </c>
      <c r="D55" t="s">
        <v>173</v>
      </c>
      <c r="E55" s="3" t="s">
        <v>77</v>
      </c>
      <c r="F55" t="s">
        <v>180</v>
      </c>
      <c r="G55">
        <v>200</v>
      </c>
      <c r="H55">
        <v>0</v>
      </c>
      <c r="I55">
        <v>30</v>
      </c>
      <c r="J55">
        <v>92</v>
      </c>
      <c r="K55">
        <v>58</v>
      </c>
      <c r="L55">
        <v>14</v>
      </c>
      <c r="M55">
        <v>6</v>
      </c>
      <c r="N55" s="2">
        <v>289.88791666666668</v>
      </c>
      <c r="O55" s="2">
        <v>426.29870591666679</v>
      </c>
      <c r="P55" s="2">
        <v>143.32</v>
      </c>
      <c r="Q55" s="4">
        <v>859.50662258333341</v>
      </c>
      <c r="R55" s="5">
        <v>5.2999999999999999E-2</v>
      </c>
      <c r="S55" s="6">
        <v>905.06047358025</v>
      </c>
      <c r="T55" s="4">
        <v>137.61979166666666</v>
      </c>
      <c r="U55" s="7">
        <v>1042.6802652469166</v>
      </c>
      <c r="V55" s="8">
        <v>0.82712358718946921</v>
      </c>
      <c r="W55" s="7">
        <v>633.95371936710069</v>
      </c>
      <c r="X55" s="7">
        <v>672.72325599883732</v>
      </c>
      <c r="Y55" s="7">
        <v>795.4934553326699</v>
      </c>
      <c r="Z55" s="7">
        <v>1050.3672609672346</v>
      </c>
      <c r="AA55" s="7">
        <v>1278.6767544652391</v>
      </c>
      <c r="AB55" s="7">
        <v>1470.3705744777149</v>
      </c>
      <c r="AC55" s="7">
        <v>1386.671</v>
      </c>
      <c r="AD55" s="7">
        <v>1512.7319999999997</v>
      </c>
      <c r="AE55" s="4">
        <v>883</v>
      </c>
      <c r="AF55" s="4">
        <v>937</v>
      </c>
      <c r="AG55" s="4">
        <v>1108</v>
      </c>
      <c r="AH55" s="4">
        <v>1463</v>
      </c>
      <c r="AI55" s="4">
        <v>1781</v>
      </c>
      <c r="AJ55" s="4">
        <v>2048</v>
      </c>
      <c r="AK55" s="4">
        <v>1287.1793521672125</v>
      </c>
      <c r="AL55" s="8">
        <v>1.1302457888116701</v>
      </c>
      <c r="AM55" s="4">
        <v>1159.8063926382249</v>
      </c>
      <c r="AN55" s="8">
        <v>1.0292050549376031</v>
      </c>
      <c r="AO55" s="4">
        <v>1032.4334331092375</v>
      </c>
      <c r="AP55" s="8">
        <v>0.92816432106353619</v>
      </c>
    </row>
    <row r="56" spans="1:42" x14ac:dyDescent="0.25">
      <c r="A56" s="2" t="s">
        <v>181</v>
      </c>
      <c r="B56" t="s">
        <v>174</v>
      </c>
      <c r="C56" t="s">
        <v>14</v>
      </c>
      <c r="D56" t="s">
        <v>173</v>
      </c>
      <c r="E56" s="3" t="s">
        <v>77</v>
      </c>
      <c r="F56" t="s">
        <v>182</v>
      </c>
      <c r="G56">
        <v>71</v>
      </c>
      <c r="H56">
        <v>12</v>
      </c>
      <c r="I56">
        <v>58</v>
      </c>
      <c r="J56">
        <v>1</v>
      </c>
      <c r="K56">
        <v>0</v>
      </c>
      <c r="L56">
        <v>0</v>
      </c>
      <c r="M56">
        <v>0</v>
      </c>
      <c r="N56" s="2">
        <v>228.77464788732394</v>
      </c>
      <c r="O56" s="2">
        <v>278.37655921126759</v>
      </c>
      <c r="P56" s="2">
        <v>207.34</v>
      </c>
      <c r="Q56" s="4">
        <v>714.49120709859153</v>
      </c>
      <c r="R56" s="5">
        <v>5.2999999999999999E-2</v>
      </c>
      <c r="S56" s="6">
        <v>752.35924107481685</v>
      </c>
      <c r="T56" s="4">
        <v>100.32352941176471</v>
      </c>
      <c r="U56" s="7">
        <v>852.6827704865816</v>
      </c>
      <c r="V56" s="8">
        <v>0.91658556706354721</v>
      </c>
      <c r="W56" s="7">
        <v>714.12048297809986</v>
      </c>
      <c r="X56" s="7">
        <v>757.79263029499384</v>
      </c>
      <c r="Y56" s="7">
        <v>896.0877634651581</v>
      </c>
      <c r="Z56" s="7">
        <v>1183.1916949002944</v>
      </c>
      <c r="AA56" s="7">
        <v>1440.3721179886702</v>
      </c>
      <c r="AB56" s="7">
        <v>1656.3066241666461</v>
      </c>
      <c r="AC56" s="7">
        <v>1023.3098591549297</v>
      </c>
      <c r="AD56" s="7">
        <v>1116.338028169014</v>
      </c>
      <c r="AE56" s="4">
        <v>883</v>
      </c>
      <c r="AF56" s="4">
        <v>937</v>
      </c>
      <c r="AG56" s="4">
        <v>1108</v>
      </c>
      <c r="AH56" s="4">
        <v>1463</v>
      </c>
      <c r="AI56" s="4">
        <v>1781</v>
      </c>
      <c r="AJ56" s="4">
        <v>2048</v>
      </c>
      <c r="AK56" s="4">
        <v>960.19183874770329</v>
      </c>
      <c r="AL56" s="8">
        <v>1.139993809830768</v>
      </c>
      <c r="AM56" s="4">
        <v>890.91430619007451</v>
      </c>
      <c r="AN56" s="8">
        <v>1.0655243955750278</v>
      </c>
      <c r="AO56" s="4">
        <v>821.63677363244562</v>
      </c>
      <c r="AP56" s="8">
        <v>0.99105498131928749</v>
      </c>
    </row>
    <row r="57" spans="1:42" x14ac:dyDescent="0.25">
      <c r="A57" s="2" t="s">
        <v>185</v>
      </c>
      <c r="B57" t="s">
        <v>184</v>
      </c>
      <c r="C57" t="s">
        <v>14</v>
      </c>
      <c r="D57" t="s">
        <v>183</v>
      </c>
      <c r="E57" s="3" t="s">
        <v>77</v>
      </c>
      <c r="F57" t="s">
        <v>186</v>
      </c>
      <c r="G57">
        <v>150</v>
      </c>
      <c r="H57">
        <v>0</v>
      </c>
      <c r="I57">
        <v>48</v>
      </c>
      <c r="J57">
        <v>70</v>
      </c>
      <c r="K57">
        <v>32</v>
      </c>
      <c r="L57">
        <v>0</v>
      </c>
      <c r="M57">
        <v>0</v>
      </c>
      <c r="N57" s="2">
        <v>250.29888888888888</v>
      </c>
      <c r="O57" s="2">
        <v>367.99845638888894</v>
      </c>
      <c r="P57" s="2">
        <v>202.54</v>
      </c>
      <c r="Q57" s="4">
        <v>820.83734527777779</v>
      </c>
      <c r="R57" s="5">
        <v>5.2999999999999999E-2</v>
      </c>
      <c r="S57" s="6">
        <v>864.34172457749992</v>
      </c>
      <c r="T57" s="4">
        <v>113.80851063829788</v>
      </c>
      <c r="U57" s="7">
        <v>978.15023521579781</v>
      </c>
      <c r="V57" s="8">
        <v>0.91980976768415101</v>
      </c>
      <c r="W57" s="7">
        <v>689.24525349660837</v>
      </c>
      <c r="X57" s="7">
        <v>721.75682205776923</v>
      </c>
      <c r="Y57" s="7">
        <v>857.49262080061544</v>
      </c>
      <c r="Z57" s="7">
        <v>1093.201492869031</v>
      </c>
      <c r="AA57" s="7">
        <v>1353.2940413583171</v>
      </c>
      <c r="AB57" s="7">
        <v>1556.491344865572</v>
      </c>
      <c r="AC57" s="7">
        <v>1169.7693333333334</v>
      </c>
      <c r="AD57" s="7">
        <v>1276.1120000000001</v>
      </c>
      <c r="AE57" s="4">
        <v>848</v>
      </c>
      <c r="AF57" s="4">
        <v>888</v>
      </c>
      <c r="AG57" s="4">
        <v>1055</v>
      </c>
      <c r="AH57" s="4">
        <v>1345</v>
      </c>
      <c r="AI57" s="4">
        <v>1665</v>
      </c>
      <c r="AJ57" s="4">
        <v>1915</v>
      </c>
      <c r="AK57" s="4">
        <v>1099.421329558782</v>
      </c>
      <c r="AL57" s="8">
        <v>1.1408683628368792</v>
      </c>
      <c r="AM57" s="4">
        <v>1021.061461231688</v>
      </c>
      <c r="AN57" s="8">
        <v>1.0671821644526365</v>
      </c>
      <c r="AO57" s="4">
        <v>942.70159290459389</v>
      </c>
      <c r="AP57" s="8">
        <v>0.99349596606839374</v>
      </c>
    </row>
    <row r="58" spans="1:42" x14ac:dyDescent="0.25">
      <c r="A58" s="2" t="s">
        <v>187</v>
      </c>
      <c r="B58" t="s">
        <v>184</v>
      </c>
      <c r="C58" t="s">
        <v>14</v>
      </c>
      <c r="D58" t="s">
        <v>183</v>
      </c>
      <c r="E58" s="3" t="s">
        <v>77</v>
      </c>
      <c r="F58" t="s">
        <v>188</v>
      </c>
      <c r="G58">
        <v>200</v>
      </c>
      <c r="H58">
        <v>14</v>
      </c>
      <c r="I58">
        <v>101</v>
      </c>
      <c r="J58">
        <v>58</v>
      </c>
      <c r="K58">
        <v>23</v>
      </c>
      <c r="L58">
        <v>4</v>
      </c>
      <c r="M58">
        <v>0</v>
      </c>
      <c r="N58" s="2">
        <v>238.25375</v>
      </c>
      <c r="O58" s="2">
        <v>375.00036379166659</v>
      </c>
      <c r="P58" s="2">
        <v>141.83000000000001</v>
      </c>
      <c r="Q58" s="4">
        <v>755.0841137916666</v>
      </c>
      <c r="R58" s="5">
        <v>5.2999999999999999E-2</v>
      </c>
      <c r="S58" s="6">
        <v>795.10357182262487</v>
      </c>
      <c r="T58" s="4">
        <v>121.29842931937172</v>
      </c>
      <c r="U58" s="7">
        <v>916.40200114199661</v>
      </c>
      <c r="V58" s="8">
        <v>0.91482392986298289</v>
      </c>
      <c r="W58" s="7">
        <v>673.0867542544969</v>
      </c>
      <c r="X58" s="7">
        <v>704.83612945518075</v>
      </c>
      <c r="Y58" s="7">
        <v>837.38977091803565</v>
      </c>
      <c r="Z58" s="7">
        <v>1067.5727411229932</v>
      </c>
      <c r="AA58" s="7">
        <v>1321.5677427284638</v>
      </c>
      <c r="AB58" s="7">
        <v>1520.0013377327377</v>
      </c>
      <c r="AC58" s="7">
        <v>1101.8975</v>
      </c>
      <c r="AD58" s="7">
        <v>1202.07</v>
      </c>
      <c r="AE58" s="4">
        <v>848</v>
      </c>
      <c r="AF58" s="4">
        <v>888</v>
      </c>
      <c r="AG58" s="4">
        <v>1055</v>
      </c>
      <c r="AH58" s="4">
        <v>1345</v>
      </c>
      <c r="AI58" s="4">
        <v>1665</v>
      </c>
      <c r="AJ58" s="4">
        <v>1915</v>
      </c>
      <c r="AK58" s="4">
        <v>1021.6583575468904</v>
      </c>
      <c r="AL58" s="8">
        <v>1.1409885815630658</v>
      </c>
      <c r="AM58" s="4">
        <v>946.14009563880188</v>
      </c>
      <c r="AN58" s="8">
        <v>1.0656003643297047</v>
      </c>
      <c r="AO58" s="4">
        <v>870.62183373071343</v>
      </c>
      <c r="AP58" s="8">
        <v>0.99021214709634398</v>
      </c>
    </row>
    <row r="59" spans="1:42" x14ac:dyDescent="0.25">
      <c r="A59" s="2" t="s">
        <v>189</v>
      </c>
      <c r="B59" t="s">
        <v>184</v>
      </c>
      <c r="C59" t="s">
        <v>14</v>
      </c>
      <c r="D59" t="s">
        <v>183</v>
      </c>
      <c r="E59" s="3" t="s">
        <v>77</v>
      </c>
      <c r="F59" t="s">
        <v>190</v>
      </c>
      <c r="G59">
        <v>314</v>
      </c>
      <c r="H59">
        <v>0</v>
      </c>
      <c r="I59">
        <v>74</v>
      </c>
      <c r="J59">
        <v>122</v>
      </c>
      <c r="K59">
        <v>64</v>
      </c>
      <c r="L59">
        <v>40</v>
      </c>
      <c r="M59">
        <v>14</v>
      </c>
      <c r="N59" s="2">
        <v>290.14171974522293</v>
      </c>
      <c r="O59" s="2">
        <v>509.78086347133763</v>
      </c>
      <c r="P59" s="2">
        <v>75.489999999999995</v>
      </c>
      <c r="Q59" s="4">
        <v>875.41258321656051</v>
      </c>
      <c r="R59" s="5">
        <v>5.2999999999999999E-2</v>
      </c>
      <c r="S59" s="6">
        <v>921.80945012703819</v>
      </c>
      <c r="T59" s="4">
        <v>135.07499999999999</v>
      </c>
      <c r="U59" s="7">
        <v>1056.8844501270382</v>
      </c>
      <c r="V59" s="8">
        <v>0.8875396278800628</v>
      </c>
      <c r="W59" s="7">
        <v>656.44335005088533</v>
      </c>
      <c r="X59" s="7">
        <v>687.40765901554983</v>
      </c>
      <c r="Y59" s="7">
        <v>816.68364894302363</v>
      </c>
      <c r="Z59" s="7">
        <v>1041.1748889368405</v>
      </c>
      <c r="AA59" s="7">
        <v>1288.8893606541558</v>
      </c>
      <c r="AB59" s="7">
        <v>1482.4162916833084</v>
      </c>
      <c r="AC59" s="7">
        <v>1309.8828025477708</v>
      </c>
      <c r="AD59" s="7">
        <v>1428.9630573248407</v>
      </c>
      <c r="AE59" s="4">
        <v>848</v>
      </c>
      <c r="AF59" s="4">
        <v>888</v>
      </c>
      <c r="AG59" s="4">
        <v>1055</v>
      </c>
      <c r="AH59" s="4">
        <v>1345</v>
      </c>
      <c r="AI59" s="4">
        <v>1665</v>
      </c>
      <c r="AJ59" s="4">
        <v>1915</v>
      </c>
      <c r="AK59" s="4">
        <v>1221.4611269874233</v>
      </c>
      <c r="AL59" s="8">
        <v>1.1391780522530728</v>
      </c>
      <c r="AM59" s="4">
        <v>1121.5772347006282</v>
      </c>
      <c r="AN59" s="8">
        <v>1.0552985774620693</v>
      </c>
      <c r="AO59" s="4">
        <v>1021.6933424138332</v>
      </c>
      <c r="AP59" s="8">
        <v>0.97141910267106601</v>
      </c>
    </row>
    <row r="60" spans="1:42" x14ac:dyDescent="0.25">
      <c r="A60" s="2" t="s">
        <v>191</v>
      </c>
      <c r="B60" t="s">
        <v>184</v>
      </c>
      <c r="C60" t="s">
        <v>14</v>
      </c>
      <c r="D60" t="s">
        <v>183</v>
      </c>
      <c r="E60" s="3" t="s">
        <v>77</v>
      </c>
      <c r="F60" t="s">
        <v>190</v>
      </c>
      <c r="G60">
        <v>192</v>
      </c>
      <c r="H60">
        <v>0</v>
      </c>
      <c r="I60">
        <v>52</v>
      </c>
      <c r="J60">
        <v>84</v>
      </c>
      <c r="K60">
        <v>56</v>
      </c>
      <c r="L60">
        <v>0</v>
      </c>
      <c r="M60">
        <v>0</v>
      </c>
      <c r="N60" s="2">
        <v>281.24869791666669</v>
      </c>
      <c r="O60" s="2">
        <v>414.57415749305568</v>
      </c>
      <c r="P60" s="2">
        <v>164.29</v>
      </c>
      <c r="Q60" s="4">
        <v>860.11285540972233</v>
      </c>
      <c r="R60" s="5">
        <v>5.2999999999999999E-2</v>
      </c>
      <c r="S60" s="6">
        <v>905.69883674643756</v>
      </c>
      <c r="T60" s="4">
        <v>132.21739130434781</v>
      </c>
      <c r="U60" s="7">
        <v>1037.9162280507853</v>
      </c>
      <c r="V60" s="8">
        <v>0.94842808632255882</v>
      </c>
      <c r="W60" s="7">
        <v>701.81357823158635</v>
      </c>
      <c r="X60" s="7">
        <v>734.91799229911396</v>
      </c>
      <c r="Y60" s="7">
        <v>873.12892103104195</v>
      </c>
      <c r="Z60" s="7">
        <v>1113.1359230206174</v>
      </c>
      <c r="AA60" s="7">
        <v>1377.9712355608387</v>
      </c>
      <c r="AB60" s="7">
        <v>1584.8738234828866</v>
      </c>
      <c r="AC60" s="7">
        <v>1203.7895833333334</v>
      </c>
      <c r="AD60" s="7">
        <v>1313.2250000000001</v>
      </c>
      <c r="AE60" s="4">
        <v>848</v>
      </c>
      <c r="AF60" s="4">
        <v>888</v>
      </c>
      <c r="AG60" s="4">
        <v>1055</v>
      </c>
      <c r="AH60" s="4">
        <v>1345</v>
      </c>
      <c r="AI60" s="4">
        <v>1665</v>
      </c>
      <c r="AJ60" s="4">
        <v>1915</v>
      </c>
      <c r="AK60" s="4">
        <v>1124.3337165018186</v>
      </c>
      <c r="AL60" s="8">
        <v>1.148212476435797</v>
      </c>
      <c r="AM60" s="4">
        <v>1051.8791342573029</v>
      </c>
      <c r="AN60" s="8">
        <v>1.0820048587819915</v>
      </c>
      <c r="AO60" s="4">
        <v>978.15341899095336</v>
      </c>
      <c r="AP60" s="8">
        <v>1.0146357039763645</v>
      </c>
    </row>
    <row r="61" spans="1:42" x14ac:dyDescent="0.25">
      <c r="A61" s="2" t="s">
        <v>192</v>
      </c>
      <c r="B61" t="s">
        <v>184</v>
      </c>
      <c r="C61" t="s">
        <v>14</v>
      </c>
      <c r="D61" t="s">
        <v>183</v>
      </c>
      <c r="E61" s="3" t="s">
        <v>77</v>
      </c>
      <c r="F61" t="s">
        <v>193</v>
      </c>
      <c r="G61">
        <v>90</v>
      </c>
      <c r="H61">
        <v>0</v>
      </c>
      <c r="I61">
        <v>86</v>
      </c>
      <c r="J61">
        <v>4</v>
      </c>
      <c r="K61">
        <v>0</v>
      </c>
      <c r="L61">
        <v>0</v>
      </c>
      <c r="M61">
        <v>0</v>
      </c>
      <c r="N61" s="2">
        <v>229.45185185185187</v>
      </c>
      <c r="O61" s="2">
        <v>294.88056235185195</v>
      </c>
      <c r="P61" s="2">
        <v>299.64</v>
      </c>
      <c r="Q61" s="4">
        <v>823.97241420370381</v>
      </c>
      <c r="R61" s="5">
        <v>5.2999999999999999E-2</v>
      </c>
      <c r="S61" s="6">
        <v>867.64295215650009</v>
      </c>
      <c r="T61" s="4">
        <v>0</v>
      </c>
      <c r="U61" s="7">
        <v>867.64295215650009</v>
      </c>
      <c r="V61" s="8">
        <v>0.96897634504001851</v>
      </c>
      <c r="W61" s="7">
        <v>821.69194059393556</v>
      </c>
      <c r="X61" s="7">
        <v>860.45099439553644</v>
      </c>
      <c r="Y61" s="7">
        <v>1022.2700440172194</v>
      </c>
      <c r="Z61" s="7">
        <v>1303.2731840788247</v>
      </c>
      <c r="AA61" s="7">
        <v>1613.3456144916306</v>
      </c>
      <c r="AB61" s="7">
        <v>1855.5897007516353</v>
      </c>
      <c r="AC61" s="7">
        <v>984.96444444444455</v>
      </c>
      <c r="AD61" s="7">
        <v>1074.5066666666667</v>
      </c>
      <c r="AE61" s="4">
        <v>848</v>
      </c>
      <c r="AF61" s="4">
        <v>888</v>
      </c>
      <c r="AG61" s="4">
        <v>1055</v>
      </c>
      <c r="AH61" s="4">
        <v>1345</v>
      </c>
      <c r="AI61" s="4">
        <v>1665</v>
      </c>
      <c r="AJ61" s="4">
        <v>1915</v>
      </c>
      <c r="AK61" s="4">
        <v>1030.6389802289834</v>
      </c>
      <c r="AL61" s="8">
        <v>1.1510089370701408</v>
      </c>
      <c r="AM61" s="4">
        <v>976.30697087148906</v>
      </c>
      <c r="AN61" s="8">
        <v>1.0903314063934335</v>
      </c>
      <c r="AO61" s="4">
        <v>921.97496151399457</v>
      </c>
      <c r="AP61" s="8">
        <v>1.029653875716726</v>
      </c>
    </row>
    <row r="62" spans="1:42" x14ac:dyDescent="0.25">
      <c r="A62" s="2" t="s">
        <v>194</v>
      </c>
      <c r="B62" t="s">
        <v>184</v>
      </c>
      <c r="C62" t="s">
        <v>14</v>
      </c>
      <c r="D62" t="s">
        <v>183</v>
      </c>
      <c r="E62" s="3" t="s">
        <v>77</v>
      </c>
      <c r="F62" t="s">
        <v>195</v>
      </c>
      <c r="G62">
        <v>102</v>
      </c>
      <c r="H62">
        <v>0</v>
      </c>
      <c r="I62">
        <v>0</v>
      </c>
      <c r="J62">
        <v>46</v>
      </c>
      <c r="K62">
        <v>50</v>
      </c>
      <c r="L62">
        <v>6</v>
      </c>
      <c r="M62">
        <v>0</v>
      </c>
      <c r="N62" s="2">
        <v>192.60702614379088</v>
      </c>
      <c r="O62" s="2">
        <v>383.25630561437907</v>
      </c>
      <c r="P62" s="2">
        <v>252.68</v>
      </c>
      <c r="Q62" s="4">
        <v>828.54333175816987</v>
      </c>
      <c r="R62" s="5">
        <v>5.2999999999999999E-2</v>
      </c>
      <c r="S62" s="6">
        <v>872.45612834135284</v>
      </c>
      <c r="T62" s="4">
        <v>171.67010309278351</v>
      </c>
      <c r="U62" s="7">
        <v>1044.1262314341363</v>
      </c>
      <c r="V62" s="8">
        <v>0.84679077368435962</v>
      </c>
      <c r="W62" s="7">
        <v>600.01562596019437</v>
      </c>
      <c r="X62" s="7">
        <v>628.3182498262413</v>
      </c>
      <c r="Y62" s="7">
        <v>746.48170446698714</v>
      </c>
      <c r="Z62" s="7">
        <v>951.67572749582712</v>
      </c>
      <c r="AA62" s="7">
        <v>1178.0967184242024</v>
      </c>
      <c r="AB62" s="7">
        <v>1354.9881175869955</v>
      </c>
      <c r="AC62" s="7">
        <v>1356.3431372549021</v>
      </c>
      <c r="AD62" s="7">
        <v>1479.6470588235293</v>
      </c>
      <c r="AE62" s="4">
        <v>848</v>
      </c>
      <c r="AF62" s="4">
        <v>888</v>
      </c>
      <c r="AG62" s="4">
        <v>1055</v>
      </c>
      <c r="AH62" s="4">
        <v>1345</v>
      </c>
      <c r="AI62" s="4">
        <v>1665</v>
      </c>
      <c r="AJ62" s="4">
        <v>1915</v>
      </c>
      <c r="AK62" s="4">
        <v>1198.7710983517629</v>
      </c>
      <c r="AL62" s="8">
        <v>1.1114335894676295</v>
      </c>
      <c r="AM62" s="4">
        <v>1091.1947346120671</v>
      </c>
      <c r="AN62" s="8">
        <v>1.0241887051434744</v>
      </c>
      <c r="AO62" s="4">
        <v>980.03249208104864</v>
      </c>
      <c r="AP62" s="8">
        <v>0.93403565800851462</v>
      </c>
    </row>
    <row r="63" spans="1:42" x14ac:dyDescent="0.25">
      <c r="A63" s="2" t="s">
        <v>196</v>
      </c>
      <c r="B63" t="s">
        <v>184</v>
      </c>
      <c r="C63" t="s">
        <v>14</v>
      </c>
      <c r="D63" t="s">
        <v>183</v>
      </c>
      <c r="E63" s="3" t="s">
        <v>77</v>
      </c>
      <c r="F63" t="s">
        <v>197</v>
      </c>
      <c r="G63">
        <v>66</v>
      </c>
      <c r="H63">
        <v>0</v>
      </c>
      <c r="I63">
        <v>0</v>
      </c>
      <c r="J63">
        <v>34</v>
      </c>
      <c r="K63">
        <v>32</v>
      </c>
      <c r="L63">
        <v>0</v>
      </c>
      <c r="M63">
        <v>0</v>
      </c>
      <c r="N63" s="2">
        <v>188.12878787878788</v>
      </c>
      <c r="O63" s="2">
        <v>442.78034909595959</v>
      </c>
      <c r="P63" s="2">
        <v>169.12</v>
      </c>
      <c r="Q63" s="4">
        <v>800.02913697474753</v>
      </c>
      <c r="R63" s="5">
        <v>5.2999999999999999E-2</v>
      </c>
      <c r="S63" s="6">
        <v>842.43068123440912</v>
      </c>
      <c r="T63" s="4">
        <v>184.14516129032259</v>
      </c>
      <c r="U63" s="7">
        <v>1026.5758425247318</v>
      </c>
      <c r="V63" s="8">
        <v>0.85862381962529855</v>
      </c>
      <c r="W63" s="7">
        <v>597.50551726431888</v>
      </c>
      <c r="X63" s="7">
        <v>625.68973977678684</v>
      </c>
      <c r="Y63" s="7">
        <v>743.35886876634015</v>
      </c>
      <c r="Z63" s="7">
        <v>947.69448198173222</v>
      </c>
      <c r="AA63" s="7">
        <v>1173.1682620814752</v>
      </c>
      <c r="AB63" s="7">
        <v>1349.3196527843993</v>
      </c>
      <c r="AC63" s="7">
        <v>1315.1666666666667</v>
      </c>
      <c r="AD63" s="7">
        <v>1434.7272727272725</v>
      </c>
      <c r="AE63" s="4">
        <v>848</v>
      </c>
      <c r="AF63" s="4">
        <v>888</v>
      </c>
      <c r="AG63" s="4">
        <v>1055</v>
      </c>
      <c r="AH63" s="4">
        <v>1345</v>
      </c>
      <c r="AI63" s="4">
        <v>1665</v>
      </c>
      <c r="AJ63" s="4">
        <v>1915</v>
      </c>
      <c r="AK63" s="4">
        <v>1147.1644760431659</v>
      </c>
      <c r="AL63" s="8">
        <v>1.1135019143836047</v>
      </c>
      <c r="AM63" s="4">
        <v>1043.8648845825703</v>
      </c>
      <c r="AN63" s="8">
        <v>1.0271025602282466</v>
      </c>
      <c r="AO63" s="4">
        <v>940.56529312197483</v>
      </c>
      <c r="AP63" s="8">
        <v>0.94070320607288849</v>
      </c>
    </row>
    <row r="64" spans="1:42" x14ac:dyDescent="0.25">
      <c r="A64" s="2" t="s">
        <v>198</v>
      </c>
      <c r="B64" t="s">
        <v>184</v>
      </c>
      <c r="C64" t="s">
        <v>14</v>
      </c>
      <c r="D64" t="s">
        <v>183</v>
      </c>
      <c r="E64" s="3" t="s">
        <v>77</v>
      </c>
      <c r="F64" t="s">
        <v>199</v>
      </c>
      <c r="G64">
        <v>42</v>
      </c>
      <c r="H64">
        <v>0</v>
      </c>
      <c r="I64">
        <v>0</v>
      </c>
      <c r="J64">
        <v>28</v>
      </c>
      <c r="K64">
        <v>14</v>
      </c>
      <c r="L64">
        <v>0</v>
      </c>
      <c r="M64">
        <v>0</v>
      </c>
      <c r="N64" s="2">
        <v>191.46428571428569</v>
      </c>
      <c r="O64" s="2">
        <v>381.6445981190476</v>
      </c>
      <c r="P64" s="2">
        <v>199.59</v>
      </c>
      <c r="Q64" s="4">
        <v>772.6988838333333</v>
      </c>
      <c r="R64" s="5">
        <v>5.2999999999999999E-2</v>
      </c>
      <c r="S64" s="6">
        <v>813.6519246764999</v>
      </c>
      <c r="T64" s="4">
        <v>178.33333333333334</v>
      </c>
      <c r="U64" s="7">
        <v>991.98525800983327</v>
      </c>
      <c r="V64" s="8">
        <v>0.86134754675238778</v>
      </c>
      <c r="W64" s="7">
        <v>599.11157637540248</v>
      </c>
      <c r="X64" s="7">
        <v>627.37155639311027</v>
      </c>
      <c r="Y64" s="7">
        <v>745.35697296703972</v>
      </c>
      <c r="Z64" s="7">
        <v>950.24182809542026</v>
      </c>
      <c r="AA64" s="7">
        <v>1176.3216682370817</v>
      </c>
      <c r="AB64" s="7">
        <v>1352.9465433477546</v>
      </c>
      <c r="AC64" s="7">
        <v>1266.8333333333335</v>
      </c>
      <c r="AD64" s="7">
        <v>1382</v>
      </c>
      <c r="AE64" s="4">
        <v>848</v>
      </c>
      <c r="AF64" s="4">
        <v>888</v>
      </c>
      <c r="AG64" s="4">
        <v>1055</v>
      </c>
      <c r="AH64" s="4">
        <v>1345</v>
      </c>
      <c r="AI64" s="4">
        <v>1665</v>
      </c>
      <c r="AJ64" s="4">
        <v>1915</v>
      </c>
      <c r="AK64" s="4">
        <v>1102.6687352943964</v>
      </c>
      <c r="AL64" s="8">
        <v>1.1123028092281297</v>
      </c>
      <c r="AM64" s="4">
        <v>1008.9335534723759</v>
      </c>
      <c r="AN64" s="8">
        <v>1.0309119132900513</v>
      </c>
      <c r="AO64" s="4">
        <v>907.38710649852044</v>
      </c>
      <c r="AP64" s="8">
        <v>0.94273844269046636</v>
      </c>
    </row>
    <row r="65" spans="1:42" x14ac:dyDescent="0.25">
      <c r="A65" s="2" t="s">
        <v>200</v>
      </c>
      <c r="B65" t="s">
        <v>184</v>
      </c>
      <c r="C65" t="s">
        <v>14</v>
      </c>
      <c r="D65" t="s">
        <v>183</v>
      </c>
      <c r="E65" s="3" t="s">
        <v>77</v>
      </c>
      <c r="F65" t="s">
        <v>201</v>
      </c>
      <c r="G65">
        <v>10</v>
      </c>
      <c r="H65">
        <v>0</v>
      </c>
      <c r="I65">
        <v>3</v>
      </c>
      <c r="J65">
        <v>6</v>
      </c>
      <c r="K65">
        <v>1</v>
      </c>
      <c r="L65">
        <v>0</v>
      </c>
      <c r="M65">
        <v>0</v>
      </c>
      <c r="N65" s="2">
        <v>177.13333333333333</v>
      </c>
      <c r="O65" s="2">
        <v>306.48661433333336</v>
      </c>
      <c r="P65" s="2">
        <v>233.63</v>
      </c>
      <c r="Q65" s="4">
        <v>717.24994766666669</v>
      </c>
      <c r="R65" s="5">
        <v>5.2999999999999999E-2</v>
      </c>
      <c r="S65" s="6">
        <v>755.26419489299997</v>
      </c>
      <c r="T65" s="4">
        <v>188.9</v>
      </c>
      <c r="U65" s="7">
        <v>944.16419489299994</v>
      </c>
      <c r="V65" s="8">
        <v>0.9132064947219265</v>
      </c>
      <c r="W65" s="7">
        <v>619.4642008601063</v>
      </c>
      <c r="X65" s="7">
        <v>648.68421033463972</v>
      </c>
      <c r="Y65" s="7">
        <v>770.67774989081624</v>
      </c>
      <c r="Z65" s="7">
        <v>982.52281858118272</v>
      </c>
      <c r="AA65" s="7">
        <v>1216.2828943774493</v>
      </c>
      <c r="AB65" s="7">
        <v>1398.9079535932826</v>
      </c>
      <c r="AC65" s="7">
        <v>1137.2900000000002</v>
      </c>
      <c r="AD65" s="7">
        <v>1240.68</v>
      </c>
      <c r="AE65" s="4">
        <v>848</v>
      </c>
      <c r="AF65" s="4">
        <v>888</v>
      </c>
      <c r="AG65" s="4">
        <v>1055</v>
      </c>
      <c r="AH65" s="4">
        <v>1345</v>
      </c>
      <c r="AI65" s="4">
        <v>1665</v>
      </c>
      <c r="AJ65" s="4">
        <v>1915</v>
      </c>
      <c r="AK65" s="4">
        <v>973.39450557930013</v>
      </c>
      <c r="AL65" s="8">
        <v>1.1241846460772804</v>
      </c>
      <c r="AM65" s="4">
        <v>900.6844020172</v>
      </c>
      <c r="AN65" s="8">
        <v>1.0538585956254958</v>
      </c>
      <c r="AO65" s="4">
        <v>827.9742984551001</v>
      </c>
      <c r="AP65" s="8">
        <v>0.98353254517371114</v>
      </c>
    </row>
    <row r="66" spans="1:42" x14ac:dyDescent="0.25">
      <c r="A66" s="2" t="s">
        <v>202</v>
      </c>
      <c r="B66" t="s">
        <v>184</v>
      </c>
      <c r="C66" t="s">
        <v>14</v>
      </c>
      <c r="D66" t="s">
        <v>183</v>
      </c>
      <c r="E66" s="3" t="s">
        <v>77</v>
      </c>
      <c r="F66" t="s">
        <v>203</v>
      </c>
      <c r="G66">
        <v>25</v>
      </c>
      <c r="H66">
        <v>0</v>
      </c>
      <c r="I66">
        <v>7</v>
      </c>
      <c r="J66">
        <v>13</v>
      </c>
      <c r="K66">
        <v>5</v>
      </c>
      <c r="L66">
        <v>0</v>
      </c>
      <c r="M66">
        <v>0</v>
      </c>
      <c r="N66" s="2">
        <v>181.26999999999998</v>
      </c>
      <c r="O66" s="2">
        <v>311.79087333333342</v>
      </c>
      <c r="P66" s="2">
        <v>199.54</v>
      </c>
      <c r="Q66" s="4">
        <v>692.60087333333342</v>
      </c>
      <c r="R66" s="5">
        <v>5.2999999999999999E-2</v>
      </c>
      <c r="S66" s="6">
        <v>729.30871962000003</v>
      </c>
      <c r="T66" s="4">
        <v>187.6</v>
      </c>
      <c r="U66" s="7">
        <v>916.90871962000006</v>
      </c>
      <c r="V66" s="8">
        <v>0.85994590300495199</v>
      </c>
      <c r="W66" s="7">
        <v>580.03244507593035</v>
      </c>
      <c r="X66" s="7">
        <v>607.39246607007806</v>
      </c>
      <c r="Y66" s="7">
        <v>721.62055372064447</v>
      </c>
      <c r="Z66" s="7">
        <v>919.980705928215</v>
      </c>
      <c r="AA66" s="7">
        <v>1138.8608738813962</v>
      </c>
      <c r="AB66" s="7">
        <v>1309.8610050948191</v>
      </c>
      <c r="AC66" s="7">
        <v>1172.864</v>
      </c>
      <c r="AD66" s="7">
        <v>1279.4880000000001</v>
      </c>
      <c r="AE66" s="4">
        <v>848</v>
      </c>
      <c r="AF66" s="4">
        <v>888</v>
      </c>
      <c r="AG66" s="4">
        <v>1055</v>
      </c>
      <c r="AH66" s="4">
        <v>1345</v>
      </c>
      <c r="AI66" s="4">
        <v>1665</v>
      </c>
      <c r="AJ66" s="4">
        <v>1915</v>
      </c>
      <c r="AK66" s="4">
        <v>998.89358421960003</v>
      </c>
      <c r="AL66" s="8">
        <v>1.1127828483452131</v>
      </c>
      <c r="AM66" s="4">
        <v>913.11658184700002</v>
      </c>
      <c r="AN66" s="8">
        <v>1.0323347293733118</v>
      </c>
      <c r="AO66" s="4">
        <v>815.08572199260004</v>
      </c>
      <c r="AP66" s="8">
        <v>0.94039402197685329</v>
      </c>
    </row>
    <row r="67" spans="1:42" x14ac:dyDescent="0.25">
      <c r="A67" s="2" t="s">
        <v>206</v>
      </c>
      <c r="B67" t="s">
        <v>205</v>
      </c>
      <c r="C67" t="s">
        <v>14</v>
      </c>
      <c r="D67" t="s">
        <v>204</v>
      </c>
      <c r="E67" s="3" t="s">
        <v>77</v>
      </c>
      <c r="F67" t="s">
        <v>207</v>
      </c>
      <c r="G67">
        <v>216</v>
      </c>
      <c r="H67">
        <v>0</v>
      </c>
      <c r="I67">
        <v>48</v>
      </c>
      <c r="J67">
        <v>84</v>
      </c>
      <c r="K67">
        <v>64</v>
      </c>
      <c r="L67">
        <v>16</v>
      </c>
      <c r="M67">
        <v>4</v>
      </c>
      <c r="N67" s="2">
        <v>271.26890432098764</v>
      </c>
      <c r="O67" s="2">
        <v>367.02254611882717</v>
      </c>
      <c r="P67" s="2">
        <v>108.09</v>
      </c>
      <c r="Q67" s="4">
        <v>746.38145043981478</v>
      </c>
      <c r="R67" s="5">
        <v>5.2999999999999999E-2</v>
      </c>
      <c r="S67" s="6">
        <v>785.93966731312491</v>
      </c>
      <c r="T67" s="4">
        <v>144.53005464480876</v>
      </c>
      <c r="U67" s="7">
        <v>930.46972195793364</v>
      </c>
      <c r="V67" s="8">
        <v>1.0596934511384248</v>
      </c>
      <c r="W67" s="7">
        <v>527.20862719732679</v>
      </c>
      <c r="X67" s="7">
        <v>559.43190492076269</v>
      </c>
      <c r="Y67" s="7">
        <v>734.86975030391397</v>
      </c>
      <c r="Z67" s="7">
        <v>953.27196598497983</v>
      </c>
      <c r="AA67" s="7">
        <v>979.22960637330323</v>
      </c>
      <c r="AB67" s="7">
        <v>1126.0245382245112</v>
      </c>
      <c r="AC67" s="7">
        <v>965.8611111111112</v>
      </c>
      <c r="AD67" s="7">
        <v>1053.6666666666665</v>
      </c>
      <c r="AE67" s="4">
        <v>589</v>
      </c>
      <c r="AF67" s="4">
        <v>625</v>
      </c>
      <c r="AG67" s="4">
        <v>821</v>
      </c>
      <c r="AH67" s="4">
        <v>1065</v>
      </c>
      <c r="AI67" s="4">
        <v>1094</v>
      </c>
      <c r="AJ67" s="4">
        <v>1258</v>
      </c>
      <c r="AK67" s="4">
        <v>885.45564633533718</v>
      </c>
      <c r="AL67" s="8">
        <v>1.1730302194016216</v>
      </c>
      <c r="AM67" s="4">
        <v>852.11266367325584</v>
      </c>
      <c r="AN67" s="8">
        <v>1.1350565599319937</v>
      </c>
      <c r="AO67" s="4">
        <v>818.76968101117438</v>
      </c>
      <c r="AP67" s="8">
        <v>1.0970829004623661</v>
      </c>
    </row>
    <row r="68" spans="1:42" x14ac:dyDescent="0.25">
      <c r="A68" s="2" t="s">
        <v>208</v>
      </c>
      <c r="B68" t="s">
        <v>205</v>
      </c>
      <c r="C68" t="s">
        <v>14</v>
      </c>
      <c r="D68" t="s">
        <v>204</v>
      </c>
      <c r="E68" s="3" t="s">
        <v>77</v>
      </c>
      <c r="F68" t="s">
        <v>209</v>
      </c>
      <c r="G68">
        <v>127</v>
      </c>
      <c r="H68">
        <v>0</v>
      </c>
      <c r="I68">
        <v>30</v>
      </c>
      <c r="J68">
        <v>48</v>
      </c>
      <c r="K68">
        <v>49</v>
      </c>
      <c r="L68">
        <v>0</v>
      </c>
      <c r="M68">
        <v>0</v>
      </c>
      <c r="N68" s="2">
        <v>276.69225721784778</v>
      </c>
      <c r="O68" s="2">
        <v>346.57846633595796</v>
      </c>
      <c r="P68" s="2">
        <v>115.49</v>
      </c>
      <c r="Q68" s="4">
        <v>738.76072355380575</v>
      </c>
      <c r="R68" s="5">
        <v>5.2999999999999999E-2</v>
      </c>
      <c r="S68" s="6">
        <v>777.91504190215744</v>
      </c>
      <c r="T68" s="4">
        <v>139.2520325203252</v>
      </c>
      <c r="U68" s="7">
        <v>917.16707442248264</v>
      </c>
      <c r="V68" s="8">
        <v>1.055619463415489</v>
      </c>
      <c r="W68" s="7">
        <v>527.35904297877607</v>
      </c>
      <c r="X68" s="7">
        <v>559.59151419649402</v>
      </c>
      <c r="Y68" s="7">
        <v>735.07941304851465</v>
      </c>
      <c r="Z68" s="7">
        <v>953.54394019082599</v>
      </c>
      <c r="AA68" s="7">
        <v>979.50898644954327</v>
      </c>
      <c r="AB68" s="7">
        <v>1126.3457997747032</v>
      </c>
      <c r="AC68" s="7">
        <v>955.72677165354344</v>
      </c>
      <c r="AD68" s="7">
        <v>1042.6110236220472</v>
      </c>
      <c r="AE68" s="4">
        <v>589</v>
      </c>
      <c r="AF68" s="4">
        <v>625</v>
      </c>
      <c r="AG68" s="4">
        <v>821</v>
      </c>
      <c r="AH68" s="4">
        <v>1065</v>
      </c>
      <c r="AI68" s="4">
        <v>1094</v>
      </c>
      <c r="AJ68" s="4">
        <v>1258</v>
      </c>
      <c r="AK68" s="4">
        <v>881.57177654355178</v>
      </c>
      <c r="AL68" s="8">
        <v>1.1749238624209273</v>
      </c>
      <c r="AM68" s="4">
        <v>847.01953166308692</v>
      </c>
      <c r="AN68" s="8">
        <v>1.1351557294191144</v>
      </c>
      <c r="AO68" s="4">
        <v>812.46728678262218</v>
      </c>
      <c r="AP68" s="8">
        <v>1.0953875964173017</v>
      </c>
    </row>
    <row r="69" spans="1:42" x14ac:dyDescent="0.25">
      <c r="A69" s="2" t="s">
        <v>210</v>
      </c>
      <c r="B69" t="s">
        <v>205</v>
      </c>
      <c r="C69" t="s">
        <v>14</v>
      </c>
      <c r="D69" t="s">
        <v>204</v>
      </c>
      <c r="E69" s="3" t="s">
        <v>77</v>
      </c>
      <c r="F69" t="s">
        <v>211</v>
      </c>
      <c r="G69">
        <v>100</v>
      </c>
      <c r="H69">
        <v>0</v>
      </c>
      <c r="I69">
        <v>32</v>
      </c>
      <c r="J69">
        <v>38</v>
      </c>
      <c r="K69">
        <v>24</v>
      </c>
      <c r="L69">
        <v>4</v>
      </c>
      <c r="M69">
        <v>2</v>
      </c>
      <c r="N69" s="2">
        <v>268.46499999999997</v>
      </c>
      <c r="O69" s="2">
        <v>359.4661738333333</v>
      </c>
      <c r="P69" s="2">
        <v>107.93</v>
      </c>
      <c r="Q69" s="4">
        <v>735.8611738333334</v>
      </c>
      <c r="R69" s="5">
        <v>5.2999999999999999E-2</v>
      </c>
      <c r="S69" s="6">
        <v>774.86181604650005</v>
      </c>
      <c r="T69" s="4">
        <v>120.6304347826087</v>
      </c>
      <c r="U69" s="7">
        <v>895.4922508291088</v>
      </c>
      <c r="V69" s="8">
        <v>1.0705227146791498</v>
      </c>
      <c r="W69" s="7">
        <v>545.59905517201253</v>
      </c>
      <c r="X69" s="7">
        <v>578.94636584466525</v>
      </c>
      <c r="Y69" s="7">
        <v>760.50394617355232</v>
      </c>
      <c r="Z69" s="7">
        <v>986.52460739930973</v>
      </c>
      <c r="AA69" s="7">
        <v>1013.3877187745021</v>
      </c>
      <c r="AB69" s="7">
        <v>1165.3032451721422</v>
      </c>
      <c r="AC69" s="7">
        <v>920.15000000000009</v>
      </c>
      <c r="AD69" s="7">
        <v>1003.8</v>
      </c>
      <c r="AE69" s="4">
        <v>589</v>
      </c>
      <c r="AF69" s="4">
        <v>625</v>
      </c>
      <c r="AG69" s="4">
        <v>821</v>
      </c>
      <c r="AH69" s="4">
        <v>1065</v>
      </c>
      <c r="AI69" s="4">
        <v>1094</v>
      </c>
      <c r="AJ69" s="4">
        <v>1258</v>
      </c>
      <c r="AK69" s="4">
        <v>864.22119630605221</v>
      </c>
      <c r="AL69" s="8">
        <v>1.1773480347742511</v>
      </c>
      <c r="AM69" s="4">
        <v>834.43473621953478</v>
      </c>
      <c r="AN69" s="8">
        <v>1.1417395947425506</v>
      </c>
      <c r="AO69" s="4">
        <v>804.64827613301736</v>
      </c>
      <c r="AP69" s="8">
        <v>1.1061311547108501</v>
      </c>
    </row>
    <row r="70" spans="1:42" x14ac:dyDescent="0.25">
      <c r="A70" s="2" t="s">
        <v>212</v>
      </c>
      <c r="B70" t="s">
        <v>205</v>
      </c>
      <c r="C70" t="s">
        <v>14</v>
      </c>
      <c r="D70" t="s">
        <v>204</v>
      </c>
      <c r="E70" s="3" t="s">
        <v>77</v>
      </c>
      <c r="F70" t="s">
        <v>213</v>
      </c>
      <c r="G70">
        <v>126</v>
      </c>
      <c r="H70">
        <v>0</v>
      </c>
      <c r="I70">
        <v>21</v>
      </c>
      <c r="J70">
        <v>52</v>
      </c>
      <c r="K70">
        <v>36</v>
      </c>
      <c r="L70">
        <v>13</v>
      </c>
      <c r="M70">
        <v>4</v>
      </c>
      <c r="N70" s="2">
        <v>292.98677248677251</v>
      </c>
      <c r="O70" s="2">
        <v>307.32863716666662</v>
      </c>
      <c r="P70" s="2">
        <v>177.67</v>
      </c>
      <c r="Q70" s="4">
        <v>777.98540965343909</v>
      </c>
      <c r="R70" s="5">
        <v>5.2999999999999999E-2</v>
      </c>
      <c r="S70" s="6">
        <v>819.21863636507135</v>
      </c>
      <c r="T70" s="4">
        <v>132.5185185185185</v>
      </c>
      <c r="U70" s="7">
        <v>951.73715488358982</v>
      </c>
      <c r="V70" s="8">
        <v>1.0573831596170771</v>
      </c>
      <c r="W70" s="7">
        <v>536.08108454380431</v>
      </c>
      <c r="X70" s="7">
        <v>568.84665168060724</v>
      </c>
      <c r="Y70" s="7">
        <v>747.23696164764578</v>
      </c>
      <c r="Z70" s="7">
        <v>969.3146944637549</v>
      </c>
      <c r="AA70" s="7">
        <v>995.70917910173512</v>
      </c>
      <c r="AB70" s="7">
        <v>1144.9745405027263</v>
      </c>
      <c r="AC70" s="7">
        <v>990.09603174603183</v>
      </c>
      <c r="AD70" s="7">
        <v>1080.1047619047617</v>
      </c>
      <c r="AE70" s="4">
        <v>589</v>
      </c>
      <c r="AF70" s="4">
        <v>625</v>
      </c>
      <c r="AG70" s="4">
        <v>821</v>
      </c>
      <c r="AH70" s="4">
        <v>1065</v>
      </c>
      <c r="AI70" s="4">
        <v>1094</v>
      </c>
      <c r="AJ70" s="4">
        <v>1258</v>
      </c>
      <c r="AK70" s="4">
        <v>926.66381039324472</v>
      </c>
      <c r="AL70" s="8">
        <v>1.1767551070256164</v>
      </c>
      <c r="AM70" s="4">
        <v>890.53180496784137</v>
      </c>
      <c r="AN70" s="8">
        <v>1.1366123282510634</v>
      </c>
      <c r="AO70" s="4">
        <v>854.39979954243779</v>
      </c>
      <c r="AP70" s="8">
        <v>1.0964695494765102</v>
      </c>
    </row>
    <row r="71" spans="1:42" x14ac:dyDescent="0.25">
      <c r="A71" s="2" t="s">
        <v>214</v>
      </c>
      <c r="B71" t="s">
        <v>205</v>
      </c>
      <c r="C71" t="s">
        <v>14</v>
      </c>
      <c r="D71" t="s">
        <v>204</v>
      </c>
      <c r="E71" s="3" t="s">
        <v>77</v>
      </c>
      <c r="F71" t="s">
        <v>215</v>
      </c>
      <c r="G71">
        <v>12</v>
      </c>
      <c r="H71">
        <v>0</v>
      </c>
      <c r="I71">
        <v>12</v>
      </c>
      <c r="J71">
        <v>0</v>
      </c>
      <c r="K71">
        <v>0</v>
      </c>
      <c r="L71">
        <v>0</v>
      </c>
      <c r="M71">
        <v>0</v>
      </c>
      <c r="N71" s="2">
        <v>135.58333333333334</v>
      </c>
      <c r="O71" s="2">
        <v>234.62026180555551</v>
      </c>
      <c r="P71" s="2">
        <v>187.81</v>
      </c>
      <c r="Q71" s="4">
        <v>558.01359513888883</v>
      </c>
      <c r="R71" s="5">
        <v>5.2999999999999999E-2</v>
      </c>
      <c r="S71" s="6">
        <v>587.58831568124992</v>
      </c>
      <c r="T71" s="4">
        <v>87.083333333333329</v>
      </c>
      <c r="U71" s="7">
        <v>674.67164901458329</v>
      </c>
      <c r="V71" s="8">
        <v>1.0794746384233334</v>
      </c>
      <c r="W71" s="7">
        <v>553.74322869800994</v>
      </c>
      <c r="X71" s="7">
        <v>587.58831568124992</v>
      </c>
      <c r="Y71" s="7">
        <v>771.85601147888997</v>
      </c>
      <c r="Z71" s="7">
        <v>1001.25048992085</v>
      </c>
      <c r="AA71" s="7">
        <v>1028.5145877684599</v>
      </c>
      <c r="AB71" s="7">
        <v>1182.6977618032199</v>
      </c>
      <c r="AC71" s="7">
        <v>687.5</v>
      </c>
      <c r="AD71" s="7">
        <v>750</v>
      </c>
      <c r="AE71" s="4">
        <v>589</v>
      </c>
      <c r="AF71" s="4">
        <v>625</v>
      </c>
      <c r="AG71" s="4">
        <v>821</v>
      </c>
      <c r="AH71" s="4">
        <v>1065</v>
      </c>
      <c r="AI71" s="4">
        <v>1094</v>
      </c>
      <c r="AJ71" s="4">
        <v>1258</v>
      </c>
      <c r="AK71" s="4">
        <v>629.68756070381937</v>
      </c>
      <c r="AL71" s="8">
        <v>1.1468334304594443</v>
      </c>
      <c r="AM71" s="4">
        <v>617.05778719704847</v>
      </c>
      <c r="AN71" s="8">
        <v>1.126625792848611</v>
      </c>
      <c r="AO71" s="4">
        <v>600.21808918802083</v>
      </c>
      <c r="AP71" s="8">
        <v>1.0996822760341667</v>
      </c>
    </row>
    <row r="72" spans="1:42" x14ac:dyDescent="0.25">
      <c r="A72" s="2" t="s">
        <v>218</v>
      </c>
      <c r="B72" t="s">
        <v>217</v>
      </c>
      <c r="C72" t="s">
        <v>149</v>
      </c>
      <c r="D72" t="s">
        <v>216</v>
      </c>
      <c r="E72" s="3" t="s">
        <v>77</v>
      </c>
      <c r="F72" t="s">
        <v>219</v>
      </c>
      <c r="G72">
        <v>108</v>
      </c>
      <c r="H72">
        <v>0</v>
      </c>
      <c r="I72">
        <v>12</v>
      </c>
      <c r="J72">
        <v>41</v>
      </c>
      <c r="K72">
        <v>44</v>
      </c>
      <c r="L72">
        <v>11</v>
      </c>
      <c r="M72">
        <v>0</v>
      </c>
      <c r="N72" s="2">
        <v>237.29938271604939</v>
      </c>
      <c r="O72" s="2">
        <v>321.58403525000006</v>
      </c>
      <c r="P72" s="2">
        <v>245.92</v>
      </c>
      <c r="Q72" s="4">
        <v>804.80341796604944</v>
      </c>
      <c r="R72" s="5">
        <v>5.2999999999999999E-2</v>
      </c>
      <c r="S72" s="6">
        <v>847.45799911824997</v>
      </c>
      <c r="T72" s="4">
        <v>156.18095238095239</v>
      </c>
      <c r="U72" s="7">
        <v>1003.6389514992023</v>
      </c>
      <c r="V72" s="8">
        <v>0.9655274379084281</v>
      </c>
      <c r="W72" s="7">
        <v>526.66906890500036</v>
      </c>
      <c r="X72" s="7">
        <v>660.37452912236904</v>
      </c>
      <c r="Y72" s="7">
        <v>767.9911190534217</v>
      </c>
      <c r="Z72" s="7">
        <v>928.60072675355343</v>
      </c>
      <c r="AA72" s="7">
        <v>1023.1728815414483</v>
      </c>
      <c r="AB72" s="7">
        <v>1176.4449944735536</v>
      </c>
      <c r="AC72" s="7">
        <v>1143.4194444444445</v>
      </c>
      <c r="AD72" s="7">
        <v>1247.3666666666666</v>
      </c>
      <c r="AE72" s="4">
        <v>646</v>
      </c>
      <c r="AF72" s="4">
        <v>810</v>
      </c>
      <c r="AG72" s="4">
        <v>942</v>
      </c>
      <c r="AH72" s="4">
        <v>1139</v>
      </c>
      <c r="AI72" s="4">
        <v>1255</v>
      </c>
      <c r="AJ72" s="4">
        <v>1443</v>
      </c>
      <c r="AK72" s="4">
        <v>1032.2494924570294</v>
      </c>
      <c r="AL72" s="8">
        <v>1.1433017828002285</v>
      </c>
      <c r="AM72" s="4">
        <v>969.38228338301167</v>
      </c>
      <c r="AN72" s="8">
        <v>1.0828218510329148</v>
      </c>
      <c r="AO72" s="4">
        <v>908.42014125063088</v>
      </c>
      <c r="AP72" s="8">
        <v>1.0241746444706716</v>
      </c>
    </row>
    <row r="73" spans="1:42" x14ac:dyDescent="0.25">
      <c r="A73" s="2" t="s">
        <v>222</v>
      </c>
      <c r="B73" t="s">
        <v>221</v>
      </c>
      <c r="C73" t="s">
        <v>14</v>
      </c>
      <c r="D73" t="s">
        <v>220</v>
      </c>
      <c r="E73" s="3" t="s">
        <v>77</v>
      </c>
      <c r="F73" t="s">
        <v>223</v>
      </c>
      <c r="G73">
        <v>102</v>
      </c>
      <c r="H73">
        <v>0</v>
      </c>
      <c r="I73">
        <v>16</v>
      </c>
      <c r="J73">
        <v>44</v>
      </c>
      <c r="K73">
        <v>32</v>
      </c>
      <c r="L73">
        <v>10</v>
      </c>
      <c r="M73">
        <v>0</v>
      </c>
      <c r="N73" s="2">
        <v>272.71405228758169</v>
      </c>
      <c r="O73" s="2">
        <v>584.68156568627455</v>
      </c>
      <c r="P73" s="2">
        <v>145.88</v>
      </c>
      <c r="Q73" s="4">
        <v>1003.2756179738562</v>
      </c>
      <c r="R73" s="5">
        <v>5.2999999999999999E-2</v>
      </c>
      <c r="S73" s="6">
        <v>1056.4492257264706</v>
      </c>
      <c r="T73" s="4">
        <v>159.0408163265306</v>
      </c>
      <c r="U73" s="7">
        <v>1215.4900420530012</v>
      </c>
      <c r="V73" s="8">
        <v>0.86931512354265317</v>
      </c>
      <c r="W73" s="7">
        <v>754.0584314886745</v>
      </c>
      <c r="X73" s="7">
        <v>864.37158880064499</v>
      </c>
      <c r="Y73" s="7">
        <v>957.30664598812689</v>
      </c>
      <c r="Z73" s="7">
        <v>1196.0666303071862</v>
      </c>
      <c r="AA73" s="7">
        <v>1353.2251009982126</v>
      </c>
      <c r="AB73" s="7">
        <v>1556.4733154976648</v>
      </c>
      <c r="AC73" s="7">
        <v>1538.037254901961</v>
      </c>
      <c r="AD73" s="7">
        <v>1677.8588235294117</v>
      </c>
      <c r="AE73" s="4">
        <v>998</v>
      </c>
      <c r="AF73" s="4">
        <v>1144</v>
      </c>
      <c r="AG73" s="4">
        <v>1267</v>
      </c>
      <c r="AH73" s="4">
        <v>1583</v>
      </c>
      <c r="AI73" s="4">
        <v>1791</v>
      </c>
      <c r="AJ73" s="4">
        <v>2060</v>
      </c>
      <c r="AK73" s="4">
        <v>1411.847812841663</v>
      </c>
      <c r="AL73" s="8">
        <v>1.123495212211332</v>
      </c>
      <c r="AM73" s="4">
        <v>1294.6834434630282</v>
      </c>
      <c r="AN73" s="8">
        <v>1.0396995785842951</v>
      </c>
      <c r="AO73" s="4">
        <v>1173.6135951051056</v>
      </c>
      <c r="AP73" s="8">
        <v>0.95311075716969029</v>
      </c>
    </row>
    <row r="74" spans="1:42" x14ac:dyDescent="0.25">
      <c r="A74" s="2" t="s">
        <v>224</v>
      </c>
      <c r="B74" t="s">
        <v>221</v>
      </c>
      <c r="C74" t="s">
        <v>14</v>
      </c>
      <c r="D74" t="s">
        <v>220</v>
      </c>
      <c r="E74" s="3" t="s">
        <v>77</v>
      </c>
      <c r="F74" t="s">
        <v>225</v>
      </c>
      <c r="G74">
        <v>196</v>
      </c>
      <c r="H74">
        <v>0</v>
      </c>
      <c r="I74">
        <v>39</v>
      </c>
      <c r="J74">
        <v>71</v>
      </c>
      <c r="K74">
        <v>56</v>
      </c>
      <c r="L74">
        <v>24</v>
      </c>
      <c r="M74">
        <v>6</v>
      </c>
      <c r="N74" s="2">
        <v>301.03613945578235</v>
      </c>
      <c r="O74" s="2">
        <v>568.69349433333332</v>
      </c>
      <c r="P74" s="2">
        <v>145.88</v>
      </c>
      <c r="Q74" s="4">
        <v>1015.6096337891157</v>
      </c>
      <c r="R74" s="5">
        <v>5.2999999999999999E-2</v>
      </c>
      <c r="S74" s="6">
        <v>1069.4369443799387</v>
      </c>
      <c r="T74" s="4">
        <v>188.75132275132276</v>
      </c>
      <c r="U74" s="7">
        <v>1258.1882671312615</v>
      </c>
      <c r="V74" s="8">
        <v>0.8852687895382666</v>
      </c>
      <c r="W74" s="7">
        <v>750.95730553469036</v>
      </c>
      <c r="X74" s="7">
        <v>860.81679111391361</v>
      </c>
      <c r="Y74" s="7">
        <v>953.36964540325926</v>
      </c>
      <c r="Z74" s="7">
        <v>1191.1477100815782</v>
      </c>
      <c r="AA74" s="7">
        <v>1347.6598539204715</v>
      </c>
      <c r="AB74" s="7">
        <v>1550.0721937890403</v>
      </c>
      <c r="AC74" s="7">
        <v>1563.3750000000002</v>
      </c>
      <c r="AD74" s="7">
        <v>1705.5</v>
      </c>
      <c r="AE74" s="4">
        <v>998</v>
      </c>
      <c r="AF74" s="4">
        <v>1144</v>
      </c>
      <c r="AG74" s="4">
        <v>1267</v>
      </c>
      <c r="AH74" s="4">
        <v>1583</v>
      </c>
      <c r="AI74" s="4">
        <v>1791</v>
      </c>
      <c r="AJ74" s="4">
        <v>2060</v>
      </c>
      <c r="AK74" s="4">
        <v>1418.6277857136367</v>
      </c>
      <c r="AL74" s="8">
        <v>1.1309615538891535</v>
      </c>
      <c r="AM74" s="4">
        <v>1301.5694923119995</v>
      </c>
      <c r="AN74" s="8">
        <v>1.0485986385669814</v>
      </c>
      <c r="AO74" s="4">
        <v>1184.5111989103618</v>
      </c>
      <c r="AP74" s="8">
        <v>0.96623572324480889</v>
      </c>
    </row>
    <row r="75" spans="1:42" x14ac:dyDescent="0.25">
      <c r="A75" s="2" t="s">
        <v>228</v>
      </c>
      <c r="B75" t="s">
        <v>227</v>
      </c>
      <c r="C75" t="s">
        <v>14</v>
      </c>
      <c r="D75" t="s">
        <v>226</v>
      </c>
      <c r="E75" s="3" t="s">
        <v>77</v>
      </c>
      <c r="F75" t="s">
        <v>229</v>
      </c>
      <c r="G75">
        <v>191</v>
      </c>
      <c r="H75">
        <v>16</v>
      </c>
      <c r="I75">
        <v>48</v>
      </c>
      <c r="J75">
        <v>61</v>
      </c>
      <c r="K75">
        <v>56</v>
      </c>
      <c r="L75">
        <v>10</v>
      </c>
      <c r="M75">
        <v>0</v>
      </c>
      <c r="N75" s="2">
        <v>247.02923211169286</v>
      </c>
      <c r="O75" s="2">
        <v>400.04025800174531</v>
      </c>
      <c r="P75" s="2">
        <v>159.71</v>
      </c>
      <c r="Q75" s="4">
        <v>806.77949011343821</v>
      </c>
      <c r="R75" s="5">
        <v>5.2999999999999999E-2</v>
      </c>
      <c r="S75" s="6">
        <v>849.53880308945043</v>
      </c>
      <c r="T75" s="4">
        <v>123.48148148148148</v>
      </c>
      <c r="U75" s="7">
        <v>973.02028457093195</v>
      </c>
      <c r="V75" s="8">
        <v>1.193008565624907</v>
      </c>
      <c r="W75" s="7">
        <v>602.05022970515574</v>
      </c>
      <c r="X75" s="7">
        <v>611.42471425073768</v>
      </c>
      <c r="Y75" s="7">
        <v>804.12245213214567</v>
      </c>
      <c r="Z75" s="7">
        <v>1087.440207287513</v>
      </c>
      <c r="AA75" s="7">
        <v>1333.2600242605524</v>
      </c>
      <c r="AB75" s="7">
        <v>1533.2490278996352</v>
      </c>
      <c r="AC75" s="7">
        <v>897.16230366492152</v>
      </c>
      <c r="AD75" s="7">
        <v>978.72251308900513</v>
      </c>
      <c r="AE75" s="4">
        <v>578</v>
      </c>
      <c r="AF75" s="4">
        <v>587</v>
      </c>
      <c r="AG75" s="4">
        <v>772</v>
      </c>
      <c r="AH75" s="4">
        <v>1044</v>
      </c>
      <c r="AI75" s="4">
        <v>1280</v>
      </c>
      <c r="AJ75" s="4">
        <v>1472</v>
      </c>
      <c r="AK75" s="4">
        <v>843.10486256699824</v>
      </c>
      <c r="AL75" s="8">
        <v>1.18511998788843</v>
      </c>
      <c r="AM75" s="4">
        <v>845.24950940781548</v>
      </c>
      <c r="AN75" s="8">
        <v>1.1877495138005889</v>
      </c>
      <c r="AO75" s="4">
        <v>847.39415624863295</v>
      </c>
      <c r="AP75" s="8">
        <v>1.1903790397127478</v>
      </c>
    </row>
    <row r="76" spans="1:42" x14ac:dyDescent="0.25">
      <c r="A76" s="2" t="s">
        <v>230</v>
      </c>
      <c r="B76" t="s">
        <v>227</v>
      </c>
      <c r="C76" t="s">
        <v>14</v>
      </c>
      <c r="D76" t="s">
        <v>226</v>
      </c>
      <c r="E76" s="3" t="s">
        <v>77</v>
      </c>
      <c r="F76" t="s">
        <v>231</v>
      </c>
      <c r="G76">
        <v>84</v>
      </c>
      <c r="H76">
        <v>0</v>
      </c>
      <c r="I76">
        <v>38</v>
      </c>
      <c r="J76">
        <v>20</v>
      </c>
      <c r="K76">
        <v>22</v>
      </c>
      <c r="L76">
        <v>4</v>
      </c>
      <c r="M76">
        <v>0</v>
      </c>
      <c r="N76" s="2">
        <v>247.87400793650795</v>
      </c>
      <c r="O76" s="2">
        <v>364.19069076190482</v>
      </c>
      <c r="P76" s="2">
        <v>193.42</v>
      </c>
      <c r="Q76" s="4">
        <v>805.48469869841267</v>
      </c>
      <c r="R76" s="5">
        <v>5.2999999999999999E-2</v>
      </c>
      <c r="S76" s="6">
        <v>848.17538772942851</v>
      </c>
      <c r="T76" s="4">
        <v>111.84146341463415</v>
      </c>
      <c r="U76" s="7">
        <v>960.01685114406268</v>
      </c>
      <c r="V76" s="8">
        <v>1.2249204893535448</v>
      </c>
      <c r="W76" s="7">
        <v>625.52194041132566</v>
      </c>
      <c r="X76" s="7">
        <v>635.2619014211906</v>
      </c>
      <c r="Y76" s="7">
        <v>835.47221106841414</v>
      </c>
      <c r="Z76" s="7">
        <v>1129.8354771443321</v>
      </c>
      <c r="AA76" s="7">
        <v>1385.2388991807902</v>
      </c>
      <c r="AB76" s="7">
        <v>1593.0247340579087</v>
      </c>
      <c r="AC76" s="7">
        <v>862.11190476190473</v>
      </c>
      <c r="AD76" s="7">
        <v>940.48571428571415</v>
      </c>
      <c r="AE76" s="4">
        <v>578</v>
      </c>
      <c r="AF76" s="4">
        <v>587</v>
      </c>
      <c r="AG76" s="4">
        <v>772</v>
      </c>
      <c r="AH76" s="4">
        <v>1044</v>
      </c>
      <c r="AI76" s="4">
        <v>1280</v>
      </c>
      <c r="AJ76" s="4">
        <v>1472</v>
      </c>
      <c r="AK76" s="4">
        <v>822.28380303934625</v>
      </c>
      <c r="AL76" s="8">
        <v>1.1918844727972531</v>
      </c>
      <c r="AM76" s="4">
        <v>830.91433126937352</v>
      </c>
      <c r="AN76" s="8">
        <v>1.2028964783160168</v>
      </c>
      <c r="AO76" s="4">
        <v>839.54485949940113</v>
      </c>
      <c r="AP76" s="8">
        <v>1.2139084838347809</v>
      </c>
    </row>
    <row r="77" spans="1:42" x14ac:dyDescent="0.25">
      <c r="A77" s="2" t="s">
        <v>232</v>
      </c>
      <c r="B77" t="s">
        <v>227</v>
      </c>
      <c r="C77" t="s">
        <v>14</v>
      </c>
      <c r="D77" t="s">
        <v>226</v>
      </c>
      <c r="E77" s="3" t="s">
        <v>77</v>
      </c>
      <c r="F77" t="s">
        <v>233</v>
      </c>
      <c r="G77">
        <v>8</v>
      </c>
      <c r="H77">
        <v>0</v>
      </c>
      <c r="I77">
        <v>2</v>
      </c>
      <c r="J77">
        <v>2</v>
      </c>
      <c r="K77">
        <v>2</v>
      </c>
      <c r="L77">
        <v>2</v>
      </c>
      <c r="M77">
        <v>0</v>
      </c>
      <c r="N77" s="2">
        <v>258.5</v>
      </c>
      <c r="O77" s="2">
        <v>385.88969075</v>
      </c>
      <c r="P77" s="2">
        <v>47.17</v>
      </c>
      <c r="Q77" s="4">
        <v>691.55969074999996</v>
      </c>
      <c r="R77" s="5">
        <v>5.2999999999999999E-2</v>
      </c>
      <c r="S77" s="6">
        <v>728.21235435974995</v>
      </c>
      <c r="T77" s="4">
        <v>176.57142857142858</v>
      </c>
      <c r="U77" s="7">
        <v>904.78378293117851</v>
      </c>
      <c r="V77" s="8">
        <v>0.98265955246394621</v>
      </c>
      <c r="W77" s="7">
        <v>457.13466285086662</v>
      </c>
      <c r="X77" s="7">
        <v>464.25267663228152</v>
      </c>
      <c r="Y77" s="7">
        <v>610.56740436136511</v>
      </c>
      <c r="Z77" s="7">
        <v>825.68959864412579</v>
      </c>
      <c r="AA77" s="7">
        <v>1012.3397378012271</v>
      </c>
      <c r="AB77" s="7">
        <v>1164.1906984714112</v>
      </c>
      <c r="AC77" s="7">
        <v>1012.825</v>
      </c>
      <c r="AD77" s="7">
        <v>1104.8999999999999</v>
      </c>
      <c r="AE77" s="4">
        <v>578</v>
      </c>
      <c r="AF77" s="4">
        <v>587</v>
      </c>
      <c r="AG77" s="4">
        <v>772</v>
      </c>
      <c r="AH77" s="4">
        <v>1044</v>
      </c>
      <c r="AI77" s="4">
        <v>1280</v>
      </c>
      <c r="AJ77" s="4">
        <v>1472</v>
      </c>
      <c r="AK77" s="4">
        <v>885.62616932621881</v>
      </c>
      <c r="AL77" s="8">
        <v>1.1536221535679039</v>
      </c>
      <c r="AM77" s="4">
        <v>818.16310576916067</v>
      </c>
      <c r="AN77" s="8">
        <v>1.0803524673804934</v>
      </c>
      <c r="AO77" s="4">
        <v>773.18773006445531</v>
      </c>
      <c r="AP77" s="8">
        <v>1.0315060099222197</v>
      </c>
    </row>
    <row r="78" spans="1:42" x14ac:dyDescent="0.25">
      <c r="A78" s="2" t="s">
        <v>236</v>
      </c>
      <c r="B78" t="s">
        <v>235</v>
      </c>
      <c r="C78" t="s">
        <v>14</v>
      </c>
      <c r="D78" t="s">
        <v>234</v>
      </c>
      <c r="E78" s="3" t="s">
        <v>77</v>
      </c>
      <c r="F78" t="s">
        <v>237</v>
      </c>
      <c r="G78">
        <v>136</v>
      </c>
      <c r="H78">
        <v>0</v>
      </c>
      <c r="I78">
        <v>19</v>
      </c>
      <c r="J78">
        <v>62</v>
      </c>
      <c r="K78">
        <v>47</v>
      </c>
      <c r="L78">
        <v>8</v>
      </c>
      <c r="M78">
        <v>0</v>
      </c>
      <c r="N78" s="2">
        <v>223.55637254901958</v>
      </c>
      <c r="O78" s="2">
        <v>347.88710021568625</v>
      </c>
      <c r="P78" s="2">
        <v>187.41</v>
      </c>
      <c r="Q78" s="4">
        <v>758.85347276470577</v>
      </c>
      <c r="R78" s="5">
        <v>5.2999999999999999E-2</v>
      </c>
      <c r="S78" s="6">
        <v>799.0727068212351</v>
      </c>
      <c r="T78" s="4">
        <v>189.79104477611941</v>
      </c>
      <c r="U78" s="7">
        <v>988.86375159735451</v>
      </c>
      <c r="V78" s="8">
        <v>1.1182149051887469</v>
      </c>
      <c r="W78" s="7">
        <v>522.27947033129055</v>
      </c>
      <c r="X78" s="7">
        <v>553.00179211548414</v>
      </c>
      <c r="Y78" s="7">
        <v>697.57742404110081</v>
      </c>
      <c r="Z78" s="7">
        <v>983.11429709419383</v>
      </c>
      <c r="AA78" s="7">
        <v>1088.8352279398011</v>
      </c>
      <c r="AB78" s="7">
        <v>1252.3864115556551</v>
      </c>
      <c r="AC78" s="7">
        <v>972.75588235294128</v>
      </c>
      <c r="AD78" s="7">
        <v>1061.1882352941177</v>
      </c>
      <c r="AE78" s="4">
        <v>578</v>
      </c>
      <c r="AF78" s="4">
        <v>612</v>
      </c>
      <c r="AG78" s="4">
        <v>772</v>
      </c>
      <c r="AH78" s="4">
        <v>1088</v>
      </c>
      <c r="AI78" s="4">
        <v>1205</v>
      </c>
      <c r="AJ78" s="4">
        <v>1386</v>
      </c>
      <c r="AK78" s="4">
        <v>840.37190908477112</v>
      </c>
      <c r="AL78" s="8">
        <v>1.1649163678208758</v>
      </c>
      <c r="AM78" s="4">
        <v>826.49266897981238</v>
      </c>
      <c r="AN78" s="8">
        <v>1.1492216139854883</v>
      </c>
      <c r="AO78" s="4">
        <v>812.61342887485353</v>
      </c>
      <c r="AP78" s="8">
        <v>1.1335268601501007</v>
      </c>
    </row>
    <row r="79" spans="1:42" x14ac:dyDescent="0.25">
      <c r="A79" s="2" t="s">
        <v>238</v>
      </c>
      <c r="B79" t="s">
        <v>235</v>
      </c>
      <c r="C79" t="s">
        <v>14</v>
      </c>
      <c r="D79" t="s">
        <v>234</v>
      </c>
      <c r="E79" s="3" t="s">
        <v>77</v>
      </c>
      <c r="F79" t="s">
        <v>239</v>
      </c>
      <c r="G79">
        <v>186</v>
      </c>
      <c r="H79">
        <v>64</v>
      </c>
      <c r="I79">
        <v>73</v>
      </c>
      <c r="J79">
        <v>23</v>
      </c>
      <c r="K79">
        <v>25</v>
      </c>
      <c r="L79">
        <v>1</v>
      </c>
      <c r="M79">
        <v>0</v>
      </c>
      <c r="N79" s="2">
        <v>250.27016129032256</v>
      </c>
      <c r="O79" s="2">
        <v>367.37357336738359</v>
      </c>
      <c r="P79" s="2">
        <v>187.41</v>
      </c>
      <c r="Q79" s="4">
        <v>805.05373465770606</v>
      </c>
      <c r="R79" s="5">
        <v>5.2999999999999999E-2</v>
      </c>
      <c r="S79" s="6">
        <v>847.72158259456444</v>
      </c>
      <c r="T79" s="4">
        <v>133.37158469945356</v>
      </c>
      <c r="U79" s="7">
        <v>981.09316729401803</v>
      </c>
      <c r="V79" s="8">
        <v>1.4275581371729995</v>
      </c>
      <c r="W79" s="7">
        <v>712.95912431120041</v>
      </c>
      <c r="X79" s="7">
        <v>754.89789632950647</v>
      </c>
      <c r="Y79" s="7">
        <v>952.25682347447537</v>
      </c>
      <c r="Z79" s="7">
        <v>1342.0407045857889</v>
      </c>
      <c r="AA79" s="7">
        <v>1486.3594200605478</v>
      </c>
      <c r="AB79" s="7">
        <v>1709.6217063932938</v>
      </c>
      <c r="AC79" s="7">
        <v>755.97795698924733</v>
      </c>
      <c r="AD79" s="7">
        <v>824.70322580645154</v>
      </c>
      <c r="AE79" s="4">
        <v>578</v>
      </c>
      <c r="AF79" s="4">
        <v>612</v>
      </c>
      <c r="AG79" s="4">
        <v>772</v>
      </c>
      <c r="AH79" s="4">
        <v>1088</v>
      </c>
      <c r="AI79" s="4">
        <v>1205</v>
      </c>
      <c r="AJ79" s="4">
        <v>1386</v>
      </c>
      <c r="AK79" s="4">
        <v>708.0676231238117</v>
      </c>
      <c r="AL79" s="8">
        <v>1.2243520066270357</v>
      </c>
      <c r="AM79" s="4">
        <v>754.89769336550125</v>
      </c>
      <c r="AN79" s="8">
        <v>1.2924929845346642</v>
      </c>
      <c r="AO79" s="4">
        <v>801.72776360719081</v>
      </c>
      <c r="AP79" s="8">
        <v>1.360633962442293</v>
      </c>
    </row>
    <row r="80" spans="1:42" x14ac:dyDescent="0.25">
      <c r="A80" s="2" t="s">
        <v>242</v>
      </c>
      <c r="B80" t="s">
        <v>241</v>
      </c>
      <c r="C80" t="s">
        <v>149</v>
      </c>
      <c r="D80" t="s">
        <v>240</v>
      </c>
      <c r="E80" s="3" t="s">
        <v>77</v>
      </c>
      <c r="F80" t="s">
        <v>243</v>
      </c>
      <c r="G80">
        <v>97</v>
      </c>
      <c r="H80">
        <v>0</v>
      </c>
      <c r="I80">
        <v>38</v>
      </c>
      <c r="J80">
        <v>41</v>
      </c>
      <c r="K80">
        <v>16</v>
      </c>
      <c r="L80">
        <v>2</v>
      </c>
      <c r="M80">
        <v>0</v>
      </c>
      <c r="N80" s="2">
        <v>224.74226804123711</v>
      </c>
      <c r="O80" s="2">
        <v>417.26374276632311</v>
      </c>
      <c r="P80" s="2">
        <v>263.58999999999997</v>
      </c>
      <c r="Q80" s="4">
        <v>905.59601080756011</v>
      </c>
      <c r="R80" s="5">
        <v>5.2999999999999999E-2</v>
      </c>
      <c r="S80" s="6">
        <v>953.59259938036075</v>
      </c>
      <c r="T80" s="4">
        <v>118.93617021276596</v>
      </c>
      <c r="U80" s="7">
        <v>1072.5287695931268</v>
      </c>
      <c r="V80" s="8">
        <v>0.8367741287272743</v>
      </c>
      <c r="W80" s="7">
        <v>742.49358697982927</v>
      </c>
      <c r="X80" s="7">
        <v>851.11489329150777</v>
      </c>
      <c r="Y80" s="7">
        <v>942.62462395134639</v>
      </c>
      <c r="Z80" s="7">
        <v>1177.7227937766231</v>
      </c>
      <c r="AA80" s="7">
        <v>1332.4709561932607</v>
      </c>
      <c r="AB80" s="7">
        <v>1532.6019931647777</v>
      </c>
      <c r="AC80" s="7">
        <v>1409.9164948453611</v>
      </c>
      <c r="AD80" s="7">
        <v>1538.0907216494845</v>
      </c>
      <c r="AE80" s="4">
        <v>998</v>
      </c>
      <c r="AF80" s="4">
        <v>1144</v>
      </c>
      <c r="AG80" s="4">
        <v>1267</v>
      </c>
      <c r="AH80" s="4">
        <v>1583</v>
      </c>
      <c r="AI80" s="4">
        <v>1791</v>
      </c>
      <c r="AJ80" s="4">
        <v>2060</v>
      </c>
      <c r="AK80" s="4">
        <v>1312.2332518517824</v>
      </c>
      <c r="AL80" s="8">
        <v>1.116581279832229</v>
      </c>
      <c r="AM80" s="4">
        <v>1192.6863676946418</v>
      </c>
      <c r="AN80" s="8">
        <v>1.0233122294639108</v>
      </c>
      <c r="AO80" s="4">
        <v>1073.1394835375013</v>
      </c>
      <c r="AP80" s="8">
        <v>0.93004317909559253</v>
      </c>
    </row>
    <row r="81" spans="1:42" x14ac:dyDescent="0.25">
      <c r="A81" s="2" t="s">
        <v>246</v>
      </c>
      <c r="B81" t="s">
        <v>245</v>
      </c>
      <c r="C81" t="s">
        <v>14</v>
      </c>
      <c r="D81" t="s">
        <v>244</v>
      </c>
      <c r="E81" s="3" t="s">
        <v>77</v>
      </c>
      <c r="F81" t="s">
        <v>247</v>
      </c>
      <c r="G81">
        <v>144</v>
      </c>
      <c r="H81">
        <v>0</v>
      </c>
      <c r="I81">
        <v>40</v>
      </c>
      <c r="J81">
        <v>55</v>
      </c>
      <c r="K81">
        <v>40</v>
      </c>
      <c r="L81">
        <v>9</v>
      </c>
      <c r="M81">
        <v>0</v>
      </c>
      <c r="N81" s="2">
        <v>265.2037037037037</v>
      </c>
      <c r="O81" s="2">
        <v>321.66527007175938</v>
      </c>
      <c r="P81" s="2">
        <v>181.66</v>
      </c>
      <c r="Q81" s="4">
        <v>768.52897377546299</v>
      </c>
      <c r="R81" s="5">
        <v>5.2999999999999999E-2</v>
      </c>
      <c r="S81" s="6">
        <v>809.26100938556249</v>
      </c>
      <c r="T81" s="4">
        <v>98.838235294117652</v>
      </c>
      <c r="U81" s="7">
        <v>908.09924467968017</v>
      </c>
      <c r="V81" s="8">
        <v>1.106903774718115</v>
      </c>
      <c r="W81" s="7">
        <v>581.99222392135721</v>
      </c>
      <c r="X81" s="7">
        <v>585.93793391404438</v>
      </c>
      <c r="Y81" s="7">
        <v>769.4134485739977</v>
      </c>
      <c r="Z81" s="7">
        <v>1035.7488730803816</v>
      </c>
      <c r="AA81" s="7">
        <v>1038.7081555748969</v>
      </c>
      <c r="AB81" s="7">
        <v>1194.5637002860401</v>
      </c>
      <c r="AC81" s="7">
        <v>902.43541666666681</v>
      </c>
      <c r="AD81" s="7">
        <v>984.47500000000002</v>
      </c>
      <c r="AE81" s="4">
        <v>590</v>
      </c>
      <c r="AF81" s="4">
        <v>594</v>
      </c>
      <c r="AG81" s="4">
        <v>780</v>
      </c>
      <c r="AH81" s="4">
        <v>1050</v>
      </c>
      <c r="AI81" s="4">
        <v>1053</v>
      </c>
      <c r="AJ81" s="4">
        <v>1211</v>
      </c>
      <c r="AK81" s="4">
        <v>870.23144126144325</v>
      </c>
      <c r="AL81" s="8">
        <v>1.1812220847321395</v>
      </c>
      <c r="AM81" s="4">
        <v>849.90796396948303</v>
      </c>
      <c r="AN81" s="8">
        <v>1.1564493147274646</v>
      </c>
      <c r="AO81" s="4">
        <v>829.58448667752282</v>
      </c>
      <c r="AP81" s="8">
        <v>1.1316765447227899</v>
      </c>
    </row>
    <row r="82" spans="1:42" x14ac:dyDescent="0.25">
      <c r="A82" s="2" t="s">
        <v>248</v>
      </c>
      <c r="B82" t="s">
        <v>245</v>
      </c>
      <c r="C82" t="s">
        <v>14</v>
      </c>
      <c r="D82" t="s">
        <v>244</v>
      </c>
      <c r="E82" s="3" t="s">
        <v>77</v>
      </c>
      <c r="F82" t="s">
        <v>249</v>
      </c>
      <c r="G82">
        <v>140</v>
      </c>
      <c r="H82">
        <v>1</v>
      </c>
      <c r="I82">
        <v>33</v>
      </c>
      <c r="J82">
        <v>51</v>
      </c>
      <c r="K82">
        <v>35</v>
      </c>
      <c r="L82">
        <v>17</v>
      </c>
      <c r="M82">
        <v>3</v>
      </c>
      <c r="N82" s="2">
        <v>275.91666666666669</v>
      </c>
      <c r="O82" s="2">
        <v>331.9479348809524</v>
      </c>
      <c r="P82" s="2">
        <v>179.62</v>
      </c>
      <c r="Q82" s="4">
        <v>787.48460154761904</v>
      </c>
      <c r="R82" s="5">
        <v>5.2999999999999999E-2</v>
      </c>
      <c r="S82" s="6">
        <v>829.22128542964276</v>
      </c>
      <c r="T82" s="4">
        <v>104.93846153846154</v>
      </c>
      <c r="U82" s="7">
        <v>934.15974696810429</v>
      </c>
      <c r="V82" s="8">
        <v>1.1059258268124628</v>
      </c>
      <c r="W82" s="7">
        <v>579.19833392376268</v>
      </c>
      <c r="X82" s="7">
        <v>583.12510228934752</v>
      </c>
      <c r="Y82" s="7">
        <v>765.71983128904219</v>
      </c>
      <c r="Z82" s="7">
        <v>1030.7766959660185</v>
      </c>
      <c r="AA82" s="7">
        <v>1033.721772240207</v>
      </c>
      <c r="AB82" s="7">
        <v>1188.8291226808078</v>
      </c>
      <c r="AC82" s="7">
        <v>929.15428571428583</v>
      </c>
      <c r="AD82" s="7">
        <v>1013.6228571428571</v>
      </c>
      <c r="AE82" s="4">
        <v>590</v>
      </c>
      <c r="AF82" s="4">
        <v>594</v>
      </c>
      <c r="AG82" s="4">
        <v>780</v>
      </c>
      <c r="AH82" s="4">
        <v>1050</v>
      </c>
      <c r="AI82" s="4">
        <v>1053</v>
      </c>
      <c r="AJ82" s="4">
        <v>1211</v>
      </c>
      <c r="AK82" s="4">
        <v>893.74811288870615</v>
      </c>
      <c r="AL82" s="8">
        <v>1.1823173489700605</v>
      </c>
      <c r="AM82" s="4">
        <v>872.23917040235165</v>
      </c>
      <c r="AN82" s="8">
        <v>1.1568535082508611</v>
      </c>
      <c r="AO82" s="4">
        <v>850.73022791599726</v>
      </c>
      <c r="AP82" s="8">
        <v>1.1313896675316621</v>
      </c>
    </row>
    <row r="83" spans="1:42" x14ac:dyDescent="0.25">
      <c r="A83" s="2" t="s">
        <v>250</v>
      </c>
      <c r="B83" t="s">
        <v>245</v>
      </c>
      <c r="C83" t="s">
        <v>14</v>
      </c>
      <c r="D83" t="s">
        <v>244</v>
      </c>
      <c r="E83" s="3" t="s">
        <v>77</v>
      </c>
      <c r="F83" t="s">
        <v>251</v>
      </c>
      <c r="G83">
        <v>66</v>
      </c>
      <c r="H83">
        <v>34</v>
      </c>
      <c r="I83">
        <v>28</v>
      </c>
      <c r="J83">
        <v>4</v>
      </c>
      <c r="K83">
        <v>0</v>
      </c>
      <c r="L83">
        <v>0</v>
      </c>
      <c r="M83">
        <v>0</v>
      </c>
      <c r="N83" s="2">
        <v>200.40151515151516</v>
      </c>
      <c r="O83" s="2">
        <v>218.21692924747478</v>
      </c>
      <c r="P83" s="2">
        <v>308.88</v>
      </c>
      <c r="Q83" s="4">
        <v>727.49844439898993</v>
      </c>
      <c r="R83" s="5">
        <v>5.2999999999999999E-2</v>
      </c>
      <c r="S83" s="6">
        <v>766.0558619521363</v>
      </c>
      <c r="T83" s="4">
        <v>0</v>
      </c>
      <c r="U83" s="7">
        <v>766.0558619521363</v>
      </c>
      <c r="V83" s="8">
        <v>1.2699609888687078</v>
      </c>
      <c r="W83" s="7">
        <v>749.27698343253758</v>
      </c>
      <c r="X83" s="7">
        <v>754.35682738801245</v>
      </c>
      <c r="Y83" s="7">
        <v>990.56957131759214</v>
      </c>
      <c r="Z83" s="7">
        <v>1333.4590383121433</v>
      </c>
      <c r="AA83" s="7">
        <v>1337.2689212787495</v>
      </c>
      <c r="AB83" s="7">
        <v>1537.9227575200052</v>
      </c>
      <c r="AC83" s="7">
        <v>663.53333333333342</v>
      </c>
      <c r="AD83" s="7">
        <v>723.85454545454547</v>
      </c>
      <c r="AE83" s="4">
        <v>590</v>
      </c>
      <c r="AF83" s="4">
        <v>594</v>
      </c>
      <c r="AG83" s="4">
        <v>780</v>
      </c>
      <c r="AH83" s="4">
        <v>1050</v>
      </c>
      <c r="AI83" s="4">
        <v>1053</v>
      </c>
      <c r="AJ83" s="4">
        <v>1211</v>
      </c>
      <c r="AK83" s="4">
        <v>724.2078667137597</v>
      </c>
      <c r="AL83" s="8">
        <v>1.2005857330229111</v>
      </c>
      <c r="AM83" s="4">
        <v>738.39362781151453</v>
      </c>
      <c r="AN83" s="8">
        <v>1.2241027689028423</v>
      </c>
      <c r="AO83" s="4">
        <v>752.57938890926926</v>
      </c>
      <c r="AP83" s="8">
        <v>1.2476198047827733</v>
      </c>
    </row>
    <row r="84" spans="1:42" x14ac:dyDescent="0.25">
      <c r="A84" s="2" t="s">
        <v>254</v>
      </c>
      <c r="B84" t="s">
        <v>253</v>
      </c>
      <c r="C84" t="s">
        <v>14</v>
      </c>
      <c r="D84" t="s">
        <v>252</v>
      </c>
      <c r="E84" s="3" t="s">
        <v>77</v>
      </c>
      <c r="F84" t="s">
        <v>255</v>
      </c>
      <c r="G84">
        <v>120</v>
      </c>
      <c r="H84">
        <v>0</v>
      </c>
      <c r="I84">
        <v>20</v>
      </c>
      <c r="J84">
        <v>62</v>
      </c>
      <c r="K84">
        <v>34</v>
      </c>
      <c r="L84">
        <v>2</v>
      </c>
      <c r="M84">
        <v>2</v>
      </c>
      <c r="N84" s="2">
        <v>274.86736111111111</v>
      </c>
      <c r="O84" s="2">
        <v>500.18365061111103</v>
      </c>
      <c r="P84" s="2">
        <v>104.58</v>
      </c>
      <c r="Q84" s="4">
        <v>879.63101172222218</v>
      </c>
      <c r="R84" s="5">
        <v>5.2999999999999999E-2</v>
      </c>
      <c r="S84" s="6">
        <v>926.25145534349986</v>
      </c>
      <c r="T84" s="4">
        <v>121.02586206896552</v>
      </c>
      <c r="U84" s="7">
        <v>1047.2773174124654</v>
      </c>
      <c r="V84" s="8">
        <v>0.77601006551174367</v>
      </c>
      <c r="W84" s="7">
        <v>636.91655387564003</v>
      </c>
      <c r="X84" s="7">
        <v>735.06210043190777</v>
      </c>
      <c r="Y84" s="7">
        <v>856.54295176379173</v>
      </c>
      <c r="Z84" s="7">
        <v>1104.3089818813628</v>
      </c>
      <c r="AA84" s="7">
        <v>1347.9570170385311</v>
      </c>
      <c r="AB84" s="7">
        <v>1550.425102591671</v>
      </c>
      <c r="AC84" s="7">
        <v>1484.5233333333333</v>
      </c>
      <c r="AD84" s="7">
        <v>1619.4799999999998</v>
      </c>
      <c r="AE84" s="4">
        <v>928</v>
      </c>
      <c r="AF84" s="4">
        <v>1071</v>
      </c>
      <c r="AG84" s="4">
        <v>1248</v>
      </c>
      <c r="AH84" s="4">
        <v>1609</v>
      </c>
      <c r="AI84" s="4">
        <v>1964</v>
      </c>
      <c r="AJ84" s="4">
        <v>2259</v>
      </c>
      <c r="AK84" s="4">
        <v>1388.5420859257185</v>
      </c>
      <c r="AL84" s="8">
        <v>1.1185575231516418</v>
      </c>
      <c r="AM84" s="4">
        <v>1234.4452090649788</v>
      </c>
      <c r="AN84" s="8">
        <v>1.0043750372716758</v>
      </c>
      <c r="AO84" s="4">
        <v>1080.3483322042396</v>
      </c>
      <c r="AP84" s="8">
        <v>0.89019255139170983</v>
      </c>
    </row>
    <row r="85" spans="1:42" x14ac:dyDescent="0.25">
      <c r="A85" s="2" t="s">
        <v>256</v>
      </c>
      <c r="B85" t="s">
        <v>253</v>
      </c>
      <c r="C85" t="s">
        <v>14</v>
      </c>
      <c r="D85" t="s">
        <v>252</v>
      </c>
      <c r="E85" s="3" t="s">
        <v>77</v>
      </c>
      <c r="F85" t="s">
        <v>257</v>
      </c>
      <c r="G85">
        <v>134</v>
      </c>
      <c r="H85">
        <v>0</v>
      </c>
      <c r="I85">
        <v>12</v>
      </c>
      <c r="J85">
        <v>62</v>
      </c>
      <c r="K85">
        <v>50</v>
      </c>
      <c r="L85">
        <v>8</v>
      </c>
      <c r="M85">
        <v>2</v>
      </c>
      <c r="N85" s="2">
        <v>282.50932835820896</v>
      </c>
      <c r="O85" s="2">
        <v>254.52963001741296</v>
      </c>
      <c r="P85" s="2">
        <v>281.57</v>
      </c>
      <c r="Q85" s="4">
        <v>818.6089583756218</v>
      </c>
      <c r="R85" s="5">
        <v>5.2999999999999999E-2</v>
      </c>
      <c r="S85" s="6">
        <v>861.99523316952968</v>
      </c>
      <c r="T85" s="4">
        <v>0</v>
      </c>
      <c r="U85" s="7">
        <v>861.99523316952968</v>
      </c>
      <c r="V85" s="8">
        <v>0.60504201628384868</v>
      </c>
      <c r="W85" s="7">
        <v>561.47899111141146</v>
      </c>
      <c r="X85" s="7">
        <v>647.99999944000172</v>
      </c>
      <c r="Y85" s="7">
        <v>755.09243632224297</v>
      </c>
      <c r="Z85" s="7">
        <v>973.5126042007123</v>
      </c>
      <c r="AA85" s="7">
        <v>1188.3025199814786</v>
      </c>
      <c r="AB85" s="7">
        <v>1366.7899147852138</v>
      </c>
      <c r="AC85" s="7">
        <v>1567.1552238805971</v>
      </c>
      <c r="AD85" s="7">
        <v>1709.6238805970147</v>
      </c>
      <c r="AE85" s="4">
        <v>928</v>
      </c>
      <c r="AF85" s="4">
        <v>1071</v>
      </c>
      <c r="AG85" s="4">
        <v>1248</v>
      </c>
      <c r="AH85" s="4">
        <v>1609</v>
      </c>
      <c r="AI85" s="4">
        <v>1964</v>
      </c>
      <c r="AJ85" s="4">
        <v>2259</v>
      </c>
      <c r="AK85" s="4">
        <v>1563.8113086740386</v>
      </c>
      <c r="AL85" s="8">
        <v>1.0976528765809772</v>
      </c>
      <c r="AM85" s="4">
        <v>1329.8726168392025</v>
      </c>
      <c r="AN85" s="8">
        <v>0.93344925648193444</v>
      </c>
      <c r="AO85" s="4">
        <v>1095.9339250043661</v>
      </c>
      <c r="AP85" s="8">
        <v>0.76924563638289156</v>
      </c>
    </row>
    <row r="86" spans="1:42" x14ac:dyDescent="0.25">
      <c r="A86" s="2" t="s">
        <v>258</v>
      </c>
      <c r="B86" t="s">
        <v>253</v>
      </c>
      <c r="C86" t="s">
        <v>14</v>
      </c>
      <c r="D86" t="s">
        <v>252</v>
      </c>
      <c r="E86" s="3" t="s">
        <v>77</v>
      </c>
      <c r="F86" t="s">
        <v>259</v>
      </c>
      <c r="G86">
        <v>447</v>
      </c>
      <c r="H86">
        <v>0</v>
      </c>
      <c r="I86">
        <v>106</v>
      </c>
      <c r="J86">
        <v>176</v>
      </c>
      <c r="K86">
        <v>120</v>
      </c>
      <c r="L86">
        <v>36</v>
      </c>
      <c r="M86">
        <v>9</v>
      </c>
      <c r="N86" s="2">
        <v>284.87844891871737</v>
      </c>
      <c r="O86" s="2">
        <v>405.73878629008203</v>
      </c>
      <c r="P86" s="2">
        <v>145.22999999999999</v>
      </c>
      <c r="Q86" s="4">
        <v>835.84723520879948</v>
      </c>
      <c r="R86" s="5">
        <v>5.2999999999999999E-2</v>
      </c>
      <c r="S86" s="6">
        <v>880.1471386748658</v>
      </c>
      <c r="T86" s="4">
        <v>111.5756880733945</v>
      </c>
      <c r="U86" s="7">
        <v>991.72282674826033</v>
      </c>
      <c r="V86" s="8">
        <v>0.71814029337388541</v>
      </c>
      <c r="W86" s="7">
        <v>591.4557289641532</v>
      </c>
      <c r="X86" s="7">
        <v>682.5959975437587</v>
      </c>
      <c r="Y86" s="7">
        <v>795.40598033110257</v>
      </c>
      <c r="Z86" s="7">
        <v>1025.4873576544423</v>
      </c>
      <c r="AA86" s="7">
        <v>1251.7446677646517</v>
      </c>
      <c r="AB86" s="7">
        <v>1439.7613057435581</v>
      </c>
      <c r="AC86" s="7">
        <v>1519.0557046979868</v>
      </c>
      <c r="AD86" s="7">
        <v>1657.1516778523489</v>
      </c>
      <c r="AE86" s="4">
        <v>928</v>
      </c>
      <c r="AF86" s="4">
        <v>1071</v>
      </c>
      <c r="AG86" s="4">
        <v>1248</v>
      </c>
      <c r="AH86" s="4">
        <v>1609</v>
      </c>
      <c r="AI86" s="4">
        <v>1964</v>
      </c>
      <c r="AJ86" s="4">
        <v>2259</v>
      </c>
      <c r="AK86" s="4">
        <v>1425.6135601540993</v>
      </c>
      <c r="AL86" s="8">
        <v>1.113131116798922</v>
      </c>
      <c r="AM86" s="4">
        <v>1243.7914196610216</v>
      </c>
      <c r="AN86" s="8">
        <v>0.98146750899057644</v>
      </c>
      <c r="AO86" s="4">
        <v>1061.9692791679438</v>
      </c>
      <c r="AP86" s="8">
        <v>0.84980390118223104</v>
      </c>
    </row>
    <row r="87" spans="1:42" x14ac:dyDescent="0.25">
      <c r="A87" s="2" t="s">
        <v>260</v>
      </c>
      <c r="B87" t="s">
        <v>253</v>
      </c>
      <c r="C87" t="s">
        <v>14</v>
      </c>
      <c r="D87" t="s">
        <v>252</v>
      </c>
      <c r="E87" s="3" t="s">
        <v>77</v>
      </c>
      <c r="F87" t="s">
        <v>261</v>
      </c>
      <c r="G87">
        <v>120</v>
      </c>
      <c r="H87">
        <v>38</v>
      </c>
      <c r="I87">
        <v>70</v>
      </c>
      <c r="J87">
        <v>11</v>
      </c>
      <c r="K87">
        <v>1</v>
      </c>
      <c r="L87">
        <v>0</v>
      </c>
      <c r="M87">
        <v>0</v>
      </c>
      <c r="N87" s="2">
        <v>237.38750000000002</v>
      </c>
      <c r="O87" s="2">
        <v>301.59595931944449</v>
      </c>
      <c r="P87" s="2">
        <v>272.23</v>
      </c>
      <c r="Q87" s="4">
        <v>811.2134593194445</v>
      </c>
      <c r="R87" s="5">
        <v>5.2999999999999999E-2</v>
      </c>
      <c r="S87" s="6">
        <v>854.20777266337495</v>
      </c>
      <c r="T87" s="4">
        <v>0</v>
      </c>
      <c r="U87" s="7">
        <v>854.20777266337495</v>
      </c>
      <c r="V87" s="8">
        <v>0.81631055514095607</v>
      </c>
      <c r="W87" s="7">
        <v>757.53619517080733</v>
      </c>
      <c r="X87" s="7">
        <v>874.26860455596398</v>
      </c>
      <c r="Y87" s="7">
        <v>1018.7555728159133</v>
      </c>
      <c r="Z87" s="7">
        <v>1313.4436832217984</v>
      </c>
      <c r="AA87" s="7">
        <v>1603.2339302968378</v>
      </c>
      <c r="AB87" s="7">
        <v>1844.0455440634198</v>
      </c>
      <c r="AC87" s="7">
        <v>1151.0675000000001</v>
      </c>
      <c r="AD87" s="7">
        <v>1255.7099999999998</v>
      </c>
      <c r="AE87" s="4">
        <v>928</v>
      </c>
      <c r="AF87" s="4">
        <v>1071</v>
      </c>
      <c r="AG87" s="4">
        <v>1248</v>
      </c>
      <c r="AH87" s="4">
        <v>1609</v>
      </c>
      <c r="AI87" s="4">
        <v>1964</v>
      </c>
      <c r="AJ87" s="4">
        <v>2259</v>
      </c>
      <c r="AK87" s="4">
        <v>1180.7736364544626</v>
      </c>
      <c r="AL87" s="8">
        <v>1.1283882136363932</v>
      </c>
      <c r="AM87" s="4">
        <v>1071.9183485241001</v>
      </c>
      <c r="AN87" s="8">
        <v>1.0243623274712474</v>
      </c>
      <c r="AO87" s="4">
        <v>963.06306059373753</v>
      </c>
      <c r="AP87" s="8">
        <v>0.92033644130610182</v>
      </c>
    </row>
    <row r="88" spans="1:42" x14ac:dyDescent="0.25">
      <c r="A88" s="2" t="s">
        <v>262</v>
      </c>
      <c r="B88" t="s">
        <v>253</v>
      </c>
      <c r="C88" t="s">
        <v>14</v>
      </c>
      <c r="D88" t="s">
        <v>252</v>
      </c>
      <c r="E88" s="3" t="s">
        <v>77</v>
      </c>
      <c r="F88" t="s">
        <v>263</v>
      </c>
      <c r="G88">
        <v>78</v>
      </c>
      <c r="H88">
        <v>0</v>
      </c>
      <c r="I88">
        <v>9</v>
      </c>
      <c r="J88">
        <v>23</v>
      </c>
      <c r="K88">
        <v>17</v>
      </c>
      <c r="L88">
        <v>22</v>
      </c>
      <c r="M88">
        <v>7</v>
      </c>
      <c r="N88" s="2">
        <v>310.92414529914532</v>
      </c>
      <c r="O88" s="2">
        <v>476.2020993675215</v>
      </c>
      <c r="P88" s="2">
        <v>164.29</v>
      </c>
      <c r="Q88" s="4">
        <v>951.41624466666678</v>
      </c>
      <c r="R88" s="5">
        <v>5.2999999999999999E-2</v>
      </c>
      <c r="S88" s="6">
        <v>1001.841305634</v>
      </c>
      <c r="T88" s="4">
        <v>121.83783783783784</v>
      </c>
      <c r="U88" s="7">
        <v>1123.679143471838</v>
      </c>
      <c r="V88" s="8">
        <v>0.70276684967408898</v>
      </c>
      <c r="W88" s="7">
        <v>581.45466189061199</v>
      </c>
      <c r="X88" s="7">
        <v>671.05381776384195</v>
      </c>
      <c r="Y88" s="7">
        <v>781.95626943909883</v>
      </c>
      <c r="Z88" s="7">
        <v>1008.1471454547356</v>
      </c>
      <c r="AA88" s="7">
        <v>1230.5786163288383</v>
      </c>
      <c r="AB88" s="7">
        <v>1415.4160357875994</v>
      </c>
      <c r="AC88" s="7">
        <v>1758.8294871794874</v>
      </c>
      <c r="AD88" s="7">
        <v>1918.7230769230769</v>
      </c>
      <c r="AE88" s="4">
        <v>928</v>
      </c>
      <c r="AF88" s="4">
        <v>1071</v>
      </c>
      <c r="AG88" s="4">
        <v>1248</v>
      </c>
      <c r="AH88" s="4">
        <v>1609</v>
      </c>
      <c r="AI88" s="4">
        <v>1964</v>
      </c>
      <c r="AJ88" s="4">
        <v>2259</v>
      </c>
      <c r="AK88" s="4">
        <v>1649.4166825290004</v>
      </c>
      <c r="AL88" s="8">
        <v>1.1077708138314215</v>
      </c>
      <c r="AM88" s="4">
        <v>1427.3908390221429</v>
      </c>
      <c r="AN88" s="8">
        <v>0.96891231183462168</v>
      </c>
      <c r="AO88" s="4">
        <v>1214.6160723280716</v>
      </c>
      <c r="AP88" s="8">
        <v>0.83583958075435538</v>
      </c>
    </row>
    <row r="89" spans="1:42" x14ac:dyDescent="0.25">
      <c r="A89" s="2" t="s">
        <v>264</v>
      </c>
      <c r="B89" t="s">
        <v>253</v>
      </c>
      <c r="C89" t="s">
        <v>14</v>
      </c>
      <c r="D89" t="s">
        <v>252</v>
      </c>
      <c r="E89" s="3" t="s">
        <v>77</v>
      </c>
      <c r="F89" t="s">
        <v>265</v>
      </c>
      <c r="G89">
        <v>100</v>
      </c>
      <c r="H89">
        <v>60</v>
      </c>
      <c r="I89">
        <v>37</v>
      </c>
      <c r="J89">
        <v>2</v>
      </c>
      <c r="K89">
        <v>1</v>
      </c>
      <c r="L89">
        <v>0</v>
      </c>
      <c r="M89">
        <v>0</v>
      </c>
      <c r="N89" s="2">
        <v>230.22666666666666</v>
      </c>
      <c r="O89" s="2">
        <v>262.34910266666679</v>
      </c>
      <c r="P89" s="2">
        <v>283.7</v>
      </c>
      <c r="Q89" s="4">
        <v>776.27576933333353</v>
      </c>
      <c r="R89" s="5">
        <v>5.2999999999999999E-2</v>
      </c>
      <c r="S89" s="6">
        <v>817.41838510800017</v>
      </c>
      <c r="T89" s="4">
        <v>0</v>
      </c>
      <c r="U89" s="7">
        <v>817.41838510800017</v>
      </c>
      <c r="V89" s="8">
        <v>0.82225323412465312</v>
      </c>
      <c r="W89" s="7">
        <v>763.05100126767832</v>
      </c>
      <c r="X89" s="7">
        <v>880.63321374750365</v>
      </c>
      <c r="Y89" s="7">
        <v>1026.1720361875673</v>
      </c>
      <c r="Z89" s="7">
        <v>1323.0054537065671</v>
      </c>
      <c r="AA89" s="7">
        <v>1614.9053518208191</v>
      </c>
      <c r="AB89" s="7">
        <v>1857.4700558875916</v>
      </c>
      <c r="AC89" s="7">
        <v>1093.5320000000002</v>
      </c>
      <c r="AD89" s="7">
        <v>1192.944</v>
      </c>
      <c r="AE89" s="4">
        <v>928</v>
      </c>
      <c r="AF89" s="4">
        <v>1071</v>
      </c>
      <c r="AG89" s="4">
        <v>1248</v>
      </c>
      <c r="AH89" s="4">
        <v>1609</v>
      </c>
      <c r="AI89" s="4">
        <v>1964</v>
      </c>
      <c r="AJ89" s="4">
        <v>2259</v>
      </c>
      <c r="AK89" s="4">
        <v>1123.5211748688002</v>
      </c>
      <c r="AL89" s="8">
        <v>1.1301665542075405</v>
      </c>
      <c r="AM89" s="4">
        <v>1021.4869116152003</v>
      </c>
      <c r="AN89" s="8">
        <v>1.0275287808465781</v>
      </c>
      <c r="AO89" s="4">
        <v>919.45264836160027</v>
      </c>
      <c r="AP89" s="8">
        <v>0.9248910074856157</v>
      </c>
    </row>
    <row r="90" spans="1:42" x14ac:dyDescent="0.25">
      <c r="A90" s="2" t="s">
        <v>266</v>
      </c>
      <c r="B90" t="s">
        <v>253</v>
      </c>
      <c r="C90" t="s">
        <v>14</v>
      </c>
      <c r="D90" t="s">
        <v>252</v>
      </c>
      <c r="E90" s="3" t="s">
        <v>77</v>
      </c>
      <c r="F90" t="s">
        <v>267</v>
      </c>
      <c r="G90">
        <v>110</v>
      </c>
      <c r="H90">
        <v>0</v>
      </c>
      <c r="I90">
        <v>10</v>
      </c>
      <c r="J90">
        <v>0</v>
      </c>
      <c r="K90">
        <v>100</v>
      </c>
      <c r="L90">
        <v>0</v>
      </c>
      <c r="M90">
        <v>0</v>
      </c>
      <c r="N90" s="2">
        <v>183.75984848484848</v>
      </c>
      <c r="O90" s="2">
        <v>412.93646030303034</v>
      </c>
      <c r="P90" s="2">
        <v>148.4</v>
      </c>
      <c r="Q90" s="4">
        <v>745.0963087878788</v>
      </c>
      <c r="R90" s="5">
        <v>5.2999999999999999E-2</v>
      </c>
      <c r="S90" s="6">
        <v>784.58641315363627</v>
      </c>
      <c r="T90" s="4">
        <v>174.49504950495049</v>
      </c>
      <c r="U90" s="7">
        <v>959.08146265858682</v>
      </c>
      <c r="V90" s="8">
        <v>0.61475998422262434</v>
      </c>
      <c r="W90" s="7">
        <v>466.70113078913346</v>
      </c>
      <c r="X90" s="7">
        <v>538.61736107237277</v>
      </c>
      <c r="Y90" s="7">
        <v>627.63255519917948</v>
      </c>
      <c r="Z90" s="7">
        <v>809.18331836176264</v>
      </c>
      <c r="AA90" s="7">
        <v>987.71661731665745</v>
      </c>
      <c r="AB90" s="7">
        <v>1136.0752741946685</v>
      </c>
      <c r="AC90" s="7">
        <v>1716.1000000000001</v>
      </c>
      <c r="AD90" s="7">
        <v>1872.1090909090908</v>
      </c>
      <c r="AE90" s="4">
        <v>928</v>
      </c>
      <c r="AF90" s="4">
        <v>1071</v>
      </c>
      <c r="AG90" s="4">
        <v>1248</v>
      </c>
      <c r="AH90" s="4">
        <v>1609</v>
      </c>
      <c r="AI90" s="4">
        <v>1964</v>
      </c>
      <c r="AJ90" s="4">
        <v>2259</v>
      </c>
      <c r="AK90" s="4">
        <v>1511.8780743212492</v>
      </c>
      <c r="AL90" s="8">
        <v>1.0809454205517275</v>
      </c>
      <c r="AM90" s="4">
        <v>1269.4475205987114</v>
      </c>
      <c r="AN90" s="8">
        <v>0.92555027510869303</v>
      </c>
      <c r="AO90" s="4">
        <v>1027.0169668761739</v>
      </c>
      <c r="AP90" s="8">
        <v>0.77015512966565869</v>
      </c>
    </row>
    <row r="91" spans="1:42" x14ac:dyDescent="0.25">
      <c r="A91" s="2" t="s">
        <v>268</v>
      </c>
      <c r="B91" t="s">
        <v>253</v>
      </c>
      <c r="C91" t="s">
        <v>14</v>
      </c>
      <c r="D91" t="s">
        <v>252</v>
      </c>
      <c r="E91" s="3" t="s">
        <v>77</v>
      </c>
      <c r="F91" t="s">
        <v>269</v>
      </c>
      <c r="G91">
        <v>88</v>
      </c>
      <c r="H91">
        <v>0</v>
      </c>
      <c r="I91">
        <v>0</v>
      </c>
      <c r="J91">
        <v>62</v>
      </c>
      <c r="K91">
        <v>26</v>
      </c>
      <c r="L91">
        <v>0</v>
      </c>
      <c r="M91">
        <v>0</v>
      </c>
      <c r="N91" s="2">
        <v>185.43465909090909</v>
      </c>
      <c r="O91" s="2">
        <v>236.31636750378783</v>
      </c>
      <c r="P91" s="2">
        <v>262.02999999999997</v>
      </c>
      <c r="Q91" s="4">
        <v>683.78102659469687</v>
      </c>
      <c r="R91" s="5">
        <v>5.2999999999999999E-2</v>
      </c>
      <c r="S91" s="6">
        <v>720.02142100421577</v>
      </c>
      <c r="T91" s="4">
        <v>141.05333333333334</v>
      </c>
      <c r="U91" s="7">
        <v>861.07475433754917</v>
      </c>
      <c r="V91" s="8">
        <v>0.63563944620169721</v>
      </c>
      <c r="W91" s="7">
        <v>493.2457790863877</v>
      </c>
      <c r="X91" s="7">
        <v>569.25240237232879</v>
      </c>
      <c r="Y91" s="7">
        <v>663.33053049548687</v>
      </c>
      <c r="Z91" s="7">
        <v>855.20739067887689</v>
      </c>
      <c r="AA91" s="7">
        <v>1043.8951617733462</v>
      </c>
      <c r="AB91" s="7">
        <v>1200.6920419786095</v>
      </c>
      <c r="AC91" s="7">
        <v>1490.1250000000002</v>
      </c>
      <c r="AD91" s="7">
        <v>1625.5909090909092</v>
      </c>
      <c r="AE91" s="4">
        <v>928</v>
      </c>
      <c r="AF91" s="4">
        <v>1071</v>
      </c>
      <c r="AG91" s="4">
        <v>1248</v>
      </c>
      <c r="AH91" s="4">
        <v>1609</v>
      </c>
      <c r="AI91" s="4">
        <v>1964</v>
      </c>
      <c r="AJ91" s="4">
        <v>2259</v>
      </c>
      <c r="AK91" s="4">
        <v>1331.0138252341983</v>
      </c>
      <c r="AL91" s="8">
        <v>1.0866698259704954</v>
      </c>
      <c r="AM91" s="4">
        <v>1122.193636446736</v>
      </c>
      <c r="AN91" s="8">
        <v>0.93252020250521006</v>
      </c>
      <c r="AO91" s="4">
        <v>921.10752872547596</v>
      </c>
      <c r="AP91" s="8">
        <v>0.78407982435345358</v>
      </c>
    </row>
    <row r="92" spans="1:42" x14ac:dyDescent="0.25">
      <c r="A92" s="2" t="s">
        <v>270</v>
      </c>
      <c r="B92" t="s">
        <v>253</v>
      </c>
      <c r="C92" t="s">
        <v>14</v>
      </c>
      <c r="D92" t="s">
        <v>252</v>
      </c>
      <c r="E92" s="3" t="s">
        <v>77</v>
      </c>
      <c r="F92" t="s">
        <v>271</v>
      </c>
      <c r="G92">
        <v>50</v>
      </c>
      <c r="H92">
        <v>0</v>
      </c>
      <c r="I92">
        <v>2</v>
      </c>
      <c r="J92">
        <v>42</v>
      </c>
      <c r="K92">
        <v>6</v>
      </c>
      <c r="L92">
        <v>0</v>
      </c>
      <c r="M92">
        <v>0</v>
      </c>
      <c r="N92" s="2">
        <v>170.34166666666667</v>
      </c>
      <c r="O92" s="2">
        <v>224.23989266666666</v>
      </c>
      <c r="P92" s="2">
        <v>296.5</v>
      </c>
      <c r="Q92" s="4">
        <v>691.0815593333333</v>
      </c>
      <c r="R92" s="5">
        <v>5.2999999999999999E-2</v>
      </c>
      <c r="S92" s="6">
        <v>727.70888197799991</v>
      </c>
      <c r="T92" s="4">
        <v>121.375</v>
      </c>
      <c r="U92" s="7">
        <v>849.08388197799991</v>
      </c>
      <c r="V92" s="8">
        <v>0.6611567012225128</v>
      </c>
      <c r="W92" s="7">
        <v>525.84707101132483</v>
      </c>
      <c r="X92" s="7">
        <v>606.8773847555268</v>
      </c>
      <c r="Y92" s="7">
        <v>707.17364722212653</v>
      </c>
      <c r="Z92" s="7">
        <v>911.73269100993718</v>
      </c>
      <c r="AA92" s="7">
        <v>1112.8918614937952</v>
      </c>
      <c r="AB92" s="7">
        <v>1280.0522989381279</v>
      </c>
      <c r="AC92" s="7">
        <v>1412.6640000000002</v>
      </c>
      <c r="AD92" s="7">
        <v>1541.088</v>
      </c>
      <c r="AE92" s="4">
        <v>928</v>
      </c>
      <c r="AF92" s="4">
        <v>1071</v>
      </c>
      <c r="AG92" s="4">
        <v>1248</v>
      </c>
      <c r="AH92" s="4">
        <v>1609</v>
      </c>
      <c r="AI92" s="4">
        <v>1964</v>
      </c>
      <c r="AJ92" s="4">
        <v>2259</v>
      </c>
      <c r="AK92" s="4">
        <v>1277.5488634690503</v>
      </c>
      <c r="AL92" s="8">
        <v>1.0893009589088101</v>
      </c>
      <c r="AM92" s="4">
        <v>1094.2688696387002</v>
      </c>
      <c r="AN92" s="8">
        <v>0.94658620634671098</v>
      </c>
      <c r="AO92" s="4">
        <v>910.98887580835003</v>
      </c>
      <c r="AP92" s="8">
        <v>0.80387145378461189</v>
      </c>
    </row>
    <row r="93" spans="1:42" x14ac:dyDescent="0.25">
      <c r="A93" s="2" t="s">
        <v>272</v>
      </c>
      <c r="B93" t="s">
        <v>253</v>
      </c>
      <c r="C93" t="s">
        <v>14</v>
      </c>
      <c r="D93" t="s">
        <v>252</v>
      </c>
      <c r="E93" s="3" t="s">
        <v>77</v>
      </c>
      <c r="F93" t="s">
        <v>273</v>
      </c>
      <c r="G93">
        <v>72</v>
      </c>
      <c r="H93">
        <v>0</v>
      </c>
      <c r="I93">
        <v>26</v>
      </c>
      <c r="J93">
        <v>39</v>
      </c>
      <c r="K93">
        <v>7</v>
      </c>
      <c r="L93">
        <v>0</v>
      </c>
      <c r="M93">
        <v>0</v>
      </c>
      <c r="N93" s="2">
        <v>269.49421296296299</v>
      </c>
      <c r="O93" s="2">
        <v>347.33136599074084</v>
      </c>
      <c r="P93" s="2">
        <v>181.65</v>
      </c>
      <c r="Q93" s="4">
        <v>798.4755789537038</v>
      </c>
      <c r="R93" s="5">
        <v>5.2999999999999999E-2</v>
      </c>
      <c r="S93" s="6">
        <v>840.79478463825001</v>
      </c>
      <c r="T93" s="4">
        <v>93.463768115942031</v>
      </c>
      <c r="U93" s="7">
        <v>934.25855275419201</v>
      </c>
      <c r="V93" s="8">
        <v>0.76630040439618841</v>
      </c>
      <c r="W93" s="7">
        <v>639.98523974879902</v>
      </c>
      <c r="X93" s="7">
        <v>738.60365492560743</v>
      </c>
      <c r="Y93" s="7">
        <v>860.66980517941931</v>
      </c>
      <c r="Z93" s="7">
        <v>1109.6295805558379</v>
      </c>
      <c r="AA93" s="7">
        <v>1354.4515203304322</v>
      </c>
      <c r="AB93" s="7">
        <v>1557.8951040867853</v>
      </c>
      <c r="AC93" s="7">
        <v>1341.0986111111113</v>
      </c>
      <c r="AD93" s="7">
        <v>1463.0166666666667</v>
      </c>
      <c r="AE93" s="4">
        <v>928</v>
      </c>
      <c r="AF93" s="4">
        <v>1071</v>
      </c>
      <c r="AG93" s="4">
        <v>1248</v>
      </c>
      <c r="AH93" s="4">
        <v>1609</v>
      </c>
      <c r="AI93" s="4">
        <v>1964</v>
      </c>
      <c r="AJ93" s="4">
        <v>2259</v>
      </c>
      <c r="AK93" s="4">
        <v>1269.0228911905938</v>
      </c>
      <c r="AL93" s="8">
        <v>1.1175429702335422</v>
      </c>
      <c r="AM93" s="4">
        <v>1128.5105437281061</v>
      </c>
      <c r="AN93" s="8">
        <v>1.0022915033181605</v>
      </c>
      <c r="AO93" s="4">
        <v>981.30713210073782</v>
      </c>
      <c r="AP93" s="8">
        <v>0.8815518713115702</v>
      </c>
    </row>
    <row r="94" spans="1:42" x14ac:dyDescent="0.25">
      <c r="A94" s="2" t="s">
        <v>274</v>
      </c>
      <c r="B94" t="s">
        <v>253</v>
      </c>
      <c r="C94" t="s">
        <v>14</v>
      </c>
      <c r="D94" t="s">
        <v>252</v>
      </c>
      <c r="E94" s="3" t="s">
        <v>77</v>
      </c>
      <c r="F94" t="s">
        <v>275</v>
      </c>
      <c r="G94">
        <v>194</v>
      </c>
      <c r="H94">
        <v>0</v>
      </c>
      <c r="I94">
        <v>42</v>
      </c>
      <c r="J94">
        <v>72</v>
      </c>
      <c r="K94">
        <v>60</v>
      </c>
      <c r="L94">
        <v>16</v>
      </c>
      <c r="M94">
        <v>4</v>
      </c>
      <c r="N94" s="2">
        <v>286.25042955326461</v>
      </c>
      <c r="O94" s="2">
        <v>444.50726432817868</v>
      </c>
      <c r="P94" s="2">
        <v>156.34</v>
      </c>
      <c r="Q94" s="4">
        <v>887.09769388144332</v>
      </c>
      <c r="R94" s="5">
        <v>5.2999999999999999E-2</v>
      </c>
      <c r="S94" s="6">
        <v>934.11387165715973</v>
      </c>
      <c r="T94" s="4">
        <v>118.98404255319149</v>
      </c>
      <c r="U94" s="7">
        <v>1053.0979142103513</v>
      </c>
      <c r="V94" s="8">
        <v>0.75155421742658546</v>
      </c>
      <c r="W94" s="7">
        <v>618.6419431506331</v>
      </c>
      <c r="X94" s="7">
        <v>713.97146671802591</v>
      </c>
      <c r="Y94" s="7">
        <v>831.96675113361005</v>
      </c>
      <c r="Z94" s="7">
        <v>1072.6238001394058</v>
      </c>
      <c r="AA94" s="7">
        <v>1309.281008995521</v>
      </c>
      <c r="AB94" s="7">
        <v>1505.9398163548278</v>
      </c>
      <c r="AC94" s="7">
        <v>1541.3494845360826</v>
      </c>
      <c r="AD94" s="7">
        <v>1681.4721649484536</v>
      </c>
      <c r="AE94" s="4">
        <v>928</v>
      </c>
      <c r="AF94" s="4">
        <v>1071</v>
      </c>
      <c r="AG94" s="4">
        <v>1248</v>
      </c>
      <c r="AH94" s="4">
        <v>1609</v>
      </c>
      <c r="AI94" s="4">
        <v>1964</v>
      </c>
      <c r="AJ94" s="4">
        <v>2259</v>
      </c>
      <c r="AK94" s="4">
        <v>1443.4012739019688</v>
      </c>
      <c r="AL94" s="8">
        <v>1.1150124389978631</v>
      </c>
      <c r="AM94" s="4">
        <v>1273.6388064870325</v>
      </c>
      <c r="AN94" s="8">
        <v>0.99385969847410394</v>
      </c>
      <c r="AO94" s="4">
        <v>1103.876339072096</v>
      </c>
      <c r="AP94" s="8">
        <v>0.87270695795034459</v>
      </c>
    </row>
    <row r="95" spans="1:42" x14ac:dyDescent="0.25">
      <c r="A95" s="2" t="s">
        <v>276</v>
      </c>
      <c r="B95" t="s">
        <v>253</v>
      </c>
      <c r="C95" t="s">
        <v>14</v>
      </c>
      <c r="D95" t="s">
        <v>252</v>
      </c>
      <c r="E95" s="3" t="s">
        <v>77</v>
      </c>
      <c r="F95" t="s">
        <v>277</v>
      </c>
      <c r="G95">
        <v>48</v>
      </c>
      <c r="H95">
        <v>0</v>
      </c>
      <c r="I95">
        <v>47</v>
      </c>
      <c r="J95">
        <v>1</v>
      </c>
      <c r="K95">
        <v>0</v>
      </c>
      <c r="L95">
        <v>0</v>
      </c>
      <c r="M95">
        <v>0</v>
      </c>
      <c r="N95" s="2">
        <v>125.47395833333333</v>
      </c>
      <c r="O95" s="2">
        <v>296.78961433333342</v>
      </c>
      <c r="P95" s="2">
        <v>338</v>
      </c>
      <c r="Q95" s="4">
        <v>760.26357266666673</v>
      </c>
      <c r="R95" s="5">
        <v>5.2999999999999999E-2</v>
      </c>
      <c r="S95" s="6">
        <v>800.55754201800005</v>
      </c>
      <c r="T95" s="4">
        <v>0</v>
      </c>
      <c r="U95" s="7">
        <v>800.55754201800005</v>
      </c>
      <c r="V95" s="8">
        <v>0.74492123712055835</v>
      </c>
      <c r="W95" s="7">
        <v>691.28690804787811</v>
      </c>
      <c r="X95" s="7">
        <v>797.81064495611793</v>
      </c>
      <c r="Y95" s="7">
        <v>929.66170392645677</v>
      </c>
      <c r="Z95" s="7">
        <v>1198.5782705269783</v>
      </c>
      <c r="AA95" s="7">
        <v>1463.0253097047764</v>
      </c>
      <c r="AB95" s="7">
        <v>1682.777074655341</v>
      </c>
      <c r="AC95" s="7">
        <v>1182.15625</v>
      </c>
      <c r="AD95" s="7">
        <v>1289.625</v>
      </c>
      <c r="AE95" s="4">
        <v>928</v>
      </c>
      <c r="AF95" s="4">
        <v>1071</v>
      </c>
      <c r="AG95" s="4">
        <v>1248</v>
      </c>
      <c r="AH95" s="4">
        <v>1609</v>
      </c>
      <c r="AI95" s="4">
        <v>1964</v>
      </c>
      <c r="AJ95" s="4">
        <v>2259</v>
      </c>
      <c r="AK95" s="4">
        <v>1173.6534480523849</v>
      </c>
      <c r="AL95" s="8">
        <v>1.0920881168268775</v>
      </c>
      <c r="AM95" s="4">
        <v>1043.5037133892274</v>
      </c>
      <c r="AN95" s="8">
        <v>0.97098339134792899</v>
      </c>
      <c r="AO95" s="4">
        <v>922.03062770361373</v>
      </c>
      <c r="AP95" s="8">
        <v>0.85795231423424367</v>
      </c>
    </row>
    <row r="96" spans="1:42" x14ac:dyDescent="0.25">
      <c r="A96" s="2" t="s">
        <v>278</v>
      </c>
      <c r="B96" t="s">
        <v>253</v>
      </c>
      <c r="C96" t="s">
        <v>14</v>
      </c>
      <c r="D96" t="s">
        <v>252</v>
      </c>
      <c r="E96" s="3" t="s">
        <v>77</v>
      </c>
      <c r="F96" t="s">
        <v>279</v>
      </c>
      <c r="G96">
        <v>40</v>
      </c>
      <c r="H96">
        <v>0</v>
      </c>
      <c r="I96">
        <v>8</v>
      </c>
      <c r="J96">
        <v>24</v>
      </c>
      <c r="K96">
        <v>8</v>
      </c>
      <c r="L96">
        <v>0</v>
      </c>
      <c r="M96">
        <v>0</v>
      </c>
      <c r="N96" s="2">
        <v>172.48333333333335</v>
      </c>
      <c r="O96" s="2">
        <v>175.87731729166669</v>
      </c>
      <c r="P96" s="2">
        <v>416</v>
      </c>
      <c r="Q96" s="4">
        <v>764.36065062500006</v>
      </c>
      <c r="R96" s="5">
        <v>5.2999999999999999E-2</v>
      </c>
      <c r="S96" s="6">
        <v>804.87176510812503</v>
      </c>
      <c r="T96" s="4">
        <v>67.051282051282058</v>
      </c>
      <c r="U96" s="7">
        <v>871.92304715940713</v>
      </c>
      <c r="V96" s="8">
        <v>0.6786449619858399</v>
      </c>
      <c r="W96" s="7">
        <v>581.35195985393852</v>
      </c>
      <c r="X96" s="7">
        <v>670.93528987453453</v>
      </c>
      <c r="Y96" s="7">
        <v>781.8181529070207</v>
      </c>
      <c r="Z96" s="7">
        <v>1007.9690769450291</v>
      </c>
      <c r="AA96" s="7">
        <v>1230.3612598632922</v>
      </c>
      <c r="AB96" s="7">
        <v>1415.1660315841023</v>
      </c>
      <c r="AC96" s="7">
        <v>1413.28</v>
      </c>
      <c r="AD96" s="7">
        <v>1541.76</v>
      </c>
      <c r="AE96" s="4">
        <v>928</v>
      </c>
      <c r="AF96" s="4">
        <v>1071</v>
      </c>
      <c r="AG96" s="4">
        <v>1248</v>
      </c>
      <c r="AH96" s="4">
        <v>1609</v>
      </c>
      <c r="AI96" s="4">
        <v>1964</v>
      </c>
      <c r="AJ96" s="4">
        <v>2259</v>
      </c>
      <c r="AK96" s="4">
        <v>1335.2467226971587</v>
      </c>
      <c r="AL96" s="8">
        <v>1.0914523698228835</v>
      </c>
      <c r="AM96" s="4">
        <v>1158.4550701674809</v>
      </c>
      <c r="AN96" s="8">
        <v>0.95384990054386909</v>
      </c>
      <c r="AO96" s="4">
        <v>981.66341763780292</v>
      </c>
      <c r="AP96" s="8">
        <v>0.81624743126485444</v>
      </c>
    </row>
    <row r="97" spans="1:42" x14ac:dyDescent="0.25">
      <c r="A97" s="2" t="s">
        <v>280</v>
      </c>
      <c r="B97" t="s">
        <v>253</v>
      </c>
      <c r="C97" t="s">
        <v>14</v>
      </c>
      <c r="D97" t="s">
        <v>252</v>
      </c>
      <c r="E97" s="3" t="s">
        <v>77</v>
      </c>
      <c r="F97" t="s">
        <v>281</v>
      </c>
      <c r="G97">
        <v>40</v>
      </c>
      <c r="H97">
        <v>0</v>
      </c>
      <c r="I97">
        <v>8</v>
      </c>
      <c r="J97">
        <v>24</v>
      </c>
      <c r="K97">
        <v>8</v>
      </c>
      <c r="L97">
        <v>0</v>
      </c>
      <c r="M97">
        <v>0</v>
      </c>
      <c r="N97" s="2">
        <v>172.48333333333335</v>
      </c>
      <c r="O97" s="2">
        <v>72.29840775000001</v>
      </c>
      <c r="P97" s="2">
        <v>448</v>
      </c>
      <c r="Q97" s="4">
        <v>692.78174108333337</v>
      </c>
      <c r="R97" s="5">
        <v>5.2999999999999999E-2</v>
      </c>
      <c r="S97" s="6">
        <v>729.49917336074998</v>
      </c>
      <c r="T97" s="4">
        <v>77.868421052631575</v>
      </c>
      <c r="U97" s="7">
        <v>807.36759441338154</v>
      </c>
      <c r="V97" s="8">
        <v>0.62839943525325459</v>
      </c>
      <c r="W97" s="7">
        <v>526.91098449468871</v>
      </c>
      <c r="X97" s="7">
        <v>608.10524180367622</v>
      </c>
      <c r="Y97" s="7">
        <v>708.60442742389171</v>
      </c>
      <c r="Z97" s="7">
        <v>913.57734272839878</v>
      </c>
      <c r="AA97" s="7">
        <v>1115.1435059779833</v>
      </c>
      <c r="AB97" s="7">
        <v>1282.6421486783424</v>
      </c>
      <c r="AC97" s="7">
        <v>1413.28</v>
      </c>
      <c r="AD97" s="7">
        <v>1541.76</v>
      </c>
      <c r="AE97" s="4">
        <v>928</v>
      </c>
      <c r="AF97" s="4">
        <v>1071</v>
      </c>
      <c r="AG97" s="4">
        <v>1248</v>
      </c>
      <c r="AH97" s="4">
        <v>1609</v>
      </c>
      <c r="AI97" s="4">
        <v>1964</v>
      </c>
      <c r="AJ97" s="4">
        <v>2259</v>
      </c>
      <c r="AK97" s="4">
        <v>1317.9740384212066</v>
      </c>
      <c r="AL97" s="8">
        <v>1.0864278171496251</v>
      </c>
      <c r="AM97" s="4">
        <v>1121.8157500677212</v>
      </c>
      <c r="AN97" s="8">
        <v>0.93375168985083512</v>
      </c>
      <c r="AO97" s="4">
        <v>925.65746171423564</v>
      </c>
      <c r="AP97" s="8">
        <v>0.78107556255204491</v>
      </c>
    </row>
    <row r="98" spans="1:42" x14ac:dyDescent="0.25">
      <c r="A98" s="2" t="s">
        <v>282</v>
      </c>
      <c r="B98" t="s">
        <v>253</v>
      </c>
      <c r="C98" t="s">
        <v>14</v>
      </c>
      <c r="D98" t="s">
        <v>252</v>
      </c>
      <c r="E98" s="3" t="s">
        <v>77</v>
      </c>
      <c r="F98" t="s">
        <v>283</v>
      </c>
      <c r="G98">
        <v>5</v>
      </c>
      <c r="H98">
        <v>0</v>
      </c>
      <c r="I98">
        <v>0</v>
      </c>
      <c r="J98">
        <v>5</v>
      </c>
      <c r="K98">
        <v>0</v>
      </c>
      <c r="L98">
        <v>0</v>
      </c>
      <c r="M98">
        <v>0</v>
      </c>
      <c r="N98" s="2">
        <v>167.11666666666667</v>
      </c>
      <c r="O98" s="2">
        <v>342.79218233333336</v>
      </c>
      <c r="P98" s="2">
        <v>111</v>
      </c>
      <c r="Q98" s="4">
        <v>620.90884900000003</v>
      </c>
      <c r="R98" s="5">
        <v>5.2999999999999999E-2</v>
      </c>
      <c r="S98" s="6">
        <v>653.81701799699999</v>
      </c>
      <c r="T98" s="4">
        <v>170.6</v>
      </c>
      <c r="U98" s="7">
        <v>824.41701799700002</v>
      </c>
      <c r="V98" s="8">
        <v>0.66059055929246802</v>
      </c>
      <c r="W98" s="7">
        <v>486.17162876700002</v>
      </c>
      <c r="X98" s="7">
        <v>561.08816207915618</v>
      </c>
      <c r="Y98" s="7">
        <v>653.81701799699999</v>
      </c>
      <c r="Z98" s="7">
        <v>842.94197272209374</v>
      </c>
      <c r="AA98" s="7">
        <v>1028.9235763991251</v>
      </c>
      <c r="AB98" s="7">
        <v>1183.4716695955312</v>
      </c>
      <c r="AC98" s="7">
        <v>1372.8000000000002</v>
      </c>
      <c r="AD98" s="7">
        <v>1497.6</v>
      </c>
      <c r="AE98" s="4">
        <v>928</v>
      </c>
      <c r="AF98" s="4">
        <v>1071</v>
      </c>
      <c r="AG98" s="4">
        <v>1248</v>
      </c>
      <c r="AH98" s="4">
        <v>1609</v>
      </c>
      <c r="AI98" s="4">
        <v>1964</v>
      </c>
      <c r="AJ98" s="4">
        <v>2259</v>
      </c>
      <c r="AK98" s="4">
        <v>1129.688746486067</v>
      </c>
      <c r="AL98" s="8">
        <v>1.0418980340433228</v>
      </c>
      <c r="AM98" s="4">
        <v>1010.7208143638002</v>
      </c>
      <c r="AN98" s="8">
        <v>0.94657116535560903</v>
      </c>
      <c r="AO98" s="4">
        <v>772.78495011926668</v>
      </c>
      <c r="AP98" s="8">
        <v>0.75591742798018169</v>
      </c>
    </row>
    <row r="99" spans="1:42" x14ac:dyDescent="0.25">
      <c r="A99" s="2" t="s">
        <v>286</v>
      </c>
      <c r="B99" t="s">
        <v>285</v>
      </c>
      <c r="C99" t="s">
        <v>14</v>
      </c>
      <c r="D99" t="s">
        <v>284</v>
      </c>
      <c r="E99" s="3" t="s">
        <v>77</v>
      </c>
      <c r="F99" t="s">
        <v>287</v>
      </c>
      <c r="G99">
        <v>252</v>
      </c>
      <c r="H99">
        <v>0</v>
      </c>
      <c r="I99">
        <v>53</v>
      </c>
      <c r="J99">
        <v>116</v>
      </c>
      <c r="K99">
        <v>57</v>
      </c>
      <c r="L99">
        <v>22</v>
      </c>
      <c r="M99">
        <v>4</v>
      </c>
      <c r="N99" s="2">
        <v>257.78042328042329</v>
      </c>
      <c r="O99" s="2">
        <v>426.67985047026559</v>
      </c>
      <c r="P99" s="2">
        <v>167.31</v>
      </c>
      <c r="Q99" s="4">
        <v>851.77027375068883</v>
      </c>
      <c r="R99" s="5">
        <v>5.2999999999999999E-2</v>
      </c>
      <c r="S99" s="6">
        <v>896.91409825947528</v>
      </c>
      <c r="T99" s="4">
        <v>45.338129496402878</v>
      </c>
      <c r="U99" s="7">
        <v>942.25222775587815</v>
      </c>
      <c r="V99" s="8">
        <v>0.93094056109683643</v>
      </c>
      <c r="W99" s="7">
        <v>643.34251321156239</v>
      </c>
      <c r="X99" s="7">
        <v>669.92691458394097</v>
      </c>
      <c r="Y99" s="7">
        <v>817.91341555684858</v>
      </c>
      <c r="Z99" s="7">
        <v>1075.7821088689211</v>
      </c>
      <c r="AA99" s="7">
        <v>1290.2296132727752</v>
      </c>
      <c r="AB99" s="7">
        <v>1483.4095965787265</v>
      </c>
      <c r="AC99" s="7">
        <v>1113.3658730158731</v>
      </c>
      <c r="AD99" s="7">
        <v>1214.5809523809523</v>
      </c>
      <c r="AE99" s="4">
        <v>726</v>
      </c>
      <c r="AF99" s="4">
        <v>756</v>
      </c>
      <c r="AG99" s="4">
        <v>923</v>
      </c>
      <c r="AH99" s="4">
        <v>1214</v>
      </c>
      <c r="AI99" s="4">
        <v>1456</v>
      </c>
      <c r="AJ99" s="4">
        <v>1674</v>
      </c>
      <c r="AK99" s="4">
        <v>1114.6398940915262</v>
      </c>
      <c r="AL99" s="8">
        <v>1.1460525752333086</v>
      </c>
      <c r="AM99" s="4">
        <v>1042.3857583065535</v>
      </c>
      <c r="AN99" s="8">
        <v>1.0746658448782846</v>
      </c>
      <c r="AO99" s="4">
        <v>969.16823404444801</v>
      </c>
      <c r="AP99" s="8">
        <v>1.0023272914518604</v>
      </c>
    </row>
    <row r="100" spans="1:42" x14ac:dyDescent="0.25">
      <c r="A100" s="2" t="s">
        <v>288</v>
      </c>
      <c r="B100" t="s">
        <v>285</v>
      </c>
      <c r="C100" t="s">
        <v>14</v>
      </c>
      <c r="D100" t="s">
        <v>284</v>
      </c>
      <c r="E100" s="3" t="s">
        <v>77</v>
      </c>
      <c r="F100" t="s">
        <v>289</v>
      </c>
      <c r="G100">
        <v>202</v>
      </c>
      <c r="H100">
        <v>0</v>
      </c>
      <c r="I100">
        <v>78</v>
      </c>
      <c r="J100">
        <v>72</v>
      </c>
      <c r="K100">
        <v>38</v>
      </c>
      <c r="L100">
        <v>14</v>
      </c>
      <c r="M100">
        <v>0</v>
      </c>
      <c r="N100" s="2">
        <v>250.34364686468646</v>
      </c>
      <c r="O100" s="2">
        <v>362.97035920132015</v>
      </c>
      <c r="P100" s="2">
        <v>197.33</v>
      </c>
      <c r="Q100" s="4">
        <v>810.64400606600668</v>
      </c>
      <c r="R100" s="5">
        <v>5.2999999999999999E-2</v>
      </c>
      <c r="S100" s="6">
        <v>853.60813838750494</v>
      </c>
      <c r="T100" s="4">
        <v>37.090909090909093</v>
      </c>
      <c r="U100" s="7">
        <v>890.69904747841406</v>
      </c>
      <c r="V100" s="8">
        <v>0.93738255491632616</v>
      </c>
      <c r="W100" s="7">
        <v>652.20037882048769</v>
      </c>
      <c r="X100" s="7">
        <v>679.15080769736733</v>
      </c>
      <c r="Y100" s="7">
        <v>829.17486177866408</v>
      </c>
      <c r="Z100" s="7">
        <v>1090.5940218843966</v>
      </c>
      <c r="AA100" s="7">
        <v>1307.9941481578926</v>
      </c>
      <c r="AB100" s="7">
        <v>1503.8339313298848</v>
      </c>
      <c r="AC100" s="7">
        <v>1045.2178217821784</v>
      </c>
      <c r="AD100" s="7">
        <v>1140.2376237623762</v>
      </c>
      <c r="AE100" s="4">
        <v>726</v>
      </c>
      <c r="AF100" s="4">
        <v>756</v>
      </c>
      <c r="AG100" s="4">
        <v>923</v>
      </c>
      <c r="AH100" s="4">
        <v>1214</v>
      </c>
      <c r="AI100" s="4">
        <v>1456</v>
      </c>
      <c r="AJ100" s="4">
        <v>1674</v>
      </c>
      <c r="AK100" s="4">
        <v>1054.4210789509593</v>
      </c>
      <c r="AL100" s="8">
        <v>1.1487205459229832</v>
      </c>
      <c r="AM100" s="4">
        <v>987.85325334981417</v>
      </c>
      <c r="AN100" s="8">
        <v>1.0786637533240913</v>
      </c>
      <c r="AO100" s="4">
        <v>920.17596398864998</v>
      </c>
      <c r="AP100" s="8">
        <v>1.0074393475152179</v>
      </c>
    </row>
    <row r="101" spans="1:42" x14ac:dyDescent="0.25">
      <c r="A101" s="2" t="s">
        <v>290</v>
      </c>
      <c r="B101" t="s">
        <v>285</v>
      </c>
      <c r="C101" t="s">
        <v>14</v>
      </c>
      <c r="D101" t="s">
        <v>284</v>
      </c>
      <c r="E101" s="3" t="s">
        <v>77</v>
      </c>
      <c r="F101" t="s">
        <v>291</v>
      </c>
      <c r="G101">
        <v>146</v>
      </c>
      <c r="H101">
        <v>0</v>
      </c>
      <c r="I101">
        <v>144</v>
      </c>
      <c r="J101">
        <v>1</v>
      </c>
      <c r="K101">
        <v>1</v>
      </c>
      <c r="L101">
        <v>0</v>
      </c>
      <c r="M101">
        <v>0</v>
      </c>
      <c r="N101" s="2">
        <v>224.43550228310502</v>
      </c>
      <c r="O101" s="2">
        <v>200.98130607762562</v>
      </c>
      <c r="P101" s="2">
        <v>353.71</v>
      </c>
      <c r="Q101" s="4">
        <v>779.12680836073059</v>
      </c>
      <c r="R101" s="5">
        <v>5.2999999999999999E-2</v>
      </c>
      <c r="S101" s="6">
        <v>820.42052920384924</v>
      </c>
      <c r="T101" s="4">
        <v>0</v>
      </c>
      <c r="U101" s="7">
        <v>820.42052920384924</v>
      </c>
      <c r="V101" s="8">
        <v>1.0791019654215908</v>
      </c>
      <c r="W101" s="7">
        <v>783.42802689607493</v>
      </c>
      <c r="X101" s="7">
        <v>815.80108585872267</v>
      </c>
      <c r="Y101" s="7">
        <v>996.01111408412828</v>
      </c>
      <c r="Z101" s="7">
        <v>1310.0297860218111</v>
      </c>
      <c r="AA101" s="7">
        <v>1571.1724616538361</v>
      </c>
      <c r="AB101" s="7">
        <v>1806.4166901157428</v>
      </c>
      <c r="AC101" s="7">
        <v>836.30890410958909</v>
      </c>
      <c r="AD101" s="7">
        <v>912.33698630136985</v>
      </c>
      <c r="AE101" s="4">
        <v>726</v>
      </c>
      <c r="AF101" s="4">
        <v>756</v>
      </c>
      <c r="AG101" s="4">
        <v>923</v>
      </c>
      <c r="AH101" s="4">
        <v>1214</v>
      </c>
      <c r="AI101" s="4">
        <v>1456</v>
      </c>
      <c r="AJ101" s="4">
        <v>1674</v>
      </c>
      <c r="AK101" s="4">
        <v>890.65724512004545</v>
      </c>
      <c r="AL101" s="8">
        <v>1.1714845612879761</v>
      </c>
      <c r="AM101" s="4">
        <v>867.06628710239181</v>
      </c>
      <c r="AN101" s="8">
        <v>1.1404552924473581</v>
      </c>
      <c r="AO101" s="4">
        <v>843.47532908473795</v>
      </c>
      <c r="AP101" s="8">
        <v>1.1094260236067399</v>
      </c>
    </row>
    <row r="102" spans="1:42" x14ac:dyDescent="0.25">
      <c r="A102" s="2" t="s">
        <v>294</v>
      </c>
      <c r="B102" t="s">
        <v>293</v>
      </c>
      <c r="C102" t="s">
        <v>14</v>
      </c>
      <c r="D102" t="s">
        <v>292</v>
      </c>
      <c r="E102" s="3" t="s">
        <v>77</v>
      </c>
      <c r="F102" t="s">
        <v>295</v>
      </c>
      <c r="G102">
        <v>236</v>
      </c>
      <c r="H102">
        <v>0</v>
      </c>
      <c r="I102">
        <v>38</v>
      </c>
      <c r="J102">
        <v>120</v>
      </c>
      <c r="K102">
        <v>64</v>
      </c>
      <c r="L102">
        <v>12</v>
      </c>
      <c r="M102">
        <v>2</v>
      </c>
      <c r="N102" s="2">
        <v>260.08615819209041</v>
      </c>
      <c r="O102" s="2">
        <v>420.60870354378534</v>
      </c>
      <c r="P102" s="2">
        <v>257.14</v>
      </c>
      <c r="Q102" s="4">
        <v>937.83486173587573</v>
      </c>
      <c r="R102" s="5">
        <v>5.2999999999999999E-2</v>
      </c>
      <c r="S102" s="6">
        <v>987.54010940787714</v>
      </c>
      <c r="T102" s="4">
        <v>27.813397129186601</v>
      </c>
      <c r="U102" s="7">
        <v>1015.3535065370637</v>
      </c>
      <c r="V102" s="8">
        <v>1.0211428673698639</v>
      </c>
      <c r="W102" s="7">
        <v>641.58839062092409</v>
      </c>
      <c r="X102" s="7">
        <v>804.46841548444047</v>
      </c>
      <c r="Y102" s="7">
        <v>935.56697208190485</v>
      </c>
      <c r="Z102" s="7">
        <v>1131.2216360947873</v>
      </c>
      <c r="AA102" s="7">
        <v>1246.4294585592256</v>
      </c>
      <c r="AB102" s="7">
        <v>1433.1455846222809</v>
      </c>
      <c r="AC102" s="7">
        <v>1093.7635593220341</v>
      </c>
      <c r="AD102" s="7">
        <v>1193.1966101694916</v>
      </c>
      <c r="AE102" s="4">
        <v>646</v>
      </c>
      <c r="AF102" s="4">
        <v>810</v>
      </c>
      <c r="AG102" s="4">
        <v>942</v>
      </c>
      <c r="AH102" s="4">
        <v>1139</v>
      </c>
      <c r="AI102" s="4">
        <v>1255</v>
      </c>
      <c r="AJ102" s="4">
        <v>1443</v>
      </c>
      <c r="AK102" s="4">
        <v>1122.9248130427698</v>
      </c>
      <c r="AL102" s="8">
        <v>1.1572995099359151</v>
      </c>
      <c r="AM102" s="4">
        <v>1077.583709466933</v>
      </c>
      <c r="AN102" s="8">
        <v>1.1116998796425677</v>
      </c>
      <c r="AO102" s="4">
        <v>1032.2426058910964</v>
      </c>
      <c r="AP102" s="8">
        <v>1.0661002493492204</v>
      </c>
    </row>
    <row r="103" spans="1:42" x14ac:dyDescent="0.25">
      <c r="A103" s="2" t="s">
        <v>296</v>
      </c>
      <c r="B103" t="s">
        <v>293</v>
      </c>
      <c r="C103" t="s">
        <v>14</v>
      </c>
      <c r="D103" t="s">
        <v>292</v>
      </c>
      <c r="E103" s="3" t="s">
        <v>77</v>
      </c>
      <c r="F103" t="s">
        <v>297</v>
      </c>
      <c r="G103">
        <v>160</v>
      </c>
      <c r="H103">
        <v>0</v>
      </c>
      <c r="I103">
        <v>26</v>
      </c>
      <c r="J103">
        <v>82</v>
      </c>
      <c r="K103">
        <v>42</v>
      </c>
      <c r="L103">
        <v>8</v>
      </c>
      <c r="M103">
        <v>2</v>
      </c>
      <c r="N103" s="2">
        <v>260.04010416666665</v>
      </c>
      <c r="O103" s="2">
        <v>468.94540484375005</v>
      </c>
      <c r="P103" s="2">
        <v>159.62</v>
      </c>
      <c r="Q103" s="4">
        <v>888.60550901041677</v>
      </c>
      <c r="R103" s="5">
        <v>5.2999999999999999E-2</v>
      </c>
      <c r="S103" s="6">
        <v>935.70160098796885</v>
      </c>
      <c r="T103" s="4">
        <v>127.44230769230769</v>
      </c>
      <c r="U103" s="7">
        <v>1063.1439086802766</v>
      </c>
      <c r="V103" s="8">
        <v>1.069373006442806</v>
      </c>
      <c r="W103" s="7">
        <v>608.00486256265515</v>
      </c>
      <c r="X103" s="7">
        <v>762.3590381977566</v>
      </c>
      <c r="Y103" s="7">
        <v>886.59532590405763</v>
      </c>
      <c r="Z103" s="7">
        <v>1072.0085734657343</v>
      </c>
      <c r="AA103" s="7">
        <v>1181.1859172076352</v>
      </c>
      <c r="AB103" s="7">
        <v>1358.1285087893366</v>
      </c>
      <c r="AC103" s="7">
        <v>1093.5925</v>
      </c>
      <c r="AD103" s="7">
        <v>1193.01</v>
      </c>
      <c r="AE103" s="4">
        <v>646</v>
      </c>
      <c r="AF103" s="4">
        <v>810</v>
      </c>
      <c r="AG103" s="4">
        <v>942</v>
      </c>
      <c r="AH103" s="4">
        <v>1139</v>
      </c>
      <c r="AI103" s="4">
        <v>1255</v>
      </c>
      <c r="AJ103" s="4">
        <v>1443</v>
      </c>
      <c r="AK103" s="4">
        <v>1028.1649098592356</v>
      </c>
      <c r="AL103" s="8">
        <v>1.162378069808176</v>
      </c>
      <c r="AM103" s="4">
        <v>997.34380690214675</v>
      </c>
      <c r="AN103" s="8">
        <v>1.1313763820197194</v>
      </c>
      <c r="AO103" s="4">
        <v>966.52270394505774</v>
      </c>
      <c r="AP103" s="8">
        <v>1.1003746942312627</v>
      </c>
    </row>
    <row r="104" spans="1:42" x14ac:dyDescent="0.25">
      <c r="A104" s="2" t="s">
        <v>298</v>
      </c>
      <c r="B104" t="s">
        <v>293</v>
      </c>
      <c r="C104" t="s">
        <v>14</v>
      </c>
      <c r="D104" t="s">
        <v>292</v>
      </c>
      <c r="E104" s="3" t="s">
        <v>77</v>
      </c>
      <c r="F104" t="s">
        <v>299</v>
      </c>
      <c r="G104">
        <v>220</v>
      </c>
      <c r="H104">
        <v>0</v>
      </c>
      <c r="I104">
        <v>36</v>
      </c>
      <c r="J104">
        <v>114</v>
      </c>
      <c r="K104">
        <v>58</v>
      </c>
      <c r="L104">
        <v>10</v>
      </c>
      <c r="M104">
        <v>2</v>
      </c>
      <c r="N104" s="2">
        <v>260.66856060606062</v>
      </c>
      <c r="O104" s="2">
        <v>441.06246187878799</v>
      </c>
      <c r="P104" s="2">
        <v>215.69</v>
      </c>
      <c r="Q104" s="4">
        <v>917.42102248484866</v>
      </c>
      <c r="R104" s="5">
        <v>5.2999999999999999E-2</v>
      </c>
      <c r="S104" s="6">
        <v>966.04433667654564</v>
      </c>
      <c r="T104" s="4">
        <v>122.61187214611873</v>
      </c>
      <c r="U104" s="7">
        <v>1088.6562088226644</v>
      </c>
      <c r="V104" s="8">
        <v>1.0984121054318179</v>
      </c>
      <c r="W104" s="7">
        <v>629.65714174289201</v>
      </c>
      <c r="X104" s="7">
        <v>789.50818082313094</v>
      </c>
      <c r="Y104" s="7">
        <v>918.16877325356711</v>
      </c>
      <c r="Z104" s="7">
        <v>1110.1849604414151</v>
      </c>
      <c r="AA104" s="7">
        <v>1223.2503295469498</v>
      </c>
      <c r="AB104" s="7">
        <v>1406.4942036145408</v>
      </c>
      <c r="AC104" s="7">
        <v>1090.23</v>
      </c>
      <c r="AD104" s="7">
        <v>1189.3418181818181</v>
      </c>
      <c r="AE104" s="4">
        <v>646</v>
      </c>
      <c r="AF104" s="4">
        <v>810</v>
      </c>
      <c r="AG104" s="4">
        <v>942</v>
      </c>
      <c r="AH104" s="4">
        <v>1139</v>
      </c>
      <c r="AI104" s="4">
        <v>1255</v>
      </c>
      <c r="AJ104" s="4">
        <v>1443</v>
      </c>
      <c r="AK104" s="4">
        <v>1032.6775592818865</v>
      </c>
      <c r="AL104" s="8">
        <v>1.1656424557852982</v>
      </c>
      <c r="AM104" s="4">
        <v>1010.4664850801063</v>
      </c>
      <c r="AN104" s="8">
        <v>1.143232339000805</v>
      </c>
      <c r="AO104" s="4">
        <v>988.25541087832585</v>
      </c>
      <c r="AP104" s="8">
        <v>1.1208222222163111</v>
      </c>
    </row>
    <row r="105" spans="1:42" x14ac:dyDescent="0.25">
      <c r="A105" s="2" t="s">
        <v>300</v>
      </c>
      <c r="B105" t="s">
        <v>293</v>
      </c>
      <c r="C105" t="s">
        <v>14</v>
      </c>
      <c r="D105" t="s">
        <v>292</v>
      </c>
      <c r="E105" s="3" t="s">
        <v>77</v>
      </c>
      <c r="F105" t="s">
        <v>301</v>
      </c>
      <c r="G105">
        <v>106</v>
      </c>
      <c r="H105">
        <v>0</v>
      </c>
      <c r="I105">
        <v>12</v>
      </c>
      <c r="J105">
        <v>54</v>
      </c>
      <c r="K105">
        <v>34</v>
      </c>
      <c r="L105">
        <v>6</v>
      </c>
      <c r="M105">
        <v>0</v>
      </c>
      <c r="N105" s="2">
        <v>266.23899371069183</v>
      </c>
      <c r="O105" s="2">
        <v>457.7553317578616</v>
      </c>
      <c r="P105" s="2">
        <v>193.46</v>
      </c>
      <c r="Q105" s="4">
        <v>917.45432546855341</v>
      </c>
      <c r="R105" s="5">
        <v>5.2999999999999999E-2</v>
      </c>
      <c r="S105" s="6">
        <v>966.07940471838663</v>
      </c>
      <c r="T105" s="4">
        <v>122.46153846153847</v>
      </c>
      <c r="U105" s="7">
        <v>1088.5409431799251</v>
      </c>
      <c r="V105" s="8">
        <v>1.0799421584466331</v>
      </c>
      <c r="W105" s="7">
        <v>619.15740067290847</v>
      </c>
      <c r="X105" s="7">
        <v>776.34287081278001</v>
      </c>
      <c r="Y105" s="7">
        <v>902.85800531560335</v>
      </c>
      <c r="Z105" s="7">
        <v>1091.6722590811808</v>
      </c>
      <c r="AA105" s="7">
        <v>1202.8522257654802</v>
      </c>
      <c r="AB105" s="7">
        <v>1383.0404476331375</v>
      </c>
      <c r="AC105" s="7">
        <v>1108.7584905660378</v>
      </c>
      <c r="AD105" s="7">
        <v>1209.5547169811321</v>
      </c>
      <c r="AE105" s="4">
        <v>646</v>
      </c>
      <c r="AF105" s="4">
        <v>810</v>
      </c>
      <c r="AG105" s="4">
        <v>942</v>
      </c>
      <c r="AH105" s="4">
        <v>1139</v>
      </c>
      <c r="AI105" s="4">
        <v>1255</v>
      </c>
      <c r="AJ105" s="4">
        <v>1443</v>
      </c>
      <c r="AK105" s="4">
        <v>1050.5300957767249</v>
      </c>
      <c r="AL105" s="8">
        <v>1.1637257424774057</v>
      </c>
      <c r="AM105" s="4">
        <v>1022.0835472097057</v>
      </c>
      <c r="AN105" s="8">
        <v>1.1355039036459873</v>
      </c>
      <c r="AO105" s="4">
        <v>993.63699864268654</v>
      </c>
      <c r="AP105" s="8">
        <v>1.1072820648145694</v>
      </c>
    </row>
    <row r="106" spans="1:42" x14ac:dyDescent="0.25">
      <c r="A106" s="2" t="s">
        <v>302</v>
      </c>
      <c r="B106" t="s">
        <v>293</v>
      </c>
      <c r="C106" t="s">
        <v>14</v>
      </c>
      <c r="D106" t="s">
        <v>292</v>
      </c>
      <c r="E106" s="3" t="s">
        <v>77</v>
      </c>
      <c r="F106" t="s">
        <v>303</v>
      </c>
      <c r="G106">
        <v>150</v>
      </c>
      <c r="H106">
        <v>0</v>
      </c>
      <c r="I106">
        <v>22</v>
      </c>
      <c r="J106">
        <v>90</v>
      </c>
      <c r="K106">
        <v>38</v>
      </c>
      <c r="L106">
        <v>0</v>
      </c>
      <c r="M106">
        <v>0</v>
      </c>
      <c r="N106" s="2">
        <v>259.17111111111109</v>
      </c>
      <c r="O106" s="2">
        <v>367.45757927777782</v>
      </c>
      <c r="P106" s="2">
        <v>255.69</v>
      </c>
      <c r="Q106" s="4">
        <v>882.31869038888885</v>
      </c>
      <c r="R106" s="5">
        <v>5.2999999999999999E-2</v>
      </c>
      <c r="S106" s="6">
        <v>929.0815809794999</v>
      </c>
      <c r="T106" s="4">
        <v>58.173333333333332</v>
      </c>
      <c r="U106" s="7">
        <v>987.25491431283319</v>
      </c>
      <c r="V106" s="8">
        <v>1.0151234363864288</v>
      </c>
      <c r="W106" s="7">
        <v>617.12894803274924</v>
      </c>
      <c r="X106" s="7">
        <v>773.79945496366395</v>
      </c>
      <c r="Y106" s="7">
        <v>899.9001068836684</v>
      </c>
      <c r="Z106" s="7">
        <v>1088.0957767945843</v>
      </c>
      <c r="AA106" s="7">
        <v>1198.9115012091336</v>
      </c>
      <c r="AB106" s="7">
        <v>1378.5093993982309</v>
      </c>
      <c r="AC106" s="7">
        <v>1069.8013333333333</v>
      </c>
      <c r="AD106" s="7">
        <v>1167.0559999999998</v>
      </c>
      <c r="AE106" s="4">
        <v>646</v>
      </c>
      <c r="AF106" s="4">
        <v>810</v>
      </c>
      <c r="AG106" s="4">
        <v>942</v>
      </c>
      <c r="AH106" s="4">
        <v>1139</v>
      </c>
      <c r="AI106" s="4">
        <v>1255</v>
      </c>
      <c r="AJ106" s="4">
        <v>1443</v>
      </c>
      <c r="AK106" s="4">
        <v>1068.2155209309499</v>
      </c>
      <c r="AL106" s="8">
        <v>1.1581848901142191</v>
      </c>
      <c r="AM106" s="4">
        <v>1021.8375409471333</v>
      </c>
      <c r="AN106" s="8">
        <v>1.1104977388716222</v>
      </c>
      <c r="AO106" s="4">
        <v>975.45956096331668</v>
      </c>
      <c r="AP106" s="8">
        <v>1.0628105876290255</v>
      </c>
    </row>
    <row r="107" spans="1:42" x14ac:dyDescent="0.25">
      <c r="A107" s="2" t="s">
        <v>304</v>
      </c>
      <c r="B107" t="s">
        <v>293</v>
      </c>
      <c r="C107" t="s">
        <v>14</v>
      </c>
      <c r="D107" t="s">
        <v>292</v>
      </c>
      <c r="E107" s="3" t="s">
        <v>77</v>
      </c>
      <c r="F107" t="s">
        <v>305</v>
      </c>
      <c r="G107">
        <v>102</v>
      </c>
      <c r="H107">
        <v>0</v>
      </c>
      <c r="I107">
        <v>16</v>
      </c>
      <c r="J107">
        <v>63</v>
      </c>
      <c r="K107">
        <v>23</v>
      </c>
      <c r="L107">
        <v>0</v>
      </c>
      <c r="M107">
        <v>0</v>
      </c>
      <c r="N107" s="2">
        <v>256.54330065359477</v>
      </c>
      <c r="O107" s="2">
        <v>394.79602082026145</v>
      </c>
      <c r="P107" s="2">
        <v>252.59</v>
      </c>
      <c r="Q107" s="4">
        <v>903.92932147385625</v>
      </c>
      <c r="R107" s="5">
        <v>5.2999999999999999E-2</v>
      </c>
      <c r="S107" s="6">
        <v>951.83757551197061</v>
      </c>
      <c r="T107" s="4">
        <v>58.87</v>
      </c>
      <c r="U107" s="7">
        <v>1010.7075755119706</v>
      </c>
      <c r="V107" s="8">
        <v>1.0465891668499538</v>
      </c>
      <c r="W107" s="7">
        <v>636.71646067261668</v>
      </c>
      <c r="X107" s="7">
        <v>798.35964883099007</v>
      </c>
      <c r="Y107" s="7">
        <v>928.46270271455876</v>
      </c>
      <c r="Z107" s="7">
        <v>1122.6316543438243</v>
      </c>
      <c r="AA107" s="7">
        <v>1236.9646410899907</v>
      </c>
      <c r="AB107" s="7">
        <v>1422.2629299544674</v>
      </c>
      <c r="AC107" s="7">
        <v>1062.287254901961</v>
      </c>
      <c r="AD107" s="7">
        <v>1158.8588235294117</v>
      </c>
      <c r="AE107" s="4">
        <v>646</v>
      </c>
      <c r="AF107" s="4">
        <v>810</v>
      </c>
      <c r="AG107" s="4">
        <v>942</v>
      </c>
      <c r="AH107" s="4">
        <v>1139</v>
      </c>
      <c r="AI107" s="4">
        <v>1255</v>
      </c>
      <c r="AJ107" s="4">
        <v>1443</v>
      </c>
      <c r="AK107" s="4">
        <v>1061.4801060737352</v>
      </c>
      <c r="AL107" s="8">
        <v>1.1601241669748228</v>
      </c>
      <c r="AM107" s="4">
        <v>1025.3342168775491</v>
      </c>
      <c r="AN107" s="8">
        <v>1.1226950460545364</v>
      </c>
      <c r="AO107" s="4">
        <v>987.98346470815682</v>
      </c>
      <c r="AP107" s="8">
        <v>1.0840182877702402</v>
      </c>
    </row>
    <row r="108" spans="1:42" x14ac:dyDescent="0.25">
      <c r="A108" s="2" t="s">
        <v>308</v>
      </c>
      <c r="B108" t="s">
        <v>307</v>
      </c>
      <c r="C108" t="s">
        <v>149</v>
      </c>
      <c r="D108" t="s">
        <v>306</v>
      </c>
      <c r="E108" s="3" t="s">
        <v>77</v>
      </c>
      <c r="F108" t="s">
        <v>309</v>
      </c>
      <c r="G108">
        <v>164</v>
      </c>
      <c r="H108">
        <v>0</v>
      </c>
      <c r="I108">
        <v>76</v>
      </c>
      <c r="J108">
        <v>54</v>
      </c>
      <c r="K108">
        <v>29</v>
      </c>
      <c r="L108">
        <v>4</v>
      </c>
      <c r="M108">
        <v>1</v>
      </c>
      <c r="N108" s="2">
        <v>257.22357723577232</v>
      </c>
      <c r="O108" s="2">
        <v>339.99250864227645</v>
      </c>
      <c r="P108" s="2">
        <v>232.53</v>
      </c>
      <c r="Q108" s="4">
        <v>829.74608587804869</v>
      </c>
      <c r="R108" s="5">
        <v>5.2999999999999999E-2</v>
      </c>
      <c r="S108" s="6">
        <v>873.72262842958526</v>
      </c>
      <c r="T108" s="4">
        <v>32.96153846153846</v>
      </c>
      <c r="U108" s="7">
        <v>906.68416689112371</v>
      </c>
      <c r="V108" s="8">
        <v>1.1593522694112204</v>
      </c>
      <c r="W108" s="7">
        <v>645.74463498649004</v>
      </c>
      <c r="X108" s="7">
        <v>768.63721257907457</v>
      </c>
      <c r="Y108" s="7">
        <v>862.48245364977561</v>
      </c>
      <c r="Z108" s="7">
        <v>1084.8062985672696</v>
      </c>
      <c r="AA108" s="7">
        <v>1328.3570432507554</v>
      </c>
      <c r="AB108" s="7">
        <v>1527.2195779005742</v>
      </c>
      <c r="AC108" s="7">
        <v>860.26707317073169</v>
      </c>
      <c r="AD108" s="7">
        <v>938.47317073170723</v>
      </c>
      <c r="AE108" s="4">
        <v>578</v>
      </c>
      <c r="AF108" s="4">
        <v>688</v>
      </c>
      <c r="AG108" s="4">
        <v>772</v>
      </c>
      <c r="AH108" s="4">
        <v>971</v>
      </c>
      <c r="AI108" s="4">
        <v>1189</v>
      </c>
      <c r="AJ108" s="4">
        <v>1367</v>
      </c>
      <c r="AK108" s="4">
        <v>896.21036566024372</v>
      </c>
      <c r="AL108" s="8">
        <v>1.1881067245393837</v>
      </c>
      <c r="AM108" s="4">
        <v>888.71445325002423</v>
      </c>
      <c r="AN108" s="8">
        <v>1.1785219061633294</v>
      </c>
      <c r="AO108" s="4">
        <v>881.21854083980475</v>
      </c>
      <c r="AP108" s="8">
        <v>1.1689370877872749</v>
      </c>
    </row>
    <row r="109" spans="1:42" x14ac:dyDescent="0.25">
      <c r="A109" s="2" t="s">
        <v>312</v>
      </c>
      <c r="B109" t="s">
        <v>311</v>
      </c>
      <c r="C109" t="s">
        <v>14</v>
      </c>
      <c r="D109" t="s">
        <v>310</v>
      </c>
      <c r="E109" s="3" t="s">
        <v>77</v>
      </c>
      <c r="F109" t="s">
        <v>313</v>
      </c>
      <c r="G109">
        <v>165</v>
      </c>
      <c r="H109">
        <v>0</v>
      </c>
      <c r="I109">
        <v>42</v>
      </c>
      <c r="J109">
        <v>60</v>
      </c>
      <c r="K109">
        <v>50</v>
      </c>
      <c r="L109">
        <v>13</v>
      </c>
      <c r="M109">
        <v>0</v>
      </c>
      <c r="N109" s="2">
        <v>297.75202020202022</v>
      </c>
      <c r="O109" s="2">
        <v>319.3744170808082</v>
      </c>
      <c r="P109" s="2">
        <v>216.16</v>
      </c>
      <c r="Q109" s="4">
        <v>833.28643728282839</v>
      </c>
      <c r="R109" s="5">
        <v>5.2999999999999999E-2</v>
      </c>
      <c r="S109" s="6">
        <v>877.45061845881821</v>
      </c>
      <c r="T109" s="4">
        <v>117.24848484848485</v>
      </c>
      <c r="U109" s="7">
        <v>994.69910330730306</v>
      </c>
      <c r="V109" s="8">
        <v>1.0288055666376543</v>
      </c>
      <c r="W109" s="7">
        <v>627.10795626892855</v>
      </c>
      <c r="X109" s="7">
        <v>630.73810362793813</v>
      </c>
      <c r="Y109" s="7">
        <v>818.598229456691</v>
      </c>
      <c r="Z109" s="7">
        <v>1067.2633235488565</v>
      </c>
      <c r="AA109" s="7">
        <v>1216.099365268255</v>
      </c>
      <c r="AB109" s="7">
        <v>1398.5142700584931</v>
      </c>
      <c r="AC109" s="7">
        <v>1063.5333333333335</v>
      </c>
      <c r="AD109" s="7">
        <v>1160.2181818181818</v>
      </c>
      <c r="AE109" s="4">
        <v>691</v>
      </c>
      <c r="AF109" s="4">
        <v>695</v>
      </c>
      <c r="AG109" s="4">
        <v>902</v>
      </c>
      <c r="AH109" s="4">
        <v>1176</v>
      </c>
      <c r="AI109" s="4">
        <v>1340</v>
      </c>
      <c r="AJ109" s="4">
        <v>1541</v>
      </c>
      <c r="AK109" s="4">
        <v>1013.4367545582427</v>
      </c>
      <c r="AL109" s="8">
        <v>1.1694544255131325</v>
      </c>
      <c r="AM109" s="4">
        <v>968.41431760640626</v>
      </c>
      <c r="AN109" s="8">
        <v>1.1228882492638188</v>
      </c>
      <c r="AO109" s="4">
        <v>922.47305541065464</v>
      </c>
      <c r="AP109" s="8">
        <v>1.0753717428869682</v>
      </c>
    </row>
    <row r="110" spans="1:42" x14ac:dyDescent="0.25">
      <c r="A110" s="2" t="s">
        <v>314</v>
      </c>
      <c r="B110" t="s">
        <v>311</v>
      </c>
      <c r="C110" t="s">
        <v>14</v>
      </c>
      <c r="D110" t="s">
        <v>310</v>
      </c>
      <c r="E110" s="3" t="s">
        <v>77</v>
      </c>
      <c r="F110" t="s">
        <v>315</v>
      </c>
      <c r="G110">
        <v>155</v>
      </c>
      <c r="H110">
        <v>0</v>
      </c>
      <c r="I110">
        <v>58</v>
      </c>
      <c r="J110">
        <v>55</v>
      </c>
      <c r="K110">
        <v>36</v>
      </c>
      <c r="L110">
        <v>6</v>
      </c>
      <c r="M110">
        <v>0</v>
      </c>
      <c r="N110" s="2">
        <v>295.10645161290324</v>
      </c>
      <c r="O110" s="2">
        <v>233.87422710752688</v>
      </c>
      <c r="P110" s="2">
        <v>268.64999999999998</v>
      </c>
      <c r="Q110" s="4">
        <v>797.63067872043007</v>
      </c>
      <c r="R110" s="5">
        <v>5.2999999999999999E-2</v>
      </c>
      <c r="S110" s="6">
        <v>839.90510469261278</v>
      </c>
      <c r="T110" s="4">
        <v>108.38461538461539</v>
      </c>
      <c r="U110" s="7">
        <v>948.28972007722814</v>
      </c>
      <c r="V110" s="8">
        <v>1.0476771013569195</v>
      </c>
      <c r="W110" s="7">
        <v>641.20171806824362</v>
      </c>
      <c r="X110" s="7">
        <v>644.91345015546938</v>
      </c>
      <c r="Y110" s="7">
        <v>836.9955856694005</v>
      </c>
      <c r="Z110" s="7">
        <v>1091.2492336443624</v>
      </c>
      <c r="AA110" s="7">
        <v>1243.430249220617</v>
      </c>
      <c r="AB110" s="7">
        <v>1429.9447866037099</v>
      </c>
      <c r="AC110" s="7">
        <v>995.64903225806461</v>
      </c>
      <c r="AD110" s="7">
        <v>1086.1625806451611</v>
      </c>
      <c r="AE110" s="4">
        <v>691</v>
      </c>
      <c r="AF110" s="4">
        <v>695</v>
      </c>
      <c r="AG110" s="4">
        <v>902</v>
      </c>
      <c r="AH110" s="4">
        <v>1176</v>
      </c>
      <c r="AI110" s="4">
        <v>1340</v>
      </c>
      <c r="AJ110" s="4">
        <v>1541</v>
      </c>
      <c r="AK110" s="4">
        <v>955.94392526355443</v>
      </c>
      <c r="AL110" s="8">
        <v>1.1758776002200086</v>
      </c>
      <c r="AM110" s="4">
        <v>917.5425889595017</v>
      </c>
      <c r="AN110" s="8">
        <v>1.133451535848051</v>
      </c>
      <c r="AO110" s="4">
        <v>878.3064409966654</v>
      </c>
      <c r="AP110" s="8">
        <v>1.0901031657288769</v>
      </c>
    </row>
    <row r="111" spans="1:42" x14ac:dyDescent="0.25">
      <c r="A111" s="2" t="s">
        <v>316</v>
      </c>
      <c r="B111" t="s">
        <v>311</v>
      </c>
      <c r="C111" t="s">
        <v>14</v>
      </c>
      <c r="D111" t="s">
        <v>310</v>
      </c>
      <c r="E111" s="3" t="s">
        <v>77</v>
      </c>
      <c r="F111" t="s">
        <v>317</v>
      </c>
      <c r="G111">
        <v>6</v>
      </c>
      <c r="H111">
        <v>0</v>
      </c>
      <c r="I111">
        <v>0</v>
      </c>
      <c r="J111">
        <v>4</v>
      </c>
      <c r="K111">
        <v>2</v>
      </c>
      <c r="L111">
        <v>0</v>
      </c>
      <c r="M111">
        <v>0</v>
      </c>
      <c r="N111" s="2">
        <v>195.4027777777778</v>
      </c>
      <c r="O111" s="2">
        <v>160.94110899999998</v>
      </c>
      <c r="P111" s="2">
        <v>320.36</v>
      </c>
      <c r="Q111" s="4">
        <v>676.70388677777783</v>
      </c>
      <c r="R111" s="5">
        <v>5.2999999999999999E-2</v>
      </c>
      <c r="S111" s="6">
        <v>712.56919277700001</v>
      </c>
      <c r="T111" s="4">
        <v>111</v>
      </c>
      <c r="U111" s="7">
        <v>823.56919277700001</v>
      </c>
      <c r="V111" s="8">
        <v>0.82909650279563751</v>
      </c>
      <c r="W111" s="7">
        <v>495.68991161970507</v>
      </c>
      <c r="X111" s="7">
        <v>498.55931776511579</v>
      </c>
      <c r="Y111" s="7">
        <v>647.05108579012153</v>
      </c>
      <c r="Z111" s="7">
        <v>843.60540675075708</v>
      </c>
      <c r="AA111" s="7">
        <v>961.25105871259746</v>
      </c>
      <c r="AB111" s="7">
        <v>1105.438717519487</v>
      </c>
      <c r="AC111" s="7">
        <v>1092.6666666666667</v>
      </c>
      <c r="AD111" s="7">
        <v>1192</v>
      </c>
      <c r="AE111" s="4">
        <v>691</v>
      </c>
      <c r="AF111" s="4">
        <v>695</v>
      </c>
      <c r="AG111" s="4">
        <v>902</v>
      </c>
      <c r="AH111" s="4">
        <v>1176</v>
      </c>
      <c r="AI111" s="4">
        <v>1340</v>
      </c>
      <c r="AJ111" s="4">
        <v>1541</v>
      </c>
      <c r="AK111" s="4">
        <v>982.08368809593537</v>
      </c>
      <c r="AL111" s="8">
        <v>1.1004198202308075</v>
      </c>
      <c r="AM111" s="4">
        <v>874.27788996836114</v>
      </c>
      <c r="AN111" s="8">
        <v>0.99189049325673939</v>
      </c>
      <c r="AO111" s="4">
        <v>766.47209184078702</v>
      </c>
      <c r="AP111" s="8">
        <v>0.88336116628267147</v>
      </c>
    </row>
    <row r="112" spans="1:42" x14ac:dyDescent="0.25">
      <c r="A112" s="2" t="s">
        <v>320</v>
      </c>
      <c r="B112" t="s">
        <v>319</v>
      </c>
      <c r="C112" t="s">
        <v>14</v>
      </c>
      <c r="D112" t="s">
        <v>318</v>
      </c>
      <c r="E112" s="3" t="s">
        <v>77</v>
      </c>
      <c r="F112" t="s">
        <v>321</v>
      </c>
      <c r="G112">
        <v>279</v>
      </c>
      <c r="H112">
        <v>0</v>
      </c>
      <c r="I112">
        <v>82</v>
      </c>
      <c r="J112">
        <v>115</v>
      </c>
      <c r="K112">
        <v>72</v>
      </c>
      <c r="L112">
        <v>10</v>
      </c>
      <c r="M112">
        <v>0</v>
      </c>
      <c r="N112" s="2">
        <v>272.47401433691755</v>
      </c>
      <c r="O112" s="2">
        <v>286.00022469175627</v>
      </c>
      <c r="P112" s="2">
        <v>178.41</v>
      </c>
      <c r="Q112" s="4">
        <v>736.88423902867373</v>
      </c>
      <c r="R112" s="5">
        <v>5.2999999999999999E-2</v>
      </c>
      <c r="S112" s="6">
        <v>775.93910369719345</v>
      </c>
      <c r="T112" s="4">
        <v>146.95571955719558</v>
      </c>
      <c r="U112" s="7">
        <v>922.89482325438905</v>
      </c>
      <c r="V112" s="8">
        <v>1.1666439625567471</v>
      </c>
      <c r="W112" s="7">
        <v>512.99774450488144</v>
      </c>
      <c r="X112" s="7">
        <v>575.77375912880586</v>
      </c>
      <c r="Y112" s="7">
        <v>757.23567640108706</v>
      </c>
      <c r="Z112" s="7">
        <v>963.21947438583879</v>
      </c>
      <c r="AA112" s="7">
        <v>1283.9656741049521</v>
      </c>
      <c r="AB112" s="7">
        <v>1476.2172188907202</v>
      </c>
      <c r="AC112" s="7">
        <v>870.17491039426534</v>
      </c>
      <c r="AD112" s="7">
        <v>949.2817204301075</v>
      </c>
      <c r="AE112" s="4">
        <v>523</v>
      </c>
      <c r="AF112" s="4">
        <v>587</v>
      </c>
      <c r="AG112" s="4">
        <v>772</v>
      </c>
      <c r="AH112" s="4">
        <v>982</v>
      </c>
      <c r="AI112" s="4">
        <v>1309</v>
      </c>
      <c r="AJ112" s="4">
        <v>1505</v>
      </c>
      <c r="AK112" s="4">
        <v>796.65335294180124</v>
      </c>
      <c r="AL112" s="8">
        <v>1.1928291282020593</v>
      </c>
      <c r="AM112" s="4">
        <v>789.72109423045845</v>
      </c>
      <c r="AN112" s="8">
        <v>1.1840659651972538</v>
      </c>
      <c r="AO112" s="4">
        <v>782.78883551911554</v>
      </c>
      <c r="AP112" s="8">
        <v>1.1753028021924479</v>
      </c>
    </row>
    <row r="113" spans="1:42" x14ac:dyDescent="0.25">
      <c r="A113" s="2" t="s">
        <v>322</v>
      </c>
      <c r="B113" t="s">
        <v>319</v>
      </c>
      <c r="C113" t="s">
        <v>14</v>
      </c>
      <c r="D113" t="s">
        <v>318</v>
      </c>
      <c r="E113" s="3" t="s">
        <v>77</v>
      </c>
      <c r="F113" t="s">
        <v>323</v>
      </c>
      <c r="G113">
        <v>199</v>
      </c>
      <c r="H113">
        <v>0</v>
      </c>
      <c r="I113">
        <v>62</v>
      </c>
      <c r="J113">
        <v>67</v>
      </c>
      <c r="K113">
        <v>54</v>
      </c>
      <c r="L113">
        <v>16</v>
      </c>
      <c r="M113">
        <v>0</v>
      </c>
      <c r="N113" s="2">
        <v>277.75418760469012</v>
      </c>
      <c r="O113" s="2">
        <v>274.74562077219429</v>
      </c>
      <c r="P113" s="2">
        <v>188.24</v>
      </c>
      <c r="Q113" s="4">
        <v>740.73980837688441</v>
      </c>
      <c r="R113" s="5">
        <v>5.2999999999999999E-2</v>
      </c>
      <c r="S113" s="6">
        <v>779.99901822085928</v>
      </c>
      <c r="T113" s="4">
        <v>145.10994764397907</v>
      </c>
      <c r="U113" s="7">
        <v>925.10896586483841</v>
      </c>
      <c r="V113" s="8">
        <v>1.1279190053002908</v>
      </c>
      <c r="W113" s="7">
        <v>549.67618200075765</v>
      </c>
      <c r="X113" s="7">
        <v>558.23515369281097</v>
      </c>
      <c r="Y113" s="7">
        <v>734.16957180724035</v>
      </c>
      <c r="Z113" s="7">
        <v>1006.1546722436013</v>
      </c>
      <c r="AA113" s="7">
        <v>1067.9694677973198</v>
      </c>
      <c r="AB113" s="7">
        <v>1227.7369393823151</v>
      </c>
      <c r="AC113" s="7">
        <v>902.21005025125635</v>
      </c>
      <c r="AD113" s="7">
        <v>984.22914572864306</v>
      </c>
      <c r="AE113" s="4">
        <v>578</v>
      </c>
      <c r="AF113" s="4">
        <v>587</v>
      </c>
      <c r="AG113" s="4">
        <v>772</v>
      </c>
      <c r="AH113" s="4">
        <v>1058</v>
      </c>
      <c r="AI113" s="4">
        <v>1123</v>
      </c>
      <c r="AJ113" s="4">
        <v>1291</v>
      </c>
      <c r="AK113" s="4">
        <v>828.85417374728036</v>
      </c>
      <c r="AL113" s="8">
        <v>1.1874845921213384</v>
      </c>
      <c r="AM113" s="4">
        <v>812.47814396188778</v>
      </c>
      <c r="AN113" s="8">
        <v>1.1675184736338364</v>
      </c>
      <c r="AO113" s="4">
        <v>796.10211417649521</v>
      </c>
      <c r="AP113" s="8">
        <v>1.1475523551463342</v>
      </c>
    </row>
    <row r="114" spans="1:42" x14ac:dyDescent="0.25">
      <c r="A114" s="29" t="s">
        <v>326</v>
      </c>
      <c r="B114" t="s">
        <v>325</v>
      </c>
      <c r="C114" t="s">
        <v>149</v>
      </c>
      <c r="D114" t="s">
        <v>324</v>
      </c>
      <c r="E114" s="3" t="s">
        <v>77</v>
      </c>
      <c r="F114" t="s">
        <v>327</v>
      </c>
      <c r="G114">
        <v>60</v>
      </c>
      <c r="H114">
        <v>0</v>
      </c>
      <c r="I114">
        <v>8</v>
      </c>
      <c r="J114">
        <v>24</v>
      </c>
      <c r="K114">
        <v>28</v>
      </c>
      <c r="L114">
        <v>0</v>
      </c>
      <c r="M114">
        <v>0</v>
      </c>
      <c r="N114" s="29">
        <v>263.90000000000003</v>
      </c>
      <c r="O114" s="29">
        <v>449.08503975000008</v>
      </c>
      <c r="P114" s="29">
        <v>134.88999999999999</v>
      </c>
      <c r="Q114" s="18">
        <v>847.87503975000016</v>
      </c>
      <c r="R114" s="30">
        <v>5.2999999999999999E-2</v>
      </c>
      <c r="S114" s="31">
        <v>892.81241685675013</v>
      </c>
      <c r="T114" s="18">
        <v>159.06896551724137</v>
      </c>
      <c r="U114" s="7">
        <v>1051.8813823739915</v>
      </c>
      <c r="V114" s="32">
        <v>1.1711862184983575</v>
      </c>
      <c r="W114" s="7">
        <v>574.57568691716335</v>
      </c>
      <c r="X114" s="7">
        <v>608.37425673582004</v>
      </c>
      <c r="Y114" s="7">
        <v>767.4263500000867</v>
      </c>
      <c r="Z114" s="7">
        <v>1081.5542341970133</v>
      </c>
      <c r="AA114" s="7">
        <v>1197.8610773965083</v>
      </c>
      <c r="AB114" s="7">
        <v>1377.7887579017099</v>
      </c>
      <c r="AC114" s="7">
        <v>987.94666666666672</v>
      </c>
      <c r="AD114" s="7">
        <v>1077.76</v>
      </c>
      <c r="AE114" s="18">
        <v>578</v>
      </c>
      <c r="AF114" s="18">
        <v>612</v>
      </c>
      <c r="AG114" s="18">
        <v>772</v>
      </c>
      <c r="AH114" s="4">
        <v>1088</v>
      </c>
      <c r="AI114" s="4">
        <v>1205</v>
      </c>
      <c r="AJ114" s="4">
        <v>1386</v>
      </c>
      <c r="AK114" s="18">
        <v>901.29645886515777</v>
      </c>
      <c r="AL114" s="32">
        <v>1.1806325241787401</v>
      </c>
      <c r="AM114" s="18">
        <v>898.46844486235523</v>
      </c>
      <c r="AN114" s="32">
        <v>1.1774837556186126</v>
      </c>
      <c r="AO114" s="18">
        <v>895.64043085955268</v>
      </c>
      <c r="AP114" s="32">
        <v>1.1743349870584852</v>
      </c>
    </row>
    <row r="115" spans="1:42" x14ac:dyDescent="0.25">
      <c r="A115" s="2" t="s">
        <v>330</v>
      </c>
      <c r="B115" t="s">
        <v>329</v>
      </c>
      <c r="C115" t="s">
        <v>14</v>
      </c>
      <c r="D115" t="s">
        <v>328</v>
      </c>
      <c r="E115" s="3" t="s">
        <v>77</v>
      </c>
      <c r="F115" t="s">
        <v>331</v>
      </c>
      <c r="G115">
        <v>139</v>
      </c>
      <c r="H115">
        <v>28</v>
      </c>
      <c r="I115">
        <v>43</v>
      </c>
      <c r="J115">
        <v>40</v>
      </c>
      <c r="K115">
        <v>26</v>
      </c>
      <c r="L115">
        <v>2</v>
      </c>
      <c r="M115">
        <v>0</v>
      </c>
      <c r="N115" s="2">
        <v>228.94484412470024</v>
      </c>
      <c r="O115" s="2">
        <v>287.70519963549162</v>
      </c>
      <c r="P115" s="2">
        <v>212.04</v>
      </c>
      <c r="Q115" s="4">
        <v>728.69004376019188</v>
      </c>
      <c r="R115" s="5">
        <v>5.2999999999999999E-2</v>
      </c>
      <c r="S115" s="6">
        <v>767.31061607948197</v>
      </c>
      <c r="T115" s="4">
        <v>72.19259259259259</v>
      </c>
      <c r="U115" s="7">
        <v>839.50320867207461</v>
      </c>
      <c r="V115" s="8">
        <v>1.143367522760544</v>
      </c>
      <c r="W115" s="7">
        <v>604.03560212286754</v>
      </c>
      <c r="X115" s="7">
        <v>613.44100077183964</v>
      </c>
      <c r="Y115" s="7">
        <v>806.77419522293042</v>
      </c>
      <c r="Z115" s="7">
        <v>1105.6568634013736</v>
      </c>
      <c r="AA115" s="7">
        <v>1173.5847425328379</v>
      </c>
      <c r="AB115" s="7">
        <v>1349.1521839803149</v>
      </c>
      <c r="AC115" s="7">
        <v>807.66115107913674</v>
      </c>
      <c r="AD115" s="7">
        <v>881.08489208633091</v>
      </c>
      <c r="AE115" s="4">
        <v>578</v>
      </c>
      <c r="AF115" s="4">
        <v>587</v>
      </c>
      <c r="AG115" s="4">
        <v>772</v>
      </c>
      <c r="AH115" s="4">
        <v>1058</v>
      </c>
      <c r="AI115" s="4">
        <v>1123</v>
      </c>
      <c r="AJ115" s="4">
        <v>1291</v>
      </c>
      <c r="AK115" s="4">
        <v>795.90972143277827</v>
      </c>
      <c r="AL115" s="8">
        <v>1.1823182830473211</v>
      </c>
      <c r="AM115" s="4">
        <v>786.30042203407083</v>
      </c>
      <c r="AN115" s="8">
        <v>1.1692308275909642</v>
      </c>
      <c r="AO115" s="4">
        <v>776.69112263536317</v>
      </c>
      <c r="AP115" s="8">
        <v>1.1561433721346071</v>
      </c>
    </row>
    <row r="116" spans="1:42" x14ac:dyDescent="0.25">
      <c r="A116" s="2" t="s">
        <v>332</v>
      </c>
      <c r="B116" t="s">
        <v>329</v>
      </c>
      <c r="C116" t="s">
        <v>14</v>
      </c>
      <c r="D116" t="s">
        <v>328</v>
      </c>
      <c r="E116" s="3" t="s">
        <v>77</v>
      </c>
      <c r="F116" t="s">
        <v>331</v>
      </c>
      <c r="G116">
        <v>136</v>
      </c>
      <c r="H116">
        <v>2</v>
      </c>
      <c r="I116">
        <v>47</v>
      </c>
      <c r="J116">
        <v>49</v>
      </c>
      <c r="K116">
        <v>32</v>
      </c>
      <c r="L116">
        <v>6</v>
      </c>
      <c r="M116">
        <v>0</v>
      </c>
      <c r="N116" s="2">
        <v>250.57843137254903</v>
      </c>
      <c r="O116" s="2">
        <v>290.8829529754903</v>
      </c>
      <c r="P116" s="2">
        <v>213.66</v>
      </c>
      <c r="Q116" s="4">
        <v>755.12138434803933</v>
      </c>
      <c r="R116" s="5">
        <v>5.2999999999999999E-2</v>
      </c>
      <c r="S116" s="6">
        <v>795.14281771848539</v>
      </c>
      <c r="T116" s="4">
        <v>73.768656716417908</v>
      </c>
      <c r="U116" s="7">
        <v>868.91147443490331</v>
      </c>
      <c r="V116" s="8">
        <v>1.1026898254420376</v>
      </c>
      <c r="W116" s="7">
        <v>583.24471726571335</v>
      </c>
      <c r="X116" s="7">
        <v>592.32638241344944</v>
      </c>
      <c r="Y116" s="7">
        <v>779.00505489468981</v>
      </c>
      <c r="Z116" s="7">
        <v>1067.6001918116344</v>
      </c>
      <c r="AA116" s="7">
        <v>1133.1899956563948</v>
      </c>
      <c r="AB116" s="7">
        <v>1302.714411747467</v>
      </c>
      <c r="AC116" s="7">
        <v>866.79191176470601</v>
      </c>
      <c r="AD116" s="7">
        <v>945.59117647058815</v>
      </c>
      <c r="AE116" s="4">
        <v>578</v>
      </c>
      <c r="AF116" s="4">
        <v>587</v>
      </c>
      <c r="AG116" s="4">
        <v>772</v>
      </c>
      <c r="AH116" s="4">
        <v>1058</v>
      </c>
      <c r="AI116" s="4">
        <v>1123</v>
      </c>
      <c r="AJ116" s="4">
        <v>1291</v>
      </c>
      <c r="AK116" s="4">
        <v>855.72892390743175</v>
      </c>
      <c r="AL116" s="8">
        <v>1.1795764644418856</v>
      </c>
      <c r="AM116" s="4">
        <v>835.36801936852362</v>
      </c>
      <c r="AN116" s="8">
        <v>1.1537375119911171</v>
      </c>
      <c r="AO116" s="4">
        <v>815.00711482961538</v>
      </c>
      <c r="AP116" s="8">
        <v>1.1278985595403486</v>
      </c>
    </row>
    <row r="117" spans="1:42" x14ac:dyDescent="0.25">
      <c r="A117" s="2" t="s">
        <v>335</v>
      </c>
      <c r="B117" t="s">
        <v>334</v>
      </c>
      <c r="C117" t="s">
        <v>14</v>
      </c>
      <c r="D117" t="s">
        <v>333</v>
      </c>
      <c r="E117" s="3" t="s">
        <v>77</v>
      </c>
      <c r="F117" t="s">
        <v>336</v>
      </c>
      <c r="G117">
        <v>309</v>
      </c>
      <c r="H117">
        <v>3</v>
      </c>
      <c r="I117">
        <v>71</v>
      </c>
      <c r="J117">
        <v>115</v>
      </c>
      <c r="K117">
        <v>97</v>
      </c>
      <c r="L117">
        <v>21</v>
      </c>
      <c r="M117">
        <v>2</v>
      </c>
      <c r="N117" s="2">
        <v>236.96548004314994</v>
      </c>
      <c r="O117" s="2">
        <v>298.45914065156427</v>
      </c>
      <c r="P117" s="2">
        <v>238.33</v>
      </c>
      <c r="Q117" s="4">
        <v>773.75462069471428</v>
      </c>
      <c r="R117" s="5">
        <v>5.2999999999999999E-2</v>
      </c>
      <c r="S117" s="6">
        <v>814.76361559153406</v>
      </c>
      <c r="T117" s="4">
        <v>10.547619047619047</v>
      </c>
      <c r="U117" s="7">
        <v>825.3112346391531</v>
      </c>
      <c r="V117" s="8">
        <v>0.90976965654051645</v>
      </c>
      <c r="W117" s="7">
        <v>498.46916763297622</v>
      </c>
      <c r="X117" s="7">
        <v>593.67228793765275</v>
      </c>
      <c r="Y117" s="7">
        <v>734.68068310590013</v>
      </c>
      <c r="Z117" s="7">
        <v>1022.0863293086973</v>
      </c>
      <c r="AA117" s="7">
        <v>1050.8268939289769</v>
      </c>
      <c r="AB117" s="7">
        <v>1208.8999993405155</v>
      </c>
      <c r="AC117" s="7">
        <v>997.88155339805826</v>
      </c>
      <c r="AD117" s="7">
        <v>1088.5980582524271</v>
      </c>
      <c r="AE117" s="4">
        <v>555</v>
      </c>
      <c r="AF117" s="4">
        <v>661</v>
      </c>
      <c r="AG117" s="4">
        <v>818</v>
      </c>
      <c r="AH117" s="4">
        <v>1138</v>
      </c>
      <c r="AI117" s="4">
        <v>1170</v>
      </c>
      <c r="AJ117" s="4">
        <v>1346</v>
      </c>
      <c r="AK117" s="4">
        <v>1029.2862598387644</v>
      </c>
      <c r="AL117" s="8">
        <v>1.1462455267160845</v>
      </c>
      <c r="AM117" s="4">
        <v>957.52149036037429</v>
      </c>
      <c r="AN117" s="8">
        <v>1.067136692448718</v>
      </c>
      <c r="AO117" s="4">
        <v>885.75672088198451</v>
      </c>
      <c r="AP117" s="8">
        <v>0.98802785818135197</v>
      </c>
    </row>
    <row r="118" spans="1:42" x14ac:dyDescent="0.25">
      <c r="A118" s="2" t="s">
        <v>337</v>
      </c>
      <c r="B118" t="s">
        <v>334</v>
      </c>
      <c r="C118" t="s">
        <v>14</v>
      </c>
      <c r="D118" t="s">
        <v>333</v>
      </c>
      <c r="E118" s="3" t="s">
        <v>77</v>
      </c>
      <c r="F118" t="s">
        <v>338</v>
      </c>
      <c r="G118">
        <v>220</v>
      </c>
      <c r="H118">
        <v>0</v>
      </c>
      <c r="I118">
        <v>192</v>
      </c>
      <c r="J118">
        <v>27</v>
      </c>
      <c r="K118">
        <v>1</v>
      </c>
      <c r="L118">
        <v>0</v>
      </c>
      <c r="M118">
        <v>0</v>
      </c>
      <c r="N118" s="2">
        <v>211.76477272727274</v>
      </c>
      <c r="O118" s="2">
        <v>208.87940389393947</v>
      </c>
      <c r="P118" s="2">
        <v>315.02</v>
      </c>
      <c r="Q118" s="4">
        <v>735.66417662121216</v>
      </c>
      <c r="R118" s="5">
        <v>5.2999999999999999E-2</v>
      </c>
      <c r="S118" s="6">
        <v>774.65437798213634</v>
      </c>
      <c r="T118" s="4">
        <v>0</v>
      </c>
      <c r="U118" s="7">
        <v>774.65437798213634</v>
      </c>
      <c r="V118" s="8">
        <v>1.1351305693242795</v>
      </c>
      <c r="W118" s="7">
        <v>629.99746597497506</v>
      </c>
      <c r="X118" s="7">
        <v>750.32130632334872</v>
      </c>
      <c r="Y118" s="7">
        <v>928.53680570726056</v>
      </c>
      <c r="Z118" s="7">
        <v>1291.7785878910299</v>
      </c>
      <c r="AA118" s="7">
        <v>1328.102766109407</v>
      </c>
      <c r="AB118" s="7">
        <v>1527.8857463104803</v>
      </c>
      <c r="AC118" s="7">
        <v>750.68</v>
      </c>
      <c r="AD118" s="7">
        <v>818.92363636363632</v>
      </c>
      <c r="AE118" s="4">
        <v>555</v>
      </c>
      <c r="AF118" s="4">
        <v>661</v>
      </c>
      <c r="AG118" s="4">
        <v>818</v>
      </c>
      <c r="AH118" s="4">
        <v>1138</v>
      </c>
      <c r="AI118" s="4">
        <v>1170</v>
      </c>
      <c r="AJ118" s="4">
        <v>1346</v>
      </c>
      <c r="AK118" s="4">
        <v>806.05898275747495</v>
      </c>
      <c r="AL118" s="8">
        <v>1.1811489330116993</v>
      </c>
      <c r="AM118" s="4">
        <v>795.59078116569538</v>
      </c>
      <c r="AN118" s="8">
        <v>1.1658094784492261</v>
      </c>
      <c r="AO118" s="4">
        <v>785.12257957391591</v>
      </c>
      <c r="AP118" s="8">
        <v>1.1504700238867527</v>
      </c>
    </row>
    <row r="119" spans="1:42" x14ac:dyDescent="0.25">
      <c r="A119" s="2" t="s">
        <v>339</v>
      </c>
      <c r="B119" t="s">
        <v>334</v>
      </c>
      <c r="C119" t="s">
        <v>14</v>
      </c>
      <c r="D119" t="s">
        <v>333</v>
      </c>
      <c r="E119" s="3" t="s">
        <v>77</v>
      </c>
      <c r="F119" t="s">
        <v>340</v>
      </c>
      <c r="G119">
        <v>97</v>
      </c>
      <c r="H119">
        <v>0</v>
      </c>
      <c r="I119">
        <v>86</v>
      </c>
      <c r="J119">
        <v>11</v>
      </c>
      <c r="K119">
        <v>0</v>
      </c>
      <c r="L119">
        <v>0</v>
      </c>
      <c r="M119">
        <v>0</v>
      </c>
      <c r="N119" s="2">
        <v>233.65120274914091</v>
      </c>
      <c r="O119" s="2">
        <v>252.89012902749144</v>
      </c>
      <c r="P119" s="2">
        <v>285.48</v>
      </c>
      <c r="Q119" s="4">
        <v>772.02133177663234</v>
      </c>
      <c r="R119" s="5">
        <v>5.2999999999999999E-2</v>
      </c>
      <c r="S119" s="6">
        <v>812.93846236079378</v>
      </c>
      <c r="T119" s="4">
        <v>0</v>
      </c>
      <c r="U119" s="7">
        <v>812.93846236079378</v>
      </c>
      <c r="V119" s="8">
        <v>1.1976038947967467</v>
      </c>
      <c r="W119" s="7">
        <v>664.67016161219442</v>
      </c>
      <c r="X119" s="7">
        <v>791.61617446064952</v>
      </c>
      <c r="Y119" s="7">
        <v>979.63998594373879</v>
      </c>
      <c r="Z119" s="7">
        <v>1362.8732322786977</v>
      </c>
      <c r="AA119" s="7">
        <v>1401.1965569121935</v>
      </c>
      <c r="AB119" s="7">
        <v>1611.9748423964211</v>
      </c>
      <c r="AC119" s="7">
        <v>746.68453608247432</v>
      </c>
      <c r="AD119" s="7">
        <v>814.56494845360828</v>
      </c>
      <c r="AE119" s="4">
        <v>555</v>
      </c>
      <c r="AF119" s="4">
        <v>661</v>
      </c>
      <c r="AG119" s="4">
        <v>818</v>
      </c>
      <c r="AH119" s="4">
        <v>1138</v>
      </c>
      <c r="AI119" s="4">
        <v>1170</v>
      </c>
      <c r="AJ119" s="4">
        <v>1346</v>
      </c>
      <c r="AK119" s="4">
        <v>811.77127641340428</v>
      </c>
      <c r="AL119" s="8">
        <v>1.1958844209358515</v>
      </c>
      <c r="AM119" s="4">
        <v>812.16033839586748</v>
      </c>
      <c r="AN119" s="8">
        <v>1.1964575788894833</v>
      </c>
      <c r="AO119" s="4">
        <v>812.54940037833069</v>
      </c>
      <c r="AP119" s="8">
        <v>1.197030736843115</v>
      </c>
    </row>
    <row r="120" spans="1:42" x14ac:dyDescent="0.25">
      <c r="A120" s="2" t="s">
        <v>343</v>
      </c>
      <c r="B120" t="s">
        <v>342</v>
      </c>
      <c r="C120" t="s">
        <v>149</v>
      </c>
      <c r="D120" t="s">
        <v>341</v>
      </c>
      <c r="E120" s="3" t="s">
        <v>77</v>
      </c>
      <c r="F120" t="s">
        <v>344</v>
      </c>
      <c r="G120">
        <v>147</v>
      </c>
      <c r="H120">
        <v>0</v>
      </c>
      <c r="I120">
        <v>46</v>
      </c>
      <c r="J120">
        <v>74</v>
      </c>
      <c r="K120">
        <v>23</v>
      </c>
      <c r="L120">
        <v>4</v>
      </c>
      <c r="M120">
        <v>0</v>
      </c>
      <c r="N120" s="2">
        <v>209.85544217687075</v>
      </c>
      <c r="O120" s="2">
        <v>351.34909219047614</v>
      </c>
      <c r="P120" s="2">
        <v>247.22</v>
      </c>
      <c r="Q120" s="4">
        <v>808.42453436734695</v>
      </c>
      <c r="R120" s="5">
        <v>5.2999999999999999E-2</v>
      </c>
      <c r="S120" s="6">
        <v>851.27103468881626</v>
      </c>
      <c r="T120" s="4">
        <v>87.238095238095241</v>
      </c>
      <c r="U120" s="7">
        <v>938.50912992691156</v>
      </c>
      <c r="V120" s="8">
        <v>1.232321370759397</v>
      </c>
      <c r="W120" s="7">
        <v>584.59490154629543</v>
      </c>
      <c r="X120" s="7">
        <v>656.13232735693214</v>
      </c>
      <c r="Y120" s="7">
        <v>862.92019884080332</v>
      </c>
      <c r="Z120" s="7">
        <v>1097.6523772819546</v>
      </c>
      <c r="AA120" s="7">
        <v>1463.1639122831757</v>
      </c>
      <c r="AB120" s="7">
        <v>1682.24727882825</v>
      </c>
      <c r="AC120" s="7">
        <v>837.7360544217687</v>
      </c>
      <c r="AD120" s="7">
        <v>913.89387755102041</v>
      </c>
      <c r="AE120" s="4">
        <v>523</v>
      </c>
      <c r="AF120" s="4">
        <v>587</v>
      </c>
      <c r="AG120" s="4">
        <v>772</v>
      </c>
      <c r="AH120" s="4">
        <v>982</v>
      </c>
      <c r="AI120" s="4">
        <v>1309</v>
      </c>
      <c r="AJ120" s="4">
        <v>1505</v>
      </c>
      <c r="AK120" s="4">
        <v>813.16571822487572</v>
      </c>
      <c r="AL120" s="8">
        <v>1.1822866994699222</v>
      </c>
      <c r="AM120" s="4">
        <v>825.86749037952245</v>
      </c>
      <c r="AN120" s="8">
        <v>1.1989649232330801</v>
      </c>
      <c r="AO120" s="4">
        <v>838.5692625341693</v>
      </c>
      <c r="AP120" s="8">
        <v>1.2156431469962385</v>
      </c>
    </row>
    <row r="121" spans="1:42" x14ac:dyDescent="0.25">
      <c r="A121" s="2" t="s">
        <v>347</v>
      </c>
      <c r="B121" t="s">
        <v>346</v>
      </c>
      <c r="C121" t="s">
        <v>149</v>
      </c>
      <c r="D121" t="s">
        <v>345</v>
      </c>
      <c r="E121" s="3" t="s">
        <v>77</v>
      </c>
      <c r="F121" t="s">
        <v>348</v>
      </c>
      <c r="G121">
        <v>241</v>
      </c>
      <c r="H121">
        <v>40</v>
      </c>
      <c r="I121">
        <v>81</v>
      </c>
      <c r="J121">
        <v>52</v>
      </c>
      <c r="K121">
        <v>56</v>
      </c>
      <c r="L121">
        <v>11</v>
      </c>
      <c r="M121">
        <v>1</v>
      </c>
      <c r="N121" s="2">
        <v>207.07192254495158</v>
      </c>
      <c r="O121" s="2">
        <v>362.08437053941907</v>
      </c>
      <c r="P121" s="2">
        <v>163.04</v>
      </c>
      <c r="Q121" s="4">
        <v>732.19629308437061</v>
      </c>
      <c r="R121" s="5">
        <v>5.2999999999999999E-2</v>
      </c>
      <c r="S121" s="6">
        <v>771.00269661784216</v>
      </c>
      <c r="T121" s="4">
        <v>155.02564102564102</v>
      </c>
      <c r="U121" s="7">
        <v>926.02833764348316</v>
      </c>
      <c r="V121" s="8">
        <v>1.0051381304139919</v>
      </c>
      <c r="W121" s="7">
        <v>564.04956052471061</v>
      </c>
      <c r="X121" s="7">
        <v>621.79350663183982</v>
      </c>
      <c r="Y121" s="7">
        <v>815.11019577309821</v>
      </c>
      <c r="Z121" s="7">
        <v>1000.895065856905</v>
      </c>
      <c r="AA121" s="7">
        <v>1189.1905422931957</v>
      </c>
      <c r="AB121" s="7">
        <v>1367.4435933195507</v>
      </c>
      <c r="AC121" s="7">
        <v>1013.4240663900415</v>
      </c>
      <c r="AD121" s="7">
        <v>1105.5535269709542</v>
      </c>
      <c r="AE121" s="4">
        <v>674</v>
      </c>
      <c r="AF121" s="4">
        <v>743</v>
      </c>
      <c r="AG121" s="4">
        <v>974</v>
      </c>
      <c r="AH121" s="4">
        <v>1196</v>
      </c>
      <c r="AI121" s="4">
        <v>1421</v>
      </c>
      <c r="AJ121" s="4">
        <v>1634</v>
      </c>
      <c r="AK121" s="4">
        <v>900.92494796686924</v>
      </c>
      <c r="AL121" s="8">
        <v>1.1461595263169049</v>
      </c>
      <c r="AM121" s="4">
        <v>857.61753085052692</v>
      </c>
      <c r="AN121" s="8">
        <v>1.0991523943492671</v>
      </c>
      <c r="AO121" s="4">
        <v>814.31011373418448</v>
      </c>
      <c r="AP121" s="8">
        <v>1.0521452623816294</v>
      </c>
    </row>
    <row r="122" spans="1:42" x14ac:dyDescent="0.25">
      <c r="A122" s="2" t="s">
        <v>351</v>
      </c>
      <c r="B122" t="s">
        <v>350</v>
      </c>
      <c r="C122" t="s">
        <v>149</v>
      </c>
      <c r="D122" t="s">
        <v>349</v>
      </c>
      <c r="E122" s="3" t="s">
        <v>77</v>
      </c>
      <c r="F122" t="s">
        <v>352</v>
      </c>
      <c r="G122">
        <v>209</v>
      </c>
      <c r="H122">
        <v>0</v>
      </c>
      <c r="I122">
        <v>125</v>
      </c>
      <c r="J122">
        <v>42</v>
      </c>
      <c r="K122">
        <v>38</v>
      </c>
      <c r="L122">
        <v>4</v>
      </c>
      <c r="M122">
        <v>0</v>
      </c>
      <c r="N122" s="2">
        <v>255.4904306220096</v>
      </c>
      <c r="O122" s="2">
        <v>375.18523508612452</v>
      </c>
      <c r="P122" s="2">
        <v>199.11</v>
      </c>
      <c r="Q122" s="4">
        <v>829.78566570813416</v>
      </c>
      <c r="R122" s="5">
        <v>5.2999999999999999E-2</v>
      </c>
      <c r="S122" s="6">
        <v>873.76430599066521</v>
      </c>
      <c r="T122" s="4">
        <v>49.004950495049506</v>
      </c>
      <c r="U122" s="7">
        <v>922.76925648571466</v>
      </c>
      <c r="V122" s="8">
        <v>1.204780011029088</v>
      </c>
      <c r="W122" s="7">
        <v>659.3815245835425</v>
      </c>
      <c r="X122" s="7">
        <v>784.86935798179445</v>
      </c>
      <c r="Y122" s="7">
        <v>880.69643075864155</v>
      </c>
      <c r="Z122" s="7">
        <v>1107.715329360934</v>
      </c>
      <c r="AA122" s="7">
        <v>1356.4093991865604</v>
      </c>
      <c r="AB122" s="7">
        <v>1559.4715295946412</v>
      </c>
      <c r="AC122" s="7">
        <v>842.51578947368432</v>
      </c>
      <c r="AD122" s="7">
        <v>919.10813397129186</v>
      </c>
      <c r="AE122" s="4">
        <v>578</v>
      </c>
      <c r="AF122" s="4">
        <v>688</v>
      </c>
      <c r="AG122" s="4">
        <v>772</v>
      </c>
      <c r="AH122" s="4">
        <v>971</v>
      </c>
      <c r="AI122" s="4">
        <v>1189</v>
      </c>
      <c r="AJ122" s="4">
        <v>1367</v>
      </c>
      <c r="AK122" s="4">
        <v>865.4618932139042</v>
      </c>
      <c r="AL122" s="8">
        <v>1.1939402687138227</v>
      </c>
      <c r="AM122" s="4">
        <v>868.24408472952086</v>
      </c>
      <c r="AN122" s="8">
        <v>1.1975727355535126</v>
      </c>
      <c r="AO122" s="4">
        <v>871.02627624513752</v>
      </c>
      <c r="AP122" s="8">
        <v>1.2012052023932025</v>
      </c>
    </row>
    <row r="123" spans="1:42" x14ac:dyDescent="0.25">
      <c r="A123" s="2" t="s">
        <v>355</v>
      </c>
      <c r="B123" t="s">
        <v>354</v>
      </c>
      <c r="C123" t="s">
        <v>14</v>
      </c>
      <c r="D123" t="s">
        <v>353</v>
      </c>
      <c r="E123" s="3" t="s">
        <v>77</v>
      </c>
      <c r="F123" t="s">
        <v>356</v>
      </c>
      <c r="G123">
        <v>244</v>
      </c>
      <c r="H123">
        <v>28</v>
      </c>
      <c r="I123">
        <v>38</v>
      </c>
      <c r="J123">
        <v>58</v>
      </c>
      <c r="K123">
        <v>72</v>
      </c>
      <c r="L123">
        <v>36</v>
      </c>
      <c r="M123">
        <v>12</v>
      </c>
      <c r="N123" s="2">
        <v>275.95833333333331</v>
      </c>
      <c r="O123" s="2">
        <v>311.90638950819681</v>
      </c>
      <c r="P123" s="2">
        <v>216.16</v>
      </c>
      <c r="Q123" s="4">
        <v>804.02472284153009</v>
      </c>
      <c r="R123" s="5">
        <v>5.2999999999999999E-2</v>
      </c>
      <c r="S123" s="6">
        <v>846.63803315213113</v>
      </c>
      <c r="T123" s="4">
        <v>72.643153526970949</v>
      </c>
      <c r="U123" s="7">
        <v>919.28118667910212</v>
      </c>
      <c r="V123" s="8">
        <v>0.85830626535277044</v>
      </c>
      <c r="W123" s="7">
        <v>579.42290519153642</v>
      </c>
      <c r="X123" s="7">
        <v>600.76590442778672</v>
      </c>
      <c r="Y123" s="7">
        <v>788.11000883487281</v>
      </c>
      <c r="Z123" s="7">
        <v>969.13026161640323</v>
      </c>
      <c r="AA123" s="7">
        <v>1045.0164811230711</v>
      </c>
      <c r="AB123" s="7">
        <v>1201.5318088555734</v>
      </c>
      <c r="AC123" s="7">
        <v>1178.1450819672132</v>
      </c>
      <c r="AD123" s="7">
        <v>1285.2491803278688</v>
      </c>
      <c r="AE123" s="4">
        <v>733</v>
      </c>
      <c r="AF123" s="4">
        <v>760</v>
      </c>
      <c r="AG123" s="4">
        <v>997</v>
      </c>
      <c r="AH123" s="4">
        <v>1226</v>
      </c>
      <c r="AI123" s="4">
        <v>1322</v>
      </c>
      <c r="AJ123" s="4">
        <v>1520</v>
      </c>
      <c r="AK123" s="4">
        <v>1147.8325157419213</v>
      </c>
      <c r="AL123" s="8">
        <v>1.1395228454835946</v>
      </c>
      <c r="AM123" s="4">
        <v>1047.4343548786578</v>
      </c>
      <c r="AN123" s="8">
        <v>1.0457839854399864</v>
      </c>
      <c r="AO123" s="4">
        <v>947.03619401539447</v>
      </c>
      <c r="AP123" s="8">
        <v>0.95204512539637853</v>
      </c>
    </row>
    <row r="124" spans="1:42" x14ac:dyDescent="0.25">
      <c r="A124" s="2" t="s">
        <v>357</v>
      </c>
      <c r="B124" t="s">
        <v>354</v>
      </c>
      <c r="C124" t="s">
        <v>14</v>
      </c>
      <c r="D124" t="s">
        <v>353</v>
      </c>
      <c r="E124" s="3" t="s">
        <v>77</v>
      </c>
      <c r="F124" t="s">
        <v>358</v>
      </c>
      <c r="G124">
        <v>120</v>
      </c>
      <c r="H124">
        <v>0</v>
      </c>
      <c r="I124">
        <v>10</v>
      </c>
      <c r="J124">
        <v>52</v>
      </c>
      <c r="K124">
        <v>46</v>
      </c>
      <c r="L124">
        <v>12</v>
      </c>
      <c r="M124">
        <v>0</v>
      </c>
      <c r="N124" s="2">
        <v>281.01180555555555</v>
      </c>
      <c r="O124" s="2">
        <v>256.81480927777778</v>
      </c>
      <c r="P124" s="2">
        <v>216.16</v>
      </c>
      <c r="Q124" s="4">
        <v>753.98661483333331</v>
      </c>
      <c r="R124" s="5">
        <v>5.2999999999999999E-2</v>
      </c>
      <c r="S124" s="6">
        <v>793.94790541949988</v>
      </c>
      <c r="T124" s="4">
        <v>109.24166666666666</v>
      </c>
      <c r="U124" s="7">
        <v>903.18957208616655</v>
      </c>
      <c r="V124" s="8">
        <v>0.8229267801307476</v>
      </c>
      <c r="W124" s="7">
        <v>530.24705218291933</v>
      </c>
      <c r="X124" s="7">
        <v>549.77866256346351</v>
      </c>
      <c r="Y124" s="7">
        <v>721.22279812601721</v>
      </c>
      <c r="Z124" s="7">
        <v>886.87978987211341</v>
      </c>
      <c r="AA124" s="7">
        <v>956.32551566960353</v>
      </c>
      <c r="AB124" s="7">
        <v>1099.557325126927</v>
      </c>
      <c r="AC124" s="7">
        <v>1207.2866666666666</v>
      </c>
      <c r="AD124" s="7">
        <v>1317.04</v>
      </c>
      <c r="AE124" s="4">
        <v>733</v>
      </c>
      <c r="AF124" s="4">
        <v>760</v>
      </c>
      <c r="AG124" s="4">
        <v>997</v>
      </c>
      <c r="AH124" s="4">
        <v>1226</v>
      </c>
      <c r="AI124" s="4">
        <v>1322</v>
      </c>
      <c r="AJ124" s="4">
        <v>1520</v>
      </c>
      <c r="AK124" s="4">
        <v>1137.9417887303875</v>
      </c>
      <c r="AL124" s="8">
        <v>1.1363513230247106</v>
      </c>
      <c r="AM124" s="4">
        <v>1023.2771609600917</v>
      </c>
      <c r="AN124" s="8">
        <v>1.0318764753933898</v>
      </c>
      <c r="AO124" s="4">
        <v>908.61253318979584</v>
      </c>
      <c r="AP124" s="8">
        <v>0.9274016277620688</v>
      </c>
    </row>
    <row r="125" spans="1:42" x14ac:dyDescent="0.25">
      <c r="A125" s="2" t="s">
        <v>361</v>
      </c>
      <c r="B125" t="s">
        <v>360</v>
      </c>
      <c r="C125" t="s">
        <v>149</v>
      </c>
      <c r="D125" t="s">
        <v>359</v>
      </c>
      <c r="E125" s="3" t="s">
        <v>77</v>
      </c>
      <c r="F125" t="s">
        <v>362</v>
      </c>
      <c r="G125">
        <v>166</v>
      </c>
      <c r="H125">
        <v>4</v>
      </c>
      <c r="I125">
        <v>80</v>
      </c>
      <c r="J125">
        <v>56</v>
      </c>
      <c r="K125">
        <v>22</v>
      </c>
      <c r="L125">
        <v>4</v>
      </c>
      <c r="M125">
        <v>0</v>
      </c>
      <c r="N125" s="2">
        <v>231.10441767068275</v>
      </c>
      <c r="O125" s="2">
        <v>294.76011790963855</v>
      </c>
      <c r="P125" s="2">
        <v>148.93</v>
      </c>
      <c r="Q125" s="4">
        <v>674.79453558032128</v>
      </c>
      <c r="R125" s="5">
        <v>5.2999999999999999E-2</v>
      </c>
      <c r="S125" s="6">
        <v>710.5586459660783</v>
      </c>
      <c r="T125" s="4">
        <v>222.6139240506329</v>
      </c>
      <c r="U125" s="7">
        <v>933.17257001671123</v>
      </c>
      <c r="V125" s="8">
        <v>0.74312148782356802</v>
      </c>
      <c r="W125" s="7">
        <v>564.71370067213036</v>
      </c>
      <c r="X125" s="7">
        <v>647.32712782456622</v>
      </c>
      <c r="Y125" s="7">
        <v>716.9261109735362</v>
      </c>
      <c r="Z125" s="7">
        <v>895.73325467332904</v>
      </c>
      <c r="AA125" s="7">
        <v>1013.4290960959773</v>
      </c>
      <c r="AB125" s="7">
        <v>1165.6415063973832</v>
      </c>
      <c r="AC125" s="7">
        <v>1381.3216867469882</v>
      </c>
      <c r="AD125" s="7">
        <v>1506.8963855421687</v>
      </c>
      <c r="AE125" s="4">
        <v>998</v>
      </c>
      <c r="AF125" s="4">
        <v>1144</v>
      </c>
      <c r="AG125" s="4">
        <v>1267</v>
      </c>
      <c r="AH125" s="4">
        <v>1583</v>
      </c>
      <c r="AI125" s="4">
        <v>1791</v>
      </c>
      <c r="AJ125" s="4">
        <v>2060</v>
      </c>
      <c r="AK125" s="4">
        <v>1170.4783087293606</v>
      </c>
      <c r="AL125" s="8">
        <v>1.1093733420393896</v>
      </c>
      <c r="AM125" s="4">
        <v>1016.1428514262458</v>
      </c>
      <c r="AN125" s="8">
        <v>0.98647003525555677</v>
      </c>
      <c r="AO125" s="4">
        <v>861.80739412313085</v>
      </c>
      <c r="AP125" s="8">
        <v>0.863566728471724</v>
      </c>
    </row>
    <row r="126" spans="1:42" x14ac:dyDescent="0.25">
      <c r="A126" s="2" t="s">
        <v>365</v>
      </c>
      <c r="B126" t="s">
        <v>364</v>
      </c>
      <c r="C126" t="s">
        <v>149</v>
      </c>
      <c r="D126" t="s">
        <v>363</v>
      </c>
      <c r="E126" s="3" t="s">
        <v>77</v>
      </c>
      <c r="F126" t="s">
        <v>366</v>
      </c>
      <c r="G126">
        <v>110</v>
      </c>
      <c r="H126">
        <v>12</v>
      </c>
      <c r="I126">
        <v>32</v>
      </c>
      <c r="J126">
        <v>32</v>
      </c>
      <c r="K126">
        <v>28</v>
      </c>
      <c r="L126">
        <v>6</v>
      </c>
      <c r="M126">
        <v>0</v>
      </c>
      <c r="N126" s="2">
        <v>250.66893939393938</v>
      </c>
      <c r="O126" s="2">
        <v>294.09384833333331</v>
      </c>
      <c r="P126" s="2">
        <v>217.25</v>
      </c>
      <c r="Q126" s="4">
        <v>762.01278772727267</v>
      </c>
      <c r="R126" s="5">
        <v>5.2999999999999999E-2</v>
      </c>
      <c r="S126" s="6">
        <v>802.39946547681802</v>
      </c>
      <c r="T126" s="4">
        <v>142.06542056074767</v>
      </c>
      <c r="U126" s="7">
        <v>944.46488603756575</v>
      </c>
      <c r="V126" s="8">
        <v>1.1683926478793072</v>
      </c>
      <c r="W126" s="7">
        <v>573.74837507609368</v>
      </c>
      <c r="X126" s="7">
        <v>607.49827949233452</v>
      </c>
      <c r="Y126" s="7">
        <v>766.3213590981735</v>
      </c>
      <c r="Z126" s="7">
        <v>1079.9969413197057</v>
      </c>
      <c r="AA126" s="7">
        <v>1196.1363182814755</v>
      </c>
      <c r="AB126" s="7">
        <v>1375.8049270855809</v>
      </c>
      <c r="AC126" s="7">
        <v>889.18000000000006</v>
      </c>
      <c r="AD126" s="7">
        <v>970.01454545454544</v>
      </c>
      <c r="AE126" s="4">
        <v>578</v>
      </c>
      <c r="AF126" s="4">
        <v>612</v>
      </c>
      <c r="AG126" s="4">
        <v>772</v>
      </c>
      <c r="AH126" s="4">
        <v>1088</v>
      </c>
      <c r="AI126" s="4">
        <v>1205</v>
      </c>
      <c r="AJ126" s="4">
        <v>1386</v>
      </c>
      <c r="AK126" s="4">
        <v>815.35806785789532</v>
      </c>
      <c r="AL126" s="8">
        <v>1.1844236681667462</v>
      </c>
      <c r="AM126" s="4">
        <v>811.03853373086952</v>
      </c>
      <c r="AN126" s="8">
        <v>1.1790799947375996</v>
      </c>
      <c r="AO126" s="4">
        <v>806.71899960384383</v>
      </c>
      <c r="AP126" s="8">
        <v>1.1737363213084533</v>
      </c>
    </row>
    <row r="127" spans="1:42" x14ac:dyDescent="0.25">
      <c r="A127" s="2" t="s">
        <v>369</v>
      </c>
      <c r="B127" t="s">
        <v>368</v>
      </c>
      <c r="C127" t="s">
        <v>149</v>
      </c>
      <c r="D127" t="s">
        <v>367</v>
      </c>
      <c r="E127" s="3" t="s">
        <v>77</v>
      </c>
      <c r="F127" t="s">
        <v>370</v>
      </c>
      <c r="G127">
        <v>50</v>
      </c>
      <c r="H127">
        <v>0</v>
      </c>
      <c r="I127">
        <v>8</v>
      </c>
      <c r="J127">
        <v>21</v>
      </c>
      <c r="K127">
        <v>16</v>
      </c>
      <c r="L127">
        <v>5</v>
      </c>
      <c r="M127">
        <v>0</v>
      </c>
      <c r="N127" s="2">
        <v>228.82833333333335</v>
      </c>
      <c r="O127" s="2">
        <v>418.99928916666664</v>
      </c>
      <c r="P127" s="2">
        <v>18.829999999999998</v>
      </c>
      <c r="Q127" s="4">
        <v>666.6576225</v>
      </c>
      <c r="R127" s="5">
        <v>5.2999999999999999E-2</v>
      </c>
      <c r="S127" s="6">
        <v>701.99047649249997</v>
      </c>
      <c r="T127" s="4">
        <v>237.75</v>
      </c>
      <c r="U127" s="7">
        <v>939.74047649249997</v>
      </c>
      <c r="V127" s="8">
        <v>1.0465049071165282</v>
      </c>
      <c r="W127" s="7">
        <v>451.84803159609902</v>
      </c>
      <c r="X127" s="7">
        <v>537.83987151923202</v>
      </c>
      <c r="Y127" s="7">
        <v>603.50636746053362</v>
      </c>
      <c r="Z127" s="7">
        <v>850.53747123971573</v>
      </c>
      <c r="AA127" s="7">
        <v>902.91431919289676</v>
      </c>
      <c r="AB127" s="7">
        <v>1038.156031072006</v>
      </c>
      <c r="AC127" s="7">
        <v>987.77800000000013</v>
      </c>
      <c r="AD127" s="7">
        <v>1077.576</v>
      </c>
      <c r="AE127" s="4">
        <v>578</v>
      </c>
      <c r="AF127" s="4">
        <v>688</v>
      </c>
      <c r="AG127" s="4">
        <v>772</v>
      </c>
      <c r="AH127" s="4">
        <v>1088</v>
      </c>
      <c r="AI127" s="4">
        <v>1155</v>
      </c>
      <c r="AJ127" s="4">
        <v>1328</v>
      </c>
      <c r="AK127" s="4">
        <v>802.47493422150012</v>
      </c>
      <c r="AL127" s="8">
        <v>1.1584054591655717</v>
      </c>
      <c r="AM127" s="4">
        <v>768.98011497850007</v>
      </c>
      <c r="AN127" s="8">
        <v>1.1211052751492239</v>
      </c>
      <c r="AO127" s="4">
        <v>735.48529573550013</v>
      </c>
      <c r="AP127" s="8">
        <v>1.083805091132876</v>
      </c>
    </row>
    <row r="128" spans="1:42" x14ac:dyDescent="0.25">
      <c r="A128" s="2" t="s">
        <v>373</v>
      </c>
      <c r="B128" t="s">
        <v>372</v>
      </c>
      <c r="C128" t="s">
        <v>149</v>
      </c>
      <c r="D128" t="s">
        <v>371</v>
      </c>
      <c r="E128" s="3" t="s">
        <v>77</v>
      </c>
      <c r="F128" t="s">
        <v>374</v>
      </c>
      <c r="G128">
        <v>60</v>
      </c>
      <c r="H128">
        <v>0</v>
      </c>
      <c r="I128">
        <v>16</v>
      </c>
      <c r="J128">
        <v>23</v>
      </c>
      <c r="K128">
        <v>16</v>
      </c>
      <c r="L128">
        <v>5</v>
      </c>
      <c r="M128">
        <v>0</v>
      </c>
      <c r="N128" s="2">
        <v>268.50277777777779</v>
      </c>
      <c r="O128" s="2">
        <v>345.15313247222218</v>
      </c>
      <c r="P128" s="2">
        <v>154.13</v>
      </c>
      <c r="Q128" s="4">
        <v>767.78591025000003</v>
      </c>
      <c r="R128" s="5">
        <v>5.2999999999999999E-2</v>
      </c>
      <c r="S128" s="6">
        <v>808.47856349325002</v>
      </c>
      <c r="T128" s="4">
        <v>149.55000000000001</v>
      </c>
      <c r="U128" s="7">
        <v>958.02856349324998</v>
      </c>
      <c r="V128" s="8">
        <v>1.1236553641722378</v>
      </c>
      <c r="W128" s="7">
        <v>583.17419252679895</v>
      </c>
      <c r="X128" s="7">
        <v>586.96719540502193</v>
      </c>
      <c r="Y128" s="7">
        <v>732.04955549705483</v>
      </c>
      <c r="Z128" s="7">
        <v>1006.0940134486725</v>
      </c>
      <c r="AA128" s="7">
        <v>1236.5189383007248</v>
      </c>
      <c r="AB128" s="7">
        <v>1422.3760793336558</v>
      </c>
      <c r="AC128" s="7">
        <v>937.86000000000013</v>
      </c>
      <c r="AD128" s="7">
        <v>1023.12</v>
      </c>
      <c r="AE128" s="4">
        <v>615</v>
      </c>
      <c r="AF128" s="4">
        <v>619</v>
      </c>
      <c r="AG128" s="4">
        <v>772</v>
      </c>
      <c r="AH128" s="4">
        <v>1061</v>
      </c>
      <c r="AI128" s="4">
        <v>1304</v>
      </c>
      <c r="AJ128" s="4">
        <v>1500</v>
      </c>
      <c r="AK128" s="4">
        <v>857.50371399807534</v>
      </c>
      <c r="AL128" s="8">
        <v>1.181156127138254</v>
      </c>
      <c r="AM128" s="4">
        <v>841.16199716313349</v>
      </c>
      <c r="AN128" s="8">
        <v>1.1619892061495818</v>
      </c>
      <c r="AO128" s="4">
        <v>824.82028032819164</v>
      </c>
      <c r="AP128" s="8">
        <v>1.1428222851609098</v>
      </c>
    </row>
    <row r="129" spans="1:42" x14ac:dyDescent="0.25">
      <c r="A129" s="2" t="s">
        <v>377</v>
      </c>
      <c r="B129" t="s">
        <v>376</v>
      </c>
      <c r="C129" t="s">
        <v>14</v>
      </c>
      <c r="D129" t="s">
        <v>375</v>
      </c>
      <c r="E129" s="3" t="s">
        <v>77</v>
      </c>
      <c r="F129" t="s">
        <v>378</v>
      </c>
      <c r="G129">
        <v>126</v>
      </c>
      <c r="H129">
        <v>3</v>
      </c>
      <c r="I129">
        <v>43</v>
      </c>
      <c r="J129">
        <v>43</v>
      </c>
      <c r="K129">
        <v>32</v>
      </c>
      <c r="L129">
        <v>5</v>
      </c>
      <c r="M129">
        <v>0</v>
      </c>
      <c r="N129" s="2">
        <v>266.75992063492066</v>
      </c>
      <c r="O129" s="2">
        <v>345.02934180158724</v>
      </c>
      <c r="P129" s="2">
        <v>149.83000000000001</v>
      </c>
      <c r="Q129" s="4">
        <v>761.61926243650794</v>
      </c>
      <c r="R129" s="5">
        <v>5.2999999999999999E-2</v>
      </c>
      <c r="S129" s="6">
        <v>801.98508334564281</v>
      </c>
      <c r="T129" s="4">
        <v>181.74193548387098</v>
      </c>
      <c r="U129" s="7">
        <v>983.72701882951378</v>
      </c>
      <c r="V129" s="8">
        <v>1.022433427142776</v>
      </c>
      <c r="W129" s="7">
        <v>561.80632861540357</v>
      </c>
      <c r="X129" s="7">
        <v>619.32062635199532</v>
      </c>
      <c r="Y129" s="7">
        <v>811.86849268754167</v>
      </c>
      <c r="Z129" s="7">
        <v>996.914494100924</v>
      </c>
      <c r="AA129" s="7">
        <v>1184.4611171550275</v>
      </c>
      <c r="AB129" s="7">
        <v>1362.0052536462454</v>
      </c>
      <c r="AC129" s="7">
        <v>1058.3571428571429</v>
      </c>
      <c r="AD129" s="7">
        <v>1154.5714285714284</v>
      </c>
      <c r="AE129" s="4">
        <v>674</v>
      </c>
      <c r="AF129" s="4">
        <v>743</v>
      </c>
      <c r="AG129" s="4">
        <v>974</v>
      </c>
      <c r="AH129" s="4">
        <v>1196</v>
      </c>
      <c r="AI129" s="4">
        <v>1421</v>
      </c>
      <c r="AJ129" s="4">
        <v>1634</v>
      </c>
      <c r="AK129" s="4">
        <v>935.42066787978285</v>
      </c>
      <c r="AL129" s="8">
        <v>1.1611192611055052</v>
      </c>
      <c r="AM129" s="4">
        <v>890.54852440812522</v>
      </c>
      <c r="AN129" s="8">
        <v>1.1144815470295433</v>
      </c>
      <c r="AO129" s="4">
        <v>845.67638093646758</v>
      </c>
      <c r="AP129" s="8">
        <v>1.0678438329535815</v>
      </c>
    </row>
    <row r="130" spans="1:42" x14ac:dyDescent="0.25">
      <c r="A130" s="2" t="s">
        <v>379</v>
      </c>
      <c r="B130" t="s">
        <v>376</v>
      </c>
      <c r="C130" t="s">
        <v>14</v>
      </c>
      <c r="D130" t="s">
        <v>375</v>
      </c>
      <c r="E130" s="3" t="s">
        <v>77</v>
      </c>
      <c r="F130" t="s">
        <v>380</v>
      </c>
      <c r="G130">
        <v>154</v>
      </c>
      <c r="H130">
        <v>0</v>
      </c>
      <c r="I130">
        <v>69</v>
      </c>
      <c r="J130">
        <v>48</v>
      </c>
      <c r="K130">
        <v>32</v>
      </c>
      <c r="L130">
        <v>5</v>
      </c>
      <c r="M130">
        <v>0</v>
      </c>
      <c r="N130" s="2">
        <v>264.64772727272731</v>
      </c>
      <c r="O130" s="2">
        <v>357.7948476082251</v>
      </c>
      <c r="P130" s="2">
        <v>89.13</v>
      </c>
      <c r="Q130" s="4">
        <v>711.5725748809524</v>
      </c>
      <c r="R130" s="5">
        <v>5.2999999999999999E-2</v>
      </c>
      <c r="S130" s="6">
        <v>749.28592134964288</v>
      </c>
      <c r="T130" s="4">
        <v>165.44666666666666</v>
      </c>
      <c r="U130" s="7">
        <v>914.73258801630959</v>
      </c>
      <c r="V130" s="8">
        <v>0.98237620682942117</v>
      </c>
      <c r="W130" s="7">
        <v>542.36437203553476</v>
      </c>
      <c r="X130" s="7">
        <v>597.88832110148712</v>
      </c>
      <c r="Y130" s="7">
        <v>783.77284623532762</v>
      </c>
      <c r="Z130" s="7">
        <v>962.41511714317448</v>
      </c>
      <c r="AA130" s="7">
        <v>1143.4714727930191</v>
      </c>
      <c r="AB130" s="7">
        <v>1314.8714894748719</v>
      </c>
      <c r="AC130" s="7">
        <v>1024.257142857143</v>
      </c>
      <c r="AD130" s="7">
        <v>1117.3714285714284</v>
      </c>
      <c r="AE130" s="4">
        <v>674</v>
      </c>
      <c r="AF130" s="4">
        <v>743</v>
      </c>
      <c r="AG130" s="4">
        <v>974</v>
      </c>
      <c r="AH130" s="4">
        <v>1196</v>
      </c>
      <c r="AI130" s="4">
        <v>1421</v>
      </c>
      <c r="AJ130" s="4">
        <v>1634</v>
      </c>
      <c r="AK130" s="4">
        <v>913.35702850918256</v>
      </c>
      <c r="AL130" s="8">
        <v>1.1585802188141985</v>
      </c>
      <c r="AM130" s="4">
        <v>858.66665945600266</v>
      </c>
      <c r="AN130" s="8">
        <v>1.0998455481526059</v>
      </c>
      <c r="AO130" s="4">
        <v>803.97629040282266</v>
      </c>
      <c r="AP130" s="8">
        <v>1.0411108774910134</v>
      </c>
    </row>
    <row r="131" spans="1:42" x14ac:dyDescent="0.25">
      <c r="A131" s="2" t="s">
        <v>381</v>
      </c>
      <c r="B131" t="s">
        <v>376</v>
      </c>
      <c r="C131" t="s">
        <v>14</v>
      </c>
      <c r="D131" t="s">
        <v>375</v>
      </c>
      <c r="E131" s="3" t="s">
        <v>77</v>
      </c>
      <c r="F131" t="s">
        <v>382</v>
      </c>
      <c r="G131">
        <v>116</v>
      </c>
      <c r="H131">
        <v>2</v>
      </c>
      <c r="I131">
        <v>28</v>
      </c>
      <c r="J131">
        <v>41</v>
      </c>
      <c r="K131">
        <v>40</v>
      </c>
      <c r="L131">
        <v>5</v>
      </c>
      <c r="M131">
        <v>0</v>
      </c>
      <c r="N131" s="2">
        <v>270.55172413793105</v>
      </c>
      <c r="O131" s="2">
        <v>419.71820468390814</v>
      </c>
      <c r="P131" s="2">
        <v>94.64</v>
      </c>
      <c r="Q131" s="4">
        <v>784.90992882183912</v>
      </c>
      <c r="R131" s="5">
        <v>5.2999999999999999E-2</v>
      </c>
      <c r="S131" s="6">
        <v>826.51015504939653</v>
      </c>
      <c r="T131" s="4">
        <v>188.5</v>
      </c>
      <c r="U131" s="7">
        <v>1015.0101550493965</v>
      </c>
      <c r="V131" s="8">
        <v>1.0060682894765489</v>
      </c>
      <c r="W131" s="7">
        <v>552.16028199692403</v>
      </c>
      <c r="X131" s="7">
        <v>608.68707644468043</v>
      </c>
      <c r="Y131" s="7">
        <v>797.92895350890808</v>
      </c>
      <c r="Z131" s="7">
        <v>979.7977704277763</v>
      </c>
      <c r="AA131" s="7">
        <v>1164.1242740617643</v>
      </c>
      <c r="AB131" s="7">
        <v>1338.6200308352729</v>
      </c>
      <c r="AC131" s="7">
        <v>1109.7767241379311</v>
      </c>
      <c r="AD131" s="7">
        <v>1210.6655172413793</v>
      </c>
      <c r="AE131" s="4">
        <v>674</v>
      </c>
      <c r="AF131" s="4">
        <v>743</v>
      </c>
      <c r="AG131" s="4">
        <v>974</v>
      </c>
      <c r="AH131" s="4">
        <v>1196</v>
      </c>
      <c r="AI131" s="4">
        <v>1421</v>
      </c>
      <c r="AJ131" s="4">
        <v>1634</v>
      </c>
      <c r="AK131" s="4">
        <v>978.90342393733363</v>
      </c>
      <c r="AL131" s="8">
        <v>1.157119029801768</v>
      </c>
      <c r="AM131" s="4">
        <v>927.61722767697006</v>
      </c>
      <c r="AN131" s="8">
        <v>1.106284646038473</v>
      </c>
      <c r="AO131" s="4">
        <v>876.33103141660672</v>
      </c>
      <c r="AP131" s="8">
        <v>1.0554502622751782</v>
      </c>
    </row>
    <row r="132" spans="1:42" x14ac:dyDescent="0.25">
      <c r="A132" s="2" t="s">
        <v>383</v>
      </c>
      <c r="B132" t="s">
        <v>376</v>
      </c>
      <c r="C132" t="s">
        <v>14</v>
      </c>
      <c r="D132" t="s">
        <v>375</v>
      </c>
      <c r="E132" s="3" t="s">
        <v>77</v>
      </c>
      <c r="F132" t="s">
        <v>384</v>
      </c>
      <c r="G132">
        <v>10</v>
      </c>
      <c r="H132">
        <v>0</v>
      </c>
      <c r="I132">
        <v>0</v>
      </c>
      <c r="J132">
        <v>8</v>
      </c>
      <c r="K132">
        <v>2</v>
      </c>
      <c r="L132">
        <v>0</v>
      </c>
      <c r="M132">
        <v>0</v>
      </c>
      <c r="N132" s="2">
        <v>200.17499999999998</v>
      </c>
      <c r="O132" s="2">
        <v>245.46177716666665</v>
      </c>
      <c r="P132" s="2">
        <v>201.86</v>
      </c>
      <c r="Q132" s="4">
        <v>647.49677716666667</v>
      </c>
      <c r="R132" s="5">
        <v>5.2999999999999999E-2</v>
      </c>
      <c r="S132" s="6">
        <v>681.81410635650002</v>
      </c>
      <c r="T132" s="4">
        <v>128.30000000000001</v>
      </c>
      <c r="U132" s="7">
        <v>810.11410635650009</v>
      </c>
      <c r="V132" s="8">
        <v>0.79547732360221923</v>
      </c>
      <c r="W132" s="7">
        <v>451.2398936412813</v>
      </c>
      <c r="X132" s="7">
        <v>497.43507563126417</v>
      </c>
      <c r="Y132" s="7">
        <v>652.08851098903267</v>
      </c>
      <c r="Z132" s="7">
        <v>800.71648782636873</v>
      </c>
      <c r="AA132" s="7">
        <v>951.35295083718222</v>
      </c>
      <c r="AB132" s="7">
        <v>1093.9554691540857</v>
      </c>
      <c r="AC132" s="7">
        <v>1120.24</v>
      </c>
      <c r="AD132" s="7">
        <v>1222.08</v>
      </c>
      <c r="AE132" s="4">
        <v>674</v>
      </c>
      <c r="AF132" s="4">
        <v>743</v>
      </c>
      <c r="AG132" s="4">
        <v>974</v>
      </c>
      <c r="AH132" s="4">
        <v>1196</v>
      </c>
      <c r="AI132" s="4">
        <v>1421</v>
      </c>
      <c r="AJ132" s="4">
        <v>1634</v>
      </c>
      <c r="AK132" s="4">
        <v>1011.0093039819001</v>
      </c>
      <c r="AL132" s="8">
        <v>1.1187247682461705</v>
      </c>
      <c r="AM132" s="4">
        <v>901.2775714400999</v>
      </c>
      <c r="AN132" s="8">
        <v>1.0109756200315201</v>
      </c>
      <c r="AO132" s="4">
        <v>791.54583889830008</v>
      </c>
      <c r="AP132" s="8">
        <v>0.90322647181686977</v>
      </c>
    </row>
    <row r="133" spans="1:42" x14ac:dyDescent="0.25">
      <c r="A133" s="2" t="s">
        <v>387</v>
      </c>
      <c r="B133" t="s">
        <v>386</v>
      </c>
      <c r="C133" t="s">
        <v>149</v>
      </c>
      <c r="D133" t="s">
        <v>385</v>
      </c>
      <c r="E133" s="3" t="s">
        <v>77</v>
      </c>
      <c r="F133" t="s">
        <v>388</v>
      </c>
      <c r="G133">
        <v>183</v>
      </c>
      <c r="H133">
        <v>2</v>
      </c>
      <c r="I133">
        <v>47</v>
      </c>
      <c r="J133">
        <v>76</v>
      </c>
      <c r="K133">
        <v>46</v>
      </c>
      <c r="L133">
        <v>10</v>
      </c>
      <c r="M133">
        <v>2</v>
      </c>
      <c r="N133" s="2">
        <v>255.69535519125682</v>
      </c>
      <c r="O133" s="2">
        <v>351.74279594171219</v>
      </c>
      <c r="P133" s="2">
        <v>189.47</v>
      </c>
      <c r="Q133" s="4">
        <v>796.90815113296901</v>
      </c>
      <c r="R133" s="5">
        <v>5.2999999999999999E-2</v>
      </c>
      <c r="S133" s="6">
        <v>839.14428314301631</v>
      </c>
      <c r="T133" s="4">
        <v>56.466666666666669</v>
      </c>
      <c r="U133" s="7">
        <v>895.61094980968301</v>
      </c>
      <c r="V133" s="8">
        <v>1.103095348704541</v>
      </c>
      <c r="W133" s="7">
        <v>540.54516583995678</v>
      </c>
      <c r="X133" s="7">
        <v>606.69218422190181</v>
      </c>
      <c r="Y133" s="7">
        <v>797.89840923221152</v>
      </c>
      <c r="Z133" s="7">
        <v>1014.9433132979686</v>
      </c>
      <c r="AA133" s="7">
        <v>1352.9132353432187</v>
      </c>
      <c r="AB133" s="7">
        <v>1555.4884791379254</v>
      </c>
      <c r="AC133" s="7">
        <v>893.09781420765034</v>
      </c>
      <c r="AD133" s="7">
        <v>974.28852459016389</v>
      </c>
      <c r="AE133" s="4">
        <v>523</v>
      </c>
      <c r="AF133" s="4">
        <v>587</v>
      </c>
      <c r="AG133" s="4">
        <v>772</v>
      </c>
      <c r="AH133" s="4">
        <v>982</v>
      </c>
      <c r="AI133" s="4">
        <v>1309</v>
      </c>
      <c r="AJ133" s="4">
        <v>1505</v>
      </c>
      <c r="AK133" s="4">
        <v>900.59274263888938</v>
      </c>
      <c r="AL133" s="8">
        <v>1.178779450009199</v>
      </c>
      <c r="AM133" s="4">
        <v>879.98502756405401</v>
      </c>
      <c r="AN133" s="8">
        <v>1.1533975867667834</v>
      </c>
      <c r="AO133" s="4">
        <v>859.37731248921841</v>
      </c>
      <c r="AP133" s="8">
        <v>1.1280157235243673</v>
      </c>
    </row>
    <row r="134" spans="1:42" x14ac:dyDescent="0.25">
      <c r="A134" s="2" t="s">
        <v>391</v>
      </c>
      <c r="B134" t="s">
        <v>390</v>
      </c>
      <c r="C134" t="s">
        <v>14</v>
      </c>
      <c r="D134" t="s">
        <v>389</v>
      </c>
      <c r="E134" s="3" t="s">
        <v>77</v>
      </c>
      <c r="F134" t="s">
        <v>392</v>
      </c>
      <c r="G134">
        <v>167</v>
      </c>
      <c r="H134">
        <v>2</v>
      </c>
      <c r="I134">
        <v>23</v>
      </c>
      <c r="J134">
        <v>64</v>
      </c>
      <c r="K134">
        <v>64</v>
      </c>
      <c r="L134">
        <v>11</v>
      </c>
      <c r="M134">
        <v>3</v>
      </c>
      <c r="N134" s="2">
        <v>292.71606786427145</v>
      </c>
      <c r="O134" s="2">
        <v>464.09917485628745</v>
      </c>
      <c r="P134" s="2">
        <v>113.78</v>
      </c>
      <c r="Q134" s="4">
        <v>870.59524272055887</v>
      </c>
      <c r="R134" s="5">
        <v>5.2999999999999999E-2</v>
      </c>
      <c r="S134" s="6">
        <v>916.73679058474841</v>
      </c>
      <c r="T134" s="4">
        <v>104.77272727272727</v>
      </c>
      <c r="U134" s="7">
        <v>1021.5095178574757</v>
      </c>
      <c r="V134" s="8">
        <v>1.1012406605310114</v>
      </c>
      <c r="W134" s="7">
        <v>661.16613272630923</v>
      </c>
      <c r="X134" s="7">
        <v>671.04903456078318</v>
      </c>
      <c r="Y134" s="7">
        <v>762.96002162139121</v>
      </c>
      <c r="Z134" s="7">
        <v>1075.2597195907688</v>
      </c>
      <c r="AA134" s="7">
        <v>1293.6718501326438</v>
      </c>
      <c r="AB134" s="7">
        <v>1487.376726088334</v>
      </c>
      <c r="AC134" s="7">
        <v>1020.3586826347306</v>
      </c>
      <c r="AD134" s="7">
        <v>1113.1185628742514</v>
      </c>
      <c r="AE134" s="4">
        <v>669</v>
      </c>
      <c r="AF134" s="4">
        <v>679</v>
      </c>
      <c r="AG134" s="4">
        <v>772</v>
      </c>
      <c r="AH134" s="4">
        <v>1088</v>
      </c>
      <c r="AI134" s="4">
        <v>1309</v>
      </c>
      <c r="AJ134" s="4">
        <v>1505</v>
      </c>
      <c r="AK134" s="4">
        <v>988.7917230321824</v>
      </c>
      <c r="AL134" s="8">
        <v>1.1789196444423495</v>
      </c>
      <c r="AM134" s="4">
        <v>964.77341221637107</v>
      </c>
      <c r="AN134" s="8">
        <v>1.1530266498052368</v>
      </c>
      <c r="AO134" s="4">
        <v>940.75510140055962</v>
      </c>
      <c r="AP134" s="8">
        <v>1.1271336551681239</v>
      </c>
    </row>
    <row r="135" spans="1:42" x14ac:dyDescent="0.25">
      <c r="A135" s="2" t="s">
        <v>393</v>
      </c>
      <c r="B135" t="s">
        <v>390</v>
      </c>
      <c r="C135" t="s">
        <v>14</v>
      </c>
      <c r="D135" t="s">
        <v>389</v>
      </c>
      <c r="E135" s="3" t="s">
        <v>77</v>
      </c>
      <c r="F135" t="s">
        <v>394</v>
      </c>
      <c r="G135">
        <v>226</v>
      </c>
      <c r="H135">
        <v>0</v>
      </c>
      <c r="I135">
        <v>63</v>
      </c>
      <c r="J135">
        <v>92</v>
      </c>
      <c r="K135">
        <v>55</v>
      </c>
      <c r="L135">
        <v>13</v>
      </c>
      <c r="M135">
        <v>3</v>
      </c>
      <c r="N135" s="2">
        <v>282.91666666666669</v>
      </c>
      <c r="O135" s="2">
        <v>421.48632652654868</v>
      </c>
      <c r="P135" s="2">
        <v>90.08</v>
      </c>
      <c r="Q135" s="4">
        <v>794.48299319321541</v>
      </c>
      <c r="R135" s="5">
        <v>5.2999999999999999E-2</v>
      </c>
      <c r="S135" s="6">
        <v>836.59059183245574</v>
      </c>
      <c r="T135" s="4">
        <v>104.27314814814815</v>
      </c>
      <c r="U135" s="7">
        <v>940.8637399806039</v>
      </c>
      <c r="V135" s="8">
        <v>1.0894703941406674</v>
      </c>
      <c r="W135" s="7">
        <v>648.07877084184963</v>
      </c>
      <c r="X135" s="7">
        <v>657.76604693814045</v>
      </c>
      <c r="Y135" s="7">
        <v>747.85771463364415</v>
      </c>
      <c r="Z135" s="7">
        <v>1053.9756392764311</v>
      </c>
      <c r="AA135" s="7">
        <v>1268.0644410044563</v>
      </c>
      <c r="AB135" s="7">
        <v>1457.9350524917545</v>
      </c>
      <c r="AC135" s="7">
        <v>949.95707964601775</v>
      </c>
      <c r="AD135" s="7">
        <v>1036.3168141592921</v>
      </c>
      <c r="AE135" s="4">
        <v>669</v>
      </c>
      <c r="AF135" s="4">
        <v>679</v>
      </c>
      <c r="AG135" s="4">
        <v>772</v>
      </c>
      <c r="AH135" s="4">
        <v>1088</v>
      </c>
      <c r="AI135" s="4">
        <v>1309</v>
      </c>
      <c r="AJ135" s="4">
        <v>1505</v>
      </c>
      <c r="AK135" s="4">
        <v>915.40237980533482</v>
      </c>
      <c r="AL135" s="8">
        <v>1.1807302716947894</v>
      </c>
      <c r="AM135" s="4">
        <v>889.00237201146399</v>
      </c>
      <c r="AN135" s="8">
        <v>1.1501604604943938</v>
      </c>
      <c r="AO135" s="4">
        <v>862.60236421759316</v>
      </c>
      <c r="AP135" s="8">
        <v>1.1195906492939982</v>
      </c>
    </row>
    <row r="136" spans="1:42" x14ac:dyDescent="0.25">
      <c r="A136" s="2" t="s">
        <v>397</v>
      </c>
      <c r="B136" t="s">
        <v>396</v>
      </c>
      <c r="C136" t="s">
        <v>149</v>
      </c>
      <c r="D136" t="s">
        <v>395</v>
      </c>
      <c r="E136" s="3" t="s">
        <v>77</v>
      </c>
      <c r="F136" t="s">
        <v>398</v>
      </c>
      <c r="G136">
        <v>91</v>
      </c>
      <c r="H136">
        <v>0</v>
      </c>
      <c r="I136">
        <v>35</v>
      </c>
      <c r="J136">
        <v>39</v>
      </c>
      <c r="K136">
        <v>15</v>
      </c>
      <c r="L136">
        <v>2</v>
      </c>
      <c r="M136">
        <v>0</v>
      </c>
      <c r="N136" s="2">
        <v>224.08424908424908</v>
      </c>
      <c r="O136" s="2">
        <v>314.34871460439552</v>
      </c>
      <c r="P136" s="2">
        <v>149.28</v>
      </c>
      <c r="Q136" s="4">
        <v>687.71296368864455</v>
      </c>
      <c r="R136" s="5">
        <v>5.2999999999999999E-2</v>
      </c>
      <c r="S136" s="6">
        <v>724.16175076414265</v>
      </c>
      <c r="T136" s="4">
        <v>137.58139534883722</v>
      </c>
      <c r="U136" s="7">
        <v>861.74314611297984</v>
      </c>
      <c r="V136" s="8">
        <v>1.1531981337962849</v>
      </c>
      <c r="W136" s="7">
        <v>506.83122607193769</v>
      </c>
      <c r="X136" s="7">
        <v>568.8526380577963</v>
      </c>
      <c r="Y136" s="7">
        <v>748.13328207941856</v>
      </c>
      <c r="Z136" s="7">
        <v>951.64104015801695</v>
      </c>
      <c r="AA136" s="7">
        <v>1268.5316920232628</v>
      </c>
      <c r="AB136" s="7">
        <v>1458.4722662299546</v>
      </c>
      <c r="AC136" s="7">
        <v>821.99010989011003</v>
      </c>
      <c r="AD136" s="7">
        <v>896.71648351648355</v>
      </c>
      <c r="AE136" s="4">
        <v>523</v>
      </c>
      <c r="AF136" s="4">
        <v>587</v>
      </c>
      <c r="AG136" s="4">
        <v>772</v>
      </c>
      <c r="AH136" s="4">
        <v>982</v>
      </c>
      <c r="AI136" s="4">
        <v>1309</v>
      </c>
      <c r="AJ136" s="4">
        <v>1505</v>
      </c>
      <c r="AK136" s="4">
        <v>744.22485629351434</v>
      </c>
      <c r="AL136" s="8">
        <v>1.1800468948905749</v>
      </c>
      <c r="AM136" s="4">
        <v>737.5371544503904</v>
      </c>
      <c r="AN136" s="8">
        <v>1.1710973078591449</v>
      </c>
      <c r="AO136" s="4">
        <v>730.84945260726647</v>
      </c>
      <c r="AP136" s="8">
        <v>1.1621477208277147</v>
      </c>
    </row>
    <row r="137" spans="1:42" x14ac:dyDescent="0.25">
      <c r="A137" s="2" t="s">
        <v>401</v>
      </c>
      <c r="B137" t="s">
        <v>400</v>
      </c>
      <c r="C137" t="s">
        <v>14</v>
      </c>
      <c r="D137" t="s">
        <v>399</v>
      </c>
      <c r="E137" s="3" t="s">
        <v>77</v>
      </c>
      <c r="F137" t="s">
        <v>402</v>
      </c>
      <c r="G137">
        <v>122</v>
      </c>
      <c r="H137">
        <v>0</v>
      </c>
      <c r="I137">
        <v>8</v>
      </c>
      <c r="J137">
        <v>57</v>
      </c>
      <c r="K137">
        <v>51</v>
      </c>
      <c r="L137">
        <v>6</v>
      </c>
      <c r="M137">
        <v>0</v>
      </c>
      <c r="N137" s="2">
        <v>278.01571038251365</v>
      </c>
      <c r="O137" s="2">
        <v>228.68313225136609</v>
      </c>
      <c r="P137" s="2">
        <v>256.29000000000002</v>
      </c>
      <c r="Q137" s="4">
        <v>762.98884263387981</v>
      </c>
      <c r="R137" s="5">
        <v>5.2999999999999999E-2</v>
      </c>
      <c r="S137" s="6">
        <v>803.42725129347536</v>
      </c>
      <c r="T137" s="4">
        <v>221.45689655172413</v>
      </c>
      <c r="U137" s="7">
        <v>1024.8841478451995</v>
      </c>
      <c r="V137" s="8">
        <v>1.1462767330135162</v>
      </c>
      <c r="W137" s="7">
        <v>530.16770762838621</v>
      </c>
      <c r="X137" s="7">
        <v>533.76206496823966</v>
      </c>
      <c r="Y137" s="7">
        <v>700.89968127142583</v>
      </c>
      <c r="Z137" s="7">
        <v>943.51880171153482</v>
      </c>
      <c r="AA137" s="7">
        <v>946.21456971642499</v>
      </c>
      <c r="AB137" s="7">
        <v>1088.1916846406368</v>
      </c>
      <c r="AC137" s="7">
        <v>983.50819672131149</v>
      </c>
      <c r="AD137" s="7">
        <v>1072.9180327868851</v>
      </c>
      <c r="AE137" s="4">
        <v>590</v>
      </c>
      <c r="AF137" s="4">
        <v>594</v>
      </c>
      <c r="AG137" s="4">
        <v>780</v>
      </c>
      <c r="AH137" s="4">
        <v>1050</v>
      </c>
      <c r="AI137" s="4">
        <v>1053</v>
      </c>
      <c r="AJ137" s="4">
        <v>1211</v>
      </c>
      <c r="AK137" s="4">
        <v>835.51032665844764</v>
      </c>
      <c r="AL137" s="8">
        <v>1.1821598939461035</v>
      </c>
      <c r="AM137" s="4">
        <v>824.91408158377783</v>
      </c>
      <c r="AN137" s="8">
        <v>1.1703085747390103</v>
      </c>
      <c r="AO137" s="4">
        <v>814.02349636814517</v>
      </c>
      <c r="AP137" s="8">
        <v>1.1581280522206092</v>
      </c>
    </row>
    <row r="138" spans="1:42" x14ac:dyDescent="0.25">
      <c r="A138" s="2" t="s">
        <v>403</v>
      </c>
      <c r="B138" t="s">
        <v>400</v>
      </c>
      <c r="C138" t="s">
        <v>14</v>
      </c>
      <c r="D138" t="s">
        <v>399</v>
      </c>
      <c r="E138" s="3" t="s">
        <v>77</v>
      </c>
      <c r="F138" t="s">
        <v>404</v>
      </c>
      <c r="G138">
        <v>100</v>
      </c>
      <c r="H138">
        <v>0</v>
      </c>
      <c r="I138">
        <v>19</v>
      </c>
      <c r="J138">
        <v>47</v>
      </c>
      <c r="K138">
        <v>32</v>
      </c>
      <c r="L138">
        <v>1</v>
      </c>
      <c r="M138">
        <v>1</v>
      </c>
      <c r="N138" s="2">
        <v>267.9641666666667</v>
      </c>
      <c r="O138" s="2">
        <v>312.60946174999992</v>
      </c>
      <c r="P138" s="2">
        <v>164.89</v>
      </c>
      <c r="Q138" s="4">
        <v>745.46362841666667</v>
      </c>
      <c r="R138" s="5">
        <v>5.2999999999999999E-2</v>
      </c>
      <c r="S138" s="6">
        <v>784.97320072274999</v>
      </c>
      <c r="T138" s="4">
        <v>157.96739130434781</v>
      </c>
      <c r="U138" s="7">
        <v>942.94059202709786</v>
      </c>
      <c r="V138" s="8">
        <v>1.1250931774574606</v>
      </c>
      <c r="W138" s="7">
        <v>552.60015323520167</v>
      </c>
      <c r="X138" s="7">
        <v>556.34659495205051</v>
      </c>
      <c r="Y138" s="7">
        <v>730.55613478552084</v>
      </c>
      <c r="Z138" s="7">
        <v>983.4409506728166</v>
      </c>
      <c r="AA138" s="7">
        <v>986.2507819604532</v>
      </c>
      <c r="AB138" s="7">
        <v>1134.2352297759817</v>
      </c>
      <c r="AC138" s="7">
        <v>921.91000000000008</v>
      </c>
      <c r="AD138" s="7">
        <v>1005.72</v>
      </c>
      <c r="AE138" s="4">
        <v>590</v>
      </c>
      <c r="AF138" s="4">
        <v>594</v>
      </c>
      <c r="AG138" s="4">
        <v>780</v>
      </c>
      <c r="AH138" s="4">
        <v>1050</v>
      </c>
      <c r="AI138" s="4">
        <v>1053</v>
      </c>
      <c r="AJ138" s="4">
        <v>1211</v>
      </c>
      <c r="AK138" s="4">
        <v>833.08777013698705</v>
      </c>
      <c r="AL138" s="8">
        <v>1.1825022806840888</v>
      </c>
      <c r="AM138" s="4">
        <v>817.04958033224136</v>
      </c>
      <c r="AN138" s="8">
        <v>1.1633659129418794</v>
      </c>
      <c r="AO138" s="4">
        <v>801.01139052749568</v>
      </c>
      <c r="AP138" s="8">
        <v>1.14422954519967</v>
      </c>
    </row>
    <row r="139" spans="1:42" x14ac:dyDescent="0.25">
      <c r="A139" s="2" t="s">
        <v>405</v>
      </c>
      <c r="B139" t="s">
        <v>400</v>
      </c>
      <c r="C139" t="s">
        <v>14</v>
      </c>
      <c r="D139" t="s">
        <v>399</v>
      </c>
      <c r="E139" s="3" t="s">
        <v>77</v>
      </c>
      <c r="F139" t="s">
        <v>404</v>
      </c>
      <c r="G139">
        <v>139</v>
      </c>
      <c r="H139">
        <v>3</v>
      </c>
      <c r="I139">
        <v>54</v>
      </c>
      <c r="J139">
        <v>71</v>
      </c>
      <c r="K139">
        <v>11</v>
      </c>
      <c r="L139">
        <v>0</v>
      </c>
      <c r="M139">
        <v>0</v>
      </c>
      <c r="N139" s="2">
        <v>258.00179856115108</v>
      </c>
      <c r="O139" s="2">
        <v>258.03051929976016</v>
      </c>
      <c r="P139" s="2">
        <v>216.34</v>
      </c>
      <c r="Q139" s="4">
        <v>732.37231786091127</v>
      </c>
      <c r="R139" s="5">
        <v>5.2999999999999999E-2</v>
      </c>
      <c r="S139" s="6">
        <v>771.18805070753956</v>
      </c>
      <c r="T139" s="4">
        <v>145.864</v>
      </c>
      <c r="U139" s="7">
        <v>917.05205070753959</v>
      </c>
      <c r="V139" s="8">
        <v>1.2648868286928237</v>
      </c>
      <c r="W139" s="7">
        <v>627.58128957812676</v>
      </c>
      <c r="X139" s="7">
        <v>631.83607798204628</v>
      </c>
      <c r="Y139" s="7">
        <v>829.68373876430326</v>
      </c>
      <c r="Z139" s="7">
        <v>1116.8819560288698</v>
      </c>
      <c r="AA139" s="7">
        <v>1120.0730473318094</v>
      </c>
      <c r="AB139" s="7">
        <v>1288.1371892866298</v>
      </c>
      <c r="AC139" s="7">
        <v>797.50791366906481</v>
      </c>
      <c r="AD139" s="7">
        <v>870.00863309352519</v>
      </c>
      <c r="AE139" s="4">
        <v>590</v>
      </c>
      <c r="AF139" s="4">
        <v>594</v>
      </c>
      <c r="AG139" s="4">
        <v>780</v>
      </c>
      <c r="AH139" s="4">
        <v>1050</v>
      </c>
      <c r="AI139" s="4">
        <v>1053</v>
      </c>
      <c r="AJ139" s="4">
        <v>1211</v>
      </c>
      <c r="AK139" s="4">
        <v>728.18234382142464</v>
      </c>
      <c r="AL139" s="8">
        <v>1.2055692009126977</v>
      </c>
      <c r="AM139" s="4">
        <v>742.63226133515934</v>
      </c>
      <c r="AN139" s="8">
        <v>1.2254999238468203</v>
      </c>
      <c r="AO139" s="4">
        <v>757.08217884889393</v>
      </c>
      <c r="AP139" s="8">
        <v>1.2454306467809426</v>
      </c>
    </row>
    <row r="140" spans="1:42" x14ac:dyDescent="0.25">
      <c r="A140" s="2" t="s">
        <v>406</v>
      </c>
      <c r="B140" t="s">
        <v>400</v>
      </c>
      <c r="C140" t="s">
        <v>14</v>
      </c>
      <c r="D140" t="s">
        <v>399</v>
      </c>
      <c r="E140" s="3" t="s">
        <v>77</v>
      </c>
      <c r="F140" t="s">
        <v>407</v>
      </c>
      <c r="G140">
        <v>90</v>
      </c>
      <c r="H140">
        <v>0</v>
      </c>
      <c r="I140">
        <v>26</v>
      </c>
      <c r="J140">
        <v>44</v>
      </c>
      <c r="K140">
        <v>19</v>
      </c>
      <c r="L140">
        <v>1</v>
      </c>
      <c r="M140">
        <v>0</v>
      </c>
      <c r="N140" s="2">
        <v>261.44074074074075</v>
      </c>
      <c r="O140" s="2">
        <v>310.78974787037038</v>
      </c>
      <c r="P140" s="2">
        <v>144.41999999999999</v>
      </c>
      <c r="Q140" s="4">
        <v>716.65048861111109</v>
      </c>
      <c r="R140" s="5">
        <v>5.2999999999999999E-2</v>
      </c>
      <c r="S140" s="6">
        <v>754.63296450749988</v>
      </c>
      <c r="T140" s="4">
        <v>200.15909090909091</v>
      </c>
      <c r="U140" s="7">
        <v>954.79205541659076</v>
      </c>
      <c r="V140" s="8">
        <v>1.2215518293505412</v>
      </c>
      <c r="W140" s="7">
        <v>558.04177655702017</v>
      </c>
      <c r="X140" s="7">
        <v>566.73100837192192</v>
      </c>
      <c r="Y140" s="7">
        <v>745.34299567823462</v>
      </c>
      <c r="Z140" s="7">
        <v>1007.950890528597</v>
      </c>
      <c r="AA140" s="7">
        <v>1235.8018581193526</v>
      </c>
      <c r="AB140" s="7">
        <v>1421.1721368372555</v>
      </c>
      <c r="AC140" s="7">
        <v>859.7844444444446</v>
      </c>
      <c r="AD140" s="7">
        <v>937.94666666666672</v>
      </c>
      <c r="AE140" s="4">
        <v>578</v>
      </c>
      <c r="AF140" s="4">
        <v>587</v>
      </c>
      <c r="AG140" s="4">
        <v>772</v>
      </c>
      <c r="AH140" s="4">
        <v>1044</v>
      </c>
      <c r="AI140" s="4">
        <v>1280</v>
      </c>
      <c r="AJ140" s="4">
        <v>1472</v>
      </c>
      <c r="AK140" s="4">
        <v>734.53611735090169</v>
      </c>
      <c r="AL140" s="8">
        <v>1.1958401151934628</v>
      </c>
      <c r="AM140" s="4">
        <v>741.23506640310109</v>
      </c>
      <c r="AN140" s="8">
        <v>1.2044106865791555</v>
      </c>
      <c r="AO140" s="4">
        <v>747.93401545530048</v>
      </c>
      <c r="AP140" s="8">
        <v>1.2129812579648482</v>
      </c>
    </row>
    <row r="141" spans="1:42" x14ac:dyDescent="0.25">
      <c r="A141" s="2" t="s">
        <v>410</v>
      </c>
      <c r="B141" t="s">
        <v>409</v>
      </c>
      <c r="C141" t="s">
        <v>149</v>
      </c>
      <c r="D141" t="s">
        <v>408</v>
      </c>
      <c r="E141" s="3" t="s">
        <v>77</v>
      </c>
      <c r="F141" t="s">
        <v>411</v>
      </c>
      <c r="G141">
        <v>61</v>
      </c>
      <c r="H141">
        <v>1</v>
      </c>
      <c r="I141">
        <v>9</v>
      </c>
      <c r="J141">
        <v>29</v>
      </c>
      <c r="K141">
        <v>20</v>
      </c>
      <c r="L141">
        <v>2</v>
      </c>
      <c r="M141">
        <v>0</v>
      </c>
      <c r="N141" s="2">
        <v>256.02822580645164</v>
      </c>
      <c r="O141" s="2">
        <v>328.10382379781424</v>
      </c>
      <c r="P141" s="2">
        <v>206.07</v>
      </c>
      <c r="Q141" s="4">
        <v>790.20204960426577</v>
      </c>
      <c r="R141" s="5">
        <v>5.2999999999999999E-2</v>
      </c>
      <c r="S141" s="6">
        <v>832.08275823329177</v>
      </c>
      <c r="T141" s="4">
        <v>105.31147540983606</v>
      </c>
      <c r="U141" s="7">
        <v>937.39423364312779</v>
      </c>
      <c r="V141" s="8">
        <v>1.1333752527596683</v>
      </c>
      <c r="W141" s="7">
        <v>526.16221826521655</v>
      </c>
      <c r="X141" s="7">
        <v>590.54918187702128</v>
      </c>
      <c r="Y141" s="7">
        <v>776.66774856739426</v>
      </c>
      <c r="Z141" s="7">
        <v>987.93747291862849</v>
      </c>
      <c r="AA141" s="7">
        <v>1316.914615122693</v>
      </c>
      <c r="AB141" s="7">
        <v>1514.0996911838452</v>
      </c>
      <c r="AC141" s="7">
        <v>909.79016393442635</v>
      </c>
      <c r="AD141" s="7">
        <v>992.49836065573777</v>
      </c>
      <c r="AE141" s="4">
        <v>523</v>
      </c>
      <c r="AF141" s="4">
        <v>587</v>
      </c>
      <c r="AG141" s="4">
        <v>772</v>
      </c>
      <c r="AH141" s="4">
        <v>982</v>
      </c>
      <c r="AI141" s="4">
        <v>1309</v>
      </c>
      <c r="AJ141" s="4">
        <v>1505</v>
      </c>
      <c r="AK141" s="4">
        <v>870.65211550431707</v>
      </c>
      <c r="AL141" s="8">
        <v>1.1800083058305584</v>
      </c>
      <c r="AM141" s="4">
        <v>857.79566308064193</v>
      </c>
      <c r="AN141" s="8">
        <v>1.1644639548069284</v>
      </c>
      <c r="AO141" s="4">
        <v>844.93921065696691</v>
      </c>
      <c r="AP141" s="8">
        <v>1.1489196037832985</v>
      </c>
    </row>
    <row r="142" spans="1:42" x14ac:dyDescent="0.25">
      <c r="A142" s="2" t="s">
        <v>414</v>
      </c>
      <c r="B142" t="s">
        <v>413</v>
      </c>
      <c r="C142" t="s">
        <v>14</v>
      </c>
      <c r="D142" t="s">
        <v>412</v>
      </c>
      <c r="E142" s="3" t="s">
        <v>77</v>
      </c>
      <c r="F142" t="s">
        <v>415</v>
      </c>
      <c r="G142">
        <v>217</v>
      </c>
      <c r="H142">
        <v>1</v>
      </c>
      <c r="I142">
        <v>42</v>
      </c>
      <c r="J142">
        <v>70</v>
      </c>
      <c r="K142">
        <v>52</v>
      </c>
      <c r="L142">
        <v>40</v>
      </c>
      <c r="M142">
        <v>12</v>
      </c>
      <c r="N142" s="2">
        <v>321.16705069124424</v>
      </c>
      <c r="O142" s="2">
        <v>447.18427507066059</v>
      </c>
      <c r="P142" s="2">
        <v>129.19999999999999</v>
      </c>
      <c r="Q142" s="4">
        <v>897.55132576190476</v>
      </c>
      <c r="R142" s="5">
        <v>5.2999999999999999E-2</v>
      </c>
      <c r="S142" s="6">
        <v>945.1215460272856</v>
      </c>
      <c r="T142" s="4">
        <v>191.73488372093024</v>
      </c>
      <c r="U142" s="7">
        <v>1136.8564297482158</v>
      </c>
      <c r="V142" s="8">
        <v>0.89422156464898805</v>
      </c>
      <c r="W142" s="7">
        <v>680.96164980040453</v>
      </c>
      <c r="X142" s="7">
        <v>685.42209728818011</v>
      </c>
      <c r="Y142" s="7">
        <v>845.99820684810084</v>
      </c>
      <c r="Z142" s="7">
        <v>1077.9414762124309</v>
      </c>
      <c r="AA142" s="7">
        <v>1121.8025431755573</v>
      </c>
      <c r="AB142" s="7">
        <v>1289.8127318817706</v>
      </c>
      <c r="AC142" s="7">
        <v>1398.4700460829495</v>
      </c>
      <c r="AD142" s="7">
        <v>1525.6036866359448</v>
      </c>
      <c r="AE142" s="4">
        <v>916</v>
      </c>
      <c r="AF142" s="4">
        <v>922</v>
      </c>
      <c r="AG142" s="4">
        <v>1138</v>
      </c>
      <c r="AH142" s="4">
        <v>1450</v>
      </c>
      <c r="AI142" s="4">
        <v>1509</v>
      </c>
      <c r="AJ142" s="4">
        <v>1735</v>
      </c>
      <c r="AK142" s="4">
        <v>1260.4416539245628</v>
      </c>
      <c r="AL142" s="8">
        <v>1.1422441230573872</v>
      </c>
      <c r="AM142" s="4">
        <v>1155.334951292137</v>
      </c>
      <c r="AN142" s="8">
        <v>1.0595699369212541</v>
      </c>
      <c r="AO142" s="4">
        <v>1050.2282486597112</v>
      </c>
      <c r="AP142" s="8">
        <v>0.97689575078512092</v>
      </c>
    </row>
    <row r="143" spans="1:42" x14ac:dyDescent="0.25">
      <c r="A143" s="2" t="s">
        <v>416</v>
      </c>
      <c r="B143" t="s">
        <v>413</v>
      </c>
      <c r="C143" t="s">
        <v>14</v>
      </c>
      <c r="D143" t="s">
        <v>412</v>
      </c>
      <c r="E143" s="3" t="s">
        <v>77</v>
      </c>
      <c r="F143" t="s">
        <v>417</v>
      </c>
      <c r="G143">
        <v>182</v>
      </c>
      <c r="H143">
        <v>0</v>
      </c>
      <c r="I143">
        <v>12</v>
      </c>
      <c r="J143">
        <v>63</v>
      </c>
      <c r="K143">
        <v>53</v>
      </c>
      <c r="L143">
        <v>37</v>
      </c>
      <c r="M143">
        <v>17</v>
      </c>
      <c r="N143" s="2">
        <v>333.49313186813185</v>
      </c>
      <c r="O143" s="2">
        <v>438.94154262820507</v>
      </c>
      <c r="P143" s="2">
        <v>157.06</v>
      </c>
      <c r="Q143" s="4">
        <v>929.49467449633698</v>
      </c>
      <c r="R143" s="5">
        <v>5.2999999999999999E-2</v>
      </c>
      <c r="S143" s="6">
        <v>978.75789224464279</v>
      </c>
      <c r="T143" s="4">
        <v>138.29166666666666</v>
      </c>
      <c r="U143" s="7">
        <v>1117.0495589113095</v>
      </c>
      <c r="V143" s="8">
        <v>0.8300250666372373</v>
      </c>
      <c r="W143" s="7">
        <v>666.17682060574543</v>
      </c>
      <c r="X143" s="7">
        <v>670.5404242341674</v>
      </c>
      <c r="Y143" s="7">
        <v>827.63015485735627</v>
      </c>
      <c r="Z143" s="7">
        <v>1054.5375435352958</v>
      </c>
      <c r="AA143" s="7">
        <v>1097.4463125481113</v>
      </c>
      <c r="AB143" s="7">
        <v>1261.8087158853368</v>
      </c>
      <c r="AC143" s="7">
        <v>1480.3824175824177</v>
      </c>
      <c r="AD143" s="7">
        <v>1614.9626373626372</v>
      </c>
      <c r="AE143" s="4">
        <v>916</v>
      </c>
      <c r="AF143" s="4">
        <v>922</v>
      </c>
      <c r="AG143" s="4">
        <v>1138</v>
      </c>
      <c r="AH143" s="4">
        <v>1450</v>
      </c>
      <c r="AI143" s="4">
        <v>1509</v>
      </c>
      <c r="AJ143" s="4">
        <v>1735</v>
      </c>
      <c r="AK143" s="4">
        <v>1387.1897217356757</v>
      </c>
      <c r="AL143" s="8">
        <v>1.1335108464628569</v>
      </c>
      <c r="AM143" s="4">
        <v>1251.8810174871126</v>
      </c>
      <c r="AN143" s="8">
        <v>1.0329695451709338</v>
      </c>
      <c r="AO143" s="4">
        <v>1114.0665964932059</v>
      </c>
      <c r="AP143" s="8">
        <v>0.93056636792916037</v>
      </c>
    </row>
    <row r="144" spans="1:42" x14ac:dyDescent="0.25">
      <c r="A144" s="2" t="s">
        <v>418</v>
      </c>
      <c r="B144" t="s">
        <v>413</v>
      </c>
      <c r="C144" t="s">
        <v>14</v>
      </c>
      <c r="D144" t="s">
        <v>412</v>
      </c>
      <c r="E144" s="3" t="s">
        <v>77</v>
      </c>
      <c r="F144" t="s">
        <v>419</v>
      </c>
      <c r="G144">
        <v>96</v>
      </c>
      <c r="H144">
        <v>0</v>
      </c>
      <c r="I144">
        <v>0</v>
      </c>
      <c r="J144">
        <v>26</v>
      </c>
      <c r="K144">
        <v>39</v>
      </c>
      <c r="L144">
        <v>25</v>
      </c>
      <c r="M144">
        <v>6</v>
      </c>
      <c r="N144" s="2">
        <v>339.70486111111114</v>
      </c>
      <c r="O144" s="2">
        <v>479.92772872569458</v>
      </c>
      <c r="P144" s="2">
        <v>156.15</v>
      </c>
      <c r="Q144" s="4">
        <v>975.78258983680564</v>
      </c>
      <c r="R144" s="5">
        <v>5.2999999999999999E-2</v>
      </c>
      <c r="S144" s="6">
        <v>1027.4990670981563</v>
      </c>
      <c r="T144" s="4">
        <v>144.36458333333334</v>
      </c>
      <c r="U144" s="7">
        <v>1171.8636504314895</v>
      </c>
      <c r="V144" s="8">
        <v>0.83783717084911336</v>
      </c>
      <c r="W144" s="7">
        <v>672.91382455403152</v>
      </c>
      <c r="X144" s="7">
        <v>677.32155702927628</v>
      </c>
      <c r="Y144" s="7">
        <v>835.99992613808718</v>
      </c>
      <c r="Z144" s="7">
        <v>1065.2020148508141</v>
      </c>
      <c r="AA144" s="7">
        <v>1108.544717524054</v>
      </c>
      <c r="AB144" s="7">
        <v>1274.5693074249396</v>
      </c>
      <c r="AC144" s="7">
        <v>1538.5447916666667</v>
      </c>
      <c r="AD144" s="7">
        <v>1678.4124999999999</v>
      </c>
      <c r="AE144" s="4">
        <v>916</v>
      </c>
      <c r="AF144" s="4">
        <v>922</v>
      </c>
      <c r="AG144" s="4">
        <v>1138</v>
      </c>
      <c r="AH144" s="4">
        <v>1450</v>
      </c>
      <c r="AI144" s="4">
        <v>1509</v>
      </c>
      <c r="AJ144" s="4">
        <v>1735</v>
      </c>
      <c r="AK144" s="4">
        <v>1440.5817255583654</v>
      </c>
      <c r="AL144" s="8">
        <v>1.1331752895489271</v>
      </c>
      <c r="AM144" s="4">
        <v>1301.2864104962021</v>
      </c>
      <c r="AN144" s="8">
        <v>1.0335845285920133</v>
      </c>
      <c r="AO144" s="4">
        <v>1161.9910954340385</v>
      </c>
      <c r="AP144" s="8">
        <v>0.93399376763509934</v>
      </c>
    </row>
    <row r="145" spans="1:42" x14ac:dyDescent="0.25">
      <c r="A145" s="2" t="s">
        <v>420</v>
      </c>
      <c r="B145" t="s">
        <v>413</v>
      </c>
      <c r="C145" t="s">
        <v>14</v>
      </c>
      <c r="D145" t="s">
        <v>412</v>
      </c>
      <c r="E145" s="3" t="s">
        <v>77</v>
      </c>
      <c r="F145" t="s">
        <v>421</v>
      </c>
      <c r="G145">
        <v>101</v>
      </c>
      <c r="H145">
        <v>0</v>
      </c>
      <c r="I145">
        <v>18</v>
      </c>
      <c r="J145">
        <v>61</v>
      </c>
      <c r="K145">
        <v>22</v>
      </c>
      <c r="L145">
        <v>0</v>
      </c>
      <c r="M145">
        <v>0</v>
      </c>
      <c r="N145" s="2">
        <v>186.24092409240924</v>
      </c>
      <c r="O145" s="2">
        <v>215.18935933333336</v>
      </c>
      <c r="P145" s="2">
        <v>261.64999999999998</v>
      </c>
      <c r="Q145" s="4">
        <v>663.08028342574255</v>
      </c>
      <c r="R145" s="5">
        <v>5.2999999999999999E-2</v>
      </c>
      <c r="S145" s="6">
        <v>698.22353844730685</v>
      </c>
      <c r="T145" s="4">
        <v>189.8762886597938</v>
      </c>
      <c r="U145" s="7">
        <v>888.09982710710062</v>
      </c>
      <c r="V145" s="8">
        <v>0.76070765590020828</v>
      </c>
      <c r="W145" s="7">
        <v>547.8301888070207</v>
      </c>
      <c r="X145" s="7">
        <v>551.41859615728504</v>
      </c>
      <c r="Y145" s="7">
        <v>680.60126076680081</v>
      </c>
      <c r="Z145" s="7">
        <v>867.19844298054591</v>
      </c>
      <c r="AA145" s="7">
        <v>902.48444859147844</v>
      </c>
      <c r="AB145" s="7">
        <v>1037.6477921181015</v>
      </c>
      <c r="AC145" s="7">
        <v>1284.2118811881189</v>
      </c>
      <c r="AD145" s="7">
        <v>1400.9584158415842</v>
      </c>
      <c r="AE145" s="4">
        <v>916</v>
      </c>
      <c r="AF145" s="4">
        <v>922</v>
      </c>
      <c r="AG145" s="4">
        <v>1138</v>
      </c>
      <c r="AH145" s="4">
        <v>1450</v>
      </c>
      <c r="AI145" s="4">
        <v>1509</v>
      </c>
      <c r="AJ145" s="4">
        <v>1735</v>
      </c>
      <c r="AK145" s="4">
        <v>1097.3290512236479</v>
      </c>
      <c r="AL145" s="8">
        <v>1.1025640664232204</v>
      </c>
      <c r="AM145" s="4">
        <v>964.29388029820086</v>
      </c>
      <c r="AN145" s="8">
        <v>0.98861192958221644</v>
      </c>
      <c r="AO145" s="4">
        <v>831.25870937275386</v>
      </c>
      <c r="AP145" s="8">
        <v>0.87465979274121231</v>
      </c>
    </row>
    <row r="146" spans="1:42" x14ac:dyDescent="0.25">
      <c r="A146" s="2" t="s">
        <v>422</v>
      </c>
      <c r="B146" t="s">
        <v>413</v>
      </c>
      <c r="C146" t="s">
        <v>14</v>
      </c>
      <c r="D146" t="s">
        <v>412</v>
      </c>
      <c r="E146" s="3" t="s">
        <v>77</v>
      </c>
      <c r="F146" t="s">
        <v>423</v>
      </c>
      <c r="G146">
        <v>133</v>
      </c>
      <c r="H146">
        <v>0</v>
      </c>
      <c r="I146">
        <v>17</v>
      </c>
      <c r="J146">
        <v>50</v>
      </c>
      <c r="K146">
        <v>63</v>
      </c>
      <c r="L146">
        <v>3</v>
      </c>
      <c r="M146">
        <v>0</v>
      </c>
      <c r="N146" s="2">
        <v>197.89536340852132</v>
      </c>
      <c r="O146" s="2">
        <v>205.99660333333333</v>
      </c>
      <c r="P146" s="2">
        <v>284.05</v>
      </c>
      <c r="Q146" s="4">
        <v>687.94196674185469</v>
      </c>
      <c r="R146" s="5">
        <v>5.2999999999999999E-2</v>
      </c>
      <c r="S146" s="6">
        <v>724.40289097917298</v>
      </c>
      <c r="T146" s="4">
        <v>202.08</v>
      </c>
      <c r="U146" s="7">
        <v>926.48289097917302</v>
      </c>
      <c r="V146" s="8">
        <v>0.73150188779069292</v>
      </c>
      <c r="W146" s="7">
        <v>523.90639059554803</v>
      </c>
      <c r="X146" s="7">
        <v>527.33809184399058</v>
      </c>
      <c r="Y146" s="7">
        <v>650.87933678791887</v>
      </c>
      <c r="Z146" s="7">
        <v>829.32780170692649</v>
      </c>
      <c r="AA146" s="7">
        <v>863.07286398327733</v>
      </c>
      <c r="AB146" s="7">
        <v>992.33361100794309</v>
      </c>
      <c r="AC146" s="7">
        <v>1393.2037593984962</v>
      </c>
      <c r="AD146" s="7">
        <v>1519.8586466165414</v>
      </c>
      <c r="AE146" s="4">
        <v>916</v>
      </c>
      <c r="AF146" s="4">
        <v>922</v>
      </c>
      <c r="AG146" s="4">
        <v>1138</v>
      </c>
      <c r="AH146" s="4">
        <v>1450</v>
      </c>
      <c r="AI146" s="4">
        <v>1509</v>
      </c>
      <c r="AJ146" s="4">
        <v>1735</v>
      </c>
      <c r="AK146" s="4">
        <v>1191.217255519952</v>
      </c>
      <c r="AL146" s="8">
        <v>1.1000738195923658</v>
      </c>
      <c r="AM146" s="4">
        <v>1034.3048640776733</v>
      </c>
      <c r="AN146" s="8">
        <v>0.9761840946170135</v>
      </c>
      <c r="AO146" s="4">
        <v>877.3924726353946</v>
      </c>
      <c r="AP146" s="8">
        <v>0.85229436964166128</v>
      </c>
    </row>
    <row r="147" spans="1:42" x14ac:dyDescent="0.25">
      <c r="A147" s="2" t="s">
        <v>424</v>
      </c>
      <c r="B147" t="s">
        <v>413</v>
      </c>
      <c r="C147" t="s">
        <v>14</v>
      </c>
      <c r="D147" t="s">
        <v>412</v>
      </c>
      <c r="E147" s="3" t="s">
        <v>77</v>
      </c>
      <c r="F147" t="s">
        <v>425</v>
      </c>
      <c r="G147">
        <v>36</v>
      </c>
      <c r="H147">
        <v>0</v>
      </c>
      <c r="I147">
        <v>6</v>
      </c>
      <c r="J147">
        <v>25</v>
      </c>
      <c r="K147">
        <v>5</v>
      </c>
      <c r="L147">
        <v>0</v>
      </c>
      <c r="M147">
        <v>0</v>
      </c>
      <c r="N147" s="2">
        <v>189.14814814814815</v>
      </c>
      <c r="O147" s="2">
        <v>231.64516833333332</v>
      </c>
      <c r="P147" s="2">
        <v>352</v>
      </c>
      <c r="Q147" s="4">
        <v>772.7933164814815</v>
      </c>
      <c r="R147" s="5">
        <v>5.2999999999999999E-2</v>
      </c>
      <c r="S147" s="6">
        <v>813.751362255</v>
      </c>
      <c r="T147" s="4">
        <v>186.2</v>
      </c>
      <c r="U147" s="7">
        <v>999.95136225500005</v>
      </c>
      <c r="V147" s="8">
        <v>0.87306579940774165</v>
      </c>
      <c r="W147" s="7">
        <v>650.81162499323034</v>
      </c>
      <c r="X147" s="7">
        <v>655.0745832355442</v>
      </c>
      <c r="Y147" s="7">
        <v>808.54107995883862</v>
      </c>
      <c r="Z147" s="7">
        <v>1030.2149085591529</v>
      </c>
      <c r="AA147" s="7">
        <v>1072.1339979419047</v>
      </c>
      <c r="AB147" s="7">
        <v>1232.7054250690553</v>
      </c>
      <c r="AC147" s="7">
        <v>1259.8666666666668</v>
      </c>
      <c r="AD147" s="7">
        <v>1374.3999999999999</v>
      </c>
      <c r="AE147" s="4">
        <v>916</v>
      </c>
      <c r="AF147" s="4">
        <v>922</v>
      </c>
      <c r="AG147" s="4">
        <v>1138</v>
      </c>
      <c r="AH147" s="4">
        <v>1450</v>
      </c>
      <c r="AI147" s="4">
        <v>1509</v>
      </c>
      <c r="AJ147" s="4">
        <v>1735</v>
      </c>
      <c r="AK147" s="4">
        <v>1091.5260320694858</v>
      </c>
      <c r="AL147" s="8">
        <v>1.1155931595484452</v>
      </c>
      <c r="AM147" s="4">
        <v>996.04098932075613</v>
      </c>
      <c r="AN147" s="8">
        <v>1.0322243795000783</v>
      </c>
      <c r="AO147" s="4">
        <v>900.55594657202676</v>
      </c>
      <c r="AP147" s="8">
        <v>0.94885559945171138</v>
      </c>
    </row>
    <row r="148" spans="1:42" x14ac:dyDescent="0.25">
      <c r="A148" s="2" t="s">
        <v>426</v>
      </c>
      <c r="B148" t="s">
        <v>413</v>
      </c>
      <c r="C148" t="s">
        <v>14</v>
      </c>
      <c r="D148" t="s">
        <v>412</v>
      </c>
      <c r="E148" s="3" t="s">
        <v>77</v>
      </c>
      <c r="F148" t="s">
        <v>427</v>
      </c>
      <c r="G148">
        <v>34</v>
      </c>
      <c r="H148">
        <v>0</v>
      </c>
      <c r="I148">
        <v>12</v>
      </c>
      <c r="J148">
        <v>18</v>
      </c>
      <c r="K148">
        <v>4</v>
      </c>
      <c r="L148">
        <v>0</v>
      </c>
      <c r="M148">
        <v>0</v>
      </c>
      <c r="N148" s="2">
        <v>183.28676470588235</v>
      </c>
      <c r="O148" s="2">
        <v>218.93240133333327</v>
      </c>
      <c r="P148" s="2">
        <v>226.47</v>
      </c>
      <c r="Q148" s="4">
        <v>628.68916603921559</v>
      </c>
      <c r="R148" s="5">
        <v>5.2999999999999999E-2</v>
      </c>
      <c r="S148" s="6">
        <v>662.00969183929396</v>
      </c>
      <c r="T148" s="4">
        <v>187.06060606060606</v>
      </c>
      <c r="U148" s="7">
        <v>849.07029789989997</v>
      </c>
      <c r="V148" s="8">
        <v>0.77295678827772829</v>
      </c>
      <c r="W148" s="7">
        <v>552.04106893656888</v>
      </c>
      <c r="X148" s="7">
        <v>555.65705847108791</v>
      </c>
      <c r="Y148" s="7">
        <v>685.83268171377222</v>
      </c>
      <c r="Z148" s="7">
        <v>873.86413750876079</v>
      </c>
      <c r="AA148" s="7">
        <v>909.42136793153099</v>
      </c>
      <c r="AB148" s="7">
        <v>1045.6236403984137</v>
      </c>
      <c r="AC148" s="7">
        <v>1208.3176470588237</v>
      </c>
      <c r="AD148" s="7">
        <v>1318.164705882353</v>
      </c>
      <c r="AE148" s="4">
        <v>916</v>
      </c>
      <c r="AF148" s="4">
        <v>922</v>
      </c>
      <c r="AG148" s="4">
        <v>1138</v>
      </c>
      <c r="AH148" s="4">
        <v>1450</v>
      </c>
      <c r="AI148" s="4">
        <v>1509</v>
      </c>
      <c r="AJ148" s="4">
        <v>1735</v>
      </c>
      <c r="AK148" s="4">
        <v>1023.9501141064671</v>
      </c>
      <c r="AL148" s="8">
        <v>1.1024516570011913</v>
      </c>
      <c r="AM148" s="4">
        <v>903.30330668407612</v>
      </c>
      <c r="AN148" s="8">
        <v>0.9926200340933703</v>
      </c>
      <c r="AO148" s="4">
        <v>782.65649926168498</v>
      </c>
      <c r="AP148" s="8">
        <v>0.88278841118554918</v>
      </c>
    </row>
    <row r="149" spans="1:42" x14ac:dyDescent="0.25">
      <c r="A149" s="2" t="s">
        <v>428</v>
      </c>
      <c r="B149" t="s">
        <v>413</v>
      </c>
      <c r="C149" t="s">
        <v>14</v>
      </c>
      <c r="D149" t="s">
        <v>412</v>
      </c>
      <c r="E149" s="3" t="s">
        <v>77</v>
      </c>
      <c r="F149" t="s">
        <v>429</v>
      </c>
      <c r="G149">
        <v>48</v>
      </c>
      <c r="H149">
        <v>0</v>
      </c>
      <c r="I149">
        <v>24</v>
      </c>
      <c r="J149">
        <v>24</v>
      </c>
      <c r="K149">
        <v>0</v>
      </c>
      <c r="L149">
        <v>0</v>
      </c>
      <c r="M149">
        <v>0</v>
      </c>
      <c r="N149" s="2">
        <v>152.67013888888889</v>
      </c>
      <c r="O149" s="2">
        <v>358.2782913333333</v>
      </c>
      <c r="P149" s="2">
        <v>259.43</v>
      </c>
      <c r="Q149" s="4">
        <v>770.37843022222228</v>
      </c>
      <c r="R149" s="5">
        <v>5.2999999999999999E-2</v>
      </c>
      <c r="S149" s="6">
        <v>811.20848702399996</v>
      </c>
      <c r="T149" s="4">
        <v>105.27659574468085</v>
      </c>
      <c r="U149" s="7">
        <v>916.48508276868085</v>
      </c>
      <c r="V149" s="8">
        <v>0.88979134249386493</v>
      </c>
      <c r="W149" s="7">
        <v>721.42424671260574</v>
      </c>
      <c r="X149" s="7">
        <v>726.1497330447844</v>
      </c>
      <c r="Y149" s="7">
        <v>896.26724100321542</v>
      </c>
      <c r="Z149" s="7">
        <v>1141.9925302765048</v>
      </c>
      <c r="AA149" s="7">
        <v>1188.4598125429279</v>
      </c>
      <c r="AB149" s="7">
        <v>1366.4531310549901</v>
      </c>
      <c r="AC149" s="7">
        <v>1133</v>
      </c>
      <c r="AD149" s="7">
        <v>1236</v>
      </c>
      <c r="AE149" s="4">
        <v>916</v>
      </c>
      <c r="AF149" s="4">
        <v>922</v>
      </c>
      <c r="AG149" s="4">
        <v>1138</v>
      </c>
      <c r="AH149" s="4">
        <v>1450</v>
      </c>
      <c r="AI149" s="4">
        <v>1509</v>
      </c>
      <c r="AJ149" s="4">
        <v>1735</v>
      </c>
      <c r="AK149" s="4">
        <v>1043.1895568293498</v>
      </c>
      <c r="AL149" s="8">
        <v>1.1150156821107093</v>
      </c>
      <c r="AM149" s="4">
        <v>962.26592782748355</v>
      </c>
      <c r="AN149" s="8">
        <v>1.0364490520118099</v>
      </c>
      <c r="AO149" s="4">
        <v>886.73720742574187</v>
      </c>
      <c r="AP149" s="8">
        <v>0.9631201972528376</v>
      </c>
    </row>
    <row r="150" spans="1:42" x14ac:dyDescent="0.25">
      <c r="A150" s="2" t="s">
        <v>430</v>
      </c>
      <c r="B150" t="s">
        <v>413</v>
      </c>
      <c r="C150" t="s">
        <v>14</v>
      </c>
      <c r="D150" t="s">
        <v>412</v>
      </c>
      <c r="E150" s="3" t="s">
        <v>77</v>
      </c>
      <c r="F150" t="s">
        <v>431</v>
      </c>
      <c r="G150">
        <v>60</v>
      </c>
      <c r="H150">
        <v>0</v>
      </c>
      <c r="I150">
        <v>0</v>
      </c>
      <c r="J150">
        <v>60</v>
      </c>
      <c r="K150">
        <v>0</v>
      </c>
      <c r="L150">
        <v>0</v>
      </c>
      <c r="M150">
        <v>0</v>
      </c>
      <c r="N150" s="2">
        <v>190.10555555555558</v>
      </c>
      <c r="O150" s="2">
        <v>190.40382733333337</v>
      </c>
      <c r="P150" s="2">
        <v>288.7</v>
      </c>
      <c r="Q150" s="4">
        <v>669.20938288888897</v>
      </c>
      <c r="R150" s="5">
        <v>5.2999999999999999E-2</v>
      </c>
      <c r="S150" s="6">
        <v>704.67748018200007</v>
      </c>
      <c r="T150" s="4">
        <v>142.10169491525423</v>
      </c>
      <c r="U150" s="7">
        <v>846.77917509725432</v>
      </c>
      <c r="V150" s="8">
        <v>0.74409417846858905</v>
      </c>
      <c r="W150" s="7">
        <v>567.20964134157475</v>
      </c>
      <c r="X150" s="7">
        <v>570.92498833726199</v>
      </c>
      <c r="Y150" s="7">
        <v>704.67748018200007</v>
      </c>
      <c r="Z150" s="7">
        <v>897.87552395773298</v>
      </c>
      <c r="AA150" s="7">
        <v>934.40976941532347</v>
      </c>
      <c r="AB150" s="7">
        <v>1074.3545062528735</v>
      </c>
      <c r="AC150" s="7">
        <v>1251.8000000000002</v>
      </c>
      <c r="AD150" s="7">
        <v>1365.6</v>
      </c>
      <c r="AE150" s="4">
        <v>916</v>
      </c>
      <c r="AF150" s="4">
        <v>922</v>
      </c>
      <c r="AG150" s="4">
        <v>1138</v>
      </c>
      <c r="AH150" s="4">
        <v>1450</v>
      </c>
      <c r="AI150" s="4">
        <v>1509</v>
      </c>
      <c r="AJ150" s="4">
        <v>1735</v>
      </c>
      <c r="AK150" s="4">
        <v>1116.7588360969712</v>
      </c>
      <c r="AL150" s="8">
        <v>1.1062043330511648</v>
      </c>
      <c r="AM150" s="4">
        <v>979.39838412531435</v>
      </c>
      <c r="AN150" s="8">
        <v>0.98550094819030631</v>
      </c>
      <c r="AO150" s="4">
        <v>842.03793215365704</v>
      </c>
      <c r="AP150" s="8">
        <v>0.86479756332944757</v>
      </c>
    </row>
    <row r="151" spans="1:42" x14ac:dyDescent="0.25">
      <c r="A151" s="2" t="s">
        <v>432</v>
      </c>
      <c r="B151" t="s">
        <v>413</v>
      </c>
      <c r="C151" t="s">
        <v>14</v>
      </c>
      <c r="D151" t="s">
        <v>412</v>
      </c>
      <c r="E151" s="3" t="s">
        <v>77</v>
      </c>
      <c r="F151" t="s">
        <v>433</v>
      </c>
      <c r="G151">
        <v>28</v>
      </c>
      <c r="H151">
        <v>0</v>
      </c>
      <c r="I151">
        <v>12</v>
      </c>
      <c r="J151">
        <v>12</v>
      </c>
      <c r="K151">
        <v>4</v>
      </c>
      <c r="L151">
        <v>0</v>
      </c>
      <c r="M151">
        <v>0</v>
      </c>
      <c r="N151" s="2">
        <v>186.55952380952382</v>
      </c>
      <c r="O151" s="2">
        <v>228.49364333333332</v>
      </c>
      <c r="P151" s="2">
        <v>244.7</v>
      </c>
      <c r="Q151" s="4">
        <v>659.75316714285714</v>
      </c>
      <c r="R151" s="5">
        <v>5.2999999999999999E-2</v>
      </c>
      <c r="S151" s="6">
        <v>694.72008500142852</v>
      </c>
      <c r="T151" s="4">
        <v>149.18518518518519</v>
      </c>
      <c r="U151" s="7">
        <v>843.90527018661373</v>
      </c>
      <c r="V151" s="8">
        <v>0.77422501851982917</v>
      </c>
      <c r="W151" s="7">
        <v>583.81981455165919</v>
      </c>
      <c r="X151" s="7">
        <v>587.64396180854783</v>
      </c>
      <c r="Y151" s="7">
        <v>725.31326305653727</v>
      </c>
      <c r="Z151" s="7">
        <v>924.16892041474432</v>
      </c>
      <c r="AA151" s="7">
        <v>961.7730351074822</v>
      </c>
      <c r="AB151" s="7">
        <v>1105.8159151169527</v>
      </c>
      <c r="AC151" s="7">
        <v>1199</v>
      </c>
      <c r="AD151" s="7">
        <v>1308</v>
      </c>
      <c r="AE151" s="4">
        <v>916</v>
      </c>
      <c r="AF151" s="4">
        <v>922</v>
      </c>
      <c r="AG151" s="4">
        <v>1138</v>
      </c>
      <c r="AH151" s="4">
        <v>1450</v>
      </c>
      <c r="AI151" s="4">
        <v>1509</v>
      </c>
      <c r="AJ151" s="4">
        <v>1735</v>
      </c>
      <c r="AK151" s="4">
        <v>1058.0739408562802</v>
      </c>
      <c r="AL151" s="8">
        <v>1.1075771798545553</v>
      </c>
      <c r="AM151" s="4">
        <v>927.26655274853351</v>
      </c>
      <c r="AN151" s="8">
        <v>0.98757040177405386</v>
      </c>
      <c r="AO151" s="4">
        <v>810.99331887498101</v>
      </c>
      <c r="AP151" s="8">
        <v>0.88089771014694151</v>
      </c>
    </row>
    <row r="152" spans="1:42" x14ac:dyDescent="0.25">
      <c r="A152" s="2" t="s">
        <v>434</v>
      </c>
      <c r="B152" t="s">
        <v>413</v>
      </c>
      <c r="C152" t="s">
        <v>14</v>
      </c>
      <c r="D152" t="s">
        <v>412</v>
      </c>
      <c r="E152" s="3" t="s">
        <v>77</v>
      </c>
      <c r="F152" t="s">
        <v>435</v>
      </c>
      <c r="G152">
        <v>25</v>
      </c>
      <c r="H152">
        <v>0</v>
      </c>
      <c r="I152">
        <v>25</v>
      </c>
      <c r="J152">
        <v>0</v>
      </c>
      <c r="K152">
        <v>0</v>
      </c>
      <c r="L152">
        <v>0</v>
      </c>
      <c r="M152">
        <v>0</v>
      </c>
      <c r="N152" s="2">
        <v>146.87</v>
      </c>
      <c r="O152" s="2">
        <v>120.44966933333332</v>
      </c>
      <c r="P152" s="2">
        <v>314.11</v>
      </c>
      <c r="Q152" s="4">
        <v>581.42966933333332</v>
      </c>
      <c r="R152" s="5">
        <v>5.2999999999999999E-2</v>
      </c>
      <c r="S152" s="6">
        <v>612.2454418079999</v>
      </c>
      <c r="T152" s="4">
        <v>138.04</v>
      </c>
      <c r="U152" s="7">
        <v>750.28544180799986</v>
      </c>
      <c r="V152" s="8">
        <v>0.81375861367462021</v>
      </c>
      <c r="W152" s="7">
        <v>608.26119815198263</v>
      </c>
      <c r="X152" s="7">
        <v>612.24544180800001</v>
      </c>
      <c r="Y152" s="7">
        <v>755.67821342462469</v>
      </c>
      <c r="Z152" s="7">
        <v>962.85888353752705</v>
      </c>
      <c r="AA152" s="7">
        <v>1002.0372794883644</v>
      </c>
      <c r="AB152" s="7">
        <v>1152.1104571983515</v>
      </c>
      <c r="AC152" s="7">
        <v>1014.2</v>
      </c>
      <c r="AD152" s="7">
        <v>1106.3999999999999</v>
      </c>
      <c r="AE152" s="4">
        <v>916</v>
      </c>
      <c r="AF152" s="4">
        <v>922</v>
      </c>
      <c r="AG152" s="4">
        <v>1138</v>
      </c>
      <c r="AH152" s="4">
        <v>1450</v>
      </c>
      <c r="AI152" s="4">
        <v>1509</v>
      </c>
      <c r="AJ152" s="4">
        <v>1735</v>
      </c>
      <c r="AK152" s="4">
        <v>876.80165301696002</v>
      </c>
      <c r="AL152" s="8">
        <v>1.1006959360270716</v>
      </c>
      <c r="AM152" s="4">
        <v>792.62467672319997</v>
      </c>
      <c r="AN152" s="8">
        <v>1.0093976970967462</v>
      </c>
      <c r="AO152" s="4">
        <v>696.42241810175994</v>
      </c>
      <c r="AP152" s="8">
        <v>0.90505685260494562</v>
      </c>
    </row>
    <row r="153" spans="1:42" x14ac:dyDescent="0.25">
      <c r="A153" s="2" t="s">
        <v>438</v>
      </c>
      <c r="B153" t="s">
        <v>437</v>
      </c>
      <c r="C153" t="s">
        <v>149</v>
      </c>
      <c r="D153" t="s">
        <v>436</v>
      </c>
      <c r="E153" s="3" t="s">
        <v>77</v>
      </c>
      <c r="F153" t="s">
        <v>439</v>
      </c>
      <c r="G153">
        <v>60</v>
      </c>
      <c r="H153">
        <v>0</v>
      </c>
      <c r="I153">
        <v>16</v>
      </c>
      <c r="J153">
        <v>22</v>
      </c>
      <c r="K153">
        <v>18</v>
      </c>
      <c r="L153">
        <v>4</v>
      </c>
      <c r="M153">
        <v>0</v>
      </c>
      <c r="N153" s="2">
        <v>260.84444444444443</v>
      </c>
      <c r="O153" s="2">
        <v>360.27722013888888</v>
      </c>
      <c r="P153" s="2">
        <v>179.8</v>
      </c>
      <c r="Q153" s="4">
        <v>800.92166458333327</v>
      </c>
      <c r="R153" s="5">
        <v>5.2999999999999999E-2</v>
      </c>
      <c r="S153" s="6">
        <v>843.37051280624985</v>
      </c>
      <c r="T153" s="4">
        <v>93.8</v>
      </c>
      <c r="U153" s="7">
        <v>937.1705128062498</v>
      </c>
      <c r="V153" s="8">
        <v>1.0851067303816093</v>
      </c>
      <c r="W153" s="7">
        <v>564.41700857045055</v>
      </c>
      <c r="X153" s="7">
        <v>670.85551018667741</v>
      </c>
      <c r="Y153" s="7">
        <v>753.85801144703771</v>
      </c>
      <c r="Z153" s="7">
        <v>1042.9020158360574</v>
      </c>
      <c r="AA153" s="7">
        <v>1127.8575171260732</v>
      </c>
      <c r="AB153" s="7">
        <v>1296.7920196912771</v>
      </c>
      <c r="AC153" s="7">
        <v>950.03333333333342</v>
      </c>
      <c r="AD153" s="7">
        <v>1036.3999999999999</v>
      </c>
      <c r="AE153" s="4">
        <v>578</v>
      </c>
      <c r="AF153" s="4">
        <v>687</v>
      </c>
      <c r="AG153" s="4">
        <v>772</v>
      </c>
      <c r="AH153" s="4">
        <v>1068</v>
      </c>
      <c r="AI153" s="4">
        <v>1155</v>
      </c>
      <c r="AJ153" s="4">
        <v>1328</v>
      </c>
      <c r="AK153" s="4">
        <v>920.20786630062503</v>
      </c>
      <c r="AL153" s="8">
        <v>1.1740731759559533</v>
      </c>
      <c r="AM153" s="4">
        <v>894.59541513583338</v>
      </c>
      <c r="AN153" s="8">
        <v>1.1444176940978388</v>
      </c>
      <c r="AO153" s="4">
        <v>868.98296397104173</v>
      </c>
      <c r="AP153" s="8">
        <v>1.114762212239724</v>
      </c>
    </row>
    <row r="154" spans="1:42" x14ac:dyDescent="0.25">
      <c r="A154" s="2" t="s">
        <v>442</v>
      </c>
      <c r="B154" t="s">
        <v>441</v>
      </c>
      <c r="C154" t="s">
        <v>149</v>
      </c>
      <c r="D154" t="s">
        <v>440</v>
      </c>
      <c r="E154" s="3" t="s">
        <v>77</v>
      </c>
      <c r="F154" t="s">
        <v>443</v>
      </c>
      <c r="G154">
        <v>72</v>
      </c>
      <c r="H154">
        <v>0</v>
      </c>
      <c r="I154">
        <v>11</v>
      </c>
      <c r="J154">
        <v>27</v>
      </c>
      <c r="K154">
        <v>30</v>
      </c>
      <c r="L154">
        <v>4</v>
      </c>
      <c r="M154">
        <v>0</v>
      </c>
      <c r="N154" s="2">
        <v>236.62384259259261</v>
      </c>
      <c r="O154" s="2">
        <v>593.54066513425926</v>
      </c>
      <c r="P154" s="2">
        <v>182.36</v>
      </c>
      <c r="Q154" s="4">
        <v>1012.5245077268519</v>
      </c>
      <c r="R154" s="5">
        <v>5.2999999999999999E-2</v>
      </c>
      <c r="S154" s="6">
        <v>1066.188306636375</v>
      </c>
      <c r="T154" s="4">
        <v>69.281690140845072</v>
      </c>
      <c r="U154" s="7">
        <v>1135.4699967772201</v>
      </c>
      <c r="V154" s="8">
        <v>0.80587735239050784</v>
      </c>
      <c r="W154" s="7">
        <v>755.19263222829034</v>
      </c>
      <c r="X154" s="7">
        <v>865.67171469856123</v>
      </c>
      <c r="Y154" s="7">
        <v>958.74655814954292</v>
      </c>
      <c r="Z154" s="7">
        <v>1197.8656681536911</v>
      </c>
      <c r="AA154" s="7">
        <v>1355.2605253716113</v>
      </c>
      <c r="AB154" s="7">
        <v>1558.8144512928636</v>
      </c>
      <c r="AC154" s="7">
        <v>1549.8847222222223</v>
      </c>
      <c r="AD154" s="7">
        <v>1690.7833333333333</v>
      </c>
      <c r="AE154" s="4">
        <v>998</v>
      </c>
      <c r="AF154" s="4">
        <v>1144</v>
      </c>
      <c r="AG154" s="4">
        <v>1267</v>
      </c>
      <c r="AH154" s="4">
        <v>1583</v>
      </c>
      <c r="AI154" s="4">
        <v>1791</v>
      </c>
      <c r="AJ154" s="4">
        <v>2060</v>
      </c>
      <c r="AK154" s="4">
        <v>1493.0271236456158</v>
      </c>
      <c r="AL154" s="8">
        <v>1.1088177530397665</v>
      </c>
      <c r="AM154" s="4">
        <v>1352.9706368144587</v>
      </c>
      <c r="AN154" s="8">
        <v>1.0094154340767285</v>
      </c>
      <c r="AO154" s="4">
        <v>1206.244793467532</v>
      </c>
      <c r="AP154" s="8">
        <v>0.9052796713535457</v>
      </c>
    </row>
    <row r="155" spans="1:42" x14ac:dyDescent="0.25">
      <c r="A155" s="2" t="s">
        <v>446</v>
      </c>
      <c r="B155" t="s">
        <v>445</v>
      </c>
      <c r="C155" t="s">
        <v>149</v>
      </c>
      <c r="D155" t="s">
        <v>444</v>
      </c>
      <c r="E155" s="3" t="s">
        <v>77</v>
      </c>
      <c r="F155" t="s">
        <v>447</v>
      </c>
      <c r="G155">
        <v>58</v>
      </c>
      <c r="H155">
        <v>0</v>
      </c>
      <c r="I155">
        <v>18</v>
      </c>
      <c r="J155">
        <v>24</v>
      </c>
      <c r="K155">
        <v>16</v>
      </c>
      <c r="L155">
        <v>0</v>
      </c>
      <c r="M155">
        <v>0</v>
      </c>
      <c r="N155" s="2">
        <v>229.18821839080462</v>
      </c>
      <c r="O155" s="2">
        <v>284.6308023908046</v>
      </c>
      <c r="P155" s="2">
        <v>192.21</v>
      </c>
      <c r="Q155" s="4">
        <v>706.02902078160923</v>
      </c>
      <c r="R155" s="5">
        <v>5.2999999999999999E-2</v>
      </c>
      <c r="S155" s="6">
        <v>743.44855888303448</v>
      </c>
      <c r="T155" s="4">
        <v>227.46428571428572</v>
      </c>
      <c r="U155" s="7">
        <v>970.91284459732015</v>
      </c>
      <c r="V155" s="8">
        <v>1.0204578317382678</v>
      </c>
      <c r="W155" s="7">
        <v>567.28638586269244</v>
      </c>
      <c r="X155" s="7">
        <v>590.72797205536574</v>
      </c>
      <c r="Y155" s="7">
        <v>721.21946852791336</v>
      </c>
      <c r="Z155" s="7">
        <v>948.60285459684371</v>
      </c>
      <c r="AA155" s="7">
        <v>1137.6983165510746</v>
      </c>
      <c r="AB155" s="7">
        <v>1308.0405095511667</v>
      </c>
      <c r="AC155" s="7">
        <v>1046.593103448276</v>
      </c>
      <c r="AD155" s="7">
        <v>1141.7379310344827</v>
      </c>
      <c r="AE155" s="4">
        <v>726</v>
      </c>
      <c r="AF155" s="4">
        <v>756</v>
      </c>
      <c r="AG155" s="4">
        <v>923</v>
      </c>
      <c r="AH155" s="4">
        <v>1214</v>
      </c>
      <c r="AI155" s="4">
        <v>1456</v>
      </c>
      <c r="AJ155" s="4">
        <v>1674</v>
      </c>
      <c r="AK155" s="4">
        <v>868.42085558199881</v>
      </c>
      <c r="AL155" s="8">
        <v>1.1518073752389189</v>
      </c>
      <c r="AM155" s="4">
        <v>825.1612144169726</v>
      </c>
      <c r="AN155" s="8">
        <v>1.1063402255656165</v>
      </c>
      <c r="AO155" s="4">
        <v>784.30488665000348</v>
      </c>
      <c r="AP155" s="8">
        <v>1.0633990286519421</v>
      </c>
    </row>
    <row r="156" spans="1:42" x14ac:dyDescent="0.25">
      <c r="A156" s="2" t="s">
        <v>450</v>
      </c>
      <c r="B156" t="s">
        <v>449</v>
      </c>
      <c r="C156" t="s">
        <v>149</v>
      </c>
      <c r="D156" t="s">
        <v>448</v>
      </c>
      <c r="E156" s="3" t="s">
        <v>77</v>
      </c>
      <c r="F156" t="s">
        <v>451</v>
      </c>
      <c r="G156">
        <v>24</v>
      </c>
      <c r="H156">
        <v>0</v>
      </c>
      <c r="I156">
        <v>7</v>
      </c>
      <c r="J156">
        <v>11</v>
      </c>
      <c r="K156">
        <v>6</v>
      </c>
      <c r="L156">
        <v>0</v>
      </c>
      <c r="M156">
        <v>0</v>
      </c>
      <c r="N156" s="2">
        <v>256.76041666666669</v>
      </c>
      <c r="O156" s="2">
        <v>369.00263461111103</v>
      </c>
      <c r="P156" s="2">
        <v>132.1</v>
      </c>
      <c r="Q156" s="4">
        <v>757.8630512777778</v>
      </c>
      <c r="R156" s="5">
        <v>5.2999999999999999E-2</v>
      </c>
      <c r="S156" s="6">
        <v>798.02979299549997</v>
      </c>
      <c r="T156" s="4">
        <v>125.69565217391305</v>
      </c>
      <c r="U156" s="7">
        <v>923.72544516941298</v>
      </c>
      <c r="V156" s="8">
        <v>1.1988001235097556</v>
      </c>
      <c r="W156" s="7">
        <v>541.65738180281801</v>
      </c>
      <c r="X156" s="7">
        <v>607.94050309417639</v>
      </c>
      <c r="Y156" s="7">
        <v>799.54015057700872</v>
      </c>
      <c r="Z156" s="7">
        <v>1017.031642314278</v>
      </c>
      <c r="AA156" s="7">
        <v>1355.6969651623115</v>
      </c>
      <c r="AB156" s="7">
        <v>1558.6890241170961</v>
      </c>
      <c r="AC156" s="7">
        <v>847.59583333333342</v>
      </c>
      <c r="AD156" s="7">
        <v>924.64999999999986</v>
      </c>
      <c r="AE156" s="4">
        <v>523</v>
      </c>
      <c r="AF156" s="4">
        <v>587</v>
      </c>
      <c r="AG156" s="4">
        <v>772</v>
      </c>
      <c r="AH156" s="4">
        <v>982</v>
      </c>
      <c r="AI156" s="4">
        <v>1309</v>
      </c>
      <c r="AJ156" s="4">
        <v>1505</v>
      </c>
      <c r="AK156" s="4">
        <v>793.87099500676879</v>
      </c>
      <c r="AL156" s="8">
        <v>1.1934028839202058</v>
      </c>
      <c r="AM156" s="4">
        <v>795.25726100301256</v>
      </c>
      <c r="AN156" s="8">
        <v>1.1952019637833891</v>
      </c>
      <c r="AO156" s="4">
        <v>796.64352699925632</v>
      </c>
      <c r="AP156" s="8">
        <v>1.1970010436465726</v>
      </c>
    </row>
    <row r="157" spans="1:42" x14ac:dyDescent="0.25">
      <c r="A157" s="2" t="s">
        <v>454</v>
      </c>
      <c r="B157" t="s">
        <v>453</v>
      </c>
      <c r="C157" t="s">
        <v>149</v>
      </c>
      <c r="D157" t="s">
        <v>452</v>
      </c>
      <c r="E157" s="3" t="s">
        <v>77</v>
      </c>
      <c r="F157" t="s">
        <v>455</v>
      </c>
      <c r="G157">
        <v>30</v>
      </c>
      <c r="H157">
        <v>0</v>
      </c>
      <c r="I157">
        <v>13</v>
      </c>
      <c r="J157">
        <v>13</v>
      </c>
      <c r="K157">
        <v>4</v>
      </c>
      <c r="L157">
        <v>0</v>
      </c>
      <c r="M157">
        <v>0</v>
      </c>
      <c r="N157" s="2">
        <v>220.76944444444442</v>
      </c>
      <c r="O157" s="2">
        <v>307.65941261111112</v>
      </c>
      <c r="P157" s="2">
        <v>166.24</v>
      </c>
      <c r="Q157" s="4">
        <v>694.66885705555558</v>
      </c>
      <c r="R157" s="5">
        <v>5.2999999999999999E-2</v>
      </c>
      <c r="S157" s="6">
        <v>731.48630647949994</v>
      </c>
      <c r="T157" s="4">
        <v>225.53571428571428</v>
      </c>
      <c r="U157" s="7">
        <v>957.02202076521417</v>
      </c>
      <c r="V157" s="8">
        <v>1.3144101370213077</v>
      </c>
      <c r="W157" s="7">
        <v>580.68820923657609</v>
      </c>
      <c r="X157" s="7">
        <v>589.73006716586531</v>
      </c>
      <c r="Y157" s="7">
        <v>775.59048015681094</v>
      </c>
      <c r="Z157" s="7">
        <v>1048.8555197975525</v>
      </c>
      <c r="AA157" s="7">
        <v>1285.9531277211372</v>
      </c>
      <c r="AB157" s="7">
        <v>1478.8460968793079</v>
      </c>
      <c r="AC157" s="7">
        <v>800.91000000000008</v>
      </c>
      <c r="AD157" s="7">
        <v>873.72</v>
      </c>
      <c r="AE157" s="4">
        <v>578</v>
      </c>
      <c r="AF157" s="4">
        <v>587</v>
      </c>
      <c r="AG157" s="4">
        <v>772</v>
      </c>
      <c r="AH157" s="4">
        <v>1044</v>
      </c>
      <c r="AI157" s="4">
        <v>1280</v>
      </c>
      <c r="AJ157" s="4">
        <v>1472</v>
      </c>
      <c r="AK157" s="4">
        <v>646.21991651955727</v>
      </c>
      <c r="AL157" s="8">
        <v>1.197302061262562</v>
      </c>
      <c r="AM157" s="4">
        <v>674.64204650620491</v>
      </c>
      <c r="AN157" s="8">
        <v>1.2363380865154774</v>
      </c>
      <c r="AO157" s="4">
        <v>703.06417649285243</v>
      </c>
      <c r="AP157" s="8">
        <v>1.2753741117683928</v>
      </c>
    </row>
    <row r="158" spans="1:42" x14ac:dyDescent="0.25">
      <c r="A158" s="2" t="s">
        <v>458</v>
      </c>
      <c r="B158" t="s">
        <v>457</v>
      </c>
      <c r="C158" t="s">
        <v>149</v>
      </c>
      <c r="D158" t="s">
        <v>456</v>
      </c>
      <c r="E158" s="3" t="s">
        <v>77</v>
      </c>
      <c r="F158" t="s">
        <v>459</v>
      </c>
      <c r="G158">
        <v>60</v>
      </c>
      <c r="H158">
        <v>0</v>
      </c>
      <c r="I158">
        <v>14</v>
      </c>
      <c r="J158">
        <v>26</v>
      </c>
      <c r="K158">
        <v>16</v>
      </c>
      <c r="L158">
        <v>4</v>
      </c>
      <c r="M158">
        <v>0</v>
      </c>
      <c r="N158" s="2">
        <v>263.45694444444445</v>
      </c>
      <c r="O158" s="2">
        <v>293.37034438888884</v>
      </c>
      <c r="P158" s="2">
        <v>161.56</v>
      </c>
      <c r="Q158" s="4">
        <v>718.38728883333329</v>
      </c>
      <c r="R158" s="5">
        <v>5.2999999999999999E-2</v>
      </c>
      <c r="S158" s="6">
        <v>756.46181514149987</v>
      </c>
      <c r="T158" s="4">
        <v>136.59322033898306</v>
      </c>
      <c r="U158" s="7">
        <v>893.05503548048296</v>
      </c>
      <c r="V158" s="8">
        <v>1.0692282022753916</v>
      </c>
      <c r="W158" s="7">
        <v>523.4883615178835</v>
      </c>
      <c r="X158" s="7">
        <v>531.63956437888874</v>
      </c>
      <c r="Y158" s="7">
        <v>699.19206763288253</v>
      </c>
      <c r="Z158" s="7">
        <v>945.53953187659238</v>
      </c>
      <c r="AA158" s="7">
        <v>1159.2821846762818</v>
      </c>
      <c r="AB158" s="7">
        <v>1333.1745123777241</v>
      </c>
      <c r="AC158" s="7">
        <v>918.75666666666677</v>
      </c>
      <c r="AD158" s="7">
        <v>1002.28</v>
      </c>
      <c r="AE158" s="4">
        <v>578</v>
      </c>
      <c r="AF158" s="4">
        <v>587</v>
      </c>
      <c r="AG158" s="4">
        <v>772</v>
      </c>
      <c r="AH158" s="4">
        <v>1044</v>
      </c>
      <c r="AI158" s="4">
        <v>1280</v>
      </c>
      <c r="AJ158" s="4">
        <v>1472</v>
      </c>
      <c r="AK158" s="4">
        <v>845.50772104094028</v>
      </c>
      <c r="AL158" s="8">
        <v>1.1758402139680608</v>
      </c>
      <c r="AM158" s="4">
        <v>815.82575240779363</v>
      </c>
      <c r="AN158" s="8">
        <v>1.1403028767371712</v>
      </c>
      <c r="AO158" s="4">
        <v>786.14378377464675</v>
      </c>
      <c r="AP158" s="8">
        <v>1.1047655395062814</v>
      </c>
    </row>
    <row r="159" spans="1:42" x14ac:dyDescent="0.25">
      <c r="A159" s="2" t="s">
        <v>462</v>
      </c>
      <c r="B159" t="s">
        <v>461</v>
      </c>
      <c r="C159" t="s">
        <v>149</v>
      </c>
      <c r="D159" t="s">
        <v>460</v>
      </c>
      <c r="E159" s="3" t="s">
        <v>77</v>
      </c>
      <c r="F159" t="s">
        <v>463</v>
      </c>
      <c r="G159">
        <v>145</v>
      </c>
      <c r="H159">
        <v>10</v>
      </c>
      <c r="I159">
        <v>41</v>
      </c>
      <c r="J159">
        <v>65</v>
      </c>
      <c r="K159">
        <v>24</v>
      </c>
      <c r="L159">
        <v>5</v>
      </c>
      <c r="M159">
        <v>0</v>
      </c>
      <c r="N159" s="2">
        <v>241.40229885057474</v>
      </c>
      <c r="O159" s="2">
        <v>320.3913321149426</v>
      </c>
      <c r="P159" s="2">
        <v>218.09</v>
      </c>
      <c r="Q159" s="4">
        <v>779.88363096551734</v>
      </c>
      <c r="R159" s="5">
        <v>5.2999999999999999E-2</v>
      </c>
      <c r="S159" s="6">
        <v>821.21746340668972</v>
      </c>
      <c r="T159" s="4">
        <v>53.910344827586208</v>
      </c>
      <c r="U159" s="7">
        <v>875.1278082342759</v>
      </c>
      <c r="V159" s="8">
        <v>1.1026070486507364</v>
      </c>
      <c r="W159" s="7">
        <v>667.37075435643783</v>
      </c>
      <c r="X159" s="7">
        <v>670.47480437670038</v>
      </c>
      <c r="Y159" s="7">
        <v>798.77553854755047</v>
      </c>
      <c r="Z159" s="7">
        <v>1125.7354740152007</v>
      </c>
      <c r="AA159" s="7">
        <v>1195.0592578010633</v>
      </c>
      <c r="AB159" s="7">
        <v>1374.0594756362007</v>
      </c>
      <c r="AC159" s="7">
        <v>873.0586206896553</v>
      </c>
      <c r="AD159" s="7">
        <v>952.42758620689654</v>
      </c>
      <c r="AE159" s="4">
        <v>645</v>
      </c>
      <c r="AF159" s="4">
        <v>648</v>
      </c>
      <c r="AG159" s="4">
        <v>772</v>
      </c>
      <c r="AH159" s="4">
        <v>1088</v>
      </c>
      <c r="AI159" s="4">
        <v>1155</v>
      </c>
      <c r="AJ159" s="4">
        <v>1328</v>
      </c>
      <c r="AK159" s="4">
        <v>879.52749916890457</v>
      </c>
      <c r="AL159" s="8">
        <v>1.1760740963591358</v>
      </c>
      <c r="AM159" s="4">
        <v>860.24033349371041</v>
      </c>
      <c r="AN159" s="8">
        <v>1.1517734575017422</v>
      </c>
      <c r="AO159" s="4">
        <v>840.50462908188388</v>
      </c>
      <c r="AP159" s="8">
        <v>1.1269076875081301</v>
      </c>
    </row>
    <row r="160" spans="1:42" x14ac:dyDescent="0.25">
      <c r="A160" s="2" t="s">
        <v>466</v>
      </c>
      <c r="B160" t="s">
        <v>465</v>
      </c>
      <c r="C160" t="s">
        <v>149</v>
      </c>
      <c r="D160" t="s">
        <v>464</v>
      </c>
      <c r="E160" s="3" t="s">
        <v>77</v>
      </c>
      <c r="F160" t="s">
        <v>467</v>
      </c>
      <c r="G160">
        <v>126</v>
      </c>
      <c r="H160">
        <v>0</v>
      </c>
      <c r="I160">
        <v>37</v>
      </c>
      <c r="J160">
        <v>50</v>
      </c>
      <c r="K160">
        <v>35</v>
      </c>
      <c r="L160">
        <v>4</v>
      </c>
      <c r="M160">
        <v>0</v>
      </c>
      <c r="N160" s="2">
        <v>240.93121693121694</v>
      </c>
      <c r="O160" s="2">
        <v>439.97492630423284</v>
      </c>
      <c r="P160" s="2">
        <v>238.36</v>
      </c>
      <c r="Q160" s="4">
        <v>919.26614323544982</v>
      </c>
      <c r="R160" s="5">
        <v>5.2999999999999999E-2</v>
      </c>
      <c r="S160" s="6">
        <v>967.98724882692864</v>
      </c>
      <c r="T160" s="4">
        <v>66.695999999999998</v>
      </c>
      <c r="U160" s="7">
        <v>1034.6832488269285</v>
      </c>
      <c r="V160" s="8">
        <v>0.7748731885394271</v>
      </c>
      <c r="W160" s="7">
        <v>723.47477557096784</v>
      </c>
      <c r="X160" s="7">
        <v>829.31377079477681</v>
      </c>
      <c r="Y160" s="7">
        <v>918.47949964771169</v>
      </c>
      <c r="Z160" s="7">
        <v>1147.5556810910243</v>
      </c>
      <c r="AA160" s="7">
        <v>1298.3400030537109</v>
      </c>
      <c r="AB160" s="7">
        <v>1493.3447271304547</v>
      </c>
      <c r="AC160" s="7">
        <v>1468.8230158730159</v>
      </c>
      <c r="AD160" s="7">
        <v>1602.3523809523811</v>
      </c>
      <c r="AE160" s="4">
        <v>998</v>
      </c>
      <c r="AF160" s="4">
        <v>1144</v>
      </c>
      <c r="AG160" s="4">
        <v>1267</v>
      </c>
      <c r="AH160" s="4">
        <v>1583</v>
      </c>
      <c r="AI160" s="4">
        <v>1791</v>
      </c>
      <c r="AJ160" s="4">
        <v>2060</v>
      </c>
      <c r="AK160" s="4">
        <v>1417.400908033248</v>
      </c>
      <c r="AL160" s="8">
        <v>1.1114386016522686</v>
      </c>
      <c r="AM160" s="4">
        <v>1266.2706509550167</v>
      </c>
      <c r="AN160" s="8">
        <v>0.99825731228688819</v>
      </c>
      <c r="AO160" s="4">
        <v>1115.1403938767855</v>
      </c>
      <c r="AP160" s="8">
        <v>0.885076022921508</v>
      </c>
    </row>
    <row r="161" spans="1:42" x14ac:dyDescent="0.25">
      <c r="A161" s="2" t="s">
        <v>470</v>
      </c>
      <c r="B161" t="s">
        <v>469</v>
      </c>
      <c r="C161" t="s">
        <v>14</v>
      </c>
      <c r="D161" t="s">
        <v>468</v>
      </c>
      <c r="E161" s="3" t="s">
        <v>77</v>
      </c>
      <c r="F161" t="s">
        <v>471</v>
      </c>
      <c r="G161">
        <v>204</v>
      </c>
      <c r="H161">
        <v>0</v>
      </c>
      <c r="I161">
        <v>20</v>
      </c>
      <c r="J161">
        <v>102</v>
      </c>
      <c r="K161">
        <v>66</v>
      </c>
      <c r="L161">
        <v>16</v>
      </c>
      <c r="M161">
        <v>0</v>
      </c>
      <c r="N161" s="2">
        <v>277.91952614379085</v>
      </c>
      <c r="O161" s="2">
        <v>513.08882066830074</v>
      </c>
      <c r="P161" s="2">
        <v>170.49</v>
      </c>
      <c r="Q161" s="4">
        <v>961.49834681209154</v>
      </c>
      <c r="R161" s="5">
        <v>5.2999999999999999E-2</v>
      </c>
      <c r="S161" s="6">
        <v>1012.4577591931323</v>
      </c>
      <c r="T161" s="4">
        <v>144.43589743589743</v>
      </c>
      <c r="U161" s="7">
        <v>1156.8936566290297</v>
      </c>
      <c r="V161" s="8">
        <v>0.82737234249608083</v>
      </c>
      <c r="W161" s="7">
        <v>722.62837989976515</v>
      </c>
      <c r="X161" s="7">
        <v>828.34355371275683</v>
      </c>
      <c r="Y161" s="7">
        <v>917.40496726753747</v>
      </c>
      <c r="Z161" s="7">
        <v>1146.2131516846976</v>
      </c>
      <c r="AA161" s="7">
        <v>1296.8210705415624</v>
      </c>
      <c r="AB161" s="7">
        <v>1491.5976579093347</v>
      </c>
      <c r="AC161" s="7">
        <v>1538.1019607843139</v>
      </c>
      <c r="AD161" s="7">
        <v>1677.9294117647057</v>
      </c>
      <c r="AE161" s="4">
        <v>998</v>
      </c>
      <c r="AF161" s="4">
        <v>1144</v>
      </c>
      <c r="AG161" s="4">
        <v>1267</v>
      </c>
      <c r="AH161" s="4">
        <v>1583</v>
      </c>
      <c r="AI161" s="4">
        <v>1791</v>
      </c>
      <c r="AJ161" s="4">
        <v>2060</v>
      </c>
      <c r="AK161" s="4">
        <v>1423.7296396396359</v>
      </c>
      <c r="AL161" s="8">
        <v>1.1215004822589776</v>
      </c>
      <c r="AM161" s="4">
        <v>1286.6390128241346</v>
      </c>
      <c r="AN161" s="8">
        <v>1.0234577690046787</v>
      </c>
      <c r="AO161" s="4">
        <v>1149.5483860086335</v>
      </c>
      <c r="AP161" s="8">
        <v>0.92541505575037974</v>
      </c>
    </row>
    <row r="162" spans="1:42" x14ac:dyDescent="0.25">
      <c r="A162" s="2" t="s">
        <v>472</v>
      </c>
      <c r="B162" t="s">
        <v>469</v>
      </c>
      <c r="C162" t="s">
        <v>14</v>
      </c>
      <c r="D162" t="s">
        <v>468</v>
      </c>
      <c r="E162" s="3" t="s">
        <v>77</v>
      </c>
      <c r="F162" t="s">
        <v>473</v>
      </c>
      <c r="G162">
        <v>182</v>
      </c>
      <c r="H162">
        <v>6</v>
      </c>
      <c r="I162">
        <v>34</v>
      </c>
      <c r="J162">
        <v>76</v>
      </c>
      <c r="K162">
        <v>58</v>
      </c>
      <c r="L162">
        <v>8</v>
      </c>
      <c r="M162">
        <v>0</v>
      </c>
      <c r="N162" s="2">
        <v>276.07097069597069</v>
      </c>
      <c r="O162" s="2">
        <v>395.87052336080592</v>
      </c>
      <c r="P162" s="2">
        <v>196.79</v>
      </c>
      <c r="Q162" s="4">
        <v>868.73149405677657</v>
      </c>
      <c r="R162" s="5">
        <v>5.2999999999999999E-2</v>
      </c>
      <c r="S162" s="6">
        <v>914.77426324178566</v>
      </c>
      <c r="T162" s="4">
        <v>121.23030303030303</v>
      </c>
      <c r="U162" s="7">
        <v>1036.0045662720886</v>
      </c>
      <c r="V162" s="8">
        <v>0.7623902468139</v>
      </c>
      <c r="W162" s="7">
        <v>671.83115696465677</v>
      </c>
      <c r="X162" s="7">
        <v>770.11507371499727</v>
      </c>
      <c r="Y162" s="7">
        <v>852.91590768959929</v>
      </c>
      <c r="Z162" s="7">
        <v>1065.6400014780077</v>
      </c>
      <c r="AA162" s="7">
        <v>1205.6609239716436</v>
      </c>
      <c r="AB162" s="7">
        <v>1386.7456746965861</v>
      </c>
      <c r="AC162" s="7">
        <v>1494.7791208791209</v>
      </c>
      <c r="AD162" s="7">
        <v>1630.6681318681319</v>
      </c>
      <c r="AE162" s="4">
        <v>998</v>
      </c>
      <c r="AF162" s="4">
        <v>1144</v>
      </c>
      <c r="AG162" s="4">
        <v>1267</v>
      </c>
      <c r="AH162" s="4">
        <v>1583</v>
      </c>
      <c r="AI162" s="4">
        <v>1791</v>
      </c>
      <c r="AJ162" s="4">
        <v>2060</v>
      </c>
      <c r="AK162" s="4">
        <v>1394.3877790197917</v>
      </c>
      <c r="AL162" s="8">
        <v>1.1153352806229924</v>
      </c>
      <c r="AM162" s="4">
        <v>1235.4974118295322</v>
      </c>
      <c r="AN162" s="8">
        <v>0.99840870500525647</v>
      </c>
      <c r="AO162" s="4">
        <v>1073.6646304320454</v>
      </c>
      <c r="AP162" s="8">
        <v>0.87931682243163634</v>
      </c>
    </row>
    <row r="163" spans="1:42" x14ac:dyDescent="0.25">
      <c r="A163" s="2" t="s">
        <v>474</v>
      </c>
      <c r="B163" t="s">
        <v>469</v>
      </c>
      <c r="C163" t="s">
        <v>14</v>
      </c>
      <c r="D163" t="s">
        <v>468</v>
      </c>
      <c r="E163" s="3" t="s">
        <v>77</v>
      </c>
      <c r="F163" t="s">
        <v>475</v>
      </c>
      <c r="G163">
        <v>172</v>
      </c>
      <c r="H163">
        <v>0</v>
      </c>
      <c r="I163">
        <v>16</v>
      </c>
      <c r="J163">
        <v>76</v>
      </c>
      <c r="K163">
        <v>80</v>
      </c>
      <c r="L163">
        <v>0</v>
      </c>
      <c r="M163">
        <v>0</v>
      </c>
      <c r="N163" s="2">
        <v>260.25193798449612</v>
      </c>
      <c r="O163" s="2">
        <v>405.30680569186046</v>
      </c>
      <c r="P163" s="2">
        <v>99.47</v>
      </c>
      <c r="Q163" s="4">
        <v>765.02874367635661</v>
      </c>
      <c r="R163" s="5">
        <v>5.2999999999999999E-2</v>
      </c>
      <c r="S163" s="6">
        <v>805.5752670912035</v>
      </c>
      <c r="T163" s="4">
        <v>367.74522292993629</v>
      </c>
      <c r="U163" s="7">
        <v>1173.3204900211399</v>
      </c>
      <c r="V163" s="8">
        <v>0.83657134210331807</v>
      </c>
      <c r="W163" s="7">
        <v>573.22218925785387</v>
      </c>
      <c r="X163" s="7">
        <v>657.08034520138756</v>
      </c>
      <c r="Y163" s="7">
        <v>727.7279697291591</v>
      </c>
      <c r="Z163" s="7">
        <v>909.22918396310888</v>
      </c>
      <c r="AA163" s="7">
        <v>1028.6983376360884</v>
      </c>
      <c r="AB163" s="7">
        <v>1183.2041181073935</v>
      </c>
      <c r="AC163" s="7">
        <v>1542.7883720930236</v>
      </c>
      <c r="AD163" s="7">
        <v>1683.0418604651163</v>
      </c>
      <c r="AE163" s="4">
        <v>998</v>
      </c>
      <c r="AF163" s="4">
        <v>1144</v>
      </c>
      <c r="AG163" s="4">
        <v>1267</v>
      </c>
      <c r="AH163" s="4">
        <v>1583</v>
      </c>
      <c r="AI163" s="4">
        <v>1791</v>
      </c>
      <c r="AJ163" s="4">
        <v>2060</v>
      </c>
      <c r="AK163" s="4">
        <v>1201.1539820951489</v>
      </c>
      <c r="AL163" s="8">
        <v>1.11861688663514</v>
      </c>
      <c r="AM163" s="4">
        <v>1070.150641412024</v>
      </c>
      <c r="AN163" s="8">
        <v>1.02521219331616</v>
      </c>
      <c r="AO163" s="4">
        <v>936.57860777432825</v>
      </c>
      <c r="AP163" s="8">
        <v>0.92997603542229801</v>
      </c>
    </row>
    <row r="164" spans="1:42" x14ac:dyDescent="0.25">
      <c r="A164" s="2" t="s">
        <v>476</v>
      </c>
      <c r="B164" t="s">
        <v>469</v>
      </c>
      <c r="C164" t="s">
        <v>14</v>
      </c>
      <c r="D164" t="s">
        <v>468</v>
      </c>
      <c r="E164" s="3" t="s">
        <v>77</v>
      </c>
      <c r="F164" t="s">
        <v>477</v>
      </c>
      <c r="G164">
        <v>2</v>
      </c>
      <c r="H164">
        <v>0</v>
      </c>
      <c r="I164">
        <v>2</v>
      </c>
      <c r="J164">
        <v>0</v>
      </c>
      <c r="K164">
        <v>0</v>
      </c>
      <c r="L164">
        <v>0</v>
      </c>
      <c r="M164">
        <v>0</v>
      </c>
      <c r="N164" s="2">
        <v>155.54166666666666</v>
      </c>
      <c r="O164" s="2">
        <v>100.27990933333329</v>
      </c>
      <c r="P164" s="2">
        <v>287.83999999999997</v>
      </c>
      <c r="Q164" s="4">
        <v>543.66157599999997</v>
      </c>
      <c r="R164" s="5">
        <v>5.2999999999999999E-2</v>
      </c>
      <c r="S164" s="6">
        <v>572.47563952799999</v>
      </c>
      <c r="T164" s="4">
        <v>127</v>
      </c>
      <c r="U164" s="7">
        <v>699.47563952799999</v>
      </c>
      <c r="V164" s="8">
        <v>0.61142975483216777</v>
      </c>
      <c r="W164" s="7">
        <v>499.41493728054547</v>
      </c>
      <c r="X164" s="7">
        <v>572.47563952799999</v>
      </c>
      <c r="Y164" s="7">
        <v>634.02677909263639</v>
      </c>
      <c r="Z164" s="7">
        <v>792.15816203918189</v>
      </c>
      <c r="AA164" s="7">
        <v>896.24464195336373</v>
      </c>
      <c r="AB164" s="7">
        <v>1030.8564837654546</v>
      </c>
      <c r="AC164" s="7">
        <v>1258.4000000000001</v>
      </c>
      <c r="AD164" s="7">
        <v>1372.8</v>
      </c>
      <c r="AE164" s="4">
        <v>998</v>
      </c>
      <c r="AF164" s="4">
        <v>1144</v>
      </c>
      <c r="AG164" s="4">
        <v>1267</v>
      </c>
      <c r="AH164" s="4">
        <v>1583</v>
      </c>
      <c r="AI164" s="4">
        <v>1791</v>
      </c>
      <c r="AJ164" s="4">
        <v>2060</v>
      </c>
      <c r="AK164" s="4">
        <v>873.55729483691675</v>
      </c>
      <c r="AL164" s="8">
        <v>0.87461301996233987</v>
      </c>
      <c r="AM164" s="4">
        <v>873.55729483691675</v>
      </c>
      <c r="AN164" s="8">
        <v>0.87461301996233987</v>
      </c>
      <c r="AO164" s="4">
        <v>572.47563952799999</v>
      </c>
      <c r="AP164" s="8">
        <v>0.61142975483216777</v>
      </c>
    </row>
    <row r="165" spans="1:42" x14ac:dyDescent="0.25">
      <c r="A165" s="2" t="s">
        <v>480</v>
      </c>
      <c r="B165" t="s">
        <v>479</v>
      </c>
      <c r="C165" t="s">
        <v>149</v>
      </c>
      <c r="D165" t="s">
        <v>478</v>
      </c>
      <c r="E165" s="3" t="s">
        <v>77</v>
      </c>
      <c r="F165" t="s">
        <v>481</v>
      </c>
      <c r="G165">
        <v>186</v>
      </c>
      <c r="H165">
        <v>20</v>
      </c>
      <c r="I165">
        <v>54</v>
      </c>
      <c r="J165">
        <v>60</v>
      </c>
      <c r="K165">
        <v>40</v>
      </c>
      <c r="L165">
        <v>12</v>
      </c>
      <c r="M165">
        <v>0</v>
      </c>
      <c r="N165" s="2">
        <v>227.54749103942652</v>
      </c>
      <c r="O165" s="2">
        <v>262.4386000681003</v>
      </c>
      <c r="P165" s="2">
        <v>236.11</v>
      </c>
      <c r="Q165" s="4">
        <v>726.09609110752683</v>
      </c>
      <c r="R165" s="5">
        <v>5.2999999999999999E-2</v>
      </c>
      <c r="S165" s="6">
        <v>764.57918393622572</v>
      </c>
      <c r="T165" s="4">
        <v>65.778378378378378</v>
      </c>
      <c r="U165" s="7">
        <v>830.35756231460414</v>
      </c>
      <c r="V165" s="8">
        <v>0.87378367122200307</v>
      </c>
      <c r="W165" s="7">
        <v>584.11434226850679</v>
      </c>
      <c r="X165" s="7">
        <v>608.2512985605938</v>
      </c>
      <c r="Y165" s="7">
        <v>742.61368858654509</v>
      </c>
      <c r="Z165" s="7">
        <v>976.74216461978949</v>
      </c>
      <c r="AA165" s="7">
        <v>1171.4469453759584</v>
      </c>
      <c r="AB165" s="7">
        <v>1346.8421610984576</v>
      </c>
      <c r="AC165" s="7">
        <v>1045.3311827956989</v>
      </c>
      <c r="AD165" s="7">
        <v>1140.3612903225805</v>
      </c>
      <c r="AE165" s="4">
        <v>726</v>
      </c>
      <c r="AF165" s="4">
        <v>756</v>
      </c>
      <c r="AG165" s="4">
        <v>923</v>
      </c>
      <c r="AH165" s="4">
        <v>1214</v>
      </c>
      <c r="AI165" s="4">
        <v>1456</v>
      </c>
      <c r="AJ165" s="4">
        <v>1674</v>
      </c>
      <c r="AK165" s="4">
        <v>1014.387331435224</v>
      </c>
      <c r="AL165" s="8">
        <v>1.1366563060112815</v>
      </c>
      <c r="AM165" s="4">
        <v>930.61932987867374</v>
      </c>
      <c r="AN165" s="8">
        <v>1.0485073985370326</v>
      </c>
      <c r="AO165" s="4">
        <v>846.85132832212344</v>
      </c>
      <c r="AP165" s="8">
        <v>0.96035849106278348</v>
      </c>
    </row>
    <row r="166" spans="1:42" x14ac:dyDescent="0.25">
      <c r="A166" s="2" t="s">
        <v>484</v>
      </c>
      <c r="B166" t="s">
        <v>483</v>
      </c>
      <c r="C166" t="s">
        <v>149</v>
      </c>
      <c r="D166" t="s">
        <v>482</v>
      </c>
      <c r="E166" s="3" t="s">
        <v>77</v>
      </c>
      <c r="F166" t="s">
        <v>485</v>
      </c>
      <c r="G166">
        <v>141</v>
      </c>
      <c r="H166">
        <v>0</v>
      </c>
      <c r="I166">
        <v>36</v>
      </c>
      <c r="J166">
        <v>54</v>
      </c>
      <c r="K166">
        <v>44</v>
      </c>
      <c r="L166">
        <v>7</v>
      </c>
      <c r="M166">
        <v>0</v>
      </c>
      <c r="N166" s="2">
        <v>258.53250591016547</v>
      </c>
      <c r="O166" s="2">
        <v>207.06948583215129</v>
      </c>
      <c r="P166" s="2">
        <v>259.5</v>
      </c>
      <c r="Q166" s="4">
        <v>725.10199174231673</v>
      </c>
      <c r="R166" s="5">
        <v>5.2999999999999999E-2</v>
      </c>
      <c r="S166" s="6">
        <v>763.53239730465941</v>
      </c>
      <c r="T166" s="4">
        <v>111.66666666666667</v>
      </c>
      <c r="U166" s="7">
        <v>875.19906397132604</v>
      </c>
      <c r="V166" s="8">
        <v>1.111128731237401</v>
      </c>
      <c r="W166" s="7">
        <v>560.28996061205225</v>
      </c>
      <c r="X166" s="7">
        <v>569.01419875307045</v>
      </c>
      <c r="Y166" s="7">
        <v>748.34576054066497</v>
      </c>
      <c r="Z166" s="7">
        <v>904.41268728554462</v>
      </c>
      <c r="AA166" s="7">
        <v>995.53250786951162</v>
      </c>
      <c r="AB166" s="7">
        <v>1144.8139160602661</v>
      </c>
      <c r="AC166" s="7">
        <v>866.43333333333339</v>
      </c>
      <c r="AD166" s="7">
        <v>945.19999999999993</v>
      </c>
      <c r="AE166" s="4">
        <v>578</v>
      </c>
      <c r="AF166" s="4">
        <v>587</v>
      </c>
      <c r="AG166" s="4">
        <v>772</v>
      </c>
      <c r="AH166" s="4">
        <v>933</v>
      </c>
      <c r="AI166" s="4">
        <v>1027</v>
      </c>
      <c r="AJ166" s="4">
        <v>1181</v>
      </c>
      <c r="AK166" s="4">
        <v>819.92284069564437</v>
      </c>
      <c r="AL166" s="8">
        <v>1.1827204917845675</v>
      </c>
      <c r="AM166" s="4">
        <v>801.12602623198279</v>
      </c>
      <c r="AN166" s="8">
        <v>1.1588565716021788</v>
      </c>
      <c r="AO166" s="4">
        <v>782.32921176832099</v>
      </c>
      <c r="AP166" s="8">
        <v>1.1349926514197897</v>
      </c>
    </row>
    <row r="167" spans="1:42" x14ac:dyDescent="0.25">
      <c r="A167" s="2" t="s">
        <v>488</v>
      </c>
      <c r="B167" t="s">
        <v>487</v>
      </c>
      <c r="C167" t="s">
        <v>149</v>
      </c>
      <c r="D167" t="s">
        <v>486</v>
      </c>
      <c r="E167" s="3" t="s">
        <v>77</v>
      </c>
      <c r="F167" t="s">
        <v>489</v>
      </c>
      <c r="G167">
        <v>32</v>
      </c>
      <c r="H167">
        <v>0</v>
      </c>
      <c r="I167">
        <v>2</v>
      </c>
      <c r="J167">
        <v>12</v>
      </c>
      <c r="K167">
        <v>12</v>
      </c>
      <c r="L167">
        <v>6</v>
      </c>
      <c r="M167">
        <v>0</v>
      </c>
      <c r="N167" s="2">
        <v>244.84635416666666</v>
      </c>
      <c r="O167" s="2">
        <v>547.76585317708339</v>
      </c>
      <c r="P167" s="2">
        <v>94.37</v>
      </c>
      <c r="Q167" s="4">
        <v>886.98220734375002</v>
      </c>
      <c r="R167" s="5">
        <v>5.2999999999999999E-2</v>
      </c>
      <c r="S167" s="6">
        <v>933.99226433296872</v>
      </c>
      <c r="T167" s="4">
        <v>184</v>
      </c>
      <c r="U167" s="7">
        <v>1117.9922643329687</v>
      </c>
      <c r="V167" s="8">
        <v>0.75741526143572424</v>
      </c>
      <c r="W167" s="7">
        <v>631.49377469063984</v>
      </c>
      <c r="X167" s="7">
        <v>723.87663150911021</v>
      </c>
      <c r="Y167" s="7">
        <v>801.70602458220515</v>
      </c>
      <c r="Z167" s="7">
        <v>1001.6579612577985</v>
      </c>
      <c r="AA167" s="7">
        <v>1133.2718942594549</v>
      </c>
      <c r="AB167" s="7">
        <v>1303.48414415102</v>
      </c>
      <c r="AC167" s="7">
        <v>1623.66875</v>
      </c>
      <c r="AD167" s="7">
        <v>1771.2749999999999</v>
      </c>
      <c r="AE167" s="4">
        <v>998</v>
      </c>
      <c r="AF167" s="4">
        <v>1144</v>
      </c>
      <c r="AG167" s="4">
        <v>1267</v>
      </c>
      <c r="AH167" s="4">
        <v>1583</v>
      </c>
      <c r="AI167" s="4">
        <v>1791</v>
      </c>
      <c r="AJ167" s="4">
        <v>2060</v>
      </c>
      <c r="AK167" s="4">
        <v>1436.0158154167839</v>
      </c>
      <c r="AL167" s="8">
        <v>1.0975252168636382</v>
      </c>
      <c r="AM167" s="4">
        <v>1274.6511025684147</v>
      </c>
      <c r="AN167" s="8">
        <v>0.98820415976180864</v>
      </c>
      <c r="AO167" s="4">
        <v>1095.3569771813379</v>
      </c>
      <c r="AP167" s="8">
        <v>0.86673631853755373</v>
      </c>
    </row>
    <row r="168" spans="1:42" x14ac:dyDescent="0.25">
      <c r="A168" s="2" t="s">
        <v>492</v>
      </c>
      <c r="B168" t="s">
        <v>491</v>
      </c>
      <c r="C168" t="s">
        <v>149</v>
      </c>
      <c r="D168" t="s">
        <v>490</v>
      </c>
      <c r="E168" s="3" t="s">
        <v>77</v>
      </c>
      <c r="F168" t="s">
        <v>493</v>
      </c>
      <c r="G168">
        <v>62</v>
      </c>
      <c r="H168">
        <v>0</v>
      </c>
      <c r="I168">
        <v>16</v>
      </c>
      <c r="J168">
        <v>32</v>
      </c>
      <c r="K168">
        <v>14</v>
      </c>
      <c r="L168">
        <v>0</v>
      </c>
      <c r="M168">
        <v>0</v>
      </c>
      <c r="N168" s="2">
        <v>249.2258064516129</v>
      </c>
      <c r="O168" s="2">
        <v>267.88692381720432</v>
      </c>
      <c r="P168" s="2">
        <v>167.87</v>
      </c>
      <c r="Q168" s="4">
        <v>684.98273026881725</v>
      </c>
      <c r="R168" s="5">
        <v>5.2999999999999999E-2</v>
      </c>
      <c r="S168" s="6">
        <v>721.28681497306457</v>
      </c>
      <c r="T168" s="4">
        <v>225.79032258064515</v>
      </c>
      <c r="U168" s="7">
        <v>947.07713755370969</v>
      </c>
      <c r="V168" s="8">
        <v>1.1909054177651808</v>
      </c>
      <c r="W168" s="7">
        <v>524.23709693292381</v>
      </c>
      <c r="X168" s="7">
        <v>624.00540257759781</v>
      </c>
      <c r="Y168" s="7">
        <v>700.19210870625807</v>
      </c>
      <c r="Z168" s="7">
        <v>880.68204346344123</v>
      </c>
      <c r="AA168" s="7">
        <v>1078.4046855592496</v>
      </c>
      <c r="AB168" s="7">
        <v>1239.847943784268</v>
      </c>
      <c r="AC168" s="7">
        <v>874.78387096774202</v>
      </c>
      <c r="AD168" s="7">
        <v>954.30967741935478</v>
      </c>
      <c r="AE168" s="4">
        <v>578</v>
      </c>
      <c r="AF168" s="4">
        <v>688</v>
      </c>
      <c r="AG168" s="4">
        <v>772</v>
      </c>
      <c r="AH168" s="4">
        <v>971</v>
      </c>
      <c r="AI168" s="4">
        <v>1189</v>
      </c>
      <c r="AJ168" s="4">
        <v>1367</v>
      </c>
      <c r="AK168" s="4">
        <v>718.61566965876966</v>
      </c>
      <c r="AL168" s="8">
        <v>1.1875465768637432</v>
      </c>
      <c r="AM168" s="4">
        <v>719.48986267072064</v>
      </c>
      <c r="AN168" s="8">
        <v>1.1886458338860317</v>
      </c>
      <c r="AO168" s="4">
        <v>720.41262196111347</v>
      </c>
      <c r="AP168" s="8">
        <v>1.189806160742892</v>
      </c>
    </row>
    <row r="169" spans="1:42" x14ac:dyDescent="0.25">
      <c r="A169" s="2" t="s">
        <v>496</v>
      </c>
      <c r="B169" t="s">
        <v>495</v>
      </c>
      <c r="C169" t="s">
        <v>149</v>
      </c>
      <c r="D169" t="s">
        <v>494</v>
      </c>
      <c r="E169" s="3" t="s">
        <v>77</v>
      </c>
      <c r="F169" t="s">
        <v>497</v>
      </c>
      <c r="G169">
        <v>105</v>
      </c>
      <c r="H169">
        <v>0</v>
      </c>
      <c r="I169">
        <v>28</v>
      </c>
      <c r="J169">
        <v>50</v>
      </c>
      <c r="K169">
        <v>25</v>
      </c>
      <c r="L169">
        <v>2</v>
      </c>
      <c r="M169">
        <v>0</v>
      </c>
      <c r="N169" s="2">
        <v>293.44444444444446</v>
      </c>
      <c r="O169" s="2">
        <v>222.69329812698413</v>
      </c>
      <c r="P169" s="2">
        <v>282.64999999999998</v>
      </c>
      <c r="Q169" s="4">
        <v>798.78774257142857</v>
      </c>
      <c r="R169" s="5">
        <v>5.2999999999999999E-2</v>
      </c>
      <c r="S169" s="6">
        <v>841.12349292771421</v>
      </c>
      <c r="T169" s="4">
        <v>99.352380952380955</v>
      </c>
      <c r="U169" s="7">
        <v>940.47587388009515</v>
      </c>
      <c r="V169" s="8">
        <v>1.175762808465614</v>
      </c>
      <c r="W169" s="7">
        <v>620.41720706376975</v>
      </c>
      <c r="X169" s="7">
        <v>624.62342541674445</v>
      </c>
      <c r="Y169" s="7">
        <v>820.21257883006854</v>
      </c>
      <c r="Z169" s="7">
        <v>1104.1323176558615</v>
      </c>
      <c r="AA169" s="7">
        <v>1107.2869814205926</v>
      </c>
      <c r="AB169" s="7">
        <v>1273.4326063630936</v>
      </c>
      <c r="AC169" s="7">
        <v>879.87428571428575</v>
      </c>
      <c r="AD169" s="7">
        <v>959.86285714285702</v>
      </c>
      <c r="AE169" s="4">
        <v>590</v>
      </c>
      <c r="AF169" s="4">
        <v>594</v>
      </c>
      <c r="AG169" s="4">
        <v>780</v>
      </c>
      <c r="AH169" s="4">
        <v>1050</v>
      </c>
      <c r="AI169" s="4">
        <v>1053</v>
      </c>
      <c r="AJ169" s="4">
        <v>1211</v>
      </c>
      <c r="AK169" s="4">
        <v>859.89921964170924</v>
      </c>
      <c r="AL169" s="8">
        <v>1.1992358201454907</v>
      </c>
      <c r="AM169" s="4">
        <v>853.70722466156201</v>
      </c>
      <c r="AN169" s="8">
        <v>1.1914947205489357</v>
      </c>
      <c r="AO169" s="4">
        <v>847.31548790786155</v>
      </c>
      <c r="AP169" s="8">
        <v>1.1835039080621692</v>
      </c>
    </row>
    <row r="170" spans="1:42" x14ac:dyDescent="0.25">
      <c r="A170" s="2" t="s">
        <v>500</v>
      </c>
      <c r="B170" t="s">
        <v>499</v>
      </c>
      <c r="C170" t="s">
        <v>149</v>
      </c>
      <c r="D170" t="s">
        <v>498</v>
      </c>
      <c r="E170" s="3" t="s">
        <v>77</v>
      </c>
      <c r="F170" t="s">
        <v>501</v>
      </c>
      <c r="G170">
        <v>51</v>
      </c>
      <c r="H170">
        <v>0</v>
      </c>
      <c r="I170">
        <v>4</v>
      </c>
      <c r="J170">
        <v>10</v>
      </c>
      <c r="K170">
        <v>33</v>
      </c>
      <c r="L170">
        <v>4</v>
      </c>
      <c r="M170">
        <v>0</v>
      </c>
      <c r="N170" s="2">
        <v>221.71241830065358</v>
      </c>
      <c r="O170" s="2">
        <v>414.88031412418309</v>
      </c>
      <c r="P170" s="2">
        <v>196.46</v>
      </c>
      <c r="Q170" s="4">
        <v>833.05273242483668</v>
      </c>
      <c r="R170" s="5">
        <v>5.2999999999999999E-2</v>
      </c>
      <c r="S170" s="6">
        <v>877.20452724335291</v>
      </c>
      <c r="T170" s="4">
        <v>155.43137254901961</v>
      </c>
      <c r="U170" s="7">
        <v>1032.6358997923726</v>
      </c>
      <c r="V170" s="8">
        <v>0.94097396529107702</v>
      </c>
      <c r="W170" s="7">
        <v>552.34356676284654</v>
      </c>
      <c r="X170" s="7">
        <v>555.54092460228412</v>
      </c>
      <c r="Y170" s="7">
        <v>721.00419279318032</v>
      </c>
      <c r="Z170" s="7">
        <v>940.02320479465629</v>
      </c>
      <c r="AA170" s="7">
        <v>1071.1148762115984</v>
      </c>
      <c r="AB170" s="7">
        <v>1231.7821076433381</v>
      </c>
      <c r="AC170" s="7">
        <v>1207.1529411764707</v>
      </c>
      <c r="AD170" s="7">
        <v>1316.8941176470589</v>
      </c>
      <c r="AE170" s="4">
        <v>691</v>
      </c>
      <c r="AF170" s="4">
        <v>695</v>
      </c>
      <c r="AG170" s="4">
        <v>902</v>
      </c>
      <c r="AH170" s="4">
        <v>1176</v>
      </c>
      <c r="AI170" s="4">
        <v>1340</v>
      </c>
      <c r="AJ170" s="4">
        <v>1541</v>
      </c>
      <c r="AK170" s="4">
        <v>1085.572849912136</v>
      </c>
      <c r="AL170" s="8">
        <v>1.1308464720111302</v>
      </c>
      <c r="AM170" s="4">
        <v>1016.1167423558751</v>
      </c>
      <c r="AN170" s="8">
        <v>1.0675556364377792</v>
      </c>
      <c r="AO170" s="4">
        <v>946.66063479961394</v>
      </c>
      <c r="AP170" s="8">
        <v>1.0042648008644282</v>
      </c>
    </row>
    <row r="171" spans="1:42" x14ac:dyDescent="0.25">
      <c r="A171" s="2" t="s">
        <v>504</v>
      </c>
      <c r="B171" t="s">
        <v>503</v>
      </c>
      <c r="C171" t="s">
        <v>149</v>
      </c>
      <c r="D171" t="s">
        <v>502</v>
      </c>
      <c r="E171" s="3" t="s">
        <v>77</v>
      </c>
      <c r="F171" t="s">
        <v>505</v>
      </c>
      <c r="G171">
        <v>44</v>
      </c>
      <c r="H171">
        <v>0</v>
      </c>
      <c r="I171">
        <v>18</v>
      </c>
      <c r="J171">
        <v>16</v>
      </c>
      <c r="K171">
        <v>10</v>
      </c>
      <c r="L171">
        <v>0</v>
      </c>
      <c r="M171">
        <v>0</v>
      </c>
      <c r="N171" s="2">
        <v>245.68371212121212</v>
      </c>
      <c r="O171" s="2">
        <v>260.25961955303035</v>
      </c>
      <c r="P171" s="2">
        <v>186.53</v>
      </c>
      <c r="Q171" s="4">
        <v>692.47333167424244</v>
      </c>
      <c r="R171" s="5">
        <v>5.2999999999999999E-2</v>
      </c>
      <c r="S171" s="6">
        <v>729.17441825297726</v>
      </c>
      <c r="T171" s="4">
        <v>177.36585365853659</v>
      </c>
      <c r="U171" s="7">
        <v>906.54027191151386</v>
      </c>
      <c r="V171" s="8">
        <v>1.1430471103881994</v>
      </c>
      <c r="W171" s="7">
        <v>593.01839723806449</v>
      </c>
      <c r="X171" s="7">
        <v>595.77662234149739</v>
      </c>
      <c r="Y171" s="7">
        <v>709.78325995005548</v>
      </c>
      <c r="Z171" s="7">
        <v>1000.3163041783165</v>
      </c>
      <c r="AA171" s="7">
        <v>1061.9166648216503</v>
      </c>
      <c r="AB171" s="7">
        <v>1220.974312452945</v>
      </c>
      <c r="AC171" s="7">
        <v>872.40000000000009</v>
      </c>
      <c r="AD171" s="7">
        <v>951.70909090909095</v>
      </c>
      <c r="AE171" s="4">
        <v>645</v>
      </c>
      <c r="AF171" s="4">
        <v>648</v>
      </c>
      <c r="AG171" s="4">
        <v>772</v>
      </c>
      <c r="AH171" s="4">
        <v>1088</v>
      </c>
      <c r="AI171" s="4">
        <v>1155</v>
      </c>
      <c r="AJ171" s="4">
        <v>1328</v>
      </c>
      <c r="AK171" s="4">
        <v>759.45013631636436</v>
      </c>
      <c r="AL171" s="8">
        <v>1.1812214454062253</v>
      </c>
      <c r="AM171" s="4">
        <v>749.35823029523522</v>
      </c>
      <c r="AN171" s="8">
        <v>1.1684966670668833</v>
      </c>
      <c r="AO171" s="4">
        <v>739.26632427410618</v>
      </c>
      <c r="AP171" s="8">
        <v>1.1557718887275412</v>
      </c>
    </row>
    <row r="172" spans="1:42" x14ac:dyDescent="0.25">
      <c r="A172" s="2" t="s">
        <v>508</v>
      </c>
      <c r="B172" t="s">
        <v>507</v>
      </c>
      <c r="C172" t="s">
        <v>149</v>
      </c>
      <c r="D172" t="s">
        <v>506</v>
      </c>
      <c r="E172" s="3" t="s">
        <v>77</v>
      </c>
      <c r="F172" t="s">
        <v>509</v>
      </c>
      <c r="G172">
        <v>34</v>
      </c>
      <c r="H172">
        <v>0</v>
      </c>
      <c r="I172">
        <v>6</v>
      </c>
      <c r="J172">
        <v>16</v>
      </c>
      <c r="K172">
        <v>12</v>
      </c>
      <c r="L172">
        <v>0</v>
      </c>
      <c r="M172">
        <v>0</v>
      </c>
      <c r="N172" s="2">
        <v>246.4142156862745</v>
      </c>
      <c r="O172" s="2">
        <v>394.30397729411766</v>
      </c>
      <c r="P172" s="2">
        <v>143.77000000000001</v>
      </c>
      <c r="Q172" s="4">
        <v>784.48819298039211</v>
      </c>
      <c r="R172" s="5">
        <v>5.2999999999999999E-2</v>
      </c>
      <c r="S172" s="6">
        <v>826.06606720835282</v>
      </c>
      <c r="T172" s="4">
        <v>141.96969696969697</v>
      </c>
      <c r="U172" s="7">
        <v>968.03576417804982</v>
      </c>
      <c r="V172" s="8">
        <v>1.1156266009780249</v>
      </c>
      <c r="W172" s="7">
        <v>584.53512368793884</v>
      </c>
      <c r="X172" s="7">
        <v>600.7193209235985</v>
      </c>
      <c r="Y172" s="7">
        <v>788.26560653682964</v>
      </c>
      <c r="Z172" s="7">
        <v>989.14005457942756</v>
      </c>
      <c r="AA172" s="7">
        <v>1185.2544446115373</v>
      </c>
      <c r="AB172" s="7">
        <v>1363.2806142037923</v>
      </c>
      <c r="AC172" s="7">
        <v>954.47647058823543</v>
      </c>
      <c r="AD172" s="7">
        <v>1041.2470588235294</v>
      </c>
      <c r="AE172" s="4">
        <v>614</v>
      </c>
      <c r="AF172" s="4">
        <v>631</v>
      </c>
      <c r="AG172" s="4">
        <v>828</v>
      </c>
      <c r="AH172" s="4">
        <v>1039</v>
      </c>
      <c r="AI172" s="4">
        <v>1245</v>
      </c>
      <c r="AJ172" s="4">
        <v>1432</v>
      </c>
      <c r="AK172" s="4">
        <v>874.54365928632797</v>
      </c>
      <c r="AL172" s="8">
        <v>1.1714952922752644</v>
      </c>
      <c r="AM172" s="4">
        <v>858.38446192700303</v>
      </c>
      <c r="AN172" s="8">
        <v>1.1528723951761846</v>
      </c>
      <c r="AO172" s="4">
        <v>842.22526456767798</v>
      </c>
      <c r="AP172" s="8">
        <v>1.134249498077105</v>
      </c>
    </row>
    <row r="173" spans="1:42" x14ac:dyDescent="0.25">
      <c r="A173" s="2" t="s">
        <v>512</v>
      </c>
      <c r="B173" t="s">
        <v>511</v>
      </c>
      <c r="C173" t="s">
        <v>149</v>
      </c>
      <c r="D173" t="s">
        <v>510</v>
      </c>
      <c r="E173" s="3" t="s">
        <v>77</v>
      </c>
      <c r="F173" t="s">
        <v>513</v>
      </c>
      <c r="G173">
        <v>173</v>
      </c>
      <c r="H173">
        <v>0</v>
      </c>
      <c r="I173">
        <v>66</v>
      </c>
      <c r="J173">
        <v>50</v>
      </c>
      <c r="K173">
        <v>43</v>
      </c>
      <c r="L173">
        <v>12</v>
      </c>
      <c r="M173">
        <v>2</v>
      </c>
      <c r="N173" s="2">
        <v>269.397880539499</v>
      </c>
      <c r="O173" s="2">
        <v>248.78737172447009</v>
      </c>
      <c r="P173" s="2">
        <v>219.26</v>
      </c>
      <c r="Q173" s="4">
        <v>737.44525226396911</v>
      </c>
      <c r="R173" s="5">
        <v>5.2999999999999999E-2</v>
      </c>
      <c r="S173" s="6">
        <v>776.52985063395943</v>
      </c>
      <c r="T173" s="4">
        <v>135.29585798816569</v>
      </c>
      <c r="U173" s="7">
        <v>911.82570862212515</v>
      </c>
      <c r="V173" s="8">
        <v>1.0975532968629511</v>
      </c>
      <c r="W173" s="7">
        <v>574.84010059627849</v>
      </c>
      <c r="X173" s="7">
        <v>578.57889799853069</v>
      </c>
      <c r="Y173" s="7">
        <v>721.58789863467803</v>
      </c>
      <c r="Z173" s="7">
        <v>991.71601094740072</v>
      </c>
      <c r="AA173" s="7">
        <v>1218.847953134223</v>
      </c>
      <c r="AB173" s="7">
        <v>1402.0490258445816</v>
      </c>
      <c r="AC173" s="7">
        <v>913.85838150289021</v>
      </c>
      <c r="AD173" s="7">
        <v>996.93641618497099</v>
      </c>
      <c r="AE173" s="4">
        <v>615</v>
      </c>
      <c r="AF173" s="4">
        <v>619</v>
      </c>
      <c r="AG173" s="4">
        <v>772</v>
      </c>
      <c r="AH173" s="4">
        <v>1061</v>
      </c>
      <c r="AI173" s="4">
        <v>1304</v>
      </c>
      <c r="AJ173" s="4">
        <v>1500</v>
      </c>
      <c r="AK173" s="4">
        <v>845.44881319994215</v>
      </c>
      <c r="AL173" s="8">
        <v>1.1805101973598378</v>
      </c>
      <c r="AM173" s="4">
        <v>822.32761285522542</v>
      </c>
      <c r="AN173" s="8">
        <v>1.1526794952576565</v>
      </c>
      <c r="AO173" s="4">
        <v>799.2064125105087</v>
      </c>
      <c r="AP173" s="8">
        <v>1.1248487931554754</v>
      </c>
    </row>
    <row r="174" spans="1:42" x14ac:dyDescent="0.25">
      <c r="A174" s="2" t="s">
        <v>516</v>
      </c>
      <c r="B174" t="s">
        <v>515</v>
      </c>
      <c r="C174" t="s">
        <v>14</v>
      </c>
      <c r="D174" t="s">
        <v>514</v>
      </c>
      <c r="E174" s="3" t="s">
        <v>77</v>
      </c>
      <c r="F174" t="s">
        <v>517</v>
      </c>
      <c r="G174">
        <v>17</v>
      </c>
      <c r="H174">
        <v>0</v>
      </c>
      <c r="I174">
        <v>3</v>
      </c>
      <c r="J174">
        <v>5</v>
      </c>
      <c r="K174">
        <v>9</v>
      </c>
      <c r="L174">
        <v>0</v>
      </c>
      <c r="M174">
        <v>0</v>
      </c>
      <c r="N174" s="2">
        <v>224.96568627450981</v>
      </c>
      <c r="O174" s="2">
        <v>355.40322590196075</v>
      </c>
      <c r="P174" s="2">
        <v>219.08</v>
      </c>
      <c r="Q174" s="4">
        <v>799.44891217647057</v>
      </c>
      <c r="R174" s="5">
        <v>5.2999999999999999E-2</v>
      </c>
      <c r="S174" s="6">
        <v>841.8197045218235</v>
      </c>
      <c r="T174" s="4">
        <v>123.76470588235294</v>
      </c>
      <c r="U174" s="7">
        <v>965.58441040417642</v>
      </c>
      <c r="V174" s="8">
        <v>0.92986659360284363</v>
      </c>
      <c r="W174" s="7">
        <v>582.06827810532923</v>
      </c>
      <c r="X174" s="7">
        <v>585.31099831761514</v>
      </c>
      <c r="Y174" s="7">
        <v>726.3693275520543</v>
      </c>
      <c r="Z174" s="7">
        <v>991.46170490643135</v>
      </c>
      <c r="AA174" s="7">
        <v>1121.981193450941</v>
      </c>
      <c r="AB174" s="7">
        <v>1290.6026444898107</v>
      </c>
      <c r="AC174" s="7">
        <v>1142.2529411764708</v>
      </c>
      <c r="AD174" s="7">
        <v>1246.094117647059</v>
      </c>
      <c r="AE174" s="4">
        <v>718</v>
      </c>
      <c r="AF174" s="4">
        <v>722</v>
      </c>
      <c r="AG174" s="4">
        <v>896</v>
      </c>
      <c r="AH174" s="4">
        <v>1223</v>
      </c>
      <c r="AI174" s="4">
        <v>1384</v>
      </c>
      <c r="AJ174" s="4">
        <v>1592</v>
      </c>
      <c r="AK174" s="4">
        <v>1052.884377536737</v>
      </c>
      <c r="AL174" s="8">
        <v>1.1331237986815004</v>
      </c>
      <c r="AM174" s="4">
        <v>982.52948653176577</v>
      </c>
      <c r="AN174" s="8">
        <v>1.0653713969886147</v>
      </c>
      <c r="AO174" s="4">
        <v>912.17459552679475</v>
      </c>
      <c r="AP174" s="8">
        <v>0.99761899529572928</v>
      </c>
    </row>
    <row r="175" spans="1:42" x14ac:dyDescent="0.25">
      <c r="A175" s="2" t="s">
        <v>520</v>
      </c>
      <c r="B175" t="s">
        <v>519</v>
      </c>
      <c r="C175" t="s">
        <v>149</v>
      </c>
      <c r="D175" t="s">
        <v>518</v>
      </c>
      <c r="E175" s="3" t="s">
        <v>77</v>
      </c>
      <c r="F175" t="s">
        <v>521</v>
      </c>
      <c r="G175">
        <v>40</v>
      </c>
      <c r="H175">
        <v>0</v>
      </c>
      <c r="I175">
        <v>8</v>
      </c>
      <c r="J175">
        <v>18</v>
      </c>
      <c r="K175">
        <v>14</v>
      </c>
      <c r="L175">
        <v>0</v>
      </c>
      <c r="M175">
        <v>0</v>
      </c>
      <c r="N175" s="2">
        <v>262.00416666666666</v>
      </c>
      <c r="O175" s="2">
        <v>280.61097791666674</v>
      </c>
      <c r="P175" s="2">
        <v>244.76</v>
      </c>
      <c r="Q175" s="4">
        <v>787.37514458333339</v>
      </c>
      <c r="R175" s="5">
        <v>5.2999999999999999E-2</v>
      </c>
      <c r="S175" s="6">
        <v>829.10602724625005</v>
      </c>
      <c r="T175" s="4">
        <v>145.33333333333334</v>
      </c>
      <c r="U175" s="7">
        <v>974.43936057958342</v>
      </c>
      <c r="V175" s="8">
        <v>1.1620527822784372</v>
      </c>
      <c r="W175" s="7">
        <v>586.32147654525829</v>
      </c>
      <c r="X175" s="7">
        <v>590.27642748316896</v>
      </c>
      <c r="Y175" s="7">
        <v>774.18164609601558</v>
      </c>
      <c r="Z175" s="7">
        <v>1036.1971457325981</v>
      </c>
      <c r="AA175" s="7">
        <v>1111.3412135529011</v>
      </c>
      <c r="AB175" s="7">
        <v>1278.4378906796271</v>
      </c>
      <c r="AC175" s="7">
        <v>922.40499999999997</v>
      </c>
      <c r="AD175" s="7">
        <v>1006.2599999999999</v>
      </c>
      <c r="AE175" s="4">
        <v>593</v>
      </c>
      <c r="AF175" s="4">
        <v>597</v>
      </c>
      <c r="AG175" s="4">
        <v>783</v>
      </c>
      <c r="AH175" s="4">
        <v>1048</v>
      </c>
      <c r="AI175" s="4">
        <v>1124</v>
      </c>
      <c r="AJ175" s="4">
        <v>1293</v>
      </c>
      <c r="AK175" s="4">
        <v>847.82606928525001</v>
      </c>
      <c r="AL175" s="8">
        <v>1.1843770826051916</v>
      </c>
      <c r="AM175" s="4">
        <v>841.58605527224995</v>
      </c>
      <c r="AN175" s="8">
        <v>1.1769356491629401</v>
      </c>
      <c r="AO175" s="4">
        <v>835.34604125925</v>
      </c>
      <c r="AP175" s="8">
        <v>1.1694942157206887</v>
      </c>
    </row>
    <row r="176" spans="1:42" x14ac:dyDescent="0.25">
      <c r="A176" s="2" t="s">
        <v>524</v>
      </c>
      <c r="B176" t="s">
        <v>523</v>
      </c>
      <c r="C176" t="s">
        <v>14</v>
      </c>
      <c r="D176" t="s">
        <v>522</v>
      </c>
      <c r="E176" s="3" t="s">
        <v>77</v>
      </c>
      <c r="F176" t="s">
        <v>525</v>
      </c>
      <c r="G176">
        <v>97</v>
      </c>
      <c r="H176">
        <v>2</v>
      </c>
      <c r="I176">
        <v>23</v>
      </c>
      <c r="J176">
        <v>54</v>
      </c>
      <c r="K176">
        <v>18</v>
      </c>
      <c r="L176">
        <v>0</v>
      </c>
      <c r="M176">
        <v>0</v>
      </c>
      <c r="N176" s="2">
        <v>213.78865979381442</v>
      </c>
      <c r="O176" s="2">
        <v>351.55493803092781</v>
      </c>
      <c r="P176" s="2">
        <v>135.61000000000001</v>
      </c>
      <c r="Q176" s="4">
        <v>700.95359782474225</v>
      </c>
      <c r="R176" s="5">
        <v>5.2999999999999999E-2</v>
      </c>
      <c r="S176" s="6">
        <v>738.10413850945349</v>
      </c>
      <c r="T176" s="4">
        <v>147.17894736842106</v>
      </c>
      <c r="U176" s="7">
        <v>885.28308587787456</v>
      </c>
      <c r="V176" s="8">
        <v>0.94063509760059838</v>
      </c>
      <c r="W176" s="7">
        <v>506.62797974936865</v>
      </c>
      <c r="X176" s="7">
        <v>635.24560928326423</v>
      </c>
      <c r="Y176" s="7">
        <v>738.76711598127758</v>
      </c>
      <c r="Z176" s="7">
        <v>893.2651221896765</v>
      </c>
      <c r="AA176" s="7">
        <v>984.23856746974877</v>
      </c>
      <c r="AB176" s="7">
        <v>1131.6782891305559</v>
      </c>
      <c r="AC176" s="7">
        <v>1035.2701030927838</v>
      </c>
      <c r="AD176" s="7">
        <v>1129.3855670103094</v>
      </c>
      <c r="AE176" s="4">
        <v>646</v>
      </c>
      <c r="AF176" s="4">
        <v>810</v>
      </c>
      <c r="AG176" s="4">
        <v>942</v>
      </c>
      <c r="AH176" s="4">
        <v>1139</v>
      </c>
      <c r="AI176" s="4">
        <v>1255</v>
      </c>
      <c r="AJ176" s="4">
        <v>1443</v>
      </c>
      <c r="AK176" s="4">
        <v>925.93267178295412</v>
      </c>
      <c r="AL176" s="8">
        <v>1.1402075434614576</v>
      </c>
      <c r="AM176" s="4">
        <v>863.32316069178728</v>
      </c>
      <c r="AN176" s="8">
        <v>1.0736833948411713</v>
      </c>
      <c r="AO176" s="4">
        <v>800.71364960062044</v>
      </c>
      <c r="AP176" s="8">
        <v>1.0071592462208849</v>
      </c>
    </row>
    <row r="177" spans="1:42" x14ac:dyDescent="0.25">
      <c r="A177" s="2" t="s">
        <v>528</v>
      </c>
      <c r="B177" t="s">
        <v>527</v>
      </c>
      <c r="C177" t="s">
        <v>14</v>
      </c>
      <c r="D177" t="s">
        <v>526</v>
      </c>
      <c r="E177" s="3" t="s">
        <v>77</v>
      </c>
      <c r="F177" t="s">
        <v>529</v>
      </c>
      <c r="G177">
        <v>34</v>
      </c>
      <c r="H177">
        <v>0</v>
      </c>
      <c r="I177">
        <v>6</v>
      </c>
      <c r="J177">
        <v>16</v>
      </c>
      <c r="K177">
        <v>10</v>
      </c>
      <c r="L177">
        <v>2</v>
      </c>
      <c r="M177">
        <v>0</v>
      </c>
      <c r="N177" s="2">
        <v>264.39705882352945</v>
      </c>
      <c r="O177" s="2">
        <v>272.18433245098032</v>
      </c>
      <c r="P177" s="2">
        <v>190.82</v>
      </c>
      <c r="Q177" s="4">
        <v>727.40139127450971</v>
      </c>
      <c r="R177" s="5">
        <v>5.2999999999999999E-2</v>
      </c>
      <c r="S177" s="6">
        <v>765.95366501205865</v>
      </c>
      <c r="T177" s="4">
        <v>129.47058823529412</v>
      </c>
      <c r="U177" s="7">
        <v>895.42425324735279</v>
      </c>
      <c r="V177" s="8">
        <v>0.90430774699726713</v>
      </c>
      <c r="W177" s="7">
        <v>555.41082606411146</v>
      </c>
      <c r="X177" s="7">
        <v>558.50503679427356</v>
      </c>
      <c r="Y177" s="7">
        <v>693.10320355632848</v>
      </c>
      <c r="Z177" s="7">
        <v>946.05493074708681</v>
      </c>
      <c r="AA177" s="7">
        <v>1070.5969126361147</v>
      </c>
      <c r="AB177" s="7">
        <v>1231.4958706045479</v>
      </c>
      <c r="AC177" s="7">
        <v>1089.1941176470589</v>
      </c>
      <c r="AD177" s="7">
        <v>1188.2117647058822</v>
      </c>
      <c r="AE177" s="4">
        <v>718</v>
      </c>
      <c r="AF177" s="4">
        <v>722</v>
      </c>
      <c r="AG177" s="4">
        <v>896</v>
      </c>
      <c r="AH177" s="4">
        <v>1223</v>
      </c>
      <c r="AI177" s="4">
        <v>1384</v>
      </c>
      <c r="AJ177" s="4">
        <v>1592</v>
      </c>
      <c r="AK177" s="4">
        <v>1001.7796684681142</v>
      </c>
      <c r="AL177" s="8">
        <v>1.1424733775297298</v>
      </c>
      <c r="AM177" s="4">
        <v>923.17100064942895</v>
      </c>
      <c r="AN177" s="8">
        <v>1.0630848340189087</v>
      </c>
      <c r="AO177" s="4">
        <v>844.5623328307438</v>
      </c>
      <c r="AP177" s="8">
        <v>0.98369629050808804</v>
      </c>
    </row>
    <row r="178" spans="1:42" x14ac:dyDescent="0.25">
      <c r="A178" s="2" t="s">
        <v>532</v>
      </c>
      <c r="B178" t="s">
        <v>531</v>
      </c>
      <c r="C178" t="s">
        <v>149</v>
      </c>
      <c r="D178" t="s">
        <v>530</v>
      </c>
      <c r="E178" s="3" t="s">
        <v>77</v>
      </c>
      <c r="F178" t="s">
        <v>533</v>
      </c>
      <c r="G178">
        <v>53</v>
      </c>
      <c r="H178">
        <v>0</v>
      </c>
      <c r="I178">
        <v>35</v>
      </c>
      <c r="J178">
        <v>10</v>
      </c>
      <c r="K178">
        <v>7</v>
      </c>
      <c r="L178">
        <v>1</v>
      </c>
      <c r="M178">
        <v>0</v>
      </c>
      <c r="N178" s="2">
        <v>214.55188679245282</v>
      </c>
      <c r="O178" s="2">
        <v>311.37640281761003</v>
      </c>
      <c r="P178" s="2">
        <v>134.41</v>
      </c>
      <c r="Q178" s="4">
        <v>660.33828961006282</v>
      </c>
      <c r="R178" s="5">
        <v>5.2999999999999999E-2</v>
      </c>
      <c r="S178" s="6">
        <v>695.33621895939609</v>
      </c>
      <c r="T178" s="4">
        <v>35.5</v>
      </c>
      <c r="U178" s="7">
        <v>730.83621895939609</v>
      </c>
      <c r="V178" s="8">
        <v>0.87683802161512148</v>
      </c>
      <c r="W178" s="7">
        <v>598.98866952531671</v>
      </c>
      <c r="X178" s="7">
        <v>602.32565375665547</v>
      </c>
      <c r="Y178" s="7">
        <v>747.48446781989378</v>
      </c>
      <c r="Z178" s="7">
        <v>1020.2829287318417</v>
      </c>
      <c r="AA178" s="7">
        <v>1154.5965440432287</v>
      </c>
      <c r="AB178" s="7">
        <v>1328.119724072847</v>
      </c>
      <c r="AC178" s="7">
        <v>916.83962264150955</v>
      </c>
      <c r="AD178" s="7">
        <v>1000.1886792452831</v>
      </c>
      <c r="AE178" s="4">
        <v>718</v>
      </c>
      <c r="AF178" s="4">
        <v>722</v>
      </c>
      <c r="AG178" s="4">
        <v>896</v>
      </c>
      <c r="AH178" s="4">
        <v>1223</v>
      </c>
      <c r="AI178" s="4">
        <v>1384</v>
      </c>
      <c r="AJ178" s="4">
        <v>1592</v>
      </c>
      <c r="AK178" s="4">
        <v>913.17374810153558</v>
      </c>
      <c r="AL178" s="8">
        <v>1.1381937441852039</v>
      </c>
      <c r="AM178" s="4">
        <v>839.01629137229656</v>
      </c>
      <c r="AN178" s="8">
        <v>1.0492215833102823</v>
      </c>
      <c r="AO178" s="4">
        <v>764.85883464305755</v>
      </c>
      <c r="AP178" s="8">
        <v>0.96024942243536049</v>
      </c>
    </row>
    <row r="179" spans="1:42" x14ac:dyDescent="0.25">
      <c r="A179" s="2" t="s">
        <v>536</v>
      </c>
      <c r="B179" t="s">
        <v>535</v>
      </c>
      <c r="C179" t="s">
        <v>149</v>
      </c>
      <c r="D179" t="s">
        <v>534</v>
      </c>
      <c r="E179" s="3" t="s">
        <v>77</v>
      </c>
      <c r="F179" t="s">
        <v>537</v>
      </c>
      <c r="G179">
        <v>78</v>
      </c>
      <c r="H179">
        <v>0</v>
      </c>
      <c r="I179">
        <v>8</v>
      </c>
      <c r="J179">
        <v>40</v>
      </c>
      <c r="K179">
        <v>24</v>
      </c>
      <c r="L179">
        <v>6</v>
      </c>
      <c r="M179">
        <v>0</v>
      </c>
      <c r="N179" s="2">
        <v>251.38782051282053</v>
      </c>
      <c r="O179" s="2">
        <v>414.00442248290602</v>
      </c>
      <c r="P179" s="2">
        <v>220.31</v>
      </c>
      <c r="Q179" s="4">
        <v>885.70224299572646</v>
      </c>
      <c r="R179" s="5">
        <v>5.2999999999999999E-2</v>
      </c>
      <c r="S179" s="6">
        <v>932.64446187449994</v>
      </c>
      <c r="T179" s="4">
        <v>123</v>
      </c>
      <c r="U179" s="7">
        <v>1055.6444618744999</v>
      </c>
      <c r="V179" s="8">
        <v>0.75840718454647693</v>
      </c>
      <c r="W179" s="7">
        <v>668.70015188503794</v>
      </c>
      <c r="X179" s="7">
        <v>766.52602580809958</v>
      </c>
      <c r="Y179" s="7">
        <v>848.94097438711731</v>
      </c>
      <c r="Z179" s="7">
        <v>1060.6736878096344</v>
      </c>
      <c r="AA179" s="7">
        <v>1200.0420561383796</v>
      </c>
      <c r="AB179" s="7">
        <v>1380.2828786404591</v>
      </c>
      <c r="AC179" s="7">
        <v>1531.1153846153848</v>
      </c>
      <c r="AD179" s="7">
        <v>1670.3076923076922</v>
      </c>
      <c r="AE179" s="4">
        <v>998</v>
      </c>
      <c r="AF179" s="4">
        <v>1144</v>
      </c>
      <c r="AG179" s="4">
        <v>1267</v>
      </c>
      <c r="AH179" s="4">
        <v>1583</v>
      </c>
      <c r="AI179" s="4">
        <v>1791</v>
      </c>
      <c r="AJ179" s="4">
        <v>2060</v>
      </c>
      <c r="AK179" s="4">
        <v>1422.0648055795427</v>
      </c>
      <c r="AL179" s="8">
        <v>1.1100216895570079</v>
      </c>
      <c r="AM179" s="4">
        <v>1254.2635448806711</v>
      </c>
      <c r="AN179" s="8">
        <v>0.98946814498196878</v>
      </c>
      <c r="AO179" s="4">
        <v>1093.4540033775854</v>
      </c>
      <c r="AP179" s="8">
        <v>0.87393766476422274</v>
      </c>
    </row>
    <row r="180" spans="1:42" x14ac:dyDescent="0.25">
      <c r="A180" s="2" t="s">
        <v>540</v>
      </c>
      <c r="B180" t="s">
        <v>539</v>
      </c>
      <c r="C180" t="s">
        <v>149</v>
      </c>
      <c r="D180" t="s">
        <v>538</v>
      </c>
      <c r="E180" s="3" t="s">
        <v>77</v>
      </c>
      <c r="F180" t="s">
        <v>541</v>
      </c>
      <c r="G180">
        <v>125</v>
      </c>
      <c r="H180">
        <v>0</v>
      </c>
      <c r="I180">
        <v>18</v>
      </c>
      <c r="J180">
        <v>41</v>
      </c>
      <c r="K180">
        <v>54</v>
      </c>
      <c r="L180">
        <v>12</v>
      </c>
      <c r="M180">
        <v>0</v>
      </c>
      <c r="N180" s="2">
        <v>267.68400000000003</v>
      </c>
      <c r="O180" s="2">
        <v>340.94781293333341</v>
      </c>
      <c r="P180" s="2">
        <v>171.65</v>
      </c>
      <c r="Q180" s="4">
        <v>780.28181293333341</v>
      </c>
      <c r="R180" s="5">
        <v>5.2999999999999999E-2</v>
      </c>
      <c r="S180" s="6">
        <v>821.63674901880006</v>
      </c>
      <c r="T180" s="4">
        <v>159.40983606557376</v>
      </c>
      <c r="U180" s="7">
        <v>981.04658508437387</v>
      </c>
      <c r="V180" s="8">
        <v>0.95788118647076492</v>
      </c>
      <c r="W180" s="7">
        <v>515.03518202790679</v>
      </c>
      <c r="X180" s="7">
        <v>523.85977237417933</v>
      </c>
      <c r="Y180" s="7">
        <v>687.51581152323377</v>
      </c>
      <c r="Z180" s="7">
        <v>969.10046711793041</v>
      </c>
      <c r="AA180" s="7">
        <v>1062.9620189828292</v>
      </c>
      <c r="AB180" s="7">
        <v>1222.6068807017598</v>
      </c>
      <c r="AC180" s="7">
        <v>1126.6024</v>
      </c>
      <c r="AD180" s="7">
        <v>1229.0208</v>
      </c>
      <c r="AE180" s="4">
        <v>642</v>
      </c>
      <c r="AF180" s="4">
        <v>653</v>
      </c>
      <c r="AG180" s="4">
        <v>857</v>
      </c>
      <c r="AH180" s="4">
        <v>1208</v>
      </c>
      <c r="AI180" s="4">
        <v>1325</v>
      </c>
      <c r="AJ180" s="4">
        <v>1524</v>
      </c>
      <c r="AK180" s="4">
        <v>1018.7291130041292</v>
      </c>
      <c r="AL180" s="8">
        <v>1.150319619394272</v>
      </c>
      <c r="AM180" s="4">
        <v>953.61824275897584</v>
      </c>
      <c r="AN180" s="8">
        <v>1.0867462085177562</v>
      </c>
      <c r="AO180" s="4">
        <v>886.74761926395342</v>
      </c>
      <c r="AP180" s="8">
        <v>1.0214545973472806</v>
      </c>
    </row>
    <row r="181" spans="1:42" x14ac:dyDescent="0.25">
      <c r="A181" s="2" t="s">
        <v>544</v>
      </c>
      <c r="B181" t="s">
        <v>543</v>
      </c>
      <c r="C181" t="s">
        <v>149</v>
      </c>
      <c r="D181" t="s">
        <v>542</v>
      </c>
      <c r="E181" s="3" t="s">
        <v>77</v>
      </c>
      <c r="F181" t="s">
        <v>545</v>
      </c>
      <c r="G181">
        <v>60</v>
      </c>
      <c r="H181">
        <v>0</v>
      </c>
      <c r="I181">
        <v>17</v>
      </c>
      <c r="J181">
        <v>21</v>
      </c>
      <c r="K181">
        <v>17</v>
      </c>
      <c r="L181">
        <v>5</v>
      </c>
      <c r="M181">
        <v>0</v>
      </c>
      <c r="N181" s="2">
        <v>226.11388888888891</v>
      </c>
      <c r="O181" s="2">
        <v>472.2692199444445</v>
      </c>
      <c r="P181" s="2">
        <v>200.58</v>
      </c>
      <c r="Q181" s="4">
        <v>898.96310883333342</v>
      </c>
      <c r="R181" s="5">
        <v>5.2999999999999999E-2</v>
      </c>
      <c r="S181" s="6">
        <v>946.60815360150002</v>
      </c>
      <c r="T181" s="4">
        <v>124.46551724137932</v>
      </c>
      <c r="U181" s="7">
        <v>1071.0736708428794</v>
      </c>
      <c r="V181" s="8">
        <v>0.78446821023391766</v>
      </c>
      <c r="W181" s="7">
        <v>691.92143940696303</v>
      </c>
      <c r="X181" s="7">
        <v>793.14441551259097</v>
      </c>
      <c r="Y181" s="7">
        <v>878.42130634130478</v>
      </c>
      <c r="Z181" s="7">
        <v>1097.5066518849926</v>
      </c>
      <c r="AA181" s="7">
        <v>1241.7147274327363</v>
      </c>
      <c r="AB181" s="7">
        <v>1428.214594367078</v>
      </c>
      <c r="AC181" s="7">
        <v>1501.885</v>
      </c>
      <c r="AD181" s="7">
        <v>1638.4199999999998</v>
      </c>
      <c r="AE181" s="4">
        <v>998</v>
      </c>
      <c r="AF181" s="4">
        <v>1144</v>
      </c>
      <c r="AG181" s="4">
        <v>1267</v>
      </c>
      <c r="AH181" s="4">
        <v>1583</v>
      </c>
      <c r="AI181" s="4">
        <v>1791</v>
      </c>
      <c r="AJ181" s="4">
        <v>2060</v>
      </c>
      <c r="AK181" s="4">
        <v>1390.9099080666588</v>
      </c>
      <c r="AL181" s="8">
        <v>1.1098805619863319</v>
      </c>
      <c r="AM181" s="4">
        <v>1242.8093232449392</v>
      </c>
      <c r="AN181" s="8">
        <v>1.0014097780688604</v>
      </c>
      <c r="AO181" s="4">
        <v>1094.7087384232195</v>
      </c>
      <c r="AP181" s="8">
        <v>0.892938994151389</v>
      </c>
    </row>
    <row r="182" spans="1:42" x14ac:dyDescent="0.25">
      <c r="A182" s="2" t="s">
        <v>548</v>
      </c>
      <c r="B182" t="s">
        <v>547</v>
      </c>
      <c r="C182" t="s">
        <v>149</v>
      </c>
      <c r="D182" t="s">
        <v>546</v>
      </c>
      <c r="E182" s="3" t="s">
        <v>77</v>
      </c>
      <c r="F182" t="s">
        <v>549</v>
      </c>
      <c r="G182">
        <v>180</v>
      </c>
      <c r="H182">
        <v>2</v>
      </c>
      <c r="I182">
        <v>32</v>
      </c>
      <c r="J182">
        <v>70</v>
      </c>
      <c r="K182">
        <v>59</v>
      </c>
      <c r="L182">
        <v>14</v>
      </c>
      <c r="M182">
        <v>3</v>
      </c>
      <c r="N182" s="2">
        <v>236.95092592592593</v>
      </c>
      <c r="O182" s="2">
        <v>399.22216787962964</v>
      </c>
      <c r="P182" s="2">
        <v>103.34</v>
      </c>
      <c r="Q182" s="4">
        <v>739.51309380555563</v>
      </c>
      <c r="R182" s="5">
        <v>5.2999999999999999E-2</v>
      </c>
      <c r="S182" s="6">
        <v>778.70728777725003</v>
      </c>
      <c r="T182" s="4">
        <v>214.4470588235294</v>
      </c>
      <c r="U182" s="7">
        <v>993.15434660077949</v>
      </c>
      <c r="V182" s="8">
        <v>1.1437404903880353</v>
      </c>
      <c r="W182" s="7">
        <v>518.33773437370894</v>
      </c>
      <c r="X182" s="7">
        <v>616.98332396040098</v>
      </c>
      <c r="Y182" s="7">
        <v>692.31268328114766</v>
      </c>
      <c r="Z182" s="7">
        <v>887.81030628022813</v>
      </c>
      <c r="AA182" s="7">
        <v>1062.6820332748187</v>
      </c>
      <c r="AB182" s="7">
        <v>1222.3085327878293</v>
      </c>
      <c r="AC182" s="7">
        <v>955.17277777777781</v>
      </c>
      <c r="AD182" s="7">
        <v>1042.0066666666667</v>
      </c>
      <c r="AE182" s="4">
        <v>578</v>
      </c>
      <c r="AF182" s="4">
        <v>688</v>
      </c>
      <c r="AG182" s="4">
        <v>772</v>
      </c>
      <c r="AH182" s="4">
        <v>990</v>
      </c>
      <c r="AI182" s="4">
        <v>1185</v>
      </c>
      <c r="AJ182" s="4">
        <v>1363</v>
      </c>
      <c r="AK182" s="4">
        <v>803.80675831696522</v>
      </c>
      <c r="AL182" s="8">
        <v>1.1726456458070584</v>
      </c>
      <c r="AM182" s="4">
        <v>795.44026813706023</v>
      </c>
      <c r="AN182" s="8">
        <v>1.1630105940007176</v>
      </c>
      <c r="AO182" s="4">
        <v>787.07377795715502</v>
      </c>
      <c r="AP182" s="8">
        <v>1.1533755421943763</v>
      </c>
    </row>
    <row r="183" spans="1:42" x14ac:dyDescent="0.25">
      <c r="A183" s="2" t="s">
        <v>552</v>
      </c>
      <c r="B183" t="s">
        <v>551</v>
      </c>
      <c r="C183" t="s">
        <v>149</v>
      </c>
      <c r="D183" t="s">
        <v>550</v>
      </c>
      <c r="E183" s="3" t="s">
        <v>77</v>
      </c>
      <c r="F183" t="s">
        <v>553</v>
      </c>
      <c r="G183">
        <v>211</v>
      </c>
      <c r="H183">
        <v>9</v>
      </c>
      <c r="I183">
        <v>62</v>
      </c>
      <c r="J183">
        <v>66</v>
      </c>
      <c r="K183">
        <v>57</v>
      </c>
      <c r="L183">
        <v>17</v>
      </c>
      <c r="M183">
        <v>0</v>
      </c>
      <c r="N183" s="2">
        <v>217.81240126382306</v>
      </c>
      <c r="O183" s="2">
        <v>362.0091393175357</v>
      </c>
      <c r="P183" s="2">
        <v>167.8</v>
      </c>
      <c r="Q183" s="4">
        <v>747.62154058135866</v>
      </c>
      <c r="R183" s="5">
        <v>5.2999999999999999E-2</v>
      </c>
      <c r="S183" s="6">
        <v>787.24548223217062</v>
      </c>
      <c r="T183" s="4">
        <v>112.28502415458937</v>
      </c>
      <c r="U183" s="7">
        <v>899.53050638675995</v>
      </c>
      <c r="V183" s="8">
        <v>0.89781147399106143</v>
      </c>
      <c r="W183" s="7">
        <v>569.66224690387264</v>
      </c>
      <c r="X183" s="7">
        <v>573.59095205493384</v>
      </c>
      <c r="Y183" s="7">
        <v>739.38230942971609</v>
      </c>
      <c r="Z183" s="7">
        <v>1017.5346341248485</v>
      </c>
      <c r="AA183" s="7">
        <v>1095.32299611586</v>
      </c>
      <c r="AB183" s="7">
        <v>1259.5428714302177</v>
      </c>
      <c r="AC183" s="7">
        <v>1102.1061611374409</v>
      </c>
      <c r="AD183" s="7">
        <v>1202.2976303317535</v>
      </c>
      <c r="AE183" s="4">
        <v>725</v>
      </c>
      <c r="AF183" s="4">
        <v>730</v>
      </c>
      <c r="AG183" s="4">
        <v>941</v>
      </c>
      <c r="AH183" s="4">
        <v>1295</v>
      </c>
      <c r="AI183" s="4">
        <v>1394</v>
      </c>
      <c r="AJ183" s="4">
        <v>1603</v>
      </c>
      <c r="AK183" s="4">
        <v>1022.9358409353564</v>
      </c>
      <c r="AL183" s="8">
        <v>1.1330514206636515</v>
      </c>
      <c r="AM183" s="4">
        <v>944.37238803429454</v>
      </c>
      <c r="AN183" s="8">
        <v>1.0546381051061213</v>
      </c>
      <c r="AO183" s="4">
        <v>865.80893513323258</v>
      </c>
      <c r="AP183" s="8">
        <v>0.97622478954859138</v>
      </c>
    </row>
    <row r="184" spans="1:42" x14ac:dyDescent="0.25">
      <c r="A184" s="2" t="s">
        <v>556</v>
      </c>
      <c r="B184" t="s">
        <v>555</v>
      </c>
      <c r="C184" t="s">
        <v>149</v>
      </c>
      <c r="D184" t="s">
        <v>554</v>
      </c>
      <c r="E184" s="3" t="s">
        <v>77</v>
      </c>
      <c r="F184" t="s">
        <v>557</v>
      </c>
      <c r="G184">
        <v>42</v>
      </c>
      <c r="H184">
        <v>0</v>
      </c>
      <c r="I184">
        <v>6</v>
      </c>
      <c r="J184">
        <v>16</v>
      </c>
      <c r="K184">
        <v>16</v>
      </c>
      <c r="L184">
        <v>4</v>
      </c>
      <c r="M184">
        <v>0</v>
      </c>
      <c r="N184" s="2">
        <v>241.6626984126984</v>
      </c>
      <c r="O184" s="2">
        <v>272.32431421428572</v>
      </c>
      <c r="P184" s="2">
        <v>205.59</v>
      </c>
      <c r="Q184" s="4">
        <v>719.57701262698413</v>
      </c>
      <c r="R184" s="5">
        <v>5.2999999999999999E-2</v>
      </c>
      <c r="S184" s="6">
        <v>757.71459429621427</v>
      </c>
      <c r="T184" s="4">
        <v>232.61904761904762</v>
      </c>
      <c r="U184" s="7">
        <v>990.33364191526186</v>
      </c>
      <c r="V184" s="8">
        <v>1.1141054524144478</v>
      </c>
      <c r="W184" s="7">
        <v>497.80959899548787</v>
      </c>
      <c r="X184" s="7">
        <v>500.36684008621813</v>
      </c>
      <c r="Y184" s="7">
        <v>658.06337401458325</v>
      </c>
      <c r="Z184" s="7">
        <v>869.46197084828361</v>
      </c>
      <c r="AA184" s="7">
        <v>1095.3516005294553</v>
      </c>
      <c r="AB184" s="7">
        <v>1259.867444033101</v>
      </c>
      <c r="AC184" s="7">
        <v>977.79523809523823</v>
      </c>
      <c r="AD184" s="7">
        <v>1066.6857142857143</v>
      </c>
      <c r="AE184" s="4">
        <v>584</v>
      </c>
      <c r="AF184" s="4">
        <v>587</v>
      </c>
      <c r="AG184" s="4">
        <v>772</v>
      </c>
      <c r="AH184" s="4">
        <v>1020</v>
      </c>
      <c r="AI184" s="4">
        <v>1285</v>
      </c>
      <c r="AJ184" s="4">
        <v>1478</v>
      </c>
      <c r="AK184" s="4">
        <v>805.8509678336859</v>
      </c>
      <c r="AL184" s="8">
        <v>1.1682579056360103</v>
      </c>
      <c r="AM184" s="4">
        <v>790.23917101072198</v>
      </c>
      <c r="AN184" s="8">
        <v>1.1506949478344222</v>
      </c>
      <c r="AO184" s="4">
        <v>773.32639111917797</v>
      </c>
      <c r="AP184" s="8">
        <v>1.1316684102160355</v>
      </c>
    </row>
    <row r="185" spans="1:42" x14ac:dyDescent="0.25">
      <c r="A185" s="2" t="s">
        <v>560</v>
      </c>
      <c r="B185" t="s">
        <v>559</v>
      </c>
      <c r="C185" t="s">
        <v>149</v>
      </c>
      <c r="D185" t="s">
        <v>558</v>
      </c>
      <c r="E185" s="3" t="s">
        <v>77</v>
      </c>
      <c r="F185" t="s">
        <v>561</v>
      </c>
      <c r="G185">
        <v>170</v>
      </c>
      <c r="H185">
        <v>0</v>
      </c>
      <c r="I185">
        <v>31</v>
      </c>
      <c r="J185">
        <v>88</v>
      </c>
      <c r="K185">
        <v>45</v>
      </c>
      <c r="L185">
        <v>6</v>
      </c>
      <c r="M185">
        <v>0</v>
      </c>
      <c r="N185" s="2">
        <v>246.46372549019608</v>
      </c>
      <c r="O185" s="2">
        <v>350.13490284313724</v>
      </c>
      <c r="P185" s="2">
        <v>134.13999999999999</v>
      </c>
      <c r="Q185" s="4">
        <v>730.73862833333328</v>
      </c>
      <c r="R185" s="5">
        <v>5.2999999999999999E-2</v>
      </c>
      <c r="S185" s="6">
        <v>769.46777563499995</v>
      </c>
      <c r="T185" s="4">
        <v>112.14792899408285</v>
      </c>
      <c r="U185" s="7">
        <v>881.61570462908276</v>
      </c>
      <c r="V185" s="8">
        <v>1.0725021631634075</v>
      </c>
      <c r="W185" s="7">
        <v>546.66609966182773</v>
      </c>
      <c r="X185" s="7">
        <v>549.47431592721387</v>
      </c>
      <c r="Y185" s="7">
        <v>722.64765229269005</v>
      </c>
      <c r="Z185" s="7">
        <v>954.79353023127442</v>
      </c>
      <c r="AA185" s="7">
        <v>1202.8526336737134</v>
      </c>
      <c r="AB185" s="7">
        <v>1383.5145467468858</v>
      </c>
      <c r="AC185" s="7">
        <v>904.21941176470591</v>
      </c>
      <c r="AD185" s="7">
        <v>986.42117647058819</v>
      </c>
      <c r="AE185" s="4">
        <v>584</v>
      </c>
      <c r="AF185" s="4">
        <v>587</v>
      </c>
      <c r="AG185" s="4">
        <v>772</v>
      </c>
      <c r="AH185" s="4">
        <v>1020</v>
      </c>
      <c r="AI185" s="4">
        <v>1285</v>
      </c>
      <c r="AJ185" s="4">
        <v>1478</v>
      </c>
      <c r="AK185" s="4">
        <v>851.47400709250189</v>
      </c>
      <c r="AL185" s="8">
        <v>1.1722642932720737</v>
      </c>
      <c r="AM185" s="4">
        <v>824.13859660666799</v>
      </c>
      <c r="AN185" s="8">
        <v>1.1390102499025185</v>
      </c>
      <c r="AO185" s="4">
        <v>796.80318612083397</v>
      </c>
      <c r="AP185" s="8">
        <v>1.1057562065329631</v>
      </c>
    </row>
    <row r="186" spans="1:42" x14ac:dyDescent="0.25">
      <c r="A186" s="2" t="s">
        <v>564</v>
      </c>
      <c r="B186" t="s">
        <v>563</v>
      </c>
      <c r="C186" t="s">
        <v>149</v>
      </c>
      <c r="D186" t="s">
        <v>562</v>
      </c>
      <c r="E186" s="3" t="s">
        <v>77</v>
      </c>
      <c r="F186" t="s">
        <v>565</v>
      </c>
      <c r="G186">
        <v>146</v>
      </c>
      <c r="H186">
        <v>0</v>
      </c>
      <c r="I186">
        <v>31</v>
      </c>
      <c r="J186">
        <v>45</v>
      </c>
      <c r="K186">
        <v>56</v>
      </c>
      <c r="L186">
        <v>14</v>
      </c>
      <c r="M186">
        <v>0</v>
      </c>
      <c r="N186" s="2">
        <v>247.10159817351598</v>
      </c>
      <c r="O186" s="2">
        <v>330.90580784246583</v>
      </c>
      <c r="P186" s="2">
        <v>267.13</v>
      </c>
      <c r="Q186" s="4">
        <v>845.13740601598181</v>
      </c>
      <c r="R186" s="5">
        <v>5.2999999999999999E-2</v>
      </c>
      <c r="S186" s="6">
        <v>889.92968853482876</v>
      </c>
      <c r="T186" s="4">
        <v>88.547445255474457</v>
      </c>
      <c r="U186" s="7">
        <v>978.47713379030324</v>
      </c>
      <c r="V186" s="8">
        <v>1.1041711356730892</v>
      </c>
      <c r="W186" s="7">
        <v>567.40068022289404</v>
      </c>
      <c r="X186" s="7">
        <v>632.67686467331544</v>
      </c>
      <c r="Y186" s="7">
        <v>775.28022147269769</v>
      </c>
      <c r="Z186" s="7">
        <v>1062.495433054552</v>
      </c>
      <c r="AA186" s="7">
        <v>1137.8141074204229</v>
      </c>
      <c r="AB186" s="7">
        <v>1308.5364359830635</v>
      </c>
      <c r="AC186" s="7">
        <v>974.78082191780834</v>
      </c>
      <c r="AD186" s="7">
        <v>1063.3972602739725</v>
      </c>
      <c r="AE186" s="4">
        <v>565</v>
      </c>
      <c r="AF186" s="4">
        <v>630</v>
      </c>
      <c r="AG186" s="4">
        <v>772</v>
      </c>
      <c r="AH186" s="4">
        <v>1058</v>
      </c>
      <c r="AI186" s="4">
        <v>1133</v>
      </c>
      <c r="AJ186" s="4">
        <v>1303</v>
      </c>
      <c r="AK186" s="4">
        <v>948.24742318371909</v>
      </c>
      <c r="AL186" s="8">
        <v>1.1699802967392352</v>
      </c>
      <c r="AM186" s="4">
        <v>928.65978711844286</v>
      </c>
      <c r="AN186" s="8">
        <v>1.1478764563811403</v>
      </c>
      <c r="AO186" s="4">
        <v>909.07215105316686</v>
      </c>
      <c r="AP186" s="8">
        <v>1.1257726160230457</v>
      </c>
    </row>
    <row r="187" spans="1:42" x14ac:dyDescent="0.25">
      <c r="A187" s="2" t="s">
        <v>566</v>
      </c>
      <c r="B187" t="s">
        <v>563</v>
      </c>
      <c r="C187" t="s">
        <v>149</v>
      </c>
      <c r="D187" t="s">
        <v>562</v>
      </c>
      <c r="E187" s="3" t="s">
        <v>77</v>
      </c>
      <c r="F187" t="s">
        <v>567</v>
      </c>
      <c r="G187">
        <v>45</v>
      </c>
      <c r="H187">
        <v>0</v>
      </c>
      <c r="I187">
        <v>14</v>
      </c>
      <c r="J187">
        <v>18</v>
      </c>
      <c r="K187">
        <v>11</v>
      </c>
      <c r="L187">
        <v>2</v>
      </c>
      <c r="M187">
        <v>0</v>
      </c>
      <c r="N187" s="2">
        <v>241.91111111111113</v>
      </c>
      <c r="O187" s="2">
        <v>321.48607759259266</v>
      </c>
      <c r="P187" s="2">
        <v>222.19</v>
      </c>
      <c r="Q187" s="4">
        <v>785.58718870370376</v>
      </c>
      <c r="R187" s="5">
        <v>5.2999999999999999E-2</v>
      </c>
      <c r="S187" s="6">
        <v>827.22330970500002</v>
      </c>
      <c r="T187" s="4">
        <v>107.02222222222223</v>
      </c>
      <c r="U187" s="7">
        <v>934.24553192722226</v>
      </c>
      <c r="V187" s="8">
        <v>1.1120205506196108</v>
      </c>
      <c r="W187" s="7">
        <v>569.1180840455761</v>
      </c>
      <c r="X187" s="7">
        <v>677.42775401964752</v>
      </c>
      <c r="Y187" s="7">
        <v>760.13695654530227</v>
      </c>
      <c r="Z187" s="7">
        <v>1071.2810993799078</v>
      </c>
      <c r="AA187" s="7">
        <v>1137.2515347277515</v>
      </c>
      <c r="AB187" s="7">
        <v>1307.593106596064</v>
      </c>
      <c r="AC187" s="7">
        <v>924.14666666666676</v>
      </c>
      <c r="AD187" s="7">
        <v>1008.16</v>
      </c>
      <c r="AE187" s="4">
        <v>578</v>
      </c>
      <c r="AF187" s="4">
        <v>688</v>
      </c>
      <c r="AG187" s="4">
        <v>772</v>
      </c>
      <c r="AH187" s="4">
        <v>1088</v>
      </c>
      <c r="AI187" s="4">
        <v>1155</v>
      </c>
      <c r="AJ187" s="4">
        <v>1328</v>
      </c>
      <c r="AK187" s="4">
        <v>878.0232062042594</v>
      </c>
      <c r="AL187" s="8">
        <v>1.1724870200283466</v>
      </c>
      <c r="AM187" s="4">
        <v>861.51323984200008</v>
      </c>
      <c r="AN187" s="8">
        <v>1.1528354174705076</v>
      </c>
      <c r="AO187" s="4">
        <v>843.73327606725923</v>
      </c>
      <c r="AP187" s="8">
        <v>1.1316721531774498</v>
      </c>
    </row>
    <row r="188" spans="1:42" x14ac:dyDescent="0.25">
      <c r="A188" s="2" t="s">
        <v>570</v>
      </c>
      <c r="B188" t="s">
        <v>569</v>
      </c>
      <c r="C188" t="s">
        <v>149</v>
      </c>
      <c r="D188" t="s">
        <v>568</v>
      </c>
      <c r="E188" s="3" t="s">
        <v>77</v>
      </c>
      <c r="F188" t="s">
        <v>571</v>
      </c>
      <c r="G188">
        <v>150</v>
      </c>
      <c r="H188">
        <v>0</v>
      </c>
      <c r="I188">
        <v>50</v>
      </c>
      <c r="J188">
        <v>50</v>
      </c>
      <c r="K188">
        <v>38</v>
      </c>
      <c r="L188">
        <v>10</v>
      </c>
      <c r="M188">
        <v>2</v>
      </c>
      <c r="N188" s="2">
        <v>254.33</v>
      </c>
      <c r="O188" s="2">
        <v>282.8081565</v>
      </c>
      <c r="P188" s="2">
        <v>204.47</v>
      </c>
      <c r="Q188" s="4">
        <v>741.60815650000006</v>
      </c>
      <c r="R188" s="5">
        <v>5.2999999999999999E-2</v>
      </c>
      <c r="S188" s="6">
        <v>780.91338879450007</v>
      </c>
      <c r="T188" s="4">
        <v>138.75167785234899</v>
      </c>
      <c r="U188" s="7">
        <v>919.66506664684903</v>
      </c>
      <c r="V188" s="8">
        <v>1.0017992476291364</v>
      </c>
      <c r="W188" s="7">
        <v>546.12103920720358</v>
      </c>
      <c r="X188" s="7">
        <v>555.4782532746168</v>
      </c>
      <c r="Y188" s="7">
        <v>729.0120414339151</v>
      </c>
      <c r="Z188" s="7">
        <v>1027.5922357668255</v>
      </c>
      <c r="AA188" s="7">
        <v>1127.1189672111291</v>
      </c>
      <c r="AB188" s="7">
        <v>1296.3994762488758</v>
      </c>
      <c r="AC188" s="7">
        <v>1009.8146666666668</v>
      </c>
      <c r="AD188" s="7">
        <v>1101.616</v>
      </c>
      <c r="AE188" s="4">
        <v>642</v>
      </c>
      <c r="AF188" s="4">
        <v>653</v>
      </c>
      <c r="AG188" s="4">
        <v>857</v>
      </c>
      <c r="AH188" s="4">
        <v>1208</v>
      </c>
      <c r="AI188" s="4">
        <v>1325</v>
      </c>
      <c r="AJ188" s="4">
        <v>1524</v>
      </c>
      <c r="AK188" s="4">
        <v>925.6789913938361</v>
      </c>
      <c r="AL188" s="8">
        <v>1.1594936920809267</v>
      </c>
      <c r="AM188" s="4">
        <v>877.42379052739068</v>
      </c>
      <c r="AN188" s="8">
        <v>1.1069288772636632</v>
      </c>
      <c r="AO188" s="4">
        <v>829.16858966094537</v>
      </c>
      <c r="AP188" s="8">
        <v>1.0543640624463999</v>
      </c>
    </row>
    <row r="189" spans="1:42" x14ac:dyDescent="0.25">
      <c r="A189" s="2" t="s">
        <v>574</v>
      </c>
      <c r="B189" t="s">
        <v>573</v>
      </c>
      <c r="C189" t="s">
        <v>149</v>
      </c>
      <c r="D189" t="s">
        <v>572</v>
      </c>
      <c r="E189" s="3" t="s">
        <v>77</v>
      </c>
      <c r="F189" t="s">
        <v>575</v>
      </c>
      <c r="G189">
        <v>90</v>
      </c>
      <c r="H189">
        <v>14</v>
      </c>
      <c r="I189">
        <v>15</v>
      </c>
      <c r="J189">
        <v>22</v>
      </c>
      <c r="K189">
        <v>32</v>
      </c>
      <c r="L189">
        <v>6</v>
      </c>
      <c r="M189">
        <v>1</v>
      </c>
      <c r="N189" s="2">
        <v>231.57407407407405</v>
      </c>
      <c r="O189" s="2">
        <v>405.38523988888886</v>
      </c>
      <c r="P189" s="2">
        <v>56.81</v>
      </c>
      <c r="Q189" s="4">
        <v>693.769313962963</v>
      </c>
      <c r="R189" s="5">
        <v>5.2999999999999999E-2</v>
      </c>
      <c r="S189" s="6">
        <v>730.53908760299998</v>
      </c>
      <c r="T189" s="4">
        <v>215.55</v>
      </c>
      <c r="U189" s="7">
        <v>946.08908760300005</v>
      </c>
      <c r="V189" s="8">
        <v>0.99622114967965747</v>
      </c>
      <c r="W189" s="7">
        <v>528.47435722635157</v>
      </c>
      <c r="X189" s="7">
        <v>548.4748423615556</v>
      </c>
      <c r="Y189" s="7">
        <v>706.17097515835621</v>
      </c>
      <c r="Z189" s="7">
        <v>853.09761595927785</v>
      </c>
      <c r="AA189" s="7">
        <v>1019.2554924671263</v>
      </c>
      <c r="AB189" s="7">
        <v>1172.3361286942647</v>
      </c>
      <c r="AC189" s="7">
        <v>1044.6455555555556</v>
      </c>
      <c r="AD189" s="7">
        <v>1139.6133333333332</v>
      </c>
      <c r="AE189" s="4">
        <v>687</v>
      </c>
      <c r="AF189" s="4">
        <v>713</v>
      </c>
      <c r="AG189" s="4">
        <v>918</v>
      </c>
      <c r="AH189" s="4">
        <v>1109</v>
      </c>
      <c r="AI189" s="4">
        <v>1325</v>
      </c>
      <c r="AJ189" s="4">
        <v>1524</v>
      </c>
      <c r="AK189" s="4">
        <v>877.17755371863325</v>
      </c>
      <c r="AL189" s="8">
        <v>1.150629802326836</v>
      </c>
      <c r="AM189" s="4">
        <v>828.29806501342227</v>
      </c>
      <c r="AN189" s="8">
        <v>1.0991602514444432</v>
      </c>
      <c r="AO189" s="4">
        <v>779.41857630821119</v>
      </c>
      <c r="AP189" s="8">
        <v>1.0476907005620504</v>
      </c>
    </row>
    <row r="190" spans="1:42" x14ac:dyDescent="0.25">
      <c r="A190" s="2" t="s">
        <v>578</v>
      </c>
      <c r="B190" t="s">
        <v>577</v>
      </c>
      <c r="C190" t="s">
        <v>14</v>
      </c>
      <c r="D190" t="s">
        <v>576</v>
      </c>
      <c r="E190" s="3" t="s">
        <v>77</v>
      </c>
      <c r="F190" t="s">
        <v>579</v>
      </c>
      <c r="G190">
        <v>30</v>
      </c>
      <c r="H190">
        <v>0</v>
      </c>
      <c r="I190">
        <v>5</v>
      </c>
      <c r="J190">
        <v>11</v>
      </c>
      <c r="K190">
        <v>10</v>
      </c>
      <c r="L190">
        <v>4</v>
      </c>
      <c r="M190">
        <v>0</v>
      </c>
      <c r="N190" s="2">
        <v>271.30555555555554</v>
      </c>
      <c r="O190" s="2">
        <v>353.28110399999997</v>
      </c>
      <c r="P190" s="2">
        <v>88.3</v>
      </c>
      <c r="Q190" s="4">
        <v>712.88665955555553</v>
      </c>
      <c r="R190" s="5">
        <v>5.2999999999999999E-2</v>
      </c>
      <c r="S190" s="6">
        <v>750.66965251199997</v>
      </c>
      <c r="T190" s="4">
        <v>225.43333333333334</v>
      </c>
      <c r="U190" s="7">
        <v>976.10298584533325</v>
      </c>
      <c r="V190" s="8">
        <v>0.7970790346605694</v>
      </c>
      <c r="W190" s="7">
        <v>496.52328804076433</v>
      </c>
      <c r="X190" s="7">
        <v>556.59647597656055</v>
      </c>
      <c r="Y190" s="7">
        <v>669.38695128458596</v>
      </c>
      <c r="Z190" s="7">
        <v>879.64310905987259</v>
      </c>
      <c r="AA190" s="7">
        <v>894.35491018700623</v>
      </c>
      <c r="AB190" s="7">
        <v>1028.6000954721019</v>
      </c>
      <c r="AC190" s="7">
        <v>1347.06</v>
      </c>
      <c r="AD190" s="7">
        <v>1469.5199999999998</v>
      </c>
      <c r="AE190" s="4">
        <v>810</v>
      </c>
      <c r="AF190" s="4">
        <v>908</v>
      </c>
      <c r="AG190" s="4">
        <v>1092</v>
      </c>
      <c r="AH190" s="4">
        <v>1435</v>
      </c>
      <c r="AI190" s="4">
        <v>1459</v>
      </c>
      <c r="AJ190" s="4">
        <v>1678</v>
      </c>
      <c r="AK190" s="4">
        <v>1152.4090514136999</v>
      </c>
      <c r="AL190" s="8">
        <v>1.1251366852417388</v>
      </c>
      <c r="AM190" s="4">
        <v>1018.4959184464666</v>
      </c>
      <c r="AN190" s="8">
        <v>1.0157841350480157</v>
      </c>
      <c r="AO190" s="4">
        <v>884.58278547923328</v>
      </c>
      <c r="AP190" s="8">
        <v>0.90643158485429265</v>
      </c>
    </row>
    <row r="191" spans="1:42" x14ac:dyDescent="0.25">
      <c r="A191" s="2" t="s">
        <v>582</v>
      </c>
      <c r="B191" t="s">
        <v>581</v>
      </c>
      <c r="C191" t="s">
        <v>14</v>
      </c>
      <c r="D191" t="s">
        <v>580</v>
      </c>
      <c r="E191" s="3" t="s">
        <v>77</v>
      </c>
      <c r="F191" t="s">
        <v>583</v>
      </c>
      <c r="G191">
        <v>165</v>
      </c>
      <c r="H191">
        <v>4</v>
      </c>
      <c r="I191">
        <v>26</v>
      </c>
      <c r="J191">
        <v>55</v>
      </c>
      <c r="K191">
        <v>56</v>
      </c>
      <c r="L191">
        <v>22</v>
      </c>
      <c r="M191">
        <v>2</v>
      </c>
      <c r="N191" s="2">
        <v>265.428955453149</v>
      </c>
      <c r="O191" s="2">
        <v>280.52151899539177</v>
      </c>
      <c r="P191" s="2">
        <v>270.83999999999997</v>
      </c>
      <c r="Q191" s="4">
        <v>816.79047444854064</v>
      </c>
      <c r="R191" s="5">
        <v>5.2999999999999999E-2</v>
      </c>
      <c r="S191" s="6">
        <v>860.0803695943132</v>
      </c>
      <c r="T191" s="4">
        <v>130.28125</v>
      </c>
      <c r="U191" s="7">
        <v>990.3616195943132</v>
      </c>
      <c r="V191" s="8">
        <v>1.1476365089267471</v>
      </c>
      <c r="W191" s="7">
        <v>585.04287016502235</v>
      </c>
      <c r="X191" s="7">
        <v>645.83948870005872</v>
      </c>
      <c r="Y191" s="7">
        <v>769.42605752537861</v>
      </c>
      <c r="Z191" s="7">
        <v>992.67921411305315</v>
      </c>
      <c r="AA191" s="7">
        <v>1023.5758563193832</v>
      </c>
      <c r="AB191" s="7">
        <v>1177.0624014734096</v>
      </c>
      <c r="AC191" s="7">
        <v>949.25333333333344</v>
      </c>
      <c r="AD191" s="7">
        <v>1035.5490909090909</v>
      </c>
      <c r="AE191" s="4">
        <v>587</v>
      </c>
      <c r="AF191" s="4">
        <v>648</v>
      </c>
      <c r="AG191" s="4">
        <v>772</v>
      </c>
      <c r="AH191" s="4">
        <v>996</v>
      </c>
      <c r="AI191" s="4">
        <v>1027</v>
      </c>
      <c r="AJ191" s="4">
        <v>1181</v>
      </c>
      <c r="AK191" s="4">
        <v>889.39170353335919</v>
      </c>
      <c r="AL191" s="8">
        <v>1.1816026444152896</v>
      </c>
      <c r="AM191" s="4">
        <v>879.68727540489124</v>
      </c>
      <c r="AN191" s="8">
        <v>1.1703570995575965</v>
      </c>
      <c r="AO191" s="4">
        <v>869.78479772278115</v>
      </c>
      <c r="AP191" s="8">
        <v>1.1588820537844402</v>
      </c>
    </row>
    <row r="192" spans="1:42" x14ac:dyDescent="0.25">
      <c r="A192" s="2" t="s">
        <v>584</v>
      </c>
      <c r="B192" t="s">
        <v>581</v>
      </c>
      <c r="C192" t="s">
        <v>14</v>
      </c>
      <c r="D192" t="s">
        <v>580</v>
      </c>
      <c r="E192" s="3" t="s">
        <v>77</v>
      </c>
      <c r="F192" t="s">
        <v>585</v>
      </c>
      <c r="G192">
        <v>160</v>
      </c>
      <c r="H192">
        <v>6</v>
      </c>
      <c r="I192">
        <v>19</v>
      </c>
      <c r="J192">
        <v>48</v>
      </c>
      <c r="K192">
        <v>76</v>
      </c>
      <c r="L192">
        <v>11</v>
      </c>
      <c r="M192">
        <v>0</v>
      </c>
      <c r="N192" s="2">
        <v>296.78385416666669</v>
      </c>
      <c r="O192" s="2">
        <v>293.23344160416673</v>
      </c>
      <c r="P192" s="2">
        <v>251.42</v>
      </c>
      <c r="Q192" s="4">
        <v>841.43729577083343</v>
      </c>
      <c r="R192" s="5">
        <v>5.2999999999999999E-2</v>
      </c>
      <c r="S192" s="6">
        <v>886.0334724466876</v>
      </c>
      <c r="T192" s="4">
        <v>138.53947368421052</v>
      </c>
      <c r="U192" s="7">
        <v>1024.5729461308981</v>
      </c>
      <c r="V192" s="8">
        <v>1.1719199000660816</v>
      </c>
      <c r="W192" s="7">
        <v>594.89904943554916</v>
      </c>
      <c r="X192" s="7">
        <v>656.71990465798262</v>
      </c>
      <c r="Y192" s="7">
        <v>782.38852838883122</v>
      </c>
      <c r="Z192" s="7">
        <v>1009.4028164187511</v>
      </c>
      <c r="AA192" s="7">
        <v>1040.8199723514633</v>
      </c>
      <c r="AB192" s="7">
        <v>1196.8922953720332</v>
      </c>
      <c r="AC192" s="7">
        <v>961.69562500000006</v>
      </c>
      <c r="AD192" s="7">
        <v>1049.1224999999999</v>
      </c>
      <c r="AE192" s="4">
        <v>587</v>
      </c>
      <c r="AF192" s="4">
        <v>648</v>
      </c>
      <c r="AG192" s="4">
        <v>772</v>
      </c>
      <c r="AH192" s="4">
        <v>996</v>
      </c>
      <c r="AI192" s="4">
        <v>1027</v>
      </c>
      <c r="AJ192" s="4">
        <v>1181</v>
      </c>
      <c r="AK192" s="4">
        <v>903.69639913395747</v>
      </c>
      <c r="AL192" s="8">
        <v>1.1921229860019222</v>
      </c>
      <c r="AM192" s="4">
        <v>897.80875690486755</v>
      </c>
      <c r="AN192" s="8">
        <v>1.1853886240233087</v>
      </c>
      <c r="AO192" s="4">
        <v>891.92111467577763</v>
      </c>
      <c r="AP192" s="8">
        <v>1.1786542620446954</v>
      </c>
    </row>
    <row r="193" spans="1:42" x14ac:dyDescent="0.25">
      <c r="A193" s="2" t="s">
        <v>588</v>
      </c>
      <c r="B193" t="s">
        <v>587</v>
      </c>
      <c r="C193" t="s">
        <v>149</v>
      </c>
      <c r="D193" t="s">
        <v>586</v>
      </c>
      <c r="E193" s="3" t="s">
        <v>77</v>
      </c>
      <c r="F193" t="s">
        <v>589</v>
      </c>
      <c r="G193">
        <v>123</v>
      </c>
      <c r="H193">
        <v>4</v>
      </c>
      <c r="I193">
        <v>32</v>
      </c>
      <c r="J193">
        <v>52</v>
      </c>
      <c r="K193">
        <v>26</v>
      </c>
      <c r="L193">
        <v>9</v>
      </c>
      <c r="M193">
        <v>0</v>
      </c>
      <c r="N193" s="2">
        <v>247.43902439024393</v>
      </c>
      <c r="O193" s="2">
        <v>306.81951838753383</v>
      </c>
      <c r="P193" s="2">
        <v>219.49</v>
      </c>
      <c r="Q193" s="4">
        <v>773.74854277777774</v>
      </c>
      <c r="R193" s="5">
        <v>5.2999999999999999E-2</v>
      </c>
      <c r="S193" s="6">
        <v>814.75721554499989</v>
      </c>
      <c r="T193" s="4">
        <v>85.780487804878049</v>
      </c>
      <c r="U193" s="7">
        <v>900.53770334987792</v>
      </c>
      <c r="V193" s="8">
        <v>1.0844222072196332</v>
      </c>
      <c r="W193" s="7">
        <v>632.82617208484737</v>
      </c>
      <c r="X193" s="7">
        <v>635.76954962942807</v>
      </c>
      <c r="Y193" s="7">
        <v>757.42915480542979</v>
      </c>
      <c r="Z193" s="7">
        <v>1067.4649228345952</v>
      </c>
      <c r="AA193" s="7">
        <v>1133.200354663564</v>
      </c>
      <c r="AB193" s="7">
        <v>1302.9351264010502</v>
      </c>
      <c r="AC193" s="7">
        <v>913.47398373983742</v>
      </c>
      <c r="AD193" s="7">
        <v>996.51707317073158</v>
      </c>
      <c r="AE193" s="4">
        <v>645</v>
      </c>
      <c r="AF193" s="4">
        <v>648</v>
      </c>
      <c r="AG193" s="4">
        <v>772</v>
      </c>
      <c r="AH193" s="4">
        <v>1088</v>
      </c>
      <c r="AI193" s="4">
        <v>1155</v>
      </c>
      <c r="AJ193" s="4">
        <v>1328</v>
      </c>
      <c r="AK193" s="4">
        <v>887.84169047732541</v>
      </c>
      <c r="AL193" s="8">
        <v>1.172430102197028</v>
      </c>
      <c r="AM193" s="4">
        <v>863.25873072736124</v>
      </c>
      <c r="AN193" s="8">
        <v>1.1428274466137223</v>
      </c>
      <c r="AO193" s="4">
        <v>838.67577097739741</v>
      </c>
      <c r="AP193" s="8">
        <v>1.1132247910304169</v>
      </c>
    </row>
    <row r="194" spans="1:42" x14ac:dyDescent="0.25">
      <c r="A194" s="2" t="s">
        <v>592</v>
      </c>
      <c r="B194" t="s">
        <v>591</v>
      </c>
      <c r="C194" t="s">
        <v>149</v>
      </c>
      <c r="D194" t="s">
        <v>590</v>
      </c>
      <c r="E194" s="3" t="s">
        <v>77</v>
      </c>
      <c r="F194" t="s">
        <v>593</v>
      </c>
      <c r="G194">
        <v>50</v>
      </c>
      <c r="H194">
        <v>0</v>
      </c>
      <c r="I194">
        <v>8</v>
      </c>
      <c r="J194">
        <v>20</v>
      </c>
      <c r="K194">
        <v>18</v>
      </c>
      <c r="L194">
        <v>4</v>
      </c>
      <c r="M194">
        <v>0</v>
      </c>
      <c r="N194" s="2">
        <v>251.63</v>
      </c>
      <c r="O194" s="2">
        <v>328.08991416666674</v>
      </c>
      <c r="P194" s="2">
        <v>224.07</v>
      </c>
      <c r="Q194" s="4">
        <v>803.78991416666668</v>
      </c>
      <c r="R194" s="5">
        <v>5.2999999999999999E-2</v>
      </c>
      <c r="S194" s="6">
        <v>846.3907796174999</v>
      </c>
      <c r="T194" s="4">
        <v>71.479166666666671</v>
      </c>
      <c r="U194" s="7">
        <v>917.86994628416653</v>
      </c>
      <c r="V194" s="8">
        <v>1.0549259220809195</v>
      </c>
      <c r="W194" s="7">
        <v>562.26309146160702</v>
      </c>
      <c r="X194" s="7">
        <v>669.26817807194743</v>
      </c>
      <c r="Y194" s="7">
        <v>750.98115330166195</v>
      </c>
      <c r="Z194" s="7">
        <v>963.04577949306383</v>
      </c>
      <c r="AA194" s="7">
        <v>1152.7366148477581</v>
      </c>
      <c r="AB194" s="7">
        <v>1325.8903004535819</v>
      </c>
      <c r="AC194" s="7">
        <v>957.08800000000008</v>
      </c>
      <c r="AD194" s="7">
        <v>1044.096</v>
      </c>
      <c r="AE194" s="4">
        <v>578</v>
      </c>
      <c r="AF194" s="4">
        <v>688</v>
      </c>
      <c r="AG194" s="4">
        <v>772</v>
      </c>
      <c r="AH194" s="4">
        <v>990</v>
      </c>
      <c r="AI194" s="4">
        <v>1185</v>
      </c>
      <c r="AJ194" s="4">
        <v>1363</v>
      </c>
      <c r="AK194" s="4">
        <v>944.64247605825017</v>
      </c>
      <c r="AL194" s="8">
        <v>1.1678485228081519</v>
      </c>
      <c r="AM194" s="4">
        <v>911.89191057799997</v>
      </c>
      <c r="AN194" s="8">
        <v>1.1302076558990743</v>
      </c>
      <c r="AO194" s="4">
        <v>879.14134509774988</v>
      </c>
      <c r="AP194" s="8">
        <v>1.0925667889899968</v>
      </c>
    </row>
    <row r="195" spans="1:42" x14ac:dyDescent="0.25">
      <c r="A195" s="2" t="s">
        <v>596</v>
      </c>
      <c r="B195" t="s">
        <v>595</v>
      </c>
      <c r="C195" t="s">
        <v>149</v>
      </c>
      <c r="D195" t="s">
        <v>594</v>
      </c>
      <c r="E195" s="3" t="s">
        <v>77</v>
      </c>
      <c r="F195" t="s">
        <v>597</v>
      </c>
      <c r="G195">
        <v>164</v>
      </c>
      <c r="H195">
        <v>0</v>
      </c>
      <c r="I195">
        <v>53</v>
      </c>
      <c r="J195">
        <v>68</v>
      </c>
      <c r="K195">
        <v>36</v>
      </c>
      <c r="L195">
        <v>5</v>
      </c>
      <c r="M195">
        <v>2</v>
      </c>
      <c r="N195" s="2">
        <v>249.03099593495935</v>
      </c>
      <c r="O195" s="2">
        <v>258.70985010162599</v>
      </c>
      <c r="P195" s="2">
        <v>198.38</v>
      </c>
      <c r="Q195" s="4">
        <v>706.12084603658536</v>
      </c>
      <c r="R195" s="5">
        <v>5.2999999999999999E-2</v>
      </c>
      <c r="S195" s="6">
        <v>743.54525087652439</v>
      </c>
      <c r="T195" s="4">
        <v>149.40243902439025</v>
      </c>
      <c r="U195" s="7">
        <v>892.94768990091461</v>
      </c>
      <c r="V195" s="8">
        <v>1.1264098727299647</v>
      </c>
      <c r="W195" s="7">
        <v>553.38813831975085</v>
      </c>
      <c r="X195" s="7">
        <v>557.13992230835936</v>
      </c>
      <c r="Y195" s="7">
        <v>731.5978777786537</v>
      </c>
      <c r="Z195" s="7">
        <v>984.84329700972626</v>
      </c>
      <c r="AA195" s="7">
        <v>987.65713500118261</v>
      </c>
      <c r="AB195" s="7">
        <v>1135.8526025512174</v>
      </c>
      <c r="AC195" s="7">
        <v>872.01158536585376</v>
      </c>
      <c r="AD195" s="7">
        <v>951.2853658536585</v>
      </c>
      <c r="AE195" s="4">
        <v>590</v>
      </c>
      <c r="AF195" s="4">
        <v>594</v>
      </c>
      <c r="AG195" s="4">
        <v>780</v>
      </c>
      <c r="AH195" s="4">
        <v>1050</v>
      </c>
      <c r="AI195" s="4">
        <v>1053</v>
      </c>
      <c r="AJ195" s="4">
        <v>1211</v>
      </c>
      <c r="AK195" s="4">
        <v>786.83128096117002</v>
      </c>
      <c r="AL195" s="8">
        <v>1.1810130843067164</v>
      </c>
      <c r="AM195" s="4">
        <v>772.40260426628811</v>
      </c>
      <c r="AN195" s="8">
        <v>1.1628120137811324</v>
      </c>
      <c r="AO195" s="4">
        <v>757.97392757140619</v>
      </c>
      <c r="AP195" s="8">
        <v>1.1446109432555485</v>
      </c>
    </row>
    <row r="196" spans="1:42" x14ac:dyDescent="0.25">
      <c r="A196" s="2" t="s">
        <v>600</v>
      </c>
      <c r="B196" t="s">
        <v>599</v>
      </c>
      <c r="C196" t="s">
        <v>149</v>
      </c>
      <c r="D196" t="s">
        <v>598</v>
      </c>
      <c r="E196" s="3" t="s">
        <v>77</v>
      </c>
      <c r="F196" t="s">
        <v>601</v>
      </c>
      <c r="G196">
        <v>190</v>
      </c>
      <c r="H196">
        <v>4</v>
      </c>
      <c r="I196">
        <v>36</v>
      </c>
      <c r="J196">
        <v>59</v>
      </c>
      <c r="K196">
        <v>55</v>
      </c>
      <c r="L196">
        <v>30</v>
      </c>
      <c r="M196">
        <v>6</v>
      </c>
      <c r="N196" s="2">
        <v>266.68201754385967</v>
      </c>
      <c r="O196" s="2">
        <v>417.02297251754385</v>
      </c>
      <c r="P196" s="2">
        <v>165.96</v>
      </c>
      <c r="Q196" s="4">
        <v>849.66499006140361</v>
      </c>
      <c r="R196" s="5">
        <v>5.2999999999999999E-2</v>
      </c>
      <c r="S196" s="6">
        <v>894.69723453465792</v>
      </c>
      <c r="T196" s="4">
        <v>153.01578947368421</v>
      </c>
      <c r="U196" s="7">
        <v>1047.713024008342</v>
      </c>
      <c r="V196" s="8">
        <v>1.1056490333562072</v>
      </c>
      <c r="W196" s="7">
        <v>524.01537058541066</v>
      </c>
      <c r="X196" s="7">
        <v>624.09758550802962</v>
      </c>
      <c r="Y196" s="7">
        <v>772.33256421417286</v>
      </c>
      <c r="Z196" s="7">
        <v>1074.4675526598151</v>
      </c>
      <c r="AA196" s="7">
        <v>1104.6810515043792</v>
      </c>
      <c r="AB196" s="7">
        <v>1270.8552951494826</v>
      </c>
      <c r="AC196" s="7">
        <v>1042.3600000000001</v>
      </c>
      <c r="AD196" s="7">
        <v>1137.1199999999999</v>
      </c>
      <c r="AE196" s="4">
        <v>555</v>
      </c>
      <c r="AF196" s="4">
        <v>661</v>
      </c>
      <c r="AG196" s="4">
        <v>818</v>
      </c>
      <c r="AH196" s="4">
        <v>1138</v>
      </c>
      <c r="AI196" s="4">
        <v>1170</v>
      </c>
      <c r="AJ196" s="4">
        <v>1346</v>
      </c>
      <c r="AK196" s="4">
        <v>956.60083357155793</v>
      </c>
      <c r="AL196" s="8">
        <v>1.1709757524749285</v>
      </c>
      <c r="AM196" s="4">
        <v>935.966300559258</v>
      </c>
      <c r="AN196" s="8">
        <v>1.1492001794353548</v>
      </c>
      <c r="AO196" s="4">
        <v>915.33176754695808</v>
      </c>
      <c r="AP196" s="8">
        <v>1.1274246063957813</v>
      </c>
    </row>
    <row r="197" spans="1:42" x14ac:dyDescent="0.25">
      <c r="A197" s="2" t="s">
        <v>604</v>
      </c>
      <c r="B197" t="s">
        <v>603</v>
      </c>
      <c r="C197" t="s">
        <v>149</v>
      </c>
      <c r="D197" t="s">
        <v>602</v>
      </c>
      <c r="E197" s="3" t="s">
        <v>77</v>
      </c>
      <c r="F197" t="s">
        <v>605</v>
      </c>
      <c r="G197">
        <v>50</v>
      </c>
      <c r="H197">
        <v>0</v>
      </c>
      <c r="I197">
        <v>8</v>
      </c>
      <c r="J197">
        <v>20</v>
      </c>
      <c r="K197">
        <v>14</v>
      </c>
      <c r="L197">
        <v>6</v>
      </c>
      <c r="M197">
        <v>2</v>
      </c>
      <c r="N197" s="2">
        <v>277.04166666666669</v>
      </c>
      <c r="O197" s="2">
        <v>218.44108666666665</v>
      </c>
      <c r="P197" s="2">
        <v>250.13</v>
      </c>
      <c r="Q197" s="4">
        <v>745.61275333333333</v>
      </c>
      <c r="R197" s="5">
        <v>5.2999999999999999E-2</v>
      </c>
      <c r="S197" s="6">
        <v>785.13022925999996</v>
      </c>
      <c r="T197" s="4">
        <v>211.9</v>
      </c>
      <c r="U197" s="7">
        <v>997.03022925999994</v>
      </c>
      <c r="V197" s="8">
        <v>1.1218216720599485</v>
      </c>
      <c r="W197" s="7">
        <v>523.8559633097575</v>
      </c>
      <c r="X197" s="7">
        <v>527.38956171319592</v>
      </c>
      <c r="Y197" s="7">
        <v>691.70188747308612</v>
      </c>
      <c r="Z197" s="7">
        <v>925.80278170088661</v>
      </c>
      <c r="AA197" s="7">
        <v>992.94115136621815</v>
      </c>
      <c r="AB197" s="7">
        <v>1142.2356839114946</v>
      </c>
      <c r="AC197" s="7">
        <v>977.63600000000008</v>
      </c>
      <c r="AD197" s="7">
        <v>1066.5119999999999</v>
      </c>
      <c r="AE197" s="4">
        <v>593</v>
      </c>
      <c r="AF197" s="4">
        <v>597</v>
      </c>
      <c r="AG197" s="4">
        <v>783</v>
      </c>
      <c r="AH197" s="4">
        <v>1048</v>
      </c>
      <c r="AI197" s="4">
        <v>1124</v>
      </c>
      <c r="AJ197" s="4">
        <v>1293</v>
      </c>
      <c r="AK197" s="4">
        <v>836.98862988225005</v>
      </c>
      <c r="AL197" s="8">
        <v>1.1801708333883727</v>
      </c>
      <c r="AM197" s="4">
        <v>819.70249634150014</v>
      </c>
      <c r="AN197" s="8">
        <v>1.1607211129455648</v>
      </c>
      <c r="AO197" s="4">
        <v>802.41636280075011</v>
      </c>
      <c r="AP197" s="8">
        <v>1.1412713925027567</v>
      </c>
    </row>
    <row r="198" spans="1:42" x14ac:dyDescent="0.25">
      <c r="A198" s="2" t="s">
        <v>608</v>
      </c>
      <c r="B198" t="s">
        <v>607</v>
      </c>
      <c r="C198" t="s">
        <v>14</v>
      </c>
      <c r="D198" t="s">
        <v>606</v>
      </c>
      <c r="E198" s="3" t="s">
        <v>77</v>
      </c>
      <c r="F198" t="s">
        <v>609</v>
      </c>
      <c r="G198">
        <v>170</v>
      </c>
      <c r="H198">
        <v>0</v>
      </c>
      <c r="I198">
        <v>39</v>
      </c>
      <c r="J198">
        <v>85</v>
      </c>
      <c r="K198">
        <v>44</v>
      </c>
      <c r="L198">
        <v>2</v>
      </c>
      <c r="M198">
        <v>0</v>
      </c>
      <c r="N198" s="2">
        <v>293.87306201550388</v>
      </c>
      <c r="O198" s="2">
        <v>476.61325411764705</v>
      </c>
      <c r="P198" s="2">
        <v>170.48</v>
      </c>
      <c r="Q198" s="4">
        <v>940.96631613315094</v>
      </c>
      <c r="R198" s="5">
        <v>5.2999999999999999E-2</v>
      </c>
      <c r="S198" s="6">
        <v>990.83753088820788</v>
      </c>
      <c r="T198" s="4">
        <v>128.90243902439025</v>
      </c>
      <c r="U198" s="7">
        <v>1119.7399699125981</v>
      </c>
      <c r="V198" s="8">
        <v>0.84398144443521994</v>
      </c>
      <c r="W198" s="7">
        <v>745.33018018795951</v>
      </c>
      <c r="X198" s="7">
        <v>854.36645905313196</v>
      </c>
      <c r="Y198" s="7">
        <v>946.22578987790052</v>
      </c>
      <c r="Z198" s="7">
        <v>1182.2221194764929</v>
      </c>
      <c r="AA198" s="7">
        <v>1337.5614756679715</v>
      </c>
      <c r="AB198" s="7">
        <v>1538.4570853579123</v>
      </c>
      <c r="AC198" s="7">
        <v>1459.4088235294118</v>
      </c>
      <c r="AD198" s="7">
        <v>1592.0823529411764</v>
      </c>
      <c r="AE198" s="4">
        <v>998</v>
      </c>
      <c r="AF198" s="4">
        <v>1144</v>
      </c>
      <c r="AG198" s="4">
        <v>1267</v>
      </c>
      <c r="AH198" s="4">
        <v>1583</v>
      </c>
      <c r="AI198" s="4">
        <v>1791</v>
      </c>
      <c r="AJ198" s="4">
        <v>2060</v>
      </c>
      <c r="AK198" s="4">
        <v>1370.0637621591832</v>
      </c>
      <c r="AL198" s="8">
        <v>1.1298155764978497</v>
      </c>
      <c r="AM198" s="4">
        <v>1243.6550184021914</v>
      </c>
      <c r="AN198" s="8">
        <v>1.034537532476973</v>
      </c>
      <c r="AO198" s="4">
        <v>1117.2462746451995</v>
      </c>
      <c r="AP198" s="8">
        <v>0.93925948845609641</v>
      </c>
    </row>
    <row r="199" spans="1:42" x14ac:dyDescent="0.25">
      <c r="A199" s="2" t="s">
        <v>610</v>
      </c>
      <c r="B199" t="s">
        <v>607</v>
      </c>
      <c r="C199" t="s">
        <v>14</v>
      </c>
      <c r="D199" t="s">
        <v>606</v>
      </c>
      <c r="E199" s="3" t="s">
        <v>77</v>
      </c>
      <c r="F199" t="s">
        <v>611</v>
      </c>
      <c r="G199">
        <v>135</v>
      </c>
      <c r="H199">
        <v>0</v>
      </c>
      <c r="I199">
        <v>49</v>
      </c>
      <c r="J199">
        <v>62</v>
      </c>
      <c r="K199">
        <v>24</v>
      </c>
      <c r="L199">
        <v>0</v>
      </c>
      <c r="M199">
        <v>0</v>
      </c>
      <c r="N199" s="2">
        <v>286.88051470588238</v>
      </c>
      <c r="O199" s="2">
        <v>483.84941325925928</v>
      </c>
      <c r="P199" s="2">
        <v>176.81</v>
      </c>
      <c r="Q199" s="4">
        <v>947.53992796514171</v>
      </c>
      <c r="R199" s="5">
        <v>5.2999999999999999E-2</v>
      </c>
      <c r="S199" s="6">
        <v>997.75954414729415</v>
      </c>
      <c r="T199" s="4">
        <v>124.58015267175573</v>
      </c>
      <c r="U199" s="7">
        <v>1122.3396968190498</v>
      </c>
      <c r="V199" s="8">
        <v>0.87783373929949671</v>
      </c>
      <c r="W199" s="7">
        <v>778.83305745567804</v>
      </c>
      <c r="X199" s="7">
        <v>892.77055884698962</v>
      </c>
      <c r="Y199" s="7">
        <v>988.75900179994392</v>
      </c>
      <c r="Z199" s="7">
        <v>1235.3634568660705</v>
      </c>
      <c r="AA199" s="7">
        <v>1397.6853766564323</v>
      </c>
      <c r="AB199" s="7">
        <v>1607.6113210006979</v>
      </c>
      <c r="AC199" s="7">
        <v>1406.3866666666668</v>
      </c>
      <c r="AD199" s="7">
        <v>1534.24</v>
      </c>
      <c r="AE199" s="4">
        <v>998</v>
      </c>
      <c r="AF199" s="4">
        <v>1144</v>
      </c>
      <c r="AG199" s="4">
        <v>1267</v>
      </c>
      <c r="AH199" s="4">
        <v>1583</v>
      </c>
      <c r="AI199" s="4">
        <v>1791</v>
      </c>
      <c r="AJ199" s="4">
        <v>2060</v>
      </c>
      <c r="AK199" s="4">
        <v>1323.8292154328064</v>
      </c>
      <c r="AL199" s="8">
        <v>1.1328678966299111</v>
      </c>
      <c r="AM199" s="4">
        <v>1216.0375885615629</v>
      </c>
      <c r="AN199" s="8">
        <v>1.0485590842892782</v>
      </c>
      <c r="AO199" s="4">
        <v>1105.5511710185378</v>
      </c>
      <c r="AP199" s="8">
        <v>0.96214255164012952</v>
      </c>
    </row>
    <row r="200" spans="1:42" x14ac:dyDescent="0.25">
      <c r="A200" s="2" t="s">
        <v>612</v>
      </c>
      <c r="B200" t="s">
        <v>607</v>
      </c>
      <c r="C200" t="s">
        <v>14</v>
      </c>
      <c r="D200" t="s">
        <v>606</v>
      </c>
      <c r="E200" s="3" t="s">
        <v>77</v>
      </c>
      <c r="F200" t="s">
        <v>613</v>
      </c>
      <c r="G200">
        <v>399</v>
      </c>
      <c r="H200">
        <v>31</v>
      </c>
      <c r="I200">
        <v>92</v>
      </c>
      <c r="J200">
        <v>170</v>
      </c>
      <c r="K200">
        <v>82</v>
      </c>
      <c r="L200">
        <v>16</v>
      </c>
      <c r="M200">
        <v>8</v>
      </c>
      <c r="N200" s="2">
        <v>293.37520833333332</v>
      </c>
      <c r="O200" s="2">
        <v>452.79504795413874</v>
      </c>
      <c r="P200" s="2">
        <v>146.51</v>
      </c>
      <c r="Q200" s="4">
        <v>892.68025628747205</v>
      </c>
      <c r="R200" s="5">
        <v>5.2999999999999999E-2</v>
      </c>
      <c r="S200" s="6">
        <v>939.99230987070803</v>
      </c>
      <c r="T200" s="4">
        <v>122.71315789473684</v>
      </c>
      <c r="U200" s="7">
        <v>1062.7054677654448</v>
      </c>
      <c r="V200" s="8">
        <v>0.80532760824589567</v>
      </c>
      <c r="W200" s="7">
        <v>710.9098222190612</v>
      </c>
      <c r="X200" s="7">
        <v>814.91065793447501</v>
      </c>
      <c r="Y200" s="7">
        <v>902.5278003522551</v>
      </c>
      <c r="Z200" s="7">
        <v>1127.6254995719178</v>
      </c>
      <c r="AA200" s="7">
        <v>1275.7910737418224</v>
      </c>
      <c r="AB200" s="7">
        <v>1467.4090518750161</v>
      </c>
      <c r="AC200" s="7">
        <v>1451.5533834586467</v>
      </c>
      <c r="AD200" s="7">
        <v>1583.5127819548873</v>
      </c>
      <c r="AE200" s="4">
        <v>998</v>
      </c>
      <c r="AF200" s="4">
        <v>1144</v>
      </c>
      <c r="AG200" s="4">
        <v>1267</v>
      </c>
      <c r="AH200" s="4">
        <v>1583</v>
      </c>
      <c r="AI200" s="4">
        <v>1791</v>
      </c>
      <c r="AJ200" s="4">
        <v>2060</v>
      </c>
      <c r="AK200" s="4">
        <v>1363.2372431992667</v>
      </c>
      <c r="AL200" s="8">
        <v>1.1260663643721724</v>
      </c>
      <c r="AM200" s="4">
        <v>1221.7626136744004</v>
      </c>
      <c r="AN200" s="8">
        <v>1.0188556380904088</v>
      </c>
      <c r="AO200" s="4">
        <v>1080.2879841495339</v>
      </c>
      <c r="AP200" s="8">
        <v>0.91164491180864482</v>
      </c>
    </row>
    <row r="201" spans="1:42" x14ac:dyDescent="0.25">
      <c r="A201" s="2" t="s">
        <v>616</v>
      </c>
      <c r="B201" t="s">
        <v>615</v>
      </c>
      <c r="C201" t="s">
        <v>149</v>
      </c>
      <c r="D201" t="s">
        <v>614</v>
      </c>
      <c r="E201" s="3" t="s">
        <v>77</v>
      </c>
      <c r="F201" t="s">
        <v>617</v>
      </c>
      <c r="G201">
        <v>41</v>
      </c>
      <c r="H201">
        <v>0</v>
      </c>
      <c r="I201">
        <v>6</v>
      </c>
      <c r="J201">
        <v>15</v>
      </c>
      <c r="K201">
        <v>14</v>
      </c>
      <c r="L201">
        <v>6</v>
      </c>
      <c r="M201">
        <v>0</v>
      </c>
      <c r="N201" s="2">
        <v>266.42073170731709</v>
      </c>
      <c r="O201" s="2">
        <v>339.41486702439033</v>
      </c>
      <c r="P201" s="2">
        <v>320.77999999999997</v>
      </c>
      <c r="Q201" s="4">
        <v>926.61559873170745</v>
      </c>
      <c r="R201" s="5">
        <v>5.2999999999999999E-2</v>
      </c>
      <c r="S201" s="6">
        <v>975.72622546448792</v>
      </c>
      <c r="T201" s="4">
        <v>0</v>
      </c>
      <c r="U201" s="7">
        <v>975.72622546448792</v>
      </c>
      <c r="V201" s="8">
        <v>0.90643891883908101</v>
      </c>
      <c r="W201" s="7">
        <v>673.48411669743712</v>
      </c>
      <c r="X201" s="7">
        <v>685.2678226423451</v>
      </c>
      <c r="Y201" s="7">
        <v>899.18740748836819</v>
      </c>
      <c r="Z201" s="7">
        <v>1086.820263688058</v>
      </c>
      <c r="AA201" s="7">
        <v>1198.3122507052649</v>
      </c>
      <c r="AB201" s="7">
        <v>1377.7871566354029</v>
      </c>
      <c r="AC201" s="7">
        <v>1184.0829268292684</v>
      </c>
      <c r="AD201" s="7">
        <v>1291.7268292682927</v>
      </c>
      <c r="AE201" s="4">
        <v>743</v>
      </c>
      <c r="AF201" s="4">
        <v>756</v>
      </c>
      <c r="AG201" s="4">
        <v>992</v>
      </c>
      <c r="AH201" s="4">
        <v>1199</v>
      </c>
      <c r="AI201" s="4">
        <v>1322</v>
      </c>
      <c r="AJ201" s="4">
        <v>1520</v>
      </c>
      <c r="AK201" s="4">
        <v>1223.7037675382037</v>
      </c>
      <c r="AL201" s="8">
        <v>1.1368073247171422</v>
      </c>
      <c r="AM201" s="4">
        <v>1141.0445868469651</v>
      </c>
      <c r="AN201" s="8">
        <v>1.0600178560911218</v>
      </c>
      <c r="AO201" s="4">
        <v>1058.3854061557265</v>
      </c>
      <c r="AP201" s="8">
        <v>0.98322838746510144</v>
      </c>
    </row>
    <row r="202" spans="1:42" x14ac:dyDescent="0.25">
      <c r="A202" s="2" t="s">
        <v>620</v>
      </c>
      <c r="B202" t="s">
        <v>619</v>
      </c>
      <c r="C202" t="s">
        <v>149</v>
      </c>
      <c r="D202" t="s">
        <v>618</v>
      </c>
      <c r="E202" s="3" t="s">
        <v>77</v>
      </c>
      <c r="F202" t="s">
        <v>621</v>
      </c>
      <c r="G202">
        <v>213</v>
      </c>
      <c r="H202">
        <v>0</v>
      </c>
      <c r="I202">
        <v>57</v>
      </c>
      <c r="J202">
        <v>67</v>
      </c>
      <c r="K202">
        <v>61</v>
      </c>
      <c r="L202">
        <v>24</v>
      </c>
      <c r="M202">
        <v>4</v>
      </c>
      <c r="N202" s="2">
        <v>258.83411580594679</v>
      </c>
      <c r="O202" s="2">
        <v>346.59070513458528</v>
      </c>
      <c r="P202" s="2">
        <v>142.57</v>
      </c>
      <c r="Q202" s="4">
        <v>747.99482094053201</v>
      </c>
      <c r="R202" s="5">
        <v>5.2999999999999999E-2</v>
      </c>
      <c r="S202" s="6">
        <v>787.6385464503802</v>
      </c>
      <c r="T202" s="4">
        <v>144.18957345971563</v>
      </c>
      <c r="U202" s="7">
        <v>931.82811991009589</v>
      </c>
      <c r="V202" s="8">
        <v>0.92156114991596172</v>
      </c>
      <c r="W202" s="7">
        <v>559.29347440413812</v>
      </c>
      <c r="X202" s="7">
        <v>562.40931548716947</v>
      </c>
      <c r="Y202" s="7">
        <v>697.94840259903583</v>
      </c>
      <c r="Z202" s="7">
        <v>952.66841113685359</v>
      </c>
      <c r="AA202" s="7">
        <v>1078.0810147288678</v>
      </c>
      <c r="AB202" s="7">
        <v>1240.1047510465012</v>
      </c>
      <c r="AC202" s="7">
        <v>1112.254929577465</v>
      </c>
      <c r="AD202" s="7">
        <v>1213.3690140845069</v>
      </c>
      <c r="AE202" s="4">
        <v>718</v>
      </c>
      <c r="AF202" s="4">
        <v>722</v>
      </c>
      <c r="AG202" s="4">
        <v>896</v>
      </c>
      <c r="AH202" s="4">
        <v>1223</v>
      </c>
      <c r="AI202" s="4">
        <v>1384</v>
      </c>
      <c r="AJ202" s="4">
        <v>1592</v>
      </c>
      <c r="AK202" s="4">
        <v>1013.9511071814245</v>
      </c>
      <c r="AL202" s="8">
        <v>1.1453801775364731</v>
      </c>
      <c r="AM202" s="4">
        <v>938.11862609877096</v>
      </c>
      <c r="AN202" s="8">
        <v>1.0703832258730559</v>
      </c>
      <c r="AO202" s="4">
        <v>862.2861450161173</v>
      </c>
      <c r="AP202" s="8">
        <v>0.99538627420963832</v>
      </c>
    </row>
    <row r="203" spans="1:42" x14ac:dyDescent="0.25">
      <c r="A203" s="2" t="s">
        <v>624</v>
      </c>
      <c r="B203" t="s">
        <v>623</v>
      </c>
      <c r="C203" t="s">
        <v>149</v>
      </c>
      <c r="D203" t="s">
        <v>622</v>
      </c>
      <c r="E203" s="3" t="s">
        <v>77</v>
      </c>
      <c r="F203" t="s">
        <v>625</v>
      </c>
      <c r="G203">
        <v>106</v>
      </c>
      <c r="H203">
        <v>0</v>
      </c>
      <c r="I203">
        <v>14</v>
      </c>
      <c r="J203">
        <v>26</v>
      </c>
      <c r="K203">
        <v>44</v>
      </c>
      <c r="L203">
        <v>20</v>
      </c>
      <c r="M203">
        <v>2</v>
      </c>
      <c r="N203" s="2">
        <v>238.64465408805032</v>
      </c>
      <c r="O203" s="2">
        <v>393.43653346855348</v>
      </c>
      <c r="P203" s="2">
        <v>114.6</v>
      </c>
      <c r="Q203" s="4">
        <v>746.68118755660385</v>
      </c>
      <c r="R203" s="5">
        <v>5.2999999999999999E-2</v>
      </c>
      <c r="S203" s="6">
        <v>786.25529049710383</v>
      </c>
      <c r="T203" s="4">
        <v>252.90196078431373</v>
      </c>
      <c r="U203" s="7">
        <v>1039.1572512814175</v>
      </c>
      <c r="V203" s="8">
        <v>0.80890835587220766</v>
      </c>
      <c r="W203" s="7">
        <v>519.01209905269559</v>
      </c>
      <c r="X203" s="7">
        <v>543.49380183820017</v>
      </c>
      <c r="Y203" s="7">
        <v>645.70491096768149</v>
      </c>
      <c r="Z203" s="7">
        <v>823.19725616258916</v>
      </c>
      <c r="AA203" s="7">
        <v>1019.0508784466252</v>
      </c>
      <c r="AB203" s="7">
        <v>1172.0615208560284</v>
      </c>
      <c r="AC203" s="7">
        <v>1413.1056603773586</v>
      </c>
      <c r="AD203" s="7">
        <v>1541.5698113207548</v>
      </c>
      <c r="AE203" s="4">
        <v>848</v>
      </c>
      <c r="AF203" s="4">
        <v>888</v>
      </c>
      <c r="AG203" s="4">
        <v>1055</v>
      </c>
      <c r="AH203" s="4">
        <v>1345</v>
      </c>
      <c r="AI203" s="4">
        <v>1665</v>
      </c>
      <c r="AJ203" s="4">
        <v>1915</v>
      </c>
      <c r="AK203" s="4">
        <v>1180.854027577645</v>
      </c>
      <c r="AL203" s="8">
        <v>1.1160747787090417</v>
      </c>
      <c r="AM203" s="4">
        <v>1047.9365582452522</v>
      </c>
      <c r="AN203" s="8">
        <v>1.0126081941745293</v>
      </c>
      <c r="AO203" s="4">
        <v>915.01908891285927</v>
      </c>
      <c r="AP203" s="8">
        <v>0.90914160964001656</v>
      </c>
    </row>
    <row r="204" spans="1:42" x14ac:dyDescent="0.25">
      <c r="A204" s="2" t="s">
        <v>628</v>
      </c>
      <c r="B204" t="s">
        <v>627</v>
      </c>
      <c r="C204" t="s">
        <v>149</v>
      </c>
      <c r="D204" t="s">
        <v>626</v>
      </c>
      <c r="E204" s="3" t="s">
        <v>77</v>
      </c>
      <c r="F204" t="s">
        <v>629</v>
      </c>
      <c r="G204">
        <v>40</v>
      </c>
      <c r="H204">
        <v>2</v>
      </c>
      <c r="I204">
        <v>12</v>
      </c>
      <c r="J204">
        <v>10</v>
      </c>
      <c r="K204">
        <v>10</v>
      </c>
      <c r="L204">
        <v>6</v>
      </c>
      <c r="M204">
        <v>0</v>
      </c>
      <c r="N204" s="2">
        <v>273.70416666666665</v>
      </c>
      <c r="O204" s="2">
        <v>456.11819304166676</v>
      </c>
      <c r="P204" s="2">
        <v>205.75</v>
      </c>
      <c r="Q204" s="4">
        <v>935.57235970833335</v>
      </c>
      <c r="R204" s="5">
        <v>5.2999999999999999E-2</v>
      </c>
      <c r="S204" s="6">
        <v>985.15769477287495</v>
      </c>
      <c r="T204" s="4">
        <v>6.9230769230769234</v>
      </c>
      <c r="U204" s="7">
        <v>992.08077169595185</v>
      </c>
      <c r="V204" s="8">
        <v>1.1967198693557923</v>
      </c>
      <c r="W204" s="7">
        <v>704.70266948168262</v>
      </c>
      <c r="X204" s="7">
        <v>730.84678200882763</v>
      </c>
      <c r="Y204" s="7">
        <v>941.18805097722202</v>
      </c>
      <c r="Z204" s="7">
        <v>1137.2688949308099</v>
      </c>
      <c r="AA204" s="7">
        <v>1407.0286014608976</v>
      </c>
      <c r="AB204" s="7">
        <v>1618.5582391805258</v>
      </c>
      <c r="AC204" s="7">
        <v>911.90000000000009</v>
      </c>
      <c r="AD204" s="7">
        <v>994.8</v>
      </c>
      <c r="AE204" s="4">
        <v>593</v>
      </c>
      <c r="AF204" s="4">
        <v>615</v>
      </c>
      <c r="AG204" s="4">
        <v>792</v>
      </c>
      <c r="AH204" s="4">
        <v>957</v>
      </c>
      <c r="AI204" s="4">
        <v>1184</v>
      </c>
      <c r="AJ204" s="4">
        <v>1362</v>
      </c>
      <c r="AK204" s="4">
        <v>981.47319624214344</v>
      </c>
      <c r="AL204" s="8">
        <v>1.1922753596685409</v>
      </c>
      <c r="AM204" s="4">
        <v>982.70136241905379</v>
      </c>
      <c r="AN204" s="8">
        <v>1.1937568628976245</v>
      </c>
      <c r="AO204" s="4">
        <v>983.92952859596448</v>
      </c>
      <c r="AP204" s="8">
        <v>1.1952383661267085</v>
      </c>
    </row>
    <row r="205" spans="1:42" x14ac:dyDescent="0.25">
      <c r="A205" s="2" t="s">
        <v>632</v>
      </c>
      <c r="B205" t="s">
        <v>631</v>
      </c>
      <c r="C205" t="s">
        <v>149</v>
      </c>
      <c r="D205" t="s">
        <v>630</v>
      </c>
      <c r="E205" s="3" t="s">
        <v>77</v>
      </c>
      <c r="F205" t="s">
        <v>633</v>
      </c>
      <c r="G205">
        <v>60</v>
      </c>
      <c r="H205">
        <v>6</v>
      </c>
      <c r="I205">
        <v>10</v>
      </c>
      <c r="J205">
        <v>18</v>
      </c>
      <c r="K205">
        <v>18</v>
      </c>
      <c r="L205">
        <v>6</v>
      </c>
      <c r="M205">
        <v>2</v>
      </c>
      <c r="N205" s="2">
        <v>217.35277777777776</v>
      </c>
      <c r="O205" s="2">
        <v>347.37724716666679</v>
      </c>
      <c r="P205" s="2">
        <v>214.9</v>
      </c>
      <c r="Q205" s="4">
        <v>779.63002494444447</v>
      </c>
      <c r="R205" s="5">
        <v>5.2999999999999999E-2</v>
      </c>
      <c r="S205" s="6">
        <v>820.95041626649993</v>
      </c>
      <c r="T205" s="4">
        <v>174.86666666666667</v>
      </c>
      <c r="U205" s="7">
        <v>995.8170829331666</v>
      </c>
      <c r="V205" s="8">
        <v>0.94140393546338308</v>
      </c>
      <c r="W205" s="7">
        <v>562.66690470146773</v>
      </c>
      <c r="X205" s="7">
        <v>566.54736611320197</v>
      </c>
      <c r="Y205" s="7">
        <v>730.30283768838774</v>
      </c>
      <c r="Z205" s="7">
        <v>1005.0395056391734</v>
      </c>
      <c r="AA205" s="7">
        <v>1081.8726415915116</v>
      </c>
      <c r="AB205" s="7">
        <v>1244.0759286020038</v>
      </c>
      <c r="AC205" s="7">
        <v>1163.5800000000002</v>
      </c>
      <c r="AD205" s="7">
        <v>1269.3599999999999</v>
      </c>
      <c r="AE205" s="4">
        <v>725</v>
      </c>
      <c r="AF205" s="4">
        <v>730</v>
      </c>
      <c r="AG205" s="4">
        <v>941</v>
      </c>
      <c r="AH205" s="4">
        <v>1295</v>
      </c>
      <c r="AI205" s="4">
        <v>1394</v>
      </c>
      <c r="AJ205" s="4">
        <v>1603</v>
      </c>
      <c r="AK205" s="4">
        <v>1026.3166526429002</v>
      </c>
      <c r="AL205" s="8">
        <v>1.1355486096706058</v>
      </c>
      <c r="AM205" s="4">
        <v>957.86124051743343</v>
      </c>
      <c r="AN205" s="8">
        <v>1.0708337182681984</v>
      </c>
      <c r="AO205" s="4">
        <v>889.40582839196679</v>
      </c>
      <c r="AP205" s="8">
        <v>1.0061188268657908</v>
      </c>
    </row>
    <row r="206" spans="1:42" x14ac:dyDescent="0.25">
      <c r="A206" s="2" t="s">
        <v>636</v>
      </c>
      <c r="B206" t="s">
        <v>635</v>
      </c>
      <c r="C206" t="s">
        <v>149</v>
      </c>
      <c r="D206" t="s">
        <v>634</v>
      </c>
      <c r="E206" s="3" t="s">
        <v>77</v>
      </c>
      <c r="F206" t="s">
        <v>637</v>
      </c>
      <c r="G206">
        <v>88</v>
      </c>
      <c r="H206">
        <v>3</v>
      </c>
      <c r="I206">
        <v>24</v>
      </c>
      <c r="J206">
        <v>35</v>
      </c>
      <c r="K206">
        <v>20</v>
      </c>
      <c r="L206">
        <v>6</v>
      </c>
      <c r="M206">
        <v>0</v>
      </c>
      <c r="N206" s="2">
        <v>244.09090909090909</v>
      </c>
      <c r="O206" s="2">
        <v>317.56194738257574</v>
      </c>
      <c r="P206" s="2">
        <v>165.11</v>
      </c>
      <c r="Q206" s="4">
        <v>726.76285647348482</v>
      </c>
      <c r="R206" s="5">
        <v>5.2999999999999999E-2</v>
      </c>
      <c r="S206" s="6">
        <v>765.28128786657942</v>
      </c>
      <c r="T206" s="4">
        <v>225.83908045977012</v>
      </c>
      <c r="U206" s="7">
        <v>991.12036832634953</v>
      </c>
      <c r="V206" s="8">
        <v>0.7441795924328185</v>
      </c>
      <c r="W206" s="7">
        <v>573.45981540767116</v>
      </c>
      <c r="X206" s="7">
        <v>657.35273429496579</v>
      </c>
      <c r="Y206" s="7">
        <v>728.02964541234405</v>
      </c>
      <c r="Z206" s="7">
        <v>909.6060999903242</v>
      </c>
      <c r="AA206" s="7">
        <v>1029.1247789530451</v>
      </c>
      <c r="AB206" s="7">
        <v>1183.6946089577179</v>
      </c>
      <c r="AC206" s="7">
        <v>1465.0125000000003</v>
      </c>
      <c r="AD206" s="7">
        <v>1598.1954545454546</v>
      </c>
      <c r="AE206" s="4">
        <v>998</v>
      </c>
      <c r="AF206" s="4">
        <v>1144</v>
      </c>
      <c r="AG206" s="4">
        <v>1267</v>
      </c>
      <c r="AH206" s="4">
        <v>1583</v>
      </c>
      <c r="AI206" s="4">
        <v>1791</v>
      </c>
      <c r="AJ206" s="4">
        <v>2060</v>
      </c>
      <c r="AK206" s="4">
        <v>1251.6222023468506</v>
      </c>
      <c r="AL206" s="8">
        <v>1.1093471291796368</v>
      </c>
      <c r="AM206" s="4">
        <v>1085.40442144853</v>
      </c>
      <c r="AN206" s="8">
        <v>0.98454303434211654</v>
      </c>
      <c r="AO206" s="4">
        <v>925.34285465755465</v>
      </c>
      <c r="AP206" s="8">
        <v>0.86436131338746758</v>
      </c>
    </row>
    <row r="207" spans="1:42" x14ac:dyDescent="0.25">
      <c r="A207" s="2" t="s">
        <v>640</v>
      </c>
      <c r="B207" t="s">
        <v>639</v>
      </c>
      <c r="C207" t="s">
        <v>149</v>
      </c>
      <c r="D207" t="s">
        <v>638</v>
      </c>
      <c r="E207" s="3" t="s">
        <v>77</v>
      </c>
      <c r="F207" t="s">
        <v>641</v>
      </c>
      <c r="G207">
        <v>153</v>
      </c>
      <c r="H207">
        <v>4</v>
      </c>
      <c r="I207">
        <v>60</v>
      </c>
      <c r="J207">
        <v>51</v>
      </c>
      <c r="K207">
        <v>34</v>
      </c>
      <c r="L207">
        <v>2</v>
      </c>
      <c r="M207">
        <v>2</v>
      </c>
      <c r="N207" s="2">
        <v>237.00274122807016</v>
      </c>
      <c r="O207" s="2">
        <v>308.18193063596493</v>
      </c>
      <c r="P207" s="2">
        <v>168.61</v>
      </c>
      <c r="Q207" s="4">
        <v>713.79467186403508</v>
      </c>
      <c r="R207" s="5">
        <v>5.2999999999999999E-2</v>
      </c>
      <c r="S207" s="6">
        <v>751.62578947282884</v>
      </c>
      <c r="T207" s="4">
        <v>175.35172413793103</v>
      </c>
      <c r="U207" s="7">
        <v>926.97751361075984</v>
      </c>
      <c r="V207" s="8">
        <v>1.1420943420338394</v>
      </c>
      <c r="W207" s="7">
        <v>535.25692182635282</v>
      </c>
      <c r="X207" s="7">
        <v>636.19637594239509</v>
      </c>
      <c r="Y207" s="7">
        <v>714.91062915215286</v>
      </c>
      <c r="Z207" s="7">
        <v>989.02144032966225</v>
      </c>
      <c r="AA207" s="7">
        <v>1069.5877936149436</v>
      </c>
      <c r="AB207" s="7">
        <v>1229.7944501477448</v>
      </c>
      <c r="AC207" s="7">
        <v>892.81176470588241</v>
      </c>
      <c r="AD207" s="7">
        <v>973.9764705882352</v>
      </c>
      <c r="AE207" s="4">
        <v>578</v>
      </c>
      <c r="AF207" s="4">
        <v>687</v>
      </c>
      <c r="AG207" s="4">
        <v>772</v>
      </c>
      <c r="AH207" s="4">
        <v>1068</v>
      </c>
      <c r="AI207" s="4">
        <v>1155</v>
      </c>
      <c r="AJ207" s="4">
        <v>1328</v>
      </c>
      <c r="AK207" s="4">
        <v>780.02734420486036</v>
      </c>
      <c r="AL207" s="8">
        <v>1.1770868359057438</v>
      </c>
      <c r="AM207" s="4">
        <v>770.49105575468911</v>
      </c>
      <c r="AN207" s="8">
        <v>1.1653375313940095</v>
      </c>
      <c r="AO207" s="4">
        <v>760.95476730451799</v>
      </c>
      <c r="AP207" s="8">
        <v>1.1535882268822752</v>
      </c>
    </row>
    <row r="208" spans="1:42" x14ac:dyDescent="0.25">
      <c r="A208" s="2" t="s">
        <v>644</v>
      </c>
      <c r="B208" t="s">
        <v>643</v>
      </c>
      <c r="C208" t="s">
        <v>149</v>
      </c>
      <c r="D208" t="s">
        <v>642</v>
      </c>
      <c r="E208" s="3" t="s">
        <v>77</v>
      </c>
      <c r="F208" t="s">
        <v>645</v>
      </c>
      <c r="G208">
        <v>80</v>
      </c>
      <c r="H208">
        <v>2</v>
      </c>
      <c r="I208">
        <v>26</v>
      </c>
      <c r="J208">
        <v>24</v>
      </c>
      <c r="K208">
        <v>21</v>
      </c>
      <c r="L208">
        <v>7</v>
      </c>
      <c r="M208">
        <v>0</v>
      </c>
      <c r="N208" s="2">
        <v>265.77916666666664</v>
      </c>
      <c r="O208" s="2">
        <v>318.29715629166668</v>
      </c>
      <c r="P208" s="2">
        <v>176.59</v>
      </c>
      <c r="Q208" s="4">
        <v>760.66632295833335</v>
      </c>
      <c r="R208" s="5">
        <v>5.2999999999999999E-2</v>
      </c>
      <c r="S208" s="6">
        <v>800.98163807512492</v>
      </c>
      <c r="T208" s="4">
        <v>118.37974683544304</v>
      </c>
      <c r="U208" s="7">
        <v>919.36138491056795</v>
      </c>
      <c r="V208" s="8">
        <v>1.0934852409694389</v>
      </c>
      <c r="W208" s="7">
        <v>585.90114023425383</v>
      </c>
      <c r="X208" s="7">
        <v>589.71187935772855</v>
      </c>
      <c r="Y208" s="7">
        <v>735.47265083064053</v>
      </c>
      <c r="Z208" s="7">
        <v>1010.7985525016963</v>
      </c>
      <c r="AA208" s="7">
        <v>1242.3009542527918</v>
      </c>
      <c r="AB208" s="7">
        <v>1429.0271713030581</v>
      </c>
      <c r="AC208" s="7">
        <v>924.83875000000012</v>
      </c>
      <c r="AD208" s="7">
        <v>1008.915</v>
      </c>
      <c r="AE208" s="4">
        <v>615</v>
      </c>
      <c r="AF208" s="4">
        <v>619</v>
      </c>
      <c r="AG208" s="4">
        <v>772</v>
      </c>
      <c r="AH208" s="4">
        <v>1061</v>
      </c>
      <c r="AI208" s="4">
        <v>1304</v>
      </c>
      <c r="AJ208" s="4">
        <v>1500</v>
      </c>
      <c r="AK208" s="4">
        <v>872.40670254248869</v>
      </c>
      <c r="AL208" s="8">
        <v>1.1784379647973495</v>
      </c>
      <c r="AM208" s="4">
        <v>848.5983477200341</v>
      </c>
      <c r="AN208" s="8">
        <v>1.1501203901880461</v>
      </c>
      <c r="AO208" s="4">
        <v>824.78999289757962</v>
      </c>
      <c r="AP208" s="8">
        <v>1.1218028155787427</v>
      </c>
    </row>
    <row r="209" spans="1:42" x14ac:dyDescent="0.25">
      <c r="A209" s="2" t="s">
        <v>648</v>
      </c>
      <c r="B209" t="s">
        <v>647</v>
      </c>
      <c r="C209" t="s">
        <v>149</v>
      </c>
      <c r="D209" t="s">
        <v>646</v>
      </c>
      <c r="E209" s="3" t="s">
        <v>77</v>
      </c>
      <c r="F209" t="s">
        <v>649</v>
      </c>
      <c r="G209">
        <v>175</v>
      </c>
      <c r="H209">
        <v>4</v>
      </c>
      <c r="I209">
        <v>30</v>
      </c>
      <c r="J209">
        <v>59</v>
      </c>
      <c r="K209">
        <v>69</v>
      </c>
      <c r="L209">
        <v>12</v>
      </c>
      <c r="M209">
        <v>1</v>
      </c>
      <c r="N209" s="2">
        <v>229.76380952380953</v>
      </c>
      <c r="O209" s="2">
        <v>367.0813202857143</v>
      </c>
      <c r="P209" s="2">
        <v>185.29</v>
      </c>
      <c r="Q209" s="4">
        <v>782.13512980952373</v>
      </c>
      <c r="R209" s="5">
        <v>5.2999999999999999E-2</v>
      </c>
      <c r="S209" s="6">
        <v>823.58829168942839</v>
      </c>
      <c r="T209" s="4">
        <v>121.64161849710983</v>
      </c>
      <c r="U209" s="7">
        <v>945.22991018653818</v>
      </c>
      <c r="V209" s="8">
        <v>0.87984486733142298</v>
      </c>
      <c r="W209" s="7">
        <v>555.79779531446627</v>
      </c>
      <c r="X209" s="7">
        <v>559.63088355801438</v>
      </c>
      <c r="Y209" s="7">
        <v>721.38720743574174</v>
      </c>
      <c r="Z209" s="7">
        <v>992.76985507894324</v>
      </c>
      <c r="AA209" s="7">
        <v>1068.6650023011946</v>
      </c>
      <c r="AB209" s="7">
        <v>1228.8880908815026</v>
      </c>
      <c r="AC209" s="7">
        <v>1181.7457142857143</v>
      </c>
      <c r="AD209" s="7">
        <v>1289.1771428571428</v>
      </c>
      <c r="AE209" s="4">
        <v>725</v>
      </c>
      <c r="AF209" s="4">
        <v>730</v>
      </c>
      <c r="AG209" s="4">
        <v>941</v>
      </c>
      <c r="AH209" s="4">
        <v>1295</v>
      </c>
      <c r="AI209" s="4">
        <v>1394</v>
      </c>
      <c r="AJ209" s="4">
        <v>1603</v>
      </c>
      <c r="AK209" s="4">
        <v>1093.0789985946101</v>
      </c>
      <c r="AL209" s="8">
        <v>1.1306939070293396</v>
      </c>
      <c r="AM209" s="4">
        <v>1003.8209300655053</v>
      </c>
      <c r="AN209" s="8">
        <v>1.0476101486580551</v>
      </c>
      <c r="AO209" s="4">
        <v>912.84636021853328</v>
      </c>
      <c r="AP209" s="8">
        <v>0.96292862570270754</v>
      </c>
    </row>
    <row r="210" spans="1:42" x14ac:dyDescent="0.25">
      <c r="A210" s="2" t="s">
        <v>652</v>
      </c>
      <c r="B210" t="s">
        <v>651</v>
      </c>
      <c r="C210" t="s">
        <v>149</v>
      </c>
      <c r="D210" t="s">
        <v>650</v>
      </c>
      <c r="E210" s="3" t="s">
        <v>77</v>
      </c>
      <c r="F210" t="s">
        <v>653</v>
      </c>
      <c r="G210">
        <v>160</v>
      </c>
      <c r="H210">
        <v>0</v>
      </c>
      <c r="I210">
        <v>41</v>
      </c>
      <c r="J210">
        <v>80</v>
      </c>
      <c r="K210">
        <v>33</v>
      </c>
      <c r="L210">
        <v>4</v>
      </c>
      <c r="M210">
        <v>2</v>
      </c>
      <c r="N210" s="2">
        <v>255.51093749999998</v>
      </c>
      <c r="O210" s="2">
        <v>270.97428113541667</v>
      </c>
      <c r="P210" s="2">
        <v>226.56</v>
      </c>
      <c r="Q210" s="4">
        <v>753.04521863541663</v>
      </c>
      <c r="R210" s="5">
        <v>5.2999999999999999E-2</v>
      </c>
      <c r="S210" s="6">
        <v>792.95661522309365</v>
      </c>
      <c r="T210" s="4">
        <v>124.32075471698113</v>
      </c>
      <c r="U210" s="7">
        <v>917.27736994007478</v>
      </c>
      <c r="V210" s="8">
        <v>1.1184348718624935</v>
      </c>
      <c r="W210" s="7">
        <v>578.17675974901965</v>
      </c>
      <c r="X210" s="7">
        <v>641.02205972173908</v>
      </c>
      <c r="Y210" s="7">
        <v>778.31486889291102</v>
      </c>
      <c r="Z210" s="7">
        <v>937.84524574673753</v>
      </c>
      <c r="AA210" s="7">
        <v>1170.8562810302053</v>
      </c>
      <c r="AB210" s="7">
        <v>1346.8231209538199</v>
      </c>
      <c r="AC210" s="7">
        <v>902.15812500000004</v>
      </c>
      <c r="AD210" s="7">
        <v>984.1724999999999</v>
      </c>
      <c r="AE210" s="4">
        <v>598</v>
      </c>
      <c r="AF210" s="4">
        <v>663</v>
      </c>
      <c r="AG210" s="4">
        <v>805</v>
      </c>
      <c r="AH210" s="4">
        <v>970</v>
      </c>
      <c r="AI210" s="4">
        <v>1211</v>
      </c>
      <c r="AJ210" s="4">
        <v>1393</v>
      </c>
      <c r="AK210" s="4">
        <v>843.2757167611669</v>
      </c>
      <c r="AL210" s="8">
        <v>1.1797888741798594</v>
      </c>
      <c r="AM210" s="4">
        <v>826.5026829151426</v>
      </c>
      <c r="AN210" s="8">
        <v>1.1593375400740709</v>
      </c>
      <c r="AO210" s="4">
        <v>809.72964906911807</v>
      </c>
      <c r="AP210" s="8">
        <v>1.1388862059682821</v>
      </c>
    </row>
    <row r="211" spans="1:42" x14ac:dyDescent="0.25">
      <c r="A211" s="2" t="s">
        <v>656</v>
      </c>
      <c r="B211" t="s">
        <v>655</v>
      </c>
      <c r="C211" t="s">
        <v>149</v>
      </c>
      <c r="D211" t="s">
        <v>654</v>
      </c>
      <c r="E211" s="3" t="s">
        <v>77</v>
      </c>
      <c r="F211" t="s">
        <v>657</v>
      </c>
      <c r="G211">
        <v>14</v>
      </c>
      <c r="H211">
        <v>0</v>
      </c>
      <c r="I211">
        <v>10</v>
      </c>
      <c r="J211">
        <v>2</v>
      </c>
      <c r="K211">
        <v>2</v>
      </c>
      <c r="L211">
        <v>0</v>
      </c>
      <c r="M211">
        <v>0</v>
      </c>
      <c r="N211" s="2">
        <v>220.29166666666666</v>
      </c>
      <c r="O211" s="2">
        <v>323.645224952381</v>
      </c>
      <c r="P211" s="2">
        <v>151.08000000000001</v>
      </c>
      <c r="Q211" s="4">
        <v>695.01689161904767</v>
      </c>
      <c r="R211" s="5">
        <v>5.2999999999999999E-2</v>
      </c>
      <c r="S211" s="6">
        <v>731.8527868748572</v>
      </c>
      <c r="T211" s="4">
        <v>81.857142857142861</v>
      </c>
      <c r="U211" s="7">
        <v>813.70992973200009</v>
      </c>
      <c r="V211" s="8">
        <v>1.1168567662988236</v>
      </c>
      <c r="W211" s="7">
        <v>647.90496720391775</v>
      </c>
      <c r="X211" s="7">
        <v>650.91847867928482</v>
      </c>
      <c r="Y211" s="7">
        <v>775.47695299445661</v>
      </c>
      <c r="Z211" s="7">
        <v>1092.9001617331201</v>
      </c>
      <c r="AA211" s="7">
        <v>1160.2019180163179</v>
      </c>
      <c r="AB211" s="7">
        <v>1333.9810797624848</v>
      </c>
      <c r="AC211" s="7">
        <v>801.42857142857144</v>
      </c>
      <c r="AD211" s="7">
        <v>874.28571428571422</v>
      </c>
      <c r="AE211" s="4">
        <v>645</v>
      </c>
      <c r="AF211" s="4">
        <v>648</v>
      </c>
      <c r="AG211" s="4">
        <v>772</v>
      </c>
      <c r="AH211" s="4">
        <v>1088</v>
      </c>
      <c r="AI211" s="4">
        <v>1155</v>
      </c>
      <c r="AJ211" s="4">
        <v>1328</v>
      </c>
      <c r="AK211" s="4">
        <v>773.8162828469184</v>
      </c>
      <c r="AL211" s="8">
        <v>1.174453721554594</v>
      </c>
      <c r="AM211" s="4">
        <v>759.82845085623137</v>
      </c>
      <c r="AN211" s="8">
        <v>1.1552547364693373</v>
      </c>
      <c r="AO211" s="4">
        <v>745.84061886554423</v>
      </c>
      <c r="AP211" s="8">
        <v>1.1360557513840803</v>
      </c>
    </row>
    <row r="212" spans="1:42" x14ac:dyDescent="0.25">
      <c r="A212" s="2" t="s">
        <v>660</v>
      </c>
      <c r="B212" t="s">
        <v>659</v>
      </c>
      <c r="C212" t="s">
        <v>149</v>
      </c>
      <c r="D212" t="s">
        <v>658</v>
      </c>
      <c r="E212" s="3" t="s">
        <v>77</v>
      </c>
      <c r="F212" t="s">
        <v>661</v>
      </c>
      <c r="G212">
        <v>33</v>
      </c>
      <c r="H212">
        <v>0</v>
      </c>
      <c r="I212">
        <v>8</v>
      </c>
      <c r="J212">
        <v>9</v>
      </c>
      <c r="K212">
        <v>10</v>
      </c>
      <c r="L212">
        <v>6</v>
      </c>
      <c r="M212">
        <v>0</v>
      </c>
      <c r="N212" s="2">
        <v>219.21464646464645</v>
      </c>
      <c r="O212" s="2">
        <v>373.17396077777778</v>
      </c>
      <c r="P212" s="2">
        <v>163.49</v>
      </c>
      <c r="Q212" s="4">
        <v>755.87860724242421</v>
      </c>
      <c r="R212" s="5">
        <v>5.2999999999999999E-2</v>
      </c>
      <c r="S212" s="6">
        <v>795.94017342627262</v>
      </c>
      <c r="T212" s="4">
        <v>129.3125</v>
      </c>
      <c r="U212" s="7">
        <v>925.25267342627262</v>
      </c>
      <c r="V212" s="8">
        <v>0.98133760439245987</v>
      </c>
      <c r="W212" s="7">
        <v>564.76091819540466</v>
      </c>
      <c r="X212" s="7">
        <v>573.20278543300412</v>
      </c>
      <c r="Y212" s="7">
        <v>651.71215074267923</v>
      </c>
      <c r="Z212" s="7">
        <v>918.47515545082251</v>
      </c>
      <c r="AA212" s="7">
        <v>1105.0404214017708</v>
      </c>
      <c r="AB212" s="7">
        <v>1270.5010192587206</v>
      </c>
      <c r="AC212" s="7">
        <v>1037.1333333333334</v>
      </c>
      <c r="AD212" s="7">
        <v>1131.4181818181819</v>
      </c>
      <c r="AE212" s="4">
        <v>669</v>
      </c>
      <c r="AF212" s="4">
        <v>679</v>
      </c>
      <c r="AG212" s="4">
        <v>772</v>
      </c>
      <c r="AH212" s="4">
        <v>1088</v>
      </c>
      <c r="AI212" s="4">
        <v>1309</v>
      </c>
      <c r="AJ212" s="4">
        <v>1505</v>
      </c>
      <c r="AK212" s="4">
        <v>947.81232088817853</v>
      </c>
      <c r="AL212" s="8">
        <v>1.1424156035646296</v>
      </c>
      <c r="AM212" s="4">
        <v>895.44261486683172</v>
      </c>
      <c r="AN212" s="8">
        <v>1.0868714659190539</v>
      </c>
      <c r="AO212" s="4">
        <v>843.07290884548479</v>
      </c>
      <c r="AP212" s="8">
        <v>1.0313273282734781</v>
      </c>
    </row>
    <row r="213" spans="1:42" x14ac:dyDescent="0.25">
      <c r="A213" s="2" t="s">
        <v>664</v>
      </c>
      <c r="B213" t="s">
        <v>663</v>
      </c>
      <c r="C213" t="s">
        <v>149</v>
      </c>
      <c r="D213" t="s">
        <v>662</v>
      </c>
      <c r="E213" s="3" t="s">
        <v>77</v>
      </c>
      <c r="F213" t="s">
        <v>665</v>
      </c>
      <c r="G213">
        <v>14</v>
      </c>
      <c r="H213">
        <v>0</v>
      </c>
      <c r="I213">
        <v>2</v>
      </c>
      <c r="J213">
        <v>6</v>
      </c>
      <c r="K213">
        <v>4</v>
      </c>
      <c r="L213">
        <v>2</v>
      </c>
      <c r="M213">
        <v>0</v>
      </c>
      <c r="N213" s="2">
        <v>269.99404761904765</v>
      </c>
      <c r="O213" s="2">
        <v>281.23401016666668</v>
      </c>
      <c r="P213" s="2">
        <v>228.8</v>
      </c>
      <c r="Q213" s="4">
        <v>780.02805778571428</v>
      </c>
      <c r="R213" s="5">
        <v>5.2999999999999999E-2</v>
      </c>
      <c r="S213" s="6">
        <v>821.36954484835712</v>
      </c>
      <c r="T213" s="4">
        <v>142.78571428571428</v>
      </c>
      <c r="U213" s="7">
        <v>964.15525913407146</v>
      </c>
      <c r="V213" s="8">
        <v>0.93219431131747243</v>
      </c>
      <c r="W213" s="7">
        <v>570.19383044307222</v>
      </c>
      <c r="X213" s="7">
        <v>573.37039774359062</v>
      </c>
      <c r="Y213" s="7">
        <v>711.55107531614578</v>
      </c>
      <c r="Z213" s="7">
        <v>971.23545213353384</v>
      </c>
      <c r="AA213" s="7">
        <v>1099.0922859794039</v>
      </c>
      <c r="AB213" s="7">
        <v>1264.2737856063661</v>
      </c>
      <c r="AC213" s="7">
        <v>1137.7142857142858</v>
      </c>
      <c r="AD213" s="7">
        <v>1241.1428571428571</v>
      </c>
      <c r="AE213" s="4">
        <v>718</v>
      </c>
      <c r="AF213" s="4">
        <v>722</v>
      </c>
      <c r="AG213" s="4">
        <v>896</v>
      </c>
      <c r="AH213" s="4">
        <v>1223</v>
      </c>
      <c r="AI213" s="4">
        <v>1384</v>
      </c>
      <c r="AJ213" s="4">
        <v>1592</v>
      </c>
      <c r="AK213" s="4">
        <v>1034.4677193176226</v>
      </c>
      <c r="AL213" s="8">
        <v>1.1382284579037787</v>
      </c>
      <c r="AM213" s="4">
        <v>963.43499449453418</v>
      </c>
      <c r="AN213" s="8">
        <v>1.0695504090416768</v>
      </c>
      <c r="AO213" s="4">
        <v>892.40226967144565</v>
      </c>
      <c r="AP213" s="8">
        <v>1.0008723601795746</v>
      </c>
    </row>
    <row r="214" spans="1:42" x14ac:dyDescent="0.25">
      <c r="A214" s="2" t="s">
        <v>668</v>
      </c>
      <c r="B214" t="s">
        <v>667</v>
      </c>
      <c r="C214" t="s">
        <v>149</v>
      </c>
      <c r="D214" t="s">
        <v>666</v>
      </c>
      <c r="E214" s="3" t="s">
        <v>77</v>
      </c>
      <c r="F214" t="s">
        <v>669</v>
      </c>
      <c r="G214">
        <v>76</v>
      </c>
      <c r="H214">
        <v>2</v>
      </c>
      <c r="I214">
        <v>17</v>
      </c>
      <c r="J214">
        <v>27</v>
      </c>
      <c r="K214">
        <v>24</v>
      </c>
      <c r="L214">
        <v>6</v>
      </c>
      <c r="M214">
        <v>0</v>
      </c>
      <c r="N214" s="2">
        <v>230.27521929824562</v>
      </c>
      <c r="O214" s="2">
        <v>255.06784652631578</v>
      </c>
      <c r="P214" s="2">
        <v>232.64</v>
      </c>
      <c r="Q214" s="4">
        <v>717.98306582456144</v>
      </c>
      <c r="R214" s="5">
        <v>5.2999999999999999E-2</v>
      </c>
      <c r="S214" s="6">
        <v>756.03616831326315</v>
      </c>
      <c r="T214" s="4">
        <v>199.8</v>
      </c>
      <c r="U214" s="7">
        <v>955.83616831326322</v>
      </c>
      <c r="V214" s="8">
        <v>0.96142762899769718</v>
      </c>
      <c r="W214" s="7">
        <v>546.00944483070145</v>
      </c>
      <c r="X214" s="7">
        <v>549.05128017794777</v>
      </c>
      <c r="Y214" s="7">
        <v>681.37111778315955</v>
      </c>
      <c r="Z214" s="7">
        <v>930.04115742054034</v>
      </c>
      <c r="AA214" s="7">
        <v>1052.4750301472018</v>
      </c>
      <c r="AB214" s="7">
        <v>1210.6504682040065</v>
      </c>
      <c r="AC214" s="7">
        <v>1093.6026315789475</v>
      </c>
      <c r="AD214" s="7">
        <v>1193.0210526315789</v>
      </c>
      <c r="AE214" s="4">
        <v>718</v>
      </c>
      <c r="AF214" s="4">
        <v>722</v>
      </c>
      <c r="AG214" s="4">
        <v>896</v>
      </c>
      <c r="AH214" s="4">
        <v>1223</v>
      </c>
      <c r="AI214" s="4">
        <v>1384</v>
      </c>
      <c r="AJ214" s="4">
        <v>1592</v>
      </c>
      <c r="AK214" s="4">
        <v>936.57666609186822</v>
      </c>
      <c r="AL214" s="8">
        <v>1.1430242545194682</v>
      </c>
      <c r="AM214" s="4">
        <v>875.5114977255754</v>
      </c>
      <c r="AN214" s="8">
        <v>1.08160186647534</v>
      </c>
      <c r="AO214" s="4">
        <v>814.44632935928257</v>
      </c>
      <c r="AP214" s="8">
        <v>1.0201794784312113</v>
      </c>
    </row>
    <row r="215" spans="1:42" x14ac:dyDescent="0.25">
      <c r="A215" s="2" t="s">
        <v>672</v>
      </c>
      <c r="B215" t="s">
        <v>671</v>
      </c>
      <c r="C215" t="s">
        <v>149</v>
      </c>
      <c r="D215" t="s">
        <v>670</v>
      </c>
      <c r="E215" s="3" t="s">
        <v>77</v>
      </c>
      <c r="F215" t="s">
        <v>673</v>
      </c>
      <c r="G215">
        <v>100</v>
      </c>
      <c r="H215">
        <v>0</v>
      </c>
      <c r="I215">
        <v>30</v>
      </c>
      <c r="J215">
        <v>37</v>
      </c>
      <c r="K215">
        <v>24</v>
      </c>
      <c r="L215">
        <v>9</v>
      </c>
      <c r="M215">
        <v>0</v>
      </c>
      <c r="N215" s="2">
        <v>242.06583333333333</v>
      </c>
      <c r="O215" s="2">
        <v>264.83638316666662</v>
      </c>
      <c r="P215" s="2">
        <v>209.55</v>
      </c>
      <c r="Q215" s="4">
        <v>716.45221649999996</v>
      </c>
      <c r="R215" s="5">
        <v>5.2999999999999999E-2</v>
      </c>
      <c r="S215" s="6">
        <v>754.4241839744999</v>
      </c>
      <c r="T215" s="4">
        <v>146.77777777777777</v>
      </c>
      <c r="U215" s="7">
        <v>901.20196175227761</v>
      </c>
      <c r="V215" s="8">
        <v>1.1582232926168921</v>
      </c>
      <c r="W215" s="7">
        <v>560.41997498651938</v>
      </c>
      <c r="X215" s="7">
        <v>569.1462375728147</v>
      </c>
      <c r="Y215" s="7">
        <v>748.51941295777328</v>
      </c>
      <c r="Z215" s="7">
        <v>904.62255477927783</v>
      </c>
      <c r="AA215" s="7">
        <v>995.76351956947303</v>
      </c>
      <c r="AB215" s="7">
        <v>1145.0795682683035</v>
      </c>
      <c r="AC215" s="7">
        <v>855.89900000000011</v>
      </c>
      <c r="AD215" s="7">
        <v>933.70799999999997</v>
      </c>
      <c r="AE215" s="4">
        <v>578</v>
      </c>
      <c r="AF215" s="4">
        <v>587</v>
      </c>
      <c r="AG215" s="4">
        <v>772</v>
      </c>
      <c r="AH215" s="4">
        <v>933</v>
      </c>
      <c r="AI215" s="4">
        <v>1027</v>
      </c>
      <c r="AJ215" s="4">
        <v>1181</v>
      </c>
      <c r="AK215" s="4">
        <v>774.21410237532507</v>
      </c>
      <c r="AL215" s="8">
        <v>1.1836572634953575</v>
      </c>
      <c r="AM215" s="4">
        <v>767.61746290838335</v>
      </c>
      <c r="AN215" s="8">
        <v>1.1751792732025357</v>
      </c>
      <c r="AO215" s="4">
        <v>761.02082344144162</v>
      </c>
      <c r="AP215" s="8">
        <v>1.1667012829097139</v>
      </c>
    </row>
    <row r="216" spans="1:42" x14ac:dyDescent="0.25">
      <c r="A216" s="2" t="s">
        <v>676</v>
      </c>
      <c r="B216" t="s">
        <v>675</v>
      </c>
      <c r="C216" t="s">
        <v>149</v>
      </c>
      <c r="D216" t="s">
        <v>674</v>
      </c>
      <c r="E216" s="3" t="s">
        <v>77</v>
      </c>
      <c r="F216" t="s">
        <v>677</v>
      </c>
      <c r="G216">
        <v>50</v>
      </c>
      <c r="H216">
        <v>0</v>
      </c>
      <c r="I216">
        <v>6</v>
      </c>
      <c r="J216">
        <v>18</v>
      </c>
      <c r="K216">
        <v>18</v>
      </c>
      <c r="L216">
        <v>6</v>
      </c>
      <c r="M216">
        <v>2</v>
      </c>
      <c r="N216" s="2">
        <v>274.88166666666666</v>
      </c>
      <c r="O216" s="2">
        <v>345.14208866666667</v>
      </c>
      <c r="P216" s="2">
        <v>192.93</v>
      </c>
      <c r="Q216" s="4">
        <v>812.95375533333345</v>
      </c>
      <c r="R216" s="5">
        <v>5.2999999999999999E-2</v>
      </c>
      <c r="S216" s="6">
        <v>856.0403043660001</v>
      </c>
      <c r="T216" s="4">
        <v>230.18367346938774</v>
      </c>
      <c r="U216" s="7">
        <v>1086.2239778353878</v>
      </c>
      <c r="V216" s="8">
        <v>0.91497690103725504</v>
      </c>
      <c r="W216" s="7">
        <v>586.24007501057815</v>
      </c>
      <c r="X216" s="7">
        <v>590.56657002910651</v>
      </c>
      <c r="Y216" s="7">
        <v>774.4426083165572</v>
      </c>
      <c r="Z216" s="7">
        <v>933.08075899592643</v>
      </c>
      <c r="AA216" s="7">
        <v>1026.8214843973719</v>
      </c>
      <c r="AB216" s="7">
        <v>1181.133140058213</v>
      </c>
      <c r="AC216" s="7">
        <v>1305.8760000000002</v>
      </c>
      <c r="AD216" s="7">
        <v>1424.5920000000001</v>
      </c>
      <c r="AE216" s="4">
        <v>813</v>
      </c>
      <c r="AF216" s="4">
        <v>819</v>
      </c>
      <c r="AG216" s="4">
        <v>1074</v>
      </c>
      <c r="AH216" s="4">
        <v>1294</v>
      </c>
      <c r="AI216" s="4">
        <v>1424</v>
      </c>
      <c r="AJ216" s="4">
        <v>1638</v>
      </c>
      <c r="AK216" s="4">
        <v>1122.4999196824012</v>
      </c>
      <c r="AL216" s="8">
        <v>1.1394282094677961</v>
      </c>
      <c r="AM216" s="4">
        <v>1033.6800479102676</v>
      </c>
      <c r="AN216" s="8">
        <v>1.0646111066576158</v>
      </c>
      <c r="AO216" s="4">
        <v>944.86017613813385</v>
      </c>
      <c r="AP216" s="8">
        <v>0.98979400384743554</v>
      </c>
    </row>
    <row r="217" spans="1:42" x14ac:dyDescent="0.25">
      <c r="A217" s="2" t="s">
        <v>680</v>
      </c>
      <c r="B217" t="s">
        <v>679</v>
      </c>
      <c r="C217" t="s">
        <v>14</v>
      </c>
      <c r="D217" t="s">
        <v>678</v>
      </c>
      <c r="E217" s="3" t="s">
        <v>77</v>
      </c>
      <c r="F217" t="s">
        <v>681</v>
      </c>
      <c r="G217">
        <v>63</v>
      </c>
      <c r="H217">
        <v>0</v>
      </c>
      <c r="I217">
        <v>7</v>
      </c>
      <c r="J217">
        <v>19</v>
      </c>
      <c r="K217">
        <v>32</v>
      </c>
      <c r="L217">
        <v>4</v>
      </c>
      <c r="M217">
        <v>1</v>
      </c>
      <c r="N217" s="2">
        <v>270.61243386243387</v>
      </c>
      <c r="O217" s="2">
        <v>418.96150165079365</v>
      </c>
      <c r="P217" s="2">
        <v>126.27</v>
      </c>
      <c r="Q217" s="4">
        <v>815.84393551322751</v>
      </c>
      <c r="R217" s="5">
        <v>5.2999999999999999E-2</v>
      </c>
      <c r="S217" s="6">
        <v>859.0836640954285</v>
      </c>
      <c r="T217" s="4">
        <v>176.91803278688525</v>
      </c>
      <c r="U217" s="7">
        <v>1036.0016968823138</v>
      </c>
      <c r="V217" s="8">
        <v>1.1578518166327083</v>
      </c>
      <c r="W217" s="7">
        <v>554.95250211763232</v>
      </c>
      <c r="X217" s="7">
        <v>647.12454399184105</v>
      </c>
      <c r="Y217" s="7">
        <v>741.21683673842927</v>
      </c>
      <c r="Z217" s="7">
        <v>914.03941525257073</v>
      </c>
      <c r="AA217" s="7">
        <v>1215.518802216129</v>
      </c>
      <c r="AB217" s="7">
        <v>1397.9426350921672</v>
      </c>
      <c r="AC217" s="7">
        <v>984.23809523809541</v>
      </c>
      <c r="AD217" s="7">
        <v>1073.7142857142858</v>
      </c>
      <c r="AE217" s="4">
        <v>578</v>
      </c>
      <c r="AF217" s="4">
        <v>674</v>
      </c>
      <c r="AG217" s="4">
        <v>772</v>
      </c>
      <c r="AH217" s="4">
        <v>952</v>
      </c>
      <c r="AI217" s="4">
        <v>1266</v>
      </c>
      <c r="AJ217" s="4">
        <v>1456</v>
      </c>
      <c r="AK217" s="4">
        <v>879.94038724119093</v>
      </c>
      <c r="AL217" s="8">
        <v>1.1811616189776262</v>
      </c>
      <c r="AM217" s="4">
        <v>872.86399903102142</v>
      </c>
      <c r="AN217" s="8">
        <v>1.1732529360391719</v>
      </c>
      <c r="AO217" s="4">
        <v>865.78761082085214</v>
      </c>
      <c r="AP217" s="8">
        <v>1.1653442531007174</v>
      </c>
    </row>
    <row r="218" spans="1:42" x14ac:dyDescent="0.25">
      <c r="A218" s="2" t="s">
        <v>684</v>
      </c>
      <c r="B218" t="s">
        <v>683</v>
      </c>
      <c r="C218" t="s">
        <v>149</v>
      </c>
      <c r="D218" t="s">
        <v>682</v>
      </c>
      <c r="E218" s="3" t="s">
        <v>77</v>
      </c>
      <c r="F218" t="s">
        <v>685</v>
      </c>
      <c r="G218">
        <v>40</v>
      </c>
      <c r="H218">
        <v>0</v>
      </c>
      <c r="I218">
        <v>12</v>
      </c>
      <c r="J218">
        <v>12</v>
      </c>
      <c r="K218">
        <v>12</v>
      </c>
      <c r="L218">
        <v>4</v>
      </c>
      <c r="M218">
        <v>0</v>
      </c>
      <c r="N218" s="2">
        <v>255.57500000000002</v>
      </c>
      <c r="O218" s="2">
        <v>270.43357237499998</v>
      </c>
      <c r="P218" s="2">
        <v>205.97</v>
      </c>
      <c r="Q218" s="4">
        <v>731.978572375</v>
      </c>
      <c r="R218" s="5">
        <v>5.2999999999999999E-2</v>
      </c>
      <c r="S218" s="6">
        <v>770.77343671087499</v>
      </c>
      <c r="T218" s="4">
        <v>123.35</v>
      </c>
      <c r="U218" s="7">
        <v>894.12343671087501</v>
      </c>
      <c r="V218" s="8">
        <v>0.94326768299490982</v>
      </c>
      <c r="W218" s="7">
        <v>522.03454622679794</v>
      </c>
      <c r="X218" s="7">
        <v>530.97906337398615</v>
      </c>
      <c r="Y218" s="7">
        <v>696.85919955820225</v>
      </c>
      <c r="Z218" s="7">
        <v>982.27061034575058</v>
      </c>
      <c r="AA218" s="7">
        <v>1077.4077472749334</v>
      </c>
      <c r="AB218" s="7">
        <v>1239.2221938467912</v>
      </c>
      <c r="AC218" s="7">
        <v>1042.69</v>
      </c>
      <c r="AD218" s="7">
        <v>1137.48</v>
      </c>
      <c r="AE218" s="4">
        <v>642</v>
      </c>
      <c r="AF218" s="4">
        <v>653</v>
      </c>
      <c r="AG218" s="4">
        <v>857</v>
      </c>
      <c r="AH218" s="4">
        <v>1208</v>
      </c>
      <c r="AI218" s="4">
        <v>1325</v>
      </c>
      <c r="AJ218" s="4">
        <v>1524</v>
      </c>
      <c r="AK218" s="4">
        <v>968.42579348733739</v>
      </c>
      <c r="AL218" s="8">
        <v>1.151783725590608</v>
      </c>
      <c r="AM218" s="4">
        <v>902.54167456185007</v>
      </c>
      <c r="AN218" s="8">
        <v>1.0822783780587089</v>
      </c>
      <c r="AO218" s="4">
        <v>836.65755563636253</v>
      </c>
      <c r="AP218" s="8">
        <v>1.0127730305268094</v>
      </c>
    </row>
    <row r="219" spans="1:42" x14ac:dyDescent="0.25">
      <c r="A219" s="2" t="s">
        <v>688</v>
      </c>
      <c r="B219" t="s">
        <v>687</v>
      </c>
      <c r="C219" t="s">
        <v>149</v>
      </c>
      <c r="D219" t="s">
        <v>686</v>
      </c>
      <c r="E219" s="3" t="s">
        <v>77</v>
      </c>
      <c r="F219" t="s">
        <v>689</v>
      </c>
      <c r="G219">
        <v>178</v>
      </c>
      <c r="H219">
        <v>30</v>
      </c>
      <c r="I219">
        <v>44</v>
      </c>
      <c r="J219">
        <v>46</v>
      </c>
      <c r="K219">
        <v>42</v>
      </c>
      <c r="L219">
        <v>12</v>
      </c>
      <c r="M219">
        <v>4</v>
      </c>
      <c r="N219" s="2">
        <v>273.67837078651684</v>
      </c>
      <c r="O219" s="2">
        <v>305.48998427528085</v>
      </c>
      <c r="P219" s="2">
        <v>172.06</v>
      </c>
      <c r="Q219" s="4">
        <v>751.22835506179763</v>
      </c>
      <c r="R219" s="5">
        <v>5.2999999999999999E-2</v>
      </c>
      <c r="S219" s="6">
        <v>791.04345788007288</v>
      </c>
      <c r="T219" s="4">
        <v>162.28323699421966</v>
      </c>
      <c r="U219" s="7">
        <v>953.32669487429257</v>
      </c>
      <c r="V219" s="8">
        <v>1.0510377801924045</v>
      </c>
      <c r="W219" s="7">
        <v>591.29827237072766</v>
      </c>
      <c r="X219" s="7">
        <v>594.78675775344573</v>
      </c>
      <c r="Y219" s="7">
        <v>768.33890554367406</v>
      </c>
      <c r="Z219" s="7">
        <v>1049.1619788524856</v>
      </c>
      <c r="AA219" s="7">
        <v>1053.5225855808833</v>
      </c>
      <c r="AB219" s="7">
        <v>1211.37654914888</v>
      </c>
      <c r="AC219" s="7">
        <v>997.73707865168558</v>
      </c>
      <c r="AD219" s="7">
        <v>1088.4404494382022</v>
      </c>
      <c r="AE219" s="4">
        <v>678</v>
      </c>
      <c r="AF219" s="4">
        <v>682</v>
      </c>
      <c r="AG219" s="4">
        <v>881</v>
      </c>
      <c r="AH219" s="4">
        <v>1203</v>
      </c>
      <c r="AI219" s="4">
        <v>1208</v>
      </c>
      <c r="AJ219" s="4">
        <v>1389</v>
      </c>
      <c r="AK219" s="4">
        <v>899.34916325818642</v>
      </c>
      <c r="AL219" s="8">
        <v>1.170444263588734</v>
      </c>
      <c r="AM219" s="4">
        <v>862.79598769307313</v>
      </c>
      <c r="AN219" s="8">
        <v>1.1301445754424726</v>
      </c>
      <c r="AO219" s="4">
        <v>826.91972278657295</v>
      </c>
      <c r="AP219" s="8">
        <v>1.0905911778174384</v>
      </c>
    </row>
    <row r="220" spans="1:42" x14ac:dyDescent="0.25">
      <c r="A220" s="2" t="s">
        <v>692</v>
      </c>
      <c r="B220" t="s">
        <v>691</v>
      </c>
      <c r="C220" t="s">
        <v>149</v>
      </c>
      <c r="D220" t="s">
        <v>690</v>
      </c>
      <c r="E220" s="3" t="s">
        <v>77</v>
      </c>
      <c r="F220" t="s">
        <v>693</v>
      </c>
      <c r="G220">
        <v>69</v>
      </c>
      <c r="H220">
        <v>0</v>
      </c>
      <c r="I220">
        <v>10</v>
      </c>
      <c r="J220">
        <v>23</v>
      </c>
      <c r="K220">
        <v>28</v>
      </c>
      <c r="L220">
        <v>8</v>
      </c>
      <c r="M220">
        <v>0</v>
      </c>
      <c r="N220" s="2">
        <v>274.00238095238097</v>
      </c>
      <c r="O220" s="2">
        <v>320.12766999033818</v>
      </c>
      <c r="P220" s="2">
        <v>266.36</v>
      </c>
      <c r="Q220" s="4">
        <v>860.49005094271922</v>
      </c>
      <c r="R220" s="5">
        <v>5.2999999999999999E-2</v>
      </c>
      <c r="S220" s="6">
        <v>906.09602364268324</v>
      </c>
      <c r="T220" s="4">
        <v>45.28358208955224</v>
      </c>
      <c r="U220" s="7">
        <v>951.37960573223552</v>
      </c>
      <c r="V220" s="8">
        <v>0.66152583107962326</v>
      </c>
      <c r="W220" s="7">
        <v>628.77857547471569</v>
      </c>
      <c r="X220" s="7">
        <v>720.76421878063593</v>
      </c>
      <c r="Y220" s="7">
        <v>798.25897307260993</v>
      </c>
      <c r="Z220" s="7">
        <v>997.35118735117726</v>
      </c>
      <c r="AA220" s="7">
        <v>1128.3992271294746</v>
      </c>
      <c r="AB220" s="7">
        <v>1297.879624727369</v>
      </c>
      <c r="AC220" s="7">
        <v>1581.9753623188406</v>
      </c>
      <c r="AD220" s="7">
        <v>1725.7913043478259</v>
      </c>
      <c r="AE220" s="4">
        <v>998</v>
      </c>
      <c r="AF220" s="4">
        <v>1144</v>
      </c>
      <c r="AG220" s="4">
        <v>1267</v>
      </c>
      <c r="AH220" s="4">
        <v>1583</v>
      </c>
      <c r="AI220" s="4">
        <v>1791</v>
      </c>
      <c r="AJ220" s="4">
        <v>2060</v>
      </c>
      <c r="AK220" s="4">
        <v>1541.1607130762304</v>
      </c>
      <c r="AL220" s="8">
        <v>1.103107397402467</v>
      </c>
      <c r="AM220" s="4">
        <v>1326.0581569777708</v>
      </c>
      <c r="AN220" s="8">
        <v>0.95353944751892306</v>
      </c>
      <c r="AO220" s="4">
        <v>1110.9556008793111</v>
      </c>
      <c r="AP220" s="8">
        <v>0.80397149763537912</v>
      </c>
    </row>
    <row r="221" spans="1:42" x14ac:dyDescent="0.25">
      <c r="A221" s="2" t="s">
        <v>696</v>
      </c>
      <c r="B221" t="s">
        <v>695</v>
      </c>
      <c r="C221" t="s">
        <v>14</v>
      </c>
      <c r="D221" t="s">
        <v>694</v>
      </c>
      <c r="E221" s="3" t="s">
        <v>77</v>
      </c>
      <c r="F221" t="s">
        <v>697</v>
      </c>
      <c r="G221">
        <v>200</v>
      </c>
      <c r="H221">
        <v>0</v>
      </c>
      <c r="I221">
        <v>100</v>
      </c>
      <c r="J221">
        <v>50</v>
      </c>
      <c r="K221">
        <v>40</v>
      </c>
      <c r="L221">
        <v>9</v>
      </c>
      <c r="M221">
        <v>1</v>
      </c>
      <c r="N221" s="2">
        <v>265.24875000000003</v>
      </c>
      <c r="O221" s="2">
        <v>374.39187704166665</v>
      </c>
      <c r="P221" s="2">
        <v>130.54</v>
      </c>
      <c r="Q221" s="4">
        <v>770.18062704166664</v>
      </c>
      <c r="R221" s="5">
        <v>5.2999999999999999E-2</v>
      </c>
      <c r="S221" s="6">
        <v>811.00020027487494</v>
      </c>
      <c r="T221" s="4">
        <v>132.87434554973822</v>
      </c>
      <c r="U221" s="7">
        <v>943.87454582461316</v>
      </c>
      <c r="V221" s="8">
        <v>0.84874698387221537</v>
      </c>
      <c r="W221" s="7">
        <v>668.00606381895682</v>
      </c>
      <c r="X221" s="7">
        <v>672.38164938982334</v>
      </c>
      <c r="Y221" s="7">
        <v>829.90272994101838</v>
      </c>
      <c r="Z221" s="7">
        <v>1057.4331796260778</v>
      </c>
      <c r="AA221" s="7">
        <v>1100.4597710729322</v>
      </c>
      <c r="AB221" s="7">
        <v>1265.273494242238</v>
      </c>
      <c r="AC221" s="7">
        <v>1223.288</v>
      </c>
      <c r="AD221" s="7">
        <v>1334.4959999999999</v>
      </c>
      <c r="AE221" s="4">
        <v>916</v>
      </c>
      <c r="AF221" s="4">
        <v>922</v>
      </c>
      <c r="AG221" s="4">
        <v>1138</v>
      </c>
      <c r="AH221" s="4">
        <v>1450</v>
      </c>
      <c r="AI221" s="4">
        <v>1509</v>
      </c>
      <c r="AJ221" s="4">
        <v>1735</v>
      </c>
      <c r="AK221" s="4">
        <v>1128.8350396820356</v>
      </c>
      <c r="AL221" s="8">
        <v>1.1345491198760647</v>
      </c>
      <c r="AM221" s="4">
        <v>1022.890093212982</v>
      </c>
      <c r="AN221" s="8">
        <v>1.0392817412081148</v>
      </c>
      <c r="AO221" s="4">
        <v>916.94514674392849</v>
      </c>
      <c r="AP221" s="8">
        <v>0.94401436254016513</v>
      </c>
    </row>
    <row r="222" spans="1:42" x14ac:dyDescent="0.25">
      <c r="A222" s="2" t="s">
        <v>698</v>
      </c>
      <c r="B222" t="s">
        <v>695</v>
      </c>
      <c r="C222" t="s">
        <v>14</v>
      </c>
      <c r="D222" t="s">
        <v>694</v>
      </c>
      <c r="E222" s="3" t="s">
        <v>77</v>
      </c>
      <c r="F222" t="s">
        <v>699</v>
      </c>
      <c r="G222">
        <v>170</v>
      </c>
      <c r="H222">
        <v>0</v>
      </c>
      <c r="I222">
        <v>24</v>
      </c>
      <c r="J222">
        <v>52</v>
      </c>
      <c r="K222">
        <v>60</v>
      </c>
      <c r="L222">
        <v>22</v>
      </c>
      <c r="M222">
        <v>12</v>
      </c>
      <c r="N222" s="2">
        <v>314.98382352941178</v>
      </c>
      <c r="O222" s="2">
        <v>518.58053915686298</v>
      </c>
      <c r="P222" s="2">
        <v>87.68</v>
      </c>
      <c r="Q222" s="4">
        <v>921.24436268627483</v>
      </c>
      <c r="R222" s="5">
        <v>5.2999999999999999E-2</v>
      </c>
      <c r="S222" s="6">
        <v>970.07031390864734</v>
      </c>
      <c r="T222" s="4">
        <v>129.06666666666666</v>
      </c>
      <c r="U222" s="7">
        <v>1099.1369805753141</v>
      </c>
      <c r="V222" s="8">
        <v>0.84046242251240721</v>
      </c>
      <c r="W222" s="7">
        <v>679.46199333333891</v>
      </c>
      <c r="X222" s="7">
        <v>683.91261774381928</v>
      </c>
      <c r="Y222" s="7">
        <v>844.13509652111316</v>
      </c>
      <c r="Z222" s="7">
        <v>1075.5675658660932</v>
      </c>
      <c r="AA222" s="7">
        <v>1119.3320392358171</v>
      </c>
      <c r="AB222" s="7">
        <v>1286.9722253639115</v>
      </c>
      <c r="AC222" s="7">
        <v>1438.554117647059</v>
      </c>
      <c r="AD222" s="7">
        <v>1569.3317647058823</v>
      </c>
      <c r="AE222" s="4">
        <v>916</v>
      </c>
      <c r="AF222" s="4">
        <v>922</v>
      </c>
      <c r="AG222" s="4">
        <v>1138</v>
      </c>
      <c r="AH222" s="4">
        <v>1450</v>
      </c>
      <c r="AI222" s="4">
        <v>1509</v>
      </c>
      <c r="AJ222" s="4">
        <v>1735</v>
      </c>
      <c r="AK222" s="4">
        <v>1354.3517133231444</v>
      </c>
      <c r="AL222" s="8">
        <v>1.1343057574071296</v>
      </c>
      <c r="AM222" s="4">
        <v>1226.2579135183121</v>
      </c>
      <c r="AN222" s="8">
        <v>1.0363579791088888</v>
      </c>
      <c r="AO222" s="4">
        <v>1098.1641137134798</v>
      </c>
      <c r="AP222" s="8">
        <v>0.93841020081064797</v>
      </c>
    </row>
    <row r="223" spans="1:42" x14ac:dyDescent="0.25">
      <c r="A223" s="2" t="s">
        <v>700</v>
      </c>
      <c r="B223" t="s">
        <v>695</v>
      </c>
      <c r="C223" t="s">
        <v>14</v>
      </c>
      <c r="D223" t="s">
        <v>694</v>
      </c>
      <c r="E223" s="3" t="s">
        <v>77</v>
      </c>
      <c r="F223" t="s">
        <v>701</v>
      </c>
      <c r="G223">
        <v>1</v>
      </c>
      <c r="H223">
        <v>0</v>
      </c>
      <c r="I223">
        <v>0</v>
      </c>
      <c r="J223">
        <v>0</v>
      </c>
      <c r="K223">
        <v>1</v>
      </c>
      <c r="L223">
        <v>0</v>
      </c>
      <c r="M223">
        <v>0</v>
      </c>
      <c r="N223" s="2">
        <v>220.33333333333334</v>
      </c>
      <c r="O223" s="2">
        <v>372.44560833333338</v>
      </c>
      <c r="P223" s="2">
        <v>158.27000000000001</v>
      </c>
      <c r="Q223" s="4">
        <v>751.04894166666668</v>
      </c>
      <c r="R223" s="5">
        <v>5.2999999999999999E-2</v>
      </c>
      <c r="S223" s="6">
        <v>790.854535575</v>
      </c>
      <c r="T223" s="4">
        <v>223</v>
      </c>
      <c r="U223" s="7">
        <v>1013.854535575</v>
      </c>
      <c r="V223" s="8">
        <v>0.69921002453448278</v>
      </c>
      <c r="W223" s="7">
        <v>499.60189971496544</v>
      </c>
      <c r="X223" s="7">
        <v>502.8744012414827</v>
      </c>
      <c r="Y223" s="7">
        <v>620.68445619610338</v>
      </c>
      <c r="Z223" s="7">
        <v>790.85453557499989</v>
      </c>
      <c r="AA223" s="7">
        <v>823.03413391908612</v>
      </c>
      <c r="AB223" s="7">
        <v>946.29835808456892</v>
      </c>
      <c r="AC223" s="7">
        <v>1595.0000000000002</v>
      </c>
      <c r="AD223" s="7">
        <v>1740</v>
      </c>
      <c r="AE223" s="4">
        <v>916</v>
      </c>
      <c r="AF223" s="4">
        <v>922</v>
      </c>
      <c r="AG223" s="4">
        <v>1138</v>
      </c>
      <c r="AH223" s="4">
        <v>1450</v>
      </c>
      <c r="AI223" s="4">
        <v>1509</v>
      </c>
      <c r="AJ223" s="4">
        <v>1735</v>
      </c>
      <c r="AK223" s="4">
        <v>790.854535575</v>
      </c>
      <c r="AL223" s="8">
        <v>0.69921002453448278</v>
      </c>
      <c r="AM223" s="4">
        <v>790.854535575</v>
      </c>
      <c r="AN223" s="8">
        <v>0.69921002453448278</v>
      </c>
      <c r="AO223" s="4">
        <v>790.854535575</v>
      </c>
      <c r="AP223" s="8">
        <v>0.69921002453448278</v>
      </c>
    </row>
    <row r="224" spans="1:42" x14ac:dyDescent="0.25">
      <c r="A224" s="2" t="s">
        <v>702</v>
      </c>
      <c r="B224" t="s">
        <v>695</v>
      </c>
      <c r="C224" t="s">
        <v>14</v>
      </c>
      <c r="D224" t="s">
        <v>694</v>
      </c>
      <c r="E224" s="3" t="s">
        <v>77</v>
      </c>
      <c r="F224" t="s">
        <v>703</v>
      </c>
      <c r="G224">
        <v>1</v>
      </c>
      <c r="H224">
        <v>0</v>
      </c>
      <c r="I224">
        <v>0</v>
      </c>
      <c r="J224">
        <v>0</v>
      </c>
      <c r="K224">
        <v>1</v>
      </c>
      <c r="L224">
        <v>0</v>
      </c>
      <c r="M224">
        <v>0</v>
      </c>
      <c r="N224" s="2">
        <v>221.75</v>
      </c>
      <c r="O224" s="2">
        <v>0</v>
      </c>
      <c r="P224" s="2">
        <v>573.78</v>
      </c>
      <c r="Q224" s="4">
        <v>795.53</v>
      </c>
      <c r="R224" s="5">
        <v>5.2999999999999999E-2</v>
      </c>
      <c r="S224" s="6">
        <v>837.69308999999987</v>
      </c>
      <c r="T224" s="4">
        <v>223</v>
      </c>
      <c r="U224" s="7">
        <v>1060.6930899999998</v>
      </c>
      <c r="V224" s="8">
        <v>0.7315124758620688</v>
      </c>
      <c r="W224" s="7">
        <v>529.19094513103437</v>
      </c>
      <c r="X224" s="7">
        <v>532.65726136551723</v>
      </c>
      <c r="Y224" s="7">
        <v>657.44464580689646</v>
      </c>
      <c r="Z224" s="7">
        <v>837.69308999999987</v>
      </c>
      <c r="AA224" s="7">
        <v>871.7785329724137</v>
      </c>
      <c r="AB224" s="7">
        <v>1002.3431111379309</v>
      </c>
      <c r="AC224" s="7">
        <v>1595.0000000000002</v>
      </c>
      <c r="AD224" s="7">
        <v>1740</v>
      </c>
      <c r="AE224" s="4">
        <v>916</v>
      </c>
      <c r="AF224" s="4">
        <v>922</v>
      </c>
      <c r="AG224" s="4">
        <v>1138</v>
      </c>
      <c r="AH224" s="4">
        <v>1450</v>
      </c>
      <c r="AI224" s="4">
        <v>1509</v>
      </c>
      <c r="AJ224" s="4">
        <v>1735</v>
      </c>
      <c r="AK224" s="4">
        <v>837.69308999999987</v>
      </c>
      <c r="AL224" s="8">
        <v>0.7315124758620688</v>
      </c>
      <c r="AM224" s="4">
        <v>837.69308999999987</v>
      </c>
      <c r="AN224" s="8">
        <v>0.7315124758620688</v>
      </c>
      <c r="AO224" s="4">
        <v>837.69308999999987</v>
      </c>
      <c r="AP224" s="8">
        <v>0.7315124758620688</v>
      </c>
    </row>
    <row r="225" spans="1:42" x14ac:dyDescent="0.25">
      <c r="A225" s="2" t="s">
        <v>704</v>
      </c>
      <c r="B225" t="s">
        <v>695</v>
      </c>
      <c r="C225" t="s">
        <v>14</v>
      </c>
      <c r="D225" t="s">
        <v>694</v>
      </c>
      <c r="E225" s="3" t="s">
        <v>77</v>
      </c>
      <c r="F225" t="s">
        <v>703</v>
      </c>
      <c r="G225">
        <v>1</v>
      </c>
      <c r="H225">
        <v>0</v>
      </c>
      <c r="I225">
        <v>0</v>
      </c>
      <c r="J225">
        <v>0</v>
      </c>
      <c r="K225">
        <v>1</v>
      </c>
      <c r="L225">
        <v>0</v>
      </c>
      <c r="M225">
        <v>0</v>
      </c>
      <c r="N225" s="2">
        <v>222.5</v>
      </c>
      <c r="O225" s="2">
        <v>247.45451066666672</v>
      </c>
      <c r="P225" s="2">
        <v>300.75</v>
      </c>
      <c r="Q225" s="4">
        <v>770.70451066666669</v>
      </c>
      <c r="R225" s="5">
        <v>5.2999999999999999E-2</v>
      </c>
      <c r="S225" s="6">
        <v>811.55184973199994</v>
      </c>
      <c r="T225" s="4">
        <v>223</v>
      </c>
      <c r="U225" s="7">
        <v>1034.5518497319999</v>
      </c>
      <c r="V225" s="8">
        <v>0.71348403429793095</v>
      </c>
      <c r="W225" s="7">
        <v>512.67689265828403</v>
      </c>
      <c r="X225" s="7">
        <v>516.03503824338202</v>
      </c>
      <c r="Y225" s="7">
        <v>636.92827930690748</v>
      </c>
      <c r="Z225" s="7">
        <v>811.55184973199994</v>
      </c>
      <c r="AA225" s="7">
        <v>844.57361465212955</v>
      </c>
      <c r="AB225" s="7">
        <v>971.06376502415162</v>
      </c>
      <c r="AC225" s="7">
        <v>1595.0000000000002</v>
      </c>
      <c r="AD225" s="7">
        <v>1740</v>
      </c>
      <c r="AE225" s="4">
        <v>916</v>
      </c>
      <c r="AF225" s="4">
        <v>922</v>
      </c>
      <c r="AG225" s="4">
        <v>1138</v>
      </c>
      <c r="AH225" s="4">
        <v>1450</v>
      </c>
      <c r="AI225" s="4">
        <v>1509</v>
      </c>
      <c r="AJ225" s="4">
        <v>1735</v>
      </c>
      <c r="AK225" s="4">
        <v>811.55184973199994</v>
      </c>
      <c r="AL225" s="8">
        <v>0.71348403429793095</v>
      </c>
      <c r="AM225" s="4">
        <v>811.55184973199994</v>
      </c>
      <c r="AN225" s="8">
        <v>0.71348403429793095</v>
      </c>
      <c r="AO225" s="4">
        <v>811.55184973199994</v>
      </c>
      <c r="AP225" s="8">
        <v>0.71348403429793095</v>
      </c>
    </row>
    <row r="226" spans="1:42" x14ac:dyDescent="0.25">
      <c r="A226" s="2" t="s">
        <v>705</v>
      </c>
      <c r="B226" t="s">
        <v>695</v>
      </c>
      <c r="C226" t="s">
        <v>14</v>
      </c>
      <c r="D226" t="s">
        <v>694</v>
      </c>
      <c r="E226" s="3" t="s">
        <v>77</v>
      </c>
      <c r="F226" t="s">
        <v>706</v>
      </c>
      <c r="G226">
        <v>1</v>
      </c>
      <c r="H226">
        <v>0</v>
      </c>
      <c r="I226">
        <v>0</v>
      </c>
      <c r="J226">
        <v>0</v>
      </c>
      <c r="K226">
        <v>1</v>
      </c>
      <c r="L226">
        <v>0</v>
      </c>
      <c r="M226">
        <v>0</v>
      </c>
      <c r="N226" s="2">
        <v>224.41666666666666</v>
      </c>
      <c r="O226" s="2">
        <v>645.4258553333334</v>
      </c>
      <c r="P226" s="2">
        <v>0</v>
      </c>
      <c r="Q226" s="4">
        <v>869.84252200000003</v>
      </c>
      <c r="R226" s="5">
        <v>5.2999999999999999E-2</v>
      </c>
      <c r="S226" s="6">
        <v>915.94417566599998</v>
      </c>
      <c r="T226" s="4">
        <v>192</v>
      </c>
      <c r="U226" s="7">
        <v>1107.9441756659999</v>
      </c>
      <c r="V226" s="8">
        <v>0.764099431493793</v>
      </c>
      <c r="W226" s="7">
        <v>578.62404476555582</v>
      </c>
      <c r="X226" s="7">
        <v>582.41415859589802</v>
      </c>
      <c r="Y226" s="7">
        <v>718.85825648821242</v>
      </c>
      <c r="Z226" s="7">
        <v>915.94417566599998</v>
      </c>
      <c r="AA226" s="7">
        <v>953.21362833103035</v>
      </c>
      <c r="AB226" s="7">
        <v>1095.9745826072483</v>
      </c>
      <c r="AC226" s="7">
        <v>1595.0000000000002</v>
      </c>
      <c r="AD226" s="7">
        <v>1740</v>
      </c>
      <c r="AE226" s="4">
        <v>916</v>
      </c>
      <c r="AF226" s="4">
        <v>922</v>
      </c>
      <c r="AG226" s="4">
        <v>1138</v>
      </c>
      <c r="AH226" s="4">
        <v>1450</v>
      </c>
      <c r="AI226" s="4">
        <v>1509</v>
      </c>
      <c r="AJ226" s="4">
        <v>1735</v>
      </c>
      <c r="AK226" s="4">
        <v>915.94417566599998</v>
      </c>
      <c r="AL226" s="8">
        <v>0.764099431493793</v>
      </c>
      <c r="AM226" s="4">
        <v>915.94417566599998</v>
      </c>
      <c r="AN226" s="8">
        <v>0.764099431493793</v>
      </c>
      <c r="AO226" s="4">
        <v>915.94417566599998</v>
      </c>
      <c r="AP226" s="8">
        <v>0.764099431493793</v>
      </c>
    </row>
    <row r="227" spans="1:42" x14ac:dyDescent="0.25">
      <c r="A227" s="2" t="s">
        <v>707</v>
      </c>
      <c r="B227" t="s">
        <v>695</v>
      </c>
      <c r="C227" t="s">
        <v>14</v>
      </c>
      <c r="D227" t="s">
        <v>694</v>
      </c>
      <c r="E227" s="3" t="s">
        <v>77</v>
      </c>
      <c r="F227" t="s">
        <v>708</v>
      </c>
      <c r="G227">
        <v>1</v>
      </c>
      <c r="H227">
        <v>0</v>
      </c>
      <c r="I227">
        <v>0</v>
      </c>
      <c r="J227">
        <v>0</v>
      </c>
      <c r="K227">
        <v>1</v>
      </c>
      <c r="L227">
        <v>0</v>
      </c>
      <c r="M227">
        <v>0</v>
      </c>
      <c r="N227" s="2">
        <v>218.41666666666666</v>
      </c>
      <c r="O227" s="2">
        <v>218.97765400000006</v>
      </c>
      <c r="P227" s="2">
        <v>309.52</v>
      </c>
      <c r="Q227" s="4">
        <v>746.91432066666675</v>
      </c>
      <c r="R227" s="5">
        <v>5.2999999999999999E-2</v>
      </c>
      <c r="S227" s="6">
        <v>786.50077966200001</v>
      </c>
      <c r="T227" s="4">
        <v>223</v>
      </c>
      <c r="U227" s="7">
        <v>1009.500779662</v>
      </c>
      <c r="V227" s="8">
        <v>0.69620743424965514</v>
      </c>
      <c r="W227" s="7">
        <v>496.85152701406344</v>
      </c>
      <c r="X227" s="7">
        <v>500.10601299887173</v>
      </c>
      <c r="Y227" s="7">
        <v>617.26750845196966</v>
      </c>
      <c r="Z227" s="7">
        <v>786.50077966200001</v>
      </c>
      <c r="AA227" s="7">
        <v>818.50322517928146</v>
      </c>
      <c r="AB227" s="7">
        <v>941.08886394039314</v>
      </c>
      <c r="AC227" s="7">
        <v>1595.0000000000002</v>
      </c>
      <c r="AD227" s="7">
        <v>1740</v>
      </c>
      <c r="AE227" s="4">
        <v>916</v>
      </c>
      <c r="AF227" s="4">
        <v>922</v>
      </c>
      <c r="AG227" s="4">
        <v>1138</v>
      </c>
      <c r="AH227" s="4">
        <v>1450</v>
      </c>
      <c r="AI227" s="4">
        <v>1509</v>
      </c>
      <c r="AJ227" s="4">
        <v>1735</v>
      </c>
      <c r="AK227" s="4">
        <v>786.50077966200001</v>
      </c>
      <c r="AL227" s="8">
        <v>0.69620743424965514</v>
      </c>
      <c r="AM227" s="4">
        <v>786.50077966200001</v>
      </c>
      <c r="AN227" s="8">
        <v>0.69620743424965514</v>
      </c>
      <c r="AO227" s="4">
        <v>786.50077966200001</v>
      </c>
      <c r="AP227" s="8">
        <v>0.69620743424965514</v>
      </c>
    </row>
    <row r="228" spans="1:42" x14ac:dyDescent="0.25">
      <c r="A228" s="2" t="s">
        <v>711</v>
      </c>
      <c r="B228" t="s">
        <v>710</v>
      </c>
      <c r="C228" t="s">
        <v>149</v>
      </c>
      <c r="D228" t="s">
        <v>709</v>
      </c>
      <c r="E228" s="3" t="s">
        <v>77</v>
      </c>
      <c r="F228" t="s">
        <v>712</v>
      </c>
      <c r="G228">
        <v>18</v>
      </c>
      <c r="H228">
        <v>0</v>
      </c>
      <c r="I228">
        <v>6</v>
      </c>
      <c r="J228">
        <v>4</v>
      </c>
      <c r="K228">
        <v>4</v>
      </c>
      <c r="L228">
        <v>4</v>
      </c>
      <c r="M228">
        <v>0</v>
      </c>
      <c r="N228" s="2">
        <v>250.12962962962965</v>
      </c>
      <c r="O228" s="2">
        <v>445.93593900000013</v>
      </c>
      <c r="P228" s="2">
        <v>109.39</v>
      </c>
      <c r="Q228" s="4">
        <v>805.45556862962974</v>
      </c>
      <c r="R228" s="5">
        <v>5.2999999999999999E-2</v>
      </c>
      <c r="S228" s="6">
        <v>848.1447137670001</v>
      </c>
      <c r="T228" s="4">
        <v>341.125</v>
      </c>
      <c r="U228" s="7">
        <v>1189.2697137670002</v>
      </c>
      <c r="V228" s="8">
        <v>1.3436388932843337</v>
      </c>
      <c r="W228" s="7">
        <v>553.86000514887462</v>
      </c>
      <c r="X228" s="7">
        <v>586.44000545174958</v>
      </c>
      <c r="Y228" s="7">
        <v>739.7576539358671</v>
      </c>
      <c r="Z228" s="7">
        <v>1042.5600096919991</v>
      </c>
      <c r="AA228" s="7">
        <v>1154.6735401460101</v>
      </c>
      <c r="AB228" s="7">
        <v>1328.114129993668</v>
      </c>
      <c r="AC228" s="7">
        <v>973.62222222222226</v>
      </c>
      <c r="AD228" s="7">
        <v>1062.1333333333332</v>
      </c>
      <c r="AE228" s="4">
        <v>578</v>
      </c>
      <c r="AF228" s="4">
        <v>612</v>
      </c>
      <c r="AG228" s="4">
        <v>772</v>
      </c>
      <c r="AH228" s="4">
        <v>1088</v>
      </c>
      <c r="AI228" s="4">
        <v>1205</v>
      </c>
      <c r="AJ228" s="4">
        <v>1386</v>
      </c>
      <c r="AK228" s="4">
        <v>718.26553077246501</v>
      </c>
      <c r="AL228" s="8">
        <v>1.1969011771217906</v>
      </c>
      <c r="AM228" s="4">
        <v>766.9702243954157</v>
      </c>
      <c r="AN228" s="8">
        <v>1.2519278206827444</v>
      </c>
      <c r="AO228" s="4">
        <v>807.55746908120796</v>
      </c>
      <c r="AP228" s="8">
        <v>1.2977833569835391</v>
      </c>
    </row>
    <row r="229" spans="1:42" x14ac:dyDescent="0.25">
      <c r="A229" s="2" t="s">
        <v>715</v>
      </c>
      <c r="B229" t="s">
        <v>714</v>
      </c>
      <c r="C229" t="s">
        <v>149</v>
      </c>
      <c r="D229" t="s">
        <v>713</v>
      </c>
      <c r="E229" s="3" t="s">
        <v>77</v>
      </c>
      <c r="F229" t="s">
        <v>716</v>
      </c>
      <c r="G229">
        <v>68</v>
      </c>
      <c r="H229">
        <v>11</v>
      </c>
      <c r="I229">
        <v>25</v>
      </c>
      <c r="J229">
        <v>12</v>
      </c>
      <c r="K229">
        <v>14</v>
      </c>
      <c r="L229">
        <v>4</v>
      </c>
      <c r="M229">
        <v>2</v>
      </c>
      <c r="N229" s="2">
        <v>264.95955882352945</v>
      </c>
      <c r="O229" s="2">
        <v>269.85006490686277</v>
      </c>
      <c r="P229" s="2">
        <v>145.32</v>
      </c>
      <c r="Q229" s="4">
        <v>680.12962373039227</v>
      </c>
      <c r="R229" s="5">
        <v>5.2999999999999999E-2</v>
      </c>
      <c r="S229" s="6">
        <v>716.17649378810302</v>
      </c>
      <c r="T229" s="4">
        <v>169.4848484848485</v>
      </c>
      <c r="U229" s="7">
        <v>885.66134227295152</v>
      </c>
      <c r="V229" s="8">
        <v>1.1423769660760013</v>
      </c>
      <c r="W229" s="7">
        <v>533.93654871768433</v>
      </c>
      <c r="X229" s="7">
        <v>593.98131630704336</v>
      </c>
      <c r="Y229" s="7">
        <v>713.14708583054039</v>
      </c>
      <c r="Z229" s="7">
        <v>909.90917039259375</v>
      </c>
      <c r="AA229" s="7">
        <v>1060.4829721936014</v>
      </c>
      <c r="AB229" s="7">
        <v>1219.3706648915977</v>
      </c>
      <c r="AC229" s="7">
        <v>852.80735294117653</v>
      </c>
      <c r="AD229" s="7">
        <v>930.33529411764698</v>
      </c>
      <c r="AE229" s="4">
        <v>578</v>
      </c>
      <c r="AF229" s="4">
        <v>643</v>
      </c>
      <c r="AG229" s="4">
        <v>772</v>
      </c>
      <c r="AH229" s="4">
        <v>985</v>
      </c>
      <c r="AI229" s="4">
        <v>1148</v>
      </c>
      <c r="AJ229" s="4">
        <v>1320</v>
      </c>
      <c r="AK229" s="4">
        <v>752.77827529830472</v>
      </c>
      <c r="AL229" s="8">
        <v>1.1895880501764908</v>
      </c>
      <c r="AM229" s="4">
        <v>740.17766199151379</v>
      </c>
      <c r="AN229" s="8">
        <v>1.1733350540107483</v>
      </c>
      <c r="AO229" s="4">
        <v>728.1770778898084</v>
      </c>
      <c r="AP229" s="8">
        <v>1.1578560100433748</v>
      </c>
    </row>
    <row r="230" spans="1:42" x14ac:dyDescent="0.25">
      <c r="A230" s="2" t="s">
        <v>719</v>
      </c>
      <c r="B230" t="s">
        <v>718</v>
      </c>
      <c r="C230" t="s">
        <v>149</v>
      </c>
      <c r="D230" t="s">
        <v>717</v>
      </c>
      <c r="E230" s="3" t="s">
        <v>77</v>
      </c>
      <c r="F230" t="s">
        <v>720</v>
      </c>
      <c r="G230">
        <v>80</v>
      </c>
      <c r="H230">
        <v>0</v>
      </c>
      <c r="I230">
        <v>7</v>
      </c>
      <c r="J230">
        <v>37</v>
      </c>
      <c r="K230">
        <v>28</v>
      </c>
      <c r="L230">
        <v>8</v>
      </c>
      <c r="M230">
        <v>0</v>
      </c>
      <c r="N230" s="2">
        <v>263.56562500000001</v>
      </c>
      <c r="O230" s="2">
        <v>376.01430635416671</v>
      </c>
      <c r="P230" s="2">
        <v>191.11</v>
      </c>
      <c r="Q230" s="4">
        <v>830.68993135416679</v>
      </c>
      <c r="R230" s="5">
        <v>5.2999999999999999E-2</v>
      </c>
      <c r="S230" s="6">
        <v>874.71649771593752</v>
      </c>
      <c r="T230" s="4">
        <v>94.602564102564102</v>
      </c>
      <c r="U230" s="7">
        <v>969.31906181850161</v>
      </c>
      <c r="V230" s="8">
        <v>1.1105060210726221</v>
      </c>
      <c r="W230" s="7">
        <v>579.22769700819072</v>
      </c>
      <c r="X230" s="7">
        <v>644.36575982053046</v>
      </c>
      <c r="Y230" s="7">
        <v>773.63976140194325</v>
      </c>
      <c r="Z230" s="7">
        <v>987.09218261776448</v>
      </c>
      <c r="AA230" s="7">
        <v>1150.4384016702472</v>
      </c>
      <c r="AB230" s="7">
        <v>1322.8037371121311</v>
      </c>
      <c r="AC230" s="7">
        <v>960.14875000000006</v>
      </c>
      <c r="AD230" s="7">
        <v>1047.4349999999999</v>
      </c>
      <c r="AE230" s="4">
        <v>578</v>
      </c>
      <c r="AF230" s="4">
        <v>643</v>
      </c>
      <c r="AG230" s="4">
        <v>772</v>
      </c>
      <c r="AH230" s="4">
        <v>985</v>
      </c>
      <c r="AI230" s="4">
        <v>1148</v>
      </c>
      <c r="AJ230" s="4">
        <v>1320</v>
      </c>
      <c r="AK230" s="4">
        <v>932.40484575913001</v>
      </c>
      <c r="AL230" s="8">
        <v>1.1765970125440082</v>
      </c>
      <c r="AM230" s="4">
        <v>913.17539641139922</v>
      </c>
      <c r="AN230" s="8">
        <v>1.1545666820535461</v>
      </c>
      <c r="AO230" s="4">
        <v>893.94594706366843</v>
      </c>
      <c r="AP230" s="8">
        <v>1.1325363515630842</v>
      </c>
    </row>
    <row r="231" spans="1:42" x14ac:dyDescent="0.25">
      <c r="A231" s="2" t="s">
        <v>723</v>
      </c>
      <c r="B231" t="s">
        <v>722</v>
      </c>
      <c r="C231" t="s">
        <v>14</v>
      </c>
      <c r="D231" t="s">
        <v>721</v>
      </c>
      <c r="E231" s="3" t="s">
        <v>77</v>
      </c>
      <c r="F231" t="s">
        <v>724</v>
      </c>
      <c r="G231">
        <v>66</v>
      </c>
      <c r="H231">
        <v>0</v>
      </c>
      <c r="I231">
        <v>10</v>
      </c>
      <c r="J231">
        <v>12</v>
      </c>
      <c r="K231">
        <v>35</v>
      </c>
      <c r="L231">
        <v>5</v>
      </c>
      <c r="M231">
        <v>4</v>
      </c>
      <c r="N231" s="2">
        <v>281.40782828282829</v>
      </c>
      <c r="O231" s="2">
        <v>268.41785747474751</v>
      </c>
      <c r="P231" s="2">
        <v>257.52999999999997</v>
      </c>
      <c r="Q231" s="4">
        <v>807.35568575757577</v>
      </c>
      <c r="R231" s="5">
        <v>5.2999999999999999E-2</v>
      </c>
      <c r="S231" s="6">
        <v>850.14553710272719</v>
      </c>
      <c r="T231" s="4">
        <v>130.640625</v>
      </c>
      <c r="U231" s="7">
        <v>980.78616210272719</v>
      </c>
      <c r="V231" s="8">
        <v>0.73466294445392732</v>
      </c>
      <c r="W231" s="7">
        <v>583.31421265315873</v>
      </c>
      <c r="X231" s="7">
        <v>587.13504810721872</v>
      </c>
      <c r="Y231" s="7">
        <v>724.68512445337842</v>
      </c>
      <c r="Z231" s="7">
        <v>923.36856806449805</v>
      </c>
      <c r="AA231" s="7">
        <v>960.9401166960879</v>
      </c>
      <c r="AB231" s="7">
        <v>1104.8582521323476</v>
      </c>
      <c r="AC231" s="7">
        <v>1468.5166666666669</v>
      </c>
      <c r="AD231" s="7">
        <v>1602.0181818181818</v>
      </c>
      <c r="AE231" s="4">
        <v>916</v>
      </c>
      <c r="AF231" s="4">
        <v>922</v>
      </c>
      <c r="AG231" s="4">
        <v>1138</v>
      </c>
      <c r="AH231" s="4">
        <v>1450</v>
      </c>
      <c r="AI231" s="4">
        <v>1509</v>
      </c>
      <c r="AJ231" s="4">
        <v>1735</v>
      </c>
      <c r="AK231" s="4">
        <v>1356.0785164454207</v>
      </c>
      <c r="AL231" s="8">
        <v>1.113634657822494</v>
      </c>
      <c r="AM231" s="4">
        <v>1184.5758115834906</v>
      </c>
      <c r="AN231" s="8">
        <v>0.98516967023992896</v>
      </c>
      <c r="AO231" s="4">
        <v>1013.0731067215606</v>
      </c>
      <c r="AP231" s="8">
        <v>0.85670468265736399</v>
      </c>
    </row>
    <row r="232" spans="1:42" x14ac:dyDescent="0.25">
      <c r="A232" s="2" t="s">
        <v>727</v>
      </c>
      <c r="B232" t="s">
        <v>726</v>
      </c>
      <c r="C232" t="s">
        <v>149</v>
      </c>
      <c r="D232" t="s">
        <v>725</v>
      </c>
      <c r="E232" s="3" t="s">
        <v>77</v>
      </c>
      <c r="F232" t="s">
        <v>728</v>
      </c>
      <c r="G232">
        <v>40</v>
      </c>
      <c r="H232">
        <v>0</v>
      </c>
      <c r="I232">
        <v>10</v>
      </c>
      <c r="J232">
        <v>10</v>
      </c>
      <c r="K232">
        <v>12</v>
      </c>
      <c r="L232">
        <v>8</v>
      </c>
      <c r="M232">
        <v>0</v>
      </c>
      <c r="N232" s="2">
        <v>268.45</v>
      </c>
      <c r="O232" s="2">
        <v>376.28764054166663</v>
      </c>
      <c r="P232" s="2">
        <v>72.17</v>
      </c>
      <c r="Q232" s="4">
        <v>716.90764054166664</v>
      </c>
      <c r="R232" s="5">
        <v>5.2999999999999999E-2</v>
      </c>
      <c r="S232" s="6">
        <v>754.90374549037494</v>
      </c>
      <c r="T232" s="4">
        <v>176.1</v>
      </c>
      <c r="U232" s="7">
        <v>931.00374549037497</v>
      </c>
      <c r="V232" s="8">
        <v>1.0835704672839559</v>
      </c>
      <c r="W232" s="7">
        <v>515.7454592677492</v>
      </c>
      <c r="X232" s="7">
        <v>569.34081363799226</v>
      </c>
      <c r="Y232" s="7">
        <v>678.28874711192907</v>
      </c>
      <c r="Z232" s="7">
        <v>875.09791725839546</v>
      </c>
      <c r="AA232" s="7">
        <v>902.33490062687974</v>
      </c>
      <c r="AB232" s="7">
        <v>1037.6412051025754</v>
      </c>
      <c r="AC232" s="7">
        <v>945.12000000000012</v>
      </c>
      <c r="AD232" s="7">
        <v>1031.04</v>
      </c>
      <c r="AE232" s="4">
        <v>587</v>
      </c>
      <c r="AF232" s="4">
        <v>648</v>
      </c>
      <c r="AG232" s="4">
        <v>772</v>
      </c>
      <c r="AH232" s="4">
        <v>996</v>
      </c>
      <c r="AI232" s="4">
        <v>1027</v>
      </c>
      <c r="AJ232" s="4">
        <v>1181</v>
      </c>
      <c r="AK232" s="4">
        <v>834.77202769653763</v>
      </c>
      <c r="AL232" s="8">
        <v>1.1765270340974601</v>
      </c>
      <c r="AM232" s="4">
        <v>808.14926696115003</v>
      </c>
      <c r="AN232" s="8">
        <v>1.1455415118262919</v>
      </c>
      <c r="AO232" s="4">
        <v>781.52650622576243</v>
      </c>
      <c r="AP232" s="8">
        <v>1.1145559895551238</v>
      </c>
    </row>
    <row r="233" spans="1:42" x14ac:dyDescent="0.25">
      <c r="A233" s="2" t="s">
        <v>731</v>
      </c>
      <c r="B233" t="s">
        <v>730</v>
      </c>
      <c r="C233" t="s">
        <v>149</v>
      </c>
      <c r="D233" t="s">
        <v>729</v>
      </c>
      <c r="E233" s="3" t="s">
        <v>77</v>
      </c>
      <c r="F233" t="s">
        <v>732</v>
      </c>
      <c r="G233">
        <v>57</v>
      </c>
      <c r="H233">
        <v>1</v>
      </c>
      <c r="I233">
        <v>7</v>
      </c>
      <c r="J233">
        <v>16</v>
      </c>
      <c r="K233">
        <v>25</v>
      </c>
      <c r="L233">
        <v>6</v>
      </c>
      <c r="M233">
        <v>2</v>
      </c>
      <c r="N233" s="2">
        <v>253.62719298245614</v>
      </c>
      <c r="O233" s="2">
        <v>257.70480674269004</v>
      </c>
      <c r="P233" s="2">
        <v>247.83</v>
      </c>
      <c r="Q233" s="4">
        <v>759.16199972514619</v>
      </c>
      <c r="R233" s="5">
        <v>5.2999999999999999E-2</v>
      </c>
      <c r="S233" s="6">
        <v>799.39758571057894</v>
      </c>
      <c r="T233" s="4">
        <v>173.18181818181819</v>
      </c>
      <c r="U233" s="7">
        <v>972.57940389239707</v>
      </c>
      <c r="V233" s="8">
        <v>1.0560238117545457</v>
      </c>
      <c r="W233" s="7">
        <v>506.03438682467714</v>
      </c>
      <c r="X233" s="7">
        <v>524.26204055249571</v>
      </c>
      <c r="Y233" s="7">
        <v>675.29117144013514</v>
      </c>
      <c r="Z233" s="7">
        <v>887.94713159801825</v>
      </c>
      <c r="AA233" s="7">
        <v>1010.3328066276572</v>
      </c>
      <c r="AB233" s="7">
        <v>1162.2299210261451</v>
      </c>
      <c r="AC233" s="7">
        <v>1013.080701754386</v>
      </c>
      <c r="AD233" s="7">
        <v>1105.1789473684209</v>
      </c>
      <c r="AE233" s="4">
        <v>583</v>
      </c>
      <c r="AF233" s="4">
        <v>604</v>
      </c>
      <c r="AG233" s="4">
        <v>778</v>
      </c>
      <c r="AH233" s="4">
        <v>1023</v>
      </c>
      <c r="AI233" s="4">
        <v>1164</v>
      </c>
      <c r="AJ233" s="4">
        <v>1339</v>
      </c>
      <c r="AK233" s="4">
        <v>898.71963335452381</v>
      </c>
      <c r="AL233" s="8">
        <v>1.1638673944218891</v>
      </c>
      <c r="AM233" s="4">
        <v>865.61228413987556</v>
      </c>
      <c r="AN233" s="8">
        <v>1.1279195335327747</v>
      </c>
      <c r="AO233" s="4">
        <v>832.5049349252273</v>
      </c>
      <c r="AP233" s="8">
        <v>1.0919716726436601</v>
      </c>
    </row>
    <row r="234" spans="1:42" x14ac:dyDescent="0.25">
      <c r="A234" s="2" t="s">
        <v>735</v>
      </c>
      <c r="B234" t="s">
        <v>734</v>
      </c>
      <c r="C234" t="s">
        <v>149</v>
      </c>
      <c r="D234" t="s">
        <v>733</v>
      </c>
      <c r="E234" s="3" t="s">
        <v>77</v>
      </c>
      <c r="F234" t="s">
        <v>736</v>
      </c>
      <c r="G234">
        <v>108</v>
      </c>
      <c r="H234">
        <v>2</v>
      </c>
      <c r="I234">
        <v>40</v>
      </c>
      <c r="J234">
        <v>20</v>
      </c>
      <c r="K234">
        <v>30</v>
      </c>
      <c r="L234">
        <v>12</v>
      </c>
      <c r="M234">
        <v>4</v>
      </c>
      <c r="N234" s="2">
        <v>240.19598765432099</v>
      </c>
      <c r="O234" s="2">
        <v>421.82979558024698</v>
      </c>
      <c r="P234" s="2">
        <v>121.58</v>
      </c>
      <c r="Q234" s="4">
        <v>783.60578323456798</v>
      </c>
      <c r="R234" s="5">
        <v>5.2999999999999999E-2</v>
      </c>
      <c r="S234" s="6">
        <v>825.13688974600007</v>
      </c>
      <c r="T234" s="4">
        <v>166.55238095238096</v>
      </c>
      <c r="U234" s="7">
        <v>991.68927069838105</v>
      </c>
      <c r="V234" s="8">
        <v>0.7245071382649102</v>
      </c>
      <c r="W234" s="7">
        <v>585.94833277847295</v>
      </c>
      <c r="X234" s="7">
        <v>628.74908548142719</v>
      </c>
      <c r="Y234" s="7">
        <v>749.91741355598799</v>
      </c>
      <c r="Z234" s="7">
        <v>934.38262943069253</v>
      </c>
      <c r="AA234" s="7">
        <v>1190.5843181455598</v>
      </c>
      <c r="AB234" s="7">
        <v>1369.0212589916791</v>
      </c>
      <c r="AC234" s="7">
        <v>1505.6555555555558</v>
      </c>
      <c r="AD234" s="7">
        <v>1642.5333333333333</v>
      </c>
      <c r="AE234" s="4">
        <v>972</v>
      </c>
      <c r="AF234" s="4">
        <v>1043</v>
      </c>
      <c r="AG234" s="4">
        <v>1244</v>
      </c>
      <c r="AH234" s="4">
        <v>1550</v>
      </c>
      <c r="AI234" s="4">
        <v>1975</v>
      </c>
      <c r="AJ234" s="4">
        <v>2271</v>
      </c>
      <c r="AK234" s="4">
        <v>1346.7258711776569</v>
      </c>
      <c r="AL234" s="8">
        <v>1.1055689803693758</v>
      </c>
      <c r="AM234" s="4">
        <v>1169.2780733710108</v>
      </c>
      <c r="AN234" s="8">
        <v>0.97592938460187717</v>
      </c>
      <c r="AO234" s="4">
        <v>997.20748155850549</v>
      </c>
      <c r="AP234" s="8">
        <v>0.85021826143339374</v>
      </c>
    </row>
    <row r="235" spans="1:42" x14ac:dyDescent="0.25">
      <c r="A235" s="2" t="s">
        <v>739</v>
      </c>
      <c r="B235" t="s">
        <v>738</v>
      </c>
      <c r="C235" t="s">
        <v>149</v>
      </c>
      <c r="D235" t="s">
        <v>737</v>
      </c>
      <c r="E235" s="3" t="s">
        <v>77</v>
      </c>
      <c r="F235" t="s">
        <v>740</v>
      </c>
      <c r="G235">
        <v>90</v>
      </c>
      <c r="H235">
        <v>3</v>
      </c>
      <c r="I235">
        <v>36</v>
      </c>
      <c r="J235">
        <v>24</v>
      </c>
      <c r="K235">
        <v>20</v>
      </c>
      <c r="L235">
        <v>7</v>
      </c>
      <c r="M235">
        <v>0</v>
      </c>
      <c r="N235" s="2">
        <v>266.12037037037038</v>
      </c>
      <c r="O235" s="2">
        <v>315.7912449814815</v>
      </c>
      <c r="P235" s="2">
        <v>201.15</v>
      </c>
      <c r="Q235" s="4">
        <v>783.06161535185186</v>
      </c>
      <c r="R235" s="5">
        <v>5.2999999999999999E-2</v>
      </c>
      <c r="S235" s="6">
        <v>824.56388096549995</v>
      </c>
      <c r="T235" s="4">
        <v>165.39285714285714</v>
      </c>
      <c r="U235" s="7">
        <v>989.95673810835706</v>
      </c>
      <c r="V235" s="8">
        <v>1.2301334626077225</v>
      </c>
      <c r="W235" s="7">
        <v>592.2269438314645</v>
      </c>
      <c r="X235" s="7">
        <v>690.5898964401506</v>
      </c>
      <c r="Y235" s="7">
        <v>791.00207722818436</v>
      </c>
      <c r="Z235" s="7">
        <v>975.4326133694708</v>
      </c>
      <c r="AA235" s="7">
        <v>1297.1614375270485</v>
      </c>
      <c r="AB235" s="7">
        <v>1491.8381145650731</v>
      </c>
      <c r="AC235" s="7">
        <v>885.2311111111112</v>
      </c>
      <c r="AD235" s="7">
        <v>965.70666666666671</v>
      </c>
      <c r="AE235" s="4">
        <v>578</v>
      </c>
      <c r="AF235" s="4">
        <v>674</v>
      </c>
      <c r="AG235" s="4">
        <v>772</v>
      </c>
      <c r="AH235" s="4">
        <v>952</v>
      </c>
      <c r="AI235" s="4">
        <v>1266</v>
      </c>
      <c r="AJ235" s="4">
        <v>1456</v>
      </c>
      <c r="AK235" s="4">
        <v>796.89161849714537</v>
      </c>
      <c r="AL235" s="8">
        <v>1.195747539730494</v>
      </c>
      <c r="AM235" s="4">
        <v>806.11570598659682</v>
      </c>
      <c r="AN235" s="8">
        <v>1.2072095140229033</v>
      </c>
      <c r="AO235" s="4">
        <v>815.3397934760485</v>
      </c>
      <c r="AP235" s="8">
        <v>1.2186714883153131</v>
      </c>
    </row>
    <row r="236" spans="1:42" x14ac:dyDescent="0.25">
      <c r="A236" s="2" t="s">
        <v>743</v>
      </c>
      <c r="B236" t="s">
        <v>742</v>
      </c>
      <c r="C236" t="s">
        <v>149</v>
      </c>
      <c r="D236" t="s">
        <v>741</v>
      </c>
      <c r="E236" s="3" t="s">
        <v>77</v>
      </c>
      <c r="F236" t="s">
        <v>744</v>
      </c>
      <c r="G236">
        <v>98</v>
      </c>
      <c r="H236">
        <v>1</v>
      </c>
      <c r="I236">
        <v>28</v>
      </c>
      <c r="J236">
        <v>47</v>
      </c>
      <c r="K236">
        <v>21</v>
      </c>
      <c r="L236">
        <v>1</v>
      </c>
      <c r="M236">
        <v>0</v>
      </c>
      <c r="N236" s="2">
        <v>253.63690476190479</v>
      </c>
      <c r="O236" s="2">
        <v>294.39307004761901</v>
      </c>
      <c r="P236" s="2">
        <v>165.69</v>
      </c>
      <c r="Q236" s="4">
        <v>713.71997480952382</v>
      </c>
      <c r="R236" s="5">
        <v>5.2999999999999999E-2</v>
      </c>
      <c r="S236" s="6">
        <v>751.54713347442851</v>
      </c>
      <c r="T236" s="4">
        <v>163.8041237113402</v>
      </c>
      <c r="U236" s="7">
        <v>915.35125718576865</v>
      </c>
      <c r="V236" s="8">
        <v>1.1725761836841564</v>
      </c>
      <c r="W236" s="7">
        <v>556.46435163166359</v>
      </c>
      <c r="X236" s="7">
        <v>565.12902146675867</v>
      </c>
      <c r="Y236" s="7">
        <v>743.23612363260258</v>
      </c>
      <c r="Z236" s="7">
        <v>1005.1017008710324</v>
      </c>
      <c r="AA236" s="7">
        <v>1232.308598769082</v>
      </c>
      <c r="AB236" s="7">
        <v>1417.1548885844443</v>
      </c>
      <c r="AC236" s="7">
        <v>858.69591836734696</v>
      </c>
      <c r="AD236" s="7">
        <v>936.75918367346935</v>
      </c>
      <c r="AE236" s="4">
        <v>578</v>
      </c>
      <c r="AF236" s="4">
        <v>587</v>
      </c>
      <c r="AG236" s="4">
        <v>772</v>
      </c>
      <c r="AH236" s="4">
        <v>1044</v>
      </c>
      <c r="AI236" s="4">
        <v>1280</v>
      </c>
      <c r="AJ236" s="4">
        <v>1472</v>
      </c>
      <c r="AK236" s="4">
        <v>763.98661369457272</v>
      </c>
      <c r="AL236" s="8">
        <v>1.188511310368088</v>
      </c>
      <c r="AM236" s="4">
        <v>759.74588180134162</v>
      </c>
      <c r="AN236" s="8">
        <v>1.1830788808167474</v>
      </c>
      <c r="AO236" s="4">
        <v>755.64650763788518</v>
      </c>
      <c r="AP236" s="8">
        <v>1.1778275322504521</v>
      </c>
    </row>
    <row r="237" spans="1:42" x14ac:dyDescent="0.25">
      <c r="A237" s="2" t="s">
        <v>747</v>
      </c>
      <c r="B237" t="s">
        <v>746</v>
      </c>
      <c r="C237" t="s">
        <v>149</v>
      </c>
      <c r="D237" t="s">
        <v>745</v>
      </c>
      <c r="E237" s="3" t="s">
        <v>77</v>
      </c>
      <c r="F237" t="s">
        <v>748</v>
      </c>
      <c r="G237">
        <v>110</v>
      </c>
      <c r="H237">
        <v>0</v>
      </c>
      <c r="I237">
        <v>0</v>
      </c>
      <c r="J237">
        <v>44</v>
      </c>
      <c r="K237">
        <v>54</v>
      </c>
      <c r="L237">
        <v>12</v>
      </c>
      <c r="M237">
        <v>0</v>
      </c>
      <c r="N237" s="2">
        <v>174.94242424242427</v>
      </c>
      <c r="O237" s="2">
        <v>363.33263219696977</v>
      </c>
      <c r="P237" s="2">
        <v>172.28</v>
      </c>
      <c r="Q237" s="4">
        <v>710.55505643939398</v>
      </c>
      <c r="R237" s="5">
        <v>5.2999999999999999E-2</v>
      </c>
      <c r="S237" s="6">
        <v>748.21447443068178</v>
      </c>
      <c r="T237" s="4">
        <v>262.88679245283021</v>
      </c>
      <c r="U237" s="7">
        <v>1011.1012668835119</v>
      </c>
      <c r="V237" s="8">
        <v>0.77496299667767321</v>
      </c>
      <c r="W237" s="7">
        <v>465.65947725127506</v>
      </c>
      <c r="X237" s="7">
        <v>520.71281446324838</v>
      </c>
      <c r="Y237" s="7">
        <v>627.37865531144689</v>
      </c>
      <c r="Z237" s="7">
        <v>826.37353044222584</v>
      </c>
      <c r="AA237" s="7">
        <v>839.5633924825944</v>
      </c>
      <c r="AB237" s="7">
        <v>965.72729026003344</v>
      </c>
      <c r="AC237" s="7">
        <v>1435.18</v>
      </c>
      <c r="AD237" s="7">
        <v>1565.6509090909092</v>
      </c>
      <c r="AE237" s="4">
        <v>812</v>
      </c>
      <c r="AF237" s="4">
        <v>908</v>
      </c>
      <c r="AG237" s="4">
        <v>1094</v>
      </c>
      <c r="AH237" s="4">
        <v>1441</v>
      </c>
      <c r="AI237" s="4">
        <v>1464</v>
      </c>
      <c r="AJ237" s="4">
        <v>1684</v>
      </c>
      <c r="AK237" s="4">
        <v>1173.6542755750665</v>
      </c>
      <c r="AL237" s="8">
        <v>1.1010431965542207</v>
      </c>
      <c r="AM237" s="4">
        <v>1031.8410085269381</v>
      </c>
      <c r="AN237" s="8">
        <v>0.99234979659537137</v>
      </c>
      <c r="AO237" s="4">
        <v>890.02774147881007</v>
      </c>
      <c r="AP237" s="8">
        <v>0.88365639663652251</v>
      </c>
    </row>
    <row r="238" spans="1:42" x14ac:dyDescent="0.25">
      <c r="A238" s="2" t="s">
        <v>751</v>
      </c>
      <c r="B238" t="s">
        <v>750</v>
      </c>
      <c r="C238" t="s">
        <v>149</v>
      </c>
      <c r="D238" t="s">
        <v>749</v>
      </c>
      <c r="E238" s="3" t="s">
        <v>77</v>
      </c>
      <c r="F238" t="s">
        <v>752</v>
      </c>
      <c r="G238">
        <v>99</v>
      </c>
      <c r="H238">
        <v>0</v>
      </c>
      <c r="I238">
        <v>21</v>
      </c>
      <c r="J238">
        <v>26</v>
      </c>
      <c r="K238">
        <v>41</v>
      </c>
      <c r="L238">
        <v>11</v>
      </c>
      <c r="M238">
        <v>0</v>
      </c>
      <c r="N238" s="2">
        <v>224.94023569023568</v>
      </c>
      <c r="O238" s="2">
        <v>321.80193206397303</v>
      </c>
      <c r="P238" s="2">
        <v>128.4</v>
      </c>
      <c r="Q238" s="4">
        <v>675.14216775420869</v>
      </c>
      <c r="R238" s="5">
        <v>5.2999999999999999E-2</v>
      </c>
      <c r="S238" s="6">
        <v>710.9247026451817</v>
      </c>
      <c r="T238" s="4">
        <v>160.27835051546393</v>
      </c>
      <c r="U238" s="7">
        <v>871.2030531606456</v>
      </c>
      <c r="V238" s="8">
        <v>0.98391610973093369</v>
      </c>
      <c r="W238" s="7">
        <v>468.09159427522508</v>
      </c>
      <c r="X238" s="7">
        <v>484.95252648754024</v>
      </c>
      <c r="Y238" s="7">
        <v>624.65739338957997</v>
      </c>
      <c r="Z238" s="7">
        <v>821.36826919992325</v>
      </c>
      <c r="AA238" s="7">
        <v>934.57738548261057</v>
      </c>
      <c r="AB238" s="7">
        <v>1075.0851539185701</v>
      </c>
      <c r="AC238" s="7">
        <v>973.98888888888894</v>
      </c>
      <c r="AD238" s="7">
        <v>1062.5333333333333</v>
      </c>
      <c r="AE238" s="4">
        <v>583</v>
      </c>
      <c r="AF238" s="4">
        <v>604</v>
      </c>
      <c r="AG238" s="4">
        <v>778</v>
      </c>
      <c r="AH238" s="4">
        <v>1023</v>
      </c>
      <c r="AI238" s="4">
        <v>1164</v>
      </c>
      <c r="AJ238" s="4">
        <v>1339</v>
      </c>
      <c r="AK238" s="4">
        <v>859.54288935842624</v>
      </c>
      <c r="AL238" s="8">
        <v>1.15176197250157</v>
      </c>
      <c r="AM238" s="4">
        <v>809.44687136519781</v>
      </c>
      <c r="AN238" s="8">
        <v>1.0951847153878724</v>
      </c>
      <c r="AO238" s="4">
        <v>759.35085337196927</v>
      </c>
      <c r="AP238" s="8">
        <v>1.0386074582741747</v>
      </c>
    </row>
    <row r="239" spans="1:42" x14ac:dyDescent="0.25">
      <c r="A239" s="2" t="s">
        <v>755</v>
      </c>
      <c r="B239" t="s">
        <v>754</v>
      </c>
      <c r="C239" t="s">
        <v>149</v>
      </c>
      <c r="D239" t="s">
        <v>753</v>
      </c>
      <c r="E239" s="3" t="s">
        <v>77</v>
      </c>
      <c r="F239" t="s">
        <v>756</v>
      </c>
      <c r="G239">
        <v>100</v>
      </c>
      <c r="H239">
        <v>2</v>
      </c>
      <c r="I239">
        <v>26</v>
      </c>
      <c r="J239">
        <v>30</v>
      </c>
      <c r="K239">
        <v>34</v>
      </c>
      <c r="L239">
        <v>6</v>
      </c>
      <c r="M239">
        <v>2</v>
      </c>
      <c r="N239" s="2">
        <v>225.94583333333333</v>
      </c>
      <c r="O239" s="2">
        <v>457.01072108333341</v>
      </c>
      <c r="P239" s="2">
        <v>103.56</v>
      </c>
      <c r="Q239" s="4">
        <v>786.51655441666662</v>
      </c>
      <c r="R239" s="5">
        <v>5.2999999999999999E-2</v>
      </c>
      <c r="S239" s="6">
        <v>828.20193180074989</v>
      </c>
      <c r="T239" s="4">
        <v>159.38947368421051</v>
      </c>
      <c r="U239" s="7">
        <v>987.59140548496043</v>
      </c>
      <c r="V239" s="8">
        <v>0.85148934808677101</v>
      </c>
      <c r="W239" s="7">
        <v>605.52769189460264</v>
      </c>
      <c r="X239" s="7">
        <v>634.09031887076321</v>
      </c>
      <c r="Y239" s="7">
        <v>753.33928649623329</v>
      </c>
      <c r="Z239" s="7">
        <v>960.41833207339687</v>
      </c>
      <c r="AA239" s="7">
        <v>1188.919347882681</v>
      </c>
      <c r="AB239" s="7">
        <v>1367.4357664836841</v>
      </c>
      <c r="AC239" s="7">
        <v>1275.8240000000001</v>
      </c>
      <c r="AD239" s="7">
        <v>1391.8079999999998</v>
      </c>
      <c r="AE239" s="4">
        <v>848</v>
      </c>
      <c r="AF239" s="4">
        <v>888</v>
      </c>
      <c r="AG239" s="4">
        <v>1055</v>
      </c>
      <c r="AH239" s="4">
        <v>1345</v>
      </c>
      <c r="AI239" s="4">
        <v>1665</v>
      </c>
      <c r="AJ239" s="4">
        <v>1915</v>
      </c>
      <c r="AK239" s="4">
        <v>1144.1407791761605</v>
      </c>
      <c r="AL239" s="8">
        <v>1.1238879956376493</v>
      </c>
      <c r="AM239" s="4">
        <v>1038.8278300510237</v>
      </c>
      <c r="AN239" s="8">
        <v>1.0330884464540233</v>
      </c>
      <c r="AO239" s="4">
        <v>933.5148809258867</v>
      </c>
      <c r="AP239" s="8">
        <v>0.94228889727039711</v>
      </c>
    </row>
    <row r="240" spans="1:42" x14ac:dyDescent="0.25">
      <c r="A240" s="2" t="s">
        <v>759</v>
      </c>
      <c r="B240" t="s">
        <v>758</v>
      </c>
      <c r="C240" t="s">
        <v>149</v>
      </c>
      <c r="D240" t="s">
        <v>757</v>
      </c>
      <c r="E240" s="3" t="s">
        <v>77</v>
      </c>
      <c r="F240" t="s">
        <v>760</v>
      </c>
      <c r="G240">
        <v>100</v>
      </c>
      <c r="H240">
        <v>7</v>
      </c>
      <c r="I240">
        <v>37</v>
      </c>
      <c r="J240">
        <v>21</v>
      </c>
      <c r="K240">
        <v>23</v>
      </c>
      <c r="L240">
        <v>10</v>
      </c>
      <c r="M240">
        <v>2</v>
      </c>
      <c r="N240" s="2">
        <v>249.04083333333332</v>
      </c>
      <c r="O240" s="2">
        <v>291.11525316666666</v>
      </c>
      <c r="P240" s="2">
        <v>137.99</v>
      </c>
      <c r="Q240" s="4">
        <v>678.14608650000002</v>
      </c>
      <c r="R240" s="5">
        <v>5.2999999999999999E-2</v>
      </c>
      <c r="S240" s="6">
        <v>714.08782908449996</v>
      </c>
      <c r="T240" s="4">
        <v>187.64583333333334</v>
      </c>
      <c r="U240" s="7">
        <v>901.73366241783333</v>
      </c>
      <c r="V240" s="8">
        <v>1.0552887247572627</v>
      </c>
      <c r="W240" s="7">
        <v>483.02819835321776</v>
      </c>
      <c r="X240" s="7">
        <v>574.11829112225018</v>
      </c>
      <c r="Y240" s="7">
        <v>645.15184970360576</v>
      </c>
      <c r="Z240" s="7">
        <v>909.22954984135106</v>
      </c>
      <c r="AA240" s="7">
        <v>1001.9910204593566</v>
      </c>
      <c r="AB240" s="7">
        <v>1152.415026866933</v>
      </c>
      <c r="AC240" s="7">
        <v>939.93900000000008</v>
      </c>
      <c r="AD240" s="7">
        <v>1025.3879999999999</v>
      </c>
      <c r="AE240" s="4">
        <v>578</v>
      </c>
      <c r="AF240" s="4">
        <v>687</v>
      </c>
      <c r="AG240" s="4">
        <v>772</v>
      </c>
      <c r="AH240" s="4">
        <v>1088</v>
      </c>
      <c r="AI240" s="4">
        <v>1199</v>
      </c>
      <c r="AJ240" s="4">
        <v>1379</v>
      </c>
      <c r="AK240" s="4">
        <v>810.78029597257512</v>
      </c>
      <c r="AL240" s="8">
        <v>1.1684468271201636</v>
      </c>
      <c r="AM240" s="4">
        <v>778.54947367654995</v>
      </c>
      <c r="AN240" s="8">
        <v>1.130727459665863</v>
      </c>
      <c r="AO240" s="4">
        <v>746.31865138052501</v>
      </c>
      <c r="AP240" s="8">
        <v>1.0930080922115628</v>
      </c>
    </row>
    <row r="241" spans="1:42" x14ac:dyDescent="0.25">
      <c r="A241" s="2" t="s">
        <v>763</v>
      </c>
      <c r="B241" t="s">
        <v>762</v>
      </c>
      <c r="C241" t="s">
        <v>14</v>
      </c>
      <c r="D241" t="s">
        <v>761</v>
      </c>
      <c r="E241" s="3" t="s">
        <v>77</v>
      </c>
      <c r="F241" t="s">
        <v>764</v>
      </c>
      <c r="G241">
        <v>210</v>
      </c>
      <c r="H241">
        <v>14</v>
      </c>
      <c r="I241">
        <v>52</v>
      </c>
      <c r="J241">
        <v>66</v>
      </c>
      <c r="K241">
        <v>70</v>
      </c>
      <c r="L241">
        <v>8</v>
      </c>
      <c r="M241">
        <v>0</v>
      </c>
      <c r="N241" s="2">
        <v>320.41190476190474</v>
      </c>
      <c r="O241" s="2">
        <v>432.22007122222226</v>
      </c>
      <c r="P241" s="2">
        <v>246.85</v>
      </c>
      <c r="Q241" s="4">
        <v>999.48197598412696</v>
      </c>
      <c r="R241" s="5">
        <v>5.2999999999999999E-2</v>
      </c>
      <c r="S241" s="6">
        <v>1052.4545207112856</v>
      </c>
      <c r="T241" s="4">
        <v>11</v>
      </c>
      <c r="U241" s="7">
        <v>1063.4545207112856</v>
      </c>
      <c r="V241" s="8">
        <v>1.2454851392540767</v>
      </c>
      <c r="W241" s="7">
        <v>762.98081037800898</v>
      </c>
      <c r="X241" s="7">
        <v>786.40025366909481</v>
      </c>
      <c r="Y241" s="7">
        <v>1024.2924934153884</v>
      </c>
      <c r="Z241" s="7">
        <v>1299.1628015160281</v>
      </c>
      <c r="AA241" s="7">
        <v>1362.0255177184167</v>
      </c>
      <c r="AB241" s="7">
        <v>1566.6374959457985</v>
      </c>
      <c r="AC241" s="7">
        <v>939.23238095238094</v>
      </c>
      <c r="AD241" s="7">
        <v>1024.6171428571427</v>
      </c>
      <c r="AE241" s="4">
        <v>619</v>
      </c>
      <c r="AF241" s="4">
        <v>638</v>
      </c>
      <c r="AG241" s="4">
        <v>831</v>
      </c>
      <c r="AH241" s="4">
        <v>1054</v>
      </c>
      <c r="AI241" s="4">
        <v>1105</v>
      </c>
      <c r="AJ241" s="4">
        <v>1271</v>
      </c>
      <c r="AK241" s="4">
        <v>1020.8186256071999</v>
      </c>
      <c r="AL241" s="8">
        <v>1.2084341545135298</v>
      </c>
      <c r="AM241" s="4">
        <v>1031.3639239752285</v>
      </c>
      <c r="AN241" s="8">
        <v>1.2207844827603789</v>
      </c>
      <c r="AO241" s="4">
        <v>1041.9092223432569</v>
      </c>
      <c r="AP241" s="8">
        <v>1.2331348110072275</v>
      </c>
    </row>
    <row r="242" spans="1:42" x14ac:dyDescent="0.25">
      <c r="A242" s="2" t="s">
        <v>765</v>
      </c>
      <c r="B242" t="s">
        <v>762</v>
      </c>
      <c r="C242" t="s">
        <v>14</v>
      </c>
      <c r="D242" t="s">
        <v>761</v>
      </c>
      <c r="E242" s="3" t="s">
        <v>77</v>
      </c>
      <c r="F242" t="s">
        <v>766</v>
      </c>
      <c r="G242">
        <v>267</v>
      </c>
      <c r="H242">
        <v>4</v>
      </c>
      <c r="I242">
        <v>60</v>
      </c>
      <c r="J242">
        <v>104</v>
      </c>
      <c r="K242">
        <v>80</v>
      </c>
      <c r="L242">
        <v>13</v>
      </c>
      <c r="M242">
        <v>6</v>
      </c>
      <c r="N242" s="2">
        <v>327.45568039950064</v>
      </c>
      <c r="O242" s="2">
        <v>322.97182909238461</v>
      </c>
      <c r="P242" s="2">
        <v>312.37</v>
      </c>
      <c r="Q242" s="4">
        <v>962.79750949188531</v>
      </c>
      <c r="R242" s="5">
        <v>5.2999999999999999E-2</v>
      </c>
      <c r="S242" s="6">
        <v>1013.8257774949552</v>
      </c>
      <c r="T242" s="4">
        <v>11</v>
      </c>
      <c r="U242" s="7">
        <v>1024.8257774949552</v>
      </c>
      <c r="V242" s="8">
        <v>1.1719016261489865</v>
      </c>
      <c r="W242" s="7">
        <v>717.62092639084062</v>
      </c>
      <c r="X242" s="7">
        <v>739.64806306519597</v>
      </c>
      <c r="Y242" s="7">
        <v>963.3973987573321</v>
      </c>
      <c r="Z242" s="7">
        <v>1221.9264239352924</v>
      </c>
      <c r="AA242" s="7">
        <v>1281.0518960611937</v>
      </c>
      <c r="AB242" s="7">
        <v>1473.499511216088</v>
      </c>
      <c r="AC242" s="7">
        <v>961.94794007490646</v>
      </c>
      <c r="AD242" s="7">
        <v>1049.3977528089888</v>
      </c>
      <c r="AE242" s="4">
        <v>619</v>
      </c>
      <c r="AF242" s="4">
        <v>638</v>
      </c>
      <c r="AG242" s="4">
        <v>831</v>
      </c>
      <c r="AH242" s="4">
        <v>1054</v>
      </c>
      <c r="AI242" s="4">
        <v>1105</v>
      </c>
      <c r="AJ242" s="4">
        <v>1271</v>
      </c>
      <c r="AK242" s="4">
        <v>1039.1304098062974</v>
      </c>
      <c r="AL242" s="8">
        <v>1.2008378028201574</v>
      </c>
      <c r="AM242" s="4">
        <v>1030.6955323691832</v>
      </c>
      <c r="AN242" s="8">
        <v>1.1911924105964338</v>
      </c>
      <c r="AO242" s="4">
        <v>1022.2606549320693</v>
      </c>
      <c r="AP242" s="8">
        <v>1.1815470183727104</v>
      </c>
    </row>
    <row r="243" spans="1:42" x14ac:dyDescent="0.25">
      <c r="A243" s="2" t="s">
        <v>769</v>
      </c>
      <c r="B243" t="s">
        <v>768</v>
      </c>
      <c r="C243" t="s">
        <v>149</v>
      </c>
      <c r="D243" t="s">
        <v>767</v>
      </c>
      <c r="E243" s="3" t="s">
        <v>77</v>
      </c>
      <c r="F243" t="s">
        <v>770</v>
      </c>
      <c r="G243">
        <v>110</v>
      </c>
      <c r="H243">
        <v>8</v>
      </c>
      <c r="I243">
        <v>14</v>
      </c>
      <c r="J243">
        <v>40</v>
      </c>
      <c r="K243">
        <v>40</v>
      </c>
      <c r="L243">
        <v>7</v>
      </c>
      <c r="M243">
        <v>1</v>
      </c>
      <c r="N243" s="2">
        <v>259.18787878787879</v>
      </c>
      <c r="O243" s="2">
        <v>354.12444915151508</v>
      </c>
      <c r="P243" s="2">
        <v>138.65</v>
      </c>
      <c r="Q243" s="4">
        <v>751.96232793939384</v>
      </c>
      <c r="R243" s="5">
        <v>5.2999999999999999E-2</v>
      </c>
      <c r="S243" s="6">
        <v>791.81633132018169</v>
      </c>
      <c r="T243" s="4">
        <v>181.87037037037038</v>
      </c>
      <c r="U243" s="7">
        <v>973.68670169055213</v>
      </c>
      <c r="V243" s="8">
        <v>0.99765769522211623</v>
      </c>
      <c r="W243" s="7">
        <v>557.36989817027415</v>
      </c>
      <c r="X243" s="7">
        <v>578.46395545182747</v>
      </c>
      <c r="Y243" s="7">
        <v>744.78248401792086</v>
      </c>
      <c r="Z243" s="7">
        <v>899.74267404779334</v>
      </c>
      <c r="AA243" s="7">
        <v>1074.9856114637746</v>
      </c>
      <c r="AB243" s="7">
        <v>1236.4362806572021</v>
      </c>
      <c r="AC243" s="7">
        <v>1073.5700000000002</v>
      </c>
      <c r="AD243" s="7">
        <v>1171.1672727272728</v>
      </c>
      <c r="AE243" s="4">
        <v>687</v>
      </c>
      <c r="AF243" s="4">
        <v>713</v>
      </c>
      <c r="AG243" s="4">
        <v>918</v>
      </c>
      <c r="AH243" s="4">
        <v>1109</v>
      </c>
      <c r="AI243" s="4">
        <v>1325</v>
      </c>
      <c r="AJ243" s="4">
        <v>1524</v>
      </c>
      <c r="AK243" s="4">
        <v>946.55765774595761</v>
      </c>
      <c r="AL243" s="8">
        <v>1.1562085666774973</v>
      </c>
      <c r="AM243" s="4">
        <v>894.97721560403249</v>
      </c>
      <c r="AN243" s="8">
        <v>1.1033582761923704</v>
      </c>
      <c r="AO243" s="4">
        <v>843.39677346210703</v>
      </c>
      <c r="AP243" s="8">
        <v>1.0505079857072432</v>
      </c>
    </row>
    <row r="244" spans="1:42" x14ac:dyDescent="0.25">
      <c r="A244" s="2" t="s">
        <v>773</v>
      </c>
      <c r="B244" t="s">
        <v>772</v>
      </c>
      <c r="C244" t="s">
        <v>149</v>
      </c>
      <c r="D244" t="s">
        <v>771</v>
      </c>
      <c r="E244" s="3" t="s">
        <v>77</v>
      </c>
      <c r="F244" t="s">
        <v>774</v>
      </c>
      <c r="G244">
        <v>41</v>
      </c>
      <c r="H244">
        <v>0</v>
      </c>
      <c r="I244">
        <v>21</v>
      </c>
      <c r="J244">
        <v>8</v>
      </c>
      <c r="K244">
        <v>11</v>
      </c>
      <c r="L244">
        <v>1</v>
      </c>
      <c r="M244">
        <v>0</v>
      </c>
      <c r="N244" s="2">
        <v>255.09552845528455</v>
      </c>
      <c r="O244" s="2">
        <v>262.31630630894313</v>
      </c>
      <c r="P244" s="2">
        <v>245.18</v>
      </c>
      <c r="Q244" s="4">
        <v>762.59183476422777</v>
      </c>
      <c r="R244" s="5">
        <v>5.2999999999999999E-2</v>
      </c>
      <c r="S244" s="6">
        <v>803.00920200673181</v>
      </c>
      <c r="T244" s="4">
        <v>93.146341463414629</v>
      </c>
      <c r="U244" s="7">
        <v>896.15554347014643</v>
      </c>
      <c r="V244" s="8">
        <v>1.141032181679948</v>
      </c>
      <c r="W244" s="7">
        <v>590.96649387148011</v>
      </c>
      <c r="X244" s="7">
        <v>625.72922880509668</v>
      </c>
      <c r="Y244" s="7">
        <v>789.31856966917417</v>
      </c>
      <c r="Z244" s="7">
        <v>1112.4075178757273</v>
      </c>
      <c r="AA244" s="7">
        <v>1232.0322233825841</v>
      </c>
      <c r="AB244" s="7">
        <v>1417.0926652350718</v>
      </c>
      <c r="AC244" s="7">
        <v>863.92926829268299</v>
      </c>
      <c r="AD244" s="7">
        <v>942.46829268292674</v>
      </c>
      <c r="AE244" s="4">
        <v>578</v>
      </c>
      <c r="AF244" s="4">
        <v>612</v>
      </c>
      <c r="AG244" s="4">
        <v>772</v>
      </c>
      <c r="AH244" s="4">
        <v>1088</v>
      </c>
      <c r="AI244" s="4">
        <v>1205</v>
      </c>
      <c r="AJ244" s="4">
        <v>1386</v>
      </c>
      <c r="AK244" s="4">
        <v>836.9788048428793</v>
      </c>
      <c r="AL244" s="8">
        <v>1.1842840594564781</v>
      </c>
      <c r="AM244" s="4">
        <v>825.6556038974968</v>
      </c>
      <c r="AN244" s="8">
        <v>1.1698667668643015</v>
      </c>
      <c r="AO244" s="4">
        <v>814.33240295211442</v>
      </c>
      <c r="AP244" s="8">
        <v>1.1554494742721249</v>
      </c>
    </row>
    <row r="245" spans="1:42" x14ac:dyDescent="0.25">
      <c r="A245" s="2" t="s">
        <v>777</v>
      </c>
      <c r="B245" t="s">
        <v>776</v>
      </c>
      <c r="C245" t="s">
        <v>149</v>
      </c>
      <c r="D245" t="s">
        <v>775</v>
      </c>
      <c r="E245" s="3" t="s">
        <v>77</v>
      </c>
      <c r="F245" t="s">
        <v>778</v>
      </c>
      <c r="G245">
        <v>74</v>
      </c>
      <c r="H245">
        <v>0</v>
      </c>
      <c r="I245">
        <v>9</v>
      </c>
      <c r="J245">
        <v>24</v>
      </c>
      <c r="K245">
        <v>34</v>
      </c>
      <c r="L245">
        <v>5</v>
      </c>
      <c r="M245">
        <v>2</v>
      </c>
      <c r="N245" s="2">
        <v>275.64864864864865</v>
      </c>
      <c r="O245" s="2">
        <v>391.13312509909912</v>
      </c>
      <c r="P245" s="2">
        <v>239.4</v>
      </c>
      <c r="Q245" s="4">
        <v>906.1817737477478</v>
      </c>
      <c r="R245" s="5">
        <v>5.2999999999999999E-2</v>
      </c>
      <c r="S245" s="6">
        <v>954.20940775637837</v>
      </c>
      <c r="T245" s="4">
        <v>58.438356164383563</v>
      </c>
      <c r="U245" s="7">
        <v>1012.6477639207619</v>
      </c>
      <c r="V245" s="8">
        <v>1.0768359155920675</v>
      </c>
      <c r="W245" s="7">
        <v>628.09518935016558</v>
      </c>
      <c r="X245" s="7">
        <v>647.37436317513027</v>
      </c>
      <c r="Y245" s="7">
        <v>843.2101815024032</v>
      </c>
      <c r="Z245" s="7">
        <v>1069.4868006059362</v>
      </c>
      <c r="AA245" s="7">
        <v>1121.2361619255782</v>
      </c>
      <c r="AB245" s="7">
        <v>1289.6752595542171</v>
      </c>
      <c r="AC245" s="7">
        <v>1034.4310810810812</v>
      </c>
      <c r="AD245" s="7">
        <v>1128.4702702702702</v>
      </c>
      <c r="AE245" s="4">
        <v>619</v>
      </c>
      <c r="AF245" s="4">
        <v>638</v>
      </c>
      <c r="AG245" s="4">
        <v>831</v>
      </c>
      <c r="AH245" s="4">
        <v>1054</v>
      </c>
      <c r="AI245" s="4">
        <v>1105</v>
      </c>
      <c r="AJ245" s="4">
        <v>1271</v>
      </c>
      <c r="AK245" s="4">
        <v>1041.9811552357428</v>
      </c>
      <c r="AL245" s="8">
        <v>1.1701712029718685</v>
      </c>
      <c r="AM245" s="4">
        <v>1012.7239060759548</v>
      </c>
      <c r="AN245" s="8">
        <v>1.139059440511935</v>
      </c>
      <c r="AO245" s="4">
        <v>983.46665691616636</v>
      </c>
      <c r="AP245" s="8">
        <v>1.107947678052001</v>
      </c>
    </row>
    <row r="246" spans="1:42" x14ac:dyDescent="0.25">
      <c r="A246" s="2" t="s">
        <v>781</v>
      </c>
      <c r="B246" t="s">
        <v>780</v>
      </c>
      <c r="C246" t="s">
        <v>149</v>
      </c>
      <c r="D246" t="s">
        <v>779</v>
      </c>
      <c r="E246" s="3" t="s">
        <v>77</v>
      </c>
      <c r="F246" t="s">
        <v>782</v>
      </c>
      <c r="G246">
        <v>70</v>
      </c>
      <c r="H246">
        <v>0</v>
      </c>
      <c r="I246">
        <v>28</v>
      </c>
      <c r="J246">
        <v>18</v>
      </c>
      <c r="K246">
        <v>20</v>
      </c>
      <c r="L246">
        <v>4</v>
      </c>
      <c r="M246">
        <v>0</v>
      </c>
      <c r="N246" s="2">
        <v>234.32619047619048</v>
      </c>
      <c r="O246" s="2">
        <v>279.13460966666668</v>
      </c>
      <c r="P246" s="2">
        <v>221.98</v>
      </c>
      <c r="Q246" s="4">
        <v>735.44080014285714</v>
      </c>
      <c r="R246" s="5">
        <v>5.2999999999999999E-2</v>
      </c>
      <c r="S246" s="6">
        <v>774.4191625504285</v>
      </c>
      <c r="T246" s="4">
        <v>114.27142857142857</v>
      </c>
      <c r="U246" s="7">
        <v>888.6905911218571</v>
      </c>
      <c r="V246" s="8">
        <v>1.0384672372217214</v>
      </c>
      <c r="W246" s="7">
        <v>605.40280085197253</v>
      </c>
      <c r="X246" s="7">
        <v>614.45217007248038</v>
      </c>
      <c r="Y246" s="7">
        <v>698.611303823203</v>
      </c>
      <c r="Z246" s="7">
        <v>984.5713711912498</v>
      </c>
      <c r="AA246" s="7">
        <v>1184.5624309644725</v>
      </c>
      <c r="AB246" s="7">
        <v>1361.9300676864257</v>
      </c>
      <c r="AC246" s="7">
        <v>941.34857142857152</v>
      </c>
      <c r="AD246" s="7">
        <v>1026.9257142857143</v>
      </c>
      <c r="AE246" s="4">
        <v>669</v>
      </c>
      <c r="AF246" s="4">
        <v>679</v>
      </c>
      <c r="AG246" s="4">
        <v>772</v>
      </c>
      <c r="AH246" s="4">
        <v>1088</v>
      </c>
      <c r="AI246" s="4">
        <v>1309</v>
      </c>
      <c r="AJ246" s="4">
        <v>1505</v>
      </c>
      <c r="AK246" s="4">
        <v>880.43754330111426</v>
      </c>
      <c r="AL246" s="8">
        <v>1.1623535662239248</v>
      </c>
      <c r="AM246" s="4">
        <v>845.09808305088575</v>
      </c>
      <c r="AN246" s="8">
        <v>1.1210581232231904</v>
      </c>
      <c r="AO246" s="4">
        <v>809.75862280065712</v>
      </c>
      <c r="AP246" s="8">
        <v>1.0797626802224558</v>
      </c>
    </row>
    <row r="247" spans="1:42" x14ac:dyDescent="0.25">
      <c r="A247" s="2" t="s">
        <v>785</v>
      </c>
      <c r="B247" t="s">
        <v>784</v>
      </c>
      <c r="C247" t="s">
        <v>149</v>
      </c>
      <c r="D247" t="s">
        <v>783</v>
      </c>
      <c r="E247" s="3" t="s">
        <v>77</v>
      </c>
      <c r="F247" t="s">
        <v>786</v>
      </c>
      <c r="G247">
        <v>90</v>
      </c>
      <c r="H247">
        <v>0</v>
      </c>
      <c r="I247">
        <v>0</v>
      </c>
      <c r="J247">
        <v>0</v>
      </c>
      <c r="K247">
        <v>80</v>
      </c>
      <c r="L247">
        <v>10</v>
      </c>
      <c r="M247">
        <v>0</v>
      </c>
      <c r="N247" s="2">
        <v>239.49074074074073</v>
      </c>
      <c r="O247" s="2">
        <v>338.97838814814827</v>
      </c>
      <c r="P247" s="2">
        <v>210.88</v>
      </c>
      <c r="Q247" s="4">
        <v>789.34912888888903</v>
      </c>
      <c r="R247" s="5">
        <v>5.2999999999999999E-2</v>
      </c>
      <c r="S247" s="6">
        <v>831.18463272000008</v>
      </c>
      <c r="T247" s="4">
        <v>129.67777777777778</v>
      </c>
      <c r="U247" s="7">
        <v>960.86241049777789</v>
      </c>
      <c r="V247" s="8">
        <v>0.87714389841566098</v>
      </c>
      <c r="W247" s="7">
        <v>438.56602692052354</v>
      </c>
      <c r="X247" s="7">
        <v>455.25885147459189</v>
      </c>
      <c r="Y247" s="7">
        <v>585.76638889730827</v>
      </c>
      <c r="Z247" s="7">
        <v>825.53605067392664</v>
      </c>
      <c r="AA247" s="7">
        <v>876.37328908858944</v>
      </c>
      <c r="AB247" s="7">
        <v>1007.6395912637634</v>
      </c>
      <c r="AC247" s="7">
        <v>1204.9888888888888</v>
      </c>
      <c r="AD247" s="7">
        <v>1314.5333333333331</v>
      </c>
      <c r="AE247" s="4">
        <v>578</v>
      </c>
      <c r="AF247" s="4">
        <v>600</v>
      </c>
      <c r="AG247" s="4">
        <v>772</v>
      </c>
      <c r="AH247" s="4">
        <v>1088</v>
      </c>
      <c r="AI247" s="4">
        <v>1155</v>
      </c>
      <c r="AJ247" s="4">
        <v>1328</v>
      </c>
      <c r="AK247" s="4">
        <v>1110.8167834178332</v>
      </c>
      <c r="AL247" s="8">
        <v>1.1324121159103864</v>
      </c>
      <c r="AM247" s="4">
        <v>1017.6060665185557</v>
      </c>
      <c r="AN247" s="8">
        <v>1.0473227100788114</v>
      </c>
      <c r="AO247" s="4">
        <v>924.39534961927791</v>
      </c>
      <c r="AP247" s="8">
        <v>0.9622333042472363</v>
      </c>
    </row>
    <row r="248" spans="1:42" x14ac:dyDescent="0.25">
      <c r="A248" s="2" t="s">
        <v>789</v>
      </c>
      <c r="B248" t="s">
        <v>788</v>
      </c>
      <c r="C248" t="s">
        <v>149</v>
      </c>
      <c r="D248" t="s">
        <v>787</v>
      </c>
      <c r="E248" s="3" t="s">
        <v>77</v>
      </c>
      <c r="F248" t="s">
        <v>790</v>
      </c>
      <c r="G248">
        <v>24</v>
      </c>
      <c r="H248">
        <v>0</v>
      </c>
      <c r="I248">
        <v>2</v>
      </c>
      <c r="J248">
        <v>6</v>
      </c>
      <c r="K248">
        <v>10</v>
      </c>
      <c r="L248">
        <v>6</v>
      </c>
      <c r="M248">
        <v>0</v>
      </c>
      <c r="N248" s="2">
        <v>259.64583333333331</v>
      </c>
      <c r="O248" s="2">
        <v>392.53482936111106</v>
      </c>
      <c r="P248" s="2">
        <v>178.71</v>
      </c>
      <c r="Q248" s="4">
        <v>830.89066269444447</v>
      </c>
      <c r="R248" s="5">
        <v>5.2999999999999999E-2</v>
      </c>
      <c r="S248" s="6">
        <v>874.92786781724999</v>
      </c>
      <c r="T248" s="4">
        <v>98</v>
      </c>
      <c r="U248" s="7">
        <v>972.92786781724999</v>
      </c>
      <c r="V248" s="8">
        <v>0.62260742394448587</v>
      </c>
      <c r="W248" s="7">
        <v>519.58173720205298</v>
      </c>
      <c r="X248" s="7">
        <v>599.64659541314506</v>
      </c>
      <c r="Y248" s="7">
        <v>698.74785347862291</v>
      </c>
      <c r="Z248" s="7">
        <v>900.86962840312844</v>
      </c>
      <c r="AA248" s="7">
        <v>1099.6320386474483</v>
      </c>
      <c r="AB248" s="7">
        <v>1264.800802089911</v>
      </c>
      <c r="AC248" s="7">
        <v>1718.9333333333336</v>
      </c>
      <c r="AD248" s="7">
        <v>1875.2</v>
      </c>
      <c r="AE248" s="4">
        <v>928</v>
      </c>
      <c r="AF248" s="4">
        <v>1071</v>
      </c>
      <c r="AG248" s="4">
        <v>1248</v>
      </c>
      <c r="AH248" s="4">
        <v>1609</v>
      </c>
      <c r="AI248" s="4">
        <v>1964</v>
      </c>
      <c r="AJ248" s="4">
        <v>2259</v>
      </c>
      <c r="AK248" s="4">
        <v>1590.8391136060627</v>
      </c>
      <c r="AL248" s="8">
        <v>1.0807417535874975</v>
      </c>
      <c r="AM248" s="4">
        <v>1352.2020316764585</v>
      </c>
      <c r="AN248" s="8">
        <v>0.92803031037316031</v>
      </c>
      <c r="AO248" s="4">
        <v>1113.5649497468542</v>
      </c>
      <c r="AP248" s="8">
        <v>0.77531886715882303</v>
      </c>
    </row>
    <row r="249" spans="1:42" x14ac:dyDescent="0.25">
      <c r="A249" s="2" t="s">
        <v>793</v>
      </c>
      <c r="B249" t="s">
        <v>792</v>
      </c>
      <c r="C249" t="s">
        <v>149</v>
      </c>
      <c r="D249" t="s">
        <v>791</v>
      </c>
      <c r="E249" s="3" t="s">
        <v>77</v>
      </c>
      <c r="F249" t="s">
        <v>794</v>
      </c>
      <c r="G249">
        <v>156</v>
      </c>
      <c r="H249">
        <v>0</v>
      </c>
      <c r="I249">
        <v>22</v>
      </c>
      <c r="J249">
        <v>41</v>
      </c>
      <c r="K249">
        <v>72</v>
      </c>
      <c r="L249">
        <v>13</v>
      </c>
      <c r="M249">
        <v>8</v>
      </c>
      <c r="N249" s="2">
        <v>276.13301282051282</v>
      </c>
      <c r="O249" s="2">
        <v>322.09629792307692</v>
      </c>
      <c r="P249" s="2">
        <v>194.1</v>
      </c>
      <c r="Q249" s="4">
        <v>792.32931074358976</v>
      </c>
      <c r="R249" s="5">
        <v>5.2999999999999999E-2</v>
      </c>
      <c r="S249" s="6">
        <v>834.32276421299991</v>
      </c>
      <c r="T249" s="4">
        <v>199.78205128205127</v>
      </c>
      <c r="U249" s="7">
        <v>1034.1048154950513</v>
      </c>
      <c r="V249" s="8">
        <v>0.92604806586125377</v>
      </c>
      <c r="W249" s="7">
        <v>542.42498110656845</v>
      </c>
      <c r="X249" s="7">
        <v>564.83923652419514</v>
      </c>
      <c r="Y249" s="7">
        <v>689.61192501565097</v>
      </c>
      <c r="Z249" s="7">
        <v>907.03020256663081</v>
      </c>
      <c r="AA249" s="7">
        <v>1087.8385296021536</v>
      </c>
      <c r="AB249" s="7">
        <v>1250.7154523035749</v>
      </c>
      <c r="AC249" s="7">
        <v>1228.3544871794873</v>
      </c>
      <c r="AD249" s="7">
        <v>1340.0230769230768</v>
      </c>
      <c r="AE249" s="4">
        <v>726</v>
      </c>
      <c r="AF249" s="4">
        <v>756</v>
      </c>
      <c r="AG249" s="4">
        <v>923</v>
      </c>
      <c r="AH249" s="4">
        <v>1214</v>
      </c>
      <c r="AI249" s="4">
        <v>1456</v>
      </c>
      <c r="AJ249" s="4">
        <v>1674</v>
      </c>
      <c r="AK249" s="4">
        <v>1077.5384371570165</v>
      </c>
      <c r="AL249" s="8">
        <v>1.1438493952256537</v>
      </c>
      <c r="AM249" s="4">
        <v>995.88746124009651</v>
      </c>
      <c r="AN249" s="8">
        <v>1.0707303775104622</v>
      </c>
      <c r="AO249" s="4">
        <v>914.23648532317668</v>
      </c>
      <c r="AP249" s="8">
        <v>0.99761135979527071</v>
      </c>
    </row>
    <row r="250" spans="1:42" x14ac:dyDescent="0.25">
      <c r="A250" s="2" t="s">
        <v>797</v>
      </c>
      <c r="B250" t="s">
        <v>796</v>
      </c>
      <c r="C250" t="s">
        <v>14</v>
      </c>
      <c r="D250" t="s">
        <v>795</v>
      </c>
      <c r="E250" s="3" t="s">
        <v>77</v>
      </c>
      <c r="F250" t="s">
        <v>798</v>
      </c>
      <c r="G250">
        <v>300</v>
      </c>
      <c r="H250">
        <v>1</v>
      </c>
      <c r="I250">
        <v>86</v>
      </c>
      <c r="J250">
        <v>94</v>
      </c>
      <c r="K250">
        <v>99</v>
      </c>
      <c r="L250">
        <v>12</v>
      </c>
      <c r="M250">
        <v>8</v>
      </c>
      <c r="N250" s="2">
        <v>286.42611111111108</v>
      </c>
      <c r="O250" s="2">
        <v>309.92420083333332</v>
      </c>
      <c r="P250" s="2">
        <v>172.8</v>
      </c>
      <c r="Q250" s="4">
        <v>769.15031194444441</v>
      </c>
      <c r="R250" s="5">
        <v>5.2999999999999999E-2</v>
      </c>
      <c r="S250" s="6">
        <v>809.9152784774999</v>
      </c>
      <c r="T250" s="4">
        <v>157.05369127516778</v>
      </c>
      <c r="U250" s="7">
        <v>966.9689697526677</v>
      </c>
      <c r="V250" s="8">
        <v>0.70534139017207453</v>
      </c>
      <c r="W250" s="7">
        <v>548.24464662049172</v>
      </c>
      <c r="X250" s="7">
        <v>632.72631091653727</v>
      </c>
      <c r="Y250" s="7">
        <v>737.29452476548886</v>
      </c>
      <c r="Z250" s="7">
        <v>950.56641854781378</v>
      </c>
      <c r="AA250" s="7">
        <v>1160.2936271149199</v>
      </c>
      <c r="AB250" s="7">
        <v>1334.5739835298391</v>
      </c>
      <c r="AC250" s="7">
        <v>1508.0156666666669</v>
      </c>
      <c r="AD250" s="7">
        <v>1645.1079999999999</v>
      </c>
      <c r="AE250" s="4">
        <v>928</v>
      </c>
      <c r="AF250" s="4">
        <v>1071</v>
      </c>
      <c r="AG250" s="4">
        <v>1248</v>
      </c>
      <c r="AH250" s="4">
        <v>1609</v>
      </c>
      <c r="AI250" s="4">
        <v>1964</v>
      </c>
      <c r="AJ250" s="4">
        <v>2259</v>
      </c>
      <c r="AK250" s="4">
        <v>1368.5184119733492</v>
      </c>
      <c r="AL250" s="8">
        <v>1.112806286212346</v>
      </c>
      <c r="AM250" s="4">
        <v>1182.3173674747329</v>
      </c>
      <c r="AN250" s="8">
        <v>0.97698465419892233</v>
      </c>
      <c r="AO250" s="4">
        <v>996.11632297611641</v>
      </c>
      <c r="AP250" s="8">
        <v>0.84116302218549832</v>
      </c>
    </row>
    <row r="251" spans="1:42" x14ac:dyDescent="0.25">
      <c r="A251" s="2" t="s">
        <v>801</v>
      </c>
      <c r="B251" t="s">
        <v>800</v>
      </c>
      <c r="C251" t="s">
        <v>149</v>
      </c>
      <c r="D251" t="s">
        <v>799</v>
      </c>
      <c r="E251" s="3" t="s">
        <v>77</v>
      </c>
      <c r="F251" t="s">
        <v>802</v>
      </c>
      <c r="G251">
        <v>188</v>
      </c>
      <c r="H251">
        <v>0</v>
      </c>
      <c r="I251">
        <v>7</v>
      </c>
      <c r="J251">
        <v>26</v>
      </c>
      <c r="K251">
        <v>70</v>
      </c>
      <c r="L251">
        <v>71</v>
      </c>
      <c r="M251">
        <v>14</v>
      </c>
      <c r="N251" s="2">
        <v>312.01418439716309</v>
      </c>
      <c r="O251" s="2">
        <v>494.68038532978716</v>
      </c>
      <c r="P251" s="2">
        <v>90.55</v>
      </c>
      <c r="Q251" s="4">
        <v>897.2445697269502</v>
      </c>
      <c r="R251" s="5">
        <v>5.2999999999999999E-2</v>
      </c>
      <c r="S251" s="6">
        <v>944.79853192247856</v>
      </c>
      <c r="T251" s="4">
        <v>188.88700564971751</v>
      </c>
      <c r="U251" s="7">
        <v>1133.6855375721962</v>
      </c>
      <c r="V251" s="8">
        <v>0.85846177821822289</v>
      </c>
      <c r="W251" s="7">
        <v>581.64515196239347</v>
      </c>
      <c r="X251" s="7">
        <v>585.93773610971743</v>
      </c>
      <c r="Y251" s="7">
        <v>768.37256237098472</v>
      </c>
      <c r="Z251" s="7">
        <v>925.76731443952895</v>
      </c>
      <c r="AA251" s="7">
        <v>1018.7733042982144</v>
      </c>
      <c r="AB251" s="7">
        <v>1171.8754722194349</v>
      </c>
      <c r="AC251" s="7">
        <v>1452.6611702127661</v>
      </c>
      <c r="AD251" s="7">
        <v>1584.7212765957447</v>
      </c>
      <c r="AE251" s="4">
        <v>813</v>
      </c>
      <c r="AF251" s="4">
        <v>819</v>
      </c>
      <c r="AG251" s="4">
        <v>1074</v>
      </c>
      <c r="AH251" s="4">
        <v>1294</v>
      </c>
      <c r="AI251" s="4">
        <v>1424</v>
      </c>
      <c r="AJ251" s="4">
        <v>1638</v>
      </c>
      <c r="AK251" s="4">
        <v>1309.5079928715936</v>
      </c>
      <c r="AL251" s="8">
        <v>1.134631070321809</v>
      </c>
      <c r="AM251" s="4">
        <v>1186.4994764568032</v>
      </c>
      <c r="AN251" s="8">
        <v>1.0414852144052147</v>
      </c>
      <c r="AO251" s="4">
        <v>1065.6490041896409</v>
      </c>
      <c r="AP251" s="8">
        <v>0.9499734963117189</v>
      </c>
    </row>
    <row r="252" spans="1:42" x14ac:dyDescent="0.25">
      <c r="A252" s="2" t="s">
        <v>803</v>
      </c>
      <c r="B252" t="s">
        <v>800</v>
      </c>
      <c r="C252" t="s">
        <v>149</v>
      </c>
      <c r="D252" t="s">
        <v>799</v>
      </c>
      <c r="E252" s="3" t="s">
        <v>77</v>
      </c>
      <c r="F252" t="s">
        <v>804</v>
      </c>
      <c r="G252">
        <v>1</v>
      </c>
      <c r="H252">
        <v>0</v>
      </c>
      <c r="I252">
        <v>0</v>
      </c>
      <c r="J252">
        <v>0</v>
      </c>
      <c r="K252">
        <v>0</v>
      </c>
      <c r="L252">
        <v>0</v>
      </c>
      <c r="M252">
        <v>1</v>
      </c>
      <c r="N252" s="2">
        <v>226.25</v>
      </c>
      <c r="O252" s="2">
        <v>492.49770066666673</v>
      </c>
      <c r="P252" s="2">
        <v>90.55</v>
      </c>
      <c r="Q252" s="4">
        <v>809.29770066666674</v>
      </c>
      <c r="R252" s="5">
        <v>5.2999999999999999E-2</v>
      </c>
      <c r="S252" s="6">
        <v>852.19047880200003</v>
      </c>
      <c r="T252" s="4">
        <v>255</v>
      </c>
      <c r="U252" s="7">
        <v>1107.1904788020001</v>
      </c>
      <c r="V252" s="8">
        <v>0.6759404632490843</v>
      </c>
      <c r="W252" s="7">
        <v>422.97366255557142</v>
      </c>
      <c r="X252" s="7">
        <v>426.09523940100001</v>
      </c>
      <c r="Y252" s="7">
        <v>558.7622553317143</v>
      </c>
      <c r="Z252" s="7">
        <v>673.22007299742847</v>
      </c>
      <c r="AA252" s="7">
        <v>740.85423798171428</v>
      </c>
      <c r="AB252" s="7">
        <v>852.19047880200003</v>
      </c>
      <c r="AC252" s="7">
        <v>1801.8000000000002</v>
      </c>
      <c r="AD252" s="7">
        <v>1965.6</v>
      </c>
      <c r="AE252" s="4">
        <v>813</v>
      </c>
      <c r="AF252" s="4">
        <v>819</v>
      </c>
      <c r="AG252" s="4">
        <v>1074</v>
      </c>
      <c r="AH252" s="4">
        <v>1294</v>
      </c>
      <c r="AI252" s="4">
        <v>1424</v>
      </c>
      <c r="AJ252" s="4">
        <v>1638</v>
      </c>
      <c r="AK252" s="4">
        <v>852.19047880200003</v>
      </c>
      <c r="AL252" s="8">
        <v>0.6759404632490843</v>
      </c>
      <c r="AM252" s="4">
        <v>852.19047880200003</v>
      </c>
      <c r="AN252" s="8">
        <v>0.6759404632490843</v>
      </c>
      <c r="AO252" s="4">
        <v>852.19047880200003</v>
      </c>
      <c r="AP252" s="8">
        <v>0.6759404632490843</v>
      </c>
    </row>
    <row r="253" spans="1:42" x14ac:dyDescent="0.25">
      <c r="A253" s="2" t="s">
        <v>807</v>
      </c>
      <c r="B253" t="s">
        <v>806</v>
      </c>
      <c r="C253" t="s">
        <v>149</v>
      </c>
      <c r="D253" t="s">
        <v>805</v>
      </c>
      <c r="E253" s="3" t="s">
        <v>77</v>
      </c>
      <c r="F253" t="s">
        <v>808</v>
      </c>
      <c r="G253">
        <v>50</v>
      </c>
      <c r="H253">
        <v>0</v>
      </c>
      <c r="I253">
        <v>11</v>
      </c>
      <c r="J253">
        <v>10</v>
      </c>
      <c r="K253">
        <v>18</v>
      </c>
      <c r="L253">
        <v>10</v>
      </c>
      <c r="M253">
        <v>1</v>
      </c>
      <c r="N253" s="2">
        <v>292.28833333333336</v>
      </c>
      <c r="O253" s="2">
        <v>309.25995633333332</v>
      </c>
      <c r="P253" s="2">
        <v>214.55</v>
      </c>
      <c r="Q253" s="4">
        <v>816.09828966666669</v>
      </c>
      <c r="R253" s="5">
        <v>5.2999999999999999E-2</v>
      </c>
      <c r="S253" s="6">
        <v>859.35149901900002</v>
      </c>
      <c r="T253" s="4">
        <v>114.26666666666667</v>
      </c>
      <c r="U253" s="7">
        <v>973.61816568566667</v>
      </c>
      <c r="V253" s="8">
        <v>0.8828921666415781</v>
      </c>
      <c r="W253" s="7">
        <v>571.20737856009191</v>
      </c>
      <c r="X253" s="7">
        <v>592.24775948931767</v>
      </c>
      <c r="Y253" s="7">
        <v>776.93554764585497</v>
      </c>
      <c r="Z253" s="7">
        <v>955.38914886039936</v>
      </c>
      <c r="AA253" s="7">
        <v>1030.1993921643132</v>
      </c>
      <c r="AB253" s="7">
        <v>1184.4955189786353</v>
      </c>
      <c r="AC253" s="7">
        <v>1213.0360000000001</v>
      </c>
      <c r="AD253" s="7">
        <v>1323.3119999999999</v>
      </c>
      <c r="AE253" s="4">
        <v>733</v>
      </c>
      <c r="AF253" s="4">
        <v>760</v>
      </c>
      <c r="AG253" s="4">
        <v>997</v>
      </c>
      <c r="AH253" s="4">
        <v>1226</v>
      </c>
      <c r="AI253" s="4">
        <v>1322</v>
      </c>
      <c r="AJ253" s="4">
        <v>1520</v>
      </c>
      <c r="AK253" s="4">
        <v>1147.95532877715</v>
      </c>
      <c r="AL253" s="8">
        <v>1.1446026292609603</v>
      </c>
      <c r="AM253" s="4">
        <v>1051.7540521911001</v>
      </c>
      <c r="AN253" s="8">
        <v>1.057365808387833</v>
      </c>
      <c r="AO253" s="4">
        <v>955.55277560504999</v>
      </c>
      <c r="AP253" s="8">
        <v>0.97012898751470567</v>
      </c>
    </row>
    <row r="254" spans="1:42" x14ac:dyDescent="0.25">
      <c r="A254" s="2" t="s">
        <v>811</v>
      </c>
      <c r="B254" t="s">
        <v>810</v>
      </c>
      <c r="C254" t="s">
        <v>149</v>
      </c>
      <c r="D254" t="s">
        <v>809</v>
      </c>
      <c r="E254" s="3" t="s">
        <v>77</v>
      </c>
      <c r="F254" t="s">
        <v>812</v>
      </c>
      <c r="G254">
        <v>50</v>
      </c>
      <c r="H254">
        <v>0</v>
      </c>
      <c r="I254">
        <v>0</v>
      </c>
      <c r="J254">
        <v>0</v>
      </c>
      <c r="K254">
        <v>32</v>
      </c>
      <c r="L254">
        <v>15</v>
      </c>
      <c r="M254">
        <v>3</v>
      </c>
      <c r="N254" s="2">
        <v>211.59833333333333</v>
      </c>
      <c r="O254" s="2">
        <v>420.74959766666666</v>
      </c>
      <c r="P254" s="2">
        <v>164.75</v>
      </c>
      <c r="Q254" s="4">
        <v>797.09793100000002</v>
      </c>
      <c r="R254" s="5">
        <v>5.2999999999999999E-2</v>
      </c>
      <c r="S254" s="6">
        <v>839.34412134299998</v>
      </c>
      <c r="T254" s="4">
        <v>216.89361702127658</v>
      </c>
      <c r="U254" s="7">
        <v>1056.2377383642765</v>
      </c>
      <c r="V254" s="8">
        <v>0.72222371476141656</v>
      </c>
      <c r="W254" s="7">
        <v>466.02170732626507</v>
      </c>
      <c r="X254" s="7">
        <v>521.11786976877909</v>
      </c>
      <c r="Y254" s="7">
        <v>627.86668450115019</v>
      </c>
      <c r="Z254" s="7">
        <v>827.01635499648762</v>
      </c>
      <c r="AA254" s="7">
        <v>840.21647724833997</v>
      </c>
      <c r="AB254" s="7">
        <v>966.47851617910135</v>
      </c>
      <c r="AC254" s="7">
        <v>1608.7280000000001</v>
      </c>
      <c r="AD254" s="7">
        <v>1754.9759999999999</v>
      </c>
      <c r="AE254" s="4">
        <v>812</v>
      </c>
      <c r="AF254" s="4">
        <v>908</v>
      </c>
      <c r="AG254" s="4">
        <v>1094</v>
      </c>
      <c r="AH254" s="4">
        <v>1441</v>
      </c>
      <c r="AI254" s="4">
        <v>1464</v>
      </c>
      <c r="AJ254" s="4">
        <v>1684</v>
      </c>
      <c r="AK254" s="4">
        <v>1389.525260210901</v>
      </c>
      <c r="AL254" s="8">
        <v>1.098421091045469</v>
      </c>
      <c r="AM254" s="4">
        <v>1206.131547254934</v>
      </c>
      <c r="AN254" s="8">
        <v>0.97302196561745169</v>
      </c>
      <c r="AO254" s="4">
        <v>1022.737834298967</v>
      </c>
      <c r="AP254" s="8">
        <v>0.84762284018943401</v>
      </c>
    </row>
    <row r="255" spans="1:42" x14ac:dyDescent="0.25">
      <c r="A255" s="2" t="s">
        <v>816</v>
      </c>
      <c r="B255" t="s">
        <v>815</v>
      </c>
      <c r="C255" t="s">
        <v>149</v>
      </c>
      <c r="D255" t="s">
        <v>813</v>
      </c>
      <c r="E255" s="3" t="s">
        <v>814</v>
      </c>
      <c r="F255" t="s">
        <v>817</v>
      </c>
      <c r="G255">
        <v>110</v>
      </c>
      <c r="H255">
        <v>4</v>
      </c>
      <c r="I255">
        <v>16</v>
      </c>
      <c r="J255">
        <v>52</v>
      </c>
      <c r="K255">
        <v>28</v>
      </c>
      <c r="L255">
        <v>10</v>
      </c>
      <c r="M255">
        <v>0</v>
      </c>
      <c r="N255" s="2">
        <v>249.57045454545457</v>
      </c>
      <c r="O255" s="2">
        <v>498.83351477272748</v>
      </c>
      <c r="P255" s="2">
        <v>49.68</v>
      </c>
      <c r="Q255" s="4">
        <v>798.08396931818197</v>
      </c>
      <c r="R255" s="5">
        <v>4.7E-2</v>
      </c>
      <c r="S255" s="6">
        <v>835.59391587613652</v>
      </c>
      <c r="T255" s="4">
        <v>0</v>
      </c>
      <c r="U255" s="7">
        <v>835.59391587613652</v>
      </c>
      <c r="V255" s="8">
        <v>0.72780010409507356</v>
      </c>
      <c r="W255" s="7">
        <v>645.55869233233034</v>
      </c>
      <c r="X255" s="7">
        <v>649.19769285280563</v>
      </c>
      <c r="Y255" s="7">
        <v>751.08970742611598</v>
      </c>
      <c r="Z255" s="7">
        <v>1001.4529432348213</v>
      </c>
      <c r="AA255" s="7">
        <v>1184.8585694667797</v>
      </c>
      <c r="AB255" s="7">
        <v>1362.4417948659777</v>
      </c>
      <c r="AC255" s="7">
        <v>1262.92</v>
      </c>
      <c r="AD255" s="7">
        <v>1377.7309090909089</v>
      </c>
      <c r="AE255" s="4">
        <v>887</v>
      </c>
      <c r="AF255" s="4">
        <v>892</v>
      </c>
      <c r="AG255" s="4">
        <v>1032</v>
      </c>
      <c r="AH255" s="4">
        <v>1376</v>
      </c>
      <c r="AI255" s="4">
        <v>1628</v>
      </c>
      <c r="AJ255" s="4">
        <v>1872</v>
      </c>
      <c r="AK255" s="4">
        <v>1282.8055108474432</v>
      </c>
      <c r="AL255" s="8">
        <v>1.1173202276725269</v>
      </c>
      <c r="AM255" s="4">
        <v>1133.7349791903409</v>
      </c>
      <c r="AN255" s="8">
        <v>0.98748018648004243</v>
      </c>
      <c r="AO255" s="4">
        <v>984.6644475332389</v>
      </c>
      <c r="AP255" s="8">
        <v>0.85764014528755805</v>
      </c>
    </row>
    <row r="256" spans="1:42" x14ac:dyDescent="0.25">
      <c r="A256" s="2" t="s">
        <v>820</v>
      </c>
      <c r="B256" t="s">
        <v>819</v>
      </c>
      <c r="C256" t="s">
        <v>149</v>
      </c>
      <c r="D256" t="s">
        <v>818</v>
      </c>
      <c r="E256" s="3" t="s">
        <v>814</v>
      </c>
      <c r="F256" t="s">
        <v>821</v>
      </c>
      <c r="G256">
        <v>59</v>
      </c>
      <c r="H256">
        <v>0</v>
      </c>
      <c r="I256">
        <v>10</v>
      </c>
      <c r="J256">
        <v>37</v>
      </c>
      <c r="K256">
        <v>12</v>
      </c>
      <c r="L256">
        <v>0</v>
      </c>
      <c r="M256">
        <v>0</v>
      </c>
      <c r="N256" s="2">
        <v>148.22175141242937</v>
      </c>
      <c r="O256" s="2">
        <v>245.32763533333335</v>
      </c>
      <c r="P256" s="2">
        <v>330</v>
      </c>
      <c r="Q256" s="4">
        <v>723.54938674576272</v>
      </c>
      <c r="R256" s="5">
        <v>4.7E-2</v>
      </c>
      <c r="S256" s="6">
        <v>757.55620792281354</v>
      </c>
      <c r="T256" s="4">
        <v>56.8125</v>
      </c>
      <c r="U256" s="7">
        <v>814.36870792281354</v>
      </c>
      <c r="V256" s="8">
        <v>0.755277819533545</v>
      </c>
      <c r="W256" s="7">
        <v>623.19525008212725</v>
      </c>
      <c r="X256" s="7">
        <v>626.70818835767466</v>
      </c>
      <c r="Y256" s="7">
        <v>725.07046007300482</v>
      </c>
      <c r="Z256" s="7">
        <v>966.76061343067306</v>
      </c>
      <c r="AA256" s="7">
        <v>1143.8127025182673</v>
      </c>
      <c r="AB256" s="7">
        <v>1315.2440903649854</v>
      </c>
      <c r="AC256" s="7">
        <v>1186.0610169491526</v>
      </c>
      <c r="AD256" s="7">
        <v>1293.8847457627119</v>
      </c>
      <c r="AE256" s="4">
        <v>887</v>
      </c>
      <c r="AF256" s="4">
        <v>892</v>
      </c>
      <c r="AG256" s="4">
        <v>1032</v>
      </c>
      <c r="AH256" s="4">
        <v>1376</v>
      </c>
      <c r="AI256" s="4">
        <v>1628</v>
      </c>
      <c r="AJ256" s="4">
        <v>1872</v>
      </c>
      <c r="AK256" s="4">
        <v>1128.5686299309075</v>
      </c>
      <c r="AL256" s="8">
        <v>1.0993694458300356</v>
      </c>
      <c r="AM256" s="4">
        <v>1002.5644111357059</v>
      </c>
      <c r="AN256" s="8">
        <v>0.98250813878594467</v>
      </c>
      <c r="AO256" s="4">
        <v>876.56019234050393</v>
      </c>
      <c r="AP256" s="8">
        <v>0.8656468317418532</v>
      </c>
    </row>
    <row r="257" spans="1:42" x14ac:dyDescent="0.25">
      <c r="A257" s="2" t="s">
        <v>822</v>
      </c>
      <c r="B257" t="s">
        <v>819</v>
      </c>
      <c r="C257" t="s">
        <v>149</v>
      </c>
      <c r="D257" t="s">
        <v>818</v>
      </c>
      <c r="E257" s="3" t="s">
        <v>814</v>
      </c>
      <c r="F257" t="s">
        <v>823</v>
      </c>
      <c r="G257">
        <v>38</v>
      </c>
      <c r="H257">
        <v>0</v>
      </c>
      <c r="I257">
        <v>3</v>
      </c>
      <c r="J257">
        <v>24</v>
      </c>
      <c r="K257">
        <v>11</v>
      </c>
      <c r="L257">
        <v>0</v>
      </c>
      <c r="M257">
        <v>0</v>
      </c>
      <c r="N257" s="2">
        <v>153.81359649122808</v>
      </c>
      <c r="O257" s="2">
        <v>442.83613133333341</v>
      </c>
      <c r="P257" s="2">
        <v>203</v>
      </c>
      <c r="Q257" s="4">
        <v>799.64972782456152</v>
      </c>
      <c r="R257" s="5">
        <v>4.7E-2</v>
      </c>
      <c r="S257" s="6">
        <v>837.2332650323159</v>
      </c>
      <c r="T257" s="4">
        <v>80.599999999999994</v>
      </c>
      <c r="U257" s="7">
        <v>917.83326503231592</v>
      </c>
      <c r="V257" s="8">
        <v>0.81910906696167218</v>
      </c>
      <c r="W257" s="7">
        <v>662.74740326865287</v>
      </c>
      <c r="X257" s="7">
        <v>666.4832961844852</v>
      </c>
      <c r="Y257" s="7">
        <v>771.08829782779003</v>
      </c>
      <c r="Z257" s="7">
        <v>1028.1177304370533</v>
      </c>
      <c r="AA257" s="7">
        <v>1216.406733395002</v>
      </c>
      <c r="AB257" s="7">
        <v>1398.718307687619</v>
      </c>
      <c r="AC257" s="7">
        <v>1232.5789473684213</v>
      </c>
      <c r="AD257" s="7">
        <v>1344.6315789473686</v>
      </c>
      <c r="AE257" s="4">
        <v>887</v>
      </c>
      <c r="AF257" s="4">
        <v>892</v>
      </c>
      <c r="AG257" s="4">
        <v>1032</v>
      </c>
      <c r="AH257" s="4">
        <v>1376</v>
      </c>
      <c r="AI257" s="4">
        <v>1628</v>
      </c>
      <c r="AJ257" s="4">
        <v>1872</v>
      </c>
      <c r="AK257" s="4">
        <v>1157.2145177152267</v>
      </c>
      <c r="AL257" s="8">
        <v>1.1046724206946597</v>
      </c>
      <c r="AM257" s="4">
        <v>1044.2799579447876</v>
      </c>
      <c r="AN257" s="8">
        <v>1.0038853546712523</v>
      </c>
      <c r="AO257" s="4">
        <v>940.75661148855181</v>
      </c>
      <c r="AP257" s="8">
        <v>0.9114972108164624</v>
      </c>
    </row>
    <row r="258" spans="1:42" x14ac:dyDescent="0.25">
      <c r="A258" s="2" t="s">
        <v>824</v>
      </c>
      <c r="B258" t="s">
        <v>819</v>
      </c>
      <c r="C258" t="s">
        <v>149</v>
      </c>
      <c r="D258" t="s">
        <v>818</v>
      </c>
      <c r="E258" s="3" t="s">
        <v>814</v>
      </c>
      <c r="F258" t="s">
        <v>825</v>
      </c>
      <c r="G258">
        <v>40</v>
      </c>
      <c r="H258">
        <v>0</v>
      </c>
      <c r="I258">
        <v>0</v>
      </c>
      <c r="J258">
        <v>20</v>
      </c>
      <c r="K258">
        <v>20</v>
      </c>
      <c r="L258">
        <v>0</v>
      </c>
      <c r="M258">
        <v>0</v>
      </c>
      <c r="N258" s="2">
        <v>160.82500000000002</v>
      </c>
      <c r="O258" s="2">
        <v>198.75294433333326</v>
      </c>
      <c r="P258" s="2">
        <v>405</v>
      </c>
      <c r="Q258" s="4">
        <v>764.57794433333333</v>
      </c>
      <c r="R258" s="5">
        <v>4.7E-2</v>
      </c>
      <c r="S258" s="6">
        <v>800.51310771699991</v>
      </c>
      <c r="T258" s="4">
        <v>123.64</v>
      </c>
      <c r="U258" s="7">
        <v>924.1531077169999</v>
      </c>
      <c r="V258" s="8">
        <v>0.76756902634302315</v>
      </c>
      <c r="W258" s="7">
        <v>589.74678284466688</v>
      </c>
      <c r="X258" s="7">
        <v>593.07117282688034</v>
      </c>
      <c r="Y258" s="7">
        <v>686.15409232885713</v>
      </c>
      <c r="Z258" s="7">
        <v>914.8721231051428</v>
      </c>
      <c r="AA258" s="7">
        <v>1082.4213782087008</v>
      </c>
      <c r="AB258" s="7">
        <v>1244.6516093407174</v>
      </c>
      <c r="AC258" s="7">
        <v>1324.4</v>
      </c>
      <c r="AD258" s="7">
        <v>1444.8</v>
      </c>
      <c r="AE258" s="4">
        <v>887</v>
      </c>
      <c r="AF258" s="4">
        <v>892</v>
      </c>
      <c r="AG258" s="4">
        <v>1032</v>
      </c>
      <c r="AH258" s="4">
        <v>1376</v>
      </c>
      <c r="AI258" s="4">
        <v>1628</v>
      </c>
      <c r="AJ258" s="4">
        <v>1872</v>
      </c>
      <c r="AK258" s="4">
        <v>1201.086878221075</v>
      </c>
      <c r="AL258" s="8">
        <v>1.1002714935390989</v>
      </c>
      <c r="AM258" s="4">
        <v>1067.56228805305</v>
      </c>
      <c r="AN258" s="8">
        <v>0.98937067114040711</v>
      </c>
      <c r="AO258" s="4">
        <v>934.03769788502507</v>
      </c>
      <c r="AP258" s="8">
        <v>0.87846984874171519</v>
      </c>
    </row>
    <row r="259" spans="1:42" x14ac:dyDescent="0.25">
      <c r="A259" s="2" t="s">
        <v>826</v>
      </c>
      <c r="B259" t="s">
        <v>819</v>
      </c>
      <c r="C259" t="s">
        <v>149</v>
      </c>
      <c r="D259" t="s">
        <v>818</v>
      </c>
      <c r="E259" s="3" t="s">
        <v>814</v>
      </c>
      <c r="F259" t="s">
        <v>827</v>
      </c>
      <c r="G259">
        <v>24</v>
      </c>
      <c r="H259">
        <v>0</v>
      </c>
      <c r="I259">
        <v>18</v>
      </c>
      <c r="J259">
        <v>6</v>
      </c>
      <c r="K259">
        <v>0</v>
      </c>
      <c r="L259">
        <v>0</v>
      </c>
      <c r="M259">
        <v>0</v>
      </c>
      <c r="N259" s="2">
        <v>133.48263888888889</v>
      </c>
      <c r="O259" s="2">
        <v>352.59584933333326</v>
      </c>
      <c r="P259" s="2">
        <v>68</v>
      </c>
      <c r="Q259" s="4">
        <v>554.07848822222218</v>
      </c>
      <c r="R259" s="5">
        <v>4.7E-2</v>
      </c>
      <c r="S259" s="6">
        <v>580.1201771686666</v>
      </c>
      <c r="T259" s="4">
        <v>95.7</v>
      </c>
      <c r="U259" s="7">
        <v>675.82017716866665</v>
      </c>
      <c r="V259" s="8">
        <v>0.72904010482056814</v>
      </c>
      <c r="W259" s="7">
        <v>555.08802281403155</v>
      </c>
      <c r="X259" s="7">
        <v>558.21704210836094</v>
      </c>
      <c r="Y259" s="7">
        <v>645.82958234958357</v>
      </c>
      <c r="Z259" s="7">
        <v>861.10610979944477</v>
      </c>
      <c r="AA259" s="7">
        <v>1018.8086822336453</v>
      </c>
      <c r="AB259" s="7">
        <v>1171.504823796919</v>
      </c>
      <c r="AC259" s="7">
        <v>1019.7</v>
      </c>
      <c r="AD259" s="7">
        <v>1112.3999999999999</v>
      </c>
      <c r="AE259" s="4">
        <v>887</v>
      </c>
      <c r="AF259" s="4">
        <v>892</v>
      </c>
      <c r="AG259" s="4">
        <v>1032</v>
      </c>
      <c r="AH259" s="4">
        <v>1376</v>
      </c>
      <c r="AI259" s="4">
        <v>1628</v>
      </c>
      <c r="AJ259" s="4">
        <v>1872</v>
      </c>
      <c r="AK259" s="4">
        <v>913.57598035213812</v>
      </c>
      <c r="AL259" s="8">
        <v>1.0887551028609905</v>
      </c>
      <c r="AM259" s="4">
        <v>802.42404595764754</v>
      </c>
      <c r="AN259" s="8">
        <v>0.96885010351418288</v>
      </c>
      <c r="AO259" s="4">
        <v>691.27211156315707</v>
      </c>
      <c r="AP259" s="8">
        <v>0.84894510416737556</v>
      </c>
    </row>
    <row r="260" spans="1:42" x14ac:dyDescent="0.25">
      <c r="A260" s="2" t="s">
        <v>830</v>
      </c>
      <c r="B260" t="s">
        <v>829</v>
      </c>
      <c r="C260" t="s">
        <v>14</v>
      </c>
      <c r="D260" t="s">
        <v>828</v>
      </c>
      <c r="E260" s="3" t="s">
        <v>814</v>
      </c>
      <c r="F260" t="s">
        <v>831</v>
      </c>
      <c r="G260">
        <v>281</v>
      </c>
      <c r="H260">
        <v>0</v>
      </c>
      <c r="I260">
        <v>128</v>
      </c>
      <c r="J260">
        <v>84</v>
      </c>
      <c r="K260">
        <v>50</v>
      </c>
      <c r="L260">
        <v>17</v>
      </c>
      <c r="M260">
        <v>2</v>
      </c>
      <c r="N260" s="2">
        <v>242.86565836298931</v>
      </c>
      <c r="O260" s="2">
        <v>288.40960036773424</v>
      </c>
      <c r="P260" s="2">
        <v>136.19</v>
      </c>
      <c r="Q260" s="4">
        <v>667.46525873072346</v>
      </c>
      <c r="R260" s="5">
        <v>4.7E-2</v>
      </c>
      <c r="S260" s="6">
        <v>698.83612589106747</v>
      </c>
      <c r="T260" s="4">
        <v>101.83549783549783</v>
      </c>
      <c r="U260" s="7">
        <v>800.67162372656526</v>
      </c>
      <c r="V260" s="8">
        <v>0.96871841288918525</v>
      </c>
      <c r="W260" s="7">
        <v>523.37034841753609</v>
      </c>
      <c r="X260" s="7">
        <v>550.42665075899185</v>
      </c>
      <c r="Y260" s="7">
        <v>716.99201204857923</v>
      </c>
      <c r="Z260" s="7">
        <v>946.9705819509536</v>
      </c>
      <c r="AA260" s="7">
        <v>950.35261974363561</v>
      </c>
      <c r="AB260" s="7">
        <v>1093.2437164844491</v>
      </c>
      <c r="AC260" s="7">
        <v>909.17935943060502</v>
      </c>
      <c r="AD260" s="7">
        <v>991.83202846975087</v>
      </c>
      <c r="AE260" s="4">
        <v>619</v>
      </c>
      <c r="AF260" s="4">
        <v>651</v>
      </c>
      <c r="AG260" s="4">
        <v>848</v>
      </c>
      <c r="AH260" s="4">
        <v>1120</v>
      </c>
      <c r="AI260" s="4">
        <v>1124</v>
      </c>
      <c r="AJ260" s="4">
        <v>1293</v>
      </c>
      <c r="AK260" s="4">
        <v>856.86456267846518</v>
      </c>
      <c r="AL260" s="8">
        <v>1.1599142189345442</v>
      </c>
      <c r="AM260" s="4">
        <v>804.18841708266586</v>
      </c>
      <c r="AN260" s="8">
        <v>1.096182283586091</v>
      </c>
      <c r="AO260" s="4">
        <v>751.51227148686678</v>
      </c>
      <c r="AP260" s="8">
        <v>1.0324503482376384</v>
      </c>
    </row>
    <row r="261" spans="1:42" x14ac:dyDescent="0.25">
      <c r="A261" s="2" t="s">
        <v>834</v>
      </c>
      <c r="B261" t="s">
        <v>833</v>
      </c>
      <c r="C261" t="s">
        <v>149</v>
      </c>
      <c r="D261" t="s">
        <v>832</v>
      </c>
      <c r="E261" s="3" t="s">
        <v>814</v>
      </c>
      <c r="F261" t="s">
        <v>835</v>
      </c>
      <c r="G261">
        <v>154</v>
      </c>
      <c r="H261">
        <v>37</v>
      </c>
      <c r="I261">
        <v>42</v>
      </c>
      <c r="J261">
        <v>49</v>
      </c>
      <c r="K261">
        <v>22</v>
      </c>
      <c r="L261">
        <v>4</v>
      </c>
      <c r="M261">
        <v>0</v>
      </c>
      <c r="N261" s="2">
        <v>224.24404761904762</v>
      </c>
      <c r="O261" s="2">
        <v>293.17802755194799</v>
      </c>
      <c r="P261" s="2">
        <v>230.19</v>
      </c>
      <c r="Q261" s="4">
        <v>747.61207517099569</v>
      </c>
      <c r="R261" s="5">
        <v>4.7E-2</v>
      </c>
      <c r="S261" s="6">
        <v>782.7498427040324</v>
      </c>
      <c r="T261" s="4">
        <v>85.328767123287676</v>
      </c>
      <c r="U261" s="7">
        <v>868.07860982732007</v>
      </c>
      <c r="V261" s="8">
        <v>0.84806106456946295</v>
      </c>
      <c r="W261" s="7">
        <v>678.28885091309303</v>
      </c>
      <c r="X261" s="7">
        <v>682.11235063639117</v>
      </c>
      <c r="Y261" s="7">
        <v>789.17034288873958</v>
      </c>
      <c r="Z261" s="7">
        <v>1052.2271238516528</v>
      </c>
      <c r="AA261" s="7">
        <v>1244.9315099058799</v>
      </c>
      <c r="AB261" s="7">
        <v>1431.5182964028299</v>
      </c>
      <c r="AC261" s="7">
        <v>1125.9642857142858</v>
      </c>
      <c r="AD261" s="7">
        <v>1228.3246753246754</v>
      </c>
      <c r="AE261" s="4">
        <v>887</v>
      </c>
      <c r="AF261" s="4">
        <v>892</v>
      </c>
      <c r="AG261" s="4">
        <v>1032</v>
      </c>
      <c r="AH261" s="4">
        <v>1376</v>
      </c>
      <c r="AI261" s="4">
        <v>1628</v>
      </c>
      <c r="AJ261" s="4">
        <v>1872</v>
      </c>
      <c r="AK261" s="4">
        <v>1069.8622693240429</v>
      </c>
      <c r="AL261" s="8">
        <v>1.1285527935603699</v>
      </c>
      <c r="AM261" s="4">
        <v>974.15812711737283</v>
      </c>
      <c r="AN261" s="8">
        <v>1.0350555505634011</v>
      </c>
      <c r="AO261" s="4">
        <v>878.4539849107025</v>
      </c>
      <c r="AP261" s="8">
        <v>0.94155830756643188</v>
      </c>
    </row>
    <row r="262" spans="1:42" x14ac:dyDescent="0.25">
      <c r="A262" s="2" t="s">
        <v>838</v>
      </c>
      <c r="B262" t="s">
        <v>837</v>
      </c>
      <c r="C262" t="s">
        <v>149</v>
      </c>
      <c r="D262" t="s">
        <v>836</v>
      </c>
      <c r="E262" s="3" t="s">
        <v>814</v>
      </c>
      <c r="F262" t="s">
        <v>839</v>
      </c>
      <c r="G262">
        <v>58</v>
      </c>
      <c r="H262">
        <v>0</v>
      </c>
      <c r="I262">
        <v>24</v>
      </c>
      <c r="J262">
        <v>20</v>
      </c>
      <c r="K262">
        <v>12</v>
      </c>
      <c r="L262">
        <v>2</v>
      </c>
      <c r="M262">
        <v>0</v>
      </c>
      <c r="N262" s="2">
        <v>258.84482758620692</v>
      </c>
      <c r="O262" s="2">
        <v>226.25943224137927</v>
      </c>
      <c r="P262" s="2">
        <v>255.19</v>
      </c>
      <c r="Q262" s="4">
        <v>740.29425982758619</v>
      </c>
      <c r="R262" s="5">
        <v>4.7E-2</v>
      </c>
      <c r="S262" s="6">
        <v>775.08809003948272</v>
      </c>
      <c r="T262" s="4">
        <v>86.054545454545448</v>
      </c>
      <c r="U262" s="7">
        <v>861.14263549402813</v>
      </c>
      <c r="V262" s="8">
        <v>1.0000054630731916</v>
      </c>
      <c r="W262" s="7">
        <v>553.54567276074852</v>
      </c>
      <c r="X262" s="7">
        <v>624.65153966822686</v>
      </c>
      <c r="Y262" s="7">
        <v>807.36661539250645</v>
      </c>
      <c r="Z262" s="7">
        <v>972.98028008840515</v>
      </c>
      <c r="AA262" s="7">
        <v>1070.1883006707806</v>
      </c>
      <c r="AB262" s="7">
        <v>1230.4015197787696</v>
      </c>
      <c r="AC262" s="7">
        <v>947.25172413793109</v>
      </c>
      <c r="AD262" s="7">
        <v>1033.3655172413794</v>
      </c>
      <c r="AE262" s="4">
        <v>615</v>
      </c>
      <c r="AF262" s="4">
        <v>694</v>
      </c>
      <c r="AG262" s="4">
        <v>897</v>
      </c>
      <c r="AH262" s="4">
        <v>1081</v>
      </c>
      <c r="AI262" s="4">
        <v>1189</v>
      </c>
      <c r="AJ262" s="4">
        <v>1367</v>
      </c>
      <c r="AK262" s="4">
        <v>916.98560276629951</v>
      </c>
      <c r="AL262" s="8">
        <v>1.1647845392385576</v>
      </c>
      <c r="AM262" s="4">
        <v>867.86723297624746</v>
      </c>
      <c r="AN262" s="8">
        <v>1.1077456282582385</v>
      </c>
      <c r="AO262" s="4">
        <v>821.47766150786515</v>
      </c>
      <c r="AP262" s="8">
        <v>1.0538755456657152</v>
      </c>
    </row>
    <row r="263" spans="1:42" x14ac:dyDescent="0.25">
      <c r="A263" s="2" t="s">
        <v>842</v>
      </c>
      <c r="B263" t="s">
        <v>841</v>
      </c>
      <c r="C263" t="s">
        <v>149</v>
      </c>
      <c r="D263" t="s">
        <v>840</v>
      </c>
      <c r="E263" s="3" t="s">
        <v>814</v>
      </c>
      <c r="F263" t="s">
        <v>843</v>
      </c>
      <c r="G263">
        <v>100</v>
      </c>
      <c r="H263">
        <v>0</v>
      </c>
      <c r="I263">
        <v>36</v>
      </c>
      <c r="J263">
        <v>36</v>
      </c>
      <c r="K263">
        <v>28</v>
      </c>
      <c r="L263">
        <v>0</v>
      </c>
      <c r="M263">
        <v>0</v>
      </c>
      <c r="N263" s="2">
        <v>208.06833333333336</v>
      </c>
      <c r="O263" s="2">
        <v>318.66766249999995</v>
      </c>
      <c r="P263" s="2">
        <v>184.57</v>
      </c>
      <c r="Q263" s="4">
        <v>711.30599583333333</v>
      </c>
      <c r="R263" s="5">
        <v>4.7E-2</v>
      </c>
      <c r="S263" s="6">
        <v>744.73737763749989</v>
      </c>
      <c r="T263" s="4">
        <v>115.18072289156626</v>
      </c>
      <c r="U263" s="7">
        <v>859.91810052906612</v>
      </c>
      <c r="V263" s="8">
        <v>0.96024443957596273</v>
      </c>
      <c r="W263" s="7">
        <v>581.30631026511116</v>
      </c>
      <c r="X263" s="7">
        <v>599.6020739644423</v>
      </c>
      <c r="Y263" s="7">
        <v>705.21852804694458</v>
      </c>
      <c r="Z263" s="7">
        <v>982.14986040500185</v>
      </c>
      <c r="AA263" s="7">
        <v>1109.3885806776227</v>
      </c>
      <c r="AB263" s="7">
        <v>1275.7137052169965</v>
      </c>
      <c r="AC263" s="7">
        <v>985.072</v>
      </c>
      <c r="AD263" s="7">
        <v>1074.624</v>
      </c>
      <c r="AE263" s="4">
        <v>699</v>
      </c>
      <c r="AF263" s="4">
        <v>721</v>
      </c>
      <c r="AG263" s="4">
        <v>848</v>
      </c>
      <c r="AH263" s="4">
        <v>1181</v>
      </c>
      <c r="AI263" s="4">
        <v>1334</v>
      </c>
      <c r="AJ263" s="4">
        <v>1534</v>
      </c>
      <c r="AK263" s="4">
        <v>909.5809758389654</v>
      </c>
      <c r="AL263" s="8">
        <v>1.144320281769845</v>
      </c>
      <c r="AM263" s="4">
        <v>854.63310977181015</v>
      </c>
      <c r="AN263" s="8">
        <v>1.0829616677052176</v>
      </c>
      <c r="AO263" s="4">
        <v>799.68524370465514</v>
      </c>
      <c r="AP263" s="8">
        <v>1.0216030536405902</v>
      </c>
    </row>
    <row r="264" spans="1:42" x14ac:dyDescent="0.25">
      <c r="A264" s="2" t="s">
        <v>846</v>
      </c>
      <c r="B264" t="s">
        <v>845</v>
      </c>
      <c r="C264" t="s">
        <v>14</v>
      </c>
      <c r="D264" t="s">
        <v>844</v>
      </c>
      <c r="E264" s="3" t="s">
        <v>814</v>
      </c>
      <c r="F264" t="s">
        <v>847</v>
      </c>
      <c r="G264">
        <v>289</v>
      </c>
      <c r="H264">
        <v>30</v>
      </c>
      <c r="I264">
        <v>75</v>
      </c>
      <c r="J264">
        <v>98</v>
      </c>
      <c r="K264">
        <v>66</v>
      </c>
      <c r="L264">
        <v>20</v>
      </c>
      <c r="M264">
        <v>0</v>
      </c>
      <c r="N264" s="2">
        <v>240.8489042675894</v>
      </c>
      <c r="O264" s="2">
        <v>317.98213381199531</v>
      </c>
      <c r="P264" s="2">
        <v>171.52</v>
      </c>
      <c r="Q264" s="4">
        <v>730.35103807958467</v>
      </c>
      <c r="R264" s="5">
        <v>4.7E-2</v>
      </c>
      <c r="S264" s="6">
        <v>764.67753686932508</v>
      </c>
      <c r="T264" s="4">
        <v>30.314487632508833</v>
      </c>
      <c r="U264" s="7">
        <v>794.99202450183395</v>
      </c>
      <c r="V264" s="8">
        <v>0.9148354712334108</v>
      </c>
      <c r="W264" s="7">
        <v>595.72691882685046</v>
      </c>
      <c r="X264" s="7">
        <v>599.24672336940205</v>
      </c>
      <c r="Y264" s="7">
        <v>746.19856302092944</v>
      </c>
      <c r="Z264" s="7">
        <v>969.70615147295314</v>
      </c>
      <c r="AA264" s="7">
        <v>1052.4215582229147</v>
      </c>
      <c r="AB264" s="7">
        <v>1209.9328115020967</v>
      </c>
      <c r="AC264" s="7">
        <v>955.90000000000009</v>
      </c>
      <c r="AD264" s="7">
        <v>1042.8</v>
      </c>
      <c r="AE264" s="4">
        <v>677</v>
      </c>
      <c r="AF264" s="4">
        <v>681</v>
      </c>
      <c r="AG264" s="4">
        <v>848</v>
      </c>
      <c r="AH264" s="4">
        <v>1102</v>
      </c>
      <c r="AI264" s="4">
        <v>1196</v>
      </c>
      <c r="AJ264" s="4">
        <v>1375</v>
      </c>
      <c r="AK264" s="4">
        <v>969.84565511853441</v>
      </c>
      <c r="AL264" s="8">
        <v>1.1509322701392903</v>
      </c>
      <c r="AM264" s="4">
        <v>901.19324631976042</v>
      </c>
      <c r="AN264" s="8">
        <v>1.0719306489669382</v>
      </c>
      <c r="AO264" s="4">
        <v>832.54083752098666</v>
      </c>
      <c r="AP264" s="8">
        <v>0.99292902779458636</v>
      </c>
    </row>
    <row r="265" spans="1:42" x14ac:dyDescent="0.25">
      <c r="A265" s="2" t="s">
        <v>848</v>
      </c>
      <c r="B265" t="s">
        <v>845</v>
      </c>
      <c r="C265" t="s">
        <v>14</v>
      </c>
      <c r="D265" t="s">
        <v>844</v>
      </c>
      <c r="E265" s="3" t="s">
        <v>814</v>
      </c>
      <c r="F265" t="s">
        <v>849</v>
      </c>
      <c r="G265">
        <v>230</v>
      </c>
      <c r="H265">
        <v>0</v>
      </c>
      <c r="I265">
        <v>62</v>
      </c>
      <c r="J265">
        <v>78</v>
      </c>
      <c r="K265">
        <v>90</v>
      </c>
      <c r="L265">
        <v>0</v>
      </c>
      <c r="M265">
        <v>0</v>
      </c>
      <c r="N265" s="2">
        <v>245.9</v>
      </c>
      <c r="O265" s="2">
        <v>328.09370864492746</v>
      </c>
      <c r="P265" s="2">
        <v>176.33</v>
      </c>
      <c r="Q265" s="4">
        <v>750.32370864492748</v>
      </c>
      <c r="R265" s="5">
        <v>4.7E-2</v>
      </c>
      <c r="S265" s="6">
        <v>785.58892295123906</v>
      </c>
      <c r="T265" s="4">
        <v>29.25</v>
      </c>
      <c r="U265" s="7">
        <v>814.83892295123906</v>
      </c>
      <c r="V265" s="8">
        <v>0.90299476876829698</v>
      </c>
      <c r="W265" s="7">
        <v>589.38284135920435</v>
      </c>
      <c r="X265" s="7">
        <v>592.86516243075073</v>
      </c>
      <c r="Y265" s="7">
        <v>738.25206716780701</v>
      </c>
      <c r="Z265" s="7">
        <v>959.37945521099448</v>
      </c>
      <c r="AA265" s="7">
        <v>1041.2140003923316</v>
      </c>
      <c r="AB265" s="7">
        <v>1197.0478683440267</v>
      </c>
      <c r="AC265" s="7">
        <v>992.61130434782626</v>
      </c>
      <c r="AD265" s="7">
        <v>1082.848695652174</v>
      </c>
      <c r="AE265" s="4">
        <v>677</v>
      </c>
      <c r="AF265" s="4">
        <v>681</v>
      </c>
      <c r="AG265" s="4">
        <v>848</v>
      </c>
      <c r="AH265" s="4">
        <v>1102</v>
      </c>
      <c r="AI265" s="4">
        <v>1196</v>
      </c>
      <c r="AJ265" s="4">
        <v>1375</v>
      </c>
      <c r="AK265" s="4">
        <v>1007.2812553006675</v>
      </c>
      <c r="AL265" s="8">
        <v>1.1486715654320174</v>
      </c>
      <c r="AM265" s="4">
        <v>933.38381118419136</v>
      </c>
      <c r="AN265" s="8">
        <v>1.0667792998774441</v>
      </c>
      <c r="AO265" s="4">
        <v>859.48636706771515</v>
      </c>
      <c r="AP265" s="8">
        <v>0.9848870343228705</v>
      </c>
    </row>
    <row r="266" spans="1:42" x14ac:dyDescent="0.25">
      <c r="A266" s="2" t="s">
        <v>852</v>
      </c>
      <c r="B266" t="s">
        <v>851</v>
      </c>
      <c r="C266" t="s">
        <v>149</v>
      </c>
      <c r="D266" t="s">
        <v>850</v>
      </c>
      <c r="E266" s="3" t="s">
        <v>814</v>
      </c>
      <c r="F266" t="s">
        <v>853</v>
      </c>
      <c r="G266">
        <v>180</v>
      </c>
      <c r="H266">
        <v>0</v>
      </c>
      <c r="I266">
        <v>134</v>
      </c>
      <c r="J266">
        <v>34</v>
      </c>
      <c r="K266">
        <v>12</v>
      </c>
      <c r="L266">
        <v>0</v>
      </c>
      <c r="M266">
        <v>0</v>
      </c>
      <c r="N266" s="2">
        <v>201.96296296296296</v>
      </c>
      <c r="O266" s="2">
        <v>217.86905345370371</v>
      </c>
      <c r="P266" s="2">
        <v>216.7</v>
      </c>
      <c r="Q266" s="4">
        <v>636.53201641666669</v>
      </c>
      <c r="R266" s="5">
        <v>4.7E-2</v>
      </c>
      <c r="S266" s="6">
        <v>666.44902118824996</v>
      </c>
      <c r="T266" s="4">
        <v>0</v>
      </c>
      <c r="U266" s="7">
        <v>666.44902118824996</v>
      </c>
      <c r="V266" s="8">
        <v>0.931112606832601</v>
      </c>
      <c r="W266" s="7">
        <v>597.77429358652989</v>
      </c>
      <c r="X266" s="7">
        <v>601.49874401386035</v>
      </c>
      <c r="Y266" s="7">
        <v>789.58349059404577</v>
      </c>
      <c r="Z266" s="7">
        <v>1042.8461196525132</v>
      </c>
      <c r="AA266" s="7">
        <v>1046.5705700798437</v>
      </c>
      <c r="AB266" s="7">
        <v>1203.9286006345533</v>
      </c>
      <c r="AC266" s="7">
        <v>787.33111111111123</v>
      </c>
      <c r="AD266" s="7">
        <v>858.90666666666664</v>
      </c>
      <c r="AE266" s="4">
        <v>642</v>
      </c>
      <c r="AF266" s="4">
        <v>646</v>
      </c>
      <c r="AG266" s="4">
        <v>848</v>
      </c>
      <c r="AH266" s="4">
        <v>1120</v>
      </c>
      <c r="AI266" s="4">
        <v>1124</v>
      </c>
      <c r="AJ266" s="4">
        <v>1293</v>
      </c>
      <c r="AK266" s="4">
        <v>825.91613154382503</v>
      </c>
      <c r="AL266" s="8">
        <v>1.1539080977202685</v>
      </c>
      <c r="AM266" s="4">
        <v>772.76042809196679</v>
      </c>
      <c r="AN266" s="8">
        <v>1.0796429340910461</v>
      </c>
      <c r="AO266" s="4">
        <v>719.60472464010832</v>
      </c>
      <c r="AP266" s="8">
        <v>1.0053777704618234</v>
      </c>
    </row>
    <row r="267" spans="1:42" x14ac:dyDescent="0.25">
      <c r="A267" s="2" t="s">
        <v>856</v>
      </c>
      <c r="B267" t="s">
        <v>855</v>
      </c>
      <c r="C267" t="s">
        <v>149</v>
      </c>
      <c r="D267" t="s">
        <v>854</v>
      </c>
      <c r="E267" s="3" t="s">
        <v>814</v>
      </c>
      <c r="F267" t="s">
        <v>857</v>
      </c>
      <c r="G267">
        <v>148</v>
      </c>
      <c r="H267">
        <v>0</v>
      </c>
      <c r="I267">
        <v>76</v>
      </c>
      <c r="J267">
        <v>34</v>
      </c>
      <c r="K267">
        <v>28</v>
      </c>
      <c r="L267">
        <v>10</v>
      </c>
      <c r="M267">
        <v>0</v>
      </c>
      <c r="N267" s="2">
        <v>229.402027027027</v>
      </c>
      <c r="O267" s="2">
        <v>219.10600820945942</v>
      </c>
      <c r="P267" s="2">
        <v>207.18</v>
      </c>
      <c r="Q267" s="4">
        <v>655.68803523648648</v>
      </c>
      <c r="R267" s="5">
        <v>4.7E-2</v>
      </c>
      <c r="S267" s="6">
        <v>686.50537289260126</v>
      </c>
      <c r="T267" s="4">
        <v>111.97163120567376</v>
      </c>
      <c r="U267" s="7">
        <v>798.47700409827507</v>
      </c>
      <c r="V267" s="8">
        <v>0.97021885196092605</v>
      </c>
      <c r="W267" s="7">
        <v>535.53303320769271</v>
      </c>
      <c r="X267" s="7">
        <v>538.86968762020183</v>
      </c>
      <c r="Y267" s="7">
        <v>707.37073545190572</v>
      </c>
      <c r="Z267" s="7">
        <v>936.76572631189879</v>
      </c>
      <c r="AA267" s="7">
        <v>1036.8653586871685</v>
      </c>
      <c r="AB267" s="7">
        <v>1192.0197888688365</v>
      </c>
      <c r="AC267" s="7">
        <v>905.28513513513519</v>
      </c>
      <c r="AD267" s="7">
        <v>987.5837837837837</v>
      </c>
      <c r="AE267" s="4">
        <v>642</v>
      </c>
      <c r="AF267" s="4">
        <v>646</v>
      </c>
      <c r="AG267" s="4">
        <v>848</v>
      </c>
      <c r="AH267" s="4">
        <v>1123</v>
      </c>
      <c r="AI267" s="4">
        <v>1243</v>
      </c>
      <c r="AJ267" s="4">
        <v>1429</v>
      </c>
      <c r="AK267" s="4">
        <v>839.9597211007449</v>
      </c>
      <c r="AL267" s="8">
        <v>1.1566792018304293</v>
      </c>
      <c r="AM267" s="4">
        <v>788.03907697017007</v>
      </c>
      <c r="AN267" s="8">
        <v>1.0935911135287177</v>
      </c>
      <c r="AO267" s="4">
        <v>737.27222493138561</v>
      </c>
      <c r="AP267" s="8">
        <v>1.0319049827448217</v>
      </c>
    </row>
    <row r="268" spans="1:42" x14ac:dyDescent="0.25">
      <c r="A268" s="2" t="s">
        <v>860</v>
      </c>
      <c r="B268" t="s">
        <v>859</v>
      </c>
      <c r="C268" t="s">
        <v>14</v>
      </c>
      <c r="D268" t="s">
        <v>858</v>
      </c>
      <c r="E268" s="3" t="s">
        <v>814</v>
      </c>
      <c r="F268" t="s">
        <v>861</v>
      </c>
      <c r="G268">
        <v>353</v>
      </c>
      <c r="H268">
        <v>0</v>
      </c>
      <c r="I268">
        <v>120</v>
      </c>
      <c r="J268">
        <v>113</v>
      </c>
      <c r="K268">
        <v>100</v>
      </c>
      <c r="L268">
        <v>20</v>
      </c>
      <c r="M268">
        <v>0</v>
      </c>
      <c r="N268" s="2">
        <v>285.79436619718308</v>
      </c>
      <c r="O268" s="2">
        <v>311.76542439906103</v>
      </c>
      <c r="P268" s="2">
        <v>184.44</v>
      </c>
      <c r="Q268" s="4">
        <v>781.99979059624411</v>
      </c>
      <c r="R268" s="5">
        <v>4.7E-2</v>
      </c>
      <c r="S268" s="6">
        <v>818.7537807542675</v>
      </c>
      <c r="T268" s="4">
        <v>82.625</v>
      </c>
      <c r="U268" s="7">
        <v>901.3787807542675</v>
      </c>
      <c r="V268" s="8">
        <v>1.031653534116205</v>
      </c>
      <c r="W268" s="7">
        <v>580.05678018336039</v>
      </c>
      <c r="X268" s="7">
        <v>610.04356041901065</v>
      </c>
      <c r="Y268" s="7">
        <v>794.64967624473275</v>
      </c>
      <c r="Z268" s="7">
        <v>1049.5373082477602</v>
      </c>
      <c r="AA268" s="7">
        <v>1053.2856557772166</v>
      </c>
      <c r="AB268" s="7">
        <v>1211.6533388967446</v>
      </c>
      <c r="AC268" s="7">
        <v>961.09461756373946</v>
      </c>
      <c r="AD268" s="7">
        <v>1048.4668555240792</v>
      </c>
      <c r="AE268" s="4">
        <v>619</v>
      </c>
      <c r="AF268" s="4">
        <v>651</v>
      </c>
      <c r="AG268" s="4">
        <v>848</v>
      </c>
      <c r="AH268" s="4">
        <v>1120</v>
      </c>
      <c r="AI268" s="4">
        <v>1124</v>
      </c>
      <c r="AJ268" s="4">
        <v>1293</v>
      </c>
      <c r="AK268" s="4">
        <v>943.92845113247188</v>
      </c>
      <c r="AL268" s="8">
        <v>1.1749194882686254</v>
      </c>
      <c r="AM268" s="4">
        <v>902.07193674733094</v>
      </c>
      <c r="AN268" s="8">
        <v>1.1270135225268068</v>
      </c>
      <c r="AO268" s="4">
        <v>860.21542236219011</v>
      </c>
      <c r="AP268" s="8">
        <v>1.0791075567849879</v>
      </c>
    </row>
    <row r="269" spans="1:42" x14ac:dyDescent="0.25">
      <c r="A269" s="2" t="s">
        <v>864</v>
      </c>
      <c r="B269" t="s">
        <v>863</v>
      </c>
      <c r="C269" t="s">
        <v>149</v>
      </c>
      <c r="D269" t="s">
        <v>862</v>
      </c>
      <c r="E269" s="3" t="s">
        <v>814</v>
      </c>
      <c r="F269" t="s">
        <v>865</v>
      </c>
      <c r="G269">
        <v>111</v>
      </c>
      <c r="H269">
        <v>0</v>
      </c>
      <c r="I269">
        <v>36</v>
      </c>
      <c r="J269">
        <v>48</v>
      </c>
      <c r="K269">
        <v>27</v>
      </c>
      <c r="L269">
        <v>0</v>
      </c>
      <c r="M269">
        <v>0</v>
      </c>
      <c r="N269" s="2">
        <v>230.67717717717719</v>
      </c>
      <c r="O269" s="2">
        <v>239.1238558228228</v>
      </c>
      <c r="P269" s="2">
        <v>213.79</v>
      </c>
      <c r="Q269" s="4">
        <v>683.59103299999992</v>
      </c>
      <c r="R269" s="5">
        <v>4.7E-2</v>
      </c>
      <c r="S269" s="6">
        <v>715.71981155099991</v>
      </c>
      <c r="T269" s="4">
        <v>74.869158878504678</v>
      </c>
      <c r="U269" s="7">
        <v>790.58897042950457</v>
      </c>
      <c r="V269" s="8">
        <v>0.94321065056239872</v>
      </c>
      <c r="W269" s="7">
        <v>548.19618881057784</v>
      </c>
      <c r="X269" s="7">
        <v>551.61174138883689</v>
      </c>
      <c r="Y269" s="7">
        <v>724.09714659091901</v>
      </c>
      <c r="Z269" s="7">
        <v>919.63753169624965</v>
      </c>
      <c r="AA269" s="7">
        <v>1040.8896482244461</v>
      </c>
      <c r="AB269" s="7">
        <v>1197.1511786797978</v>
      </c>
      <c r="AC269" s="7">
        <v>922.0081081081081</v>
      </c>
      <c r="AD269" s="7">
        <v>1005.8270270270269</v>
      </c>
      <c r="AE269" s="4">
        <v>642</v>
      </c>
      <c r="AF269" s="4">
        <v>646</v>
      </c>
      <c r="AG269" s="4">
        <v>848</v>
      </c>
      <c r="AH269" s="4">
        <v>1077</v>
      </c>
      <c r="AI269" s="4">
        <v>1219</v>
      </c>
      <c r="AJ269" s="4">
        <v>1402</v>
      </c>
      <c r="AK269" s="4">
        <v>890.287782333834</v>
      </c>
      <c r="AL269" s="8">
        <v>1.151478632343099</v>
      </c>
      <c r="AM269" s="4">
        <v>832.09845873955601</v>
      </c>
      <c r="AN269" s="8">
        <v>1.0820559717495324</v>
      </c>
      <c r="AO269" s="4">
        <v>773.90913514527801</v>
      </c>
      <c r="AP269" s="8">
        <v>1.0126333111559656</v>
      </c>
    </row>
    <row r="270" spans="1:42" x14ac:dyDescent="0.25">
      <c r="A270" s="2" t="s">
        <v>868</v>
      </c>
      <c r="B270" t="s">
        <v>867</v>
      </c>
      <c r="C270" t="s">
        <v>14</v>
      </c>
      <c r="D270" t="s">
        <v>866</v>
      </c>
      <c r="E270" s="3" t="s">
        <v>814</v>
      </c>
      <c r="F270" t="s">
        <v>869</v>
      </c>
      <c r="G270">
        <v>274</v>
      </c>
      <c r="H270">
        <v>0</v>
      </c>
      <c r="I270">
        <v>121</v>
      </c>
      <c r="J270">
        <v>81</v>
      </c>
      <c r="K270">
        <v>60</v>
      </c>
      <c r="L270">
        <v>12</v>
      </c>
      <c r="M270">
        <v>0</v>
      </c>
      <c r="N270" s="2">
        <v>260.23148148148147</v>
      </c>
      <c r="O270" s="2">
        <v>253.5864753060718</v>
      </c>
      <c r="P270" s="2">
        <v>216.37</v>
      </c>
      <c r="Q270" s="4">
        <v>730.18795678755328</v>
      </c>
      <c r="R270" s="5">
        <v>4.7E-2</v>
      </c>
      <c r="S270" s="6">
        <v>764.50679075656819</v>
      </c>
      <c r="T270" s="4">
        <v>75.364372469635626</v>
      </c>
      <c r="U270" s="7">
        <v>839.87116322620386</v>
      </c>
      <c r="V270" s="8">
        <v>1.0113504264003124</v>
      </c>
      <c r="W270" s="7">
        <v>534.86782241388892</v>
      </c>
      <c r="X270" s="7">
        <v>594.70673542060638</v>
      </c>
      <c r="Y270" s="7">
        <v>780.667665072251</v>
      </c>
      <c r="Z270" s="7">
        <v>1031.0705010388219</v>
      </c>
      <c r="AA270" s="7">
        <v>1034.7528956853894</v>
      </c>
      <c r="AB270" s="7">
        <v>1190.3340695028544</v>
      </c>
      <c r="AC270" s="7">
        <v>913.4897810218979</v>
      </c>
      <c r="AD270" s="7">
        <v>996.53430656934302</v>
      </c>
      <c r="AE270" s="4">
        <v>581</v>
      </c>
      <c r="AF270" s="4">
        <v>646</v>
      </c>
      <c r="AG270" s="4">
        <v>848</v>
      </c>
      <c r="AH270" s="4">
        <v>1120</v>
      </c>
      <c r="AI270" s="4">
        <v>1124</v>
      </c>
      <c r="AJ270" s="4">
        <v>1293</v>
      </c>
      <c r="AK270" s="4">
        <v>895.73648338290297</v>
      </c>
      <c r="AL270" s="8">
        <v>1.1693737178349297</v>
      </c>
      <c r="AM270" s="4">
        <v>851.99325250745812</v>
      </c>
      <c r="AN270" s="8">
        <v>1.1166992873567241</v>
      </c>
      <c r="AO270" s="4">
        <v>808.25002163201316</v>
      </c>
      <c r="AP270" s="8">
        <v>1.0640248568785182</v>
      </c>
    </row>
    <row r="271" spans="1:42" x14ac:dyDescent="0.25">
      <c r="A271" s="2" t="s">
        <v>872</v>
      </c>
      <c r="B271" t="s">
        <v>871</v>
      </c>
      <c r="C271" t="s">
        <v>14</v>
      </c>
      <c r="D271" t="s">
        <v>870</v>
      </c>
      <c r="E271" s="3" t="s">
        <v>814</v>
      </c>
      <c r="F271" t="s">
        <v>873</v>
      </c>
      <c r="G271">
        <v>350</v>
      </c>
      <c r="H271">
        <v>19</v>
      </c>
      <c r="I271">
        <v>64</v>
      </c>
      <c r="J271">
        <v>129</v>
      </c>
      <c r="K271">
        <v>103</v>
      </c>
      <c r="L271">
        <v>24</v>
      </c>
      <c r="M271">
        <v>11</v>
      </c>
      <c r="N271" s="2">
        <v>273.25404761904764</v>
      </c>
      <c r="O271" s="2">
        <v>369.06597295238089</v>
      </c>
      <c r="P271" s="2">
        <v>229.73</v>
      </c>
      <c r="Q271" s="4">
        <v>872.0500205714286</v>
      </c>
      <c r="R271" s="5">
        <v>4.7E-2</v>
      </c>
      <c r="S271" s="6">
        <v>913.03637153828572</v>
      </c>
      <c r="T271" s="4">
        <v>31.805732484076433</v>
      </c>
      <c r="U271" s="7">
        <v>944.84210402236215</v>
      </c>
      <c r="V271" s="8">
        <v>0.62051724305040923</v>
      </c>
      <c r="W271" s="7">
        <v>662.59014566988037</v>
      </c>
      <c r="X271" s="7">
        <v>723.75231296248478</v>
      </c>
      <c r="Y271" s="7">
        <v>812.4974184458714</v>
      </c>
      <c r="Z271" s="7">
        <v>1067.9394112561602</v>
      </c>
      <c r="AA271" s="7">
        <v>1250.8262840428692</v>
      </c>
      <c r="AB271" s="7">
        <v>1438.51018955841</v>
      </c>
      <c r="AC271" s="7">
        <v>1674.9354285714287</v>
      </c>
      <c r="AD271" s="7">
        <v>1827.2022857142856</v>
      </c>
      <c r="AE271" s="4">
        <v>1105</v>
      </c>
      <c r="AF271" s="4">
        <v>1207</v>
      </c>
      <c r="AG271" s="4">
        <v>1355</v>
      </c>
      <c r="AH271" s="4">
        <v>1781</v>
      </c>
      <c r="AI271" s="4">
        <v>2086</v>
      </c>
      <c r="AJ271" s="4">
        <v>2399</v>
      </c>
      <c r="AK271" s="4">
        <v>1638.6807810632847</v>
      </c>
      <c r="AL271" s="8">
        <v>1.097078211826561</v>
      </c>
      <c r="AM271" s="4">
        <v>1396.7993112216184</v>
      </c>
      <c r="AN271" s="8">
        <v>0.93822455556784379</v>
      </c>
      <c r="AO271" s="4">
        <v>1154.9178413799521</v>
      </c>
      <c r="AP271" s="8">
        <v>0.77937089930912651</v>
      </c>
    </row>
    <row r="272" spans="1:42" x14ac:dyDescent="0.25">
      <c r="A272" s="2" t="s">
        <v>876</v>
      </c>
      <c r="B272" t="s">
        <v>875</v>
      </c>
      <c r="C272" t="s">
        <v>149</v>
      </c>
      <c r="D272" t="s">
        <v>874</v>
      </c>
      <c r="E272" s="3" t="s">
        <v>814</v>
      </c>
      <c r="F272" t="s">
        <v>877</v>
      </c>
      <c r="G272">
        <v>164</v>
      </c>
      <c r="H272">
        <v>18</v>
      </c>
      <c r="I272">
        <v>44</v>
      </c>
      <c r="J272">
        <v>42</v>
      </c>
      <c r="K272">
        <v>54</v>
      </c>
      <c r="L272">
        <v>6</v>
      </c>
      <c r="M272">
        <v>0</v>
      </c>
      <c r="N272" s="2">
        <v>228.64583333333334</v>
      </c>
      <c r="O272" s="2">
        <v>226.97397364227643</v>
      </c>
      <c r="P272" s="2">
        <v>237.13</v>
      </c>
      <c r="Q272" s="4">
        <v>692.74980697560977</v>
      </c>
      <c r="R272" s="5">
        <v>4.7E-2</v>
      </c>
      <c r="S272" s="6">
        <v>725.30904790346335</v>
      </c>
      <c r="T272" s="4">
        <v>104.86075949367088</v>
      </c>
      <c r="U272" s="7">
        <v>830.16980739713426</v>
      </c>
      <c r="V272" s="8">
        <v>0.96599864064942542</v>
      </c>
      <c r="W272" s="7">
        <v>535.08396171995525</v>
      </c>
      <c r="X272" s="7">
        <v>559.55941107307626</v>
      </c>
      <c r="Y272" s="7">
        <v>734.26348059362954</v>
      </c>
      <c r="Z272" s="7">
        <v>884.49210076106181</v>
      </c>
      <c r="AA272" s="7">
        <v>1016.1531386606091</v>
      </c>
      <c r="AB272" s="7">
        <v>1168.9137018645713</v>
      </c>
      <c r="AC272" s="7">
        <v>945.32926829268297</v>
      </c>
      <c r="AD272" s="7">
        <v>1031.2682926829268</v>
      </c>
      <c r="AE272" s="4">
        <v>634</v>
      </c>
      <c r="AF272" s="4">
        <v>663</v>
      </c>
      <c r="AG272" s="4">
        <v>870</v>
      </c>
      <c r="AH272" s="4">
        <v>1048</v>
      </c>
      <c r="AI272" s="4">
        <v>1204</v>
      </c>
      <c r="AJ272" s="4">
        <v>1385</v>
      </c>
      <c r="AK272" s="4">
        <v>885.66610111709917</v>
      </c>
      <c r="AL272" s="8">
        <v>1.152592629063192</v>
      </c>
      <c r="AM272" s="4">
        <v>832.21375004588731</v>
      </c>
      <c r="AN272" s="8">
        <v>1.0903946329252701</v>
      </c>
      <c r="AO272" s="4">
        <v>778.76139897467533</v>
      </c>
      <c r="AP272" s="8">
        <v>1.0281966367873476</v>
      </c>
    </row>
    <row r="273" spans="1:42" x14ac:dyDescent="0.25">
      <c r="A273" s="2" t="s">
        <v>880</v>
      </c>
      <c r="B273" t="s">
        <v>879</v>
      </c>
      <c r="C273" t="s">
        <v>149</v>
      </c>
      <c r="D273" t="s">
        <v>878</v>
      </c>
      <c r="E273" s="3" t="s">
        <v>814</v>
      </c>
      <c r="F273" t="s">
        <v>881</v>
      </c>
      <c r="G273">
        <v>206</v>
      </c>
      <c r="H273">
        <v>18</v>
      </c>
      <c r="I273">
        <v>101</v>
      </c>
      <c r="J273">
        <v>51</v>
      </c>
      <c r="K273">
        <v>30</v>
      </c>
      <c r="L273">
        <v>6</v>
      </c>
      <c r="M273">
        <v>0</v>
      </c>
      <c r="N273" s="2">
        <v>233.07241100323623</v>
      </c>
      <c r="O273" s="2">
        <v>234.2487029967638</v>
      </c>
      <c r="P273" s="2">
        <v>168.35</v>
      </c>
      <c r="Q273" s="4">
        <v>635.67111399999999</v>
      </c>
      <c r="R273" s="5">
        <v>4.7E-2</v>
      </c>
      <c r="S273" s="6">
        <v>665.54765635799993</v>
      </c>
      <c r="T273" s="4">
        <v>135.24102564102563</v>
      </c>
      <c r="U273" s="7">
        <v>800.78868199902558</v>
      </c>
      <c r="V273" s="8">
        <v>1.0151911362376411</v>
      </c>
      <c r="W273" s="7">
        <v>490.21340356483057</v>
      </c>
      <c r="X273" s="7">
        <v>545.05655542664465</v>
      </c>
      <c r="Y273" s="7">
        <v>715.49219659720541</v>
      </c>
      <c r="Z273" s="7">
        <v>1002.3640678743868</v>
      </c>
      <c r="AA273" s="7">
        <v>1111.2066308001408</v>
      </c>
      <c r="AB273" s="7">
        <v>1278.2673087792055</v>
      </c>
      <c r="AC273" s="7">
        <v>867.68640776699044</v>
      </c>
      <c r="AD273" s="7">
        <v>946.56699029126207</v>
      </c>
      <c r="AE273" s="4">
        <v>581</v>
      </c>
      <c r="AF273" s="4">
        <v>646</v>
      </c>
      <c r="AG273" s="4">
        <v>848</v>
      </c>
      <c r="AH273" s="4">
        <v>1188</v>
      </c>
      <c r="AI273" s="4">
        <v>1317</v>
      </c>
      <c r="AJ273" s="4">
        <v>1515</v>
      </c>
      <c r="AK273" s="4">
        <v>783.97824456708145</v>
      </c>
      <c r="AL273" s="8">
        <v>1.1653302255029112</v>
      </c>
      <c r="AM273" s="4">
        <v>744.28799338349722</v>
      </c>
      <c r="AN273" s="8">
        <v>1.1150133415329286</v>
      </c>
      <c r="AO273" s="4">
        <v>704.59774219991334</v>
      </c>
      <c r="AP273" s="8">
        <v>1.0646964575629465</v>
      </c>
    </row>
    <row r="274" spans="1:42" x14ac:dyDescent="0.25">
      <c r="A274" s="2" t="s">
        <v>884</v>
      </c>
      <c r="B274" t="s">
        <v>883</v>
      </c>
      <c r="C274" t="s">
        <v>14</v>
      </c>
      <c r="D274" t="s">
        <v>882</v>
      </c>
      <c r="E274" s="3" t="s">
        <v>814</v>
      </c>
      <c r="F274" t="s">
        <v>885</v>
      </c>
      <c r="G274">
        <v>243</v>
      </c>
      <c r="H274">
        <v>22</v>
      </c>
      <c r="I274">
        <v>70</v>
      </c>
      <c r="J274">
        <v>68</v>
      </c>
      <c r="K274">
        <v>60</v>
      </c>
      <c r="L274">
        <v>23</v>
      </c>
      <c r="M274">
        <v>0</v>
      </c>
      <c r="N274" s="2">
        <v>241.35322359396434</v>
      </c>
      <c r="O274" s="2">
        <v>423.65678220987655</v>
      </c>
      <c r="P274" s="2">
        <v>158.33000000000001</v>
      </c>
      <c r="Q274" s="4">
        <v>823.34000580384088</v>
      </c>
      <c r="R274" s="5">
        <v>4.7E-2</v>
      </c>
      <c r="S274" s="6">
        <v>862.03698607662136</v>
      </c>
      <c r="T274" s="4">
        <v>32.969298245614034</v>
      </c>
      <c r="U274" s="7">
        <v>895.00628432223539</v>
      </c>
      <c r="V274" s="8">
        <v>1.0106298221195413</v>
      </c>
      <c r="W274" s="7">
        <v>601.56200701244211</v>
      </c>
      <c r="X274" s="7">
        <v>628.81724357611267</v>
      </c>
      <c r="Y274" s="7">
        <v>825.44430735687854</v>
      </c>
      <c r="Z274" s="7">
        <v>1156.4007513443062</v>
      </c>
      <c r="AA274" s="7">
        <v>1161.2677578735331</v>
      </c>
      <c r="AB274" s="7">
        <v>1335.5065916198555</v>
      </c>
      <c r="AC274" s="7">
        <v>974.15185185185192</v>
      </c>
      <c r="AD274" s="7">
        <v>1062.711111111111</v>
      </c>
      <c r="AE274" s="4">
        <v>618</v>
      </c>
      <c r="AF274" s="4">
        <v>646</v>
      </c>
      <c r="AG274" s="4">
        <v>848</v>
      </c>
      <c r="AH274" s="4">
        <v>1188</v>
      </c>
      <c r="AI274" s="4">
        <v>1193</v>
      </c>
      <c r="AJ274" s="4">
        <v>1372</v>
      </c>
      <c r="AK274" s="4">
        <v>993.40256740394534</v>
      </c>
      <c r="AL274" s="8">
        <v>1.1589661817798547</v>
      </c>
      <c r="AM274" s="4">
        <v>949.41317549158452</v>
      </c>
      <c r="AN274" s="8">
        <v>1.1092939145541534</v>
      </c>
      <c r="AO274" s="4">
        <v>905.42378357922382</v>
      </c>
      <c r="AP274" s="8">
        <v>1.0596216473284523</v>
      </c>
    </row>
    <row r="275" spans="1:42" x14ac:dyDescent="0.25">
      <c r="A275" s="2" t="s">
        <v>888</v>
      </c>
      <c r="B275" t="s">
        <v>887</v>
      </c>
      <c r="C275" t="s">
        <v>14</v>
      </c>
      <c r="D275" t="s">
        <v>886</v>
      </c>
      <c r="E275" s="3" t="s">
        <v>814</v>
      </c>
      <c r="F275" t="s">
        <v>889</v>
      </c>
      <c r="G275">
        <v>264</v>
      </c>
      <c r="H275">
        <v>16</v>
      </c>
      <c r="I275">
        <v>93</v>
      </c>
      <c r="J275">
        <v>73</v>
      </c>
      <c r="K275">
        <v>72</v>
      </c>
      <c r="L275">
        <v>10</v>
      </c>
      <c r="M275">
        <v>0</v>
      </c>
      <c r="N275" s="2">
        <v>265.13036616161617</v>
      </c>
      <c r="O275" s="2">
        <v>329.6225054267677</v>
      </c>
      <c r="P275" s="2">
        <v>194.32</v>
      </c>
      <c r="Q275" s="4">
        <v>789.0728715883838</v>
      </c>
      <c r="R275" s="5">
        <v>4.7E-2</v>
      </c>
      <c r="S275" s="6">
        <v>826.15929655303773</v>
      </c>
      <c r="T275" s="4">
        <v>39.966981132075475</v>
      </c>
      <c r="U275" s="7">
        <v>866.12627768511322</v>
      </c>
      <c r="V275" s="8">
        <v>1.0552084382071949</v>
      </c>
      <c r="W275" s="7">
        <v>622.02710527850888</v>
      </c>
      <c r="X275" s="7">
        <v>650.20956312284261</v>
      </c>
      <c r="Y275" s="7">
        <v>853.52586614267886</v>
      </c>
      <c r="Z275" s="7">
        <v>1028.6597113181815</v>
      </c>
      <c r="AA275" s="7">
        <v>1131.3243791796829</v>
      </c>
      <c r="AB275" s="7">
        <v>1301.4256425972685</v>
      </c>
      <c r="AC275" s="7">
        <v>902.89166666666665</v>
      </c>
      <c r="AD275" s="7">
        <v>984.97272727272718</v>
      </c>
      <c r="AE275" s="4">
        <v>618</v>
      </c>
      <c r="AF275" s="4">
        <v>646</v>
      </c>
      <c r="AG275" s="4">
        <v>848</v>
      </c>
      <c r="AH275" s="4">
        <v>1022</v>
      </c>
      <c r="AI275" s="4">
        <v>1124</v>
      </c>
      <c r="AJ275" s="4">
        <v>1293</v>
      </c>
      <c r="AK275" s="4">
        <v>925.51876040099376</v>
      </c>
      <c r="AL275" s="8">
        <v>1.1762588524127586</v>
      </c>
      <c r="AM275" s="4">
        <v>892.39893911834179</v>
      </c>
      <c r="AN275" s="8">
        <v>1.1359087143442375</v>
      </c>
      <c r="AO275" s="4">
        <v>859.27911783568982</v>
      </c>
      <c r="AP275" s="8">
        <v>1.0955585762757163</v>
      </c>
    </row>
    <row r="276" spans="1:42" x14ac:dyDescent="0.25">
      <c r="A276" s="2" t="s">
        <v>892</v>
      </c>
      <c r="B276" t="s">
        <v>891</v>
      </c>
      <c r="C276" t="s">
        <v>149</v>
      </c>
      <c r="D276" t="s">
        <v>890</v>
      </c>
      <c r="E276" s="3" t="s">
        <v>814</v>
      </c>
      <c r="F276" t="s">
        <v>893</v>
      </c>
      <c r="G276">
        <v>199</v>
      </c>
      <c r="H276">
        <v>0</v>
      </c>
      <c r="I276">
        <v>88</v>
      </c>
      <c r="J276">
        <v>52</v>
      </c>
      <c r="K276">
        <v>52</v>
      </c>
      <c r="L276">
        <v>7</v>
      </c>
      <c r="M276">
        <v>0</v>
      </c>
      <c r="N276" s="2">
        <v>225.62688442211058</v>
      </c>
      <c r="O276" s="2">
        <v>280.88154776884426</v>
      </c>
      <c r="P276" s="2">
        <v>233.14</v>
      </c>
      <c r="Q276" s="4">
        <v>739.64843219095485</v>
      </c>
      <c r="R276" s="5">
        <v>4.7E-2</v>
      </c>
      <c r="S276" s="6">
        <v>774.41190850392968</v>
      </c>
      <c r="T276" s="4">
        <v>127.12244897959184</v>
      </c>
      <c r="U276" s="7">
        <v>901.53435748352149</v>
      </c>
      <c r="V276" s="8">
        <v>0.97962900325015712</v>
      </c>
      <c r="W276" s="7">
        <v>579.78983480518457</v>
      </c>
      <c r="X276" s="7">
        <v>583.99730820725415</v>
      </c>
      <c r="Y276" s="7">
        <v>765.76015917665893</v>
      </c>
      <c r="Z276" s="7">
        <v>1040.0874249915939</v>
      </c>
      <c r="AA276" s="7">
        <v>1258.8760418992106</v>
      </c>
      <c r="AB276" s="7">
        <v>1447.3708503119267</v>
      </c>
      <c r="AC276" s="7">
        <v>1012.3095477386936</v>
      </c>
      <c r="AD276" s="7">
        <v>1104.3376884422109</v>
      </c>
      <c r="AE276" s="4">
        <v>689</v>
      </c>
      <c r="AF276" s="4">
        <v>694</v>
      </c>
      <c r="AG276" s="4">
        <v>910</v>
      </c>
      <c r="AH276" s="4">
        <v>1236</v>
      </c>
      <c r="AI276" s="4">
        <v>1496</v>
      </c>
      <c r="AJ276" s="4">
        <v>1720</v>
      </c>
      <c r="AK276" s="4">
        <v>930.63289735575597</v>
      </c>
      <c r="AL276" s="8">
        <v>1.1493825021881783</v>
      </c>
      <c r="AM276" s="4">
        <v>878.26832008698739</v>
      </c>
      <c r="AN276" s="8">
        <v>1.092481888019009</v>
      </c>
      <c r="AO276" s="4">
        <v>825.90374281821869</v>
      </c>
      <c r="AP276" s="8">
        <v>1.03558127384984</v>
      </c>
    </row>
    <row r="277" spans="1:42" x14ac:dyDescent="0.25">
      <c r="A277" s="2" t="s">
        <v>896</v>
      </c>
      <c r="B277" t="s">
        <v>895</v>
      </c>
      <c r="C277" t="s">
        <v>14</v>
      </c>
      <c r="D277" t="s">
        <v>894</v>
      </c>
      <c r="E277" s="3" t="s">
        <v>814</v>
      </c>
      <c r="F277" t="s">
        <v>897</v>
      </c>
      <c r="G277">
        <v>56</v>
      </c>
      <c r="H277">
        <v>4</v>
      </c>
      <c r="I277">
        <v>32</v>
      </c>
      <c r="J277">
        <v>12</v>
      </c>
      <c r="K277">
        <v>8</v>
      </c>
      <c r="L277">
        <v>0</v>
      </c>
      <c r="M277">
        <v>0</v>
      </c>
      <c r="N277" s="2">
        <v>219.11904761904762</v>
      </c>
      <c r="O277" s="2">
        <v>191.77474070833333</v>
      </c>
      <c r="P277" s="2">
        <v>226.67</v>
      </c>
      <c r="Q277" s="4">
        <v>637.56378832738096</v>
      </c>
      <c r="R277" s="5">
        <v>4.7E-2</v>
      </c>
      <c r="S277" s="6">
        <v>667.52928637876778</v>
      </c>
      <c r="T277" s="4">
        <v>130.53703703703704</v>
      </c>
      <c r="U277" s="7">
        <v>798.06632341580485</v>
      </c>
      <c r="V277" s="8">
        <v>0.96061632944899555</v>
      </c>
      <c r="W277" s="7">
        <v>468.43556318661359</v>
      </c>
      <c r="X277" s="7">
        <v>615.47451355222302</v>
      </c>
      <c r="Y277" s="7">
        <v>681.36081918052889</v>
      </c>
      <c r="Z277" s="7">
        <v>954.54794007838245</v>
      </c>
      <c r="AA277" s="7">
        <v>1030.8796356233709</v>
      </c>
      <c r="AB277" s="7">
        <v>1185.1500097774529</v>
      </c>
      <c r="AC277" s="7">
        <v>913.86428571428587</v>
      </c>
      <c r="AD277" s="7">
        <v>996.94285714285718</v>
      </c>
      <c r="AE277" s="4">
        <v>583</v>
      </c>
      <c r="AF277" s="4">
        <v>766</v>
      </c>
      <c r="AG277" s="4">
        <v>848</v>
      </c>
      <c r="AH277" s="4">
        <v>1188</v>
      </c>
      <c r="AI277" s="4">
        <v>1283</v>
      </c>
      <c r="AJ277" s="4">
        <v>1475</v>
      </c>
      <c r="AK277" s="4">
        <v>825.46174517524321</v>
      </c>
      <c r="AL277" s="8">
        <v>1.1507164432096917</v>
      </c>
      <c r="AM277" s="4">
        <v>771.76470918444159</v>
      </c>
      <c r="AN277" s="8">
        <v>1.0860824045310549</v>
      </c>
      <c r="AO277" s="4">
        <v>718.06767319363996</v>
      </c>
      <c r="AP277" s="8">
        <v>1.0214483658524183</v>
      </c>
    </row>
    <row r="278" spans="1:42" x14ac:dyDescent="0.25">
      <c r="A278" s="2" t="s">
        <v>900</v>
      </c>
      <c r="B278" t="s">
        <v>899</v>
      </c>
      <c r="C278" t="s">
        <v>14</v>
      </c>
      <c r="D278" t="s">
        <v>898</v>
      </c>
      <c r="E278" s="3" t="s">
        <v>814</v>
      </c>
      <c r="F278" t="s">
        <v>901</v>
      </c>
      <c r="G278">
        <v>364</v>
      </c>
      <c r="H278">
        <v>42</v>
      </c>
      <c r="I278">
        <v>121</v>
      </c>
      <c r="J278">
        <v>101</v>
      </c>
      <c r="K278">
        <v>72</v>
      </c>
      <c r="L278">
        <v>16</v>
      </c>
      <c r="M278">
        <v>12</v>
      </c>
      <c r="N278" s="2">
        <v>259.19917582417582</v>
      </c>
      <c r="O278" s="2">
        <v>273.29654502472528</v>
      </c>
      <c r="P278" s="2">
        <v>251.31</v>
      </c>
      <c r="Q278" s="4">
        <v>783.80572084890105</v>
      </c>
      <c r="R278" s="5">
        <v>4.7E-2</v>
      </c>
      <c r="S278" s="6">
        <v>820.64458972879936</v>
      </c>
      <c r="T278" s="4">
        <v>14.186440677966102</v>
      </c>
      <c r="U278" s="7">
        <v>834.83103040676542</v>
      </c>
      <c r="V278" s="8">
        <v>1.0050354385825404</v>
      </c>
      <c r="W278" s="7">
        <v>574.00283246968945</v>
      </c>
      <c r="X278" s="7">
        <v>638.22001682516247</v>
      </c>
      <c r="Y278" s="7">
        <v>837.78726666832472</v>
      </c>
      <c r="Z278" s="7">
        <v>1106.5114842789194</v>
      </c>
      <c r="AA278" s="7">
        <v>1110.4633110084869</v>
      </c>
      <c r="AB278" s="7">
        <v>1277.4279903327167</v>
      </c>
      <c r="AC278" s="7">
        <v>913.71318681318689</v>
      </c>
      <c r="AD278" s="7">
        <v>996.77802197802191</v>
      </c>
      <c r="AE278" s="4">
        <v>581</v>
      </c>
      <c r="AF278" s="4">
        <v>646</v>
      </c>
      <c r="AG278" s="4">
        <v>848</v>
      </c>
      <c r="AH278" s="4">
        <v>1120</v>
      </c>
      <c r="AI278" s="4">
        <v>1124</v>
      </c>
      <c r="AJ278" s="4">
        <v>1293</v>
      </c>
      <c r="AK278" s="4">
        <v>956.42339492354233</v>
      </c>
      <c r="AL278" s="8">
        <v>1.1684966733220079</v>
      </c>
      <c r="AM278" s="4">
        <v>911.16379319196142</v>
      </c>
      <c r="AN278" s="8">
        <v>1.1140095950755189</v>
      </c>
      <c r="AO278" s="4">
        <v>865.90419146038028</v>
      </c>
      <c r="AP278" s="8">
        <v>1.0595225168290296</v>
      </c>
    </row>
    <row r="279" spans="1:42" x14ac:dyDescent="0.25">
      <c r="A279" s="2" t="s">
        <v>904</v>
      </c>
      <c r="B279" t="s">
        <v>903</v>
      </c>
      <c r="C279" t="s">
        <v>149</v>
      </c>
      <c r="D279" t="s">
        <v>902</v>
      </c>
      <c r="E279" s="3" t="s">
        <v>814</v>
      </c>
      <c r="F279" t="s">
        <v>905</v>
      </c>
      <c r="G279">
        <v>120</v>
      </c>
      <c r="H279">
        <v>15</v>
      </c>
      <c r="I279">
        <v>67</v>
      </c>
      <c r="J279">
        <v>23</v>
      </c>
      <c r="K279">
        <v>15</v>
      </c>
      <c r="L279">
        <v>0</v>
      </c>
      <c r="M279">
        <v>0</v>
      </c>
      <c r="N279" s="2">
        <v>240.50833333333333</v>
      </c>
      <c r="O279" s="2">
        <v>229.01755069444448</v>
      </c>
      <c r="P279" s="2">
        <v>178.74</v>
      </c>
      <c r="Q279" s="4">
        <v>648.26588402777782</v>
      </c>
      <c r="R279" s="5">
        <v>4.7E-2</v>
      </c>
      <c r="S279" s="6">
        <v>678.73438057708336</v>
      </c>
      <c r="T279" s="4">
        <v>165</v>
      </c>
      <c r="U279" s="7">
        <v>843.73438057708336</v>
      </c>
      <c r="V279" s="8">
        <v>1.0506296181266797</v>
      </c>
      <c r="W279" s="7">
        <v>536.68254106583811</v>
      </c>
      <c r="X279" s="7">
        <v>620.35430731074825</v>
      </c>
      <c r="Y279" s="7">
        <v>749.66521878015487</v>
      </c>
      <c r="Z279" s="7">
        <v>972.78992876658208</v>
      </c>
      <c r="AA279" s="7">
        <v>1030.2614449752073</v>
      </c>
      <c r="AB279" s="7">
        <v>1184.9274371248896</v>
      </c>
      <c r="AC279" s="7">
        <v>883.38250000000016</v>
      </c>
      <c r="AD279" s="7">
        <v>963.69</v>
      </c>
      <c r="AE279" s="4">
        <v>635</v>
      </c>
      <c r="AF279" s="4">
        <v>734</v>
      </c>
      <c r="AG279" s="4">
        <v>887</v>
      </c>
      <c r="AH279" s="4">
        <v>1151</v>
      </c>
      <c r="AI279" s="4">
        <v>1219</v>
      </c>
      <c r="AJ279" s="4">
        <v>1402</v>
      </c>
      <c r="AK279" s="4">
        <v>774.76208870833341</v>
      </c>
      <c r="AL279" s="8">
        <v>1.170204636812668</v>
      </c>
      <c r="AM279" s="4">
        <v>742.75285266458343</v>
      </c>
      <c r="AN279" s="8">
        <v>1.1303462972506719</v>
      </c>
      <c r="AO279" s="4">
        <v>710.74361662083345</v>
      </c>
      <c r="AP279" s="8">
        <v>1.0904879576886759</v>
      </c>
    </row>
    <row r="280" spans="1:42" x14ac:dyDescent="0.25">
      <c r="A280" s="2" t="s">
        <v>908</v>
      </c>
      <c r="B280" t="s">
        <v>907</v>
      </c>
      <c r="C280" t="s">
        <v>149</v>
      </c>
      <c r="D280" t="s">
        <v>906</v>
      </c>
      <c r="E280" s="3" t="s">
        <v>814</v>
      </c>
      <c r="F280" t="s">
        <v>909</v>
      </c>
      <c r="G280">
        <v>103</v>
      </c>
      <c r="H280">
        <v>0</v>
      </c>
      <c r="I280">
        <v>48</v>
      </c>
      <c r="J280">
        <v>28</v>
      </c>
      <c r="K280">
        <v>25</v>
      </c>
      <c r="L280">
        <v>2</v>
      </c>
      <c r="M280">
        <v>0</v>
      </c>
      <c r="N280" s="2">
        <v>231.26699029126212</v>
      </c>
      <c r="O280" s="2">
        <v>305.35692952427178</v>
      </c>
      <c r="P280" s="2">
        <v>136.03</v>
      </c>
      <c r="Q280" s="4">
        <v>672.65391981553387</v>
      </c>
      <c r="R280" s="5">
        <v>4.7E-2</v>
      </c>
      <c r="S280" s="6">
        <v>704.26865404686396</v>
      </c>
      <c r="T280" s="4">
        <v>94.464646464646464</v>
      </c>
      <c r="U280" s="7">
        <v>798.73330051151038</v>
      </c>
      <c r="V280" s="8">
        <v>0.92610408123787702</v>
      </c>
      <c r="W280" s="7">
        <v>542.20615741239976</v>
      </c>
      <c r="X280" s="7">
        <v>566.70342356055028</v>
      </c>
      <c r="Y280" s="7">
        <v>743.90031536550623</v>
      </c>
      <c r="Z280" s="7">
        <v>896.59994102231155</v>
      </c>
      <c r="AA280" s="7">
        <v>1046.8498400643018</v>
      </c>
      <c r="AB280" s="7">
        <v>1203.6323434124656</v>
      </c>
      <c r="AC280" s="7">
        <v>948.71262135922336</v>
      </c>
      <c r="AD280" s="7">
        <v>1034.959223300971</v>
      </c>
      <c r="AE280" s="4">
        <v>664</v>
      </c>
      <c r="AF280" s="4">
        <v>694</v>
      </c>
      <c r="AG280" s="4">
        <v>911</v>
      </c>
      <c r="AH280" s="4">
        <v>1098</v>
      </c>
      <c r="AI280" s="4">
        <v>1282</v>
      </c>
      <c r="AJ280" s="4">
        <v>1474</v>
      </c>
      <c r="AK280" s="4">
        <v>895.8183143855789</v>
      </c>
      <c r="AL280" s="8">
        <v>1.1481993940110002</v>
      </c>
      <c r="AM280" s="4">
        <v>831.27440709753375</v>
      </c>
      <c r="AN280" s="8">
        <v>1.0733629299244045</v>
      </c>
      <c r="AO280" s="4">
        <v>766.73049980948849</v>
      </c>
      <c r="AP280" s="8">
        <v>0.99852646583780869</v>
      </c>
    </row>
    <row r="281" spans="1:42" x14ac:dyDescent="0.25">
      <c r="A281" s="2" t="s">
        <v>912</v>
      </c>
      <c r="B281" t="s">
        <v>911</v>
      </c>
      <c r="C281" t="s">
        <v>149</v>
      </c>
      <c r="D281" t="s">
        <v>910</v>
      </c>
      <c r="E281" s="3" t="s">
        <v>814</v>
      </c>
      <c r="F281" t="s">
        <v>913</v>
      </c>
      <c r="G281">
        <v>70</v>
      </c>
      <c r="H281">
        <v>6</v>
      </c>
      <c r="I281">
        <v>20</v>
      </c>
      <c r="J281">
        <v>10</v>
      </c>
      <c r="K281">
        <v>32</v>
      </c>
      <c r="L281">
        <v>2</v>
      </c>
      <c r="M281">
        <v>0</v>
      </c>
      <c r="N281" s="2">
        <v>253.81071428571428</v>
      </c>
      <c r="O281" s="2">
        <v>301.50951364285714</v>
      </c>
      <c r="P281" s="2">
        <v>243.07</v>
      </c>
      <c r="Q281" s="4">
        <v>798.39022792857145</v>
      </c>
      <c r="R281" s="5">
        <v>4.7E-2</v>
      </c>
      <c r="S281" s="6">
        <v>835.91456864121426</v>
      </c>
      <c r="T281" s="4">
        <v>51.223880597014926</v>
      </c>
      <c r="U281" s="7">
        <v>887.13844923822921</v>
      </c>
      <c r="V281" s="8">
        <v>0.94130375684648093</v>
      </c>
      <c r="W281" s="7">
        <v>548.1365464048223</v>
      </c>
      <c r="X281" s="7">
        <v>572.97121193772682</v>
      </c>
      <c r="Y281" s="7">
        <v>752.13558471082411</v>
      </c>
      <c r="Z281" s="7">
        <v>1053.6993804675224</v>
      </c>
      <c r="AA281" s="7">
        <v>1263.0201328162896</v>
      </c>
      <c r="AB281" s="7">
        <v>1452.8279336749174</v>
      </c>
      <c r="AC281" s="7">
        <v>1036.7028571428573</v>
      </c>
      <c r="AD281" s="7">
        <v>1130.9485714285715</v>
      </c>
      <c r="AE281" s="4">
        <v>618</v>
      </c>
      <c r="AF281" s="4">
        <v>646</v>
      </c>
      <c r="AG281" s="4">
        <v>848</v>
      </c>
      <c r="AH281" s="4">
        <v>1188</v>
      </c>
      <c r="AI281" s="4">
        <v>1424</v>
      </c>
      <c r="AJ281" s="4">
        <v>1638</v>
      </c>
      <c r="AK281" s="4">
        <v>1034.2045513429687</v>
      </c>
      <c r="AL281" s="8">
        <v>1.1517005735129879</v>
      </c>
      <c r="AM281" s="4">
        <v>968.10789044238402</v>
      </c>
      <c r="AN281" s="8">
        <v>1.0815683012908193</v>
      </c>
      <c r="AO281" s="4">
        <v>902.01122954179925</v>
      </c>
      <c r="AP281" s="8">
        <v>1.0114360290686502</v>
      </c>
    </row>
    <row r="282" spans="1:42" x14ac:dyDescent="0.25">
      <c r="A282" s="2" t="s">
        <v>916</v>
      </c>
      <c r="B282" t="s">
        <v>915</v>
      </c>
      <c r="C282" t="s">
        <v>149</v>
      </c>
      <c r="D282" t="s">
        <v>914</v>
      </c>
      <c r="E282" s="3" t="s">
        <v>814</v>
      </c>
      <c r="F282" t="s">
        <v>917</v>
      </c>
      <c r="G282">
        <v>42</v>
      </c>
      <c r="H282">
        <v>0</v>
      </c>
      <c r="I282">
        <v>22</v>
      </c>
      <c r="J282">
        <v>12</v>
      </c>
      <c r="K282">
        <v>8</v>
      </c>
      <c r="L282">
        <v>0</v>
      </c>
      <c r="M282">
        <v>0</v>
      </c>
      <c r="N282" s="2">
        <v>229.90674603174602</v>
      </c>
      <c r="O282" s="2">
        <v>318.08645818253967</v>
      </c>
      <c r="P282" s="2">
        <v>188.56</v>
      </c>
      <c r="Q282" s="4">
        <v>736.55320421428564</v>
      </c>
      <c r="R282" s="5">
        <v>4.7E-2</v>
      </c>
      <c r="S282" s="6">
        <v>771.17120481235702</v>
      </c>
      <c r="T282" s="4">
        <v>47.228571428571428</v>
      </c>
      <c r="U282" s="7">
        <v>818.39977624092842</v>
      </c>
      <c r="V282" s="8">
        <v>0.98056685690988177</v>
      </c>
      <c r="W282" s="7">
        <v>600.58691993431125</v>
      </c>
      <c r="X282" s="7">
        <v>660.64561192774238</v>
      </c>
      <c r="Y282" s="7">
        <v>825.11403000206144</v>
      </c>
      <c r="Z282" s="7">
        <v>994.20234746049061</v>
      </c>
      <c r="AA282" s="7">
        <v>1160.5187252884537</v>
      </c>
      <c r="AB282" s="7">
        <v>1334.2269421309929</v>
      </c>
      <c r="AC282" s="7">
        <v>918.08095238095245</v>
      </c>
      <c r="AD282" s="7">
        <v>1001.5428571428571</v>
      </c>
      <c r="AE282" s="4">
        <v>650</v>
      </c>
      <c r="AF282" s="4">
        <v>715</v>
      </c>
      <c r="AG282" s="4">
        <v>893</v>
      </c>
      <c r="AH282" s="4">
        <v>1076</v>
      </c>
      <c r="AI282" s="4">
        <v>1256</v>
      </c>
      <c r="AJ282" s="4">
        <v>1444</v>
      </c>
      <c r="AK282" s="4">
        <v>915.44916438415953</v>
      </c>
      <c r="AL282" s="8">
        <v>1.1534336995531096</v>
      </c>
      <c r="AM282" s="4">
        <v>868.65631263114255</v>
      </c>
      <c r="AN282" s="8">
        <v>1.0973687776147654</v>
      </c>
      <c r="AO282" s="4">
        <v>817.96405656537399</v>
      </c>
      <c r="AP282" s="8">
        <v>1.0366317788482258</v>
      </c>
    </row>
    <row r="283" spans="1:42" x14ac:dyDescent="0.25">
      <c r="A283" s="2" t="s">
        <v>920</v>
      </c>
      <c r="B283" t="s">
        <v>919</v>
      </c>
      <c r="C283" t="s">
        <v>149</v>
      </c>
      <c r="D283" t="s">
        <v>918</v>
      </c>
      <c r="E283" s="3" t="s">
        <v>814</v>
      </c>
      <c r="F283" t="s">
        <v>921</v>
      </c>
      <c r="G283">
        <v>121</v>
      </c>
      <c r="H283">
        <v>0</v>
      </c>
      <c r="I283">
        <v>47</v>
      </c>
      <c r="J283">
        <v>32</v>
      </c>
      <c r="K283">
        <v>40</v>
      </c>
      <c r="L283">
        <v>2</v>
      </c>
      <c r="M283">
        <v>0</v>
      </c>
      <c r="N283" s="2">
        <v>212.27961432506888</v>
      </c>
      <c r="O283" s="2">
        <v>286.37522332782373</v>
      </c>
      <c r="P283" s="2">
        <v>246.27</v>
      </c>
      <c r="Q283" s="4">
        <v>744.92483765289262</v>
      </c>
      <c r="R283" s="5">
        <v>4.7E-2</v>
      </c>
      <c r="S283" s="6">
        <v>779.93630502257849</v>
      </c>
      <c r="T283" s="4">
        <v>166.23275862068965</v>
      </c>
      <c r="U283" s="7">
        <v>946.16906364326815</v>
      </c>
      <c r="V283" s="8">
        <v>0.85922410540688843</v>
      </c>
      <c r="W283" s="7">
        <v>628.23259440693971</v>
      </c>
      <c r="X283" s="7">
        <v>631.77392808454374</v>
      </c>
      <c r="Y283" s="7">
        <v>730.93127105745418</v>
      </c>
      <c r="Z283" s="7">
        <v>974.57502807660558</v>
      </c>
      <c r="AA283" s="7">
        <v>1153.0582454278444</v>
      </c>
      <c r="AB283" s="7">
        <v>1325.8753288949167</v>
      </c>
      <c r="AC283" s="7">
        <v>1211.3090909090911</v>
      </c>
      <c r="AD283" s="7">
        <v>1321.4280991735536</v>
      </c>
      <c r="AE283" s="4">
        <v>887</v>
      </c>
      <c r="AF283" s="4">
        <v>892</v>
      </c>
      <c r="AG283" s="4">
        <v>1032</v>
      </c>
      <c r="AH283" s="4">
        <v>1376</v>
      </c>
      <c r="AI283" s="4">
        <v>1628</v>
      </c>
      <c r="AJ283" s="4">
        <v>1872</v>
      </c>
      <c r="AK283" s="4">
        <v>1069.4117483346661</v>
      </c>
      <c r="AL283" s="8">
        <v>1.122099196523656</v>
      </c>
      <c r="AM283" s="4">
        <v>972.91993389730351</v>
      </c>
      <c r="AN283" s="8">
        <v>1.0344741661514003</v>
      </c>
      <c r="AO283" s="4">
        <v>876.42811945994106</v>
      </c>
      <c r="AP283" s="8">
        <v>0.94684913577914442</v>
      </c>
    </row>
    <row r="284" spans="1:42" x14ac:dyDescent="0.25">
      <c r="A284" s="2" t="s">
        <v>924</v>
      </c>
      <c r="B284" t="s">
        <v>923</v>
      </c>
      <c r="C284" t="s">
        <v>149</v>
      </c>
      <c r="D284" t="s">
        <v>922</v>
      </c>
      <c r="E284" s="3" t="s">
        <v>814</v>
      </c>
      <c r="F284" t="s">
        <v>925</v>
      </c>
      <c r="G284">
        <v>56</v>
      </c>
      <c r="H284">
        <v>0</v>
      </c>
      <c r="I284">
        <v>18</v>
      </c>
      <c r="J284">
        <v>23</v>
      </c>
      <c r="K284">
        <v>15</v>
      </c>
      <c r="L284">
        <v>0</v>
      </c>
      <c r="M284">
        <v>0</v>
      </c>
      <c r="N284" s="2">
        <v>236.17708333333334</v>
      </c>
      <c r="O284" s="2">
        <v>227.0161783988095</v>
      </c>
      <c r="P284" s="2">
        <v>246.58</v>
      </c>
      <c r="Q284" s="4">
        <v>709.77326173214283</v>
      </c>
      <c r="R284" s="5">
        <v>4.7E-2</v>
      </c>
      <c r="S284" s="6">
        <v>743.13260503355355</v>
      </c>
      <c r="T284" s="4">
        <v>109.7090909090909</v>
      </c>
      <c r="U284" s="7">
        <v>852.84169594264449</v>
      </c>
      <c r="V284" s="8">
        <v>0.96247828485496245</v>
      </c>
      <c r="W284" s="7">
        <v>530.87532664052321</v>
      </c>
      <c r="X284" s="7">
        <v>573.64727238881187</v>
      </c>
      <c r="Y284" s="7">
        <v>736.34839935289006</v>
      </c>
      <c r="Z284" s="7">
        <v>956.91745291759401</v>
      </c>
      <c r="AA284" s="7">
        <v>976.20676178446934</v>
      </c>
      <c r="AB284" s="7">
        <v>1122.9732422933027</v>
      </c>
      <c r="AC284" s="7">
        <v>974.69821428571436</v>
      </c>
      <c r="AD284" s="7">
        <v>1063.3071428571427</v>
      </c>
      <c r="AE284" s="4">
        <v>633</v>
      </c>
      <c r="AF284" s="4">
        <v>684</v>
      </c>
      <c r="AG284" s="4">
        <v>878</v>
      </c>
      <c r="AH284" s="4">
        <v>1141</v>
      </c>
      <c r="AI284" s="4">
        <v>1164</v>
      </c>
      <c r="AJ284" s="4">
        <v>1339</v>
      </c>
      <c r="AK284" s="4">
        <v>910.72044337697537</v>
      </c>
      <c r="AL284" s="8">
        <v>1.1516102843558114</v>
      </c>
      <c r="AM284" s="4">
        <v>853.74057834021187</v>
      </c>
      <c r="AN284" s="8">
        <v>1.0873054045255226</v>
      </c>
      <c r="AO284" s="4">
        <v>796.76071330344837</v>
      </c>
      <c r="AP284" s="8">
        <v>1.0230005246952341</v>
      </c>
    </row>
    <row r="285" spans="1:42" x14ac:dyDescent="0.25">
      <c r="A285" s="2" t="s">
        <v>928</v>
      </c>
      <c r="B285" t="s">
        <v>927</v>
      </c>
      <c r="C285" t="s">
        <v>149</v>
      </c>
      <c r="D285" t="s">
        <v>926</v>
      </c>
      <c r="E285" s="3" t="s">
        <v>814</v>
      </c>
      <c r="F285" t="s">
        <v>929</v>
      </c>
      <c r="G285">
        <v>93</v>
      </c>
      <c r="H285">
        <v>3</v>
      </c>
      <c r="I285">
        <v>28</v>
      </c>
      <c r="J285">
        <v>34</v>
      </c>
      <c r="K285">
        <v>24</v>
      </c>
      <c r="L285">
        <v>4</v>
      </c>
      <c r="M285">
        <v>0</v>
      </c>
      <c r="N285" s="2">
        <v>241.48655913978496</v>
      </c>
      <c r="O285" s="2">
        <v>234.77170357347669</v>
      </c>
      <c r="P285" s="2">
        <v>249.26</v>
      </c>
      <c r="Q285" s="4">
        <v>725.51826271326161</v>
      </c>
      <c r="R285" s="5">
        <v>4.7E-2</v>
      </c>
      <c r="S285" s="6">
        <v>759.61762106078481</v>
      </c>
      <c r="T285" s="4">
        <v>120.04545454545455</v>
      </c>
      <c r="U285" s="7">
        <v>879.66307560623932</v>
      </c>
      <c r="V285" s="8">
        <v>0.99477937244801984</v>
      </c>
      <c r="W285" s="7">
        <v>551.49358791623365</v>
      </c>
      <c r="X285" s="7">
        <v>554.92968503720704</v>
      </c>
      <c r="Y285" s="7">
        <v>728.45258964636469</v>
      </c>
      <c r="Z285" s="7">
        <v>991.31401940083128</v>
      </c>
      <c r="AA285" s="7">
        <v>1223.2505750665371</v>
      </c>
      <c r="AB285" s="7">
        <v>1407.0817710386148</v>
      </c>
      <c r="AC285" s="7">
        <v>972.70752688172047</v>
      </c>
      <c r="AD285" s="7">
        <v>1061.1354838709676</v>
      </c>
      <c r="AE285" s="4">
        <v>642</v>
      </c>
      <c r="AF285" s="4">
        <v>646</v>
      </c>
      <c r="AG285" s="4">
        <v>848</v>
      </c>
      <c r="AH285" s="4">
        <v>1154</v>
      </c>
      <c r="AI285" s="4">
        <v>1424</v>
      </c>
      <c r="AJ285" s="4">
        <v>1638</v>
      </c>
      <c r="AK285" s="4">
        <v>902.7404085577499</v>
      </c>
      <c r="AL285" s="8">
        <v>1.1566317914905277</v>
      </c>
      <c r="AM285" s="4">
        <v>854.4580224141954</v>
      </c>
      <c r="AN285" s="8">
        <v>1.1020309754279949</v>
      </c>
      <c r="AO285" s="4">
        <v>806.17563627064089</v>
      </c>
      <c r="AP285" s="8">
        <v>1.047430159365462</v>
      </c>
    </row>
    <row r="286" spans="1:42" x14ac:dyDescent="0.25">
      <c r="A286" s="2" t="s">
        <v>932</v>
      </c>
      <c r="B286" t="s">
        <v>931</v>
      </c>
      <c r="C286" t="s">
        <v>149</v>
      </c>
      <c r="D286" t="s">
        <v>930</v>
      </c>
      <c r="E286" s="3" t="s">
        <v>814</v>
      </c>
      <c r="F286" t="s">
        <v>933</v>
      </c>
      <c r="G286">
        <v>92</v>
      </c>
      <c r="H286">
        <v>2</v>
      </c>
      <c r="I286">
        <v>46</v>
      </c>
      <c r="J286">
        <v>26</v>
      </c>
      <c r="K286">
        <v>18</v>
      </c>
      <c r="L286">
        <v>0</v>
      </c>
      <c r="M286">
        <v>0</v>
      </c>
      <c r="N286" s="2">
        <v>233.39402173913041</v>
      </c>
      <c r="O286" s="2">
        <v>249.56301088768109</v>
      </c>
      <c r="P286" s="2">
        <v>198.21</v>
      </c>
      <c r="Q286" s="4">
        <v>681.16703262681153</v>
      </c>
      <c r="R286" s="5">
        <v>4.7E-2</v>
      </c>
      <c r="S286" s="6">
        <v>713.18188316027158</v>
      </c>
      <c r="T286" s="4">
        <v>94.573033707865164</v>
      </c>
      <c r="U286" s="7">
        <v>807.75491686813677</v>
      </c>
      <c r="V286" s="8">
        <v>1.0223057881454436</v>
      </c>
      <c r="W286" s="7">
        <v>557.81474094756516</v>
      </c>
      <c r="X286" s="7">
        <v>583.0879007315973</v>
      </c>
      <c r="Y286" s="7">
        <v>765.41569631640016</v>
      </c>
      <c r="Z286" s="7">
        <v>987.45845727611049</v>
      </c>
      <c r="AA286" s="7">
        <v>1076.8171293696525</v>
      </c>
      <c r="AB286" s="7">
        <v>1238.3848294175721</v>
      </c>
      <c r="AC286" s="7">
        <v>869.14347826086964</v>
      </c>
      <c r="AD286" s="7">
        <v>948.15652173913043</v>
      </c>
      <c r="AE286" s="4">
        <v>618</v>
      </c>
      <c r="AF286" s="4">
        <v>646</v>
      </c>
      <c r="AG286" s="4">
        <v>848</v>
      </c>
      <c r="AH286" s="4">
        <v>1094</v>
      </c>
      <c r="AI286" s="4">
        <v>1193</v>
      </c>
      <c r="AJ286" s="4">
        <v>1372</v>
      </c>
      <c r="AK286" s="4">
        <v>825.89137802377013</v>
      </c>
      <c r="AL286" s="8">
        <v>1.164952482794674</v>
      </c>
      <c r="AM286" s="4">
        <v>788.77971508091082</v>
      </c>
      <c r="AN286" s="8">
        <v>1.1179834491906591</v>
      </c>
      <c r="AO286" s="4">
        <v>750.29354610313089</v>
      </c>
      <c r="AP286" s="8">
        <v>1.0692748217494585</v>
      </c>
    </row>
    <row r="287" spans="1:42" x14ac:dyDescent="0.25">
      <c r="A287" s="2" t="s">
        <v>936</v>
      </c>
      <c r="B287" t="s">
        <v>935</v>
      </c>
      <c r="C287" t="s">
        <v>149</v>
      </c>
      <c r="D287" t="s">
        <v>934</v>
      </c>
      <c r="E287" s="3" t="s">
        <v>814</v>
      </c>
      <c r="F287" t="s">
        <v>937</v>
      </c>
      <c r="G287">
        <v>20</v>
      </c>
      <c r="H287">
        <v>4</v>
      </c>
      <c r="I287">
        <v>8</v>
      </c>
      <c r="J287">
        <v>4</v>
      </c>
      <c r="K287">
        <v>4</v>
      </c>
      <c r="L287">
        <v>0</v>
      </c>
      <c r="M287">
        <v>0</v>
      </c>
      <c r="N287" s="2">
        <v>207.99166666666667</v>
      </c>
      <c r="O287" s="2">
        <v>111.88802641666666</v>
      </c>
      <c r="P287" s="2">
        <v>319.58</v>
      </c>
      <c r="Q287" s="4">
        <v>639.45969308333338</v>
      </c>
      <c r="R287" s="5">
        <v>4.7E-2</v>
      </c>
      <c r="S287" s="6">
        <v>669.51429865825003</v>
      </c>
      <c r="T287" s="4">
        <v>76.7</v>
      </c>
      <c r="U287" s="7">
        <v>746.21429865825007</v>
      </c>
      <c r="V287" s="8">
        <v>0.97036969916547477</v>
      </c>
      <c r="W287" s="7">
        <v>538.04920230272887</v>
      </c>
      <c r="X287" s="7">
        <v>562.42683606401749</v>
      </c>
      <c r="Y287" s="7">
        <v>738.29405105617161</v>
      </c>
      <c r="Z287" s="7">
        <v>946.37456780431432</v>
      </c>
      <c r="AA287" s="7">
        <v>1126.5949316824128</v>
      </c>
      <c r="AB287" s="7">
        <v>1295.4971084570559</v>
      </c>
      <c r="AC287" s="7">
        <v>845.90000000000009</v>
      </c>
      <c r="AD287" s="7">
        <v>922.8</v>
      </c>
      <c r="AE287" s="4">
        <v>618</v>
      </c>
      <c r="AF287" s="4">
        <v>646</v>
      </c>
      <c r="AG287" s="4">
        <v>848</v>
      </c>
      <c r="AH287" s="4">
        <v>1087</v>
      </c>
      <c r="AI287" s="4">
        <v>1294</v>
      </c>
      <c r="AJ287" s="4">
        <v>1488</v>
      </c>
      <c r="AK287" s="4">
        <v>811.41728260269997</v>
      </c>
      <c r="AL287" s="8">
        <v>1.1548989370646294</v>
      </c>
      <c r="AM287" s="4">
        <v>764.1162879545501</v>
      </c>
      <c r="AN287" s="8">
        <v>1.0933891910982447</v>
      </c>
      <c r="AO287" s="4">
        <v>716.81529330640001</v>
      </c>
      <c r="AP287" s="8">
        <v>1.0318794451318596</v>
      </c>
    </row>
    <row r="288" spans="1:42" x14ac:dyDescent="0.25">
      <c r="A288" s="2" t="s">
        <v>940</v>
      </c>
      <c r="B288" t="s">
        <v>939</v>
      </c>
      <c r="C288" t="s">
        <v>149</v>
      </c>
      <c r="D288" t="s">
        <v>938</v>
      </c>
      <c r="E288" s="3" t="s">
        <v>814</v>
      </c>
      <c r="F288" t="s">
        <v>941</v>
      </c>
      <c r="G288">
        <v>32</v>
      </c>
      <c r="H288">
        <v>0</v>
      </c>
      <c r="I288">
        <v>12</v>
      </c>
      <c r="J288">
        <v>12</v>
      </c>
      <c r="K288">
        <v>8</v>
      </c>
      <c r="L288">
        <v>0</v>
      </c>
      <c r="M288">
        <v>0</v>
      </c>
      <c r="N288" s="2">
        <v>215</v>
      </c>
      <c r="O288" s="2">
        <v>208.61479333333332</v>
      </c>
      <c r="P288" s="2">
        <v>226.39</v>
      </c>
      <c r="Q288" s="4">
        <v>650.00479333333328</v>
      </c>
      <c r="R288" s="5">
        <v>4.7E-2</v>
      </c>
      <c r="S288" s="6">
        <v>680.55501861999994</v>
      </c>
      <c r="T288" s="4">
        <v>90.774193548387103</v>
      </c>
      <c r="U288" s="7">
        <v>771.32921216838702</v>
      </c>
      <c r="V288" s="8">
        <v>0.87291465516297861</v>
      </c>
      <c r="W288" s="7">
        <v>538.3595507317923</v>
      </c>
      <c r="X288" s="7">
        <v>555.30362815110482</v>
      </c>
      <c r="Y288" s="7">
        <v>653.11716598077237</v>
      </c>
      <c r="Z288" s="7">
        <v>909.58888328218416</v>
      </c>
      <c r="AA288" s="7">
        <v>1027.4272398801302</v>
      </c>
      <c r="AB288" s="7">
        <v>1181.4643073284253</v>
      </c>
      <c r="AC288" s="7">
        <v>971.98750000000007</v>
      </c>
      <c r="AD288" s="7">
        <v>1060.3499999999999</v>
      </c>
      <c r="AE288" s="4">
        <v>699</v>
      </c>
      <c r="AF288" s="4">
        <v>721</v>
      </c>
      <c r="AG288" s="4">
        <v>848</v>
      </c>
      <c r="AH288" s="4">
        <v>1181</v>
      </c>
      <c r="AI288" s="4">
        <v>1334</v>
      </c>
      <c r="AJ288" s="4">
        <v>1534</v>
      </c>
      <c r="AK288" s="4">
        <v>908.57683719141141</v>
      </c>
      <c r="AL288" s="8">
        <v>1.1309673568989089</v>
      </c>
      <c r="AM288" s="4">
        <v>835.28410979345767</v>
      </c>
      <c r="AN288" s="8">
        <v>1.0480218456266457</v>
      </c>
      <c r="AO288" s="4">
        <v>753.84774601795357</v>
      </c>
      <c r="AP288" s="8">
        <v>0.95586016643524196</v>
      </c>
    </row>
    <row r="289" spans="1:42" x14ac:dyDescent="0.25">
      <c r="A289" s="2" t="s">
        <v>944</v>
      </c>
      <c r="B289" t="s">
        <v>943</v>
      </c>
      <c r="C289" t="s">
        <v>14</v>
      </c>
      <c r="D289" t="s">
        <v>942</v>
      </c>
      <c r="E289" s="3" t="s">
        <v>814</v>
      </c>
      <c r="F289" t="s">
        <v>945</v>
      </c>
      <c r="G289">
        <v>173</v>
      </c>
      <c r="H289">
        <v>37</v>
      </c>
      <c r="I289">
        <v>88</v>
      </c>
      <c r="J289">
        <v>28</v>
      </c>
      <c r="K289">
        <v>20</v>
      </c>
      <c r="L289">
        <v>0</v>
      </c>
      <c r="M289">
        <v>0</v>
      </c>
      <c r="N289" s="2">
        <v>222.84489402697497</v>
      </c>
      <c r="O289" s="2">
        <v>177.73595800385357</v>
      </c>
      <c r="P289" s="2">
        <v>256.83</v>
      </c>
      <c r="Q289" s="4">
        <v>657.41085203082844</v>
      </c>
      <c r="R289" s="5">
        <v>4.7E-2</v>
      </c>
      <c r="S289" s="6">
        <v>688.30916207627729</v>
      </c>
      <c r="T289" s="4">
        <v>50.197674418604649</v>
      </c>
      <c r="U289" s="7">
        <v>738.5068364948819</v>
      </c>
      <c r="V289" s="8">
        <v>1.0050715696060681</v>
      </c>
      <c r="W289" s="7">
        <v>589.21889353630331</v>
      </c>
      <c r="X289" s="7">
        <v>617.3215434664927</v>
      </c>
      <c r="Y289" s="7">
        <v>809.35631798945315</v>
      </c>
      <c r="Z289" s="7">
        <v>1014.5056624798355</v>
      </c>
      <c r="AA289" s="7">
        <v>1139.0940771703415</v>
      </c>
      <c r="AB289" s="7">
        <v>1309.5834867468236</v>
      </c>
      <c r="AC289" s="7">
        <v>808.25838150289019</v>
      </c>
      <c r="AD289" s="7">
        <v>881.73641618497106</v>
      </c>
      <c r="AE289" s="4">
        <v>629</v>
      </c>
      <c r="AF289" s="4">
        <v>659</v>
      </c>
      <c r="AG289" s="4">
        <v>864</v>
      </c>
      <c r="AH289" s="4">
        <v>1083</v>
      </c>
      <c r="AI289" s="4">
        <v>1216</v>
      </c>
      <c r="AJ289" s="4">
        <v>1398</v>
      </c>
      <c r="AK289" s="4">
        <v>806.4645282856934</v>
      </c>
      <c r="AL289" s="8">
        <v>1.1658752257199554</v>
      </c>
      <c r="AM289" s="4">
        <v>766.82530865414742</v>
      </c>
      <c r="AN289" s="8">
        <v>1.1119281927011031</v>
      </c>
      <c r="AO289" s="4">
        <v>727.18608902260132</v>
      </c>
      <c r="AP289" s="8">
        <v>1.0579811596822504</v>
      </c>
    </row>
    <row r="290" spans="1:42" x14ac:dyDescent="0.25">
      <c r="A290" s="2" t="s">
        <v>948</v>
      </c>
      <c r="B290" t="s">
        <v>947</v>
      </c>
      <c r="C290" t="s">
        <v>149</v>
      </c>
      <c r="D290" t="s">
        <v>946</v>
      </c>
      <c r="E290" s="3" t="s">
        <v>814</v>
      </c>
      <c r="F290" t="s">
        <v>949</v>
      </c>
      <c r="G290">
        <v>88</v>
      </c>
      <c r="H290">
        <v>8</v>
      </c>
      <c r="I290">
        <v>36</v>
      </c>
      <c r="J290">
        <v>20</v>
      </c>
      <c r="K290">
        <v>24</v>
      </c>
      <c r="L290">
        <v>0</v>
      </c>
      <c r="M290">
        <v>0</v>
      </c>
      <c r="N290" s="2">
        <v>233.79166666666666</v>
      </c>
      <c r="O290" s="2">
        <v>311.71943142045467</v>
      </c>
      <c r="P290" s="2">
        <v>220.53</v>
      </c>
      <c r="Q290" s="4">
        <v>766.04109808712133</v>
      </c>
      <c r="R290" s="5">
        <v>4.7E-2</v>
      </c>
      <c r="S290" s="6">
        <v>802.04502969721602</v>
      </c>
      <c r="T290" s="4">
        <v>52.569767441860463</v>
      </c>
      <c r="U290" s="7">
        <v>854.61479713907647</v>
      </c>
      <c r="V290" s="8">
        <v>1.0816664099102338</v>
      </c>
      <c r="W290" s="7">
        <v>607.04777417423622</v>
      </c>
      <c r="X290" s="7">
        <v>655.7740169173187</v>
      </c>
      <c r="Y290" s="7">
        <v>860.83028846112427</v>
      </c>
      <c r="Z290" s="7">
        <v>1037.4629184047983</v>
      </c>
      <c r="AA290" s="7">
        <v>1211.0501581770297</v>
      </c>
      <c r="AB290" s="7">
        <v>1392.7584384064417</v>
      </c>
      <c r="AC290" s="7">
        <v>869.10000000000014</v>
      </c>
      <c r="AD290" s="7">
        <v>948.10909090909092</v>
      </c>
      <c r="AE290" s="4">
        <v>598</v>
      </c>
      <c r="AF290" s="4">
        <v>646</v>
      </c>
      <c r="AG290" s="4">
        <v>848</v>
      </c>
      <c r="AH290" s="4">
        <v>1022</v>
      </c>
      <c r="AI290" s="4">
        <v>1193</v>
      </c>
      <c r="AJ290" s="4">
        <v>1372</v>
      </c>
      <c r="AK290" s="4">
        <v>873.5598271238548</v>
      </c>
      <c r="AL290" s="8">
        <v>1.1721810539895141</v>
      </c>
      <c r="AM290" s="4">
        <v>849.11806091475046</v>
      </c>
      <c r="AN290" s="8">
        <v>1.1412456693041906</v>
      </c>
      <c r="AO290" s="4">
        <v>825.58154530598335</v>
      </c>
      <c r="AP290" s="8">
        <v>1.1114560396072122</v>
      </c>
    </row>
    <row r="291" spans="1:42" x14ac:dyDescent="0.25">
      <c r="A291" s="2" t="s">
        <v>952</v>
      </c>
      <c r="B291" t="s">
        <v>951</v>
      </c>
      <c r="C291" t="s">
        <v>149</v>
      </c>
      <c r="D291" t="s">
        <v>950</v>
      </c>
      <c r="E291" s="3" t="s">
        <v>814</v>
      </c>
      <c r="F291" t="s">
        <v>953</v>
      </c>
      <c r="G291">
        <v>58</v>
      </c>
      <c r="H291">
        <v>6</v>
      </c>
      <c r="I291">
        <v>16</v>
      </c>
      <c r="J291">
        <v>20</v>
      </c>
      <c r="K291">
        <v>16</v>
      </c>
      <c r="L291">
        <v>0</v>
      </c>
      <c r="M291">
        <v>0</v>
      </c>
      <c r="N291" s="2">
        <v>229.14655172413794</v>
      </c>
      <c r="O291" s="2">
        <v>365.19799251149436</v>
      </c>
      <c r="P291" s="2">
        <v>149.82</v>
      </c>
      <c r="Q291" s="4">
        <v>744.16454423563232</v>
      </c>
      <c r="R291" s="5">
        <v>4.7E-2</v>
      </c>
      <c r="S291" s="6">
        <v>779.14027781470702</v>
      </c>
      <c r="T291" s="4">
        <v>137.12727272727273</v>
      </c>
      <c r="U291" s="7">
        <v>916.26755054197974</v>
      </c>
      <c r="V291" s="8">
        <v>1.0711827366652187</v>
      </c>
      <c r="W291" s="7">
        <v>584.77923455431005</v>
      </c>
      <c r="X291" s="7">
        <v>588.42271888175128</v>
      </c>
      <c r="Y291" s="7">
        <v>772.41867741753106</v>
      </c>
      <c r="Z291" s="7">
        <v>1051.1452284667816</v>
      </c>
      <c r="AA291" s="7">
        <v>1297.0804205690617</v>
      </c>
      <c r="AB291" s="7">
        <v>1492.0068320871649</v>
      </c>
      <c r="AC291" s="7">
        <v>940.91724137931044</v>
      </c>
      <c r="AD291" s="7">
        <v>1026.455172413793</v>
      </c>
      <c r="AE291" s="4">
        <v>642</v>
      </c>
      <c r="AF291" s="4">
        <v>646</v>
      </c>
      <c r="AG291" s="4">
        <v>848</v>
      </c>
      <c r="AH291" s="4">
        <v>1154</v>
      </c>
      <c r="AI291" s="4">
        <v>1424</v>
      </c>
      <c r="AJ291" s="4">
        <v>1638</v>
      </c>
      <c r="AK291" s="4">
        <v>858.51340732745655</v>
      </c>
      <c r="AL291" s="8">
        <v>1.1639756398285557</v>
      </c>
      <c r="AM291" s="4">
        <v>831.03809326535099</v>
      </c>
      <c r="AN291" s="8">
        <v>1.1318550195027852</v>
      </c>
      <c r="AO291" s="4">
        <v>805.08918554002912</v>
      </c>
      <c r="AP291" s="8">
        <v>1.101518878084002</v>
      </c>
    </row>
    <row r="292" spans="1:42" x14ac:dyDescent="0.25">
      <c r="A292" s="2" t="s">
        <v>956</v>
      </c>
      <c r="B292" t="s">
        <v>955</v>
      </c>
      <c r="C292" t="s">
        <v>149</v>
      </c>
      <c r="D292" t="s">
        <v>954</v>
      </c>
      <c r="E292" s="3" t="s">
        <v>814</v>
      </c>
      <c r="F292" t="s">
        <v>957</v>
      </c>
      <c r="G292">
        <v>84</v>
      </c>
      <c r="H292">
        <v>10</v>
      </c>
      <c r="I292">
        <v>38</v>
      </c>
      <c r="J292">
        <v>20</v>
      </c>
      <c r="K292">
        <v>16</v>
      </c>
      <c r="L292">
        <v>0</v>
      </c>
      <c r="M292">
        <v>0</v>
      </c>
      <c r="N292" s="2">
        <v>225.30952380952382</v>
      </c>
      <c r="O292" s="2">
        <v>175.3445017738095</v>
      </c>
      <c r="P292" s="2">
        <v>292.18</v>
      </c>
      <c r="Q292" s="4">
        <v>692.83402558333341</v>
      </c>
      <c r="R292" s="5">
        <v>4.7E-2</v>
      </c>
      <c r="S292" s="6">
        <v>725.39722478575004</v>
      </c>
      <c r="T292" s="4">
        <v>51.962962962962962</v>
      </c>
      <c r="U292" s="7">
        <v>777.36018774871297</v>
      </c>
      <c r="V292" s="8">
        <v>0.97626193479789325</v>
      </c>
      <c r="W292" s="7">
        <v>563.0000408617326</v>
      </c>
      <c r="X292" s="7">
        <v>593.06314983978643</v>
      </c>
      <c r="Y292" s="7">
        <v>772.53080040574321</v>
      </c>
      <c r="Z292" s="7">
        <v>1082.2719232099328</v>
      </c>
      <c r="AA292" s="7">
        <v>1086.8269397217589</v>
      </c>
      <c r="AB292" s="7">
        <v>1249.8965308451411</v>
      </c>
      <c r="AC292" s="7">
        <v>875.88809523809539</v>
      </c>
      <c r="AD292" s="7">
        <v>955.51428571428573</v>
      </c>
      <c r="AE292" s="4">
        <v>618</v>
      </c>
      <c r="AF292" s="4">
        <v>651</v>
      </c>
      <c r="AG292" s="4">
        <v>848</v>
      </c>
      <c r="AH292" s="4">
        <v>1188</v>
      </c>
      <c r="AI292" s="4">
        <v>1193</v>
      </c>
      <c r="AJ292" s="4">
        <v>1372</v>
      </c>
      <c r="AK292" s="4">
        <v>869.45087731134652</v>
      </c>
      <c r="AL292" s="8">
        <v>1.1571743351828783</v>
      </c>
      <c r="AM292" s="4">
        <v>821.43299313614784</v>
      </c>
      <c r="AN292" s="8">
        <v>1.0968702017212166</v>
      </c>
      <c r="AO292" s="4">
        <v>773.41510896094894</v>
      </c>
      <c r="AP292" s="8">
        <v>1.036566068259555</v>
      </c>
    </row>
    <row r="293" spans="1:42" x14ac:dyDescent="0.25">
      <c r="A293" s="2" t="s">
        <v>960</v>
      </c>
      <c r="B293" t="s">
        <v>959</v>
      </c>
      <c r="C293" t="s">
        <v>149</v>
      </c>
      <c r="D293" t="s">
        <v>958</v>
      </c>
      <c r="E293" s="3" t="s">
        <v>814</v>
      </c>
      <c r="F293" t="s">
        <v>961</v>
      </c>
      <c r="G293">
        <v>186</v>
      </c>
      <c r="H293">
        <v>30</v>
      </c>
      <c r="I293">
        <v>68</v>
      </c>
      <c r="J293">
        <v>48</v>
      </c>
      <c r="K293">
        <v>32</v>
      </c>
      <c r="L293">
        <v>8</v>
      </c>
      <c r="M293">
        <v>0</v>
      </c>
      <c r="N293" s="2">
        <v>236.34811827956989</v>
      </c>
      <c r="O293" s="2">
        <v>317.29696200716842</v>
      </c>
      <c r="P293" s="2">
        <v>161.54</v>
      </c>
      <c r="Q293" s="4">
        <v>715.1850802867383</v>
      </c>
      <c r="R293" s="5">
        <v>4.7E-2</v>
      </c>
      <c r="S293" s="6">
        <v>748.798779060215</v>
      </c>
      <c r="T293" s="4">
        <v>80.090322580645164</v>
      </c>
      <c r="U293" s="7">
        <v>828.88910164086019</v>
      </c>
      <c r="V293" s="8">
        <v>1.0645861960033145</v>
      </c>
      <c r="W293" s="7">
        <v>575.10972653852775</v>
      </c>
      <c r="X293" s="7">
        <v>621.27238017372724</v>
      </c>
      <c r="Y293" s="7">
        <v>815.54021422185872</v>
      </c>
      <c r="Z293" s="7">
        <v>982.87983364945717</v>
      </c>
      <c r="AA293" s="7">
        <v>1147.3342872248554</v>
      </c>
      <c r="AB293" s="7">
        <v>1319.4825164061206</v>
      </c>
      <c r="AC293" s="7">
        <v>856.462365591398</v>
      </c>
      <c r="AD293" s="7">
        <v>934.32258064516122</v>
      </c>
      <c r="AE293" s="4">
        <v>598</v>
      </c>
      <c r="AF293" s="4">
        <v>646</v>
      </c>
      <c r="AG293" s="4">
        <v>848</v>
      </c>
      <c r="AH293" s="4">
        <v>1022</v>
      </c>
      <c r="AI293" s="4">
        <v>1193</v>
      </c>
      <c r="AJ293" s="4">
        <v>1372</v>
      </c>
      <c r="AK293" s="4">
        <v>832.71430915490203</v>
      </c>
      <c r="AL293" s="8">
        <v>1.1723633579810231</v>
      </c>
      <c r="AM293" s="4">
        <v>804.57496972195304</v>
      </c>
      <c r="AN293" s="8">
        <v>1.1362225132459831</v>
      </c>
      <c r="AO293" s="4">
        <v>776.43563028900405</v>
      </c>
      <c r="AP293" s="8">
        <v>1.1000816685109429</v>
      </c>
    </row>
    <row r="294" spans="1:42" x14ac:dyDescent="0.25">
      <c r="A294" s="2" t="s">
        <v>964</v>
      </c>
      <c r="B294" t="s">
        <v>963</v>
      </c>
      <c r="C294" t="s">
        <v>14</v>
      </c>
      <c r="D294" t="s">
        <v>962</v>
      </c>
      <c r="E294" s="3" t="s">
        <v>814</v>
      </c>
      <c r="F294" t="s">
        <v>965</v>
      </c>
      <c r="G294">
        <v>244</v>
      </c>
      <c r="H294">
        <v>22</v>
      </c>
      <c r="I294">
        <v>74</v>
      </c>
      <c r="J294">
        <v>88</v>
      </c>
      <c r="K294">
        <v>56</v>
      </c>
      <c r="L294">
        <v>4</v>
      </c>
      <c r="M294">
        <v>0</v>
      </c>
      <c r="N294" s="2">
        <v>255.61099726775956</v>
      </c>
      <c r="O294" s="2">
        <v>281.54542993026496</v>
      </c>
      <c r="P294" s="2">
        <v>210.18</v>
      </c>
      <c r="Q294" s="4">
        <v>747.33642719802447</v>
      </c>
      <c r="R294" s="5">
        <v>4.7E-2</v>
      </c>
      <c r="S294" s="6">
        <v>782.46123927633153</v>
      </c>
      <c r="T294" s="4">
        <v>105.24299065420561</v>
      </c>
      <c r="U294" s="7">
        <v>887.70422993053717</v>
      </c>
      <c r="V294" s="8">
        <v>1.0406249140165034</v>
      </c>
      <c r="W294" s="7">
        <v>566.86186098545511</v>
      </c>
      <c r="X294" s="7">
        <v>592.54492264822659</v>
      </c>
      <c r="Y294" s="7">
        <v>777.82986750107762</v>
      </c>
      <c r="Z294" s="7">
        <v>1089.6956162633021</v>
      </c>
      <c r="AA294" s="7">
        <v>1282.3185787340879</v>
      </c>
      <c r="AB294" s="7">
        <v>1474.9415412048736</v>
      </c>
      <c r="AC294" s="7">
        <v>938.35409836065583</v>
      </c>
      <c r="AD294" s="7">
        <v>1023.6590163934426</v>
      </c>
      <c r="AE294" s="4">
        <v>618</v>
      </c>
      <c r="AF294" s="4">
        <v>646</v>
      </c>
      <c r="AG294" s="4">
        <v>848</v>
      </c>
      <c r="AH294" s="4">
        <v>1188</v>
      </c>
      <c r="AI294" s="4">
        <v>1398</v>
      </c>
      <c r="AJ294" s="4">
        <v>1608</v>
      </c>
      <c r="AK294" s="4">
        <v>891.88005630633029</v>
      </c>
      <c r="AL294" s="8">
        <v>1.1688928023789817</v>
      </c>
      <c r="AM294" s="4">
        <v>855.40711729633074</v>
      </c>
      <c r="AN294" s="8">
        <v>1.126136839591489</v>
      </c>
      <c r="AO294" s="4">
        <v>818.93417828633119</v>
      </c>
      <c r="AP294" s="8">
        <v>1.0833808768039963</v>
      </c>
    </row>
    <row r="295" spans="1:42" x14ac:dyDescent="0.25">
      <c r="A295" s="2" t="s">
        <v>966</v>
      </c>
      <c r="B295" t="s">
        <v>963</v>
      </c>
      <c r="C295" t="s">
        <v>14</v>
      </c>
      <c r="D295" t="s">
        <v>962</v>
      </c>
      <c r="E295" s="3" t="s">
        <v>814</v>
      </c>
      <c r="F295" t="s">
        <v>967</v>
      </c>
      <c r="G295">
        <v>236</v>
      </c>
      <c r="H295">
        <v>6</v>
      </c>
      <c r="I295">
        <v>80</v>
      </c>
      <c r="J295">
        <v>83</v>
      </c>
      <c r="K295">
        <v>56</v>
      </c>
      <c r="L295">
        <v>11</v>
      </c>
      <c r="M295">
        <v>0</v>
      </c>
      <c r="N295" s="2">
        <v>263.50632183908044</v>
      </c>
      <c r="O295" s="2">
        <v>338.15434411552337</v>
      </c>
      <c r="P295" s="2">
        <v>139.46</v>
      </c>
      <c r="Q295" s="4">
        <v>741.12066595460385</v>
      </c>
      <c r="R295" s="5">
        <v>4.7E-2</v>
      </c>
      <c r="S295" s="6">
        <v>775.95333725447017</v>
      </c>
      <c r="T295" s="4">
        <v>174.72340425531914</v>
      </c>
      <c r="U295" s="7">
        <v>950.67674150978928</v>
      </c>
      <c r="V295" s="8">
        <v>1.0803248827334155</v>
      </c>
      <c r="W295" s="7">
        <v>544.93611423400637</v>
      </c>
      <c r="X295" s="7">
        <v>569.6257763675859</v>
      </c>
      <c r="Y295" s="7">
        <v>747.74405318841002</v>
      </c>
      <c r="Z295" s="7">
        <v>1047.5470933818763</v>
      </c>
      <c r="AA295" s="7">
        <v>1232.7195593837232</v>
      </c>
      <c r="AB295" s="7">
        <v>1417.8920253855699</v>
      </c>
      <c r="AC295" s="7">
        <v>967.99067796610177</v>
      </c>
      <c r="AD295" s="7">
        <v>1055.9898305084746</v>
      </c>
      <c r="AE295" s="4">
        <v>618</v>
      </c>
      <c r="AF295" s="4">
        <v>646</v>
      </c>
      <c r="AG295" s="4">
        <v>848</v>
      </c>
      <c r="AH295" s="4">
        <v>1188</v>
      </c>
      <c r="AI295" s="4">
        <v>1398</v>
      </c>
      <c r="AJ295" s="4">
        <v>1608</v>
      </c>
      <c r="AK295" s="4">
        <v>857.49670284290664</v>
      </c>
      <c r="AL295" s="8">
        <v>1.1729886905458511</v>
      </c>
      <c r="AM295" s="4">
        <v>830.18736814111901</v>
      </c>
      <c r="AN295" s="8">
        <v>1.1419550567973469</v>
      </c>
      <c r="AO295" s="4">
        <v>802.87803343933138</v>
      </c>
      <c r="AP295" s="8">
        <v>1.1109214230488424</v>
      </c>
    </row>
    <row r="296" spans="1:42" x14ac:dyDescent="0.25">
      <c r="A296" s="2" t="s">
        <v>970</v>
      </c>
      <c r="B296" t="s">
        <v>969</v>
      </c>
      <c r="C296" t="s">
        <v>149</v>
      </c>
      <c r="D296" t="s">
        <v>968</v>
      </c>
      <c r="E296" s="3" t="s">
        <v>814</v>
      </c>
      <c r="F296" t="s">
        <v>971</v>
      </c>
      <c r="G296">
        <v>40</v>
      </c>
      <c r="H296">
        <v>0</v>
      </c>
      <c r="I296">
        <v>10</v>
      </c>
      <c r="J296">
        <v>18</v>
      </c>
      <c r="K296">
        <v>12</v>
      </c>
      <c r="L296">
        <v>0</v>
      </c>
      <c r="M296">
        <v>0</v>
      </c>
      <c r="N296" s="2">
        <v>259.59791666666666</v>
      </c>
      <c r="O296" s="2">
        <v>298.80214587500001</v>
      </c>
      <c r="P296" s="2">
        <v>254.2</v>
      </c>
      <c r="Q296" s="4">
        <v>812.6000625416666</v>
      </c>
      <c r="R296" s="5">
        <v>4.7E-2</v>
      </c>
      <c r="S296" s="6">
        <v>850.7922654811249</v>
      </c>
      <c r="T296" s="4">
        <v>22.925000000000001</v>
      </c>
      <c r="U296" s="7">
        <v>873.71726548112485</v>
      </c>
      <c r="V296" s="8">
        <v>0.94374299576703924</v>
      </c>
      <c r="W296" s="7">
        <v>595.49944699910236</v>
      </c>
      <c r="X296" s="7">
        <v>642.36745903143901</v>
      </c>
      <c r="Y296" s="7">
        <v>816.97377836759563</v>
      </c>
      <c r="Z296" s="7">
        <v>1075.2073348594904</v>
      </c>
      <c r="AA296" s="7">
        <v>1100.0198118177864</v>
      </c>
      <c r="AB296" s="7">
        <v>1265.4363248730924</v>
      </c>
      <c r="AC296" s="7">
        <v>1018.38</v>
      </c>
      <c r="AD296" s="7">
        <v>1110.9599999999998</v>
      </c>
      <c r="AE296" s="4">
        <v>648</v>
      </c>
      <c r="AF296" s="4">
        <v>699</v>
      </c>
      <c r="AG296" s="4">
        <v>889</v>
      </c>
      <c r="AH296" s="4">
        <v>1170</v>
      </c>
      <c r="AI296" s="4">
        <v>1197</v>
      </c>
      <c r="AJ296" s="4">
        <v>1377</v>
      </c>
      <c r="AK296" s="4">
        <v>1046.1227719023314</v>
      </c>
      <c r="AL296" s="8">
        <v>1.1547286367491159</v>
      </c>
      <c r="AM296" s="4">
        <v>981.01260309526265</v>
      </c>
      <c r="AN296" s="8">
        <v>1.0844000897550903</v>
      </c>
      <c r="AO296" s="4">
        <v>915.90243428819372</v>
      </c>
      <c r="AP296" s="8">
        <v>1.0140715427610647</v>
      </c>
    </row>
    <row r="297" spans="1:42" x14ac:dyDescent="0.25">
      <c r="A297" s="2" t="s">
        <v>974</v>
      </c>
      <c r="B297" t="s">
        <v>973</v>
      </c>
      <c r="C297" t="s">
        <v>149</v>
      </c>
      <c r="D297" t="s">
        <v>972</v>
      </c>
      <c r="E297" s="3" t="s">
        <v>814</v>
      </c>
      <c r="F297" t="s">
        <v>975</v>
      </c>
      <c r="G297">
        <v>68</v>
      </c>
      <c r="H297">
        <v>0</v>
      </c>
      <c r="I297">
        <v>16</v>
      </c>
      <c r="J297">
        <v>24</v>
      </c>
      <c r="K297">
        <v>28</v>
      </c>
      <c r="L297">
        <v>0</v>
      </c>
      <c r="M297">
        <v>0</v>
      </c>
      <c r="N297" s="2">
        <v>232.97181372549019</v>
      </c>
      <c r="O297" s="2">
        <v>329.56851652941185</v>
      </c>
      <c r="P297" s="2">
        <v>257.06</v>
      </c>
      <c r="Q297" s="4">
        <v>819.60033025490202</v>
      </c>
      <c r="R297" s="5">
        <v>4.7E-2</v>
      </c>
      <c r="S297" s="6">
        <v>858.12154577688239</v>
      </c>
      <c r="T297" s="4">
        <v>61.088235294117645</v>
      </c>
      <c r="U297" s="7">
        <v>919.20978107100007</v>
      </c>
      <c r="V297" s="8">
        <v>0.61461420956566382</v>
      </c>
      <c r="W297" s="7">
        <v>634.014286624139</v>
      </c>
      <c r="X297" s="7">
        <v>692.53868231252113</v>
      </c>
      <c r="Y297" s="7">
        <v>777.45643291919316</v>
      </c>
      <c r="Z297" s="7">
        <v>1021.8818502059653</v>
      </c>
      <c r="AA297" s="7">
        <v>1196.8812686859314</v>
      </c>
      <c r="AB297" s="7">
        <v>1376.470835847339</v>
      </c>
      <c r="AC297" s="7">
        <v>1645.1470588235295</v>
      </c>
      <c r="AD297" s="7">
        <v>1794.705882352941</v>
      </c>
      <c r="AE297" s="4">
        <v>1105</v>
      </c>
      <c r="AF297" s="4">
        <v>1207</v>
      </c>
      <c r="AG297" s="4">
        <v>1355</v>
      </c>
      <c r="AH297" s="4">
        <v>1781</v>
      </c>
      <c r="AI297" s="4">
        <v>2086</v>
      </c>
      <c r="AJ297" s="4">
        <v>2399</v>
      </c>
      <c r="AK297" s="4">
        <v>1567.5924226695197</v>
      </c>
      <c r="AL297" s="8">
        <v>1.0889900171241627</v>
      </c>
      <c r="AM297" s="4">
        <v>1323.3483502966444</v>
      </c>
      <c r="AN297" s="8">
        <v>0.92568031288271213</v>
      </c>
      <c r="AO297" s="4">
        <v>1090.7349480367634</v>
      </c>
      <c r="AP297" s="8">
        <v>0.77014726122418786</v>
      </c>
    </row>
    <row r="298" spans="1:42" x14ac:dyDescent="0.25">
      <c r="A298" s="2" t="s">
        <v>978</v>
      </c>
      <c r="B298" t="s">
        <v>977</v>
      </c>
      <c r="C298" t="s">
        <v>149</v>
      </c>
      <c r="D298" t="s">
        <v>976</v>
      </c>
      <c r="E298" s="3" t="s">
        <v>814</v>
      </c>
      <c r="F298" t="s">
        <v>979</v>
      </c>
      <c r="G298">
        <v>52</v>
      </c>
      <c r="H298">
        <v>0</v>
      </c>
      <c r="I298">
        <v>14</v>
      </c>
      <c r="J298">
        <v>10</v>
      </c>
      <c r="K298">
        <v>25</v>
      </c>
      <c r="L298">
        <v>3</v>
      </c>
      <c r="M298">
        <v>0</v>
      </c>
      <c r="N298" s="2">
        <v>235.04647435897436</v>
      </c>
      <c r="O298" s="2">
        <v>323.25241653205131</v>
      </c>
      <c r="P298" s="2">
        <v>206.01</v>
      </c>
      <c r="Q298" s="4">
        <v>764.30889089102561</v>
      </c>
      <c r="R298" s="5">
        <v>4.7E-2</v>
      </c>
      <c r="S298" s="6">
        <v>800.23140876290381</v>
      </c>
      <c r="T298" s="4">
        <v>82.8</v>
      </c>
      <c r="U298" s="7">
        <v>883.03140876290377</v>
      </c>
      <c r="V298" s="8">
        <v>0.93419664013002512</v>
      </c>
      <c r="W298" s="7">
        <v>573.14751208677694</v>
      </c>
      <c r="X298" s="7">
        <v>576.53390802229706</v>
      </c>
      <c r="Y298" s="7">
        <v>717.91593833026127</v>
      </c>
      <c r="Z298" s="7">
        <v>932.95208023578766</v>
      </c>
      <c r="AA298" s="7">
        <v>1012.5323847205101</v>
      </c>
      <c r="AB298" s="7">
        <v>1164.0736028350343</v>
      </c>
      <c r="AC298" s="7">
        <v>1039.7538461538463</v>
      </c>
      <c r="AD298" s="7">
        <v>1134.2769230769231</v>
      </c>
      <c r="AE298" s="4">
        <v>677</v>
      </c>
      <c r="AF298" s="4">
        <v>681</v>
      </c>
      <c r="AG298" s="4">
        <v>848</v>
      </c>
      <c r="AH298" s="4">
        <v>1102</v>
      </c>
      <c r="AI298" s="4">
        <v>1196</v>
      </c>
      <c r="AJ298" s="4">
        <v>1375</v>
      </c>
      <c r="AK298" s="4">
        <v>996.83638612496361</v>
      </c>
      <c r="AL298" s="8">
        <v>1.1421934423522564</v>
      </c>
      <c r="AM298" s="4">
        <v>932.72606741994412</v>
      </c>
      <c r="AN298" s="8">
        <v>1.0743683981493548</v>
      </c>
      <c r="AO298" s="4">
        <v>864.34172746792331</v>
      </c>
      <c r="AP298" s="8">
        <v>1.0020216843329266</v>
      </c>
    </row>
    <row r="299" spans="1:42" x14ac:dyDescent="0.25">
      <c r="A299" s="2" t="s">
        <v>982</v>
      </c>
      <c r="B299" t="s">
        <v>981</v>
      </c>
      <c r="C299" t="s">
        <v>149</v>
      </c>
      <c r="D299" t="s">
        <v>980</v>
      </c>
      <c r="E299" s="3" t="s">
        <v>814</v>
      </c>
      <c r="F299" t="s">
        <v>983</v>
      </c>
      <c r="G299">
        <v>182</v>
      </c>
      <c r="H299">
        <v>36</v>
      </c>
      <c r="I299">
        <v>45</v>
      </c>
      <c r="J299">
        <v>75</v>
      </c>
      <c r="K299">
        <v>26</v>
      </c>
      <c r="L299">
        <v>0</v>
      </c>
      <c r="M299">
        <v>0</v>
      </c>
      <c r="N299" s="2">
        <v>210.87957875457877</v>
      </c>
      <c r="O299" s="2">
        <v>229.26183754212448</v>
      </c>
      <c r="P299" s="2">
        <v>243.25</v>
      </c>
      <c r="Q299" s="4">
        <v>683.39141629670326</v>
      </c>
      <c r="R299" s="5">
        <v>4.7E-2</v>
      </c>
      <c r="S299" s="6">
        <v>715.51081286264821</v>
      </c>
      <c r="T299" s="4">
        <v>106.78770949720671</v>
      </c>
      <c r="U299" s="7">
        <v>822.29852235985493</v>
      </c>
      <c r="V299" s="8">
        <v>0.9759965244947052</v>
      </c>
      <c r="W299" s="7">
        <v>525.68503221933247</v>
      </c>
      <c r="X299" s="7">
        <v>584.28320220824025</v>
      </c>
      <c r="Y299" s="7">
        <v>766.87170289831533</v>
      </c>
      <c r="Z299" s="7">
        <v>1057.3148063215976</v>
      </c>
      <c r="AA299" s="7">
        <v>1061.5610505236923</v>
      </c>
      <c r="AB299" s="7">
        <v>1221.2198325224556</v>
      </c>
      <c r="AC299" s="7">
        <v>926.77417582417593</v>
      </c>
      <c r="AD299" s="7">
        <v>1011.0263736263736</v>
      </c>
      <c r="AE299" s="4">
        <v>619</v>
      </c>
      <c r="AF299" s="4">
        <v>688</v>
      </c>
      <c r="AG299" s="4">
        <v>903</v>
      </c>
      <c r="AH299" s="4">
        <v>1245</v>
      </c>
      <c r="AI299" s="4">
        <v>1250</v>
      </c>
      <c r="AJ299" s="4">
        <v>1438</v>
      </c>
      <c r="AK299" s="4">
        <v>861.73169269458231</v>
      </c>
      <c r="AL299" s="8">
        <v>1.1495479375690829</v>
      </c>
      <c r="AM299" s="4">
        <v>813.29041962142617</v>
      </c>
      <c r="AN299" s="8">
        <v>1.092052377409473</v>
      </c>
      <c r="AO299" s="4">
        <v>763.95208593580435</v>
      </c>
      <c r="AP299" s="8">
        <v>1.033492084654315</v>
      </c>
    </row>
    <row r="300" spans="1:42" x14ac:dyDescent="0.25">
      <c r="A300" s="2" t="s">
        <v>986</v>
      </c>
      <c r="B300" t="s">
        <v>985</v>
      </c>
      <c r="C300" t="s">
        <v>149</v>
      </c>
      <c r="D300" t="s">
        <v>984</v>
      </c>
      <c r="E300" s="3" t="s">
        <v>814</v>
      </c>
      <c r="F300" t="s">
        <v>987</v>
      </c>
      <c r="G300">
        <v>200</v>
      </c>
      <c r="H300">
        <v>0</v>
      </c>
      <c r="I300">
        <v>90</v>
      </c>
      <c r="J300">
        <v>69</v>
      </c>
      <c r="K300">
        <v>31</v>
      </c>
      <c r="L300">
        <v>10</v>
      </c>
      <c r="M300">
        <v>0</v>
      </c>
      <c r="N300" s="2">
        <v>232.00583333333336</v>
      </c>
      <c r="O300" s="2">
        <v>224.87527127078118</v>
      </c>
      <c r="P300" s="2">
        <v>235</v>
      </c>
      <c r="Q300" s="4">
        <v>691.88110460411451</v>
      </c>
      <c r="R300" s="5">
        <v>4.7E-2</v>
      </c>
      <c r="S300" s="6">
        <v>724.39951652050786</v>
      </c>
      <c r="T300" s="4">
        <v>127.85635359116021</v>
      </c>
      <c r="U300" s="7">
        <v>852.25587011166806</v>
      </c>
      <c r="V300" s="8">
        <v>0.98087846295955439</v>
      </c>
      <c r="W300" s="7">
        <v>541.92190516225685</v>
      </c>
      <c r="X300" s="7">
        <v>566.93368540051483</v>
      </c>
      <c r="Y300" s="7">
        <v>743.68359908420484</v>
      </c>
      <c r="Z300" s="7">
        <v>980.46178533971408</v>
      </c>
      <c r="AA300" s="7">
        <v>1214.7387935713975</v>
      </c>
      <c r="AB300" s="7">
        <v>1397.3247893106809</v>
      </c>
      <c r="AC300" s="7">
        <v>955.75700000000006</v>
      </c>
      <c r="AD300" s="7">
        <v>1042.644</v>
      </c>
      <c r="AE300" s="4">
        <v>650</v>
      </c>
      <c r="AF300" s="4">
        <v>680</v>
      </c>
      <c r="AG300" s="4">
        <v>892</v>
      </c>
      <c r="AH300" s="4">
        <v>1176</v>
      </c>
      <c r="AI300" s="4">
        <v>1457</v>
      </c>
      <c r="AJ300" s="4">
        <v>1676</v>
      </c>
      <c r="AK300" s="4">
        <v>875.76162642419411</v>
      </c>
      <c r="AL300" s="8">
        <v>1.1550841668090213</v>
      </c>
      <c r="AM300" s="4">
        <v>825.30758978963206</v>
      </c>
      <c r="AN300" s="8">
        <v>1.097015598859199</v>
      </c>
      <c r="AO300" s="4">
        <v>774.85355315507002</v>
      </c>
      <c r="AP300" s="8">
        <v>1.0389470309093769</v>
      </c>
    </row>
    <row r="301" spans="1:42" x14ac:dyDescent="0.25">
      <c r="A301" s="2" t="s">
        <v>990</v>
      </c>
      <c r="B301" t="s">
        <v>989</v>
      </c>
      <c r="C301" t="s">
        <v>149</v>
      </c>
      <c r="D301" t="s">
        <v>988</v>
      </c>
      <c r="E301" s="3" t="s">
        <v>814</v>
      </c>
      <c r="F301" t="s">
        <v>991</v>
      </c>
      <c r="G301">
        <v>77</v>
      </c>
      <c r="H301">
        <v>0</v>
      </c>
      <c r="I301">
        <v>40</v>
      </c>
      <c r="J301">
        <v>24</v>
      </c>
      <c r="K301">
        <v>12</v>
      </c>
      <c r="L301">
        <v>1</v>
      </c>
      <c r="M301">
        <v>0</v>
      </c>
      <c r="N301" s="2">
        <v>220.97362869198312</v>
      </c>
      <c r="O301" s="2">
        <v>208.49270114767927</v>
      </c>
      <c r="P301" s="2">
        <v>280.91000000000003</v>
      </c>
      <c r="Q301" s="4">
        <v>710.3763298396625</v>
      </c>
      <c r="R301" s="5">
        <v>4.7E-2</v>
      </c>
      <c r="S301" s="6">
        <v>743.76401734212664</v>
      </c>
      <c r="T301" s="4">
        <v>11.123287671232877</v>
      </c>
      <c r="U301" s="7">
        <v>754.88730501335954</v>
      </c>
      <c r="V301" s="8">
        <v>0.95299989320132938</v>
      </c>
      <c r="W301" s="7">
        <v>602.81065750644632</v>
      </c>
      <c r="X301" s="7">
        <v>606.56648714823109</v>
      </c>
      <c r="Y301" s="7">
        <v>796.23588405835903</v>
      </c>
      <c r="Z301" s="7">
        <v>1064.7777034459659</v>
      </c>
      <c r="AA301" s="7">
        <v>1120.1761906622905</v>
      </c>
      <c r="AB301" s="7">
        <v>1288.2495671321565</v>
      </c>
      <c r="AC301" s="7">
        <v>871.32857142857154</v>
      </c>
      <c r="AD301" s="7">
        <v>950.54025974025978</v>
      </c>
      <c r="AE301" s="4">
        <v>642</v>
      </c>
      <c r="AF301" s="4">
        <v>646</v>
      </c>
      <c r="AG301" s="4">
        <v>848</v>
      </c>
      <c r="AH301" s="4">
        <v>1134</v>
      </c>
      <c r="AI301" s="4">
        <v>1193</v>
      </c>
      <c r="AJ301" s="4">
        <v>1372</v>
      </c>
      <c r="AK301" s="4">
        <v>903.31054995876434</v>
      </c>
      <c r="AL301" s="8">
        <v>1.1544178101996916</v>
      </c>
      <c r="AM301" s="4">
        <v>850.12837241988518</v>
      </c>
      <c r="AN301" s="8">
        <v>1.0872785045335709</v>
      </c>
      <c r="AO301" s="4">
        <v>796.94619488100579</v>
      </c>
      <c r="AP301" s="8">
        <v>1.02013919886745</v>
      </c>
    </row>
    <row r="302" spans="1:42" x14ac:dyDescent="0.25">
      <c r="A302" s="2" t="s">
        <v>994</v>
      </c>
      <c r="B302" t="s">
        <v>993</v>
      </c>
      <c r="C302" t="s">
        <v>149</v>
      </c>
      <c r="D302" t="s">
        <v>992</v>
      </c>
      <c r="E302" s="3" t="s">
        <v>814</v>
      </c>
      <c r="F302" t="s">
        <v>995</v>
      </c>
      <c r="G302">
        <v>48</v>
      </c>
      <c r="H302">
        <v>0</v>
      </c>
      <c r="I302">
        <v>24</v>
      </c>
      <c r="J302">
        <v>18</v>
      </c>
      <c r="K302">
        <v>6</v>
      </c>
      <c r="L302">
        <v>0</v>
      </c>
      <c r="M302">
        <v>0</v>
      </c>
      <c r="N302" s="2">
        <v>251.60243055555554</v>
      </c>
      <c r="O302" s="2">
        <v>208.63869913194446</v>
      </c>
      <c r="P302" s="2">
        <v>318.66000000000003</v>
      </c>
      <c r="Q302" s="4">
        <v>778.90112968750009</v>
      </c>
      <c r="R302" s="5">
        <v>4.7E-2</v>
      </c>
      <c r="S302" s="6">
        <v>815.50948278281248</v>
      </c>
      <c r="T302" s="4">
        <v>93.25</v>
      </c>
      <c r="U302" s="7">
        <v>908.75948278281248</v>
      </c>
      <c r="V302" s="8">
        <v>0.97310612531956897</v>
      </c>
      <c r="W302" s="7">
        <v>608.6575928251857</v>
      </c>
      <c r="X302" s="7">
        <v>709.0817293745348</v>
      </c>
      <c r="Y302" s="7">
        <v>849.67552054362363</v>
      </c>
      <c r="Z302" s="7">
        <v>1138.7223831334895</v>
      </c>
      <c r="AA302" s="7">
        <v>1332.5846293417983</v>
      </c>
      <c r="AB302" s="7">
        <v>1532.5596490791977</v>
      </c>
      <c r="AC302" s="7">
        <v>1027.2625</v>
      </c>
      <c r="AD302" s="7">
        <v>1120.6499999999999</v>
      </c>
      <c r="AE302" s="4">
        <v>697</v>
      </c>
      <c r="AF302" s="4">
        <v>812</v>
      </c>
      <c r="AG302" s="4">
        <v>973</v>
      </c>
      <c r="AH302" s="4">
        <v>1304</v>
      </c>
      <c r="AI302" s="4">
        <v>1526</v>
      </c>
      <c r="AJ302" s="4">
        <v>1755</v>
      </c>
      <c r="AK302" s="4">
        <v>984.50412598706043</v>
      </c>
      <c r="AL302" s="8">
        <v>1.1540667926511154</v>
      </c>
      <c r="AM302" s="4">
        <v>925.5525062646484</v>
      </c>
      <c r="AN302" s="8">
        <v>1.0909409784656923</v>
      </c>
      <c r="AO302" s="4">
        <v>870.53099452373044</v>
      </c>
      <c r="AP302" s="8">
        <v>1.0320235518926306</v>
      </c>
    </row>
    <row r="303" spans="1:42" x14ac:dyDescent="0.25">
      <c r="A303" s="2" t="s">
        <v>998</v>
      </c>
      <c r="B303" t="s">
        <v>997</v>
      </c>
      <c r="C303" t="s">
        <v>149</v>
      </c>
      <c r="D303" t="s">
        <v>996</v>
      </c>
      <c r="E303" s="3" t="s">
        <v>814</v>
      </c>
      <c r="F303" t="s">
        <v>999</v>
      </c>
      <c r="G303">
        <v>44</v>
      </c>
      <c r="H303">
        <v>0</v>
      </c>
      <c r="I303">
        <v>44</v>
      </c>
      <c r="J303">
        <v>0</v>
      </c>
      <c r="K303">
        <v>0</v>
      </c>
      <c r="L303">
        <v>0</v>
      </c>
      <c r="M303">
        <v>0</v>
      </c>
      <c r="N303" s="2">
        <v>203.27462121212122</v>
      </c>
      <c r="O303" s="2">
        <v>188.55441843181808</v>
      </c>
      <c r="P303" s="2">
        <v>274.54000000000002</v>
      </c>
      <c r="Q303" s="4">
        <v>666.36903964393923</v>
      </c>
      <c r="R303" s="5">
        <v>4.7E-2</v>
      </c>
      <c r="S303" s="6">
        <v>697.68838450720432</v>
      </c>
      <c r="T303" s="4">
        <v>73</v>
      </c>
      <c r="U303" s="7">
        <v>770.68838450720432</v>
      </c>
      <c r="V303" s="8">
        <v>1.1730416811372972</v>
      </c>
      <c r="W303" s="7">
        <v>693.44066222709978</v>
      </c>
      <c r="X303" s="7">
        <v>697.68838450720443</v>
      </c>
      <c r="Y303" s="7">
        <v>915.38415136257265</v>
      </c>
      <c r="Z303" s="7">
        <v>1209.5389192598263</v>
      </c>
      <c r="AA303" s="7">
        <v>1213.786641539931</v>
      </c>
      <c r="AB303" s="7">
        <v>1395.3767690144089</v>
      </c>
      <c r="AC303" s="7">
        <v>722.7</v>
      </c>
      <c r="AD303" s="7">
        <v>788.4</v>
      </c>
      <c r="AE303" s="4">
        <v>653</v>
      </c>
      <c r="AF303" s="4">
        <v>657</v>
      </c>
      <c r="AG303" s="4">
        <v>862</v>
      </c>
      <c r="AH303" s="4">
        <v>1139</v>
      </c>
      <c r="AI303" s="4">
        <v>1143</v>
      </c>
      <c r="AJ303" s="4">
        <v>1314</v>
      </c>
      <c r="AK303" s="4">
        <v>705.38279211790939</v>
      </c>
      <c r="AL303" s="8">
        <v>1.1847531082464375</v>
      </c>
      <c r="AM303" s="4">
        <v>702.81798958100762</v>
      </c>
      <c r="AN303" s="8">
        <v>1.1808492992100572</v>
      </c>
      <c r="AO303" s="4">
        <v>700.25318704410597</v>
      </c>
      <c r="AP303" s="8">
        <v>1.1769454901736773</v>
      </c>
    </row>
    <row r="304" spans="1:42" x14ac:dyDescent="0.25">
      <c r="A304" s="2" t="s">
        <v>1000</v>
      </c>
      <c r="B304" t="s">
        <v>997</v>
      </c>
      <c r="C304" t="s">
        <v>149</v>
      </c>
      <c r="D304" t="s">
        <v>996</v>
      </c>
      <c r="E304" s="3" t="s">
        <v>814</v>
      </c>
      <c r="F304" t="s">
        <v>1001</v>
      </c>
      <c r="G304">
        <v>20</v>
      </c>
      <c r="H304">
        <v>0</v>
      </c>
      <c r="I304">
        <v>20</v>
      </c>
      <c r="J304">
        <v>0</v>
      </c>
      <c r="K304">
        <v>0</v>
      </c>
      <c r="L304">
        <v>0</v>
      </c>
      <c r="M304">
        <v>0</v>
      </c>
      <c r="N304" s="2">
        <v>111.59583333333335</v>
      </c>
      <c r="O304" s="2">
        <v>163.79283508333324</v>
      </c>
      <c r="P304" s="2">
        <v>294.24</v>
      </c>
      <c r="Q304" s="4">
        <v>569.62866841666664</v>
      </c>
      <c r="R304" s="5">
        <v>4.7E-2</v>
      </c>
      <c r="S304" s="6">
        <v>596.40121583224993</v>
      </c>
      <c r="T304" s="4">
        <v>67</v>
      </c>
      <c r="U304" s="7">
        <v>663.40121583224993</v>
      </c>
      <c r="V304" s="8">
        <v>1.0097430986792237</v>
      </c>
      <c r="W304" s="7">
        <v>592.77015820161228</v>
      </c>
      <c r="X304" s="7">
        <v>596.40121583224993</v>
      </c>
      <c r="Y304" s="7">
        <v>782.4929194024345</v>
      </c>
      <c r="Z304" s="7">
        <v>1033.9436603240986</v>
      </c>
      <c r="AA304" s="7">
        <v>1037.5747179547363</v>
      </c>
      <c r="AB304" s="7">
        <v>1192.8024316644999</v>
      </c>
      <c r="AC304" s="7">
        <v>722.7</v>
      </c>
      <c r="AD304" s="7">
        <v>788.4</v>
      </c>
      <c r="AE304" s="4">
        <v>653</v>
      </c>
      <c r="AF304" s="4">
        <v>657</v>
      </c>
      <c r="AG304" s="4">
        <v>862</v>
      </c>
      <c r="AH304" s="4">
        <v>1139</v>
      </c>
      <c r="AI304" s="4">
        <v>1143</v>
      </c>
      <c r="AJ304" s="4">
        <v>1314</v>
      </c>
      <c r="AK304" s="4">
        <v>677.76991512166251</v>
      </c>
      <c r="AL304" s="8">
        <v>1.1335919560451484</v>
      </c>
      <c r="AM304" s="4">
        <v>650.64701535852498</v>
      </c>
      <c r="AN304" s="8">
        <v>1.0923090035898402</v>
      </c>
      <c r="AO304" s="4">
        <v>623.52411559538746</v>
      </c>
      <c r="AP304" s="8">
        <v>1.051026051134532</v>
      </c>
    </row>
    <row r="305" spans="1:42" x14ac:dyDescent="0.25">
      <c r="A305" s="2" t="s">
        <v>1004</v>
      </c>
      <c r="B305" t="s">
        <v>1003</v>
      </c>
      <c r="C305" t="s">
        <v>149</v>
      </c>
      <c r="D305" t="s">
        <v>1002</v>
      </c>
      <c r="E305" s="3" t="s">
        <v>814</v>
      </c>
      <c r="F305" t="s">
        <v>1005</v>
      </c>
      <c r="G305">
        <v>60</v>
      </c>
      <c r="H305">
        <v>0</v>
      </c>
      <c r="I305">
        <v>34</v>
      </c>
      <c r="J305">
        <v>16</v>
      </c>
      <c r="K305">
        <v>10</v>
      </c>
      <c r="L305">
        <v>0</v>
      </c>
      <c r="M305">
        <v>0</v>
      </c>
      <c r="N305" s="2">
        <v>219.22916666666666</v>
      </c>
      <c r="O305" s="2">
        <v>267.33282194444445</v>
      </c>
      <c r="P305" s="2">
        <v>278.27999999999997</v>
      </c>
      <c r="Q305" s="4">
        <v>764.84198861111111</v>
      </c>
      <c r="R305" s="5">
        <v>4.7E-2</v>
      </c>
      <c r="S305" s="6">
        <v>800.78956207583326</v>
      </c>
      <c r="T305" s="4">
        <v>39.722222222222221</v>
      </c>
      <c r="U305" s="7">
        <v>840.51178429805543</v>
      </c>
      <c r="V305" s="8">
        <v>1.0636696840015887</v>
      </c>
      <c r="W305" s="7">
        <v>626.28188985429631</v>
      </c>
      <c r="X305" s="7">
        <v>654.65712110983077</v>
      </c>
      <c r="Y305" s="7">
        <v>859.36414659618652</v>
      </c>
      <c r="Z305" s="7">
        <v>1203.9205261276763</v>
      </c>
      <c r="AA305" s="7">
        <v>1443.0831895671811</v>
      </c>
      <c r="AB305" s="7">
        <v>1659.951028448766</v>
      </c>
      <c r="AC305" s="7">
        <v>869.22000000000014</v>
      </c>
      <c r="AD305" s="7">
        <v>948.24</v>
      </c>
      <c r="AE305" s="4">
        <v>618</v>
      </c>
      <c r="AF305" s="4">
        <v>646</v>
      </c>
      <c r="AG305" s="4">
        <v>848</v>
      </c>
      <c r="AH305" s="4">
        <v>1188</v>
      </c>
      <c r="AI305" s="4">
        <v>1424</v>
      </c>
      <c r="AJ305" s="4">
        <v>1638</v>
      </c>
      <c r="AK305" s="4">
        <v>881.63233786852095</v>
      </c>
      <c r="AL305" s="8">
        <v>1.1659764111500166</v>
      </c>
      <c r="AM305" s="4">
        <v>854.68474593762517</v>
      </c>
      <c r="AN305" s="8">
        <v>1.1318741687672074</v>
      </c>
      <c r="AO305" s="4">
        <v>827.73715400672904</v>
      </c>
      <c r="AP305" s="8">
        <v>1.0977719263843979</v>
      </c>
    </row>
    <row r="306" spans="1:42" x14ac:dyDescent="0.25">
      <c r="A306" s="2" t="s">
        <v>1008</v>
      </c>
      <c r="B306" t="s">
        <v>1007</v>
      </c>
      <c r="C306" t="s">
        <v>149</v>
      </c>
      <c r="D306" t="s">
        <v>1006</v>
      </c>
      <c r="E306" s="3" t="s">
        <v>814</v>
      </c>
      <c r="F306" t="s">
        <v>1009</v>
      </c>
      <c r="G306">
        <v>18</v>
      </c>
      <c r="H306">
        <v>0</v>
      </c>
      <c r="I306">
        <v>10</v>
      </c>
      <c r="J306">
        <v>8</v>
      </c>
      <c r="K306">
        <v>0</v>
      </c>
      <c r="L306">
        <v>0</v>
      </c>
      <c r="M306">
        <v>0</v>
      </c>
      <c r="N306" s="2">
        <v>200.94444444444446</v>
      </c>
      <c r="O306" s="2">
        <v>136.2751733333333</v>
      </c>
      <c r="P306" s="2">
        <v>253.24</v>
      </c>
      <c r="Q306" s="4">
        <v>590.45961777777779</v>
      </c>
      <c r="R306" s="5">
        <v>4.7E-2</v>
      </c>
      <c r="S306" s="6">
        <v>618.21121981333329</v>
      </c>
      <c r="T306" s="4">
        <v>63</v>
      </c>
      <c r="U306" s="7">
        <v>681.21121981333329</v>
      </c>
      <c r="V306" s="8">
        <v>0.9258382631108425</v>
      </c>
      <c r="W306" s="7">
        <v>519.25261319869526</v>
      </c>
      <c r="X306" s="7">
        <v>542.77862156368474</v>
      </c>
      <c r="Y306" s="7">
        <v>712.50196762539417</v>
      </c>
      <c r="Z306" s="7">
        <v>998.17492634312293</v>
      </c>
      <c r="AA306" s="7">
        <v>1002.3759992654425</v>
      </c>
      <c r="AB306" s="7">
        <v>1152.7744098844821</v>
      </c>
      <c r="AC306" s="7">
        <v>809.35555555555572</v>
      </c>
      <c r="AD306" s="7">
        <v>882.93333333333339</v>
      </c>
      <c r="AE306" s="4">
        <v>618</v>
      </c>
      <c r="AF306" s="4">
        <v>646</v>
      </c>
      <c r="AG306" s="4">
        <v>848</v>
      </c>
      <c r="AH306" s="4">
        <v>1188</v>
      </c>
      <c r="AI306" s="4">
        <v>1193</v>
      </c>
      <c r="AJ306" s="4">
        <v>1372</v>
      </c>
      <c r="AK306" s="4">
        <v>781.91253502864208</v>
      </c>
      <c r="AL306" s="8">
        <v>1.1483257045088762</v>
      </c>
      <c r="AM306" s="4">
        <v>720.52454182290137</v>
      </c>
      <c r="AN306" s="8">
        <v>1.0648929139846137</v>
      </c>
      <c r="AO306" s="4">
        <v>669.36788081811721</v>
      </c>
      <c r="AP306" s="8">
        <v>0.99536558854772794</v>
      </c>
    </row>
    <row r="307" spans="1:42" x14ac:dyDescent="0.25">
      <c r="A307" s="2" t="s">
        <v>1012</v>
      </c>
      <c r="B307" t="s">
        <v>1011</v>
      </c>
      <c r="C307" t="s">
        <v>14</v>
      </c>
      <c r="D307" t="s">
        <v>1010</v>
      </c>
      <c r="E307" s="3" t="s">
        <v>814</v>
      </c>
      <c r="F307" t="s">
        <v>1013</v>
      </c>
      <c r="G307">
        <v>50</v>
      </c>
      <c r="H307">
        <v>0</v>
      </c>
      <c r="I307">
        <v>38</v>
      </c>
      <c r="J307">
        <v>10</v>
      </c>
      <c r="K307">
        <v>2</v>
      </c>
      <c r="L307">
        <v>0</v>
      </c>
      <c r="M307">
        <v>0</v>
      </c>
      <c r="N307" s="2">
        <v>203.92999999999998</v>
      </c>
      <c r="O307" s="2">
        <v>289.82231983333332</v>
      </c>
      <c r="P307" s="2">
        <v>273.49</v>
      </c>
      <c r="Q307" s="4">
        <v>767.24231983333334</v>
      </c>
      <c r="R307" s="5">
        <v>4.7E-2</v>
      </c>
      <c r="S307" s="6">
        <v>803.30270886549999</v>
      </c>
      <c r="T307" s="4">
        <v>35.479166666666664</v>
      </c>
      <c r="U307" s="7">
        <v>838.78187553216662</v>
      </c>
      <c r="V307" s="8">
        <v>1.1875380500795201</v>
      </c>
      <c r="W307" s="7">
        <v>702.85575104609677</v>
      </c>
      <c r="X307" s="7">
        <v>734.70034818087152</v>
      </c>
      <c r="Y307" s="7">
        <v>964.43637036745974</v>
      </c>
      <c r="Z307" s="7">
        <v>1301.0792543636485</v>
      </c>
      <c r="AA307" s="7">
        <v>1454.6157048348832</v>
      </c>
      <c r="AB307" s="7">
        <v>1672.9786566161949</v>
      </c>
      <c r="AC307" s="7">
        <v>776.95200000000011</v>
      </c>
      <c r="AD307" s="7">
        <v>847.58400000000006</v>
      </c>
      <c r="AE307" s="4">
        <v>618</v>
      </c>
      <c r="AF307" s="4">
        <v>646</v>
      </c>
      <c r="AG307" s="4">
        <v>848</v>
      </c>
      <c r="AH307" s="4">
        <v>1144</v>
      </c>
      <c r="AI307" s="4">
        <v>1279</v>
      </c>
      <c r="AJ307" s="4">
        <v>1471</v>
      </c>
      <c r="AK307" s="4">
        <v>798.82258693630001</v>
      </c>
      <c r="AL307" s="8">
        <v>1.1811951432820345</v>
      </c>
      <c r="AM307" s="4">
        <v>800.31596091270012</v>
      </c>
      <c r="AN307" s="8">
        <v>1.1833094455478632</v>
      </c>
      <c r="AO307" s="4">
        <v>801.8093348891</v>
      </c>
      <c r="AP307" s="8">
        <v>1.1854237478136915</v>
      </c>
    </row>
    <row r="308" spans="1:42" x14ac:dyDescent="0.25">
      <c r="A308" s="2" t="s">
        <v>1016</v>
      </c>
      <c r="B308" t="s">
        <v>1015</v>
      </c>
      <c r="C308" t="s">
        <v>149</v>
      </c>
      <c r="D308" t="s">
        <v>1014</v>
      </c>
      <c r="E308" s="3" t="s">
        <v>814</v>
      </c>
      <c r="F308" t="s">
        <v>1017</v>
      </c>
      <c r="G308">
        <v>88</v>
      </c>
      <c r="H308">
        <v>0</v>
      </c>
      <c r="I308">
        <v>40</v>
      </c>
      <c r="J308">
        <v>28</v>
      </c>
      <c r="K308">
        <v>16</v>
      </c>
      <c r="L308">
        <v>4</v>
      </c>
      <c r="M308">
        <v>0</v>
      </c>
      <c r="N308" s="2">
        <v>251.99242424242425</v>
      </c>
      <c r="O308" s="2">
        <v>236.56566121212123</v>
      </c>
      <c r="P308" s="2">
        <v>238.59</v>
      </c>
      <c r="Q308" s="4">
        <v>727.14808545454548</v>
      </c>
      <c r="R308" s="5">
        <v>4.7E-2</v>
      </c>
      <c r="S308" s="6">
        <v>761.32404547090903</v>
      </c>
      <c r="T308" s="4">
        <v>125.30681818181819</v>
      </c>
      <c r="U308" s="7">
        <v>886.63086365272716</v>
      </c>
      <c r="V308" s="8">
        <v>1.0806581163634348</v>
      </c>
      <c r="W308" s="7">
        <v>574.38841281012958</v>
      </c>
      <c r="X308" s="7">
        <v>604.08215951436887</v>
      </c>
      <c r="Y308" s="7">
        <v>786.88428766234222</v>
      </c>
      <c r="Z308" s="7">
        <v>1039.2811346483766</v>
      </c>
      <c r="AA308" s="7">
        <v>1042.9928529864064</v>
      </c>
      <c r="AB308" s="7">
        <v>1199.8129527681704</v>
      </c>
      <c r="AC308" s="7">
        <v>902.50000000000011</v>
      </c>
      <c r="AD308" s="7">
        <v>984.5454545454545</v>
      </c>
      <c r="AE308" s="4">
        <v>619</v>
      </c>
      <c r="AF308" s="4">
        <v>651</v>
      </c>
      <c r="AG308" s="4">
        <v>848</v>
      </c>
      <c r="AH308" s="4">
        <v>1120</v>
      </c>
      <c r="AI308" s="4">
        <v>1124</v>
      </c>
      <c r="AJ308" s="4">
        <v>1293</v>
      </c>
      <c r="AK308" s="4">
        <v>838.63634096842213</v>
      </c>
      <c r="AL308" s="8">
        <v>1.1748891690473842</v>
      </c>
      <c r="AM308" s="4">
        <v>812.21315136800627</v>
      </c>
      <c r="AN308" s="8">
        <v>1.142683619395908</v>
      </c>
      <c r="AO308" s="4">
        <v>786.7685984194577</v>
      </c>
      <c r="AP308" s="8">
        <v>1.1116708678796714</v>
      </c>
    </row>
    <row r="309" spans="1:42" x14ac:dyDescent="0.25">
      <c r="A309" s="2" t="s">
        <v>1020</v>
      </c>
      <c r="B309" t="s">
        <v>1019</v>
      </c>
      <c r="C309" t="s">
        <v>149</v>
      </c>
      <c r="D309" t="s">
        <v>1018</v>
      </c>
      <c r="E309" s="3" t="s">
        <v>814</v>
      </c>
      <c r="F309" t="s">
        <v>1021</v>
      </c>
      <c r="G309">
        <v>14</v>
      </c>
      <c r="H309">
        <v>0</v>
      </c>
      <c r="I309">
        <v>10</v>
      </c>
      <c r="J309">
        <v>4</v>
      </c>
      <c r="K309">
        <v>0</v>
      </c>
      <c r="L309">
        <v>0</v>
      </c>
      <c r="M309">
        <v>0</v>
      </c>
      <c r="N309" s="2">
        <v>205.55952380952382</v>
      </c>
      <c r="O309" s="2">
        <v>138.95754823809523</v>
      </c>
      <c r="P309" s="2">
        <v>282.89</v>
      </c>
      <c r="Q309" s="4">
        <v>627.40707204761907</v>
      </c>
      <c r="R309" s="5">
        <v>4.7E-2</v>
      </c>
      <c r="S309" s="6">
        <v>656.89520443385709</v>
      </c>
      <c r="T309" s="4">
        <v>88.928571428571431</v>
      </c>
      <c r="U309" s="7">
        <v>745.82377586242853</v>
      </c>
      <c r="V309" s="8">
        <v>1.0544872613688143</v>
      </c>
      <c r="W309" s="7">
        <v>574.89939826538136</v>
      </c>
      <c r="X309" s="7">
        <v>604.61956101900364</v>
      </c>
      <c r="Y309" s="7">
        <v>787.58431297099094</v>
      </c>
      <c r="Z309" s="7">
        <v>1040.2056963767805</v>
      </c>
      <c r="AA309" s="7">
        <v>1043.9207167209834</v>
      </c>
      <c r="AB309" s="7">
        <v>1200.8803262635511</v>
      </c>
      <c r="AC309" s="7">
        <v>778.01428571428585</v>
      </c>
      <c r="AD309" s="7">
        <v>848.74285714285713</v>
      </c>
      <c r="AE309" s="4">
        <v>619</v>
      </c>
      <c r="AF309" s="4">
        <v>651</v>
      </c>
      <c r="AG309" s="4">
        <v>848</v>
      </c>
      <c r="AH309" s="4">
        <v>1120</v>
      </c>
      <c r="AI309" s="4">
        <v>1124</v>
      </c>
      <c r="AJ309" s="4">
        <v>1293</v>
      </c>
      <c r="AK309" s="4">
        <v>733.60670754412251</v>
      </c>
      <c r="AL309" s="8">
        <v>1.1629462639484665</v>
      </c>
      <c r="AM309" s="4">
        <v>708.03620650736741</v>
      </c>
      <c r="AN309" s="8">
        <v>1.1267932630885824</v>
      </c>
      <c r="AO309" s="4">
        <v>682.46570547061219</v>
      </c>
      <c r="AP309" s="8">
        <v>1.0906402622286984</v>
      </c>
    </row>
    <row r="310" spans="1:42" x14ac:dyDescent="0.25">
      <c r="A310" s="2" t="s">
        <v>1024</v>
      </c>
      <c r="B310" t="s">
        <v>1023</v>
      </c>
      <c r="C310" t="s">
        <v>149</v>
      </c>
      <c r="D310" t="s">
        <v>1022</v>
      </c>
      <c r="E310" s="3" t="s">
        <v>814</v>
      </c>
      <c r="F310" t="s">
        <v>1025</v>
      </c>
      <c r="G310">
        <v>59</v>
      </c>
      <c r="H310">
        <v>0</v>
      </c>
      <c r="I310">
        <v>25</v>
      </c>
      <c r="J310">
        <v>13</v>
      </c>
      <c r="K310">
        <v>16</v>
      </c>
      <c r="L310">
        <v>5</v>
      </c>
      <c r="M310">
        <v>0</v>
      </c>
      <c r="N310" s="2">
        <v>246.8460451977401</v>
      </c>
      <c r="O310" s="2">
        <v>241.74527864971751</v>
      </c>
      <c r="P310" s="2">
        <v>209.21</v>
      </c>
      <c r="Q310" s="4">
        <v>697.80132384745764</v>
      </c>
      <c r="R310" s="5">
        <v>4.7E-2</v>
      </c>
      <c r="S310" s="6">
        <v>730.59798606828815</v>
      </c>
      <c r="T310" s="4">
        <v>55.771929824561404</v>
      </c>
      <c r="U310" s="7">
        <v>786.36991589284958</v>
      </c>
      <c r="V310" s="8">
        <v>0.91260302204366972</v>
      </c>
      <c r="W310" s="7">
        <v>524.83662245913479</v>
      </c>
      <c r="X310" s="7">
        <v>551.96872572035011</v>
      </c>
      <c r="Y310" s="7">
        <v>719.00073642220718</v>
      </c>
      <c r="Z310" s="7">
        <v>949.62361414253769</v>
      </c>
      <c r="AA310" s="7">
        <v>953.01512705018968</v>
      </c>
      <c r="AB310" s="7">
        <v>1096.3065473984834</v>
      </c>
      <c r="AC310" s="7">
        <v>947.8457627118645</v>
      </c>
      <c r="AD310" s="7">
        <v>1034.0135593220339</v>
      </c>
      <c r="AE310" s="4">
        <v>619</v>
      </c>
      <c r="AF310" s="4">
        <v>651</v>
      </c>
      <c r="AG310" s="4">
        <v>848</v>
      </c>
      <c r="AH310" s="4">
        <v>1120</v>
      </c>
      <c r="AI310" s="4">
        <v>1124</v>
      </c>
      <c r="AJ310" s="4">
        <v>1293</v>
      </c>
      <c r="AK310" s="4">
        <v>937.47047796371965</v>
      </c>
      <c r="AL310" s="8">
        <v>1.1526840036096027</v>
      </c>
      <c r="AM310" s="4">
        <v>867.2118958105541</v>
      </c>
      <c r="AN310" s="8">
        <v>1.0711470664740026</v>
      </c>
      <c r="AO310" s="4">
        <v>796.95331365738878</v>
      </c>
      <c r="AP310" s="8">
        <v>0.98961012933840287</v>
      </c>
    </row>
    <row r="311" spans="1:42" x14ac:dyDescent="0.25">
      <c r="A311" s="2" t="s">
        <v>1028</v>
      </c>
      <c r="B311" t="s">
        <v>1027</v>
      </c>
      <c r="C311" t="s">
        <v>149</v>
      </c>
      <c r="D311" t="s">
        <v>1026</v>
      </c>
      <c r="E311" s="3" t="s">
        <v>814</v>
      </c>
      <c r="F311" t="s">
        <v>1029</v>
      </c>
      <c r="G311">
        <v>86</v>
      </c>
      <c r="H311">
        <v>0</v>
      </c>
      <c r="I311">
        <v>42</v>
      </c>
      <c r="J311">
        <v>36</v>
      </c>
      <c r="K311">
        <v>8</v>
      </c>
      <c r="L311">
        <v>0</v>
      </c>
      <c r="M311">
        <v>0</v>
      </c>
      <c r="N311" s="2">
        <v>243.51550387596899</v>
      </c>
      <c r="O311" s="2">
        <v>230.11458332945733</v>
      </c>
      <c r="P311" s="2">
        <v>252.2</v>
      </c>
      <c r="Q311" s="4">
        <v>725.83008720542625</v>
      </c>
      <c r="R311" s="5">
        <v>4.7E-2</v>
      </c>
      <c r="S311" s="6">
        <v>759.94410130408119</v>
      </c>
      <c r="T311" s="4">
        <v>63.360465116279073</v>
      </c>
      <c r="U311" s="7">
        <v>823.30456642036029</v>
      </c>
      <c r="V311" s="8">
        <v>1.0594671960519375</v>
      </c>
      <c r="W311" s="7">
        <v>605.33988162234721</v>
      </c>
      <c r="X311" s="7">
        <v>636.63370425872051</v>
      </c>
      <c r="Y311" s="7">
        <v>829.28629986389399</v>
      </c>
      <c r="Z311" s="7">
        <v>1095.2837922730675</v>
      </c>
      <c r="AA311" s="7">
        <v>1099.1955201026142</v>
      </c>
      <c r="AB311" s="7">
        <v>1264.466020900961</v>
      </c>
      <c r="AC311" s="7">
        <v>854.80232558139539</v>
      </c>
      <c r="AD311" s="7">
        <v>932.51162790697663</v>
      </c>
      <c r="AE311" s="4">
        <v>619</v>
      </c>
      <c r="AF311" s="4">
        <v>651</v>
      </c>
      <c r="AG311" s="4">
        <v>848</v>
      </c>
      <c r="AH311" s="4">
        <v>1120</v>
      </c>
      <c r="AI311" s="4">
        <v>1124</v>
      </c>
      <c r="AJ311" s="4">
        <v>1293</v>
      </c>
      <c r="AK311" s="4">
        <v>848.92873719065835</v>
      </c>
      <c r="AL311" s="8">
        <v>1.1739768277479667</v>
      </c>
      <c r="AM311" s="4">
        <v>818.88197702116474</v>
      </c>
      <c r="AN311" s="8">
        <v>1.1353112378246322</v>
      </c>
      <c r="AO311" s="4">
        <v>788.83521685167113</v>
      </c>
      <c r="AP311" s="8">
        <v>1.0966456479012976</v>
      </c>
    </row>
    <row r="312" spans="1:42" x14ac:dyDescent="0.25">
      <c r="A312" s="2" t="s">
        <v>1032</v>
      </c>
      <c r="B312" t="s">
        <v>1031</v>
      </c>
      <c r="C312" t="s">
        <v>149</v>
      </c>
      <c r="D312" t="s">
        <v>1030</v>
      </c>
      <c r="E312" s="3" t="s">
        <v>814</v>
      </c>
      <c r="F312" t="s">
        <v>1033</v>
      </c>
      <c r="G312">
        <v>14</v>
      </c>
      <c r="H312">
        <v>0</v>
      </c>
      <c r="I312">
        <v>10</v>
      </c>
      <c r="J312">
        <v>3</v>
      </c>
      <c r="K312">
        <v>1</v>
      </c>
      <c r="L312">
        <v>0</v>
      </c>
      <c r="M312">
        <v>0</v>
      </c>
      <c r="N312" s="2">
        <v>201.0952380952381</v>
      </c>
      <c r="O312" s="2">
        <v>240.36577278571426</v>
      </c>
      <c r="P312" s="2">
        <v>234.23</v>
      </c>
      <c r="Q312" s="4">
        <v>675.69101088095238</v>
      </c>
      <c r="R312" s="5">
        <v>4.7E-2</v>
      </c>
      <c r="S312" s="6">
        <v>707.44848839235704</v>
      </c>
      <c r="T312" s="4">
        <v>45.714285714285715</v>
      </c>
      <c r="U312" s="7">
        <v>753.1627741066427</v>
      </c>
      <c r="V312" s="8">
        <v>1.0345642501464871</v>
      </c>
      <c r="W312" s="7">
        <v>600.55379921219321</v>
      </c>
      <c r="X312" s="7">
        <v>627.76335645805307</v>
      </c>
      <c r="Y312" s="7">
        <v>824.06087658889942</v>
      </c>
      <c r="Z312" s="7">
        <v>1154.4626431457693</v>
      </c>
      <c r="AA312" s="7">
        <v>1159.3214926539588</v>
      </c>
      <c r="AB312" s="7">
        <v>1333.2683050471344</v>
      </c>
      <c r="AC312" s="7">
        <v>800.80000000000007</v>
      </c>
      <c r="AD312" s="7">
        <v>873.6</v>
      </c>
      <c r="AE312" s="4">
        <v>618</v>
      </c>
      <c r="AF312" s="4">
        <v>646</v>
      </c>
      <c r="AG312" s="4">
        <v>848</v>
      </c>
      <c r="AH312" s="4">
        <v>1188</v>
      </c>
      <c r="AI312" s="4">
        <v>1193</v>
      </c>
      <c r="AJ312" s="4">
        <v>1372</v>
      </c>
      <c r="AK312" s="4">
        <v>796.33326692339801</v>
      </c>
      <c r="AL312" s="8">
        <v>1.1566587261506645</v>
      </c>
      <c r="AM312" s="4">
        <v>766.70500741305102</v>
      </c>
      <c r="AN312" s="8">
        <v>1.1159605674826054</v>
      </c>
      <c r="AO312" s="4">
        <v>737.07674790270414</v>
      </c>
      <c r="AP312" s="8">
        <v>1.0752624088145464</v>
      </c>
    </row>
    <row r="313" spans="1:42" x14ac:dyDescent="0.25">
      <c r="A313" s="2" t="s">
        <v>1036</v>
      </c>
      <c r="B313" t="s">
        <v>1035</v>
      </c>
      <c r="C313" t="s">
        <v>14</v>
      </c>
      <c r="D313" t="s">
        <v>1034</v>
      </c>
      <c r="E313" s="3" t="s">
        <v>814</v>
      </c>
      <c r="F313" t="s">
        <v>1037</v>
      </c>
      <c r="G313">
        <v>171</v>
      </c>
      <c r="H313">
        <v>10</v>
      </c>
      <c r="I313">
        <v>96</v>
      </c>
      <c r="J313">
        <v>44</v>
      </c>
      <c r="K313">
        <v>18</v>
      </c>
      <c r="L313">
        <v>3</v>
      </c>
      <c r="M313">
        <v>0</v>
      </c>
      <c r="N313" s="2">
        <v>218.82748538011697</v>
      </c>
      <c r="O313" s="2">
        <v>223.71513941715398</v>
      </c>
      <c r="P313" s="2">
        <v>259.57</v>
      </c>
      <c r="Q313" s="4">
        <v>702.11262479727088</v>
      </c>
      <c r="R313" s="5">
        <v>4.7E-2</v>
      </c>
      <c r="S313" s="6">
        <v>735.11191816274254</v>
      </c>
      <c r="T313" s="4">
        <v>42.163636363636364</v>
      </c>
      <c r="U313" s="7">
        <v>777.27555452637887</v>
      </c>
      <c r="V313" s="8">
        <v>1.0003245239669363</v>
      </c>
      <c r="W313" s="7">
        <v>584.6660090433752</v>
      </c>
      <c r="X313" s="7">
        <v>634.80726871861611</v>
      </c>
      <c r="Y313" s="7">
        <v>802.26015480385468</v>
      </c>
      <c r="Z313" s="7">
        <v>1123.9210659280416</v>
      </c>
      <c r="AA313" s="7">
        <v>1128.6513734445739</v>
      </c>
      <c r="AB313" s="7">
        <v>1297.9963825364252</v>
      </c>
      <c r="AC313" s="7">
        <v>854.72573099415217</v>
      </c>
      <c r="AD313" s="7">
        <v>932.42807017543851</v>
      </c>
      <c r="AE313" s="4">
        <v>618</v>
      </c>
      <c r="AF313" s="4">
        <v>671</v>
      </c>
      <c r="AG313" s="4">
        <v>848</v>
      </c>
      <c r="AH313" s="4">
        <v>1188</v>
      </c>
      <c r="AI313" s="4">
        <v>1193</v>
      </c>
      <c r="AJ313" s="4">
        <v>1372</v>
      </c>
      <c r="AK313" s="4">
        <v>858.99296334339556</v>
      </c>
      <c r="AL313" s="8">
        <v>1.1597547888546218</v>
      </c>
      <c r="AM313" s="4">
        <v>817.69928161651137</v>
      </c>
      <c r="AN313" s="8">
        <v>1.1066113672253934</v>
      </c>
      <c r="AO313" s="4">
        <v>776.40559988962696</v>
      </c>
      <c r="AP313" s="8">
        <v>1.0534679455961649</v>
      </c>
    </row>
    <row r="314" spans="1:42" x14ac:dyDescent="0.25">
      <c r="A314" s="2" t="s">
        <v>1040</v>
      </c>
      <c r="B314" t="s">
        <v>1039</v>
      </c>
      <c r="C314" t="s">
        <v>149</v>
      </c>
      <c r="D314" t="s">
        <v>1038</v>
      </c>
      <c r="E314" s="3" t="s">
        <v>814</v>
      </c>
      <c r="F314" t="s">
        <v>1041</v>
      </c>
      <c r="G314">
        <v>20</v>
      </c>
      <c r="H314">
        <v>0</v>
      </c>
      <c r="I314">
        <v>12</v>
      </c>
      <c r="J314">
        <v>6</v>
      </c>
      <c r="K314">
        <v>2</v>
      </c>
      <c r="L314">
        <v>0</v>
      </c>
      <c r="M314">
        <v>0</v>
      </c>
      <c r="N314" s="2">
        <v>239.32500000000002</v>
      </c>
      <c r="O314" s="2">
        <v>260.09212591666659</v>
      </c>
      <c r="P314" s="2">
        <v>160.86000000000001</v>
      </c>
      <c r="Q314" s="4">
        <v>660.27712591666659</v>
      </c>
      <c r="R314" s="5">
        <v>4.7E-2</v>
      </c>
      <c r="S314" s="6">
        <v>691.31015083474983</v>
      </c>
      <c r="T314" s="4">
        <v>149.10526315789474</v>
      </c>
      <c r="U314" s="7">
        <v>840.41541399264452</v>
      </c>
      <c r="V314" s="8">
        <v>1.0666523848110732</v>
      </c>
      <c r="W314" s="7">
        <v>555.39957542631885</v>
      </c>
      <c r="X314" s="7">
        <v>600.14740851753891</v>
      </c>
      <c r="Y314" s="7">
        <v>770.36465596257187</v>
      </c>
      <c r="Z314" s="7">
        <v>1001.1230893545495</v>
      </c>
      <c r="AA314" s="7">
        <v>1021.3034846701978</v>
      </c>
      <c r="AB314" s="7">
        <v>1174.8499707675214</v>
      </c>
      <c r="AC314" s="7">
        <v>866.69</v>
      </c>
      <c r="AD314" s="7">
        <v>945.4799999999999</v>
      </c>
      <c r="AE314" s="4">
        <v>633</v>
      </c>
      <c r="AF314" s="4">
        <v>684</v>
      </c>
      <c r="AG314" s="4">
        <v>878</v>
      </c>
      <c r="AH314" s="4">
        <v>1141</v>
      </c>
      <c r="AI314" s="4">
        <v>1164</v>
      </c>
      <c r="AJ314" s="4">
        <v>1339</v>
      </c>
      <c r="AK314" s="4">
        <v>775.00477632824482</v>
      </c>
      <c r="AL314" s="8">
        <v>1.172877318804594</v>
      </c>
      <c r="AM314" s="4">
        <v>747.10656783041304</v>
      </c>
      <c r="AN314" s="8">
        <v>1.1374690074734204</v>
      </c>
      <c r="AO314" s="4">
        <v>719.20835933258149</v>
      </c>
      <c r="AP314" s="8">
        <v>1.1020606961422468</v>
      </c>
    </row>
    <row r="315" spans="1:42" x14ac:dyDescent="0.25">
      <c r="A315" s="2" t="s">
        <v>1044</v>
      </c>
      <c r="B315" t="s">
        <v>1043</v>
      </c>
      <c r="C315" t="s">
        <v>149</v>
      </c>
      <c r="D315" t="s">
        <v>1042</v>
      </c>
      <c r="E315" s="3" t="s">
        <v>814</v>
      </c>
      <c r="F315" t="s">
        <v>1045</v>
      </c>
      <c r="G315">
        <v>40</v>
      </c>
      <c r="H315">
        <v>0</v>
      </c>
      <c r="I315">
        <v>26</v>
      </c>
      <c r="J315">
        <v>10</v>
      </c>
      <c r="K315">
        <v>4</v>
      </c>
      <c r="L315">
        <v>0</v>
      </c>
      <c r="M315">
        <v>0</v>
      </c>
      <c r="N315" s="2">
        <v>242.67916666666667</v>
      </c>
      <c r="O315" s="2">
        <v>187.05351383333337</v>
      </c>
      <c r="P315" s="2">
        <v>289.33999999999997</v>
      </c>
      <c r="Q315" s="4">
        <v>719.07268049999993</v>
      </c>
      <c r="R315" s="5">
        <v>4.7E-2</v>
      </c>
      <c r="S315" s="6">
        <v>752.8690964834999</v>
      </c>
      <c r="T315" s="4">
        <v>34</v>
      </c>
      <c r="U315" s="7">
        <v>786.8690964834999</v>
      </c>
      <c r="V315" s="8">
        <v>0.96672903308987024</v>
      </c>
      <c r="W315" s="7">
        <v>587.34796519076417</v>
      </c>
      <c r="X315" s="7">
        <v>678.91875031499353</v>
      </c>
      <c r="Y315" s="7">
        <v>820.43723641607528</v>
      </c>
      <c r="Z315" s="7">
        <v>1064.6259967473536</v>
      </c>
      <c r="AA315" s="7">
        <v>1127.5231016811676</v>
      </c>
      <c r="AB315" s="7">
        <v>1296.7903105471676</v>
      </c>
      <c r="AC315" s="7">
        <v>895.34500000000014</v>
      </c>
      <c r="AD315" s="7">
        <v>976.74</v>
      </c>
      <c r="AE315" s="4">
        <v>635</v>
      </c>
      <c r="AF315" s="4">
        <v>734</v>
      </c>
      <c r="AG315" s="4">
        <v>887</v>
      </c>
      <c r="AH315" s="4">
        <v>1151</v>
      </c>
      <c r="AI315" s="4">
        <v>1219</v>
      </c>
      <c r="AJ315" s="4">
        <v>1402</v>
      </c>
      <c r="AK315" s="4">
        <v>911.3864801430376</v>
      </c>
      <c r="AL315" s="8">
        <v>1.1614797962320014</v>
      </c>
      <c r="AM315" s="4">
        <v>858.54735225652507</v>
      </c>
      <c r="AN315" s="8">
        <v>1.0965628751846244</v>
      </c>
      <c r="AO315" s="4">
        <v>805.70822437001243</v>
      </c>
      <c r="AP315" s="8">
        <v>1.0316459541372471</v>
      </c>
    </row>
    <row r="316" spans="1:42" x14ac:dyDescent="0.25">
      <c r="A316" s="2" t="s">
        <v>1048</v>
      </c>
      <c r="B316" t="s">
        <v>1047</v>
      </c>
      <c r="C316" t="s">
        <v>149</v>
      </c>
      <c r="D316" t="s">
        <v>1046</v>
      </c>
      <c r="E316" s="3" t="s">
        <v>814</v>
      </c>
      <c r="F316" t="s">
        <v>1049</v>
      </c>
      <c r="G316">
        <v>20</v>
      </c>
      <c r="H316">
        <v>0</v>
      </c>
      <c r="I316">
        <v>14</v>
      </c>
      <c r="J316">
        <v>6</v>
      </c>
      <c r="K316">
        <v>0</v>
      </c>
      <c r="L316">
        <v>0</v>
      </c>
      <c r="M316">
        <v>0</v>
      </c>
      <c r="N316" s="2">
        <v>216.125</v>
      </c>
      <c r="O316" s="2">
        <v>267.15558233333331</v>
      </c>
      <c r="P316" s="2">
        <v>210.78</v>
      </c>
      <c r="Q316" s="4">
        <v>694.06058233333329</v>
      </c>
      <c r="R316" s="5">
        <v>4.7E-2</v>
      </c>
      <c r="S316" s="6">
        <v>726.68142970299994</v>
      </c>
      <c r="T316" s="4">
        <v>86.4</v>
      </c>
      <c r="U316" s="7">
        <v>813.08142970299991</v>
      </c>
      <c r="V316" s="8">
        <v>1.0805068833262457</v>
      </c>
      <c r="W316" s="7">
        <v>597.76186709123863</v>
      </c>
      <c r="X316" s="7">
        <v>664.39445001417153</v>
      </c>
      <c r="Y316" s="7">
        <v>872.01771564360013</v>
      </c>
      <c r="Z316" s="7">
        <v>1202.2835614355286</v>
      </c>
      <c r="AA316" s="7">
        <v>1207.1120094734219</v>
      </c>
      <c r="AB316" s="7">
        <v>1388.6616556982249</v>
      </c>
      <c r="AC316" s="7">
        <v>827.75000000000011</v>
      </c>
      <c r="AD316" s="7">
        <v>903</v>
      </c>
      <c r="AE316" s="4">
        <v>619</v>
      </c>
      <c r="AF316" s="4">
        <v>688</v>
      </c>
      <c r="AG316" s="4">
        <v>903</v>
      </c>
      <c r="AH316" s="4">
        <v>1245</v>
      </c>
      <c r="AI316" s="4">
        <v>1250</v>
      </c>
      <c r="AJ316" s="4">
        <v>1438</v>
      </c>
      <c r="AK316" s="4">
        <v>794.10967811717512</v>
      </c>
      <c r="AL316" s="8">
        <v>1.1701125290593688</v>
      </c>
      <c r="AM316" s="4">
        <v>771.6335953124501</v>
      </c>
      <c r="AN316" s="8">
        <v>1.1402439804816613</v>
      </c>
      <c r="AO316" s="4">
        <v>749.15751250772496</v>
      </c>
      <c r="AP316" s="8">
        <v>1.1103754319039534</v>
      </c>
    </row>
    <row r="317" spans="1:42" x14ac:dyDescent="0.25">
      <c r="A317" s="2" t="s">
        <v>1052</v>
      </c>
      <c r="B317" t="s">
        <v>1051</v>
      </c>
      <c r="C317" t="s">
        <v>149</v>
      </c>
      <c r="D317" t="s">
        <v>1050</v>
      </c>
      <c r="E317" s="3" t="s">
        <v>814</v>
      </c>
      <c r="F317" t="s">
        <v>1053</v>
      </c>
      <c r="G317">
        <v>22</v>
      </c>
      <c r="H317">
        <v>0</v>
      </c>
      <c r="I317">
        <v>14</v>
      </c>
      <c r="J317">
        <v>8</v>
      </c>
      <c r="K317">
        <v>0</v>
      </c>
      <c r="L317">
        <v>0</v>
      </c>
      <c r="M317">
        <v>0</v>
      </c>
      <c r="N317" s="2">
        <v>205.00757575757575</v>
      </c>
      <c r="O317" s="2">
        <v>266.24068507575765</v>
      </c>
      <c r="P317" s="2">
        <v>256.76</v>
      </c>
      <c r="Q317" s="4">
        <v>728.00826083333345</v>
      </c>
      <c r="R317" s="5">
        <v>4.7E-2</v>
      </c>
      <c r="S317" s="6">
        <v>762.22464909250004</v>
      </c>
      <c r="T317" s="4">
        <v>30.545454545454547</v>
      </c>
      <c r="U317" s="7">
        <v>792.77010363795455</v>
      </c>
      <c r="V317" s="8">
        <v>1.1019043644196993</v>
      </c>
      <c r="W317" s="7">
        <v>654.73883807566529</v>
      </c>
      <c r="X317" s="7">
        <v>684.40338090110004</v>
      </c>
      <c r="Y317" s="7">
        <v>898.41186842745014</v>
      </c>
      <c r="Z317" s="7">
        <v>1212.0084640106168</v>
      </c>
      <c r="AA317" s="7">
        <v>1355.0339383475339</v>
      </c>
      <c r="AB317" s="7">
        <v>1558.4479462933718</v>
      </c>
      <c r="AC317" s="7">
        <v>791.40000000000009</v>
      </c>
      <c r="AD317" s="7">
        <v>863.34545454545457</v>
      </c>
      <c r="AE317" s="4">
        <v>618</v>
      </c>
      <c r="AF317" s="4">
        <v>646</v>
      </c>
      <c r="AG317" s="4">
        <v>848</v>
      </c>
      <c r="AH317" s="4">
        <v>1144</v>
      </c>
      <c r="AI317" s="4">
        <v>1279</v>
      </c>
      <c r="AJ317" s="4">
        <v>1471</v>
      </c>
      <c r="AK317" s="4">
        <v>810.40024340181833</v>
      </c>
      <c r="AL317" s="8">
        <v>1.1688656403108417</v>
      </c>
      <c r="AM317" s="4">
        <v>795.18689783045454</v>
      </c>
      <c r="AN317" s="8">
        <v>1.1477199742399544</v>
      </c>
      <c r="AO317" s="4">
        <v>777.43799466386372</v>
      </c>
      <c r="AP317" s="8">
        <v>1.1230500304905864</v>
      </c>
    </row>
    <row r="318" spans="1:42" x14ac:dyDescent="0.25">
      <c r="A318" s="2" t="s">
        <v>1056</v>
      </c>
      <c r="B318" t="s">
        <v>1055</v>
      </c>
      <c r="C318" t="s">
        <v>149</v>
      </c>
      <c r="D318" t="s">
        <v>1054</v>
      </c>
      <c r="E318" s="3" t="s">
        <v>814</v>
      </c>
      <c r="F318" t="s">
        <v>1057</v>
      </c>
      <c r="G318">
        <v>124</v>
      </c>
      <c r="H318">
        <v>4</v>
      </c>
      <c r="I318">
        <v>40</v>
      </c>
      <c r="J318">
        <v>42</v>
      </c>
      <c r="K318">
        <v>38</v>
      </c>
      <c r="L318">
        <v>0</v>
      </c>
      <c r="M318">
        <v>0</v>
      </c>
      <c r="N318" s="2">
        <v>234.03225806451613</v>
      </c>
      <c r="O318" s="2">
        <v>245.54063045967743</v>
      </c>
      <c r="P318" s="2">
        <v>210.04</v>
      </c>
      <c r="Q318" s="4">
        <v>689.61288852419352</v>
      </c>
      <c r="R318" s="5">
        <v>4.7E-2</v>
      </c>
      <c r="S318" s="6">
        <v>722.02469428483062</v>
      </c>
      <c r="T318" s="4">
        <v>143.08695652173913</v>
      </c>
      <c r="U318" s="7">
        <v>865.11165080656974</v>
      </c>
      <c r="V318" s="8">
        <v>1.0429111870505021</v>
      </c>
      <c r="W318" s="7">
        <v>558.80752345544227</v>
      </c>
      <c r="X318" s="7">
        <v>562.28919026824883</v>
      </c>
      <c r="Y318" s="7">
        <v>738.11336431497671</v>
      </c>
      <c r="Z318" s="7">
        <v>889.56587067205919</v>
      </c>
      <c r="AA318" s="7">
        <v>1239.4733853591119</v>
      </c>
      <c r="AB318" s="7">
        <v>1425.7425598442592</v>
      </c>
      <c r="AC318" s="7">
        <v>912.4677419354839</v>
      </c>
      <c r="AD318" s="7">
        <v>995.41935483870964</v>
      </c>
      <c r="AE318" s="4">
        <v>642</v>
      </c>
      <c r="AF318" s="4">
        <v>646</v>
      </c>
      <c r="AG318" s="4">
        <v>848</v>
      </c>
      <c r="AH318" s="4">
        <v>1022</v>
      </c>
      <c r="AI318" s="4">
        <v>1424</v>
      </c>
      <c r="AJ318" s="4">
        <v>1638</v>
      </c>
      <c r="AK318" s="4">
        <v>822.81986773913434</v>
      </c>
      <c r="AL318" s="8">
        <v>1.1644219930813564</v>
      </c>
      <c r="AM318" s="4">
        <v>789.22147658769973</v>
      </c>
      <c r="AN318" s="8">
        <v>1.1239183910710715</v>
      </c>
      <c r="AO318" s="4">
        <v>755.62308543626523</v>
      </c>
      <c r="AP318" s="8">
        <v>1.0834147890607868</v>
      </c>
    </row>
    <row r="319" spans="1:42" x14ac:dyDescent="0.25">
      <c r="A319" s="2" t="s">
        <v>1060</v>
      </c>
      <c r="B319" t="s">
        <v>1059</v>
      </c>
      <c r="C319" t="s">
        <v>149</v>
      </c>
      <c r="D319" t="s">
        <v>1058</v>
      </c>
      <c r="E319" s="3" t="s">
        <v>814</v>
      </c>
      <c r="F319" t="s">
        <v>1061</v>
      </c>
      <c r="G319">
        <v>40</v>
      </c>
      <c r="H319">
        <v>0</v>
      </c>
      <c r="I319">
        <v>17</v>
      </c>
      <c r="J319">
        <v>20</v>
      </c>
      <c r="K319">
        <v>3</v>
      </c>
      <c r="L319">
        <v>0</v>
      </c>
      <c r="M319">
        <v>0</v>
      </c>
      <c r="N319" s="2">
        <v>243.44374999999999</v>
      </c>
      <c r="O319" s="2">
        <v>204.63538695833338</v>
      </c>
      <c r="P319" s="2">
        <v>321.83999999999997</v>
      </c>
      <c r="Q319" s="4">
        <v>769.91913695833341</v>
      </c>
      <c r="R319" s="5">
        <v>4.7E-2</v>
      </c>
      <c r="S319" s="6">
        <v>806.10533639537505</v>
      </c>
      <c r="T319" s="4">
        <v>113.30769230769231</v>
      </c>
      <c r="U319" s="7">
        <v>919.41302870306731</v>
      </c>
      <c r="V319" s="8">
        <v>0.98925438853353487</v>
      </c>
      <c r="W319" s="7">
        <v>604.53563532125713</v>
      </c>
      <c r="X319" s="7">
        <v>704.27967845173725</v>
      </c>
      <c r="Y319" s="7">
        <v>843.9213388344092</v>
      </c>
      <c r="Z319" s="7">
        <v>1131.0107151490952</v>
      </c>
      <c r="AA319" s="7">
        <v>1323.5600853661958</v>
      </c>
      <c r="AB319" s="7">
        <v>1522.1808321216733</v>
      </c>
      <c r="AC319" s="7">
        <v>1022.34</v>
      </c>
      <c r="AD319" s="7">
        <v>1115.28</v>
      </c>
      <c r="AE319" s="4">
        <v>697</v>
      </c>
      <c r="AF319" s="4">
        <v>812</v>
      </c>
      <c r="AG319" s="4">
        <v>973</v>
      </c>
      <c r="AH319" s="4">
        <v>1304</v>
      </c>
      <c r="AI319" s="4">
        <v>1526</v>
      </c>
      <c r="AJ319" s="4">
        <v>1755</v>
      </c>
      <c r="AK319" s="4">
        <v>959.82051774902061</v>
      </c>
      <c r="AL319" s="8">
        <v>1.154646234190567</v>
      </c>
      <c r="AM319" s="4">
        <v>908.5821239644722</v>
      </c>
      <c r="AN319" s="8">
        <v>1.0995156189715565</v>
      </c>
      <c r="AO319" s="4">
        <v>857.34373017992368</v>
      </c>
      <c r="AP319" s="8">
        <v>1.0443850037525457</v>
      </c>
    </row>
    <row r="320" spans="1:42" x14ac:dyDescent="0.25">
      <c r="A320" s="2" t="s">
        <v>1064</v>
      </c>
      <c r="B320" t="s">
        <v>1063</v>
      </c>
      <c r="C320" t="s">
        <v>149</v>
      </c>
      <c r="D320" t="s">
        <v>1062</v>
      </c>
      <c r="E320" s="3" t="s">
        <v>814</v>
      </c>
      <c r="F320" t="s">
        <v>1065</v>
      </c>
      <c r="G320">
        <v>26</v>
      </c>
      <c r="H320">
        <v>0</v>
      </c>
      <c r="I320">
        <v>18</v>
      </c>
      <c r="J320">
        <v>6</v>
      </c>
      <c r="K320">
        <v>2</v>
      </c>
      <c r="L320">
        <v>0</v>
      </c>
      <c r="M320">
        <v>0</v>
      </c>
      <c r="N320" s="2">
        <v>217.71474358974356</v>
      </c>
      <c r="O320" s="2">
        <v>191.75258057692307</v>
      </c>
      <c r="P320" s="2">
        <v>231.41</v>
      </c>
      <c r="Q320" s="4">
        <v>640.87732416666665</v>
      </c>
      <c r="R320" s="5">
        <v>4.7E-2</v>
      </c>
      <c r="S320" s="6">
        <v>670.99855840249995</v>
      </c>
      <c r="T320" s="4">
        <v>113.61538461538461</v>
      </c>
      <c r="U320" s="7">
        <v>784.61394301788459</v>
      </c>
      <c r="V320" s="8">
        <v>1.0583089084076054</v>
      </c>
      <c r="W320" s="7">
        <v>591.00505937734204</v>
      </c>
      <c r="X320" s="7">
        <v>594.6253047640331</v>
      </c>
      <c r="Y320" s="7">
        <v>780.16288083195832</v>
      </c>
      <c r="Z320" s="7">
        <v>1030.8648738603256</v>
      </c>
      <c r="AA320" s="7">
        <v>1034.4851192470167</v>
      </c>
      <c r="AB320" s="7">
        <v>1189.2506095280662</v>
      </c>
      <c r="AC320" s="7">
        <v>815.52307692307693</v>
      </c>
      <c r="AD320" s="7">
        <v>889.66153846153838</v>
      </c>
      <c r="AE320" s="4">
        <v>653</v>
      </c>
      <c r="AF320" s="4">
        <v>657</v>
      </c>
      <c r="AG320" s="4">
        <v>862</v>
      </c>
      <c r="AH320" s="4">
        <v>1139</v>
      </c>
      <c r="AI320" s="4">
        <v>1143</v>
      </c>
      <c r="AJ320" s="4">
        <v>1314</v>
      </c>
      <c r="AK320" s="4">
        <v>752.03289362752594</v>
      </c>
      <c r="AL320" s="8">
        <v>1.1676102528696657</v>
      </c>
      <c r="AM320" s="4">
        <v>723.84703789708203</v>
      </c>
      <c r="AN320" s="8">
        <v>1.1295923939263401</v>
      </c>
      <c r="AO320" s="4">
        <v>695.66118216663824</v>
      </c>
      <c r="AP320" s="8">
        <v>1.0915745349830148</v>
      </c>
    </row>
    <row r="321" spans="1:42" x14ac:dyDescent="0.25">
      <c r="A321" s="2" t="s">
        <v>1068</v>
      </c>
      <c r="B321" t="s">
        <v>1067</v>
      </c>
      <c r="C321" t="s">
        <v>149</v>
      </c>
      <c r="D321" t="s">
        <v>1066</v>
      </c>
      <c r="E321" s="3" t="s">
        <v>814</v>
      </c>
      <c r="F321" t="s">
        <v>1069</v>
      </c>
      <c r="G321">
        <v>26</v>
      </c>
      <c r="H321">
        <v>0</v>
      </c>
      <c r="I321">
        <v>16</v>
      </c>
      <c r="J321">
        <v>8</v>
      </c>
      <c r="K321">
        <v>2</v>
      </c>
      <c r="L321">
        <v>0</v>
      </c>
      <c r="M321">
        <v>0</v>
      </c>
      <c r="N321" s="2">
        <v>240.77243589743591</v>
      </c>
      <c r="O321" s="2">
        <v>199.32059179487183</v>
      </c>
      <c r="P321" s="2">
        <v>283.64999999999998</v>
      </c>
      <c r="Q321" s="4">
        <v>723.74302769230769</v>
      </c>
      <c r="R321" s="5">
        <v>4.7E-2</v>
      </c>
      <c r="S321" s="6">
        <v>757.75894999384616</v>
      </c>
      <c r="T321" s="4">
        <v>56.458333333333336</v>
      </c>
      <c r="U321" s="7">
        <v>814.21728332717953</v>
      </c>
      <c r="V321" s="8">
        <v>1.0013077933263961</v>
      </c>
      <c r="W321" s="7">
        <v>591.74156959598906</v>
      </c>
      <c r="X321" s="7">
        <v>683.99734186371018</v>
      </c>
      <c r="Y321" s="7">
        <v>826.57444445927922</v>
      </c>
      <c r="Z321" s="7">
        <v>1072.5898371732023</v>
      </c>
      <c r="AA321" s="7">
        <v>1135.9574383267884</v>
      </c>
      <c r="AB321" s="7">
        <v>1306.4908355489397</v>
      </c>
      <c r="AC321" s="7">
        <v>894.46923076923088</v>
      </c>
      <c r="AD321" s="7">
        <v>975.78461538461534</v>
      </c>
      <c r="AE321" s="4">
        <v>635</v>
      </c>
      <c r="AF321" s="4">
        <v>734</v>
      </c>
      <c r="AG321" s="4">
        <v>887</v>
      </c>
      <c r="AH321" s="4">
        <v>1151</v>
      </c>
      <c r="AI321" s="4">
        <v>1219</v>
      </c>
      <c r="AJ321" s="4">
        <v>1402</v>
      </c>
      <c r="AK321" s="4">
        <v>888.12906133561273</v>
      </c>
      <c r="AL321" s="8">
        <v>1.1616342948345757</v>
      </c>
      <c r="AM321" s="4">
        <v>842.78293565152001</v>
      </c>
      <c r="AN321" s="8">
        <v>1.1058685551795566</v>
      </c>
      <c r="AO321" s="4">
        <v>797.43680996742728</v>
      </c>
      <c r="AP321" s="8">
        <v>1.0501028155245378</v>
      </c>
    </row>
    <row r="322" spans="1:42" x14ac:dyDescent="0.25">
      <c r="A322" s="2" t="s">
        <v>1072</v>
      </c>
      <c r="B322" t="s">
        <v>1071</v>
      </c>
      <c r="C322" t="s">
        <v>149</v>
      </c>
      <c r="D322" t="s">
        <v>1070</v>
      </c>
      <c r="E322" s="3" t="s">
        <v>814</v>
      </c>
      <c r="F322" t="s">
        <v>1073</v>
      </c>
      <c r="G322">
        <v>122</v>
      </c>
      <c r="H322">
        <v>0</v>
      </c>
      <c r="I322">
        <v>70</v>
      </c>
      <c r="J322">
        <v>42</v>
      </c>
      <c r="K322">
        <v>10</v>
      </c>
      <c r="L322">
        <v>0</v>
      </c>
      <c r="M322">
        <v>0</v>
      </c>
      <c r="N322" s="2">
        <v>223.57240437158472</v>
      </c>
      <c r="O322" s="2">
        <v>218.30429537978134</v>
      </c>
      <c r="P322" s="2">
        <v>250.24</v>
      </c>
      <c r="Q322" s="4">
        <v>692.11669975136601</v>
      </c>
      <c r="R322" s="5">
        <v>4.7E-2</v>
      </c>
      <c r="S322" s="6">
        <v>724.6461846396802</v>
      </c>
      <c r="T322" s="4">
        <v>52.850467289719624</v>
      </c>
      <c r="U322" s="7">
        <v>777.49665192939983</v>
      </c>
      <c r="V322" s="8">
        <v>1.0192185280917496</v>
      </c>
      <c r="W322" s="7">
        <v>587.06105062099277</v>
      </c>
      <c r="X322" s="7">
        <v>618.40897079978379</v>
      </c>
      <c r="Y322" s="7">
        <v>805.54655489741413</v>
      </c>
      <c r="Z322" s="7">
        <v>1128.5251264364717</v>
      </c>
      <c r="AA322" s="7">
        <v>1133.274811312046</v>
      </c>
      <c r="AB322" s="7">
        <v>1303.3135298576087</v>
      </c>
      <c r="AC322" s="7">
        <v>839.11967213114758</v>
      </c>
      <c r="AD322" s="7">
        <v>915.40327868852455</v>
      </c>
      <c r="AE322" s="4">
        <v>618</v>
      </c>
      <c r="AF322" s="4">
        <v>651</v>
      </c>
      <c r="AG322" s="4">
        <v>848</v>
      </c>
      <c r="AH322" s="4">
        <v>1188</v>
      </c>
      <c r="AI322" s="4">
        <v>1193</v>
      </c>
      <c r="AJ322" s="4">
        <v>1372</v>
      </c>
      <c r="AK322" s="4">
        <v>835.38922538979557</v>
      </c>
      <c r="AL322" s="8">
        <v>1.1643913191380402</v>
      </c>
      <c r="AM322" s="4">
        <v>798.81354220627122</v>
      </c>
      <c r="AN322" s="8">
        <v>1.1164443422787149</v>
      </c>
      <c r="AO322" s="4">
        <v>761.22186782320455</v>
      </c>
      <c r="AP322" s="8">
        <v>1.0671655049510751</v>
      </c>
    </row>
    <row r="323" spans="1:42" x14ac:dyDescent="0.25">
      <c r="A323" s="2" t="s">
        <v>1076</v>
      </c>
      <c r="B323" t="s">
        <v>1075</v>
      </c>
      <c r="C323" t="s">
        <v>149</v>
      </c>
      <c r="D323" t="s">
        <v>1074</v>
      </c>
      <c r="E323" s="3" t="s">
        <v>814</v>
      </c>
      <c r="F323" t="s">
        <v>1077</v>
      </c>
      <c r="G323">
        <v>50</v>
      </c>
      <c r="H323">
        <v>2</v>
      </c>
      <c r="I323">
        <v>32</v>
      </c>
      <c r="J323">
        <v>12</v>
      </c>
      <c r="K323">
        <v>4</v>
      </c>
      <c r="L323">
        <v>0</v>
      </c>
      <c r="M323">
        <v>0</v>
      </c>
      <c r="N323" s="2">
        <v>240.84833333333333</v>
      </c>
      <c r="O323" s="2">
        <v>226.20191899999995</v>
      </c>
      <c r="P323" s="2">
        <v>221.23</v>
      </c>
      <c r="Q323" s="4">
        <v>688.28025233333324</v>
      </c>
      <c r="R323" s="5">
        <v>4.7E-2</v>
      </c>
      <c r="S323" s="6">
        <v>720.62942419299986</v>
      </c>
      <c r="T323" s="4">
        <v>100.85714285714286</v>
      </c>
      <c r="U323" s="7">
        <v>821.48656705014275</v>
      </c>
      <c r="V323" s="8">
        <v>0.92781405810949036</v>
      </c>
      <c r="W323" s="7">
        <v>567.29016112776242</v>
      </c>
      <c r="X323" s="7">
        <v>660.88896820049229</v>
      </c>
      <c r="Y323" s="7">
        <v>791.92729810231401</v>
      </c>
      <c r="Z323" s="7">
        <v>1061.3290819377364</v>
      </c>
      <c r="AA323" s="7">
        <v>1242.0154747216147</v>
      </c>
      <c r="AB323" s="7">
        <v>1428.3991861968768</v>
      </c>
      <c r="AC323" s="7">
        <v>973.94</v>
      </c>
      <c r="AD323" s="7">
        <v>1062.48</v>
      </c>
      <c r="AE323" s="4">
        <v>697</v>
      </c>
      <c r="AF323" s="4">
        <v>812</v>
      </c>
      <c r="AG323" s="4">
        <v>973</v>
      </c>
      <c r="AH323" s="4">
        <v>1304</v>
      </c>
      <c r="AI323" s="4">
        <v>1526</v>
      </c>
      <c r="AJ323" s="4">
        <v>1755</v>
      </c>
      <c r="AK323" s="4">
        <v>918.26722171399661</v>
      </c>
      <c r="AL323" s="8">
        <v>1.151032713543189</v>
      </c>
      <c r="AM323" s="4">
        <v>852.38795587366417</v>
      </c>
      <c r="AN323" s="8">
        <v>1.0766264950652893</v>
      </c>
      <c r="AO323" s="4">
        <v>786.50869003333207</v>
      </c>
      <c r="AP323" s="8">
        <v>1.0022202765873898</v>
      </c>
    </row>
    <row r="324" spans="1:42" x14ac:dyDescent="0.25">
      <c r="A324" s="2" t="s">
        <v>1080</v>
      </c>
      <c r="B324" t="s">
        <v>1079</v>
      </c>
      <c r="C324" t="s">
        <v>149</v>
      </c>
      <c r="D324" t="s">
        <v>1078</v>
      </c>
      <c r="E324" s="3" t="s">
        <v>814</v>
      </c>
      <c r="F324" t="s">
        <v>1081</v>
      </c>
      <c r="G324">
        <v>16</v>
      </c>
      <c r="H324">
        <v>0</v>
      </c>
      <c r="I324">
        <v>12</v>
      </c>
      <c r="J324">
        <v>2</v>
      </c>
      <c r="K324">
        <v>2</v>
      </c>
      <c r="L324">
        <v>0</v>
      </c>
      <c r="M324">
        <v>0</v>
      </c>
      <c r="N324" s="2">
        <v>210.39583333333334</v>
      </c>
      <c r="O324" s="2">
        <v>336.45539485416668</v>
      </c>
      <c r="P324" s="2">
        <v>178.2</v>
      </c>
      <c r="Q324" s="4">
        <v>725.0512281875001</v>
      </c>
      <c r="R324" s="5">
        <v>4.7E-2</v>
      </c>
      <c r="S324" s="6">
        <v>759.12863591231257</v>
      </c>
      <c r="T324" s="4">
        <v>31.785714285714285</v>
      </c>
      <c r="U324" s="7">
        <v>790.91435019802691</v>
      </c>
      <c r="V324" s="8">
        <v>1.0702494589959768</v>
      </c>
      <c r="W324" s="7">
        <v>634.83287820542512</v>
      </c>
      <c r="X324" s="7">
        <v>663.59553288139909</v>
      </c>
      <c r="Y324" s="7">
        <v>871.09754161521118</v>
      </c>
      <c r="Z324" s="7">
        <v>1220.3583483948948</v>
      </c>
      <c r="AA324" s="7">
        <v>1462.7864378066754</v>
      </c>
      <c r="AB324" s="7">
        <v>1682.6152985444762</v>
      </c>
      <c r="AC324" s="7">
        <v>812.90000000000009</v>
      </c>
      <c r="AD324" s="7">
        <v>886.8</v>
      </c>
      <c r="AE324" s="4">
        <v>618</v>
      </c>
      <c r="AF324" s="4">
        <v>646</v>
      </c>
      <c r="AG324" s="4">
        <v>848</v>
      </c>
      <c r="AH324" s="4">
        <v>1188</v>
      </c>
      <c r="AI324" s="4">
        <v>1424</v>
      </c>
      <c r="AJ324" s="4">
        <v>1638</v>
      </c>
      <c r="AK324" s="4">
        <v>829.68878327224218</v>
      </c>
      <c r="AL324" s="8">
        <v>1.1657300372908748</v>
      </c>
      <c r="AM324" s="4">
        <v>804.48873064369593</v>
      </c>
      <c r="AN324" s="8">
        <v>1.1316298307569828</v>
      </c>
      <c r="AO324" s="4">
        <v>779.28867801514957</v>
      </c>
      <c r="AP324" s="8">
        <v>1.0975296242230905</v>
      </c>
    </row>
    <row r="325" spans="1:42" x14ac:dyDescent="0.25">
      <c r="A325" s="2" t="s">
        <v>1084</v>
      </c>
      <c r="B325" t="s">
        <v>1083</v>
      </c>
      <c r="C325" t="s">
        <v>149</v>
      </c>
      <c r="D325" t="s">
        <v>1082</v>
      </c>
      <c r="E325" s="3" t="s">
        <v>814</v>
      </c>
      <c r="F325" t="s">
        <v>1085</v>
      </c>
      <c r="G325">
        <v>169</v>
      </c>
      <c r="H325">
        <v>55</v>
      </c>
      <c r="I325">
        <v>41</v>
      </c>
      <c r="J325">
        <v>50</v>
      </c>
      <c r="K325">
        <v>23</v>
      </c>
      <c r="L325">
        <v>0</v>
      </c>
      <c r="M325">
        <v>0</v>
      </c>
      <c r="N325" s="2">
        <v>243.85996055226826</v>
      </c>
      <c r="O325" s="2">
        <v>206.17380787968446</v>
      </c>
      <c r="P325" s="2">
        <v>232.02</v>
      </c>
      <c r="Q325" s="4">
        <v>682.05376843195268</v>
      </c>
      <c r="R325" s="5">
        <v>4.7E-2</v>
      </c>
      <c r="S325" s="6">
        <v>714.11029554825438</v>
      </c>
      <c r="T325" s="4">
        <v>80.567073170731703</v>
      </c>
      <c r="U325" s="7">
        <v>794.67736871898614</v>
      </c>
      <c r="V325" s="8">
        <v>1.0337167126963411</v>
      </c>
      <c r="W325" s="7">
        <v>592.64778545723436</v>
      </c>
      <c r="X325" s="7">
        <v>600.07910565105544</v>
      </c>
      <c r="Y325" s="7">
        <v>787.71994054503875</v>
      </c>
      <c r="Z325" s="7">
        <v>1047.816147328778</v>
      </c>
      <c r="AA325" s="7">
        <v>1322.7749945001594</v>
      </c>
      <c r="AB325" s="7">
        <v>1521.5628096848743</v>
      </c>
      <c r="AC325" s="7">
        <v>845.63313609467468</v>
      </c>
      <c r="AD325" s="7">
        <v>922.50887573964496</v>
      </c>
      <c r="AE325" s="4">
        <v>638</v>
      </c>
      <c r="AF325" s="4">
        <v>646</v>
      </c>
      <c r="AG325" s="4">
        <v>848</v>
      </c>
      <c r="AH325" s="4">
        <v>1128</v>
      </c>
      <c r="AI325" s="4">
        <v>1424</v>
      </c>
      <c r="AJ325" s="4">
        <v>1638</v>
      </c>
      <c r="AK325" s="4">
        <v>821.08544370135428</v>
      </c>
      <c r="AL325" s="8">
        <v>1.1728700381110106</v>
      </c>
      <c r="AM325" s="4">
        <v>785.19246636051173</v>
      </c>
      <c r="AN325" s="8">
        <v>1.1261804355047733</v>
      </c>
      <c r="AO325" s="4">
        <v>749.29948901966884</v>
      </c>
      <c r="AP325" s="8">
        <v>1.0794908328985353</v>
      </c>
    </row>
    <row r="326" spans="1:42" x14ac:dyDescent="0.25">
      <c r="A326" s="2" t="s">
        <v>1088</v>
      </c>
      <c r="B326" t="s">
        <v>1087</v>
      </c>
      <c r="C326" t="s">
        <v>14</v>
      </c>
      <c r="D326" t="s">
        <v>1086</v>
      </c>
      <c r="E326" s="3" t="s">
        <v>814</v>
      </c>
      <c r="F326" t="s">
        <v>1089</v>
      </c>
      <c r="G326">
        <v>92</v>
      </c>
      <c r="H326">
        <v>6</v>
      </c>
      <c r="I326">
        <v>46</v>
      </c>
      <c r="J326">
        <v>24</v>
      </c>
      <c r="K326">
        <v>16</v>
      </c>
      <c r="L326">
        <v>0</v>
      </c>
      <c r="M326">
        <v>0</v>
      </c>
      <c r="N326" s="2">
        <v>204.71920289855072</v>
      </c>
      <c r="O326" s="2">
        <v>247.26622725000001</v>
      </c>
      <c r="P326" s="2">
        <v>238.87</v>
      </c>
      <c r="Q326" s="4">
        <v>690.85543014855079</v>
      </c>
      <c r="R326" s="5">
        <v>4.7E-2</v>
      </c>
      <c r="S326" s="6">
        <v>723.32563536553266</v>
      </c>
      <c r="T326" s="4">
        <v>73.188888888888883</v>
      </c>
      <c r="U326" s="7">
        <v>796.51452425442153</v>
      </c>
      <c r="V326" s="8">
        <v>0.94342168848529473</v>
      </c>
      <c r="W326" s="7">
        <v>590.28974141347658</v>
      </c>
      <c r="X326" s="7">
        <v>594.57341152533047</v>
      </c>
      <c r="Y326" s="7">
        <v>779.6279603574219</v>
      </c>
      <c r="Z326" s="7">
        <v>1058.9232516503005</v>
      </c>
      <c r="AA326" s="7">
        <v>1281.6740974667068</v>
      </c>
      <c r="AB326" s="7">
        <v>1473.5825184777643</v>
      </c>
      <c r="AC326" s="7">
        <v>928.71086956521742</v>
      </c>
      <c r="AD326" s="7">
        <v>1013.1391304347825</v>
      </c>
      <c r="AE326" s="4">
        <v>689</v>
      </c>
      <c r="AF326" s="4">
        <v>694</v>
      </c>
      <c r="AG326" s="4">
        <v>910</v>
      </c>
      <c r="AH326" s="4">
        <v>1236</v>
      </c>
      <c r="AI326" s="4">
        <v>1496</v>
      </c>
      <c r="AJ326" s="4">
        <v>1720</v>
      </c>
      <c r="AK326" s="4">
        <v>892.02131451970251</v>
      </c>
      <c r="AL326" s="8">
        <v>1.1432311804927056</v>
      </c>
      <c r="AM326" s="4">
        <v>836.47517626162221</v>
      </c>
      <c r="AN326" s="8">
        <v>1.0774402501975826</v>
      </c>
      <c r="AO326" s="4">
        <v>778.87177362361308</v>
      </c>
      <c r="AP326" s="8">
        <v>1.009212618780418</v>
      </c>
    </row>
    <row r="327" spans="1:42" x14ac:dyDescent="0.25">
      <c r="A327" s="2" t="s">
        <v>1092</v>
      </c>
      <c r="B327" t="s">
        <v>1091</v>
      </c>
      <c r="C327" t="s">
        <v>149</v>
      </c>
      <c r="D327" t="s">
        <v>1090</v>
      </c>
      <c r="E327" s="3" t="s">
        <v>814</v>
      </c>
      <c r="F327" t="s">
        <v>1093</v>
      </c>
      <c r="G327">
        <v>196</v>
      </c>
      <c r="H327">
        <v>80</v>
      </c>
      <c r="I327">
        <v>60</v>
      </c>
      <c r="J327">
        <v>26</v>
      </c>
      <c r="K327">
        <v>30</v>
      </c>
      <c r="L327">
        <v>0</v>
      </c>
      <c r="M327">
        <v>0</v>
      </c>
      <c r="N327" s="2">
        <v>200.51615646258503</v>
      </c>
      <c r="O327" s="2">
        <v>314.39839333503403</v>
      </c>
      <c r="P327" s="2">
        <v>228.9</v>
      </c>
      <c r="Q327" s="4">
        <v>743.81454979761907</v>
      </c>
      <c r="R327" s="5">
        <v>4.7E-2</v>
      </c>
      <c r="S327" s="6">
        <v>778.77383363810713</v>
      </c>
      <c r="T327" s="4">
        <v>3.2638036809815949</v>
      </c>
      <c r="U327" s="7">
        <v>782.03763731908873</v>
      </c>
      <c r="V327" s="8">
        <v>0.76894979790174078</v>
      </c>
      <c r="W327" s="7">
        <v>653.176745285788</v>
      </c>
      <c r="X327" s="7">
        <v>708.31006962409606</v>
      </c>
      <c r="Y327" s="7">
        <v>850.73782416472511</v>
      </c>
      <c r="Z327" s="7">
        <v>1192.258138815911</v>
      </c>
      <c r="AA327" s="7">
        <v>1376.8016272260807</v>
      </c>
      <c r="AB327" s="7">
        <v>1583.5515934947359</v>
      </c>
      <c r="AC327" s="7">
        <v>1118.7224489795919</v>
      </c>
      <c r="AD327" s="7">
        <v>1220.4244897959184</v>
      </c>
      <c r="AE327" s="4">
        <v>853</v>
      </c>
      <c r="AF327" s="4">
        <v>925</v>
      </c>
      <c r="AG327" s="4">
        <v>1111</v>
      </c>
      <c r="AH327" s="4">
        <v>1557</v>
      </c>
      <c r="AI327" s="4">
        <v>1798</v>
      </c>
      <c r="AJ327" s="4">
        <v>2068</v>
      </c>
      <c r="AK327" s="4">
        <v>1131.2991906410934</v>
      </c>
      <c r="AL327" s="8">
        <v>1.1155754449127437</v>
      </c>
      <c r="AM327" s="4">
        <v>1013.1230766457742</v>
      </c>
      <c r="AN327" s="8">
        <v>0.99937707460791891</v>
      </c>
      <c r="AO327" s="4">
        <v>894.94696265045491</v>
      </c>
      <c r="AP327" s="8">
        <v>0.88317870430309409</v>
      </c>
    </row>
    <row r="328" spans="1:42" x14ac:dyDescent="0.25">
      <c r="A328" s="2" t="s">
        <v>1096</v>
      </c>
      <c r="B328" t="s">
        <v>1095</v>
      </c>
      <c r="C328" t="s">
        <v>149</v>
      </c>
      <c r="D328" t="s">
        <v>1094</v>
      </c>
      <c r="E328" s="3" t="s">
        <v>814</v>
      </c>
      <c r="F328" t="s">
        <v>1097</v>
      </c>
      <c r="G328">
        <v>16</v>
      </c>
      <c r="H328">
        <v>0</v>
      </c>
      <c r="I328">
        <v>10</v>
      </c>
      <c r="J328">
        <v>6</v>
      </c>
      <c r="K328">
        <v>0</v>
      </c>
      <c r="L328">
        <v>0</v>
      </c>
      <c r="M328">
        <v>0</v>
      </c>
      <c r="N328" s="2">
        <v>236.50520833333334</v>
      </c>
      <c r="O328" s="2">
        <v>209.81600920833333</v>
      </c>
      <c r="P328" s="2">
        <v>227.41</v>
      </c>
      <c r="Q328" s="4">
        <v>673.73121754166664</v>
      </c>
      <c r="R328" s="5">
        <v>4.7E-2</v>
      </c>
      <c r="S328" s="6">
        <v>705.39658476612487</v>
      </c>
      <c r="T328" s="4">
        <v>89.13333333333334</v>
      </c>
      <c r="U328" s="7">
        <v>794.5299180994582</v>
      </c>
      <c r="V328" s="8">
        <v>1.0039866284624333</v>
      </c>
      <c r="W328" s="7">
        <v>566.01084356529998</v>
      </c>
      <c r="X328" s="7">
        <v>654.25505382193728</v>
      </c>
      <c r="Y328" s="7">
        <v>790.63246967310408</v>
      </c>
      <c r="Z328" s="7">
        <v>1025.9503636908037</v>
      </c>
      <c r="AA328" s="7">
        <v>1086.5625485135445</v>
      </c>
      <c r="AB328" s="7">
        <v>1249.6806341394497</v>
      </c>
      <c r="AC328" s="7">
        <v>870.51250000000005</v>
      </c>
      <c r="AD328" s="7">
        <v>949.65</v>
      </c>
      <c r="AE328" s="4">
        <v>635</v>
      </c>
      <c r="AF328" s="4">
        <v>734</v>
      </c>
      <c r="AG328" s="4">
        <v>887</v>
      </c>
      <c r="AH328" s="4">
        <v>1151</v>
      </c>
      <c r="AI328" s="4">
        <v>1219</v>
      </c>
      <c r="AJ328" s="4">
        <v>1402</v>
      </c>
      <c r="AK328" s="4">
        <v>829.57301280947013</v>
      </c>
      <c r="AL328" s="8">
        <v>1.1608988736601529</v>
      </c>
      <c r="AM328" s="4">
        <v>785.22428850827532</v>
      </c>
      <c r="AN328" s="8">
        <v>1.1048587860895387</v>
      </c>
      <c r="AO328" s="4">
        <v>740.87556420708063</v>
      </c>
      <c r="AP328" s="8">
        <v>1.0488186985189245</v>
      </c>
    </row>
    <row r="329" spans="1:42" x14ac:dyDescent="0.25">
      <c r="A329" s="2" t="s">
        <v>1100</v>
      </c>
      <c r="B329" t="s">
        <v>1099</v>
      </c>
      <c r="C329" t="s">
        <v>14</v>
      </c>
      <c r="D329" t="s">
        <v>1098</v>
      </c>
      <c r="E329" s="3" t="s">
        <v>814</v>
      </c>
      <c r="F329" t="s">
        <v>1101</v>
      </c>
      <c r="G329">
        <v>159</v>
      </c>
      <c r="H329">
        <v>46</v>
      </c>
      <c r="I329">
        <v>56</v>
      </c>
      <c r="J329">
        <v>52</v>
      </c>
      <c r="K329">
        <v>3</v>
      </c>
      <c r="L329">
        <v>2</v>
      </c>
      <c r="M329">
        <v>0</v>
      </c>
      <c r="N329" s="2">
        <v>254.98832271762208</v>
      </c>
      <c r="O329" s="2">
        <v>250.63965605095532</v>
      </c>
      <c r="P329" s="2">
        <v>215.4</v>
      </c>
      <c r="Q329" s="4">
        <v>721.02797876857744</v>
      </c>
      <c r="R329" s="5">
        <v>4.7E-2</v>
      </c>
      <c r="S329" s="6">
        <v>754.91629377070058</v>
      </c>
      <c r="T329" s="4">
        <v>39.82119205298013</v>
      </c>
      <c r="U329" s="7">
        <v>794.73748582368069</v>
      </c>
      <c r="V329" s="8">
        <v>1.0435999822104094</v>
      </c>
      <c r="W329" s="7">
        <v>642.36840193405249</v>
      </c>
      <c r="X329" s="7">
        <v>692.92517430849182</v>
      </c>
      <c r="Y329" s="7">
        <v>881.27393413483435</v>
      </c>
      <c r="Z329" s="7">
        <v>1159.8318368253726</v>
      </c>
      <c r="AA329" s="7">
        <v>1186.5971869059581</v>
      </c>
      <c r="AB329" s="7">
        <v>1365.0328541098615</v>
      </c>
      <c r="AC329" s="7">
        <v>837.6880503144655</v>
      </c>
      <c r="AD329" s="7">
        <v>913.8415094339623</v>
      </c>
      <c r="AE329" s="4">
        <v>648</v>
      </c>
      <c r="AF329" s="4">
        <v>699</v>
      </c>
      <c r="AG329" s="4">
        <v>889</v>
      </c>
      <c r="AH329" s="4">
        <v>1170</v>
      </c>
      <c r="AI329" s="4">
        <v>1197</v>
      </c>
      <c r="AJ329" s="4">
        <v>1377</v>
      </c>
      <c r="AK329" s="4">
        <v>857.47756239863929</v>
      </c>
      <c r="AL329" s="8">
        <v>1.1782770800254987</v>
      </c>
      <c r="AM329" s="4">
        <v>823.05140229975075</v>
      </c>
      <c r="AN329" s="8">
        <v>1.133070781458196</v>
      </c>
      <c r="AO329" s="4">
        <v>788.62524220086232</v>
      </c>
      <c r="AP329" s="8">
        <v>1.0878644828908934</v>
      </c>
    </row>
    <row r="330" spans="1:42" x14ac:dyDescent="0.25">
      <c r="A330" s="2" t="s">
        <v>1102</v>
      </c>
      <c r="B330" t="s">
        <v>1099</v>
      </c>
      <c r="C330" t="s">
        <v>14</v>
      </c>
      <c r="D330" t="s">
        <v>1098</v>
      </c>
      <c r="E330" s="3" t="s">
        <v>814</v>
      </c>
      <c r="F330" t="s">
        <v>1103</v>
      </c>
      <c r="G330">
        <v>194</v>
      </c>
      <c r="H330">
        <v>0</v>
      </c>
      <c r="I330">
        <v>20</v>
      </c>
      <c r="J330">
        <v>65</v>
      </c>
      <c r="K330">
        <v>80</v>
      </c>
      <c r="L330">
        <v>26</v>
      </c>
      <c r="M330">
        <v>3</v>
      </c>
      <c r="N330" s="2">
        <v>287.68341924398624</v>
      </c>
      <c r="O330" s="2">
        <v>364.58890565979385</v>
      </c>
      <c r="P330" s="2">
        <v>215.48</v>
      </c>
      <c r="Q330" s="4">
        <v>867.75232490378016</v>
      </c>
      <c r="R330" s="5">
        <v>4.7E-2</v>
      </c>
      <c r="S330" s="6">
        <v>908.53668417425774</v>
      </c>
      <c r="T330" s="4">
        <v>58.382198952879584</v>
      </c>
      <c r="U330" s="7">
        <v>966.91888312713729</v>
      </c>
      <c r="V330" s="8">
        <v>0.93502209834942351</v>
      </c>
      <c r="W330" s="7">
        <v>569.31064830132038</v>
      </c>
      <c r="X330" s="7">
        <v>614.1175048805909</v>
      </c>
      <c r="Y330" s="7">
        <v>781.04500978375586</v>
      </c>
      <c r="Z330" s="7">
        <v>1027.922003877384</v>
      </c>
      <c r="AA330" s="7">
        <v>1051.643280889939</v>
      </c>
      <c r="AB330" s="7">
        <v>1209.7851276403057</v>
      </c>
      <c r="AC330" s="7">
        <v>1137.5247422680413</v>
      </c>
      <c r="AD330" s="7">
        <v>1240.9360824742266</v>
      </c>
      <c r="AE330" s="4">
        <v>648</v>
      </c>
      <c r="AF330" s="4">
        <v>699</v>
      </c>
      <c r="AG330" s="4">
        <v>889</v>
      </c>
      <c r="AH330" s="4">
        <v>1170</v>
      </c>
      <c r="AI330" s="4">
        <v>1197</v>
      </c>
      <c r="AJ330" s="4">
        <v>1377</v>
      </c>
      <c r="AK330" s="4">
        <v>1133.4870647899709</v>
      </c>
      <c r="AL330" s="8">
        <v>1.1525518007661975</v>
      </c>
      <c r="AM330" s="4">
        <v>1058.5036045847332</v>
      </c>
      <c r="AN330" s="8">
        <v>1.0800418999606063</v>
      </c>
      <c r="AO330" s="4">
        <v>983.52014437949549</v>
      </c>
      <c r="AP330" s="8">
        <v>1.0075319991550149</v>
      </c>
    </row>
    <row r="331" spans="1:42" x14ac:dyDescent="0.25">
      <c r="A331" s="2" t="s">
        <v>1106</v>
      </c>
      <c r="B331" t="s">
        <v>1105</v>
      </c>
      <c r="C331" t="s">
        <v>14</v>
      </c>
      <c r="D331" t="s">
        <v>1104</v>
      </c>
      <c r="E331" s="3" t="s">
        <v>814</v>
      </c>
      <c r="F331" t="s">
        <v>1107</v>
      </c>
      <c r="G331">
        <v>40</v>
      </c>
      <c r="H331">
        <v>10</v>
      </c>
      <c r="I331">
        <v>18</v>
      </c>
      <c r="J331">
        <v>6</v>
      </c>
      <c r="K331">
        <v>6</v>
      </c>
      <c r="L331">
        <v>0</v>
      </c>
      <c r="M331">
        <v>0</v>
      </c>
      <c r="N331" s="2">
        <v>221.74583333333331</v>
      </c>
      <c r="O331" s="2">
        <v>196.85718083333333</v>
      </c>
      <c r="P331" s="2">
        <v>229.37</v>
      </c>
      <c r="Q331" s="4">
        <v>647.97301416666664</v>
      </c>
      <c r="R331" s="5">
        <v>4.7E-2</v>
      </c>
      <c r="S331" s="6">
        <v>678.42774583249991</v>
      </c>
      <c r="T331" s="4">
        <v>93.358974358974365</v>
      </c>
      <c r="U331" s="7">
        <v>771.78672019147427</v>
      </c>
      <c r="V331" s="8">
        <v>1.0466323843117362</v>
      </c>
      <c r="W331" s="7">
        <v>590.65719124554516</v>
      </c>
      <c r="X331" s="7">
        <v>594.33729835610939</v>
      </c>
      <c r="Y331" s="7">
        <v>780.18270743959863</v>
      </c>
      <c r="Z331" s="7">
        <v>975.22838429949832</v>
      </c>
      <c r="AA331" s="7">
        <v>1310.1181313608354</v>
      </c>
      <c r="AB331" s="7">
        <v>1507.0038617760172</v>
      </c>
      <c r="AC331" s="7">
        <v>811.14</v>
      </c>
      <c r="AD331" s="7">
        <v>884.88</v>
      </c>
      <c r="AE331" s="4">
        <v>642</v>
      </c>
      <c r="AF331" s="4">
        <v>646</v>
      </c>
      <c r="AG331" s="4">
        <v>848</v>
      </c>
      <c r="AH331" s="4">
        <v>1060</v>
      </c>
      <c r="AI331" s="4">
        <v>1424</v>
      </c>
      <c r="AJ331" s="4">
        <v>1638</v>
      </c>
      <c r="AK331" s="4">
        <v>769.48251998486057</v>
      </c>
      <c r="AL331" s="8">
        <v>1.170113228022559</v>
      </c>
      <c r="AM331" s="4">
        <v>739.13092860074028</v>
      </c>
      <c r="AN331" s="8">
        <v>1.1289529467856179</v>
      </c>
      <c r="AO331" s="4">
        <v>708.77933721662009</v>
      </c>
      <c r="AP331" s="8">
        <v>1.0877926655486772</v>
      </c>
    </row>
    <row r="332" spans="1:42" x14ac:dyDescent="0.25">
      <c r="A332" s="2" t="s">
        <v>1110</v>
      </c>
      <c r="B332" t="s">
        <v>1109</v>
      </c>
      <c r="C332" t="s">
        <v>149</v>
      </c>
      <c r="D332" t="s">
        <v>1108</v>
      </c>
      <c r="E332" s="3" t="s">
        <v>814</v>
      </c>
      <c r="F332" t="s">
        <v>1111</v>
      </c>
      <c r="G332">
        <v>20</v>
      </c>
      <c r="H332">
        <v>0</v>
      </c>
      <c r="I332">
        <v>14</v>
      </c>
      <c r="J332">
        <v>5</v>
      </c>
      <c r="K332">
        <v>1</v>
      </c>
      <c r="L332">
        <v>0</v>
      </c>
      <c r="M332">
        <v>0</v>
      </c>
      <c r="N332" s="2">
        <v>204.66666666666666</v>
      </c>
      <c r="O332" s="2">
        <v>263.53294475000001</v>
      </c>
      <c r="P332" s="2">
        <v>219.51</v>
      </c>
      <c r="Q332" s="4">
        <v>687.70961141666669</v>
      </c>
      <c r="R332" s="5">
        <v>4.7E-2</v>
      </c>
      <c r="S332" s="6">
        <v>720.03196315324999</v>
      </c>
      <c r="T332" s="4">
        <v>68.736842105263165</v>
      </c>
      <c r="U332" s="7">
        <v>788.76880525851311</v>
      </c>
      <c r="V332" s="8">
        <v>1.0783632582657914</v>
      </c>
      <c r="W332" s="7">
        <v>619.18122198837148</v>
      </c>
      <c r="X332" s="7">
        <v>648.7129177906786</v>
      </c>
      <c r="Y332" s="7">
        <v>850.51283910644349</v>
      </c>
      <c r="Z332" s="7">
        <v>1066.0942184632852</v>
      </c>
      <c r="AA332" s="7">
        <v>1197.018069853513</v>
      </c>
      <c r="AB332" s="7">
        <v>1376.1770243875094</v>
      </c>
      <c r="AC332" s="7">
        <v>804.59500000000014</v>
      </c>
      <c r="AD332" s="7">
        <v>877.74</v>
      </c>
      <c r="AE332" s="4">
        <v>629</v>
      </c>
      <c r="AF332" s="4">
        <v>659</v>
      </c>
      <c r="AG332" s="4">
        <v>864</v>
      </c>
      <c r="AH332" s="4">
        <v>1083</v>
      </c>
      <c r="AI332" s="4">
        <v>1216</v>
      </c>
      <c r="AJ332" s="4">
        <v>1398</v>
      </c>
      <c r="AK332" s="4">
        <v>785.62713677058832</v>
      </c>
      <c r="AL332" s="8">
        <v>1.1680415324025584</v>
      </c>
      <c r="AM332" s="4">
        <v>763.76207889814225</v>
      </c>
      <c r="AN332" s="8">
        <v>1.1381487743569694</v>
      </c>
      <c r="AO332" s="4">
        <v>741.89702102569606</v>
      </c>
      <c r="AP332" s="8">
        <v>1.1082560163113804</v>
      </c>
    </row>
    <row r="333" spans="1:42" x14ac:dyDescent="0.25">
      <c r="A333" s="2" t="s">
        <v>1114</v>
      </c>
      <c r="B333" t="s">
        <v>1113</v>
      </c>
      <c r="C333" t="s">
        <v>149</v>
      </c>
      <c r="D333" t="s">
        <v>1112</v>
      </c>
      <c r="E333" s="3" t="s">
        <v>814</v>
      </c>
      <c r="F333" t="s">
        <v>1115</v>
      </c>
      <c r="G333">
        <v>197</v>
      </c>
      <c r="H333">
        <v>30</v>
      </c>
      <c r="I333">
        <v>46</v>
      </c>
      <c r="J333">
        <v>72</v>
      </c>
      <c r="K333">
        <v>44</v>
      </c>
      <c r="L333">
        <v>5</v>
      </c>
      <c r="M333">
        <v>0</v>
      </c>
      <c r="N333" s="2">
        <v>212.66920473773266</v>
      </c>
      <c r="O333" s="2">
        <v>197.85993431302879</v>
      </c>
      <c r="P333" s="2">
        <v>337.63</v>
      </c>
      <c r="Q333" s="4">
        <v>748.1591390507615</v>
      </c>
      <c r="R333" s="5">
        <v>4.7E-2</v>
      </c>
      <c r="S333" s="6">
        <v>783.3226185861472</v>
      </c>
      <c r="T333" s="4">
        <v>89.15025906735751</v>
      </c>
      <c r="U333" s="7">
        <v>872.47287765350472</v>
      </c>
      <c r="V333" s="8">
        <v>0.76176553161255345</v>
      </c>
      <c r="W333" s="7">
        <v>583.39013495472568</v>
      </c>
      <c r="X333" s="7">
        <v>632.63291305172481</v>
      </c>
      <c r="Y333" s="7">
        <v>759.84342313563923</v>
      </c>
      <c r="Z333" s="7">
        <v>1064.8750763476062</v>
      </c>
      <c r="AA333" s="7">
        <v>1229.7015974778392</v>
      </c>
      <c r="AB333" s="7">
        <v>1414.3620153415859</v>
      </c>
      <c r="AC333" s="7">
        <v>1259.8629441624366</v>
      </c>
      <c r="AD333" s="7">
        <v>1374.3959390862942</v>
      </c>
      <c r="AE333" s="4">
        <v>853</v>
      </c>
      <c r="AF333" s="4">
        <v>925</v>
      </c>
      <c r="AG333" s="4">
        <v>1111</v>
      </c>
      <c r="AH333" s="4">
        <v>1557</v>
      </c>
      <c r="AI333" s="4">
        <v>1798</v>
      </c>
      <c r="AJ333" s="4">
        <v>2068</v>
      </c>
      <c r="AK333" s="4">
        <v>1184.6529213531426</v>
      </c>
      <c r="AL333" s="8">
        <v>1.1121713714614125</v>
      </c>
      <c r="AM333" s="4">
        <v>1050.8761537641442</v>
      </c>
      <c r="AN333" s="8">
        <v>0.99536942484512625</v>
      </c>
      <c r="AO333" s="4">
        <v>917.0993861751457</v>
      </c>
      <c r="AP333" s="8">
        <v>0.87856747822883996</v>
      </c>
    </row>
    <row r="334" spans="1:42" x14ac:dyDescent="0.25">
      <c r="A334" s="2" t="s">
        <v>1118</v>
      </c>
      <c r="B334" t="s">
        <v>1117</v>
      </c>
      <c r="C334" t="s">
        <v>149</v>
      </c>
      <c r="D334" t="s">
        <v>1116</v>
      </c>
      <c r="E334" s="3" t="s">
        <v>814</v>
      </c>
      <c r="F334" t="s">
        <v>1119</v>
      </c>
      <c r="G334">
        <v>40</v>
      </c>
      <c r="H334">
        <v>0</v>
      </c>
      <c r="I334">
        <v>20</v>
      </c>
      <c r="J334">
        <v>12</v>
      </c>
      <c r="K334">
        <v>6</v>
      </c>
      <c r="L334">
        <v>2</v>
      </c>
      <c r="M334">
        <v>0</v>
      </c>
      <c r="N334" s="2">
        <v>255.25</v>
      </c>
      <c r="O334" s="2">
        <v>187.02280666666667</v>
      </c>
      <c r="P334" s="2">
        <v>335.26</v>
      </c>
      <c r="Q334" s="4">
        <v>777.5328066666666</v>
      </c>
      <c r="R334" s="5">
        <v>4.7E-2</v>
      </c>
      <c r="S334" s="6">
        <v>814.07684857999993</v>
      </c>
      <c r="T334" s="4">
        <v>30.35</v>
      </c>
      <c r="U334" s="7">
        <v>844.42684857999996</v>
      </c>
      <c r="V334" s="8">
        <v>0.97430119831544926</v>
      </c>
      <c r="W334" s="7">
        <v>596.44490463632167</v>
      </c>
      <c r="X334" s="7">
        <v>689.43395276072454</v>
      </c>
      <c r="Y334" s="7">
        <v>833.14429986207449</v>
      </c>
      <c r="Z334" s="7">
        <v>1081.1150948604823</v>
      </c>
      <c r="AA334" s="7">
        <v>1144.98636023886</v>
      </c>
      <c r="AB334" s="7">
        <v>1316.8752067718472</v>
      </c>
      <c r="AC334" s="7">
        <v>953.37000000000012</v>
      </c>
      <c r="AD334" s="7">
        <v>1040.04</v>
      </c>
      <c r="AE334" s="4">
        <v>635</v>
      </c>
      <c r="AF334" s="4">
        <v>734</v>
      </c>
      <c r="AG334" s="4">
        <v>887</v>
      </c>
      <c r="AH334" s="4">
        <v>1151</v>
      </c>
      <c r="AI334" s="4">
        <v>1219</v>
      </c>
      <c r="AJ334" s="4">
        <v>1402</v>
      </c>
      <c r="AK334" s="4">
        <v>976.16882237674997</v>
      </c>
      <c r="AL334" s="8">
        <v>1.1613232056960308</v>
      </c>
      <c r="AM334" s="4">
        <v>922.13816444450003</v>
      </c>
      <c r="AN334" s="8">
        <v>1.0989825365691703</v>
      </c>
      <c r="AO334" s="4">
        <v>868.10750651224987</v>
      </c>
      <c r="AP334" s="8">
        <v>1.0366418674423097</v>
      </c>
    </row>
    <row r="335" spans="1:42" x14ac:dyDescent="0.25">
      <c r="A335" s="2" t="s">
        <v>1122</v>
      </c>
      <c r="B335" t="s">
        <v>1121</v>
      </c>
      <c r="C335" t="s">
        <v>149</v>
      </c>
      <c r="D335" t="s">
        <v>1120</v>
      </c>
      <c r="E335" s="3" t="s">
        <v>814</v>
      </c>
      <c r="F335" t="s">
        <v>1123</v>
      </c>
      <c r="G335">
        <v>34</v>
      </c>
      <c r="H335">
        <v>4</v>
      </c>
      <c r="I335">
        <v>14</v>
      </c>
      <c r="J335">
        <v>8</v>
      </c>
      <c r="K335">
        <v>6</v>
      </c>
      <c r="L335">
        <v>2</v>
      </c>
      <c r="M335">
        <v>0</v>
      </c>
      <c r="N335" s="2">
        <v>247.45833333333334</v>
      </c>
      <c r="O335" s="2">
        <v>158.98050869607837</v>
      </c>
      <c r="P335" s="2">
        <v>334.23</v>
      </c>
      <c r="Q335" s="4">
        <v>740.66884202941173</v>
      </c>
      <c r="R335" s="5">
        <v>4.7E-2</v>
      </c>
      <c r="S335" s="6">
        <v>775.48027760479408</v>
      </c>
      <c r="T335" s="4">
        <v>127.34375</v>
      </c>
      <c r="U335" s="7">
        <v>902.82402760479408</v>
      </c>
      <c r="V335" s="8">
        <v>1.0844349939434395</v>
      </c>
      <c r="W335" s="7">
        <v>589.62363225501224</v>
      </c>
      <c r="X335" s="7">
        <v>637.12885381110323</v>
      </c>
      <c r="Y335" s="7">
        <v>817.83499071074368</v>
      </c>
      <c r="Z335" s="7">
        <v>1062.8128979509779</v>
      </c>
      <c r="AA335" s="7">
        <v>1084.2368213978425</v>
      </c>
      <c r="AB335" s="7">
        <v>1247.2449345805078</v>
      </c>
      <c r="AC335" s="7">
        <v>915.78235294117655</v>
      </c>
      <c r="AD335" s="7">
        <v>999.03529411764703</v>
      </c>
      <c r="AE335" s="4">
        <v>633</v>
      </c>
      <c r="AF335" s="4">
        <v>684</v>
      </c>
      <c r="AG335" s="4">
        <v>878</v>
      </c>
      <c r="AH335" s="4">
        <v>1141</v>
      </c>
      <c r="AI335" s="4">
        <v>1164</v>
      </c>
      <c r="AJ335" s="4">
        <v>1339</v>
      </c>
      <c r="AK335" s="4">
        <v>847.7848592710875</v>
      </c>
      <c r="AL335" s="8">
        <v>1.1712842759562274</v>
      </c>
      <c r="AM335" s="4">
        <v>823.68333204898966</v>
      </c>
      <c r="AN335" s="8">
        <v>1.1423345152852982</v>
      </c>
      <c r="AO335" s="4">
        <v>799.58180482689193</v>
      </c>
      <c r="AP335" s="8">
        <v>1.1133847546143689</v>
      </c>
    </row>
    <row r="336" spans="1:42" x14ac:dyDescent="0.25">
      <c r="A336" s="2" t="s">
        <v>1126</v>
      </c>
      <c r="B336" t="s">
        <v>1125</v>
      </c>
      <c r="C336" t="s">
        <v>149</v>
      </c>
      <c r="D336" t="s">
        <v>1124</v>
      </c>
      <c r="E336" s="3" t="s">
        <v>814</v>
      </c>
      <c r="F336" t="s">
        <v>1127</v>
      </c>
      <c r="G336">
        <v>66</v>
      </c>
      <c r="H336">
        <v>0</v>
      </c>
      <c r="I336">
        <v>40</v>
      </c>
      <c r="J336">
        <v>12</v>
      </c>
      <c r="K336">
        <v>14</v>
      </c>
      <c r="L336">
        <v>0</v>
      </c>
      <c r="M336">
        <v>0</v>
      </c>
      <c r="N336" s="2">
        <v>246.43560606060603</v>
      </c>
      <c r="O336" s="2">
        <v>230.04800386868681</v>
      </c>
      <c r="P336" s="2">
        <v>224.78</v>
      </c>
      <c r="Q336" s="4">
        <v>701.26360992929278</v>
      </c>
      <c r="R336" s="5">
        <v>4.7E-2</v>
      </c>
      <c r="S336" s="6">
        <v>734.22299959596944</v>
      </c>
      <c r="T336" s="4">
        <v>64.031746031746039</v>
      </c>
      <c r="U336" s="7">
        <v>798.25474562771547</v>
      </c>
      <c r="V336" s="8">
        <v>0.89755721168403046</v>
      </c>
      <c r="W336" s="7">
        <v>534.96284791169057</v>
      </c>
      <c r="X336" s="7">
        <v>630.72780216748708</v>
      </c>
      <c r="Y336" s="7">
        <v>734.74835592809359</v>
      </c>
      <c r="Z336" s="7">
        <v>1029.473258249812</v>
      </c>
      <c r="AA336" s="7">
        <v>1031.124378150774</v>
      </c>
      <c r="AB336" s="7">
        <v>1185.5040888907217</v>
      </c>
      <c r="AC336" s="7">
        <v>978.30000000000007</v>
      </c>
      <c r="AD336" s="7">
        <v>1067.2363636363636</v>
      </c>
      <c r="AE336" s="4">
        <v>648</v>
      </c>
      <c r="AF336" s="4">
        <v>764</v>
      </c>
      <c r="AG336" s="4">
        <v>890</v>
      </c>
      <c r="AH336" s="4">
        <v>1247</v>
      </c>
      <c r="AI336" s="4">
        <v>1249</v>
      </c>
      <c r="AJ336" s="4">
        <v>1436</v>
      </c>
      <c r="AK336" s="4">
        <v>956.58774549957684</v>
      </c>
      <c r="AL336" s="8">
        <v>1.1475840137835585</v>
      </c>
      <c r="AM336" s="4">
        <v>881.20986553225225</v>
      </c>
      <c r="AN336" s="8">
        <v>1.0628291656142268</v>
      </c>
      <c r="AO336" s="4">
        <v>805.83198556492778</v>
      </c>
      <c r="AP336" s="8">
        <v>0.97807431744489537</v>
      </c>
    </row>
    <row r="337" spans="1:42" x14ac:dyDescent="0.25">
      <c r="A337" s="2" t="s">
        <v>1130</v>
      </c>
      <c r="B337" t="s">
        <v>1129</v>
      </c>
      <c r="C337" t="s">
        <v>149</v>
      </c>
      <c r="D337" t="s">
        <v>1128</v>
      </c>
      <c r="E337" s="3" t="s">
        <v>814</v>
      </c>
      <c r="F337" t="s">
        <v>1131</v>
      </c>
      <c r="G337">
        <v>70</v>
      </c>
      <c r="H337">
        <v>0</v>
      </c>
      <c r="I337">
        <v>28</v>
      </c>
      <c r="J337">
        <v>22</v>
      </c>
      <c r="K337">
        <v>16</v>
      </c>
      <c r="L337">
        <v>4</v>
      </c>
      <c r="M337">
        <v>0</v>
      </c>
      <c r="N337" s="2">
        <v>243.45357142857142</v>
      </c>
      <c r="O337" s="2">
        <v>185.98892176190478</v>
      </c>
      <c r="P337" s="2">
        <v>268.52999999999997</v>
      </c>
      <c r="Q337" s="4">
        <v>697.97249319047614</v>
      </c>
      <c r="R337" s="5">
        <v>4.7E-2</v>
      </c>
      <c r="S337" s="6">
        <v>730.77720037042843</v>
      </c>
      <c r="T337" s="4">
        <v>93.264705882352942</v>
      </c>
      <c r="U337" s="7">
        <v>824.04190625278136</v>
      </c>
      <c r="V337" s="8">
        <v>0.90724966086339565</v>
      </c>
      <c r="W337" s="7">
        <v>541.47395264943202</v>
      </c>
      <c r="X337" s="7">
        <v>566.41554630787539</v>
      </c>
      <c r="Y337" s="7">
        <v>743.42040452908645</v>
      </c>
      <c r="Z337" s="7">
        <v>937.32118103504945</v>
      </c>
      <c r="AA337" s="7">
        <v>985.59523327719785</v>
      </c>
      <c r="AB337" s="7">
        <v>1133.6356601531199</v>
      </c>
      <c r="AC337" s="7">
        <v>999.11428571428587</v>
      </c>
      <c r="AD337" s="7">
        <v>1089.9428571428571</v>
      </c>
      <c r="AE337" s="4">
        <v>673</v>
      </c>
      <c r="AF337" s="4">
        <v>704</v>
      </c>
      <c r="AG337" s="4">
        <v>924</v>
      </c>
      <c r="AH337" s="4">
        <v>1165</v>
      </c>
      <c r="AI337" s="4">
        <v>1225</v>
      </c>
      <c r="AJ337" s="4">
        <v>1409</v>
      </c>
      <c r="AK337" s="4">
        <v>949.4257133037288</v>
      </c>
      <c r="AL337" s="8">
        <v>1.1479762400601716</v>
      </c>
      <c r="AM337" s="4">
        <v>876.54287565929542</v>
      </c>
      <c r="AN337" s="8">
        <v>1.0677340469945797</v>
      </c>
      <c r="AO337" s="4">
        <v>803.66003801486181</v>
      </c>
      <c r="AP337" s="8">
        <v>0.98749185392898753</v>
      </c>
    </row>
    <row r="338" spans="1:42" x14ac:dyDescent="0.25">
      <c r="A338" s="2" t="s">
        <v>1134</v>
      </c>
      <c r="B338" t="s">
        <v>1133</v>
      </c>
      <c r="C338" t="s">
        <v>149</v>
      </c>
      <c r="D338" t="s">
        <v>1132</v>
      </c>
      <c r="E338" s="3" t="s">
        <v>814</v>
      </c>
      <c r="F338" t="s">
        <v>1135</v>
      </c>
      <c r="G338">
        <v>180</v>
      </c>
      <c r="H338">
        <v>4</v>
      </c>
      <c r="I338">
        <v>97</v>
      </c>
      <c r="J338">
        <v>40</v>
      </c>
      <c r="K338">
        <v>39</v>
      </c>
      <c r="L338">
        <v>0</v>
      </c>
      <c r="M338">
        <v>0</v>
      </c>
      <c r="N338" s="2">
        <v>224.84120370370371</v>
      </c>
      <c r="O338" s="2">
        <v>183.42809285185183</v>
      </c>
      <c r="P338" s="2">
        <v>299.14999999999998</v>
      </c>
      <c r="Q338" s="4">
        <v>707.41929655555555</v>
      </c>
      <c r="R338" s="5">
        <v>4.7E-2</v>
      </c>
      <c r="S338" s="6">
        <v>740.66800349366656</v>
      </c>
      <c r="T338" s="4">
        <v>25.733333333333334</v>
      </c>
      <c r="U338" s="7">
        <v>766.40133682699991</v>
      </c>
      <c r="V338" s="8">
        <v>0.92563032172669679</v>
      </c>
      <c r="W338" s="7">
        <v>584.14153043993099</v>
      </c>
      <c r="X338" s="7">
        <v>630.65816073530073</v>
      </c>
      <c r="Y338" s="7">
        <v>802.41187259512731</v>
      </c>
      <c r="Z338" s="7">
        <v>967.0091797941277</v>
      </c>
      <c r="AA338" s="7">
        <v>1063.6206427152804</v>
      </c>
      <c r="AB338" s="7">
        <v>1222.8506464186612</v>
      </c>
      <c r="AC338" s="7">
        <v>910.77555555555557</v>
      </c>
      <c r="AD338" s="7">
        <v>993.57333333333327</v>
      </c>
      <c r="AE338" s="4">
        <v>653</v>
      </c>
      <c r="AF338" s="4">
        <v>705</v>
      </c>
      <c r="AG338" s="4">
        <v>897</v>
      </c>
      <c r="AH338" s="4">
        <v>1081</v>
      </c>
      <c r="AI338" s="4">
        <v>1189</v>
      </c>
      <c r="AJ338" s="4">
        <v>1367</v>
      </c>
      <c r="AK338" s="4">
        <v>927.01826216592906</v>
      </c>
      <c r="AL338" s="8">
        <v>1.1506970610447627</v>
      </c>
      <c r="AM338" s="4">
        <v>864.90150927517482</v>
      </c>
      <c r="AN338" s="8">
        <v>1.0756748146054071</v>
      </c>
      <c r="AO338" s="4">
        <v>802.7847563844208</v>
      </c>
      <c r="AP338" s="8">
        <v>1.0006525681660521</v>
      </c>
    </row>
    <row r="339" spans="1:42" x14ac:dyDescent="0.25">
      <c r="A339" s="2" t="s">
        <v>1138</v>
      </c>
      <c r="B339" t="s">
        <v>1137</v>
      </c>
      <c r="C339" t="s">
        <v>149</v>
      </c>
      <c r="D339" t="s">
        <v>1136</v>
      </c>
      <c r="E339" s="3" t="s">
        <v>814</v>
      </c>
      <c r="F339" t="s">
        <v>1139</v>
      </c>
      <c r="G339">
        <v>36</v>
      </c>
      <c r="H339">
        <v>0</v>
      </c>
      <c r="I339">
        <v>14</v>
      </c>
      <c r="J339">
        <v>14</v>
      </c>
      <c r="K339">
        <v>8</v>
      </c>
      <c r="L339">
        <v>0</v>
      </c>
      <c r="M339">
        <v>0</v>
      </c>
      <c r="N339" s="2">
        <v>257.54398148148147</v>
      </c>
      <c r="O339" s="2">
        <v>318.93693382407412</v>
      </c>
      <c r="P339" s="2">
        <v>206.56</v>
      </c>
      <c r="Q339" s="4">
        <v>783.04091530555547</v>
      </c>
      <c r="R339" s="5">
        <v>4.7E-2</v>
      </c>
      <c r="S339" s="6">
        <v>819.84383832491653</v>
      </c>
      <c r="T339" s="4">
        <v>50.722222222222221</v>
      </c>
      <c r="U339" s="7">
        <v>870.5660605471387</v>
      </c>
      <c r="V339" s="8">
        <v>1.0098072618796556</v>
      </c>
      <c r="W339" s="7">
        <v>587.70091877344839</v>
      </c>
      <c r="X339" s="7">
        <v>682.79815482093204</v>
      </c>
      <c r="Y339" s="7">
        <v>806.42456168266062</v>
      </c>
      <c r="Z339" s="7">
        <v>1083.1575185808379</v>
      </c>
      <c r="AA339" s="7">
        <v>1134.510026046479</v>
      </c>
      <c r="AB339" s="7">
        <v>1304.7340785714746</v>
      </c>
      <c r="AC339" s="7">
        <v>948.32222222222231</v>
      </c>
      <c r="AD339" s="7">
        <v>1034.5333333333333</v>
      </c>
      <c r="AE339" s="4">
        <v>618</v>
      </c>
      <c r="AF339" s="4">
        <v>718</v>
      </c>
      <c r="AG339" s="4">
        <v>848</v>
      </c>
      <c r="AH339" s="4">
        <v>1139</v>
      </c>
      <c r="AI339" s="4">
        <v>1193</v>
      </c>
      <c r="AJ339" s="4">
        <v>1372</v>
      </c>
      <c r="AK339" s="4">
        <v>952.7813703555463</v>
      </c>
      <c r="AL339" s="8">
        <v>1.1640072603685934</v>
      </c>
      <c r="AM339" s="4">
        <v>907.08409372001734</v>
      </c>
      <c r="AN339" s="8">
        <v>1.1110010108880211</v>
      </c>
      <c r="AO339" s="4">
        <v>861.38681708448837</v>
      </c>
      <c r="AP339" s="8">
        <v>1.0579947614074487</v>
      </c>
    </row>
    <row r="340" spans="1:42" x14ac:dyDescent="0.25">
      <c r="A340" s="2" t="s">
        <v>1142</v>
      </c>
      <c r="B340" t="s">
        <v>1141</v>
      </c>
      <c r="C340" t="s">
        <v>149</v>
      </c>
      <c r="D340" t="s">
        <v>1140</v>
      </c>
      <c r="E340" s="3" t="s">
        <v>814</v>
      </c>
      <c r="F340" t="s">
        <v>1143</v>
      </c>
      <c r="G340">
        <v>24</v>
      </c>
      <c r="H340">
        <v>0</v>
      </c>
      <c r="I340">
        <v>16</v>
      </c>
      <c r="J340">
        <v>6</v>
      </c>
      <c r="K340">
        <v>2</v>
      </c>
      <c r="L340">
        <v>0</v>
      </c>
      <c r="M340">
        <v>0</v>
      </c>
      <c r="N340" s="2">
        <v>226.4097222222222</v>
      </c>
      <c r="O340" s="2">
        <v>190.36517401388889</v>
      </c>
      <c r="P340" s="2">
        <v>236.18</v>
      </c>
      <c r="Q340" s="4">
        <v>652.95489623611115</v>
      </c>
      <c r="R340" s="5">
        <v>4.7E-2</v>
      </c>
      <c r="S340" s="6">
        <v>683.64377635920835</v>
      </c>
      <c r="T340" s="4">
        <v>24.043478260869566</v>
      </c>
      <c r="U340" s="7">
        <v>707.68725462007797</v>
      </c>
      <c r="V340" s="8">
        <v>0.92377320302849286</v>
      </c>
      <c r="W340" s="7">
        <v>586.29908983095811</v>
      </c>
      <c r="X340" s="7">
        <v>605.03924338719878</v>
      </c>
      <c r="Y340" s="7">
        <v>793.33316721418839</v>
      </c>
      <c r="Z340" s="7">
        <v>983.4118675703437</v>
      </c>
      <c r="AA340" s="7">
        <v>1116.3777189931943</v>
      </c>
      <c r="AB340" s="7">
        <v>1284.1467127347776</v>
      </c>
      <c r="AC340" s="7">
        <v>842.69166666666672</v>
      </c>
      <c r="AD340" s="7">
        <v>919.30000000000007</v>
      </c>
      <c r="AE340" s="4">
        <v>657</v>
      </c>
      <c r="AF340" s="4">
        <v>678</v>
      </c>
      <c r="AG340" s="4">
        <v>889</v>
      </c>
      <c r="AH340" s="4">
        <v>1102</v>
      </c>
      <c r="AI340" s="4">
        <v>1251</v>
      </c>
      <c r="AJ340" s="4">
        <v>1439</v>
      </c>
      <c r="AK340" s="4">
        <v>857.00167315583292</v>
      </c>
      <c r="AL340" s="8">
        <v>1.1500643769172665</v>
      </c>
      <c r="AM340" s="4">
        <v>799.21570755695802</v>
      </c>
      <c r="AN340" s="8">
        <v>1.0746339856210085</v>
      </c>
      <c r="AO340" s="4">
        <v>741.42974195808313</v>
      </c>
      <c r="AP340" s="8">
        <v>0.99920359432475059</v>
      </c>
    </row>
    <row r="341" spans="1:42" x14ac:dyDescent="0.25">
      <c r="A341" s="2" t="s">
        <v>1146</v>
      </c>
      <c r="B341" t="s">
        <v>1145</v>
      </c>
      <c r="C341" t="s">
        <v>14</v>
      </c>
      <c r="D341" t="s">
        <v>1144</v>
      </c>
      <c r="E341" s="3" t="s">
        <v>814</v>
      </c>
      <c r="F341" t="s">
        <v>1147</v>
      </c>
      <c r="G341">
        <v>100</v>
      </c>
      <c r="H341">
        <v>4</v>
      </c>
      <c r="I341">
        <v>33</v>
      </c>
      <c r="J341">
        <v>33</v>
      </c>
      <c r="K341">
        <v>20</v>
      </c>
      <c r="L341">
        <v>10</v>
      </c>
      <c r="M341">
        <v>0</v>
      </c>
      <c r="N341" s="2">
        <v>256.08583333333337</v>
      </c>
      <c r="O341" s="2">
        <v>286.55685508333329</v>
      </c>
      <c r="P341" s="2">
        <v>200.41</v>
      </c>
      <c r="Q341" s="4">
        <v>743.05268841666668</v>
      </c>
      <c r="R341" s="5">
        <v>4.7E-2</v>
      </c>
      <c r="S341" s="6">
        <v>777.97616477224994</v>
      </c>
      <c r="T341" s="4">
        <v>28.757894736842104</v>
      </c>
      <c r="U341" s="7">
        <v>806.73405950909205</v>
      </c>
      <c r="V341" s="8">
        <v>0.90787087498209773</v>
      </c>
      <c r="W341" s="7">
        <v>541.06377428454925</v>
      </c>
      <c r="X341" s="7">
        <v>628.61454682250223</v>
      </c>
      <c r="Y341" s="7">
        <v>742.43055112184106</v>
      </c>
      <c r="Z341" s="7">
        <v>997.2032992072842</v>
      </c>
      <c r="AA341" s="7">
        <v>1044.4807163777787</v>
      </c>
      <c r="AB341" s="7">
        <v>1201.1965992207145</v>
      </c>
      <c r="AC341" s="7">
        <v>977.46000000000015</v>
      </c>
      <c r="AD341" s="7">
        <v>1066.32</v>
      </c>
      <c r="AE341" s="4">
        <v>618</v>
      </c>
      <c r="AF341" s="4">
        <v>718</v>
      </c>
      <c r="AG341" s="4">
        <v>848</v>
      </c>
      <c r="AH341" s="4">
        <v>1139</v>
      </c>
      <c r="AI341" s="4">
        <v>1193</v>
      </c>
      <c r="AJ341" s="4">
        <v>1372</v>
      </c>
      <c r="AK341" s="4">
        <v>995.8823623042548</v>
      </c>
      <c r="AL341" s="8">
        <v>1.1530950450608788</v>
      </c>
      <c r="AM341" s="4">
        <v>923.24696312691992</v>
      </c>
      <c r="AN341" s="8">
        <v>1.0713536550346185</v>
      </c>
      <c r="AO341" s="4">
        <v>850.61156394958493</v>
      </c>
      <c r="AP341" s="8">
        <v>0.98961226500835808</v>
      </c>
    </row>
    <row r="342" spans="1:42" x14ac:dyDescent="0.25">
      <c r="A342" s="2" t="s">
        <v>1150</v>
      </c>
      <c r="B342" t="s">
        <v>1149</v>
      </c>
      <c r="C342" t="s">
        <v>149</v>
      </c>
      <c r="D342" t="s">
        <v>1148</v>
      </c>
      <c r="E342" s="3" t="s">
        <v>814</v>
      </c>
      <c r="F342" t="s">
        <v>1151</v>
      </c>
      <c r="G342">
        <v>151</v>
      </c>
      <c r="H342">
        <v>6</v>
      </c>
      <c r="I342">
        <v>33</v>
      </c>
      <c r="J342">
        <v>53</v>
      </c>
      <c r="K342">
        <v>55</v>
      </c>
      <c r="L342">
        <v>4</v>
      </c>
      <c r="M342">
        <v>0</v>
      </c>
      <c r="N342" s="2">
        <v>262.22737306843266</v>
      </c>
      <c r="O342" s="2">
        <v>311.86577356070649</v>
      </c>
      <c r="P342" s="2">
        <v>176.48</v>
      </c>
      <c r="Q342" s="4">
        <v>750.57314662913916</v>
      </c>
      <c r="R342" s="5">
        <v>4.7E-2</v>
      </c>
      <c r="S342" s="6">
        <v>785.85008452070861</v>
      </c>
      <c r="T342" s="4">
        <v>103.82</v>
      </c>
      <c r="U342" s="7">
        <v>889.67008452070854</v>
      </c>
      <c r="V342" s="8">
        <v>0.83768376304086767</v>
      </c>
      <c r="W342" s="7">
        <v>515.73142180039417</v>
      </c>
      <c r="X342" s="7">
        <v>600.82340674593991</v>
      </c>
      <c r="Y342" s="7">
        <v>719.95218566970379</v>
      </c>
      <c r="Z342" s="7">
        <v>964.86911625210041</v>
      </c>
      <c r="AA342" s="7">
        <v>1129.1336437121972</v>
      </c>
      <c r="AB342" s="7">
        <v>1298.5776832994143</v>
      </c>
      <c r="AC342" s="7">
        <v>1168.2655629139074</v>
      </c>
      <c r="AD342" s="7">
        <v>1274.471523178808</v>
      </c>
      <c r="AE342" s="4">
        <v>697</v>
      </c>
      <c r="AF342" s="4">
        <v>812</v>
      </c>
      <c r="AG342" s="4">
        <v>973</v>
      </c>
      <c r="AH342" s="4">
        <v>1304</v>
      </c>
      <c r="AI342" s="4">
        <v>1526</v>
      </c>
      <c r="AJ342" s="4">
        <v>1755</v>
      </c>
      <c r="AK342" s="4">
        <v>1100.2835771560801</v>
      </c>
      <c r="AL342" s="8">
        <v>1.1337438823139352</v>
      </c>
      <c r="AM342" s="4">
        <v>995.47241294428966</v>
      </c>
      <c r="AN342" s="8">
        <v>1.0350571758895795</v>
      </c>
      <c r="AO342" s="4">
        <v>890.66124873249908</v>
      </c>
      <c r="AP342" s="8">
        <v>0.93637046946522362</v>
      </c>
    </row>
    <row r="343" spans="1:42" x14ac:dyDescent="0.25">
      <c r="A343" s="2" t="s">
        <v>1152</v>
      </c>
      <c r="B343" t="s">
        <v>1149</v>
      </c>
      <c r="C343" t="s">
        <v>149</v>
      </c>
      <c r="D343" t="s">
        <v>1148</v>
      </c>
      <c r="E343" s="3" t="s">
        <v>814</v>
      </c>
      <c r="F343" t="s">
        <v>1153</v>
      </c>
      <c r="G343">
        <v>40</v>
      </c>
      <c r="H343">
        <v>0</v>
      </c>
      <c r="I343">
        <v>26</v>
      </c>
      <c r="J343">
        <v>10</v>
      </c>
      <c r="K343">
        <v>4</v>
      </c>
      <c r="L343">
        <v>0</v>
      </c>
      <c r="M343">
        <v>0</v>
      </c>
      <c r="N343" s="2">
        <v>239.82708333333335</v>
      </c>
      <c r="O343" s="2">
        <v>179.34035841666667</v>
      </c>
      <c r="P343" s="2">
        <v>267.14</v>
      </c>
      <c r="Q343" s="4">
        <v>686.30744174999995</v>
      </c>
      <c r="R343" s="5">
        <v>4.7E-2</v>
      </c>
      <c r="S343" s="6">
        <v>718.56389151224994</v>
      </c>
      <c r="T343" s="4">
        <v>82.21052631578948</v>
      </c>
      <c r="U343" s="7">
        <v>800.77441782803942</v>
      </c>
      <c r="V343" s="8">
        <v>1.0812509017391836</v>
      </c>
      <c r="W343" s="7">
        <v>599.6117809270462</v>
      </c>
      <c r="X343" s="7">
        <v>626.77865773280246</v>
      </c>
      <c r="Y343" s="7">
        <v>822.76826897432886</v>
      </c>
      <c r="Z343" s="7">
        <v>1054.6569674234615</v>
      </c>
      <c r="AA343" s="7">
        <v>1255.497806666016</v>
      </c>
      <c r="AB343" s="7">
        <v>1443.7254531058979</v>
      </c>
      <c r="AC343" s="7">
        <v>814.66000000000008</v>
      </c>
      <c r="AD343" s="7">
        <v>888.72</v>
      </c>
      <c r="AE343" s="4">
        <v>618</v>
      </c>
      <c r="AF343" s="4">
        <v>646</v>
      </c>
      <c r="AG343" s="4">
        <v>848</v>
      </c>
      <c r="AH343" s="4">
        <v>1087</v>
      </c>
      <c r="AI343" s="4">
        <v>1294</v>
      </c>
      <c r="AJ343" s="4">
        <v>1488</v>
      </c>
      <c r="AK343" s="4">
        <v>791.2343880571708</v>
      </c>
      <c r="AL343" s="8">
        <v>1.1793747155994603</v>
      </c>
      <c r="AM343" s="4">
        <v>767.01088920886377</v>
      </c>
      <c r="AN343" s="8">
        <v>1.1466667776460346</v>
      </c>
      <c r="AO343" s="4">
        <v>742.78739036055686</v>
      </c>
      <c r="AP343" s="8">
        <v>1.113958839692609</v>
      </c>
    </row>
    <row r="344" spans="1:42" x14ac:dyDescent="0.25">
      <c r="A344" s="2" t="s">
        <v>1156</v>
      </c>
      <c r="B344" t="s">
        <v>1155</v>
      </c>
      <c r="C344" t="s">
        <v>149</v>
      </c>
      <c r="D344" t="s">
        <v>1154</v>
      </c>
      <c r="E344" s="3" t="s">
        <v>814</v>
      </c>
      <c r="F344" t="s">
        <v>1157</v>
      </c>
      <c r="G344">
        <v>26</v>
      </c>
      <c r="H344">
        <v>0</v>
      </c>
      <c r="I344">
        <v>12</v>
      </c>
      <c r="J344">
        <v>12</v>
      </c>
      <c r="K344">
        <v>2</v>
      </c>
      <c r="L344">
        <v>0</v>
      </c>
      <c r="M344">
        <v>0</v>
      </c>
      <c r="N344" s="2">
        <v>231.19551282051282</v>
      </c>
      <c r="O344" s="2">
        <v>201.29480153846151</v>
      </c>
      <c r="P344" s="2">
        <v>282.5</v>
      </c>
      <c r="Q344" s="4">
        <v>714.99031435897427</v>
      </c>
      <c r="R344" s="5">
        <v>4.7E-2</v>
      </c>
      <c r="S344" s="6">
        <v>748.59485913384606</v>
      </c>
      <c r="T344" s="4">
        <v>73.115384615384613</v>
      </c>
      <c r="U344" s="7">
        <v>821.7102437492307</v>
      </c>
      <c r="V344" s="8">
        <v>0.98992059760355844</v>
      </c>
      <c r="W344" s="7">
        <v>558.23768246224245</v>
      </c>
      <c r="X344" s="7">
        <v>620.46450005496411</v>
      </c>
      <c r="Y344" s="7">
        <v>814.35965632214049</v>
      </c>
      <c r="Z344" s="7">
        <v>1122.7882304773698</v>
      </c>
      <c r="AA344" s="7">
        <v>1127.2974201580016</v>
      </c>
      <c r="AB344" s="7">
        <v>1296.8429521497653</v>
      </c>
      <c r="AC344" s="7">
        <v>913.08461538461552</v>
      </c>
      <c r="AD344" s="7">
        <v>996.09230769230771</v>
      </c>
      <c r="AE344" s="4">
        <v>619</v>
      </c>
      <c r="AF344" s="4">
        <v>688</v>
      </c>
      <c r="AG344" s="4">
        <v>903</v>
      </c>
      <c r="AH344" s="4">
        <v>1245</v>
      </c>
      <c r="AI344" s="4">
        <v>1250</v>
      </c>
      <c r="AJ344" s="4">
        <v>1438</v>
      </c>
      <c r="AK344" s="4">
        <v>886.44222873798458</v>
      </c>
      <c r="AL344" s="8">
        <v>1.1559863750897785</v>
      </c>
      <c r="AM344" s="4">
        <v>838.49531757132775</v>
      </c>
      <c r="AN344" s="8">
        <v>1.0982243655293542</v>
      </c>
      <c r="AO344" s="4">
        <v>790.54840640467091</v>
      </c>
      <c r="AP344" s="8">
        <v>1.0404623559689299</v>
      </c>
    </row>
    <row r="345" spans="1:42" x14ac:dyDescent="0.25">
      <c r="A345" s="2" t="s">
        <v>1160</v>
      </c>
      <c r="B345" t="s">
        <v>1159</v>
      </c>
      <c r="C345" t="s">
        <v>149</v>
      </c>
      <c r="D345" t="s">
        <v>1158</v>
      </c>
      <c r="E345" s="3" t="s">
        <v>814</v>
      </c>
      <c r="F345" t="s">
        <v>1161</v>
      </c>
      <c r="G345">
        <v>34</v>
      </c>
      <c r="H345">
        <v>0</v>
      </c>
      <c r="I345">
        <v>22</v>
      </c>
      <c r="J345">
        <v>6</v>
      </c>
      <c r="K345">
        <v>6</v>
      </c>
      <c r="L345">
        <v>0</v>
      </c>
      <c r="M345">
        <v>0</v>
      </c>
      <c r="N345" s="2">
        <v>248.12745098039215</v>
      </c>
      <c r="O345" s="2">
        <v>249.7235135980392</v>
      </c>
      <c r="P345" s="2">
        <v>279.11</v>
      </c>
      <c r="Q345" s="4">
        <v>776.96096457843134</v>
      </c>
      <c r="R345" s="5">
        <v>4.7E-2</v>
      </c>
      <c r="S345" s="6">
        <v>813.47812991361752</v>
      </c>
      <c r="T345" s="4">
        <v>42.090909090909093</v>
      </c>
      <c r="U345" s="7">
        <v>855.56903900452664</v>
      </c>
      <c r="V345" s="8">
        <v>1.025139107913515</v>
      </c>
      <c r="W345" s="7">
        <v>618.93828675059922</v>
      </c>
      <c r="X345" s="7">
        <v>715.43417712588939</v>
      </c>
      <c r="Y345" s="7">
        <v>864.56418952406523</v>
      </c>
      <c r="Z345" s="7">
        <v>1121.8865638581726</v>
      </c>
      <c r="AA345" s="7">
        <v>1188.1665693684729</v>
      </c>
      <c r="AB345" s="7">
        <v>1366.5377606682518</v>
      </c>
      <c r="AC345" s="7">
        <v>918.04705882352948</v>
      </c>
      <c r="AD345" s="7">
        <v>1001.5058823529412</v>
      </c>
      <c r="AE345" s="4">
        <v>635</v>
      </c>
      <c r="AF345" s="4">
        <v>734</v>
      </c>
      <c r="AG345" s="4">
        <v>887</v>
      </c>
      <c r="AH345" s="4">
        <v>1151</v>
      </c>
      <c r="AI345" s="4">
        <v>1219</v>
      </c>
      <c r="AJ345" s="4">
        <v>1402</v>
      </c>
      <c r="AK345" s="4">
        <v>929.64115181922557</v>
      </c>
      <c r="AL345" s="8">
        <v>1.1643251364161467</v>
      </c>
      <c r="AM345" s="4">
        <v>890.92014451735622</v>
      </c>
      <c r="AN345" s="8">
        <v>1.1179297935819361</v>
      </c>
      <c r="AO345" s="4">
        <v>852.19913721548699</v>
      </c>
      <c r="AP345" s="8">
        <v>1.0715344507477258</v>
      </c>
    </row>
    <row r="346" spans="1:42" x14ac:dyDescent="0.25">
      <c r="A346" s="2" t="s">
        <v>1164</v>
      </c>
      <c r="B346" t="s">
        <v>1163</v>
      </c>
      <c r="C346" t="s">
        <v>149</v>
      </c>
      <c r="D346" t="s">
        <v>1162</v>
      </c>
      <c r="E346" s="3" t="s">
        <v>814</v>
      </c>
      <c r="F346" t="s">
        <v>1165</v>
      </c>
      <c r="G346">
        <v>121</v>
      </c>
      <c r="H346">
        <v>0</v>
      </c>
      <c r="I346">
        <v>55</v>
      </c>
      <c r="J346">
        <v>35</v>
      </c>
      <c r="K346">
        <v>25</v>
      </c>
      <c r="L346">
        <v>6</v>
      </c>
      <c r="M346">
        <v>0</v>
      </c>
      <c r="N346" s="2">
        <v>242.78650137741047</v>
      </c>
      <c r="O346" s="2">
        <v>238.38909791460048</v>
      </c>
      <c r="P346" s="2">
        <v>235.28</v>
      </c>
      <c r="Q346" s="4">
        <v>716.4555992920109</v>
      </c>
      <c r="R346" s="5">
        <v>4.7E-2</v>
      </c>
      <c r="S346" s="6">
        <v>750.12901245873536</v>
      </c>
      <c r="T346" s="4">
        <v>76.652892561983478</v>
      </c>
      <c r="U346" s="7">
        <v>826.7819050207188</v>
      </c>
      <c r="V346" s="8">
        <v>0.7734221673895767</v>
      </c>
      <c r="W346" s="7">
        <v>622.42243034417777</v>
      </c>
      <c r="X346" s="7">
        <v>625.93101225141663</v>
      </c>
      <c r="Y346" s="7">
        <v>724.17130565410537</v>
      </c>
      <c r="Z346" s="7">
        <v>965.56174087214049</v>
      </c>
      <c r="AA346" s="7">
        <v>1142.3942689969801</v>
      </c>
      <c r="AB346" s="7">
        <v>1313.6130660702377</v>
      </c>
      <c r="AC346" s="7">
        <v>1175.8909090909092</v>
      </c>
      <c r="AD346" s="7">
        <v>1282.7900826446282</v>
      </c>
      <c r="AE346" s="4">
        <v>887</v>
      </c>
      <c r="AF346" s="4">
        <v>892</v>
      </c>
      <c r="AG346" s="4">
        <v>1032</v>
      </c>
      <c r="AH346" s="4">
        <v>1376</v>
      </c>
      <c r="AI346" s="4">
        <v>1628</v>
      </c>
      <c r="AJ346" s="4">
        <v>1872</v>
      </c>
      <c r="AK346" s="4">
        <v>1122.1430007104768</v>
      </c>
      <c r="AL346" s="8">
        <v>1.1214267177379449</v>
      </c>
      <c r="AM346" s="4">
        <v>998.13833795989638</v>
      </c>
      <c r="AN346" s="8">
        <v>1.0054252009551556</v>
      </c>
      <c r="AO346" s="4">
        <v>874.13367520931581</v>
      </c>
      <c r="AP346" s="8">
        <v>0.88942368417236606</v>
      </c>
    </row>
    <row r="347" spans="1:42" x14ac:dyDescent="0.25">
      <c r="A347" s="2" t="s">
        <v>1168</v>
      </c>
      <c r="B347" t="s">
        <v>1167</v>
      </c>
      <c r="C347" t="s">
        <v>149</v>
      </c>
      <c r="D347" t="s">
        <v>1166</v>
      </c>
      <c r="E347" s="3" t="s">
        <v>814</v>
      </c>
      <c r="F347" t="s">
        <v>1169</v>
      </c>
      <c r="G347">
        <v>116</v>
      </c>
      <c r="H347">
        <v>4</v>
      </c>
      <c r="I347">
        <v>37</v>
      </c>
      <c r="J347">
        <v>25</v>
      </c>
      <c r="K347">
        <v>44</v>
      </c>
      <c r="L347">
        <v>6</v>
      </c>
      <c r="M347">
        <v>0</v>
      </c>
      <c r="N347" s="2">
        <v>216.88362068965515</v>
      </c>
      <c r="O347" s="2">
        <v>294.12586515229879</v>
      </c>
      <c r="P347" s="2">
        <v>176.98</v>
      </c>
      <c r="Q347" s="4">
        <v>687.98948584195398</v>
      </c>
      <c r="R347" s="5">
        <v>4.7E-2</v>
      </c>
      <c r="S347" s="6">
        <v>720.32499167652577</v>
      </c>
      <c r="T347" s="4">
        <v>142.73584905660377</v>
      </c>
      <c r="U347" s="7">
        <v>863.06084073312957</v>
      </c>
      <c r="V347" s="8">
        <v>0.92996198527744212</v>
      </c>
      <c r="W347" s="7">
        <v>484.32496584007839</v>
      </c>
      <c r="X347" s="7">
        <v>529.34235048547021</v>
      </c>
      <c r="Y347" s="7">
        <v>694.66481478665082</v>
      </c>
      <c r="Z347" s="7">
        <v>856.10647006667693</v>
      </c>
      <c r="AA347" s="7">
        <v>1166.5711917590347</v>
      </c>
      <c r="AB347" s="7">
        <v>1341.2075977109862</v>
      </c>
      <c r="AC347" s="7">
        <v>1020.8663793103449</v>
      </c>
      <c r="AD347" s="7">
        <v>1113.6724137931033</v>
      </c>
      <c r="AE347" s="4">
        <v>624</v>
      </c>
      <c r="AF347" s="4">
        <v>682</v>
      </c>
      <c r="AG347" s="4">
        <v>895</v>
      </c>
      <c r="AH347" s="4">
        <v>1103</v>
      </c>
      <c r="AI347" s="4">
        <v>1503</v>
      </c>
      <c r="AJ347" s="4">
        <v>1728</v>
      </c>
      <c r="AK347" s="4">
        <v>916.01420137944831</v>
      </c>
      <c r="AL347" s="8">
        <v>1.1408202670622085</v>
      </c>
      <c r="AM347" s="4">
        <v>850.15725580634933</v>
      </c>
      <c r="AN347" s="8">
        <v>1.0698583453077197</v>
      </c>
      <c r="AO347" s="4">
        <v>784.30031023325034</v>
      </c>
      <c r="AP347" s="8">
        <v>0.99889642355323105</v>
      </c>
    </row>
    <row r="348" spans="1:42" x14ac:dyDescent="0.25">
      <c r="A348" s="2" t="s">
        <v>1172</v>
      </c>
      <c r="B348" t="s">
        <v>1171</v>
      </c>
      <c r="C348" t="s">
        <v>14</v>
      </c>
      <c r="D348" t="s">
        <v>1170</v>
      </c>
      <c r="E348" s="3" t="s">
        <v>814</v>
      </c>
      <c r="F348" t="s">
        <v>1173</v>
      </c>
      <c r="G348">
        <v>100</v>
      </c>
      <c r="H348">
        <v>0</v>
      </c>
      <c r="I348">
        <v>30</v>
      </c>
      <c r="J348">
        <v>48</v>
      </c>
      <c r="K348">
        <v>18</v>
      </c>
      <c r="L348">
        <v>4</v>
      </c>
      <c r="M348">
        <v>0</v>
      </c>
      <c r="N348" s="2">
        <v>260.25416666666666</v>
      </c>
      <c r="O348" s="2">
        <v>300.25709991666668</v>
      </c>
      <c r="P348" s="2">
        <v>172.26</v>
      </c>
      <c r="Q348" s="4">
        <v>732.77126658333327</v>
      </c>
      <c r="R348" s="5">
        <v>4.7E-2</v>
      </c>
      <c r="S348" s="6">
        <v>767.21151611274991</v>
      </c>
      <c r="T348" s="4">
        <v>149.02173913043478</v>
      </c>
      <c r="U348" s="7">
        <v>916.23325524318466</v>
      </c>
      <c r="V348" s="8">
        <v>0.85170786722241454</v>
      </c>
      <c r="W348" s="7">
        <v>632.59148396669252</v>
      </c>
      <c r="X348" s="7">
        <v>636.15738861137515</v>
      </c>
      <c r="Y348" s="7">
        <v>736.00271866248784</v>
      </c>
      <c r="Z348" s="7">
        <v>981.33695821665037</v>
      </c>
      <c r="AA348" s="7">
        <v>1161.0585523086531</v>
      </c>
      <c r="AB348" s="7">
        <v>1335.0746989691638</v>
      </c>
      <c r="AC348" s="7">
        <v>1183.336</v>
      </c>
      <c r="AD348" s="7">
        <v>1290.912</v>
      </c>
      <c r="AE348" s="4">
        <v>887</v>
      </c>
      <c r="AF348" s="4">
        <v>892</v>
      </c>
      <c r="AG348" s="4">
        <v>1032</v>
      </c>
      <c r="AH348" s="4">
        <v>1376</v>
      </c>
      <c r="AI348" s="4">
        <v>1628</v>
      </c>
      <c r="AJ348" s="4">
        <v>1872</v>
      </c>
      <c r="AK348" s="4">
        <v>1072.9026872191962</v>
      </c>
      <c r="AL348" s="8">
        <v>1.1358708507005568</v>
      </c>
      <c r="AM348" s="4">
        <v>971.00563018371406</v>
      </c>
      <c r="AN348" s="8">
        <v>1.0411498562078427</v>
      </c>
      <c r="AO348" s="4">
        <v>869.10857314823215</v>
      </c>
      <c r="AP348" s="8">
        <v>0.94642886171512874</v>
      </c>
    </row>
    <row r="349" spans="1:42" x14ac:dyDescent="0.25">
      <c r="A349" s="2" t="s">
        <v>1176</v>
      </c>
      <c r="B349" t="s">
        <v>1175</v>
      </c>
      <c r="C349" t="s">
        <v>149</v>
      </c>
      <c r="D349" t="s">
        <v>1174</v>
      </c>
      <c r="E349" s="3" t="s">
        <v>814</v>
      </c>
      <c r="F349" t="s">
        <v>1177</v>
      </c>
      <c r="G349">
        <v>36</v>
      </c>
      <c r="H349">
        <v>0</v>
      </c>
      <c r="I349">
        <v>22</v>
      </c>
      <c r="J349">
        <v>8</v>
      </c>
      <c r="K349">
        <v>6</v>
      </c>
      <c r="L349">
        <v>0</v>
      </c>
      <c r="M349">
        <v>0</v>
      </c>
      <c r="N349" s="2">
        <v>224.78009259259261</v>
      </c>
      <c r="O349" s="2">
        <v>249.72010697222225</v>
      </c>
      <c r="P349" s="2">
        <v>162.19999999999999</v>
      </c>
      <c r="Q349" s="4">
        <v>636.70019956481485</v>
      </c>
      <c r="R349" s="5">
        <v>4.7E-2</v>
      </c>
      <c r="S349" s="6">
        <v>666.62510894436116</v>
      </c>
      <c r="T349" s="4">
        <v>89.342857142857142</v>
      </c>
      <c r="U349" s="7">
        <v>755.96796608721831</v>
      </c>
      <c r="V349" s="8">
        <v>0.90825146105793142</v>
      </c>
      <c r="W349" s="7">
        <v>551.82783347536815</v>
      </c>
      <c r="X349" s="7">
        <v>555.83238959637958</v>
      </c>
      <c r="Y349" s="7">
        <v>728.82921402407123</v>
      </c>
      <c r="Z349" s="7">
        <v>989.92627311401327</v>
      </c>
      <c r="AA349" s="7">
        <v>1198.1631914066049</v>
      </c>
      <c r="AB349" s="7">
        <v>1377.5673056279147</v>
      </c>
      <c r="AC349" s="7">
        <v>915.56666666666683</v>
      </c>
      <c r="AD349" s="7">
        <v>998.8</v>
      </c>
      <c r="AE349" s="4">
        <v>689</v>
      </c>
      <c r="AF349" s="4">
        <v>694</v>
      </c>
      <c r="AG349" s="4">
        <v>910</v>
      </c>
      <c r="AH349" s="4">
        <v>1236</v>
      </c>
      <c r="AI349" s="4">
        <v>1496</v>
      </c>
      <c r="AJ349" s="4">
        <v>1720</v>
      </c>
      <c r="AK349" s="4">
        <v>864.19247619553755</v>
      </c>
      <c r="AL349" s="8">
        <v>1.1456171405747633</v>
      </c>
      <c r="AM349" s="4">
        <v>796.2786937029457</v>
      </c>
      <c r="AN349" s="8">
        <v>1.0640226882408523</v>
      </c>
      <c r="AO349" s="4">
        <v>728.36491121035374</v>
      </c>
      <c r="AP349" s="8">
        <v>0.98242823590694139</v>
      </c>
    </row>
    <row r="350" spans="1:42" x14ac:dyDescent="0.25">
      <c r="A350" s="2" t="s">
        <v>1180</v>
      </c>
      <c r="B350" t="s">
        <v>1179</v>
      </c>
      <c r="C350" t="s">
        <v>149</v>
      </c>
      <c r="D350" t="s">
        <v>1178</v>
      </c>
      <c r="E350" s="3" t="s">
        <v>814</v>
      </c>
      <c r="F350" t="s">
        <v>1181</v>
      </c>
      <c r="G350">
        <v>102</v>
      </c>
      <c r="H350">
        <v>0</v>
      </c>
      <c r="I350">
        <v>81</v>
      </c>
      <c r="J350">
        <v>8</v>
      </c>
      <c r="K350">
        <v>13</v>
      </c>
      <c r="L350">
        <v>0</v>
      </c>
      <c r="M350">
        <v>0</v>
      </c>
      <c r="N350" s="2">
        <v>207.37418300653596</v>
      </c>
      <c r="O350" s="2">
        <v>206.0251556111111</v>
      </c>
      <c r="P350" s="2">
        <v>240.8</v>
      </c>
      <c r="Q350" s="4">
        <v>654.19933861764707</v>
      </c>
      <c r="R350" s="5">
        <v>4.7E-2</v>
      </c>
      <c r="S350" s="6">
        <v>684.94670753267644</v>
      </c>
      <c r="T350" s="4">
        <v>92.625</v>
      </c>
      <c r="U350" s="7">
        <v>777.57170753267644</v>
      </c>
      <c r="V350" s="8">
        <v>0.80605221928059068</v>
      </c>
      <c r="W350" s="7">
        <v>629.80068719573342</v>
      </c>
      <c r="X350" s="7">
        <v>633.35086017879837</v>
      </c>
      <c r="Y350" s="7">
        <v>732.75570370461878</v>
      </c>
      <c r="Z350" s="7">
        <v>977.00760493949167</v>
      </c>
      <c r="AA350" s="7">
        <v>1155.9363232859682</v>
      </c>
      <c r="AB350" s="7">
        <v>1329.184764859541</v>
      </c>
      <c r="AC350" s="7">
        <v>1061.1333333333334</v>
      </c>
      <c r="AD350" s="7">
        <v>1157.5999999999999</v>
      </c>
      <c r="AE350" s="4">
        <v>887</v>
      </c>
      <c r="AF350" s="4">
        <v>892</v>
      </c>
      <c r="AG350" s="4">
        <v>1032</v>
      </c>
      <c r="AH350" s="4">
        <v>1376</v>
      </c>
      <c r="AI350" s="4">
        <v>1628</v>
      </c>
      <c r="AJ350" s="4">
        <v>1872</v>
      </c>
      <c r="AK350" s="4">
        <v>989.50565335039789</v>
      </c>
      <c r="AL350" s="8">
        <v>1.1217663994648217</v>
      </c>
      <c r="AM350" s="4">
        <v>889.10160527862161</v>
      </c>
      <c r="AN350" s="8">
        <v>1.0176848016018885</v>
      </c>
      <c r="AO350" s="4">
        <v>785.35075560445262</v>
      </c>
      <c r="AP350" s="8">
        <v>0.91013381714352382</v>
      </c>
    </row>
    <row r="351" spans="1:42" x14ac:dyDescent="0.25">
      <c r="A351" s="2" t="s">
        <v>1185</v>
      </c>
      <c r="B351" t="s">
        <v>1184</v>
      </c>
      <c r="C351" t="s">
        <v>14</v>
      </c>
      <c r="D351" t="s">
        <v>1182</v>
      </c>
      <c r="E351" s="3" t="s">
        <v>1183</v>
      </c>
      <c r="F351" t="s">
        <v>1186</v>
      </c>
      <c r="G351">
        <v>36</v>
      </c>
      <c r="H351">
        <v>0</v>
      </c>
      <c r="I351">
        <v>36</v>
      </c>
      <c r="J351">
        <v>0</v>
      </c>
      <c r="K351">
        <v>0</v>
      </c>
      <c r="L351">
        <v>0</v>
      </c>
      <c r="M351">
        <v>0</v>
      </c>
      <c r="N351" s="2">
        <v>239.08882783882783</v>
      </c>
      <c r="O351" s="2">
        <v>551.29398608058602</v>
      </c>
      <c r="P351" s="2">
        <v>306.07</v>
      </c>
      <c r="Q351" s="4">
        <v>1096.4528139194138</v>
      </c>
      <c r="R351" s="5">
        <v>5.5E-2</v>
      </c>
      <c r="S351" s="6">
        <v>1156.7577186849815</v>
      </c>
      <c r="T351" s="4">
        <v>0</v>
      </c>
      <c r="U351" s="7">
        <v>1156.7577186849815</v>
      </c>
      <c r="V351" s="8">
        <v>0.68895635418998302</v>
      </c>
      <c r="W351" s="7">
        <v>1054.1032219106742</v>
      </c>
      <c r="X351" s="7">
        <v>1156.7577186849817</v>
      </c>
      <c r="Y351" s="7">
        <v>1343.464890670467</v>
      </c>
      <c r="Z351" s="7">
        <v>1807.8214733945156</v>
      </c>
      <c r="AA351" s="7">
        <v>2021.3979431934104</v>
      </c>
      <c r="AB351" s="7">
        <v>2324.5387390370029</v>
      </c>
      <c r="AC351" s="7">
        <v>1846.9</v>
      </c>
      <c r="AD351" s="7">
        <v>2014.8</v>
      </c>
      <c r="AE351" s="4">
        <v>1530</v>
      </c>
      <c r="AF351" s="4">
        <v>1679</v>
      </c>
      <c r="AG351" s="4">
        <v>1950</v>
      </c>
      <c r="AH351" s="4">
        <v>2624</v>
      </c>
      <c r="AI351" s="4">
        <v>2934</v>
      </c>
      <c r="AJ351" s="4">
        <v>3374</v>
      </c>
      <c r="AK351" s="4">
        <v>1829.0163209436303</v>
      </c>
      <c r="AL351" s="8">
        <v>1.0893486128312271</v>
      </c>
      <c r="AM351" s="4">
        <v>1597.92742641722</v>
      </c>
      <c r="AN351" s="8">
        <v>0.95171377392329959</v>
      </c>
      <c r="AO351" s="4">
        <v>1366.8385318908092</v>
      </c>
      <c r="AP351" s="8">
        <v>0.81407893501537176</v>
      </c>
    </row>
    <row r="352" spans="1:42" x14ac:dyDescent="0.25">
      <c r="A352" s="2" t="s">
        <v>1187</v>
      </c>
      <c r="B352" t="s">
        <v>1184</v>
      </c>
      <c r="C352" t="s">
        <v>14</v>
      </c>
      <c r="D352" t="s">
        <v>1182</v>
      </c>
      <c r="E352" s="3" t="s">
        <v>1183</v>
      </c>
      <c r="F352" t="s">
        <v>1188</v>
      </c>
      <c r="G352">
        <v>108</v>
      </c>
      <c r="H352">
        <v>0</v>
      </c>
      <c r="I352">
        <v>108</v>
      </c>
      <c r="J352">
        <v>0</v>
      </c>
      <c r="K352">
        <v>0</v>
      </c>
      <c r="L352">
        <v>0</v>
      </c>
      <c r="M352">
        <v>0</v>
      </c>
      <c r="N352" s="2">
        <v>193.62345679012344</v>
      </c>
      <c r="O352" s="2">
        <v>339.28336478395062</v>
      </c>
      <c r="P352" s="2">
        <v>281.35000000000002</v>
      </c>
      <c r="Q352" s="4">
        <v>814.25682157407402</v>
      </c>
      <c r="R352" s="5">
        <v>5.5E-2</v>
      </c>
      <c r="S352" s="6">
        <v>859.04094676064801</v>
      </c>
      <c r="T352" s="4">
        <v>0</v>
      </c>
      <c r="U352" s="7">
        <v>859.04094676064801</v>
      </c>
      <c r="V352" s="8">
        <v>0.51163844357394161</v>
      </c>
      <c r="W352" s="7">
        <v>782.80681866813075</v>
      </c>
      <c r="X352" s="7">
        <v>859.04094676064813</v>
      </c>
      <c r="Y352" s="7">
        <v>997.69496496918623</v>
      </c>
      <c r="Z352" s="7">
        <v>1342.5392759380229</v>
      </c>
      <c r="AA352" s="7">
        <v>1501.1471934459448</v>
      </c>
      <c r="AB352" s="7">
        <v>1726.2681086184791</v>
      </c>
      <c r="AC352" s="7">
        <v>1846.9</v>
      </c>
      <c r="AD352" s="7">
        <v>2014.8</v>
      </c>
      <c r="AE352" s="4">
        <v>1530</v>
      </c>
      <c r="AF352" s="4">
        <v>1679</v>
      </c>
      <c r="AG352" s="4">
        <v>1950</v>
      </c>
      <c r="AH352" s="4">
        <v>2624</v>
      </c>
      <c r="AI352" s="4">
        <v>2934</v>
      </c>
      <c r="AJ352" s="4">
        <v>3374</v>
      </c>
      <c r="AK352" s="4">
        <v>1794.3983008577807</v>
      </c>
      <c r="AL352" s="8">
        <v>1.068730375734235</v>
      </c>
      <c r="AM352" s="4">
        <v>1476.1839432783438</v>
      </c>
      <c r="AN352" s="8">
        <v>0.879204254483826</v>
      </c>
      <c r="AO352" s="4">
        <v>1167.6124450194959</v>
      </c>
      <c r="AP352" s="8">
        <v>0.69542134902888375</v>
      </c>
    </row>
    <row r="353" spans="1:42" x14ac:dyDescent="0.25">
      <c r="A353" s="2" t="s">
        <v>1189</v>
      </c>
      <c r="B353" t="s">
        <v>1184</v>
      </c>
      <c r="C353" t="s">
        <v>14</v>
      </c>
      <c r="D353" t="s">
        <v>1182</v>
      </c>
      <c r="E353" s="3" t="s">
        <v>1183</v>
      </c>
      <c r="F353" t="s">
        <v>1190</v>
      </c>
      <c r="G353">
        <v>139</v>
      </c>
      <c r="H353">
        <v>0</v>
      </c>
      <c r="I353">
        <v>0</v>
      </c>
      <c r="J353">
        <v>3</v>
      </c>
      <c r="K353">
        <v>118</v>
      </c>
      <c r="L353">
        <v>18</v>
      </c>
      <c r="M353">
        <v>0</v>
      </c>
      <c r="N353" s="2">
        <v>228.20040899795501</v>
      </c>
      <c r="O353" s="2">
        <v>0</v>
      </c>
      <c r="P353" s="2">
        <v>692.22</v>
      </c>
      <c r="Q353" s="4">
        <v>920.42040899795506</v>
      </c>
      <c r="R353" s="5">
        <v>5.5E-2</v>
      </c>
      <c r="S353" s="6">
        <v>971.04353149284259</v>
      </c>
      <c r="T353" s="4">
        <v>229.37037037037038</v>
      </c>
      <c r="U353" s="7">
        <v>1200.4139018632129</v>
      </c>
      <c r="V353" s="8">
        <v>0.45305525574401589</v>
      </c>
      <c r="W353" s="7">
        <v>560.72547432915781</v>
      </c>
      <c r="X353" s="7">
        <v>615.33207280957913</v>
      </c>
      <c r="Y353" s="7">
        <v>714.65011434108351</v>
      </c>
      <c r="Z353" s="7">
        <v>961.66251283641179</v>
      </c>
      <c r="AA353" s="7">
        <v>1075.2735566547381</v>
      </c>
      <c r="AB353" s="7">
        <v>1236.5279414291363</v>
      </c>
      <c r="AC353" s="7">
        <v>2914.5568345323745</v>
      </c>
      <c r="AD353" s="7">
        <v>3179.5165467625898</v>
      </c>
      <c r="AE353" s="4">
        <v>1530</v>
      </c>
      <c r="AF353" s="4">
        <v>1679</v>
      </c>
      <c r="AG353" s="4">
        <v>1950</v>
      </c>
      <c r="AH353" s="4">
        <v>2624</v>
      </c>
      <c r="AI353" s="4">
        <v>2934</v>
      </c>
      <c r="AJ353" s="4">
        <v>3374</v>
      </c>
      <c r="AK353" s="4">
        <v>2569.3160879465509</v>
      </c>
      <c r="AL353" s="8">
        <v>1.0562686812873738</v>
      </c>
      <c r="AM353" s="4">
        <v>2032.2965089781046</v>
      </c>
      <c r="AN353" s="8">
        <v>0.85358897030480541</v>
      </c>
      <c r="AO353" s="4">
        <v>1495.2769300096591</v>
      </c>
      <c r="AP353" s="8">
        <v>0.65090925932223742</v>
      </c>
    </row>
    <row r="354" spans="1:42" x14ac:dyDescent="0.25">
      <c r="A354" s="2" t="s">
        <v>1191</v>
      </c>
      <c r="B354" t="s">
        <v>1184</v>
      </c>
      <c r="C354" t="s">
        <v>14</v>
      </c>
      <c r="D354" t="s">
        <v>1182</v>
      </c>
      <c r="E354" s="3" t="s">
        <v>1183</v>
      </c>
      <c r="F354" t="s">
        <v>1192</v>
      </c>
      <c r="G354">
        <v>99</v>
      </c>
      <c r="H354">
        <v>0</v>
      </c>
      <c r="I354">
        <v>0</v>
      </c>
      <c r="J354">
        <v>53</v>
      </c>
      <c r="K354">
        <v>27</v>
      </c>
      <c r="L354">
        <v>19</v>
      </c>
      <c r="M354">
        <v>0</v>
      </c>
      <c r="N354" s="2">
        <v>180.09848484848484</v>
      </c>
      <c r="O354" s="2">
        <v>438.48574049659862</v>
      </c>
      <c r="P354" s="2">
        <v>308.52</v>
      </c>
      <c r="Q354" s="4">
        <v>927.10422534508348</v>
      </c>
      <c r="R354" s="5">
        <v>5.5E-2</v>
      </c>
      <c r="S354" s="6">
        <v>978.09495773906303</v>
      </c>
      <c r="T354" s="4">
        <v>150.6421052631579</v>
      </c>
      <c r="U354" s="7">
        <v>1128.737063002221</v>
      </c>
      <c r="V354" s="8">
        <v>0.4859660144957898</v>
      </c>
      <c r="W354" s="7">
        <v>644.29619058873402</v>
      </c>
      <c r="X354" s="7">
        <v>707.04137516240814</v>
      </c>
      <c r="Y354" s="7">
        <v>821.16181153466107</v>
      </c>
      <c r="Z354" s="7">
        <v>1104.9890222907438</v>
      </c>
      <c r="AA354" s="7">
        <v>1235.5326948936902</v>
      </c>
      <c r="AB354" s="7">
        <v>1420.8204882656134</v>
      </c>
      <c r="AC354" s="7">
        <v>2554.9333333333334</v>
      </c>
      <c r="AD354" s="7">
        <v>2787.2</v>
      </c>
      <c r="AE354" s="4">
        <v>1530</v>
      </c>
      <c r="AF354" s="4">
        <v>1679</v>
      </c>
      <c r="AG354" s="4">
        <v>1950</v>
      </c>
      <c r="AH354" s="4">
        <v>2624</v>
      </c>
      <c r="AI354" s="4">
        <v>2934</v>
      </c>
      <c r="AJ354" s="4">
        <v>3374</v>
      </c>
      <c r="AK354" s="4">
        <v>2305.0256901304506</v>
      </c>
      <c r="AL354" s="8">
        <v>1.0572622540443206</v>
      </c>
      <c r="AM354" s="4">
        <v>1857.7456679760505</v>
      </c>
      <c r="AN354" s="8">
        <v>0.86469048790436642</v>
      </c>
      <c r="AO354" s="4">
        <v>1410.46564582165</v>
      </c>
      <c r="AP354" s="8">
        <v>0.67211872176441212</v>
      </c>
    </row>
    <row r="355" spans="1:42" x14ac:dyDescent="0.25">
      <c r="A355" s="2" t="s">
        <v>1193</v>
      </c>
      <c r="B355" t="s">
        <v>1184</v>
      </c>
      <c r="C355" t="s">
        <v>14</v>
      </c>
      <c r="D355" t="s">
        <v>1182</v>
      </c>
      <c r="E355" s="3" t="s">
        <v>1183</v>
      </c>
      <c r="F355" t="s">
        <v>1194</v>
      </c>
      <c r="G355">
        <v>100</v>
      </c>
      <c r="H355">
        <v>0</v>
      </c>
      <c r="I355">
        <v>96</v>
      </c>
      <c r="J355">
        <v>4</v>
      </c>
      <c r="K355">
        <v>0</v>
      </c>
      <c r="L355">
        <v>0</v>
      </c>
      <c r="M355">
        <v>0</v>
      </c>
      <c r="N355" s="2">
        <v>109.22583333333334</v>
      </c>
      <c r="O355" s="2">
        <v>394.40365675000004</v>
      </c>
      <c r="P355" s="2">
        <v>297.08</v>
      </c>
      <c r="Q355" s="4">
        <v>800.70949008333332</v>
      </c>
      <c r="R355" s="5">
        <v>5.5E-2</v>
      </c>
      <c r="S355" s="6">
        <v>844.74851203791661</v>
      </c>
      <c r="T355" s="4">
        <v>0</v>
      </c>
      <c r="U355" s="7">
        <v>844.74851203791661</v>
      </c>
      <c r="V355" s="8">
        <v>0.49989851822534481</v>
      </c>
      <c r="W355" s="7">
        <v>764.84473288477761</v>
      </c>
      <c r="X355" s="7">
        <v>839.32961210035398</v>
      </c>
      <c r="Y355" s="7">
        <v>974.80211053942242</v>
      </c>
      <c r="Z355" s="7">
        <v>1311.7337118233047</v>
      </c>
      <c r="AA355" s="7">
        <v>1466.7022524731617</v>
      </c>
      <c r="AB355" s="7">
        <v>1686.6576004923133</v>
      </c>
      <c r="AC355" s="7">
        <v>1858.8240000000001</v>
      </c>
      <c r="AD355" s="7">
        <v>2027.8079999999998</v>
      </c>
      <c r="AE355" s="4">
        <v>1530</v>
      </c>
      <c r="AF355" s="4">
        <v>1679</v>
      </c>
      <c r="AG355" s="4">
        <v>1950</v>
      </c>
      <c r="AH355" s="4">
        <v>2624</v>
      </c>
      <c r="AI355" s="4">
        <v>2934</v>
      </c>
      <c r="AJ355" s="4">
        <v>3374</v>
      </c>
      <c r="AK355" s="4">
        <v>1784.6139868054793</v>
      </c>
      <c r="AL355" s="8">
        <v>1.0560845919172699</v>
      </c>
      <c r="AM355" s="4">
        <v>1471.3254952162918</v>
      </c>
      <c r="AN355" s="8">
        <v>0.87068923401996157</v>
      </c>
      <c r="AO355" s="4">
        <v>1158.0370036271042</v>
      </c>
      <c r="AP355" s="8">
        <v>0.68529387612265324</v>
      </c>
    </row>
    <row r="356" spans="1:42" x14ac:dyDescent="0.25">
      <c r="A356" s="2" t="s">
        <v>1195</v>
      </c>
      <c r="B356" t="s">
        <v>1184</v>
      </c>
      <c r="C356" t="s">
        <v>14</v>
      </c>
      <c r="D356" t="s">
        <v>1182</v>
      </c>
      <c r="E356" s="3" t="s">
        <v>1183</v>
      </c>
      <c r="F356" t="s">
        <v>1196</v>
      </c>
      <c r="G356">
        <v>68</v>
      </c>
      <c r="H356">
        <v>0</v>
      </c>
      <c r="I356">
        <v>0</v>
      </c>
      <c r="J356">
        <v>37</v>
      </c>
      <c r="K356">
        <v>17</v>
      </c>
      <c r="L356">
        <v>14</v>
      </c>
      <c r="M356">
        <v>0</v>
      </c>
      <c r="N356" s="2">
        <v>181.51960784313724</v>
      </c>
      <c r="O356" s="2">
        <v>430.39088745098053</v>
      </c>
      <c r="P356" s="2">
        <v>318.85000000000002</v>
      </c>
      <c r="Q356" s="4">
        <v>930.76049529411773</v>
      </c>
      <c r="R356" s="5">
        <v>5.5E-2</v>
      </c>
      <c r="S356" s="6">
        <v>981.95232253529412</v>
      </c>
      <c r="T356" s="4">
        <v>169.04615384615386</v>
      </c>
      <c r="U356" s="7">
        <v>1150.998476381448</v>
      </c>
      <c r="V356" s="8">
        <v>0.49588742852578321</v>
      </c>
      <c r="W356" s="7">
        <v>647.27701025490069</v>
      </c>
      <c r="X356" s="7">
        <v>710.31248380260013</v>
      </c>
      <c r="Y356" s="7">
        <v>824.96089542291259</v>
      </c>
      <c r="Z356" s="7">
        <v>1110.101225430627</v>
      </c>
      <c r="AA356" s="7">
        <v>1241.2488549593977</v>
      </c>
      <c r="AB356" s="7">
        <v>1427.3938775163626</v>
      </c>
      <c r="AC356" s="7">
        <v>2553.1970588235295</v>
      </c>
      <c r="AD356" s="7">
        <v>2785.3058823529409</v>
      </c>
      <c r="AE356" s="4">
        <v>1530</v>
      </c>
      <c r="AF356" s="4">
        <v>1679</v>
      </c>
      <c r="AG356" s="4">
        <v>1950</v>
      </c>
      <c r="AH356" s="4">
        <v>2624</v>
      </c>
      <c r="AI356" s="4">
        <v>2934</v>
      </c>
      <c r="AJ356" s="4">
        <v>3374</v>
      </c>
      <c r="AK356" s="4">
        <v>2284.858110547244</v>
      </c>
      <c r="AL356" s="8">
        <v>1.0572214477156447</v>
      </c>
      <c r="AM356" s="4">
        <v>1836.3167736906707</v>
      </c>
      <c r="AN356" s="8">
        <v>0.86397530996175775</v>
      </c>
      <c r="AO356" s="4">
        <v>1409.1345481129824</v>
      </c>
      <c r="AP356" s="8">
        <v>0.67993136924377051</v>
      </c>
    </row>
    <row r="357" spans="1:42" x14ac:dyDescent="0.25">
      <c r="A357" s="2" t="s">
        <v>1197</v>
      </c>
      <c r="B357" t="s">
        <v>1184</v>
      </c>
      <c r="C357" t="s">
        <v>14</v>
      </c>
      <c r="D357" t="s">
        <v>1182</v>
      </c>
      <c r="E357" s="3" t="s">
        <v>1183</v>
      </c>
      <c r="F357" t="s">
        <v>1198</v>
      </c>
      <c r="G357">
        <v>43</v>
      </c>
      <c r="H357">
        <v>0</v>
      </c>
      <c r="I357">
        <v>0</v>
      </c>
      <c r="J357">
        <v>25</v>
      </c>
      <c r="K357">
        <v>9</v>
      </c>
      <c r="L357">
        <v>7</v>
      </c>
      <c r="M357">
        <v>2</v>
      </c>
      <c r="N357" s="2">
        <v>182.40116279069767</v>
      </c>
      <c r="O357" s="2">
        <v>484.39228656589148</v>
      </c>
      <c r="P357" s="2">
        <v>262.94</v>
      </c>
      <c r="Q357" s="4">
        <v>929.73344935658906</v>
      </c>
      <c r="R357" s="5">
        <v>5.5E-2</v>
      </c>
      <c r="S357" s="6">
        <v>980.86878907120138</v>
      </c>
      <c r="T357" s="4">
        <v>149.4047619047619</v>
      </c>
      <c r="U357" s="7">
        <v>1130.2735509759632</v>
      </c>
      <c r="V357" s="8">
        <v>0.48771487468356295</v>
      </c>
      <c r="W357" s="7">
        <v>647.56710987229917</v>
      </c>
      <c r="X357" s="7">
        <v>710.63083495136618</v>
      </c>
      <c r="Y357" s="7">
        <v>825.33063022940087</v>
      </c>
      <c r="Z357" s="7">
        <v>1110.5987557548451</v>
      </c>
      <c r="AA357" s="7">
        <v>1241.8051636374678</v>
      </c>
      <c r="AB357" s="7">
        <v>1428.0336135353839</v>
      </c>
      <c r="AC357" s="7">
        <v>2549.2372093023259</v>
      </c>
      <c r="AD357" s="7">
        <v>2780.986046511628</v>
      </c>
      <c r="AE357" s="4">
        <v>1530</v>
      </c>
      <c r="AF357" s="4">
        <v>1679</v>
      </c>
      <c r="AG357" s="4">
        <v>1950</v>
      </c>
      <c r="AH357" s="4">
        <v>2624</v>
      </c>
      <c r="AI357" s="4">
        <v>2934</v>
      </c>
      <c r="AJ357" s="4">
        <v>3374</v>
      </c>
      <c r="AK357" s="4">
        <v>2279.4335475024623</v>
      </c>
      <c r="AL357" s="8">
        <v>1.0480476789679147</v>
      </c>
      <c r="AM357" s="4">
        <v>1835.1877090917681</v>
      </c>
      <c r="AN357" s="8">
        <v>0.85635487750221551</v>
      </c>
      <c r="AO357" s="4">
        <v>1390.9418706810732</v>
      </c>
      <c r="AP357" s="8">
        <v>0.66466207603651617</v>
      </c>
    </row>
    <row r="358" spans="1:42" x14ac:dyDescent="0.25">
      <c r="A358" s="2" t="s">
        <v>1199</v>
      </c>
      <c r="B358" t="s">
        <v>1184</v>
      </c>
      <c r="C358" t="s">
        <v>14</v>
      </c>
      <c r="D358" t="s">
        <v>1182</v>
      </c>
      <c r="E358" s="3" t="s">
        <v>1183</v>
      </c>
      <c r="F358" t="s">
        <v>1200</v>
      </c>
      <c r="G358">
        <v>42</v>
      </c>
      <c r="H358">
        <v>0</v>
      </c>
      <c r="I358">
        <v>0</v>
      </c>
      <c r="J358">
        <v>14</v>
      </c>
      <c r="K358">
        <v>26</v>
      </c>
      <c r="L358">
        <v>2</v>
      </c>
      <c r="M358">
        <v>0</v>
      </c>
      <c r="N358" s="2">
        <v>185.86309523809521</v>
      </c>
      <c r="O358" s="2">
        <v>528.5825464761906</v>
      </c>
      <c r="P358" s="2">
        <v>230.83</v>
      </c>
      <c r="Q358" s="4">
        <v>945.27564171428583</v>
      </c>
      <c r="R358" s="5">
        <v>5.5E-2</v>
      </c>
      <c r="S358" s="6">
        <v>997.26580200857154</v>
      </c>
      <c r="T358" s="4">
        <v>173.26829268292684</v>
      </c>
      <c r="U358" s="7">
        <v>1170.5340946914985</v>
      </c>
      <c r="V358" s="8">
        <v>0.48487486169562627</v>
      </c>
      <c r="W358" s="7">
        <v>632.04493882230167</v>
      </c>
      <c r="X358" s="7">
        <v>693.59702763571534</v>
      </c>
      <c r="Y358" s="7">
        <v>805.54747104803153</v>
      </c>
      <c r="Z358" s="7">
        <v>1083.9777251436076</v>
      </c>
      <c r="AA358" s="7">
        <v>1212.0391179768844</v>
      </c>
      <c r="AB358" s="7">
        <v>1393.8036755466965</v>
      </c>
      <c r="AC358" s="7">
        <v>2655.5047619047623</v>
      </c>
      <c r="AD358" s="7">
        <v>2896.9142857142856</v>
      </c>
      <c r="AE358" s="4">
        <v>1530</v>
      </c>
      <c r="AF358" s="4">
        <v>1679</v>
      </c>
      <c r="AG358" s="4">
        <v>1950</v>
      </c>
      <c r="AH358" s="4">
        <v>2624</v>
      </c>
      <c r="AI358" s="4">
        <v>2934</v>
      </c>
      <c r="AJ358" s="4">
        <v>3374</v>
      </c>
      <c r="AK358" s="4">
        <v>2350.7551934933217</v>
      </c>
      <c r="AL358" s="8">
        <v>1.0455360030318215</v>
      </c>
      <c r="AM358" s="4">
        <v>1911.7856611198895</v>
      </c>
      <c r="AN358" s="8">
        <v>0.86369995719305559</v>
      </c>
      <c r="AO358" s="4">
        <v>1436.2353343820041</v>
      </c>
      <c r="AP358" s="8">
        <v>0.66671090753439222</v>
      </c>
    </row>
    <row r="359" spans="1:42" x14ac:dyDescent="0.25">
      <c r="A359" s="2" t="s">
        <v>1201</v>
      </c>
      <c r="B359" t="s">
        <v>1184</v>
      </c>
      <c r="C359" t="s">
        <v>14</v>
      </c>
      <c r="D359" t="s">
        <v>1182</v>
      </c>
      <c r="E359" s="3" t="s">
        <v>1183</v>
      </c>
      <c r="F359" t="s">
        <v>1202</v>
      </c>
      <c r="G359">
        <v>281</v>
      </c>
      <c r="H359">
        <v>0</v>
      </c>
      <c r="I359">
        <v>108</v>
      </c>
      <c r="J359">
        <v>108</v>
      </c>
      <c r="K359">
        <v>47</v>
      </c>
      <c r="L359">
        <v>18</v>
      </c>
      <c r="M359">
        <v>0</v>
      </c>
      <c r="N359" s="2">
        <v>225.99347568208779</v>
      </c>
      <c r="O359" s="2">
        <v>509.83508544721235</v>
      </c>
      <c r="P359" s="2">
        <v>291.61</v>
      </c>
      <c r="Q359" s="4">
        <v>1027.4385611293001</v>
      </c>
      <c r="R359" s="5">
        <v>5.5E-2</v>
      </c>
      <c r="S359" s="6">
        <v>1083.9476819914114</v>
      </c>
      <c r="T359" s="4">
        <v>166.42086330935251</v>
      </c>
      <c r="U359" s="7">
        <v>1250.3685453007638</v>
      </c>
      <c r="V359" s="8">
        <v>0.61850181179412933</v>
      </c>
      <c r="W359" s="7">
        <v>820.35662190456048</v>
      </c>
      <c r="X359" s="7">
        <v>900.24756090049493</v>
      </c>
      <c r="Y359" s="7">
        <v>1045.5525573293419</v>
      </c>
      <c r="Z359" s="7">
        <v>1406.9384156062529</v>
      </c>
      <c r="AA359" s="7">
        <v>1573.1544631816869</v>
      </c>
      <c r="AB359" s="7">
        <v>1809.0740145790767</v>
      </c>
      <c r="AC359" s="7">
        <v>2223.7693950177936</v>
      </c>
      <c r="AD359" s="7">
        <v>2425.9302491103203</v>
      </c>
      <c r="AE359" s="4">
        <v>1530</v>
      </c>
      <c r="AF359" s="4">
        <v>1679</v>
      </c>
      <c r="AG359" s="4">
        <v>1950</v>
      </c>
      <c r="AH359" s="4">
        <v>2624</v>
      </c>
      <c r="AI359" s="4">
        <v>2934</v>
      </c>
      <c r="AJ359" s="4">
        <v>3374</v>
      </c>
      <c r="AK359" s="4">
        <v>2012.963535550761</v>
      </c>
      <c r="AL359" s="8">
        <v>1.0780447127823443</v>
      </c>
      <c r="AM359" s="4">
        <v>1703.2915843643113</v>
      </c>
      <c r="AN359" s="8">
        <v>0.92486374578627284</v>
      </c>
      <c r="AO359" s="4">
        <v>1393.6196331778613</v>
      </c>
      <c r="AP359" s="8">
        <v>0.77168277879020097</v>
      </c>
    </row>
    <row r="360" spans="1:42" x14ac:dyDescent="0.25">
      <c r="A360" s="2" t="s">
        <v>1203</v>
      </c>
      <c r="B360" t="s">
        <v>1184</v>
      </c>
      <c r="C360" t="s">
        <v>14</v>
      </c>
      <c r="D360" t="s">
        <v>1182</v>
      </c>
      <c r="E360" s="3" t="s">
        <v>1183</v>
      </c>
      <c r="F360" t="s">
        <v>1204</v>
      </c>
      <c r="G360">
        <v>50</v>
      </c>
      <c r="H360">
        <v>16</v>
      </c>
      <c r="I360">
        <v>32</v>
      </c>
      <c r="J360">
        <v>2</v>
      </c>
      <c r="K360">
        <v>0</v>
      </c>
      <c r="L360">
        <v>0</v>
      </c>
      <c r="M360">
        <v>0</v>
      </c>
      <c r="N360" s="2">
        <v>125.27833333333332</v>
      </c>
      <c r="O360" s="2">
        <v>241.58459333333332</v>
      </c>
      <c r="P360" s="2">
        <v>272.35000000000002</v>
      </c>
      <c r="Q360" s="4">
        <v>639.21292666666659</v>
      </c>
      <c r="R360" s="5">
        <v>5.5E-2</v>
      </c>
      <c r="S360" s="6">
        <v>674.36963763333324</v>
      </c>
      <c r="T360" s="4">
        <v>86.88</v>
      </c>
      <c r="U360" s="7">
        <v>761.24963763333324</v>
      </c>
      <c r="V360" s="8">
        <v>0.46356605789529232</v>
      </c>
      <c r="W360" s="7">
        <v>628.30999755139555</v>
      </c>
      <c r="X360" s="7">
        <v>689.49835679006094</v>
      </c>
      <c r="Y360" s="7">
        <v>800.78725178119043</v>
      </c>
      <c r="Z360" s="7">
        <v>1077.5721788070994</v>
      </c>
      <c r="AA360" s="7">
        <v>1204.8768188338527</v>
      </c>
      <c r="AB360" s="7">
        <v>1385.5672756460187</v>
      </c>
      <c r="AC360" s="7">
        <v>1806.3760000000002</v>
      </c>
      <c r="AD360" s="7">
        <v>1970.5920000000001</v>
      </c>
      <c r="AE360" s="4">
        <v>1530</v>
      </c>
      <c r="AF360" s="4">
        <v>1679</v>
      </c>
      <c r="AG360" s="4">
        <v>1950</v>
      </c>
      <c r="AH360" s="4">
        <v>2624</v>
      </c>
      <c r="AI360" s="4">
        <v>2934</v>
      </c>
      <c r="AJ360" s="4">
        <v>3374</v>
      </c>
      <c r="AK360" s="4">
        <v>1646.1780164107083</v>
      </c>
      <c r="AL360" s="8">
        <v>1.0553527161852123</v>
      </c>
      <c r="AM360" s="4">
        <v>1322.2418901515834</v>
      </c>
      <c r="AN360" s="8">
        <v>0.85809049675523907</v>
      </c>
      <c r="AO360" s="4">
        <v>998.30576389245834</v>
      </c>
      <c r="AP360" s="8">
        <v>0.66082827732526572</v>
      </c>
    </row>
    <row r="361" spans="1:42" x14ac:dyDescent="0.25">
      <c r="A361" s="2" t="s">
        <v>1205</v>
      </c>
      <c r="B361" t="s">
        <v>1184</v>
      </c>
      <c r="C361" t="s">
        <v>14</v>
      </c>
      <c r="D361" t="s">
        <v>1182</v>
      </c>
      <c r="E361" s="3" t="s">
        <v>1183</v>
      </c>
      <c r="F361" t="s">
        <v>1206</v>
      </c>
      <c r="G361">
        <v>36</v>
      </c>
      <c r="H361">
        <v>0</v>
      </c>
      <c r="I361">
        <v>5</v>
      </c>
      <c r="J361">
        <v>9</v>
      </c>
      <c r="K361">
        <v>14</v>
      </c>
      <c r="L361">
        <v>4</v>
      </c>
      <c r="M361">
        <v>4</v>
      </c>
      <c r="N361" s="2">
        <v>189.21759259259261</v>
      </c>
      <c r="O361" s="2">
        <v>383.68793302777777</v>
      </c>
      <c r="P361" s="2">
        <v>302.85000000000002</v>
      </c>
      <c r="Q361" s="4">
        <v>875.75552562037035</v>
      </c>
      <c r="R361" s="5">
        <v>5.5E-2</v>
      </c>
      <c r="S361" s="6">
        <v>923.9220795294907</v>
      </c>
      <c r="T361" s="4">
        <v>170.82857142857142</v>
      </c>
      <c r="U361" s="7">
        <v>1094.7506509580621</v>
      </c>
      <c r="V361" s="8">
        <v>0.44829574049901877</v>
      </c>
      <c r="W361" s="7">
        <v>578.86351438904762</v>
      </c>
      <c r="X361" s="7">
        <v>635.2364971628831</v>
      </c>
      <c r="Y361" s="7">
        <v>737.76722422133525</v>
      </c>
      <c r="Z361" s="7">
        <v>992.7698442855301</v>
      </c>
      <c r="AA361" s="7">
        <v>1110.0559158284091</v>
      </c>
      <c r="AB361" s="7">
        <v>1276.5264689860437</v>
      </c>
      <c r="AC361" s="7">
        <v>2686.2305555555558</v>
      </c>
      <c r="AD361" s="7">
        <v>2930.4333333333334</v>
      </c>
      <c r="AE361" s="4">
        <v>1530</v>
      </c>
      <c r="AF361" s="4">
        <v>1679</v>
      </c>
      <c r="AG361" s="4">
        <v>1950</v>
      </c>
      <c r="AH361" s="4">
        <v>2624</v>
      </c>
      <c r="AI361" s="4">
        <v>2934</v>
      </c>
      <c r="AJ361" s="4">
        <v>3374</v>
      </c>
      <c r="AK361" s="4">
        <v>2385.1049138723247</v>
      </c>
      <c r="AL361" s="8">
        <v>1.0466439033002202</v>
      </c>
      <c r="AM361" s="4">
        <v>1882.8233145669756</v>
      </c>
      <c r="AN361" s="8">
        <v>0.84096172233730715</v>
      </c>
      <c r="AO361" s="4">
        <v>1380.5417152616262</v>
      </c>
      <c r="AP361" s="8">
        <v>0.63527954137439413</v>
      </c>
    </row>
    <row r="362" spans="1:42" x14ac:dyDescent="0.25">
      <c r="A362" s="2" t="s">
        <v>1207</v>
      </c>
      <c r="B362" t="s">
        <v>1184</v>
      </c>
      <c r="C362" t="s">
        <v>14</v>
      </c>
      <c r="D362" t="s">
        <v>1182</v>
      </c>
      <c r="E362" s="3" t="s">
        <v>1183</v>
      </c>
      <c r="F362" t="s">
        <v>1208</v>
      </c>
      <c r="G362">
        <v>34</v>
      </c>
      <c r="H362">
        <v>0</v>
      </c>
      <c r="I362">
        <v>19</v>
      </c>
      <c r="J362">
        <v>6</v>
      </c>
      <c r="K362">
        <v>7</v>
      </c>
      <c r="L362">
        <v>2</v>
      </c>
      <c r="M362">
        <v>0</v>
      </c>
      <c r="N362" s="2">
        <v>159.28676470588235</v>
      </c>
      <c r="O362" s="2">
        <v>196.31747623529421</v>
      </c>
      <c r="P362" s="2">
        <v>359.17</v>
      </c>
      <c r="Q362" s="4">
        <v>714.77424094117657</v>
      </c>
      <c r="R362" s="5">
        <v>5.5E-2</v>
      </c>
      <c r="S362" s="6">
        <v>754.08682419294121</v>
      </c>
      <c r="T362" s="4">
        <v>137.41935483870967</v>
      </c>
      <c r="U362" s="7">
        <v>891.50617903165084</v>
      </c>
      <c r="V362" s="8">
        <v>0.44682415329504738</v>
      </c>
      <c r="W362" s="7">
        <v>578.2625498550467</v>
      </c>
      <c r="X362" s="7">
        <v>634.57700732459045</v>
      </c>
      <c r="Y362" s="7">
        <v>737.00128903094185</v>
      </c>
      <c r="Z362" s="7">
        <v>991.73917047035457</v>
      </c>
      <c r="AA362" s="7">
        <v>1108.9034779573249</v>
      </c>
      <c r="AB362" s="7">
        <v>1275.2012047130245</v>
      </c>
      <c r="AC362" s="7">
        <v>2194.7264705882353</v>
      </c>
      <c r="AD362" s="7">
        <v>2394.2470588235292</v>
      </c>
      <c r="AE362" s="4">
        <v>1530</v>
      </c>
      <c r="AF362" s="4">
        <v>1679</v>
      </c>
      <c r="AG362" s="4">
        <v>1950</v>
      </c>
      <c r="AH362" s="4">
        <v>2624</v>
      </c>
      <c r="AI362" s="4">
        <v>2934</v>
      </c>
      <c r="AJ362" s="4">
        <v>3374</v>
      </c>
      <c r="AK362" s="4">
        <v>1942.8722250100614</v>
      </c>
      <c r="AL362" s="8">
        <v>1.0426450714928168</v>
      </c>
      <c r="AM362" s="4">
        <v>1546.6104247376879</v>
      </c>
      <c r="AN362" s="8">
        <v>0.84403809876022706</v>
      </c>
      <c r="AO362" s="4">
        <v>1150.3486244653147</v>
      </c>
      <c r="AP362" s="8">
        <v>0.6454311260276373</v>
      </c>
    </row>
    <row r="363" spans="1:42" x14ac:dyDescent="0.25">
      <c r="A363" s="2" t="s">
        <v>1211</v>
      </c>
      <c r="B363" t="s">
        <v>1210</v>
      </c>
      <c r="C363" t="s">
        <v>149</v>
      </c>
      <c r="D363" t="s">
        <v>1209</v>
      </c>
      <c r="E363" s="3" t="s">
        <v>1183</v>
      </c>
      <c r="F363" t="s">
        <v>1212</v>
      </c>
      <c r="G363">
        <v>155</v>
      </c>
      <c r="H363">
        <v>0</v>
      </c>
      <c r="I363">
        <v>17</v>
      </c>
      <c r="J363">
        <v>83</v>
      </c>
      <c r="K363">
        <v>42</v>
      </c>
      <c r="L363">
        <v>13</v>
      </c>
      <c r="M363">
        <v>0</v>
      </c>
      <c r="N363" s="2">
        <v>272.30161290322582</v>
      </c>
      <c r="O363" s="2">
        <v>417.9184907419355</v>
      </c>
      <c r="P363" s="2">
        <v>272.37</v>
      </c>
      <c r="Q363" s="4">
        <v>962.59010364516132</v>
      </c>
      <c r="R363" s="5">
        <v>5.5E-2</v>
      </c>
      <c r="S363" s="6">
        <v>1015.5325593456452</v>
      </c>
      <c r="T363" s="4">
        <v>127.98675496688742</v>
      </c>
      <c r="U363" s="7">
        <v>1143.5193143125325</v>
      </c>
      <c r="V363" s="8">
        <v>0.52324474223361817</v>
      </c>
      <c r="W363" s="7">
        <v>710.96243006887153</v>
      </c>
      <c r="X363" s="7">
        <v>780.19994776838917</v>
      </c>
      <c r="Y363" s="7">
        <v>906.12858734267945</v>
      </c>
      <c r="Z363" s="7">
        <v>1219.3238016344569</v>
      </c>
      <c r="AA363" s="7">
        <v>1363.3750129556008</v>
      </c>
      <c r="AB363" s="7">
        <v>1567.8347967662567</v>
      </c>
      <c r="AC363" s="7">
        <v>2403.9825806451618</v>
      </c>
      <c r="AD363" s="7">
        <v>2622.5264516129032</v>
      </c>
      <c r="AE363" s="4">
        <v>1530</v>
      </c>
      <c r="AF363" s="4">
        <v>1679</v>
      </c>
      <c r="AG363" s="4">
        <v>1950</v>
      </c>
      <c r="AH363" s="4">
        <v>2624</v>
      </c>
      <c r="AI363" s="4">
        <v>2934</v>
      </c>
      <c r="AJ363" s="4">
        <v>3374</v>
      </c>
      <c r="AK363" s="4">
        <v>2213.4443211803768</v>
      </c>
      <c r="AL363" s="8">
        <v>1.0713780559386494</v>
      </c>
      <c r="AM363" s="4">
        <v>1817.0130906451418</v>
      </c>
      <c r="AN363" s="8">
        <v>0.88998141974849521</v>
      </c>
      <c r="AO363" s="4">
        <v>1411.9637898808801</v>
      </c>
      <c r="AP363" s="8">
        <v>0.7046413784237725</v>
      </c>
    </row>
    <row r="364" spans="1:42" x14ac:dyDescent="0.25">
      <c r="A364" s="2" t="s">
        <v>1215</v>
      </c>
      <c r="B364" t="s">
        <v>1214</v>
      </c>
      <c r="C364" t="s">
        <v>14</v>
      </c>
      <c r="D364" t="s">
        <v>1213</v>
      </c>
      <c r="E364" s="3" t="s">
        <v>1183</v>
      </c>
      <c r="F364" t="s">
        <v>1216</v>
      </c>
      <c r="G364">
        <v>407</v>
      </c>
      <c r="H364">
        <v>168</v>
      </c>
      <c r="I364">
        <v>184</v>
      </c>
      <c r="J364">
        <v>55</v>
      </c>
      <c r="K364">
        <v>0</v>
      </c>
      <c r="L364">
        <v>0</v>
      </c>
      <c r="M364">
        <v>0</v>
      </c>
      <c r="N364" s="2">
        <v>112.99815724815726</v>
      </c>
      <c r="O364" s="2">
        <v>337.55289561588864</v>
      </c>
      <c r="P364" s="2">
        <v>286.95999999999998</v>
      </c>
      <c r="Q364" s="4">
        <v>737.51105286404595</v>
      </c>
      <c r="R364" s="5">
        <v>5.5E-2</v>
      </c>
      <c r="S364" s="6">
        <v>778.07416077156847</v>
      </c>
      <c r="T364" s="4">
        <v>0</v>
      </c>
      <c r="U364" s="7">
        <v>778.07416077156847</v>
      </c>
      <c r="V364" s="8">
        <v>0.74133352552965526</v>
      </c>
      <c r="W364" s="7">
        <v>697.59484752340563</v>
      </c>
      <c r="X364" s="7">
        <v>779.88286885719742</v>
      </c>
      <c r="Y364" s="7">
        <v>1017.8509305522167</v>
      </c>
      <c r="Z364" s="7">
        <v>1426.3257031190567</v>
      </c>
      <c r="AA364" s="7">
        <v>1654.6564289821904</v>
      </c>
      <c r="AB364" s="7">
        <v>1903.0031600346251</v>
      </c>
      <c r="AC364" s="7">
        <v>1154.5162162162164</v>
      </c>
      <c r="AD364" s="7">
        <v>1259.4722358722358</v>
      </c>
      <c r="AE364" s="4">
        <v>941</v>
      </c>
      <c r="AF364" s="4">
        <v>1052</v>
      </c>
      <c r="AG364" s="4">
        <v>1373</v>
      </c>
      <c r="AH364" s="4">
        <v>1924</v>
      </c>
      <c r="AI364" s="4">
        <v>2232</v>
      </c>
      <c r="AJ364" s="4">
        <v>2567</v>
      </c>
      <c r="AK364" s="4">
        <v>1144.7083455728216</v>
      </c>
      <c r="AL364" s="8">
        <v>1.0906552566727103</v>
      </c>
      <c r="AM364" s="4">
        <v>1022.4969506390705</v>
      </c>
      <c r="AN364" s="8">
        <v>0.97421467962502528</v>
      </c>
      <c r="AO364" s="4">
        <v>900.28555570531944</v>
      </c>
      <c r="AP364" s="8">
        <v>0.85777410257734021</v>
      </c>
    </row>
    <row r="365" spans="1:42" x14ac:dyDescent="0.25">
      <c r="A365" s="2" t="s">
        <v>1217</v>
      </c>
      <c r="B365" t="s">
        <v>1214</v>
      </c>
      <c r="C365" t="s">
        <v>14</v>
      </c>
      <c r="D365" t="s">
        <v>1213</v>
      </c>
      <c r="E365" s="3" t="s">
        <v>1183</v>
      </c>
      <c r="F365" t="s">
        <v>1218</v>
      </c>
      <c r="G365">
        <v>140</v>
      </c>
      <c r="H365">
        <v>0</v>
      </c>
      <c r="I365">
        <v>0</v>
      </c>
      <c r="J365">
        <v>22</v>
      </c>
      <c r="K365">
        <v>89</v>
      </c>
      <c r="L365">
        <v>29</v>
      </c>
      <c r="M365">
        <v>0</v>
      </c>
      <c r="N365" s="2">
        <v>189.88035714285715</v>
      </c>
      <c r="O365" s="2">
        <v>341.21284117857158</v>
      </c>
      <c r="P365" s="2">
        <v>295.08</v>
      </c>
      <c r="Q365" s="4">
        <v>826.1731983214288</v>
      </c>
      <c r="R365" s="5">
        <v>5.5E-2</v>
      </c>
      <c r="S365" s="6">
        <v>871.61272422910736</v>
      </c>
      <c r="T365" s="4">
        <v>298.45736434108528</v>
      </c>
      <c r="U365" s="7">
        <v>1170.0700885701926</v>
      </c>
      <c r="V365" s="8">
        <v>0.61543304053735193</v>
      </c>
      <c r="W365" s="7">
        <v>431.4019622419604</v>
      </c>
      <c r="X365" s="7">
        <v>482.2899726658261</v>
      </c>
      <c r="Y365" s="7">
        <v>629.45259740511335</v>
      </c>
      <c r="Z365" s="7">
        <v>882.0588473470051</v>
      </c>
      <c r="AA365" s="7">
        <v>1023.2616150096234</v>
      </c>
      <c r="AB365" s="7">
        <v>1176.8425473699388</v>
      </c>
      <c r="AC365" s="7">
        <v>2091.3357142857144</v>
      </c>
      <c r="AD365" s="7">
        <v>2281.457142857143</v>
      </c>
      <c r="AE365" s="4">
        <v>941</v>
      </c>
      <c r="AF365" s="4">
        <v>1052</v>
      </c>
      <c r="AG365" s="4">
        <v>1373</v>
      </c>
      <c r="AH365" s="4">
        <v>1924</v>
      </c>
      <c r="AI365" s="4">
        <v>2232</v>
      </c>
      <c r="AJ365" s="4">
        <v>2567</v>
      </c>
      <c r="AK365" s="4">
        <v>1748.0325232196394</v>
      </c>
      <c r="AL365" s="8">
        <v>1.076412008334904</v>
      </c>
      <c r="AM365" s="4">
        <v>1455.8925902227954</v>
      </c>
      <c r="AN365" s="8">
        <v>0.92275235240238673</v>
      </c>
      <c r="AO365" s="4">
        <v>1163.7526572259512</v>
      </c>
      <c r="AP365" s="8">
        <v>0.76909269646986933</v>
      </c>
    </row>
    <row r="366" spans="1:42" x14ac:dyDescent="0.25">
      <c r="A366" s="2" t="s">
        <v>1219</v>
      </c>
      <c r="B366" t="s">
        <v>1214</v>
      </c>
      <c r="C366" t="s">
        <v>14</v>
      </c>
      <c r="D366" t="s">
        <v>1213</v>
      </c>
      <c r="E366" s="3" t="s">
        <v>1183</v>
      </c>
      <c r="F366" t="s">
        <v>1220</v>
      </c>
      <c r="G366">
        <v>28</v>
      </c>
      <c r="H366">
        <v>0</v>
      </c>
      <c r="I366">
        <v>24</v>
      </c>
      <c r="J366">
        <v>4</v>
      </c>
      <c r="K366">
        <v>0</v>
      </c>
      <c r="L366">
        <v>0</v>
      </c>
      <c r="M366">
        <v>0</v>
      </c>
      <c r="N366" s="2">
        <v>138.88690476190476</v>
      </c>
      <c r="O366" s="2">
        <v>373.38483204761906</v>
      </c>
      <c r="P366" s="2">
        <v>66.849999999999994</v>
      </c>
      <c r="Q366" s="4">
        <v>579.1217368095239</v>
      </c>
      <c r="R366" s="5">
        <v>5.5E-2</v>
      </c>
      <c r="S366" s="6">
        <v>610.97343233404763</v>
      </c>
      <c r="T366" s="4">
        <v>191.59259259259258</v>
      </c>
      <c r="U366" s="7">
        <v>802.56602492664024</v>
      </c>
      <c r="V366" s="8">
        <v>0.73102956076597025</v>
      </c>
      <c r="W366" s="7">
        <v>523.68015599015905</v>
      </c>
      <c r="X366" s="7">
        <v>585.45326684553379</v>
      </c>
      <c r="Y366" s="7">
        <v>764.09442526513112</v>
      </c>
      <c r="Z366" s="7">
        <v>1070.7339214931626</v>
      </c>
      <c r="AA366" s="7">
        <v>1242.1403912540222</v>
      </c>
      <c r="AB366" s="7">
        <v>1428.572752844568</v>
      </c>
      <c r="AC366" s="7">
        <v>1207.6428571428573</v>
      </c>
      <c r="AD366" s="7">
        <v>1317.4285714285713</v>
      </c>
      <c r="AE366" s="4">
        <v>941</v>
      </c>
      <c r="AF366" s="4">
        <v>1052</v>
      </c>
      <c r="AG366" s="4">
        <v>1373</v>
      </c>
      <c r="AH366" s="4">
        <v>1924</v>
      </c>
      <c r="AI366" s="4">
        <v>2232</v>
      </c>
      <c r="AJ366" s="4">
        <v>2567</v>
      </c>
      <c r="AK366" s="4">
        <v>1006.9579300438397</v>
      </c>
      <c r="AL366" s="8">
        <v>1.091718107801565</v>
      </c>
      <c r="AM366" s="4">
        <v>864.40351086831458</v>
      </c>
      <c r="AN366" s="8">
        <v>0.96187023086875068</v>
      </c>
      <c r="AO366" s="4">
        <v>737.68847160118105</v>
      </c>
      <c r="AP366" s="8">
        <v>0.84644989581736052</v>
      </c>
    </row>
    <row r="367" spans="1:42" x14ac:dyDescent="0.25">
      <c r="A367" s="2" t="s">
        <v>1221</v>
      </c>
      <c r="B367" t="s">
        <v>1214</v>
      </c>
      <c r="C367" t="s">
        <v>14</v>
      </c>
      <c r="D367" t="s">
        <v>1213</v>
      </c>
      <c r="E367" s="3" t="s">
        <v>1183</v>
      </c>
      <c r="F367" t="s">
        <v>1222</v>
      </c>
      <c r="G367">
        <v>28</v>
      </c>
      <c r="H367">
        <v>0</v>
      </c>
      <c r="I367">
        <v>0</v>
      </c>
      <c r="J367">
        <v>9</v>
      </c>
      <c r="K367">
        <v>5</v>
      </c>
      <c r="L367">
        <v>11</v>
      </c>
      <c r="M367">
        <v>3</v>
      </c>
      <c r="N367" s="2">
        <v>186.12202380952382</v>
      </c>
      <c r="O367" s="2">
        <v>721.96312192857147</v>
      </c>
      <c r="P367" s="2">
        <v>139.88</v>
      </c>
      <c r="Q367" s="4">
        <v>1047.9651457380953</v>
      </c>
      <c r="R367" s="5">
        <v>5.5E-2</v>
      </c>
      <c r="S367" s="6">
        <v>1105.6032287536905</v>
      </c>
      <c r="T367" s="4">
        <v>168.32</v>
      </c>
      <c r="U367" s="7">
        <v>1273.9232287536904</v>
      </c>
      <c r="V367" s="8">
        <v>0.65775125216860286</v>
      </c>
      <c r="W367" s="7">
        <v>537.16455598750201</v>
      </c>
      <c r="X367" s="7">
        <v>600.52828150781318</v>
      </c>
      <c r="Y367" s="7">
        <v>783.76932558006411</v>
      </c>
      <c r="Z367" s="7">
        <v>1098.3045756853921</v>
      </c>
      <c r="AA367" s="7">
        <v>1274.1246428949039</v>
      </c>
      <c r="AB367" s="7">
        <v>1465.3575082039511</v>
      </c>
      <c r="AC367" s="7">
        <v>2130.4642857142858</v>
      </c>
      <c r="AD367" s="7">
        <v>2324.1428571428569</v>
      </c>
      <c r="AE367" s="4">
        <v>941</v>
      </c>
      <c r="AF367" s="4">
        <v>1052</v>
      </c>
      <c r="AG367" s="4">
        <v>1373</v>
      </c>
      <c r="AH367" s="4">
        <v>1924</v>
      </c>
      <c r="AI367" s="4">
        <v>2232</v>
      </c>
      <c r="AJ367" s="4">
        <v>2567</v>
      </c>
      <c r="AK367" s="4">
        <v>1916.3491133585746</v>
      </c>
      <c r="AL367" s="8">
        <v>1.0763550649832212</v>
      </c>
      <c r="AM367" s="4">
        <v>1624.4805949008164</v>
      </c>
      <c r="AN367" s="8">
        <v>0.92565769236995865</v>
      </c>
      <c r="AO367" s="4">
        <v>1365.0419118272532</v>
      </c>
      <c r="AP367" s="8">
        <v>0.79170447226928065</v>
      </c>
    </row>
    <row r="368" spans="1:42" x14ac:dyDescent="0.25">
      <c r="A368" s="2" t="s">
        <v>1223</v>
      </c>
      <c r="B368" t="s">
        <v>1214</v>
      </c>
      <c r="C368" t="s">
        <v>14</v>
      </c>
      <c r="D368" t="s">
        <v>1213</v>
      </c>
      <c r="E368" s="3" t="s">
        <v>1183</v>
      </c>
      <c r="F368" t="s">
        <v>1224</v>
      </c>
      <c r="G368">
        <v>47</v>
      </c>
      <c r="H368">
        <v>0</v>
      </c>
      <c r="I368">
        <v>47</v>
      </c>
      <c r="J368">
        <v>0</v>
      </c>
      <c r="K368">
        <v>0</v>
      </c>
      <c r="L368">
        <v>0</v>
      </c>
      <c r="M368">
        <v>0</v>
      </c>
      <c r="N368" s="2">
        <v>202.02127659574467</v>
      </c>
      <c r="O368" s="2">
        <v>350.08081890780153</v>
      </c>
      <c r="P368" s="2">
        <v>239.86</v>
      </c>
      <c r="Q368" s="4">
        <v>791.96209550354627</v>
      </c>
      <c r="R368" s="5">
        <v>5.5E-2</v>
      </c>
      <c r="S368" s="6">
        <v>835.52001075624128</v>
      </c>
      <c r="T368" s="4">
        <v>37.297872340425535</v>
      </c>
      <c r="U368" s="7">
        <v>872.81788309666683</v>
      </c>
      <c r="V368" s="8">
        <v>0.82967479381812437</v>
      </c>
      <c r="W368" s="7">
        <v>747.36153053386226</v>
      </c>
      <c r="X368" s="7">
        <v>835.52001075624139</v>
      </c>
      <c r="Y368" s="7">
        <v>1090.4648049128512</v>
      </c>
      <c r="Z368" s="7">
        <v>1528.0803238545707</v>
      </c>
      <c r="AA368" s="7">
        <v>1772.7002509581089</v>
      </c>
      <c r="AB368" s="7">
        <v>2038.7641327103343</v>
      </c>
      <c r="AC368" s="7">
        <v>1157.2</v>
      </c>
      <c r="AD368" s="7">
        <v>1262.3999999999999</v>
      </c>
      <c r="AE368" s="4">
        <v>941</v>
      </c>
      <c r="AF368" s="4">
        <v>1052</v>
      </c>
      <c r="AG368" s="4">
        <v>1373</v>
      </c>
      <c r="AH368" s="4">
        <v>1924</v>
      </c>
      <c r="AI368" s="4">
        <v>2232</v>
      </c>
      <c r="AJ368" s="4">
        <v>2567</v>
      </c>
      <c r="AK368" s="4">
        <v>1139.5958044953447</v>
      </c>
      <c r="AL368" s="8">
        <v>1.1187202251290591</v>
      </c>
      <c r="AM368" s="4">
        <v>1038.2372065823104</v>
      </c>
      <c r="AN368" s="8">
        <v>1.0223717480254144</v>
      </c>
      <c r="AO368" s="4">
        <v>936.87860866927576</v>
      </c>
      <c r="AP368" s="8">
        <v>0.92602327092176928</v>
      </c>
    </row>
    <row r="369" spans="1:42" x14ac:dyDescent="0.25">
      <c r="A369" s="2" t="s">
        <v>1225</v>
      </c>
      <c r="B369" t="s">
        <v>1214</v>
      </c>
      <c r="C369" t="s">
        <v>14</v>
      </c>
      <c r="D369" t="s">
        <v>1213</v>
      </c>
      <c r="E369" s="3" t="s">
        <v>1183</v>
      </c>
      <c r="F369" t="s">
        <v>269</v>
      </c>
      <c r="G369">
        <v>135</v>
      </c>
      <c r="H369">
        <v>0</v>
      </c>
      <c r="I369">
        <v>6</v>
      </c>
      <c r="J369">
        <v>42</v>
      </c>
      <c r="K369">
        <v>65</v>
      </c>
      <c r="L369">
        <v>18</v>
      </c>
      <c r="M369">
        <v>4</v>
      </c>
      <c r="N369" s="2">
        <v>229.31049382716049</v>
      </c>
      <c r="O369" s="2">
        <v>519.33061654320989</v>
      </c>
      <c r="P369" s="2">
        <v>94.44</v>
      </c>
      <c r="Q369" s="4">
        <v>843.08111037037042</v>
      </c>
      <c r="R369" s="5">
        <v>5.5E-2</v>
      </c>
      <c r="S369" s="6">
        <v>889.45057144074076</v>
      </c>
      <c r="T369" s="4">
        <v>258.96721311475409</v>
      </c>
      <c r="U369" s="7">
        <v>1148.4177845554948</v>
      </c>
      <c r="V369" s="8">
        <v>0.64738227054639519</v>
      </c>
      <c r="W369" s="7">
        <v>471.81564102093063</v>
      </c>
      <c r="X369" s="7">
        <v>527.47083353243261</v>
      </c>
      <c r="Y369" s="7">
        <v>688.41963349812727</v>
      </c>
      <c r="Z369" s="7">
        <v>964.69000353269973</v>
      </c>
      <c r="AA369" s="7">
        <v>1119.1206277988492</v>
      </c>
      <c r="AB369" s="7">
        <v>1287.0890015948237</v>
      </c>
      <c r="AC369" s="7">
        <v>1951.334814814815</v>
      </c>
      <c r="AD369" s="7">
        <v>2128.7288888888888</v>
      </c>
      <c r="AE369" s="4">
        <v>941</v>
      </c>
      <c r="AF369" s="4">
        <v>1052</v>
      </c>
      <c r="AG369" s="4">
        <v>1373</v>
      </c>
      <c r="AH369" s="4">
        <v>1924</v>
      </c>
      <c r="AI369" s="4">
        <v>2232</v>
      </c>
      <c r="AJ369" s="4">
        <v>2567</v>
      </c>
      <c r="AK369" s="4">
        <v>1665.9661060949757</v>
      </c>
      <c r="AL369" s="8">
        <v>1.0851170363255422</v>
      </c>
      <c r="AM369" s="4">
        <v>1409.2667557960551</v>
      </c>
      <c r="AN369" s="8">
        <v>0.94041132862995647</v>
      </c>
      <c r="AO369" s="4">
        <v>1146.1499217396615</v>
      </c>
      <c r="AP369" s="8">
        <v>0.79208797824198107</v>
      </c>
    </row>
    <row r="370" spans="1:42" x14ac:dyDescent="0.25">
      <c r="A370" s="2" t="s">
        <v>1226</v>
      </c>
      <c r="B370" t="s">
        <v>1214</v>
      </c>
      <c r="C370" t="s">
        <v>14</v>
      </c>
      <c r="D370" t="s">
        <v>1213</v>
      </c>
      <c r="E370" s="3" t="s">
        <v>1183</v>
      </c>
      <c r="F370" t="s">
        <v>269</v>
      </c>
      <c r="G370">
        <v>184</v>
      </c>
      <c r="H370">
        <v>0</v>
      </c>
      <c r="I370">
        <v>0</v>
      </c>
      <c r="J370">
        <v>59</v>
      </c>
      <c r="K370">
        <v>88</v>
      </c>
      <c r="L370">
        <v>33</v>
      </c>
      <c r="M370">
        <v>4</v>
      </c>
      <c r="N370" s="2">
        <v>223.24682971014491</v>
      </c>
      <c r="O370" s="2">
        <v>530.06537186413038</v>
      </c>
      <c r="P370" s="2">
        <v>46.7</v>
      </c>
      <c r="Q370" s="4">
        <v>800.01220157427531</v>
      </c>
      <c r="R370" s="5">
        <v>5.5E-2</v>
      </c>
      <c r="S370" s="6">
        <v>844.01287266086035</v>
      </c>
      <c r="T370" s="4">
        <v>275.69461077844312</v>
      </c>
      <c r="U370" s="7">
        <v>1119.7074834393034</v>
      </c>
      <c r="V370" s="8">
        <v>0.61639638512349348</v>
      </c>
      <c r="W370" s="7">
        <v>437.21413709185231</v>
      </c>
      <c r="X370" s="7">
        <v>488.78774943743747</v>
      </c>
      <c r="Y370" s="7">
        <v>637.93306081521064</v>
      </c>
      <c r="Z370" s="7">
        <v>893.94261399014215</v>
      </c>
      <c r="AA370" s="7">
        <v>1037.0477725706846</v>
      </c>
      <c r="AB370" s="7">
        <v>1192.6978638839373</v>
      </c>
      <c r="AC370" s="7">
        <v>1998.191847826087</v>
      </c>
      <c r="AD370" s="7">
        <v>2179.8456521739126</v>
      </c>
      <c r="AE370" s="4">
        <v>941</v>
      </c>
      <c r="AF370" s="4">
        <v>1052</v>
      </c>
      <c r="AG370" s="4">
        <v>1373</v>
      </c>
      <c r="AH370" s="4">
        <v>1924</v>
      </c>
      <c r="AI370" s="4">
        <v>2232</v>
      </c>
      <c r="AJ370" s="4">
        <v>2567</v>
      </c>
      <c r="AK370" s="4">
        <v>1687.1718480788606</v>
      </c>
      <c r="AL370" s="8">
        <v>1.0805534549107803</v>
      </c>
      <c r="AM370" s="4">
        <v>1406.1188562728605</v>
      </c>
      <c r="AN370" s="8">
        <v>0.92583443164835133</v>
      </c>
      <c r="AO370" s="4">
        <v>1125.0658644668604</v>
      </c>
      <c r="AP370" s="8">
        <v>0.77111540838592241</v>
      </c>
    </row>
    <row r="371" spans="1:42" x14ac:dyDescent="0.25">
      <c r="A371" s="2" t="s">
        <v>1227</v>
      </c>
      <c r="B371" t="s">
        <v>1214</v>
      </c>
      <c r="C371" t="s">
        <v>14</v>
      </c>
      <c r="D371" t="s">
        <v>1213</v>
      </c>
      <c r="E371" s="3" t="s">
        <v>1183</v>
      </c>
      <c r="F371" t="s">
        <v>269</v>
      </c>
      <c r="G371">
        <v>231</v>
      </c>
      <c r="H371">
        <v>0</v>
      </c>
      <c r="I371">
        <v>12</v>
      </c>
      <c r="J371">
        <v>86</v>
      </c>
      <c r="K371">
        <v>98</v>
      </c>
      <c r="L371">
        <v>26</v>
      </c>
      <c r="M371">
        <v>9</v>
      </c>
      <c r="N371" s="2">
        <v>232.43326118326118</v>
      </c>
      <c r="O371" s="2">
        <v>491.65839943001441</v>
      </c>
      <c r="P371" s="2">
        <v>136.25</v>
      </c>
      <c r="Q371" s="4">
        <v>860.34166061327562</v>
      </c>
      <c r="R371" s="5">
        <v>5.5E-2</v>
      </c>
      <c r="S371" s="6">
        <v>907.66045194700575</v>
      </c>
      <c r="T371" s="4">
        <v>227.64705882352942</v>
      </c>
      <c r="U371" s="7">
        <v>1135.3075107705351</v>
      </c>
      <c r="V371" s="8">
        <v>0.65500309695819225</v>
      </c>
      <c r="W371" s="7">
        <v>492.76843294938811</v>
      </c>
      <c r="X371" s="7">
        <v>550.89520878082499</v>
      </c>
      <c r="Y371" s="7">
        <v>718.99156050957481</v>
      </c>
      <c r="Z371" s="7">
        <v>1007.5307810782388</v>
      </c>
      <c r="AA371" s="7">
        <v>1168.8194923942979</v>
      </c>
      <c r="AB371" s="7">
        <v>1344.2471491828687</v>
      </c>
      <c r="AC371" s="7">
        <v>1906.6142857142859</v>
      </c>
      <c r="AD371" s="7">
        <v>2079.9428571428571</v>
      </c>
      <c r="AE371" s="4">
        <v>941</v>
      </c>
      <c r="AF371" s="4">
        <v>1052</v>
      </c>
      <c r="AG371" s="4">
        <v>1373</v>
      </c>
      <c r="AH371" s="4">
        <v>1924</v>
      </c>
      <c r="AI371" s="4">
        <v>2232</v>
      </c>
      <c r="AJ371" s="4">
        <v>2567</v>
      </c>
      <c r="AK371" s="4">
        <v>1656.4574373662726</v>
      </c>
      <c r="AL371" s="8">
        <v>1.0870132261871437</v>
      </c>
      <c r="AM371" s="4">
        <v>1406.8584422265171</v>
      </c>
      <c r="AN371" s="8">
        <v>0.94300984977749336</v>
      </c>
      <c r="AO371" s="4">
        <v>1157.2594470867614</v>
      </c>
      <c r="AP371" s="8">
        <v>0.79900647336784281</v>
      </c>
    </row>
    <row r="372" spans="1:42" x14ac:dyDescent="0.25">
      <c r="A372" s="2" t="s">
        <v>1228</v>
      </c>
      <c r="B372" t="s">
        <v>1214</v>
      </c>
      <c r="C372" t="s">
        <v>14</v>
      </c>
      <c r="D372" t="s">
        <v>1213</v>
      </c>
      <c r="E372" s="3" t="s">
        <v>1183</v>
      </c>
      <c r="F372" t="s">
        <v>269</v>
      </c>
      <c r="G372">
        <v>237</v>
      </c>
      <c r="H372">
        <v>0</v>
      </c>
      <c r="I372">
        <v>81</v>
      </c>
      <c r="J372">
        <v>4</v>
      </c>
      <c r="K372">
        <v>105</v>
      </c>
      <c r="L372">
        <v>43</v>
      </c>
      <c r="M372">
        <v>4</v>
      </c>
      <c r="N372" s="2">
        <v>203.71097046413502</v>
      </c>
      <c r="O372" s="2">
        <v>430.39774442616039</v>
      </c>
      <c r="P372" s="2">
        <v>159.69</v>
      </c>
      <c r="Q372" s="4">
        <v>793.79871489029551</v>
      </c>
      <c r="R372" s="5">
        <v>5.5E-2</v>
      </c>
      <c r="S372" s="6">
        <v>837.45764420926173</v>
      </c>
      <c r="T372" s="4">
        <v>232.3813953488372</v>
      </c>
      <c r="U372" s="7">
        <v>1069.8390395580989</v>
      </c>
      <c r="V372" s="8">
        <v>0.63551927065646729</v>
      </c>
      <c r="W372" s="7">
        <v>468.12599366018566</v>
      </c>
      <c r="X372" s="7">
        <v>523.34595678056883</v>
      </c>
      <c r="Y372" s="7">
        <v>683.03612039897439</v>
      </c>
      <c r="Z372" s="7">
        <v>957.14602741997567</v>
      </c>
      <c r="AA372" s="7">
        <v>1110.3689881504083</v>
      </c>
      <c r="AB372" s="7">
        <v>1277.0238318020156</v>
      </c>
      <c r="AC372" s="7">
        <v>1851.7502109704642</v>
      </c>
      <c r="AD372" s="7">
        <v>2020.0911392405062</v>
      </c>
      <c r="AE372" s="4">
        <v>941</v>
      </c>
      <c r="AF372" s="4">
        <v>1052</v>
      </c>
      <c r="AG372" s="4">
        <v>1373</v>
      </c>
      <c r="AH372" s="4">
        <v>1924</v>
      </c>
      <c r="AI372" s="4">
        <v>2232</v>
      </c>
      <c r="AJ372" s="4">
        <v>2567</v>
      </c>
      <c r="AK372" s="4">
        <v>1590.8411918356967</v>
      </c>
      <c r="AL372" s="8">
        <v>1.0830536613531274</v>
      </c>
      <c r="AM372" s="4">
        <v>1339.7133426268852</v>
      </c>
      <c r="AN372" s="8">
        <v>0.93387553112090749</v>
      </c>
      <c r="AO372" s="4">
        <v>1088.5854934180734</v>
      </c>
      <c r="AP372" s="8">
        <v>0.78469740088868734</v>
      </c>
    </row>
    <row r="373" spans="1:42" x14ac:dyDescent="0.25">
      <c r="A373" s="2" t="s">
        <v>1229</v>
      </c>
      <c r="B373" t="s">
        <v>1214</v>
      </c>
      <c r="C373" t="s">
        <v>14</v>
      </c>
      <c r="D373" t="s">
        <v>1213</v>
      </c>
      <c r="E373" s="3" t="s">
        <v>1183</v>
      </c>
      <c r="F373" t="s">
        <v>1230</v>
      </c>
      <c r="G373">
        <v>68</v>
      </c>
      <c r="H373">
        <v>0</v>
      </c>
      <c r="I373">
        <v>68</v>
      </c>
      <c r="J373">
        <v>0</v>
      </c>
      <c r="K373">
        <v>0</v>
      </c>
      <c r="L373">
        <v>0</v>
      </c>
      <c r="M373">
        <v>0</v>
      </c>
      <c r="N373" s="2">
        <v>112.16789215686275</v>
      </c>
      <c r="O373" s="2">
        <v>466.15984058333339</v>
      </c>
      <c r="P373" s="2">
        <v>292.74</v>
      </c>
      <c r="Q373" s="4">
        <v>871.06773274019611</v>
      </c>
      <c r="R373" s="5">
        <v>5.5E-2</v>
      </c>
      <c r="S373" s="6">
        <v>918.97645804090689</v>
      </c>
      <c r="T373" s="4">
        <v>0</v>
      </c>
      <c r="U373" s="7">
        <v>918.97645804090689</v>
      </c>
      <c r="V373" s="8">
        <v>0.87355176619858066</v>
      </c>
      <c r="W373" s="7">
        <v>822.01221199286442</v>
      </c>
      <c r="X373" s="7">
        <v>918.97645804090689</v>
      </c>
      <c r="Y373" s="7">
        <v>1199.3865749906513</v>
      </c>
      <c r="Z373" s="7">
        <v>1680.7135981660692</v>
      </c>
      <c r="AA373" s="7">
        <v>1949.7675421552319</v>
      </c>
      <c r="AB373" s="7">
        <v>2242.4073838317568</v>
      </c>
      <c r="AC373" s="7">
        <v>1157.2</v>
      </c>
      <c r="AD373" s="7">
        <v>1262.3999999999999</v>
      </c>
      <c r="AE373" s="4">
        <v>941</v>
      </c>
      <c r="AF373" s="4">
        <v>1052</v>
      </c>
      <c r="AG373" s="4">
        <v>1373</v>
      </c>
      <c r="AH373" s="4">
        <v>1924</v>
      </c>
      <c r="AI373" s="4">
        <v>2232</v>
      </c>
      <c r="AJ373" s="4">
        <v>2567</v>
      </c>
      <c r="AK373" s="4">
        <v>1160.5158298504616</v>
      </c>
      <c r="AL373" s="8">
        <v>1.103151929515648</v>
      </c>
      <c r="AM373" s="4">
        <v>1077.3629313586478</v>
      </c>
      <c r="AN373" s="8">
        <v>1.0241092503409199</v>
      </c>
      <c r="AO373" s="4">
        <v>998.16969469977721</v>
      </c>
      <c r="AP373" s="8">
        <v>0.94883050826975024</v>
      </c>
    </row>
    <row r="374" spans="1:42" x14ac:dyDescent="0.25">
      <c r="A374" s="2" t="s">
        <v>1233</v>
      </c>
      <c r="B374" t="s">
        <v>1232</v>
      </c>
      <c r="C374" t="s">
        <v>14</v>
      </c>
      <c r="D374" t="s">
        <v>1231</v>
      </c>
      <c r="E374" s="3" t="s">
        <v>1183</v>
      </c>
      <c r="F374" t="s">
        <v>1234</v>
      </c>
      <c r="G374">
        <v>137</v>
      </c>
      <c r="H374">
        <v>0</v>
      </c>
      <c r="I374">
        <v>20</v>
      </c>
      <c r="J374">
        <v>55</v>
      </c>
      <c r="K374">
        <v>51</v>
      </c>
      <c r="L374">
        <v>11</v>
      </c>
      <c r="M374">
        <v>0</v>
      </c>
      <c r="N374" s="2">
        <v>262.04622871046229</v>
      </c>
      <c r="O374" s="2">
        <v>216.51456881265213</v>
      </c>
      <c r="P374" s="2">
        <v>492.65</v>
      </c>
      <c r="Q374" s="4">
        <v>971.21079752311437</v>
      </c>
      <c r="R374" s="5">
        <v>5.5E-2</v>
      </c>
      <c r="S374" s="6">
        <v>1024.6273913868856</v>
      </c>
      <c r="T374" s="4">
        <v>42.839694656488547</v>
      </c>
      <c r="U374" s="7">
        <v>1067.4670860433741</v>
      </c>
      <c r="V374" s="8">
        <v>0.50126991306772095</v>
      </c>
      <c r="W374" s="7">
        <v>752.52313457877688</v>
      </c>
      <c r="X374" s="7">
        <v>824.69606948083344</v>
      </c>
      <c r="Y374" s="7">
        <v>934.39893053195942</v>
      </c>
      <c r="Z374" s="7">
        <v>1144.6627475466175</v>
      </c>
      <c r="AA374" s="7">
        <v>1282.7536296592193</v>
      </c>
      <c r="AB374" s="7">
        <v>1475.2147893980368</v>
      </c>
      <c r="AC374" s="7">
        <v>2342.4781021897816</v>
      </c>
      <c r="AD374" s="7">
        <v>2555.4306569343066</v>
      </c>
      <c r="AE374" s="4">
        <v>1564</v>
      </c>
      <c r="AF374" s="4">
        <v>1714</v>
      </c>
      <c r="AG374" s="4">
        <v>1942</v>
      </c>
      <c r="AH374" s="4">
        <v>2379</v>
      </c>
      <c r="AI374" s="4">
        <v>2666</v>
      </c>
      <c r="AJ374" s="4">
        <v>3066</v>
      </c>
      <c r="AK374" s="4">
        <v>2234.4367894165016</v>
      </c>
      <c r="AL374" s="8">
        <v>1.0693820916142509</v>
      </c>
      <c r="AM374" s="4">
        <v>1831.1669900732961</v>
      </c>
      <c r="AN374" s="8">
        <v>0.88001136543207414</v>
      </c>
      <c r="AO374" s="4">
        <v>1427.8971907300909</v>
      </c>
      <c r="AP374" s="8">
        <v>0.6906406392498976</v>
      </c>
    </row>
    <row r="375" spans="1:42" x14ac:dyDescent="0.25">
      <c r="A375" s="2" t="s">
        <v>1235</v>
      </c>
      <c r="B375" t="s">
        <v>1232</v>
      </c>
      <c r="C375" t="s">
        <v>14</v>
      </c>
      <c r="D375" t="s">
        <v>1231</v>
      </c>
      <c r="E375" s="3" t="s">
        <v>1183</v>
      </c>
      <c r="F375" t="s">
        <v>1236</v>
      </c>
      <c r="G375">
        <v>128</v>
      </c>
      <c r="H375">
        <v>0</v>
      </c>
      <c r="I375">
        <v>0</v>
      </c>
      <c r="J375">
        <v>10</v>
      </c>
      <c r="K375">
        <v>73</v>
      </c>
      <c r="L375">
        <v>35</v>
      </c>
      <c r="M375">
        <v>10</v>
      </c>
      <c r="N375" s="2">
        <v>283.83203125</v>
      </c>
      <c r="O375" s="2">
        <v>207.48994133333335</v>
      </c>
      <c r="P375" s="2">
        <v>492.65</v>
      </c>
      <c r="Q375" s="4">
        <v>983.97197258333335</v>
      </c>
      <c r="R375" s="5">
        <v>5.5E-2</v>
      </c>
      <c r="S375" s="6">
        <v>1038.0904310754165</v>
      </c>
      <c r="T375" s="4">
        <v>66</v>
      </c>
      <c r="U375" s="7">
        <v>1104.0904310754165</v>
      </c>
      <c r="V375" s="8">
        <v>0.44573554653470293</v>
      </c>
      <c r="W375" s="7">
        <v>655.45753469518047</v>
      </c>
      <c r="X375" s="7">
        <v>718.3211089945903</v>
      </c>
      <c r="Y375" s="7">
        <v>813.87374192969332</v>
      </c>
      <c r="Z375" s="7">
        <v>997.01628838864076</v>
      </c>
      <c r="AA375" s="7">
        <v>1117.2952605481785</v>
      </c>
      <c r="AB375" s="7">
        <v>1284.931458679938</v>
      </c>
      <c r="AC375" s="7">
        <v>2724.7085937500001</v>
      </c>
      <c r="AD375" s="7">
        <v>2972.4093749999997</v>
      </c>
      <c r="AE375" s="4">
        <v>1564</v>
      </c>
      <c r="AF375" s="4">
        <v>1714</v>
      </c>
      <c r="AG375" s="4">
        <v>1942</v>
      </c>
      <c r="AH375" s="4">
        <v>2379</v>
      </c>
      <c r="AI375" s="4">
        <v>2666</v>
      </c>
      <c r="AJ375" s="4">
        <v>3066</v>
      </c>
      <c r="AK375" s="4">
        <v>2564.6668254292372</v>
      </c>
      <c r="AL375" s="8">
        <v>1.0620341252675145</v>
      </c>
      <c r="AM375" s="4">
        <v>2046.9583090831586</v>
      </c>
      <c r="AN375" s="8">
        <v>0.85302852030595211</v>
      </c>
      <c r="AO375" s="4">
        <v>1542.5243700792876</v>
      </c>
      <c r="AP375" s="8">
        <v>0.64938203342032763</v>
      </c>
    </row>
    <row r="376" spans="1:42" x14ac:dyDescent="0.25">
      <c r="A376" s="2" t="s">
        <v>1239</v>
      </c>
      <c r="B376" t="s">
        <v>1238</v>
      </c>
      <c r="C376" t="s">
        <v>149</v>
      </c>
      <c r="D376" t="s">
        <v>1237</v>
      </c>
      <c r="E376" s="3" t="s">
        <v>1183</v>
      </c>
      <c r="F376" t="s">
        <v>1240</v>
      </c>
      <c r="G376">
        <v>55</v>
      </c>
      <c r="H376">
        <v>0</v>
      </c>
      <c r="I376">
        <v>0</v>
      </c>
      <c r="J376">
        <v>31</v>
      </c>
      <c r="K376">
        <v>18</v>
      </c>
      <c r="L376">
        <v>6</v>
      </c>
      <c r="M376">
        <v>0</v>
      </c>
      <c r="N376" s="2">
        <v>322.85606060606062</v>
      </c>
      <c r="O376" s="2">
        <v>289.51745203030305</v>
      </c>
      <c r="P376" s="2">
        <v>333.93</v>
      </c>
      <c r="Q376" s="4">
        <v>946.30351263636362</v>
      </c>
      <c r="R376" s="5">
        <v>5.5E-2</v>
      </c>
      <c r="S376" s="6">
        <v>998.35020583136361</v>
      </c>
      <c r="T376" s="4">
        <v>100.37254901960785</v>
      </c>
      <c r="U376" s="7">
        <v>1098.7227548509713</v>
      </c>
      <c r="V376" s="8">
        <v>0.71335526863730547</v>
      </c>
      <c r="W376" s="7">
        <v>647.53933397162473</v>
      </c>
      <c r="X376" s="7">
        <v>683.83783517523921</v>
      </c>
      <c r="Y376" s="7">
        <v>897.09152974647498</v>
      </c>
      <c r="Z376" s="7">
        <v>1109.0488492747245</v>
      </c>
      <c r="AA376" s="7">
        <v>1189.4241019398712</v>
      </c>
      <c r="AB376" s="7">
        <v>1367.6756703504784</v>
      </c>
      <c r="AC376" s="7">
        <v>1694.2400000000002</v>
      </c>
      <c r="AD376" s="7">
        <v>1848.2618181818182</v>
      </c>
      <c r="AE376" s="4">
        <v>999</v>
      </c>
      <c r="AF376" s="4">
        <v>1055</v>
      </c>
      <c r="AG376" s="4">
        <v>1384</v>
      </c>
      <c r="AH376" s="4">
        <v>1711</v>
      </c>
      <c r="AI376" s="4">
        <v>1835</v>
      </c>
      <c r="AJ376" s="4">
        <v>2110</v>
      </c>
      <c r="AK376" s="4">
        <v>1608.4819473844857</v>
      </c>
      <c r="AL376" s="8">
        <v>1.1094885884198831</v>
      </c>
      <c r="AM376" s="4">
        <v>1409.255256265099</v>
      </c>
      <c r="AN376" s="8">
        <v>0.98013893298067434</v>
      </c>
      <c r="AO376" s="4">
        <v>1197.5768969507503</v>
      </c>
      <c r="AP376" s="8">
        <v>0.84270492407651454</v>
      </c>
    </row>
    <row r="377" spans="1:42" x14ac:dyDescent="0.25">
      <c r="A377" s="2" t="s">
        <v>1243</v>
      </c>
      <c r="B377" t="s">
        <v>1242</v>
      </c>
      <c r="C377" t="s">
        <v>149</v>
      </c>
      <c r="D377" t="s">
        <v>1241</v>
      </c>
      <c r="E377" s="3" t="s">
        <v>1183</v>
      </c>
      <c r="F377" t="s">
        <v>1244</v>
      </c>
      <c r="G377">
        <v>139</v>
      </c>
      <c r="H377">
        <v>0</v>
      </c>
      <c r="I377">
        <v>9</v>
      </c>
      <c r="J377">
        <v>64</v>
      </c>
      <c r="K377">
        <v>52</v>
      </c>
      <c r="L377">
        <v>14</v>
      </c>
      <c r="M377">
        <v>0</v>
      </c>
      <c r="N377" s="2">
        <v>247.35491606714629</v>
      </c>
      <c r="O377" s="2">
        <v>478.85920735251796</v>
      </c>
      <c r="P377" s="2">
        <v>136.21</v>
      </c>
      <c r="Q377" s="4">
        <v>862.42412341966428</v>
      </c>
      <c r="R377" s="5">
        <v>5.5E-2</v>
      </c>
      <c r="S377" s="6">
        <v>909.85745020774573</v>
      </c>
      <c r="T377" s="4">
        <v>140.4</v>
      </c>
      <c r="U377" s="7">
        <v>1050.2574502077457</v>
      </c>
      <c r="V377" s="8">
        <v>0.45989190095256244</v>
      </c>
      <c r="W377" s="7">
        <v>609.57167273829691</v>
      </c>
      <c r="X377" s="7">
        <v>668.93518858013101</v>
      </c>
      <c r="Y377" s="7">
        <v>776.90507309782936</v>
      </c>
      <c r="Z377" s="7">
        <v>1045.435339389079</v>
      </c>
      <c r="AA377" s="7">
        <v>1168.9433253687341</v>
      </c>
      <c r="AB377" s="7">
        <v>1344.2449828882443</v>
      </c>
      <c r="AC377" s="7">
        <v>2512.0755395683454</v>
      </c>
      <c r="AD377" s="7">
        <v>2740.4460431654675</v>
      </c>
      <c r="AE377" s="4">
        <v>1530</v>
      </c>
      <c r="AF377" s="4">
        <v>1679</v>
      </c>
      <c r="AG377" s="4">
        <v>1950</v>
      </c>
      <c r="AH377" s="4">
        <v>2624</v>
      </c>
      <c r="AI377" s="4">
        <v>2934</v>
      </c>
      <c r="AJ377" s="4">
        <v>3374</v>
      </c>
      <c r="AK377" s="4">
        <v>2285.98488919171</v>
      </c>
      <c r="AL377" s="8">
        <v>1.0624773563017553</v>
      </c>
      <c r="AM377" s="4">
        <v>1823.6060696930977</v>
      </c>
      <c r="AN377" s="8">
        <v>0.86000864330442639</v>
      </c>
      <c r="AO377" s="4">
        <v>1361.2272501944858</v>
      </c>
      <c r="AP377" s="8">
        <v>0.65753993030709768</v>
      </c>
    </row>
    <row r="378" spans="1:42" x14ac:dyDescent="0.25">
      <c r="A378" s="2" t="s">
        <v>1247</v>
      </c>
      <c r="B378" t="s">
        <v>1246</v>
      </c>
      <c r="C378" t="s">
        <v>149</v>
      </c>
      <c r="D378" t="s">
        <v>1245</v>
      </c>
      <c r="E378" s="3" t="s">
        <v>1183</v>
      </c>
      <c r="F378" t="s">
        <v>1248</v>
      </c>
      <c r="G378">
        <v>159</v>
      </c>
      <c r="H378">
        <v>0</v>
      </c>
      <c r="I378">
        <v>20</v>
      </c>
      <c r="J378">
        <v>51</v>
      </c>
      <c r="K378">
        <v>69</v>
      </c>
      <c r="L378">
        <v>19</v>
      </c>
      <c r="M378">
        <v>0</v>
      </c>
      <c r="N378" s="2">
        <v>241.38259958071276</v>
      </c>
      <c r="O378" s="2">
        <v>560.86622636897289</v>
      </c>
      <c r="P378" s="2">
        <v>216.66</v>
      </c>
      <c r="Q378" s="4">
        <v>1018.9088259496856</v>
      </c>
      <c r="R378" s="5">
        <v>5.5E-2</v>
      </c>
      <c r="S378" s="6">
        <v>1074.9488113769182</v>
      </c>
      <c r="T378" s="4">
        <v>101.14556962025317</v>
      </c>
      <c r="U378" s="7">
        <v>1176.0943809971714</v>
      </c>
      <c r="V378" s="8">
        <v>0.70654180550179946</v>
      </c>
      <c r="W378" s="7">
        <v>673.54680593163494</v>
      </c>
      <c r="X378" s="7">
        <v>678.06725429359233</v>
      </c>
      <c r="Y378" s="7">
        <v>889.23677063073956</v>
      </c>
      <c r="Z378" s="7">
        <v>1212.1259393419739</v>
      </c>
      <c r="AA378" s="7">
        <v>1493.0395161207477</v>
      </c>
      <c r="AB378" s="7">
        <v>1717.1245992063446</v>
      </c>
      <c r="AC378" s="7">
        <v>1831.0364779874214</v>
      </c>
      <c r="AD378" s="7">
        <v>1997.4943396226413</v>
      </c>
      <c r="AE378" s="4">
        <v>1043</v>
      </c>
      <c r="AF378" s="4">
        <v>1050</v>
      </c>
      <c r="AG378" s="4">
        <v>1377</v>
      </c>
      <c r="AH378" s="4">
        <v>1877</v>
      </c>
      <c r="AI378" s="4">
        <v>2312</v>
      </c>
      <c r="AJ378" s="4">
        <v>2659</v>
      </c>
      <c r="AK378" s="4">
        <v>1724.0477204794038</v>
      </c>
      <c r="AL378" s="8">
        <v>1.0964896894443055</v>
      </c>
      <c r="AM378" s="4">
        <v>1506.1683663750732</v>
      </c>
      <c r="AN378" s="8">
        <v>0.96559809203703095</v>
      </c>
      <c r="AO378" s="4">
        <v>1288.2890122707422</v>
      </c>
      <c r="AP378" s="8">
        <v>0.83470649462975599</v>
      </c>
    </row>
    <row r="379" spans="1:42" x14ac:dyDescent="0.25">
      <c r="A379" s="2" t="s">
        <v>1251</v>
      </c>
      <c r="B379" t="s">
        <v>1250</v>
      </c>
      <c r="C379" t="s">
        <v>149</v>
      </c>
      <c r="D379" t="s">
        <v>1249</v>
      </c>
      <c r="E379" s="3" t="s">
        <v>1183</v>
      </c>
      <c r="F379" t="s">
        <v>1252</v>
      </c>
      <c r="G379">
        <v>226</v>
      </c>
      <c r="H379">
        <v>0</v>
      </c>
      <c r="I379">
        <v>43</v>
      </c>
      <c r="J379">
        <v>60</v>
      </c>
      <c r="K379">
        <v>80</v>
      </c>
      <c r="L379">
        <v>39</v>
      </c>
      <c r="M379">
        <v>4</v>
      </c>
      <c r="N379" s="2">
        <v>278.86725663716817</v>
      </c>
      <c r="O379" s="2">
        <v>304.90977915634227</v>
      </c>
      <c r="P379" s="2">
        <v>275.48</v>
      </c>
      <c r="Q379" s="4">
        <v>859.25703579351045</v>
      </c>
      <c r="R379" s="5">
        <v>5.5E-2</v>
      </c>
      <c r="S379" s="6">
        <v>906.51617276215347</v>
      </c>
      <c r="T379" s="4">
        <v>27.663636363636364</v>
      </c>
      <c r="U379" s="7">
        <v>934.1798091257898</v>
      </c>
      <c r="V379" s="8">
        <v>0.71162169758908889</v>
      </c>
      <c r="W379" s="7">
        <v>527.57914545860524</v>
      </c>
      <c r="X379" s="7">
        <v>586.27577813397363</v>
      </c>
      <c r="Y379" s="7">
        <v>769.27116235718097</v>
      </c>
      <c r="Z379" s="7">
        <v>1077.9463953676477</v>
      </c>
      <c r="AA379" s="7">
        <v>1084.1613329450397</v>
      </c>
      <c r="AB379" s="7">
        <v>1247.1308071966507</v>
      </c>
      <c r="AC379" s="7">
        <v>1444.0225663716817</v>
      </c>
      <c r="AD379" s="7">
        <v>1575.2973451327434</v>
      </c>
      <c r="AE379" s="4">
        <v>764</v>
      </c>
      <c r="AF379" s="4">
        <v>849</v>
      </c>
      <c r="AG379" s="4">
        <v>1114</v>
      </c>
      <c r="AH379" s="4">
        <v>1561</v>
      </c>
      <c r="AI379" s="4">
        <v>1570</v>
      </c>
      <c r="AJ379" s="4">
        <v>1806</v>
      </c>
      <c r="AK379" s="4">
        <v>1433.774442491557</v>
      </c>
      <c r="AL379" s="8">
        <v>1.1132664573102886</v>
      </c>
      <c r="AM379" s="4">
        <v>1257.1559087890969</v>
      </c>
      <c r="AN379" s="8">
        <v>0.97872535553175877</v>
      </c>
      <c r="AO379" s="4">
        <v>1080.5373750866365</v>
      </c>
      <c r="AP379" s="8">
        <v>0.84418425375322881</v>
      </c>
    </row>
    <row r="380" spans="1:42" x14ac:dyDescent="0.25">
      <c r="A380" s="2" t="s">
        <v>1255</v>
      </c>
      <c r="B380" t="s">
        <v>1254</v>
      </c>
      <c r="C380" t="s">
        <v>149</v>
      </c>
      <c r="D380" t="s">
        <v>1253</v>
      </c>
      <c r="E380" s="3" t="s">
        <v>1183</v>
      </c>
      <c r="F380" t="s">
        <v>1256</v>
      </c>
      <c r="G380">
        <v>172</v>
      </c>
      <c r="H380">
        <v>36</v>
      </c>
      <c r="I380">
        <v>68</v>
      </c>
      <c r="J380">
        <v>10</v>
      </c>
      <c r="K380">
        <v>46</v>
      </c>
      <c r="L380">
        <v>12</v>
      </c>
      <c r="M380">
        <v>0</v>
      </c>
      <c r="N380" s="2">
        <v>221.41182170542638</v>
      </c>
      <c r="O380" s="2">
        <v>437.75261063178306</v>
      </c>
      <c r="P380" s="2">
        <v>189.25</v>
      </c>
      <c r="Q380" s="4">
        <v>848.4144323372094</v>
      </c>
      <c r="R380" s="5">
        <v>5.5E-2</v>
      </c>
      <c r="S380" s="6">
        <v>895.07722611575582</v>
      </c>
      <c r="T380" s="4">
        <v>71.6171875</v>
      </c>
      <c r="U380" s="7">
        <v>966.69441361575582</v>
      </c>
      <c r="V380" s="8">
        <v>0.70925836770852713</v>
      </c>
      <c r="W380" s="7">
        <v>617.96715096739888</v>
      </c>
      <c r="X380" s="7">
        <v>690.86231967874983</v>
      </c>
      <c r="Y380" s="7">
        <v>901.66726703319728</v>
      </c>
      <c r="Z380" s="7">
        <v>1263.516257663417</v>
      </c>
      <c r="AA380" s="7">
        <v>1465.7839330066251</v>
      </c>
      <c r="AB380" s="7">
        <v>1685.7828656039458</v>
      </c>
      <c r="AC380" s="7">
        <v>1499.2616279069769</v>
      </c>
      <c r="AD380" s="7">
        <v>1635.5581395348836</v>
      </c>
      <c r="AE380" s="4">
        <v>941</v>
      </c>
      <c r="AF380" s="4">
        <v>1052</v>
      </c>
      <c r="AG380" s="4">
        <v>1373</v>
      </c>
      <c r="AH380" s="4">
        <v>1924</v>
      </c>
      <c r="AI380" s="4">
        <v>2232</v>
      </c>
      <c r="AJ380" s="4">
        <v>2567</v>
      </c>
      <c r="AK380" s="4">
        <v>1426.7578994763599</v>
      </c>
      <c r="AL380" s="8">
        <v>1.0993495498013646</v>
      </c>
      <c r="AM380" s="4">
        <v>1250.6818323244718</v>
      </c>
      <c r="AN380" s="8">
        <v>0.97016350897841219</v>
      </c>
      <c r="AO380" s="4">
        <v>1071.1532932676441</v>
      </c>
      <c r="AP380" s="8">
        <v>0.83844440853147983</v>
      </c>
    </row>
    <row r="381" spans="1:42" x14ac:dyDescent="0.25">
      <c r="A381" s="2" t="s">
        <v>1259</v>
      </c>
      <c r="B381" t="s">
        <v>1258</v>
      </c>
      <c r="C381" t="s">
        <v>14</v>
      </c>
      <c r="D381" t="s">
        <v>1257</v>
      </c>
      <c r="E381" s="3" t="s">
        <v>1183</v>
      </c>
      <c r="F381" t="s">
        <v>1260</v>
      </c>
      <c r="G381">
        <v>163</v>
      </c>
      <c r="H381">
        <v>0</v>
      </c>
      <c r="I381">
        <v>18</v>
      </c>
      <c r="J381">
        <v>32</v>
      </c>
      <c r="K381">
        <v>75</v>
      </c>
      <c r="L381">
        <v>29</v>
      </c>
      <c r="M381">
        <v>9</v>
      </c>
      <c r="N381" s="2">
        <v>300.27760736196319</v>
      </c>
      <c r="O381" s="2">
        <v>404.98233479471548</v>
      </c>
      <c r="P381" s="2">
        <v>299.36</v>
      </c>
      <c r="Q381" s="4">
        <v>1004.6199421566787</v>
      </c>
      <c r="R381" s="5">
        <v>5.5E-2</v>
      </c>
      <c r="S381" s="6">
        <v>1059.8740389752959</v>
      </c>
      <c r="T381" s="4">
        <v>131.60122699386503</v>
      </c>
      <c r="U381" s="7">
        <v>1191.475265969161</v>
      </c>
      <c r="V381" s="8">
        <v>0.47968125479278306</v>
      </c>
      <c r="W381" s="7">
        <v>652.8499893301348</v>
      </c>
      <c r="X381" s="7">
        <v>716.42819090542253</v>
      </c>
      <c r="Y381" s="7">
        <v>832.06371189134836</v>
      </c>
      <c r="Z381" s="7">
        <v>1119.6590666681529</v>
      </c>
      <c r="AA381" s="7">
        <v>1251.9358618919057</v>
      </c>
      <c r="AB381" s="7">
        <v>1439.6835712417483</v>
      </c>
      <c r="AC381" s="7">
        <v>2732.2785276073623</v>
      </c>
      <c r="AD381" s="7">
        <v>2980.6674846625765</v>
      </c>
      <c r="AE381" s="4">
        <v>1530</v>
      </c>
      <c r="AF381" s="4">
        <v>1679</v>
      </c>
      <c r="AG381" s="4">
        <v>1950</v>
      </c>
      <c r="AH381" s="4">
        <v>2624</v>
      </c>
      <c r="AI381" s="4">
        <v>2934</v>
      </c>
      <c r="AJ381" s="4">
        <v>3374</v>
      </c>
      <c r="AK381" s="4">
        <v>2514.3932099007839</v>
      </c>
      <c r="AL381" s="8">
        <v>1.0652625093580417</v>
      </c>
      <c r="AM381" s="4">
        <v>2026.2326662340106</v>
      </c>
      <c r="AN381" s="8">
        <v>0.86873181433271518</v>
      </c>
      <c r="AO381" s="4">
        <v>1538.0721225672373</v>
      </c>
      <c r="AP381" s="8">
        <v>0.67220111930738868</v>
      </c>
    </row>
    <row r="382" spans="1:42" x14ac:dyDescent="0.25">
      <c r="A382" s="2" t="s">
        <v>1261</v>
      </c>
      <c r="B382" t="s">
        <v>1258</v>
      </c>
      <c r="C382" t="s">
        <v>14</v>
      </c>
      <c r="D382" t="s">
        <v>1257</v>
      </c>
      <c r="E382" s="3" t="s">
        <v>1183</v>
      </c>
      <c r="F382" t="s">
        <v>1262</v>
      </c>
      <c r="G382">
        <v>140</v>
      </c>
      <c r="H382">
        <v>0</v>
      </c>
      <c r="I382">
        <v>34</v>
      </c>
      <c r="J382">
        <v>15</v>
      </c>
      <c r="K382">
        <v>65</v>
      </c>
      <c r="L382">
        <v>20</v>
      </c>
      <c r="M382">
        <v>6</v>
      </c>
      <c r="N382" s="2">
        <v>208.37083333333331</v>
      </c>
      <c r="O382" s="2">
        <v>210.58894091666679</v>
      </c>
      <c r="P382" s="2">
        <v>401.87</v>
      </c>
      <c r="Q382" s="4">
        <v>820.82977425000013</v>
      </c>
      <c r="R382" s="5">
        <v>5.5E-2</v>
      </c>
      <c r="S382" s="6">
        <v>865.97541183375006</v>
      </c>
      <c r="T382" s="4">
        <v>187.41304347826087</v>
      </c>
      <c r="U382" s="7">
        <v>1053.388455312011</v>
      </c>
      <c r="V382" s="8">
        <v>0.43914711376237731</v>
      </c>
      <c r="W382" s="7">
        <v>552.35522963131825</v>
      </c>
      <c r="X382" s="7">
        <v>606.14668663462965</v>
      </c>
      <c r="Y382" s="7">
        <v>703.98215541246441</v>
      </c>
      <c r="Z382" s="7">
        <v>947.30726964220844</v>
      </c>
      <c r="AA382" s="7">
        <v>1059.2223815282925</v>
      </c>
      <c r="AB382" s="7">
        <v>1218.069637108541</v>
      </c>
      <c r="AC382" s="7">
        <v>2638.5857142857144</v>
      </c>
      <c r="AD382" s="7">
        <v>2878.457142857143</v>
      </c>
      <c r="AE382" s="4">
        <v>1530</v>
      </c>
      <c r="AF382" s="4">
        <v>1679</v>
      </c>
      <c r="AG382" s="4">
        <v>1950</v>
      </c>
      <c r="AH382" s="4">
        <v>2624</v>
      </c>
      <c r="AI382" s="4">
        <v>2934</v>
      </c>
      <c r="AJ382" s="4">
        <v>3374</v>
      </c>
      <c r="AK382" s="4">
        <v>2344.5378606391455</v>
      </c>
      <c r="AL382" s="8">
        <v>1.055545013925427</v>
      </c>
      <c r="AM382" s="4">
        <v>1851.6837110373469</v>
      </c>
      <c r="AN382" s="8">
        <v>0.8500790472044103</v>
      </c>
      <c r="AO382" s="4">
        <v>1358.8295614355484</v>
      </c>
      <c r="AP382" s="8">
        <v>0.64461308048339383</v>
      </c>
    </row>
    <row r="383" spans="1:42" x14ac:dyDescent="0.25">
      <c r="A383" s="2" t="s">
        <v>1265</v>
      </c>
      <c r="B383" t="s">
        <v>1264</v>
      </c>
      <c r="C383" t="s">
        <v>149</v>
      </c>
      <c r="D383" t="s">
        <v>1263</v>
      </c>
      <c r="E383" s="3" t="s">
        <v>1183</v>
      </c>
      <c r="F383" t="s">
        <v>1266</v>
      </c>
      <c r="G383">
        <v>30</v>
      </c>
      <c r="H383">
        <v>0</v>
      </c>
      <c r="I383">
        <v>6</v>
      </c>
      <c r="J383">
        <v>6</v>
      </c>
      <c r="K383">
        <v>16</v>
      </c>
      <c r="L383">
        <v>2</v>
      </c>
      <c r="M383">
        <v>0</v>
      </c>
      <c r="N383" s="2">
        <v>315.16944444444442</v>
      </c>
      <c r="O383" s="2">
        <v>65.088957611111084</v>
      </c>
      <c r="P383" s="2">
        <v>391.38</v>
      </c>
      <c r="Q383" s="4">
        <v>771.6384020555555</v>
      </c>
      <c r="R383" s="5">
        <v>5.5E-2</v>
      </c>
      <c r="S383" s="6">
        <v>814.07851416861104</v>
      </c>
      <c r="T383" s="4">
        <v>161.96296296296296</v>
      </c>
      <c r="U383" s="7">
        <v>976.04147713157397</v>
      </c>
      <c r="V383" s="8">
        <v>0.44819145769220631</v>
      </c>
      <c r="W383" s="7">
        <v>584.65321564916474</v>
      </c>
      <c r="X383" s="7">
        <v>640.72609438789539</v>
      </c>
      <c r="Y383" s="7">
        <v>725.95687007076594</v>
      </c>
      <c r="Z383" s="7">
        <v>889.31585679626778</v>
      </c>
      <c r="AA383" s="7">
        <v>996.60196478303919</v>
      </c>
      <c r="AB383" s="7">
        <v>1146.1296414196543</v>
      </c>
      <c r="AC383" s="7">
        <v>2395.5066666666667</v>
      </c>
      <c r="AD383" s="7">
        <v>2613.2799999999997</v>
      </c>
      <c r="AE383" s="4">
        <v>1564</v>
      </c>
      <c r="AF383" s="4">
        <v>1714</v>
      </c>
      <c r="AG383" s="4">
        <v>1942</v>
      </c>
      <c r="AH383" s="4">
        <v>2379</v>
      </c>
      <c r="AI383" s="4">
        <v>2666</v>
      </c>
      <c r="AJ383" s="4">
        <v>3066</v>
      </c>
      <c r="AK383" s="4">
        <v>2170.0752510120697</v>
      </c>
      <c r="AL383" s="8">
        <v>1.0708557279625757</v>
      </c>
      <c r="AM383" s="4">
        <v>1718.0763387309166</v>
      </c>
      <c r="AN383" s="8">
        <v>0.86330097120578575</v>
      </c>
      <c r="AO383" s="4">
        <v>1266.0774264497638</v>
      </c>
      <c r="AP383" s="8">
        <v>0.65574621444899606</v>
      </c>
    </row>
    <row r="384" spans="1:42" x14ac:dyDescent="0.25">
      <c r="A384" s="2" t="s">
        <v>1270</v>
      </c>
      <c r="B384" t="s">
        <v>1269</v>
      </c>
      <c r="C384" t="s">
        <v>14</v>
      </c>
      <c r="D384" t="s">
        <v>1267</v>
      </c>
      <c r="E384" s="3" t="s">
        <v>1268</v>
      </c>
      <c r="F384" t="s">
        <v>1271</v>
      </c>
      <c r="G384">
        <v>193</v>
      </c>
      <c r="H384">
        <v>0</v>
      </c>
      <c r="I384">
        <v>19</v>
      </c>
      <c r="J384">
        <v>105</v>
      </c>
      <c r="K384">
        <v>50</v>
      </c>
      <c r="L384">
        <v>19</v>
      </c>
      <c r="M384">
        <v>0</v>
      </c>
      <c r="N384" s="2">
        <v>152.33592400690847</v>
      </c>
      <c r="O384" s="2">
        <v>1117.2114674093266</v>
      </c>
      <c r="P384" s="2">
        <v>321.93</v>
      </c>
      <c r="Q384" s="4">
        <v>1591.4773914162352</v>
      </c>
      <c r="R384" s="5">
        <v>0.05</v>
      </c>
      <c r="S384" s="6">
        <v>1671.051260987047</v>
      </c>
      <c r="T384" s="4">
        <v>124.55194805194805</v>
      </c>
      <c r="U384" s="7">
        <v>1795.6032090389951</v>
      </c>
      <c r="V384" s="8">
        <v>0.50102057037683889</v>
      </c>
      <c r="W384" s="7">
        <v>1060.7581021263652</v>
      </c>
      <c r="X384" s="7">
        <v>1296.2230874335364</v>
      </c>
      <c r="Y384" s="7">
        <v>1547.0748935627603</v>
      </c>
      <c r="Z384" s="7">
        <v>1929.4140776258898</v>
      </c>
      <c r="AA384" s="7">
        <v>2051.1098423093977</v>
      </c>
      <c r="AB384" s="7">
        <v>2358.8462587504532</v>
      </c>
      <c r="AC384" s="7">
        <v>3942.2803108808293</v>
      </c>
      <c r="AD384" s="7">
        <v>4300.6694300518129</v>
      </c>
      <c r="AE384" s="4">
        <v>2275</v>
      </c>
      <c r="AF384" s="4">
        <v>2780</v>
      </c>
      <c r="AG384" s="4">
        <v>3318</v>
      </c>
      <c r="AH384" s="4">
        <v>4138</v>
      </c>
      <c r="AI384" s="4">
        <v>4399</v>
      </c>
      <c r="AJ384" s="4">
        <v>5059</v>
      </c>
      <c r="AK384" s="4">
        <v>3633.8102964284212</v>
      </c>
      <c r="AL384" s="8">
        <v>1.0486820172370483</v>
      </c>
      <c r="AM384" s="4">
        <v>2975.7754752977871</v>
      </c>
      <c r="AN384" s="8">
        <v>0.86507297724923249</v>
      </c>
      <c r="AO384" s="4">
        <v>2317.7406541671535</v>
      </c>
      <c r="AP384" s="8">
        <v>0.68146393726141674</v>
      </c>
    </row>
    <row r="385" spans="1:42" x14ac:dyDescent="0.25">
      <c r="A385" s="2" t="s">
        <v>1272</v>
      </c>
      <c r="B385" t="s">
        <v>1269</v>
      </c>
      <c r="C385" t="s">
        <v>14</v>
      </c>
      <c r="D385" t="s">
        <v>1267</v>
      </c>
      <c r="E385" s="3" t="s">
        <v>1268</v>
      </c>
      <c r="F385" t="s">
        <v>1273</v>
      </c>
      <c r="G385">
        <v>138</v>
      </c>
      <c r="H385">
        <v>0</v>
      </c>
      <c r="I385">
        <v>20</v>
      </c>
      <c r="J385">
        <v>77</v>
      </c>
      <c r="K385">
        <v>36</v>
      </c>
      <c r="L385">
        <v>5</v>
      </c>
      <c r="M385">
        <v>0</v>
      </c>
      <c r="N385" s="2">
        <v>148.62077294685989</v>
      </c>
      <c r="O385" s="2">
        <v>294.02561799275361</v>
      </c>
      <c r="P385" s="2">
        <v>721.22</v>
      </c>
      <c r="Q385" s="4">
        <v>1163.8663909396137</v>
      </c>
      <c r="R385" s="5">
        <v>0.05</v>
      </c>
      <c r="S385" s="6">
        <v>1222.0597104865944</v>
      </c>
      <c r="T385" s="4">
        <v>123.40151515151516</v>
      </c>
      <c r="U385" s="7">
        <v>1345.4612256381097</v>
      </c>
      <c r="V385" s="8">
        <v>0.38517588282116366</v>
      </c>
      <c r="W385" s="7">
        <v>795.9059060536714</v>
      </c>
      <c r="X385" s="7">
        <v>972.57952476009098</v>
      </c>
      <c r="Y385" s="7">
        <v>1160.7981522136624</v>
      </c>
      <c r="Z385" s="7">
        <v>1447.674127142898</v>
      </c>
      <c r="AA385" s="7">
        <v>1538.984650870374</v>
      </c>
      <c r="AB385" s="7">
        <v>1769.8848258134171</v>
      </c>
      <c r="AC385" s="7">
        <v>3842.4195652173917</v>
      </c>
      <c r="AD385" s="7">
        <v>4191.7304347826084</v>
      </c>
      <c r="AE385" s="4">
        <v>2275</v>
      </c>
      <c r="AF385" s="4">
        <v>2780</v>
      </c>
      <c r="AG385" s="4">
        <v>3318</v>
      </c>
      <c r="AH385" s="4">
        <v>4138</v>
      </c>
      <c r="AI385" s="4">
        <v>4399</v>
      </c>
      <c r="AJ385" s="4">
        <v>5059</v>
      </c>
      <c r="AK385" s="4">
        <v>3503.3904911945697</v>
      </c>
      <c r="AL385" s="8">
        <v>1.0382705842679056</v>
      </c>
      <c r="AM385" s="4">
        <v>2730.6816783741265</v>
      </c>
      <c r="AN385" s="8">
        <v>0.81706108861658988</v>
      </c>
      <c r="AO385" s="4">
        <v>1976.3706944303601</v>
      </c>
      <c r="AP385" s="8">
        <v>0.60111848571887672</v>
      </c>
    </row>
    <row r="386" spans="1:42" x14ac:dyDescent="0.25">
      <c r="A386" s="2" t="s">
        <v>1276</v>
      </c>
      <c r="B386" t="s">
        <v>1275</v>
      </c>
      <c r="C386" t="s">
        <v>14</v>
      </c>
      <c r="D386" t="s">
        <v>1274</v>
      </c>
      <c r="E386" s="3" t="s">
        <v>1268</v>
      </c>
      <c r="F386" t="s">
        <v>1277</v>
      </c>
      <c r="G386">
        <v>713</v>
      </c>
      <c r="H386">
        <v>0</v>
      </c>
      <c r="I386">
        <v>234</v>
      </c>
      <c r="J386">
        <v>341</v>
      </c>
      <c r="K386">
        <v>91</v>
      </c>
      <c r="L386">
        <v>47</v>
      </c>
      <c r="M386">
        <v>0</v>
      </c>
      <c r="N386" s="2">
        <v>260.66093969144458</v>
      </c>
      <c r="O386" s="2">
        <v>376.45916897942965</v>
      </c>
      <c r="P386" s="2">
        <v>430.15</v>
      </c>
      <c r="Q386" s="4">
        <v>1067.2701086708744</v>
      </c>
      <c r="R386" s="5">
        <v>0.05</v>
      </c>
      <c r="S386" s="6">
        <v>1120.6336141044183</v>
      </c>
      <c r="T386" s="4">
        <v>95.157205240174676</v>
      </c>
      <c r="U386" s="7">
        <v>1215.7908193445928</v>
      </c>
      <c r="V386" s="8">
        <v>0.46621105761236048</v>
      </c>
      <c r="W386" s="7">
        <v>797.56360449268936</v>
      </c>
      <c r="X386" s="7">
        <v>894.25100266664151</v>
      </c>
      <c r="Y386" s="7">
        <v>1128.0196453627746</v>
      </c>
      <c r="Z386" s="7">
        <v>1433.1221018228014</v>
      </c>
      <c r="AA386" s="7">
        <v>1589.1111042101104</v>
      </c>
      <c r="AB386" s="7">
        <v>1827.6066863725257</v>
      </c>
      <c r="AC386" s="7">
        <v>2868.5932678821882</v>
      </c>
      <c r="AD386" s="7">
        <v>3129.3744740532957</v>
      </c>
      <c r="AE386" s="4">
        <v>1856</v>
      </c>
      <c r="AF386" s="4">
        <v>2081</v>
      </c>
      <c r="AG386" s="4">
        <v>2625</v>
      </c>
      <c r="AH386" s="4">
        <v>3335</v>
      </c>
      <c r="AI386" s="4">
        <v>3698</v>
      </c>
      <c r="AJ386" s="4">
        <v>4253</v>
      </c>
      <c r="AK386" s="4">
        <v>2672.6655905934808</v>
      </c>
      <c r="AL386" s="8">
        <v>1.0613582307068505</v>
      </c>
      <c r="AM386" s="4">
        <v>2154.5145095191292</v>
      </c>
      <c r="AN386" s="8">
        <v>0.86266635076578835</v>
      </c>
      <c r="AO386" s="4">
        <v>1636.363428444778</v>
      </c>
      <c r="AP386" s="8">
        <v>0.66397447082472638</v>
      </c>
    </row>
    <row r="387" spans="1:42" x14ac:dyDescent="0.25">
      <c r="A387" s="2" t="s">
        <v>1278</v>
      </c>
      <c r="B387" t="s">
        <v>1275</v>
      </c>
      <c r="C387" t="s">
        <v>14</v>
      </c>
      <c r="D387" t="s">
        <v>1274</v>
      </c>
      <c r="E387" s="3" t="s">
        <v>1268</v>
      </c>
      <c r="F387" t="s">
        <v>1279</v>
      </c>
      <c r="G387">
        <v>301</v>
      </c>
      <c r="H387">
        <v>0</v>
      </c>
      <c r="I387">
        <v>80</v>
      </c>
      <c r="J387">
        <v>146</v>
      </c>
      <c r="K387">
        <v>75</v>
      </c>
      <c r="L387">
        <v>0</v>
      </c>
      <c r="M387">
        <v>0</v>
      </c>
      <c r="N387" s="2">
        <v>253.21013289036546</v>
      </c>
      <c r="O387" s="2">
        <v>336.47798561572523</v>
      </c>
      <c r="P387" s="2">
        <v>447.63</v>
      </c>
      <c r="Q387" s="4">
        <v>1037.3181185060907</v>
      </c>
      <c r="R387" s="5">
        <v>0.05</v>
      </c>
      <c r="S387" s="6">
        <v>1089.1840244313953</v>
      </c>
      <c r="T387" s="4">
        <v>93.230240549828181</v>
      </c>
      <c r="U387" s="7">
        <v>1182.4142649812234</v>
      </c>
      <c r="V387" s="8">
        <v>0.44496401692725335</v>
      </c>
      <c r="W387" s="7">
        <v>760.73687149889111</v>
      </c>
      <c r="X387" s="7">
        <v>852.95982197693559</v>
      </c>
      <c r="Y387" s="7">
        <v>1075.9344222438519</v>
      </c>
      <c r="Z387" s="7">
        <v>1366.94906597457</v>
      </c>
      <c r="AA387" s="7">
        <v>1515.7354260791483</v>
      </c>
      <c r="AB387" s="7">
        <v>1743.2187039249914</v>
      </c>
      <c r="AC387" s="7">
        <v>2923.058139534884</v>
      </c>
      <c r="AD387" s="7">
        <v>3188.7906976744184</v>
      </c>
      <c r="AE387" s="4">
        <v>1856</v>
      </c>
      <c r="AF387" s="4">
        <v>2081</v>
      </c>
      <c r="AG387" s="4">
        <v>2625</v>
      </c>
      <c r="AH387" s="4">
        <v>3335</v>
      </c>
      <c r="AI387" s="4">
        <v>3698</v>
      </c>
      <c r="AJ387" s="4">
        <v>4253</v>
      </c>
      <c r="AK387" s="4">
        <v>2714.6575131762193</v>
      </c>
      <c r="AL387" s="8">
        <v>1.0566592868351643</v>
      </c>
      <c r="AM387" s="4">
        <v>2172.8330169279443</v>
      </c>
      <c r="AN387" s="8">
        <v>0.85276086353252711</v>
      </c>
      <c r="AO387" s="4">
        <v>1631.0085206796698</v>
      </c>
      <c r="AP387" s="8">
        <v>0.64886244022989026</v>
      </c>
    </row>
    <row r="388" spans="1:42" x14ac:dyDescent="0.25">
      <c r="A388" s="2" t="s">
        <v>1280</v>
      </c>
      <c r="B388" t="s">
        <v>1275</v>
      </c>
      <c r="C388" t="s">
        <v>14</v>
      </c>
      <c r="D388" t="s">
        <v>1274</v>
      </c>
      <c r="E388" s="3" t="s">
        <v>1268</v>
      </c>
      <c r="F388" t="s">
        <v>1281</v>
      </c>
      <c r="G388">
        <v>504</v>
      </c>
      <c r="H388">
        <v>0</v>
      </c>
      <c r="I388">
        <v>150</v>
      </c>
      <c r="J388">
        <v>120</v>
      </c>
      <c r="K388">
        <v>178</v>
      </c>
      <c r="L388">
        <v>56</v>
      </c>
      <c r="M388">
        <v>0</v>
      </c>
      <c r="N388" s="2">
        <v>267.24966931216932</v>
      </c>
      <c r="O388" s="2">
        <v>423.87558466798941</v>
      </c>
      <c r="P388" s="2">
        <v>617.5</v>
      </c>
      <c r="Q388" s="4">
        <v>1308.6252539801587</v>
      </c>
      <c r="R388" s="5">
        <v>0.05</v>
      </c>
      <c r="S388" s="6">
        <v>1374.0565166791666</v>
      </c>
      <c r="T388" s="4">
        <v>62.428571428571431</v>
      </c>
      <c r="U388" s="7">
        <v>1436.485088107738</v>
      </c>
      <c r="V388" s="8">
        <v>0.50704160637138729</v>
      </c>
      <c r="W388" s="7">
        <v>900.17105436783561</v>
      </c>
      <c r="X388" s="7">
        <v>1009.297394471695</v>
      </c>
      <c r="Y388" s="7">
        <v>1273.1406345450262</v>
      </c>
      <c r="Z388" s="7">
        <v>1617.4948633172048</v>
      </c>
      <c r="AA388" s="7">
        <v>1793.552025351431</v>
      </c>
      <c r="AB388" s="7">
        <v>2062.7303309409508</v>
      </c>
      <c r="AC388" s="7">
        <v>3116.3785714285714</v>
      </c>
      <c r="AD388" s="7">
        <v>3399.6857142857139</v>
      </c>
      <c r="AE388" s="4">
        <v>1856</v>
      </c>
      <c r="AF388" s="4">
        <v>2081</v>
      </c>
      <c r="AG388" s="4">
        <v>2625</v>
      </c>
      <c r="AH388" s="4">
        <v>3335</v>
      </c>
      <c r="AI388" s="4">
        <v>3698</v>
      </c>
      <c r="AJ388" s="4">
        <v>4253</v>
      </c>
      <c r="AK388" s="4">
        <v>2951.7491080783357</v>
      </c>
      <c r="AL388" s="8">
        <v>1.0639257623754306</v>
      </c>
      <c r="AM388" s="4">
        <v>2425.8515776119461</v>
      </c>
      <c r="AN388" s="8">
        <v>0.87829771037408289</v>
      </c>
      <c r="AO388" s="4">
        <v>1899.9540471455562</v>
      </c>
      <c r="AP388" s="8">
        <v>0.69266965837273498</v>
      </c>
    </row>
    <row r="389" spans="1:42" x14ac:dyDescent="0.25">
      <c r="A389" s="2" t="s">
        <v>1282</v>
      </c>
      <c r="B389" t="s">
        <v>1275</v>
      </c>
      <c r="C389" t="s">
        <v>14</v>
      </c>
      <c r="D389" t="s">
        <v>1274</v>
      </c>
      <c r="E389" s="3" t="s">
        <v>1268</v>
      </c>
      <c r="F389" t="s">
        <v>1283</v>
      </c>
      <c r="G389">
        <v>263</v>
      </c>
      <c r="H389">
        <v>241</v>
      </c>
      <c r="I389">
        <v>22</v>
      </c>
      <c r="J389">
        <v>0</v>
      </c>
      <c r="K389">
        <v>0</v>
      </c>
      <c r="L389">
        <v>0</v>
      </c>
      <c r="M389">
        <v>0</v>
      </c>
      <c r="N389" s="2">
        <v>226.68219264892267</v>
      </c>
      <c r="O389" s="2">
        <v>339.25537057414442</v>
      </c>
      <c r="P389" s="2">
        <v>342.67</v>
      </c>
      <c r="Q389" s="4">
        <v>908.60756322306702</v>
      </c>
      <c r="R389" s="5">
        <v>0.05</v>
      </c>
      <c r="S389" s="6">
        <v>954.0379413842204</v>
      </c>
      <c r="T389" s="4">
        <v>0</v>
      </c>
      <c r="U389" s="7">
        <v>954.0379413842204</v>
      </c>
      <c r="V389" s="8">
        <v>0.50886873594857196</v>
      </c>
      <c r="W389" s="7">
        <v>944.46037392054973</v>
      </c>
      <c r="X389" s="7">
        <v>1058.9558395089784</v>
      </c>
      <c r="Y389" s="7">
        <v>1335.7804318650017</v>
      </c>
      <c r="Z389" s="7">
        <v>1697.077234388488</v>
      </c>
      <c r="AA389" s="7">
        <v>1881.7965855378193</v>
      </c>
      <c r="AB389" s="7">
        <v>2164.2187339892771</v>
      </c>
      <c r="AC389" s="7">
        <v>2062.3034220532322</v>
      </c>
      <c r="AD389" s="7">
        <v>2249.7855513307982</v>
      </c>
      <c r="AE389" s="4">
        <v>1856</v>
      </c>
      <c r="AF389" s="4">
        <v>2081</v>
      </c>
      <c r="AG389" s="4">
        <v>2625</v>
      </c>
      <c r="AH389" s="4">
        <v>3335</v>
      </c>
      <c r="AI389" s="4">
        <v>3698</v>
      </c>
      <c r="AJ389" s="4">
        <v>4253</v>
      </c>
      <c r="AK389" s="4">
        <v>2005.9313286352826</v>
      </c>
      <c r="AL389" s="8">
        <v>1.0699320177154108</v>
      </c>
      <c r="AM389" s="4">
        <v>1653.8144744283593</v>
      </c>
      <c r="AN389" s="8">
        <v>0.88211846153074869</v>
      </c>
      <c r="AO389" s="4">
        <v>1301.6976202214357</v>
      </c>
      <c r="AP389" s="8">
        <v>0.69430490534608647</v>
      </c>
    </row>
    <row r="390" spans="1:42" x14ac:dyDescent="0.25">
      <c r="A390" s="2" t="s">
        <v>1284</v>
      </c>
      <c r="B390" t="s">
        <v>1275</v>
      </c>
      <c r="C390" t="s">
        <v>14</v>
      </c>
      <c r="D390" t="s">
        <v>1274</v>
      </c>
      <c r="E390" s="3" t="s">
        <v>1268</v>
      </c>
      <c r="F390" t="s">
        <v>1285</v>
      </c>
      <c r="G390">
        <v>224</v>
      </c>
      <c r="H390">
        <v>0</v>
      </c>
      <c r="I390">
        <v>184</v>
      </c>
      <c r="J390">
        <v>37</v>
      </c>
      <c r="K390">
        <v>3</v>
      </c>
      <c r="L390">
        <v>0</v>
      </c>
      <c r="M390">
        <v>0</v>
      </c>
      <c r="N390" s="2">
        <v>263.95200892857144</v>
      </c>
      <c r="O390" s="2">
        <v>284.93708090178569</v>
      </c>
      <c r="P390" s="2">
        <v>350.3</v>
      </c>
      <c r="Q390" s="4">
        <v>899.18908983035703</v>
      </c>
      <c r="R390" s="5">
        <v>0.05</v>
      </c>
      <c r="S390" s="6">
        <v>944.14854432187497</v>
      </c>
      <c r="T390" s="4">
        <v>57.070422535211264</v>
      </c>
      <c r="U390" s="7">
        <v>1001.2189668570862</v>
      </c>
      <c r="V390" s="8">
        <v>0.45766834255579675</v>
      </c>
      <c r="W390" s="7">
        <v>801.01399578509563</v>
      </c>
      <c r="X390" s="7">
        <v>898.11967954137072</v>
      </c>
      <c r="Y390" s="7">
        <v>1132.8996438232091</v>
      </c>
      <c r="Z390" s="7">
        <v>1439.3220236763439</v>
      </c>
      <c r="AA390" s="7">
        <v>1595.9858601364674</v>
      </c>
      <c r="AB390" s="7">
        <v>1835.5132134019459</v>
      </c>
      <c r="AC390" s="7">
        <v>2406.4169642857146</v>
      </c>
      <c r="AD390" s="7">
        <v>2625.1821428571429</v>
      </c>
      <c r="AE390" s="4">
        <v>1856</v>
      </c>
      <c r="AF390" s="4">
        <v>2081</v>
      </c>
      <c r="AG390" s="4">
        <v>2625</v>
      </c>
      <c r="AH390" s="4">
        <v>3335</v>
      </c>
      <c r="AI390" s="4">
        <v>3698</v>
      </c>
      <c r="AJ390" s="4">
        <v>4253</v>
      </c>
      <c r="AK390" s="4">
        <v>2271.9038438129896</v>
      </c>
      <c r="AL390" s="8">
        <v>1.0646000801209652</v>
      </c>
      <c r="AM390" s="4">
        <v>1829.3187439826183</v>
      </c>
      <c r="AN390" s="8">
        <v>0.86228950093257573</v>
      </c>
      <c r="AO390" s="4">
        <v>1386.7336441522468</v>
      </c>
      <c r="AP390" s="8">
        <v>0.65997892174418638</v>
      </c>
    </row>
    <row r="391" spans="1:42" x14ac:dyDescent="0.25">
      <c r="A391" s="2" t="s">
        <v>1286</v>
      </c>
      <c r="B391" t="s">
        <v>1275</v>
      </c>
      <c r="C391" t="s">
        <v>14</v>
      </c>
      <c r="D391" t="s">
        <v>1274</v>
      </c>
      <c r="E391" s="3" t="s">
        <v>1268</v>
      </c>
      <c r="F391" t="s">
        <v>1287</v>
      </c>
      <c r="G391">
        <v>285</v>
      </c>
      <c r="H391">
        <v>0</v>
      </c>
      <c r="I391">
        <v>243</v>
      </c>
      <c r="J391">
        <v>30</v>
      </c>
      <c r="K391">
        <v>12</v>
      </c>
      <c r="L391">
        <v>0</v>
      </c>
      <c r="M391">
        <v>0</v>
      </c>
      <c r="N391" s="2">
        <v>265.04269005847954</v>
      </c>
      <c r="O391" s="2">
        <v>261.99496369005851</v>
      </c>
      <c r="P391" s="2">
        <v>329.4</v>
      </c>
      <c r="Q391" s="4">
        <v>856.43765374853808</v>
      </c>
      <c r="R391" s="5">
        <v>0.05</v>
      </c>
      <c r="S391" s="6">
        <v>899.25953643596506</v>
      </c>
      <c r="T391" s="4">
        <v>82.421245421245416</v>
      </c>
      <c r="U391" s="7">
        <v>981.68078185721049</v>
      </c>
      <c r="V391" s="8">
        <v>0.44803855987449015</v>
      </c>
      <c r="W391" s="7">
        <v>761.7423959740255</v>
      </c>
      <c r="X391" s="7">
        <v>854.08724462389387</v>
      </c>
      <c r="Y391" s="7">
        <v>1077.3565675817979</v>
      </c>
      <c r="Z391" s="7">
        <v>1368.7558677658271</v>
      </c>
      <c r="AA391" s="7">
        <v>1517.7388902542812</v>
      </c>
      <c r="AB391" s="7">
        <v>1745.52285025729</v>
      </c>
      <c r="AC391" s="7">
        <v>2410.1694736842105</v>
      </c>
      <c r="AD391" s="7">
        <v>2629.2757894736842</v>
      </c>
      <c r="AE391" s="4">
        <v>1856</v>
      </c>
      <c r="AF391" s="4">
        <v>2081</v>
      </c>
      <c r="AG391" s="4">
        <v>2625</v>
      </c>
      <c r="AH391" s="4">
        <v>3335</v>
      </c>
      <c r="AI391" s="4">
        <v>3698</v>
      </c>
      <c r="AJ391" s="4">
        <v>4253</v>
      </c>
      <c r="AK391" s="4">
        <v>2249.5795852325909</v>
      </c>
      <c r="AL391" s="8">
        <v>1.0643238750335786</v>
      </c>
      <c r="AM391" s="4">
        <v>1801.2311315305863</v>
      </c>
      <c r="AN391" s="8">
        <v>0.85969789148466258</v>
      </c>
      <c r="AO391" s="4">
        <v>1347.6079901379699</v>
      </c>
      <c r="AP391" s="8">
        <v>0.6526645434234063</v>
      </c>
    </row>
    <row r="392" spans="1:42" x14ac:dyDescent="0.25">
      <c r="A392" s="2" t="s">
        <v>1288</v>
      </c>
      <c r="B392" t="s">
        <v>1275</v>
      </c>
      <c r="C392" t="s">
        <v>14</v>
      </c>
      <c r="D392" t="s">
        <v>1274</v>
      </c>
      <c r="E392" s="3" t="s">
        <v>1268</v>
      </c>
      <c r="F392" t="s">
        <v>1289</v>
      </c>
      <c r="G392">
        <v>263</v>
      </c>
      <c r="H392">
        <v>0</v>
      </c>
      <c r="I392">
        <v>186</v>
      </c>
      <c r="J392">
        <v>18</v>
      </c>
      <c r="K392">
        <v>38</v>
      </c>
      <c r="L392">
        <v>21</v>
      </c>
      <c r="M392">
        <v>0</v>
      </c>
      <c r="N392" s="2">
        <v>258.71704689480356</v>
      </c>
      <c r="O392" s="2">
        <v>274.70837776045636</v>
      </c>
      <c r="P392" s="2">
        <v>380.7</v>
      </c>
      <c r="Q392" s="4">
        <v>914.12542465525985</v>
      </c>
      <c r="R392" s="5">
        <v>0.05</v>
      </c>
      <c r="S392" s="6">
        <v>959.83169588802286</v>
      </c>
      <c r="T392" s="4">
        <v>86.485943775100395</v>
      </c>
      <c r="U392" s="7">
        <v>1046.3176396631234</v>
      </c>
      <c r="V392" s="8">
        <v>0.43084361336613114</v>
      </c>
      <c r="W392" s="7">
        <v>733.54907132322455</v>
      </c>
      <c r="X392" s="7">
        <v>822.47608697393878</v>
      </c>
      <c r="Y392" s="7">
        <v>1037.4818492583322</v>
      </c>
      <c r="Z392" s="7">
        <v>1318.0959875339192</v>
      </c>
      <c r="AA392" s="7">
        <v>1461.5649061170714</v>
      </c>
      <c r="AB392" s="7">
        <v>1680.918211388833</v>
      </c>
      <c r="AC392" s="7">
        <v>2671.385551330799</v>
      </c>
      <c r="AD392" s="7">
        <v>2914.2387832699619</v>
      </c>
      <c r="AE392" s="4">
        <v>1856</v>
      </c>
      <c r="AF392" s="4">
        <v>2081</v>
      </c>
      <c r="AG392" s="4">
        <v>2625</v>
      </c>
      <c r="AH392" s="4">
        <v>3335</v>
      </c>
      <c r="AI392" s="4">
        <v>3698</v>
      </c>
      <c r="AJ392" s="4">
        <v>4253</v>
      </c>
      <c r="AK392" s="4">
        <v>2483.5841464185328</v>
      </c>
      <c r="AL392" s="8">
        <v>1.0582811971131001</v>
      </c>
      <c r="AM392" s="4">
        <v>1973.5144701816243</v>
      </c>
      <c r="AN392" s="8">
        <v>0.84824912458763135</v>
      </c>
      <c r="AO392" s="4">
        <v>1463.4447939447168</v>
      </c>
      <c r="AP392" s="8">
        <v>0.63821705206216317</v>
      </c>
    </row>
    <row r="393" spans="1:42" x14ac:dyDescent="0.25">
      <c r="A393" s="2" t="s">
        <v>1290</v>
      </c>
      <c r="B393" t="s">
        <v>1275</v>
      </c>
      <c r="C393" t="s">
        <v>14</v>
      </c>
      <c r="D393" t="s">
        <v>1274</v>
      </c>
      <c r="E393" s="3" t="s">
        <v>1268</v>
      </c>
      <c r="F393" t="s">
        <v>1291</v>
      </c>
      <c r="G393">
        <v>409</v>
      </c>
      <c r="H393">
        <v>1</v>
      </c>
      <c r="I393">
        <v>115</v>
      </c>
      <c r="J393">
        <v>161</v>
      </c>
      <c r="K393">
        <v>90</v>
      </c>
      <c r="L393">
        <v>40</v>
      </c>
      <c r="M393">
        <v>2</v>
      </c>
      <c r="N393" s="2">
        <v>286.2365525672372</v>
      </c>
      <c r="O393" s="2">
        <v>339.03052873186635</v>
      </c>
      <c r="P393" s="2">
        <v>458.69</v>
      </c>
      <c r="Q393" s="4">
        <v>1083.9570812991035</v>
      </c>
      <c r="R393" s="5">
        <v>0.05</v>
      </c>
      <c r="S393" s="6">
        <v>1138.1549353640587</v>
      </c>
      <c r="T393" s="4">
        <v>94.259740259740255</v>
      </c>
      <c r="U393" s="7">
        <v>1232.414675623799</v>
      </c>
      <c r="V393" s="8">
        <v>0.44990199891655075</v>
      </c>
      <c r="W393" s="7">
        <v>771.15276359512598</v>
      </c>
      <c r="X393" s="7">
        <v>864.63841650940572</v>
      </c>
      <c r="Y393" s="7">
        <v>1090.6659506665978</v>
      </c>
      <c r="Z393" s="7">
        <v>1385.6651220849919</v>
      </c>
      <c r="AA393" s="7">
        <v>1536.4886421200299</v>
      </c>
      <c r="AB393" s="7">
        <v>1767.0865859752535</v>
      </c>
      <c r="AC393" s="7">
        <v>3013.225427872861</v>
      </c>
      <c r="AD393" s="7">
        <v>3287.1550122249387</v>
      </c>
      <c r="AE393" s="4">
        <v>1856</v>
      </c>
      <c r="AF393" s="4">
        <v>2081</v>
      </c>
      <c r="AG393" s="4">
        <v>2625</v>
      </c>
      <c r="AH393" s="4">
        <v>3335</v>
      </c>
      <c r="AI393" s="4">
        <v>3698</v>
      </c>
      <c r="AJ393" s="4">
        <v>4253</v>
      </c>
      <c r="AK393" s="4">
        <v>2813.1300054498233</v>
      </c>
      <c r="AL393" s="8">
        <v>1.0613639094829319</v>
      </c>
      <c r="AM393" s="4">
        <v>2253.2877945244186</v>
      </c>
      <c r="AN393" s="8">
        <v>0.85698941220123404</v>
      </c>
      <c r="AO393" s="4">
        <v>1693.4455835990134</v>
      </c>
      <c r="AP393" s="8">
        <v>0.65261491491953583</v>
      </c>
    </row>
    <row r="394" spans="1:42" x14ac:dyDescent="0.25">
      <c r="A394" s="2" t="s">
        <v>1294</v>
      </c>
      <c r="B394" t="s">
        <v>1293</v>
      </c>
      <c r="C394" t="s">
        <v>14</v>
      </c>
      <c r="D394" t="s">
        <v>1292</v>
      </c>
      <c r="E394" s="3" t="s">
        <v>1268</v>
      </c>
      <c r="F394" t="s">
        <v>1295</v>
      </c>
      <c r="G394">
        <v>101</v>
      </c>
      <c r="H394">
        <v>0</v>
      </c>
      <c r="I394">
        <v>100</v>
      </c>
      <c r="J394">
        <v>1</v>
      </c>
      <c r="K394">
        <v>0</v>
      </c>
      <c r="L394">
        <v>0</v>
      </c>
      <c r="M394">
        <v>0</v>
      </c>
      <c r="N394" s="2">
        <v>331.81105610561059</v>
      </c>
      <c r="O394" s="2">
        <v>753.45401970297019</v>
      </c>
      <c r="P394" s="2">
        <v>260</v>
      </c>
      <c r="Q394" s="4">
        <v>1345.2650758085808</v>
      </c>
      <c r="R394" s="5">
        <v>0.05</v>
      </c>
      <c r="S394" s="6">
        <v>1412.52832959901</v>
      </c>
      <c r="T394" s="4">
        <v>0</v>
      </c>
      <c r="U394" s="7">
        <v>1412.52832959901</v>
      </c>
      <c r="V394" s="8">
        <v>0.64038100604851378</v>
      </c>
      <c r="W394" s="7">
        <v>1240.4180087159714</v>
      </c>
      <c r="X394" s="7">
        <v>1409.4785943127793</v>
      </c>
      <c r="Y394" s="7">
        <v>1717.5018582221144</v>
      </c>
      <c r="Z394" s="7">
        <v>2197.7876127585</v>
      </c>
      <c r="AA394" s="7">
        <v>2610.8333616597915</v>
      </c>
      <c r="AB394" s="7">
        <v>3002.7465373614818</v>
      </c>
      <c r="AC394" s="7">
        <v>2426.3386138613864</v>
      </c>
      <c r="AD394" s="7">
        <v>2646.9148514851486</v>
      </c>
      <c r="AE394" s="4">
        <v>1937</v>
      </c>
      <c r="AF394" s="4">
        <v>2201</v>
      </c>
      <c r="AG394" s="4">
        <v>2682</v>
      </c>
      <c r="AH394" s="4">
        <v>3432</v>
      </c>
      <c r="AI394" s="4">
        <v>4077</v>
      </c>
      <c r="AJ394" s="4">
        <v>4689</v>
      </c>
      <c r="AK394" s="4">
        <v>2399.3651278370507</v>
      </c>
      <c r="AL394" s="8">
        <v>1.0877713545598033</v>
      </c>
      <c r="AM394" s="4">
        <v>2070.4195284243706</v>
      </c>
      <c r="AN394" s="8">
        <v>0.93864123838937352</v>
      </c>
      <c r="AO394" s="4">
        <v>1741.47392901169</v>
      </c>
      <c r="AP394" s="8">
        <v>0.7895111222189436</v>
      </c>
    </row>
    <row r="395" spans="1:42" x14ac:dyDescent="0.25">
      <c r="A395" s="2" t="s">
        <v>1296</v>
      </c>
      <c r="B395" t="s">
        <v>1293</v>
      </c>
      <c r="C395" t="s">
        <v>14</v>
      </c>
      <c r="D395" t="s">
        <v>1292</v>
      </c>
      <c r="E395" s="3" t="s">
        <v>1268</v>
      </c>
      <c r="F395" t="s">
        <v>1297</v>
      </c>
      <c r="G395">
        <v>30</v>
      </c>
      <c r="H395">
        <v>0</v>
      </c>
      <c r="I395">
        <v>27</v>
      </c>
      <c r="J395">
        <v>3</v>
      </c>
      <c r="K395">
        <v>0</v>
      </c>
      <c r="L395">
        <v>0</v>
      </c>
      <c r="M395">
        <v>0</v>
      </c>
      <c r="N395" s="2">
        <v>343.9305555555556</v>
      </c>
      <c r="O395" s="2">
        <v>530.80462172222224</v>
      </c>
      <c r="P395" s="2">
        <v>260</v>
      </c>
      <c r="Q395" s="4">
        <v>1134.7351772777779</v>
      </c>
      <c r="R395" s="5">
        <v>0.05</v>
      </c>
      <c r="S395" s="6">
        <v>1191.4719361416669</v>
      </c>
      <c r="T395" s="4">
        <v>98.206896551724142</v>
      </c>
      <c r="U395" s="7">
        <v>1289.6788326933911</v>
      </c>
      <c r="V395" s="8">
        <v>0.57341996029229081</v>
      </c>
      <c r="W395" s="7">
        <v>1026.1354054094566</v>
      </c>
      <c r="X395" s="7">
        <v>1165.9907213764657</v>
      </c>
      <c r="Y395" s="7">
        <v>1420.8028690284782</v>
      </c>
      <c r="Z395" s="7">
        <v>1818.1191075711174</v>
      </c>
      <c r="AA395" s="7">
        <v>2159.8110727177873</v>
      </c>
      <c r="AB395" s="7">
        <v>2484.0211233685809</v>
      </c>
      <c r="AC395" s="7">
        <v>2474.0100000000002</v>
      </c>
      <c r="AD395" s="7">
        <v>2698.9199999999996</v>
      </c>
      <c r="AE395" s="4">
        <v>1937</v>
      </c>
      <c r="AF395" s="4">
        <v>2201</v>
      </c>
      <c r="AG395" s="4">
        <v>2682</v>
      </c>
      <c r="AH395" s="4">
        <v>3432</v>
      </c>
      <c r="AI395" s="4">
        <v>4077</v>
      </c>
      <c r="AJ395" s="4">
        <v>4689</v>
      </c>
      <c r="AK395" s="4">
        <v>2344.7241002863652</v>
      </c>
      <c r="AL395" s="8">
        <v>1.0861815823387531</v>
      </c>
      <c r="AM395" s="4">
        <v>1960.3067122381324</v>
      </c>
      <c r="AN395" s="8">
        <v>0.91526104165659883</v>
      </c>
      <c r="AO395" s="4">
        <v>1575.8893241898995</v>
      </c>
      <c r="AP395" s="8">
        <v>0.74434050097444482</v>
      </c>
    </row>
    <row r="396" spans="1:42" x14ac:dyDescent="0.25">
      <c r="A396" s="2" t="s">
        <v>1298</v>
      </c>
      <c r="B396" t="s">
        <v>1293</v>
      </c>
      <c r="C396" t="s">
        <v>14</v>
      </c>
      <c r="D396" t="s">
        <v>1292</v>
      </c>
      <c r="E396" s="3" t="s">
        <v>1268</v>
      </c>
      <c r="F396" t="s">
        <v>1299</v>
      </c>
      <c r="G396">
        <v>154</v>
      </c>
      <c r="H396">
        <v>0</v>
      </c>
      <c r="I396">
        <v>48</v>
      </c>
      <c r="J396">
        <v>86</v>
      </c>
      <c r="K396">
        <v>20</v>
      </c>
      <c r="L396">
        <v>0</v>
      </c>
      <c r="M396">
        <v>0</v>
      </c>
      <c r="N396" s="2">
        <v>333.88257575757575</v>
      </c>
      <c r="O396" s="2">
        <v>654.06103383333334</v>
      </c>
      <c r="P396" s="2">
        <v>260</v>
      </c>
      <c r="Q396" s="4">
        <v>1247.9436095909091</v>
      </c>
      <c r="R396" s="5">
        <v>0.05</v>
      </c>
      <c r="S396" s="6">
        <v>1310.3407900704547</v>
      </c>
      <c r="T396" s="4">
        <v>177.1875</v>
      </c>
      <c r="U396" s="7">
        <v>1487.5282900704547</v>
      </c>
      <c r="V396" s="8">
        <v>0.56571185032560389</v>
      </c>
      <c r="W396" s="7">
        <v>965.25914208632503</v>
      </c>
      <c r="X396" s="7">
        <v>1096.8174350707286</v>
      </c>
      <c r="Y396" s="7">
        <v>1336.5126582733731</v>
      </c>
      <c r="Z396" s="7">
        <v>1710.257808797247</v>
      </c>
      <c r="AA396" s="7">
        <v>2031.6786382477787</v>
      </c>
      <c r="AB396" s="7">
        <v>2336.6546810752598</v>
      </c>
      <c r="AC396" s="7">
        <v>2892.4285714285716</v>
      </c>
      <c r="AD396" s="7">
        <v>3155.3766233766232</v>
      </c>
      <c r="AE396" s="4">
        <v>1937</v>
      </c>
      <c r="AF396" s="4">
        <v>2201</v>
      </c>
      <c r="AG396" s="4">
        <v>2682</v>
      </c>
      <c r="AH396" s="4">
        <v>3432</v>
      </c>
      <c r="AI396" s="4">
        <v>4077</v>
      </c>
      <c r="AJ396" s="4">
        <v>4689</v>
      </c>
      <c r="AK396" s="4">
        <v>2653.712348180547</v>
      </c>
      <c r="AL396" s="8">
        <v>1.0766004262848923</v>
      </c>
      <c r="AM396" s="4">
        <v>2205.9218288105162</v>
      </c>
      <c r="AN396" s="8">
        <v>0.90630423429846274</v>
      </c>
      <c r="AO396" s="4">
        <v>1758.1313094404854</v>
      </c>
      <c r="AP396" s="8">
        <v>0.73600804231203332</v>
      </c>
    </row>
    <row r="397" spans="1:42" x14ac:dyDescent="0.25">
      <c r="A397" s="2" t="s">
        <v>1300</v>
      </c>
      <c r="B397" t="s">
        <v>1293</v>
      </c>
      <c r="C397" t="s">
        <v>14</v>
      </c>
      <c r="D397" t="s">
        <v>1292</v>
      </c>
      <c r="E397" s="3" t="s">
        <v>1268</v>
      </c>
      <c r="F397" t="s">
        <v>1301</v>
      </c>
      <c r="G397">
        <v>372</v>
      </c>
      <c r="H397">
        <v>0</v>
      </c>
      <c r="I397">
        <v>80</v>
      </c>
      <c r="J397">
        <v>228</v>
      </c>
      <c r="K397">
        <v>59</v>
      </c>
      <c r="L397">
        <v>5</v>
      </c>
      <c r="M397">
        <v>0</v>
      </c>
      <c r="N397" s="2">
        <v>341.11559139784947</v>
      </c>
      <c r="O397" s="2">
        <v>700.53175144444447</v>
      </c>
      <c r="P397" s="2">
        <v>394</v>
      </c>
      <c r="Q397" s="4">
        <v>1435.6473428422939</v>
      </c>
      <c r="R397" s="5">
        <v>0.05</v>
      </c>
      <c r="S397" s="6">
        <v>1507.4297099844086</v>
      </c>
      <c r="T397" s="4">
        <v>157.27528089887642</v>
      </c>
      <c r="U397" s="7">
        <v>1664.7049908832851</v>
      </c>
      <c r="V397" s="8">
        <v>0.61286641543371512</v>
      </c>
      <c r="W397" s="7">
        <v>1074.967248762882</v>
      </c>
      <c r="X397" s="7">
        <v>1221.4780147274669</v>
      </c>
      <c r="Y397" s="7">
        <v>1488.4161905947597</v>
      </c>
      <c r="Z397" s="7">
        <v>1904.6399575396031</v>
      </c>
      <c r="AA397" s="7">
        <v>2262.5923971121683</v>
      </c>
      <c r="AB397" s="7">
        <v>2602.2309909391602</v>
      </c>
      <c r="AC397" s="7">
        <v>2987.8868279569897</v>
      </c>
      <c r="AD397" s="7">
        <v>3259.5129032258064</v>
      </c>
      <c r="AE397" s="4">
        <v>1937</v>
      </c>
      <c r="AF397" s="4">
        <v>2201</v>
      </c>
      <c r="AG397" s="4">
        <v>2682</v>
      </c>
      <c r="AH397" s="4">
        <v>3432</v>
      </c>
      <c r="AI397" s="4">
        <v>4077</v>
      </c>
      <c r="AJ397" s="4">
        <v>4689</v>
      </c>
      <c r="AK397" s="4">
        <v>2781.8799353980312</v>
      </c>
      <c r="AL397" s="8">
        <v>1.0820593028074148</v>
      </c>
      <c r="AM397" s="4">
        <v>2358.3351000060788</v>
      </c>
      <c r="AN397" s="8">
        <v>0.92612993005747291</v>
      </c>
      <c r="AO397" s="4">
        <v>1930.974545376361</v>
      </c>
      <c r="AP397" s="8">
        <v>0.76879578818365724</v>
      </c>
    </row>
    <row r="398" spans="1:42" x14ac:dyDescent="0.25">
      <c r="A398" s="2" t="s">
        <v>1302</v>
      </c>
      <c r="B398" t="s">
        <v>1293</v>
      </c>
      <c r="C398" t="s">
        <v>14</v>
      </c>
      <c r="D398" t="s">
        <v>1292</v>
      </c>
      <c r="E398" s="3" t="s">
        <v>1268</v>
      </c>
      <c r="F398" t="s">
        <v>1303</v>
      </c>
      <c r="G398">
        <v>100</v>
      </c>
      <c r="H398">
        <v>3</v>
      </c>
      <c r="I398">
        <v>97</v>
      </c>
      <c r="J398">
        <v>0</v>
      </c>
      <c r="K398">
        <v>0</v>
      </c>
      <c r="L398">
        <v>0</v>
      </c>
      <c r="M398">
        <v>0</v>
      </c>
      <c r="N398" s="2">
        <v>323.63</v>
      </c>
      <c r="O398" s="2">
        <v>541.01098358333331</v>
      </c>
      <c r="P398" s="2">
        <v>260</v>
      </c>
      <c r="Q398" s="4">
        <v>1124.6409835833333</v>
      </c>
      <c r="R398" s="5">
        <v>0.05</v>
      </c>
      <c r="S398" s="6">
        <v>1180.8730327625001</v>
      </c>
      <c r="T398" s="4">
        <v>32.94736842105263</v>
      </c>
      <c r="U398" s="7">
        <v>1213.8204011835528</v>
      </c>
      <c r="V398" s="8">
        <v>0.55347748426120014</v>
      </c>
      <c r="W398" s="7">
        <v>1042.9856933905569</v>
      </c>
      <c r="X398" s="7">
        <v>1185.1375896502921</v>
      </c>
      <c r="Y398" s="7">
        <v>1444.1340370023095</v>
      </c>
      <c r="Z398" s="7">
        <v>1847.9746513765572</v>
      </c>
      <c r="AA398" s="7">
        <v>2195.2775797384102</v>
      </c>
      <c r="AB398" s="7">
        <v>2524.8115210677961</v>
      </c>
      <c r="AC398" s="7">
        <v>2412.3879999999999</v>
      </c>
      <c r="AD398" s="7">
        <v>2631.6959999999999</v>
      </c>
      <c r="AE398" s="4">
        <v>1937</v>
      </c>
      <c r="AF398" s="4">
        <v>2201</v>
      </c>
      <c r="AG398" s="4">
        <v>2682</v>
      </c>
      <c r="AH398" s="4">
        <v>3432</v>
      </c>
      <c r="AI398" s="4">
        <v>4077</v>
      </c>
      <c r="AJ398" s="4">
        <v>4689</v>
      </c>
      <c r="AK398" s="4">
        <v>2341.7818948668028</v>
      </c>
      <c r="AL398" s="8">
        <v>1.0828283798529261</v>
      </c>
      <c r="AM398" s="4">
        <v>1954.8122741653685</v>
      </c>
      <c r="AN398" s="8">
        <v>0.90637808132235087</v>
      </c>
      <c r="AO398" s="4">
        <v>1567.8426534639343</v>
      </c>
      <c r="AP398" s="8">
        <v>0.7299277827917755</v>
      </c>
    </row>
    <row r="399" spans="1:42" x14ac:dyDescent="0.25">
      <c r="A399" s="2" t="s">
        <v>1304</v>
      </c>
      <c r="B399" t="s">
        <v>1293</v>
      </c>
      <c r="C399" t="s">
        <v>14</v>
      </c>
      <c r="D399" t="s">
        <v>1292</v>
      </c>
      <c r="E399" s="3" t="s">
        <v>1268</v>
      </c>
      <c r="F399" t="s">
        <v>1305</v>
      </c>
      <c r="G399">
        <v>390</v>
      </c>
      <c r="H399">
        <v>0</v>
      </c>
      <c r="I399">
        <v>152</v>
      </c>
      <c r="J399">
        <v>202</v>
      </c>
      <c r="K399">
        <v>36</v>
      </c>
      <c r="L399">
        <v>0</v>
      </c>
      <c r="M399">
        <v>0</v>
      </c>
      <c r="N399" s="2">
        <v>332.00619658119655</v>
      </c>
      <c r="O399" s="2">
        <v>624.78243417948715</v>
      </c>
      <c r="P399" s="2">
        <v>376</v>
      </c>
      <c r="Q399" s="4">
        <v>1332.7886307606836</v>
      </c>
      <c r="R399" s="5">
        <v>0.05</v>
      </c>
      <c r="S399" s="6">
        <v>1399.4280622987178</v>
      </c>
      <c r="T399" s="4">
        <v>116.44772117962466</v>
      </c>
      <c r="U399" s="7">
        <v>1515.8757834783426</v>
      </c>
      <c r="V399" s="8">
        <v>0.59126960314416865</v>
      </c>
      <c r="W399" s="7">
        <v>1057.3095059571067</v>
      </c>
      <c r="X399" s="7">
        <v>1201.4136409972079</v>
      </c>
      <c r="Y399" s="7">
        <v>1463.9670082483015</v>
      </c>
      <c r="Z399" s="7">
        <v>1873.3537555213163</v>
      </c>
      <c r="AA399" s="7">
        <v>2225.4263581761093</v>
      </c>
      <c r="AB399" s="7">
        <v>2559.4859439508896</v>
      </c>
      <c r="AC399" s="7">
        <v>2820.1405128205129</v>
      </c>
      <c r="AD399" s="7">
        <v>3076.5169230769229</v>
      </c>
      <c r="AE399" s="4">
        <v>1937</v>
      </c>
      <c r="AF399" s="4">
        <v>2201</v>
      </c>
      <c r="AG399" s="4">
        <v>2682</v>
      </c>
      <c r="AH399" s="4">
        <v>3432</v>
      </c>
      <c r="AI399" s="4">
        <v>4077</v>
      </c>
      <c r="AJ399" s="4">
        <v>4689</v>
      </c>
      <c r="AK399" s="4">
        <v>2657.5917923617671</v>
      </c>
      <c r="AL399" s="8">
        <v>1.0820182366883857</v>
      </c>
      <c r="AM399" s="4">
        <v>2238.2038823407511</v>
      </c>
      <c r="AN399" s="8">
        <v>0.91843535884031358</v>
      </c>
      <c r="AO399" s="4">
        <v>1818.8159723197343</v>
      </c>
      <c r="AP399" s="8">
        <v>0.75485248099224111</v>
      </c>
    </row>
    <row r="400" spans="1:42" x14ac:dyDescent="0.25">
      <c r="A400" s="2" t="s">
        <v>1306</v>
      </c>
      <c r="B400" t="s">
        <v>1293</v>
      </c>
      <c r="C400" t="s">
        <v>14</v>
      </c>
      <c r="D400" t="s">
        <v>1292</v>
      </c>
      <c r="E400" s="3" t="s">
        <v>1268</v>
      </c>
      <c r="F400" t="s">
        <v>1307</v>
      </c>
      <c r="G400">
        <v>38</v>
      </c>
      <c r="H400">
        <v>0</v>
      </c>
      <c r="I400">
        <v>0</v>
      </c>
      <c r="J400">
        <v>4</v>
      </c>
      <c r="K400">
        <v>28</v>
      </c>
      <c r="L400">
        <v>0</v>
      </c>
      <c r="M400">
        <v>6</v>
      </c>
      <c r="N400" s="2">
        <v>190.01973684210529</v>
      </c>
      <c r="O400" s="2">
        <v>938.79174817543844</v>
      </c>
      <c r="P400" s="2">
        <v>474</v>
      </c>
      <c r="Q400" s="4">
        <v>1602.8114850175436</v>
      </c>
      <c r="R400" s="5">
        <v>0.05</v>
      </c>
      <c r="S400" s="6">
        <v>1682.952059268421</v>
      </c>
      <c r="T400" s="4">
        <v>90.10526315789474</v>
      </c>
      <c r="U400" s="7">
        <v>1773.0573224263157</v>
      </c>
      <c r="V400" s="8">
        <v>0.49923812039449306</v>
      </c>
      <c r="W400" s="7">
        <v>917.88089090318022</v>
      </c>
      <c r="X400" s="7">
        <v>1042.9818486721217</v>
      </c>
      <c r="Y400" s="7">
        <v>1270.9120027890187</v>
      </c>
      <c r="Z400" s="7">
        <v>1626.3124509962388</v>
      </c>
      <c r="AA400" s="7">
        <v>1931.956836454448</v>
      </c>
      <c r="AB400" s="7">
        <v>2221.9636021915394</v>
      </c>
      <c r="AC400" s="7">
        <v>3906.6789473684216</v>
      </c>
      <c r="AD400" s="7">
        <v>4261.8315789473681</v>
      </c>
      <c r="AE400" s="4">
        <v>1937</v>
      </c>
      <c r="AF400" s="4">
        <v>2201</v>
      </c>
      <c r="AG400" s="4">
        <v>2682</v>
      </c>
      <c r="AH400" s="4">
        <v>3432</v>
      </c>
      <c r="AI400" s="4">
        <v>4077</v>
      </c>
      <c r="AJ400" s="4">
        <v>4689</v>
      </c>
      <c r="AK400" s="4">
        <v>3639.9623628154782</v>
      </c>
      <c r="AL400" s="8">
        <v>1.0502717125845682</v>
      </c>
      <c r="AM400" s="4">
        <v>2949.2528439165171</v>
      </c>
      <c r="AN400" s="8">
        <v>0.85578926828218882</v>
      </c>
      <c r="AO400" s="4">
        <v>2316.1024515924692</v>
      </c>
      <c r="AP400" s="8">
        <v>0.67751369433834097</v>
      </c>
    </row>
    <row r="401" spans="1:42" x14ac:dyDescent="0.25">
      <c r="A401" s="2" t="s">
        <v>1308</v>
      </c>
      <c r="B401" t="s">
        <v>1293</v>
      </c>
      <c r="C401" t="s">
        <v>14</v>
      </c>
      <c r="D401" t="s">
        <v>1292</v>
      </c>
      <c r="E401" s="3" t="s">
        <v>1268</v>
      </c>
      <c r="F401" t="s">
        <v>1309</v>
      </c>
      <c r="G401">
        <v>46</v>
      </c>
      <c r="H401">
        <v>0</v>
      </c>
      <c r="I401">
        <v>0</v>
      </c>
      <c r="J401">
        <v>17</v>
      </c>
      <c r="K401">
        <v>19</v>
      </c>
      <c r="L401">
        <v>10</v>
      </c>
      <c r="M401">
        <v>0</v>
      </c>
      <c r="N401" s="2">
        <v>185.28079710144928</v>
      </c>
      <c r="O401" s="2">
        <v>869.88428184057966</v>
      </c>
      <c r="P401" s="2">
        <v>518</v>
      </c>
      <c r="Q401" s="4">
        <v>1573.1650789420289</v>
      </c>
      <c r="R401" s="5">
        <v>0.05</v>
      </c>
      <c r="S401" s="6">
        <v>1651.8233328891304</v>
      </c>
      <c r="T401" s="4">
        <v>83.021739130434781</v>
      </c>
      <c r="U401" s="7">
        <v>1734.8450720195651</v>
      </c>
      <c r="V401" s="8">
        <v>0.52650142053215632</v>
      </c>
      <c r="W401" s="7">
        <v>971.02870323732157</v>
      </c>
      <c r="X401" s="7">
        <v>1103.3733483868584</v>
      </c>
      <c r="Y401" s="7">
        <v>1344.5012814055221</v>
      </c>
      <c r="Z401" s="7">
        <v>1720.4803869439791</v>
      </c>
      <c r="AA401" s="7">
        <v>2043.8224177070522</v>
      </c>
      <c r="AB401" s="7">
        <v>2350.621367826433</v>
      </c>
      <c r="AC401" s="7">
        <v>3624.5478260869568</v>
      </c>
      <c r="AD401" s="7">
        <v>3954.0521739130431</v>
      </c>
      <c r="AE401" s="4">
        <v>1937</v>
      </c>
      <c r="AF401" s="4">
        <v>2201</v>
      </c>
      <c r="AG401" s="4">
        <v>2682</v>
      </c>
      <c r="AH401" s="4">
        <v>3432</v>
      </c>
      <c r="AI401" s="4">
        <v>4077</v>
      </c>
      <c r="AJ401" s="4">
        <v>4689</v>
      </c>
      <c r="AK401" s="4">
        <v>3382.72797127487</v>
      </c>
      <c r="AL401" s="8">
        <v>1.0518069741023675</v>
      </c>
      <c r="AM401" s="4">
        <v>2791.687363045593</v>
      </c>
      <c r="AN401" s="8">
        <v>0.87243434605400261</v>
      </c>
      <c r="AO401" s="4">
        <v>2200.6467548163164</v>
      </c>
      <c r="AP401" s="8">
        <v>0.69306171800563798</v>
      </c>
    </row>
    <row r="402" spans="1:42" x14ac:dyDescent="0.25">
      <c r="A402" s="2" t="s">
        <v>1310</v>
      </c>
      <c r="B402" t="s">
        <v>1293</v>
      </c>
      <c r="C402" t="s">
        <v>14</v>
      </c>
      <c r="D402" t="s">
        <v>1292</v>
      </c>
      <c r="E402" s="3" t="s">
        <v>1268</v>
      </c>
      <c r="F402" t="s">
        <v>1311</v>
      </c>
      <c r="G402">
        <v>45</v>
      </c>
      <c r="H402">
        <v>0</v>
      </c>
      <c r="I402">
        <v>0</v>
      </c>
      <c r="J402">
        <v>13</v>
      </c>
      <c r="K402">
        <v>24</v>
      </c>
      <c r="L402">
        <v>8</v>
      </c>
      <c r="M402">
        <v>0</v>
      </c>
      <c r="N402" s="2">
        <v>186.51296296296297</v>
      </c>
      <c r="O402" s="2">
        <v>837.02277281481463</v>
      </c>
      <c r="P402" s="2">
        <v>607</v>
      </c>
      <c r="Q402" s="4">
        <v>1630.5357357777775</v>
      </c>
      <c r="R402" s="5">
        <v>0.05</v>
      </c>
      <c r="S402" s="6">
        <v>1712.0625225666665</v>
      </c>
      <c r="T402" s="4">
        <v>86.333333333333329</v>
      </c>
      <c r="U402" s="7">
        <v>1798.3958558999998</v>
      </c>
      <c r="V402" s="8">
        <v>0.54005881558558555</v>
      </c>
      <c r="W402" s="7">
        <v>995.87540727076055</v>
      </c>
      <c r="X402" s="7">
        <v>1131.6064901409109</v>
      </c>
      <c r="Y402" s="7">
        <v>1378.904410067207</v>
      </c>
      <c r="Z402" s="7">
        <v>1764.5040773119517</v>
      </c>
      <c r="AA402" s="7">
        <v>2096.1197911424324</v>
      </c>
      <c r="AB402" s="7">
        <v>2410.7691196141436</v>
      </c>
      <c r="AC402" s="7">
        <v>3663.0000000000005</v>
      </c>
      <c r="AD402" s="7">
        <v>3996</v>
      </c>
      <c r="AE402" s="4">
        <v>1937</v>
      </c>
      <c r="AF402" s="4">
        <v>2201</v>
      </c>
      <c r="AG402" s="4">
        <v>2682</v>
      </c>
      <c r="AH402" s="4">
        <v>3432</v>
      </c>
      <c r="AI402" s="4">
        <v>4077</v>
      </c>
      <c r="AJ402" s="4">
        <v>4689</v>
      </c>
      <c r="AK402" s="4">
        <v>3416.2755782185186</v>
      </c>
      <c r="AL402" s="8">
        <v>1.0518345079735292</v>
      </c>
      <c r="AM402" s="4">
        <v>2862.4063351316668</v>
      </c>
      <c r="AN402" s="8">
        <v>0.88550740794744753</v>
      </c>
      <c r="AO402" s="4">
        <v>2265.9317656535181</v>
      </c>
      <c r="AP402" s="8">
        <v>0.70638591561166719</v>
      </c>
    </row>
    <row r="403" spans="1:42" x14ac:dyDescent="0.25">
      <c r="A403" s="2" t="s">
        <v>1312</v>
      </c>
      <c r="B403" t="s">
        <v>1293</v>
      </c>
      <c r="C403" t="s">
        <v>14</v>
      </c>
      <c r="D403" t="s">
        <v>1292</v>
      </c>
      <c r="E403" s="3" t="s">
        <v>1268</v>
      </c>
      <c r="F403" t="s">
        <v>1313</v>
      </c>
      <c r="G403">
        <v>21</v>
      </c>
      <c r="H403">
        <v>0</v>
      </c>
      <c r="I403">
        <v>0</v>
      </c>
      <c r="J403">
        <v>2</v>
      </c>
      <c r="K403">
        <v>19</v>
      </c>
      <c r="L403">
        <v>0</v>
      </c>
      <c r="M403">
        <v>0</v>
      </c>
      <c r="N403" s="2">
        <v>191.20238095238096</v>
      </c>
      <c r="O403" s="2">
        <v>831.13833563492062</v>
      </c>
      <c r="P403" s="2">
        <v>615</v>
      </c>
      <c r="Q403" s="4">
        <v>1637.3407165873016</v>
      </c>
      <c r="R403" s="5">
        <v>0.05</v>
      </c>
      <c r="S403" s="6">
        <v>1719.2077524166668</v>
      </c>
      <c r="T403" s="4">
        <v>131.15</v>
      </c>
      <c r="U403" s="7">
        <v>1850.3577524166669</v>
      </c>
      <c r="V403" s="8">
        <v>0.5506080712003345</v>
      </c>
      <c r="W403" s="7">
        <v>990.93427627178983</v>
      </c>
      <c r="X403" s="7">
        <v>1125.9919164038254</v>
      </c>
      <c r="Y403" s="7">
        <v>1372.0628440686321</v>
      </c>
      <c r="Z403" s="7">
        <v>1755.7493217164599</v>
      </c>
      <c r="AA403" s="7">
        <v>2085.719692493592</v>
      </c>
      <c r="AB403" s="7">
        <v>2398.8078582542194</v>
      </c>
      <c r="AC403" s="7">
        <v>3696.6285714285714</v>
      </c>
      <c r="AD403" s="7">
        <v>4032.6857142857139</v>
      </c>
      <c r="AE403" s="4">
        <v>1937</v>
      </c>
      <c r="AF403" s="4">
        <v>2201</v>
      </c>
      <c r="AG403" s="4">
        <v>2682</v>
      </c>
      <c r="AH403" s="4">
        <v>3432</v>
      </c>
      <c r="AI403" s="4">
        <v>4077</v>
      </c>
      <c r="AJ403" s="4">
        <v>4689</v>
      </c>
      <c r="AK403" s="4">
        <v>3347.9761148197276</v>
      </c>
      <c r="AL403" s="8">
        <v>1.0352781331294889</v>
      </c>
      <c r="AM403" s="4">
        <v>2805.0533273520405</v>
      </c>
      <c r="AN403" s="8">
        <v>0.87372144581977063</v>
      </c>
      <c r="AO403" s="4">
        <v>2262.1305398843538</v>
      </c>
      <c r="AP403" s="8">
        <v>0.71216475851005256</v>
      </c>
    </row>
    <row r="404" spans="1:42" x14ac:dyDescent="0.25">
      <c r="A404" s="2" t="s">
        <v>1314</v>
      </c>
      <c r="B404" t="s">
        <v>1293</v>
      </c>
      <c r="C404" t="s">
        <v>14</v>
      </c>
      <c r="D404" t="s">
        <v>1292</v>
      </c>
      <c r="E404" s="3" t="s">
        <v>1268</v>
      </c>
      <c r="F404" t="s">
        <v>1315</v>
      </c>
      <c r="G404">
        <v>37</v>
      </c>
      <c r="H404">
        <v>0</v>
      </c>
      <c r="I404">
        <v>0</v>
      </c>
      <c r="J404">
        <v>0</v>
      </c>
      <c r="K404">
        <v>28</v>
      </c>
      <c r="L404">
        <v>9</v>
      </c>
      <c r="M404">
        <v>0</v>
      </c>
      <c r="N404" s="2">
        <v>198.25</v>
      </c>
      <c r="O404" s="2">
        <v>901.4661422162161</v>
      </c>
      <c r="P404" s="2">
        <v>260</v>
      </c>
      <c r="Q404" s="4">
        <v>1359.7161422162162</v>
      </c>
      <c r="R404" s="5">
        <v>0.05</v>
      </c>
      <c r="S404" s="6">
        <v>1427.701949327027</v>
      </c>
      <c r="T404" s="4">
        <v>134.72222222222223</v>
      </c>
      <c r="U404" s="7">
        <v>1562.4241715492492</v>
      </c>
      <c r="V404" s="8">
        <v>0.43535002407821594</v>
      </c>
      <c r="W404" s="7">
        <v>770.5605961813003</v>
      </c>
      <c r="X404" s="7">
        <v>875.58279411205058</v>
      </c>
      <c r="Y404" s="7">
        <v>1066.9300562510311</v>
      </c>
      <c r="Z404" s="7">
        <v>1365.2885730997534</v>
      </c>
      <c r="AA404" s="7">
        <v>1621.8768975896548</v>
      </c>
      <c r="AB404" s="7">
        <v>1865.3374473382121</v>
      </c>
      <c r="AC404" s="7">
        <v>3947.7810810810815</v>
      </c>
      <c r="AD404" s="7">
        <v>4306.6702702702705</v>
      </c>
      <c r="AE404" s="4">
        <v>1937</v>
      </c>
      <c r="AF404" s="4">
        <v>2201</v>
      </c>
      <c r="AG404" s="4">
        <v>2682</v>
      </c>
      <c r="AH404" s="4">
        <v>3432</v>
      </c>
      <c r="AI404" s="4">
        <v>4077</v>
      </c>
      <c r="AJ404" s="4">
        <v>4689</v>
      </c>
      <c r="AK404" s="4">
        <v>3605.0818567236611</v>
      </c>
      <c r="AL404" s="8">
        <v>1.0420498002168679</v>
      </c>
      <c r="AM404" s="4">
        <v>2879.2885542581166</v>
      </c>
      <c r="AN404" s="8">
        <v>0.83981654150398399</v>
      </c>
      <c r="AO404" s="4">
        <v>2153.4952517925717</v>
      </c>
      <c r="AP404" s="8">
        <v>0.63758328279109988</v>
      </c>
    </row>
    <row r="405" spans="1:42" x14ac:dyDescent="0.25">
      <c r="A405" s="2" t="s">
        <v>1316</v>
      </c>
      <c r="B405" t="s">
        <v>1293</v>
      </c>
      <c r="C405" t="s">
        <v>14</v>
      </c>
      <c r="D405" t="s">
        <v>1292</v>
      </c>
      <c r="E405" s="3" t="s">
        <v>1268</v>
      </c>
      <c r="F405" t="s">
        <v>1317</v>
      </c>
      <c r="G405">
        <v>21</v>
      </c>
      <c r="H405">
        <v>0</v>
      </c>
      <c r="I405">
        <v>0</v>
      </c>
      <c r="J405">
        <v>1</v>
      </c>
      <c r="K405">
        <v>20</v>
      </c>
      <c r="L405">
        <v>0</v>
      </c>
      <c r="M405">
        <v>0</v>
      </c>
      <c r="N405" s="2">
        <v>192.86111111111111</v>
      </c>
      <c r="O405" s="2">
        <v>953.63668861904762</v>
      </c>
      <c r="P405" s="2">
        <v>260</v>
      </c>
      <c r="Q405" s="4">
        <v>1406.4977997301587</v>
      </c>
      <c r="R405" s="5">
        <v>0.05</v>
      </c>
      <c r="S405" s="6">
        <v>1476.8226897166667</v>
      </c>
      <c r="T405" s="4">
        <v>144.61904761904762</v>
      </c>
      <c r="U405" s="7">
        <v>1621.4417373357144</v>
      </c>
      <c r="V405" s="8">
        <v>0.47741617571086065</v>
      </c>
      <c r="W405" s="7">
        <v>842.27470555515617</v>
      </c>
      <c r="X405" s="7">
        <v>957.07105158848674</v>
      </c>
      <c r="Y405" s="7">
        <v>1166.2265153840624</v>
      </c>
      <c r="Z405" s="7">
        <v>1492.3524984332969</v>
      </c>
      <c r="AA405" s="7">
        <v>1772.8208438556385</v>
      </c>
      <c r="AB405" s="7">
        <v>2038.9396460238138</v>
      </c>
      <c r="AC405" s="7">
        <v>3735.9142857142861</v>
      </c>
      <c r="AD405" s="7">
        <v>4075.542857142857</v>
      </c>
      <c r="AE405" s="4">
        <v>1937</v>
      </c>
      <c r="AF405" s="4">
        <v>2201</v>
      </c>
      <c r="AG405" s="4">
        <v>2682</v>
      </c>
      <c r="AH405" s="4">
        <v>3432</v>
      </c>
      <c r="AI405" s="4">
        <v>4077</v>
      </c>
      <c r="AJ405" s="4">
        <v>4689</v>
      </c>
      <c r="AK405" s="4">
        <v>3335.8794839340139</v>
      </c>
      <c r="AL405" s="8">
        <v>1.0247955632569796</v>
      </c>
      <c r="AM405" s="4">
        <v>2716.1938858615649</v>
      </c>
      <c r="AN405" s="8">
        <v>0.84233576740827332</v>
      </c>
      <c r="AO405" s="4">
        <v>2096.5082877891159</v>
      </c>
      <c r="AP405" s="8">
        <v>0.65987597155956701</v>
      </c>
    </row>
    <row r="406" spans="1:42" x14ac:dyDescent="0.25">
      <c r="A406" s="2" t="s">
        <v>1320</v>
      </c>
      <c r="B406" t="s">
        <v>1319</v>
      </c>
      <c r="C406" t="s">
        <v>14</v>
      </c>
      <c r="D406" t="s">
        <v>1318</v>
      </c>
      <c r="E406" s="3" t="s">
        <v>1268</v>
      </c>
      <c r="F406" t="s">
        <v>1321</v>
      </c>
      <c r="G406">
        <v>48</v>
      </c>
      <c r="H406">
        <v>0</v>
      </c>
      <c r="I406">
        <v>5</v>
      </c>
      <c r="J406">
        <v>13</v>
      </c>
      <c r="K406">
        <v>24</v>
      </c>
      <c r="L406">
        <v>6</v>
      </c>
      <c r="M406">
        <v>0</v>
      </c>
      <c r="N406" s="2">
        <v>164.84895833333334</v>
      </c>
      <c r="O406" s="2">
        <v>428.96645836111122</v>
      </c>
      <c r="P406" s="2">
        <v>537.53</v>
      </c>
      <c r="Q406" s="4">
        <v>1131.3454166944446</v>
      </c>
      <c r="R406" s="5">
        <v>0.05</v>
      </c>
      <c r="S406" s="6">
        <v>1187.9126875291668</v>
      </c>
      <c r="T406" s="4">
        <v>61.063829787234042</v>
      </c>
      <c r="U406" s="7">
        <v>1248.9765173164008</v>
      </c>
      <c r="V406" s="8">
        <v>0.40850156605559651</v>
      </c>
      <c r="W406" s="7">
        <v>721.11070951224747</v>
      </c>
      <c r="X406" s="7">
        <v>808.52984186152321</v>
      </c>
      <c r="Y406" s="7">
        <v>1019.8898774082164</v>
      </c>
      <c r="Z406" s="7">
        <v>1295.7458061548198</v>
      </c>
      <c r="AA406" s="7">
        <v>1436.7820063449844</v>
      </c>
      <c r="AB406" s="7">
        <v>1652.4158661398646</v>
      </c>
      <c r="AC406" s="7">
        <v>3363.2041666666669</v>
      </c>
      <c r="AD406" s="7">
        <v>3668.9500000000003</v>
      </c>
      <c r="AE406" s="4">
        <v>1856</v>
      </c>
      <c r="AF406" s="4">
        <v>2081</v>
      </c>
      <c r="AG406" s="4">
        <v>2625</v>
      </c>
      <c r="AH406" s="4">
        <v>3335</v>
      </c>
      <c r="AI406" s="4">
        <v>3698</v>
      </c>
      <c r="AJ406" s="4">
        <v>4253</v>
      </c>
      <c r="AK406" s="4">
        <v>3123.5840488655704</v>
      </c>
      <c r="AL406" s="8">
        <v>1.0415997640696562</v>
      </c>
      <c r="AM406" s="4">
        <v>2448.3498530505458</v>
      </c>
      <c r="AN406" s="8">
        <v>0.82075155546010059</v>
      </c>
      <c r="AO406" s="4">
        <v>1818.1312702898565</v>
      </c>
      <c r="AP406" s="8">
        <v>0.61462656075784861</v>
      </c>
    </row>
    <row r="407" spans="1:42" x14ac:dyDescent="0.25">
      <c r="A407" s="2" t="s">
        <v>1322</v>
      </c>
      <c r="B407" t="s">
        <v>1319</v>
      </c>
      <c r="C407" t="s">
        <v>14</v>
      </c>
      <c r="D407" t="s">
        <v>1318</v>
      </c>
      <c r="E407" s="3" t="s">
        <v>1268</v>
      </c>
      <c r="F407" t="s">
        <v>1323</v>
      </c>
      <c r="G407">
        <v>46</v>
      </c>
      <c r="H407">
        <v>0</v>
      </c>
      <c r="I407">
        <v>0</v>
      </c>
      <c r="J407">
        <v>4</v>
      </c>
      <c r="K407">
        <v>32</v>
      </c>
      <c r="L407">
        <v>10</v>
      </c>
      <c r="M407">
        <v>0</v>
      </c>
      <c r="N407" s="2">
        <v>187.07971014492753</v>
      </c>
      <c r="O407" s="2">
        <v>124.84873446376814</v>
      </c>
      <c r="P407" s="2">
        <v>857.54</v>
      </c>
      <c r="Q407" s="4">
        <v>1169.4684446086956</v>
      </c>
      <c r="R407" s="5">
        <v>0.05</v>
      </c>
      <c r="S407" s="6">
        <v>1227.9418668391304</v>
      </c>
      <c r="T407" s="4">
        <v>159.93181818181819</v>
      </c>
      <c r="U407" s="7">
        <v>1387.8736850209486</v>
      </c>
      <c r="V407" s="8">
        <v>0.41402198126435558</v>
      </c>
      <c r="W407" s="7">
        <v>679.87525825718285</v>
      </c>
      <c r="X407" s="7">
        <v>762.29548083685211</v>
      </c>
      <c r="Y407" s="7">
        <v>961.56926342947463</v>
      </c>
      <c r="Z407" s="7">
        <v>1221.6508546808755</v>
      </c>
      <c r="AA407" s="7">
        <v>1354.6221471094084</v>
      </c>
      <c r="AB407" s="7">
        <v>1557.9253628059259</v>
      </c>
      <c r="AC407" s="7">
        <v>3687.3913043478265</v>
      </c>
      <c r="AD407" s="7">
        <v>4022.608695652174</v>
      </c>
      <c r="AE407" s="4">
        <v>1856</v>
      </c>
      <c r="AF407" s="4">
        <v>2081</v>
      </c>
      <c r="AG407" s="4">
        <v>2625</v>
      </c>
      <c r="AH407" s="4">
        <v>3335</v>
      </c>
      <c r="AI407" s="4">
        <v>3698</v>
      </c>
      <c r="AJ407" s="4">
        <v>4253</v>
      </c>
      <c r="AK407" s="4">
        <v>3324.5687636217349</v>
      </c>
      <c r="AL407" s="8">
        <v>1.0394748817312802</v>
      </c>
      <c r="AM407" s="4">
        <v>2608.6473842325531</v>
      </c>
      <c r="AN407" s="8">
        <v>0.82590559864501334</v>
      </c>
      <c r="AO407" s="4">
        <v>1892.7260048433711</v>
      </c>
      <c r="AP407" s="8">
        <v>0.61233631555874646</v>
      </c>
    </row>
    <row r="408" spans="1:42" x14ac:dyDescent="0.25">
      <c r="A408" s="2" t="s">
        <v>1324</v>
      </c>
      <c r="B408" t="s">
        <v>1319</v>
      </c>
      <c r="C408" t="s">
        <v>14</v>
      </c>
      <c r="D408" t="s">
        <v>1318</v>
      </c>
      <c r="E408" s="3" t="s">
        <v>1268</v>
      </c>
      <c r="F408" t="s">
        <v>1325</v>
      </c>
      <c r="G408">
        <v>574</v>
      </c>
      <c r="H408">
        <v>0</v>
      </c>
      <c r="I408">
        <v>42</v>
      </c>
      <c r="J408">
        <v>283</v>
      </c>
      <c r="K408">
        <v>190</v>
      </c>
      <c r="L408">
        <v>0</v>
      </c>
      <c r="M408">
        <v>59</v>
      </c>
      <c r="N408" s="2">
        <v>343.99216027874564</v>
      </c>
      <c r="O408" s="2">
        <v>357.4980601265969</v>
      </c>
      <c r="P408" s="2">
        <v>683.61</v>
      </c>
      <c r="Q408" s="4">
        <v>1385.1002204053425</v>
      </c>
      <c r="R408" s="5">
        <v>0.05</v>
      </c>
      <c r="S408" s="6">
        <v>1454.3552314256096</v>
      </c>
      <c r="T408" s="4">
        <v>97.01414141414142</v>
      </c>
      <c r="U408" s="7">
        <v>1551.3693728397511</v>
      </c>
      <c r="V408" s="8">
        <v>0.51927803766968916</v>
      </c>
      <c r="W408" s="7">
        <v>903.51051440407446</v>
      </c>
      <c r="X408" s="7">
        <v>1013.0416920662063</v>
      </c>
      <c r="Y408" s="7">
        <v>1277.8637393915385</v>
      </c>
      <c r="Z408" s="7">
        <v>1623.4954555698214</v>
      </c>
      <c r="AA408" s="7">
        <v>1800.2057555313938</v>
      </c>
      <c r="AB408" s="7">
        <v>2070.3826604313194</v>
      </c>
      <c r="AC408" s="7">
        <v>3286.3055749128921</v>
      </c>
      <c r="AD408" s="7">
        <v>3585.0606271777001</v>
      </c>
      <c r="AE408" s="4">
        <v>1856</v>
      </c>
      <c r="AF408" s="4">
        <v>2081</v>
      </c>
      <c r="AG408" s="4">
        <v>2625</v>
      </c>
      <c r="AH408" s="4">
        <v>3335</v>
      </c>
      <c r="AI408" s="4">
        <v>3698</v>
      </c>
      <c r="AJ408" s="4">
        <v>4253</v>
      </c>
      <c r="AK408" s="4">
        <v>3101.2525767858488</v>
      </c>
      <c r="AL408" s="8">
        <v>1.0705314249765836</v>
      </c>
      <c r="AM408" s="4">
        <v>2552.2867949991023</v>
      </c>
      <c r="AN408" s="8">
        <v>0.88678029587428542</v>
      </c>
      <c r="AO408" s="4">
        <v>2003.3210132123561</v>
      </c>
      <c r="AP408" s="8">
        <v>0.70302916677198735</v>
      </c>
    </row>
    <row r="409" spans="1:42" x14ac:dyDescent="0.25">
      <c r="A409" s="2" t="s">
        <v>1326</v>
      </c>
      <c r="B409" t="s">
        <v>1319</v>
      </c>
      <c r="C409" t="s">
        <v>14</v>
      </c>
      <c r="D409" t="s">
        <v>1318</v>
      </c>
      <c r="E409" s="3" t="s">
        <v>1268</v>
      </c>
      <c r="F409" t="s">
        <v>1327</v>
      </c>
      <c r="G409">
        <v>660</v>
      </c>
      <c r="H409">
        <v>0</v>
      </c>
      <c r="I409">
        <v>136</v>
      </c>
      <c r="J409">
        <v>342</v>
      </c>
      <c r="K409">
        <v>110</v>
      </c>
      <c r="L409">
        <v>66</v>
      </c>
      <c r="M409">
        <v>6</v>
      </c>
      <c r="N409" s="2">
        <v>334.50631313131311</v>
      </c>
      <c r="O409" s="2">
        <v>378.62889058838391</v>
      </c>
      <c r="P409" s="2">
        <v>531.71</v>
      </c>
      <c r="Q409" s="4">
        <v>1244.8452037196971</v>
      </c>
      <c r="R409" s="5">
        <v>0.05</v>
      </c>
      <c r="S409" s="6">
        <v>1307.0874639056819</v>
      </c>
      <c r="T409" s="4">
        <v>81.933333333333337</v>
      </c>
      <c r="U409" s="7">
        <v>1389.0207972390153</v>
      </c>
      <c r="V409" s="8">
        <v>0.50448641712795284</v>
      </c>
      <c r="W409" s="7">
        <v>881.09624564902765</v>
      </c>
      <c r="X409" s="7">
        <v>987.91017629074713</v>
      </c>
      <c r="Y409" s="7">
        <v>1246.1625241533932</v>
      </c>
      <c r="Z409" s="7">
        <v>1583.2198164005968</v>
      </c>
      <c r="AA409" s="7">
        <v>1755.5462911692373</v>
      </c>
      <c r="AB409" s="7">
        <v>2019.0206534188119</v>
      </c>
      <c r="AC409" s="7">
        <v>3028.6700000000005</v>
      </c>
      <c r="AD409" s="7">
        <v>3304.0036363636364</v>
      </c>
      <c r="AE409" s="4">
        <v>1856</v>
      </c>
      <c r="AF409" s="4">
        <v>2081</v>
      </c>
      <c r="AG409" s="4">
        <v>2625</v>
      </c>
      <c r="AH409" s="4">
        <v>3335</v>
      </c>
      <c r="AI409" s="4">
        <v>3698</v>
      </c>
      <c r="AJ409" s="4">
        <v>4253</v>
      </c>
      <c r="AK409" s="4">
        <v>2867.7322187729551</v>
      </c>
      <c r="AL409" s="8">
        <v>1.0713059221760433</v>
      </c>
      <c r="AM409" s="4">
        <v>2347.5173004838639</v>
      </c>
      <c r="AN409" s="8">
        <v>0.88236608716001308</v>
      </c>
      <c r="AO409" s="4">
        <v>1827.3023821947729</v>
      </c>
      <c r="AP409" s="8">
        <v>0.6934262521439829</v>
      </c>
    </row>
    <row r="410" spans="1:42" x14ac:dyDescent="0.25">
      <c r="A410" s="2" t="s">
        <v>1328</v>
      </c>
      <c r="B410" t="s">
        <v>1319</v>
      </c>
      <c r="C410" t="s">
        <v>14</v>
      </c>
      <c r="D410" t="s">
        <v>1318</v>
      </c>
      <c r="E410" s="3" t="s">
        <v>1268</v>
      </c>
      <c r="F410" t="s">
        <v>1329</v>
      </c>
      <c r="G410">
        <v>478</v>
      </c>
      <c r="H410">
        <v>0</v>
      </c>
      <c r="I410">
        <v>104</v>
      </c>
      <c r="J410">
        <v>255</v>
      </c>
      <c r="K410">
        <v>75</v>
      </c>
      <c r="L410">
        <v>33</v>
      </c>
      <c r="M410">
        <v>11</v>
      </c>
      <c r="N410" s="2">
        <v>323.32932357043234</v>
      </c>
      <c r="O410" s="2">
        <v>338.60069127545336</v>
      </c>
      <c r="P410" s="2">
        <v>546.04</v>
      </c>
      <c r="Q410" s="4">
        <v>1207.9700148458855</v>
      </c>
      <c r="R410" s="5">
        <v>0.05</v>
      </c>
      <c r="S410" s="6">
        <v>1268.3685155881799</v>
      </c>
      <c r="T410" s="4">
        <v>92.344086021505376</v>
      </c>
      <c r="U410" s="7">
        <v>1360.7126016096852</v>
      </c>
      <c r="V410" s="8">
        <v>0.49850554521504997</v>
      </c>
      <c r="W410" s="7">
        <v>862.43626837612555</v>
      </c>
      <c r="X410" s="7">
        <v>966.9880789281882</v>
      </c>
      <c r="Y410" s="7">
        <v>1219.7711231073974</v>
      </c>
      <c r="Z410" s="7">
        <v>1549.6901697383507</v>
      </c>
      <c r="AA410" s="7">
        <v>1718.367090762345</v>
      </c>
      <c r="AB410" s="7">
        <v>1976.2615567907662</v>
      </c>
      <c r="AC410" s="7">
        <v>3002.5420502092052</v>
      </c>
      <c r="AD410" s="7">
        <v>3275.5004184100417</v>
      </c>
      <c r="AE410" s="4">
        <v>1856</v>
      </c>
      <c r="AF410" s="4">
        <v>2081</v>
      </c>
      <c r="AG410" s="4">
        <v>2625</v>
      </c>
      <c r="AH410" s="4">
        <v>3335</v>
      </c>
      <c r="AI410" s="4">
        <v>3698</v>
      </c>
      <c r="AJ410" s="4">
        <v>4253</v>
      </c>
      <c r="AK410" s="4">
        <v>2827.4115381079469</v>
      </c>
      <c r="AL410" s="8">
        <v>1.0696706766583393</v>
      </c>
      <c r="AM410" s="4">
        <v>2305.313409636211</v>
      </c>
      <c r="AN410" s="8">
        <v>0.87839677217500522</v>
      </c>
      <c r="AO410" s="4">
        <v>1786.8409626121959</v>
      </c>
      <c r="AP410" s="8">
        <v>0.68845115869502771</v>
      </c>
    </row>
    <row r="411" spans="1:42" x14ac:dyDescent="0.25">
      <c r="A411" s="2" t="s">
        <v>1330</v>
      </c>
      <c r="B411" t="s">
        <v>1319</v>
      </c>
      <c r="C411" t="s">
        <v>14</v>
      </c>
      <c r="D411" t="s">
        <v>1318</v>
      </c>
      <c r="E411" s="3" t="s">
        <v>1268</v>
      </c>
      <c r="F411" t="s">
        <v>1331</v>
      </c>
      <c r="G411">
        <v>415</v>
      </c>
      <c r="H411">
        <v>0</v>
      </c>
      <c r="I411">
        <v>69</v>
      </c>
      <c r="J411">
        <v>266</v>
      </c>
      <c r="K411">
        <v>45</v>
      </c>
      <c r="L411">
        <v>19</v>
      </c>
      <c r="M411">
        <v>16</v>
      </c>
      <c r="N411" s="2">
        <v>327.51204819277109</v>
      </c>
      <c r="O411" s="2">
        <v>282.61345709638556</v>
      </c>
      <c r="P411" s="2">
        <v>569.70000000000005</v>
      </c>
      <c r="Q411" s="4">
        <v>1179.8255052891568</v>
      </c>
      <c r="R411" s="5">
        <v>0.05</v>
      </c>
      <c r="S411" s="6">
        <v>1238.8167805536148</v>
      </c>
      <c r="T411" s="4">
        <v>89.817283950617281</v>
      </c>
      <c r="U411" s="7">
        <v>1328.6340645042321</v>
      </c>
      <c r="V411" s="8">
        <v>0.48785297141916678</v>
      </c>
      <c r="W411" s="7">
        <v>844.24524435299224</v>
      </c>
      <c r="X411" s="7">
        <v>946.59178529018152</v>
      </c>
      <c r="Y411" s="7">
        <v>1194.0429776005412</v>
      </c>
      <c r="Z411" s="7">
        <v>1517.003173446783</v>
      </c>
      <c r="AA411" s="7">
        <v>1682.1222594921148</v>
      </c>
      <c r="AB411" s="7">
        <v>1934.5770604705149</v>
      </c>
      <c r="AC411" s="7">
        <v>2995.7744578313254</v>
      </c>
      <c r="AD411" s="7">
        <v>3268.1175903614453</v>
      </c>
      <c r="AE411" s="4">
        <v>1856</v>
      </c>
      <c r="AF411" s="4">
        <v>2081</v>
      </c>
      <c r="AG411" s="4">
        <v>2625</v>
      </c>
      <c r="AH411" s="4">
        <v>3335</v>
      </c>
      <c r="AI411" s="4">
        <v>3698</v>
      </c>
      <c r="AJ411" s="4">
        <v>4253</v>
      </c>
      <c r="AK411" s="4">
        <v>2820.3071896812166</v>
      </c>
      <c r="AL411" s="8">
        <v>1.0685507090251236</v>
      </c>
      <c r="AM411" s="4">
        <v>2294.5570268613164</v>
      </c>
      <c r="AN411" s="8">
        <v>0.8755037399550466</v>
      </c>
      <c r="AO411" s="4">
        <v>1764.5669433735143</v>
      </c>
      <c r="AP411" s="8">
        <v>0.6808999404892434</v>
      </c>
    </row>
    <row r="412" spans="1:42" x14ac:dyDescent="0.25">
      <c r="A412" s="2" t="s">
        <v>1332</v>
      </c>
      <c r="B412" t="s">
        <v>1319</v>
      </c>
      <c r="C412" t="s">
        <v>14</v>
      </c>
      <c r="D412" t="s">
        <v>1318</v>
      </c>
      <c r="E412" s="3" t="s">
        <v>1268</v>
      </c>
      <c r="F412" t="s">
        <v>1333</v>
      </c>
      <c r="G412">
        <v>414</v>
      </c>
      <c r="H412">
        <v>0</v>
      </c>
      <c r="I412">
        <v>82</v>
      </c>
      <c r="J412">
        <v>232</v>
      </c>
      <c r="K412">
        <v>58</v>
      </c>
      <c r="L412">
        <v>38</v>
      </c>
      <c r="M412">
        <v>4</v>
      </c>
      <c r="N412" s="2">
        <v>333.01972624798708</v>
      </c>
      <c r="O412" s="2">
        <v>233.15160743317244</v>
      </c>
      <c r="P412" s="2">
        <v>654.5</v>
      </c>
      <c r="Q412" s="4">
        <v>1220.6713336811595</v>
      </c>
      <c r="R412" s="5">
        <v>0.05</v>
      </c>
      <c r="S412" s="6">
        <v>1281.7049003652176</v>
      </c>
      <c r="T412" s="4">
        <v>80.743842364532014</v>
      </c>
      <c r="U412" s="7">
        <v>1362.4487427297495</v>
      </c>
      <c r="V412" s="8">
        <v>0.49889420514459148</v>
      </c>
      <c r="W412" s="7">
        <v>871.07250095720838</v>
      </c>
      <c r="X412" s="7">
        <v>976.67126858402514</v>
      </c>
      <c r="Y412" s="7">
        <v>1231.985622312862</v>
      </c>
      <c r="Z412" s="7">
        <v>1565.2084001574838</v>
      </c>
      <c r="AA412" s="7">
        <v>1735.5744119287478</v>
      </c>
      <c r="AB412" s="7">
        <v>1996.0513720748961</v>
      </c>
      <c r="AC412" s="7">
        <v>3004.0309178743964</v>
      </c>
      <c r="AD412" s="7">
        <v>3277.1246376811591</v>
      </c>
      <c r="AE412" s="4">
        <v>1856</v>
      </c>
      <c r="AF412" s="4">
        <v>2081</v>
      </c>
      <c r="AG412" s="4">
        <v>2625</v>
      </c>
      <c r="AH412" s="4">
        <v>3335</v>
      </c>
      <c r="AI412" s="4">
        <v>3698</v>
      </c>
      <c r="AJ412" s="4">
        <v>4253</v>
      </c>
      <c r="AK412" s="4">
        <v>2841.1964467230309</v>
      </c>
      <c r="AL412" s="8">
        <v>1.0699404919143072</v>
      </c>
      <c r="AM412" s="4">
        <v>2321.3659312704262</v>
      </c>
      <c r="AN412" s="8">
        <v>0.87959172965773524</v>
      </c>
      <c r="AO412" s="4">
        <v>1801.535415817822</v>
      </c>
      <c r="AP412" s="8">
        <v>0.68924296740116342</v>
      </c>
    </row>
    <row r="413" spans="1:42" x14ac:dyDescent="0.25">
      <c r="A413" s="2" t="s">
        <v>1334</v>
      </c>
      <c r="B413" t="s">
        <v>1319</v>
      </c>
      <c r="C413" t="s">
        <v>14</v>
      </c>
      <c r="D413" t="s">
        <v>1318</v>
      </c>
      <c r="E413" s="3" t="s">
        <v>1268</v>
      </c>
      <c r="F413" t="s">
        <v>1335</v>
      </c>
      <c r="G413">
        <v>348</v>
      </c>
      <c r="H413">
        <v>0</v>
      </c>
      <c r="I413">
        <v>92</v>
      </c>
      <c r="J413">
        <v>184</v>
      </c>
      <c r="K413">
        <v>56</v>
      </c>
      <c r="L413">
        <v>16</v>
      </c>
      <c r="M413">
        <v>0</v>
      </c>
      <c r="N413" s="2">
        <v>330.89319923371647</v>
      </c>
      <c r="O413" s="2">
        <v>344.79285734195423</v>
      </c>
      <c r="P413" s="2">
        <v>509.08</v>
      </c>
      <c r="Q413" s="4">
        <v>1184.7660565756707</v>
      </c>
      <c r="R413" s="5">
        <v>0.05</v>
      </c>
      <c r="S413" s="6">
        <v>1244.0043594044544</v>
      </c>
      <c r="T413" s="4">
        <v>91.637724550898199</v>
      </c>
      <c r="U413" s="7">
        <v>1335.6420839553525</v>
      </c>
      <c r="V413" s="8">
        <v>0.50501254396712514</v>
      </c>
      <c r="W413" s="7">
        <v>872.99537982901018</v>
      </c>
      <c r="X413" s="7">
        <v>978.82725507767793</v>
      </c>
      <c r="Y413" s="7">
        <v>1234.7052112344568</v>
      </c>
      <c r="Z413" s="7">
        <v>1568.6635731302529</v>
      </c>
      <c r="AA413" s="7">
        <v>1739.4056651981032</v>
      </c>
      <c r="AB413" s="7">
        <v>2000.4576241448169</v>
      </c>
      <c r="AC413" s="7">
        <v>2909.2471264367819</v>
      </c>
      <c r="AD413" s="7">
        <v>3173.7241379310344</v>
      </c>
      <c r="AE413" s="4">
        <v>1856</v>
      </c>
      <c r="AF413" s="4">
        <v>2081</v>
      </c>
      <c r="AG413" s="4">
        <v>2625</v>
      </c>
      <c r="AH413" s="4">
        <v>3335</v>
      </c>
      <c r="AI413" s="4">
        <v>3698</v>
      </c>
      <c r="AJ413" s="4">
        <v>4253</v>
      </c>
      <c r="AK413" s="4">
        <v>2743.3336458293943</v>
      </c>
      <c r="AL413" s="8">
        <v>1.0719159878445228</v>
      </c>
      <c r="AM413" s="4">
        <v>2240.3637574120821</v>
      </c>
      <c r="AN413" s="8">
        <v>0.88174071114443731</v>
      </c>
      <c r="AO413" s="4">
        <v>1742.1840584082684</v>
      </c>
      <c r="AP413" s="8">
        <v>0.69337662755578122</v>
      </c>
    </row>
    <row r="414" spans="1:42" x14ac:dyDescent="0.25">
      <c r="A414" s="2" t="s">
        <v>1336</v>
      </c>
      <c r="B414" t="s">
        <v>1319</v>
      </c>
      <c r="C414" t="s">
        <v>14</v>
      </c>
      <c r="D414" t="s">
        <v>1318</v>
      </c>
      <c r="E414" s="3" t="s">
        <v>1268</v>
      </c>
      <c r="F414" t="s">
        <v>1337</v>
      </c>
      <c r="G414">
        <v>1066</v>
      </c>
      <c r="H414">
        <v>0</v>
      </c>
      <c r="I414">
        <v>106</v>
      </c>
      <c r="J414">
        <v>635</v>
      </c>
      <c r="K414">
        <v>246</v>
      </c>
      <c r="L414">
        <v>74</v>
      </c>
      <c r="M414">
        <v>5</v>
      </c>
      <c r="N414" s="2">
        <v>341.91385240775486</v>
      </c>
      <c r="O414" s="2">
        <v>374.18688388680431</v>
      </c>
      <c r="P414" s="2">
        <v>553.02</v>
      </c>
      <c r="Q414" s="4">
        <v>1269.1207362945593</v>
      </c>
      <c r="R414" s="5">
        <v>0.05</v>
      </c>
      <c r="S414" s="6">
        <v>1332.5767731092874</v>
      </c>
      <c r="T414" s="4">
        <v>84.993364928909955</v>
      </c>
      <c r="U414" s="7">
        <v>1417.5701380381975</v>
      </c>
      <c r="V414" s="8">
        <v>0.50324224259212391</v>
      </c>
      <c r="W414" s="7">
        <v>878.0166349704449</v>
      </c>
      <c r="X414" s="7">
        <v>984.45722918830597</v>
      </c>
      <c r="Y414" s="7">
        <v>1241.8069325417123</v>
      </c>
      <c r="Z414" s="7">
        <v>1577.6861409625183</v>
      </c>
      <c r="AA414" s="7">
        <v>1749.4102996340007</v>
      </c>
      <c r="AB414" s="7">
        <v>2011.9637653713914</v>
      </c>
      <c r="AC414" s="7">
        <v>3098.5617260787994</v>
      </c>
      <c r="AD414" s="7">
        <v>3380.2491557223261</v>
      </c>
      <c r="AE414" s="4">
        <v>1856</v>
      </c>
      <c r="AF414" s="4">
        <v>2081</v>
      </c>
      <c r="AG414" s="4">
        <v>2625</v>
      </c>
      <c r="AH414" s="4">
        <v>3335</v>
      </c>
      <c r="AI414" s="4">
        <v>3698</v>
      </c>
      <c r="AJ414" s="4">
        <v>4253</v>
      </c>
      <c r="AK414" s="4">
        <v>2931.6441253945081</v>
      </c>
      <c r="AL414" s="8">
        <v>1.0709166163860933</v>
      </c>
      <c r="AM414" s="4">
        <v>2398.0658639437565</v>
      </c>
      <c r="AN414" s="8">
        <v>0.88149451042773008</v>
      </c>
      <c r="AO414" s="4">
        <v>1864.4876024930054</v>
      </c>
      <c r="AP414" s="8">
        <v>0.69207240446936713</v>
      </c>
    </row>
    <row r="415" spans="1:42" x14ac:dyDescent="0.25">
      <c r="A415" s="2" t="s">
        <v>1338</v>
      </c>
      <c r="B415" t="s">
        <v>1319</v>
      </c>
      <c r="C415" t="s">
        <v>14</v>
      </c>
      <c r="D415" t="s">
        <v>1318</v>
      </c>
      <c r="E415" s="3" t="s">
        <v>1268</v>
      </c>
      <c r="F415" t="s">
        <v>1339</v>
      </c>
      <c r="G415">
        <v>268</v>
      </c>
      <c r="H415">
        <v>0</v>
      </c>
      <c r="I415">
        <v>29</v>
      </c>
      <c r="J415">
        <v>110</v>
      </c>
      <c r="K415">
        <v>118</v>
      </c>
      <c r="L415">
        <v>6</v>
      </c>
      <c r="M415">
        <v>5</v>
      </c>
      <c r="N415" s="2">
        <v>349.13746438746438</v>
      </c>
      <c r="O415" s="2">
        <v>385.84687275797319</v>
      </c>
      <c r="P415" s="2">
        <v>577.87</v>
      </c>
      <c r="Q415" s="4">
        <v>1312.8543371454375</v>
      </c>
      <c r="R415" s="5">
        <v>0.05</v>
      </c>
      <c r="S415" s="6">
        <v>1378.4970540027095</v>
      </c>
      <c r="T415" s="4">
        <v>89.787234042553195</v>
      </c>
      <c r="U415" s="7">
        <v>1468.2842880452627</v>
      </c>
      <c r="V415" s="8">
        <v>0.50058414923141659</v>
      </c>
      <c r="W415" s="7">
        <v>872.26963934726871</v>
      </c>
      <c r="X415" s="7">
        <v>978.01353420348403</v>
      </c>
      <c r="Y415" s="7">
        <v>1233.678773322511</v>
      </c>
      <c r="Z415" s="7">
        <v>1567.3595082021236</v>
      </c>
      <c r="AA415" s="7">
        <v>1737.9596585701506</v>
      </c>
      <c r="AB415" s="7">
        <v>1998.7945992154816</v>
      </c>
      <c r="AC415" s="7">
        <v>3226.455970149254</v>
      </c>
      <c r="AD415" s="7">
        <v>3519.7701492537312</v>
      </c>
      <c r="AE415" s="4">
        <v>1856</v>
      </c>
      <c r="AF415" s="4">
        <v>2081</v>
      </c>
      <c r="AG415" s="4">
        <v>2625</v>
      </c>
      <c r="AH415" s="4">
        <v>3335</v>
      </c>
      <c r="AI415" s="4">
        <v>3698</v>
      </c>
      <c r="AJ415" s="4">
        <v>4253</v>
      </c>
      <c r="AK415" s="4">
        <v>3048.1425740610753</v>
      </c>
      <c r="AL415" s="8">
        <v>1.0698186557786242</v>
      </c>
      <c r="AM415" s="4">
        <v>2486.9754075684295</v>
      </c>
      <c r="AN415" s="8">
        <v>0.87849917432499836</v>
      </c>
      <c r="AO415" s="4">
        <v>1932.7362307855697</v>
      </c>
      <c r="AP415" s="8">
        <v>0.68954166177820742</v>
      </c>
    </row>
    <row r="416" spans="1:42" x14ac:dyDescent="0.25">
      <c r="A416" s="2" t="s">
        <v>1340</v>
      </c>
      <c r="B416" t="s">
        <v>1319</v>
      </c>
      <c r="C416" t="s">
        <v>14</v>
      </c>
      <c r="D416" t="s">
        <v>1318</v>
      </c>
      <c r="E416" s="3" t="s">
        <v>1268</v>
      </c>
      <c r="F416" t="s">
        <v>1341</v>
      </c>
      <c r="G416">
        <v>490</v>
      </c>
      <c r="H416">
        <v>0</v>
      </c>
      <c r="I416">
        <v>35</v>
      </c>
      <c r="J416">
        <v>319</v>
      </c>
      <c r="K416">
        <v>77</v>
      </c>
      <c r="L416">
        <v>56</v>
      </c>
      <c r="M416">
        <v>3</v>
      </c>
      <c r="N416" s="2">
        <v>345.82840136054421</v>
      </c>
      <c r="O416" s="2">
        <v>422.92578257483001</v>
      </c>
      <c r="P416" s="2">
        <v>473.65</v>
      </c>
      <c r="Q416" s="4">
        <v>1242.404183935374</v>
      </c>
      <c r="R416" s="5">
        <v>0.05</v>
      </c>
      <c r="S416" s="6">
        <v>1304.5243931321427</v>
      </c>
      <c r="T416" s="4">
        <v>91.732608695652175</v>
      </c>
      <c r="U416" s="7">
        <v>1396.2570018277947</v>
      </c>
      <c r="V416" s="8">
        <v>0.49332295796207487</v>
      </c>
      <c r="W416" s="7">
        <v>855.45297125439197</v>
      </c>
      <c r="X416" s="7">
        <v>959.15820753253752</v>
      </c>
      <c r="Y416" s="7">
        <v>1209.8944232450317</v>
      </c>
      <c r="Z416" s="7">
        <v>1537.1420577227357</v>
      </c>
      <c r="AA416" s="7">
        <v>1704.4531722514769</v>
      </c>
      <c r="AB416" s="7">
        <v>1960.2594217375695</v>
      </c>
      <c r="AC416" s="7">
        <v>3113.3412244897959</v>
      </c>
      <c r="AD416" s="7">
        <v>3396.3722448979588</v>
      </c>
      <c r="AE416" s="4">
        <v>1856</v>
      </c>
      <c r="AF416" s="4">
        <v>2081</v>
      </c>
      <c r="AG416" s="4">
        <v>2625</v>
      </c>
      <c r="AH416" s="4">
        <v>3335</v>
      </c>
      <c r="AI416" s="4">
        <v>3698</v>
      </c>
      <c r="AJ416" s="4">
        <v>4253</v>
      </c>
      <c r="AK416" s="4">
        <v>2937.7363364927651</v>
      </c>
      <c r="AL416" s="8">
        <v>1.0703664004106599</v>
      </c>
      <c r="AM416" s="4">
        <v>2393.3323553725572</v>
      </c>
      <c r="AN416" s="8">
        <v>0.8780185862611315</v>
      </c>
      <c r="AO416" s="4">
        <v>1848.9283742523501</v>
      </c>
      <c r="AP416" s="8">
        <v>0.68567077211160321</v>
      </c>
    </row>
    <row r="417" spans="1:42" x14ac:dyDescent="0.25">
      <c r="A417" s="2" t="s">
        <v>1342</v>
      </c>
      <c r="B417" t="s">
        <v>1319</v>
      </c>
      <c r="C417" t="s">
        <v>14</v>
      </c>
      <c r="D417" t="s">
        <v>1318</v>
      </c>
      <c r="E417" s="3" t="s">
        <v>1268</v>
      </c>
      <c r="F417" t="s">
        <v>1343</v>
      </c>
      <c r="G417">
        <v>601</v>
      </c>
      <c r="H417">
        <v>0</v>
      </c>
      <c r="I417">
        <v>62</v>
      </c>
      <c r="J417">
        <v>246</v>
      </c>
      <c r="K417">
        <v>221</v>
      </c>
      <c r="L417">
        <v>62</v>
      </c>
      <c r="M417">
        <v>10</v>
      </c>
      <c r="N417" s="2">
        <v>347.10246810870768</v>
      </c>
      <c r="O417" s="2">
        <v>342.63684209428737</v>
      </c>
      <c r="P417" s="2">
        <v>600.65</v>
      </c>
      <c r="Q417" s="4">
        <v>1290.3893102029951</v>
      </c>
      <c r="R417" s="5">
        <v>0.05</v>
      </c>
      <c r="S417" s="6">
        <v>1354.9087757131449</v>
      </c>
      <c r="T417" s="4">
        <v>94.627946127946132</v>
      </c>
      <c r="U417" s="7">
        <v>1449.5367218410911</v>
      </c>
      <c r="V417" s="8">
        <v>0.48843082542373023</v>
      </c>
      <c r="W417" s="7">
        <v>847.34812054065628</v>
      </c>
      <c r="X417" s="7">
        <v>950.07081834326823</v>
      </c>
      <c r="Y417" s="7">
        <v>1198.4314743638054</v>
      </c>
      <c r="Z417" s="7">
        <v>1522.5786540964918</v>
      </c>
      <c r="AA417" s="7">
        <v>1688.3046065513722</v>
      </c>
      <c r="AB417" s="7">
        <v>1941.6872611311483</v>
      </c>
      <c r="AC417" s="7">
        <v>3264.5163061564062</v>
      </c>
      <c r="AD417" s="7">
        <v>3561.2905158069884</v>
      </c>
      <c r="AE417" s="4">
        <v>1856</v>
      </c>
      <c r="AF417" s="4">
        <v>2081</v>
      </c>
      <c r="AG417" s="4">
        <v>2625</v>
      </c>
      <c r="AH417" s="4">
        <v>3335</v>
      </c>
      <c r="AI417" s="4">
        <v>3698</v>
      </c>
      <c r="AJ417" s="4">
        <v>4253</v>
      </c>
      <c r="AK417" s="4">
        <v>3073.6855138841079</v>
      </c>
      <c r="AL417" s="8">
        <v>1.0675838253406116</v>
      </c>
      <c r="AM417" s="4">
        <v>2500.7599344937867</v>
      </c>
      <c r="AN417" s="8">
        <v>0.87453282536831778</v>
      </c>
      <c r="AO417" s="4">
        <v>1927.8343551034657</v>
      </c>
      <c r="AP417" s="8">
        <v>0.68148182539602398</v>
      </c>
    </row>
    <row r="418" spans="1:42" x14ac:dyDescent="0.25">
      <c r="A418" s="2" t="s">
        <v>1344</v>
      </c>
      <c r="B418" t="s">
        <v>1319</v>
      </c>
      <c r="C418" t="s">
        <v>14</v>
      </c>
      <c r="D418" t="s">
        <v>1318</v>
      </c>
      <c r="E418" s="3" t="s">
        <v>1268</v>
      </c>
      <c r="F418" t="s">
        <v>1345</v>
      </c>
      <c r="G418">
        <v>448</v>
      </c>
      <c r="H418">
        <v>0</v>
      </c>
      <c r="I418">
        <v>42</v>
      </c>
      <c r="J418">
        <v>152</v>
      </c>
      <c r="K418">
        <v>180</v>
      </c>
      <c r="L418">
        <v>50</v>
      </c>
      <c r="M418">
        <v>24</v>
      </c>
      <c r="N418" s="2">
        <v>356.40550595238096</v>
      </c>
      <c r="O418" s="2">
        <v>289.85097793154762</v>
      </c>
      <c r="P418" s="2">
        <v>708.45</v>
      </c>
      <c r="Q418" s="4">
        <v>1354.7064838839287</v>
      </c>
      <c r="R418" s="5">
        <v>0.05</v>
      </c>
      <c r="S418" s="6">
        <v>1422.4418080781252</v>
      </c>
      <c r="T418" s="4">
        <v>93.168539325842701</v>
      </c>
      <c r="U418" s="7">
        <v>1515.6103474039678</v>
      </c>
      <c r="V418" s="8">
        <v>0.4942900831179578</v>
      </c>
      <c r="W418" s="7">
        <v>861.00726527201073</v>
      </c>
      <c r="X418" s="7">
        <v>965.38583999518016</v>
      </c>
      <c r="Y418" s="7">
        <v>1217.7500384369764</v>
      </c>
      <c r="Z418" s="7">
        <v>1547.1224297856445</v>
      </c>
      <c r="AA418" s="7">
        <v>1715.5198636723576</v>
      </c>
      <c r="AB418" s="7">
        <v>1972.9870146561755</v>
      </c>
      <c r="AC418" s="7">
        <v>3372.8602678571433</v>
      </c>
      <c r="AD418" s="7">
        <v>3679.4839285714288</v>
      </c>
      <c r="AE418" s="4">
        <v>1856</v>
      </c>
      <c r="AF418" s="4">
        <v>2081</v>
      </c>
      <c r="AG418" s="4">
        <v>2625</v>
      </c>
      <c r="AH418" s="4">
        <v>3335</v>
      </c>
      <c r="AI418" s="4">
        <v>3698</v>
      </c>
      <c r="AJ418" s="4">
        <v>4253</v>
      </c>
      <c r="AK418" s="4">
        <v>3183.6153018793184</v>
      </c>
      <c r="AL418" s="8">
        <v>1.0686663363068036</v>
      </c>
      <c r="AM418" s="4">
        <v>2593.6440322436829</v>
      </c>
      <c r="AN418" s="8">
        <v>0.87625741774478327</v>
      </c>
      <c r="AO418" s="4">
        <v>2008.042920160904</v>
      </c>
      <c r="AP418" s="8">
        <v>0.68527375043137051</v>
      </c>
    </row>
    <row r="419" spans="1:42" x14ac:dyDescent="0.25">
      <c r="A419" s="2" t="s">
        <v>1346</v>
      </c>
      <c r="B419" t="s">
        <v>1319</v>
      </c>
      <c r="C419" t="s">
        <v>14</v>
      </c>
      <c r="D419" t="s">
        <v>1318</v>
      </c>
      <c r="E419" s="3" t="s">
        <v>1268</v>
      </c>
      <c r="F419" t="s">
        <v>1347</v>
      </c>
      <c r="G419">
        <v>296</v>
      </c>
      <c r="H419">
        <v>0</v>
      </c>
      <c r="I419">
        <v>66</v>
      </c>
      <c r="J419">
        <v>116</v>
      </c>
      <c r="K419">
        <v>80</v>
      </c>
      <c r="L419">
        <v>20</v>
      </c>
      <c r="M419">
        <v>14</v>
      </c>
      <c r="N419" s="2">
        <v>151.01717342342343</v>
      </c>
      <c r="O419" s="2">
        <v>132.17515506081088</v>
      </c>
      <c r="P419" s="2">
        <v>707.53</v>
      </c>
      <c r="Q419" s="4">
        <v>990.72232848423425</v>
      </c>
      <c r="R419" s="5">
        <v>0.05</v>
      </c>
      <c r="S419" s="6">
        <v>1040.2584449084461</v>
      </c>
      <c r="T419" s="4">
        <v>108.80338983050848</v>
      </c>
      <c r="U419" s="7">
        <v>1149.0618347389545</v>
      </c>
      <c r="V419" s="8">
        <v>0.40387473826777542</v>
      </c>
      <c r="W419" s="7">
        <v>678.61352568672294</v>
      </c>
      <c r="X419" s="7">
        <v>760.88079038473631</v>
      </c>
      <c r="Y419" s="7">
        <v>959.78475481015505</v>
      </c>
      <c r="Z419" s="7">
        <v>1219.3836789683303</v>
      </c>
      <c r="AA419" s="7">
        <v>1352.1081993477917</v>
      </c>
      <c r="AB419" s="7">
        <v>1555.0341189362246</v>
      </c>
      <c r="AC419" s="7">
        <v>3129.6040540540544</v>
      </c>
      <c r="AD419" s="7">
        <v>3414.1135135135132</v>
      </c>
      <c r="AE419" s="4">
        <v>1856</v>
      </c>
      <c r="AF419" s="4">
        <v>2081</v>
      </c>
      <c r="AG419" s="4">
        <v>2625</v>
      </c>
      <c r="AH419" s="4">
        <v>3335</v>
      </c>
      <c r="AI419" s="4">
        <v>3698</v>
      </c>
      <c r="AJ419" s="4">
        <v>4253</v>
      </c>
      <c r="AK419" s="4">
        <v>2858.3689385371949</v>
      </c>
      <c r="AL419" s="8">
        <v>1.0429081458328466</v>
      </c>
      <c r="AM419" s="4">
        <v>2250.053773375696</v>
      </c>
      <c r="AN419" s="8">
        <v>0.82909621623400698</v>
      </c>
      <c r="AO419" s="4">
        <v>1641.7386082141975</v>
      </c>
      <c r="AP419" s="8">
        <v>0.61528428663516743</v>
      </c>
    </row>
    <row r="420" spans="1:42" x14ac:dyDescent="0.25">
      <c r="A420" s="2" t="s">
        <v>1348</v>
      </c>
      <c r="B420" t="s">
        <v>1319</v>
      </c>
      <c r="C420" t="s">
        <v>14</v>
      </c>
      <c r="D420" t="s">
        <v>1318</v>
      </c>
      <c r="E420" s="3" t="s">
        <v>1268</v>
      </c>
      <c r="F420" t="s">
        <v>1349</v>
      </c>
      <c r="G420">
        <v>30</v>
      </c>
      <c r="H420">
        <v>0</v>
      </c>
      <c r="I420">
        <v>30</v>
      </c>
      <c r="J420">
        <v>0</v>
      </c>
      <c r="K420">
        <v>0</v>
      </c>
      <c r="L420">
        <v>0</v>
      </c>
      <c r="M420">
        <v>0</v>
      </c>
      <c r="N420" s="2">
        <v>100.25</v>
      </c>
      <c r="O420" s="2">
        <v>271.92866122222222</v>
      </c>
      <c r="P420" s="2">
        <v>345.97</v>
      </c>
      <c r="Q420" s="4">
        <v>718.14866122222224</v>
      </c>
      <c r="R420" s="5">
        <v>0.05</v>
      </c>
      <c r="S420" s="6">
        <v>754.05609428333344</v>
      </c>
      <c r="T420" s="4">
        <v>44</v>
      </c>
      <c r="U420" s="7">
        <v>798.05609428333344</v>
      </c>
      <c r="V420" s="8">
        <v>0.3834964412702227</v>
      </c>
      <c r="W420" s="7">
        <v>672.5267232051259</v>
      </c>
      <c r="X420" s="7">
        <v>754.05609428333355</v>
      </c>
      <c r="Y420" s="7">
        <v>951.1759959124222</v>
      </c>
      <c r="Z420" s="7">
        <v>1208.4464557592107</v>
      </c>
      <c r="AA420" s="7">
        <v>1339.9805077653855</v>
      </c>
      <c r="AB420" s="7">
        <v>1541.0862897582977</v>
      </c>
      <c r="AC420" s="7">
        <v>2289.1000000000004</v>
      </c>
      <c r="AD420" s="7">
        <v>2497.1999999999998</v>
      </c>
      <c r="AE420" s="4">
        <v>1856</v>
      </c>
      <c r="AF420" s="4">
        <v>2081</v>
      </c>
      <c r="AG420" s="4">
        <v>2625</v>
      </c>
      <c r="AH420" s="4">
        <v>3335</v>
      </c>
      <c r="AI420" s="4">
        <v>3698</v>
      </c>
      <c r="AJ420" s="4">
        <v>4253</v>
      </c>
      <c r="AK420" s="4">
        <v>2121.4578713408337</v>
      </c>
      <c r="AL420" s="8">
        <v>1.0405852337053501</v>
      </c>
      <c r="AM420" s="4">
        <v>1665.6572789883335</v>
      </c>
      <c r="AN420" s="8">
        <v>0.82155563622697425</v>
      </c>
      <c r="AO420" s="4">
        <v>1209.8566866358335</v>
      </c>
      <c r="AP420" s="8">
        <v>0.60252603874859856</v>
      </c>
    </row>
    <row r="421" spans="1:42" x14ac:dyDescent="0.25">
      <c r="A421" s="2" t="s">
        <v>1350</v>
      </c>
      <c r="B421" t="s">
        <v>1319</v>
      </c>
      <c r="C421" t="s">
        <v>14</v>
      </c>
      <c r="D421" t="s">
        <v>1318</v>
      </c>
      <c r="E421" s="3" t="s">
        <v>1268</v>
      </c>
      <c r="F421" t="s">
        <v>1351</v>
      </c>
      <c r="G421">
        <v>34</v>
      </c>
      <c r="H421">
        <v>0</v>
      </c>
      <c r="I421">
        <v>0</v>
      </c>
      <c r="J421">
        <v>2</v>
      </c>
      <c r="K421">
        <v>17</v>
      </c>
      <c r="L421">
        <v>14</v>
      </c>
      <c r="M421">
        <v>1</v>
      </c>
      <c r="N421" s="2">
        <v>276.87009803921569</v>
      </c>
      <c r="O421" s="2">
        <v>153.39037833333327</v>
      </c>
      <c r="P421" s="2">
        <v>872.14</v>
      </c>
      <c r="Q421" s="4">
        <v>1302.4004763725488</v>
      </c>
      <c r="R421" s="5">
        <v>0.05</v>
      </c>
      <c r="S421" s="6">
        <v>1367.5205001911763</v>
      </c>
      <c r="T421" s="4">
        <v>180.84848484848484</v>
      </c>
      <c r="U421" s="7">
        <v>1548.3689850396611</v>
      </c>
      <c r="V421" s="8">
        <v>0.44625367035134761</v>
      </c>
      <c r="W421" s="7">
        <v>731.50812616821213</v>
      </c>
      <c r="X421" s="7">
        <v>820.18772120476808</v>
      </c>
      <c r="Y421" s="7">
        <v>1034.5952754264854</v>
      </c>
      <c r="Z421" s="7">
        <v>1314.4286642085062</v>
      </c>
      <c r="AA421" s="7">
        <v>1457.498410867483</v>
      </c>
      <c r="AB421" s="7">
        <v>1676.2414119576542</v>
      </c>
      <c r="AC421" s="7">
        <v>3816.6764705882356</v>
      </c>
      <c r="AD421" s="7">
        <v>4163.6470588235288</v>
      </c>
      <c r="AE421" s="4">
        <v>1856</v>
      </c>
      <c r="AF421" s="4">
        <v>2081</v>
      </c>
      <c r="AG421" s="4">
        <v>2625</v>
      </c>
      <c r="AH421" s="4">
        <v>3335</v>
      </c>
      <c r="AI421" s="4">
        <v>3698</v>
      </c>
      <c r="AJ421" s="4">
        <v>4253</v>
      </c>
      <c r="AK421" s="4">
        <v>3437.9110124950653</v>
      </c>
      <c r="AL421" s="8">
        <v>1.0429585734481708</v>
      </c>
      <c r="AM421" s="4">
        <v>2747.7808417271026</v>
      </c>
      <c r="AN421" s="8">
        <v>0.84405693908256318</v>
      </c>
      <c r="AO421" s="4">
        <v>2057.650670959139</v>
      </c>
      <c r="AP421" s="8">
        <v>0.64515530471695537</v>
      </c>
    </row>
    <row r="422" spans="1:42" x14ac:dyDescent="0.25">
      <c r="A422" s="2" t="s">
        <v>1354</v>
      </c>
      <c r="B422" t="s">
        <v>1353</v>
      </c>
      <c r="C422" t="s">
        <v>14</v>
      </c>
      <c r="D422" t="s">
        <v>1352</v>
      </c>
      <c r="E422" s="3" t="s">
        <v>1268</v>
      </c>
      <c r="F422" t="s">
        <v>1355</v>
      </c>
      <c r="G422">
        <v>360</v>
      </c>
      <c r="H422">
        <v>0</v>
      </c>
      <c r="I422">
        <v>85</v>
      </c>
      <c r="J422">
        <v>176</v>
      </c>
      <c r="K422">
        <v>81</v>
      </c>
      <c r="L422">
        <v>14</v>
      </c>
      <c r="M422">
        <v>4</v>
      </c>
      <c r="N422" s="2">
        <v>268.60046296296298</v>
      </c>
      <c r="O422" s="2">
        <v>473.53247866203702</v>
      </c>
      <c r="P422" s="2">
        <v>339.43</v>
      </c>
      <c r="Q422" s="4">
        <v>1081.5629416250001</v>
      </c>
      <c r="R422" s="5">
        <v>0.05</v>
      </c>
      <c r="S422" s="6">
        <v>1135.6410887062502</v>
      </c>
      <c r="T422" s="4">
        <v>136.97756410256412</v>
      </c>
      <c r="U422" s="7">
        <v>1272.6186528088144</v>
      </c>
      <c r="V422" s="8">
        <v>0.54159426775878572</v>
      </c>
      <c r="W422" s="7">
        <v>811.46084376988915</v>
      </c>
      <c r="X422" s="7">
        <v>858.824252161461</v>
      </c>
      <c r="Y422" s="7">
        <v>1066.159988895995</v>
      </c>
      <c r="Z422" s="7">
        <v>1446.0338561998262</v>
      </c>
      <c r="AA422" s="7">
        <v>1669.8017958457219</v>
      </c>
      <c r="AB422" s="7">
        <v>1920.1512402011731</v>
      </c>
      <c r="AC422" s="7">
        <v>2584.7402777777779</v>
      </c>
      <c r="AD422" s="7">
        <v>2819.7166666666662</v>
      </c>
      <c r="AE422" s="4">
        <v>1679</v>
      </c>
      <c r="AF422" s="4">
        <v>1777</v>
      </c>
      <c r="AG422" s="4">
        <v>2206</v>
      </c>
      <c r="AH422" s="4">
        <v>2992</v>
      </c>
      <c r="AI422" s="4">
        <v>3455</v>
      </c>
      <c r="AJ422" s="4">
        <v>3973</v>
      </c>
      <c r="AK422" s="4">
        <v>2384.7717515551926</v>
      </c>
      <c r="AL422" s="8">
        <v>1.0731926418573881</v>
      </c>
      <c r="AM422" s="4">
        <v>1968.3948639388784</v>
      </c>
      <c r="AN422" s="8">
        <v>0.89599318382452064</v>
      </c>
      <c r="AO422" s="4">
        <v>1552.0179763225644</v>
      </c>
      <c r="AP422" s="8">
        <v>0.71879372579165324</v>
      </c>
    </row>
    <row r="423" spans="1:42" x14ac:dyDescent="0.25">
      <c r="A423" s="2" t="s">
        <v>1356</v>
      </c>
      <c r="B423" t="s">
        <v>1353</v>
      </c>
      <c r="C423" t="s">
        <v>14</v>
      </c>
      <c r="D423" t="s">
        <v>1352</v>
      </c>
      <c r="E423" s="3" t="s">
        <v>1268</v>
      </c>
      <c r="F423" t="s">
        <v>1357</v>
      </c>
      <c r="G423">
        <v>391</v>
      </c>
      <c r="H423">
        <v>3</v>
      </c>
      <c r="I423">
        <v>44</v>
      </c>
      <c r="J423">
        <v>157</v>
      </c>
      <c r="K423">
        <v>148</v>
      </c>
      <c r="L423">
        <v>39</v>
      </c>
      <c r="M423">
        <v>0</v>
      </c>
      <c r="N423" s="2">
        <v>281.22932651321395</v>
      </c>
      <c r="O423" s="2">
        <v>470.39820459931809</v>
      </c>
      <c r="P423" s="2">
        <v>360.34</v>
      </c>
      <c r="Q423" s="4">
        <v>1111.967531112532</v>
      </c>
      <c r="R423" s="5">
        <v>0.05</v>
      </c>
      <c r="S423" s="6">
        <v>1167.5659076681586</v>
      </c>
      <c r="T423" s="4">
        <v>146.15223880597014</v>
      </c>
      <c r="U423" s="7">
        <v>1313.7181464741288</v>
      </c>
      <c r="V423" s="8">
        <v>0.51002831345309074</v>
      </c>
      <c r="W423" s="7">
        <v>761.0692733785196</v>
      </c>
      <c r="X423" s="7">
        <v>805.49142274784356</v>
      </c>
      <c r="Y423" s="7">
        <v>999.95164804825151</v>
      </c>
      <c r="Z423" s="7">
        <v>1356.2354174797681</v>
      </c>
      <c r="AA423" s="7">
        <v>1566.1074088879006</v>
      </c>
      <c r="AB423" s="7">
        <v>1800.9101984114702</v>
      </c>
      <c r="AC423" s="7">
        <v>2833.3524296675196</v>
      </c>
      <c r="AD423" s="7">
        <v>3090.9299232736571</v>
      </c>
      <c r="AE423" s="4">
        <v>1679</v>
      </c>
      <c r="AF423" s="4">
        <v>1777</v>
      </c>
      <c r="AG423" s="4">
        <v>2206</v>
      </c>
      <c r="AH423" s="4">
        <v>2992</v>
      </c>
      <c r="AI423" s="4">
        <v>3455</v>
      </c>
      <c r="AJ423" s="4">
        <v>3973</v>
      </c>
      <c r="AK423" s="4">
        <v>2602.9849765792274</v>
      </c>
      <c r="AL423" s="8">
        <v>1.0673049018750469</v>
      </c>
      <c r="AM423" s="4">
        <v>2124.5119536088714</v>
      </c>
      <c r="AN423" s="8">
        <v>0.88154603906772833</v>
      </c>
      <c r="AO423" s="4">
        <v>1646.038930638515</v>
      </c>
      <c r="AP423" s="8">
        <v>0.69578717626040953</v>
      </c>
    </row>
    <row r="424" spans="1:42" x14ac:dyDescent="0.25">
      <c r="A424" s="2" t="s">
        <v>1358</v>
      </c>
      <c r="B424" t="s">
        <v>1353</v>
      </c>
      <c r="C424" t="s">
        <v>14</v>
      </c>
      <c r="D424" t="s">
        <v>1352</v>
      </c>
      <c r="E424" s="3" t="s">
        <v>1268</v>
      </c>
      <c r="F424" t="s">
        <v>1359</v>
      </c>
      <c r="G424">
        <v>80</v>
      </c>
      <c r="H424">
        <v>0</v>
      </c>
      <c r="I424">
        <v>80</v>
      </c>
      <c r="J424">
        <v>0</v>
      </c>
      <c r="K424">
        <v>0</v>
      </c>
      <c r="L424">
        <v>0</v>
      </c>
      <c r="M424">
        <v>0</v>
      </c>
      <c r="N424" s="2">
        <v>254.98958333333334</v>
      </c>
      <c r="O424" s="2">
        <v>385.38352611201645</v>
      </c>
      <c r="P424" s="2">
        <v>264.43</v>
      </c>
      <c r="Q424" s="4">
        <v>904.80310944534972</v>
      </c>
      <c r="R424" s="5">
        <v>0.05</v>
      </c>
      <c r="S424" s="6">
        <v>950.04326491761719</v>
      </c>
      <c r="T424" s="4">
        <v>81.684210526315795</v>
      </c>
      <c r="U424" s="7">
        <v>1031.7274754439329</v>
      </c>
      <c r="V424" s="8">
        <v>0.58060071775122846</v>
      </c>
      <c r="W424" s="7">
        <v>897.64920753893045</v>
      </c>
      <c r="X424" s="7">
        <v>950.04326491761719</v>
      </c>
      <c r="Y424" s="7">
        <v>1179.4009242590116</v>
      </c>
      <c r="Z424" s="7">
        <v>1599.6226497656221</v>
      </c>
      <c r="AA424" s="7">
        <v>1847.1578392179895</v>
      </c>
      <c r="AB424" s="7">
        <v>2124.0978567910483</v>
      </c>
      <c r="AC424" s="7">
        <v>1954.7</v>
      </c>
      <c r="AD424" s="7">
        <v>2132.4</v>
      </c>
      <c r="AE424" s="4">
        <v>1679</v>
      </c>
      <c r="AF424" s="4">
        <v>1777</v>
      </c>
      <c r="AG424" s="4">
        <v>2206</v>
      </c>
      <c r="AH424" s="4">
        <v>2992</v>
      </c>
      <c r="AI424" s="4">
        <v>3455</v>
      </c>
      <c r="AJ424" s="4">
        <v>3973</v>
      </c>
      <c r="AK424" s="4">
        <v>1845.4827420633901</v>
      </c>
      <c r="AL424" s="8">
        <v>1.0845058821551525</v>
      </c>
      <c r="AM424" s="4">
        <v>1547.0029163481327</v>
      </c>
      <c r="AN424" s="8">
        <v>0.91653749402051121</v>
      </c>
      <c r="AO424" s="4">
        <v>1248.5230906328748</v>
      </c>
      <c r="AP424" s="8">
        <v>0.74856910588586978</v>
      </c>
    </row>
    <row r="425" spans="1:42" x14ac:dyDescent="0.25">
      <c r="A425" s="2" t="s">
        <v>1360</v>
      </c>
      <c r="B425" t="s">
        <v>1353</v>
      </c>
      <c r="C425" t="s">
        <v>14</v>
      </c>
      <c r="D425" t="s">
        <v>1352</v>
      </c>
      <c r="E425" s="3" t="s">
        <v>1268</v>
      </c>
      <c r="F425" t="s">
        <v>1361</v>
      </c>
      <c r="G425">
        <v>126</v>
      </c>
      <c r="H425">
        <v>0</v>
      </c>
      <c r="I425">
        <v>86</v>
      </c>
      <c r="J425">
        <v>18</v>
      </c>
      <c r="K425">
        <v>8</v>
      </c>
      <c r="L425">
        <v>14</v>
      </c>
      <c r="M425">
        <v>0</v>
      </c>
      <c r="N425" s="2">
        <v>245.81283068783068</v>
      </c>
      <c r="O425" s="2">
        <v>422.35406636507946</v>
      </c>
      <c r="P425" s="2">
        <v>232.14</v>
      </c>
      <c r="Q425" s="4">
        <v>900.30689705291013</v>
      </c>
      <c r="R425" s="5">
        <v>0.05</v>
      </c>
      <c r="S425" s="6">
        <v>945.32224190555564</v>
      </c>
      <c r="T425" s="4">
        <v>131.87288135593221</v>
      </c>
      <c r="U425" s="7">
        <v>1077.1951232614879</v>
      </c>
      <c r="V425" s="8">
        <v>0.51249295991084098</v>
      </c>
      <c r="W425" s="7">
        <v>755.13412664474595</v>
      </c>
      <c r="X425" s="7">
        <v>799.20985291704199</v>
      </c>
      <c r="Y425" s="7">
        <v>992.15359343556258</v>
      </c>
      <c r="Z425" s="7">
        <v>1345.658908231733</v>
      </c>
      <c r="AA425" s="7">
        <v>1553.8942272528868</v>
      </c>
      <c r="AB425" s="7">
        <v>1786.8659232635948</v>
      </c>
      <c r="AC425" s="7">
        <v>2312.0603174603175</v>
      </c>
      <c r="AD425" s="7">
        <v>2522.2476190476191</v>
      </c>
      <c r="AE425" s="4">
        <v>1679</v>
      </c>
      <c r="AF425" s="4">
        <v>1777</v>
      </c>
      <c r="AG425" s="4">
        <v>2206</v>
      </c>
      <c r="AH425" s="4">
        <v>2992</v>
      </c>
      <c r="AI425" s="4">
        <v>3455</v>
      </c>
      <c r="AJ425" s="4">
        <v>3973</v>
      </c>
      <c r="AK425" s="4">
        <v>2114.9939092100285</v>
      </c>
      <c r="AL425" s="8">
        <v>1.0689831277141744</v>
      </c>
      <c r="AM425" s="4">
        <v>1721.6529945412674</v>
      </c>
      <c r="AN425" s="8">
        <v>0.88184484119623896</v>
      </c>
      <c r="AO425" s="4">
        <v>1328.312079872507</v>
      </c>
      <c r="AP425" s="8">
        <v>0.694706554678304</v>
      </c>
    </row>
    <row r="426" spans="1:42" x14ac:dyDescent="0.25">
      <c r="A426" s="2" t="s">
        <v>1362</v>
      </c>
      <c r="B426" t="s">
        <v>1353</v>
      </c>
      <c r="C426" t="s">
        <v>14</v>
      </c>
      <c r="D426" t="s">
        <v>1352</v>
      </c>
      <c r="E426" s="3" t="s">
        <v>1268</v>
      </c>
      <c r="F426" t="s">
        <v>1363</v>
      </c>
      <c r="G426">
        <v>147</v>
      </c>
      <c r="H426">
        <v>26</v>
      </c>
      <c r="I426">
        <v>32</v>
      </c>
      <c r="J426">
        <v>28</v>
      </c>
      <c r="K426">
        <v>55</v>
      </c>
      <c r="L426">
        <v>6</v>
      </c>
      <c r="M426">
        <v>0</v>
      </c>
      <c r="N426" s="2">
        <v>232.86621315192744</v>
      </c>
      <c r="O426" s="2">
        <v>443.9301992063493</v>
      </c>
      <c r="P426" s="2">
        <v>293.82</v>
      </c>
      <c r="Q426" s="4">
        <v>970.61641235827665</v>
      </c>
      <c r="R426" s="5">
        <v>0.05</v>
      </c>
      <c r="S426" s="6">
        <v>1019.1472329761905</v>
      </c>
      <c r="T426" s="4">
        <v>129.62595419847329</v>
      </c>
      <c r="U426" s="7">
        <v>1148.7731871746637</v>
      </c>
      <c r="V426" s="8">
        <v>0.4858495940878414</v>
      </c>
      <c r="W426" s="7">
        <v>723.69434602087745</v>
      </c>
      <c r="X426" s="7">
        <v>765.93499278088098</v>
      </c>
      <c r="Y426" s="7">
        <v>950.84557910783542</v>
      </c>
      <c r="Z426" s="7">
        <v>1289.6328072033741</v>
      </c>
      <c r="AA426" s="7">
        <v>1489.1983117940033</v>
      </c>
      <c r="AB426" s="7">
        <v>1712.470301811165</v>
      </c>
      <c r="AC426" s="7">
        <v>2600.9088435374151</v>
      </c>
      <c r="AD426" s="7">
        <v>2837.3551020408163</v>
      </c>
      <c r="AE426" s="4">
        <v>1679</v>
      </c>
      <c r="AF426" s="4">
        <v>1777</v>
      </c>
      <c r="AG426" s="4">
        <v>2206</v>
      </c>
      <c r="AH426" s="4">
        <v>2992</v>
      </c>
      <c r="AI426" s="4">
        <v>3455</v>
      </c>
      <c r="AJ426" s="4">
        <v>3973</v>
      </c>
      <c r="AK426" s="4">
        <v>2382.1168078208771</v>
      </c>
      <c r="AL426" s="8">
        <v>1.0622890706402184</v>
      </c>
      <c r="AM426" s="4">
        <v>1927.7936162059814</v>
      </c>
      <c r="AN426" s="8">
        <v>0.87014257845609255</v>
      </c>
      <c r="AO426" s="4">
        <v>1473.4704245910859</v>
      </c>
      <c r="AP426" s="8">
        <v>0.67799608627196706</v>
      </c>
    </row>
    <row r="427" spans="1:42" x14ac:dyDescent="0.25">
      <c r="A427" s="2" t="s">
        <v>1364</v>
      </c>
      <c r="B427" t="s">
        <v>1353</v>
      </c>
      <c r="C427" t="s">
        <v>14</v>
      </c>
      <c r="D427" t="s">
        <v>1352</v>
      </c>
      <c r="E427" s="3" t="s">
        <v>1268</v>
      </c>
      <c r="F427" t="s">
        <v>1365</v>
      </c>
      <c r="G427">
        <v>153</v>
      </c>
      <c r="H427">
        <v>0</v>
      </c>
      <c r="I427">
        <v>120</v>
      </c>
      <c r="J427">
        <v>1</v>
      </c>
      <c r="K427">
        <v>32</v>
      </c>
      <c r="L427">
        <v>0</v>
      </c>
      <c r="M427">
        <v>0</v>
      </c>
      <c r="N427" s="2">
        <v>260.39705882352945</v>
      </c>
      <c r="O427" s="2">
        <v>417.43313916122008</v>
      </c>
      <c r="P427" s="2">
        <v>243.6</v>
      </c>
      <c r="Q427" s="4">
        <v>921.4301979847495</v>
      </c>
      <c r="R427" s="5">
        <v>0.05</v>
      </c>
      <c r="S427" s="6">
        <v>967.50170788398702</v>
      </c>
      <c r="T427" s="4">
        <v>115.06818181818181</v>
      </c>
      <c r="U427" s="7">
        <v>1082.5698897021689</v>
      </c>
      <c r="V427" s="8">
        <v>0.5322574411916573</v>
      </c>
      <c r="W427" s="7">
        <v>798.67158723992986</v>
      </c>
      <c r="X427" s="7">
        <v>845.28851133136106</v>
      </c>
      <c r="Y427" s="7">
        <v>1049.356474956096</v>
      </c>
      <c r="Z427" s="7">
        <v>1423.2432334853304</v>
      </c>
      <c r="AA427" s="7">
        <v>1643.4844156723987</v>
      </c>
      <c r="AB427" s="7">
        <v>1889.8881572985356</v>
      </c>
      <c r="AC427" s="7">
        <v>2237.3137254901962</v>
      </c>
      <c r="AD427" s="7">
        <v>2440.705882352941</v>
      </c>
      <c r="AE427" s="4">
        <v>1679</v>
      </c>
      <c r="AF427" s="4">
        <v>1777</v>
      </c>
      <c r="AG427" s="4">
        <v>2206</v>
      </c>
      <c r="AH427" s="4">
        <v>2992</v>
      </c>
      <c r="AI427" s="4">
        <v>3455</v>
      </c>
      <c r="AJ427" s="4">
        <v>3973</v>
      </c>
      <c r="AK427" s="4">
        <v>2067.2894437358477</v>
      </c>
      <c r="AL427" s="8">
        <v>1.0729802265810808</v>
      </c>
      <c r="AM427" s="4">
        <v>1698.017649216245</v>
      </c>
      <c r="AN427" s="8">
        <v>0.89142367090288022</v>
      </c>
      <c r="AO427" s="4">
        <v>1328.7458546966423</v>
      </c>
      <c r="AP427" s="8">
        <v>0.70986711522467971</v>
      </c>
    </row>
    <row r="428" spans="1:42" x14ac:dyDescent="0.25">
      <c r="A428" s="2" t="s">
        <v>1368</v>
      </c>
      <c r="B428" t="s">
        <v>1367</v>
      </c>
      <c r="C428" t="s">
        <v>14</v>
      </c>
      <c r="D428" t="s">
        <v>1366</v>
      </c>
      <c r="E428" s="3" t="s">
        <v>1268</v>
      </c>
      <c r="F428" t="s">
        <v>1369</v>
      </c>
      <c r="G428">
        <v>138</v>
      </c>
      <c r="H428">
        <v>0</v>
      </c>
      <c r="I428">
        <v>28</v>
      </c>
      <c r="J428">
        <v>68</v>
      </c>
      <c r="K428">
        <v>24</v>
      </c>
      <c r="L428">
        <v>16</v>
      </c>
      <c r="M428">
        <v>2</v>
      </c>
      <c r="N428" s="2">
        <v>312.09722222222223</v>
      </c>
      <c r="O428" s="2">
        <v>441.94149458587685</v>
      </c>
      <c r="P428" s="2">
        <v>339.61</v>
      </c>
      <c r="Q428" s="4">
        <v>1093.6487168080989</v>
      </c>
      <c r="R428" s="5">
        <v>0.05</v>
      </c>
      <c r="S428" s="6">
        <v>1148.331152648504</v>
      </c>
      <c r="T428" s="4">
        <v>80.889705882352942</v>
      </c>
      <c r="U428" s="7">
        <v>1229.220858530857</v>
      </c>
      <c r="V428" s="8">
        <v>0.73362199094071712</v>
      </c>
      <c r="W428" s="7">
        <v>829.26805752487701</v>
      </c>
      <c r="X428" s="7">
        <v>834.06547603948377</v>
      </c>
      <c r="Y428" s="7">
        <v>1031.4449806404461</v>
      </c>
      <c r="Z428" s="7">
        <v>1445.3936639007979</v>
      </c>
      <c r="AA428" s="7">
        <v>1655.1093875393206</v>
      </c>
      <c r="AB428" s="7">
        <v>1903.204459294697</v>
      </c>
      <c r="AC428" s="7">
        <v>1843.1057971014495</v>
      </c>
      <c r="AD428" s="7">
        <v>2010.6608695652174</v>
      </c>
      <c r="AE428" s="4">
        <v>1210</v>
      </c>
      <c r="AF428" s="4">
        <v>1217</v>
      </c>
      <c r="AG428" s="4">
        <v>1505</v>
      </c>
      <c r="AH428" s="4">
        <v>2109</v>
      </c>
      <c r="AI428" s="4">
        <v>2415</v>
      </c>
      <c r="AJ428" s="4">
        <v>2777</v>
      </c>
      <c r="AK428" s="4">
        <v>1779.0791020036017</v>
      </c>
      <c r="AL428" s="8">
        <v>1.1100641601215335</v>
      </c>
      <c r="AM428" s="4">
        <v>1565.4386675446169</v>
      </c>
      <c r="AN428" s="8">
        <v>0.98255955443125698</v>
      </c>
      <c r="AO428" s="4">
        <v>1356.8849100965604</v>
      </c>
      <c r="AP428" s="8">
        <v>0.85809077268598699</v>
      </c>
    </row>
    <row r="429" spans="1:42" x14ac:dyDescent="0.25">
      <c r="A429" s="2" t="s">
        <v>1370</v>
      </c>
      <c r="B429" t="s">
        <v>1367</v>
      </c>
      <c r="C429" t="s">
        <v>14</v>
      </c>
      <c r="D429" t="s">
        <v>1366</v>
      </c>
      <c r="E429" s="3" t="s">
        <v>1268</v>
      </c>
      <c r="F429" t="s">
        <v>1371</v>
      </c>
      <c r="G429">
        <v>191</v>
      </c>
      <c r="H429">
        <v>0</v>
      </c>
      <c r="I429">
        <v>18</v>
      </c>
      <c r="J429">
        <v>100</v>
      </c>
      <c r="K429">
        <v>55</v>
      </c>
      <c r="L429">
        <v>18</v>
      </c>
      <c r="M429">
        <v>0</v>
      </c>
      <c r="N429" s="2">
        <v>298.29886561954623</v>
      </c>
      <c r="O429" s="2">
        <v>453.89759093367564</v>
      </c>
      <c r="P429" s="2">
        <v>320.76</v>
      </c>
      <c r="Q429" s="4">
        <v>1072.9564565532219</v>
      </c>
      <c r="R429" s="5">
        <v>0.05</v>
      </c>
      <c r="S429" s="6">
        <v>1126.6042793808831</v>
      </c>
      <c r="T429" s="4">
        <v>86.52459016393442</v>
      </c>
      <c r="U429" s="7">
        <v>1213.1288695448175</v>
      </c>
      <c r="V429" s="8">
        <v>0.69818578328043168</v>
      </c>
      <c r="W429" s="7">
        <v>784.55036748530574</v>
      </c>
      <c r="X429" s="7">
        <v>789.08908861951829</v>
      </c>
      <c r="Y429" s="7">
        <v>975.82504385569018</v>
      </c>
      <c r="Z429" s="7">
        <v>1367.4518388648842</v>
      </c>
      <c r="AA429" s="7">
        <v>1565.8587913033168</v>
      </c>
      <c r="AB429" s="7">
        <v>1800.5755128154494</v>
      </c>
      <c r="AC429" s="7">
        <v>1911.2989528795813</v>
      </c>
      <c r="AD429" s="7">
        <v>2085.0534031413613</v>
      </c>
      <c r="AE429" s="4">
        <v>1210</v>
      </c>
      <c r="AF429" s="4">
        <v>1217</v>
      </c>
      <c r="AG429" s="4">
        <v>1505</v>
      </c>
      <c r="AH429" s="4">
        <v>2109</v>
      </c>
      <c r="AI429" s="4">
        <v>2415</v>
      </c>
      <c r="AJ429" s="4">
        <v>2777</v>
      </c>
      <c r="AK429" s="4">
        <v>1827.0351042330076</v>
      </c>
      <c r="AL429" s="8">
        <v>1.1013011128716155</v>
      </c>
      <c r="AM429" s="4">
        <v>1593.5581626156327</v>
      </c>
      <c r="AN429" s="8">
        <v>0.9669293363412208</v>
      </c>
      <c r="AO429" s="4">
        <v>1360.081220998258</v>
      </c>
      <c r="AP429" s="8">
        <v>0.83255755981082635</v>
      </c>
    </row>
    <row r="430" spans="1:42" x14ac:dyDescent="0.25">
      <c r="A430" s="2" t="s">
        <v>1372</v>
      </c>
      <c r="B430" t="s">
        <v>1367</v>
      </c>
      <c r="C430" t="s">
        <v>14</v>
      </c>
      <c r="D430" t="s">
        <v>1366</v>
      </c>
      <c r="E430" s="3" t="s">
        <v>1268</v>
      </c>
      <c r="F430" t="s">
        <v>1373</v>
      </c>
      <c r="G430">
        <v>69</v>
      </c>
      <c r="H430">
        <v>0</v>
      </c>
      <c r="I430">
        <v>4</v>
      </c>
      <c r="J430">
        <v>14</v>
      </c>
      <c r="K430">
        <v>36</v>
      </c>
      <c r="L430">
        <v>15</v>
      </c>
      <c r="M430">
        <v>0</v>
      </c>
      <c r="N430" s="2">
        <v>262.03864734299515</v>
      </c>
      <c r="O430" s="2">
        <v>488.44515103864734</v>
      </c>
      <c r="P430" s="2">
        <v>285.31</v>
      </c>
      <c r="Q430" s="4">
        <v>1035.7937983816425</v>
      </c>
      <c r="R430" s="5">
        <v>0.05</v>
      </c>
      <c r="S430" s="6">
        <v>1087.5834883007246</v>
      </c>
      <c r="T430" s="4">
        <v>101.76119402985074</v>
      </c>
      <c r="U430" s="7">
        <v>1189.3446823305753</v>
      </c>
      <c r="V430" s="8">
        <v>0.59429767523959309</v>
      </c>
      <c r="W430" s="7">
        <v>657.57345324489279</v>
      </c>
      <c r="X430" s="7">
        <v>661.37759718928476</v>
      </c>
      <c r="Y430" s="7">
        <v>817.89094804426747</v>
      </c>
      <c r="Z430" s="7">
        <v>1146.1342255318009</v>
      </c>
      <c r="AA430" s="7">
        <v>1312.4296608152199</v>
      </c>
      <c r="AB430" s="7">
        <v>1509.1582476537747</v>
      </c>
      <c r="AC430" s="7">
        <v>2201.3869565217392</v>
      </c>
      <c r="AD430" s="7">
        <v>2401.5130434782609</v>
      </c>
      <c r="AE430" s="4">
        <v>1210</v>
      </c>
      <c r="AF430" s="4">
        <v>1217</v>
      </c>
      <c r="AG430" s="4">
        <v>1505</v>
      </c>
      <c r="AH430" s="4">
        <v>2109</v>
      </c>
      <c r="AI430" s="4">
        <v>2415</v>
      </c>
      <c r="AJ430" s="4">
        <v>2777</v>
      </c>
      <c r="AK430" s="4">
        <v>2063.4022141498735</v>
      </c>
      <c r="AL430" s="8">
        <v>1.0818996369274512</v>
      </c>
      <c r="AM430" s="4">
        <v>1732.8829682977425</v>
      </c>
      <c r="AN430" s="8">
        <v>0.91674413377511221</v>
      </c>
      <c r="AO430" s="4">
        <v>1402.3637224456115</v>
      </c>
      <c r="AP430" s="8">
        <v>0.75158863062277326</v>
      </c>
    </row>
    <row r="431" spans="1:42" x14ac:dyDescent="0.25">
      <c r="A431" s="2" t="s">
        <v>1374</v>
      </c>
      <c r="B431" t="s">
        <v>1367</v>
      </c>
      <c r="C431" t="s">
        <v>14</v>
      </c>
      <c r="D431" t="s">
        <v>1366</v>
      </c>
      <c r="E431" s="3" t="s">
        <v>1268</v>
      </c>
      <c r="F431" t="s">
        <v>1375</v>
      </c>
      <c r="G431">
        <v>31</v>
      </c>
      <c r="H431">
        <v>0</v>
      </c>
      <c r="I431">
        <v>7</v>
      </c>
      <c r="J431">
        <v>12</v>
      </c>
      <c r="K431">
        <v>10</v>
      </c>
      <c r="L431">
        <v>2</v>
      </c>
      <c r="M431">
        <v>0</v>
      </c>
      <c r="N431" s="2">
        <v>175.03763440860214</v>
      </c>
      <c r="O431" s="2">
        <v>885.62179655913974</v>
      </c>
      <c r="P431" s="2">
        <v>311.32</v>
      </c>
      <c r="Q431" s="4">
        <v>1371.9794309677418</v>
      </c>
      <c r="R431" s="5">
        <v>0.05</v>
      </c>
      <c r="S431" s="6">
        <v>1440.578402516129</v>
      </c>
      <c r="T431" s="4">
        <v>70.58064516129032</v>
      </c>
      <c r="U431" s="7">
        <v>1511.1590476774193</v>
      </c>
      <c r="V431" s="8">
        <v>0.89232043425589058</v>
      </c>
      <c r="W431" s="7">
        <v>1029.2785744181795</v>
      </c>
      <c r="X431" s="7">
        <v>1035.2330785677061</v>
      </c>
      <c r="Y431" s="7">
        <v>1280.2183921482315</v>
      </c>
      <c r="Z431" s="7">
        <v>1794.0070359073889</v>
      </c>
      <c r="AA431" s="7">
        <v>2054.3039315866972</v>
      </c>
      <c r="AB431" s="7">
        <v>2362.2368604622184</v>
      </c>
      <c r="AC431" s="7">
        <v>1862.867741935484</v>
      </c>
      <c r="AD431" s="7">
        <v>2032.2193548387095</v>
      </c>
      <c r="AE431" s="4">
        <v>1210</v>
      </c>
      <c r="AF431" s="4">
        <v>1217</v>
      </c>
      <c r="AG431" s="4">
        <v>1505</v>
      </c>
      <c r="AH431" s="4">
        <v>2109</v>
      </c>
      <c r="AI431" s="4">
        <v>2415</v>
      </c>
      <c r="AJ431" s="4">
        <v>2777</v>
      </c>
      <c r="AK431" s="4">
        <v>1789.9286176037983</v>
      </c>
      <c r="AL431" s="8">
        <v>1.0986073476774367</v>
      </c>
      <c r="AM431" s="4">
        <v>1673.4785459079087</v>
      </c>
      <c r="AN431" s="8">
        <v>1.0298450432035879</v>
      </c>
      <c r="AO431" s="4">
        <v>1557.0284742120189</v>
      </c>
      <c r="AP431" s="8">
        <v>0.96108273872973926</v>
      </c>
    </row>
    <row r="432" spans="1:42" x14ac:dyDescent="0.25">
      <c r="A432" s="2" t="s">
        <v>1376</v>
      </c>
      <c r="B432" t="s">
        <v>1367</v>
      </c>
      <c r="C432" t="s">
        <v>14</v>
      </c>
      <c r="D432" t="s">
        <v>1366</v>
      </c>
      <c r="E432" s="3" t="s">
        <v>1268</v>
      </c>
      <c r="F432" t="s">
        <v>1377</v>
      </c>
      <c r="G432">
        <v>22</v>
      </c>
      <c r="H432">
        <v>0</v>
      </c>
      <c r="I432">
        <v>12</v>
      </c>
      <c r="J432">
        <v>10</v>
      </c>
      <c r="K432">
        <v>0</v>
      </c>
      <c r="L432">
        <v>0</v>
      </c>
      <c r="M432">
        <v>0</v>
      </c>
      <c r="N432" s="2">
        <v>152.09848484848484</v>
      </c>
      <c r="O432" s="2">
        <v>341.71155453030298</v>
      </c>
      <c r="P432" s="2">
        <v>263.19</v>
      </c>
      <c r="Q432" s="4">
        <v>757.00003937878773</v>
      </c>
      <c r="R432" s="5">
        <v>0.05</v>
      </c>
      <c r="S432" s="6">
        <v>794.85004134772714</v>
      </c>
      <c r="T432" s="4">
        <v>76</v>
      </c>
      <c r="U432" s="7">
        <v>870.85004134772714</v>
      </c>
      <c r="V432" s="8">
        <v>0.64607475921123614</v>
      </c>
      <c r="W432" s="7">
        <v>713.52627303825784</v>
      </c>
      <c r="X432" s="7">
        <v>717.65411098145444</v>
      </c>
      <c r="Y432" s="7">
        <v>887.48515778725459</v>
      </c>
      <c r="Z432" s="7">
        <v>1243.6586031716413</v>
      </c>
      <c r="AA432" s="7">
        <v>1424.1040904028039</v>
      </c>
      <c r="AB432" s="7">
        <v>1637.5722811795388</v>
      </c>
      <c r="AC432" s="7">
        <v>1482.7000000000003</v>
      </c>
      <c r="AD432" s="7">
        <v>1617.4909090909091</v>
      </c>
      <c r="AE432" s="4">
        <v>1210</v>
      </c>
      <c r="AF432" s="4">
        <v>1217</v>
      </c>
      <c r="AG432" s="4">
        <v>1505</v>
      </c>
      <c r="AH432" s="4">
        <v>2109</v>
      </c>
      <c r="AI432" s="4">
        <v>2415</v>
      </c>
      <c r="AJ432" s="4">
        <v>2777</v>
      </c>
      <c r="AK432" s="4">
        <v>1360.3361974549589</v>
      </c>
      <c r="AL432" s="8">
        <v>1.0656031680046232</v>
      </c>
      <c r="AM432" s="4">
        <v>1181.7616218421488</v>
      </c>
      <c r="AN432" s="8">
        <v>0.933120512596185</v>
      </c>
      <c r="AO432" s="4">
        <v>973.42461696053715</v>
      </c>
      <c r="AP432" s="8">
        <v>0.77855741461967409</v>
      </c>
    </row>
    <row r="433" spans="1:42" x14ac:dyDescent="0.25">
      <c r="A433" s="2" t="s">
        <v>1380</v>
      </c>
      <c r="B433" t="s">
        <v>1379</v>
      </c>
      <c r="C433" t="s">
        <v>14</v>
      </c>
      <c r="D433" t="s">
        <v>1378</v>
      </c>
      <c r="E433" s="3" t="s">
        <v>1268</v>
      </c>
      <c r="F433" t="s">
        <v>1381</v>
      </c>
      <c r="G433">
        <v>196</v>
      </c>
      <c r="H433">
        <v>0</v>
      </c>
      <c r="I433">
        <v>77</v>
      </c>
      <c r="J433">
        <v>86</v>
      </c>
      <c r="K433">
        <v>33</v>
      </c>
      <c r="L433">
        <v>0</v>
      </c>
      <c r="M433">
        <v>0</v>
      </c>
      <c r="N433" s="2">
        <v>261.65221088435374</v>
      </c>
      <c r="O433" s="2">
        <v>365.95917289115641</v>
      </c>
      <c r="P433" s="2">
        <v>267.16000000000003</v>
      </c>
      <c r="Q433" s="4">
        <v>894.77138377551023</v>
      </c>
      <c r="R433" s="5">
        <v>0.05</v>
      </c>
      <c r="S433" s="6">
        <v>939.50995296428573</v>
      </c>
      <c r="T433" s="4">
        <v>164.7967032967033</v>
      </c>
      <c r="U433" s="7">
        <v>1104.306656260989</v>
      </c>
      <c r="V433" s="8">
        <v>0.50894374455278713</v>
      </c>
      <c r="W433" s="7">
        <v>726.99625273948038</v>
      </c>
      <c r="X433" s="7">
        <v>769.42962544255909</v>
      </c>
      <c r="Y433" s="7">
        <v>955.18387941828098</v>
      </c>
      <c r="Z433" s="7">
        <v>1295.5168482409322</v>
      </c>
      <c r="AA433" s="7">
        <v>1495.9928845830284</v>
      </c>
      <c r="AB433" s="7">
        <v>1720.2835688707301</v>
      </c>
      <c r="AC433" s="7">
        <v>2386.7811224489801</v>
      </c>
      <c r="AD433" s="7">
        <v>2603.7612244897959</v>
      </c>
      <c r="AE433" s="4">
        <v>1679</v>
      </c>
      <c r="AF433" s="4">
        <v>1777</v>
      </c>
      <c r="AG433" s="4">
        <v>2206</v>
      </c>
      <c r="AH433" s="4">
        <v>2992</v>
      </c>
      <c r="AI433" s="4">
        <v>3455</v>
      </c>
      <c r="AJ433" s="4">
        <v>3973</v>
      </c>
      <c r="AK433" s="4">
        <v>2157.4254130113741</v>
      </c>
      <c r="AL433" s="8">
        <v>1.0702465776660213</v>
      </c>
      <c r="AM433" s="4">
        <v>1749.1469349274071</v>
      </c>
      <c r="AN433" s="8">
        <v>0.88208255974738026</v>
      </c>
      <c r="AO433" s="4">
        <v>1340.8684568434398</v>
      </c>
      <c r="AP433" s="8">
        <v>0.69391854182873924</v>
      </c>
    </row>
    <row r="434" spans="1:42" x14ac:dyDescent="0.25">
      <c r="A434" s="2" t="s">
        <v>1382</v>
      </c>
      <c r="B434" t="s">
        <v>1379</v>
      </c>
      <c r="C434" t="s">
        <v>14</v>
      </c>
      <c r="D434" t="s">
        <v>1378</v>
      </c>
      <c r="E434" s="3" t="s">
        <v>1268</v>
      </c>
      <c r="F434" t="s">
        <v>1383</v>
      </c>
      <c r="G434">
        <v>279</v>
      </c>
      <c r="H434">
        <v>0</v>
      </c>
      <c r="I434">
        <v>45</v>
      </c>
      <c r="J434">
        <v>87</v>
      </c>
      <c r="K434">
        <v>145</v>
      </c>
      <c r="L434">
        <v>2</v>
      </c>
      <c r="M434">
        <v>0</v>
      </c>
      <c r="N434" s="2">
        <v>239.87992831541217</v>
      </c>
      <c r="O434" s="2">
        <v>406.23155512186383</v>
      </c>
      <c r="P434" s="2">
        <v>307.64999999999998</v>
      </c>
      <c r="Q434" s="4">
        <v>953.76148343727596</v>
      </c>
      <c r="R434" s="5">
        <v>0.05</v>
      </c>
      <c r="S434" s="6">
        <v>1001.4495576091398</v>
      </c>
      <c r="T434" s="4">
        <v>171.87614678899084</v>
      </c>
      <c r="U434" s="7">
        <v>1173.3257043981307</v>
      </c>
      <c r="V434" s="8">
        <v>0.45936131793196044</v>
      </c>
      <c r="W434" s="7">
        <v>658.28750431984736</v>
      </c>
      <c r="X434" s="7">
        <v>696.71047955709867</v>
      </c>
      <c r="Y434" s="7">
        <v>864.90901401404597</v>
      </c>
      <c r="Z434" s="7">
        <v>1173.0769582638375</v>
      </c>
      <c r="AA434" s="7">
        <v>1354.6059127010556</v>
      </c>
      <c r="AB434" s="7">
        <v>1557.6987818122414</v>
      </c>
      <c r="AC434" s="7">
        <v>2809.6799283154123</v>
      </c>
      <c r="AD434" s="7">
        <v>3065.1053763440859</v>
      </c>
      <c r="AE434" s="4">
        <v>1679</v>
      </c>
      <c r="AF434" s="4">
        <v>1777</v>
      </c>
      <c r="AG434" s="4">
        <v>2206</v>
      </c>
      <c r="AH434" s="4">
        <v>2992</v>
      </c>
      <c r="AI434" s="4">
        <v>3455</v>
      </c>
      <c r="AJ434" s="4">
        <v>3973</v>
      </c>
      <c r="AK434" s="4">
        <v>2534.4841276646516</v>
      </c>
      <c r="AL434" s="8">
        <v>1.0595499764572514</v>
      </c>
      <c r="AM434" s="4">
        <v>2021.4367018293408</v>
      </c>
      <c r="AN434" s="8">
        <v>0.85869002699062014</v>
      </c>
      <c r="AO434" s="4">
        <v>1508.38927599403</v>
      </c>
      <c r="AP434" s="8">
        <v>0.65783007752398881</v>
      </c>
    </row>
    <row r="435" spans="1:42" x14ac:dyDescent="0.25">
      <c r="A435" s="2" t="s">
        <v>1384</v>
      </c>
      <c r="B435" t="s">
        <v>1379</v>
      </c>
      <c r="C435" t="s">
        <v>14</v>
      </c>
      <c r="D435" t="s">
        <v>1378</v>
      </c>
      <c r="E435" s="3" t="s">
        <v>1268</v>
      </c>
      <c r="F435" t="s">
        <v>1385</v>
      </c>
      <c r="G435">
        <v>170</v>
      </c>
      <c r="H435">
        <v>0</v>
      </c>
      <c r="I435">
        <v>11</v>
      </c>
      <c r="J435">
        <v>66</v>
      </c>
      <c r="K435">
        <v>72</v>
      </c>
      <c r="L435">
        <v>19</v>
      </c>
      <c r="M435">
        <v>2</v>
      </c>
      <c r="N435" s="2">
        <v>244.7093137254902</v>
      </c>
      <c r="O435" s="2">
        <v>421.51965354901972</v>
      </c>
      <c r="P435" s="2">
        <v>384.29</v>
      </c>
      <c r="Q435" s="4">
        <v>1050.51896727451</v>
      </c>
      <c r="R435" s="5">
        <v>0.05</v>
      </c>
      <c r="S435" s="6">
        <v>1103.0449156382356</v>
      </c>
      <c r="T435" s="4">
        <v>109</v>
      </c>
      <c r="U435" s="7">
        <v>1212.0449156382356</v>
      </c>
      <c r="V435" s="8">
        <v>0.45369152510469934</v>
      </c>
      <c r="W435" s="7">
        <v>693.24356340881718</v>
      </c>
      <c r="X435" s="7">
        <v>733.70685656787862</v>
      </c>
      <c r="Y435" s="7">
        <v>910.83698682540251</v>
      </c>
      <c r="Z435" s="7">
        <v>1235.3691135909357</v>
      </c>
      <c r="AA435" s="7">
        <v>1426.5375292301746</v>
      </c>
      <c r="AB435" s="7">
        <v>1640.4149359280707</v>
      </c>
      <c r="AC435" s="7">
        <v>2938.6694117647062</v>
      </c>
      <c r="AD435" s="7">
        <v>3205.8211764705879</v>
      </c>
      <c r="AE435" s="4">
        <v>1679</v>
      </c>
      <c r="AF435" s="4">
        <v>1777</v>
      </c>
      <c r="AG435" s="4">
        <v>2206</v>
      </c>
      <c r="AH435" s="4">
        <v>2992</v>
      </c>
      <c r="AI435" s="4">
        <v>3455</v>
      </c>
      <c r="AJ435" s="4">
        <v>3973</v>
      </c>
      <c r="AK435" s="4">
        <v>2719.1601056783088</v>
      </c>
      <c r="AL435" s="8">
        <v>1.0586342593663713</v>
      </c>
      <c r="AM435" s="4">
        <v>2180.4550423316177</v>
      </c>
      <c r="AN435" s="8">
        <v>0.85698668127914734</v>
      </c>
      <c r="AO435" s="4">
        <v>1641.7499789849267</v>
      </c>
      <c r="AP435" s="8">
        <v>0.65533910319192334</v>
      </c>
    </row>
    <row r="436" spans="1:42" x14ac:dyDescent="0.25">
      <c r="A436" s="2" t="s">
        <v>1388</v>
      </c>
      <c r="B436" t="s">
        <v>1387</v>
      </c>
      <c r="C436" t="s">
        <v>14</v>
      </c>
      <c r="D436" t="s">
        <v>1386</v>
      </c>
      <c r="E436" s="3" t="s">
        <v>1268</v>
      </c>
      <c r="F436" t="s">
        <v>1389</v>
      </c>
      <c r="G436">
        <v>50</v>
      </c>
      <c r="H436">
        <v>0</v>
      </c>
      <c r="I436">
        <v>10</v>
      </c>
      <c r="J436">
        <v>24</v>
      </c>
      <c r="K436">
        <v>12</v>
      </c>
      <c r="L436">
        <v>4</v>
      </c>
      <c r="M436">
        <v>0</v>
      </c>
      <c r="N436" s="2">
        <v>284.92333333333335</v>
      </c>
      <c r="O436" s="2">
        <v>376.14662999999996</v>
      </c>
      <c r="P436" s="2">
        <v>384.49</v>
      </c>
      <c r="Q436" s="4">
        <v>1045.5599633333334</v>
      </c>
      <c r="R436" s="5">
        <v>0.05</v>
      </c>
      <c r="S436" s="6">
        <v>1097.8379615000001</v>
      </c>
      <c r="T436" s="4">
        <v>209.02127659574469</v>
      </c>
      <c r="U436" s="7">
        <v>1306.8592380957448</v>
      </c>
      <c r="V436" s="8">
        <v>0.85711424923641377</v>
      </c>
      <c r="W436" s="7">
        <v>761.78745164161296</v>
      </c>
      <c r="X436" s="7">
        <v>766.10760732200015</v>
      </c>
      <c r="Y436" s="7">
        <v>993.63580648906031</v>
      </c>
      <c r="Z436" s="7">
        <v>1392.530180978147</v>
      </c>
      <c r="AA436" s="7">
        <v>1668.3001185761977</v>
      </c>
      <c r="AB436" s="7">
        <v>1918.8691480386562</v>
      </c>
      <c r="AC436" s="7">
        <v>1677.1920000000002</v>
      </c>
      <c r="AD436" s="7">
        <v>1829.664</v>
      </c>
      <c r="AE436" s="4">
        <v>1058</v>
      </c>
      <c r="AF436" s="4">
        <v>1064</v>
      </c>
      <c r="AG436" s="4">
        <v>1380</v>
      </c>
      <c r="AH436" s="4">
        <v>1934</v>
      </c>
      <c r="AI436" s="4">
        <v>2317</v>
      </c>
      <c r="AJ436" s="4">
        <v>2665</v>
      </c>
      <c r="AK436" s="4">
        <v>1503.5044550773298</v>
      </c>
      <c r="AL436" s="8">
        <v>1.1231739149962447</v>
      </c>
      <c r="AM436" s="4">
        <v>1368.2822905515536</v>
      </c>
      <c r="AN436" s="8">
        <v>1.034487359742968</v>
      </c>
      <c r="AO436" s="4">
        <v>1233.0601260257768</v>
      </c>
      <c r="AP436" s="8">
        <v>0.94580080448969084</v>
      </c>
    </row>
    <row r="437" spans="1:42" x14ac:dyDescent="0.25">
      <c r="A437" s="2" t="s">
        <v>1390</v>
      </c>
      <c r="B437" t="s">
        <v>1387</v>
      </c>
      <c r="C437" t="s">
        <v>14</v>
      </c>
      <c r="D437" t="s">
        <v>1386</v>
      </c>
      <c r="E437" s="3" t="s">
        <v>1268</v>
      </c>
      <c r="F437" t="s">
        <v>1391</v>
      </c>
      <c r="G437">
        <v>95</v>
      </c>
      <c r="H437">
        <v>0</v>
      </c>
      <c r="I437">
        <v>8</v>
      </c>
      <c r="J437">
        <v>20</v>
      </c>
      <c r="K437">
        <v>56</v>
      </c>
      <c r="L437">
        <v>11</v>
      </c>
      <c r="M437">
        <v>0</v>
      </c>
      <c r="N437" s="2">
        <v>312.23245614035085</v>
      </c>
      <c r="O437" s="2">
        <v>567.73604317543857</v>
      </c>
      <c r="P437" s="2">
        <v>259.58</v>
      </c>
      <c r="Q437" s="4">
        <v>1139.5484993157893</v>
      </c>
      <c r="R437" s="5">
        <v>0.05</v>
      </c>
      <c r="S437" s="6">
        <v>1196.5259242815789</v>
      </c>
      <c r="T437" s="4">
        <v>241.91208791208791</v>
      </c>
      <c r="U437" s="7">
        <v>1438.4380121936667</v>
      </c>
      <c r="V437" s="8">
        <v>0.80429192632501101</v>
      </c>
      <c r="W437" s="7">
        <v>707.83223750929369</v>
      </c>
      <c r="X437" s="7">
        <v>711.84640898855241</v>
      </c>
      <c r="Y437" s="7">
        <v>923.25944022951342</v>
      </c>
      <c r="Z437" s="7">
        <v>1293.9012734810717</v>
      </c>
      <c r="AA437" s="7">
        <v>1550.1392195737556</v>
      </c>
      <c r="AB437" s="7">
        <v>1782.9611653707632</v>
      </c>
      <c r="AC437" s="7">
        <v>1967.2978947368422</v>
      </c>
      <c r="AD437" s="7">
        <v>2146.1431578947368</v>
      </c>
      <c r="AE437" s="4">
        <v>1058</v>
      </c>
      <c r="AF437" s="4">
        <v>1064</v>
      </c>
      <c r="AG437" s="4">
        <v>1380</v>
      </c>
      <c r="AH437" s="4">
        <v>1934</v>
      </c>
      <c r="AI437" s="4">
        <v>2317</v>
      </c>
      <c r="AJ437" s="4">
        <v>2665</v>
      </c>
      <c r="AK437" s="4">
        <v>1748.5557719611377</v>
      </c>
      <c r="AL437" s="8">
        <v>1.1129553138435249</v>
      </c>
      <c r="AM437" s="4">
        <v>1566.7106456666945</v>
      </c>
      <c r="AN437" s="8">
        <v>1.0112779626609556</v>
      </c>
      <c r="AO437" s="4">
        <v>1378.3710505760221</v>
      </c>
      <c r="AP437" s="8">
        <v>0.90596927750758049</v>
      </c>
    </row>
    <row r="438" spans="1:42" x14ac:dyDescent="0.25">
      <c r="A438" s="2" t="s">
        <v>1392</v>
      </c>
      <c r="B438" t="s">
        <v>1387</v>
      </c>
      <c r="C438" t="s">
        <v>14</v>
      </c>
      <c r="D438" t="s">
        <v>1386</v>
      </c>
      <c r="E438" s="3" t="s">
        <v>1268</v>
      </c>
      <c r="F438" t="s">
        <v>1393</v>
      </c>
      <c r="G438">
        <v>60</v>
      </c>
      <c r="H438">
        <v>0</v>
      </c>
      <c r="I438">
        <v>2</v>
      </c>
      <c r="J438">
        <v>10</v>
      </c>
      <c r="K438">
        <v>40</v>
      </c>
      <c r="L438">
        <v>8</v>
      </c>
      <c r="M438">
        <v>0</v>
      </c>
      <c r="N438" s="2">
        <v>317.23750000000001</v>
      </c>
      <c r="O438" s="2">
        <v>596.13654305555553</v>
      </c>
      <c r="P438" s="2">
        <v>248.42</v>
      </c>
      <c r="Q438" s="4">
        <v>1161.7940430555557</v>
      </c>
      <c r="R438" s="5">
        <v>0.05</v>
      </c>
      <c r="S438" s="6">
        <v>1219.8837452083335</v>
      </c>
      <c r="T438" s="4">
        <v>251.84745762711864</v>
      </c>
      <c r="U438" s="7">
        <v>1471.7312028354522</v>
      </c>
      <c r="V438" s="8">
        <v>0.78966833747788612</v>
      </c>
      <c r="W438" s="7">
        <v>692.5008955664706</v>
      </c>
      <c r="X438" s="7">
        <v>696.42812181732018</v>
      </c>
      <c r="Y438" s="7">
        <v>903.26203769539643</v>
      </c>
      <c r="Z438" s="7">
        <v>1265.875928190505</v>
      </c>
      <c r="AA438" s="7">
        <v>1516.5638705364011</v>
      </c>
      <c r="AB438" s="7">
        <v>1744.3429930856748</v>
      </c>
      <c r="AC438" s="7">
        <v>2050.106666666667</v>
      </c>
      <c r="AD438" s="7">
        <v>2236.48</v>
      </c>
      <c r="AE438" s="4">
        <v>1058</v>
      </c>
      <c r="AF438" s="4">
        <v>1064</v>
      </c>
      <c r="AG438" s="4">
        <v>1380</v>
      </c>
      <c r="AH438" s="4">
        <v>1934</v>
      </c>
      <c r="AI438" s="4">
        <v>2317</v>
      </c>
      <c r="AJ438" s="4">
        <v>2665</v>
      </c>
      <c r="AK438" s="4">
        <v>1820.9960697733018</v>
      </c>
      <c r="AL438" s="8">
        <v>1.1121996319575871</v>
      </c>
      <c r="AM438" s="4">
        <v>1620.6252949183122</v>
      </c>
      <c r="AN438" s="8">
        <v>1.0046892004643535</v>
      </c>
      <c r="AO438" s="4">
        <v>1420.2545200633228</v>
      </c>
      <c r="AP438" s="8">
        <v>0.8971787689711197</v>
      </c>
    </row>
    <row r="439" spans="1:42" x14ac:dyDescent="0.25">
      <c r="A439" s="2" t="s">
        <v>1394</v>
      </c>
      <c r="B439" t="s">
        <v>1387</v>
      </c>
      <c r="C439" t="s">
        <v>14</v>
      </c>
      <c r="D439" t="s">
        <v>1386</v>
      </c>
      <c r="E439" s="3" t="s">
        <v>1268</v>
      </c>
      <c r="F439" t="s">
        <v>1395</v>
      </c>
      <c r="G439">
        <v>35</v>
      </c>
      <c r="H439">
        <v>0</v>
      </c>
      <c r="I439">
        <v>7</v>
      </c>
      <c r="J439">
        <v>20</v>
      </c>
      <c r="K439">
        <v>4</v>
      </c>
      <c r="L439">
        <v>4</v>
      </c>
      <c r="M439">
        <v>0</v>
      </c>
      <c r="N439" s="2">
        <v>284.16190476190474</v>
      </c>
      <c r="O439" s="2">
        <v>397.21174633333334</v>
      </c>
      <c r="P439" s="2">
        <v>342.15</v>
      </c>
      <c r="Q439" s="4">
        <v>1023.5236510952381</v>
      </c>
      <c r="R439" s="5">
        <v>0.05</v>
      </c>
      <c r="S439" s="6">
        <v>1074.6998336500001</v>
      </c>
      <c r="T439" s="4">
        <v>232.38235294117646</v>
      </c>
      <c r="U439" s="7">
        <v>1307.0821865911767</v>
      </c>
      <c r="V439" s="8">
        <v>0.87888796839105476</v>
      </c>
      <c r="W439" s="7">
        <v>764.54573964611359</v>
      </c>
      <c r="X439" s="7">
        <v>768.88153779155471</v>
      </c>
      <c r="Y439" s="7">
        <v>997.23357345145246</v>
      </c>
      <c r="Z439" s="7">
        <v>1397.5722688805138</v>
      </c>
      <c r="AA439" s="7">
        <v>1674.340717164504</v>
      </c>
      <c r="AB439" s="7">
        <v>1925.8170096000874</v>
      </c>
      <c r="AC439" s="7">
        <v>1635.92</v>
      </c>
      <c r="AD439" s="7">
        <v>1784.64</v>
      </c>
      <c r="AE439" s="4">
        <v>1058</v>
      </c>
      <c r="AF439" s="4">
        <v>1064</v>
      </c>
      <c r="AG439" s="4">
        <v>1380</v>
      </c>
      <c r="AH439" s="4">
        <v>1934</v>
      </c>
      <c r="AI439" s="4">
        <v>2317</v>
      </c>
      <c r="AJ439" s="4">
        <v>2665</v>
      </c>
      <c r="AK439" s="4">
        <v>1436.9841841521009</v>
      </c>
      <c r="AL439" s="8">
        <v>1.1224896026716495</v>
      </c>
      <c r="AM439" s="4">
        <v>1320.1182646352941</v>
      </c>
      <c r="AN439" s="8">
        <v>1.0439084303230706</v>
      </c>
      <c r="AO439" s="4">
        <v>1191.5657531668069</v>
      </c>
      <c r="AP439" s="8">
        <v>0.95746914073963363</v>
      </c>
    </row>
    <row r="440" spans="1:42" x14ac:dyDescent="0.25">
      <c r="A440" s="2" t="s">
        <v>1396</v>
      </c>
      <c r="B440" t="s">
        <v>1387</v>
      </c>
      <c r="C440" t="s">
        <v>14</v>
      </c>
      <c r="D440" t="s">
        <v>1386</v>
      </c>
      <c r="E440" s="3" t="s">
        <v>1268</v>
      </c>
      <c r="F440" t="s">
        <v>1397</v>
      </c>
      <c r="G440">
        <v>118</v>
      </c>
      <c r="H440">
        <v>73</v>
      </c>
      <c r="I440">
        <v>44</v>
      </c>
      <c r="J440">
        <v>1</v>
      </c>
      <c r="K440">
        <v>0</v>
      </c>
      <c r="L440">
        <v>0</v>
      </c>
      <c r="M440">
        <v>0</v>
      </c>
      <c r="N440" s="2">
        <v>232.30155367231637</v>
      </c>
      <c r="O440" s="2">
        <v>433.42091957909611</v>
      </c>
      <c r="P440" s="2">
        <v>326.3</v>
      </c>
      <c r="Q440" s="4">
        <v>992.02247325141252</v>
      </c>
      <c r="R440" s="5">
        <v>0.05</v>
      </c>
      <c r="S440" s="6">
        <v>1041.6235969139832</v>
      </c>
      <c r="T440" s="4">
        <v>0</v>
      </c>
      <c r="U440" s="7">
        <v>1041.6235969139832</v>
      </c>
      <c r="V440" s="8">
        <v>0.97992174468508342</v>
      </c>
      <c r="W440" s="7">
        <v>1036.7572058768183</v>
      </c>
      <c r="X440" s="7">
        <v>1042.6367363449287</v>
      </c>
      <c r="Y440" s="7">
        <v>1352.292007665415</v>
      </c>
      <c r="Z440" s="7">
        <v>1895.1686542209511</v>
      </c>
      <c r="AA440" s="7">
        <v>2270.4786824353382</v>
      </c>
      <c r="AB440" s="7">
        <v>2611.491449585747</v>
      </c>
      <c r="AC440" s="7">
        <v>1169.262711864407</v>
      </c>
      <c r="AD440" s="7">
        <v>1275.5593220338983</v>
      </c>
      <c r="AE440" s="4">
        <v>1058</v>
      </c>
      <c r="AF440" s="4">
        <v>1064</v>
      </c>
      <c r="AG440" s="4">
        <v>1380</v>
      </c>
      <c r="AH440" s="4">
        <v>1934</v>
      </c>
      <c r="AI440" s="4">
        <v>2317</v>
      </c>
      <c r="AJ440" s="4">
        <v>2665</v>
      </c>
      <c r="AK440" s="4">
        <v>1215.1730742339453</v>
      </c>
      <c r="AL440" s="8">
        <v>1.1431908057052182</v>
      </c>
      <c r="AM440" s="4">
        <v>1156.231742313958</v>
      </c>
      <c r="AN440" s="8">
        <v>1.0877409359247949</v>
      </c>
      <c r="AO440" s="4">
        <v>1098.9276696139707</v>
      </c>
      <c r="AP440" s="8">
        <v>1.0338313403049393</v>
      </c>
    </row>
    <row r="441" spans="1:42" x14ac:dyDescent="0.25">
      <c r="A441" s="2" t="s">
        <v>1398</v>
      </c>
      <c r="B441" t="s">
        <v>1387</v>
      </c>
      <c r="C441" t="s">
        <v>14</v>
      </c>
      <c r="D441" t="s">
        <v>1386</v>
      </c>
      <c r="E441" s="3" t="s">
        <v>1268</v>
      </c>
      <c r="F441" t="s">
        <v>1399</v>
      </c>
      <c r="G441">
        <v>82</v>
      </c>
      <c r="H441">
        <v>0</v>
      </c>
      <c r="I441">
        <v>82</v>
      </c>
      <c r="J441">
        <v>0</v>
      </c>
      <c r="K441">
        <v>0</v>
      </c>
      <c r="L441">
        <v>0</v>
      </c>
      <c r="M441">
        <v>0</v>
      </c>
      <c r="N441" s="2">
        <v>253.7510162601626</v>
      </c>
      <c r="O441" s="2">
        <v>483.74927224390245</v>
      </c>
      <c r="P441" s="2">
        <v>271.76</v>
      </c>
      <c r="Q441" s="4">
        <v>1009.2602885040651</v>
      </c>
      <c r="R441" s="5">
        <v>0.05</v>
      </c>
      <c r="S441" s="6">
        <v>1059.7233029292684</v>
      </c>
      <c r="T441" s="4">
        <v>87.141025641025635</v>
      </c>
      <c r="U441" s="7">
        <v>1146.864328570294</v>
      </c>
      <c r="V441" s="8">
        <v>1.0778800080547877</v>
      </c>
      <c r="W441" s="7">
        <v>1053.7474196420735</v>
      </c>
      <c r="X441" s="7">
        <v>1059.7233029292686</v>
      </c>
      <c r="Y441" s="7">
        <v>1374.4531560548783</v>
      </c>
      <c r="Z441" s="7">
        <v>1926.2263795725614</v>
      </c>
      <c r="AA441" s="7">
        <v>2307.6869294051835</v>
      </c>
      <c r="AB441" s="7">
        <v>2654.2881600625001</v>
      </c>
      <c r="AC441" s="7">
        <v>1170.4000000000001</v>
      </c>
      <c r="AD441" s="7">
        <v>1276.8</v>
      </c>
      <c r="AE441" s="4">
        <v>1058</v>
      </c>
      <c r="AF441" s="4">
        <v>1064</v>
      </c>
      <c r="AG441" s="4">
        <v>1380</v>
      </c>
      <c r="AH441" s="4">
        <v>1934</v>
      </c>
      <c r="AI441" s="4">
        <v>2317</v>
      </c>
      <c r="AJ441" s="4">
        <v>2665</v>
      </c>
      <c r="AK441" s="4">
        <v>1144.4267743005273</v>
      </c>
      <c r="AL441" s="8">
        <v>1.157488533779655</v>
      </c>
      <c r="AM441" s="4">
        <v>1116.579057685319</v>
      </c>
      <c r="AN441" s="8">
        <v>1.1313158677879178</v>
      </c>
      <c r="AO441" s="4">
        <v>1087.5710195444767</v>
      </c>
      <c r="AP441" s="8">
        <v>1.1040526740465249</v>
      </c>
    </row>
    <row r="442" spans="1:42" x14ac:dyDescent="0.25">
      <c r="A442" s="2" t="s">
        <v>1400</v>
      </c>
      <c r="B442" t="s">
        <v>1387</v>
      </c>
      <c r="C442" t="s">
        <v>14</v>
      </c>
      <c r="D442" t="s">
        <v>1386</v>
      </c>
      <c r="E442" s="3" t="s">
        <v>1268</v>
      </c>
      <c r="F442" t="s">
        <v>1401</v>
      </c>
      <c r="G442">
        <v>28</v>
      </c>
      <c r="H442">
        <v>0</v>
      </c>
      <c r="I442">
        <v>28</v>
      </c>
      <c r="J442">
        <v>0</v>
      </c>
      <c r="K442">
        <v>0</v>
      </c>
      <c r="L442">
        <v>0</v>
      </c>
      <c r="M442">
        <v>0</v>
      </c>
      <c r="N442" s="2">
        <v>256.44642857142856</v>
      </c>
      <c r="O442" s="2">
        <v>338.15586192857137</v>
      </c>
      <c r="P442" s="2">
        <v>225.58</v>
      </c>
      <c r="Q442" s="4">
        <v>820.18229050000002</v>
      </c>
      <c r="R442" s="5">
        <v>0.05</v>
      </c>
      <c r="S442" s="6">
        <v>861.19140502500011</v>
      </c>
      <c r="T442" s="4">
        <v>149.375</v>
      </c>
      <c r="U442" s="7">
        <v>1010.5664050250001</v>
      </c>
      <c r="V442" s="8">
        <v>0.94978045585056403</v>
      </c>
      <c r="W442" s="7">
        <v>856.33506251546078</v>
      </c>
      <c r="X442" s="7">
        <v>861.19140502500022</v>
      </c>
      <c r="Y442" s="7">
        <v>1116.9587771940792</v>
      </c>
      <c r="Z442" s="7">
        <v>1565.3610689082241</v>
      </c>
      <c r="AA442" s="7">
        <v>1875.3575991004939</v>
      </c>
      <c r="AB442" s="7">
        <v>2157.0254646537833</v>
      </c>
      <c r="AC442" s="7">
        <v>1170.4000000000001</v>
      </c>
      <c r="AD442" s="7">
        <v>1276.8</v>
      </c>
      <c r="AE442" s="4">
        <v>1058</v>
      </c>
      <c r="AF442" s="4">
        <v>1064</v>
      </c>
      <c r="AG442" s="4">
        <v>1380</v>
      </c>
      <c r="AH442" s="4">
        <v>1934</v>
      </c>
      <c r="AI442" s="4">
        <v>2317</v>
      </c>
      <c r="AJ442" s="4">
        <v>2665</v>
      </c>
      <c r="AK442" s="4">
        <v>1068.5172594111609</v>
      </c>
      <c r="AL442" s="8">
        <v>1.1446355821533467</v>
      </c>
      <c r="AM442" s="4">
        <v>993.87995183214298</v>
      </c>
      <c r="AN442" s="8">
        <v>1.0744877366843448</v>
      </c>
      <c r="AO442" s="4">
        <v>927.53567842857149</v>
      </c>
      <c r="AP442" s="8">
        <v>1.0121340962674543</v>
      </c>
    </row>
    <row r="443" spans="1:42" x14ac:dyDescent="0.25">
      <c r="A443" s="2" t="s">
        <v>1402</v>
      </c>
      <c r="B443" t="s">
        <v>1387</v>
      </c>
      <c r="C443" t="s">
        <v>14</v>
      </c>
      <c r="D443" t="s">
        <v>1386</v>
      </c>
      <c r="E443" s="3" t="s">
        <v>1268</v>
      </c>
      <c r="F443" t="s">
        <v>1403</v>
      </c>
      <c r="G443">
        <v>36</v>
      </c>
      <c r="H443">
        <v>0</v>
      </c>
      <c r="I443">
        <v>0</v>
      </c>
      <c r="J443">
        <v>12</v>
      </c>
      <c r="K443">
        <v>14</v>
      </c>
      <c r="L443">
        <v>10</v>
      </c>
      <c r="M443">
        <v>0</v>
      </c>
      <c r="N443" s="2">
        <v>191.33333333333334</v>
      </c>
      <c r="O443" s="2">
        <v>306.03633234259257</v>
      </c>
      <c r="P443" s="2">
        <v>426.39</v>
      </c>
      <c r="Q443" s="4">
        <v>923.75966567592593</v>
      </c>
      <c r="R443" s="5">
        <v>0.05</v>
      </c>
      <c r="S443" s="6">
        <v>969.9476489597223</v>
      </c>
      <c r="T443" s="4">
        <v>148.12121212121212</v>
      </c>
      <c r="U443" s="7">
        <v>1118.0688610809343</v>
      </c>
      <c r="V443" s="8">
        <v>0.60249796423844615</v>
      </c>
      <c r="W443" s="7">
        <v>552.99473181417682</v>
      </c>
      <c r="X443" s="7">
        <v>556.13080779800009</v>
      </c>
      <c r="Y443" s="7">
        <v>721.29747627936104</v>
      </c>
      <c r="Z443" s="7">
        <v>1010.8618254523799</v>
      </c>
      <c r="AA443" s="7">
        <v>1211.0480090864344</v>
      </c>
      <c r="AB443" s="7">
        <v>1392.9404161481864</v>
      </c>
      <c r="AC443" s="7">
        <v>2041.2944444444445</v>
      </c>
      <c r="AD443" s="7">
        <v>2226.8666666666663</v>
      </c>
      <c r="AE443" s="4">
        <v>1058</v>
      </c>
      <c r="AF443" s="4">
        <v>1064</v>
      </c>
      <c r="AG443" s="4">
        <v>1380</v>
      </c>
      <c r="AH443" s="4">
        <v>1934</v>
      </c>
      <c r="AI443" s="4">
        <v>2317</v>
      </c>
      <c r="AJ443" s="4">
        <v>2665</v>
      </c>
      <c r="AK443" s="4">
        <v>1838.5889612828423</v>
      </c>
      <c r="AL443" s="8">
        <v>1.0705859689630566</v>
      </c>
      <c r="AM443" s="4">
        <v>1539.9935101717699</v>
      </c>
      <c r="AN443" s="8">
        <v>0.90968071733897193</v>
      </c>
      <c r="AO443" s="4">
        <v>1241.3980590606973</v>
      </c>
      <c r="AP443" s="8">
        <v>0.74877546571488707</v>
      </c>
    </row>
    <row r="444" spans="1:42" x14ac:dyDescent="0.25">
      <c r="A444" s="2" t="s">
        <v>1404</v>
      </c>
      <c r="B444" t="s">
        <v>1387</v>
      </c>
      <c r="C444" t="s">
        <v>14</v>
      </c>
      <c r="D444" t="s">
        <v>1386</v>
      </c>
      <c r="E444" s="3" t="s">
        <v>1268</v>
      </c>
      <c r="F444" t="s">
        <v>1405</v>
      </c>
      <c r="G444">
        <v>4</v>
      </c>
      <c r="H444">
        <v>0</v>
      </c>
      <c r="I444">
        <v>0</v>
      </c>
      <c r="J444">
        <v>0</v>
      </c>
      <c r="K444">
        <v>4</v>
      </c>
      <c r="L444">
        <v>0</v>
      </c>
      <c r="M444">
        <v>0</v>
      </c>
      <c r="N444" s="2">
        <v>198.95833333333334</v>
      </c>
      <c r="O444" s="2">
        <v>133.96082266666676</v>
      </c>
      <c r="P444" s="2">
        <v>827.21</v>
      </c>
      <c r="Q444" s="4">
        <v>1160.1291560000002</v>
      </c>
      <c r="R444" s="5">
        <v>0.05</v>
      </c>
      <c r="S444" s="6">
        <v>1218.1356138000003</v>
      </c>
      <c r="T444" s="4">
        <v>121.66666666666667</v>
      </c>
      <c r="U444" s="7">
        <v>1339.8022804666671</v>
      </c>
      <c r="V444" s="8">
        <v>0.69276229600137906</v>
      </c>
      <c r="W444" s="7">
        <v>666.38442574994849</v>
      </c>
      <c r="X444" s="7">
        <v>670.16354347631864</v>
      </c>
      <c r="Y444" s="7">
        <v>869.1970770651501</v>
      </c>
      <c r="Z444" s="7">
        <v>1218.1356138000003</v>
      </c>
      <c r="AA444" s="7">
        <v>1459.3692953332991</v>
      </c>
      <c r="AB444" s="7">
        <v>1678.5581234627716</v>
      </c>
      <c r="AC444" s="7">
        <v>2127.4</v>
      </c>
      <c r="AD444" s="7">
        <v>2320.7999999999997</v>
      </c>
      <c r="AE444" s="4">
        <v>1058</v>
      </c>
      <c r="AF444" s="4">
        <v>1064</v>
      </c>
      <c r="AG444" s="4">
        <v>1380</v>
      </c>
      <c r="AH444" s="4">
        <v>1934</v>
      </c>
      <c r="AI444" s="4">
        <v>2317</v>
      </c>
      <c r="AJ444" s="4">
        <v>2665</v>
      </c>
      <c r="AK444" s="4">
        <v>1850.9447030593751</v>
      </c>
      <c r="AL444" s="8">
        <v>1.0199645138190496</v>
      </c>
      <c r="AM444" s="4">
        <v>1640.0083399729169</v>
      </c>
      <c r="AN444" s="8">
        <v>0.91089710787982614</v>
      </c>
      <c r="AO444" s="4">
        <v>1429.0719768864585</v>
      </c>
      <c r="AP444" s="8">
        <v>0.80182970194060255</v>
      </c>
    </row>
    <row r="445" spans="1:42" x14ac:dyDescent="0.25">
      <c r="A445" s="2" t="s">
        <v>1406</v>
      </c>
      <c r="B445" t="s">
        <v>1387</v>
      </c>
      <c r="C445" t="s">
        <v>14</v>
      </c>
      <c r="D445" t="s">
        <v>1386</v>
      </c>
      <c r="E445" s="3" t="s">
        <v>1268</v>
      </c>
      <c r="F445" t="s">
        <v>1407</v>
      </c>
      <c r="G445">
        <v>37</v>
      </c>
      <c r="H445">
        <v>0</v>
      </c>
      <c r="I445">
        <v>13</v>
      </c>
      <c r="J445">
        <v>0</v>
      </c>
      <c r="K445">
        <v>24</v>
      </c>
      <c r="L445">
        <v>0</v>
      </c>
      <c r="M445">
        <v>0</v>
      </c>
      <c r="N445" s="2">
        <v>175.11036036036035</v>
      </c>
      <c r="O445" s="2">
        <v>525.81928627777779</v>
      </c>
      <c r="P445" s="2">
        <v>223.69</v>
      </c>
      <c r="Q445" s="4">
        <v>924.61964663813819</v>
      </c>
      <c r="R445" s="5">
        <v>0.05</v>
      </c>
      <c r="S445" s="6">
        <v>970.85062897004514</v>
      </c>
      <c r="T445" s="4">
        <v>231.51428571428571</v>
      </c>
      <c r="U445" s="7">
        <v>1202.3649146843309</v>
      </c>
      <c r="V445" s="8">
        <v>0.73840628474505776</v>
      </c>
      <c r="W445" s="7">
        <v>630.80797240840184</v>
      </c>
      <c r="X445" s="7">
        <v>634.38533331052884</v>
      </c>
      <c r="Y445" s="7">
        <v>822.79300748921969</v>
      </c>
      <c r="Z445" s="7">
        <v>1153.1026641189499</v>
      </c>
      <c r="AA445" s="7">
        <v>1381.4575350380594</v>
      </c>
      <c r="AB445" s="7">
        <v>1588.9444673614278</v>
      </c>
      <c r="AC445" s="7">
        <v>1791.156756756757</v>
      </c>
      <c r="AD445" s="7">
        <v>1953.9891891891891</v>
      </c>
      <c r="AE445" s="4">
        <v>1058</v>
      </c>
      <c r="AF445" s="4">
        <v>1064</v>
      </c>
      <c r="AG445" s="4">
        <v>1380</v>
      </c>
      <c r="AH445" s="4">
        <v>1934</v>
      </c>
      <c r="AI445" s="4">
        <v>2317</v>
      </c>
      <c r="AJ445" s="4">
        <v>2665</v>
      </c>
      <c r="AK445" s="4">
        <v>1540.0644843413434</v>
      </c>
      <c r="AL445" s="8">
        <v>1.0879766049007149</v>
      </c>
      <c r="AM445" s="4">
        <v>1350.3265325509105</v>
      </c>
      <c r="AN445" s="8">
        <v>0.97145316484882915</v>
      </c>
      <c r="AO445" s="4">
        <v>1160.588580760478</v>
      </c>
      <c r="AP445" s="8">
        <v>0.85492972479694351</v>
      </c>
    </row>
    <row r="446" spans="1:42" x14ac:dyDescent="0.25">
      <c r="A446" s="2" t="s">
        <v>1410</v>
      </c>
      <c r="B446" t="s">
        <v>1409</v>
      </c>
      <c r="C446" t="s">
        <v>14</v>
      </c>
      <c r="D446" t="s">
        <v>1408</v>
      </c>
      <c r="E446" s="3" t="s">
        <v>1268</v>
      </c>
      <c r="F446" t="s">
        <v>1411</v>
      </c>
      <c r="G446">
        <v>100</v>
      </c>
      <c r="H446">
        <v>0</v>
      </c>
      <c r="I446">
        <v>27</v>
      </c>
      <c r="J446">
        <v>56</v>
      </c>
      <c r="K446">
        <v>17</v>
      </c>
      <c r="L446">
        <v>0</v>
      </c>
      <c r="M446">
        <v>0</v>
      </c>
      <c r="N446" s="2">
        <v>254.89916666666667</v>
      </c>
      <c r="O446" s="2">
        <v>604.23299933333351</v>
      </c>
      <c r="P446" s="2">
        <v>269.41000000000003</v>
      </c>
      <c r="Q446" s="4">
        <v>1128.5421660000002</v>
      </c>
      <c r="R446" s="5">
        <v>0.05</v>
      </c>
      <c r="S446" s="6">
        <v>1184.9692743000003</v>
      </c>
      <c r="T446" s="4">
        <v>188.19696969696969</v>
      </c>
      <c r="U446" s="7">
        <v>1373.16624399697</v>
      </c>
      <c r="V446" s="8">
        <v>0.51244621234908172</v>
      </c>
      <c r="W446" s="7">
        <v>856.56806511313152</v>
      </c>
      <c r="X446" s="7">
        <v>973.3124993877143</v>
      </c>
      <c r="Y446" s="7">
        <v>1186.0173209258744</v>
      </c>
      <c r="Z446" s="7">
        <v>1517.6776455695754</v>
      </c>
      <c r="AA446" s="7">
        <v>1802.9055247631582</v>
      </c>
      <c r="AB446" s="7">
        <v>2073.540349672418</v>
      </c>
      <c r="AC446" s="7">
        <v>2947.5930000000003</v>
      </c>
      <c r="AD446" s="7">
        <v>3215.556</v>
      </c>
      <c r="AE446" s="4">
        <v>1937</v>
      </c>
      <c r="AF446" s="4">
        <v>2201</v>
      </c>
      <c r="AG446" s="4">
        <v>2682</v>
      </c>
      <c r="AH446" s="4">
        <v>3432</v>
      </c>
      <c r="AI446" s="4">
        <v>4077</v>
      </c>
      <c r="AJ446" s="4">
        <v>4689</v>
      </c>
      <c r="AK446" s="4">
        <v>2666.6945950313525</v>
      </c>
      <c r="AL446" s="8">
        <v>1.065405136055471</v>
      </c>
      <c r="AM446" s="4">
        <v>2172.7861547875682</v>
      </c>
      <c r="AN446" s="8">
        <v>0.88108549482000786</v>
      </c>
      <c r="AO446" s="4">
        <v>1678.8777145437844</v>
      </c>
      <c r="AP446" s="8">
        <v>0.6967658535845449</v>
      </c>
    </row>
    <row r="447" spans="1:42" x14ac:dyDescent="0.25">
      <c r="A447" s="2" t="s">
        <v>1412</v>
      </c>
      <c r="B447" t="s">
        <v>1409</v>
      </c>
      <c r="C447" t="s">
        <v>14</v>
      </c>
      <c r="D447" t="s">
        <v>1408</v>
      </c>
      <c r="E447" s="3" t="s">
        <v>1268</v>
      </c>
      <c r="F447" t="s">
        <v>1413</v>
      </c>
      <c r="G447">
        <v>70</v>
      </c>
      <c r="H447">
        <v>0</v>
      </c>
      <c r="I447">
        <v>10</v>
      </c>
      <c r="J447">
        <v>29</v>
      </c>
      <c r="K447">
        <v>23</v>
      </c>
      <c r="L447">
        <v>8</v>
      </c>
      <c r="M447">
        <v>0</v>
      </c>
      <c r="N447" s="2">
        <v>164.85119047619048</v>
      </c>
      <c r="O447" s="2">
        <v>233.93850883333346</v>
      </c>
      <c r="P447" s="2">
        <v>821.81</v>
      </c>
      <c r="Q447" s="4">
        <v>1220.5996993095239</v>
      </c>
      <c r="R447" s="5">
        <v>0.05</v>
      </c>
      <c r="S447" s="6">
        <v>1281.629684275</v>
      </c>
      <c r="T447" s="4">
        <v>135.47692307692307</v>
      </c>
      <c r="U447" s="7">
        <v>1417.1066073519232</v>
      </c>
      <c r="V447" s="8">
        <v>0.46937381714126347</v>
      </c>
      <c r="W447" s="7">
        <v>822.25877207744509</v>
      </c>
      <c r="X447" s="7">
        <v>934.32708174623474</v>
      </c>
      <c r="Y447" s="7">
        <v>1138.5121459533855</v>
      </c>
      <c r="Z447" s="7">
        <v>1456.888025694265</v>
      </c>
      <c r="AA447" s="7">
        <v>1730.6912822714216</v>
      </c>
      <c r="AB447" s="7">
        <v>1990.4860001399793</v>
      </c>
      <c r="AC447" s="7">
        <v>3321.0571428571434</v>
      </c>
      <c r="AD447" s="7">
        <v>3622.9714285714285</v>
      </c>
      <c r="AE447" s="4">
        <v>1937</v>
      </c>
      <c r="AF447" s="4">
        <v>2201</v>
      </c>
      <c r="AG447" s="4">
        <v>2682</v>
      </c>
      <c r="AH447" s="4">
        <v>3432</v>
      </c>
      <c r="AI447" s="4">
        <v>4077</v>
      </c>
      <c r="AJ447" s="4">
        <v>4689</v>
      </c>
      <c r="AK447" s="4">
        <v>3037.0553326984486</v>
      </c>
      <c r="AL447" s="8">
        <v>1.0508056113574147</v>
      </c>
      <c r="AM447" s="4">
        <v>2451.9134498906324</v>
      </c>
      <c r="AN447" s="8">
        <v>0.8569950132853642</v>
      </c>
      <c r="AO447" s="4">
        <v>1866.7715670828163</v>
      </c>
      <c r="AP447" s="8">
        <v>0.66318441521331384</v>
      </c>
    </row>
    <row r="448" spans="1:42" x14ac:dyDescent="0.25">
      <c r="A448" s="2" t="s">
        <v>1414</v>
      </c>
      <c r="B448" t="s">
        <v>1409</v>
      </c>
      <c r="C448" t="s">
        <v>14</v>
      </c>
      <c r="D448" t="s">
        <v>1408</v>
      </c>
      <c r="E448" s="3" t="s">
        <v>1268</v>
      </c>
      <c r="F448" t="s">
        <v>1415</v>
      </c>
      <c r="G448">
        <v>61</v>
      </c>
      <c r="H448">
        <v>0</v>
      </c>
      <c r="I448">
        <v>8</v>
      </c>
      <c r="J448">
        <v>31</v>
      </c>
      <c r="K448">
        <v>18</v>
      </c>
      <c r="L448">
        <v>4</v>
      </c>
      <c r="M448">
        <v>0</v>
      </c>
      <c r="N448" s="2">
        <v>160.61475409836066</v>
      </c>
      <c r="O448" s="2">
        <v>194.97386976502736</v>
      </c>
      <c r="P448" s="2">
        <v>762.94</v>
      </c>
      <c r="Q448" s="4">
        <v>1118.528623863388</v>
      </c>
      <c r="R448" s="5">
        <v>0.05</v>
      </c>
      <c r="S448" s="6">
        <v>1174.4550550565575</v>
      </c>
      <c r="T448" s="4">
        <v>120.30188679245283</v>
      </c>
      <c r="U448" s="7">
        <v>1294.7569418490104</v>
      </c>
      <c r="V448" s="8">
        <v>0.44163958449058704</v>
      </c>
      <c r="W448" s="7">
        <v>775.97149278279107</v>
      </c>
      <c r="X448" s="7">
        <v>881.73115932623818</v>
      </c>
      <c r="Y448" s="7">
        <v>1074.4220669300184</v>
      </c>
      <c r="Z448" s="7">
        <v>1374.8756650648111</v>
      </c>
      <c r="AA448" s="7">
        <v>1633.2657594607329</v>
      </c>
      <c r="AB448" s="7">
        <v>1878.4358955387236</v>
      </c>
      <c r="AC448" s="7">
        <v>3224.8754098360655</v>
      </c>
      <c r="AD448" s="7">
        <v>3518.0459016393438</v>
      </c>
      <c r="AE448" s="4">
        <v>1937</v>
      </c>
      <c r="AF448" s="4">
        <v>2201</v>
      </c>
      <c r="AG448" s="4">
        <v>2682</v>
      </c>
      <c r="AH448" s="4">
        <v>3432</v>
      </c>
      <c r="AI448" s="4">
        <v>4077</v>
      </c>
      <c r="AJ448" s="4">
        <v>4689</v>
      </c>
      <c r="AK448" s="4">
        <v>2923.2099256832335</v>
      </c>
      <c r="AL448" s="8">
        <v>1.038137158264183</v>
      </c>
      <c r="AM448" s="4">
        <v>2340.2916354743411</v>
      </c>
      <c r="AN448" s="8">
        <v>0.83930463367298414</v>
      </c>
      <c r="AO448" s="4">
        <v>1757.3733452654494</v>
      </c>
      <c r="AP448" s="8">
        <v>0.64047210908178565</v>
      </c>
    </row>
    <row r="449" spans="1:42" x14ac:dyDescent="0.25">
      <c r="A449" s="2" t="s">
        <v>1416</v>
      </c>
      <c r="B449" t="s">
        <v>1409</v>
      </c>
      <c r="C449" t="s">
        <v>14</v>
      </c>
      <c r="D449" t="s">
        <v>1408</v>
      </c>
      <c r="E449" s="3" t="s">
        <v>1268</v>
      </c>
      <c r="F449" t="s">
        <v>1417</v>
      </c>
      <c r="G449">
        <v>36</v>
      </c>
      <c r="H449">
        <v>0</v>
      </c>
      <c r="I449">
        <v>2</v>
      </c>
      <c r="J449">
        <v>22</v>
      </c>
      <c r="K449">
        <v>10</v>
      </c>
      <c r="L449">
        <v>2</v>
      </c>
      <c r="M449">
        <v>0</v>
      </c>
      <c r="N449" s="2">
        <v>156.0462962962963</v>
      </c>
      <c r="O449" s="2">
        <v>150.83881031481471</v>
      </c>
      <c r="P449" s="2">
        <v>768.44</v>
      </c>
      <c r="Q449" s="4">
        <v>1075.3251066111111</v>
      </c>
      <c r="R449" s="5">
        <v>0.05</v>
      </c>
      <c r="S449" s="6">
        <v>1129.0913619416667</v>
      </c>
      <c r="T449" s="4">
        <v>122.19354838709677</v>
      </c>
      <c r="U449" s="7">
        <v>1251.2849103287635</v>
      </c>
      <c r="V449" s="8">
        <v>0.42544632387453235</v>
      </c>
      <c r="W449" s="7">
        <v>743.61351389229594</v>
      </c>
      <c r="X449" s="7">
        <v>844.96300675113241</v>
      </c>
      <c r="Y449" s="7">
        <v>1029.618711543179</v>
      </c>
      <c r="Z449" s="7">
        <v>1317.5434071648733</v>
      </c>
      <c r="AA449" s="7">
        <v>1565.1586453995305</v>
      </c>
      <c r="AB449" s="7">
        <v>1800.1051970268329</v>
      </c>
      <c r="AC449" s="7">
        <v>3235.2222222222226</v>
      </c>
      <c r="AD449" s="7">
        <v>3529.3333333333335</v>
      </c>
      <c r="AE449" s="4">
        <v>1937</v>
      </c>
      <c r="AF449" s="4">
        <v>2201</v>
      </c>
      <c r="AG449" s="4">
        <v>2682</v>
      </c>
      <c r="AH449" s="4">
        <v>3432</v>
      </c>
      <c r="AI449" s="4">
        <v>4077</v>
      </c>
      <c r="AJ449" s="4">
        <v>4689</v>
      </c>
      <c r="AK449" s="4">
        <v>2931.7357202543712</v>
      </c>
      <c r="AL449" s="8">
        <v>1.0383590259831208</v>
      </c>
      <c r="AM449" s="4">
        <v>2312.0767220843791</v>
      </c>
      <c r="AN449" s="8">
        <v>0.82767028463329351</v>
      </c>
      <c r="AO449" s="4">
        <v>1692.4177239143869</v>
      </c>
      <c r="AP449" s="8">
        <v>0.61698154328346633</v>
      </c>
    </row>
    <row r="450" spans="1:42" x14ac:dyDescent="0.25">
      <c r="A450" s="2" t="s">
        <v>1420</v>
      </c>
      <c r="B450" t="s">
        <v>1419</v>
      </c>
      <c r="C450" t="s">
        <v>14</v>
      </c>
      <c r="D450" t="s">
        <v>1418</v>
      </c>
      <c r="E450" s="3" t="s">
        <v>1268</v>
      </c>
      <c r="F450" t="s">
        <v>1421</v>
      </c>
      <c r="G450">
        <v>102</v>
      </c>
      <c r="H450">
        <v>0</v>
      </c>
      <c r="I450">
        <v>63</v>
      </c>
      <c r="J450">
        <v>26</v>
      </c>
      <c r="K450">
        <v>13</v>
      </c>
      <c r="L450">
        <v>0</v>
      </c>
      <c r="M450">
        <v>0</v>
      </c>
      <c r="N450" s="2">
        <v>290.04575163398692</v>
      </c>
      <c r="O450" s="2">
        <v>515.24534156862751</v>
      </c>
      <c r="P450" s="2">
        <v>421.87</v>
      </c>
      <c r="Q450" s="4">
        <v>1227.1610932026144</v>
      </c>
      <c r="R450" s="5">
        <v>0.05</v>
      </c>
      <c r="S450" s="6">
        <v>1288.5191478627453</v>
      </c>
      <c r="T450" s="4">
        <v>14.347368421052632</v>
      </c>
      <c r="U450" s="7">
        <v>1302.8665162837979</v>
      </c>
      <c r="V450" s="8">
        <v>0.52524350585922108</v>
      </c>
      <c r="W450" s="7">
        <v>1006.1929407015269</v>
      </c>
      <c r="X450" s="7">
        <v>1143.3302336004444</v>
      </c>
      <c r="Y450" s="7">
        <v>1393.1902255867296</v>
      </c>
      <c r="Z450" s="7">
        <v>1782.784807685927</v>
      </c>
      <c r="AA450" s="7">
        <v>2117.8361482912369</v>
      </c>
      <c r="AB450" s="7">
        <v>2435.7453272841817</v>
      </c>
      <c r="AC450" s="7">
        <v>2728.55</v>
      </c>
      <c r="AD450" s="7">
        <v>2976.6</v>
      </c>
      <c r="AE450" s="4">
        <v>1937</v>
      </c>
      <c r="AF450" s="4">
        <v>2201</v>
      </c>
      <c r="AG450" s="4">
        <v>2682</v>
      </c>
      <c r="AH450" s="4">
        <v>3432</v>
      </c>
      <c r="AI450" s="4">
        <v>4077</v>
      </c>
      <c r="AJ450" s="4">
        <v>4689</v>
      </c>
      <c r="AK450" s="4">
        <v>2633.4785035458276</v>
      </c>
      <c r="AL450" s="8">
        <v>1.0674565095613304</v>
      </c>
      <c r="AM450" s="4">
        <v>2190.0853093645919</v>
      </c>
      <c r="AN450" s="8">
        <v>0.88870496987931646</v>
      </c>
      <c r="AO450" s="4">
        <v>1731.9123420439812</v>
      </c>
      <c r="AP450" s="8">
        <v>0.70399504554123515</v>
      </c>
    </row>
    <row r="451" spans="1:42" x14ac:dyDescent="0.25">
      <c r="A451" s="2" t="s">
        <v>1422</v>
      </c>
      <c r="B451" t="s">
        <v>1419</v>
      </c>
      <c r="C451" t="s">
        <v>14</v>
      </c>
      <c r="D451" t="s">
        <v>1418</v>
      </c>
      <c r="E451" s="3" t="s">
        <v>1268</v>
      </c>
      <c r="F451" t="s">
        <v>1423</v>
      </c>
      <c r="G451">
        <v>141</v>
      </c>
      <c r="H451">
        <v>3</v>
      </c>
      <c r="I451">
        <v>64</v>
      </c>
      <c r="J451">
        <v>44</v>
      </c>
      <c r="K451">
        <v>22</v>
      </c>
      <c r="L451">
        <v>8</v>
      </c>
      <c r="M451">
        <v>0</v>
      </c>
      <c r="N451" s="2">
        <v>308.19326241134752</v>
      </c>
      <c r="O451" s="2">
        <v>523.10168483451548</v>
      </c>
      <c r="P451" s="2">
        <v>471.86</v>
      </c>
      <c r="Q451" s="4">
        <v>1303.154947245863</v>
      </c>
      <c r="R451" s="5">
        <v>0.05</v>
      </c>
      <c r="S451" s="6">
        <v>1368.3126946081563</v>
      </c>
      <c r="T451" s="4">
        <v>54.526315789473685</v>
      </c>
      <c r="U451" s="7">
        <v>1422.8390103976301</v>
      </c>
      <c r="V451" s="8">
        <v>0.53814025226745987</v>
      </c>
      <c r="W451" s="7">
        <v>1002.4314670571207</v>
      </c>
      <c r="X451" s="7">
        <v>1139.0560965372858</v>
      </c>
      <c r="Y451" s="7">
        <v>1387.9820313098594</v>
      </c>
      <c r="Z451" s="7">
        <v>1776.1201832421466</v>
      </c>
      <c r="AA451" s="7">
        <v>2109.9189939039138</v>
      </c>
      <c r="AB451" s="7">
        <v>2426.6397258806601</v>
      </c>
      <c r="AC451" s="7">
        <v>2908.3921985815605</v>
      </c>
      <c r="AD451" s="7">
        <v>3172.7914893617021</v>
      </c>
      <c r="AE451" s="4">
        <v>1937</v>
      </c>
      <c r="AF451" s="4">
        <v>2201</v>
      </c>
      <c r="AG451" s="4">
        <v>2682</v>
      </c>
      <c r="AH451" s="4">
        <v>3432</v>
      </c>
      <c r="AI451" s="4">
        <v>4077</v>
      </c>
      <c r="AJ451" s="4">
        <v>4689</v>
      </c>
      <c r="AK451" s="4">
        <v>2773.5504340150501</v>
      </c>
      <c r="AL451" s="8">
        <v>1.0696234250326255</v>
      </c>
      <c r="AM451" s="4">
        <v>2305.1378542127522</v>
      </c>
      <c r="AN451" s="8">
        <v>0.89246236744423701</v>
      </c>
      <c r="AO451" s="4">
        <v>1836.7252744104544</v>
      </c>
      <c r="AP451" s="8">
        <v>0.7153013098558485</v>
      </c>
    </row>
    <row r="452" spans="1:42" x14ac:dyDescent="0.25">
      <c r="A452" s="2" t="s">
        <v>1424</v>
      </c>
      <c r="B452" t="s">
        <v>1419</v>
      </c>
      <c r="C452" t="s">
        <v>14</v>
      </c>
      <c r="D452" t="s">
        <v>1418</v>
      </c>
      <c r="E452" s="3" t="s">
        <v>1268</v>
      </c>
      <c r="F452" t="s">
        <v>1425</v>
      </c>
      <c r="G452">
        <v>114</v>
      </c>
      <c r="H452">
        <v>0</v>
      </c>
      <c r="I452">
        <v>44</v>
      </c>
      <c r="J452">
        <v>44</v>
      </c>
      <c r="K452">
        <v>22</v>
      </c>
      <c r="L452">
        <v>4</v>
      </c>
      <c r="M452">
        <v>0</v>
      </c>
      <c r="N452" s="2">
        <v>301.74049707602336</v>
      </c>
      <c r="O452" s="2">
        <v>436.06410946198832</v>
      </c>
      <c r="P452" s="2">
        <v>442.69</v>
      </c>
      <c r="Q452" s="4">
        <v>1180.4946065380118</v>
      </c>
      <c r="R452" s="5">
        <v>0.05</v>
      </c>
      <c r="S452" s="6">
        <v>1239.5193368649125</v>
      </c>
      <c r="T452" s="4">
        <v>71.141414141414145</v>
      </c>
      <c r="U452" s="7">
        <v>1310.6607510063266</v>
      </c>
      <c r="V452" s="8">
        <v>0.48722812464039217</v>
      </c>
      <c r="W452" s="7">
        <v>892.53443810762337</v>
      </c>
      <c r="X452" s="7">
        <v>1014.1808457794936</v>
      </c>
      <c r="Y452" s="7">
        <v>1235.8169143028631</v>
      </c>
      <c r="Z452" s="7">
        <v>1581.4032997343124</v>
      </c>
      <c r="AA452" s="7">
        <v>1878.6075912053591</v>
      </c>
      <c r="AB452" s="7">
        <v>2160.6060817174216</v>
      </c>
      <c r="AC452" s="7">
        <v>2959.0385964912284</v>
      </c>
      <c r="AD452" s="7">
        <v>3228.0421052631577</v>
      </c>
      <c r="AE452" s="4">
        <v>1937</v>
      </c>
      <c r="AF452" s="4">
        <v>2201</v>
      </c>
      <c r="AG452" s="4">
        <v>2682</v>
      </c>
      <c r="AH452" s="4">
        <v>3432</v>
      </c>
      <c r="AI452" s="4">
        <v>4077</v>
      </c>
      <c r="AJ452" s="4">
        <v>4689</v>
      </c>
      <c r="AK452" s="4">
        <v>2790.5739071500529</v>
      </c>
      <c r="AL452" s="8">
        <v>1.0638208157045734</v>
      </c>
      <c r="AM452" s="4">
        <v>2273.5557170550064</v>
      </c>
      <c r="AN452" s="8">
        <v>0.87162325201651314</v>
      </c>
      <c r="AO452" s="4">
        <v>1756.5375269599592</v>
      </c>
      <c r="AP452" s="8">
        <v>0.67942568832845252</v>
      </c>
    </row>
    <row r="453" spans="1:42" x14ac:dyDescent="0.25">
      <c r="A453" s="2" t="s">
        <v>1426</v>
      </c>
      <c r="B453" t="s">
        <v>1419</v>
      </c>
      <c r="C453" t="s">
        <v>14</v>
      </c>
      <c r="D453" t="s">
        <v>1418</v>
      </c>
      <c r="E453" s="3" t="s">
        <v>1268</v>
      </c>
      <c r="F453" t="s">
        <v>1427</v>
      </c>
      <c r="G453">
        <v>244</v>
      </c>
      <c r="H453">
        <v>0</v>
      </c>
      <c r="I453">
        <v>30</v>
      </c>
      <c r="J453">
        <v>61</v>
      </c>
      <c r="K453">
        <v>120</v>
      </c>
      <c r="L453">
        <v>27</v>
      </c>
      <c r="M453">
        <v>6</v>
      </c>
      <c r="N453" s="2">
        <v>326.27663934426226</v>
      </c>
      <c r="O453" s="2">
        <v>693.94651697814197</v>
      </c>
      <c r="P453" s="2">
        <v>505.03</v>
      </c>
      <c r="Q453" s="4">
        <v>1525.2531563224043</v>
      </c>
      <c r="R453" s="5">
        <v>0.05</v>
      </c>
      <c r="S453" s="6">
        <v>1601.5158141385245</v>
      </c>
      <c r="T453" s="4">
        <v>44.104347826086958</v>
      </c>
      <c r="U453" s="7">
        <v>1645.6201619646115</v>
      </c>
      <c r="V453" s="8">
        <v>0.51499172039909091</v>
      </c>
      <c r="W453" s="7">
        <v>970.80387105646844</v>
      </c>
      <c r="X453" s="7">
        <v>1103.1178731003031</v>
      </c>
      <c r="Y453" s="7">
        <v>1344.1899753089563</v>
      </c>
      <c r="Z453" s="7">
        <v>1720.0820265698501</v>
      </c>
      <c r="AA453" s="7">
        <v>2043.3491906542188</v>
      </c>
      <c r="AB453" s="7">
        <v>2350.0771044831081</v>
      </c>
      <c r="AC453" s="7">
        <v>3514.9733606557384</v>
      </c>
      <c r="AD453" s="7">
        <v>3834.5163934426228</v>
      </c>
      <c r="AE453" s="4">
        <v>1937</v>
      </c>
      <c r="AF453" s="4">
        <v>2201</v>
      </c>
      <c r="AG453" s="4">
        <v>2682</v>
      </c>
      <c r="AH453" s="4">
        <v>3432</v>
      </c>
      <c r="AI453" s="4">
        <v>4077</v>
      </c>
      <c r="AJ453" s="4">
        <v>4689</v>
      </c>
      <c r="AK453" s="4">
        <v>3361.9807382645372</v>
      </c>
      <c r="AL453" s="8">
        <v>1.0659237525489298</v>
      </c>
      <c r="AM453" s="4">
        <v>2775.1590968891996</v>
      </c>
      <c r="AN453" s="8">
        <v>0.88227974183231683</v>
      </c>
      <c r="AO453" s="4">
        <v>2188.3374555138621</v>
      </c>
      <c r="AP453" s="8">
        <v>0.69863573111570387</v>
      </c>
    </row>
    <row r="454" spans="1:42" x14ac:dyDescent="0.25">
      <c r="A454" s="2" t="s">
        <v>1428</v>
      </c>
      <c r="B454" t="s">
        <v>1419</v>
      </c>
      <c r="C454" t="s">
        <v>14</v>
      </c>
      <c r="D454" t="s">
        <v>1418</v>
      </c>
      <c r="E454" s="3" t="s">
        <v>1268</v>
      </c>
      <c r="F454" t="s">
        <v>1429</v>
      </c>
      <c r="G454">
        <v>176</v>
      </c>
      <c r="H454">
        <v>0</v>
      </c>
      <c r="I454">
        <v>28</v>
      </c>
      <c r="J454">
        <v>89</v>
      </c>
      <c r="K454">
        <v>49</v>
      </c>
      <c r="L454">
        <v>10</v>
      </c>
      <c r="M454">
        <v>0</v>
      </c>
      <c r="N454" s="2">
        <v>309.79166666666669</v>
      </c>
      <c r="O454" s="2">
        <v>512.48143621022734</v>
      </c>
      <c r="P454" s="2">
        <v>427.35</v>
      </c>
      <c r="Q454" s="4">
        <v>1249.6231028768939</v>
      </c>
      <c r="R454" s="5">
        <v>0.05</v>
      </c>
      <c r="S454" s="6">
        <v>1312.1042580207386</v>
      </c>
      <c r="T454" s="4">
        <v>45.857142857142854</v>
      </c>
      <c r="U454" s="7">
        <v>1357.9614008778815</v>
      </c>
      <c r="V454" s="8">
        <v>0.46930709132101844</v>
      </c>
      <c r="W454" s="7">
        <v>878.35010291394246</v>
      </c>
      <c r="X454" s="7">
        <v>998.06328162807824</v>
      </c>
      <c r="Y454" s="7">
        <v>1216.1770655731511</v>
      </c>
      <c r="Z454" s="7">
        <v>1556.2713232837639</v>
      </c>
      <c r="AA454" s="7">
        <v>1848.7523849148909</v>
      </c>
      <c r="AB454" s="7">
        <v>2126.2692992067509</v>
      </c>
      <c r="AC454" s="7">
        <v>3182.9</v>
      </c>
      <c r="AD454" s="7">
        <v>3472.2545454545452</v>
      </c>
      <c r="AE454" s="4">
        <v>1937</v>
      </c>
      <c r="AF454" s="4">
        <v>2201</v>
      </c>
      <c r="AG454" s="4">
        <v>2682</v>
      </c>
      <c r="AH454" s="4">
        <v>3432</v>
      </c>
      <c r="AI454" s="4">
        <v>4077</v>
      </c>
      <c r="AJ454" s="4">
        <v>4689</v>
      </c>
      <c r="AK454" s="4">
        <v>3028.8859718171575</v>
      </c>
      <c r="AL454" s="8">
        <v>1.0626213283928903</v>
      </c>
      <c r="AM454" s="4">
        <v>2453.0034982019033</v>
      </c>
      <c r="AN454" s="8">
        <v>0.86359819823587003</v>
      </c>
      <c r="AO454" s="4">
        <v>1877.1210245866487</v>
      </c>
      <c r="AP454" s="8">
        <v>0.6645750680788497</v>
      </c>
    </row>
    <row r="455" spans="1:42" x14ac:dyDescent="0.25">
      <c r="A455" s="2" t="s">
        <v>1430</v>
      </c>
      <c r="B455" t="s">
        <v>1419</v>
      </c>
      <c r="C455" t="s">
        <v>14</v>
      </c>
      <c r="D455" t="s">
        <v>1418</v>
      </c>
      <c r="E455" s="3" t="s">
        <v>1268</v>
      </c>
      <c r="F455" t="s">
        <v>1431</v>
      </c>
      <c r="G455">
        <v>50</v>
      </c>
      <c r="H455">
        <v>0</v>
      </c>
      <c r="I455">
        <v>50</v>
      </c>
      <c r="J455">
        <v>0</v>
      </c>
      <c r="K455">
        <v>0</v>
      </c>
      <c r="L455">
        <v>0</v>
      </c>
      <c r="M455">
        <v>0</v>
      </c>
      <c r="N455" s="2">
        <v>269.15500000000003</v>
      </c>
      <c r="O455" s="2">
        <v>512.15998433333334</v>
      </c>
      <c r="P455" s="2">
        <v>299.98</v>
      </c>
      <c r="Q455" s="4">
        <v>1081.2949843333333</v>
      </c>
      <c r="R455" s="5">
        <v>0.05</v>
      </c>
      <c r="S455" s="6">
        <v>1135.3597335500001</v>
      </c>
      <c r="T455" s="4">
        <v>57</v>
      </c>
      <c r="U455" s="7">
        <v>1192.3597335500001</v>
      </c>
      <c r="V455" s="8">
        <v>0.54173545368014542</v>
      </c>
      <c r="W455" s="7">
        <v>999.17846610011372</v>
      </c>
      <c r="X455" s="7">
        <v>1135.3597335500001</v>
      </c>
      <c r="Y455" s="7">
        <v>1383.477876138619</v>
      </c>
      <c r="Z455" s="7">
        <v>1770.3564768485237</v>
      </c>
      <c r="AA455" s="7">
        <v>2103.0720734590418</v>
      </c>
      <c r="AB455" s="7">
        <v>2418.7650116383238</v>
      </c>
      <c r="AC455" s="7">
        <v>2421.1000000000004</v>
      </c>
      <c r="AD455" s="7">
        <v>2641.2</v>
      </c>
      <c r="AE455" s="4">
        <v>1937</v>
      </c>
      <c r="AF455" s="4">
        <v>2201</v>
      </c>
      <c r="AG455" s="4">
        <v>2682</v>
      </c>
      <c r="AH455" s="4">
        <v>3432</v>
      </c>
      <c r="AI455" s="4">
        <v>4077</v>
      </c>
      <c r="AJ455" s="4">
        <v>4689</v>
      </c>
      <c r="AK455" s="4">
        <v>2309.5880192907503</v>
      </c>
      <c r="AL455" s="8">
        <v>1.0752330846391414</v>
      </c>
      <c r="AM455" s="4">
        <v>1918.1785907105002</v>
      </c>
      <c r="AN455" s="8">
        <v>0.89740054098614275</v>
      </c>
      <c r="AO455" s="4">
        <v>1526.7691621302504</v>
      </c>
      <c r="AP455" s="8">
        <v>0.71956799733314425</v>
      </c>
    </row>
    <row r="456" spans="1:42" x14ac:dyDescent="0.25">
      <c r="A456" s="2" t="s">
        <v>1432</v>
      </c>
      <c r="B456" t="s">
        <v>1419</v>
      </c>
      <c r="C456" t="s">
        <v>14</v>
      </c>
      <c r="D456" t="s">
        <v>1418</v>
      </c>
      <c r="E456" s="3" t="s">
        <v>1268</v>
      </c>
      <c r="F456" t="s">
        <v>1433</v>
      </c>
      <c r="G456">
        <v>136</v>
      </c>
      <c r="H456">
        <v>0</v>
      </c>
      <c r="I456">
        <v>86</v>
      </c>
      <c r="J456">
        <v>42</v>
      </c>
      <c r="K456">
        <v>8</v>
      </c>
      <c r="L456">
        <v>0</v>
      </c>
      <c r="M456">
        <v>0</v>
      </c>
      <c r="N456" s="2">
        <v>298.82781862745099</v>
      </c>
      <c r="O456" s="2">
        <v>417.87187031372565</v>
      </c>
      <c r="P456" s="2">
        <v>381.01</v>
      </c>
      <c r="Q456" s="4">
        <v>1097.7096889411766</v>
      </c>
      <c r="R456" s="5">
        <v>0.05</v>
      </c>
      <c r="S456" s="6">
        <v>1152.5951733882355</v>
      </c>
      <c r="T456" s="4">
        <v>52.521367521367523</v>
      </c>
      <c r="U456" s="7">
        <v>1205.1165409096029</v>
      </c>
      <c r="V456" s="8">
        <v>0.49757988974548406</v>
      </c>
      <c r="W456" s="7">
        <v>921.80739835940108</v>
      </c>
      <c r="X456" s="7">
        <v>1047.4435125395157</v>
      </c>
      <c r="Y456" s="7">
        <v>1276.3487054207092</v>
      </c>
      <c r="Z456" s="7">
        <v>1633.269484341489</v>
      </c>
      <c r="AA456" s="7">
        <v>1940.22135421336</v>
      </c>
      <c r="AB456" s="7">
        <v>2231.4687098127165</v>
      </c>
      <c r="AC456" s="7">
        <v>2664.1514705882355</v>
      </c>
      <c r="AD456" s="7">
        <v>2906.3470588235291</v>
      </c>
      <c r="AE456" s="4">
        <v>1937</v>
      </c>
      <c r="AF456" s="4">
        <v>2201</v>
      </c>
      <c r="AG456" s="4">
        <v>2682</v>
      </c>
      <c r="AH456" s="4">
        <v>3432</v>
      </c>
      <c r="AI456" s="4">
        <v>4077</v>
      </c>
      <c r="AJ456" s="4">
        <v>4689</v>
      </c>
      <c r="AK456" s="4">
        <v>2537.0858717417241</v>
      </c>
      <c r="AL456" s="8">
        <v>1.0692214743182178</v>
      </c>
      <c r="AM456" s="4">
        <v>2071.80621081965</v>
      </c>
      <c r="AN456" s="8">
        <v>0.87711241720770894</v>
      </c>
      <c r="AO456" s="4">
        <v>1606.5265498975757</v>
      </c>
      <c r="AP456" s="8">
        <v>0.68500336009719986</v>
      </c>
    </row>
    <row r="457" spans="1:42" x14ac:dyDescent="0.25">
      <c r="A457" s="2" t="s">
        <v>1436</v>
      </c>
      <c r="B457" t="s">
        <v>1435</v>
      </c>
      <c r="C457" t="s">
        <v>149</v>
      </c>
      <c r="D457" t="s">
        <v>1434</v>
      </c>
      <c r="E457" s="3" t="s">
        <v>1268</v>
      </c>
      <c r="F457" t="s">
        <v>1437</v>
      </c>
      <c r="G457">
        <v>80</v>
      </c>
      <c r="H457">
        <v>0</v>
      </c>
      <c r="I457">
        <v>22</v>
      </c>
      <c r="J457">
        <v>26</v>
      </c>
      <c r="K457">
        <v>26</v>
      </c>
      <c r="L457">
        <v>6</v>
      </c>
      <c r="M457">
        <v>0</v>
      </c>
      <c r="N457" s="2">
        <v>294.38645833333334</v>
      </c>
      <c r="O457" s="2">
        <v>0</v>
      </c>
      <c r="P457" s="2">
        <v>1029.73</v>
      </c>
      <c r="Q457" s="4">
        <v>1324.1164583333334</v>
      </c>
      <c r="R457" s="5">
        <v>0.05</v>
      </c>
      <c r="S457" s="6">
        <v>1390.3222812500001</v>
      </c>
      <c r="T457" s="4">
        <v>45.215189873417721</v>
      </c>
      <c r="U457" s="7">
        <v>1435.5374711234178</v>
      </c>
      <c r="V457" s="8">
        <v>0.40809849575307711</v>
      </c>
      <c r="W457" s="7">
        <v>899.18146187946422</v>
      </c>
      <c r="X457" s="7">
        <v>1098.7799841867738</v>
      </c>
      <c r="Y457" s="7">
        <v>1311.4215782488186</v>
      </c>
      <c r="Z457" s="7">
        <v>1635.5221491240541</v>
      </c>
      <c r="AA457" s="7">
        <v>1738.6809893660497</v>
      </c>
      <c r="AB457" s="7">
        <v>1999.5424244607516</v>
      </c>
      <c r="AC457" s="7">
        <v>3869.3875000000003</v>
      </c>
      <c r="AD457" s="7">
        <v>4221.1499999999996</v>
      </c>
      <c r="AE457" s="4">
        <v>2275</v>
      </c>
      <c r="AF457" s="4">
        <v>2780</v>
      </c>
      <c r="AG457" s="4">
        <v>3318</v>
      </c>
      <c r="AH457" s="4">
        <v>4138</v>
      </c>
      <c r="AI457" s="4">
        <v>4399</v>
      </c>
      <c r="AJ457" s="4">
        <v>5059</v>
      </c>
      <c r="AK457" s="4">
        <v>3655.5578319828301</v>
      </c>
      <c r="AL457" s="8">
        <v>1.0520658176628401</v>
      </c>
      <c r="AM457" s="4">
        <v>2900.4793150718874</v>
      </c>
      <c r="AN457" s="8">
        <v>0.83741004369291927</v>
      </c>
      <c r="AO457" s="4">
        <v>2145.4007981609439</v>
      </c>
      <c r="AP457" s="8">
        <v>0.62275426972299819</v>
      </c>
    </row>
    <row r="458" spans="1:42" x14ac:dyDescent="0.25">
      <c r="A458" s="2" t="s">
        <v>1440</v>
      </c>
      <c r="B458" t="s">
        <v>1439</v>
      </c>
      <c r="C458" t="s">
        <v>149</v>
      </c>
      <c r="D458" t="s">
        <v>1438</v>
      </c>
      <c r="E458" s="3" t="s">
        <v>1268</v>
      </c>
      <c r="F458" t="s">
        <v>1441</v>
      </c>
      <c r="G458">
        <v>90</v>
      </c>
      <c r="H458">
        <v>6</v>
      </c>
      <c r="I458">
        <v>52</v>
      </c>
      <c r="J458">
        <v>20</v>
      </c>
      <c r="K458">
        <v>10</v>
      </c>
      <c r="L458">
        <v>2</v>
      </c>
      <c r="M458">
        <v>0</v>
      </c>
      <c r="N458" s="2">
        <v>255.54722222222222</v>
      </c>
      <c r="O458" s="2">
        <v>163.79130870370378</v>
      </c>
      <c r="P458" s="2">
        <v>499.37</v>
      </c>
      <c r="Q458" s="4">
        <v>918.70853092592597</v>
      </c>
      <c r="R458" s="5">
        <v>0.05</v>
      </c>
      <c r="S458" s="6">
        <v>964.64395747222227</v>
      </c>
      <c r="T458" s="4">
        <v>61.449438202247194</v>
      </c>
      <c r="U458" s="7">
        <v>1026.0933956744695</v>
      </c>
      <c r="V458" s="8">
        <v>0.72143810142260723</v>
      </c>
      <c r="W458" s="7">
        <v>766.403844155157</v>
      </c>
      <c r="X458" s="7">
        <v>819.98428989697754</v>
      </c>
      <c r="Y458" s="7">
        <v>1062.113645970775</v>
      </c>
      <c r="Z458" s="7">
        <v>1488.0442779437294</v>
      </c>
      <c r="AA458" s="7">
        <v>1728.8171670367212</v>
      </c>
      <c r="AB458" s="7">
        <v>1987.9023603705884</v>
      </c>
      <c r="AC458" s="7">
        <v>1564.5177777777778</v>
      </c>
      <c r="AD458" s="7">
        <v>1706.7466666666664</v>
      </c>
      <c r="AE458" s="4">
        <v>1130</v>
      </c>
      <c r="AF458" s="4">
        <v>1209</v>
      </c>
      <c r="AG458" s="4">
        <v>1566</v>
      </c>
      <c r="AH458" s="4">
        <v>2194</v>
      </c>
      <c r="AI458" s="4">
        <v>2549</v>
      </c>
      <c r="AJ458" s="4">
        <v>2931</v>
      </c>
      <c r="AK458" s="4">
        <v>1514.1317398014498</v>
      </c>
      <c r="AL458" s="8">
        <v>1.107778588662506</v>
      </c>
      <c r="AM458" s="4">
        <v>1330.9691456917076</v>
      </c>
      <c r="AN458" s="8">
        <v>0.97899842624920652</v>
      </c>
      <c r="AO458" s="4">
        <v>1147.8065515819649</v>
      </c>
      <c r="AP458" s="8">
        <v>0.85021826383590682</v>
      </c>
    </row>
    <row r="459" spans="1:42" x14ac:dyDescent="0.25">
      <c r="A459" s="2" t="s">
        <v>1444</v>
      </c>
      <c r="B459" t="s">
        <v>1443</v>
      </c>
      <c r="C459" t="s">
        <v>149</v>
      </c>
      <c r="D459" t="s">
        <v>1442</v>
      </c>
      <c r="E459" s="3" t="s">
        <v>1268</v>
      </c>
      <c r="F459" t="s">
        <v>269</v>
      </c>
      <c r="G459">
        <v>1</v>
      </c>
      <c r="H459">
        <v>0</v>
      </c>
      <c r="I459">
        <v>0</v>
      </c>
      <c r="J459">
        <v>0</v>
      </c>
      <c r="K459">
        <v>0</v>
      </c>
      <c r="L459">
        <v>1</v>
      </c>
      <c r="M459">
        <v>0</v>
      </c>
      <c r="N459" s="2">
        <v>279.33333333333331</v>
      </c>
      <c r="O459" s="2">
        <v>245.62501000000006</v>
      </c>
      <c r="P459" s="2">
        <v>573.53</v>
      </c>
      <c r="Q459" s="4">
        <v>1098.4883433333334</v>
      </c>
      <c r="R459" s="5">
        <v>0.05</v>
      </c>
      <c r="S459" s="6">
        <v>1153.4127605000001</v>
      </c>
      <c r="T459" s="4">
        <v>0</v>
      </c>
      <c r="U459" s="7">
        <v>1153.4127605000001</v>
      </c>
      <c r="V459" s="8">
        <v>0.30798738598130843</v>
      </c>
      <c r="W459" s="7">
        <v>546.98559750280378</v>
      </c>
      <c r="X459" s="7">
        <v>570.39263883738329</v>
      </c>
      <c r="Y459" s="7">
        <v>710.2189120728973</v>
      </c>
      <c r="Z459" s="7">
        <v>948.29316143644883</v>
      </c>
      <c r="AA459" s="7">
        <v>1153.4127605000001</v>
      </c>
      <c r="AB459" s="7">
        <v>1326.5016714214955</v>
      </c>
      <c r="AC459" s="7">
        <v>4119.5</v>
      </c>
      <c r="AD459" s="7">
        <v>4494</v>
      </c>
      <c r="AE459" s="4">
        <v>1776</v>
      </c>
      <c r="AF459" s="4">
        <v>1852</v>
      </c>
      <c r="AG459" s="4">
        <v>2306</v>
      </c>
      <c r="AH459" s="4">
        <v>3079</v>
      </c>
      <c r="AI459" s="4">
        <v>3745</v>
      </c>
      <c r="AJ459" s="4">
        <v>4307</v>
      </c>
      <c r="AK459" s="4">
        <v>1153.4127605000001</v>
      </c>
      <c r="AL459" s="8">
        <v>0.30798738598130843</v>
      </c>
      <c r="AM459" s="4">
        <v>1153.4127605000001</v>
      </c>
      <c r="AN459" s="8">
        <v>0.30798738598130843</v>
      </c>
      <c r="AO459" s="4">
        <v>1153.4127605000001</v>
      </c>
      <c r="AP459" s="8">
        <v>0.30798738598130843</v>
      </c>
    </row>
    <row r="460" spans="1:42" x14ac:dyDescent="0.25">
      <c r="A460" s="2" t="s">
        <v>1447</v>
      </c>
      <c r="B460" t="s">
        <v>1446</v>
      </c>
      <c r="C460" t="s">
        <v>149</v>
      </c>
      <c r="D460" t="s">
        <v>1445</v>
      </c>
      <c r="E460" s="3" t="s">
        <v>1268</v>
      </c>
      <c r="F460" t="s">
        <v>1448</v>
      </c>
      <c r="G460">
        <v>52</v>
      </c>
      <c r="H460">
        <v>0</v>
      </c>
      <c r="I460">
        <v>12</v>
      </c>
      <c r="J460">
        <v>19</v>
      </c>
      <c r="K460">
        <v>17</v>
      </c>
      <c r="L460">
        <v>4</v>
      </c>
      <c r="M460">
        <v>0</v>
      </c>
      <c r="N460" s="2">
        <v>264.04647435897436</v>
      </c>
      <c r="O460" s="2">
        <v>399.59285711538462</v>
      </c>
      <c r="P460" s="2">
        <v>378.23</v>
      </c>
      <c r="Q460" s="4">
        <v>1041.8693314743591</v>
      </c>
      <c r="R460" s="5">
        <v>0.05</v>
      </c>
      <c r="S460" s="6">
        <v>1093.962798048077</v>
      </c>
      <c r="T460" s="4">
        <v>34.595238095238095</v>
      </c>
      <c r="U460" s="7">
        <v>1128.5580361433151</v>
      </c>
      <c r="V460" s="8">
        <v>0.44004632448356257</v>
      </c>
      <c r="W460" s="7">
        <v>757.56519766150529</v>
      </c>
      <c r="X460" s="7">
        <v>789.98352819206525</v>
      </c>
      <c r="Y460" s="7">
        <v>983.6403974140942</v>
      </c>
      <c r="Z460" s="7">
        <v>1313.3689434683417</v>
      </c>
      <c r="AA460" s="7">
        <v>1597.4558925914062</v>
      </c>
      <c r="AB460" s="7">
        <v>1837.1809157252835</v>
      </c>
      <c r="AC460" s="7">
        <v>2821.0980769230769</v>
      </c>
      <c r="AD460" s="7">
        <v>3077.561538461538</v>
      </c>
      <c r="AE460" s="4">
        <v>1776</v>
      </c>
      <c r="AF460" s="4">
        <v>1852</v>
      </c>
      <c r="AG460" s="4">
        <v>2306</v>
      </c>
      <c r="AH460" s="4">
        <v>3079</v>
      </c>
      <c r="AI460" s="4">
        <v>3745</v>
      </c>
      <c r="AJ460" s="4">
        <v>4307</v>
      </c>
      <c r="AK460" s="4">
        <v>2657.1278982594085</v>
      </c>
      <c r="AL460" s="8">
        <v>1.0495542406733724</v>
      </c>
      <c r="AM460" s="4">
        <v>2147.4001481904957</v>
      </c>
      <c r="AN460" s="8">
        <v>0.85080165930712992</v>
      </c>
      <c r="AO460" s="4">
        <v>1603.6905481169892</v>
      </c>
      <c r="AP460" s="8">
        <v>0.63879890584980481</v>
      </c>
    </row>
    <row r="461" spans="1:42" x14ac:dyDescent="0.25">
      <c r="A461" s="2" t="s">
        <v>1451</v>
      </c>
      <c r="B461" t="s">
        <v>1450</v>
      </c>
      <c r="C461" t="s">
        <v>14</v>
      </c>
      <c r="D461" t="s">
        <v>1449</v>
      </c>
      <c r="E461" s="3" t="s">
        <v>1268</v>
      </c>
      <c r="F461" t="s">
        <v>1452</v>
      </c>
      <c r="G461">
        <v>176</v>
      </c>
      <c r="H461">
        <v>0</v>
      </c>
      <c r="I461">
        <v>50</v>
      </c>
      <c r="J461">
        <v>58</v>
      </c>
      <c r="K461">
        <v>44</v>
      </c>
      <c r="L461">
        <v>24</v>
      </c>
      <c r="M461">
        <v>0</v>
      </c>
      <c r="N461" s="2">
        <v>296.99100378787881</v>
      </c>
      <c r="O461" s="2">
        <v>338.6075595227274</v>
      </c>
      <c r="P461" s="2">
        <v>394.75</v>
      </c>
      <c r="Q461" s="4">
        <v>1030.3485633106061</v>
      </c>
      <c r="R461" s="5">
        <v>0.05</v>
      </c>
      <c r="S461" s="6">
        <v>1081.8659914761365</v>
      </c>
      <c r="T461" s="4">
        <v>92.289156626506028</v>
      </c>
      <c r="U461" s="7">
        <v>1174.1551481026424</v>
      </c>
      <c r="V461" s="8">
        <v>0.68597488503334436</v>
      </c>
      <c r="W461" s="7">
        <v>676.93297282436561</v>
      </c>
      <c r="X461" s="7">
        <v>775.53385402007143</v>
      </c>
      <c r="Y461" s="7">
        <v>953.77390848923221</v>
      </c>
      <c r="Z461" s="7">
        <v>1315.3104728734872</v>
      </c>
      <c r="AA461" s="7">
        <v>1601.6322624994793</v>
      </c>
      <c r="AB461" s="7">
        <v>1841.8138961813272</v>
      </c>
      <c r="AC461" s="7">
        <v>1882.8250000000003</v>
      </c>
      <c r="AD461" s="7">
        <v>2053.9909090909091</v>
      </c>
      <c r="AE461" s="4">
        <v>1071</v>
      </c>
      <c r="AF461" s="4">
        <v>1227</v>
      </c>
      <c r="AG461" s="4">
        <v>1509</v>
      </c>
      <c r="AH461" s="4">
        <v>2081</v>
      </c>
      <c r="AI461" s="4">
        <v>2534</v>
      </c>
      <c r="AJ461" s="4">
        <v>2914</v>
      </c>
      <c r="AK461" s="4">
        <v>1793.2998070397334</v>
      </c>
      <c r="AL461" s="8">
        <v>1.1016147863093295</v>
      </c>
      <c r="AM461" s="4">
        <v>1554.65428662916</v>
      </c>
      <c r="AN461" s="8">
        <v>0.96219127512181557</v>
      </c>
      <c r="AO461" s="4">
        <v>1316.0087662185861</v>
      </c>
      <c r="AP461" s="8">
        <v>0.8227677639343014</v>
      </c>
    </row>
    <row r="462" spans="1:42" x14ac:dyDescent="0.25">
      <c r="A462" s="2" t="s">
        <v>1453</v>
      </c>
      <c r="B462" t="s">
        <v>1450</v>
      </c>
      <c r="C462" t="s">
        <v>14</v>
      </c>
      <c r="D462" t="s">
        <v>1449</v>
      </c>
      <c r="E462" s="3" t="s">
        <v>1268</v>
      </c>
      <c r="F462" t="s">
        <v>269</v>
      </c>
      <c r="G462">
        <v>117</v>
      </c>
      <c r="H462">
        <v>0</v>
      </c>
      <c r="I462">
        <v>13</v>
      </c>
      <c r="J462">
        <v>41</v>
      </c>
      <c r="K462">
        <v>46</v>
      </c>
      <c r="L462">
        <v>17</v>
      </c>
      <c r="M462">
        <v>0</v>
      </c>
      <c r="N462" s="2">
        <v>309.32478632478632</v>
      </c>
      <c r="O462" s="2">
        <v>357.17648006837612</v>
      </c>
      <c r="P462" s="2">
        <v>465.49</v>
      </c>
      <c r="Q462" s="4">
        <v>1131.9912663931625</v>
      </c>
      <c r="R462" s="5">
        <v>0.05</v>
      </c>
      <c r="S462" s="6">
        <v>1188.5908297128208</v>
      </c>
      <c r="T462" s="4">
        <v>88.182608695652178</v>
      </c>
      <c r="U462" s="7">
        <v>1276.7734384084729</v>
      </c>
      <c r="V462" s="8">
        <v>0.68959345360528534</v>
      </c>
      <c r="W462" s="7">
        <v>687.54501393578005</v>
      </c>
      <c r="X462" s="7">
        <v>787.69162660989923</v>
      </c>
      <c r="Y462" s="7">
        <v>968.72588798234563</v>
      </c>
      <c r="Z462" s="7">
        <v>1335.9301344541161</v>
      </c>
      <c r="AA462" s="7">
        <v>1626.7404904885777</v>
      </c>
      <c r="AB462" s="7">
        <v>1870.6873675152785</v>
      </c>
      <c r="AC462" s="7">
        <v>2036.6358974358975</v>
      </c>
      <c r="AD462" s="7">
        <v>2221.7846153846153</v>
      </c>
      <c r="AE462" s="4">
        <v>1071</v>
      </c>
      <c r="AF462" s="4">
        <v>1227</v>
      </c>
      <c r="AG462" s="4">
        <v>1509</v>
      </c>
      <c r="AH462" s="4">
        <v>2081</v>
      </c>
      <c r="AI462" s="4">
        <v>2534</v>
      </c>
      <c r="AJ462" s="4">
        <v>2914</v>
      </c>
      <c r="AK462" s="4">
        <v>1948.8595221388132</v>
      </c>
      <c r="AL462" s="8">
        <v>1.1002194092419697</v>
      </c>
      <c r="AM462" s="4">
        <v>1695.4366246634825</v>
      </c>
      <c r="AN462" s="8">
        <v>0.96334409069640825</v>
      </c>
      <c r="AO462" s="4">
        <v>1442.0137271881517</v>
      </c>
      <c r="AP462" s="8">
        <v>0.82646877215084691</v>
      </c>
    </row>
    <row r="463" spans="1:42" x14ac:dyDescent="0.25">
      <c r="A463" s="2" t="s">
        <v>1454</v>
      </c>
      <c r="B463" t="s">
        <v>1450</v>
      </c>
      <c r="C463" t="s">
        <v>14</v>
      </c>
      <c r="D463" t="s">
        <v>1449</v>
      </c>
      <c r="E463" s="3" t="s">
        <v>1268</v>
      </c>
      <c r="F463" t="s">
        <v>269</v>
      </c>
      <c r="G463">
        <v>122</v>
      </c>
      <c r="H463">
        <v>0</v>
      </c>
      <c r="I463">
        <v>14</v>
      </c>
      <c r="J463">
        <v>34</v>
      </c>
      <c r="K463">
        <v>52</v>
      </c>
      <c r="L463">
        <v>22</v>
      </c>
      <c r="M463">
        <v>0</v>
      </c>
      <c r="N463" s="2">
        <v>310.5273224043716</v>
      </c>
      <c r="O463" s="2">
        <v>368.92941254644819</v>
      </c>
      <c r="P463" s="2">
        <v>428.46</v>
      </c>
      <c r="Q463" s="4">
        <v>1107.9167349508198</v>
      </c>
      <c r="R463" s="5">
        <v>0.05</v>
      </c>
      <c r="S463" s="6">
        <v>1163.3125716983609</v>
      </c>
      <c r="T463" s="4">
        <v>88.008403361344534</v>
      </c>
      <c r="U463" s="7">
        <v>1251.3209750597055</v>
      </c>
      <c r="V463" s="8">
        <v>0.65676532393730991</v>
      </c>
      <c r="W463" s="7">
        <v>653.92415912327795</v>
      </c>
      <c r="X463" s="7">
        <v>749.17361647456767</v>
      </c>
      <c r="Y463" s="7">
        <v>921.35532784036081</v>
      </c>
      <c r="Z463" s="7">
        <v>1270.6033381284233</v>
      </c>
      <c r="AA463" s="7">
        <v>1547.1931085138995</v>
      </c>
      <c r="AB463" s="7">
        <v>1779.2110174465286</v>
      </c>
      <c r="AC463" s="7">
        <v>2095.8065573770491</v>
      </c>
      <c r="AD463" s="7">
        <v>2286.3344262295082</v>
      </c>
      <c r="AE463" s="4">
        <v>1071</v>
      </c>
      <c r="AF463" s="4">
        <v>1227</v>
      </c>
      <c r="AG463" s="4">
        <v>1509</v>
      </c>
      <c r="AH463" s="4">
        <v>2081</v>
      </c>
      <c r="AI463" s="4">
        <v>2534</v>
      </c>
      <c r="AJ463" s="4">
        <v>2914</v>
      </c>
      <c r="AK463" s="4">
        <v>1996.1074447135136</v>
      </c>
      <c r="AL463" s="8">
        <v>1.0938640423720669</v>
      </c>
      <c r="AM463" s="4">
        <v>1721.0559270204355</v>
      </c>
      <c r="AN463" s="8">
        <v>0.94950116288902786</v>
      </c>
      <c r="AO463" s="4">
        <v>1438.3640893914389</v>
      </c>
      <c r="AP463" s="8">
        <v>0.80112820342034896</v>
      </c>
    </row>
    <row r="464" spans="1:42" x14ac:dyDescent="0.25">
      <c r="A464" s="2" t="s">
        <v>1455</v>
      </c>
      <c r="B464" t="s">
        <v>1450</v>
      </c>
      <c r="C464" t="s">
        <v>14</v>
      </c>
      <c r="D464" t="s">
        <v>1449</v>
      </c>
      <c r="E464" s="3" t="s">
        <v>1268</v>
      </c>
      <c r="F464" t="s">
        <v>269</v>
      </c>
      <c r="G464">
        <v>6</v>
      </c>
      <c r="H464">
        <v>0</v>
      </c>
      <c r="I464">
        <v>0</v>
      </c>
      <c r="J464">
        <v>6</v>
      </c>
      <c r="K464">
        <v>0</v>
      </c>
      <c r="L464">
        <v>0</v>
      </c>
      <c r="M464">
        <v>0</v>
      </c>
      <c r="N464" s="2">
        <v>162.38888888888889</v>
      </c>
      <c r="O464" s="2">
        <v>336.89209655555561</v>
      </c>
      <c r="P464" s="2">
        <v>348.33</v>
      </c>
      <c r="Q464" s="4">
        <v>847.6109854444444</v>
      </c>
      <c r="R464" s="5">
        <v>0.05</v>
      </c>
      <c r="S464" s="6">
        <v>889.99153471666671</v>
      </c>
      <c r="T464" s="4">
        <v>88.833333333333329</v>
      </c>
      <c r="U464" s="7">
        <v>978.82486805000008</v>
      </c>
      <c r="V464" s="8">
        <v>0.64865796424784627</v>
      </c>
      <c r="W464" s="7">
        <v>631.66397195596426</v>
      </c>
      <c r="X464" s="7">
        <v>723.67104910361161</v>
      </c>
      <c r="Y464" s="7">
        <v>889.99153471666671</v>
      </c>
      <c r="Z464" s="7">
        <v>1227.3508175913739</v>
      </c>
      <c r="AA464" s="7">
        <v>1494.5252146931964</v>
      </c>
      <c r="AB464" s="7">
        <v>1718.6450180015684</v>
      </c>
      <c r="AC464" s="7">
        <v>1659.9</v>
      </c>
      <c r="AD464" s="7">
        <v>1810.8</v>
      </c>
      <c r="AE464" s="4">
        <v>1071</v>
      </c>
      <c r="AF464" s="4">
        <v>1227</v>
      </c>
      <c r="AG464" s="4">
        <v>1509</v>
      </c>
      <c r="AH464" s="4">
        <v>2081</v>
      </c>
      <c r="AI464" s="4">
        <v>2534</v>
      </c>
      <c r="AJ464" s="4">
        <v>2914</v>
      </c>
      <c r="AK464" s="4">
        <v>1495.7437486333336</v>
      </c>
      <c r="AL464" s="8">
        <v>1.050084216015021</v>
      </c>
      <c r="AM464" s="4">
        <v>1253.4428630666669</v>
      </c>
      <c r="AN464" s="8">
        <v>0.88951371530815115</v>
      </c>
      <c r="AO464" s="4">
        <v>1011.1419775000001</v>
      </c>
      <c r="AP464" s="8">
        <v>0.72894321460128131</v>
      </c>
    </row>
    <row r="465" spans="1:42" x14ac:dyDescent="0.25">
      <c r="A465" s="2" t="s">
        <v>1458</v>
      </c>
      <c r="B465" t="s">
        <v>1457</v>
      </c>
      <c r="C465" t="s">
        <v>14</v>
      </c>
      <c r="D465" t="s">
        <v>1456</v>
      </c>
      <c r="E465" s="3" t="s">
        <v>1268</v>
      </c>
      <c r="F465" t="s">
        <v>1459</v>
      </c>
      <c r="G465">
        <v>274</v>
      </c>
      <c r="H465">
        <v>0</v>
      </c>
      <c r="I465">
        <v>13</v>
      </c>
      <c r="J465">
        <v>127</v>
      </c>
      <c r="K465">
        <v>110</v>
      </c>
      <c r="L465">
        <v>17</v>
      </c>
      <c r="M465">
        <v>7</v>
      </c>
      <c r="N465" s="2">
        <v>366.83029197080288</v>
      </c>
      <c r="O465" s="2">
        <v>493.28263860583951</v>
      </c>
      <c r="P465" s="2">
        <v>376.56</v>
      </c>
      <c r="Q465" s="4">
        <v>1236.6729305766423</v>
      </c>
      <c r="R465" s="5">
        <v>0.05</v>
      </c>
      <c r="S465" s="6">
        <v>1298.5065771054744</v>
      </c>
      <c r="T465" s="4">
        <v>122.85833333333333</v>
      </c>
      <c r="U465" s="7">
        <v>1421.3649104388078</v>
      </c>
      <c r="V465" s="8">
        <v>0.67281802477408836</v>
      </c>
      <c r="W465" s="7">
        <v>767.09785269568658</v>
      </c>
      <c r="X465" s="7">
        <v>837.78395290402307</v>
      </c>
      <c r="Y465" s="7">
        <v>1067.0527822754102</v>
      </c>
      <c r="Z465" s="7">
        <v>1495.4720157120234</v>
      </c>
      <c r="AA465" s="7">
        <v>1791.7389748460948</v>
      </c>
      <c r="AB465" s="7">
        <v>2060.3461556377738</v>
      </c>
      <c r="AC465" s="7">
        <v>2323.8102189781025</v>
      </c>
      <c r="AD465" s="7">
        <v>2535.0656934306567</v>
      </c>
      <c r="AE465" s="4">
        <v>1248</v>
      </c>
      <c r="AF465" s="4">
        <v>1363</v>
      </c>
      <c r="AG465" s="4">
        <v>1736</v>
      </c>
      <c r="AH465" s="4">
        <v>2433</v>
      </c>
      <c r="AI465" s="4">
        <v>2915</v>
      </c>
      <c r="AJ465" s="4">
        <v>3352</v>
      </c>
      <c r="AK465" s="4">
        <v>2201.6748691046373</v>
      </c>
      <c r="AL465" s="8">
        <v>1.100342231822272</v>
      </c>
      <c r="AM465" s="4">
        <v>1900.6187717715829</v>
      </c>
      <c r="AN465" s="8">
        <v>0.95783416280621081</v>
      </c>
      <c r="AO465" s="4">
        <v>1599.5626744385286</v>
      </c>
      <c r="AP465" s="8">
        <v>0.81532609379014953</v>
      </c>
    </row>
    <row r="466" spans="1:42" x14ac:dyDescent="0.25">
      <c r="A466" s="2" t="s">
        <v>1460</v>
      </c>
      <c r="B466" t="s">
        <v>1457</v>
      </c>
      <c r="C466" t="s">
        <v>14</v>
      </c>
      <c r="D466" t="s">
        <v>1456</v>
      </c>
      <c r="E466" s="3" t="s">
        <v>1268</v>
      </c>
      <c r="F466" t="s">
        <v>1461</v>
      </c>
      <c r="G466">
        <v>195</v>
      </c>
      <c r="H466">
        <v>0</v>
      </c>
      <c r="I466">
        <v>40</v>
      </c>
      <c r="J466">
        <v>54</v>
      </c>
      <c r="K466">
        <v>70</v>
      </c>
      <c r="L466">
        <v>27</v>
      </c>
      <c r="M466">
        <v>4</v>
      </c>
      <c r="N466" s="2">
        <v>369.05854700854701</v>
      </c>
      <c r="O466" s="2">
        <v>324.41412448979594</v>
      </c>
      <c r="P466" s="2">
        <v>421.21</v>
      </c>
      <c r="Q466" s="4">
        <v>1114.6826714983429</v>
      </c>
      <c r="R466" s="5">
        <v>0.05</v>
      </c>
      <c r="S466" s="6">
        <v>1170.4168050732601</v>
      </c>
      <c r="T466" s="4">
        <v>118</v>
      </c>
      <c r="U466" s="7">
        <v>1288.4168050732601</v>
      </c>
      <c r="V466" s="8">
        <v>0.61175853384520495</v>
      </c>
      <c r="W466" s="7">
        <v>693.55161883046833</v>
      </c>
      <c r="X466" s="7">
        <v>757.46062216821178</v>
      </c>
      <c r="Y466" s="7">
        <v>964.74808516802329</v>
      </c>
      <c r="Z466" s="7">
        <v>1352.0922184411293</v>
      </c>
      <c r="AA466" s="7">
        <v>1619.9543019958455</v>
      </c>
      <c r="AB466" s="7">
        <v>1862.8085146792707</v>
      </c>
      <c r="AC466" s="7">
        <v>2316.6958974358977</v>
      </c>
      <c r="AD466" s="7">
        <v>2527.3046153846153</v>
      </c>
      <c r="AE466" s="4">
        <v>1248</v>
      </c>
      <c r="AF466" s="4">
        <v>1363</v>
      </c>
      <c r="AG466" s="4">
        <v>1736</v>
      </c>
      <c r="AH466" s="4">
        <v>2433</v>
      </c>
      <c r="AI466" s="4">
        <v>2915</v>
      </c>
      <c r="AJ466" s="4">
        <v>3352</v>
      </c>
      <c r="AK466" s="4">
        <v>2186.7006331864259</v>
      </c>
      <c r="AL466" s="8">
        <v>1.0943044787669272</v>
      </c>
      <c r="AM466" s="4">
        <v>1849.8751358689196</v>
      </c>
      <c r="AN466" s="8">
        <v>0.93437496559287081</v>
      </c>
      <c r="AO466" s="4">
        <v>1507.2423023907666</v>
      </c>
      <c r="AP466" s="8">
        <v>0.77168804701926152</v>
      </c>
    </row>
    <row r="467" spans="1:42" x14ac:dyDescent="0.25">
      <c r="A467" s="2" t="s">
        <v>1462</v>
      </c>
      <c r="B467" t="s">
        <v>1457</v>
      </c>
      <c r="C467" t="s">
        <v>14</v>
      </c>
      <c r="D467" t="s">
        <v>1456</v>
      </c>
      <c r="E467" s="3" t="s">
        <v>1268</v>
      </c>
      <c r="F467" t="s">
        <v>1463</v>
      </c>
      <c r="G467">
        <v>50</v>
      </c>
      <c r="H467">
        <v>0</v>
      </c>
      <c r="I467">
        <v>4</v>
      </c>
      <c r="J467">
        <v>20</v>
      </c>
      <c r="K467">
        <v>20</v>
      </c>
      <c r="L467">
        <v>6</v>
      </c>
      <c r="M467">
        <v>0</v>
      </c>
      <c r="N467" s="2">
        <v>371.02</v>
      </c>
      <c r="O467" s="2">
        <v>315.36745016666663</v>
      </c>
      <c r="P467" s="2">
        <v>429.44</v>
      </c>
      <c r="Q467" s="4">
        <v>1115.8274501666667</v>
      </c>
      <c r="R467" s="5">
        <v>0.05</v>
      </c>
      <c r="S467" s="6">
        <v>1171.618822675</v>
      </c>
      <c r="T467" s="4">
        <v>159.14583333333334</v>
      </c>
      <c r="U467" s="7">
        <v>1330.7646560083333</v>
      </c>
      <c r="V467" s="8">
        <v>0.6258181072629998</v>
      </c>
      <c r="W467" s="7">
        <v>687.61887977013237</v>
      </c>
      <c r="X467" s="7">
        <v>750.98119641561732</v>
      </c>
      <c r="Y467" s="7">
        <v>956.49549301358161</v>
      </c>
      <c r="Z467" s="7">
        <v>1340.5262295518687</v>
      </c>
      <c r="AA467" s="7">
        <v>1606.0969827964232</v>
      </c>
      <c r="AB467" s="7">
        <v>1846.8737860492658</v>
      </c>
      <c r="AC467" s="7">
        <v>2339.0840000000003</v>
      </c>
      <c r="AD467" s="7">
        <v>2551.7280000000001</v>
      </c>
      <c r="AE467" s="4">
        <v>1248</v>
      </c>
      <c r="AF467" s="4">
        <v>1363</v>
      </c>
      <c r="AG467" s="4">
        <v>1736</v>
      </c>
      <c r="AH467" s="4">
        <v>2433</v>
      </c>
      <c r="AI467" s="4">
        <v>2915</v>
      </c>
      <c r="AJ467" s="4">
        <v>3352</v>
      </c>
      <c r="AK467" s="4">
        <v>2173.3407301704997</v>
      </c>
      <c r="AL467" s="8">
        <v>1.0968974264516436</v>
      </c>
      <c r="AM467" s="4">
        <v>1839.4334276720003</v>
      </c>
      <c r="AN467" s="8">
        <v>0.9398709867220959</v>
      </c>
      <c r="AO467" s="4">
        <v>1505.5261251735001</v>
      </c>
      <c r="AP467" s="8">
        <v>0.7828445469925478</v>
      </c>
    </row>
    <row r="468" spans="1:42" x14ac:dyDescent="0.25">
      <c r="A468" s="2" t="s">
        <v>1464</v>
      </c>
      <c r="B468" t="s">
        <v>1457</v>
      </c>
      <c r="C468" t="s">
        <v>14</v>
      </c>
      <c r="D468" t="s">
        <v>1456</v>
      </c>
      <c r="E468" s="3" t="s">
        <v>1268</v>
      </c>
      <c r="F468" t="s">
        <v>1465</v>
      </c>
      <c r="G468">
        <v>436</v>
      </c>
      <c r="H468">
        <v>0</v>
      </c>
      <c r="I468">
        <v>10</v>
      </c>
      <c r="J468">
        <v>208</v>
      </c>
      <c r="K468">
        <v>133</v>
      </c>
      <c r="L468">
        <v>70</v>
      </c>
      <c r="M468">
        <v>15</v>
      </c>
      <c r="N468" s="2">
        <v>373.83180428134557</v>
      </c>
      <c r="O468" s="2">
        <v>461.37614432474629</v>
      </c>
      <c r="P468" s="2">
        <v>384.17</v>
      </c>
      <c r="Q468" s="4">
        <v>1219.3779486060919</v>
      </c>
      <c r="R468" s="5">
        <v>0.05</v>
      </c>
      <c r="S468" s="6">
        <v>1280.3468460363965</v>
      </c>
      <c r="T468" s="4">
        <v>152.12403100775194</v>
      </c>
      <c r="U468" s="7">
        <v>1432.4708770441484</v>
      </c>
      <c r="V468" s="8">
        <v>0.65560890705614916</v>
      </c>
      <c r="W468" s="7">
        <v>731.30958449030675</v>
      </c>
      <c r="X468" s="7">
        <v>798.69788754830779</v>
      </c>
      <c r="Y468" s="7">
        <v>1017.2703835538241</v>
      </c>
      <c r="Z468" s="7">
        <v>1425.7020986097084</v>
      </c>
      <c r="AA468" s="7">
        <v>1708.1469862093302</v>
      </c>
      <c r="AB468" s="7">
        <v>1964.2225378297342</v>
      </c>
      <c r="AC468" s="7">
        <v>2403.4419724770642</v>
      </c>
      <c r="AD468" s="7">
        <v>2621.936697247706</v>
      </c>
      <c r="AE468" s="4">
        <v>1248</v>
      </c>
      <c r="AF468" s="4">
        <v>1363</v>
      </c>
      <c r="AG468" s="4">
        <v>1736</v>
      </c>
      <c r="AH468" s="4">
        <v>2433</v>
      </c>
      <c r="AI468" s="4">
        <v>2915</v>
      </c>
      <c r="AJ468" s="4">
        <v>3352</v>
      </c>
      <c r="AK468" s="4">
        <v>2248.1819065942123</v>
      </c>
      <c r="AL468" s="8">
        <v>1.0985647091121344</v>
      </c>
      <c r="AM468" s="4">
        <v>1924.7472307445337</v>
      </c>
      <c r="AN468" s="8">
        <v>0.95053611199648613</v>
      </c>
      <c r="AO468" s="4">
        <v>1601.3125548948558</v>
      </c>
      <c r="AP468" s="8">
        <v>0.80250751488083816</v>
      </c>
    </row>
    <row r="469" spans="1:42" x14ac:dyDescent="0.25">
      <c r="A469" s="2" t="s">
        <v>1468</v>
      </c>
      <c r="B469" t="s">
        <v>1467</v>
      </c>
      <c r="C469" t="s">
        <v>149</v>
      </c>
      <c r="D469" t="s">
        <v>1466</v>
      </c>
      <c r="E469" s="3" t="s">
        <v>1268</v>
      </c>
      <c r="F469" t="s">
        <v>1469</v>
      </c>
      <c r="G469">
        <v>198</v>
      </c>
      <c r="H469">
        <v>0</v>
      </c>
      <c r="I469">
        <v>34</v>
      </c>
      <c r="J469">
        <v>105</v>
      </c>
      <c r="K469">
        <v>47</v>
      </c>
      <c r="L469">
        <v>12</v>
      </c>
      <c r="M469">
        <v>0</v>
      </c>
      <c r="N469" s="2">
        <v>339.98358585858585</v>
      </c>
      <c r="O469" s="2">
        <v>210.23822458754205</v>
      </c>
      <c r="P469" s="2">
        <v>445.95</v>
      </c>
      <c r="Q469" s="4">
        <v>996.17181044612789</v>
      </c>
      <c r="R469" s="5">
        <v>0.05</v>
      </c>
      <c r="S469" s="6">
        <v>1045.9804009684344</v>
      </c>
      <c r="T469" s="4">
        <v>112.60309278350516</v>
      </c>
      <c r="U469" s="7">
        <v>1158.5834937519396</v>
      </c>
      <c r="V469" s="8">
        <v>0.71508805128097042</v>
      </c>
      <c r="W469" s="7">
        <v>687.55166678267005</v>
      </c>
      <c r="X469" s="7">
        <v>730.80609089012444</v>
      </c>
      <c r="Y469" s="7">
        <v>954.17968404205294</v>
      </c>
      <c r="Z469" s="7">
        <v>1337.0136168139998</v>
      </c>
      <c r="AA469" s="7">
        <v>1602.3504572343541</v>
      </c>
      <c r="AB469" s="7">
        <v>1842.509349293653</v>
      </c>
      <c r="AC469" s="7">
        <v>1782.2166666666669</v>
      </c>
      <c r="AD469" s="7">
        <v>1944.2363636363636</v>
      </c>
      <c r="AE469" s="4">
        <v>1065</v>
      </c>
      <c r="AF469" s="4">
        <v>1132</v>
      </c>
      <c r="AG469" s="4">
        <v>1478</v>
      </c>
      <c r="AH469" s="4">
        <v>2071</v>
      </c>
      <c r="AI469" s="4">
        <v>2482</v>
      </c>
      <c r="AJ469" s="4">
        <v>2854</v>
      </c>
      <c r="AK469" s="4">
        <v>1692.875040692682</v>
      </c>
      <c r="AL469" s="8">
        <v>1.1143571844933589</v>
      </c>
      <c r="AM469" s="4">
        <v>1474.8206677519242</v>
      </c>
      <c r="AN469" s="8">
        <v>0.97977208341053124</v>
      </c>
      <c r="AO469" s="4">
        <v>1260.4005343601796</v>
      </c>
      <c r="AP469" s="8">
        <v>0.84743006734575099</v>
      </c>
    </row>
    <row r="470" spans="1:42" x14ac:dyDescent="0.25">
      <c r="A470" s="2" t="s">
        <v>1472</v>
      </c>
      <c r="B470" t="s">
        <v>1471</v>
      </c>
      <c r="C470" t="s">
        <v>14</v>
      </c>
      <c r="D470" t="s">
        <v>1470</v>
      </c>
      <c r="E470" s="3" t="s">
        <v>1268</v>
      </c>
      <c r="F470" t="s">
        <v>1473</v>
      </c>
      <c r="G470">
        <v>66</v>
      </c>
      <c r="H470">
        <v>0</v>
      </c>
      <c r="I470">
        <v>2</v>
      </c>
      <c r="J470">
        <v>18</v>
      </c>
      <c r="K470">
        <v>28</v>
      </c>
      <c r="L470">
        <v>18</v>
      </c>
      <c r="M470">
        <v>0</v>
      </c>
      <c r="N470" s="2">
        <v>329.39141414141415</v>
      </c>
      <c r="O470" s="2">
        <v>356.52558307070717</v>
      </c>
      <c r="P470" s="2">
        <v>548.27</v>
      </c>
      <c r="Q470" s="4">
        <v>1234.1869972121212</v>
      </c>
      <c r="R470" s="5">
        <v>0.05</v>
      </c>
      <c r="S470" s="6">
        <v>1295.8963470727274</v>
      </c>
      <c r="T470" s="4">
        <v>103.984375</v>
      </c>
      <c r="U470" s="7">
        <v>1399.8807220727274</v>
      </c>
      <c r="V470" s="8">
        <v>0.66989651723317878</v>
      </c>
      <c r="W470" s="7">
        <v>700.75369463953018</v>
      </c>
      <c r="X470" s="7">
        <v>749.7444396630018</v>
      </c>
      <c r="Y470" s="7">
        <v>971.13299628805692</v>
      </c>
      <c r="Z470" s="7">
        <v>1360.5784124240081</v>
      </c>
      <c r="AA470" s="7">
        <v>1580.7266970231526</v>
      </c>
      <c r="AB470" s="7">
        <v>1817.6186539720911</v>
      </c>
      <c r="AC470" s="7">
        <v>2298.6666666666665</v>
      </c>
      <c r="AD470" s="7">
        <v>2507.6363636363635</v>
      </c>
      <c r="AE470" s="4">
        <v>1130</v>
      </c>
      <c r="AF470" s="4">
        <v>1209</v>
      </c>
      <c r="AG470" s="4">
        <v>1566</v>
      </c>
      <c r="AH470" s="4">
        <v>2194</v>
      </c>
      <c r="AI470" s="4">
        <v>2549</v>
      </c>
      <c r="AJ470" s="4">
        <v>2931</v>
      </c>
      <c r="AK470" s="4">
        <v>2182.454484769823</v>
      </c>
      <c r="AL470" s="8">
        <v>1.094148526281963</v>
      </c>
      <c r="AM470" s="4">
        <v>1881.9263024996212</v>
      </c>
      <c r="AN470" s="8">
        <v>0.95033428592644298</v>
      </c>
      <c r="AO470" s="4">
        <v>1581.3981202294192</v>
      </c>
      <c r="AP470" s="8">
        <v>0.80652004557092283</v>
      </c>
    </row>
    <row r="471" spans="1:42" x14ac:dyDescent="0.25">
      <c r="A471" s="2" t="s">
        <v>1474</v>
      </c>
      <c r="B471" t="s">
        <v>1471</v>
      </c>
      <c r="C471" t="s">
        <v>14</v>
      </c>
      <c r="D471" t="s">
        <v>1470</v>
      </c>
      <c r="E471" s="3" t="s">
        <v>1268</v>
      </c>
      <c r="F471" t="s">
        <v>1475</v>
      </c>
      <c r="G471">
        <v>149</v>
      </c>
      <c r="H471">
        <v>0</v>
      </c>
      <c r="I471">
        <v>28</v>
      </c>
      <c r="J471">
        <v>48</v>
      </c>
      <c r="K471">
        <v>56</v>
      </c>
      <c r="L471">
        <v>17</v>
      </c>
      <c r="M471">
        <v>0</v>
      </c>
      <c r="N471" s="2">
        <v>315.33948545861296</v>
      </c>
      <c r="O471" s="2">
        <v>327.0255545257271</v>
      </c>
      <c r="P471" s="2">
        <v>535.74</v>
      </c>
      <c r="Q471" s="4">
        <v>1178.10503998434</v>
      </c>
      <c r="R471" s="5">
        <v>0.05</v>
      </c>
      <c r="S471" s="6">
        <v>1237.010291983557</v>
      </c>
      <c r="T471" s="4">
        <v>89.218309859154928</v>
      </c>
      <c r="U471" s="7">
        <v>1326.2286018427119</v>
      </c>
      <c r="V471" s="8">
        <v>0.71800819598558252</v>
      </c>
      <c r="W471" s="7">
        <v>756.76801527983912</v>
      </c>
      <c r="X471" s="7">
        <v>809.67480572860654</v>
      </c>
      <c r="Y471" s="7">
        <v>1048.7599220603788</v>
      </c>
      <c r="Z471" s="7">
        <v>1469.3354208176697</v>
      </c>
      <c r="AA471" s="7">
        <v>1707.0811247330175</v>
      </c>
      <c r="AB471" s="7">
        <v>1962.908896270096</v>
      </c>
      <c r="AC471" s="7">
        <v>2031.8033557046983</v>
      </c>
      <c r="AD471" s="7">
        <v>2216.5127516778525</v>
      </c>
      <c r="AE471" s="4">
        <v>1130</v>
      </c>
      <c r="AF471" s="4">
        <v>1209</v>
      </c>
      <c r="AG471" s="4">
        <v>1566</v>
      </c>
      <c r="AH471" s="4">
        <v>2194</v>
      </c>
      <c r="AI471" s="4">
        <v>2549</v>
      </c>
      <c r="AJ471" s="4">
        <v>2931</v>
      </c>
      <c r="AK471" s="4">
        <v>1951.586639392285</v>
      </c>
      <c r="AL471" s="8">
        <v>1.1048733815079175</v>
      </c>
      <c r="AM471" s="4">
        <v>1711.6169704863689</v>
      </c>
      <c r="AN471" s="8">
        <v>0.97495596845937227</v>
      </c>
      <c r="AO471" s="4">
        <v>1471.6473015804527</v>
      </c>
      <c r="AP471" s="8">
        <v>0.84503855541082684</v>
      </c>
    </row>
    <row r="472" spans="1:42" x14ac:dyDescent="0.25">
      <c r="A472" s="2" t="s">
        <v>1476</v>
      </c>
      <c r="B472" t="s">
        <v>1471</v>
      </c>
      <c r="C472" t="s">
        <v>14</v>
      </c>
      <c r="D472" t="s">
        <v>1470</v>
      </c>
      <c r="E472" s="3" t="s">
        <v>1268</v>
      </c>
      <c r="F472" t="s">
        <v>1477</v>
      </c>
      <c r="G472">
        <v>180</v>
      </c>
      <c r="H472">
        <v>0</v>
      </c>
      <c r="I472">
        <v>18</v>
      </c>
      <c r="J472">
        <v>58</v>
      </c>
      <c r="K472">
        <v>86</v>
      </c>
      <c r="L472">
        <v>18</v>
      </c>
      <c r="M472">
        <v>0</v>
      </c>
      <c r="N472" s="2">
        <v>289.97407407407405</v>
      </c>
      <c r="O472" s="2">
        <v>304.22838056481481</v>
      </c>
      <c r="P472" s="2">
        <v>540.35</v>
      </c>
      <c r="Q472" s="4">
        <v>1134.5524546388888</v>
      </c>
      <c r="R472" s="5">
        <v>0.05</v>
      </c>
      <c r="S472" s="6">
        <v>1191.2800773708332</v>
      </c>
      <c r="T472" s="4">
        <v>79.936416184971094</v>
      </c>
      <c r="U472" s="7">
        <v>1271.2164935558042</v>
      </c>
      <c r="V472" s="8">
        <v>0.65912433845315865</v>
      </c>
      <c r="W472" s="7">
        <v>697.97545696236693</v>
      </c>
      <c r="X472" s="7">
        <v>746.77197121017832</v>
      </c>
      <c r="Y472" s="7">
        <v>967.28280141864298</v>
      </c>
      <c r="Z472" s="7">
        <v>1355.184205818967</v>
      </c>
      <c r="AA472" s="7">
        <v>1574.4596812363479</v>
      </c>
      <c r="AB472" s="7">
        <v>1810.4124463333605</v>
      </c>
      <c r="AC472" s="7">
        <v>2121.508888888889</v>
      </c>
      <c r="AD472" s="7">
        <v>2314.373333333333</v>
      </c>
      <c r="AE472" s="4">
        <v>1130</v>
      </c>
      <c r="AF472" s="4">
        <v>1209</v>
      </c>
      <c r="AG472" s="4">
        <v>1566</v>
      </c>
      <c r="AH472" s="4">
        <v>2194</v>
      </c>
      <c r="AI472" s="4">
        <v>2549</v>
      </c>
      <c r="AJ472" s="4">
        <v>2931</v>
      </c>
      <c r="AK472" s="4">
        <v>2030.1930668056095</v>
      </c>
      <c r="AL472" s="8">
        <v>1.0940997906943981</v>
      </c>
      <c r="AM472" s="4">
        <v>1750.5554036606841</v>
      </c>
      <c r="AN472" s="8">
        <v>0.94910797328065166</v>
      </c>
      <c r="AO472" s="4">
        <v>1470.9177405157586</v>
      </c>
      <c r="AP472" s="8">
        <v>0.80411615586690521</v>
      </c>
    </row>
    <row r="473" spans="1:42" x14ac:dyDescent="0.25">
      <c r="A473" s="2" t="s">
        <v>1478</v>
      </c>
      <c r="B473" t="s">
        <v>1471</v>
      </c>
      <c r="C473" t="s">
        <v>14</v>
      </c>
      <c r="D473" t="s">
        <v>1470</v>
      </c>
      <c r="E473" s="3" t="s">
        <v>1268</v>
      </c>
      <c r="F473" t="s">
        <v>1479</v>
      </c>
      <c r="G473">
        <v>111</v>
      </c>
      <c r="H473">
        <v>0</v>
      </c>
      <c r="I473">
        <v>24</v>
      </c>
      <c r="J473">
        <v>38</v>
      </c>
      <c r="K473">
        <v>43</v>
      </c>
      <c r="L473">
        <v>6</v>
      </c>
      <c r="M473">
        <v>0</v>
      </c>
      <c r="N473" s="2">
        <v>327.45795795795794</v>
      </c>
      <c r="O473" s="2">
        <v>209.51064470870864</v>
      </c>
      <c r="P473" s="2">
        <v>559.21</v>
      </c>
      <c r="Q473" s="4">
        <v>1096.1786026666666</v>
      </c>
      <c r="R473" s="5">
        <v>0.05</v>
      </c>
      <c r="S473" s="6">
        <v>1150.9875328000001</v>
      </c>
      <c r="T473" s="4">
        <v>77.330275229357795</v>
      </c>
      <c r="U473" s="7">
        <v>1228.3178080293578</v>
      </c>
      <c r="V473" s="8">
        <v>0.68804641043227055</v>
      </c>
      <c r="W473" s="7">
        <v>728.54444004392406</v>
      </c>
      <c r="X473" s="7">
        <v>779.47807788770285</v>
      </c>
      <c r="Y473" s="7">
        <v>1009.6465425741461</v>
      </c>
      <c r="Z473" s="7">
        <v>1414.5367269525393</v>
      </c>
      <c r="AA473" s="7">
        <v>1643.415732453064</v>
      </c>
      <c r="AB473" s="7">
        <v>1889.702436963488</v>
      </c>
      <c r="AC473" s="7">
        <v>1963.7477477477478</v>
      </c>
      <c r="AD473" s="7">
        <v>2142.27027027027</v>
      </c>
      <c r="AE473" s="4">
        <v>1130</v>
      </c>
      <c r="AF473" s="4">
        <v>1209</v>
      </c>
      <c r="AG473" s="4">
        <v>1566</v>
      </c>
      <c r="AH473" s="4">
        <v>2194</v>
      </c>
      <c r="AI473" s="4">
        <v>2549</v>
      </c>
      <c r="AJ473" s="4">
        <v>2931</v>
      </c>
      <c r="AK473" s="4">
        <v>1889.3325285281987</v>
      </c>
      <c r="AL473" s="8">
        <v>1.1016328785682721</v>
      </c>
      <c r="AM473" s="4">
        <v>1643.2175299521327</v>
      </c>
      <c r="AN473" s="8">
        <v>0.96377072252293827</v>
      </c>
      <c r="AO473" s="4">
        <v>1397.1025313760661</v>
      </c>
      <c r="AP473" s="8">
        <v>0.82590856647760424</v>
      </c>
    </row>
    <row r="474" spans="1:42" x14ac:dyDescent="0.25">
      <c r="A474" s="2" t="s">
        <v>1480</v>
      </c>
      <c r="B474" t="s">
        <v>1471</v>
      </c>
      <c r="C474" t="s">
        <v>14</v>
      </c>
      <c r="D474" t="s">
        <v>1470</v>
      </c>
      <c r="E474" s="3" t="s">
        <v>1268</v>
      </c>
      <c r="F474" t="s">
        <v>1479</v>
      </c>
      <c r="G474">
        <v>141</v>
      </c>
      <c r="H474">
        <v>0</v>
      </c>
      <c r="I474">
        <v>11</v>
      </c>
      <c r="J474">
        <v>65</v>
      </c>
      <c r="K474">
        <v>48</v>
      </c>
      <c r="L474">
        <v>17</v>
      </c>
      <c r="M474">
        <v>0</v>
      </c>
      <c r="N474" s="2">
        <v>332.60756501182033</v>
      </c>
      <c r="O474" s="2">
        <v>216.50303920330973</v>
      </c>
      <c r="P474" s="2">
        <v>590.20000000000005</v>
      </c>
      <c r="Q474" s="4">
        <v>1139.3106042151301</v>
      </c>
      <c r="R474" s="5">
        <v>0.05</v>
      </c>
      <c r="S474" s="6">
        <v>1196.2761344258865</v>
      </c>
      <c r="T474" s="4">
        <v>69.75555555555556</v>
      </c>
      <c r="U474" s="7">
        <v>1266.031689981442</v>
      </c>
      <c r="V474" s="8">
        <v>0.67685800195417856</v>
      </c>
      <c r="W474" s="7">
        <v>722.70801829903053</v>
      </c>
      <c r="X474" s="7">
        <v>773.23362311816618</v>
      </c>
      <c r="Y474" s="7">
        <v>1001.5581917312228</v>
      </c>
      <c r="Z474" s="7">
        <v>1403.2047718124538</v>
      </c>
      <c r="AA474" s="7">
        <v>1630.2502111895828</v>
      </c>
      <c r="AB474" s="7">
        <v>1874.5638952517331</v>
      </c>
      <c r="AC474" s="7">
        <v>2057.499290780142</v>
      </c>
      <c r="AD474" s="7">
        <v>2244.5446808510637</v>
      </c>
      <c r="AE474" s="4">
        <v>1130</v>
      </c>
      <c r="AF474" s="4">
        <v>1209</v>
      </c>
      <c r="AG474" s="4">
        <v>1566</v>
      </c>
      <c r="AH474" s="4">
        <v>2194</v>
      </c>
      <c r="AI474" s="4">
        <v>2549</v>
      </c>
      <c r="AJ474" s="4">
        <v>2931</v>
      </c>
      <c r="AK474" s="4">
        <v>1987.424131829976</v>
      </c>
      <c r="AL474" s="8">
        <v>1.099829130568527</v>
      </c>
      <c r="AM474" s="4">
        <v>1723.7081326952796</v>
      </c>
      <c r="AN474" s="8">
        <v>0.95883875436374433</v>
      </c>
      <c r="AO474" s="4">
        <v>1459.9921335605829</v>
      </c>
      <c r="AP474" s="8">
        <v>0.81784837815896139</v>
      </c>
    </row>
    <row r="475" spans="1:42" x14ac:dyDescent="0.25">
      <c r="A475" s="2" t="s">
        <v>1483</v>
      </c>
      <c r="B475" t="s">
        <v>1482</v>
      </c>
      <c r="C475" t="s">
        <v>14</v>
      </c>
      <c r="D475" t="s">
        <v>1481</v>
      </c>
      <c r="E475" s="3" t="s">
        <v>1268</v>
      </c>
      <c r="F475" t="s">
        <v>1484</v>
      </c>
      <c r="G475">
        <v>126</v>
      </c>
      <c r="H475">
        <v>0</v>
      </c>
      <c r="I475">
        <v>4</v>
      </c>
      <c r="J475">
        <v>34</v>
      </c>
      <c r="K475">
        <v>59</v>
      </c>
      <c r="L475">
        <v>25</v>
      </c>
      <c r="M475">
        <v>4</v>
      </c>
      <c r="N475" s="2">
        <v>354.60449735449737</v>
      </c>
      <c r="O475" s="2">
        <v>446.82455238631354</v>
      </c>
      <c r="P475" s="2">
        <v>364.84</v>
      </c>
      <c r="Q475" s="4">
        <v>1166.2690497408109</v>
      </c>
      <c r="R475" s="5">
        <v>0.05</v>
      </c>
      <c r="S475" s="6">
        <v>1224.5825022278516</v>
      </c>
      <c r="T475" s="4">
        <v>97.627118644067792</v>
      </c>
      <c r="U475" s="7">
        <v>1322.2096208719195</v>
      </c>
      <c r="V475" s="8">
        <v>0.6612307591519887</v>
      </c>
      <c r="W475" s="7">
        <v>741.01355928771454</v>
      </c>
      <c r="X475" s="7">
        <v>745.30041458937899</v>
      </c>
      <c r="Y475" s="7">
        <v>921.67388985785976</v>
      </c>
      <c r="Z475" s="7">
        <v>1291.5682616014792</v>
      </c>
      <c r="AA475" s="7">
        <v>1478.9650790742401</v>
      </c>
      <c r="AB475" s="7">
        <v>1700.6567389603165</v>
      </c>
      <c r="AC475" s="7">
        <v>2199.5809523809526</v>
      </c>
      <c r="AD475" s="7">
        <v>2399.542857142857</v>
      </c>
      <c r="AE475" s="4">
        <v>1210</v>
      </c>
      <c r="AF475" s="4">
        <v>1217</v>
      </c>
      <c r="AG475" s="4">
        <v>1505</v>
      </c>
      <c r="AH475" s="4">
        <v>2109</v>
      </c>
      <c r="AI475" s="4">
        <v>2415</v>
      </c>
      <c r="AJ475" s="4">
        <v>2777</v>
      </c>
      <c r="AK475" s="4">
        <v>2101.1788675649873</v>
      </c>
      <c r="AL475" s="8">
        <v>1.0996124430936882</v>
      </c>
      <c r="AM475" s="4">
        <v>1806.3942491330301</v>
      </c>
      <c r="AN475" s="8">
        <v>0.9521920538035592</v>
      </c>
      <c r="AO475" s="4">
        <v>1511.609630701073</v>
      </c>
      <c r="AP475" s="8">
        <v>0.80477166451343007</v>
      </c>
    </row>
    <row r="476" spans="1:42" x14ac:dyDescent="0.25">
      <c r="A476" s="2" t="s">
        <v>1485</v>
      </c>
      <c r="B476" t="s">
        <v>1482</v>
      </c>
      <c r="C476" t="s">
        <v>14</v>
      </c>
      <c r="D476" t="s">
        <v>1481</v>
      </c>
      <c r="E476" s="3" t="s">
        <v>1268</v>
      </c>
      <c r="F476" t="s">
        <v>1486</v>
      </c>
      <c r="G476">
        <v>50</v>
      </c>
      <c r="H476">
        <v>0</v>
      </c>
      <c r="I476">
        <v>2</v>
      </c>
      <c r="J476">
        <v>12</v>
      </c>
      <c r="K476">
        <v>20</v>
      </c>
      <c r="L476">
        <v>12</v>
      </c>
      <c r="M476">
        <v>4</v>
      </c>
      <c r="N476" s="2">
        <v>352.44833333333332</v>
      </c>
      <c r="O476" s="2">
        <v>652.86830283333336</v>
      </c>
      <c r="P476" s="2">
        <v>171.03</v>
      </c>
      <c r="Q476" s="4">
        <v>1176.3466361666667</v>
      </c>
      <c r="R476" s="5">
        <v>0.05</v>
      </c>
      <c r="S476" s="6">
        <v>1235.1639679750001</v>
      </c>
      <c r="T476" s="4">
        <v>106.10416666666667</v>
      </c>
      <c r="U476" s="7">
        <v>1341.2681346416668</v>
      </c>
      <c r="V476" s="8">
        <v>0.65260900655965581</v>
      </c>
      <c r="W476" s="7">
        <v>727.18923398228435</v>
      </c>
      <c r="X476" s="7">
        <v>731.39611384829755</v>
      </c>
      <c r="Y476" s="7">
        <v>904.47917119284125</v>
      </c>
      <c r="Z476" s="7">
        <v>1267.4728053459817</v>
      </c>
      <c r="AA476" s="7">
        <v>1451.3735537745592</v>
      </c>
      <c r="AB476" s="7">
        <v>1668.9293411312426</v>
      </c>
      <c r="AC476" s="7">
        <v>2260.7640000000001</v>
      </c>
      <c r="AD476" s="7">
        <v>2466.2879999999996</v>
      </c>
      <c r="AE476" s="4">
        <v>1210</v>
      </c>
      <c r="AF476" s="4">
        <v>1217</v>
      </c>
      <c r="AG476" s="4">
        <v>1505</v>
      </c>
      <c r="AH476" s="4">
        <v>2109</v>
      </c>
      <c r="AI476" s="4">
        <v>2415</v>
      </c>
      <c r="AJ476" s="4">
        <v>2777</v>
      </c>
      <c r="AK476" s="4">
        <v>2152.2277707272501</v>
      </c>
      <c r="AL476" s="8">
        <v>1.0988166527480572</v>
      </c>
      <c r="AM476" s="4">
        <v>1846.5398364765001</v>
      </c>
      <c r="AN476" s="8">
        <v>0.95008077068525676</v>
      </c>
      <c r="AO476" s="4">
        <v>1540.8519022257501</v>
      </c>
      <c r="AP476" s="8">
        <v>0.80134488862245623</v>
      </c>
    </row>
    <row r="477" spans="1:42" x14ac:dyDescent="0.25">
      <c r="A477" s="2" t="s">
        <v>1487</v>
      </c>
      <c r="B477" t="s">
        <v>1482</v>
      </c>
      <c r="C477" t="s">
        <v>14</v>
      </c>
      <c r="D477" t="s">
        <v>1481</v>
      </c>
      <c r="E477" s="3" t="s">
        <v>1268</v>
      </c>
      <c r="F477" t="s">
        <v>1488</v>
      </c>
      <c r="G477">
        <v>20</v>
      </c>
      <c r="H477">
        <v>0</v>
      </c>
      <c r="I477">
        <v>5</v>
      </c>
      <c r="J477">
        <v>9</v>
      </c>
      <c r="K477">
        <v>5</v>
      </c>
      <c r="L477">
        <v>1</v>
      </c>
      <c r="M477">
        <v>0</v>
      </c>
      <c r="N477" s="2">
        <v>320.92083333333335</v>
      </c>
      <c r="O477" s="2">
        <v>303.03044191666675</v>
      </c>
      <c r="P477" s="2">
        <v>394.48</v>
      </c>
      <c r="Q477" s="4">
        <v>1018.4312752500001</v>
      </c>
      <c r="R477" s="5">
        <v>0.05</v>
      </c>
      <c r="S477" s="6">
        <v>1069.3528390125002</v>
      </c>
      <c r="T477" s="4">
        <v>84.05</v>
      </c>
      <c r="U477" s="7">
        <v>1153.4028390125002</v>
      </c>
      <c r="V477" s="8">
        <v>0.7078262282985579</v>
      </c>
      <c r="W477" s="7">
        <v>794.05764664321885</v>
      </c>
      <c r="X477" s="7">
        <v>798.65136856594813</v>
      </c>
      <c r="Y477" s="7">
        <v>987.65021338681345</v>
      </c>
      <c r="Z477" s="7">
        <v>1384.0227907194617</v>
      </c>
      <c r="AA477" s="7">
        <v>1584.8340633416308</v>
      </c>
      <c r="AB477" s="7">
        <v>1822.3951113456351</v>
      </c>
      <c r="AC477" s="7">
        <v>1792.45</v>
      </c>
      <c r="AD477" s="7">
        <v>1955.3999999999999</v>
      </c>
      <c r="AE477" s="4">
        <v>1210</v>
      </c>
      <c r="AF477" s="4">
        <v>1217</v>
      </c>
      <c r="AG477" s="4">
        <v>1505</v>
      </c>
      <c r="AH477" s="4">
        <v>2109</v>
      </c>
      <c r="AI477" s="4">
        <v>2415</v>
      </c>
      <c r="AJ477" s="4">
        <v>2777</v>
      </c>
      <c r="AK477" s="4">
        <v>1726.0052121956251</v>
      </c>
      <c r="AL477" s="8">
        <v>1.1108040578064591</v>
      </c>
      <c r="AM477" s="4">
        <v>1507.1210878012503</v>
      </c>
      <c r="AN477" s="8">
        <v>0.97647811463715872</v>
      </c>
      <c r="AO477" s="4">
        <v>1288.2369634068752</v>
      </c>
      <c r="AP477" s="8">
        <v>0.84215217146785837</v>
      </c>
    </row>
    <row r="478" spans="1:42" x14ac:dyDescent="0.25">
      <c r="A478" s="2" t="s">
        <v>1489</v>
      </c>
      <c r="B478" t="s">
        <v>1482</v>
      </c>
      <c r="C478" t="s">
        <v>14</v>
      </c>
      <c r="D478" t="s">
        <v>1481</v>
      </c>
      <c r="E478" s="3" t="s">
        <v>1268</v>
      </c>
      <c r="F478" t="s">
        <v>1490</v>
      </c>
      <c r="G478">
        <v>135</v>
      </c>
      <c r="H478">
        <v>20</v>
      </c>
      <c r="I478">
        <v>16</v>
      </c>
      <c r="J478">
        <v>44</v>
      </c>
      <c r="K478">
        <v>42</v>
      </c>
      <c r="L478">
        <v>13</v>
      </c>
      <c r="M478">
        <v>0</v>
      </c>
      <c r="N478" s="2">
        <v>319.99135802469135</v>
      </c>
      <c r="O478" s="2">
        <v>388.01264538271613</v>
      </c>
      <c r="P478" s="2">
        <v>409.52</v>
      </c>
      <c r="Q478" s="4">
        <v>1117.5240034074075</v>
      </c>
      <c r="R478" s="5">
        <v>0.05</v>
      </c>
      <c r="S478" s="6">
        <v>1173.4002035777778</v>
      </c>
      <c r="T478" s="4">
        <v>83.837209302325576</v>
      </c>
      <c r="U478" s="7">
        <v>1257.2374128801034</v>
      </c>
      <c r="V478" s="8">
        <v>0.73837709411530228</v>
      </c>
      <c r="W478" s="7">
        <v>833.85867032575629</v>
      </c>
      <c r="X478" s="7">
        <v>838.68264610450035</v>
      </c>
      <c r="Y478" s="7">
        <v>1037.1547924299696</v>
      </c>
      <c r="Z478" s="7">
        <v>1453.3949881958845</v>
      </c>
      <c r="AA478" s="7">
        <v>1664.2716436666954</v>
      </c>
      <c r="AB478" s="7">
        <v>1913.7401053674587</v>
      </c>
      <c r="AC478" s="7">
        <v>1872.9740740740742</v>
      </c>
      <c r="AD478" s="7">
        <v>2043.2444444444443</v>
      </c>
      <c r="AE478" s="4">
        <v>1210</v>
      </c>
      <c r="AF478" s="4">
        <v>1217</v>
      </c>
      <c r="AG478" s="4">
        <v>1505</v>
      </c>
      <c r="AH478" s="4">
        <v>2109</v>
      </c>
      <c r="AI478" s="4">
        <v>2415</v>
      </c>
      <c r="AJ478" s="4">
        <v>2777</v>
      </c>
      <c r="AK478" s="4">
        <v>1806.2220852441844</v>
      </c>
      <c r="AL478" s="8">
        <v>1.1100341712038755</v>
      </c>
      <c r="AM478" s="4">
        <v>1597.0247689908269</v>
      </c>
      <c r="AN478" s="8">
        <v>0.98717232753823159</v>
      </c>
      <c r="AO478" s="4">
        <v>1382.5975198311353</v>
      </c>
      <c r="AP478" s="8">
        <v>0.86123893778094629</v>
      </c>
    </row>
    <row r="479" spans="1:42" x14ac:dyDescent="0.25">
      <c r="A479" s="2" t="s">
        <v>1491</v>
      </c>
      <c r="B479" t="s">
        <v>1482</v>
      </c>
      <c r="C479" t="s">
        <v>14</v>
      </c>
      <c r="D479" t="s">
        <v>1481</v>
      </c>
      <c r="E479" s="3" t="s">
        <v>1268</v>
      </c>
      <c r="F479" t="s">
        <v>1492</v>
      </c>
      <c r="G479">
        <v>52</v>
      </c>
      <c r="H479">
        <v>0</v>
      </c>
      <c r="I479">
        <v>6</v>
      </c>
      <c r="J479">
        <v>20</v>
      </c>
      <c r="K479">
        <v>18</v>
      </c>
      <c r="L479">
        <v>8</v>
      </c>
      <c r="M479">
        <v>0</v>
      </c>
      <c r="N479" s="2">
        <v>332.40064102564105</v>
      </c>
      <c r="O479" s="2">
        <v>374.76636150641031</v>
      </c>
      <c r="P479" s="2">
        <v>402.81</v>
      </c>
      <c r="Q479" s="4">
        <v>1109.9770025320513</v>
      </c>
      <c r="R479" s="5">
        <v>0.05</v>
      </c>
      <c r="S479" s="6">
        <v>1165.4758526586538</v>
      </c>
      <c r="T479" s="4">
        <v>88.14</v>
      </c>
      <c r="U479" s="7">
        <v>1253.6158526586539</v>
      </c>
      <c r="V479" s="8">
        <v>0.68847983120960254</v>
      </c>
      <c r="W479" s="7">
        <v>774.48925530482973</v>
      </c>
      <c r="X479" s="7">
        <v>778.96977165783278</v>
      </c>
      <c r="Y479" s="7">
        <v>963.31101589567652</v>
      </c>
      <c r="Z479" s="7">
        <v>1349.9155697833767</v>
      </c>
      <c r="AA479" s="7">
        <v>1545.7781417860856</v>
      </c>
      <c r="AB479" s="7">
        <v>1777.4848446128196</v>
      </c>
      <c r="AC479" s="7">
        <v>2002.9307692307693</v>
      </c>
      <c r="AD479" s="7">
        <v>2185.0153846153844</v>
      </c>
      <c r="AE479" s="4">
        <v>1210</v>
      </c>
      <c r="AF479" s="4">
        <v>1217</v>
      </c>
      <c r="AG479" s="4">
        <v>1505</v>
      </c>
      <c r="AH479" s="4">
        <v>2109</v>
      </c>
      <c r="AI479" s="4">
        <v>2415</v>
      </c>
      <c r="AJ479" s="4">
        <v>2777</v>
      </c>
      <c r="AK479" s="4">
        <v>1911.3138398173078</v>
      </c>
      <c r="AL479" s="8">
        <v>1.0980904869935788</v>
      </c>
      <c r="AM479" s="4">
        <v>1668.1058005264422</v>
      </c>
      <c r="AN479" s="8">
        <v>0.96452179489010814</v>
      </c>
      <c r="AO479" s="4">
        <v>1408.6838919495192</v>
      </c>
      <c r="AP479" s="8">
        <v>0.82204852331307299</v>
      </c>
    </row>
    <row r="480" spans="1:42" x14ac:dyDescent="0.25">
      <c r="A480" s="2" t="s">
        <v>1493</v>
      </c>
      <c r="B480" t="s">
        <v>1482</v>
      </c>
      <c r="C480" t="s">
        <v>14</v>
      </c>
      <c r="D480" t="s">
        <v>1481</v>
      </c>
      <c r="E480" s="3" t="s">
        <v>1268</v>
      </c>
      <c r="F480" t="s">
        <v>1494</v>
      </c>
      <c r="G480">
        <v>72</v>
      </c>
      <c r="H480">
        <v>0</v>
      </c>
      <c r="I480">
        <v>4</v>
      </c>
      <c r="J480">
        <v>23</v>
      </c>
      <c r="K480">
        <v>33</v>
      </c>
      <c r="L480">
        <v>10</v>
      </c>
      <c r="M480">
        <v>2</v>
      </c>
      <c r="N480" s="2">
        <v>337.59606481481484</v>
      </c>
      <c r="O480" s="2">
        <v>433.16454106481484</v>
      </c>
      <c r="P480" s="2">
        <v>365.15</v>
      </c>
      <c r="Q480" s="4">
        <v>1135.9106058796297</v>
      </c>
      <c r="R480" s="5">
        <v>0.05</v>
      </c>
      <c r="S480" s="6">
        <v>1192.7061361736112</v>
      </c>
      <c r="T480" s="4">
        <v>95.159420289855078</v>
      </c>
      <c r="U480" s="7">
        <v>1287.8655564634662</v>
      </c>
      <c r="V480" s="8">
        <v>0.6681340793273689</v>
      </c>
      <c r="W480" s="7">
        <v>748.70704536146104</v>
      </c>
      <c r="X480" s="7">
        <v>753.03840843379999</v>
      </c>
      <c r="Y480" s="7">
        <v>931.24306055289151</v>
      </c>
      <c r="Z480" s="7">
        <v>1304.9778170804307</v>
      </c>
      <c r="AA480" s="7">
        <v>1494.3202599569654</v>
      </c>
      <c r="AB480" s="7">
        <v>1718.3136074122124</v>
      </c>
      <c r="AC480" s="7">
        <v>2120.3111111111116</v>
      </c>
      <c r="AD480" s="7">
        <v>2313.0666666666666</v>
      </c>
      <c r="AE480" s="4">
        <v>1210</v>
      </c>
      <c r="AF480" s="4">
        <v>1217</v>
      </c>
      <c r="AG480" s="4">
        <v>1505</v>
      </c>
      <c r="AH480" s="4">
        <v>2109</v>
      </c>
      <c r="AI480" s="4">
        <v>2415</v>
      </c>
      <c r="AJ480" s="4">
        <v>2777</v>
      </c>
      <c r="AK480" s="4">
        <v>2017.3443883557775</v>
      </c>
      <c r="AL480" s="8">
        <v>1.0959496355666758</v>
      </c>
      <c r="AM480" s="4">
        <v>1746.7599618585041</v>
      </c>
      <c r="AN480" s="8">
        <v>0.95557265617565312</v>
      </c>
      <c r="AO480" s="4">
        <v>1463.2905626708844</v>
      </c>
      <c r="AP480" s="8">
        <v>0.80851105871839135</v>
      </c>
    </row>
    <row r="481" spans="1:42" x14ac:dyDescent="0.25">
      <c r="A481" s="2" t="s">
        <v>1495</v>
      </c>
      <c r="B481" t="s">
        <v>1482</v>
      </c>
      <c r="C481" t="s">
        <v>14</v>
      </c>
      <c r="D481" t="s">
        <v>1481</v>
      </c>
      <c r="E481" s="3" t="s">
        <v>1268</v>
      </c>
      <c r="F481" t="s">
        <v>1496</v>
      </c>
      <c r="G481">
        <v>8</v>
      </c>
      <c r="H481">
        <v>0</v>
      </c>
      <c r="I481">
        <v>0</v>
      </c>
      <c r="J481">
        <v>0</v>
      </c>
      <c r="K481">
        <v>7</v>
      </c>
      <c r="L481">
        <v>1</v>
      </c>
      <c r="M481">
        <v>0</v>
      </c>
      <c r="N481" s="2">
        <v>194.96875</v>
      </c>
      <c r="O481" s="2">
        <v>460.87376345833331</v>
      </c>
      <c r="P481" s="2">
        <v>358.12</v>
      </c>
      <c r="Q481" s="4">
        <v>1013.9625134583333</v>
      </c>
      <c r="R481" s="5">
        <v>0.05</v>
      </c>
      <c r="S481" s="6">
        <v>1064.66063913125</v>
      </c>
      <c r="T481" s="4">
        <v>111.75</v>
      </c>
      <c r="U481" s="7">
        <v>1176.41063913125</v>
      </c>
      <c r="V481" s="8">
        <v>0.54786850116719066</v>
      </c>
      <c r="W481" s="7">
        <v>599.94847984576211</v>
      </c>
      <c r="X481" s="7">
        <v>603.41925617544825</v>
      </c>
      <c r="Y481" s="7">
        <v>746.21691088253874</v>
      </c>
      <c r="Z481" s="7">
        <v>1045.6953256154648</v>
      </c>
      <c r="AA481" s="7">
        <v>1197.4178337417482</v>
      </c>
      <c r="AB481" s="7">
        <v>1376.9065525055216</v>
      </c>
      <c r="AC481" s="7">
        <v>2361.9750000000004</v>
      </c>
      <c r="AD481" s="7">
        <v>2576.6999999999998</v>
      </c>
      <c r="AE481" s="4">
        <v>1210</v>
      </c>
      <c r="AF481" s="4">
        <v>1217</v>
      </c>
      <c r="AG481" s="4">
        <v>1505</v>
      </c>
      <c r="AH481" s="4">
        <v>2109</v>
      </c>
      <c r="AI481" s="4">
        <v>2415</v>
      </c>
      <c r="AJ481" s="4">
        <v>2777</v>
      </c>
      <c r="AK481" s="4">
        <v>2150.1735635652349</v>
      </c>
      <c r="AL481" s="8">
        <v>1.0534048497218464</v>
      </c>
      <c r="AM481" s="4">
        <v>1684.9537388078127</v>
      </c>
      <c r="AN481" s="8">
        <v>0.83674641462699395</v>
      </c>
      <c r="AO481" s="4">
        <v>1374.8071889695314</v>
      </c>
      <c r="AP481" s="8">
        <v>0.69230745789709225</v>
      </c>
    </row>
    <row r="482" spans="1:42" x14ac:dyDescent="0.25">
      <c r="A482" s="2" t="s">
        <v>1499</v>
      </c>
      <c r="B482" t="s">
        <v>1498</v>
      </c>
      <c r="C482" t="s">
        <v>14</v>
      </c>
      <c r="D482" t="s">
        <v>1497</v>
      </c>
      <c r="E482" s="3" t="s">
        <v>1268</v>
      </c>
      <c r="F482" t="s">
        <v>1500</v>
      </c>
      <c r="G482">
        <v>195</v>
      </c>
      <c r="H482">
        <v>0</v>
      </c>
      <c r="I482">
        <v>20</v>
      </c>
      <c r="J482">
        <v>61</v>
      </c>
      <c r="K482">
        <v>81</v>
      </c>
      <c r="L482">
        <v>31</v>
      </c>
      <c r="M482">
        <v>2</v>
      </c>
      <c r="N482" s="2">
        <v>321.76581196581196</v>
      </c>
      <c r="O482" s="2">
        <v>349.58397770940172</v>
      </c>
      <c r="P482" s="2">
        <v>425.84</v>
      </c>
      <c r="Q482" s="4">
        <v>1097.1897896752137</v>
      </c>
      <c r="R482" s="5">
        <v>0.05</v>
      </c>
      <c r="S482" s="6">
        <v>1152.0492791589743</v>
      </c>
      <c r="T482" s="4">
        <v>15.271276595744681</v>
      </c>
      <c r="U482" s="7">
        <v>1167.320555754719</v>
      </c>
      <c r="V482" s="8">
        <v>0.66183485311766266</v>
      </c>
      <c r="W482" s="7">
        <v>706.73698270526313</v>
      </c>
      <c r="X482" s="7">
        <v>711.30921826805138</v>
      </c>
      <c r="Y482" s="7">
        <v>933.38923131776437</v>
      </c>
      <c r="Z482" s="7">
        <v>1284.7981931434865</v>
      </c>
      <c r="AA482" s="7">
        <v>1484.0170283792586</v>
      </c>
      <c r="AB482" s="7">
        <v>1706.7502179379414</v>
      </c>
      <c r="AC482" s="7">
        <v>1940.1405128205131</v>
      </c>
      <c r="AD482" s="7">
        <v>2116.5169230769229</v>
      </c>
      <c r="AE482" s="4">
        <v>1082</v>
      </c>
      <c r="AF482" s="4">
        <v>1089</v>
      </c>
      <c r="AG482" s="4">
        <v>1429</v>
      </c>
      <c r="AH482" s="4">
        <v>1967</v>
      </c>
      <c r="AI482" s="4">
        <v>2272</v>
      </c>
      <c r="AJ482" s="4">
        <v>2613</v>
      </c>
      <c r="AK482" s="4">
        <v>1927.0973598620046</v>
      </c>
      <c r="AL482" s="8">
        <v>1.1012632775743634</v>
      </c>
      <c r="AM482" s="4">
        <v>1670.2242816861433</v>
      </c>
      <c r="AN482" s="8">
        <v>0.95562414261157125</v>
      </c>
      <c r="AO482" s="4">
        <v>1408.9223573348356</v>
      </c>
      <c r="AP482" s="8">
        <v>0.80747398808045479</v>
      </c>
    </row>
    <row r="483" spans="1:42" x14ac:dyDescent="0.25">
      <c r="A483" s="2" t="s">
        <v>1501</v>
      </c>
      <c r="B483" t="s">
        <v>1498</v>
      </c>
      <c r="C483" t="s">
        <v>14</v>
      </c>
      <c r="D483" t="s">
        <v>1497</v>
      </c>
      <c r="E483" s="3" t="s">
        <v>1268</v>
      </c>
      <c r="F483" t="s">
        <v>1502</v>
      </c>
      <c r="G483">
        <v>205</v>
      </c>
      <c r="H483">
        <v>0</v>
      </c>
      <c r="I483">
        <v>42</v>
      </c>
      <c r="J483">
        <v>42</v>
      </c>
      <c r="K483">
        <v>111</v>
      </c>
      <c r="L483">
        <v>7</v>
      </c>
      <c r="M483">
        <v>3</v>
      </c>
      <c r="N483" s="2">
        <v>320.43983739837398</v>
      </c>
      <c r="O483" s="2">
        <v>264.77477173983749</v>
      </c>
      <c r="P483" s="2">
        <v>493.78</v>
      </c>
      <c r="Q483" s="4">
        <v>1078.9946091382114</v>
      </c>
      <c r="R483" s="5">
        <v>0.05</v>
      </c>
      <c r="S483" s="6">
        <v>1132.9443395951221</v>
      </c>
      <c r="T483" s="4">
        <v>19.607142857142858</v>
      </c>
      <c r="U483" s="7">
        <v>1152.551482452265</v>
      </c>
      <c r="V483" s="8">
        <v>0.67926567089868306</v>
      </c>
      <c r="W483" s="7">
        <v>722.46226372656656</v>
      </c>
      <c r="X483" s="7">
        <v>727.13623400945562</v>
      </c>
      <c r="Y483" s="7">
        <v>954.15764774978163</v>
      </c>
      <c r="Z483" s="7">
        <v>1313.3856494918266</v>
      </c>
      <c r="AA483" s="7">
        <v>1517.0372118177074</v>
      </c>
      <c r="AB483" s="7">
        <v>1744.7263355984462</v>
      </c>
      <c r="AC483" s="7">
        <v>1866.4370731707318</v>
      </c>
      <c r="AD483" s="7">
        <v>2036.1131707317072</v>
      </c>
      <c r="AE483" s="4">
        <v>1082</v>
      </c>
      <c r="AF483" s="4">
        <v>1089</v>
      </c>
      <c r="AG483" s="4">
        <v>1429</v>
      </c>
      <c r="AH483" s="4">
        <v>1967</v>
      </c>
      <c r="AI483" s="4">
        <v>2272</v>
      </c>
      <c r="AJ483" s="4">
        <v>2613</v>
      </c>
      <c r="AK483" s="4">
        <v>1854.8673851026667</v>
      </c>
      <c r="AL483" s="8">
        <v>1.1047369399135252</v>
      </c>
      <c r="AM483" s="4">
        <v>1615.5342015376655</v>
      </c>
      <c r="AN483" s="8">
        <v>0.96368396485969166</v>
      </c>
      <c r="AO483" s="4">
        <v>1372.2775231601233</v>
      </c>
      <c r="AP483" s="8">
        <v>0.82031864595251669</v>
      </c>
    </row>
    <row r="484" spans="1:42" x14ac:dyDescent="0.25">
      <c r="A484" s="2" t="s">
        <v>1503</v>
      </c>
      <c r="B484" t="s">
        <v>1498</v>
      </c>
      <c r="C484" t="s">
        <v>14</v>
      </c>
      <c r="D484" t="s">
        <v>1497</v>
      </c>
      <c r="E484" s="3" t="s">
        <v>1268</v>
      </c>
      <c r="F484" t="s">
        <v>1504</v>
      </c>
      <c r="G484">
        <v>199</v>
      </c>
      <c r="H484">
        <v>0</v>
      </c>
      <c r="I484">
        <v>21</v>
      </c>
      <c r="J484">
        <v>78</v>
      </c>
      <c r="K484">
        <v>92</v>
      </c>
      <c r="L484">
        <v>8</v>
      </c>
      <c r="M484">
        <v>0</v>
      </c>
      <c r="N484" s="2">
        <v>321.06867671691793</v>
      </c>
      <c r="O484" s="2">
        <v>279.24304714070348</v>
      </c>
      <c r="P484" s="2">
        <v>472.09</v>
      </c>
      <c r="Q484" s="4">
        <v>1072.4017238576214</v>
      </c>
      <c r="R484" s="5">
        <v>0.05</v>
      </c>
      <c r="S484" s="6">
        <v>1126.0218100505026</v>
      </c>
      <c r="T484" s="4">
        <v>17.236559139784948</v>
      </c>
      <c r="U484" s="7">
        <v>1143.2583691902876</v>
      </c>
      <c r="V484" s="8">
        <v>0.6822434798494238</v>
      </c>
      <c r="W484" s="7">
        <v>727.05801732820589</v>
      </c>
      <c r="X484" s="7">
        <v>731.76171984326822</v>
      </c>
      <c r="Y484" s="7">
        <v>960.22727057486713</v>
      </c>
      <c r="Z484" s="7">
        <v>1321.7404067325147</v>
      </c>
      <c r="AA484" s="7">
        <v>1526.687444888802</v>
      </c>
      <c r="AB484" s="7">
        <v>1755.8249531225529</v>
      </c>
      <c r="AC484" s="7">
        <v>1843.3070351758797</v>
      </c>
      <c r="AD484" s="7">
        <v>2010.8804020100501</v>
      </c>
      <c r="AE484" s="4">
        <v>1082</v>
      </c>
      <c r="AF484" s="4">
        <v>1089</v>
      </c>
      <c r="AG484" s="4">
        <v>1429</v>
      </c>
      <c r="AH484" s="4">
        <v>1967</v>
      </c>
      <c r="AI484" s="4">
        <v>2272</v>
      </c>
      <c r="AJ484" s="4">
        <v>2613</v>
      </c>
      <c r="AK484" s="4">
        <v>1837.2157730623401</v>
      </c>
      <c r="AL484" s="8">
        <v>1.1066509954635422</v>
      </c>
      <c r="AM484" s="4">
        <v>1598.8267351812774</v>
      </c>
      <c r="AN484" s="8">
        <v>0.96439149302305571</v>
      </c>
      <c r="AO484" s="4">
        <v>1360.4376973002145</v>
      </c>
      <c r="AP484" s="8">
        <v>0.82213199058256903</v>
      </c>
    </row>
    <row r="485" spans="1:42" x14ac:dyDescent="0.25">
      <c r="A485" s="2" t="s">
        <v>1505</v>
      </c>
      <c r="B485" t="s">
        <v>1498</v>
      </c>
      <c r="C485" t="s">
        <v>14</v>
      </c>
      <c r="D485" t="s">
        <v>1497</v>
      </c>
      <c r="E485" s="3" t="s">
        <v>1268</v>
      </c>
      <c r="F485" t="s">
        <v>1506</v>
      </c>
      <c r="G485">
        <v>111</v>
      </c>
      <c r="H485">
        <v>0</v>
      </c>
      <c r="I485">
        <v>13</v>
      </c>
      <c r="J485">
        <v>38</v>
      </c>
      <c r="K485">
        <v>60</v>
      </c>
      <c r="L485">
        <v>0</v>
      </c>
      <c r="M485">
        <v>0</v>
      </c>
      <c r="N485" s="2">
        <v>258.33408408408405</v>
      </c>
      <c r="O485" s="2">
        <v>248.6765656276277</v>
      </c>
      <c r="P485" s="2">
        <v>510.03</v>
      </c>
      <c r="Q485" s="4">
        <v>1017.0406497117117</v>
      </c>
      <c r="R485" s="5">
        <v>0.05</v>
      </c>
      <c r="S485" s="6">
        <v>1067.8926821972973</v>
      </c>
      <c r="T485" s="4">
        <v>17.297872340425531</v>
      </c>
      <c r="U485" s="7">
        <v>1085.1905545377228</v>
      </c>
      <c r="V485" s="8">
        <v>0.64595022256493895</v>
      </c>
      <c r="W485" s="7">
        <v>687.77742757768863</v>
      </c>
      <c r="X485" s="7">
        <v>692.22700428105634</v>
      </c>
      <c r="Y485" s="7">
        <v>908.34930130177179</v>
      </c>
      <c r="Z485" s="7">
        <v>1250.3310536463157</v>
      </c>
      <c r="AA485" s="7">
        <v>1444.2054671501928</v>
      </c>
      <c r="AB485" s="7">
        <v>1660.9634179856751</v>
      </c>
      <c r="AC485" s="7">
        <v>1847.9900900900902</v>
      </c>
      <c r="AD485" s="7">
        <v>2015.9891891891889</v>
      </c>
      <c r="AE485" s="4">
        <v>1082</v>
      </c>
      <c r="AF485" s="4">
        <v>1089</v>
      </c>
      <c r="AG485" s="4">
        <v>1429</v>
      </c>
      <c r="AH485" s="4">
        <v>1967</v>
      </c>
      <c r="AI485" s="4">
        <v>2272</v>
      </c>
      <c r="AJ485" s="4">
        <v>2613</v>
      </c>
      <c r="AK485" s="4">
        <v>1813.2499559102741</v>
      </c>
      <c r="AL485" s="8">
        <v>1.0896176456106461</v>
      </c>
      <c r="AM485" s="4">
        <v>1564.7975313392819</v>
      </c>
      <c r="AN485" s="8">
        <v>0.94172850459541046</v>
      </c>
      <c r="AO485" s="4">
        <v>1316.3451067682897</v>
      </c>
      <c r="AP485" s="8">
        <v>0.79383936358017471</v>
      </c>
    </row>
    <row r="486" spans="1:42" x14ac:dyDescent="0.25">
      <c r="A486" s="2" t="s">
        <v>1509</v>
      </c>
      <c r="B486" t="s">
        <v>1508</v>
      </c>
      <c r="C486" t="s">
        <v>14</v>
      </c>
      <c r="D486" t="s">
        <v>1507</v>
      </c>
      <c r="E486" s="3" t="s">
        <v>1268</v>
      </c>
      <c r="F486" t="s">
        <v>1510</v>
      </c>
      <c r="G486">
        <v>100</v>
      </c>
      <c r="H486">
        <v>0</v>
      </c>
      <c r="I486">
        <v>0</v>
      </c>
      <c r="J486">
        <v>24</v>
      </c>
      <c r="K486">
        <v>60</v>
      </c>
      <c r="L486">
        <v>14</v>
      </c>
      <c r="M486">
        <v>2</v>
      </c>
      <c r="N486" s="2">
        <v>342.51249999999999</v>
      </c>
      <c r="O486" s="2">
        <v>0</v>
      </c>
      <c r="P486" s="2">
        <v>1014.51</v>
      </c>
      <c r="Q486" s="4">
        <v>1357.0225</v>
      </c>
      <c r="R486" s="5">
        <v>0.05</v>
      </c>
      <c r="S486" s="6">
        <v>1424.8736250000002</v>
      </c>
      <c r="T486" s="4">
        <v>98.810126582278485</v>
      </c>
      <c r="U486" s="7">
        <v>1523.6837515822785</v>
      </c>
      <c r="V486" s="8">
        <v>0.45018133651902104</v>
      </c>
      <c r="W486" s="7">
        <v>787.66724350735694</v>
      </c>
      <c r="X486" s="7">
        <v>903.85973907551863</v>
      </c>
      <c r="Y486" s="7">
        <v>1081.5163808500267</v>
      </c>
      <c r="Z486" s="7">
        <v>1475.5604962550967</v>
      </c>
      <c r="AA486" s="7">
        <v>1717.6281953554337</v>
      </c>
      <c r="AB486" s="7">
        <v>1975.2724246587486</v>
      </c>
      <c r="AC486" s="7">
        <v>3723.0600000000004</v>
      </c>
      <c r="AD486" s="7">
        <v>4061.5199999999995</v>
      </c>
      <c r="AE486" s="4">
        <v>1871</v>
      </c>
      <c r="AF486" s="4">
        <v>2147</v>
      </c>
      <c r="AG486" s="4">
        <v>2569</v>
      </c>
      <c r="AH486" s="4">
        <v>3505</v>
      </c>
      <c r="AI486" s="4">
        <v>4080</v>
      </c>
      <c r="AJ486" s="4">
        <v>4692</v>
      </c>
      <c r="AK486" s="4">
        <v>3491.3061935465748</v>
      </c>
      <c r="AL486" s="8">
        <v>1.0607210069517383</v>
      </c>
      <c r="AM486" s="4">
        <v>2802.495337364383</v>
      </c>
      <c r="AN486" s="8">
        <v>0.85720778347416571</v>
      </c>
      <c r="AO486" s="4">
        <v>2113.6844811821916</v>
      </c>
      <c r="AP486" s="8">
        <v>0.65369455999659343</v>
      </c>
    </row>
    <row r="487" spans="1:42" x14ac:dyDescent="0.25">
      <c r="A487" s="2" t="s">
        <v>1511</v>
      </c>
      <c r="B487" t="s">
        <v>1508</v>
      </c>
      <c r="C487" t="s">
        <v>14</v>
      </c>
      <c r="D487" t="s">
        <v>1507</v>
      </c>
      <c r="E487" s="3" t="s">
        <v>1268</v>
      </c>
      <c r="F487" t="s">
        <v>1510</v>
      </c>
      <c r="G487">
        <v>70</v>
      </c>
      <c r="H487">
        <v>0</v>
      </c>
      <c r="I487">
        <v>0</v>
      </c>
      <c r="J487">
        <v>18</v>
      </c>
      <c r="K487">
        <v>30</v>
      </c>
      <c r="L487">
        <v>20</v>
      </c>
      <c r="M487">
        <v>2</v>
      </c>
      <c r="N487" s="2">
        <v>350.55357142857139</v>
      </c>
      <c r="O487" s="2">
        <v>0</v>
      </c>
      <c r="P487" s="2">
        <v>1000.17</v>
      </c>
      <c r="Q487" s="4">
        <v>1350.7235714285714</v>
      </c>
      <c r="R487" s="5">
        <v>0.05</v>
      </c>
      <c r="S487" s="6">
        <v>1418.2597499999999</v>
      </c>
      <c r="T487" s="4">
        <v>99.777777777777771</v>
      </c>
      <c r="U487" s="7">
        <v>1518.0375277777778</v>
      </c>
      <c r="V487" s="8">
        <v>0.43842058184161986</v>
      </c>
      <c r="W487" s="7">
        <v>766.36911021512014</v>
      </c>
      <c r="X487" s="7">
        <v>879.41981808223568</v>
      </c>
      <c r="Y487" s="7">
        <v>1052.2727119949993</v>
      </c>
      <c r="Z487" s="7">
        <v>1435.662069109565</v>
      </c>
      <c r="AA487" s="7">
        <v>1671.1843771660558</v>
      </c>
      <c r="AB487" s="7">
        <v>1921.8620337409641</v>
      </c>
      <c r="AC487" s="7">
        <v>3808.7657142857142</v>
      </c>
      <c r="AD487" s="7">
        <v>4155.0171428571421</v>
      </c>
      <c r="AE487" s="4">
        <v>1871</v>
      </c>
      <c r="AF487" s="4">
        <v>2147</v>
      </c>
      <c r="AG487" s="4">
        <v>2569</v>
      </c>
      <c r="AH487" s="4">
        <v>3505</v>
      </c>
      <c r="AI487" s="4">
        <v>4080</v>
      </c>
      <c r="AJ487" s="4">
        <v>4692</v>
      </c>
      <c r="AK487" s="4">
        <v>3568.9513956633928</v>
      </c>
      <c r="AL487" s="8">
        <v>1.0595564005548486</v>
      </c>
      <c r="AM487" s="4">
        <v>2852.0541804422614</v>
      </c>
      <c r="AN487" s="8">
        <v>0.85251112765043879</v>
      </c>
      <c r="AO487" s="4">
        <v>2135.1569652211306</v>
      </c>
      <c r="AP487" s="8">
        <v>0.64546585474602935</v>
      </c>
    </row>
    <row r="488" spans="1:42" x14ac:dyDescent="0.25">
      <c r="A488" s="2" t="s">
        <v>1512</v>
      </c>
      <c r="B488" t="s">
        <v>1508</v>
      </c>
      <c r="C488" t="s">
        <v>14</v>
      </c>
      <c r="D488" t="s">
        <v>1507</v>
      </c>
      <c r="E488" s="3" t="s">
        <v>1268</v>
      </c>
      <c r="F488" t="s">
        <v>1513</v>
      </c>
      <c r="G488">
        <v>102</v>
      </c>
      <c r="H488">
        <v>0</v>
      </c>
      <c r="I488">
        <v>12</v>
      </c>
      <c r="J488">
        <v>38</v>
      </c>
      <c r="K488">
        <v>38</v>
      </c>
      <c r="L488">
        <v>12</v>
      </c>
      <c r="M488">
        <v>2</v>
      </c>
      <c r="N488" s="2">
        <v>343.91013071895424</v>
      </c>
      <c r="O488" s="2">
        <v>60.714818372548919</v>
      </c>
      <c r="P488" s="2">
        <v>814.1</v>
      </c>
      <c r="Q488" s="4">
        <v>1218.7249490915033</v>
      </c>
      <c r="R488" s="5">
        <v>0.05</v>
      </c>
      <c r="S488" s="6">
        <v>1279.6611965460786</v>
      </c>
      <c r="T488" s="4">
        <v>96.139534883720927</v>
      </c>
      <c r="U488" s="7">
        <v>1375.8007314297995</v>
      </c>
      <c r="V488" s="8">
        <v>0.44561055063457244</v>
      </c>
      <c r="W488" s="7">
        <v>775.47663556219595</v>
      </c>
      <c r="X488" s="7">
        <v>889.87083728061714</v>
      </c>
      <c r="Y488" s="7">
        <v>1064.7779138211017</v>
      </c>
      <c r="Z488" s="7">
        <v>1452.7234674748779</v>
      </c>
      <c r="AA488" s="7">
        <v>1691.0447210549221</v>
      </c>
      <c r="AB488" s="7">
        <v>1944.7014292131603</v>
      </c>
      <c r="AC488" s="7">
        <v>3396.1960784313728</v>
      </c>
      <c r="AD488" s="7">
        <v>3704.9411764705883</v>
      </c>
      <c r="AE488" s="4">
        <v>1871</v>
      </c>
      <c r="AF488" s="4">
        <v>2147</v>
      </c>
      <c r="AG488" s="4">
        <v>2569</v>
      </c>
      <c r="AH488" s="4">
        <v>3505</v>
      </c>
      <c r="AI488" s="4">
        <v>4080</v>
      </c>
      <c r="AJ488" s="4">
        <v>4692</v>
      </c>
      <c r="AK488" s="4">
        <v>3168.7584860609627</v>
      </c>
      <c r="AL488" s="8">
        <v>1.0574736381822614</v>
      </c>
      <c r="AM488" s="4">
        <v>2545.9791598472648</v>
      </c>
      <c r="AN488" s="8">
        <v>0.85576053239730898</v>
      </c>
      <c r="AO488" s="4">
        <v>1902.4405227597767</v>
      </c>
      <c r="AP488" s="8">
        <v>0.64732365641952483</v>
      </c>
    </row>
    <row r="489" spans="1:42" x14ac:dyDescent="0.25">
      <c r="A489" s="2" t="s">
        <v>1514</v>
      </c>
      <c r="B489" t="s">
        <v>1508</v>
      </c>
      <c r="C489" t="s">
        <v>14</v>
      </c>
      <c r="D489" t="s">
        <v>1507</v>
      </c>
      <c r="E489" s="3" t="s">
        <v>1268</v>
      </c>
      <c r="F489" t="s">
        <v>1515</v>
      </c>
      <c r="G489">
        <v>50</v>
      </c>
      <c r="H489">
        <v>18</v>
      </c>
      <c r="I489">
        <v>32</v>
      </c>
      <c r="J489">
        <v>0</v>
      </c>
      <c r="K489">
        <v>0</v>
      </c>
      <c r="L489">
        <v>0</v>
      </c>
      <c r="M489">
        <v>0</v>
      </c>
      <c r="N489" s="2">
        <v>277.44</v>
      </c>
      <c r="O489" s="2">
        <v>315.33674300000007</v>
      </c>
      <c r="P489" s="2">
        <v>381.25</v>
      </c>
      <c r="Q489" s="4">
        <v>974.02674300000012</v>
      </c>
      <c r="R489" s="5">
        <v>0.05</v>
      </c>
      <c r="S489" s="6">
        <v>1022.7280801500002</v>
      </c>
      <c r="T489" s="4">
        <v>0</v>
      </c>
      <c r="U489" s="7">
        <v>1022.7280801500002</v>
      </c>
      <c r="V489" s="8">
        <v>0.49946674227403265</v>
      </c>
      <c r="W489" s="7">
        <v>934.50227479471505</v>
      </c>
      <c r="X489" s="7">
        <v>1072.355095662348</v>
      </c>
      <c r="Y489" s="7">
        <v>1283.1300609019897</v>
      </c>
      <c r="Z489" s="7">
        <v>1750.6309316704842</v>
      </c>
      <c r="AA489" s="7">
        <v>2037.8243084780529</v>
      </c>
      <c r="AB489" s="7">
        <v>2343.497954749761</v>
      </c>
      <c r="AC489" s="7">
        <v>2252.4040000000005</v>
      </c>
      <c r="AD489" s="7">
        <v>2457.1680000000001</v>
      </c>
      <c r="AE489" s="4">
        <v>1871</v>
      </c>
      <c r="AF489" s="4">
        <v>2147</v>
      </c>
      <c r="AG489" s="4">
        <v>2569</v>
      </c>
      <c r="AH489" s="4">
        <v>3505</v>
      </c>
      <c r="AI489" s="4">
        <v>4080</v>
      </c>
      <c r="AJ489" s="4">
        <v>4692</v>
      </c>
      <c r="AK489" s="4">
        <v>2199.9027416310005</v>
      </c>
      <c r="AL489" s="8">
        <v>1.0743601129256122</v>
      </c>
      <c r="AM489" s="4">
        <v>1807.5111878040002</v>
      </c>
      <c r="AN489" s="8">
        <v>0.88272898937508548</v>
      </c>
      <c r="AO489" s="4">
        <v>1415.1196339770001</v>
      </c>
      <c r="AP489" s="8">
        <v>0.69109786582455901</v>
      </c>
    </row>
    <row r="490" spans="1:42" x14ac:dyDescent="0.25">
      <c r="A490" s="2" t="s">
        <v>1516</v>
      </c>
      <c r="B490" t="s">
        <v>1508</v>
      </c>
      <c r="C490" t="s">
        <v>14</v>
      </c>
      <c r="D490" t="s">
        <v>1507</v>
      </c>
      <c r="E490" s="3" t="s">
        <v>1268</v>
      </c>
      <c r="F490" t="s">
        <v>1517</v>
      </c>
      <c r="G490">
        <v>101</v>
      </c>
      <c r="H490">
        <v>0</v>
      </c>
      <c r="I490">
        <v>1</v>
      </c>
      <c r="J490">
        <v>37</v>
      </c>
      <c r="K490">
        <v>28</v>
      </c>
      <c r="L490">
        <v>28</v>
      </c>
      <c r="M490">
        <v>7</v>
      </c>
      <c r="N490" s="2">
        <v>363.16</v>
      </c>
      <c r="O490" s="2">
        <v>0</v>
      </c>
      <c r="P490" s="2">
        <v>953.34</v>
      </c>
      <c r="Q490" s="4">
        <v>1316.5</v>
      </c>
      <c r="R490" s="5">
        <v>0.05</v>
      </c>
      <c r="S490" s="6">
        <v>1382.325</v>
      </c>
      <c r="T490" s="4">
        <v>105.22727272727273</v>
      </c>
      <c r="U490" s="7">
        <v>1487.5522727272728</v>
      </c>
      <c r="V490" s="8">
        <v>0.43876241018577716</v>
      </c>
      <c r="W490" s="7">
        <v>762.85347281440568</v>
      </c>
      <c r="X490" s="7">
        <v>875.38557249199835</v>
      </c>
      <c r="Y490" s="7">
        <v>1047.4455219990423</v>
      </c>
      <c r="Z490" s="7">
        <v>1429.0761209056611</v>
      </c>
      <c r="AA490" s="7">
        <v>1663.5179952339793</v>
      </c>
      <c r="AB490" s="7">
        <v>1913.0456945190761</v>
      </c>
      <c r="AC490" s="7">
        <v>3729.3702970297031</v>
      </c>
      <c r="AD490" s="7">
        <v>4068.4039603960391</v>
      </c>
      <c r="AE490" s="4">
        <v>1871</v>
      </c>
      <c r="AF490" s="4">
        <v>2147</v>
      </c>
      <c r="AG490" s="4">
        <v>2569</v>
      </c>
      <c r="AH490" s="4">
        <v>3505</v>
      </c>
      <c r="AI490" s="4">
        <v>4080</v>
      </c>
      <c r="AJ490" s="4">
        <v>4692</v>
      </c>
      <c r="AK490" s="4">
        <v>3471.3095315308788</v>
      </c>
      <c r="AL490" s="8">
        <v>1.0549208502618779</v>
      </c>
      <c r="AM490" s="4">
        <v>2774.9813543539194</v>
      </c>
      <c r="AN490" s="8">
        <v>0.8495347035698444</v>
      </c>
      <c r="AO490" s="4">
        <v>2078.6531771769596</v>
      </c>
      <c r="AP490" s="8">
        <v>0.6441485568778107</v>
      </c>
    </row>
    <row r="491" spans="1:42" x14ac:dyDescent="0.25">
      <c r="A491" s="2" t="s">
        <v>1518</v>
      </c>
      <c r="B491" t="s">
        <v>1508</v>
      </c>
      <c r="C491" t="s">
        <v>14</v>
      </c>
      <c r="D491" t="s">
        <v>1507</v>
      </c>
      <c r="E491" s="3" t="s">
        <v>1268</v>
      </c>
      <c r="F491" t="s">
        <v>1519</v>
      </c>
      <c r="G491">
        <v>100</v>
      </c>
      <c r="H491">
        <v>0</v>
      </c>
      <c r="I491">
        <v>100</v>
      </c>
      <c r="J491">
        <v>0</v>
      </c>
      <c r="K491">
        <v>0</v>
      </c>
      <c r="L491">
        <v>0</v>
      </c>
      <c r="M491">
        <v>0</v>
      </c>
      <c r="N491" s="2">
        <v>297.10083333333336</v>
      </c>
      <c r="O491" s="2">
        <v>303.87488900000005</v>
      </c>
      <c r="P491" s="2">
        <v>367.82</v>
      </c>
      <c r="Q491" s="4">
        <v>968.79572233333329</v>
      </c>
      <c r="R491" s="5">
        <v>0.05</v>
      </c>
      <c r="S491" s="6">
        <v>1017.23550845</v>
      </c>
      <c r="T491" s="4">
        <v>0</v>
      </c>
      <c r="U491" s="7">
        <v>1017.23550845</v>
      </c>
      <c r="V491" s="8">
        <v>0.47379390239869584</v>
      </c>
      <c r="W491" s="7">
        <v>886.46839138795997</v>
      </c>
      <c r="X491" s="7">
        <v>1017.23550845</v>
      </c>
      <c r="Y491" s="7">
        <v>1217.1765352622497</v>
      </c>
      <c r="Z491" s="7">
        <v>1660.6476279074291</v>
      </c>
      <c r="AA491" s="7">
        <v>1933.079121786679</v>
      </c>
      <c r="AB491" s="7">
        <v>2223.0409900546811</v>
      </c>
      <c r="AC491" s="7">
        <v>2361.7000000000003</v>
      </c>
      <c r="AD491" s="7">
        <v>2576.4</v>
      </c>
      <c r="AE491" s="4">
        <v>1871</v>
      </c>
      <c r="AF491" s="4">
        <v>2147</v>
      </c>
      <c r="AG491" s="4">
        <v>2569</v>
      </c>
      <c r="AH491" s="4">
        <v>3505</v>
      </c>
      <c r="AI491" s="4">
        <v>4080</v>
      </c>
      <c r="AJ491" s="4">
        <v>4692</v>
      </c>
      <c r="AK491" s="4">
        <v>2302.7134933163752</v>
      </c>
      <c r="AL491" s="8">
        <v>1.0725260797933747</v>
      </c>
      <c r="AM491" s="4">
        <v>1874.2208316942501</v>
      </c>
      <c r="AN491" s="8">
        <v>0.87294868732848163</v>
      </c>
      <c r="AO491" s="4">
        <v>1445.7281700721248</v>
      </c>
      <c r="AP491" s="8">
        <v>0.6733712948635886</v>
      </c>
    </row>
    <row r="492" spans="1:42" x14ac:dyDescent="0.25">
      <c r="A492" s="2" t="s">
        <v>1522</v>
      </c>
      <c r="B492" t="s">
        <v>1521</v>
      </c>
      <c r="C492" t="s">
        <v>149</v>
      </c>
      <c r="D492" t="s">
        <v>1520</v>
      </c>
      <c r="E492" s="3" t="s">
        <v>1268</v>
      </c>
      <c r="F492" t="s">
        <v>1523</v>
      </c>
      <c r="G492">
        <v>90</v>
      </c>
      <c r="H492">
        <v>42</v>
      </c>
      <c r="I492">
        <v>22</v>
      </c>
      <c r="J492">
        <v>12</v>
      </c>
      <c r="K492">
        <v>14</v>
      </c>
      <c r="L492">
        <v>0</v>
      </c>
      <c r="M492">
        <v>0</v>
      </c>
      <c r="N492" s="2">
        <v>209.98981481481482</v>
      </c>
      <c r="O492" s="2">
        <v>273.93683809259261</v>
      </c>
      <c r="P492" s="2">
        <v>539.47</v>
      </c>
      <c r="Q492" s="4">
        <v>1023.3966529074074</v>
      </c>
      <c r="R492" s="5">
        <v>0.05</v>
      </c>
      <c r="S492" s="6">
        <v>1074.5664855527777</v>
      </c>
      <c r="T492" s="4">
        <v>34.329411764705881</v>
      </c>
      <c r="U492" s="7">
        <v>1108.8958973174836</v>
      </c>
      <c r="V492" s="8">
        <v>0.48514262888560583</v>
      </c>
      <c r="W492" s="7">
        <v>879.60105049842127</v>
      </c>
      <c r="X492" s="7">
        <v>1009.3551338429238</v>
      </c>
      <c r="Y492" s="7">
        <v>1207.7472467827067</v>
      </c>
      <c r="Z492" s="7">
        <v>1647.7828337771068</v>
      </c>
      <c r="AA492" s="7">
        <v>1918.1038407448204</v>
      </c>
      <c r="AB492" s="7">
        <v>2205.8194168565433</v>
      </c>
      <c r="AC492" s="7">
        <v>2514.2822222222226</v>
      </c>
      <c r="AD492" s="7">
        <v>2742.8533333333335</v>
      </c>
      <c r="AE492" s="4">
        <v>1871</v>
      </c>
      <c r="AF492" s="4">
        <v>2147</v>
      </c>
      <c r="AG492" s="4">
        <v>2569</v>
      </c>
      <c r="AH492" s="4">
        <v>3505</v>
      </c>
      <c r="AI492" s="4">
        <v>4080</v>
      </c>
      <c r="AJ492" s="4">
        <v>4692</v>
      </c>
      <c r="AK492" s="4">
        <v>2392.7489975557928</v>
      </c>
      <c r="AL492" s="8">
        <v>1.0618482788669943</v>
      </c>
      <c r="AM492" s="4">
        <v>1953.3548268881209</v>
      </c>
      <c r="AN492" s="8">
        <v>0.86961306220653134</v>
      </c>
      <c r="AO492" s="4">
        <v>1513.960656220449</v>
      </c>
      <c r="AP492" s="8">
        <v>0.6773778455460685</v>
      </c>
    </row>
    <row r="493" spans="1:42" x14ac:dyDescent="0.25">
      <c r="A493" s="2" t="s">
        <v>1526</v>
      </c>
      <c r="B493" t="s">
        <v>1525</v>
      </c>
      <c r="C493" t="s">
        <v>149</v>
      </c>
      <c r="D493" t="s">
        <v>1524</v>
      </c>
      <c r="E493" s="3" t="s">
        <v>1268</v>
      </c>
      <c r="F493" t="s">
        <v>1527</v>
      </c>
      <c r="G493">
        <v>29</v>
      </c>
      <c r="H493">
        <v>0</v>
      </c>
      <c r="I493">
        <v>0</v>
      </c>
      <c r="J493">
        <v>4</v>
      </c>
      <c r="K493">
        <v>19</v>
      </c>
      <c r="L493">
        <v>6</v>
      </c>
      <c r="M493">
        <v>0</v>
      </c>
      <c r="N493" s="2">
        <v>313.55172413793105</v>
      </c>
      <c r="O493" s="2">
        <v>82.386938057471227</v>
      </c>
      <c r="P493" s="2">
        <v>1072.5899999999999</v>
      </c>
      <c r="Q493" s="4">
        <v>1468.5286621954021</v>
      </c>
      <c r="R493" s="5">
        <v>0.05</v>
      </c>
      <c r="S493" s="6">
        <v>1541.9550953051723</v>
      </c>
      <c r="T493" s="4">
        <v>50.333333333333336</v>
      </c>
      <c r="U493" s="7">
        <v>1592.2884286385056</v>
      </c>
      <c r="V493" s="8">
        <v>0.45560837515679831</v>
      </c>
      <c r="W493" s="7">
        <v>825.49695134890953</v>
      </c>
      <c r="X493" s="7">
        <v>947.26988484559524</v>
      </c>
      <c r="Y493" s="7">
        <v>1133.4589353369047</v>
      </c>
      <c r="Z493" s="7">
        <v>1546.428014151752</v>
      </c>
      <c r="AA493" s="7">
        <v>1800.1216256031807</v>
      </c>
      <c r="AB493" s="7">
        <v>2070.1398694436575</v>
      </c>
      <c r="AC493" s="7">
        <v>3844.3482758620694</v>
      </c>
      <c r="AD493" s="7">
        <v>4193.8344827586207</v>
      </c>
      <c r="AE493" s="4">
        <v>1871</v>
      </c>
      <c r="AF493" s="4">
        <v>2147</v>
      </c>
      <c r="AG493" s="4">
        <v>2569</v>
      </c>
      <c r="AH493" s="4">
        <v>3505</v>
      </c>
      <c r="AI493" s="4">
        <v>4080</v>
      </c>
      <c r="AJ493" s="4">
        <v>4692</v>
      </c>
      <c r="AK493" s="4">
        <v>3640.3763723082243</v>
      </c>
      <c r="AL493" s="8">
        <v>1.0560387313751731</v>
      </c>
      <c r="AM493" s="4">
        <v>2913.9997764225527</v>
      </c>
      <c r="AN493" s="8">
        <v>0.84819745422265891</v>
      </c>
      <c r="AO493" s="4">
        <v>2187.6231805368802</v>
      </c>
      <c r="AP493" s="8">
        <v>0.64035617707014436</v>
      </c>
    </row>
    <row r="494" spans="1:42" x14ac:dyDescent="0.25">
      <c r="A494" s="2" t="s">
        <v>1528</v>
      </c>
      <c r="B494" t="s">
        <v>1525</v>
      </c>
      <c r="C494" t="s">
        <v>149</v>
      </c>
      <c r="D494" t="s">
        <v>1524</v>
      </c>
      <c r="E494" s="3" t="s">
        <v>1268</v>
      </c>
      <c r="F494" t="s">
        <v>1529</v>
      </c>
      <c r="G494">
        <v>2</v>
      </c>
      <c r="H494">
        <v>0</v>
      </c>
      <c r="I494">
        <v>0</v>
      </c>
      <c r="J494">
        <v>1</v>
      </c>
      <c r="K494">
        <v>1</v>
      </c>
      <c r="L494">
        <v>0</v>
      </c>
      <c r="M494">
        <v>0</v>
      </c>
      <c r="N494" s="2">
        <v>318.95833333333331</v>
      </c>
      <c r="O494" s="2">
        <v>0</v>
      </c>
      <c r="P494" s="2">
        <v>1039.24</v>
      </c>
      <c r="Q494" s="4">
        <v>1358.1983333333333</v>
      </c>
      <c r="R494" s="5">
        <v>0.05</v>
      </c>
      <c r="S494" s="6">
        <v>1426.10825</v>
      </c>
      <c r="T494" s="4">
        <v>102</v>
      </c>
      <c r="U494" s="7">
        <v>1528.10825</v>
      </c>
      <c r="V494" s="8">
        <v>0.50316373065525188</v>
      </c>
      <c r="W494" s="7">
        <v>878.5803542146856</v>
      </c>
      <c r="X494" s="7">
        <v>1008.1838698551202</v>
      </c>
      <c r="Y494" s="7">
        <v>1206.3457669575239</v>
      </c>
      <c r="Z494" s="7">
        <v>1645.8707330424761</v>
      </c>
      <c r="AA494" s="7">
        <v>1915.8780572933817</v>
      </c>
      <c r="AB494" s="7">
        <v>2203.2597658873888</v>
      </c>
      <c r="AC494" s="7">
        <v>3340.7000000000003</v>
      </c>
      <c r="AD494" s="7">
        <v>3644.4</v>
      </c>
      <c r="AE494" s="4">
        <v>1871</v>
      </c>
      <c r="AF494" s="4">
        <v>2147</v>
      </c>
      <c r="AG494" s="4">
        <v>2569</v>
      </c>
      <c r="AH494" s="4">
        <v>3505</v>
      </c>
      <c r="AI494" s="4">
        <v>4080</v>
      </c>
      <c r="AJ494" s="4">
        <v>4692</v>
      </c>
      <c r="AK494" s="4">
        <v>2377.4105014062502</v>
      </c>
      <c r="AL494" s="8">
        <v>0.81640121877057958</v>
      </c>
      <c r="AM494" s="4">
        <v>2377.4105014062502</v>
      </c>
      <c r="AN494" s="8">
        <v>0.81640121877057958</v>
      </c>
      <c r="AO494" s="4">
        <v>1426.10825</v>
      </c>
      <c r="AP494" s="8">
        <v>0.50316373065525188</v>
      </c>
    </row>
    <row r="495" spans="1:42" x14ac:dyDescent="0.25">
      <c r="A495" s="2" t="s">
        <v>1530</v>
      </c>
      <c r="B495" t="s">
        <v>1525</v>
      </c>
      <c r="C495" t="s">
        <v>149</v>
      </c>
      <c r="D495" t="s">
        <v>1524</v>
      </c>
      <c r="E495" s="3" t="s">
        <v>1268</v>
      </c>
      <c r="F495" t="s">
        <v>1529</v>
      </c>
      <c r="G495">
        <v>100</v>
      </c>
      <c r="H495">
        <v>0</v>
      </c>
      <c r="I495">
        <v>12</v>
      </c>
      <c r="J495">
        <v>24</v>
      </c>
      <c r="K495">
        <v>56</v>
      </c>
      <c r="L495">
        <v>8</v>
      </c>
      <c r="M495">
        <v>0</v>
      </c>
      <c r="N495" s="2">
        <v>322.05416666666667</v>
      </c>
      <c r="O495" s="2">
        <v>100.37041466666678</v>
      </c>
      <c r="P495" s="2">
        <v>763.02</v>
      </c>
      <c r="Q495" s="4">
        <v>1185.4445813333334</v>
      </c>
      <c r="R495" s="5">
        <v>0.05</v>
      </c>
      <c r="S495" s="6">
        <v>1244.7168104000002</v>
      </c>
      <c r="T495" s="4">
        <v>58.427083333333336</v>
      </c>
      <c r="U495" s="7">
        <v>1303.1438937333335</v>
      </c>
      <c r="V495" s="8">
        <v>0.41194407717434833</v>
      </c>
      <c r="W495" s="7">
        <v>736.19053937485012</v>
      </c>
      <c r="X495" s="7">
        <v>844.78946447771409</v>
      </c>
      <c r="Y495" s="7">
        <v>1010.835647062528</v>
      </c>
      <c r="Z495" s="7">
        <v>1379.1276539331104</v>
      </c>
      <c r="AA495" s="7">
        <v>1605.3754145640771</v>
      </c>
      <c r="AB495" s="7">
        <v>1846.1817267486886</v>
      </c>
      <c r="AC495" s="7">
        <v>3479.7400000000002</v>
      </c>
      <c r="AD495" s="7">
        <v>3796.08</v>
      </c>
      <c r="AE495" s="4">
        <v>1871</v>
      </c>
      <c r="AF495" s="4">
        <v>2147</v>
      </c>
      <c r="AG495" s="4">
        <v>2569</v>
      </c>
      <c r="AH495" s="4">
        <v>3505</v>
      </c>
      <c r="AI495" s="4">
        <v>4080</v>
      </c>
      <c r="AJ495" s="4">
        <v>4692</v>
      </c>
      <c r="AK495" s="4">
        <v>3285.4510870043755</v>
      </c>
      <c r="AL495" s="8">
        <v>1.0570519600233006</v>
      </c>
      <c r="AM495" s="4">
        <v>2605.2063281362502</v>
      </c>
      <c r="AN495" s="8">
        <v>0.84201599907364977</v>
      </c>
      <c r="AO495" s="4">
        <v>1924.9615692681248</v>
      </c>
      <c r="AP495" s="8">
        <v>0.62698003812399883</v>
      </c>
    </row>
    <row r="496" spans="1:42" x14ac:dyDescent="0.25">
      <c r="A496" s="2" t="s">
        <v>1531</v>
      </c>
      <c r="B496" t="s">
        <v>1525</v>
      </c>
      <c r="C496" t="s">
        <v>149</v>
      </c>
      <c r="D496" t="s">
        <v>1524</v>
      </c>
      <c r="E496" s="3" t="s">
        <v>1268</v>
      </c>
      <c r="F496" t="s">
        <v>269</v>
      </c>
      <c r="G496">
        <v>86</v>
      </c>
      <c r="H496">
        <v>0</v>
      </c>
      <c r="I496">
        <v>37</v>
      </c>
      <c r="J496">
        <v>31</v>
      </c>
      <c r="K496">
        <v>17</v>
      </c>
      <c r="L496">
        <v>1</v>
      </c>
      <c r="M496">
        <v>0</v>
      </c>
      <c r="N496" s="2">
        <v>296.75892857142856</v>
      </c>
      <c r="O496" s="2">
        <v>175.87610516666678</v>
      </c>
      <c r="P496" s="2">
        <v>587.59</v>
      </c>
      <c r="Q496" s="4">
        <v>1060.2250337380954</v>
      </c>
      <c r="R496" s="5">
        <v>0.05</v>
      </c>
      <c r="S496" s="6">
        <v>1113.2362854250002</v>
      </c>
      <c r="T496" s="4">
        <v>51.662337662337663</v>
      </c>
      <c r="U496" s="7">
        <v>1164.8986230873379</v>
      </c>
      <c r="V496" s="8">
        <v>0.44976175047256728</v>
      </c>
      <c r="W496" s="7">
        <v>804.18418420599119</v>
      </c>
      <c r="X496" s="7">
        <v>922.8131712935666</v>
      </c>
      <c r="Y496" s="7">
        <v>1104.1951732897869</v>
      </c>
      <c r="Z496" s="7">
        <v>1506.502172978086</v>
      </c>
      <c r="AA496" s="7">
        <v>1753.6458960772015</v>
      </c>
      <c r="AB496" s="7">
        <v>2016.6927804887816</v>
      </c>
      <c r="AC496" s="7">
        <v>2849.0383720930236</v>
      </c>
      <c r="AD496" s="7">
        <v>3108.0418604651163</v>
      </c>
      <c r="AE496" s="4">
        <v>1871</v>
      </c>
      <c r="AF496" s="4">
        <v>2147</v>
      </c>
      <c r="AG496" s="4">
        <v>2569</v>
      </c>
      <c r="AH496" s="4">
        <v>3505</v>
      </c>
      <c r="AI496" s="4">
        <v>4080</v>
      </c>
      <c r="AJ496" s="4">
        <v>4692</v>
      </c>
      <c r="AK496" s="4">
        <v>2696.1124292000768</v>
      </c>
      <c r="AL496" s="8">
        <v>1.0609026095103666</v>
      </c>
      <c r="AM496" s="4">
        <v>2161.6347702630378</v>
      </c>
      <c r="AN496" s="8">
        <v>0.85454335840669415</v>
      </c>
      <c r="AO496" s="4">
        <v>1627.157111325999</v>
      </c>
      <c r="AP496" s="8">
        <v>0.64818410730302167</v>
      </c>
    </row>
    <row r="497" spans="1:42" x14ac:dyDescent="0.25">
      <c r="A497" s="2" t="s">
        <v>1534</v>
      </c>
      <c r="B497" t="s">
        <v>1533</v>
      </c>
      <c r="C497" t="s">
        <v>14</v>
      </c>
      <c r="D497" t="s">
        <v>1532</v>
      </c>
      <c r="E497" s="3" t="s">
        <v>1268</v>
      </c>
      <c r="F497" t="s">
        <v>1535</v>
      </c>
      <c r="G497">
        <v>158</v>
      </c>
      <c r="H497">
        <v>0</v>
      </c>
      <c r="I497">
        <v>20</v>
      </c>
      <c r="J497">
        <v>59</v>
      </c>
      <c r="K497">
        <v>54</v>
      </c>
      <c r="L497">
        <v>24</v>
      </c>
      <c r="M497">
        <v>1</v>
      </c>
      <c r="N497" s="2">
        <v>348.71729957805906</v>
      </c>
      <c r="O497" s="2">
        <v>250.37353270253172</v>
      </c>
      <c r="P497" s="2">
        <v>372.04</v>
      </c>
      <c r="Q497" s="4">
        <v>971.13083228059077</v>
      </c>
      <c r="R497" s="5">
        <v>0.05</v>
      </c>
      <c r="S497" s="6">
        <v>1019.6873738946204</v>
      </c>
      <c r="T497" s="4">
        <v>162.78980891719746</v>
      </c>
      <c r="U497" s="7">
        <v>1182.4771828118178</v>
      </c>
      <c r="V497" s="8">
        <v>0.71673806583931043</v>
      </c>
      <c r="W497" s="7">
        <v>580.98189186604077</v>
      </c>
      <c r="X497" s="7">
        <v>652.67752958567985</v>
      </c>
      <c r="Y497" s="7">
        <v>847.36826994504452</v>
      </c>
      <c r="Z497" s="7">
        <v>1157.6373228352068</v>
      </c>
      <c r="AA497" s="7">
        <v>1413.5165815932289</v>
      </c>
      <c r="AB497" s="7">
        <v>1625.5131655400928</v>
      </c>
      <c r="AC497" s="7">
        <v>1814.7841772151899</v>
      </c>
      <c r="AD497" s="7">
        <v>1979.7645569620252</v>
      </c>
      <c r="AE497" s="4">
        <v>940</v>
      </c>
      <c r="AF497" s="4">
        <v>1056</v>
      </c>
      <c r="AG497" s="4">
        <v>1371</v>
      </c>
      <c r="AH497" s="4">
        <v>1873</v>
      </c>
      <c r="AI497" s="4">
        <v>2287</v>
      </c>
      <c r="AJ497" s="4">
        <v>2630</v>
      </c>
      <c r="AK497" s="4">
        <v>1676.4085968229194</v>
      </c>
      <c r="AL497" s="8">
        <v>1.1147982618068835</v>
      </c>
      <c r="AM497" s="4">
        <v>1454.4183242837762</v>
      </c>
      <c r="AN497" s="8">
        <v>0.98024270260657709</v>
      </c>
      <c r="AO497" s="4">
        <v>1237.0528490891982</v>
      </c>
      <c r="AP497" s="8">
        <v>0.84849038422294376</v>
      </c>
    </row>
    <row r="498" spans="1:42" x14ac:dyDescent="0.25">
      <c r="A498" s="2" t="s">
        <v>1536</v>
      </c>
      <c r="B498" t="s">
        <v>1533</v>
      </c>
      <c r="C498" t="s">
        <v>14</v>
      </c>
      <c r="D498" t="s">
        <v>1532</v>
      </c>
      <c r="E498" s="3" t="s">
        <v>1268</v>
      </c>
      <c r="F498" t="s">
        <v>1537</v>
      </c>
      <c r="G498">
        <v>99</v>
      </c>
      <c r="H498">
        <v>0</v>
      </c>
      <c r="I498">
        <v>2</v>
      </c>
      <c r="J498">
        <v>23</v>
      </c>
      <c r="K498">
        <v>59</v>
      </c>
      <c r="L498">
        <v>15</v>
      </c>
      <c r="M498">
        <v>0</v>
      </c>
      <c r="N498" s="2">
        <v>356.43350168350167</v>
      </c>
      <c r="O498" s="2">
        <v>305.49804273063972</v>
      </c>
      <c r="P498" s="2">
        <v>313.88</v>
      </c>
      <c r="Q498" s="4">
        <v>975.81154441414139</v>
      </c>
      <c r="R498" s="5">
        <v>0.05</v>
      </c>
      <c r="S498" s="6">
        <v>1024.6021216348486</v>
      </c>
      <c r="T498" s="4">
        <v>235.44329896907217</v>
      </c>
      <c r="U498" s="7">
        <v>1260.0454206039208</v>
      </c>
      <c r="V498" s="8">
        <v>0.69901711134776534</v>
      </c>
      <c r="W498" s="7">
        <v>534.29943033525728</v>
      </c>
      <c r="X498" s="7">
        <v>600.23425365322521</v>
      </c>
      <c r="Y498" s="7">
        <v>779.28140318046565</v>
      </c>
      <c r="Z498" s="7">
        <v>1064.6200351254647</v>
      </c>
      <c r="AA498" s="7">
        <v>1299.9391459326951</v>
      </c>
      <c r="AB498" s="7">
        <v>1494.9015976401347</v>
      </c>
      <c r="AC498" s="7">
        <v>1982.8555555555556</v>
      </c>
      <c r="AD498" s="7">
        <v>2163.1151515151514</v>
      </c>
      <c r="AE498" s="4">
        <v>940</v>
      </c>
      <c r="AF498" s="4">
        <v>1056</v>
      </c>
      <c r="AG498" s="4">
        <v>1371</v>
      </c>
      <c r="AH498" s="4">
        <v>1873</v>
      </c>
      <c r="AI498" s="4">
        <v>2287</v>
      </c>
      <c r="AJ498" s="4">
        <v>2630</v>
      </c>
      <c r="AK498" s="4">
        <v>1764.8292347077984</v>
      </c>
      <c r="AL498" s="8">
        <v>1.1096621641852671</v>
      </c>
      <c r="AM498" s="4">
        <v>1515.3144774921973</v>
      </c>
      <c r="AN498" s="8">
        <v>0.97124248345352482</v>
      </c>
      <c r="AO498" s="4">
        <v>1265.7997202765964</v>
      </c>
      <c r="AP498" s="8">
        <v>0.83282280272178277</v>
      </c>
    </row>
    <row r="499" spans="1:42" x14ac:dyDescent="0.25">
      <c r="A499" s="2" t="s">
        <v>1540</v>
      </c>
      <c r="B499" t="s">
        <v>1539</v>
      </c>
      <c r="C499" t="s">
        <v>149</v>
      </c>
      <c r="D499" t="s">
        <v>1538</v>
      </c>
      <c r="E499" s="3" t="s">
        <v>1268</v>
      </c>
      <c r="F499" t="s">
        <v>1541</v>
      </c>
      <c r="G499">
        <v>75</v>
      </c>
      <c r="H499">
        <v>0</v>
      </c>
      <c r="I499">
        <v>8</v>
      </c>
      <c r="J499">
        <v>35</v>
      </c>
      <c r="K499">
        <v>26</v>
      </c>
      <c r="L499">
        <v>6</v>
      </c>
      <c r="M499">
        <v>0</v>
      </c>
      <c r="N499" s="2">
        <v>288.25444444444446</v>
      </c>
      <c r="O499" s="2">
        <v>365.27737044444444</v>
      </c>
      <c r="P499" s="2">
        <v>526.62</v>
      </c>
      <c r="Q499" s="4">
        <v>1180.151814888889</v>
      </c>
      <c r="R499" s="5">
        <v>0.05</v>
      </c>
      <c r="S499" s="6">
        <v>1239.1594056333336</v>
      </c>
      <c r="T499" s="4">
        <v>190.53623188405797</v>
      </c>
      <c r="U499" s="7">
        <v>1429.6956375173916</v>
      </c>
      <c r="V499" s="8">
        <v>0.52073765170801578</v>
      </c>
      <c r="W499" s="7">
        <v>778.10790499135578</v>
      </c>
      <c r="X499" s="7">
        <v>854.83548262971453</v>
      </c>
      <c r="Y499" s="7">
        <v>1092.2396346166363</v>
      </c>
      <c r="Z499" s="7">
        <v>1459.6293298967776</v>
      </c>
      <c r="AA499" s="7">
        <v>1653.2536287606358</v>
      </c>
      <c r="AB499" s="7">
        <v>1901.0385706633356</v>
      </c>
      <c r="AC499" s="7">
        <v>3020.0720000000001</v>
      </c>
      <c r="AD499" s="7">
        <v>3294.6239999999998</v>
      </c>
      <c r="AE499" s="4">
        <v>1724</v>
      </c>
      <c r="AF499" s="4">
        <v>1894</v>
      </c>
      <c r="AG499" s="4">
        <v>2420</v>
      </c>
      <c r="AH499" s="4">
        <v>3234</v>
      </c>
      <c r="AI499" s="4">
        <v>3663</v>
      </c>
      <c r="AJ499" s="4">
        <v>4212</v>
      </c>
      <c r="AK499" s="4">
        <v>2732.5663727017304</v>
      </c>
      <c r="AL499" s="8">
        <v>1.0646808635835063</v>
      </c>
      <c r="AM499" s="4">
        <v>2242.1939357538986</v>
      </c>
      <c r="AN499" s="8">
        <v>0.88607264475871839</v>
      </c>
      <c r="AO499" s="4">
        <v>1729.5318425811654</v>
      </c>
      <c r="AP499" s="8">
        <v>0.69934587053280373</v>
      </c>
    </row>
    <row r="500" spans="1:42" x14ac:dyDescent="0.25">
      <c r="A500" s="2" t="s">
        <v>1544</v>
      </c>
      <c r="B500" t="s">
        <v>1543</v>
      </c>
      <c r="C500" t="s">
        <v>14</v>
      </c>
      <c r="D500" t="s">
        <v>1542</v>
      </c>
      <c r="E500" s="3" t="s">
        <v>1268</v>
      </c>
      <c r="F500" t="s">
        <v>1545</v>
      </c>
      <c r="G500">
        <v>345</v>
      </c>
      <c r="H500">
        <v>0</v>
      </c>
      <c r="I500">
        <v>87</v>
      </c>
      <c r="J500">
        <v>87</v>
      </c>
      <c r="K500">
        <v>156</v>
      </c>
      <c r="L500">
        <v>14</v>
      </c>
      <c r="M500">
        <v>1</v>
      </c>
      <c r="N500" s="2">
        <v>279.36521739130438</v>
      </c>
      <c r="O500" s="2">
        <v>354.88982224637692</v>
      </c>
      <c r="P500" s="2">
        <v>402.55</v>
      </c>
      <c r="Q500" s="4">
        <v>1036.8050396376814</v>
      </c>
      <c r="R500" s="5">
        <v>0.05</v>
      </c>
      <c r="S500" s="6">
        <v>1088.6452916195656</v>
      </c>
      <c r="T500" s="4">
        <v>124.37581699346406</v>
      </c>
      <c r="U500" s="7">
        <v>1213.0211086130296</v>
      </c>
      <c r="V500" s="8">
        <v>0.71754613979033066</v>
      </c>
      <c r="W500" s="7">
        <v>688.40747560684588</v>
      </c>
      <c r="X500" s="7">
        <v>725.11395466165413</v>
      </c>
      <c r="Y500" s="7">
        <v>944.06488235700272</v>
      </c>
      <c r="Z500" s="7">
        <v>1322.7211926066054</v>
      </c>
      <c r="AA500" s="7">
        <v>1585.4623058410236</v>
      </c>
      <c r="AB500" s="7">
        <v>1823.088459722152</v>
      </c>
      <c r="AC500" s="7">
        <v>1859.5643478260872</v>
      </c>
      <c r="AD500" s="7">
        <v>2028.6156521739131</v>
      </c>
      <c r="AE500" s="4">
        <v>1069</v>
      </c>
      <c r="AF500" s="4">
        <v>1126</v>
      </c>
      <c r="AG500" s="4">
        <v>1466</v>
      </c>
      <c r="AH500" s="4">
        <v>2054</v>
      </c>
      <c r="AI500" s="4">
        <v>2462</v>
      </c>
      <c r="AJ500" s="4">
        <v>2831</v>
      </c>
      <c r="AK500" s="4">
        <v>1740.4382430144112</v>
      </c>
      <c r="AL500" s="8">
        <v>1.103105395845386</v>
      </c>
      <c r="AM500" s="4">
        <v>1523.8747785187047</v>
      </c>
      <c r="AN500" s="8">
        <v>0.97500022367225492</v>
      </c>
      <c r="AO500" s="4">
        <v>1305.2087561152723</v>
      </c>
      <c r="AP500" s="8">
        <v>0.84565131196346199</v>
      </c>
    </row>
    <row r="501" spans="1:42" x14ac:dyDescent="0.25">
      <c r="A501" s="2" t="s">
        <v>1548</v>
      </c>
      <c r="B501" t="s">
        <v>1547</v>
      </c>
      <c r="C501" t="s">
        <v>14</v>
      </c>
      <c r="D501" t="s">
        <v>1546</v>
      </c>
      <c r="E501" s="3" t="s">
        <v>1268</v>
      </c>
      <c r="F501" t="s">
        <v>1549</v>
      </c>
      <c r="G501">
        <v>152</v>
      </c>
      <c r="H501">
        <v>0</v>
      </c>
      <c r="I501">
        <v>16</v>
      </c>
      <c r="J501">
        <v>64</v>
      </c>
      <c r="K501">
        <v>56</v>
      </c>
      <c r="L501">
        <v>16</v>
      </c>
      <c r="M501">
        <v>0</v>
      </c>
      <c r="N501" s="2">
        <v>287.78728070175436</v>
      </c>
      <c r="O501" s="2">
        <v>354.13465265350879</v>
      </c>
      <c r="P501" s="2">
        <v>528.13</v>
      </c>
      <c r="Q501" s="4">
        <v>1170.0519333552631</v>
      </c>
      <c r="R501" s="5">
        <v>0.05</v>
      </c>
      <c r="S501" s="6">
        <v>1228.5545300230262</v>
      </c>
      <c r="T501" s="4">
        <v>168.45070422535213</v>
      </c>
      <c r="U501" s="7">
        <v>1397.0052342483784</v>
      </c>
      <c r="V501" s="8">
        <v>0.56045395799660458</v>
      </c>
      <c r="W501" s="7">
        <v>789.58494055829544</v>
      </c>
      <c r="X501" s="7">
        <v>795.00656000033121</v>
      </c>
      <c r="Y501" s="7">
        <v>1042.9224308497835</v>
      </c>
      <c r="Z501" s="7">
        <v>1451.0225124866552</v>
      </c>
      <c r="AA501" s="7">
        <v>1625.9929581159904</v>
      </c>
      <c r="AB501" s="7">
        <v>1869.9658330075986</v>
      </c>
      <c r="AC501" s="7">
        <v>2741.8947368421054</v>
      </c>
      <c r="AD501" s="7">
        <v>2991.1578947368421</v>
      </c>
      <c r="AE501" s="4">
        <v>1602</v>
      </c>
      <c r="AF501" s="4">
        <v>1613</v>
      </c>
      <c r="AG501" s="4">
        <v>2116</v>
      </c>
      <c r="AH501" s="4">
        <v>2944</v>
      </c>
      <c r="AI501" s="4">
        <v>3299</v>
      </c>
      <c r="AJ501" s="4">
        <v>3794</v>
      </c>
      <c r="AK501" s="4">
        <v>2504.5436789595537</v>
      </c>
      <c r="AL501" s="8">
        <v>1.0723583885243499</v>
      </c>
      <c r="AM501" s="4">
        <v>2082.341387032026</v>
      </c>
      <c r="AN501" s="8">
        <v>0.9029782460703164</v>
      </c>
      <c r="AO501" s="4">
        <v>1650.7568219505538</v>
      </c>
      <c r="AP501" s="8">
        <v>0.72983410045063801</v>
      </c>
    </row>
    <row r="502" spans="1:42" x14ac:dyDescent="0.25">
      <c r="A502" s="2" t="s">
        <v>1550</v>
      </c>
      <c r="B502" t="s">
        <v>1547</v>
      </c>
      <c r="C502" t="s">
        <v>14</v>
      </c>
      <c r="D502" t="s">
        <v>1546</v>
      </c>
      <c r="E502" s="3" t="s">
        <v>1268</v>
      </c>
      <c r="F502" t="s">
        <v>1551</v>
      </c>
      <c r="G502">
        <v>140</v>
      </c>
      <c r="H502">
        <v>0</v>
      </c>
      <c r="I502">
        <v>16</v>
      </c>
      <c r="J502">
        <v>44</v>
      </c>
      <c r="K502">
        <v>64</v>
      </c>
      <c r="L502">
        <v>14</v>
      </c>
      <c r="M502">
        <v>2</v>
      </c>
      <c r="N502" s="2">
        <v>281.96666666666664</v>
      </c>
      <c r="O502" s="2">
        <v>268.91004669047618</v>
      </c>
      <c r="P502" s="2">
        <v>541.28</v>
      </c>
      <c r="Q502" s="4">
        <v>1092.1567133571427</v>
      </c>
      <c r="R502" s="5">
        <v>0.05</v>
      </c>
      <c r="S502" s="6">
        <v>1146.764549025</v>
      </c>
      <c r="T502" s="4">
        <v>170.04545454545453</v>
      </c>
      <c r="U502" s="7">
        <v>1316.8100035704545</v>
      </c>
      <c r="V502" s="8">
        <v>0.51052999014091205</v>
      </c>
      <c r="W502" s="7">
        <v>712.25402533169847</v>
      </c>
      <c r="X502" s="7">
        <v>717.14465846443795</v>
      </c>
      <c r="Y502" s="7">
        <v>940.77997353425337</v>
      </c>
      <c r="Z502" s="7">
        <v>1308.9112675259178</v>
      </c>
      <c r="AA502" s="7">
        <v>1466.7453368097833</v>
      </c>
      <c r="AB502" s="7">
        <v>1686.823827783061</v>
      </c>
      <c r="AC502" s="7">
        <v>2837.2300000000005</v>
      </c>
      <c r="AD502" s="7">
        <v>3095.1600000000003</v>
      </c>
      <c r="AE502" s="4">
        <v>1602</v>
      </c>
      <c r="AF502" s="4">
        <v>1613</v>
      </c>
      <c r="AG502" s="4">
        <v>2116</v>
      </c>
      <c r="AH502" s="4">
        <v>2944</v>
      </c>
      <c r="AI502" s="4">
        <v>3299</v>
      </c>
      <c r="AJ502" s="4">
        <v>3794</v>
      </c>
      <c r="AK502" s="4">
        <v>2586.7585968565913</v>
      </c>
      <c r="AL502" s="8">
        <v>1.0688186916613212</v>
      </c>
      <c r="AM502" s="4">
        <v>2106.7605809127276</v>
      </c>
      <c r="AN502" s="8">
        <v>0.88272245782118486</v>
      </c>
      <c r="AO502" s="4">
        <v>1626.7625649688637</v>
      </c>
      <c r="AP502" s="8">
        <v>0.69662622398104834</v>
      </c>
    </row>
    <row r="503" spans="1:42" x14ac:dyDescent="0.25">
      <c r="A503" s="2" t="s">
        <v>1552</v>
      </c>
      <c r="B503" t="s">
        <v>1547</v>
      </c>
      <c r="C503" t="s">
        <v>14</v>
      </c>
      <c r="D503" t="s">
        <v>1546</v>
      </c>
      <c r="E503" s="3" t="s">
        <v>1268</v>
      </c>
      <c r="F503" t="s">
        <v>1553</v>
      </c>
      <c r="G503">
        <v>139</v>
      </c>
      <c r="H503">
        <v>10</v>
      </c>
      <c r="I503">
        <v>65</v>
      </c>
      <c r="J503">
        <v>32</v>
      </c>
      <c r="K503">
        <v>24</v>
      </c>
      <c r="L503">
        <v>8</v>
      </c>
      <c r="M503">
        <v>0</v>
      </c>
      <c r="N503" s="2">
        <v>205.51079136690646</v>
      </c>
      <c r="O503" s="2">
        <v>251.82955522302163</v>
      </c>
      <c r="P503" s="2">
        <v>395.77</v>
      </c>
      <c r="Q503" s="4">
        <v>853.1103465899281</v>
      </c>
      <c r="R503" s="5">
        <v>0.05</v>
      </c>
      <c r="S503" s="6">
        <v>895.76586391942453</v>
      </c>
      <c r="T503" s="4">
        <v>139.04511278195488</v>
      </c>
      <c r="U503" s="7">
        <v>1034.8109767013793</v>
      </c>
      <c r="V503" s="8">
        <v>0.503592912950518</v>
      </c>
      <c r="W503" s="7">
        <v>698.35396427430931</v>
      </c>
      <c r="X503" s="7">
        <v>703.14915379179831</v>
      </c>
      <c r="Y503" s="7">
        <v>922.42009263697787</v>
      </c>
      <c r="Z503" s="7">
        <v>1283.3670854079692</v>
      </c>
      <c r="AA503" s="7">
        <v>1438.1209289269329</v>
      </c>
      <c r="AB503" s="7">
        <v>1653.9044572139385</v>
      </c>
      <c r="AC503" s="7">
        <v>2260.3417266187053</v>
      </c>
      <c r="AD503" s="7">
        <v>2465.8273381294966</v>
      </c>
      <c r="AE503" s="4">
        <v>1602</v>
      </c>
      <c r="AF503" s="4">
        <v>1613</v>
      </c>
      <c r="AG503" s="4">
        <v>2116</v>
      </c>
      <c r="AH503" s="4">
        <v>2944</v>
      </c>
      <c r="AI503" s="4">
        <v>3299</v>
      </c>
      <c r="AJ503" s="4">
        <v>3794</v>
      </c>
      <c r="AK503" s="4">
        <v>2050.0173406125841</v>
      </c>
      <c r="AL503" s="8">
        <v>1.0653117935119154</v>
      </c>
      <c r="AM503" s="4">
        <v>1662.1888444436825</v>
      </c>
      <c r="AN503" s="8">
        <v>0.87657424964328601</v>
      </c>
      <c r="AO503" s="4">
        <v>1274.360348274781</v>
      </c>
      <c r="AP503" s="8">
        <v>0.6878367057746565</v>
      </c>
    </row>
    <row r="504" spans="1:42" x14ac:dyDescent="0.25">
      <c r="A504" s="2" t="s">
        <v>1556</v>
      </c>
      <c r="B504" t="s">
        <v>1555</v>
      </c>
      <c r="C504" t="s">
        <v>14</v>
      </c>
      <c r="D504" t="s">
        <v>1554</v>
      </c>
      <c r="E504" s="3" t="s">
        <v>1268</v>
      </c>
      <c r="F504" t="s">
        <v>1557</v>
      </c>
      <c r="G504">
        <v>296</v>
      </c>
      <c r="H504">
        <v>0</v>
      </c>
      <c r="I504">
        <v>44</v>
      </c>
      <c r="J504">
        <v>132</v>
      </c>
      <c r="K504">
        <v>111</v>
      </c>
      <c r="L504">
        <v>9</v>
      </c>
      <c r="M504">
        <v>0</v>
      </c>
      <c r="N504" s="2">
        <v>298.25084459459458</v>
      </c>
      <c r="O504" s="2">
        <v>1059.6171251069816</v>
      </c>
      <c r="P504" s="2">
        <v>261.04000000000002</v>
      </c>
      <c r="Q504" s="4">
        <v>1618.9079697015761</v>
      </c>
      <c r="R504" s="5">
        <v>0.05</v>
      </c>
      <c r="S504" s="6">
        <v>1699.853368186655</v>
      </c>
      <c r="T504" s="4">
        <v>327.3767123287671</v>
      </c>
      <c r="U504" s="7">
        <v>2027.2300805154221</v>
      </c>
      <c r="V504" s="8">
        <v>0.5665193270731963</v>
      </c>
      <c r="W504" s="7">
        <v>1080.6985032518667</v>
      </c>
      <c r="X504" s="7">
        <v>1320.589819358325</v>
      </c>
      <c r="Y504" s="7">
        <v>1576.1572016657994</v>
      </c>
      <c r="Z504" s="7">
        <v>1965.6836951455932</v>
      </c>
      <c r="AA504" s="7">
        <v>2089.6671278263566</v>
      </c>
      <c r="AB504" s="7">
        <v>2403.1884518466786</v>
      </c>
      <c r="AC504" s="7">
        <v>3936.234797297298</v>
      </c>
      <c r="AD504" s="7">
        <v>4294.0743243243242</v>
      </c>
      <c r="AE504" s="4">
        <v>2275</v>
      </c>
      <c r="AF504" s="4">
        <v>2780</v>
      </c>
      <c r="AG504" s="4">
        <v>3318</v>
      </c>
      <c r="AH504" s="4">
        <v>4138</v>
      </c>
      <c r="AI504" s="4">
        <v>4399</v>
      </c>
      <c r="AJ504" s="4">
        <v>5059</v>
      </c>
      <c r="AK504" s="4">
        <v>3491.016166527198</v>
      </c>
      <c r="AL504" s="8">
        <v>1.0670685015094958</v>
      </c>
      <c r="AM504" s="4">
        <v>2891.7173355034824</v>
      </c>
      <c r="AN504" s="8">
        <v>0.89959152209283932</v>
      </c>
      <c r="AO504" s="4">
        <v>2292.4185044797669</v>
      </c>
      <c r="AP504" s="8">
        <v>0.73211454267618259</v>
      </c>
    </row>
    <row r="505" spans="1:42" x14ac:dyDescent="0.25">
      <c r="A505" s="2" t="s">
        <v>1558</v>
      </c>
      <c r="B505" t="s">
        <v>1555</v>
      </c>
      <c r="C505" t="s">
        <v>14</v>
      </c>
      <c r="D505" t="s">
        <v>1554</v>
      </c>
      <c r="E505" s="3" t="s">
        <v>1268</v>
      </c>
      <c r="F505" t="s">
        <v>1559</v>
      </c>
      <c r="G505">
        <v>200</v>
      </c>
      <c r="H505">
        <v>122</v>
      </c>
      <c r="I505">
        <v>74</v>
      </c>
      <c r="J505">
        <v>4</v>
      </c>
      <c r="K505">
        <v>0</v>
      </c>
      <c r="L505">
        <v>0</v>
      </c>
      <c r="M505">
        <v>0</v>
      </c>
      <c r="N505" s="2">
        <v>254.83416666666668</v>
      </c>
      <c r="O505" s="2">
        <v>622.62376387500001</v>
      </c>
      <c r="P505" s="2">
        <v>286.14</v>
      </c>
      <c r="Q505" s="4">
        <v>1163.5979305416668</v>
      </c>
      <c r="R505" s="5">
        <v>0.05</v>
      </c>
      <c r="S505" s="6">
        <v>1221.7778270687502</v>
      </c>
      <c r="T505" s="4">
        <v>119.71573604060913</v>
      </c>
      <c r="U505" s="7">
        <v>1341.4935631093592</v>
      </c>
      <c r="V505" s="8">
        <v>0.54033437780061278</v>
      </c>
      <c r="W505" s="7">
        <v>1119.5607044646399</v>
      </c>
      <c r="X505" s="7">
        <v>1368.0785751260216</v>
      </c>
      <c r="Y505" s="7">
        <v>1632.8362274345827</v>
      </c>
      <c r="Z505" s="7">
        <v>2036.3701956372222</v>
      </c>
      <c r="AA505" s="7">
        <v>2164.8121050285499</v>
      </c>
      <c r="AB505" s="7">
        <v>2489.6077379721382</v>
      </c>
      <c r="AC505" s="7">
        <v>2730.9810000000002</v>
      </c>
      <c r="AD505" s="7">
        <v>2979.252</v>
      </c>
      <c r="AE505" s="4">
        <v>2275</v>
      </c>
      <c r="AF505" s="4">
        <v>2780</v>
      </c>
      <c r="AG505" s="4">
        <v>3318</v>
      </c>
      <c r="AH505" s="4">
        <v>4138</v>
      </c>
      <c r="AI505" s="4">
        <v>4399</v>
      </c>
      <c r="AJ505" s="4">
        <v>5059</v>
      </c>
      <c r="AK505" s="4">
        <v>2537.0412514017021</v>
      </c>
      <c r="AL505" s="8">
        <v>1.0701036316937182</v>
      </c>
      <c r="AM505" s="4">
        <v>2098.6201099573846</v>
      </c>
      <c r="AN505" s="8">
        <v>0.89351388039601631</v>
      </c>
      <c r="AO505" s="4">
        <v>1660.1989685130673</v>
      </c>
      <c r="AP505" s="8">
        <v>0.71692412909831449</v>
      </c>
    </row>
    <row r="506" spans="1:42" x14ac:dyDescent="0.25">
      <c r="A506" s="2" t="s">
        <v>1562</v>
      </c>
      <c r="B506" t="s">
        <v>1561</v>
      </c>
      <c r="C506" t="s">
        <v>14</v>
      </c>
      <c r="D506" t="s">
        <v>1560</v>
      </c>
      <c r="E506" s="3" t="s">
        <v>1268</v>
      </c>
      <c r="F506" t="s">
        <v>1563</v>
      </c>
      <c r="G506">
        <v>168</v>
      </c>
      <c r="H506">
        <v>0</v>
      </c>
      <c r="I506">
        <v>45</v>
      </c>
      <c r="J506">
        <v>43</v>
      </c>
      <c r="K506">
        <v>49</v>
      </c>
      <c r="L506">
        <v>26</v>
      </c>
      <c r="M506">
        <v>5</v>
      </c>
      <c r="N506" s="2">
        <v>367.92559523809524</v>
      </c>
      <c r="O506" s="2">
        <v>248.34159376587303</v>
      </c>
      <c r="P506" s="2">
        <v>397.36</v>
      </c>
      <c r="Q506" s="4">
        <v>1013.6271890039683</v>
      </c>
      <c r="R506" s="5">
        <v>0.05</v>
      </c>
      <c r="S506" s="6">
        <v>1064.3085484541668</v>
      </c>
      <c r="T506" s="4">
        <v>92.186335403726702</v>
      </c>
      <c r="U506" s="7">
        <v>1156.4948838578935</v>
      </c>
      <c r="V506" s="8">
        <v>0.66875416222287809</v>
      </c>
      <c r="W506" s="7">
        <v>708.37896442494264</v>
      </c>
      <c r="X506" s="7">
        <v>712.68709018599793</v>
      </c>
      <c r="Y506" s="7">
        <v>889.32024638926339</v>
      </c>
      <c r="Z506" s="7">
        <v>1246.2792380195558</v>
      </c>
      <c r="AA506" s="7">
        <v>1493.6887460115863</v>
      </c>
      <c r="AB506" s="7">
        <v>1717.7112855864596</v>
      </c>
      <c r="AC506" s="7">
        <v>1902.2601190476191</v>
      </c>
      <c r="AD506" s="7">
        <v>2075.1928571428571</v>
      </c>
      <c r="AE506" s="4">
        <v>1151</v>
      </c>
      <c r="AF506" s="4">
        <v>1158</v>
      </c>
      <c r="AG506" s="4">
        <v>1445</v>
      </c>
      <c r="AH506" s="4">
        <v>2025</v>
      </c>
      <c r="AI506" s="4">
        <v>2427</v>
      </c>
      <c r="AJ506" s="4">
        <v>2791</v>
      </c>
      <c r="AK506" s="4">
        <v>1827.9343924753266</v>
      </c>
      <c r="AL506" s="8">
        <v>1.1103280668704834</v>
      </c>
      <c r="AM506" s="4">
        <v>1570.0210279383787</v>
      </c>
      <c r="AN506" s="8">
        <v>0.96118721165837839</v>
      </c>
      <c r="AO506" s="4">
        <v>1317.1647881962726</v>
      </c>
      <c r="AP506" s="8">
        <v>0.81497068694062813</v>
      </c>
    </row>
    <row r="507" spans="1:42" x14ac:dyDescent="0.25">
      <c r="A507" s="2" t="s">
        <v>1564</v>
      </c>
      <c r="B507" t="s">
        <v>1561</v>
      </c>
      <c r="C507" t="s">
        <v>14</v>
      </c>
      <c r="D507" t="s">
        <v>1560</v>
      </c>
      <c r="E507" s="3" t="s">
        <v>1268</v>
      </c>
      <c r="F507" t="s">
        <v>1565</v>
      </c>
      <c r="G507">
        <v>100</v>
      </c>
      <c r="H507">
        <v>0</v>
      </c>
      <c r="I507">
        <v>12</v>
      </c>
      <c r="J507">
        <v>25</v>
      </c>
      <c r="K507">
        <v>41</v>
      </c>
      <c r="L507">
        <v>20</v>
      </c>
      <c r="M507">
        <v>2</v>
      </c>
      <c r="N507" s="2">
        <v>379.40333333333336</v>
      </c>
      <c r="O507" s="2">
        <v>276.94470383333334</v>
      </c>
      <c r="P507" s="2">
        <v>426.12</v>
      </c>
      <c r="Q507" s="4">
        <v>1082.4680371666668</v>
      </c>
      <c r="R507" s="5">
        <v>0.05</v>
      </c>
      <c r="S507" s="6">
        <v>1136.5914390250002</v>
      </c>
      <c r="T507" s="4">
        <v>110.64948453608247</v>
      </c>
      <c r="U507" s="7">
        <v>1247.2409235610826</v>
      </c>
      <c r="V507" s="8">
        <v>0.6663750873873111</v>
      </c>
      <c r="W507" s="7">
        <v>698.95321118875847</v>
      </c>
      <c r="X507" s="7">
        <v>703.20401264690031</v>
      </c>
      <c r="Y507" s="7">
        <v>877.48687243071765</v>
      </c>
      <c r="Z507" s="7">
        <v>1229.6961361053309</v>
      </c>
      <c r="AA507" s="7">
        <v>1473.8135912729078</v>
      </c>
      <c r="AB507" s="7">
        <v>1694.8552670962858</v>
      </c>
      <c r="AC507" s="7">
        <v>2058.8480000000004</v>
      </c>
      <c r="AD507" s="7">
        <v>2246.0160000000001</v>
      </c>
      <c r="AE507" s="4">
        <v>1151</v>
      </c>
      <c r="AF507" s="4">
        <v>1158</v>
      </c>
      <c r="AG507" s="4">
        <v>1445</v>
      </c>
      <c r="AH507" s="4">
        <v>2025</v>
      </c>
      <c r="AI507" s="4">
        <v>2427</v>
      </c>
      <c r="AJ507" s="4">
        <v>2791</v>
      </c>
      <c r="AK507" s="4">
        <v>1963.4015688555262</v>
      </c>
      <c r="AL507" s="8">
        <v>1.1081226776968331</v>
      </c>
      <c r="AM507" s="4">
        <v>1687.7981922453507</v>
      </c>
      <c r="AN507" s="8">
        <v>0.96087348092699232</v>
      </c>
      <c r="AO507" s="4">
        <v>1412.1948156351752</v>
      </c>
      <c r="AP507" s="8">
        <v>0.8136242841571516</v>
      </c>
    </row>
    <row r="508" spans="1:42" x14ac:dyDescent="0.25">
      <c r="A508" s="2" t="s">
        <v>1568</v>
      </c>
      <c r="B508" t="s">
        <v>1567</v>
      </c>
      <c r="C508" t="s">
        <v>149</v>
      </c>
      <c r="D508" t="s">
        <v>1566</v>
      </c>
      <c r="E508" s="3" t="s">
        <v>1268</v>
      </c>
      <c r="F508" t="s">
        <v>1569</v>
      </c>
      <c r="G508">
        <v>4</v>
      </c>
      <c r="H508">
        <v>0</v>
      </c>
      <c r="I508">
        <v>2</v>
      </c>
      <c r="J508">
        <v>2</v>
      </c>
      <c r="K508">
        <v>0</v>
      </c>
      <c r="L508">
        <v>0</v>
      </c>
      <c r="M508">
        <v>0</v>
      </c>
      <c r="N508" s="2">
        <v>186.29166666666666</v>
      </c>
      <c r="O508" s="2">
        <v>409.24733949999995</v>
      </c>
      <c r="P508" s="2">
        <v>398.97</v>
      </c>
      <c r="Q508" s="4">
        <v>994.50900616666661</v>
      </c>
      <c r="R508" s="5">
        <v>0.05</v>
      </c>
      <c r="S508" s="6">
        <v>1044.2344564749999</v>
      </c>
      <c r="T508" s="4">
        <v>100</v>
      </c>
      <c r="U508" s="7">
        <v>1144.2344564749999</v>
      </c>
      <c r="V508" s="8">
        <v>0.35640381762186574</v>
      </c>
      <c r="W508" s="7">
        <v>848.26770362460684</v>
      </c>
      <c r="X508" s="7">
        <v>967.63666345214926</v>
      </c>
      <c r="Y508" s="7">
        <v>1120.8322494978509</v>
      </c>
      <c r="Z508" s="7">
        <v>1456.1712074874865</v>
      </c>
      <c r="AA508" s="7">
        <v>1586.5988720401963</v>
      </c>
      <c r="AB508" s="7">
        <v>1824.6862796526243</v>
      </c>
      <c r="AC508" s="7">
        <v>3531.55</v>
      </c>
      <c r="AD508" s="7">
        <v>3852.6</v>
      </c>
      <c r="AE508" s="4">
        <v>2608</v>
      </c>
      <c r="AF508" s="4">
        <v>2975</v>
      </c>
      <c r="AG508" s="4">
        <v>3446</v>
      </c>
      <c r="AH508" s="4">
        <v>4477</v>
      </c>
      <c r="AI508" s="4">
        <v>4878</v>
      </c>
      <c r="AJ508" s="4">
        <v>5610</v>
      </c>
      <c r="AK508" s="4">
        <v>2874.1509329781252</v>
      </c>
      <c r="AL508" s="8">
        <v>0.92638247406264607</v>
      </c>
      <c r="AM508" s="4">
        <v>2264.1787741437502</v>
      </c>
      <c r="AN508" s="8">
        <v>0.73638958858238601</v>
      </c>
      <c r="AO508" s="4">
        <v>1654.2066153093751</v>
      </c>
      <c r="AP508" s="8">
        <v>0.54639670310212585</v>
      </c>
    </row>
    <row r="509" spans="1:42" x14ac:dyDescent="0.25">
      <c r="A509" s="2" t="s">
        <v>1572</v>
      </c>
      <c r="B509" t="s">
        <v>1571</v>
      </c>
      <c r="C509" t="s">
        <v>149</v>
      </c>
      <c r="D509" t="s">
        <v>1570</v>
      </c>
      <c r="E509" s="3" t="s">
        <v>1268</v>
      </c>
      <c r="F509" t="s">
        <v>1573</v>
      </c>
      <c r="G509">
        <v>36</v>
      </c>
      <c r="H509">
        <v>0</v>
      </c>
      <c r="I509">
        <v>10</v>
      </c>
      <c r="J509">
        <v>26</v>
      </c>
      <c r="K509">
        <v>0</v>
      </c>
      <c r="L509">
        <v>0</v>
      </c>
      <c r="M509">
        <v>0</v>
      </c>
      <c r="N509" s="2">
        <v>203.63194444444446</v>
      </c>
      <c r="O509" s="2">
        <v>84.426122416666772</v>
      </c>
      <c r="P509" s="2">
        <v>609.21</v>
      </c>
      <c r="Q509" s="4">
        <v>897.26806686111127</v>
      </c>
      <c r="R509" s="5">
        <v>0.05</v>
      </c>
      <c r="S509" s="6">
        <v>942.13147020416682</v>
      </c>
      <c r="T509" s="4">
        <v>80.117647058823536</v>
      </c>
      <c r="U509" s="7">
        <v>1022.2491172629904</v>
      </c>
      <c r="V509" s="8">
        <v>0.37480871225498191</v>
      </c>
      <c r="W509" s="7">
        <v>740.95484212785698</v>
      </c>
      <c r="X509" s="7">
        <v>804.16917131638752</v>
      </c>
      <c r="Y509" s="7">
        <v>995.19389285331283</v>
      </c>
      <c r="Z509" s="7">
        <v>1330.6098143946413</v>
      </c>
      <c r="AA509" s="7">
        <v>1620.0830813891139</v>
      </c>
      <c r="AB509" s="7">
        <v>1863.2682603438977</v>
      </c>
      <c r="AC509" s="7">
        <v>3000.1277777777777</v>
      </c>
      <c r="AD509" s="7">
        <v>3272.8666666666663</v>
      </c>
      <c r="AE509" s="4">
        <v>2145</v>
      </c>
      <c r="AF509" s="4">
        <v>2328</v>
      </c>
      <c r="AG509" s="4">
        <v>2881</v>
      </c>
      <c r="AH509" s="4">
        <v>3852</v>
      </c>
      <c r="AI509" s="4">
        <v>4690</v>
      </c>
      <c r="AJ509" s="4">
        <v>5394</v>
      </c>
      <c r="AK509" s="4">
        <v>2751.3273156339778</v>
      </c>
      <c r="AL509" s="8">
        <v>1.038152268724063</v>
      </c>
      <c r="AM509" s="4">
        <v>2129.4162437674804</v>
      </c>
      <c r="AN509" s="8">
        <v>0.8101279211878164</v>
      </c>
      <c r="AO509" s="4">
        <v>1507.5051719009828</v>
      </c>
      <c r="AP509" s="8">
        <v>0.58210357365156984</v>
      </c>
    </row>
    <row r="510" spans="1:42" x14ac:dyDescent="0.25">
      <c r="A510" s="2" t="s">
        <v>1574</v>
      </c>
      <c r="B510" t="s">
        <v>1571</v>
      </c>
      <c r="C510" t="s">
        <v>149</v>
      </c>
      <c r="D510" t="s">
        <v>1570</v>
      </c>
      <c r="E510" s="3" t="s">
        <v>1268</v>
      </c>
      <c r="F510" t="s">
        <v>1575</v>
      </c>
      <c r="G510">
        <v>40</v>
      </c>
      <c r="H510">
        <v>0</v>
      </c>
      <c r="I510">
        <v>0</v>
      </c>
      <c r="J510">
        <v>8</v>
      </c>
      <c r="K510">
        <v>32</v>
      </c>
      <c r="L510">
        <v>0</v>
      </c>
      <c r="M510">
        <v>0</v>
      </c>
      <c r="N510" s="2">
        <v>240.05416666666667</v>
      </c>
      <c r="O510" s="2">
        <v>259.41858845833343</v>
      </c>
      <c r="P510" s="2">
        <v>583.28</v>
      </c>
      <c r="Q510" s="4">
        <v>1082.752755125</v>
      </c>
      <c r="R510" s="5">
        <v>0.05</v>
      </c>
      <c r="S510" s="6">
        <v>1136.8903928812501</v>
      </c>
      <c r="T510" s="4">
        <v>110.56410256410257</v>
      </c>
      <c r="U510" s="7">
        <v>1247.4544954453527</v>
      </c>
      <c r="V510" s="8">
        <v>0.34103955805275099</v>
      </c>
      <c r="W510" s="7">
        <v>666.69306488334007</v>
      </c>
      <c r="X510" s="7">
        <v>723.57177391534537</v>
      </c>
      <c r="Y510" s="7">
        <v>895.45115148200603</v>
      </c>
      <c r="Z510" s="7">
        <v>1197.2502032310613</v>
      </c>
      <c r="AA510" s="7">
        <v>1457.7111768311727</v>
      </c>
      <c r="AB510" s="7">
        <v>1676.5232596646792</v>
      </c>
      <c r="AC510" s="7">
        <v>4023.5800000000004</v>
      </c>
      <c r="AD510" s="7">
        <v>4389.3599999999997</v>
      </c>
      <c r="AE510" s="4">
        <v>2145</v>
      </c>
      <c r="AF510" s="4">
        <v>2328</v>
      </c>
      <c r="AG510" s="4">
        <v>2881</v>
      </c>
      <c r="AH510" s="4">
        <v>3852</v>
      </c>
      <c r="AI510" s="4">
        <v>4690</v>
      </c>
      <c r="AJ510" s="4">
        <v>5394</v>
      </c>
      <c r="AK510" s="4">
        <v>3696.3741406448075</v>
      </c>
      <c r="AL510" s="8">
        <v>1.040772662039726</v>
      </c>
      <c r="AM510" s="4">
        <v>2843.2128913902889</v>
      </c>
      <c r="AN510" s="8">
        <v>0.80752829404406778</v>
      </c>
      <c r="AO510" s="4">
        <v>1990.0516421357693</v>
      </c>
      <c r="AP510" s="8">
        <v>0.57428392604840939</v>
      </c>
    </row>
    <row r="511" spans="1:42" x14ac:dyDescent="0.25">
      <c r="A511" s="2" t="s">
        <v>1576</v>
      </c>
      <c r="B511" t="s">
        <v>1571</v>
      </c>
      <c r="C511" t="s">
        <v>149</v>
      </c>
      <c r="D511" t="s">
        <v>1570</v>
      </c>
      <c r="E511" s="3" t="s">
        <v>1268</v>
      </c>
      <c r="F511" t="s">
        <v>1577</v>
      </c>
      <c r="G511">
        <v>78</v>
      </c>
      <c r="H511">
        <v>0</v>
      </c>
      <c r="I511">
        <v>0</v>
      </c>
      <c r="J511">
        <v>66</v>
      </c>
      <c r="K511">
        <v>12</v>
      </c>
      <c r="L511">
        <v>0</v>
      </c>
      <c r="M511">
        <v>0</v>
      </c>
      <c r="N511" s="2">
        <v>220.68055555555554</v>
      </c>
      <c r="O511" s="2">
        <v>298.02511158974363</v>
      </c>
      <c r="P511" s="2">
        <v>526.79999999999995</v>
      </c>
      <c r="Q511" s="4">
        <v>1045.5056671452992</v>
      </c>
      <c r="R511" s="5">
        <v>0.05</v>
      </c>
      <c r="S511" s="6">
        <v>1097.7809505025641</v>
      </c>
      <c r="T511" s="4">
        <v>92.94736842105263</v>
      </c>
      <c r="U511" s="7">
        <v>1190.7283189236168</v>
      </c>
      <c r="V511" s="8">
        <v>0.39292976636646831</v>
      </c>
      <c r="W511" s="7">
        <v>777.04332541601718</v>
      </c>
      <c r="X511" s="7">
        <v>843.33653219976145</v>
      </c>
      <c r="Y511" s="7">
        <v>1043.6651843932614</v>
      </c>
      <c r="Z511" s="7">
        <v>1395.4176641037288</v>
      </c>
      <c r="AA511" s="7">
        <v>1698.9898350587976</v>
      </c>
      <c r="AB511" s="7">
        <v>1954.0194392979008</v>
      </c>
      <c r="AC511" s="7">
        <v>3333.4230769230771</v>
      </c>
      <c r="AD511" s="7">
        <v>3636.4615384615381</v>
      </c>
      <c r="AE511" s="4">
        <v>2145</v>
      </c>
      <c r="AF511" s="4">
        <v>2328</v>
      </c>
      <c r="AG511" s="4">
        <v>2881</v>
      </c>
      <c r="AH511" s="4">
        <v>3852</v>
      </c>
      <c r="AI511" s="4">
        <v>4690</v>
      </c>
      <c r="AJ511" s="4">
        <v>5394</v>
      </c>
      <c r="AK511" s="4">
        <v>3076.6025922889389</v>
      </c>
      <c r="AL511" s="8">
        <v>1.0459233275600937</v>
      </c>
      <c r="AM511" s="4">
        <v>2398.1494579621822</v>
      </c>
      <c r="AN511" s="8">
        <v>0.82203982086513649</v>
      </c>
      <c r="AO511" s="4">
        <v>1747.965204232373</v>
      </c>
      <c r="AP511" s="8">
        <v>0.60748479361580243</v>
      </c>
    </row>
    <row r="512" spans="1:42" x14ac:dyDescent="0.25">
      <c r="A512" s="2" t="s">
        <v>1578</v>
      </c>
      <c r="B512" t="s">
        <v>1571</v>
      </c>
      <c r="C512" t="s">
        <v>149</v>
      </c>
      <c r="D512" t="s">
        <v>1570</v>
      </c>
      <c r="E512" s="3" t="s">
        <v>1268</v>
      </c>
      <c r="F512" t="s">
        <v>1579</v>
      </c>
      <c r="G512">
        <v>35</v>
      </c>
      <c r="H512">
        <v>0</v>
      </c>
      <c r="I512">
        <v>0</v>
      </c>
      <c r="J512">
        <v>31</v>
      </c>
      <c r="K512">
        <v>4</v>
      </c>
      <c r="L512">
        <v>0</v>
      </c>
      <c r="M512">
        <v>0</v>
      </c>
      <c r="N512" s="2">
        <v>233.66428571428571</v>
      </c>
      <c r="O512" s="2">
        <v>251.87449561904756</v>
      </c>
      <c r="P512" s="2">
        <v>570.49</v>
      </c>
      <c r="Q512" s="4">
        <v>1056.0287813333334</v>
      </c>
      <c r="R512" s="5">
        <v>0.05</v>
      </c>
      <c r="S512" s="6">
        <v>1108.8302204000001</v>
      </c>
      <c r="T512" s="4">
        <v>112.42857142857143</v>
      </c>
      <c r="U512" s="7">
        <v>1221.2587918285715</v>
      </c>
      <c r="V512" s="8">
        <v>0.40817862769888941</v>
      </c>
      <c r="W512" s="7">
        <v>794.94102117600426</v>
      </c>
      <c r="X512" s="7">
        <v>862.76116424136978</v>
      </c>
      <c r="Y512" s="7">
        <v>1067.7040009361624</v>
      </c>
      <c r="Z512" s="7">
        <v>1427.5584212447407</v>
      </c>
      <c r="AA512" s="7">
        <v>1738.1227922216597</v>
      </c>
      <c r="AB512" s="7">
        <v>1999.0265119922458</v>
      </c>
      <c r="AC512" s="7">
        <v>3291.1685714285718</v>
      </c>
      <c r="AD512" s="7">
        <v>3590.3657142857141</v>
      </c>
      <c r="AE512" s="4">
        <v>2145</v>
      </c>
      <c r="AF512" s="4">
        <v>2328</v>
      </c>
      <c r="AG512" s="4">
        <v>2881</v>
      </c>
      <c r="AH512" s="4">
        <v>3852</v>
      </c>
      <c r="AI512" s="4">
        <v>4690</v>
      </c>
      <c r="AJ512" s="4">
        <v>5394</v>
      </c>
      <c r="AK512" s="4">
        <v>3000.5846958978573</v>
      </c>
      <c r="AL512" s="8">
        <v>1.0404555463328051</v>
      </c>
      <c r="AM512" s="4">
        <v>2390.3413167049998</v>
      </c>
      <c r="AN512" s="8">
        <v>0.83649524999928382</v>
      </c>
      <c r="AO512" s="4">
        <v>1719.0735995928574</v>
      </c>
      <c r="AP512" s="8">
        <v>0.61213892403241055</v>
      </c>
    </row>
    <row r="513" spans="1:42" x14ac:dyDescent="0.25">
      <c r="A513" s="2" t="s">
        <v>1582</v>
      </c>
      <c r="B513" t="s">
        <v>1581</v>
      </c>
      <c r="C513" t="s">
        <v>149</v>
      </c>
      <c r="D513" t="s">
        <v>1580</v>
      </c>
      <c r="E513" s="3" t="s">
        <v>1268</v>
      </c>
      <c r="F513" t="s">
        <v>1583</v>
      </c>
      <c r="G513">
        <v>128</v>
      </c>
      <c r="H513">
        <v>30</v>
      </c>
      <c r="I513">
        <v>42</v>
      </c>
      <c r="J513">
        <v>25</v>
      </c>
      <c r="K513">
        <v>19</v>
      </c>
      <c r="L513">
        <v>12</v>
      </c>
      <c r="M513">
        <v>0</v>
      </c>
      <c r="N513" s="2">
        <v>345.443359375</v>
      </c>
      <c r="O513" s="2">
        <v>246.04739376062349</v>
      </c>
      <c r="P513" s="2">
        <v>504.22</v>
      </c>
      <c r="Q513" s="4">
        <v>1095.7107531356235</v>
      </c>
      <c r="R513" s="5">
        <v>0.05</v>
      </c>
      <c r="S513" s="6">
        <v>1150.4962907924046</v>
      </c>
      <c r="T513" s="4">
        <v>74.637795275590548</v>
      </c>
      <c r="U513" s="7">
        <v>1225.1340860679952</v>
      </c>
      <c r="V513" s="8">
        <v>0.86680022671809076</v>
      </c>
      <c r="W513" s="7">
        <v>894.57819538650278</v>
      </c>
      <c r="X513" s="7">
        <v>900.27614567558885</v>
      </c>
      <c r="Y513" s="7">
        <v>1166.4518234657494</v>
      </c>
      <c r="Z513" s="7">
        <v>1634.4977400692428</v>
      </c>
      <c r="AA513" s="7">
        <v>1866.4857161248872</v>
      </c>
      <c r="AB513" s="7">
        <v>2146.4992731885422</v>
      </c>
      <c r="AC513" s="7">
        <v>1554.7382812500002</v>
      </c>
      <c r="AD513" s="7">
        <v>1696.078125</v>
      </c>
      <c r="AE513" s="4">
        <v>1099</v>
      </c>
      <c r="AF513" s="4">
        <v>1106</v>
      </c>
      <c r="AG513" s="4">
        <v>1433</v>
      </c>
      <c r="AH513" s="4">
        <v>2008</v>
      </c>
      <c r="AI513" s="4">
        <v>2293</v>
      </c>
      <c r="AJ513" s="4">
        <v>2637</v>
      </c>
      <c r="AK513" s="4">
        <v>1534.2110834378047</v>
      </c>
      <c r="AL513" s="8">
        <v>1.1382840365658713</v>
      </c>
      <c r="AM513" s="4">
        <v>1404.0817189754516</v>
      </c>
      <c r="AN513" s="8">
        <v>1.0462156140957544</v>
      </c>
      <c r="AO513" s="4">
        <v>1277.2890048839281</v>
      </c>
      <c r="AP513" s="8">
        <v>0.95650792040692256</v>
      </c>
    </row>
    <row r="514" spans="1:42" x14ac:dyDescent="0.25">
      <c r="A514" s="2" t="s">
        <v>1584</v>
      </c>
      <c r="B514" t="s">
        <v>1581</v>
      </c>
      <c r="C514" t="s">
        <v>149</v>
      </c>
      <c r="D514" t="s">
        <v>1580</v>
      </c>
      <c r="E514" s="3" t="s">
        <v>1268</v>
      </c>
      <c r="F514" t="s">
        <v>1583</v>
      </c>
      <c r="G514">
        <v>116</v>
      </c>
      <c r="H514">
        <v>0</v>
      </c>
      <c r="I514">
        <v>4</v>
      </c>
      <c r="J514">
        <v>15</v>
      </c>
      <c r="K514">
        <v>54</v>
      </c>
      <c r="L514">
        <v>42</v>
      </c>
      <c r="M514">
        <v>1</v>
      </c>
      <c r="N514" s="2">
        <v>359.10272988505744</v>
      </c>
      <c r="O514" s="2">
        <v>374.48214552298867</v>
      </c>
      <c r="P514" s="2">
        <v>502.09</v>
      </c>
      <c r="Q514" s="4">
        <v>1235.6748754080461</v>
      </c>
      <c r="R514" s="5">
        <v>0.05</v>
      </c>
      <c r="S514" s="6">
        <v>1297.4586191784485</v>
      </c>
      <c r="T514" s="4">
        <v>103.12173913043478</v>
      </c>
      <c r="U514" s="7">
        <v>1400.5803583088832</v>
      </c>
      <c r="V514" s="8">
        <v>0.69640591512782346</v>
      </c>
      <c r="W514" s="7">
        <v>708.99900814999671</v>
      </c>
      <c r="X514" s="7">
        <v>713.51492539935975</v>
      </c>
      <c r="Y514" s="7">
        <v>924.47277404817589</v>
      </c>
      <c r="Z514" s="7">
        <v>1295.4231195315683</v>
      </c>
      <c r="AA514" s="7">
        <v>1479.2854646842061</v>
      </c>
      <c r="AB514" s="7">
        <v>1701.2105409386181</v>
      </c>
      <c r="AC514" s="7">
        <v>2212.2706896551726</v>
      </c>
      <c r="AD514" s="7">
        <v>2413.3862068965514</v>
      </c>
      <c r="AE514" s="4">
        <v>1099</v>
      </c>
      <c r="AF514" s="4">
        <v>1106</v>
      </c>
      <c r="AG514" s="4">
        <v>1433</v>
      </c>
      <c r="AH514" s="4">
        <v>2008</v>
      </c>
      <c r="AI514" s="4">
        <v>2293</v>
      </c>
      <c r="AJ514" s="4">
        <v>2637</v>
      </c>
      <c r="AK514" s="4">
        <v>2116.0391890549818</v>
      </c>
      <c r="AL514" s="8">
        <v>1.1034260103967883</v>
      </c>
      <c r="AM514" s="4">
        <v>1840.5553434234562</v>
      </c>
      <c r="AN514" s="8">
        <v>0.96644809371973295</v>
      </c>
      <c r="AO514" s="4">
        <v>1565.0714977919304</v>
      </c>
      <c r="AP514" s="8">
        <v>0.82947017704267723</v>
      </c>
    </row>
    <row r="515" spans="1:42" x14ac:dyDescent="0.25">
      <c r="A515" s="2" t="s">
        <v>1587</v>
      </c>
      <c r="B515" t="s">
        <v>1586</v>
      </c>
      <c r="C515" t="s">
        <v>149</v>
      </c>
      <c r="D515" t="s">
        <v>1585</v>
      </c>
      <c r="E515" s="3" t="s">
        <v>1268</v>
      </c>
      <c r="F515" t="s">
        <v>1588</v>
      </c>
      <c r="G515">
        <v>96</v>
      </c>
      <c r="H515">
        <v>0</v>
      </c>
      <c r="I515">
        <v>49</v>
      </c>
      <c r="J515">
        <v>28</v>
      </c>
      <c r="K515">
        <v>19</v>
      </c>
      <c r="L515">
        <v>0</v>
      </c>
      <c r="M515">
        <v>0</v>
      </c>
      <c r="N515" s="2">
        <v>338.09461805555554</v>
      </c>
      <c r="O515" s="2">
        <v>395.07500564930558</v>
      </c>
      <c r="P515" s="2">
        <v>201.94</v>
      </c>
      <c r="Q515" s="4">
        <v>935.10962370486118</v>
      </c>
      <c r="R515" s="5">
        <v>0.05</v>
      </c>
      <c r="S515" s="6">
        <v>981.86510489010425</v>
      </c>
      <c r="T515" s="4">
        <v>188.28749999999999</v>
      </c>
      <c r="U515" s="7">
        <v>1170.1526048901042</v>
      </c>
      <c r="V515" s="8">
        <v>0.92653247281841278</v>
      </c>
      <c r="W515" s="7">
        <v>702.81075256745021</v>
      </c>
      <c r="X515" s="7">
        <v>781.33275036536224</v>
      </c>
      <c r="Y515" s="7">
        <v>1024.6731989866144</v>
      </c>
      <c r="Z515" s="7">
        <v>1435.9418805222131</v>
      </c>
      <c r="AA515" s="7">
        <v>1463.9299193412708</v>
      </c>
      <c r="AB515" s="7">
        <v>1683.1695567572233</v>
      </c>
      <c r="AC515" s="7">
        <v>1389.23125</v>
      </c>
      <c r="AD515" s="7">
        <v>1515.5249999999999</v>
      </c>
      <c r="AE515" s="4">
        <v>904</v>
      </c>
      <c r="AF515" s="4">
        <v>1005</v>
      </c>
      <c r="AG515" s="4">
        <v>1318</v>
      </c>
      <c r="AH515" s="4">
        <v>1847</v>
      </c>
      <c r="AI515" s="4">
        <v>1883</v>
      </c>
      <c r="AJ515" s="4">
        <v>2165</v>
      </c>
      <c r="AK515" s="4">
        <v>1263.5973604227158</v>
      </c>
      <c r="AL515" s="8">
        <v>1.1496094307301159</v>
      </c>
      <c r="AM515" s="4">
        <v>1168.5946230919517</v>
      </c>
      <c r="AN515" s="8">
        <v>1.0743858053877975</v>
      </c>
      <c r="AO515" s="4">
        <v>1073.5918857611871</v>
      </c>
      <c r="AP515" s="8">
        <v>0.99916218004547885</v>
      </c>
    </row>
    <row r="516" spans="1:42" x14ac:dyDescent="0.25">
      <c r="A516" s="2" t="s">
        <v>1591</v>
      </c>
      <c r="B516" t="s">
        <v>1590</v>
      </c>
      <c r="C516" t="s">
        <v>14</v>
      </c>
      <c r="D516" t="s">
        <v>1589</v>
      </c>
      <c r="E516" s="3" t="s">
        <v>1268</v>
      </c>
      <c r="F516" t="s">
        <v>1592</v>
      </c>
      <c r="G516">
        <v>100</v>
      </c>
      <c r="H516">
        <v>0</v>
      </c>
      <c r="I516">
        <v>100</v>
      </c>
      <c r="J516">
        <v>0</v>
      </c>
      <c r="K516">
        <v>0</v>
      </c>
      <c r="L516">
        <v>0</v>
      </c>
      <c r="M516">
        <v>0</v>
      </c>
      <c r="N516" s="2">
        <v>199.55333333333331</v>
      </c>
      <c r="O516" s="2">
        <v>350.92311683333327</v>
      </c>
      <c r="P516" s="2">
        <v>312.17</v>
      </c>
      <c r="Q516" s="4">
        <v>862.64645016666668</v>
      </c>
      <c r="R516" s="5">
        <v>0.05</v>
      </c>
      <c r="S516" s="6">
        <v>905.77877267500003</v>
      </c>
      <c r="T516" s="4">
        <v>74.632653061224488</v>
      </c>
      <c r="U516" s="7">
        <v>980.41142573622449</v>
      </c>
      <c r="V516" s="8">
        <v>0.4566424898631693</v>
      </c>
      <c r="W516" s="7">
        <v>789.33958252208902</v>
      </c>
      <c r="X516" s="7">
        <v>905.77877267500003</v>
      </c>
      <c r="Y516" s="7">
        <v>1083.8126068943061</v>
      </c>
      <c r="Z516" s="7">
        <v>1478.6933387172219</v>
      </c>
      <c r="AA516" s="7">
        <v>1721.2749848691199</v>
      </c>
      <c r="AB516" s="7">
        <v>1979.4662325994877</v>
      </c>
      <c r="AC516" s="7">
        <v>2361.7000000000003</v>
      </c>
      <c r="AD516" s="7">
        <v>2576.4</v>
      </c>
      <c r="AE516" s="4">
        <v>1871</v>
      </c>
      <c r="AF516" s="4">
        <v>2147</v>
      </c>
      <c r="AG516" s="4">
        <v>2569</v>
      </c>
      <c r="AH516" s="4">
        <v>3505</v>
      </c>
      <c r="AI516" s="4">
        <v>4080</v>
      </c>
      <c r="AJ516" s="4">
        <v>4692</v>
      </c>
      <c r="AK516" s="4">
        <v>2199.6225716953982</v>
      </c>
      <c r="AL516" s="8">
        <v>1.059271180603923</v>
      </c>
      <c r="AM516" s="4">
        <v>1768.3413053552656</v>
      </c>
      <c r="AN516" s="8">
        <v>0.85839495035700519</v>
      </c>
      <c r="AO516" s="4">
        <v>1337.0600390151326</v>
      </c>
      <c r="AP516" s="8">
        <v>0.65751872011008716</v>
      </c>
    </row>
    <row r="517" spans="1:42" x14ac:dyDescent="0.25">
      <c r="A517" s="2" t="s">
        <v>1593</v>
      </c>
      <c r="B517" t="s">
        <v>1590</v>
      </c>
      <c r="C517" t="s">
        <v>14</v>
      </c>
      <c r="D517" t="s">
        <v>1589</v>
      </c>
      <c r="E517" s="3" t="s">
        <v>1268</v>
      </c>
      <c r="F517" t="s">
        <v>1594</v>
      </c>
      <c r="G517">
        <v>64</v>
      </c>
      <c r="H517">
        <v>0</v>
      </c>
      <c r="I517">
        <v>63</v>
      </c>
      <c r="J517">
        <v>1</v>
      </c>
      <c r="K517">
        <v>0</v>
      </c>
      <c r="L517">
        <v>0</v>
      </c>
      <c r="M517">
        <v>0</v>
      </c>
      <c r="N517" s="2">
        <v>201.39192708333334</v>
      </c>
      <c r="O517" s="2">
        <v>278.99839711979172</v>
      </c>
      <c r="P517" s="2">
        <v>351.72</v>
      </c>
      <c r="Q517" s="4">
        <v>832.11032420312506</v>
      </c>
      <c r="R517" s="5">
        <v>0.05</v>
      </c>
      <c r="S517" s="6">
        <v>873.7158404132814</v>
      </c>
      <c r="T517" s="4">
        <v>81.790322580645167</v>
      </c>
      <c r="U517" s="7">
        <v>955.50616299392652</v>
      </c>
      <c r="V517" s="8">
        <v>0.44367985512305957</v>
      </c>
      <c r="W517" s="7">
        <v>759.06718127002807</v>
      </c>
      <c r="X517" s="7">
        <v>871.04074729382694</v>
      </c>
      <c r="Y517" s="7">
        <v>1042.2467069389108</v>
      </c>
      <c r="Z517" s="7">
        <v>1421.9831482370116</v>
      </c>
      <c r="AA517" s="7">
        <v>1655.2614107865925</v>
      </c>
      <c r="AB517" s="7">
        <v>1903.5506224045814</v>
      </c>
      <c r="AC517" s="7">
        <v>2368.953125</v>
      </c>
      <c r="AD517" s="7">
        <v>2584.3125</v>
      </c>
      <c r="AE517" s="4">
        <v>1871</v>
      </c>
      <c r="AF517" s="4">
        <v>2147</v>
      </c>
      <c r="AG517" s="4">
        <v>2569</v>
      </c>
      <c r="AH517" s="4">
        <v>3505</v>
      </c>
      <c r="AI517" s="4">
        <v>4080</v>
      </c>
      <c r="AJ517" s="4">
        <v>4692</v>
      </c>
      <c r="AK517" s="4">
        <v>2183.1852796732983</v>
      </c>
      <c r="AL517" s="8">
        <v>1.0517190636599607</v>
      </c>
      <c r="AM517" s="4">
        <v>1746.695466586626</v>
      </c>
      <c r="AN517" s="8">
        <v>0.84903932748099364</v>
      </c>
      <c r="AO517" s="4">
        <v>1310.2056534999538</v>
      </c>
      <c r="AP517" s="8">
        <v>0.64635959130202658</v>
      </c>
    </row>
    <row r="518" spans="1:42" x14ac:dyDescent="0.25">
      <c r="A518" s="2" t="s">
        <v>1595</v>
      </c>
      <c r="B518" t="s">
        <v>1590</v>
      </c>
      <c r="C518" t="s">
        <v>14</v>
      </c>
      <c r="D518" t="s">
        <v>1589</v>
      </c>
      <c r="E518" s="3" t="s">
        <v>1268</v>
      </c>
      <c r="F518" t="s">
        <v>1596</v>
      </c>
      <c r="G518">
        <v>49</v>
      </c>
      <c r="H518">
        <v>0</v>
      </c>
      <c r="I518">
        <v>0</v>
      </c>
      <c r="J518">
        <v>41</v>
      </c>
      <c r="K518">
        <v>6</v>
      </c>
      <c r="L518">
        <v>2</v>
      </c>
      <c r="M518">
        <v>0</v>
      </c>
      <c r="N518" s="2">
        <v>237.43707482993196</v>
      </c>
      <c r="O518" s="2">
        <v>82.951370333333401</v>
      </c>
      <c r="P518" s="2">
        <v>727.64</v>
      </c>
      <c r="Q518" s="4">
        <v>1048.0284451632654</v>
      </c>
      <c r="R518" s="5">
        <v>0.05</v>
      </c>
      <c r="S518" s="6">
        <v>1100.4298674214288</v>
      </c>
      <c r="T518" s="4">
        <v>145.30434782608697</v>
      </c>
      <c r="U518" s="7">
        <v>1245.7342152475157</v>
      </c>
      <c r="V518" s="8">
        <v>0.45377215521322839</v>
      </c>
      <c r="W518" s="7">
        <v>749.97814297853222</v>
      </c>
      <c r="X518" s="7">
        <v>860.61094226344653</v>
      </c>
      <c r="Y518" s="7">
        <v>1029.7668889961781</v>
      </c>
      <c r="Z518" s="7">
        <v>1404.9563822232792</v>
      </c>
      <c r="AA518" s="7">
        <v>1635.4413807335175</v>
      </c>
      <c r="AB518" s="7">
        <v>1880.757587843545</v>
      </c>
      <c r="AC518" s="7">
        <v>3019.8142857142857</v>
      </c>
      <c r="AD518" s="7">
        <v>3294.3428571428572</v>
      </c>
      <c r="AE518" s="4">
        <v>1871</v>
      </c>
      <c r="AF518" s="4">
        <v>2147</v>
      </c>
      <c r="AG518" s="4">
        <v>2569</v>
      </c>
      <c r="AH518" s="4">
        <v>3505</v>
      </c>
      <c r="AI518" s="4">
        <v>4080</v>
      </c>
      <c r="AJ518" s="4">
        <v>4692</v>
      </c>
      <c r="AK518" s="4">
        <v>2753.6506954367792</v>
      </c>
      <c r="AL518" s="8">
        <v>1.0559757143591644</v>
      </c>
      <c r="AM518" s="4">
        <v>2190.0526858860912</v>
      </c>
      <c r="AN518" s="8">
        <v>0.85067904646850434</v>
      </c>
      <c r="AO518" s="4">
        <v>1626.4546763354037</v>
      </c>
      <c r="AP518" s="8">
        <v>0.64538237857784442</v>
      </c>
    </row>
    <row r="519" spans="1:42" x14ac:dyDescent="0.25">
      <c r="A519" s="2" t="s">
        <v>1597</v>
      </c>
      <c r="B519" t="s">
        <v>1590</v>
      </c>
      <c r="C519" t="s">
        <v>14</v>
      </c>
      <c r="D519" t="s">
        <v>1589</v>
      </c>
      <c r="E519" s="3" t="s">
        <v>1268</v>
      </c>
      <c r="F519" t="s">
        <v>1598</v>
      </c>
      <c r="G519">
        <v>34</v>
      </c>
      <c r="H519">
        <v>0</v>
      </c>
      <c r="I519">
        <v>0</v>
      </c>
      <c r="J519">
        <v>24</v>
      </c>
      <c r="K519">
        <v>5</v>
      </c>
      <c r="L519">
        <v>5</v>
      </c>
      <c r="M519">
        <v>0</v>
      </c>
      <c r="N519" s="2">
        <v>246.56127450980389</v>
      </c>
      <c r="O519" s="2">
        <v>396.74077635294128</v>
      </c>
      <c r="P519" s="2">
        <v>489.4</v>
      </c>
      <c r="Q519" s="4">
        <v>1132.7020508627452</v>
      </c>
      <c r="R519" s="5">
        <v>0.05</v>
      </c>
      <c r="S519" s="6">
        <v>1189.3371534058824</v>
      </c>
      <c r="T519" s="4">
        <v>158.26470588235293</v>
      </c>
      <c r="U519" s="7">
        <v>1347.6018592882353</v>
      </c>
      <c r="V519" s="8">
        <v>0.46011250354786554</v>
      </c>
      <c r="W519" s="7">
        <v>759.76836622208862</v>
      </c>
      <c r="X519" s="7">
        <v>871.84536733234859</v>
      </c>
      <c r="Y519" s="7">
        <v>1043.2094777255722</v>
      </c>
      <c r="Z519" s="7">
        <v>1423.2966988821063</v>
      </c>
      <c r="AA519" s="7">
        <v>1656.7904511951479</v>
      </c>
      <c r="AB519" s="7">
        <v>1905.30901887442</v>
      </c>
      <c r="AC519" s="7">
        <v>3221.7382352941181</v>
      </c>
      <c r="AD519" s="7">
        <v>3514.6235294117646</v>
      </c>
      <c r="AE519" s="4">
        <v>1871</v>
      </c>
      <c r="AF519" s="4">
        <v>2147</v>
      </c>
      <c r="AG519" s="4">
        <v>2569</v>
      </c>
      <c r="AH519" s="4">
        <v>3505</v>
      </c>
      <c r="AI519" s="4">
        <v>4080</v>
      </c>
      <c r="AJ519" s="4">
        <v>4692</v>
      </c>
      <c r="AK519" s="4">
        <v>2904.3825035029849</v>
      </c>
      <c r="AL519" s="8">
        <v>1.0456814564937236</v>
      </c>
      <c r="AM519" s="4">
        <v>2332.700720137284</v>
      </c>
      <c r="AN519" s="8">
        <v>0.85049180551177073</v>
      </c>
      <c r="AO519" s="4">
        <v>1761.0189367715832</v>
      </c>
      <c r="AP519" s="8">
        <v>0.65530215452981821</v>
      </c>
    </row>
    <row r="520" spans="1:42" x14ac:dyDescent="0.25">
      <c r="A520" s="2" t="s">
        <v>1599</v>
      </c>
      <c r="B520" t="s">
        <v>1590</v>
      </c>
      <c r="C520" t="s">
        <v>14</v>
      </c>
      <c r="D520" t="s">
        <v>1589</v>
      </c>
      <c r="E520" s="3" t="s">
        <v>1268</v>
      </c>
      <c r="F520" t="s">
        <v>1600</v>
      </c>
      <c r="G520">
        <v>30</v>
      </c>
      <c r="H520">
        <v>0</v>
      </c>
      <c r="I520">
        <v>30</v>
      </c>
      <c r="J520">
        <v>0</v>
      </c>
      <c r="K520">
        <v>0</v>
      </c>
      <c r="L520">
        <v>0</v>
      </c>
      <c r="M520">
        <v>0</v>
      </c>
      <c r="N520" s="2">
        <v>199.5277777777778</v>
      </c>
      <c r="O520" s="2">
        <v>191.27440244444446</v>
      </c>
      <c r="P520" s="2">
        <v>374.54</v>
      </c>
      <c r="Q520" s="4">
        <v>765.34218022222228</v>
      </c>
      <c r="R520" s="5">
        <v>0.05</v>
      </c>
      <c r="S520" s="6">
        <v>803.60928923333347</v>
      </c>
      <c r="T520" s="4">
        <v>75.333333333333329</v>
      </c>
      <c r="U520" s="7">
        <v>878.94262256666684</v>
      </c>
      <c r="V520" s="8">
        <v>0.40938175247632363</v>
      </c>
      <c r="W520" s="7">
        <v>700.30413607618402</v>
      </c>
      <c r="X520" s="7">
        <v>803.60928923333347</v>
      </c>
      <c r="Y520" s="7">
        <v>961.56137123448241</v>
      </c>
      <c r="Z520" s="7">
        <v>1311.9005862891634</v>
      </c>
      <c r="AA520" s="7">
        <v>1527.1196553665584</v>
      </c>
      <c r="AB520" s="7">
        <v>1756.1876036715419</v>
      </c>
      <c r="AC520" s="7">
        <v>2361.7000000000003</v>
      </c>
      <c r="AD520" s="7">
        <v>2576.4</v>
      </c>
      <c r="AE520" s="4">
        <v>1871</v>
      </c>
      <c r="AF520" s="4">
        <v>2147</v>
      </c>
      <c r="AG520" s="4">
        <v>2569</v>
      </c>
      <c r="AH520" s="4">
        <v>3505</v>
      </c>
      <c r="AI520" s="4">
        <v>4080</v>
      </c>
      <c r="AJ520" s="4">
        <v>4692</v>
      </c>
      <c r="AK520" s="4">
        <v>2188.7685203108335</v>
      </c>
      <c r="AL520" s="8">
        <v>1.0545420836721784</v>
      </c>
      <c r="AM520" s="4">
        <v>1727.0487766183335</v>
      </c>
      <c r="AN520" s="8">
        <v>0.83948863994022671</v>
      </c>
      <c r="AO520" s="4">
        <v>1265.3290329258336</v>
      </c>
      <c r="AP520" s="8">
        <v>0.62443519620827526</v>
      </c>
    </row>
    <row r="521" spans="1:42" x14ac:dyDescent="0.25">
      <c r="A521" s="2" t="s">
        <v>1601</v>
      </c>
      <c r="B521" t="s">
        <v>1590</v>
      </c>
      <c r="C521" t="s">
        <v>14</v>
      </c>
      <c r="D521" t="s">
        <v>1589</v>
      </c>
      <c r="E521" s="3" t="s">
        <v>1268</v>
      </c>
      <c r="F521" t="s">
        <v>1602</v>
      </c>
      <c r="G521">
        <v>27</v>
      </c>
      <c r="H521">
        <v>0</v>
      </c>
      <c r="I521">
        <v>0</v>
      </c>
      <c r="J521">
        <v>0</v>
      </c>
      <c r="K521">
        <v>27</v>
      </c>
      <c r="L521">
        <v>0</v>
      </c>
      <c r="M521">
        <v>0</v>
      </c>
      <c r="N521" s="2">
        <v>266.47839506172841</v>
      </c>
      <c r="O521" s="2">
        <v>83.389052209876596</v>
      </c>
      <c r="P521" s="2">
        <v>782.22</v>
      </c>
      <c r="Q521" s="4">
        <v>1132.087447271605</v>
      </c>
      <c r="R521" s="5">
        <v>0.05</v>
      </c>
      <c r="S521" s="6">
        <v>1188.6918196351853</v>
      </c>
      <c r="T521" s="4">
        <v>173.76923076923077</v>
      </c>
      <c r="U521" s="7">
        <v>1362.461050404416</v>
      </c>
      <c r="V521" s="8">
        <v>0.38871927258328559</v>
      </c>
      <c r="W521" s="7">
        <v>634.53420671538709</v>
      </c>
      <c r="X521" s="7">
        <v>728.13732860392088</v>
      </c>
      <c r="Y521" s="7">
        <v>871.25514540450524</v>
      </c>
      <c r="Z521" s="7">
        <v>1188.6918196351853</v>
      </c>
      <c r="AA521" s="7">
        <v>1383.6983235696307</v>
      </c>
      <c r="AB521" s="7">
        <v>1591.2530721050753</v>
      </c>
      <c r="AC521" s="7">
        <v>3855.5000000000005</v>
      </c>
      <c r="AD521" s="7">
        <v>4206</v>
      </c>
      <c r="AE521" s="4">
        <v>1871</v>
      </c>
      <c r="AF521" s="4">
        <v>2147</v>
      </c>
      <c r="AG521" s="4">
        <v>2569</v>
      </c>
      <c r="AH521" s="4">
        <v>3505</v>
      </c>
      <c r="AI521" s="4">
        <v>4080</v>
      </c>
      <c r="AJ521" s="4">
        <v>4692</v>
      </c>
      <c r="AK521" s="4">
        <v>3471.5730798559516</v>
      </c>
      <c r="AL521" s="8">
        <v>1.0400406021755157</v>
      </c>
      <c r="AM521" s="4">
        <v>2710.6126597823627</v>
      </c>
      <c r="AN521" s="8">
        <v>0.82293349231143897</v>
      </c>
      <c r="AO521" s="4">
        <v>1949.652239708774</v>
      </c>
      <c r="AP521" s="8">
        <v>0.60582638244736231</v>
      </c>
    </row>
    <row r="522" spans="1:42" x14ac:dyDescent="0.25">
      <c r="A522" s="2" t="s">
        <v>1603</v>
      </c>
      <c r="B522" t="s">
        <v>1590</v>
      </c>
      <c r="C522" t="s">
        <v>14</v>
      </c>
      <c r="D522" t="s">
        <v>1589</v>
      </c>
      <c r="E522" s="3" t="s">
        <v>1268</v>
      </c>
      <c r="F522" t="s">
        <v>1604</v>
      </c>
      <c r="G522">
        <v>50</v>
      </c>
      <c r="H522">
        <v>0</v>
      </c>
      <c r="I522">
        <v>0</v>
      </c>
      <c r="J522">
        <v>0</v>
      </c>
      <c r="K522">
        <v>50</v>
      </c>
      <c r="L522">
        <v>0</v>
      </c>
      <c r="M522">
        <v>0</v>
      </c>
      <c r="N522" s="2">
        <v>189.90833333333333</v>
      </c>
      <c r="O522" s="2">
        <v>42.652254500000012</v>
      </c>
      <c r="P522" s="2">
        <v>896.51</v>
      </c>
      <c r="Q522" s="4">
        <v>1129.0705878333333</v>
      </c>
      <c r="R522" s="5">
        <v>0.05</v>
      </c>
      <c r="S522" s="6">
        <v>1185.5241172250001</v>
      </c>
      <c r="T522" s="4">
        <v>162.125</v>
      </c>
      <c r="U522" s="7">
        <v>1347.6491172250001</v>
      </c>
      <c r="V522" s="8">
        <v>0.38449332873751785</v>
      </c>
      <c r="W522" s="7">
        <v>632.84325915206136</v>
      </c>
      <c r="X522" s="7">
        <v>726.19694142141941</v>
      </c>
      <c r="Y522" s="7">
        <v>868.933368659351</v>
      </c>
      <c r="Z522" s="7">
        <v>1185.5241172250001</v>
      </c>
      <c r="AA522" s="7">
        <v>1380.0109552861627</v>
      </c>
      <c r="AB522" s="7">
        <v>1587.0125985790871</v>
      </c>
      <c r="AC522" s="7">
        <v>3855.5000000000005</v>
      </c>
      <c r="AD522" s="7">
        <v>4206</v>
      </c>
      <c r="AE522" s="4">
        <v>1871</v>
      </c>
      <c r="AF522" s="4">
        <v>2147</v>
      </c>
      <c r="AG522" s="4">
        <v>2569</v>
      </c>
      <c r="AH522" s="4">
        <v>3505</v>
      </c>
      <c r="AI522" s="4">
        <v>4080</v>
      </c>
      <c r="AJ522" s="4">
        <v>4692</v>
      </c>
      <c r="AK522" s="4">
        <v>3490.8242830212507</v>
      </c>
      <c r="AL522" s="8">
        <v>1.0422109224026392</v>
      </c>
      <c r="AM522" s="4">
        <v>2722.3908944225004</v>
      </c>
      <c r="AN522" s="8">
        <v>0.82297172451426548</v>
      </c>
      <c r="AO522" s="4">
        <v>1953.9575058237504</v>
      </c>
      <c r="AP522" s="8">
        <v>0.60373252662589172</v>
      </c>
    </row>
    <row r="523" spans="1:42" x14ac:dyDescent="0.25">
      <c r="A523" s="2" t="s">
        <v>1607</v>
      </c>
      <c r="B523" t="s">
        <v>1606</v>
      </c>
      <c r="C523" t="s">
        <v>149</v>
      </c>
      <c r="D523" t="s">
        <v>1605</v>
      </c>
      <c r="E523" s="3" t="s">
        <v>1268</v>
      </c>
      <c r="F523" t="s">
        <v>1608</v>
      </c>
      <c r="G523">
        <v>121</v>
      </c>
      <c r="H523">
        <v>0</v>
      </c>
      <c r="I523">
        <v>58</v>
      </c>
      <c r="J523">
        <v>17</v>
      </c>
      <c r="K523">
        <v>46</v>
      </c>
      <c r="L523">
        <v>0</v>
      </c>
      <c r="M523">
        <v>0</v>
      </c>
      <c r="N523" s="2">
        <v>246.26377410468319</v>
      </c>
      <c r="O523" s="2">
        <v>191.95441236088163</v>
      </c>
      <c r="P523" s="2">
        <v>556.4</v>
      </c>
      <c r="Q523" s="4">
        <v>994.6181864655648</v>
      </c>
      <c r="R523" s="5">
        <v>0.05</v>
      </c>
      <c r="S523" s="6">
        <v>1044.349095788843</v>
      </c>
      <c r="T523" s="4">
        <v>117.625</v>
      </c>
      <c r="U523" s="7">
        <v>1161.974095788843</v>
      </c>
      <c r="V523" s="8">
        <v>0.38926243196975024</v>
      </c>
      <c r="W523" s="7">
        <v>750.44529120585185</v>
      </c>
      <c r="X523" s="7">
        <v>814.4692950709665</v>
      </c>
      <c r="Y523" s="7">
        <v>1007.9407384447828</v>
      </c>
      <c r="Z523" s="7">
        <v>1347.6528026689703</v>
      </c>
      <c r="AA523" s="7">
        <v>1640.8337602589488</v>
      </c>
      <c r="AB523" s="7">
        <v>1887.1337532701002</v>
      </c>
      <c r="AC523" s="7">
        <v>3283.5727272727272</v>
      </c>
      <c r="AD523" s="7">
        <v>3582.0793388429752</v>
      </c>
      <c r="AE523" s="4">
        <v>2145</v>
      </c>
      <c r="AF523" s="4">
        <v>2328</v>
      </c>
      <c r="AG523" s="4">
        <v>2881</v>
      </c>
      <c r="AH523" s="4">
        <v>3852</v>
      </c>
      <c r="AI523" s="4">
        <v>4690</v>
      </c>
      <c r="AJ523" s="4">
        <v>5394</v>
      </c>
      <c r="AK523" s="4">
        <v>3000.0384104339423</v>
      </c>
      <c r="AL523" s="8">
        <v>1.0444202203877346</v>
      </c>
      <c r="AM523" s="4">
        <v>2348.1419722189089</v>
      </c>
      <c r="AN523" s="8">
        <v>0.82603429091507308</v>
      </c>
      <c r="AO523" s="4">
        <v>1696.2455340038762</v>
      </c>
      <c r="AP523" s="8">
        <v>0.60764836144241174</v>
      </c>
    </row>
    <row r="524" spans="1:42" x14ac:dyDescent="0.25">
      <c r="A524" s="2" t="s">
        <v>1611</v>
      </c>
      <c r="B524" t="s">
        <v>1610</v>
      </c>
      <c r="C524" t="s">
        <v>149</v>
      </c>
      <c r="D524" t="s">
        <v>1609</v>
      </c>
      <c r="E524" s="3" t="s">
        <v>1268</v>
      </c>
      <c r="F524" t="s">
        <v>1612</v>
      </c>
      <c r="G524">
        <v>12</v>
      </c>
      <c r="H524">
        <v>0</v>
      </c>
      <c r="I524">
        <v>12</v>
      </c>
      <c r="J524">
        <v>0</v>
      </c>
      <c r="K524">
        <v>0</v>
      </c>
      <c r="L524">
        <v>0</v>
      </c>
      <c r="M524">
        <v>0</v>
      </c>
      <c r="N524" s="2">
        <v>223.00694444444446</v>
      </c>
      <c r="O524" s="2">
        <v>259.2907766111112</v>
      </c>
      <c r="P524" s="2">
        <v>288.57</v>
      </c>
      <c r="Q524" s="4">
        <v>770.86772105555565</v>
      </c>
      <c r="R524" s="5">
        <v>0.05</v>
      </c>
      <c r="S524" s="6">
        <v>809.41110710833345</v>
      </c>
      <c r="T524" s="4">
        <v>79</v>
      </c>
      <c r="U524" s="7">
        <v>888.41110710833345</v>
      </c>
      <c r="V524" s="8">
        <v>0.42691547674595554</v>
      </c>
      <c r="W524" s="7">
        <v>721.89669139503462</v>
      </c>
      <c r="X524" s="7">
        <v>809.41110710833357</v>
      </c>
      <c r="Y524" s="7">
        <v>1021.001516655154</v>
      </c>
      <c r="Z524" s="7">
        <v>1297.1581173504528</v>
      </c>
      <c r="AA524" s="7">
        <v>1438.3480413679083</v>
      </c>
      <c r="AB524" s="7">
        <v>1654.2169334607124</v>
      </c>
      <c r="AC524" s="7">
        <v>2289.1000000000004</v>
      </c>
      <c r="AD524" s="7">
        <v>2497.1999999999998</v>
      </c>
      <c r="AE524" s="4">
        <v>1856</v>
      </c>
      <c r="AF524" s="4">
        <v>2081</v>
      </c>
      <c r="AG524" s="4">
        <v>2625</v>
      </c>
      <c r="AH524" s="4">
        <v>3335</v>
      </c>
      <c r="AI524" s="4">
        <v>3698</v>
      </c>
      <c r="AJ524" s="4">
        <v>4253</v>
      </c>
      <c r="AK524" s="4">
        <v>2029.0972305857642</v>
      </c>
      <c r="AL524" s="8">
        <v>1.0130212544861912</v>
      </c>
      <c r="AM524" s="4">
        <v>1663.1913935425348</v>
      </c>
      <c r="AN524" s="8">
        <v>0.83718952116412049</v>
      </c>
      <c r="AO524" s="4">
        <v>1175.3169441515627</v>
      </c>
      <c r="AP524" s="8">
        <v>0.60274721006802623</v>
      </c>
    </row>
    <row r="525" spans="1:42" x14ac:dyDescent="0.25">
      <c r="A525" s="2" t="s">
        <v>1615</v>
      </c>
      <c r="B525" t="s">
        <v>1614</v>
      </c>
      <c r="C525" t="s">
        <v>149</v>
      </c>
      <c r="D525" t="s">
        <v>1613</v>
      </c>
      <c r="E525" s="3" t="s">
        <v>1268</v>
      </c>
      <c r="F525" t="s">
        <v>1616</v>
      </c>
      <c r="G525">
        <v>78</v>
      </c>
      <c r="H525">
        <v>0</v>
      </c>
      <c r="I525">
        <v>75</v>
      </c>
      <c r="J525">
        <v>3</v>
      </c>
      <c r="K525">
        <v>0</v>
      </c>
      <c r="L525">
        <v>0</v>
      </c>
      <c r="M525">
        <v>0</v>
      </c>
      <c r="N525" s="2">
        <v>251.17414529914529</v>
      </c>
      <c r="O525" s="2">
        <v>251.92130525213676</v>
      </c>
      <c r="P525" s="2">
        <v>348.28</v>
      </c>
      <c r="Q525" s="4">
        <v>851.37545055128203</v>
      </c>
      <c r="R525" s="5">
        <v>0.05</v>
      </c>
      <c r="S525" s="6">
        <v>893.94422307884622</v>
      </c>
      <c r="T525" s="4">
        <v>47.35526315789474</v>
      </c>
      <c r="U525" s="7">
        <v>941.2994862367409</v>
      </c>
      <c r="V525" s="8">
        <v>0.44782775191500934</v>
      </c>
      <c r="W525" s="7">
        <v>789.35356685988677</v>
      </c>
      <c r="X525" s="7">
        <v>885.04567491132775</v>
      </c>
      <c r="Y525" s="7">
        <v>1116.4079272668118</v>
      </c>
      <c r="Z525" s="7">
        <v>1418.369690451359</v>
      </c>
      <c r="AA525" s="7">
        <v>1572.7529581076838</v>
      </c>
      <c r="AB525" s="7">
        <v>1808.7934913012384</v>
      </c>
      <c r="AC525" s="7">
        <v>2312.1153846153852</v>
      </c>
      <c r="AD525" s="7">
        <v>2522.3076923076924</v>
      </c>
      <c r="AE525" s="4">
        <v>1856</v>
      </c>
      <c r="AF525" s="4">
        <v>2081</v>
      </c>
      <c r="AG525" s="4">
        <v>2625</v>
      </c>
      <c r="AH525" s="4">
        <v>3335</v>
      </c>
      <c r="AI525" s="4">
        <v>3698</v>
      </c>
      <c r="AJ525" s="4">
        <v>4253</v>
      </c>
      <c r="AK525" s="4">
        <v>2187.776997455268</v>
      </c>
      <c r="AL525" s="8">
        <v>1.0633749089833893</v>
      </c>
      <c r="AM525" s="4">
        <v>1744.1771890976374</v>
      </c>
      <c r="AN525" s="8">
        <v>0.8523301694170875</v>
      </c>
      <c r="AO525" s="4">
        <v>1319.0607060882419</v>
      </c>
      <c r="AP525" s="8">
        <v>0.65007896066604853</v>
      </c>
    </row>
    <row r="526" spans="1:42" x14ac:dyDescent="0.25">
      <c r="A526" s="2" t="s">
        <v>1619</v>
      </c>
      <c r="B526" t="s">
        <v>1618</v>
      </c>
      <c r="C526" t="s">
        <v>14</v>
      </c>
      <c r="D526" t="s">
        <v>1617</v>
      </c>
      <c r="E526" s="3" t="s">
        <v>1268</v>
      </c>
      <c r="F526" t="s">
        <v>1620</v>
      </c>
      <c r="G526">
        <v>117</v>
      </c>
      <c r="H526">
        <v>0</v>
      </c>
      <c r="I526">
        <v>10</v>
      </c>
      <c r="J526">
        <v>50</v>
      </c>
      <c r="K526">
        <v>25</v>
      </c>
      <c r="L526">
        <v>25</v>
      </c>
      <c r="M526">
        <v>7</v>
      </c>
      <c r="N526" s="2">
        <v>304.12037037037038</v>
      </c>
      <c r="O526" s="2">
        <v>430.78510860968663</v>
      </c>
      <c r="P526" s="2">
        <v>479.47</v>
      </c>
      <c r="Q526" s="4">
        <v>1214.3754789800571</v>
      </c>
      <c r="R526" s="5">
        <v>0.05</v>
      </c>
      <c r="S526" s="6">
        <v>1275.0942529290601</v>
      </c>
      <c r="T526" s="4">
        <v>152.52136752136752</v>
      </c>
      <c r="U526" s="7">
        <v>1427.6156204504275</v>
      </c>
      <c r="V526" s="8">
        <v>0.82885583362792781</v>
      </c>
      <c r="W526" s="7">
        <v>695.88559913228482</v>
      </c>
      <c r="X526" s="7">
        <v>781.76084328052423</v>
      </c>
      <c r="Y526" s="7">
        <v>1014.956549372726</v>
      </c>
      <c r="Z526" s="7">
        <v>1386.5890714625209</v>
      </c>
      <c r="AA526" s="7">
        <v>1693.0748566122716</v>
      </c>
      <c r="AB526" s="7">
        <v>1946.9990699126693</v>
      </c>
      <c r="AC526" s="7">
        <v>1894.6324786324788</v>
      </c>
      <c r="AD526" s="7">
        <v>2066.8717948717949</v>
      </c>
      <c r="AE526" s="4">
        <v>940</v>
      </c>
      <c r="AF526" s="4">
        <v>1056</v>
      </c>
      <c r="AG526" s="4">
        <v>1371</v>
      </c>
      <c r="AH526" s="4">
        <v>1873</v>
      </c>
      <c r="AI526" s="4">
        <v>2287</v>
      </c>
      <c r="AJ526" s="4">
        <v>2630</v>
      </c>
      <c r="AK526" s="4">
        <v>1771.2346993477813</v>
      </c>
      <c r="AL526" s="8">
        <v>1.1169087922969949</v>
      </c>
      <c r="AM526" s="4">
        <v>1605.8545505415407</v>
      </c>
      <c r="AN526" s="8">
        <v>1.0208911394073057</v>
      </c>
      <c r="AO526" s="4">
        <v>1440.4744017353005</v>
      </c>
      <c r="AP526" s="8">
        <v>0.92487348651761692</v>
      </c>
    </row>
    <row r="527" spans="1:42" x14ac:dyDescent="0.25">
      <c r="A527" s="2" t="s">
        <v>1621</v>
      </c>
      <c r="B527" t="s">
        <v>1618</v>
      </c>
      <c r="C527" t="s">
        <v>14</v>
      </c>
      <c r="D527" t="s">
        <v>1617</v>
      </c>
      <c r="E527" s="3" t="s">
        <v>1268</v>
      </c>
      <c r="F527" t="s">
        <v>1622</v>
      </c>
      <c r="G527">
        <v>117</v>
      </c>
      <c r="H527">
        <v>6</v>
      </c>
      <c r="I527">
        <v>27</v>
      </c>
      <c r="J527">
        <v>41</v>
      </c>
      <c r="K527">
        <v>30</v>
      </c>
      <c r="L527">
        <v>11</v>
      </c>
      <c r="M527">
        <v>2</v>
      </c>
      <c r="N527" s="2">
        <v>311.16310541310543</v>
      </c>
      <c r="O527" s="2">
        <v>377.16384806267826</v>
      </c>
      <c r="P527" s="2">
        <v>408.25</v>
      </c>
      <c r="Q527" s="4">
        <v>1096.5769534757837</v>
      </c>
      <c r="R527" s="5">
        <v>0.05</v>
      </c>
      <c r="S527" s="6">
        <v>1151.4058011495729</v>
      </c>
      <c r="T527" s="4">
        <v>114.61538461538461</v>
      </c>
      <c r="U527" s="7">
        <v>1266.0211857649574</v>
      </c>
      <c r="V527" s="8">
        <v>0.83700332674747147</v>
      </c>
      <c r="W527" s="7">
        <v>715.55410527450999</v>
      </c>
      <c r="X527" s="7">
        <v>803.85652677647079</v>
      </c>
      <c r="Y527" s="7">
        <v>1043.6432748205884</v>
      </c>
      <c r="Z527" s="7">
        <v>1425.7796161480396</v>
      </c>
      <c r="AA527" s="7">
        <v>1740.9279135774514</v>
      </c>
      <c r="AB527" s="7">
        <v>2002.0290392254906</v>
      </c>
      <c r="AC527" s="7">
        <v>1663.8205128205129</v>
      </c>
      <c r="AD527" s="7">
        <v>1815.0769230769231</v>
      </c>
      <c r="AE527" s="4">
        <v>940</v>
      </c>
      <c r="AF527" s="4">
        <v>1056</v>
      </c>
      <c r="AG527" s="4">
        <v>1371</v>
      </c>
      <c r="AH527" s="4">
        <v>1873</v>
      </c>
      <c r="AI527" s="4">
        <v>2287</v>
      </c>
      <c r="AJ527" s="4">
        <v>2630</v>
      </c>
      <c r="AK527" s="4">
        <v>1587.211621922228</v>
      </c>
      <c r="AL527" s="8">
        <v>1.1251271953715356</v>
      </c>
      <c r="AM527" s="4">
        <v>1441.9430149980096</v>
      </c>
      <c r="AN527" s="8">
        <v>1.0290859058301809</v>
      </c>
      <c r="AO527" s="4">
        <v>1296.6744080737913</v>
      </c>
      <c r="AP527" s="8">
        <v>0.93304461628882618</v>
      </c>
    </row>
    <row r="528" spans="1:42" x14ac:dyDescent="0.25">
      <c r="A528" s="2" t="s">
        <v>1623</v>
      </c>
      <c r="B528" t="s">
        <v>1618</v>
      </c>
      <c r="C528" t="s">
        <v>14</v>
      </c>
      <c r="D528" t="s">
        <v>1617</v>
      </c>
      <c r="E528" s="3" t="s">
        <v>1268</v>
      </c>
      <c r="F528" t="s">
        <v>1624</v>
      </c>
      <c r="G528">
        <v>133</v>
      </c>
      <c r="H528">
        <v>0</v>
      </c>
      <c r="I528">
        <v>24</v>
      </c>
      <c r="J528">
        <v>38</v>
      </c>
      <c r="K528">
        <v>38</v>
      </c>
      <c r="L528">
        <v>31</v>
      </c>
      <c r="M528">
        <v>2</v>
      </c>
      <c r="N528" s="2">
        <v>321.44486215538848</v>
      </c>
      <c r="O528" s="2">
        <v>334.53957357142866</v>
      </c>
      <c r="P528" s="2">
        <v>480.63</v>
      </c>
      <c r="Q528" s="4">
        <v>1136.6144357268172</v>
      </c>
      <c r="R528" s="5">
        <v>0.05</v>
      </c>
      <c r="S528" s="6">
        <v>1193.4451575131582</v>
      </c>
      <c r="T528" s="4">
        <v>100.74045801526718</v>
      </c>
      <c r="U528" s="7">
        <v>1294.1856155284254</v>
      </c>
      <c r="V528" s="8">
        <v>0.76578008419730392</v>
      </c>
      <c r="W528" s="7">
        <v>663.80087284636068</v>
      </c>
      <c r="X528" s="7">
        <v>745.71672524016685</v>
      </c>
      <c r="Y528" s="7">
        <v>968.16063475783028</v>
      </c>
      <c r="Z528" s="7">
        <v>1322.65854770344</v>
      </c>
      <c r="AA528" s="7">
        <v>1615.0134002123689</v>
      </c>
      <c r="AB528" s="7">
        <v>1857.2301016871581</v>
      </c>
      <c r="AC528" s="7">
        <v>1859.0248120300753</v>
      </c>
      <c r="AD528" s="7">
        <v>2028.0270676691728</v>
      </c>
      <c r="AE528" s="4">
        <v>940</v>
      </c>
      <c r="AF528" s="4">
        <v>1056</v>
      </c>
      <c r="AG528" s="4">
        <v>1371</v>
      </c>
      <c r="AH528" s="4">
        <v>1873</v>
      </c>
      <c r="AI528" s="4">
        <v>2287</v>
      </c>
      <c r="AJ528" s="4">
        <v>2630</v>
      </c>
      <c r="AK528" s="4">
        <v>1779.9931770402577</v>
      </c>
      <c r="AL528" s="8">
        <v>1.1128452859657736</v>
      </c>
      <c r="AM528" s="4">
        <v>1582.8341788798882</v>
      </c>
      <c r="AN528" s="8">
        <v>0.99618471394275865</v>
      </c>
      <c r="AO528" s="4">
        <v>1385.6751807195185</v>
      </c>
      <c r="AP528" s="8">
        <v>0.87952414191974349</v>
      </c>
    </row>
    <row r="529" spans="1:42" x14ac:dyDescent="0.25">
      <c r="A529" s="2" t="s">
        <v>1625</v>
      </c>
      <c r="B529" t="s">
        <v>1618</v>
      </c>
      <c r="C529" t="s">
        <v>14</v>
      </c>
      <c r="D529" t="s">
        <v>1617</v>
      </c>
      <c r="E529" s="3" t="s">
        <v>1268</v>
      </c>
      <c r="F529" t="s">
        <v>1624</v>
      </c>
      <c r="G529">
        <v>144</v>
      </c>
      <c r="H529">
        <v>0</v>
      </c>
      <c r="I529">
        <v>41</v>
      </c>
      <c r="J529">
        <v>50</v>
      </c>
      <c r="K529">
        <v>40</v>
      </c>
      <c r="L529">
        <v>13</v>
      </c>
      <c r="M529">
        <v>0</v>
      </c>
      <c r="N529" s="2">
        <v>308.1469907407407</v>
      </c>
      <c r="O529" s="2">
        <v>277.64454889351856</v>
      </c>
      <c r="P529" s="2">
        <v>454.29</v>
      </c>
      <c r="Q529" s="4">
        <v>1040.0815396342593</v>
      </c>
      <c r="R529" s="5">
        <v>0.05</v>
      </c>
      <c r="S529" s="6">
        <v>1092.0856166159724</v>
      </c>
      <c r="T529" s="4">
        <v>92.733812949640281</v>
      </c>
      <c r="U529" s="7">
        <v>1184.8194295656126</v>
      </c>
      <c r="V529" s="8">
        <v>0.78806633744323573</v>
      </c>
      <c r="W529" s="7">
        <v>682.80257493239174</v>
      </c>
      <c r="X529" s="7">
        <v>767.06331822192089</v>
      </c>
      <c r="Y529" s="7">
        <v>995.87481939607346</v>
      </c>
      <c r="Z529" s="7">
        <v>1360.5204498386913</v>
      </c>
      <c r="AA529" s="7">
        <v>1661.2441370961487</v>
      </c>
      <c r="AB529" s="7">
        <v>1910.3944383746705</v>
      </c>
      <c r="AC529" s="7">
        <v>1653.796527777778</v>
      </c>
      <c r="AD529" s="7">
        <v>1804.1416666666667</v>
      </c>
      <c r="AE529" s="4">
        <v>940</v>
      </c>
      <c r="AF529" s="4">
        <v>1056</v>
      </c>
      <c r="AG529" s="4">
        <v>1371</v>
      </c>
      <c r="AH529" s="4">
        <v>1873</v>
      </c>
      <c r="AI529" s="4">
        <v>2287</v>
      </c>
      <c r="AJ529" s="4">
        <v>2630</v>
      </c>
      <c r="AK529" s="4">
        <v>1590.1141233803646</v>
      </c>
      <c r="AL529" s="8">
        <v>1.1193231445771568</v>
      </c>
      <c r="AM529" s="4">
        <v>1424.1046211255671</v>
      </c>
      <c r="AN529" s="8">
        <v>1.0089042088658495</v>
      </c>
      <c r="AO529" s="4">
        <v>1258.09511887077</v>
      </c>
      <c r="AP529" s="8">
        <v>0.89848527315454285</v>
      </c>
    </row>
    <row r="530" spans="1:42" x14ac:dyDescent="0.25">
      <c r="A530" s="2" t="s">
        <v>1629</v>
      </c>
      <c r="B530" t="s">
        <v>1628</v>
      </c>
      <c r="C530" t="s">
        <v>14</v>
      </c>
      <c r="D530" t="s">
        <v>1626</v>
      </c>
      <c r="E530" s="3" t="s">
        <v>1627</v>
      </c>
      <c r="F530" t="s">
        <v>1630</v>
      </c>
      <c r="G530">
        <v>200</v>
      </c>
      <c r="H530">
        <v>0</v>
      </c>
      <c r="I530">
        <v>50</v>
      </c>
      <c r="J530">
        <v>100</v>
      </c>
      <c r="K530">
        <v>30</v>
      </c>
      <c r="L530">
        <v>20</v>
      </c>
      <c r="M530">
        <v>0</v>
      </c>
      <c r="N530" s="2">
        <v>266.7</v>
      </c>
      <c r="O530" s="2">
        <v>607.70048491666682</v>
      </c>
      <c r="P530" s="2">
        <v>371.41</v>
      </c>
      <c r="Q530" s="4">
        <v>1245.8104849166668</v>
      </c>
      <c r="R530" s="5">
        <v>3.7999999999999999E-2</v>
      </c>
      <c r="S530" s="6">
        <v>1293.1512833435002</v>
      </c>
      <c r="T530" s="4">
        <v>0</v>
      </c>
      <c r="U530" s="7">
        <v>1293.1512833435002</v>
      </c>
      <c r="V530" s="8">
        <v>0.57497667163624644</v>
      </c>
      <c r="W530" s="7">
        <v>942.38676481180812</v>
      </c>
      <c r="X530" s="7">
        <v>1028.6332655572453</v>
      </c>
      <c r="Y530" s="7">
        <v>1230.4500773015677</v>
      </c>
      <c r="Z530" s="7">
        <v>1606.4848205516728</v>
      </c>
      <c r="AA530" s="7">
        <v>1797.9520522065432</v>
      </c>
      <c r="AB530" s="7">
        <v>2067.6161112039426</v>
      </c>
      <c r="AC530" s="7">
        <v>2473.9550000000004</v>
      </c>
      <c r="AD530" s="7">
        <v>2698.86</v>
      </c>
      <c r="AE530" s="4">
        <v>1639</v>
      </c>
      <c r="AF530" s="4">
        <v>1789</v>
      </c>
      <c r="AG530" s="4">
        <v>2140</v>
      </c>
      <c r="AH530" s="4">
        <v>2794</v>
      </c>
      <c r="AI530" s="4">
        <v>3127</v>
      </c>
      <c r="AJ530" s="4">
        <v>3596</v>
      </c>
      <c r="AK530" s="4">
        <v>2422.7270638443501</v>
      </c>
      <c r="AL530" s="8">
        <v>1.0772224111710944</v>
      </c>
      <c r="AM530" s="4">
        <v>2046.2018036774002</v>
      </c>
      <c r="AN530" s="8">
        <v>0.90980716465947842</v>
      </c>
      <c r="AO530" s="4">
        <v>1669.6765435104503</v>
      </c>
      <c r="AP530" s="8">
        <v>0.74239191814786254</v>
      </c>
    </row>
    <row r="531" spans="1:42" x14ac:dyDescent="0.25">
      <c r="A531" s="2" t="s">
        <v>1631</v>
      </c>
      <c r="B531" t="s">
        <v>1628</v>
      </c>
      <c r="C531" t="s">
        <v>14</v>
      </c>
      <c r="D531" t="s">
        <v>1626</v>
      </c>
      <c r="E531" s="3" t="s">
        <v>1627</v>
      </c>
      <c r="F531" t="s">
        <v>1632</v>
      </c>
      <c r="G531">
        <v>200</v>
      </c>
      <c r="H531">
        <v>0</v>
      </c>
      <c r="I531">
        <v>51</v>
      </c>
      <c r="J531">
        <v>98</v>
      </c>
      <c r="K531">
        <v>30</v>
      </c>
      <c r="L531">
        <v>21</v>
      </c>
      <c r="M531">
        <v>0</v>
      </c>
      <c r="N531" s="2">
        <v>263.01</v>
      </c>
      <c r="O531" s="2">
        <v>516.73818045833343</v>
      </c>
      <c r="P531" s="2">
        <v>370.95</v>
      </c>
      <c r="Q531" s="4">
        <v>1150.6981804583334</v>
      </c>
      <c r="R531" s="5">
        <v>3.7999999999999999E-2</v>
      </c>
      <c r="S531" s="6">
        <v>1194.4247113157501</v>
      </c>
      <c r="T531" s="4">
        <v>0</v>
      </c>
      <c r="U531" s="7">
        <v>1194.4247113157501</v>
      </c>
      <c r="V531" s="8">
        <v>0.53032981148273051</v>
      </c>
      <c r="W531" s="7">
        <v>869.21056102019509</v>
      </c>
      <c r="X531" s="7">
        <v>948.76003274260472</v>
      </c>
      <c r="Y531" s="7">
        <v>1134.9057965730431</v>
      </c>
      <c r="Z531" s="7">
        <v>1481.7414932827487</v>
      </c>
      <c r="AA531" s="7">
        <v>1658.3413205064981</v>
      </c>
      <c r="AB531" s="7">
        <v>1907.0660020918986</v>
      </c>
      <c r="AC531" s="7">
        <v>2477.4530000000004</v>
      </c>
      <c r="AD531" s="7">
        <v>2702.6759999999999</v>
      </c>
      <c r="AE531" s="4">
        <v>1639</v>
      </c>
      <c r="AF531" s="4">
        <v>1789</v>
      </c>
      <c r="AG531" s="4">
        <v>2140</v>
      </c>
      <c r="AH531" s="4">
        <v>2794</v>
      </c>
      <c r="AI531" s="4">
        <v>3127</v>
      </c>
      <c r="AJ531" s="4">
        <v>3596</v>
      </c>
      <c r="AK531" s="4">
        <v>2415.0776516845754</v>
      </c>
      <c r="AL531" s="8">
        <v>1.0723050717220601</v>
      </c>
      <c r="AM531" s="4">
        <v>2008.1933382283003</v>
      </c>
      <c r="AN531" s="8">
        <v>0.89164665164228352</v>
      </c>
      <c r="AO531" s="4">
        <v>1601.3090247720254</v>
      </c>
      <c r="AP531" s="8">
        <v>0.71098823156250712</v>
      </c>
    </row>
    <row r="532" spans="1:42" x14ac:dyDescent="0.25">
      <c r="A532" s="2" t="s">
        <v>1633</v>
      </c>
      <c r="B532" t="s">
        <v>1628</v>
      </c>
      <c r="C532" t="s">
        <v>14</v>
      </c>
      <c r="D532" t="s">
        <v>1626</v>
      </c>
      <c r="E532" s="3" t="s">
        <v>1627</v>
      </c>
      <c r="F532" t="s">
        <v>1634</v>
      </c>
      <c r="G532">
        <v>380</v>
      </c>
      <c r="H532">
        <v>0</v>
      </c>
      <c r="I532">
        <v>89</v>
      </c>
      <c r="J532">
        <v>189</v>
      </c>
      <c r="K532">
        <v>64</v>
      </c>
      <c r="L532">
        <v>38</v>
      </c>
      <c r="M532">
        <v>0</v>
      </c>
      <c r="N532" s="2">
        <v>267.40855263157897</v>
      </c>
      <c r="O532" s="2">
        <v>577.43704106140342</v>
      </c>
      <c r="P532" s="2">
        <v>359.41</v>
      </c>
      <c r="Q532" s="4">
        <v>1204.2555936929825</v>
      </c>
      <c r="R532" s="5">
        <v>3.7999999999999999E-2</v>
      </c>
      <c r="S532" s="6">
        <v>1250.0173062533158</v>
      </c>
      <c r="T532" s="4">
        <v>0</v>
      </c>
      <c r="U532" s="7">
        <v>1250.0173062533158</v>
      </c>
      <c r="V532" s="8">
        <v>0.55148483945774129</v>
      </c>
      <c r="W532" s="7">
        <v>903.88365187123793</v>
      </c>
      <c r="X532" s="7">
        <v>986.60637778989928</v>
      </c>
      <c r="Y532" s="7">
        <v>1180.1775564395664</v>
      </c>
      <c r="Z532" s="7">
        <v>1540.8486414449292</v>
      </c>
      <c r="AA532" s="7">
        <v>1724.4930929843572</v>
      </c>
      <c r="AB532" s="7">
        <v>1983.1394826900378</v>
      </c>
      <c r="AC532" s="7">
        <v>2493.3034210526316</v>
      </c>
      <c r="AD532" s="7">
        <v>2719.9673684210525</v>
      </c>
      <c r="AE532" s="4">
        <v>1639</v>
      </c>
      <c r="AF532" s="4">
        <v>1789</v>
      </c>
      <c r="AG532" s="4">
        <v>2140</v>
      </c>
      <c r="AH532" s="4">
        <v>2794</v>
      </c>
      <c r="AI532" s="4">
        <v>3127</v>
      </c>
      <c r="AJ532" s="4">
        <v>3596</v>
      </c>
      <c r="AK532" s="4">
        <v>2436.0048546406606</v>
      </c>
      <c r="AL532" s="8">
        <v>1.0747209174298737</v>
      </c>
      <c r="AM532" s="4">
        <v>2040.6756718448792</v>
      </c>
      <c r="AN532" s="8">
        <v>0.90030889143916293</v>
      </c>
      <c r="AO532" s="4">
        <v>1645.3464890490975</v>
      </c>
      <c r="AP532" s="8">
        <v>0.72589686544845211</v>
      </c>
    </row>
    <row r="533" spans="1:42" x14ac:dyDescent="0.25">
      <c r="A533" s="2" t="s">
        <v>1635</v>
      </c>
      <c r="B533" t="s">
        <v>1628</v>
      </c>
      <c r="C533" t="s">
        <v>14</v>
      </c>
      <c r="D533" t="s">
        <v>1626</v>
      </c>
      <c r="E533" s="3" t="s">
        <v>1627</v>
      </c>
      <c r="F533" t="s">
        <v>1636</v>
      </c>
      <c r="G533">
        <v>89</v>
      </c>
      <c r="H533">
        <v>0</v>
      </c>
      <c r="I533">
        <v>86</v>
      </c>
      <c r="J533">
        <v>3</v>
      </c>
      <c r="K533">
        <v>0</v>
      </c>
      <c r="L533">
        <v>0</v>
      </c>
      <c r="M533">
        <v>0</v>
      </c>
      <c r="N533" s="2">
        <v>222.3370786516854</v>
      </c>
      <c r="O533" s="2">
        <v>384.43865455056181</v>
      </c>
      <c r="P533" s="2">
        <v>316.31</v>
      </c>
      <c r="Q533" s="4">
        <v>923.08573320224718</v>
      </c>
      <c r="R533" s="5">
        <v>3.7999999999999999E-2</v>
      </c>
      <c r="S533" s="6">
        <v>958.16299106393262</v>
      </c>
      <c r="T533" s="4">
        <v>0</v>
      </c>
      <c r="U533" s="7">
        <v>958.16299106393262</v>
      </c>
      <c r="V533" s="8">
        <v>0.53206699904345056</v>
      </c>
      <c r="W533" s="7">
        <v>872.05781143221543</v>
      </c>
      <c r="X533" s="7">
        <v>951.86786128873302</v>
      </c>
      <c r="Y533" s="7">
        <v>1138.6233779529841</v>
      </c>
      <c r="Z533" s="7">
        <v>1486.5951953274007</v>
      </c>
      <c r="AA533" s="7">
        <v>1663.7735060088698</v>
      </c>
      <c r="AB533" s="7">
        <v>1913.3129285602481</v>
      </c>
      <c r="AC533" s="7">
        <v>1980.9146067415734</v>
      </c>
      <c r="AD533" s="7">
        <v>2160.9977528089889</v>
      </c>
      <c r="AE533" s="4">
        <v>1639</v>
      </c>
      <c r="AF533" s="4">
        <v>1789</v>
      </c>
      <c r="AG533" s="4">
        <v>2140</v>
      </c>
      <c r="AH533" s="4">
        <v>2794</v>
      </c>
      <c r="AI533" s="4">
        <v>3127</v>
      </c>
      <c r="AJ533" s="4">
        <v>3596</v>
      </c>
      <c r="AK533" s="4">
        <v>1933.1528983110986</v>
      </c>
      <c r="AL533" s="8">
        <v>1.0734779686642111</v>
      </c>
      <c r="AM533" s="4">
        <v>1604.0938046151803</v>
      </c>
      <c r="AN533" s="8">
        <v>0.89075176641720455</v>
      </c>
      <c r="AO533" s="4">
        <v>1275.0347109192614</v>
      </c>
      <c r="AP533" s="8">
        <v>0.70802556417019769</v>
      </c>
    </row>
    <row r="534" spans="1:42" x14ac:dyDescent="0.25">
      <c r="A534" s="2" t="s">
        <v>1637</v>
      </c>
      <c r="B534" t="s">
        <v>1628</v>
      </c>
      <c r="C534" t="s">
        <v>14</v>
      </c>
      <c r="D534" t="s">
        <v>1626</v>
      </c>
      <c r="E534" s="3" t="s">
        <v>1627</v>
      </c>
      <c r="F534" t="s">
        <v>1638</v>
      </c>
      <c r="G534">
        <v>81</v>
      </c>
      <c r="H534">
        <v>0</v>
      </c>
      <c r="I534">
        <v>81</v>
      </c>
      <c r="J534">
        <v>0</v>
      </c>
      <c r="K534">
        <v>0</v>
      </c>
      <c r="L534">
        <v>0</v>
      </c>
      <c r="M534">
        <v>0</v>
      </c>
      <c r="N534" s="2">
        <v>231.74382716049385</v>
      </c>
      <c r="O534" s="2">
        <v>461.18780359670779</v>
      </c>
      <c r="P534" s="2">
        <v>338.33</v>
      </c>
      <c r="Q534" s="4">
        <v>1031.2616307572016</v>
      </c>
      <c r="R534" s="5">
        <v>3.7999999999999999E-2</v>
      </c>
      <c r="S534" s="6">
        <v>1070.4495727259753</v>
      </c>
      <c r="T534" s="4">
        <v>0</v>
      </c>
      <c r="U534" s="7">
        <v>1070.4495727259753</v>
      </c>
      <c r="V534" s="8">
        <v>0.59835079526326174</v>
      </c>
      <c r="W534" s="7">
        <v>980.69695343648596</v>
      </c>
      <c r="X534" s="7">
        <v>1070.4495727259753</v>
      </c>
      <c r="Y534" s="7">
        <v>1280.4707018633801</v>
      </c>
      <c r="Z534" s="7">
        <v>1671.7921219655532</v>
      </c>
      <c r="AA534" s="7">
        <v>1871.0429367882195</v>
      </c>
      <c r="AB534" s="7">
        <v>2151.6694597666892</v>
      </c>
      <c r="AC534" s="7">
        <v>1967.9</v>
      </c>
      <c r="AD534" s="7">
        <v>2146.7999999999997</v>
      </c>
      <c r="AE534" s="4">
        <v>1639</v>
      </c>
      <c r="AF534" s="4">
        <v>1789</v>
      </c>
      <c r="AG534" s="4">
        <v>2140</v>
      </c>
      <c r="AH534" s="4">
        <v>2794</v>
      </c>
      <c r="AI534" s="4">
        <v>3127</v>
      </c>
      <c r="AJ534" s="4">
        <v>3596</v>
      </c>
      <c r="AK534" s="4">
        <v>1925.5562596444502</v>
      </c>
      <c r="AL534" s="8">
        <v>1.0763310562573785</v>
      </c>
      <c r="AM534" s="4">
        <v>1640.5206973382917</v>
      </c>
      <c r="AN534" s="8">
        <v>0.91700430259267285</v>
      </c>
      <c r="AO534" s="4">
        <v>1355.4851350321335</v>
      </c>
      <c r="AP534" s="8">
        <v>0.75767754892796724</v>
      </c>
    </row>
    <row r="535" spans="1:42" x14ac:dyDescent="0.25">
      <c r="A535" s="2" t="s">
        <v>1639</v>
      </c>
      <c r="B535" t="s">
        <v>1628</v>
      </c>
      <c r="C535" t="s">
        <v>14</v>
      </c>
      <c r="D535" t="s">
        <v>1626</v>
      </c>
      <c r="E535" s="3" t="s">
        <v>1627</v>
      </c>
      <c r="F535" t="s">
        <v>1640</v>
      </c>
      <c r="G535">
        <v>100</v>
      </c>
      <c r="H535">
        <v>60</v>
      </c>
      <c r="I535">
        <v>40</v>
      </c>
      <c r="J535">
        <v>0</v>
      </c>
      <c r="K535">
        <v>0</v>
      </c>
      <c r="L535">
        <v>0</v>
      </c>
      <c r="M535">
        <v>0</v>
      </c>
      <c r="N535" s="2">
        <v>224.73749999999998</v>
      </c>
      <c r="O535" s="2">
        <v>378.18784850000003</v>
      </c>
      <c r="P535" s="2">
        <v>312.58999999999997</v>
      </c>
      <c r="Q535" s="4">
        <v>915.51534850000007</v>
      </c>
      <c r="R535" s="5">
        <v>3.7999999999999999E-2</v>
      </c>
      <c r="S535" s="6">
        <v>950.30493174300011</v>
      </c>
      <c r="T535" s="4">
        <v>0</v>
      </c>
      <c r="U535" s="7">
        <v>950.30493174300011</v>
      </c>
      <c r="V535" s="8">
        <v>0.55933191980164809</v>
      </c>
      <c r="W535" s="7">
        <v>916.74501655490121</v>
      </c>
      <c r="X535" s="7">
        <v>1000.6448045251484</v>
      </c>
      <c r="Y535" s="7">
        <v>1196.9703083755269</v>
      </c>
      <c r="Z535" s="7">
        <v>1562.7733839258046</v>
      </c>
      <c r="AA535" s="7">
        <v>1749.0309132197535</v>
      </c>
      <c r="AB535" s="7">
        <v>2011.3575836067264</v>
      </c>
      <c r="AC535" s="7">
        <v>1868.9</v>
      </c>
      <c r="AD535" s="7">
        <v>2038.8</v>
      </c>
      <c r="AE535" s="4">
        <v>1639</v>
      </c>
      <c r="AF535" s="4">
        <v>1789</v>
      </c>
      <c r="AG535" s="4">
        <v>2140</v>
      </c>
      <c r="AH535" s="4">
        <v>2794</v>
      </c>
      <c r="AI535" s="4">
        <v>3127</v>
      </c>
      <c r="AJ535" s="4">
        <v>3596</v>
      </c>
      <c r="AK535" s="4">
        <v>1833.3743860330499</v>
      </c>
      <c r="AL535" s="8">
        <v>1.0790902801842555</v>
      </c>
      <c r="AM535" s="4">
        <v>1539.0179012697001</v>
      </c>
      <c r="AN535" s="8">
        <v>0.90583749339005304</v>
      </c>
      <c r="AO535" s="4">
        <v>1244.6614165063502</v>
      </c>
      <c r="AP535" s="8">
        <v>0.73258470659585062</v>
      </c>
    </row>
    <row r="536" spans="1:42" x14ac:dyDescent="0.25">
      <c r="A536" s="2" t="s">
        <v>1641</v>
      </c>
      <c r="B536" t="s">
        <v>1628</v>
      </c>
      <c r="C536" t="s">
        <v>14</v>
      </c>
      <c r="D536" t="s">
        <v>1626</v>
      </c>
      <c r="E536" s="3" t="s">
        <v>1627</v>
      </c>
      <c r="F536" t="s">
        <v>1642</v>
      </c>
      <c r="G536">
        <v>75</v>
      </c>
      <c r="H536">
        <v>0</v>
      </c>
      <c r="I536">
        <v>0</v>
      </c>
      <c r="J536">
        <v>24</v>
      </c>
      <c r="K536">
        <v>35</v>
      </c>
      <c r="L536">
        <v>16</v>
      </c>
      <c r="M536">
        <v>0</v>
      </c>
      <c r="N536" s="2">
        <v>274.87555555555554</v>
      </c>
      <c r="O536" s="2">
        <v>689.62047155555547</v>
      </c>
      <c r="P536" s="2">
        <v>431.38</v>
      </c>
      <c r="Q536" s="4">
        <v>1395.8760271111109</v>
      </c>
      <c r="R536" s="5">
        <v>3.7999999999999999E-2</v>
      </c>
      <c r="S536" s="6">
        <v>1448.9193161413332</v>
      </c>
      <c r="T536" s="4">
        <v>0</v>
      </c>
      <c r="U536" s="7">
        <v>1448.9193161413332</v>
      </c>
      <c r="V536" s="8">
        <v>0.54557615000652659</v>
      </c>
      <c r="W536" s="7">
        <v>894.1993098606971</v>
      </c>
      <c r="X536" s="7">
        <v>976.0357323616762</v>
      </c>
      <c r="Y536" s="7">
        <v>1167.532961013967</v>
      </c>
      <c r="Z536" s="7">
        <v>1524.3397631182354</v>
      </c>
      <c r="AA536" s="7">
        <v>1706.016621070409</v>
      </c>
      <c r="AB536" s="7">
        <v>1961.8918354234697</v>
      </c>
      <c r="AC536" s="7">
        <v>2921.3360000000007</v>
      </c>
      <c r="AD536" s="7">
        <v>3186.9120000000003</v>
      </c>
      <c r="AE536" s="4">
        <v>1639</v>
      </c>
      <c r="AF536" s="4">
        <v>1789</v>
      </c>
      <c r="AG536" s="4">
        <v>2140</v>
      </c>
      <c r="AH536" s="4">
        <v>2794</v>
      </c>
      <c r="AI536" s="4">
        <v>3127</v>
      </c>
      <c r="AJ536" s="4">
        <v>3596</v>
      </c>
      <c r="AK536" s="4">
        <v>2832.669600550365</v>
      </c>
      <c r="AL536" s="8">
        <v>1.0666135496243503</v>
      </c>
      <c r="AM536" s="4">
        <v>2378.3038355205335</v>
      </c>
      <c r="AN536" s="8">
        <v>0.89552664228715451</v>
      </c>
      <c r="AO536" s="4">
        <v>1903.2850811711644</v>
      </c>
      <c r="AP536" s="8">
        <v>0.71666305734372238</v>
      </c>
    </row>
    <row r="537" spans="1:42" x14ac:dyDescent="0.25">
      <c r="A537" s="2" t="s">
        <v>1643</v>
      </c>
      <c r="B537" t="s">
        <v>1628</v>
      </c>
      <c r="C537" t="s">
        <v>14</v>
      </c>
      <c r="D537" t="s">
        <v>1626</v>
      </c>
      <c r="E537" s="3" t="s">
        <v>1627</v>
      </c>
      <c r="F537" t="s">
        <v>1644</v>
      </c>
      <c r="G537">
        <v>80</v>
      </c>
      <c r="H537">
        <v>0</v>
      </c>
      <c r="I537">
        <v>0</v>
      </c>
      <c r="J537">
        <v>12</v>
      </c>
      <c r="K537">
        <v>46</v>
      </c>
      <c r="L537">
        <v>22</v>
      </c>
      <c r="M537">
        <v>0</v>
      </c>
      <c r="N537" s="2">
        <v>260.05625000000003</v>
      </c>
      <c r="O537" s="2">
        <v>546.68150635416669</v>
      </c>
      <c r="P537" s="2">
        <v>544.74</v>
      </c>
      <c r="Q537" s="4">
        <v>1351.4777563541668</v>
      </c>
      <c r="R537" s="5">
        <v>3.7999999999999999E-2</v>
      </c>
      <c r="S537" s="6">
        <v>1402.8339110956251</v>
      </c>
      <c r="T537" s="4">
        <v>0</v>
      </c>
      <c r="U537" s="7">
        <v>1402.8339110956251</v>
      </c>
      <c r="V537" s="8">
        <v>0.50326331575910999</v>
      </c>
      <c r="W537" s="7">
        <v>824.84857452918129</v>
      </c>
      <c r="X537" s="7">
        <v>900.33807189304787</v>
      </c>
      <c r="Y537" s="7">
        <v>1076.9834957244955</v>
      </c>
      <c r="Z537" s="7">
        <v>1406.1177042309532</v>
      </c>
      <c r="AA537" s="7">
        <v>1573.7043883787371</v>
      </c>
      <c r="AB537" s="7">
        <v>1809.7348834697596</v>
      </c>
      <c r="AC537" s="7">
        <v>3066.2225000000003</v>
      </c>
      <c r="AD537" s="7">
        <v>3344.97</v>
      </c>
      <c r="AE537" s="4">
        <v>1639</v>
      </c>
      <c r="AF537" s="4">
        <v>1789</v>
      </c>
      <c r="AG537" s="4">
        <v>2140</v>
      </c>
      <c r="AH537" s="4">
        <v>2794</v>
      </c>
      <c r="AI537" s="4">
        <v>3127</v>
      </c>
      <c r="AJ537" s="4">
        <v>3596</v>
      </c>
      <c r="AK537" s="4">
        <v>2965.0707190326875</v>
      </c>
      <c r="AL537" s="8">
        <v>1.0637120401197095</v>
      </c>
      <c r="AM537" s="4">
        <v>2444.325116387</v>
      </c>
      <c r="AN537" s="8">
        <v>0.8768957986661764</v>
      </c>
      <c r="AO537" s="4">
        <v>1923.5795137413129</v>
      </c>
      <c r="AP537" s="8">
        <v>0.69007955721264336</v>
      </c>
    </row>
    <row r="538" spans="1:42" x14ac:dyDescent="0.25">
      <c r="A538" s="2" t="s">
        <v>1645</v>
      </c>
      <c r="B538" t="s">
        <v>1628</v>
      </c>
      <c r="C538" t="s">
        <v>14</v>
      </c>
      <c r="D538" t="s">
        <v>1626</v>
      </c>
      <c r="E538" s="3" t="s">
        <v>1627</v>
      </c>
      <c r="F538" t="s">
        <v>1646</v>
      </c>
      <c r="G538">
        <v>135</v>
      </c>
      <c r="H538">
        <v>0</v>
      </c>
      <c r="I538">
        <v>39</v>
      </c>
      <c r="J538">
        <v>71</v>
      </c>
      <c r="K538">
        <v>25</v>
      </c>
      <c r="L538">
        <v>0</v>
      </c>
      <c r="M538">
        <v>0</v>
      </c>
      <c r="N538" s="2">
        <v>166.31604938271605</v>
      </c>
      <c r="O538" s="2">
        <v>457.29792837313437</v>
      </c>
      <c r="P538" s="2">
        <v>267.23</v>
      </c>
      <c r="Q538" s="4">
        <v>890.84397775585046</v>
      </c>
      <c r="R538" s="5">
        <v>3.7999999999999999E-2</v>
      </c>
      <c r="S538" s="6">
        <v>924.69604891057281</v>
      </c>
      <c r="T538" s="4">
        <v>109.79069767441861</v>
      </c>
      <c r="U538" s="7">
        <v>1034.4867465849914</v>
      </c>
      <c r="V538" s="8">
        <v>0.47899311220970509</v>
      </c>
      <c r="W538" s="7">
        <v>701.74979253808942</v>
      </c>
      <c r="X538" s="7">
        <v>765.97338550984875</v>
      </c>
      <c r="Y538" s="7">
        <v>916.25659306376542</v>
      </c>
      <c r="Z538" s="7">
        <v>1196.2714584206358</v>
      </c>
      <c r="AA538" s="7">
        <v>1338.8478348179415</v>
      </c>
      <c r="AB538" s="7">
        <v>1539.6536021763086</v>
      </c>
      <c r="AC538" s="7">
        <v>2375.6822222222227</v>
      </c>
      <c r="AD538" s="7">
        <v>2591.6533333333332</v>
      </c>
      <c r="AE538" s="4">
        <v>1639</v>
      </c>
      <c r="AF538" s="4">
        <v>1789</v>
      </c>
      <c r="AG538" s="4">
        <v>2140</v>
      </c>
      <c r="AH538" s="4">
        <v>2794</v>
      </c>
      <c r="AI538" s="4">
        <v>3127</v>
      </c>
      <c r="AJ538" s="4">
        <v>3596</v>
      </c>
      <c r="AK538" s="4">
        <v>2168.3226863501436</v>
      </c>
      <c r="AL538" s="8">
        <v>1.0548231994104693</v>
      </c>
      <c r="AM538" s="4">
        <v>1757.2064425684671</v>
      </c>
      <c r="AN538" s="8">
        <v>0.86446614579038195</v>
      </c>
      <c r="AO538" s="4">
        <v>1335.812292692249</v>
      </c>
      <c r="AP538" s="8">
        <v>0.66935016582979245</v>
      </c>
    </row>
    <row r="539" spans="1:42" x14ac:dyDescent="0.25">
      <c r="A539" s="2" t="s">
        <v>1647</v>
      </c>
      <c r="B539" t="s">
        <v>1628</v>
      </c>
      <c r="C539" t="s">
        <v>14</v>
      </c>
      <c r="D539" t="s">
        <v>1626</v>
      </c>
      <c r="E539" s="3" t="s">
        <v>1627</v>
      </c>
      <c r="F539" t="s">
        <v>1648</v>
      </c>
      <c r="G539">
        <v>160</v>
      </c>
      <c r="H539">
        <v>0</v>
      </c>
      <c r="I539">
        <v>160</v>
      </c>
      <c r="J539">
        <v>0</v>
      </c>
      <c r="K539">
        <v>0</v>
      </c>
      <c r="L539">
        <v>0</v>
      </c>
      <c r="M539">
        <v>0</v>
      </c>
      <c r="N539" s="2">
        <v>132.56041666666667</v>
      </c>
      <c r="O539" s="2">
        <v>340.12621440625003</v>
      </c>
      <c r="P539" s="2">
        <v>315.75</v>
      </c>
      <c r="Q539" s="4">
        <v>788.43663107291673</v>
      </c>
      <c r="R539" s="5">
        <v>3.7999999999999999E-2</v>
      </c>
      <c r="S539" s="6">
        <v>818.39722305368764</v>
      </c>
      <c r="T539" s="4">
        <v>0</v>
      </c>
      <c r="U539" s="7">
        <v>818.39722305368764</v>
      </c>
      <c r="V539" s="8">
        <v>0.45746071719043468</v>
      </c>
      <c r="W539" s="7">
        <v>749.77811547512238</v>
      </c>
      <c r="X539" s="7">
        <v>818.39722305368764</v>
      </c>
      <c r="Y539" s="7">
        <v>978.96593478753016</v>
      </c>
      <c r="Z539" s="7">
        <v>1278.1452438300744</v>
      </c>
      <c r="AA539" s="7">
        <v>1430.4796626544892</v>
      </c>
      <c r="AB539" s="7">
        <v>1645.028739016803</v>
      </c>
      <c r="AC539" s="7">
        <v>1967.9</v>
      </c>
      <c r="AD539" s="7">
        <v>2146.7999999999997</v>
      </c>
      <c r="AE539" s="4">
        <v>1639</v>
      </c>
      <c r="AF539" s="4">
        <v>1789</v>
      </c>
      <c r="AG539" s="4">
        <v>2140</v>
      </c>
      <c r="AH539" s="4">
        <v>2794</v>
      </c>
      <c r="AI539" s="4">
        <v>3127</v>
      </c>
      <c r="AJ539" s="4">
        <v>3596</v>
      </c>
      <c r="AK539" s="4">
        <v>1886.1780189172441</v>
      </c>
      <c r="AL539" s="8">
        <v>1.0543197422678838</v>
      </c>
      <c r="AM539" s="4">
        <v>1530.2510869627251</v>
      </c>
      <c r="AN539" s="8">
        <v>0.85536673390873397</v>
      </c>
      <c r="AO539" s="4">
        <v>1174.3241550082064</v>
      </c>
      <c r="AP539" s="8">
        <v>0.65641372554958433</v>
      </c>
    </row>
    <row r="540" spans="1:42" x14ac:dyDescent="0.25">
      <c r="A540" s="2" t="s">
        <v>1649</v>
      </c>
      <c r="B540" t="s">
        <v>1628</v>
      </c>
      <c r="C540" t="s">
        <v>14</v>
      </c>
      <c r="D540" t="s">
        <v>1626</v>
      </c>
      <c r="E540" s="3" t="s">
        <v>1627</v>
      </c>
      <c r="F540" t="s">
        <v>1650</v>
      </c>
      <c r="G540">
        <v>30</v>
      </c>
      <c r="H540">
        <v>0</v>
      </c>
      <c r="I540">
        <v>5</v>
      </c>
      <c r="J540">
        <v>18</v>
      </c>
      <c r="K540">
        <v>6</v>
      </c>
      <c r="L540">
        <v>1</v>
      </c>
      <c r="M540">
        <v>0</v>
      </c>
      <c r="N540" s="2">
        <v>167.04166666666666</v>
      </c>
      <c r="O540" s="2">
        <v>452.60316522222223</v>
      </c>
      <c r="P540" s="2">
        <v>379.96</v>
      </c>
      <c r="Q540" s="4">
        <v>999.60483188888884</v>
      </c>
      <c r="R540" s="5">
        <v>3.7999999999999999E-2</v>
      </c>
      <c r="S540" s="6">
        <v>1037.5898155006666</v>
      </c>
      <c r="T540" s="4">
        <v>0</v>
      </c>
      <c r="U540" s="7">
        <v>1037.5898155006666</v>
      </c>
      <c r="V540" s="8">
        <v>0.46213692120998873</v>
      </c>
      <c r="W540" s="7">
        <v>757.44241386317151</v>
      </c>
      <c r="X540" s="7">
        <v>826.76295204466987</v>
      </c>
      <c r="Y540" s="7">
        <v>988.97301138937587</v>
      </c>
      <c r="Z540" s="7">
        <v>1291.2105578607084</v>
      </c>
      <c r="AA540" s="7">
        <v>1445.1021526236348</v>
      </c>
      <c r="AB540" s="7">
        <v>1661.8443686711194</v>
      </c>
      <c r="AC540" s="7">
        <v>2469.7199999999998</v>
      </c>
      <c r="AD540" s="7">
        <v>2694.24</v>
      </c>
      <c r="AE540" s="4">
        <v>1639</v>
      </c>
      <c r="AF540" s="4">
        <v>1789</v>
      </c>
      <c r="AG540" s="4">
        <v>2140</v>
      </c>
      <c r="AH540" s="4">
        <v>2794</v>
      </c>
      <c r="AI540" s="4">
        <v>3127</v>
      </c>
      <c r="AJ540" s="4">
        <v>3596</v>
      </c>
      <c r="AK540" s="4">
        <v>2368.3785310375665</v>
      </c>
      <c r="AL540" s="8">
        <v>1.0548630549784281</v>
      </c>
      <c r="AM540" s="4">
        <v>1924.7822925252665</v>
      </c>
      <c r="AN540" s="8">
        <v>0.85728767705561493</v>
      </c>
      <c r="AO540" s="4">
        <v>1481.1860540129667</v>
      </c>
      <c r="AP540" s="8">
        <v>0.65971229913280194</v>
      </c>
    </row>
    <row r="541" spans="1:42" x14ac:dyDescent="0.25">
      <c r="A541" s="2" t="s">
        <v>1651</v>
      </c>
      <c r="B541" t="s">
        <v>1628</v>
      </c>
      <c r="C541" t="s">
        <v>14</v>
      </c>
      <c r="D541" t="s">
        <v>1626</v>
      </c>
      <c r="E541" s="3" t="s">
        <v>1627</v>
      </c>
      <c r="F541" t="s">
        <v>1652</v>
      </c>
      <c r="G541">
        <v>30</v>
      </c>
      <c r="H541">
        <v>0</v>
      </c>
      <c r="I541">
        <v>17</v>
      </c>
      <c r="J541">
        <v>10</v>
      </c>
      <c r="K541">
        <v>3</v>
      </c>
      <c r="L541">
        <v>0</v>
      </c>
      <c r="M541">
        <v>0</v>
      </c>
      <c r="N541" s="2">
        <v>157.76111111111112</v>
      </c>
      <c r="O541" s="2">
        <v>315.32004261111121</v>
      </c>
      <c r="P541" s="2">
        <v>400.81</v>
      </c>
      <c r="Q541" s="4">
        <v>873.89115372222227</v>
      </c>
      <c r="R541" s="5">
        <v>3.7999999999999999E-2</v>
      </c>
      <c r="S541" s="6">
        <v>907.09901756366673</v>
      </c>
      <c r="T541" s="4">
        <v>0</v>
      </c>
      <c r="U541" s="7">
        <v>907.09901756366673</v>
      </c>
      <c r="V541" s="8">
        <v>0.45208024797591168</v>
      </c>
      <c r="W541" s="7">
        <v>740.95952643251917</v>
      </c>
      <c r="X541" s="7">
        <v>808.77156362890594</v>
      </c>
      <c r="Y541" s="7">
        <v>967.45173066845086</v>
      </c>
      <c r="Z541" s="7">
        <v>1263.1122128446971</v>
      </c>
      <c r="AA541" s="7">
        <v>1413.6549354206757</v>
      </c>
      <c r="AB541" s="7">
        <v>1625.6805717213781</v>
      </c>
      <c r="AC541" s="7">
        <v>2207.15</v>
      </c>
      <c r="AD541" s="7">
        <v>2407.7999999999997</v>
      </c>
      <c r="AE541" s="4">
        <v>1639</v>
      </c>
      <c r="AF541" s="4">
        <v>1789</v>
      </c>
      <c r="AG541" s="4">
        <v>2140</v>
      </c>
      <c r="AH541" s="4">
        <v>2794</v>
      </c>
      <c r="AI541" s="4">
        <v>3127</v>
      </c>
      <c r="AJ541" s="4">
        <v>3596</v>
      </c>
      <c r="AK541" s="4">
        <v>2116.6901380013669</v>
      </c>
      <c r="AL541" s="8">
        <v>1.0549165900829141</v>
      </c>
      <c r="AM541" s="4">
        <v>1713.4930978554669</v>
      </c>
      <c r="AN541" s="8">
        <v>0.85397114271391328</v>
      </c>
      <c r="AO541" s="4">
        <v>1310.2960577095666</v>
      </c>
      <c r="AP541" s="8">
        <v>0.65302569534491239</v>
      </c>
    </row>
    <row r="542" spans="1:42" x14ac:dyDescent="0.25">
      <c r="A542" s="2" t="s">
        <v>1653</v>
      </c>
      <c r="B542" t="s">
        <v>1628</v>
      </c>
      <c r="C542" t="s">
        <v>14</v>
      </c>
      <c r="D542" t="s">
        <v>1626</v>
      </c>
      <c r="E542" s="3" t="s">
        <v>1627</v>
      </c>
      <c r="F542" t="s">
        <v>1654</v>
      </c>
      <c r="G542">
        <v>30</v>
      </c>
      <c r="H542">
        <v>0</v>
      </c>
      <c r="I542">
        <v>13</v>
      </c>
      <c r="J542">
        <v>12</v>
      </c>
      <c r="K542">
        <v>5</v>
      </c>
      <c r="L542">
        <v>0</v>
      </c>
      <c r="M542">
        <v>0</v>
      </c>
      <c r="N542" s="2">
        <v>158.12777777777777</v>
      </c>
      <c r="O542" s="2">
        <v>336.93788794444441</v>
      </c>
      <c r="P542" s="2">
        <v>463.05</v>
      </c>
      <c r="Q542" s="4">
        <v>958.11566572222227</v>
      </c>
      <c r="R542" s="5">
        <v>3.7999999999999999E-2</v>
      </c>
      <c r="S542" s="6">
        <v>994.52406101966676</v>
      </c>
      <c r="T542" s="4">
        <v>0</v>
      </c>
      <c r="U542" s="7">
        <v>994.52406101966676</v>
      </c>
      <c r="V542" s="8">
        <v>0.47428301827443692</v>
      </c>
      <c r="W542" s="7">
        <v>777.34986695180203</v>
      </c>
      <c r="X542" s="7">
        <v>848.49231969296761</v>
      </c>
      <c r="Y542" s="7">
        <v>1014.965659107295</v>
      </c>
      <c r="Z542" s="7">
        <v>1325.1467530587765</v>
      </c>
      <c r="AA542" s="7">
        <v>1483.0829981441643</v>
      </c>
      <c r="AB542" s="7">
        <v>1705.5217337148752</v>
      </c>
      <c r="AC542" s="7">
        <v>2306.59</v>
      </c>
      <c r="AD542" s="7">
        <v>2516.2800000000002</v>
      </c>
      <c r="AE542" s="4">
        <v>1639</v>
      </c>
      <c r="AF542" s="4">
        <v>1789</v>
      </c>
      <c r="AG542" s="4">
        <v>2140</v>
      </c>
      <c r="AH542" s="4">
        <v>2794</v>
      </c>
      <c r="AI542" s="4">
        <v>3127</v>
      </c>
      <c r="AJ542" s="4">
        <v>3596</v>
      </c>
      <c r="AK542" s="4">
        <v>2215.0205529569666</v>
      </c>
      <c r="AL542" s="8">
        <v>1.0563310377018296</v>
      </c>
      <c r="AM542" s="4">
        <v>1808.1883889778667</v>
      </c>
      <c r="AN542" s="8">
        <v>0.86231503122603204</v>
      </c>
      <c r="AO542" s="4">
        <v>1401.3562249987667</v>
      </c>
      <c r="AP542" s="8">
        <v>0.6682990247502345</v>
      </c>
    </row>
    <row r="543" spans="1:42" x14ac:dyDescent="0.25">
      <c r="A543" s="2" t="s">
        <v>1655</v>
      </c>
      <c r="B543" t="s">
        <v>1628</v>
      </c>
      <c r="C543" t="s">
        <v>14</v>
      </c>
      <c r="D543" t="s">
        <v>1626</v>
      </c>
      <c r="E543" s="3" t="s">
        <v>1627</v>
      </c>
      <c r="F543" t="s">
        <v>1656</v>
      </c>
      <c r="G543">
        <v>209</v>
      </c>
      <c r="H543">
        <v>71</v>
      </c>
      <c r="I543">
        <v>131</v>
      </c>
      <c r="J543">
        <v>7</v>
      </c>
      <c r="K543">
        <v>0</v>
      </c>
      <c r="L543">
        <v>0</v>
      </c>
      <c r="M543">
        <v>0</v>
      </c>
      <c r="N543" s="2">
        <v>230.97966507177034</v>
      </c>
      <c r="O543" s="2">
        <v>380.45401574800638</v>
      </c>
      <c r="P543" s="2">
        <v>303.11</v>
      </c>
      <c r="Q543" s="4">
        <v>914.5436808197768</v>
      </c>
      <c r="R543" s="5">
        <v>3.7999999999999999E-2</v>
      </c>
      <c r="S543" s="6">
        <v>949.29634069092833</v>
      </c>
      <c r="T543" s="4">
        <v>0</v>
      </c>
      <c r="U543" s="7">
        <v>949.29634069092833</v>
      </c>
      <c r="V543" s="8">
        <v>0.5425173504665034</v>
      </c>
      <c r="W543" s="7">
        <v>889.18593741459892</v>
      </c>
      <c r="X543" s="7">
        <v>970.5635399845745</v>
      </c>
      <c r="Y543" s="7">
        <v>1160.9871299983172</v>
      </c>
      <c r="Z543" s="7">
        <v>1515.7934772034102</v>
      </c>
      <c r="AA543" s="7">
        <v>1696.4517549087561</v>
      </c>
      <c r="AB543" s="7">
        <v>1950.8923922775459</v>
      </c>
      <c r="AC543" s="7">
        <v>1924.7789473684213</v>
      </c>
      <c r="AD543" s="7">
        <v>2099.7588516746409</v>
      </c>
      <c r="AE543" s="4">
        <v>1639</v>
      </c>
      <c r="AF543" s="4">
        <v>1789</v>
      </c>
      <c r="AG543" s="4">
        <v>2140</v>
      </c>
      <c r="AH543" s="4">
        <v>2794</v>
      </c>
      <c r="AI543" s="4">
        <v>3127</v>
      </c>
      <c r="AJ543" s="4">
        <v>3596</v>
      </c>
      <c r="AK543" s="4">
        <v>1884.6317549024402</v>
      </c>
      <c r="AL543" s="8">
        <v>1.0770561124575071</v>
      </c>
      <c r="AM543" s="4">
        <v>1571.1948873741144</v>
      </c>
      <c r="AN543" s="8">
        <v>0.89792876136477706</v>
      </c>
      <c r="AO543" s="4">
        <v>1257.7580198457888</v>
      </c>
      <c r="AP543" s="8">
        <v>0.71880141027204725</v>
      </c>
    </row>
    <row r="544" spans="1:42" x14ac:dyDescent="0.25">
      <c r="A544" s="2" t="s">
        <v>1657</v>
      </c>
      <c r="B544" t="s">
        <v>1628</v>
      </c>
      <c r="C544" t="s">
        <v>14</v>
      </c>
      <c r="D544" t="s">
        <v>1626</v>
      </c>
      <c r="E544" s="3" t="s">
        <v>1627</v>
      </c>
      <c r="F544" t="s">
        <v>1658</v>
      </c>
      <c r="G544">
        <v>50</v>
      </c>
      <c r="H544">
        <v>29</v>
      </c>
      <c r="I544">
        <v>21</v>
      </c>
      <c r="J544">
        <v>0</v>
      </c>
      <c r="K544">
        <v>0</v>
      </c>
      <c r="L544">
        <v>0</v>
      </c>
      <c r="M544">
        <v>0</v>
      </c>
      <c r="N544" s="2">
        <v>224.24333333333334</v>
      </c>
      <c r="O544" s="2">
        <v>503.49571483333347</v>
      </c>
      <c r="P544" s="2">
        <v>271.02999999999997</v>
      </c>
      <c r="Q544" s="4">
        <v>998.76904816666683</v>
      </c>
      <c r="R544" s="5">
        <v>3.7999999999999999E-2</v>
      </c>
      <c r="S544" s="6">
        <v>1036.7222719970002</v>
      </c>
      <c r="T544" s="4">
        <v>0</v>
      </c>
      <c r="U544" s="7">
        <v>1036.7222719970002</v>
      </c>
      <c r="V544" s="8">
        <v>0.60912001879964761</v>
      </c>
      <c r="W544" s="7">
        <v>998.34771081262238</v>
      </c>
      <c r="X544" s="7">
        <v>1089.7157136325695</v>
      </c>
      <c r="Y544" s="7">
        <v>1303.5168402312459</v>
      </c>
      <c r="Z544" s="7">
        <v>1701.8813325262151</v>
      </c>
      <c r="AA544" s="7">
        <v>1904.7182987864981</v>
      </c>
      <c r="AB544" s="7">
        <v>2190.3955876035325</v>
      </c>
      <c r="AC544" s="7">
        <v>1872.2</v>
      </c>
      <c r="AD544" s="7">
        <v>2042.3999999999999</v>
      </c>
      <c r="AE544" s="4">
        <v>1639</v>
      </c>
      <c r="AF544" s="4">
        <v>1789</v>
      </c>
      <c r="AG544" s="4">
        <v>2140</v>
      </c>
      <c r="AH544" s="4">
        <v>2794</v>
      </c>
      <c r="AI544" s="4">
        <v>3127</v>
      </c>
      <c r="AJ544" s="4">
        <v>3596</v>
      </c>
      <c r="AK544" s="4">
        <v>1844.8622496227001</v>
      </c>
      <c r="AL544" s="8">
        <v>1.0839378669933608</v>
      </c>
      <c r="AM544" s="4">
        <v>1575.4822570808001</v>
      </c>
      <c r="AN544" s="8">
        <v>0.92566525092878971</v>
      </c>
      <c r="AO544" s="4">
        <v>1306.1022645389</v>
      </c>
      <c r="AP544" s="8">
        <v>0.7673926348642186</v>
      </c>
    </row>
    <row r="545" spans="1:42" x14ac:dyDescent="0.25">
      <c r="A545" s="2" t="s">
        <v>1659</v>
      </c>
      <c r="B545" t="s">
        <v>1628</v>
      </c>
      <c r="C545" t="s">
        <v>14</v>
      </c>
      <c r="D545" t="s">
        <v>1626</v>
      </c>
      <c r="E545" s="3" t="s">
        <v>1627</v>
      </c>
      <c r="F545" t="s">
        <v>1660</v>
      </c>
      <c r="G545">
        <v>100</v>
      </c>
      <c r="H545">
        <v>59</v>
      </c>
      <c r="I545">
        <v>41</v>
      </c>
      <c r="J545">
        <v>0</v>
      </c>
      <c r="K545">
        <v>0</v>
      </c>
      <c r="L545">
        <v>0</v>
      </c>
      <c r="M545">
        <v>0</v>
      </c>
      <c r="N545" s="2">
        <v>225.16916666666668</v>
      </c>
      <c r="O545" s="2">
        <v>399.6109457500001</v>
      </c>
      <c r="P545" s="2">
        <v>234.37</v>
      </c>
      <c r="Q545" s="4">
        <v>859.15011241666673</v>
      </c>
      <c r="R545" s="5">
        <v>3.7999999999999999E-2</v>
      </c>
      <c r="S545" s="6">
        <v>891.79781668850012</v>
      </c>
      <c r="T545" s="4">
        <v>0</v>
      </c>
      <c r="U545" s="7">
        <v>891.79781668850012</v>
      </c>
      <c r="V545" s="8">
        <v>0.52443270607968251</v>
      </c>
      <c r="W545" s="7">
        <v>859.54520526459953</v>
      </c>
      <c r="X545" s="7">
        <v>938.210111176552</v>
      </c>
      <c r="Y545" s="7">
        <v>1122.2859910105205</v>
      </c>
      <c r="Z545" s="7">
        <v>1465.2649807866328</v>
      </c>
      <c r="AA545" s="7">
        <v>1639.9010719111673</v>
      </c>
      <c r="AB545" s="7">
        <v>1885.8600110625382</v>
      </c>
      <c r="AC545" s="7">
        <v>1870.5500000000002</v>
      </c>
      <c r="AD545" s="7">
        <v>2040.6</v>
      </c>
      <c r="AE545" s="4">
        <v>1639</v>
      </c>
      <c r="AF545" s="4">
        <v>1789</v>
      </c>
      <c r="AG545" s="4">
        <v>2140</v>
      </c>
      <c r="AH545" s="4">
        <v>2794</v>
      </c>
      <c r="AI545" s="4">
        <v>3127</v>
      </c>
      <c r="AJ545" s="4">
        <v>3596</v>
      </c>
      <c r="AK545" s="4">
        <v>1829.1168783821004</v>
      </c>
      <c r="AL545" s="8">
        <v>1.0756347417713028</v>
      </c>
      <c r="AM545" s="4">
        <v>1516.6771911509004</v>
      </c>
      <c r="AN545" s="8">
        <v>0.89190072987409608</v>
      </c>
      <c r="AO545" s="4">
        <v>1204.2375039197002</v>
      </c>
      <c r="AP545" s="8">
        <v>0.70816671797688924</v>
      </c>
    </row>
    <row r="546" spans="1:42" x14ac:dyDescent="0.25">
      <c r="A546" s="2" t="s">
        <v>1661</v>
      </c>
      <c r="B546" t="s">
        <v>1628</v>
      </c>
      <c r="C546" t="s">
        <v>14</v>
      </c>
      <c r="D546" t="s">
        <v>1626</v>
      </c>
      <c r="E546" s="3" t="s">
        <v>1627</v>
      </c>
      <c r="F546" t="s">
        <v>1662</v>
      </c>
      <c r="G546">
        <v>30</v>
      </c>
      <c r="H546">
        <v>0</v>
      </c>
      <c r="I546">
        <v>14</v>
      </c>
      <c r="J546">
        <v>13</v>
      </c>
      <c r="K546">
        <v>3</v>
      </c>
      <c r="L546">
        <v>0</v>
      </c>
      <c r="M546">
        <v>0</v>
      </c>
      <c r="N546" s="2">
        <v>161.98333333333332</v>
      </c>
      <c r="O546" s="2">
        <v>327.00007911111112</v>
      </c>
      <c r="P546" s="2">
        <v>425.23</v>
      </c>
      <c r="Q546" s="4">
        <v>914.21341244444443</v>
      </c>
      <c r="R546" s="5">
        <v>3.7999999999999999E-2</v>
      </c>
      <c r="S546" s="6">
        <v>948.95352211733336</v>
      </c>
      <c r="T546" s="4">
        <v>0</v>
      </c>
      <c r="U546" s="7">
        <v>948.95352211733336</v>
      </c>
      <c r="V546" s="8">
        <v>0.46480873928160921</v>
      </c>
      <c r="W546" s="7">
        <v>761.82152368255743</v>
      </c>
      <c r="X546" s="7">
        <v>831.54283457479892</v>
      </c>
      <c r="Y546" s="7">
        <v>994.69070206264371</v>
      </c>
      <c r="Z546" s="7">
        <v>1298.675617552816</v>
      </c>
      <c r="AA546" s="7">
        <v>1453.456927733592</v>
      </c>
      <c r="AB546" s="7">
        <v>1671.4522264566667</v>
      </c>
      <c r="AC546" s="7">
        <v>2245.7600000000002</v>
      </c>
      <c r="AD546" s="7">
        <v>2449.9199999999996</v>
      </c>
      <c r="AE546" s="4">
        <v>1639</v>
      </c>
      <c r="AF546" s="4">
        <v>1789</v>
      </c>
      <c r="AG546" s="4">
        <v>2140</v>
      </c>
      <c r="AH546" s="4">
        <v>2794</v>
      </c>
      <c r="AI546" s="4">
        <v>3127</v>
      </c>
      <c r="AJ546" s="4">
        <v>3596</v>
      </c>
      <c r="AK546" s="4">
        <v>2156.6829530567334</v>
      </c>
      <c r="AL546" s="8">
        <v>1.0563690013012996</v>
      </c>
      <c r="AM546" s="4">
        <v>1754.1064760769334</v>
      </c>
      <c r="AN546" s="8">
        <v>0.85918224729473625</v>
      </c>
      <c r="AO546" s="4">
        <v>1351.5299990971334</v>
      </c>
      <c r="AP546" s="8">
        <v>0.66199549328817275</v>
      </c>
    </row>
    <row r="547" spans="1:42" x14ac:dyDescent="0.25">
      <c r="A547" s="2" t="s">
        <v>1663</v>
      </c>
      <c r="B547" t="s">
        <v>1628</v>
      </c>
      <c r="C547" t="s">
        <v>14</v>
      </c>
      <c r="D547" t="s">
        <v>1626</v>
      </c>
      <c r="E547" s="3" t="s">
        <v>1627</v>
      </c>
      <c r="F547" t="s">
        <v>1664</v>
      </c>
      <c r="G547">
        <v>192</v>
      </c>
      <c r="H547">
        <v>0</v>
      </c>
      <c r="I547">
        <v>28</v>
      </c>
      <c r="J547">
        <v>96</v>
      </c>
      <c r="K547">
        <v>44</v>
      </c>
      <c r="L547">
        <v>20</v>
      </c>
      <c r="M547">
        <v>4</v>
      </c>
      <c r="N547" s="2">
        <v>271.56770833333331</v>
      </c>
      <c r="O547" s="2">
        <v>602.61255655902778</v>
      </c>
      <c r="P547" s="2">
        <v>374.88</v>
      </c>
      <c r="Q547" s="4">
        <v>1249.0602648923609</v>
      </c>
      <c r="R547" s="5">
        <v>3.7999999999999999E-2</v>
      </c>
      <c r="S547" s="6">
        <v>1296.5245549582708</v>
      </c>
      <c r="T547" s="4">
        <v>0</v>
      </c>
      <c r="U547" s="7">
        <v>1296.5245549582708</v>
      </c>
      <c r="V547" s="8">
        <v>0.54663392099990327</v>
      </c>
      <c r="W547" s="7">
        <v>895.93299651884161</v>
      </c>
      <c r="X547" s="7">
        <v>977.9280846688273</v>
      </c>
      <c r="Y547" s="7">
        <v>1169.7965909397933</v>
      </c>
      <c r="Z547" s="7">
        <v>1527.2951752737299</v>
      </c>
      <c r="AA547" s="7">
        <v>1709.3242709666981</v>
      </c>
      <c r="AB547" s="7">
        <v>1965.6955799156526</v>
      </c>
      <c r="AC547" s="7">
        <v>2609.0166666666669</v>
      </c>
      <c r="AD547" s="7">
        <v>2846.2000000000003</v>
      </c>
      <c r="AE547" s="4">
        <v>1639</v>
      </c>
      <c r="AF547" s="4">
        <v>1789</v>
      </c>
      <c r="AG547" s="4">
        <v>2140</v>
      </c>
      <c r="AH547" s="4">
        <v>2794</v>
      </c>
      <c r="AI547" s="4">
        <v>3127</v>
      </c>
      <c r="AJ547" s="4">
        <v>3596</v>
      </c>
      <c r="AK547" s="4">
        <v>2540.0561885124721</v>
      </c>
      <c r="AL547" s="8">
        <v>1.0709252428553744</v>
      </c>
      <c r="AM547" s="4">
        <v>2127.9555890206725</v>
      </c>
      <c r="AN547" s="8">
        <v>0.89717753735675876</v>
      </c>
      <c r="AO547" s="4">
        <v>1708.6251544500701</v>
      </c>
      <c r="AP547" s="8">
        <v>0.72038162649851878</v>
      </c>
    </row>
    <row r="548" spans="1:42" x14ac:dyDescent="0.25">
      <c r="A548" s="2" t="s">
        <v>1665</v>
      </c>
      <c r="B548" t="s">
        <v>1628</v>
      </c>
      <c r="C548" t="s">
        <v>14</v>
      </c>
      <c r="D548" t="s">
        <v>1626</v>
      </c>
      <c r="E548" s="3" t="s">
        <v>1627</v>
      </c>
      <c r="F548" t="s">
        <v>1666</v>
      </c>
      <c r="G548">
        <v>100</v>
      </c>
      <c r="H548">
        <v>0</v>
      </c>
      <c r="I548">
        <v>94</v>
      </c>
      <c r="J548">
        <v>6</v>
      </c>
      <c r="K548">
        <v>0</v>
      </c>
      <c r="L548">
        <v>0</v>
      </c>
      <c r="M548">
        <v>0</v>
      </c>
      <c r="N548" s="2">
        <v>121.36333333333333</v>
      </c>
      <c r="O548" s="2">
        <v>279.2881455000001</v>
      </c>
      <c r="P548" s="2">
        <v>357.36</v>
      </c>
      <c r="Q548" s="4">
        <v>758.01147883333351</v>
      </c>
      <c r="R548" s="5">
        <v>3.7999999999999999E-2</v>
      </c>
      <c r="S548" s="6">
        <v>786.81591502900017</v>
      </c>
      <c r="T548" s="4">
        <v>0</v>
      </c>
      <c r="U548" s="7">
        <v>786.81591502900017</v>
      </c>
      <c r="V548" s="8">
        <v>0.43469051580002882</v>
      </c>
      <c r="W548" s="7">
        <v>712.45775539624719</v>
      </c>
      <c r="X548" s="7">
        <v>777.66133276625158</v>
      </c>
      <c r="Y548" s="7">
        <v>930.23770381206168</v>
      </c>
      <c r="Z548" s="7">
        <v>1214.5253011452805</v>
      </c>
      <c r="AA548" s="7">
        <v>1359.2772429066902</v>
      </c>
      <c r="AB548" s="7">
        <v>1563.1470948169035</v>
      </c>
      <c r="AC548" s="7">
        <v>1991.066</v>
      </c>
      <c r="AD548" s="7">
        <v>2172.0719999999997</v>
      </c>
      <c r="AE548" s="4">
        <v>1639</v>
      </c>
      <c r="AF548" s="4">
        <v>1789</v>
      </c>
      <c r="AG548" s="4">
        <v>2140</v>
      </c>
      <c r="AH548" s="4">
        <v>2794</v>
      </c>
      <c r="AI548" s="4">
        <v>3127</v>
      </c>
      <c r="AJ548" s="4">
        <v>3596</v>
      </c>
      <c r="AK548" s="4">
        <v>1901.0625678619001</v>
      </c>
      <c r="AL548" s="8">
        <v>1.0502759951945793</v>
      </c>
      <c r="AM548" s="4">
        <v>1529.6470169176</v>
      </c>
      <c r="AN548" s="8">
        <v>0.84508083539639578</v>
      </c>
      <c r="AO548" s="4">
        <v>1158.2314659733001</v>
      </c>
      <c r="AP548" s="8">
        <v>0.6398856755982123</v>
      </c>
    </row>
    <row r="549" spans="1:42" x14ac:dyDescent="0.25">
      <c r="A549" s="2" t="s">
        <v>1667</v>
      </c>
      <c r="B549" t="s">
        <v>1628</v>
      </c>
      <c r="C549" t="s">
        <v>14</v>
      </c>
      <c r="D549" t="s">
        <v>1626</v>
      </c>
      <c r="E549" s="3" t="s">
        <v>1627</v>
      </c>
      <c r="F549" t="s">
        <v>1668</v>
      </c>
      <c r="G549">
        <v>29</v>
      </c>
      <c r="H549">
        <v>0</v>
      </c>
      <c r="I549">
        <v>12</v>
      </c>
      <c r="J549">
        <v>10</v>
      </c>
      <c r="K549">
        <v>6</v>
      </c>
      <c r="L549">
        <v>1</v>
      </c>
      <c r="M549">
        <v>0</v>
      </c>
      <c r="N549" s="2">
        <v>169.20402298850576</v>
      </c>
      <c r="O549" s="2">
        <v>423.04265951724142</v>
      </c>
      <c r="P549" s="2">
        <v>428.35</v>
      </c>
      <c r="Q549" s="4">
        <v>1020.5966825057473</v>
      </c>
      <c r="R549" s="5">
        <v>3.7999999999999999E-2</v>
      </c>
      <c r="S549" s="6">
        <v>1059.3793564409657</v>
      </c>
      <c r="T549" s="4">
        <v>0</v>
      </c>
      <c r="U549" s="7">
        <v>1059.3793564409657</v>
      </c>
      <c r="V549" s="8">
        <v>0.48952343626871059</v>
      </c>
      <c r="W549" s="7">
        <v>802.32891204441648</v>
      </c>
      <c r="X549" s="7">
        <v>875.75742748472305</v>
      </c>
      <c r="Y549" s="7">
        <v>1047.5801536150404</v>
      </c>
      <c r="Z549" s="7">
        <v>1367.7284809347771</v>
      </c>
      <c r="AA549" s="7">
        <v>1530.7397852122579</v>
      </c>
      <c r="AB549" s="7">
        <v>1760.3262768222828</v>
      </c>
      <c r="AC549" s="7">
        <v>2380.5137931034483</v>
      </c>
      <c r="AD549" s="7">
        <v>2596.9241379310342</v>
      </c>
      <c r="AE549" s="4">
        <v>1639</v>
      </c>
      <c r="AF549" s="4">
        <v>1789</v>
      </c>
      <c r="AG549" s="4">
        <v>2140</v>
      </c>
      <c r="AH549" s="4">
        <v>2794</v>
      </c>
      <c r="AI549" s="4">
        <v>3127</v>
      </c>
      <c r="AJ549" s="4">
        <v>3596</v>
      </c>
      <c r="AK549" s="4">
        <v>2286.0957865051892</v>
      </c>
      <c r="AL549" s="8">
        <v>1.056370844160208</v>
      </c>
      <c r="AM549" s="4">
        <v>1861.4631760983425</v>
      </c>
      <c r="AN549" s="8">
        <v>0.86015443373622802</v>
      </c>
      <c r="AO549" s="4">
        <v>1436.8305656914961</v>
      </c>
      <c r="AP549" s="8">
        <v>0.66393802331224827</v>
      </c>
    </row>
    <row r="550" spans="1:42" x14ac:dyDescent="0.25">
      <c r="A550" s="2" t="s">
        <v>1669</v>
      </c>
      <c r="B550" t="s">
        <v>1628</v>
      </c>
      <c r="C550" t="s">
        <v>14</v>
      </c>
      <c r="D550" t="s">
        <v>1626</v>
      </c>
      <c r="E550" s="3" t="s">
        <v>1627</v>
      </c>
      <c r="F550" t="s">
        <v>1670</v>
      </c>
      <c r="G550">
        <v>96</v>
      </c>
      <c r="H550">
        <v>0</v>
      </c>
      <c r="I550">
        <v>18</v>
      </c>
      <c r="J550">
        <v>72</v>
      </c>
      <c r="K550">
        <v>6</v>
      </c>
      <c r="L550">
        <v>0</v>
      </c>
      <c r="M550">
        <v>0</v>
      </c>
      <c r="N550" s="2">
        <v>156.31423611111111</v>
      </c>
      <c r="O550" s="2">
        <v>553.98354937500005</v>
      </c>
      <c r="P550" s="2">
        <v>362.96</v>
      </c>
      <c r="Q550" s="4">
        <v>1073.2577854861111</v>
      </c>
      <c r="R550" s="5">
        <v>3.7999999999999999E-2</v>
      </c>
      <c r="S550" s="6">
        <v>1114.0415813345833</v>
      </c>
      <c r="T550" s="4">
        <v>0</v>
      </c>
      <c r="U550" s="7">
        <v>1114.0415813345833</v>
      </c>
      <c r="V550" s="8">
        <v>0.52671804324202398</v>
      </c>
      <c r="W550" s="7">
        <v>863.29087287367724</v>
      </c>
      <c r="X550" s="7">
        <v>942.29857935998098</v>
      </c>
      <c r="Y550" s="7">
        <v>1127.1766125379313</v>
      </c>
      <c r="Z550" s="7">
        <v>1471.6502128182149</v>
      </c>
      <c r="AA550" s="7">
        <v>1647.047321217809</v>
      </c>
      <c r="AB550" s="7">
        <v>1894.0780834983182</v>
      </c>
      <c r="AC550" s="7">
        <v>2326.5687500000004</v>
      </c>
      <c r="AD550" s="7">
        <v>2538.0749999999998</v>
      </c>
      <c r="AE550" s="4">
        <v>1639</v>
      </c>
      <c r="AF550" s="4">
        <v>1789</v>
      </c>
      <c r="AG550" s="4">
        <v>2140</v>
      </c>
      <c r="AH550" s="4">
        <v>2794</v>
      </c>
      <c r="AI550" s="4">
        <v>3127</v>
      </c>
      <c r="AJ550" s="4">
        <v>3596</v>
      </c>
      <c r="AK550" s="4">
        <v>2239.2649907693362</v>
      </c>
      <c r="AL550" s="8">
        <v>1.05872284661533</v>
      </c>
      <c r="AM550" s="4">
        <v>1859.829189913431</v>
      </c>
      <c r="AN550" s="8">
        <v>0.87932587803595919</v>
      </c>
      <c r="AO550" s="4">
        <v>1480.3933890575261</v>
      </c>
      <c r="AP550" s="8">
        <v>0.6999289094565887</v>
      </c>
    </row>
    <row r="551" spans="1:42" x14ac:dyDescent="0.25">
      <c r="A551" s="2" t="s">
        <v>1671</v>
      </c>
      <c r="B551" t="s">
        <v>1628</v>
      </c>
      <c r="C551" t="s">
        <v>14</v>
      </c>
      <c r="D551" t="s">
        <v>1626</v>
      </c>
      <c r="E551" s="3" t="s">
        <v>1627</v>
      </c>
      <c r="F551" t="s">
        <v>1672</v>
      </c>
      <c r="G551">
        <v>153</v>
      </c>
      <c r="H551">
        <v>1</v>
      </c>
      <c r="I551">
        <v>8</v>
      </c>
      <c r="J551">
        <v>28</v>
      </c>
      <c r="K551">
        <v>66</v>
      </c>
      <c r="L551">
        <v>41</v>
      </c>
      <c r="M551">
        <v>9</v>
      </c>
      <c r="N551" s="2">
        <v>271.68137254901961</v>
      </c>
      <c r="O551" s="2">
        <v>658.71306923311545</v>
      </c>
      <c r="P551" s="2">
        <v>439.12</v>
      </c>
      <c r="Q551" s="4">
        <v>1369.5144417821352</v>
      </c>
      <c r="R551" s="5">
        <v>3.7999999999999999E-2</v>
      </c>
      <c r="S551" s="6">
        <v>1421.5559905698565</v>
      </c>
      <c r="T551" s="4">
        <v>0</v>
      </c>
      <c r="U551" s="7">
        <v>1421.5559905698565</v>
      </c>
      <c r="V551" s="8">
        <v>0.51681153333330498</v>
      </c>
      <c r="W551" s="7">
        <v>847.05410313328684</v>
      </c>
      <c r="X551" s="7">
        <v>924.57583313328257</v>
      </c>
      <c r="Y551" s="7">
        <v>1105.9766813332726</v>
      </c>
      <c r="Z551" s="7">
        <v>1443.971424133254</v>
      </c>
      <c r="AA551" s="7">
        <v>1616.0696647332447</v>
      </c>
      <c r="AB551" s="7">
        <v>1858.4542738665646</v>
      </c>
      <c r="AC551" s="7">
        <v>3025.6901960784317</v>
      </c>
      <c r="AD551" s="7">
        <v>3300.7529411764704</v>
      </c>
      <c r="AE551" s="4">
        <v>1639</v>
      </c>
      <c r="AF551" s="4">
        <v>1789</v>
      </c>
      <c r="AG551" s="4">
        <v>2140</v>
      </c>
      <c r="AH551" s="4">
        <v>2794</v>
      </c>
      <c r="AI551" s="4">
        <v>3127</v>
      </c>
      <c r="AJ551" s="4">
        <v>3596</v>
      </c>
      <c r="AK551" s="4">
        <v>2925.6924992594841</v>
      </c>
      <c r="AL551" s="8">
        <v>1.0636454959455504</v>
      </c>
      <c r="AM551" s="4">
        <v>2420.6539634950841</v>
      </c>
      <c r="AN551" s="8">
        <v>0.8800370121487382</v>
      </c>
      <c r="AO551" s="4">
        <v>1915.615427730683</v>
      </c>
      <c r="AP551" s="8">
        <v>0.6964285283519257</v>
      </c>
    </row>
    <row r="552" spans="1:42" x14ac:dyDescent="0.25">
      <c r="A552" s="2" t="s">
        <v>1673</v>
      </c>
      <c r="B552" t="s">
        <v>1628</v>
      </c>
      <c r="C552" t="s">
        <v>14</v>
      </c>
      <c r="D552" t="s">
        <v>1626</v>
      </c>
      <c r="E552" s="3" t="s">
        <v>1627</v>
      </c>
      <c r="F552" t="s">
        <v>1674</v>
      </c>
      <c r="G552">
        <v>31</v>
      </c>
      <c r="H552">
        <v>0</v>
      </c>
      <c r="I552">
        <v>14</v>
      </c>
      <c r="J552">
        <v>14</v>
      </c>
      <c r="K552">
        <v>1</v>
      </c>
      <c r="L552">
        <v>2</v>
      </c>
      <c r="M552">
        <v>0</v>
      </c>
      <c r="N552" s="2">
        <v>164.65591397849462</v>
      </c>
      <c r="O552" s="2">
        <v>475.28896653763445</v>
      </c>
      <c r="P552" s="2">
        <v>380.46</v>
      </c>
      <c r="Q552" s="4">
        <v>1020.404880516129</v>
      </c>
      <c r="R552" s="5">
        <v>3.7999999999999999E-2</v>
      </c>
      <c r="S552" s="6">
        <v>1059.1802659757418</v>
      </c>
      <c r="T552" s="4">
        <v>0</v>
      </c>
      <c r="U552" s="7">
        <v>1059.1802659757418</v>
      </c>
      <c r="V552" s="8">
        <v>0.51260792839241875</v>
      </c>
      <c r="W552" s="7">
        <v>840.1643946351744</v>
      </c>
      <c r="X552" s="7">
        <v>917.05558389403734</v>
      </c>
      <c r="Y552" s="7">
        <v>1096.9809667597763</v>
      </c>
      <c r="Z552" s="7">
        <v>1432.2265519284181</v>
      </c>
      <c r="AA552" s="7">
        <v>1602.9249920830937</v>
      </c>
      <c r="AB552" s="7">
        <v>1843.3381104991381</v>
      </c>
      <c r="AC552" s="7">
        <v>2272.8838709677425</v>
      </c>
      <c r="AD552" s="7">
        <v>2479.5096774193548</v>
      </c>
      <c r="AE552" s="4">
        <v>1639</v>
      </c>
      <c r="AF552" s="4">
        <v>1789</v>
      </c>
      <c r="AG552" s="4">
        <v>2140</v>
      </c>
      <c r="AH552" s="4">
        <v>2794</v>
      </c>
      <c r="AI552" s="4">
        <v>3127</v>
      </c>
      <c r="AJ552" s="4">
        <v>3596</v>
      </c>
      <c r="AK552" s="4">
        <v>2156.2190742663815</v>
      </c>
      <c r="AL552" s="8">
        <v>1.0435381288016021</v>
      </c>
      <c r="AM552" s="4">
        <v>1790.5394715028349</v>
      </c>
      <c r="AN552" s="8">
        <v>0.86656139533187426</v>
      </c>
      <c r="AO552" s="4">
        <v>1424.8598687392885</v>
      </c>
      <c r="AP552" s="8">
        <v>0.68958466186214662</v>
      </c>
    </row>
    <row r="553" spans="1:42" x14ac:dyDescent="0.25">
      <c r="A553" s="2" t="s">
        <v>1675</v>
      </c>
      <c r="B553" t="s">
        <v>1628</v>
      </c>
      <c r="C553" t="s">
        <v>14</v>
      </c>
      <c r="D553" t="s">
        <v>1626</v>
      </c>
      <c r="E553" s="3" t="s">
        <v>1627</v>
      </c>
      <c r="F553" t="s">
        <v>1676</v>
      </c>
      <c r="G553">
        <v>19</v>
      </c>
      <c r="H553">
        <v>0</v>
      </c>
      <c r="I553">
        <v>11</v>
      </c>
      <c r="J553">
        <v>8</v>
      </c>
      <c r="K553">
        <v>0</v>
      </c>
      <c r="L553">
        <v>0</v>
      </c>
      <c r="M553">
        <v>0</v>
      </c>
      <c r="N553" s="2">
        <v>152.06578947368422</v>
      </c>
      <c r="O553" s="2">
        <v>440.20450163157886</v>
      </c>
      <c r="P553" s="2">
        <v>345.18</v>
      </c>
      <c r="Q553" s="4">
        <v>937.4502911052632</v>
      </c>
      <c r="R553" s="5">
        <v>3.7999999999999999E-2</v>
      </c>
      <c r="S553" s="6">
        <v>973.07340216726323</v>
      </c>
      <c r="T553" s="4">
        <v>0</v>
      </c>
      <c r="U553" s="7">
        <v>973.07340216726323</v>
      </c>
      <c r="V553" s="8">
        <v>0.50241568089290467</v>
      </c>
      <c r="W553" s="7">
        <v>823.45930098347083</v>
      </c>
      <c r="X553" s="7">
        <v>898.82165311740664</v>
      </c>
      <c r="Y553" s="7">
        <v>1075.1695571108162</v>
      </c>
      <c r="Z553" s="7">
        <v>1403.7494124147759</v>
      </c>
      <c r="AA553" s="7">
        <v>1571.0538341521133</v>
      </c>
      <c r="AB553" s="7">
        <v>1806.6867884908854</v>
      </c>
      <c r="AC553" s="7">
        <v>2130.468421052632</v>
      </c>
      <c r="AD553" s="7">
        <v>2324.1473684210528</v>
      </c>
      <c r="AE553" s="4">
        <v>1639</v>
      </c>
      <c r="AF553" s="4">
        <v>1789</v>
      </c>
      <c r="AG553" s="4">
        <v>2140</v>
      </c>
      <c r="AH553" s="4">
        <v>2794</v>
      </c>
      <c r="AI553" s="4">
        <v>3127</v>
      </c>
      <c r="AJ553" s="4">
        <v>3596</v>
      </c>
      <c r="AK553" s="4">
        <v>2046.5320731318732</v>
      </c>
      <c r="AL553" s="8">
        <v>1.0566621209681129</v>
      </c>
      <c r="AM553" s="4">
        <v>1667.6643069090696</v>
      </c>
      <c r="AN553" s="8">
        <v>0.86104573035333354</v>
      </c>
      <c r="AO553" s="4">
        <v>1288.7965406862659</v>
      </c>
      <c r="AP553" s="8">
        <v>0.665429339738554</v>
      </c>
    </row>
    <row r="554" spans="1:42" x14ac:dyDescent="0.25">
      <c r="A554" s="2" t="s">
        <v>1677</v>
      </c>
      <c r="B554" t="s">
        <v>1628</v>
      </c>
      <c r="C554" t="s">
        <v>14</v>
      </c>
      <c r="D554" t="s">
        <v>1626</v>
      </c>
      <c r="E554" s="3" t="s">
        <v>1627</v>
      </c>
      <c r="F554" t="s">
        <v>1678</v>
      </c>
      <c r="G554">
        <v>36</v>
      </c>
      <c r="H554">
        <v>0</v>
      </c>
      <c r="I554">
        <v>15</v>
      </c>
      <c r="J554">
        <v>16</v>
      </c>
      <c r="K554">
        <v>2</v>
      </c>
      <c r="L554">
        <v>3</v>
      </c>
      <c r="M554">
        <v>0</v>
      </c>
      <c r="N554" s="2">
        <v>164.90740740740742</v>
      </c>
      <c r="O554" s="2">
        <v>510.79854349074066</v>
      </c>
      <c r="P554" s="2">
        <v>339.05</v>
      </c>
      <c r="Q554" s="4">
        <v>1014.7559508981481</v>
      </c>
      <c r="R554" s="5">
        <v>3.7999999999999999E-2</v>
      </c>
      <c r="S554" s="6">
        <v>1053.3166770322778</v>
      </c>
      <c r="T554" s="4">
        <v>0</v>
      </c>
      <c r="U554" s="7">
        <v>1053.3166770322778</v>
      </c>
      <c r="V554" s="8">
        <v>0.49865078603390139</v>
      </c>
      <c r="W554" s="7">
        <v>817.28863830956459</v>
      </c>
      <c r="X554" s="7">
        <v>892.08625621464989</v>
      </c>
      <c r="Y554" s="7">
        <v>1067.1126821125492</v>
      </c>
      <c r="Z554" s="7">
        <v>1393.2302961787207</v>
      </c>
      <c r="AA554" s="7">
        <v>1559.28100792801</v>
      </c>
      <c r="AB554" s="7">
        <v>1793.1482265779098</v>
      </c>
      <c r="AC554" s="7">
        <v>2323.5666666666671</v>
      </c>
      <c r="AD554" s="7">
        <v>2534.8000000000002</v>
      </c>
      <c r="AE554" s="4">
        <v>1639</v>
      </c>
      <c r="AF554" s="4">
        <v>1789</v>
      </c>
      <c r="AG554" s="4">
        <v>2140</v>
      </c>
      <c r="AH554" s="4">
        <v>2794</v>
      </c>
      <c r="AI554" s="4">
        <v>3127</v>
      </c>
      <c r="AJ554" s="4">
        <v>3596</v>
      </c>
      <c r="AK554" s="4">
        <v>2223.2540157196363</v>
      </c>
      <c r="AL554" s="8">
        <v>1.052510974776536</v>
      </c>
      <c r="AM554" s="4">
        <v>1821.0880555458566</v>
      </c>
      <c r="AN554" s="8">
        <v>0.8621215348962552</v>
      </c>
      <c r="AO554" s="4">
        <v>1418.9220953720771</v>
      </c>
      <c r="AP554" s="8">
        <v>0.67173209501597464</v>
      </c>
    </row>
    <row r="555" spans="1:42" x14ac:dyDescent="0.25">
      <c r="A555" s="2" t="s">
        <v>1679</v>
      </c>
      <c r="B555" t="s">
        <v>1628</v>
      </c>
      <c r="C555" t="s">
        <v>14</v>
      </c>
      <c r="D555" t="s">
        <v>1626</v>
      </c>
      <c r="E555" s="3" t="s">
        <v>1627</v>
      </c>
      <c r="F555" t="s">
        <v>1680</v>
      </c>
      <c r="G555">
        <v>64</v>
      </c>
      <c r="H555">
        <v>0</v>
      </c>
      <c r="I555">
        <v>64</v>
      </c>
      <c r="J555">
        <v>0</v>
      </c>
      <c r="K555">
        <v>0</v>
      </c>
      <c r="L555">
        <v>0</v>
      </c>
      <c r="M555">
        <v>0</v>
      </c>
      <c r="N555" s="2">
        <v>125.24609375</v>
      </c>
      <c r="O555" s="2">
        <v>296.82188716145839</v>
      </c>
      <c r="P555" s="2">
        <v>313.45999999999998</v>
      </c>
      <c r="Q555" s="4">
        <v>735.52798091145837</v>
      </c>
      <c r="R555" s="5">
        <v>3.7999999999999999E-2</v>
      </c>
      <c r="S555" s="6">
        <v>763.47804418609383</v>
      </c>
      <c r="T555" s="4">
        <v>0</v>
      </c>
      <c r="U555" s="7">
        <v>763.47804418609383</v>
      </c>
      <c r="V555" s="8">
        <v>0.42676246181447391</v>
      </c>
      <c r="W555" s="7">
        <v>699.46367491392266</v>
      </c>
      <c r="X555" s="7">
        <v>763.47804418609383</v>
      </c>
      <c r="Y555" s="7">
        <v>913.27166828297413</v>
      </c>
      <c r="Z555" s="7">
        <v>1192.3743183096399</v>
      </c>
      <c r="AA555" s="7">
        <v>1334.4862180938599</v>
      </c>
      <c r="AB555" s="7">
        <v>1534.6378126848481</v>
      </c>
      <c r="AC555" s="7">
        <v>1967.9</v>
      </c>
      <c r="AD555" s="7">
        <v>2146.7999999999997</v>
      </c>
      <c r="AE555" s="4">
        <v>1639</v>
      </c>
      <c r="AF555" s="4">
        <v>1789</v>
      </c>
      <c r="AG555" s="4">
        <v>2140</v>
      </c>
      <c r="AH555" s="4">
        <v>2794</v>
      </c>
      <c r="AI555" s="4">
        <v>3127</v>
      </c>
      <c r="AJ555" s="4">
        <v>3596</v>
      </c>
      <c r="AK555" s="4">
        <v>1867.2341685625292</v>
      </c>
      <c r="AL555" s="8">
        <v>1.0437306699622857</v>
      </c>
      <c r="AM555" s="4">
        <v>1499.3154604370507</v>
      </c>
      <c r="AN555" s="8">
        <v>0.83807460057968175</v>
      </c>
      <c r="AO555" s="4">
        <v>1131.3967523115723</v>
      </c>
      <c r="AP555" s="8">
        <v>0.63241853119707792</v>
      </c>
    </row>
    <row r="556" spans="1:42" x14ac:dyDescent="0.25">
      <c r="A556" s="2" t="s">
        <v>1681</v>
      </c>
      <c r="B556" t="s">
        <v>1628</v>
      </c>
      <c r="C556" t="s">
        <v>14</v>
      </c>
      <c r="D556" t="s">
        <v>1626</v>
      </c>
      <c r="E556" s="3" t="s">
        <v>1627</v>
      </c>
      <c r="F556" t="s">
        <v>1682</v>
      </c>
      <c r="G556">
        <v>50</v>
      </c>
      <c r="H556">
        <v>0</v>
      </c>
      <c r="I556">
        <v>20</v>
      </c>
      <c r="J556">
        <v>20</v>
      </c>
      <c r="K556">
        <v>10</v>
      </c>
      <c r="L556">
        <v>0</v>
      </c>
      <c r="M556">
        <v>0</v>
      </c>
      <c r="N556" s="2">
        <v>150.26166666666668</v>
      </c>
      <c r="O556" s="2">
        <v>528.05336733333354</v>
      </c>
      <c r="P556" s="2">
        <v>339.21</v>
      </c>
      <c r="Q556" s="4">
        <v>1017.5250340000002</v>
      </c>
      <c r="R556" s="5">
        <v>3.7999999999999999E-2</v>
      </c>
      <c r="S556" s="6">
        <v>1056.1909852920003</v>
      </c>
      <c r="T556" s="4">
        <v>0</v>
      </c>
      <c r="U556" s="7">
        <v>1056.1909852920003</v>
      </c>
      <c r="V556" s="8">
        <v>0.49577120976905759</v>
      </c>
      <c r="W556" s="7">
        <v>812.56901281148532</v>
      </c>
      <c r="X556" s="7">
        <v>886.93469427684408</v>
      </c>
      <c r="Y556" s="7">
        <v>1060.9503889057833</v>
      </c>
      <c r="Z556" s="7">
        <v>1385.1847600947467</v>
      </c>
      <c r="AA556" s="7">
        <v>1550.2765729478433</v>
      </c>
      <c r="AB556" s="7">
        <v>1782.793270329531</v>
      </c>
      <c r="AC556" s="7">
        <v>2343.4400000000005</v>
      </c>
      <c r="AD556" s="7">
        <v>2556.48</v>
      </c>
      <c r="AE556" s="4">
        <v>1639</v>
      </c>
      <c r="AF556" s="4">
        <v>1789</v>
      </c>
      <c r="AG556" s="4">
        <v>2140</v>
      </c>
      <c r="AH556" s="4">
        <v>2794</v>
      </c>
      <c r="AI556" s="4">
        <v>3127</v>
      </c>
      <c r="AJ556" s="4">
        <v>3596</v>
      </c>
      <c r="AK556" s="4">
        <v>2252.3804842827003</v>
      </c>
      <c r="AL556" s="8">
        <v>1.0572570804931938</v>
      </c>
      <c r="AM556" s="4">
        <v>1853.6506512858002</v>
      </c>
      <c r="AN556" s="8">
        <v>0.8700951235851484</v>
      </c>
      <c r="AO556" s="4">
        <v>1454.9208182889001</v>
      </c>
      <c r="AP556" s="8">
        <v>0.68293316667710291</v>
      </c>
    </row>
    <row r="557" spans="1:42" x14ac:dyDescent="0.25">
      <c r="A557" s="2" t="s">
        <v>1683</v>
      </c>
      <c r="B557" t="s">
        <v>1628</v>
      </c>
      <c r="C557" t="s">
        <v>14</v>
      </c>
      <c r="D557" t="s">
        <v>1626</v>
      </c>
      <c r="E557" s="3" t="s">
        <v>1627</v>
      </c>
      <c r="F557" t="s">
        <v>1684</v>
      </c>
      <c r="G557">
        <v>27</v>
      </c>
      <c r="H557">
        <v>0</v>
      </c>
      <c r="I557">
        <v>7</v>
      </c>
      <c r="J557">
        <v>20</v>
      </c>
      <c r="K557">
        <v>0</v>
      </c>
      <c r="L557">
        <v>0</v>
      </c>
      <c r="M557">
        <v>0</v>
      </c>
      <c r="N557" s="2">
        <v>166.66975308641975</v>
      </c>
      <c r="O557" s="2">
        <v>429.14013641975305</v>
      </c>
      <c r="P557" s="2">
        <v>340.79</v>
      </c>
      <c r="Q557" s="4">
        <v>936.59988950617276</v>
      </c>
      <c r="R557" s="5">
        <v>3.7999999999999999E-2</v>
      </c>
      <c r="S557" s="6">
        <v>972.19068530740731</v>
      </c>
      <c r="T557" s="4">
        <v>0</v>
      </c>
      <c r="U557" s="7">
        <v>972.19068530740731</v>
      </c>
      <c r="V557" s="8">
        <v>0.47447080786110657</v>
      </c>
      <c r="W557" s="7">
        <v>777.65765408435368</v>
      </c>
      <c r="X557" s="7">
        <v>848.82827526351969</v>
      </c>
      <c r="Y557" s="7">
        <v>1015.3675288227681</v>
      </c>
      <c r="Z557" s="7">
        <v>1325.6714371639316</v>
      </c>
      <c r="AA557" s="7">
        <v>1483.6702161816804</v>
      </c>
      <c r="AB557" s="7">
        <v>1706.1970250685392</v>
      </c>
      <c r="AC557" s="7">
        <v>2253.9</v>
      </c>
      <c r="AD557" s="7">
        <v>2458.7999999999997</v>
      </c>
      <c r="AE557" s="4">
        <v>1639</v>
      </c>
      <c r="AF557" s="4">
        <v>1789</v>
      </c>
      <c r="AG557" s="4">
        <v>2140</v>
      </c>
      <c r="AH557" s="4">
        <v>2794</v>
      </c>
      <c r="AI557" s="4">
        <v>3127</v>
      </c>
      <c r="AJ557" s="4">
        <v>3596</v>
      </c>
      <c r="AK557" s="4">
        <v>2152.7503958078191</v>
      </c>
      <c r="AL557" s="8">
        <v>1.050634649003328</v>
      </c>
      <c r="AM557" s="4">
        <v>1759.2304923076817</v>
      </c>
      <c r="AN557" s="8">
        <v>0.8585800352892542</v>
      </c>
      <c r="AO557" s="4">
        <v>1365.7105888075446</v>
      </c>
      <c r="AP557" s="8">
        <v>0.66652542157518035</v>
      </c>
    </row>
    <row r="558" spans="1:42" x14ac:dyDescent="0.25">
      <c r="A558" s="2" t="s">
        <v>1685</v>
      </c>
      <c r="B558" t="s">
        <v>1628</v>
      </c>
      <c r="C558" t="s">
        <v>14</v>
      </c>
      <c r="D558" t="s">
        <v>1626</v>
      </c>
      <c r="E558" s="3" t="s">
        <v>1627</v>
      </c>
      <c r="F558" t="s">
        <v>1686</v>
      </c>
      <c r="G558">
        <v>206</v>
      </c>
      <c r="H558">
        <v>0</v>
      </c>
      <c r="I558">
        <v>75</v>
      </c>
      <c r="J558">
        <v>0</v>
      </c>
      <c r="K558">
        <v>92</v>
      </c>
      <c r="L558">
        <v>39</v>
      </c>
      <c r="M558">
        <v>0</v>
      </c>
      <c r="N558" s="2">
        <v>168.03236245954693</v>
      </c>
      <c r="O558" s="2">
        <v>551.68795330258911</v>
      </c>
      <c r="P558" s="2">
        <v>454.17</v>
      </c>
      <c r="Q558" s="4">
        <v>1173.890315762136</v>
      </c>
      <c r="R558" s="5">
        <v>3.7999999999999999E-2</v>
      </c>
      <c r="S558" s="6">
        <v>1218.4981477610972</v>
      </c>
      <c r="T558" s="4">
        <v>0</v>
      </c>
      <c r="U558" s="7">
        <v>1218.4981477610972</v>
      </c>
      <c r="V558" s="8">
        <v>0.48913163990285213</v>
      </c>
      <c r="W558" s="7">
        <v>801.68675780077456</v>
      </c>
      <c r="X558" s="7">
        <v>875.05650378620248</v>
      </c>
      <c r="Y558" s="7">
        <v>1046.7417093921035</v>
      </c>
      <c r="Z558" s="7">
        <v>1366.6338018885688</v>
      </c>
      <c r="AA558" s="7">
        <v>1529.5146379762186</v>
      </c>
      <c r="AB558" s="7">
        <v>1758.9173770906561</v>
      </c>
      <c r="AC558" s="7">
        <v>2740.2601941747571</v>
      </c>
      <c r="AD558" s="7">
        <v>2989.3747572815532</v>
      </c>
      <c r="AE558" s="4">
        <v>1639</v>
      </c>
      <c r="AF558" s="4">
        <v>1789</v>
      </c>
      <c r="AG558" s="4">
        <v>2140</v>
      </c>
      <c r="AH558" s="4">
        <v>2794</v>
      </c>
      <c r="AI558" s="4">
        <v>3127</v>
      </c>
      <c r="AJ558" s="4">
        <v>3596</v>
      </c>
      <c r="AK558" s="4">
        <v>2627.1581207859954</v>
      </c>
      <c r="AL558" s="8">
        <v>1.0545983695299763</v>
      </c>
      <c r="AM558" s="4">
        <v>2155.0666703668403</v>
      </c>
      <c r="AN558" s="8">
        <v>0.86509060068196708</v>
      </c>
      <c r="AO558" s="4">
        <v>1682.9752199476852</v>
      </c>
      <c r="AP558" s="8">
        <v>0.67558283183395795</v>
      </c>
    </row>
    <row r="559" spans="1:42" x14ac:dyDescent="0.25">
      <c r="A559" s="2" t="s">
        <v>1689</v>
      </c>
      <c r="B559" t="s">
        <v>1688</v>
      </c>
      <c r="C559" t="s">
        <v>14</v>
      </c>
      <c r="D559" t="s">
        <v>1687</v>
      </c>
      <c r="E559" s="3" t="s">
        <v>1627</v>
      </c>
      <c r="F559" t="s">
        <v>1690</v>
      </c>
      <c r="G559">
        <v>40</v>
      </c>
      <c r="H559">
        <v>0</v>
      </c>
      <c r="I559">
        <v>4</v>
      </c>
      <c r="J559">
        <v>20</v>
      </c>
      <c r="K559">
        <v>8</v>
      </c>
      <c r="L559">
        <v>8</v>
      </c>
      <c r="M559">
        <v>0</v>
      </c>
      <c r="N559" s="2">
        <v>235.24791666666667</v>
      </c>
      <c r="O559" s="2">
        <v>658.52441737998652</v>
      </c>
      <c r="P559" s="2">
        <v>288.39</v>
      </c>
      <c r="Q559" s="4">
        <v>1182.1623340466531</v>
      </c>
      <c r="R559" s="5">
        <v>3.7999999999999999E-2</v>
      </c>
      <c r="S559" s="6">
        <v>1227.0845027404259</v>
      </c>
      <c r="T559" s="4">
        <v>0</v>
      </c>
      <c r="U559" s="7">
        <v>1227.0845027404259</v>
      </c>
      <c r="V559" s="8">
        <v>0.87144698724552661</v>
      </c>
      <c r="W559" s="7">
        <v>752.05874999288926</v>
      </c>
      <c r="X559" s="7">
        <v>835.71766076845995</v>
      </c>
      <c r="Y559" s="7">
        <v>1096.2803099548723</v>
      </c>
      <c r="Z559" s="7">
        <v>1416.9728012612261</v>
      </c>
      <c r="AA559" s="7">
        <v>1559.8901071694925</v>
      </c>
      <c r="AB559" s="7">
        <v>1794.309346738539</v>
      </c>
      <c r="AC559" s="7">
        <v>1548.91</v>
      </c>
      <c r="AD559" s="7">
        <v>1689.7199999999998</v>
      </c>
      <c r="AE559" s="4">
        <v>863</v>
      </c>
      <c r="AF559" s="4">
        <v>959</v>
      </c>
      <c r="AG559" s="4">
        <v>1258</v>
      </c>
      <c r="AH559" s="4">
        <v>1626</v>
      </c>
      <c r="AI559" s="4">
        <v>1790</v>
      </c>
      <c r="AJ559" s="4">
        <v>2059</v>
      </c>
      <c r="AK559" s="4">
        <v>1575.6959398796675</v>
      </c>
      <c r="AL559" s="8">
        <v>1.119022753980305</v>
      </c>
      <c r="AM559" s="4">
        <v>1459.4921274999203</v>
      </c>
      <c r="AN559" s="8">
        <v>1.0364974984020456</v>
      </c>
      <c r="AO559" s="4">
        <v>1343.2883151201731</v>
      </c>
      <c r="AP559" s="8">
        <v>0.95397224282378612</v>
      </c>
    </row>
    <row r="560" spans="1:42" x14ac:dyDescent="0.25">
      <c r="A560" s="2" t="s">
        <v>1691</v>
      </c>
      <c r="B560" t="s">
        <v>1688</v>
      </c>
      <c r="C560" t="s">
        <v>14</v>
      </c>
      <c r="D560" t="s">
        <v>1687</v>
      </c>
      <c r="E560" s="3" t="s">
        <v>1627</v>
      </c>
      <c r="F560" t="s">
        <v>1692</v>
      </c>
      <c r="G560">
        <v>199</v>
      </c>
      <c r="H560">
        <v>1</v>
      </c>
      <c r="I560">
        <v>196</v>
      </c>
      <c r="J560">
        <v>1</v>
      </c>
      <c r="K560">
        <v>1</v>
      </c>
      <c r="L560">
        <v>0</v>
      </c>
      <c r="M560">
        <v>0</v>
      </c>
      <c r="N560" s="2">
        <v>207.44304857621441</v>
      </c>
      <c r="O560" s="2">
        <v>342.87748994472361</v>
      </c>
      <c r="P560" s="2">
        <v>313.70999999999998</v>
      </c>
      <c r="Q560" s="4">
        <v>864.03053852093808</v>
      </c>
      <c r="R560" s="5">
        <v>3.7999999999999999E-2</v>
      </c>
      <c r="S560" s="6">
        <v>896.86369898473379</v>
      </c>
      <c r="T560" s="4">
        <v>0</v>
      </c>
      <c r="U560" s="7">
        <v>896.86369898473379</v>
      </c>
      <c r="V560" s="8">
        <v>0.9309631481655305</v>
      </c>
      <c r="W560" s="7">
        <v>803.42119686685271</v>
      </c>
      <c r="X560" s="7">
        <v>892.79365909074374</v>
      </c>
      <c r="Y560" s="7">
        <v>1171.1516403922374</v>
      </c>
      <c r="Z560" s="7">
        <v>1513.7460789171525</v>
      </c>
      <c r="AA560" s="7">
        <v>1666.4240352162997</v>
      </c>
      <c r="AB560" s="7">
        <v>1916.8531220728273</v>
      </c>
      <c r="AC560" s="7">
        <v>1059.7090452261307</v>
      </c>
      <c r="AD560" s="7">
        <v>1156.0462311557787</v>
      </c>
      <c r="AE560" s="4">
        <v>863</v>
      </c>
      <c r="AF560" s="4">
        <v>959</v>
      </c>
      <c r="AG560" s="4">
        <v>1258</v>
      </c>
      <c r="AH560" s="4">
        <v>1626</v>
      </c>
      <c r="AI560" s="4">
        <v>1790</v>
      </c>
      <c r="AJ560" s="4">
        <v>2059</v>
      </c>
      <c r="AK560" s="4">
        <v>1095.3124193993267</v>
      </c>
      <c r="AL560" s="8">
        <v>1.1369570419040431</v>
      </c>
      <c r="AM560" s="4">
        <v>1028.7932952380106</v>
      </c>
      <c r="AN560" s="8">
        <v>1.0679088093659943</v>
      </c>
      <c r="AO560" s="4">
        <v>962.27417107669453</v>
      </c>
      <c r="AP560" s="8">
        <v>0.99886057682794527</v>
      </c>
    </row>
    <row r="561" spans="1:42" x14ac:dyDescent="0.25">
      <c r="A561" s="2" t="s">
        <v>1693</v>
      </c>
      <c r="B561" t="s">
        <v>1688</v>
      </c>
      <c r="C561" t="s">
        <v>14</v>
      </c>
      <c r="D561" t="s">
        <v>1687</v>
      </c>
      <c r="E561" s="3" t="s">
        <v>1627</v>
      </c>
      <c r="F561" t="s">
        <v>1694</v>
      </c>
      <c r="G561">
        <v>244</v>
      </c>
      <c r="H561">
        <v>32</v>
      </c>
      <c r="I561">
        <v>41</v>
      </c>
      <c r="J561">
        <v>51</v>
      </c>
      <c r="K561">
        <v>88</v>
      </c>
      <c r="L561">
        <v>25</v>
      </c>
      <c r="M561">
        <v>7</v>
      </c>
      <c r="N561" s="2">
        <v>241.9764344262295</v>
      </c>
      <c r="O561" s="2">
        <v>444.88666266256837</v>
      </c>
      <c r="P561" s="2">
        <v>390.4</v>
      </c>
      <c r="Q561" s="4">
        <v>1077.2630970887978</v>
      </c>
      <c r="R561" s="5">
        <v>3.7999999999999999E-2</v>
      </c>
      <c r="S561" s="6">
        <v>1118.1990947781721</v>
      </c>
      <c r="T561" s="4">
        <v>80.347639484978544</v>
      </c>
      <c r="U561" s="7">
        <v>1198.5467342631507</v>
      </c>
      <c r="V561" s="8">
        <v>0.87730813562028642</v>
      </c>
      <c r="W561" s="7">
        <v>706.36165578390251</v>
      </c>
      <c r="X561" s="7">
        <v>784.93722815383842</v>
      </c>
      <c r="Y561" s="7">
        <v>1029.6673962643679</v>
      </c>
      <c r="Z561" s="7">
        <v>1330.8737570157887</v>
      </c>
      <c r="AA561" s="7">
        <v>1465.1070264810958</v>
      </c>
      <c r="AB561" s="7">
        <v>1685.2823282260204</v>
      </c>
      <c r="AC561" s="7">
        <v>1502.7803278688527</v>
      </c>
      <c r="AD561" s="7">
        <v>1639.3967213114754</v>
      </c>
      <c r="AE561" s="4">
        <v>863</v>
      </c>
      <c r="AF561" s="4">
        <v>959</v>
      </c>
      <c r="AG561" s="4">
        <v>1258</v>
      </c>
      <c r="AH561" s="4">
        <v>1626</v>
      </c>
      <c r="AI561" s="4">
        <v>1790</v>
      </c>
      <c r="AJ561" s="4">
        <v>2059</v>
      </c>
      <c r="AK561" s="4">
        <v>1451.7505848528504</v>
      </c>
      <c r="AL561" s="8">
        <v>1.1214600134948589</v>
      </c>
      <c r="AM561" s="4">
        <v>1340.5667548279578</v>
      </c>
      <c r="AN561" s="8">
        <v>1.0400760542033347</v>
      </c>
      <c r="AO561" s="4">
        <v>1229.382924803065</v>
      </c>
      <c r="AP561" s="8">
        <v>0.95869209491181062</v>
      </c>
    </row>
    <row r="562" spans="1:42" x14ac:dyDescent="0.25">
      <c r="A562" s="2" t="s">
        <v>1695</v>
      </c>
      <c r="B562" t="s">
        <v>1688</v>
      </c>
      <c r="C562" t="s">
        <v>14</v>
      </c>
      <c r="D562" t="s">
        <v>1687</v>
      </c>
      <c r="E562" s="3" t="s">
        <v>1627</v>
      </c>
      <c r="F562" t="s">
        <v>1694</v>
      </c>
      <c r="G562">
        <v>246</v>
      </c>
      <c r="H562">
        <v>10</v>
      </c>
      <c r="I562">
        <v>31</v>
      </c>
      <c r="J562">
        <v>49</v>
      </c>
      <c r="K562">
        <v>134</v>
      </c>
      <c r="L562">
        <v>11</v>
      </c>
      <c r="M562">
        <v>11</v>
      </c>
      <c r="N562" s="2">
        <v>259.62330623306235</v>
      </c>
      <c r="O562" s="2">
        <v>586.6532975216802</v>
      </c>
      <c r="P562" s="2">
        <v>332.7</v>
      </c>
      <c r="Q562" s="4">
        <v>1178.9766037547427</v>
      </c>
      <c r="R562" s="5">
        <v>3.7999999999999999E-2</v>
      </c>
      <c r="S562" s="6">
        <v>1223.7777146974229</v>
      </c>
      <c r="T562" s="4">
        <v>96.491803278688522</v>
      </c>
      <c r="U562" s="7">
        <v>1320.2695179761115</v>
      </c>
      <c r="V562" s="8">
        <v>0.90162316065038262</v>
      </c>
      <c r="W562" s="7">
        <v>721.23334723625715</v>
      </c>
      <c r="X562" s="7">
        <v>801.46324449544682</v>
      </c>
      <c r="Y562" s="7">
        <v>1051.3459453339647</v>
      </c>
      <c r="Z562" s="7">
        <v>1358.893884827525</v>
      </c>
      <c r="AA562" s="7">
        <v>1495.9532926453073</v>
      </c>
      <c r="AB562" s="7">
        <v>1720.7641505903287</v>
      </c>
      <c r="AC562" s="7">
        <v>1610.7577235772358</v>
      </c>
      <c r="AD562" s="7">
        <v>1757.1902439024389</v>
      </c>
      <c r="AE562" s="4">
        <v>863</v>
      </c>
      <c r="AF562" s="4">
        <v>959</v>
      </c>
      <c r="AG562" s="4">
        <v>1258</v>
      </c>
      <c r="AH562" s="4">
        <v>1626</v>
      </c>
      <c r="AI562" s="4">
        <v>1790</v>
      </c>
      <c r="AJ562" s="4">
        <v>2059</v>
      </c>
      <c r="AK562" s="4">
        <v>1549.7057387067546</v>
      </c>
      <c r="AL562" s="8">
        <v>1.1242021501299719</v>
      </c>
      <c r="AM562" s="4">
        <v>1440.571468223992</v>
      </c>
      <c r="AN562" s="8">
        <v>1.0496734387205169</v>
      </c>
      <c r="AO562" s="4">
        <v>1331.4371977412295</v>
      </c>
      <c r="AP562" s="8">
        <v>0.97514472731106161</v>
      </c>
    </row>
    <row r="563" spans="1:42" x14ac:dyDescent="0.25">
      <c r="A563" s="2" t="s">
        <v>1698</v>
      </c>
      <c r="B563" t="s">
        <v>1697</v>
      </c>
      <c r="C563" t="s">
        <v>149</v>
      </c>
      <c r="D563" t="s">
        <v>1696</v>
      </c>
      <c r="E563" s="3" t="s">
        <v>1627</v>
      </c>
      <c r="F563" t="s">
        <v>1699</v>
      </c>
      <c r="G563">
        <v>115</v>
      </c>
      <c r="H563">
        <v>8</v>
      </c>
      <c r="I563">
        <v>70</v>
      </c>
      <c r="J563">
        <v>16</v>
      </c>
      <c r="K563">
        <v>16</v>
      </c>
      <c r="L563">
        <v>5</v>
      </c>
      <c r="M563">
        <v>0</v>
      </c>
      <c r="N563" s="2">
        <v>266.86330409356725</v>
      </c>
      <c r="O563" s="2">
        <v>297.03513113043488</v>
      </c>
      <c r="P563" s="2">
        <v>252.42</v>
      </c>
      <c r="Q563" s="4">
        <v>816.31843522400209</v>
      </c>
      <c r="R563" s="5">
        <v>3.7999999999999999E-2</v>
      </c>
      <c r="S563" s="6">
        <v>847.3385357625142</v>
      </c>
      <c r="T563" s="4">
        <v>106.57657657657657</v>
      </c>
      <c r="U563" s="7">
        <v>953.9151123390908</v>
      </c>
      <c r="V563" s="8">
        <v>1.079195650949291</v>
      </c>
      <c r="W563" s="7">
        <v>700.75272020536897</v>
      </c>
      <c r="X563" s="7">
        <v>729.51138177330472</v>
      </c>
      <c r="Y563" s="7">
        <v>942.32547737602965</v>
      </c>
      <c r="Z563" s="7">
        <v>1135.0085098811996</v>
      </c>
      <c r="AA563" s="7">
        <v>1506.9538661598358</v>
      </c>
      <c r="AB563" s="7">
        <v>1733.188670494264</v>
      </c>
      <c r="AC563" s="7">
        <v>972.304347826087</v>
      </c>
      <c r="AD563" s="7">
        <v>1060.695652173913</v>
      </c>
      <c r="AE563" s="4">
        <v>731</v>
      </c>
      <c r="AF563" s="4">
        <v>761</v>
      </c>
      <c r="AG563" s="4">
        <v>983</v>
      </c>
      <c r="AH563" s="4">
        <v>1184</v>
      </c>
      <c r="AI563" s="4">
        <v>1572</v>
      </c>
      <c r="AJ563" s="4">
        <v>1808</v>
      </c>
      <c r="AK563" s="4">
        <v>930.3791083049673</v>
      </c>
      <c r="AL563" s="8">
        <v>1.1731421914547717</v>
      </c>
      <c r="AM563" s="4">
        <v>902.96765717444873</v>
      </c>
      <c r="AN563" s="8">
        <v>1.1421307120646129</v>
      </c>
      <c r="AO563" s="4">
        <v>874.74998689303266</v>
      </c>
      <c r="AP563" s="8">
        <v>1.1102071303394496</v>
      </c>
    </row>
    <row r="564" spans="1:42" x14ac:dyDescent="0.25">
      <c r="A564" s="2" t="s">
        <v>1702</v>
      </c>
      <c r="B564" t="s">
        <v>1701</v>
      </c>
      <c r="C564" t="s">
        <v>149</v>
      </c>
      <c r="D564" t="s">
        <v>1700</v>
      </c>
      <c r="E564" s="3" t="s">
        <v>1627</v>
      </c>
      <c r="F564" t="s">
        <v>1703</v>
      </c>
      <c r="G564">
        <v>199</v>
      </c>
      <c r="H564">
        <v>0</v>
      </c>
      <c r="I564">
        <v>90</v>
      </c>
      <c r="J564">
        <v>55</v>
      </c>
      <c r="K564">
        <v>46</v>
      </c>
      <c r="L564">
        <v>8</v>
      </c>
      <c r="M564">
        <v>0</v>
      </c>
      <c r="N564" s="2">
        <v>302.29438860971521</v>
      </c>
      <c r="O564" s="2">
        <v>271.17220317922954</v>
      </c>
      <c r="P564" s="2">
        <v>292.75</v>
      </c>
      <c r="Q564" s="4">
        <v>866.2165917889447</v>
      </c>
      <c r="R564" s="5">
        <v>3.7999999999999999E-2</v>
      </c>
      <c r="S564" s="6">
        <v>899.13282227692457</v>
      </c>
      <c r="T564" s="4">
        <v>92.786802030456855</v>
      </c>
      <c r="U564" s="7">
        <v>991.91962430738147</v>
      </c>
      <c r="V564" s="8">
        <v>0.99625508613952629</v>
      </c>
      <c r="W564" s="7">
        <v>710.7103712399487</v>
      </c>
      <c r="X564" s="7">
        <v>715.22568490729259</v>
      </c>
      <c r="Y564" s="7">
        <v>877.77697693167738</v>
      </c>
      <c r="Z564" s="7">
        <v>1187.5274945114772</v>
      </c>
      <c r="AA564" s="7">
        <v>1456.6401890851807</v>
      </c>
      <c r="AB564" s="7">
        <v>1675.1813705846312</v>
      </c>
      <c r="AC564" s="7">
        <v>1095.2130653266333</v>
      </c>
      <c r="AD564" s="7">
        <v>1194.7778894472362</v>
      </c>
      <c r="AE564" s="4">
        <v>787</v>
      </c>
      <c r="AF564" s="4">
        <v>792</v>
      </c>
      <c r="AG564" s="4">
        <v>972</v>
      </c>
      <c r="AH564" s="4">
        <v>1315</v>
      </c>
      <c r="AI564" s="4">
        <v>1613</v>
      </c>
      <c r="AJ564" s="4">
        <v>1855</v>
      </c>
      <c r="AK564" s="4">
        <v>1067.7774179455066</v>
      </c>
      <c r="AL564" s="8">
        <v>1.1656367901279776</v>
      </c>
      <c r="AM564" s="4">
        <v>1011.2485031962611</v>
      </c>
      <c r="AN564" s="8">
        <v>1.1088607999642508</v>
      </c>
      <c r="AO564" s="4">
        <v>954.71958844701589</v>
      </c>
      <c r="AP564" s="8">
        <v>1.0520848098005242</v>
      </c>
    </row>
    <row r="565" spans="1:42" x14ac:dyDescent="0.25">
      <c r="A565" s="2" t="s">
        <v>1706</v>
      </c>
      <c r="B565" t="s">
        <v>1705</v>
      </c>
      <c r="C565" t="s">
        <v>149</v>
      </c>
      <c r="D565" t="s">
        <v>1704</v>
      </c>
      <c r="E565" s="3" t="s">
        <v>1627</v>
      </c>
      <c r="F565" t="s">
        <v>1707</v>
      </c>
      <c r="G565">
        <v>196</v>
      </c>
      <c r="H565">
        <v>26</v>
      </c>
      <c r="I565">
        <v>46</v>
      </c>
      <c r="J565">
        <v>62</v>
      </c>
      <c r="K565">
        <v>50</v>
      </c>
      <c r="L565">
        <v>12</v>
      </c>
      <c r="M565">
        <v>0</v>
      </c>
      <c r="N565" s="2">
        <v>274.9987244897959</v>
      </c>
      <c r="O565" s="2">
        <v>283.98818904761902</v>
      </c>
      <c r="P565" s="2">
        <v>213.27</v>
      </c>
      <c r="Q565" s="4">
        <v>772.2569135374149</v>
      </c>
      <c r="R565" s="5">
        <v>3.7999999999999999E-2</v>
      </c>
      <c r="S565" s="6">
        <v>801.60267625183667</v>
      </c>
      <c r="T565" s="4">
        <v>147.44808743169398</v>
      </c>
      <c r="U565" s="7">
        <v>949.0507636835307</v>
      </c>
      <c r="V565" s="8">
        <v>0.86639814847819729</v>
      </c>
      <c r="W565" s="7">
        <v>561.2839128743218</v>
      </c>
      <c r="X565" s="7">
        <v>630.07229333088787</v>
      </c>
      <c r="Y565" s="7">
        <v>818.1426526642656</v>
      </c>
      <c r="Z565" s="7">
        <v>995.96793405730364</v>
      </c>
      <c r="AA565" s="7">
        <v>1084.5146791130962</v>
      </c>
      <c r="AB565" s="7">
        <v>1246.9723435956248</v>
      </c>
      <c r="AC565" s="7">
        <v>1204.9377551020409</v>
      </c>
      <c r="AD565" s="7">
        <v>1314.4775510204081</v>
      </c>
      <c r="AE565" s="4">
        <v>767</v>
      </c>
      <c r="AF565" s="4">
        <v>861</v>
      </c>
      <c r="AG565" s="4">
        <v>1118</v>
      </c>
      <c r="AH565" s="4">
        <v>1361</v>
      </c>
      <c r="AI565" s="4">
        <v>1482</v>
      </c>
      <c r="AJ565" s="4">
        <v>1704</v>
      </c>
      <c r="AK565" s="4">
        <v>1100.1550781162923</v>
      </c>
      <c r="AL565" s="8">
        <v>1.1389496895518603</v>
      </c>
      <c r="AM565" s="4">
        <v>1000.0721706730941</v>
      </c>
      <c r="AN565" s="8">
        <v>1.047582979760121</v>
      </c>
      <c r="AO565" s="4">
        <v>899.98926322989587</v>
      </c>
      <c r="AP565" s="8">
        <v>0.9562162699683816</v>
      </c>
    </row>
    <row r="566" spans="1:42" x14ac:dyDescent="0.25">
      <c r="A566" s="2" t="s">
        <v>1710</v>
      </c>
      <c r="B566" t="s">
        <v>1709</v>
      </c>
      <c r="C566" t="s">
        <v>149</v>
      </c>
      <c r="D566" t="s">
        <v>1708</v>
      </c>
      <c r="E566" s="3" t="s">
        <v>1627</v>
      </c>
      <c r="F566" t="s">
        <v>1711</v>
      </c>
      <c r="G566">
        <v>30</v>
      </c>
      <c r="H566">
        <v>0</v>
      </c>
      <c r="I566">
        <v>30</v>
      </c>
      <c r="J566">
        <v>0</v>
      </c>
      <c r="K566">
        <v>0</v>
      </c>
      <c r="L566">
        <v>0</v>
      </c>
      <c r="M566">
        <v>0</v>
      </c>
      <c r="N566" s="2">
        <v>277.47499999999997</v>
      </c>
      <c r="O566" s="2">
        <v>236.35952650000016</v>
      </c>
      <c r="P566" s="2">
        <v>307.33999999999997</v>
      </c>
      <c r="Q566" s="4">
        <v>821.17452650000018</v>
      </c>
      <c r="R566" s="5">
        <v>3.7999999999999999E-2</v>
      </c>
      <c r="S566" s="6">
        <v>852.37915850700017</v>
      </c>
      <c r="T566" s="4">
        <v>0</v>
      </c>
      <c r="U566" s="7">
        <v>852.37915850700017</v>
      </c>
      <c r="V566" s="8">
        <v>1.1171417542686766</v>
      </c>
      <c r="W566" s="7">
        <v>800.99063781064103</v>
      </c>
      <c r="X566" s="7">
        <v>852.37915850700017</v>
      </c>
      <c r="Y566" s="7">
        <v>1042.2932567326752</v>
      </c>
      <c r="Z566" s="7">
        <v>1255.6673317979926</v>
      </c>
      <c r="AA566" s="7">
        <v>1680.1811984200895</v>
      </c>
      <c r="AB566" s="7">
        <v>1932.6552348848104</v>
      </c>
      <c r="AC566" s="7">
        <v>839.30000000000007</v>
      </c>
      <c r="AD566" s="7">
        <v>915.6</v>
      </c>
      <c r="AE566" s="4">
        <v>717</v>
      </c>
      <c r="AF566" s="4">
        <v>763</v>
      </c>
      <c r="AG566" s="4">
        <v>933</v>
      </c>
      <c r="AH566" s="4">
        <v>1124</v>
      </c>
      <c r="AI566" s="4">
        <v>1504</v>
      </c>
      <c r="AJ566" s="4">
        <v>1730</v>
      </c>
      <c r="AK566" s="4">
        <v>910.16126996820014</v>
      </c>
      <c r="AL566" s="8">
        <v>1.1928719134576673</v>
      </c>
      <c r="AM566" s="4">
        <v>890.90056614780019</v>
      </c>
      <c r="AN566" s="8">
        <v>1.1676285270613371</v>
      </c>
      <c r="AO566" s="4">
        <v>871.63986232740012</v>
      </c>
      <c r="AP566" s="8">
        <v>1.1423851406650067</v>
      </c>
    </row>
    <row r="567" spans="1:42" x14ac:dyDescent="0.25">
      <c r="A567" s="2" t="s">
        <v>1714</v>
      </c>
      <c r="B567" t="s">
        <v>1713</v>
      </c>
      <c r="C567" t="s">
        <v>149</v>
      </c>
      <c r="D567" t="s">
        <v>1712</v>
      </c>
      <c r="E567" s="3" t="s">
        <v>1627</v>
      </c>
      <c r="F567" t="s">
        <v>1715</v>
      </c>
      <c r="G567">
        <v>16</v>
      </c>
      <c r="H567">
        <v>0</v>
      </c>
      <c r="I567">
        <v>6</v>
      </c>
      <c r="J567">
        <v>4</v>
      </c>
      <c r="K567">
        <v>6</v>
      </c>
      <c r="L567">
        <v>0</v>
      </c>
      <c r="M567">
        <v>0</v>
      </c>
      <c r="N567" s="2">
        <v>272.98958333333331</v>
      </c>
      <c r="O567" s="2">
        <v>148.14409931249995</v>
      </c>
      <c r="P567" s="2">
        <v>442.27</v>
      </c>
      <c r="Q567" s="4">
        <v>863.40368264583321</v>
      </c>
      <c r="R567" s="5">
        <v>3.7999999999999999E-2</v>
      </c>
      <c r="S567" s="6">
        <v>896.2130225863749</v>
      </c>
      <c r="T567" s="4">
        <v>2.6666666666666665</v>
      </c>
      <c r="U567" s="7">
        <v>898.87968925304153</v>
      </c>
      <c r="V567" s="8">
        <v>0.95536568540246214</v>
      </c>
      <c r="W567" s="7">
        <v>682.96504551022258</v>
      </c>
      <c r="X567" s="7">
        <v>726.78149194463026</v>
      </c>
      <c r="Y567" s="7">
        <v>888.71183746309305</v>
      </c>
      <c r="Z567" s="7">
        <v>1070.6453433103072</v>
      </c>
      <c r="AA567" s="7">
        <v>1432.6072921162829</v>
      </c>
      <c r="AB567" s="7">
        <v>1647.879398511416</v>
      </c>
      <c r="AC567" s="7">
        <v>1034.9625000000001</v>
      </c>
      <c r="AD567" s="7">
        <v>1129.05</v>
      </c>
      <c r="AE567" s="4">
        <v>717</v>
      </c>
      <c r="AF567" s="4">
        <v>763</v>
      </c>
      <c r="AG567" s="4">
        <v>933</v>
      </c>
      <c r="AH567" s="4">
        <v>1124</v>
      </c>
      <c r="AI567" s="4">
        <v>1504</v>
      </c>
      <c r="AJ567" s="4">
        <v>1730</v>
      </c>
      <c r="AK567" s="4">
        <v>1081.8136917985573</v>
      </c>
      <c r="AL567" s="8">
        <v>1.1526295825324555</v>
      </c>
      <c r="AM567" s="4">
        <v>1015.5277385084921</v>
      </c>
      <c r="AN567" s="8">
        <v>1.082178190700315</v>
      </c>
      <c r="AO567" s="4">
        <v>949.24178521842714</v>
      </c>
      <c r="AP567" s="8">
        <v>1.0117267988681746</v>
      </c>
    </row>
    <row r="568" spans="1:42" x14ac:dyDescent="0.25">
      <c r="A568" s="2" t="s">
        <v>1718</v>
      </c>
      <c r="B568" t="s">
        <v>1717</v>
      </c>
      <c r="C568" t="s">
        <v>149</v>
      </c>
      <c r="D568" t="s">
        <v>1716</v>
      </c>
      <c r="E568" s="3" t="s">
        <v>1627</v>
      </c>
      <c r="F568" t="s">
        <v>1719</v>
      </c>
      <c r="G568">
        <v>29</v>
      </c>
      <c r="H568">
        <v>0</v>
      </c>
      <c r="I568">
        <v>13</v>
      </c>
      <c r="J568">
        <v>8</v>
      </c>
      <c r="K568">
        <v>6</v>
      </c>
      <c r="L568">
        <v>2</v>
      </c>
      <c r="M568">
        <v>0</v>
      </c>
      <c r="N568" s="2">
        <v>270.58908045977012</v>
      </c>
      <c r="O568" s="2">
        <v>340.87072735632182</v>
      </c>
      <c r="P568" s="2">
        <v>274.16000000000003</v>
      </c>
      <c r="Q568" s="4">
        <v>885.61980781609191</v>
      </c>
      <c r="R568" s="5">
        <v>3.7999999999999999E-2</v>
      </c>
      <c r="S568" s="6">
        <v>919.2733605131034</v>
      </c>
      <c r="T568" s="4">
        <v>67.481481481481481</v>
      </c>
      <c r="U568" s="7">
        <v>986.75484199458492</v>
      </c>
      <c r="V568" s="8">
        <v>1.013059454732997</v>
      </c>
      <c r="W568" s="7">
        <v>686.12738555236865</v>
      </c>
      <c r="X568" s="7">
        <v>778.61773463645693</v>
      </c>
      <c r="Y568" s="7">
        <v>880.54587444341121</v>
      </c>
      <c r="Z568" s="7">
        <v>1185.3865147919876</v>
      </c>
      <c r="AA568" s="7">
        <v>1190.1054101534207</v>
      </c>
      <c r="AB568" s="7">
        <v>1368.4796548155909</v>
      </c>
      <c r="AC568" s="7">
        <v>1071.4379310344827</v>
      </c>
      <c r="AD568" s="7">
        <v>1168.8413793103448</v>
      </c>
      <c r="AE568" s="4">
        <v>727</v>
      </c>
      <c r="AF568" s="4">
        <v>825</v>
      </c>
      <c r="AG568" s="4">
        <v>933</v>
      </c>
      <c r="AH568" s="4">
        <v>1256</v>
      </c>
      <c r="AI568" s="4">
        <v>1261</v>
      </c>
      <c r="AJ568" s="4">
        <v>1450</v>
      </c>
      <c r="AK568" s="4">
        <v>1062.7635483413828</v>
      </c>
      <c r="AL568" s="8">
        <v>1.1603747606777026</v>
      </c>
      <c r="AM568" s="4">
        <v>1013.0938679392859</v>
      </c>
      <c r="AN568" s="8">
        <v>1.1093810009276119</v>
      </c>
      <c r="AO568" s="4">
        <v>963.42418753718937</v>
      </c>
      <c r="AP568" s="8">
        <v>1.0583872411775217</v>
      </c>
    </row>
    <row r="569" spans="1:42" x14ac:dyDescent="0.25">
      <c r="A569" s="2" t="s">
        <v>1722</v>
      </c>
      <c r="B569" t="s">
        <v>1721</v>
      </c>
      <c r="C569" t="s">
        <v>149</v>
      </c>
      <c r="D569" t="s">
        <v>1720</v>
      </c>
      <c r="E569" s="3" t="s">
        <v>1627</v>
      </c>
      <c r="F569" t="s">
        <v>1723</v>
      </c>
      <c r="G569">
        <v>50</v>
      </c>
      <c r="H569">
        <v>0</v>
      </c>
      <c r="I569">
        <v>42</v>
      </c>
      <c r="J569">
        <v>8</v>
      </c>
      <c r="K569">
        <v>0</v>
      </c>
      <c r="L569">
        <v>0</v>
      </c>
      <c r="M569">
        <v>0</v>
      </c>
      <c r="N569" s="2">
        <v>251.11500000000001</v>
      </c>
      <c r="O569" s="2">
        <v>170.2583098333335</v>
      </c>
      <c r="P569" s="2">
        <v>369.78</v>
      </c>
      <c r="Q569" s="4">
        <v>791.15330983333342</v>
      </c>
      <c r="R569" s="5">
        <v>3.7999999999999999E-2</v>
      </c>
      <c r="S569" s="6">
        <v>821.21713560700016</v>
      </c>
      <c r="T569" s="4">
        <v>0</v>
      </c>
      <c r="U569" s="7">
        <v>821.21713560700016</v>
      </c>
      <c r="V569" s="8">
        <v>0.91343781767997001</v>
      </c>
      <c r="W569" s="7">
        <v>777.33558284565424</v>
      </c>
      <c r="X569" s="7">
        <v>781.90277193405404</v>
      </c>
      <c r="Y569" s="7">
        <v>1027.617544889966</v>
      </c>
      <c r="Z569" s="7">
        <v>1242.2754320447589</v>
      </c>
      <c r="AA569" s="7">
        <v>1369.2432887022749</v>
      </c>
      <c r="AB569" s="7">
        <v>1574.7667976802679</v>
      </c>
      <c r="AC569" s="7">
        <v>988.94400000000007</v>
      </c>
      <c r="AD569" s="7">
        <v>1078.848</v>
      </c>
      <c r="AE569" s="4">
        <v>851</v>
      </c>
      <c r="AF569" s="4">
        <v>856</v>
      </c>
      <c r="AG569" s="4">
        <v>1125</v>
      </c>
      <c r="AH569" s="4">
        <v>1360</v>
      </c>
      <c r="AI569" s="4">
        <v>1499</v>
      </c>
      <c r="AJ569" s="4">
        <v>1724</v>
      </c>
      <c r="AK569" s="4">
        <v>1035.1171303702001</v>
      </c>
      <c r="AL569" s="8">
        <v>1.1513582603334671</v>
      </c>
      <c r="AM569" s="4">
        <v>963.81713211580006</v>
      </c>
      <c r="AN569" s="8">
        <v>1.0720514461156345</v>
      </c>
      <c r="AO569" s="4">
        <v>892.51713386140023</v>
      </c>
      <c r="AP569" s="8">
        <v>0.99274463189780238</v>
      </c>
    </row>
    <row r="570" spans="1:42" x14ac:dyDescent="0.25">
      <c r="A570" s="2" t="s">
        <v>1726</v>
      </c>
      <c r="B570" t="s">
        <v>1725</v>
      </c>
      <c r="C570" t="s">
        <v>149</v>
      </c>
      <c r="D570" t="s">
        <v>1724</v>
      </c>
      <c r="E570" s="3" t="s">
        <v>1627</v>
      </c>
      <c r="F570" t="s">
        <v>1727</v>
      </c>
      <c r="G570">
        <v>86</v>
      </c>
      <c r="H570">
        <v>0</v>
      </c>
      <c r="I570">
        <v>79</v>
      </c>
      <c r="J570">
        <v>7</v>
      </c>
      <c r="K570">
        <v>0</v>
      </c>
      <c r="L570">
        <v>0</v>
      </c>
      <c r="M570">
        <v>0</v>
      </c>
      <c r="N570" s="2">
        <v>262.19186046511629</v>
      </c>
      <c r="O570" s="2">
        <v>146.68512834496136</v>
      </c>
      <c r="P570" s="2">
        <v>396.71</v>
      </c>
      <c r="Q570" s="4">
        <v>805.58698881007763</v>
      </c>
      <c r="R570" s="5">
        <v>3.7999999999999999E-2</v>
      </c>
      <c r="S570" s="6">
        <v>836.19929438486065</v>
      </c>
      <c r="T570" s="4">
        <v>0</v>
      </c>
      <c r="U570" s="7">
        <v>836.19929438486065</v>
      </c>
      <c r="V570" s="8">
        <v>0.91525148038866289</v>
      </c>
      <c r="W570" s="7">
        <v>734.03168727170748</v>
      </c>
      <c r="X570" s="7">
        <v>815.48906902629847</v>
      </c>
      <c r="Y570" s="7">
        <v>1069.9289805743467</v>
      </c>
      <c r="Z570" s="7">
        <v>1402.1652679554313</v>
      </c>
      <c r="AA570" s="7">
        <v>1718.8422801699085</v>
      </c>
      <c r="AB570" s="7">
        <v>1976.9431976395115</v>
      </c>
      <c r="AC570" s="7">
        <v>1004.9906976744187</v>
      </c>
      <c r="AD570" s="7">
        <v>1096.3534883720929</v>
      </c>
      <c r="AE570" s="4">
        <v>802</v>
      </c>
      <c r="AF570" s="4">
        <v>891</v>
      </c>
      <c r="AG570" s="4">
        <v>1169</v>
      </c>
      <c r="AH570" s="4">
        <v>1532</v>
      </c>
      <c r="AI570" s="4">
        <v>1878</v>
      </c>
      <c r="AJ570" s="4">
        <v>2160</v>
      </c>
      <c r="AK570" s="4">
        <v>1052.7092317591107</v>
      </c>
      <c r="AL570" s="8">
        <v>1.1522297247274287</v>
      </c>
      <c r="AM570" s="4">
        <v>979.60198017819505</v>
      </c>
      <c r="AN570" s="8">
        <v>1.0722110967688843</v>
      </c>
      <c r="AO570" s="4">
        <v>906.4947285972795</v>
      </c>
      <c r="AP570" s="8">
        <v>0.99219246881034007</v>
      </c>
    </row>
    <row r="571" spans="1:42" x14ac:dyDescent="0.25">
      <c r="A571" s="2" t="s">
        <v>1730</v>
      </c>
      <c r="B571" t="s">
        <v>1729</v>
      </c>
      <c r="C571" t="s">
        <v>149</v>
      </c>
      <c r="D571" t="s">
        <v>1728</v>
      </c>
      <c r="E571" s="3" t="s">
        <v>1627</v>
      </c>
      <c r="F571" t="s">
        <v>1731</v>
      </c>
      <c r="G571">
        <v>40</v>
      </c>
      <c r="H571">
        <v>0</v>
      </c>
      <c r="I571">
        <v>30</v>
      </c>
      <c r="J571">
        <v>10</v>
      </c>
      <c r="K571">
        <v>0</v>
      </c>
      <c r="L571">
        <v>0</v>
      </c>
      <c r="M571">
        <v>0</v>
      </c>
      <c r="N571" s="2">
        <v>255.51666666666665</v>
      </c>
      <c r="O571" s="2">
        <v>121.13451995833337</v>
      </c>
      <c r="P571" s="2">
        <v>401.32</v>
      </c>
      <c r="Q571" s="4">
        <v>777.97118662499997</v>
      </c>
      <c r="R571" s="5">
        <v>3.7999999999999999E-2</v>
      </c>
      <c r="S571" s="6">
        <v>807.53409171675003</v>
      </c>
      <c r="T571" s="4">
        <v>0</v>
      </c>
      <c r="U571" s="7">
        <v>807.53409171675003</v>
      </c>
      <c r="V571" s="8">
        <v>0.94393231059818827</v>
      </c>
      <c r="W571" s="7">
        <v>754.2019161679525</v>
      </c>
      <c r="X571" s="7">
        <v>754.2019161679525</v>
      </c>
      <c r="Y571" s="7">
        <v>967.53061836314305</v>
      </c>
      <c r="Z571" s="7">
        <v>1264.8692962015725</v>
      </c>
      <c r="AA571" s="7">
        <v>1547.1050570704308</v>
      </c>
      <c r="AB571" s="7">
        <v>1779.3124054775851</v>
      </c>
      <c r="AC571" s="7">
        <v>941.05000000000007</v>
      </c>
      <c r="AD571" s="7">
        <v>1026.5999999999999</v>
      </c>
      <c r="AE571" s="4">
        <v>799</v>
      </c>
      <c r="AF571" s="4">
        <v>799</v>
      </c>
      <c r="AG571" s="4">
        <v>1025</v>
      </c>
      <c r="AH571" s="4">
        <v>1340</v>
      </c>
      <c r="AI571" s="4">
        <v>1639</v>
      </c>
      <c r="AJ571" s="4">
        <v>1885</v>
      </c>
      <c r="AK571" s="4">
        <v>991.74757107667506</v>
      </c>
      <c r="AL571" s="8">
        <v>1.1592607493590592</v>
      </c>
      <c r="AM571" s="4">
        <v>930.34307795669997</v>
      </c>
      <c r="AN571" s="8">
        <v>1.0874846031054355</v>
      </c>
      <c r="AO571" s="4">
        <v>868.938584836725</v>
      </c>
      <c r="AP571" s="8">
        <v>1.0157084568518118</v>
      </c>
    </row>
    <row r="572" spans="1:42" x14ac:dyDescent="0.25">
      <c r="A572" s="2" t="s">
        <v>1734</v>
      </c>
      <c r="B572" t="s">
        <v>1733</v>
      </c>
      <c r="C572" t="s">
        <v>149</v>
      </c>
      <c r="D572" t="s">
        <v>1732</v>
      </c>
      <c r="E572" s="3" t="s">
        <v>1627</v>
      </c>
      <c r="F572" t="s">
        <v>1735</v>
      </c>
      <c r="G572">
        <v>50</v>
      </c>
      <c r="H572">
        <v>29</v>
      </c>
      <c r="I572">
        <v>19</v>
      </c>
      <c r="J572">
        <v>2</v>
      </c>
      <c r="K572">
        <v>0</v>
      </c>
      <c r="L572">
        <v>0</v>
      </c>
      <c r="M572">
        <v>0</v>
      </c>
      <c r="N572" s="2">
        <v>246.67833333333331</v>
      </c>
      <c r="O572" s="2">
        <v>224.2996908333335</v>
      </c>
      <c r="P572" s="2">
        <v>334.53</v>
      </c>
      <c r="Q572" s="4">
        <v>805.50802416666681</v>
      </c>
      <c r="R572" s="5">
        <v>3.7999999999999999E-2</v>
      </c>
      <c r="S572" s="6">
        <v>836.11732908500016</v>
      </c>
      <c r="T572" s="4">
        <v>19.62</v>
      </c>
      <c r="U572" s="7">
        <v>855.73732908500017</v>
      </c>
      <c r="V572" s="8">
        <v>0.85373957847137716</v>
      </c>
      <c r="W572" s="7">
        <v>823.32123212372562</v>
      </c>
      <c r="X572" s="7">
        <v>829.16038979836196</v>
      </c>
      <c r="Y572" s="7">
        <v>1087.7516582465432</v>
      </c>
      <c r="Z572" s="7">
        <v>1524.0201530800878</v>
      </c>
      <c r="AA572" s="7">
        <v>1818.4805329581779</v>
      </c>
      <c r="AB572" s="7">
        <v>2091.2526129019047</v>
      </c>
      <c r="AC572" s="7">
        <v>1102.5740000000001</v>
      </c>
      <c r="AD572" s="7">
        <v>1202.808</v>
      </c>
      <c r="AE572" s="4">
        <v>987</v>
      </c>
      <c r="AF572" s="4">
        <v>994</v>
      </c>
      <c r="AG572" s="4">
        <v>1304</v>
      </c>
      <c r="AH572" s="4">
        <v>1827</v>
      </c>
      <c r="AI572" s="4">
        <v>2180</v>
      </c>
      <c r="AJ572" s="4">
        <v>2507</v>
      </c>
      <c r="AK572" s="4">
        <v>1120.1040313370002</v>
      </c>
      <c r="AL572" s="8">
        <v>1.1370633032074944</v>
      </c>
      <c r="AM572" s="4">
        <v>1025.4417972530002</v>
      </c>
      <c r="AN572" s="8">
        <v>1.0426220616287887</v>
      </c>
      <c r="AO572" s="4">
        <v>930.7795631690002</v>
      </c>
      <c r="AP572" s="8">
        <v>0.94818082005008297</v>
      </c>
    </row>
    <row r="573" spans="1:42" x14ac:dyDescent="0.25">
      <c r="A573" s="2" t="s">
        <v>1738</v>
      </c>
      <c r="B573" t="s">
        <v>1737</v>
      </c>
      <c r="C573" t="s">
        <v>149</v>
      </c>
      <c r="D573" t="s">
        <v>1736</v>
      </c>
      <c r="E573" s="3" t="s">
        <v>1627</v>
      </c>
      <c r="F573" t="s">
        <v>1739</v>
      </c>
      <c r="G573">
        <v>18</v>
      </c>
      <c r="H573">
        <v>0</v>
      </c>
      <c r="I573">
        <v>12</v>
      </c>
      <c r="J573">
        <v>2</v>
      </c>
      <c r="K573">
        <v>4</v>
      </c>
      <c r="L573">
        <v>0</v>
      </c>
      <c r="M573">
        <v>0</v>
      </c>
      <c r="N573" s="2">
        <v>280.28240740740739</v>
      </c>
      <c r="O573" s="2">
        <v>220.12333659259255</v>
      </c>
      <c r="P573" s="2">
        <v>253.69</v>
      </c>
      <c r="Q573" s="4">
        <v>754.09574399999997</v>
      </c>
      <c r="R573" s="5">
        <v>3.7999999999999999E-2</v>
      </c>
      <c r="S573" s="6">
        <v>782.751382272</v>
      </c>
      <c r="T573" s="4">
        <v>100.29411764705883</v>
      </c>
      <c r="U573" s="7">
        <v>883.04549991905878</v>
      </c>
      <c r="V573" s="8">
        <v>0.88245719512231058</v>
      </c>
      <c r="W573" s="7">
        <v>599.97032998263569</v>
      </c>
      <c r="X573" s="7">
        <v>673.49994017607469</v>
      </c>
      <c r="Y573" s="7">
        <v>874.53302336451975</v>
      </c>
      <c r="Z573" s="7">
        <v>1064.6148880135163</v>
      </c>
      <c r="AA573" s="7">
        <v>1159.2647053901774</v>
      </c>
      <c r="AB573" s="7">
        <v>1332.9197422300015</v>
      </c>
      <c r="AC573" s="7">
        <v>1100.7333333333333</v>
      </c>
      <c r="AD573" s="7">
        <v>1200.8</v>
      </c>
      <c r="AE573" s="4">
        <v>767</v>
      </c>
      <c r="AF573" s="4">
        <v>861</v>
      </c>
      <c r="AG573" s="4">
        <v>1118</v>
      </c>
      <c r="AH573" s="4">
        <v>1361</v>
      </c>
      <c r="AI573" s="4">
        <v>1482</v>
      </c>
      <c r="AJ573" s="4">
        <v>1704</v>
      </c>
      <c r="AK573" s="4">
        <v>1045.6413810970344</v>
      </c>
      <c r="AL573" s="8">
        <v>1.1451720507102863</v>
      </c>
      <c r="AM573" s="4">
        <v>947.05763153764622</v>
      </c>
      <c r="AN573" s="8">
        <v>1.0466539798647954</v>
      </c>
      <c r="AO573" s="4">
        <v>864.90450690482317</v>
      </c>
      <c r="AP573" s="8">
        <v>0.96455558749355297</v>
      </c>
    </row>
    <row r="574" spans="1:42" x14ac:dyDescent="0.25">
      <c r="A574" s="2" t="s">
        <v>1742</v>
      </c>
      <c r="B574" t="s">
        <v>1741</v>
      </c>
      <c r="C574" t="s">
        <v>149</v>
      </c>
      <c r="D574" t="s">
        <v>1740</v>
      </c>
      <c r="E574" s="3" t="s">
        <v>1627</v>
      </c>
      <c r="F574" t="s">
        <v>1743</v>
      </c>
      <c r="G574">
        <v>15</v>
      </c>
      <c r="H574">
        <v>0</v>
      </c>
      <c r="I574">
        <v>15</v>
      </c>
      <c r="J574">
        <v>0</v>
      </c>
      <c r="K574">
        <v>0</v>
      </c>
      <c r="L574">
        <v>0</v>
      </c>
      <c r="M574">
        <v>0</v>
      </c>
      <c r="N574" s="2">
        <v>265.34999999999997</v>
      </c>
      <c r="O574" s="2">
        <v>271.23370955555549</v>
      </c>
      <c r="P574" s="2">
        <v>343.49</v>
      </c>
      <c r="Q574" s="4">
        <v>880.07370955555552</v>
      </c>
      <c r="R574" s="5">
        <v>3.7999999999999999E-2</v>
      </c>
      <c r="S574" s="6">
        <v>913.51651051866668</v>
      </c>
      <c r="T574" s="4">
        <v>0</v>
      </c>
      <c r="U574" s="7">
        <v>913.51651051866668</v>
      </c>
      <c r="V574" s="8">
        <v>0.53673120477007441</v>
      </c>
      <c r="W574" s="7">
        <v>786.84794619292927</v>
      </c>
      <c r="X574" s="7">
        <v>913.51651051866679</v>
      </c>
      <c r="Y574" s="7">
        <v>1105.1295506215833</v>
      </c>
      <c r="Z574" s="7">
        <v>1451.3211776982814</v>
      </c>
      <c r="AA574" s="7">
        <v>1659.5728851490703</v>
      </c>
      <c r="AB574" s="7">
        <v>1908.6161641623848</v>
      </c>
      <c r="AC574" s="7">
        <v>1872.2</v>
      </c>
      <c r="AD574" s="7">
        <v>2042.3999999999999</v>
      </c>
      <c r="AE574" s="4">
        <v>1466</v>
      </c>
      <c r="AF574" s="4">
        <v>1702</v>
      </c>
      <c r="AG574" s="4">
        <v>2059</v>
      </c>
      <c r="AH574" s="4">
        <v>2704</v>
      </c>
      <c r="AI574" s="4">
        <v>3092</v>
      </c>
      <c r="AJ574" s="4">
        <v>3556</v>
      </c>
      <c r="AK574" s="4">
        <v>1808.4260892258224</v>
      </c>
      <c r="AL574" s="8">
        <v>1.0625300171714585</v>
      </c>
      <c r="AM574" s="4">
        <v>1533.0692957774668</v>
      </c>
      <c r="AN574" s="8">
        <v>0.90074576720180188</v>
      </c>
      <c r="AO574" s="4">
        <v>1188.8733039670224</v>
      </c>
      <c r="AP574" s="8">
        <v>0.69851545473973109</v>
      </c>
    </row>
    <row r="575" spans="1:42" x14ac:dyDescent="0.25">
      <c r="A575" s="2" t="s">
        <v>1746</v>
      </c>
      <c r="B575" t="s">
        <v>1745</v>
      </c>
      <c r="C575" t="s">
        <v>149</v>
      </c>
      <c r="D575" t="s">
        <v>1744</v>
      </c>
      <c r="E575" s="3" t="s">
        <v>1627</v>
      </c>
      <c r="F575" t="s">
        <v>1747</v>
      </c>
      <c r="G575">
        <v>22</v>
      </c>
      <c r="H575">
        <v>0</v>
      </c>
      <c r="I575">
        <v>18</v>
      </c>
      <c r="J575">
        <v>0</v>
      </c>
      <c r="K575">
        <v>2</v>
      </c>
      <c r="L575">
        <v>2</v>
      </c>
      <c r="M575">
        <v>0</v>
      </c>
      <c r="N575" s="2">
        <v>256.18181818181819</v>
      </c>
      <c r="O575" s="2">
        <v>282.42821040909092</v>
      </c>
      <c r="P575" s="2">
        <v>349.35</v>
      </c>
      <c r="Q575" s="4">
        <v>887.96002859090913</v>
      </c>
      <c r="R575" s="5">
        <v>3.7999999999999999E-2</v>
      </c>
      <c r="S575" s="6">
        <v>921.70250967736376</v>
      </c>
      <c r="T575" s="4">
        <v>0</v>
      </c>
      <c r="U575" s="7">
        <v>921.70250967736376</v>
      </c>
      <c r="V575" s="8">
        <v>1.0117480896568207</v>
      </c>
      <c r="W575" s="7">
        <v>788.15176184266318</v>
      </c>
      <c r="X575" s="7">
        <v>793.21050229094726</v>
      </c>
      <c r="Y575" s="7">
        <v>1042.1005323465251</v>
      </c>
      <c r="Z575" s="7">
        <v>1322.3547531814645</v>
      </c>
      <c r="AA575" s="7">
        <v>1677.4783326510085</v>
      </c>
      <c r="AB575" s="7">
        <v>1929.4036069755566</v>
      </c>
      <c r="AC575" s="7">
        <v>1002.1000000000001</v>
      </c>
      <c r="AD575" s="7">
        <v>1093.2</v>
      </c>
      <c r="AE575" s="4">
        <v>779</v>
      </c>
      <c r="AF575" s="4">
        <v>784</v>
      </c>
      <c r="AG575" s="4">
        <v>1030</v>
      </c>
      <c r="AH575" s="4">
        <v>1307</v>
      </c>
      <c r="AI575" s="4">
        <v>1658</v>
      </c>
      <c r="AJ575" s="4">
        <v>1907</v>
      </c>
      <c r="AK575" s="4">
        <v>1052.7580166667481</v>
      </c>
      <c r="AL575" s="8">
        <v>1.1556070435419847</v>
      </c>
      <c r="AM575" s="4">
        <v>1011.372067091153</v>
      </c>
      <c r="AN575" s="8">
        <v>1.1101779002098275</v>
      </c>
      <c r="AO575" s="4">
        <v>963.08845925295873</v>
      </c>
      <c r="AP575" s="8">
        <v>1.0571772329889777</v>
      </c>
    </row>
    <row r="576" spans="1:42" x14ac:dyDescent="0.25">
      <c r="A576" s="2" t="s">
        <v>1750</v>
      </c>
      <c r="B576" t="s">
        <v>1749</v>
      </c>
      <c r="C576" t="s">
        <v>149</v>
      </c>
      <c r="D576" t="s">
        <v>1748</v>
      </c>
      <c r="E576" s="3" t="s">
        <v>1627</v>
      </c>
      <c r="F576" t="s">
        <v>1751</v>
      </c>
      <c r="G576">
        <v>20</v>
      </c>
      <c r="H576">
        <v>0</v>
      </c>
      <c r="I576">
        <v>16</v>
      </c>
      <c r="J576">
        <v>2</v>
      </c>
      <c r="K576">
        <v>2</v>
      </c>
      <c r="L576">
        <v>0</v>
      </c>
      <c r="M576">
        <v>0</v>
      </c>
      <c r="N576" s="2">
        <v>214.34583333333333</v>
      </c>
      <c r="O576" s="2">
        <v>291.97586191666676</v>
      </c>
      <c r="P576" s="2">
        <v>399.1</v>
      </c>
      <c r="Q576" s="4">
        <v>905.42169525000008</v>
      </c>
      <c r="R576" s="5">
        <v>3.7999999999999999E-2</v>
      </c>
      <c r="S576" s="6">
        <v>939.82771966950008</v>
      </c>
      <c r="T576" s="4">
        <v>0</v>
      </c>
      <c r="U576" s="7">
        <v>939.82771966950008</v>
      </c>
      <c r="V576" s="8">
        <v>0.70700949346987141</v>
      </c>
      <c r="W576" s="7">
        <v>782.65950927114761</v>
      </c>
      <c r="X576" s="7">
        <v>850.53242064425524</v>
      </c>
      <c r="Y576" s="7">
        <v>1080.3105060219634</v>
      </c>
      <c r="Z576" s="7">
        <v>1513.7073255189946</v>
      </c>
      <c r="AA576" s="7">
        <v>1727.2241925468957</v>
      </c>
      <c r="AB576" s="7">
        <v>1985.9896671568686</v>
      </c>
      <c r="AC576" s="7">
        <v>1462.23</v>
      </c>
      <c r="AD576" s="7">
        <v>1595.1599999999999</v>
      </c>
      <c r="AE576" s="4">
        <v>1107</v>
      </c>
      <c r="AF576" s="4">
        <v>1203</v>
      </c>
      <c r="AG576" s="4">
        <v>1528</v>
      </c>
      <c r="AH576" s="4">
        <v>2141</v>
      </c>
      <c r="AI576" s="4">
        <v>2443</v>
      </c>
      <c r="AJ576" s="4">
        <v>2809</v>
      </c>
      <c r="AK576" s="4">
        <v>1463.7188345832001</v>
      </c>
      <c r="AL576" s="8">
        <v>1.1011200139796886</v>
      </c>
      <c r="AM576" s="4">
        <v>1289.0884629453001</v>
      </c>
      <c r="AN576" s="8">
        <v>0.96974984047641621</v>
      </c>
      <c r="AO576" s="4">
        <v>1114.4580913074001</v>
      </c>
      <c r="AP576" s="8">
        <v>0.83837966697314381</v>
      </c>
    </row>
    <row r="577" spans="1:42" x14ac:dyDescent="0.25">
      <c r="A577" s="2" t="s">
        <v>1754</v>
      </c>
      <c r="B577" t="s">
        <v>1753</v>
      </c>
      <c r="C577" t="s">
        <v>149</v>
      </c>
      <c r="D577" t="s">
        <v>1752</v>
      </c>
      <c r="E577" s="3" t="s">
        <v>1627</v>
      </c>
      <c r="F577" t="s">
        <v>1755</v>
      </c>
      <c r="G577">
        <v>20</v>
      </c>
      <c r="H577">
        <v>0</v>
      </c>
      <c r="I577">
        <v>8</v>
      </c>
      <c r="J577">
        <v>8</v>
      </c>
      <c r="K577">
        <v>4</v>
      </c>
      <c r="L577">
        <v>0</v>
      </c>
      <c r="M577">
        <v>0</v>
      </c>
      <c r="N577" s="2">
        <v>246.5625</v>
      </c>
      <c r="O577" s="2">
        <v>288.07362749999999</v>
      </c>
      <c r="P577" s="2">
        <v>437.59</v>
      </c>
      <c r="Q577" s="4">
        <v>972.22612749999985</v>
      </c>
      <c r="R577" s="5">
        <v>3.7999999999999999E-2</v>
      </c>
      <c r="S577" s="6">
        <v>1009.1707203449998</v>
      </c>
      <c r="T577" s="4">
        <v>0</v>
      </c>
      <c r="U577" s="7">
        <v>1009.1707203449998</v>
      </c>
      <c r="V577" s="8">
        <v>0.66366613201696689</v>
      </c>
      <c r="W577" s="7">
        <v>734.67840814278236</v>
      </c>
      <c r="X577" s="7">
        <v>798.3903568164111</v>
      </c>
      <c r="Y577" s="7">
        <v>1014.0818497219253</v>
      </c>
      <c r="Z577" s="7">
        <v>1420.9091886483259</v>
      </c>
      <c r="AA577" s="7">
        <v>1621.33636051745</v>
      </c>
      <c r="AB577" s="7">
        <v>1864.2381648356597</v>
      </c>
      <c r="AC577" s="7">
        <v>1672.66</v>
      </c>
      <c r="AD577" s="7">
        <v>1824.7199999999998</v>
      </c>
      <c r="AE577" s="4">
        <v>1107</v>
      </c>
      <c r="AF577" s="4">
        <v>1203</v>
      </c>
      <c r="AG577" s="4">
        <v>1528</v>
      </c>
      <c r="AH577" s="4">
        <v>2141</v>
      </c>
      <c r="AI577" s="4">
        <v>2443</v>
      </c>
      <c r="AJ577" s="4">
        <v>2809</v>
      </c>
      <c r="AK577" s="4">
        <v>1668.11573506575</v>
      </c>
      <c r="AL577" s="8">
        <v>1.09701153167549</v>
      </c>
      <c r="AM577" s="4">
        <v>1448.4673968254999</v>
      </c>
      <c r="AN577" s="8">
        <v>0.95256306512264899</v>
      </c>
      <c r="AO577" s="4">
        <v>1228.8190585852499</v>
      </c>
      <c r="AP577" s="8">
        <v>0.80811459856980794</v>
      </c>
    </row>
    <row r="578" spans="1:42" x14ac:dyDescent="0.25">
      <c r="A578" s="2" t="s">
        <v>1758</v>
      </c>
      <c r="B578" t="s">
        <v>1757</v>
      </c>
      <c r="C578" t="s">
        <v>149</v>
      </c>
      <c r="D578" t="s">
        <v>1756</v>
      </c>
      <c r="E578" s="3" t="s">
        <v>1627</v>
      </c>
      <c r="F578" t="s">
        <v>1759</v>
      </c>
      <c r="G578">
        <v>52</v>
      </c>
      <c r="H578">
        <v>0</v>
      </c>
      <c r="I578">
        <v>28</v>
      </c>
      <c r="J578">
        <v>12</v>
      </c>
      <c r="K578">
        <v>8</v>
      </c>
      <c r="L578">
        <v>4</v>
      </c>
      <c r="M578">
        <v>0</v>
      </c>
      <c r="N578" s="2">
        <v>273.25480769230768</v>
      </c>
      <c r="O578" s="2">
        <v>267.24633630769239</v>
      </c>
      <c r="P578" s="2">
        <v>392.08</v>
      </c>
      <c r="Q578" s="4">
        <v>932.58114399999999</v>
      </c>
      <c r="R578" s="5">
        <v>3.7999999999999999E-2</v>
      </c>
      <c r="S578" s="6">
        <v>968.01922747200001</v>
      </c>
      <c r="T578" s="4">
        <v>0</v>
      </c>
      <c r="U578" s="7">
        <v>968.01922747200001</v>
      </c>
      <c r="V578" s="8">
        <v>1.0115956557183281</v>
      </c>
      <c r="W578" s="7">
        <v>735.43004170722452</v>
      </c>
      <c r="X578" s="7">
        <v>852.7751377705506</v>
      </c>
      <c r="Y578" s="7">
        <v>943.81874678520012</v>
      </c>
      <c r="Z578" s="7">
        <v>1137.0335170274009</v>
      </c>
      <c r="AA578" s="7">
        <v>1509.3007183317457</v>
      </c>
      <c r="AB578" s="7">
        <v>1735.8981452126511</v>
      </c>
      <c r="AC578" s="7">
        <v>1052.6153846153848</v>
      </c>
      <c r="AD578" s="7">
        <v>1148.3076923076922</v>
      </c>
      <c r="AE578" s="4">
        <v>727</v>
      </c>
      <c r="AF578" s="4">
        <v>843</v>
      </c>
      <c r="AG578" s="4">
        <v>933</v>
      </c>
      <c r="AH578" s="4">
        <v>1124</v>
      </c>
      <c r="AI578" s="4">
        <v>1492</v>
      </c>
      <c r="AJ578" s="4">
        <v>1716</v>
      </c>
      <c r="AK578" s="4">
        <v>1110.178924687413</v>
      </c>
      <c r="AL578" s="8">
        <v>1.1601548248341134</v>
      </c>
      <c r="AM578" s="4">
        <v>1063.8225016823869</v>
      </c>
      <c r="AN578" s="8">
        <v>1.1117116175137485</v>
      </c>
      <c r="AO578" s="4">
        <v>1014.3756504770261</v>
      </c>
      <c r="AP578" s="8">
        <v>1.0600388630386928</v>
      </c>
    </row>
    <row r="579" spans="1:42" x14ac:dyDescent="0.25">
      <c r="A579" s="2" t="s">
        <v>1762</v>
      </c>
      <c r="B579" t="s">
        <v>1761</v>
      </c>
      <c r="C579" t="s">
        <v>149</v>
      </c>
      <c r="D579" t="s">
        <v>1760</v>
      </c>
      <c r="E579" s="3" t="s">
        <v>1627</v>
      </c>
      <c r="F579" t="s">
        <v>1763</v>
      </c>
      <c r="G579">
        <v>41</v>
      </c>
      <c r="H579">
        <v>10</v>
      </c>
      <c r="I579">
        <v>18</v>
      </c>
      <c r="J579">
        <v>8</v>
      </c>
      <c r="K579">
        <v>5</v>
      </c>
      <c r="L579">
        <v>0</v>
      </c>
      <c r="M579">
        <v>0</v>
      </c>
      <c r="N579" s="2">
        <v>267.80284552845529</v>
      </c>
      <c r="O579" s="2">
        <v>168.95571891869915</v>
      </c>
      <c r="P579" s="2">
        <v>331.86</v>
      </c>
      <c r="Q579" s="4">
        <v>768.61856444715443</v>
      </c>
      <c r="R579" s="5">
        <v>3.7999999999999999E-2</v>
      </c>
      <c r="S579" s="6">
        <v>797.82606989614635</v>
      </c>
      <c r="T579" s="4">
        <v>66.146341463414629</v>
      </c>
      <c r="U579" s="7">
        <v>863.97241135956097</v>
      </c>
      <c r="V579" s="8">
        <v>0.89185932991948236</v>
      </c>
      <c r="W579" s="7">
        <v>700.8648321855693</v>
      </c>
      <c r="X579" s="7">
        <v>704.98272191638921</v>
      </c>
      <c r="Y579" s="7">
        <v>926.52518943450696</v>
      </c>
      <c r="Z579" s="7">
        <v>1120.0660067830484</v>
      </c>
      <c r="AA579" s="7">
        <v>1234.5433412998455</v>
      </c>
      <c r="AB579" s="7">
        <v>1419.8483791867468</v>
      </c>
      <c r="AC579" s="7">
        <v>1065.6048780487806</v>
      </c>
      <c r="AD579" s="7">
        <v>1162.4780487804878</v>
      </c>
      <c r="AE579" s="4">
        <v>851</v>
      </c>
      <c r="AF579" s="4">
        <v>856</v>
      </c>
      <c r="AG579" s="4">
        <v>1125</v>
      </c>
      <c r="AH579" s="4">
        <v>1360</v>
      </c>
      <c r="AI579" s="4">
        <v>1499</v>
      </c>
      <c r="AJ579" s="4">
        <v>1724</v>
      </c>
      <c r="AK579" s="4">
        <v>1040.3608022235042</v>
      </c>
      <c r="AL579" s="8">
        <v>1.1422224908395104</v>
      </c>
      <c r="AM579" s="4">
        <v>959.5158914477181</v>
      </c>
      <c r="AN579" s="8">
        <v>1.0587681038661676</v>
      </c>
      <c r="AO579" s="4">
        <v>878.67098067193217</v>
      </c>
      <c r="AP579" s="8">
        <v>0.97531371689282487</v>
      </c>
    </row>
    <row r="580" spans="1:42" x14ac:dyDescent="0.25">
      <c r="A580" s="2" t="s">
        <v>1766</v>
      </c>
      <c r="B580" t="s">
        <v>1765</v>
      </c>
      <c r="C580" t="s">
        <v>14</v>
      </c>
      <c r="D580" t="s">
        <v>1764</v>
      </c>
      <c r="E580" s="3" t="s">
        <v>1627</v>
      </c>
      <c r="F580" t="s">
        <v>1767</v>
      </c>
      <c r="G580">
        <v>30</v>
      </c>
      <c r="H580">
        <v>0</v>
      </c>
      <c r="I580">
        <v>29</v>
      </c>
      <c r="J580">
        <v>1</v>
      </c>
      <c r="K580">
        <v>0</v>
      </c>
      <c r="L580">
        <v>0</v>
      </c>
      <c r="M580">
        <v>0</v>
      </c>
      <c r="N580" s="2">
        <v>262.8</v>
      </c>
      <c r="O580" s="2">
        <v>181.35060038888892</v>
      </c>
      <c r="P580" s="2">
        <v>364</v>
      </c>
      <c r="Q580" s="4">
        <v>808.15060038888896</v>
      </c>
      <c r="R580" s="5">
        <v>3.7999999999999999E-2</v>
      </c>
      <c r="S580" s="6">
        <v>838.86032320366678</v>
      </c>
      <c r="T580" s="4">
        <v>0</v>
      </c>
      <c r="U580" s="7">
        <v>838.86032320366678</v>
      </c>
      <c r="V580" s="8">
        <v>1.058899675844063</v>
      </c>
      <c r="W580" s="7">
        <v>824.88284748252499</v>
      </c>
      <c r="X580" s="7">
        <v>830.17734586174538</v>
      </c>
      <c r="Y580" s="7">
        <v>1090.6666661193849</v>
      </c>
      <c r="Z580" s="7">
        <v>1383.9818763281903</v>
      </c>
      <c r="AA580" s="7">
        <v>1755.6556625494566</v>
      </c>
      <c r="AB580" s="7">
        <v>2019.3216818346282</v>
      </c>
      <c r="AC580" s="7">
        <v>871.42000000000007</v>
      </c>
      <c r="AD580" s="7">
        <v>950.64</v>
      </c>
      <c r="AE580" s="4">
        <v>779</v>
      </c>
      <c r="AF580" s="4">
        <v>784</v>
      </c>
      <c r="AG580" s="4">
        <v>1030</v>
      </c>
      <c r="AH580" s="4">
        <v>1307</v>
      </c>
      <c r="AI580" s="4">
        <v>1658</v>
      </c>
      <c r="AJ580" s="4">
        <v>1907</v>
      </c>
      <c r="AK580" s="4">
        <v>934.03887316036685</v>
      </c>
      <c r="AL580" s="8">
        <v>1.1790442731133133</v>
      </c>
      <c r="AM580" s="4">
        <v>902.31268984146675</v>
      </c>
      <c r="AN580" s="8">
        <v>1.1389960740235632</v>
      </c>
      <c r="AO580" s="4">
        <v>870.58650652256665</v>
      </c>
      <c r="AP580" s="8">
        <v>1.0989478749338129</v>
      </c>
    </row>
    <row r="581" spans="1:42" x14ac:dyDescent="0.25">
      <c r="A581" s="2" t="s">
        <v>1770</v>
      </c>
      <c r="B581" t="s">
        <v>1769</v>
      </c>
      <c r="C581" t="s">
        <v>149</v>
      </c>
      <c r="D581" t="s">
        <v>1768</v>
      </c>
      <c r="E581" s="3" t="s">
        <v>1627</v>
      </c>
      <c r="F581" t="s">
        <v>1771</v>
      </c>
      <c r="G581">
        <v>110</v>
      </c>
      <c r="H581">
        <v>0</v>
      </c>
      <c r="I581">
        <v>100</v>
      </c>
      <c r="J581">
        <v>2</v>
      </c>
      <c r="K581">
        <v>5</v>
      </c>
      <c r="L581">
        <v>3</v>
      </c>
      <c r="M581">
        <v>0</v>
      </c>
      <c r="N581" s="2">
        <v>281.29318181818184</v>
      </c>
      <c r="O581" s="2">
        <v>271.66189577272729</v>
      </c>
      <c r="P581" s="2">
        <v>321.54000000000002</v>
      </c>
      <c r="Q581" s="4">
        <v>874.4950775909092</v>
      </c>
      <c r="R581" s="5">
        <v>3.7999999999999999E-2</v>
      </c>
      <c r="S581" s="6">
        <v>907.72589053936383</v>
      </c>
      <c r="T581" s="4">
        <v>0</v>
      </c>
      <c r="U581" s="7">
        <v>907.72589053936383</v>
      </c>
      <c r="V581" s="8">
        <v>1.0616338443146951</v>
      </c>
      <c r="W581" s="7">
        <v>767.56126943952438</v>
      </c>
      <c r="X581" s="7">
        <v>848.24544160744119</v>
      </c>
      <c r="Y581" s="7">
        <v>1110.4690011531709</v>
      </c>
      <c r="Z581" s="7">
        <v>1556.3552157653428</v>
      </c>
      <c r="AA581" s="7">
        <v>1674.1965724842739</v>
      </c>
      <c r="AB581" s="7">
        <v>1925.8037935868565</v>
      </c>
      <c r="AC581" s="7">
        <v>940.53000000000009</v>
      </c>
      <c r="AD581" s="7">
        <v>1026.0327272727272</v>
      </c>
      <c r="AE581" s="4">
        <v>723</v>
      </c>
      <c r="AF581" s="4">
        <v>799</v>
      </c>
      <c r="AG581" s="4">
        <v>1046</v>
      </c>
      <c r="AH581" s="4">
        <v>1466</v>
      </c>
      <c r="AI581" s="4">
        <v>1577</v>
      </c>
      <c r="AJ581" s="4">
        <v>1814</v>
      </c>
      <c r="AK581" s="4">
        <v>1007.7600288623456</v>
      </c>
      <c r="AL581" s="8">
        <v>1.178629104599088</v>
      </c>
      <c r="AM581" s="4">
        <v>974.41531608801836</v>
      </c>
      <c r="AN581" s="8">
        <v>1.1396306845042903</v>
      </c>
      <c r="AO581" s="4">
        <v>941.07060331369109</v>
      </c>
      <c r="AP581" s="8">
        <v>1.1006322644094928</v>
      </c>
    </row>
    <row r="582" spans="1:42" x14ac:dyDescent="0.25">
      <c r="A582" s="2" t="s">
        <v>1774</v>
      </c>
      <c r="B582" t="s">
        <v>1773</v>
      </c>
      <c r="C582" t="s">
        <v>149</v>
      </c>
      <c r="D582" t="s">
        <v>1772</v>
      </c>
      <c r="E582" s="3" t="s">
        <v>1627</v>
      </c>
      <c r="F582" t="s">
        <v>1775</v>
      </c>
      <c r="G582">
        <v>25</v>
      </c>
      <c r="H582">
        <v>0</v>
      </c>
      <c r="I582">
        <v>10</v>
      </c>
      <c r="J582">
        <v>2</v>
      </c>
      <c r="K582">
        <v>10</v>
      </c>
      <c r="L582">
        <v>3</v>
      </c>
      <c r="M582">
        <v>0</v>
      </c>
      <c r="N582" s="2">
        <v>303.25333333333333</v>
      </c>
      <c r="O582" s="2">
        <v>239.08923200000001</v>
      </c>
      <c r="P582" s="2">
        <v>412.05</v>
      </c>
      <c r="Q582" s="4">
        <v>954.39256533333332</v>
      </c>
      <c r="R582" s="5">
        <v>3.7999999999999999E-2</v>
      </c>
      <c r="S582" s="6">
        <v>990.65948281600004</v>
      </c>
      <c r="T582" s="4">
        <v>0</v>
      </c>
      <c r="U582" s="7">
        <v>990.65948281600004</v>
      </c>
      <c r="V582" s="8">
        <v>0.87799514571752701</v>
      </c>
      <c r="W582" s="7">
        <v>699.76213113686902</v>
      </c>
      <c r="X582" s="7">
        <v>705.03010201117422</v>
      </c>
      <c r="Y582" s="7">
        <v>924.52888844055599</v>
      </c>
      <c r="Z582" s="7">
        <v>1143.1496797242203</v>
      </c>
      <c r="AA582" s="7">
        <v>1478.5438253883156</v>
      </c>
      <c r="AB582" s="7">
        <v>1700.6765972548499</v>
      </c>
      <c r="AC582" s="7">
        <v>1241.152</v>
      </c>
      <c r="AD582" s="7">
        <v>1353.9839999999999</v>
      </c>
      <c r="AE582" s="4">
        <v>797</v>
      </c>
      <c r="AF582" s="4">
        <v>803</v>
      </c>
      <c r="AG582" s="4">
        <v>1053</v>
      </c>
      <c r="AH582" s="4">
        <v>1302</v>
      </c>
      <c r="AI582" s="4">
        <v>1684</v>
      </c>
      <c r="AJ582" s="4">
        <v>1937</v>
      </c>
      <c r="AK582" s="4">
        <v>1285.4187615411201</v>
      </c>
      <c r="AL582" s="8">
        <v>1.139232453152581</v>
      </c>
      <c r="AM582" s="4">
        <v>1191.6317183103999</v>
      </c>
      <c r="AN582" s="8">
        <v>1.0561114916959728</v>
      </c>
      <c r="AO582" s="4">
        <v>1084.44652604672</v>
      </c>
      <c r="AP582" s="8">
        <v>0.96111610717413509</v>
      </c>
    </row>
    <row r="583" spans="1:42" x14ac:dyDescent="0.25">
      <c r="A583" s="2" t="s">
        <v>1778</v>
      </c>
      <c r="B583" t="s">
        <v>1777</v>
      </c>
      <c r="C583" t="s">
        <v>14</v>
      </c>
      <c r="D583" t="s">
        <v>1776</v>
      </c>
      <c r="E583" s="3" t="s">
        <v>1627</v>
      </c>
      <c r="F583" t="s">
        <v>1779</v>
      </c>
      <c r="G583">
        <v>215</v>
      </c>
      <c r="H583">
        <v>0</v>
      </c>
      <c r="I583">
        <v>8</v>
      </c>
      <c r="J583">
        <v>98</v>
      </c>
      <c r="K583">
        <v>84</v>
      </c>
      <c r="L583">
        <v>25</v>
      </c>
      <c r="M583">
        <v>0</v>
      </c>
      <c r="N583" s="2">
        <v>258.21782945736436</v>
      </c>
      <c r="O583" s="2">
        <v>319.9964145968994</v>
      </c>
      <c r="P583" s="2">
        <v>294.99</v>
      </c>
      <c r="Q583" s="4">
        <v>873.20424405426377</v>
      </c>
      <c r="R583" s="5">
        <v>3.7999999999999999E-2</v>
      </c>
      <c r="S583" s="6">
        <v>906.38600532832584</v>
      </c>
      <c r="T583" s="4">
        <v>127.02843601895735</v>
      </c>
      <c r="U583" s="7">
        <v>1033.4144413472832</v>
      </c>
      <c r="V583" s="8">
        <v>0.47636671474198006</v>
      </c>
      <c r="W583" s="7">
        <v>509.31184785721331</v>
      </c>
      <c r="X583" s="7">
        <v>615.01808043135202</v>
      </c>
      <c r="Y583" s="7">
        <v>742.86830639058678</v>
      </c>
      <c r="Z583" s="7">
        <v>1040.7676890995228</v>
      </c>
      <c r="AA583" s="7">
        <v>1189.090663660073</v>
      </c>
      <c r="AB583" s="7">
        <v>1367.4960443286786</v>
      </c>
      <c r="AC583" s="7">
        <v>2386.3041860465119</v>
      </c>
      <c r="AD583" s="7">
        <v>2603.2409302325582</v>
      </c>
      <c r="AE583" s="4">
        <v>1219</v>
      </c>
      <c r="AF583" s="4">
        <v>1472</v>
      </c>
      <c r="AG583" s="4">
        <v>1778</v>
      </c>
      <c r="AH583" s="4">
        <v>2491</v>
      </c>
      <c r="AI583" s="4">
        <v>2846</v>
      </c>
      <c r="AJ583" s="4">
        <v>3273</v>
      </c>
      <c r="AK583" s="4">
        <v>2185.3995187325008</v>
      </c>
      <c r="AL583" s="8">
        <v>1.0659457269112067</v>
      </c>
      <c r="AM583" s="4">
        <v>1761.2706852720489</v>
      </c>
      <c r="AN583" s="8">
        <v>0.87043766069964956</v>
      </c>
      <c r="AO583" s="4">
        <v>1330.5148387887775</v>
      </c>
      <c r="AP583" s="8">
        <v>0.67187478095353703</v>
      </c>
    </row>
    <row r="584" spans="1:42" x14ac:dyDescent="0.25">
      <c r="A584" s="2" t="s">
        <v>1780</v>
      </c>
      <c r="B584" t="s">
        <v>1777</v>
      </c>
      <c r="C584" t="s">
        <v>14</v>
      </c>
      <c r="D584" t="s">
        <v>1776</v>
      </c>
      <c r="E584" s="3" t="s">
        <v>1627</v>
      </c>
      <c r="F584" t="s">
        <v>1779</v>
      </c>
      <c r="G584">
        <v>215</v>
      </c>
      <c r="H584">
        <v>0</v>
      </c>
      <c r="I584">
        <v>7</v>
      </c>
      <c r="J584">
        <v>64</v>
      </c>
      <c r="K584">
        <v>108</v>
      </c>
      <c r="L584">
        <v>36</v>
      </c>
      <c r="M584">
        <v>0</v>
      </c>
      <c r="N584" s="2">
        <v>272.5658914728682</v>
      </c>
      <c r="O584" s="2">
        <v>299.18582572093032</v>
      </c>
      <c r="P584" s="2">
        <v>348.87</v>
      </c>
      <c r="Q584" s="4">
        <v>920.62171719379853</v>
      </c>
      <c r="R584" s="5">
        <v>3.7999999999999999E-2</v>
      </c>
      <c r="S584" s="6">
        <v>955.60534244716291</v>
      </c>
      <c r="T584" s="4">
        <v>139.96172248803828</v>
      </c>
      <c r="U584" s="7">
        <v>1095.5670649352012</v>
      </c>
      <c r="V584" s="8">
        <v>0.47529544969746201</v>
      </c>
      <c r="W584" s="7">
        <v>505.36709749236172</v>
      </c>
      <c r="X584" s="7">
        <v>610.25460829266331</v>
      </c>
      <c r="Y584" s="7">
        <v>737.11460159263265</v>
      </c>
      <c r="Z584" s="7">
        <v>1032.7066774843915</v>
      </c>
      <c r="AA584" s="7">
        <v>1179.8808527180161</v>
      </c>
      <c r="AB584" s="7">
        <v>1356.9044381398687</v>
      </c>
      <c r="AC584" s="7">
        <v>2535.5255813953495</v>
      </c>
      <c r="AD584" s="7">
        <v>2766.0279069767444</v>
      </c>
      <c r="AE584" s="4">
        <v>1219</v>
      </c>
      <c r="AF584" s="4">
        <v>1472</v>
      </c>
      <c r="AG584" s="4">
        <v>1778</v>
      </c>
      <c r="AH584" s="4">
        <v>2491</v>
      </c>
      <c r="AI584" s="4">
        <v>2846</v>
      </c>
      <c r="AJ584" s="4">
        <v>3273</v>
      </c>
      <c r="AK584" s="4">
        <v>2316.3655327500046</v>
      </c>
      <c r="AL584" s="8">
        <v>1.0656409860692102</v>
      </c>
      <c r="AM584" s="4">
        <v>1865.1289929604613</v>
      </c>
      <c r="AN584" s="8">
        <v>0.86987873566614349</v>
      </c>
      <c r="AO584" s="4">
        <v>1406.8418822367064</v>
      </c>
      <c r="AP584" s="8">
        <v>0.67105770010052879</v>
      </c>
    </row>
    <row r="585" spans="1:42" x14ac:dyDescent="0.25">
      <c r="A585" s="2" t="s">
        <v>1781</v>
      </c>
      <c r="B585" t="s">
        <v>1777</v>
      </c>
      <c r="C585" t="s">
        <v>14</v>
      </c>
      <c r="D585" t="s">
        <v>1776</v>
      </c>
      <c r="E585" s="3" t="s">
        <v>1627</v>
      </c>
      <c r="F585" t="s">
        <v>1779</v>
      </c>
      <c r="G585">
        <v>276</v>
      </c>
      <c r="H585">
        <v>30</v>
      </c>
      <c r="I585">
        <v>246</v>
      </c>
      <c r="J585">
        <v>0</v>
      </c>
      <c r="K585">
        <v>0</v>
      </c>
      <c r="L585">
        <v>0</v>
      </c>
      <c r="M585">
        <v>0</v>
      </c>
      <c r="N585" s="2">
        <v>203.58756038647343</v>
      </c>
      <c r="O585" s="2">
        <v>251.1003250169083</v>
      </c>
      <c r="P585" s="2">
        <v>323.52999999999997</v>
      </c>
      <c r="Q585" s="4">
        <v>778.21788540338173</v>
      </c>
      <c r="R585" s="5">
        <v>3.7999999999999999E-2</v>
      </c>
      <c r="S585" s="6">
        <v>807.79016504871026</v>
      </c>
      <c r="T585" s="4">
        <v>0</v>
      </c>
      <c r="U585" s="7">
        <v>807.79016504871026</v>
      </c>
      <c r="V585" s="8">
        <v>0.5592178366553896</v>
      </c>
      <c r="W585" s="7">
        <v>681.68654288291987</v>
      </c>
      <c r="X585" s="7">
        <v>823.16865555673348</v>
      </c>
      <c r="Y585" s="7">
        <v>994.28931357328258</v>
      </c>
      <c r="Z585" s="7">
        <v>1393.0116311085753</v>
      </c>
      <c r="AA585" s="7">
        <v>1591.5339631212387</v>
      </c>
      <c r="AB585" s="7">
        <v>1830.3199793730898</v>
      </c>
      <c r="AC585" s="7">
        <v>1588.95</v>
      </c>
      <c r="AD585" s="7">
        <v>1733.3999999999999</v>
      </c>
      <c r="AE585" s="4">
        <v>1219</v>
      </c>
      <c r="AF585" s="4">
        <v>1472</v>
      </c>
      <c r="AG585" s="4">
        <v>1778</v>
      </c>
      <c r="AH585" s="4">
        <v>2491</v>
      </c>
      <c r="AI585" s="4">
        <v>2846</v>
      </c>
      <c r="AJ585" s="4">
        <v>3273</v>
      </c>
      <c r="AK585" s="4">
        <v>1560.6520600264182</v>
      </c>
      <c r="AL585" s="8">
        <v>1.0804098719462916</v>
      </c>
      <c r="AM585" s="4">
        <v>1308.6861838846853</v>
      </c>
      <c r="AN585" s="8">
        <v>0.90597866658683646</v>
      </c>
      <c r="AO585" s="4">
        <v>1056.7203077429524</v>
      </c>
      <c r="AP585" s="8">
        <v>0.73154746122738135</v>
      </c>
    </row>
    <row r="586" spans="1:42" x14ac:dyDescent="0.25">
      <c r="A586" s="2" t="s">
        <v>1784</v>
      </c>
      <c r="B586" t="s">
        <v>1783</v>
      </c>
      <c r="C586" t="s">
        <v>149</v>
      </c>
      <c r="D586" t="s">
        <v>1782</v>
      </c>
      <c r="E586" s="3" t="s">
        <v>1627</v>
      </c>
      <c r="F586" t="s">
        <v>1785</v>
      </c>
      <c r="G586">
        <v>50</v>
      </c>
      <c r="H586">
        <v>0</v>
      </c>
      <c r="I586">
        <v>20</v>
      </c>
      <c r="J586">
        <v>10</v>
      </c>
      <c r="K586">
        <v>14</v>
      </c>
      <c r="L586">
        <v>6</v>
      </c>
      <c r="M586">
        <v>0</v>
      </c>
      <c r="N586" s="2">
        <v>247.67833333333331</v>
      </c>
      <c r="O586" s="2">
        <v>290.69020133333333</v>
      </c>
      <c r="P586" s="2">
        <v>455.89</v>
      </c>
      <c r="Q586" s="4">
        <v>994.25853466666661</v>
      </c>
      <c r="R586" s="5">
        <v>3.7999999999999999E-2</v>
      </c>
      <c r="S586" s="6">
        <v>1032.040358984</v>
      </c>
      <c r="T586" s="4">
        <v>67.877551020408163</v>
      </c>
      <c r="U586" s="7">
        <v>1099.9179100044082</v>
      </c>
      <c r="V586" s="8">
        <v>0.6549313521199972</v>
      </c>
      <c r="W586" s="7">
        <v>680.26763528038396</v>
      </c>
      <c r="X586" s="7">
        <v>739.26103454589156</v>
      </c>
      <c r="Y586" s="7">
        <v>938.97827164266187</v>
      </c>
      <c r="Z586" s="7">
        <v>1315.6757065359548</v>
      </c>
      <c r="AA586" s="7">
        <v>1501.2591083920308</v>
      </c>
      <c r="AB586" s="7">
        <v>1726.1714430917782</v>
      </c>
      <c r="AC586" s="7">
        <v>1847.3840000000002</v>
      </c>
      <c r="AD586" s="7">
        <v>2015.328</v>
      </c>
      <c r="AE586" s="4">
        <v>1107</v>
      </c>
      <c r="AF586" s="4">
        <v>1203</v>
      </c>
      <c r="AG586" s="4">
        <v>1528</v>
      </c>
      <c r="AH586" s="4">
        <v>2141</v>
      </c>
      <c r="AI586" s="4">
        <v>2443</v>
      </c>
      <c r="AJ586" s="4">
        <v>2809</v>
      </c>
      <c r="AK586" s="4">
        <v>1766.8442037085326</v>
      </c>
      <c r="AL586" s="8">
        <v>1.0924604360554355</v>
      </c>
      <c r="AM586" s="4">
        <v>1521.9095888003553</v>
      </c>
      <c r="AN586" s="8">
        <v>0.94661740807695627</v>
      </c>
      <c r="AO586" s="4">
        <v>1276.9749738921776</v>
      </c>
      <c r="AP586" s="8">
        <v>0.80077438009847668</v>
      </c>
    </row>
    <row r="587" spans="1:42" x14ac:dyDescent="0.25">
      <c r="A587" s="2" t="s">
        <v>1788</v>
      </c>
      <c r="B587" t="s">
        <v>1787</v>
      </c>
      <c r="C587" t="s">
        <v>149</v>
      </c>
      <c r="D587" t="s">
        <v>1786</v>
      </c>
      <c r="E587" s="3" t="s">
        <v>1627</v>
      </c>
      <c r="F587" t="s">
        <v>1789</v>
      </c>
      <c r="G587">
        <v>31</v>
      </c>
      <c r="H587">
        <v>0</v>
      </c>
      <c r="I587">
        <v>16</v>
      </c>
      <c r="J587">
        <v>0</v>
      </c>
      <c r="K587">
        <v>6</v>
      </c>
      <c r="L587">
        <v>8</v>
      </c>
      <c r="M587">
        <v>1</v>
      </c>
      <c r="N587" s="2">
        <v>286.60752688172045</v>
      </c>
      <c r="O587" s="2">
        <v>230.94781848387109</v>
      </c>
      <c r="P587" s="2">
        <v>313.04000000000002</v>
      </c>
      <c r="Q587" s="4">
        <v>830.59534536559158</v>
      </c>
      <c r="R587" s="5">
        <v>3.7999999999999999E-2</v>
      </c>
      <c r="S587" s="6">
        <v>862.15796848948412</v>
      </c>
      <c r="T587" s="4">
        <v>152.96666666666667</v>
      </c>
      <c r="U587" s="7">
        <v>1015.1246351561508</v>
      </c>
      <c r="V587" s="8">
        <v>0.87318914758568988</v>
      </c>
      <c r="W587" s="7">
        <v>607.37891345429989</v>
      </c>
      <c r="X587" s="7">
        <v>611.08696542899042</v>
      </c>
      <c r="Y587" s="7">
        <v>801.68083692808079</v>
      </c>
      <c r="Z587" s="7">
        <v>965.57673420939977</v>
      </c>
      <c r="AA587" s="7">
        <v>1219.2074892782282</v>
      </c>
      <c r="AB587" s="7">
        <v>1402.3852568279378</v>
      </c>
      <c r="AC587" s="7">
        <v>1278.8032258064516</v>
      </c>
      <c r="AD587" s="7">
        <v>1395.058064516129</v>
      </c>
      <c r="AE587" s="4">
        <v>819</v>
      </c>
      <c r="AF587" s="4">
        <v>824</v>
      </c>
      <c r="AG587" s="4">
        <v>1081</v>
      </c>
      <c r="AH587" s="4">
        <v>1302</v>
      </c>
      <c r="AI587" s="4">
        <v>1644</v>
      </c>
      <c r="AJ587" s="4">
        <v>1891</v>
      </c>
      <c r="AK587" s="4">
        <v>1161.3385749023892</v>
      </c>
      <c r="AL587" s="8">
        <v>1.1305380973012773</v>
      </c>
      <c r="AM587" s="4">
        <v>1061.6117060980876</v>
      </c>
      <c r="AN587" s="8">
        <v>1.0447551140627482</v>
      </c>
      <c r="AO587" s="4">
        <v>961.88483729378572</v>
      </c>
      <c r="AP587" s="8">
        <v>0.95897213082421895</v>
      </c>
    </row>
    <row r="588" spans="1:42" x14ac:dyDescent="0.25">
      <c r="A588" s="2" t="s">
        <v>1792</v>
      </c>
      <c r="B588" t="s">
        <v>1791</v>
      </c>
      <c r="C588" t="s">
        <v>149</v>
      </c>
      <c r="D588" t="s">
        <v>1790</v>
      </c>
      <c r="E588" s="3" t="s">
        <v>1627</v>
      </c>
      <c r="F588" t="s">
        <v>1793</v>
      </c>
      <c r="G588">
        <v>86</v>
      </c>
      <c r="H588">
        <v>0</v>
      </c>
      <c r="I588">
        <v>32</v>
      </c>
      <c r="J588">
        <v>23</v>
      </c>
      <c r="K588">
        <v>18</v>
      </c>
      <c r="L588">
        <v>13</v>
      </c>
      <c r="M588">
        <v>0</v>
      </c>
      <c r="N588" s="2">
        <v>292.00290697674421</v>
      </c>
      <c r="O588" s="2">
        <v>298.92956934108537</v>
      </c>
      <c r="P588" s="2">
        <v>264.68</v>
      </c>
      <c r="Q588" s="4">
        <v>855.61247631782953</v>
      </c>
      <c r="R588" s="5">
        <v>3.7999999999999999E-2</v>
      </c>
      <c r="S588" s="6">
        <v>888.12575041790706</v>
      </c>
      <c r="T588" s="4">
        <v>155.32926829268294</v>
      </c>
      <c r="U588" s="7">
        <v>1043.4550187105899</v>
      </c>
      <c r="V588" s="8">
        <v>1.0205751479518552</v>
      </c>
      <c r="W588" s="7">
        <v>614.13681508631589</v>
      </c>
      <c r="X588" s="7">
        <v>617.61142224380569</v>
      </c>
      <c r="Y588" s="7">
        <v>810.45211948448753</v>
      </c>
      <c r="Z588" s="7">
        <v>1126.641370816056</v>
      </c>
      <c r="AA588" s="7">
        <v>1361.1773539466151</v>
      </c>
      <c r="AB588" s="7">
        <v>1565.3105244491387</v>
      </c>
      <c r="AC588" s="7">
        <v>1124.6604651162793</v>
      </c>
      <c r="AD588" s="7">
        <v>1226.9023255813954</v>
      </c>
      <c r="AE588" s="4">
        <v>707</v>
      </c>
      <c r="AF588" s="4">
        <v>711</v>
      </c>
      <c r="AG588" s="4">
        <v>933</v>
      </c>
      <c r="AH588" s="4">
        <v>1297</v>
      </c>
      <c r="AI588" s="4">
        <v>1567</v>
      </c>
      <c r="AJ588" s="4">
        <v>1802</v>
      </c>
      <c r="AK588" s="4">
        <v>1033.649679995885</v>
      </c>
      <c r="AL588" s="8">
        <v>1.1629081697845605</v>
      </c>
      <c r="AM588" s="4">
        <v>984.51172974877545</v>
      </c>
      <c r="AN588" s="8">
        <v>1.1148476689059845</v>
      </c>
      <c r="AO588" s="4">
        <v>935.37377950166615</v>
      </c>
      <c r="AP588" s="8">
        <v>1.066787168027409</v>
      </c>
    </row>
    <row r="589" spans="1:42" x14ac:dyDescent="0.25">
      <c r="A589" s="2" t="s">
        <v>1796</v>
      </c>
      <c r="B589" t="s">
        <v>1795</v>
      </c>
      <c r="C589" t="s">
        <v>149</v>
      </c>
      <c r="D589" t="s">
        <v>1794</v>
      </c>
      <c r="E589" s="3" t="s">
        <v>1627</v>
      </c>
      <c r="F589" t="s">
        <v>1797</v>
      </c>
      <c r="G589">
        <v>86</v>
      </c>
      <c r="H589">
        <v>0</v>
      </c>
      <c r="I589">
        <v>0</v>
      </c>
      <c r="J589">
        <v>29</v>
      </c>
      <c r="K589">
        <v>35</v>
      </c>
      <c r="L589">
        <v>21</v>
      </c>
      <c r="M589">
        <v>1</v>
      </c>
      <c r="N589" s="2">
        <v>271.75387596899225</v>
      </c>
      <c r="O589" s="2">
        <v>230.66306519379856</v>
      </c>
      <c r="P589" s="2">
        <v>544.47</v>
      </c>
      <c r="Q589" s="4">
        <v>1046.8869411627909</v>
      </c>
      <c r="R589" s="5">
        <v>3.7999999999999999E-2</v>
      </c>
      <c r="S589" s="6">
        <v>1086.6686449269769</v>
      </c>
      <c r="T589" s="4">
        <v>106.27160493827161</v>
      </c>
      <c r="U589" s="7">
        <v>1192.9402498652485</v>
      </c>
      <c r="V589" s="8">
        <v>0.59179426212894271</v>
      </c>
      <c r="W589" s="7">
        <v>596.75602844004675</v>
      </c>
      <c r="X589" s="7">
        <v>648.5072287383706</v>
      </c>
      <c r="Y589" s="7">
        <v>823.70660474832107</v>
      </c>
      <c r="Z589" s="7">
        <v>1154.1595816532431</v>
      </c>
      <c r="AA589" s="7">
        <v>1316.9602325917201</v>
      </c>
      <c r="AB589" s="7">
        <v>1514.2616837290798</v>
      </c>
      <c r="AC589" s="7">
        <v>2217.3825581395349</v>
      </c>
      <c r="AD589" s="7">
        <v>2418.9627906976743</v>
      </c>
      <c r="AE589" s="4">
        <v>1107</v>
      </c>
      <c r="AF589" s="4">
        <v>1203</v>
      </c>
      <c r="AG589" s="4">
        <v>1528</v>
      </c>
      <c r="AH589" s="4">
        <v>2141</v>
      </c>
      <c r="AI589" s="4">
        <v>2443</v>
      </c>
      <c r="AJ589" s="4">
        <v>2809</v>
      </c>
      <c r="AK589" s="4">
        <v>2071.6691037195433</v>
      </c>
      <c r="AL589" s="8">
        <v>1.0804336720018695</v>
      </c>
      <c r="AM589" s="4">
        <v>1739.0715462051705</v>
      </c>
      <c r="AN589" s="8">
        <v>0.91543854659023205</v>
      </c>
      <c r="AO589" s="4">
        <v>1406.4739886907973</v>
      </c>
      <c r="AP589" s="8">
        <v>0.75044342117859431</v>
      </c>
    </row>
    <row r="590" spans="1:42" x14ac:dyDescent="0.25">
      <c r="A590" s="2" t="s">
        <v>1800</v>
      </c>
      <c r="B590" t="s">
        <v>1799</v>
      </c>
      <c r="C590" t="s">
        <v>149</v>
      </c>
      <c r="D590" t="s">
        <v>1798</v>
      </c>
      <c r="E590" s="3" t="s">
        <v>1627</v>
      </c>
      <c r="F590" t="s">
        <v>1801</v>
      </c>
      <c r="G590">
        <v>57</v>
      </c>
      <c r="H590">
        <v>4</v>
      </c>
      <c r="I590">
        <v>8</v>
      </c>
      <c r="J590">
        <v>17</v>
      </c>
      <c r="K590">
        <v>20</v>
      </c>
      <c r="L590">
        <v>8</v>
      </c>
      <c r="M590">
        <v>0</v>
      </c>
      <c r="N590" s="2">
        <v>311.24122807017545</v>
      </c>
      <c r="O590" s="2">
        <v>399.46683755555551</v>
      </c>
      <c r="P590" s="2">
        <v>242.75</v>
      </c>
      <c r="Q590" s="4">
        <v>953.45806562573102</v>
      </c>
      <c r="R590" s="5">
        <v>3.7999999999999999E-2</v>
      </c>
      <c r="S590" s="6">
        <v>989.68947211950888</v>
      </c>
      <c r="T590" s="4">
        <v>95.285714285714292</v>
      </c>
      <c r="U590" s="7">
        <v>1084.9751864052232</v>
      </c>
      <c r="V590" s="8">
        <v>0.98857996779145296</v>
      </c>
      <c r="W590" s="7">
        <v>637.54429548489554</v>
      </c>
      <c r="X590" s="7">
        <v>641.15133534619622</v>
      </c>
      <c r="Y590" s="7">
        <v>842.24380761370924</v>
      </c>
      <c r="Z590" s="7">
        <v>1178.6002746799977</v>
      </c>
      <c r="AA590" s="7">
        <v>1355.3452278837312</v>
      </c>
      <c r="AB590" s="7">
        <v>1558.2412200818947</v>
      </c>
      <c r="AC590" s="7">
        <v>1207.2596491228073</v>
      </c>
      <c r="AD590" s="7">
        <v>1317.0105263157895</v>
      </c>
      <c r="AE590" s="4">
        <v>707</v>
      </c>
      <c r="AF590" s="4">
        <v>711</v>
      </c>
      <c r="AG590" s="4">
        <v>934</v>
      </c>
      <c r="AH590" s="4">
        <v>1307</v>
      </c>
      <c r="AI590" s="4">
        <v>1503</v>
      </c>
      <c r="AJ590" s="4">
        <v>1728</v>
      </c>
      <c r="AK590" s="4">
        <v>1176.6630199727767</v>
      </c>
      <c r="AL590" s="8">
        <v>1.1589417477018764</v>
      </c>
      <c r="AM590" s="4">
        <v>1114.3385040216874</v>
      </c>
      <c r="AN590" s="8">
        <v>1.1021544877317351</v>
      </c>
      <c r="AO590" s="4">
        <v>1052.0139880705981</v>
      </c>
      <c r="AP590" s="8">
        <v>1.045367227761594</v>
      </c>
    </row>
    <row r="591" spans="1:42" x14ac:dyDescent="0.25">
      <c r="A591" s="2" t="s">
        <v>1804</v>
      </c>
      <c r="B591" t="s">
        <v>1803</v>
      </c>
      <c r="C591" t="s">
        <v>149</v>
      </c>
      <c r="D591" t="s">
        <v>1802</v>
      </c>
      <c r="E591" s="3" t="s">
        <v>1627</v>
      </c>
      <c r="F591" t="s">
        <v>1805</v>
      </c>
      <c r="G591">
        <v>75</v>
      </c>
      <c r="H591">
        <v>0</v>
      </c>
      <c r="I591">
        <v>35</v>
      </c>
      <c r="J591">
        <v>13</v>
      </c>
      <c r="K591">
        <v>17</v>
      </c>
      <c r="L591">
        <v>10</v>
      </c>
      <c r="M591">
        <v>0</v>
      </c>
      <c r="N591" s="2">
        <v>309.27222222222224</v>
      </c>
      <c r="O591" s="2">
        <v>224.54696433333339</v>
      </c>
      <c r="P591" s="2">
        <v>349.14</v>
      </c>
      <c r="Q591" s="4">
        <v>882.95918655555568</v>
      </c>
      <c r="R591" s="5">
        <v>3.7999999999999999E-2</v>
      </c>
      <c r="S591" s="6">
        <v>916.51163564466685</v>
      </c>
      <c r="T591" s="4">
        <v>127.4054054054054</v>
      </c>
      <c r="U591" s="7">
        <v>1043.9170410500722</v>
      </c>
      <c r="V591" s="8">
        <v>0.93570019454974551</v>
      </c>
      <c r="W591" s="7">
        <v>665.41675867549668</v>
      </c>
      <c r="X591" s="7">
        <v>670.34577170272257</v>
      </c>
      <c r="Y591" s="7">
        <v>853.54075588128524</v>
      </c>
      <c r="Z591" s="7">
        <v>1167.3545852813343</v>
      </c>
      <c r="AA591" s="7">
        <v>1433.5212887515329</v>
      </c>
      <c r="AB591" s="7">
        <v>1648.754857607064</v>
      </c>
      <c r="AC591" s="7">
        <v>1227.2186666666669</v>
      </c>
      <c r="AD591" s="7">
        <v>1338.7840000000001</v>
      </c>
      <c r="AE591" s="4">
        <v>810</v>
      </c>
      <c r="AF591" s="4">
        <v>816</v>
      </c>
      <c r="AG591" s="4">
        <v>1039</v>
      </c>
      <c r="AH591" s="4">
        <v>1421</v>
      </c>
      <c r="AI591" s="4">
        <v>1745</v>
      </c>
      <c r="AJ591" s="4">
        <v>2007</v>
      </c>
      <c r="AK591" s="4">
        <v>1157.2106517503803</v>
      </c>
      <c r="AL591" s="8">
        <v>1.151447334735807</v>
      </c>
      <c r="AM591" s="4">
        <v>1078.1751539246236</v>
      </c>
      <c r="AN591" s="8">
        <v>1.0806049901971002</v>
      </c>
      <c r="AO591" s="4">
        <v>995.54713347042343</v>
      </c>
      <c r="AP591" s="8">
        <v>1.0065425390884524</v>
      </c>
    </row>
    <row r="592" spans="1:42" x14ac:dyDescent="0.25">
      <c r="A592" s="2" t="s">
        <v>1808</v>
      </c>
      <c r="B592" t="s">
        <v>1807</v>
      </c>
      <c r="C592" t="s">
        <v>149</v>
      </c>
      <c r="D592" t="s">
        <v>1806</v>
      </c>
      <c r="E592" s="3" t="s">
        <v>1627</v>
      </c>
      <c r="F592" t="s">
        <v>1809</v>
      </c>
      <c r="G592">
        <v>30</v>
      </c>
      <c r="H592">
        <v>0</v>
      </c>
      <c r="I592">
        <v>10</v>
      </c>
      <c r="J592">
        <v>8</v>
      </c>
      <c r="K592">
        <v>10</v>
      </c>
      <c r="L592">
        <v>2</v>
      </c>
      <c r="M592">
        <v>0</v>
      </c>
      <c r="N592" s="2">
        <v>283.38333333333333</v>
      </c>
      <c r="O592" s="2">
        <v>195.11603061111117</v>
      </c>
      <c r="P592" s="2">
        <v>337.09</v>
      </c>
      <c r="Q592" s="4">
        <v>815.58936394444447</v>
      </c>
      <c r="R592" s="5">
        <v>3.7999999999999999E-2</v>
      </c>
      <c r="S592" s="6">
        <v>846.58175977433336</v>
      </c>
      <c r="T592" s="4">
        <v>47.5</v>
      </c>
      <c r="U592" s="7">
        <v>894.08175977433336</v>
      </c>
      <c r="V592" s="8">
        <v>0.9075129514558804</v>
      </c>
      <c r="W592" s="7">
        <v>632.44435159755312</v>
      </c>
      <c r="X592" s="7">
        <v>636.74084855134083</v>
      </c>
      <c r="Y592" s="7">
        <v>836.09830720709124</v>
      </c>
      <c r="Z592" s="7">
        <v>1011.3953829216305</v>
      </c>
      <c r="AA592" s="7">
        <v>1113.6520104217782</v>
      </c>
      <c r="AB592" s="7">
        <v>1280.356092228742</v>
      </c>
      <c r="AC592" s="7">
        <v>1083.72</v>
      </c>
      <c r="AD592" s="7">
        <v>1182.24</v>
      </c>
      <c r="AE592" s="4">
        <v>736</v>
      </c>
      <c r="AF592" s="4">
        <v>741</v>
      </c>
      <c r="AG592" s="4">
        <v>973</v>
      </c>
      <c r="AH592" s="4">
        <v>1177</v>
      </c>
      <c r="AI592" s="4">
        <v>1296</v>
      </c>
      <c r="AJ592" s="4">
        <v>1490</v>
      </c>
      <c r="AK592" s="4">
        <v>1088.2905442424335</v>
      </c>
      <c r="AL592" s="8">
        <v>1.1528527651669036</v>
      </c>
      <c r="AM592" s="4">
        <v>1007.7209494197334</v>
      </c>
      <c r="AN592" s="8">
        <v>1.0710728272632291</v>
      </c>
      <c r="AO592" s="4">
        <v>927.15135459703333</v>
      </c>
      <c r="AP592" s="8">
        <v>0.98929288935955473</v>
      </c>
    </row>
    <row r="593" spans="1:42" x14ac:dyDescent="0.25">
      <c r="A593" s="2" t="s">
        <v>1812</v>
      </c>
      <c r="B593" t="s">
        <v>1811</v>
      </c>
      <c r="C593" t="s">
        <v>149</v>
      </c>
      <c r="D593" t="s">
        <v>1810</v>
      </c>
      <c r="E593" s="3" t="s">
        <v>1627</v>
      </c>
      <c r="F593" t="s">
        <v>1813</v>
      </c>
      <c r="G593">
        <v>30</v>
      </c>
      <c r="H593">
        <v>0</v>
      </c>
      <c r="I593">
        <v>30</v>
      </c>
      <c r="J593">
        <v>0</v>
      </c>
      <c r="K593">
        <v>0</v>
      </c>
      <c r="L593">
        <v>0</v>
      </c>
      <c r="M593">
        <v>0</v>
      </c>
      <c r="N593" s="2">
        <v>245.79166666666666</v>
      </c>
      <c r="O593" s="2">
        <v>125.12308461111115</v>
      </c>
      <c r="P593" s="2">
        <v>402.52</v>
      </c>
      <c r="Q593" s="4">
        <v>773.43475127777776</v>
      </c>
      <c r="R593" s="5">
        <v>3.7999999999999999E-2</v>
      </c>
      <c r="S593" s="6">
        <v>802.82527182633339</v>
      </c>
      <c r="T593" s="4">
        <v>0</v>
      </c>
      <c r="U593" s="7">
        <v>802.82527182633339</v>
      </c>
      <c r="V593" s="8">
        <v>0.90103846445155267</v>
      </c>
      <c r="W593" s="7">
        <v>722.63284849014508</v>
      </c>
      <c r="X593" s="7">
        <v>802.82527182633328</v>
      </c>
      <c r="Y593" s="7">
        <v>1053.3139649438649</v>
      </c>
      <c r="Z593" s="7">
        <v>1380.3909275397784</v>
      </c>
      <c r="AA593" s="7">
        <v>1692.1502362400156</v>
      </c>
      <c r="AB593" s="7">
        <v>1946.2430832153534</v>
      </c>
      <c r="AC593" s="7">
        <v>980.1</v>
      </c>
      <c r="AD593" s="7">
        <v>1069.2</v>
      </c>
      <c r="AE593" s="4">
        <v>802</v>
      </c>
      <c r="AF593" s="4">
        <v>891</v>
      </c>
      <c r="AG593" s="4">
        <v>1169</v>
      </c>
      <c r="AH593" s="4">
        <v>1532</v>
      </c>
      <c r="AI593" s="4">
        <v>1878</v>
      </c>
      <c r="AJ593" s="4">
        <v>2160</v>
      </c>
      <c r="AK593" s="4">
        <v>1023.9839690451333</v>
      </c>
      <c r="AL593" s="8">
        <v>1.1492524905108119</v>
      </c>
      <c r="AM593" s="4">
        <v>950.26440330553328</v>
      </c>
      <c r="AN593" s="8">
        <v>1.0665144818243919</v>
      </c>
      <c r="AO593" s="4">
        <v>876.54483756593322</v>
      </c>
      <c r="AP593" s="8">
        <v>0.98377647313797223</v>
      </c>
    </row>
    <row r="594" spans="1:42" x14ac:dyDescent="0.25">
      <c r="A594" s="2" t="s">
        <v>1816</v>
      </c>
      <c r="B594" t="s">
        <v>1815</v>
      </c>
      <c r="C594" t="s">
        <v>149</v>
      </c>
      <c r="D594" t="s">
        <v>1814</v>
      </c>
      <c r="E594" s="3" t="s">
        <v>1627</v>
      </c>
      <c r="F594" t="s">
        <v>1817</v>
      </c>
      <c r="G594">
        <v>110</v>
      </c>
      <c r="H594">
        <v>0</v>
      </c>
      <c r="I594">
        <v>100</v>
      </c>
      <c r="J594">
        <v>5</v>
      </c>
      <c r="K594">
        <v>2</v>
      </c>
      <c r="L594">
        <v>3</v>
      </c>
      <c r="M594">
        <v>0</v>
      </c>
      <c r="N594" s="2">
        <v>244.84924242424242</v>
      </c>
      <c r="O594" s="2">
        <v>236.53906792424252</v>
      </c>
      <c r="P594" s="2">
        <v>370.63</v>
      </c>
      <c r="Q594" s="4">
        <v>852.01831034848487</v>
      </c>
      <c r="R594" s="5">
        <v>3.7999999999999999E-2</v>
      </c>
      <c r="S594" s="6">
        <v>884.39500614172732</v>
      </c>
      <c r="T594" s="4">
        <v>12.523364485981308</v>
      </c>
      <c r="U594" s="7">
        <v>896.91837062770867</v>
      </c>
      <c r="V594" s="8">
        <v>0.48228725158283003</v>
      </c>
      <c r="W594" s="7">
        <v>779.43175973530685</v>
      </c>
      <c r="X594" s="7">
        <v>850.76474567813557</v>
      </c>
      <c r="Y594" s="7">
        <v>1017.6839327843544</v>
      </c>
      <c r="Z594" s="7">
        <v>1328.6957514950868</v>
      </c>
      <c r="AA594" s="7">
        <v>1487.0549802881665</v>
      </c>
      <c r="AB594" s="7">
        <v>1710.0894496694104</v>
      </c>
      <c r="AC594" s="7">
        <v>2045.6900000000003</v>
      </c>
      <c r="AD594" s="7">
        <v>2231.661818181818</v>
      </c>
      <c r="AE594" s="4">
        <v>1639</v>
      </c>
      <c r="AF594" s="4">
        <v>1789</v>
      </c>
      <c r="AG594" s="4">
        <v>2140</v>
      </c>
      <c r="AH594" s="4">
        <v>2794</v>
      </c>
      <c r="AI594" s="4">
        <v>3127</v>
      </c>
      <c r="AJ594" s="4">
        <v>3596</v>
      </c>
      <c r="AK594" s="4">
        <v>1979.6646813838352</v>
      </c>
      <c r="AL594" s="8">
        <v>1.0712311496154345</v>
      </c>
      <c r="AM594" s="4">
        <v>1614.574789636466</v>
      </c>
      <c r="AN594" s="8">
        <v>0.87491651693789974</v>
      </c>
      <c r="AO594" s="4">
        <v>1249.4848978890968</v>
      </c>
      <c r="AP594" s="8">
        <v>0.67860188426036494</v>
      </c>
    </row>
    <row r="595" spans="1:42" x14ac:dyDescent="0.25">
      <c r="A595" s="2" t="s">
        <v>1820</v>
      </c>
      <c r="B595" t="s">
        <v>1819</v>
      </c>
      <c r="C595" t="s">
        <v>149</v>
      </c>
      <c r="D595" t="s">
        <v>1818</v>
      </c>
      <c r="E595" s="3" t="s">
        <v>1627</v>
      </c>
      <c r="F595" t="s">
        <v>1821</v>
      </c>
      <c r="G595">
        <v>4</v>
      </c>
      <c r="H595">
        <v>0</v>
      </c>
      <c r="I595">
        <v>4</v>
      </c>
      <c r="J595">
        <v>0</v>
      </c>
      <c r="K595">
        <v>0</v>
      </c>
      <c r="L595">
        <v>0</v>
      </c>
      <c r="M595">
        <v>0</v>
      </c>
      <c r="N595" s="2">
        <v>176.52083333333334</v>
      </c>
      <c r="O595" s="2">
        <v>361.34011908333338</v>
      </c>
      <c r="P595" s="2">
        <v>191.49</v>
      </c>
      <c r="Q595" s="4">
        <v>729.3509524166667</v>
      </c>
      <c r="R595" s="5">
        <v>3.7999999999999999E-2</v>
      </c>
      <c r="S595" s="6">
        <v>757.06628860850003</v>
      </c>
      <c r="T595" s="4">
        <v>90</v>
      </c>
      <c r="U595" s="7">
        <v>847.06628860850003</v>
      </c>
      <c r="V595" s="8">
        <v>0.47348590755086645</v>
      </c>
      <c r="W595" s="7">
        <v>693.58951762399749</v>
      </c>
      <c r="X595" s="7">
        <v>757.06628860850003</v>
      </c>
      <c r="Y595" s="7">
        <v>905.60193271223591</v>
      </c>
      <c r="Z595" s="7">
        <v>1182.3606542046668</v>
      </c>
      <c r="AA595" s="7">
        <v>1323.2790857902626</v>
      </c>
      <c r="AB595" s="7">
        <v>1521.7497897351402</v>
      </c>
      <c r="AC595" s="7">
        <v>1967.9</v>
      </c>
      <c r="AD595" s="7">
        <v>2146.7999999999997</v>
      </c>
      <c r="AE595" s="4">
        <v>1639</v>
      </c>
      <c r="AF595" s="4">
        <v>1789</v>
      </c>
      <c r="AG595" s="4">
        <v>2140</v>
      </c>
      <c r="AH595" s="4">
        <v>2794</v>
      </c>
      <c r="AI595" s="4">
        <v>3127</v>
      </c>
      <c r="AJ595" s="4">
        <v>3596</v>
      </c>
      <c r="AK595" s="4">
        <v>1634.5646118552502</v>
      </c>
      <c r="AL595" s="8">
        <v>0.96398245492188384</v>
      </c>
      <c r="AM595" s="4">
        <v>1342.0651707730001</v>
      </c>
      <c r="AN595" s="8">
        <v>0.80048360579821132</v>
      </c>
      <c r="AO595" s="4">
        <v>1049.56572969075</v>
      </c>
      <c r="AP595" s="8">
        <v>0.6369847566745388</v>
      </c>
    </row>
    <row r="596" spans="1:42" x14ac:dyDescent="0.25">
      <c r="A596" s="2" t="s">
        <v>1824</v>
      </c>
      <c r="B596" t="s">
        <v>1823</v>
      </c>
      <c r="C596" t="s">
        <v>149</v>
      </c>
      <c r="D596" t="s">
        <v>1822</v>
      </c>
      <c r="E596" s="3" t="s">
        <v>1627</v>
      </c>
      <c r="F596" t="s">
        <v>1825</v>
      </c>
      <c r="G596">
        <v>40</v>
      </c>
      <c r="H596">
        <v>0</v>
      </c>
      <c r="I596">
        <v>40</v>
      </c>
      <c r="J596">
        <v>0</v>
      </c>
      <c r="K596">
        <v>0</v>
      </c>
      <c r="L596">
        <v>0</v>
      </c>
      <c r="M596">
        <v>0</v>
      </c>
      <c r="N596" s="2">
        <v>230.25624999999999</v>
      </c>
      <c r="O596" s="2">
        <v>197.63213275000001</v>
      </c>
      <c r="P596" s="2">
        <v>326.02</v>
      </c>
      <c r="Q596" s="4">
        <v>753.90838274999999</v>
      </c>
      <c r="R596" s="5">
        <v>3.7999999999999999E-2</v>
      </c>
      <c r="S596" s="6">
        <v>782.55690129449999</v>
      </c>
      <c r="T596" s="4">
        <v>0</v>
      </c>
      <c r="U596" s="7">
        <v>782.55690129449999</v>
      </c>
      <c r="V596" s="8">
        <v>0.53162832968376361</v>
      </c>
      <c r="W596" s="7">
        <v>648.0549338845077</v>
      </c>
      <c r="X596" s="7">
        <v>782.55690129449999</v>
      </c>
      <c r="Y596" s="7">
        <v>945.23517017773156</v>
      </c>
      <c r="Z596" s="7">
        <v>1324.286169242255</v>
      </c>
      <c r="AA596" s="7">
        <v>1513.0142262799909</v>
      </c>
      <c r="AB596" s="7">
        <v>1740.019523054958</v>
      </c>
      <c r="AC596" s="7">
        <v>1619.2</v>
      </c>
      <c r="AD596" s="7">
        <v>1766.3999999999999</v>
      </c>
      <c r="AE596" s="4">
        <v>1219</v>
      </c>
      <c r="AF596" s="4">
        <v>1472</v>
      </c>
      <c r="AG596" s="4">
        <v>1778</v>
      </c>
      <c r="AH596" s="4">
        <v>2491</v>
      </c>
      <c r="AI596" s="4">
        <v>2846</v>
      </c>
      <c r="AJ596" s="4">
        <v>3273</v>
      </c>
      <c r="AK596" s="4">
        <v>1593.2529421125751</v>
      </c>
      <c r="AL596" s="8">
        <v>1.0823729226308254</v>
      </c>
      <c r="AM596" s="4">
        <v>1323.02092850655</v>
      </c>
      <c r="AN596" s="8">
        <v>0.89879139164847144</v>
      </c>
      <c r="AO596" s="4">
        <v>1052.788914900525</v>
      </c>
      <c r="AP596" s="8">
        <v>0.71520986066611758</v>
      </c>
    </row>
    <row r="597" spans="1:42" x14ac:dyDescent="0.25">
      <c r="A597" s="2" t="s">
        <v>1828</v>
      </c>
      <c r="B597" t="s">
        <v>1827</v>
      </c>
      <c r="C597" t="s">
        <v>149</v>
      </c>
      <c r="D597" t="s">
        <v>1826</v>
      </c>
      <c r="E597" s="3" t="s">
        <v>1627</v>
      </c>
      <c r="F597" t="s">
        <v>1829</v>
      </c>
      <c r="G597">
        <v>31</v>
      </c>
      <c r="H597">
        <v>0</v>
      </c>
      <c r="I597">
        <v>14</v>
      </c>
      <c r="J597">
        <v>17</v>
      </c>
      <c r="K597">
        <v>0</v>
      </c>
      <c r="L597">
        <v>0</v>
      </c>
      <c r="M597">
        <v>0</v>
      </c>
      <c r="N597" s="2">
        <v>304.98924731182797</v>
      </c>
      <c r="O597" s="2">
        <v>308.50744827956993</v>
      </c>
      <c r="P597" s="2">
        <v>325.04000000000002</v>
      </c>
      <c r="Q597" s="4">
        <v>938.5366955913978</v>
      </c>
      <c r="R597" s="5">
        <v>3.7999999999999999E-2</v>
      </c>
      <c r="S597" s="6">
        <v>974.20109002387096</v>
      </c>
      <c r="T597" s="4">
        <v>58.379310344827587</v>
      </c>
      <c r="U597" s="7">
        <v>1032.5804003686985</v>
      </c>
      <c r="V597" s="8">
        <v>0.98863402345511309</v>
      </c>
      <c r="W597" s="7">
        <v>826.40703992203464</v>
      </c>
      <c r="X597" s="7">
        <v>832.00347585830116</v>
      </c>
      <c r="Y597" s="7">
        <v>1091.3050075719871</v>
      </c>
      <c r="Z597" s="7">
        <v>1339.4136674131398</v>
      </c>
      <c r="AA597" s="7">
        <v>1832.8327691273116</v>
      </c>
      <c r="AB597" s="7">
        <v>2107.9908693270863</v>
      </c>
      <c r="AC597" s="7">
        <v>1148.8967741935485</v>
      </c>
      <c r="AD597" s="7">
        <v>1253.3419354838709</v>
      </c>
      <c r="AE597" s="4">
        <v>886</v>
      </c>
      <c r="AF597" s="4">
        <v>892</v>
      </c>
      <c r="AG597" s="4">
        <v>1170</v>
      </c>
      <c r="AH597" s="4">
        <v>1436</v>
      </c>
      <c r="AI597" s="4">
        <v>1965</v>
      </c>
      <c r="AJ597" s="4">
        <v>2260</v>
      </c>
      <c r="AK597" s="4">
        <v>1149.4929844915082</v>
      </c>
      <c r="AL597" s="8">
        <v>1.1564655364731118</v>
      </c>
      <c r="AM597" s="4">
        <v>1091.0623530022956</v>
      </c>
      <c r="AN597" s="8">
        <v>1.1005216988004454</v>
      </c>
      <c r="AO597" s="4">
        <v>1032.6317215130832</v>
      </c>
      <c r="AP597" s="8">
        <v>1.0445778611277792</v>
      </c>
    </row>
    <row r="598" spans="1:42" x14ac:dyDescent="0.25">
      <c r="A598" s="2" t="s">
        <v>1832</v>
      </c>
      <c r="B598" t="s">
        <v>679</v>
      </c>
      <c r="C598" t="s">
        <v>14</v>
      </c>
      <c r="D598" t="s">
        <v>1830</v>
      </c>
      <c r="E598" s="3" t="s">
        <v>1831</v>
      </c>
      <c r="F598" t="s">
        <v>1833</v>
      </c>
      <c r="G598">
        <v>360</v>
      </c>
      <c r="H598">
        <v>0</v>
      </c>
      <c r="I598">
        <v>0</v>
      </c>
      <c r="J598">
        <v>108</v>
      </c>
      <c r="K598">
        <v>192</v>
      </c>
      <c r="L598">
        <v>60</v>
      </c>
      <c r="M598">
        <v>0</v>
      </c>
      <c r="N598" s="2">
        <v>337.21689814814812</v>
      </c>
      <c r="O598" s="2">
        <v>747.75070932870358</v>
      </c>
      <c r="P598" s="2">
        <v>327.87</v>
      </c>
      <c r="Q598" s="4">
        <v>1412.8376074768516</v>
      </c>
      <c r="R598" s="5">
        <v>0.03</v>
      </c>
      <c r="S598" s="6">
        <v>1455.2227357011573</v>
      </c>
      <c r="T598" s="4">
        <v>93.092592592592595</v>
      </c>
      <c r="U598" s="7">
        <v>1548.3153282937499</v>
      </c>
      <c r="V598" s="8">
        <v>0.65498342920332919</v>
      </c>
      <c r="W598" s="7">
        <v>830.44776448278742</v>
      </c>
      <c r="X598" s="7">
        <v>967.7271206574809</v>
      </c>
      <c r="Y598" s="7">
        <v>1210.890105809965</v>
      </c>
      <c r="Z598" s="7">
        <v>1501.4544830048321</v>
      </c>
      <c r="AA598" s="7">
        <v>1747.0798781335438</v>
      </c>
      <c r="AB598" s="7">
        <v>2009.3265406017924</v>
      </c>
      <c r="AC598" s="7">
        <v>2600.2900000000004</v>
      </c>
      <c r="AD598" s="7">
        <v>2836.68</v>
      </c>
      <c r="AE598" s="4">
        <v>1349</v>
      </c>
      <c r="AF598" s="4">
        <v>1572</v>
      </c>
      <c r="AG598" s="4">
        <v>1967</v>
      </c>
      <c r="AH598" s="4">
        <v>2439</v>
      </c>
      <c r="AI598" s="4">
        <v>2838</v>
      </c>
      <c r="AJ598" s="4">
        <v>3264</v>
      </c>
      <c r="AK598" s="4">
        <v>2488.2176936319388</v>
      </c>
      <c r="AL598" s="8">
        <v>1.0919710166354462</v>
      </c>
      <c r="AM598" s="4">
        <v>2143.886040988345</v>
      </c>
      <c r="AN598" s="8">
        <v>0.94630848749140728</v>
      </c>
      <c r="AO598" s="4">
        <v>1799.5543883447513</v>
      </c>
      <c r="AP598" s="8">
        <v>0.80064595834736829</v>
      </c>
    </row>
    <row r="599" spans="1:42" x14ac:dyDescent="0.25">
      <c r="A599" s="2" t="s">
        <v>1834</v>
      </c>
      <c r="B599" t="s">
        <v>679</v>
      </c>
      <c r="C599" t="s">
        <v>14</v>
      </c>
      <c r="D599" t="s">
        <v>1830</v>
      </c>
      <c r="E599" s="3" t="s">
        <v>1831</v>
      </c>
      <c r="F599" t="s">
        <v>1835</v>
      </c>
      <c r="G599">
        <v>270</v>
      </c>
      <c r="H599">
        <v>0</v>
      </c>
      <c r="I599">
        <v>0</v>
      </c>
      <c r="J599">
        <v>173</v>
      </c>
      <c r="K599">
        <v>87</v>
      </c>
      <c r="L599">
        <v>10</v>
      </c>
      <c r="M599">
        <v>0</v>
      </c>
      <c r="N599" s="2">
        <v>324.7117283950617</v>
      </c>
      <c r="O599" s="2">
        <v>918.53377949999981</v>
      </c>
      <c r="P599" s="2">
        <v>272.86</v>
      </c>
      <c r="Q599" s="4">
        <v>1516.1055078950617</v>
      </c>
      <c r="R599" s="5">
        <v>0.03</v>
      </c>
      <c r="S599" s="6">
        <v>1561.5886731319135</v>
      </c>
      <c r="T599" s="4">
        <v>81.256</v>
      </c>
      <c r="U599" s="7">
        <v>1642.8446731319136</v>
      </c>
      <c r="V599" s="8">
        <v>0.76363496747193271</v>
      </c>
      <c r="W599" s="7">
        <v>979.1921042013912</v>
      </c>
      <c r="X599" s="7">
        <v>1141.0600354370549</v>
      </c>
      <c r="Y599" s="7">
        <v>1427.7767746213021</v>
      </c>
      <c r="Z599" s="7">
        <v>1770.3851313174155</v>
      </c>
      <c r="AA599" s="7">
        <v>2060.0053311516294</v>
      </c>
      <c r="AB599" s="7">
        <v>2369.2238903731213</v>
      </c>
      <c r="AC599" s="7">
        <v>2366.482962962963</v>
      </c>
      <c r="AD599" s="7">
        <v>2581.6177777777775</v>
      </c>
      <c r="AE599" s="4">
        <v>1349</v>
      </c>
      <c r="AF599" s="4">
        <v>1572</v>
      </c>
      <c r="AG599" s="4">
        <v>1967</v>
      </c>
      <c r="AH599" s="4">
        <v>2439</v>
      </c>
      <c r="AI599" s="4">
        <v>2838</v>
      </c>
      <c r="AJ599" s="4">
        <v>3264</v>
      </c>
      <c r="AK599" s="4">
        <v>2295.8836346636081</v>
      </c>
      <c r="AL599" s="8">
        <v>1.1049534854271812</v>
      </c>
      <c r="AM599" s="4">
        <v>2051.1186474863766</v>
      </c>
      <c r="AN599" s="8">
        <v>0.991180646108765</v>
      </c>
      <c r="AO599" s="4">
        <v>1806.353660309145</v>
      </c>
      <c r="AP599" s="8">
        <v>0.8774078067903488</v>
      </c>
    </row>
    <row r="600" spans="1:42" x14ac:dyDescent="0.25">
      <c r="A600" s="2" t="s">
        <v>1836</v>
      </c>
      <c r="B600" t="s">
        <v>679</v>
      </c>
      <c r="C600" t="s">
        <v>14</v>
      </c>
      <c r="D600" t="s">
        <v>1830</v>
      </c>
      <c r="E600" s="3" t="s">
        <v>1831</v>
      </c>
      <c r="F600" t="s">
        <v>1837</v>
      </c>
      <c r="G600">
        <v>272</v>
      </c>
      <c r="H600">
        <v>0</v>
      </c>
      <c r="I600">
        <v>272</v>
      </c>
      <c r="J600">
        <v>0</v>
      </c>
      <c r="K600">
        <v>0</v>
      </c>
      <c r="L600">
        <v>0</v>
      </c>
      <c r="M600">
        <v>0</v>
      </c>
      <c r="N600" s="2">
        <v>278.10386029411762</v>
      </c>
      <c r="O600" s="2">
        <v>501.77153832230391</v>
      </c>
      <c r="P600" s="2">
        <v>281.02</v>
      </c>
      <c r="Q600" s="4">
        <v>1060.8953986164215</v>
      </c>
      <c r="R600" s="5">
        <v>0.03</v>
      </c>
      <c r="S600" s="6">
        <v>1092.7222605749141</v>
      </c>
      <c r="T600" s="4">
        <v>108.84046692607004</v>
      </c>
      <c r="U600" s="7">
        <v>1201.5627275009842</v>
      </c>
      <c r="V600" s="8">
        <v>0.76435288008968461</v>
      </c>
      <c r="W600" s="7">
        <v>937.71140554424881</v>
      </c>
      <c r="X600" s="7">
        <v>1092.7222605749141</v>
      </c>
      <c r="Y600" s="7">
        <v>1367.2930576023257</v>
      </c>
      <c r="Z600" s="7">
        <v>1695.3877821515366</v>
      </c>
      <c r="AA600" s="7">
        <v>1972.7390429463144</v>
      </c>
      <c r="AB600" s="7">
        <v>2268.8584341708138</v>
      </c>
      <c r="AC600" s="7">
        <v>1729.2</v>
      </c>
      <c r="AD600" s="7">
        <v>1886.3999999999999</v>
      </c>
      <c r="AE600" s="4">
        <v>1349</v>
      </c>
      <c r="AF600" s="4">
        <v>1572</v>
      </c>
      <c r="AG600" s="4">
        <v>1967</v>
      </c>
      <c r="AH600" s="4">
        <v>2439</v>
      </c>
      <c r="AI600" s="4">
        <v>2838</v>
      </c>
      <c r="AJ600" s="4">
        <v>3264</v>
      </c>
      <c r="AK600" s="4">
        <v>1636.9156237651503</v>
      </c>
      <c r="AL600" s="8">
        <v>1.110531864307392</v>
      </c>
      <c r="AM600" s="4">
        <v>1456.2612695913424</v>
      </c>
      <c r="AN600" s="8">
        <v>0.99561179167774339</v>
      </c>
      <c r="AO600" s="4">
        <v>1273.376614748722</v>
      </c>
      <c r="AP600" s="8">
        <v>0.87927295271933337</v>
      </c>
    </row>
    <row r="601" spans="1:42" x14ac:dyDescent="0.25">
      <c r="A601" s="2" t="s">
        <v>1838</v>
      </c>
      <c r="B601" t="s">
        <v>679</v>
      </c>
      <c r="C601" t="s">
        <v>14</v>
      </c>
      <c r="D601" t="s">
        <v>1830</v>
      </c>
      <c r="E601" s="3" t="s">
        <v>1831</v>
      </c>
      <c r="F601" t="s">
        <v>1839</v>
      </c>
      <c r="G601">
        <v>240</v>
      </c>
      <c r="H601">
        <v>0</v>
      </c>
      <c r="I601">
        <v>240</v>
      </c>
      <c r="J601">
        <v>0</v>
      </c>
      <c r="K601">
        <v>0</v>
      </c>
      <c r="L601">
        <v>0</v>
      </c>
      <c r="M601">
        <v>0</v>
      </c>
      <c r="N601" s="2">
        <v>279.70277777777778</v>
      </c>
      <c r="O601" s="2">
        <v>544.27072440972233</v>
      </c>
      <c r="P601" s="2">
        <v>289.89</v>
      </c>
      <c r="Q601" s="4">
        <v>1113.8635021875002</v>
      </c>
      <c r="R601" s="5">
        <v>0.03</v>
      </c>
      <c r="S601" s="6">
        <v>1147.2794072531253</v>
      </c>
      <c r="T601" s="4">
        <v>0</v>
      </c>
      <c r="U601" s="7">
        <v>1147.2794072531253</v>
      </c>
      <c r="V601" s="8">
        <v>0.72982150588621209</v>
      </c>
      <c r="W601" s="7">
        <v>984.52921144050015</v>
      </c>
      <c r="X601" s="7">
        <v>1147.2794072531256</v>
      </c>
      <c r="Y601" s="7">
        <v>1435.5589020781792</v>
      </c>
      <c r="Z601" s="7">
        <v>1780.0346528564714</v>
      </c>
      <c r="AA601" s="7">
        <v>2071.2334337050702</v>
      </c>
      <c r="AB601" s="7">
        <v>2382.1373952125964</v>
      </c>
      <c r="AC601" s="7">
        <v>1729.2</v>
      </c>
      <c r="AD601" s="7">
        <v>1886.3999999999999</v>
      </c>
      <c r="AE601" s="4">
        <v>1349</v>
      </c>
      <c r="AF601" s="4">
        <v>1572</v>
      </c>
      <c r="AG601" s="4">
        <v>1967</v>
      </c>
      <c r="AH601" s="4">
        <v>2439</v>
      </c>
      <c r="AI601" s="4">
        <v>2838</v>
      </c>
      <c r="AJ601" s="4">
        <v>3264</v>
      </c>
      <c r="AK601" s="4">
        <v>1742.5208015896874</v>
      </c>
      <c r="AL601" s="8">
        <v>1.108473792359852</v>
      </c>
      <c r="AM601" s="4">
        <v>1544.1070034775</v>
      </c>
      <c r="AN601" s="8">
        <v>0.98225636353530532</v>
      </c>
      <c r="AO601" s="4">
        <v>1345.6932053653129</v>
      </c>
      <c r="AP601" s="8">
        <v>0.85603893471075887</v>
      </c>
    </row>
    <row r="602" spans="1:42" x14ac:dyDescent="0.25">
      <c r="A602" s="2" t="s">
        <v>1840</v>
      </c>
      <c r="B602" t="s">
        <v>679</v>
      </c>
      <c r="C602" t="s">
        <v>14</v>
      </c>
      <c r="D602" t="s">
        <v>1830</v>
      </c>
      <c r="E602" s="3" t="s">
        <v>1831</v>
      </c>
      <c r="F602" t="s">
        <v>1841</v>
      </c>
      <c r="G602">
        <v>414</v>
      </c>
      <c r="H602">
        <v>0</v>
      </c>
      <c r="I602">
        <v>0</v>
      </c>
      <c r="J602">
        <v>187</v>
      </c>
      <c r="K602">
        <v>201</v>
      </c>
      <c r="L602">
        <v>21</v>
      </c>
      <c r="M602">
        <v>5</v>
      </c>
      <c r="N602" s="2">
        <v>360.53381642512073</v>
      </c>
      <c r="O602" s="2">
        <v>733.40672852576495</v>
      </c>
      <c r="P602" s="2">
        <v>259.79000000000002</v>
      </c>
      <c r="Q602" s="4">
        <v>1353.7305449508856</v>
      </c>
      <c r="R602" s="5">
        <v>0.03</v>
      </c>
      <c r="S602" s="6">
        <v>1394.3424612994122</v>
      </c>
      <c r="T602" s="4">
        <v>194.359375</v>
      </c>
      <c r="U602" s="7">
        <v>1588.7018362994122</v>
      </c>
      <c r="V602" s="8">
        <v>0.70421029889950892</v>
      </c>
      <c r="W602" s="7">
        <v>833.76061722687848</v>
      </c>
      <c r="X602" s="7">
        <v>971.58761325474654</v>
      </c>
      <c r="Y602" s="7">
        <v>1215.7206331247369</v>
      </c>
      <c r="Z602" s="7">
        <v>1507.4441404124216</v>
      </c>
      <c r="AA602" s="7">
        <v>1754.0493933950195</v>
      </c>
      <c r="AB602" s="7">
        <v>2017.3422198877179</v>
      </c>
      <c r="AC602" s="7">
        <v>2481.6053140096619</v>
      </c>
      <c r="AD602" s="7">
        <v>2707.2057971014488</v>
      </c>
      <c r="AE602" s="4">
        <v>1349</v>
      </c>
      <c r="AF602" s="4">
        <v>1572</v>
      </c>
      <c r="AG602" s="4">
        <v>1967</v>
      </c>
      <c r="AH602" s="4">
        <v>2439</v>
      </c>
      <c r="AI602" s="4">
        <v>2838</v>
      </c>
      <c r="AJ602" s="4">
        <v>3264</v>
      </c>
      <c r="AK602" s="4">
        <v>2288.6923855949804</v>
      </c>
      <c r="AL602" s="8">
        <v>1.1006411540283494</v>
      </c>
      <c r="AM602" s="4">
        <v>1990.575744163124</v>
      </c>
      <c r="AN602" s="8">
        <v>0.96849753565206909</v>
      </c>
      <c r="AO602" s="4">
        <v>1692.4591027312681</v>
      </c>
      <c r="AP602" s="8">
        <v>0.83635391727578901</v>
      </c>
    </row>
    <row r="603" spans="1:42" x14ac:dyDescent="0.25">
      <c r="A603" s="2" t="s">
        <v>1842</v>
      </c>
      <c r="B603" t="s">
        <v>679</v>
      </c>
      <c r="C603" t="s">
        <v>14</v>
      </c>
      <c r="D603" t="s">
        <v>1830</v>
      </c>
      <c r="E603" s="3" t="s">
        <v>1831</v>
      </c>
      <c r="F603" t="s">
        <v>1843</v>
      </c>
      <c r="G603">
        <v>8</v>
      </c>
      <c r="H603">
        <v>0</v>
      </c>
      <c r="I603">
        <v>0</v>
      </c>
      <c r="J603">
        <v>3</v>
      </c>
      <c r="K603">
        <v>4</v>
      </c>
      <c r="L603">
        <v>1</v>
      </c>
      <c r="M603">
        <v>0</v>
      </c>
      <c r="N603" s="2">
        <v>179.91666666666666</v>
      </c>
      <c r="O603" s="2">
        <v>588.67981941666676</v>
      </c>
      <c r="P603" s="2">
        <v>376.57</v>
      </c>
      <c r="Q603" s="4">
        <v>1145.1664860833334</v>
      </c>
      <c r="R603" s="5">
        <v>0.03</v>
      </c>
      <c r="S603" s="6">
        <v>1179.5214806658335</v>
      </c>
      <c r="T603" s="4">
        <v>22</v>
      </c>
      <c r="U603" s="7">
        <v>1201.5214806658335</v>
      </c>
      <c r="V603" s="8">
        <v>0.51971732064485898</v>
      </c>
      <c r="W603" s="7">
        <v>688.26146630687617</v>
      </c>
      <c r="X603" s="7">
        <v>802.03634176012554</v>
      </c>
      <c r="Y603" s="7">
        <v>1003.5658296705897</v>
      </c>
      <c r="Z603" s="7">
        <v>1244.380812692714</v>
      </c>
      <c r="AA603" s="7">
        <v>1447.9511055440435</v>
      </c>
      <c r="AB603" s="7">
        <v>1665.2968317462148</v>
      </c>
      <c r="AC603" s="7">
        <v>2543.0625</v>
      </c>
      <c r="AD603" s="7">
        <v>2774.25</v>
      </c>
      <c r="AE603" s="4">
        <v>1349</v>
      </c>
      <c r="AF603" s="4">
        <v>1572</v>
      </c>
      <c r="AG603" s="4">
        <v>1967</v>
      </c>
      <c r="AH603" s="4">
        <v>2439</v>
      </c>
      <c r="AI603" s="4">
        <v>2838</v>
      </c>
      <c r="AJ603" s="4">
        <v>3264</v>
      </c>
      <c r="AK603" s="4">
        <v>2398.0921913410416</v>
      </c>
      <c r="AL603" s="8">
        <v>1.0468092744378661</v>
      </c>
      <c r="AM603" s="4">
        <v>1875.8476010516667</v>
      </c>
      <c r="AN603" s="8">
        <v>0.82091272281229166</v>
      </c>
      <c r="AO603" s="4">
        <v>1527.6845408587501</v>
      </c>
      <c r="AP603" s="8">
        <v>0.67031502172857538</v>
      </c>
    </row>
    <row r="604" spans="1:42" x14ac:dyDescent="0.25">
      <c r="A604" s="2" t="s">
        <v>1844</v>
      </c>
      <c r="B604" t="s">
        <v>679</v>
      </c>
      <c r="C604" t="s">
        <v>14</v>
      </c>
      <c r="D604" t="s">
        <v>1830</v>
      </c>
      <c r="E604" s="3" t="s">
        <v>1831</v>
      </c>
      <c r="F604" t="s">
        <v>1845</v>
      </c>
      <c r="G604">
        <v>233</v>
      </c>
      <c r="H604">
        <v>0</v>
      </c>
      <c r="I604">
        <v>24</v>
      </c>
      <c r="J604">
        <v>72</v>
      </c>
      <c r="K604">
        <v>91</v>
      </c>
      <c r="L604">
        <v>37</v>
      </c>
      <c r="M604">
        <v>9</v>
      </c>
      <c r="N604" s="2">
        <v>183.6337625178827</v>
      </c>
      <c r="O604" s="2">
        <v>460.80259143204586</v>
      </c>
      <c r="P604" s="2">
        <v>424.28</v>
      </c>
      <c r="Q604" s="4">
        <v>1068.7163539499286</v>
      </c>
      <c r="R604" s="5">
        <v>0.03</v>
      </c>
      <c r="S604" s="6">
        <v>1100.7778445684264</v>
      </c>
      <c r="T604" s="4">
        <v>184.10407239819006</v>
      </c>
      <c r="U604" s="7">
        <v>1284.8819169666165</v>
      </c>
      <c r="V604" s="8">
        <v>0.55887061312982056</v>
      </c>
      <c r="W604" s="7">
        <v>645.89167431337955</v>
      </c>
      <c r="X604" s="7">
        <v>752.66249964464998</v>
      </c>
      <c r="Y604" s="7">
        <v>941.7857104332229</v>
      </c>
      <c r="Z604" s="7">
        <v>1167.7759775021</v>
      </c>
      <c r="AA604" s="7">
        <v>1358.8143600454939</v>
      </c>
      <c r="AB604" s="7">
        <v>1562.7801519339296</v>
      </c>
      <c r="AC604" s="7">
        <v>2528.975536480687</v>
      </c>
      <c r="AD604" s="7">
        <v>2758.8824034334762</v>
      </c>
      <c r="AE604" s="4">
        <v>1349</v>
      </c>
      <c r="AF604" s="4">
        <v>1572</v>
      </c>
      <c r="AG604" s="4">
        <v>1967</v>
      </c>
      <c r="AH604" s="4">
        <v>2439</v>
      </c>
      <c r="AI604" s="4">
        <v>2838</v>
      </c>
      <c r="AJ604" s="4">
        <v>3264</v>
      </c>
      <c r="AK604" s="4">
        <v>2263.5182221927462</v>
      </c>
      <c r="AL604" s="8">
        <v>1.0646146968257126</v>
      </c>
      <c r="AM604" s="4">
        <v>1874.0836459549355</v>
      </c>
      <c r="AN604" s="8">
        <v>0.89522672620986343</v>
      </c>
      <c r="AO604" s="4">
        <v>1484.6490697171255</v>
      </c>
      <c r="AP604" s="8">
        <v>0.72583875559401467</v>
      </c>
    </row>
    <row r="605" spans="1:42" x14ac:dyDescent="0.25">
      <c r="A605" s="2" t="s">
        <v>1846</v>
      </c>
      <c r="B605" t="s">
        <v>679</v>
      </c>
      <c r="C605" t="s">
        <v>14</v>
      </c>
      <c r="D605" t="s">
        <v>1830</v>
      </c>
      <c r="E605" s="3" t="s">
        <v>1831</v>
      </c>
      <c r="F605" t="s">
        <v>1847</v>
      </c>
      <c r="G605">
        <v>309</v>
      </c>
      <c r="H605">
        <v>0</v>
      </c>
      <c r="I605">
        <v>29</v>
      </c>
      <c r="J605">
        <v>113</v>
      </c>
      <c r="K605">
        <v>114</v>
      </c>
      <c r="L605">
        <v>47</v>
      </c>
      <c r="M605">
        <v>6</v>
      </c>
      <c r="N605" s="2">
        <v>256.89104638619204</v>
      </c>
      <c r="O605" s="2">
        <v>549.68998948975195</v>
      </c>
      <c r="P605" s="2">
        <v>410.47</v>
      </c>
      <c r="Q605" s="4">
        <v>1217.0510358759441</v>
      </c>
      <c r="R605" s="5">
        <v>0.03</v>
      </c>
      <c r="S605" s="6">
        <v>1253.5625669522224</v>
      </c>
      <c r="T605" s="4">
        <v>217.04778156996588</v>
      </c>
      <c r="U605" s="7">
        <v>1470.6103485221884</v>
      </c>
      <c r="V605" s="8">
        <v>0.65021441272524594</v>
      </c>
      <c r="W605" s="7">
        <v>747.68202321006083</v>
      </c>
      <c r="X605" s="7">
        <v>871.27957041231696</v>
      </c>
      <c r="Y605" s="7">
        <v>1090.2079611965823</v>
      </c>
      <c r="Z605" s="7">
        <v>1351.8135319565147</v>
      </c>
      <c r="AA605" s="7">
        <v>1572.9589191031523</v>
      </c>
      <c r="AB605" s="7">
        <v>1809.069031695803</v>
      </c>
      <c r="AC605" s="7">
        <v>2487.9045307443366</v>
      </c>
      <c r="AD605" s="7">
        <v>2714.0776699029125</v>
      </c>
      <c r="AE605" s="4">
        <v>1349</v>
      </c>
      <c r="AF605" s="4">
        <v>1572</v>
      </c>
      <c r="AG605" s="4">
        <v>1967</v>
      </c>
      <c r="AH605" s="4">
        <v>2439</v>
      </c>
      <c r="AI605" s="4">
        <v>2838</v>
      </c>
      <c r="AJ605" s="4">
        <v>3264</v>
      </c>
      <c r="AK605" s="4">
        <v>2234.4549753733113</v>
      </c>
      <c r="AL605" s="8">
        <v>1.0839053505926994</v>
      </c>
      <c r="AM605" s="4">
        <v>1906.3147092468319</v>
      </c>
      <c r="AN605" s="8">
        <v>0.9388216915219324</v>
      </c>
      <c r="AO605" s="4">
        <v>1578.1744431203524</v>
      </c>
      <c r="AP605" s="8">
        <v>0.7937380324511657</v>
      </c>
    </row>
    <row r="606" spans="1:42" x14ac:dyDescent="0.25">
      <c r="A606" s="2" t="s">
        <v>1848</v>
      </c>
      <c r="B606" t="s">
        <v>679</v>
      </c>
      <c r="C606" t="s">
        <v>14</v>
      </c>
      <c r="D606" t="s">
        <v>1830</v>
      </c>
      <c r="E606" s="3" t="s">
        <v>1831</v>
      </c>
      <c r="F606" t="s">
        <v>1849</v>
      </c>
      <c r="G606">
        <v>35</v>
      </c>
      <c r="H606">
        <v>4</v>
      </c>
      <c r="I606">
        <v>31</v>
      </c>
      <c r="J606">
        <v>0</v>
      </c>
      <c r="K606">
        <v>0</v>
      </c>
      <c r="L606">
        <v>0</v>
      </c>
      <c r="M606">
        <v>0</v>
      </c>
      <c r="N606" s="2">
        <v>113.89999999999999</v>
      </c>
      <c r="O606" s="2">
        <v>502.45559614285708</v>
      </c>
      <c r="P606" s="2">
        <v>400.77</v>
      </c>
      <c r="Q606" s="4">
        <v>1017.125596142857</v>
      </c>
      <c r="R606" s="5">
        <v>0.03</v>
      </c>
      <c r="S606" s="6">
        <v>1047.6393640271428</v>
      </c>
      <c r="T606" s="4">
        <v>0</v>
      </c>
      <c r="U606" s="7">
        <v>1047.6393640271428</v>
      </c>
      <c r="V606" s="8">
        <v>0.67741977795133757</v>
      </c>
      <c r="W606" s="7">
        <v>913.83928045635423</v>
      </c>
      <c r="X606" s="7">
        <v>1064.9038909395024</v>
      </c>
      <c r="Y606" s="7">
        <v>1332.4847032302807</v>
      </c>
      <c r="Z606" s="7">
        <v>1652.2268384233121</v>
      </c>
      <c r="AA606" s="7">
        <v>1922.5173298258956</v>
      </c>
      <c r="AB606" s="7">
        <v>2211.098155233165</v>
      </c>
      <c r="AC606" s="7">
        <v>1701.1657142857146</v>
      </c>
      <c r="AD606" s="7">
        <v>1855.8171428571427</v>
      </c>
      <c r="AE606" s="4">
        <v>1349</v>
      </c>
      <c r="AF606" s="4">
        <v>1572</v>
      </c>
      <c r="AG606" s="4">
        <v>1967</v>
      </c>
      <c r="AH606" s="4">
        <v>2439</v>
      </c>
      <c r="AI606" s="4">
        <v>2838</v>
      </c>
      <c r="AJ606" s="4">
        <v>3264</v>
      </c>
      <c r="AK606" s="4">
        <v>1655.1360680268779</v>
      </c>
      <c r="AL606" s="8">
        <v>1.0702365204873767</v>
      </c>
      <c r="AM606" s="4">
        <v>1459.1693893172858</v>
      </c>
      <c r="AN606" s="8">
        <v>0.94352144224994461</v>
      </c>
      <c r="AO606" s="4">
        <v>1243.6060427367347</v>
      </c>
      <c r="AP606" s="8">
        <v>0.80413485618876945</v>
      </c>
    </row>
    <row r="607" spans="1:42" x14ac:dyDescent="0.25">
      <c r="A607" s="2" t="s">
        <v>1850</v>
      </c>
      <c r="B607" t="s">
        <v>679</v>
      </c>
      <c r="C607" t="s">
        <v>14</v>
      </c>
      <c r="D607" t="s">
        <v>1830</v>
      </c>
      <c r="E607" s="3" t="s">
        <v>1831</v>
      </c>
      <c r="F607" t="s">
        <v>1851</v>
      </c>
      <c r="G607">
        <v>24</v>
      </c>
      <c r="H607">
        <v>1</v>
      </c>
      <c r="I607">
        <v>23</v>
      </c>
      <c r="J607">
        <v>0</v>
      </c>
      <c r="K607">
        <v>0</v>
      </c>
      <c r="L607">
        <v>0</v>
      </c>
      <c r="M607">
        <v>0</v>
      </c>
      <c r="N607" s="2">
        <v>132.33680555555557</v>
      </c>
      <c r="O607" s="2">
        <v>480.93119987499995</v>
      </c>
      <c r="P607" s="2">
        <v>389.79</v>
      </c>
      <c r="Q607" s="4">
        <v>1003.0580054305556</v>
      </c>
      <c r="R607" s="5">
        <v>0.03</v>
      </c>
      <c r="S607" s="6">
        <v>1033.1497455934723</v>
      </c>
      <c r="T607" s="4">
        <v>0</v>
      </c>
      <c r="U607" s="7">
        <v>1033.1497455934723</v>
      </c>
      <c r="V607" s="8">
        <v>0.66112768682157941</v>
      </c>
      <c r="W607" s="7">
        <v>891.86124952231046</v>
      </c>
      <c r="X607" s="7">
        <v>1039.2927236835228</v>
      </c>
      <c r="Y607" s="7">
        <v>1300.4381599780465</v>
      </c>
      <c r="Z607" s="7">
        <v>1612.4904281578322</v>
      </c>
      <c r="AA607" s="7">
        <v>1876.2803751996421</v>
      </c>
      <c r="AB607" s="7">
        <v>2157.920769785635</v>
      </c>
      <c r="AC607" s="7">
        <v>1718.9791666666667</v>
      </c>
      <c r="AD607" s="7">
        <v>1875.2499999999998</v>
      </c>
      <c r="AE607" s="4">
        <v>1349</v>
      </c>
      <c r="AF607" s="4">
        <v>1572</v>
      </c>
      <c r="AG607" s="4">
        <v>1967</v>
      </c>
      <c r="AH607" s="4">
        <v>2439</v>
      </c>
      <c r="AI607" s="4">
        <v>2838</v>
      </c>
      <c r="AJ607" s="4">
        <v>3264</v>
      </c>
      <c r="AK607" s="4">
        <v>1666.1457672249001</v>
      </c>
      <c r="AL607" s="8">
        <v>1.0661911322063087</v>
      </c>
      <c r="AM607" s="4">
        <v>1455.1470933477576</v>
      </c>
      <c r="AN607" s="8">
        <v>0.93116998374473225</v>
      </c>
      <c r="AO607" s="4">
        <v>1244.148419470615</v>
      </c>
      <c r="AP607" s="8">
        <v>0.79614883528315583</v>
      </c>
    </row>
    <row r="608" spans="1:42" x14ac:dyDescent="0.25">
      <c r="A608" s="2" t="s">
        <v>1852</v>
      </c>
      <c r="B608" t="s">
        <v>679</v>
      </c>
      <c r="C608" t="s">
        <v>14</v>
      </c>
      <c r="D608" t="s">
        <v>1830</v>
      </c>
      <c r="E608" s="3" t="s">
        <v>1831</v>
      </c>
      <c r="F608" t="s">
        <v>1853</v>
      </c>
      <c r="G608">
        <v>19</v>
      </c>
      <c r="H608">
        <v>0</v>
      </c>
      <c r="I608">
        <v>0</v>
      </c>
      <c r="J608">
        <v>5</v>
      </c>
      <c r="K608">
        <v>14</v>
      </c>
      <c r="L608">
        <v>0</v>
      </c>
      <c r="M608">
        <v>0</v>
      </c>
      <c r="N608" s="2">
        <v>187.68421052631581</v>
      </c>
      <c r="O608" s="2">
        <v>528.90789419298244</v>
      </c>
      <c r="P608" s="2">
        <v>359.08</v>
      </c>
      <c r="Q608" s="4">
        <v>1075.6721047192982</v>
      </c>
      <c r="R608" s="5">
        <v>0.03</v>
      </c>
      <c r="S608" s="6">
        <v>1107.9422678608771</v>
      </c>
      <c r="T608" s="4">
        <v>169.52631578947367</v>
      </c>
      <c r="U608" s="7">
        <v>1277.4685836503509</v>
      </c>
      <c r="V608" s="8">
        <v>0.5518724696881987</v>
      </c>
      <c r="W608" s="7">
        <v>645.68036805761903</v>
      </c>
      <c r="X608" s="7">
        <v>752.41626285142854</v>
      </c>
      <c r="Y608" s="7">
        <v>941.47760116333325</v>
      </c>
      <c r="Z608" s="7">
        <v>1167.3939345385713</v>
      </c>
      <c r="AA608" s="7">
        <v>1358.3698180485712</v>
      </c>
      <c r="AB608" s="7">
        <v>1562.2688816457141</v>
      </c>
      <c r="AC608" s="7">
        <v>2546.2684210526318</v>
      </c>
      <c r="AD608" s="7">
        <v>2777.7473684210522</v>
      </c>
      <c r="AE608" s="4">
        <v>1349</v>
      </c>
      <c r="AF608" s="4">
        <v>1572</v>
      </c>
      <c r="AG608" s="4">
        <v>1967</v>
      </c>
      <c r="AH608" s="4">
        <v>2439</v>
      </c>
      <c r="AI608" s="4">
        <v>2838</v>
      </c>
      <c r="AJ608" s="4">
        <v>3264</v>
      </c>
      <c r="AK608" s="4">
        <v>2290.8896693884026</v>
      </c>
      <c r="AL608" s="8">
        <v>1.0629113416788989</v>
      </c>
      <c r="AM608" s="4">
        <v>1873.3788217904528</v>
      </c>
      <c r="AN608" s="8">
        <v>0.88254468097629901</v>
      </c>
      <c r="AO608" s="4">
        <v>1455.8679741925023</v>
      </c>
      <c r="AP608" s="8">
        <v>0.7021780202736988</v>
      </c>
    </row>
    <row r="609" spans="1:42" x14ac:dyDescent="0.25">
      <c r="A609" s="2" t="s">
        <v>1854</v>
      </c>
      <c r="B609" t="s">
        <v>679</v>
      </c>
      <c r="C609" t="s">
        <v>14</v>
      </c>
      <c r="D609" t="s">
        <v>1830</v>
      </c>
      <c r="E609" s="3" t="s">
        <v>1831</v>
      </c>
      <c r="F609" t="s">
        <v>1855</v>
      </c>
      <c r="G609">
        <v>35</v>
      </c>
      <c r="H609">
        <v>0</v>
      </c>
      <c r="I609">
        <v>0</v>
      </c>
      <c r="J609">
        <v>35</v>
      </c>
      <c r="K609">
        <v>0</v>
      </c>
      <c r="L609">
        <v>0</v>
      </c>
      <c r="M609">
        <v>0</v>
      </c>
      <c r="N609" s="2">
        <v>164.2095238095238</v>
      </c>
      <c r="O609" s="2">
        <v>422.61788633333333</v>
      </c>
      <c r="P609" s="2">
        <v>474.92</v>
      </c>
      <c r="Q609" s="4">
        <v>1061.7474101428572</v>
      </c>
      <c r="R609" s="5">
        <v>0.03</v>
      </c>
      <c r="S609" s="6">
        <v>1093.5998324471429</v>
      </c>
      <c r="T609" s="4">
        <v>35.6</v>
      </c>
      <c r="U609" s="7">
        <v>1129.1998324471429</v>
      </c>
      <c r="V609" s="8">
        <v>0.57407210597211122</v>
      </c>
      <c r="W609" s="7">
        <v>750.00822265947932</v>
      </c>
      <c r="X609" s="7">
        <v>873.99030839192108</v>
      </c>
      <c r="Y609" s="7">
        <v>1093.5998324471429</v>
      </c>
      <c r="Z609" s="7">
        <v>1356.0193143561676</v>
      </c>
      <c r="AA609" s="7">
        <v>1577.8527323258727</v>
      </c>
      <c r="AB609" s="7">
        <v>1814.6974342183398</v>
      </c>
      <c r="AC609" s="7">
        <v>2163.7000000000003</v>
      </c>
      <c r="AD609" s="7">
        <v>2360.4</v>
      </c>
      <c r="AE609" s="4">
        <v>1349</v>
      </c>
      <c r="AF609" s="4">
        <v>1572</v>
      </c>
      <c r="AG609" s="4">
        <v>1967</v>
      </c>
      <c r="AH609" s="4">
        <v>2439</v>
      </c>
      <c r="AI609" s="4">
        <v>2838</v>
      </c>
      <c r="AJ609" s="4">
        <v>3264</v>
      </c>
      <c r="AK609" s="4">
        <v>2051.1891775968165</v>
      </c>
      <c r="AL609" s="8">
        <v>1.0608994293832315</v>
      </c>
      <c r="AM609" s="4">
        <v>1742.2893888388573</v>
      </c>
      <c r="AN609" s="8">
        <v>0.9038583573151282</v>
      </c>
      <c r="AO609" s="4">
        <v>1402.4996212051021</v>
      </c>
      <c r="AP609" s="8">
        <v>0.73111317804021458</v>
      </c>
    </row>
    <row r="610" spans="1:42" x14ac:dyDescent="0.25">
      <c r="A610" s="2" t="s">
        <v>1856</v>
      </c>
      <c r="B610" t="s">
        <v>679</v>
      </c>
      <c r="C610" t="s">
        <v>14</v>
      </c>
      <c r="D610" t="s">
        <v>1830</v>
      </c>
      <c r="E610" s="3" t="s">
        <v>1831</v>
      </c>
      <c r="F610" t="s">
        <v>1857</v>
      </c>
      <c r="G610">
        <v>2</v>
      </c>
      <c r="H610">
        <v>0</v>
      </c>
      <c r="I610">
        <v>0</v>
      </c>
      <c r="J610">
        <v>1</v>
      </c>
      <c r="K610">
        <v>1</v>
      </c>
      <c r="L610">
        <v>0</v>
      </c>
      <c r="M610">
        <v>0</v>
      </c>
      <c r="N610" s="2">
        <v>189.625</v>
      </c>
      <c r="O610" s="2">
        <v>652.88769683333339</v>
      </c>
      <c r="P610" s="2">
        <v>131.18</v>
      </c>
      <c r="Q610" s="4">
        <v>973.69269683333346</v>
      </c>
      <c r="R610" s="5">
        <v>0.03</v>
      </c>
      <c r="S610" s="6">
        <v>1002.9034777383334</v>
      </c>
      <c r="T610" s="4">
        <v>159.5</v>
      </c>
      <c r="U610" s="7">
        <v>1162.4034777383335</v>
      </c>
      <c r="V610" s="8">
        <v>0.52764570028975644</v>
      </c>
      <c r="W610" s="7">
        <v>614.12473511984194</v>
      </c>
      <c r="X610" s="7">
        <v>715.64424285277369</v>
      </c>
      <c r="Y610" s="7">
        <v>895.46579242455834</v>
      </c>
      <c r="Z610" s="7">
        <v>1110.3411630521089</v>
      </c>
      <c r="AA610" s="7">
        <v>1291.983690341076</v>
      </c>
      <c r="AB610" s="7">
        <v>1485.9178172210261</v>
      </c>
      <c r="AC610" s="7">
        <v>2423.3000000000002</v>
      </c>
      <c r="AD610" s="7">
        <v>2643.6</v>
      </c>
      <c r="AE610" s="4">
        <v>1349</v>
      </c>
      <c r="AF610" s="4">
        <v>1572</v>
      </c>
      <c r="AG610" s="4">
        <v>1967</v>
      </c>
      <c r="AH610" s="4">
        <v>2439</v>
      </c>
      <c r="AI610" s="4">
        <v>2838</v>
      </c>
      <c r="AJ610" s="4">
        <v>3264</v>
      </c>
      <c r="AK610" s="4">
        <v>1660.2863346035419</v>
      </c>
      <c r="AL610" s="8">
        <v>0.82604917594350524</v>
      </c>
      <c r="AM610" s="4">
        <v>1660.2863346035419</v>
      </c>
      <c r="AN610" s="8">
        <v>0.82604917594350524</v>
      </c>
      <c r="AO610" s="4">
        <v>1002.9034777383334</v>
      </c>
      <c r="AP610" s="8">
        <v>0.52764570028975644</v>
      </c>
    </row>
    <row r="611" spans="1:42" x14ac:dyDescent="0.25">
      <c r="A611" s="2" t="s">
        <v>1858</v>
      </c>
      <c r="B611" t="s">
        <v>679</v>
      </c>
      <c r="C611" t="s">
        <v>14</v>
      </c>
      <c r="D611" t="s">
        <v>1830</v>
      </c>
      <c r="E611" s="3" t="s">
        <v>1831</v>
      </c>
      <c r="F611" t="s">
        <v>1859</v>
      </c>
      <c r="G611">
        <v>5</v>
      </c>
      <c r="H611">
        <v>0</v>
      </c>
      <c r="I611">
        <v>0</v>
      </c>
      <c r="J611">
        <v>5</v>
      </c>
      <c r="K611">
        <v>0</v>
      </c>
      <c r="L611">
        <v>0</v>
      </c>
      <c r="M611">
        <v>0</v>
      </c>
      <c r="N611" s="2">
        <v>178.25</v>
      </c>
      <c r="O611" s="2">
        <v>568.4704633333331</v>
      </c>
      <c r="P611" s="2">
        <v>443.71</v>
      </c>
      <c r="Q611" s="4">
        <v>1190.4304633333331</v>
      </c>
      <c r="R611" s="5">
        <v>0.03</v>
      </c>
      <c r="S611" s="6">
        <v>1226.1433772333332</v>
      </c>
      <c r="T611" s="4">
        <v>0</v>
      </c>
      <c r="U611" s="7">
        <v>1226.1433772333332</v>
      </c>
      <c r="V611" s="8">
        <v>0.62335708044399252</v>
      </c>
      <c r="W611" s="7">
        <v>840.90870151894592</v>
      </c>
      <c r="X611" s="7">
        <v>979.91733045795627</v>
      </c>
      <c r="Y611" s="7">
        <v>1226.1433772333332</v>
      </c>
      <c r="Z611" s="7">
        <v>1520.3679192028978</v>
      </c>
      <c r="AA611" s="7">
        <v>1769.0873943000506</v>
      </c>
      <c r="AB611" s="7">
        <v>2034.6375105691914</v>
      </c>
      <c r="AC611" s="7">
        <v>2163.7000000000003</v>
      </c>
      <c r="AD611" s="7">
        <v>2360.4</v>
      </c>
      <c r="AE611" s="4">
        <v>1349</v>
      </c>
      <c r="AF611" s="4">
        <v>1572</v>
      </c>
      <c r="AG611" s="4">
        <v>1967</v>
      </c>
      <c r="AH611" s="4">
        <v>2439</v>
      </c>
      <c r="AI611" s="4">
        <v>2838</v>
      </c>
      <c r="AJ611" s="4">
        <v>3264</v>
      </c>
      <c r="AK611" s="4">
        <v>2011.8386754466669</v>
      </c>
      <c r="AL611" s="8">
        <v>1.0227954628605322</v>
      </c>
      <c r="AM611" s="4">
        <v>1815.4148508933333</v>
      </c>
      <c r="AN611" s="8">
        <v>0.9229358672563972</v>
      </c>
      <c r="AO611" s="4">
        <v>1422.5672017866666</v>
      </c>
      <c r="AP611" s="8">
        <v>0.72321667604812745</v>
      </c>
    </row>
    <row r="612" spans="1:42" x14ac:dyDescent="0.25">
      <c r="A612" s="2" t="s">
        <v>1862</v>
      </c>
      <c r="B612" t="s">
        <v>1861</v>
      </c>
      <c r="C612" t="s">
        <v>14</v>
      </c>
      <c r="D612" t="s">
        <v>1860</v>
      </c>
      <c r="E612" s="3" t="s">
        <v>1831</v>
      </c>
      <c r="F612" t="s">
        <v>1863</v>
      </c>
      <c r="G612">
        <v>218</v>
      </c>
      <c r="H612">
        <v>0</v>
      </c>
      <c r="I612">
        <v>21</v>
      </c>
      <c r="J612">
        <v>79</v>
      </c>
      <c r="K612">
        <v>80</v>
      </c>
      <c r="L612">
        <v>25</v>
      </c>
      <c r="M612">
        <v>13</v>
      </c>
      <c r="N612" s="2">
        <v>315.34059633027522</v>
      </c>
      <c r="O612" s="2">
        <v>601.54240803210996</v>
      </c>
      <c r="P612" s="2">
        <v>417.65</v>
      </c>
      <c r="Q612" s="4">
        <v>1334.5330043623853</v>
      </c>
      <c r="R612" s="5">
        <v>0.03</v>
      </c>
      <c r="S612" s="6">
        <v>1374.5689944932569</v>
      </c>
      <c r="T612" s="4">
        <v>128.93301435406698</v>
      </c>
      <c r="U612" s="7">
        <v>1503.5020088473239</v>
      </c>
      <c r="V612" s="8">
        <v>0.50632112794718809</v>
      </c>
      <c r="W612" s="7">
        <v>828.59367140937434</v>
      </c>
      <c r="X612" s="7">
        <v>1005.4220415090285</v>
      </c>
      <c r="Y612" s="7">
        <v>1208.1728951835012</v>
      </c>
      <c r="Z612" s="7">
        <v>1470.1751398861302</v>
      </c>
      <c r="AA612" s="7">
        <v>1639.1341846148573</v>
      </c>
      <c r="AB612" s="7">
        <v>1884.934877083225</v>
      </c>
      <c r="AC612" s="7">
        <v>3266.4096330275233</v>
      </c>
      <c r="AD612" s="7">
        <v>3563.3559633027521</v>
      </c>
      <c r="AE612" s="4">
        <v>1790</v>
      </c>
      <c r="AF612" s="4">
        <v>2172</v>
      </c>
      <c r="AG612" s="4">
        <v>2610</v>
      </c>
      <c r="AH612" s="4">
        <v>3176</v>
      </c>
      <c r="AI612" s="4">
        <v>3541</v>
      </c>
      <c r="AJ612" s="4">
        <v>4072</v>
      </c>
      <c r="AK612" s="4">
        <v>3040.110865147291</v>
      </c>
      <c r="AL612" s="8">
        <v>1.0672109928296065</v>
      </c>
      <c r="AM612" s="4">
        <v>2479.2651331923612</v>
      </c>
      <c r="AN612" s="8">
        <v>0.87833991587940441</v>
      </c>
      <c r="AO612" s="4">
        <v>1926.9170638428091</v>
      </c>
      <c r="AP612" s="8">
        <v>0.69233052191329625</v>
      </c>
    </row>
    <row r="613" spans="1:42" x14ac:dyDescent="0.25">
      <c r="A613" s="2" t="s">
        <v>1864</v>
      </c>
      <c r="B613" t="s">
        <v>1861</v>
      </c>
      <c r="C613" t="s">
        <v>14</v>
      </c>
      <c r="D613" t="s">
        <v>1860</v>
      </c>
      <c r="E613" s="3" t="s">
        <v>1831</v>
      </c>
      <c r="F613" t="s">
        <v>1865</v>
      </c>
      <c r="G613">
        <v>60</v>
      </c>
      <c r="H613">
        <v>17</v>
      </c>
      <c r="I613">
        <v>43</v>
      </c>
      <c r="J613">
        <v>0</v>
      </c>
      <c r="K613">
        <v>0</v>
      </c>
      <c r="L613">
        <v>0</v>
      </c>
      <c r="M613">
        <v>0</v>
      </c>
      <c r="N613" s="2">
        <v>254.77361111111111</v>
      </c>
      <c r="O613" s="2">
        <v>467.70812825000007</v>
      </c>
      <c r="P613" s="2">
        <v>301.56</v>
      </c>
      <c r="Q613" s="4">
        <v>1024.0417393611112</v>
      </c>
      <c r="R613" s="5">
        <v>0.03</v>
      </c>
      <c r="S613" s="6">
        <v>1054.7629915419445</v>
      </c>
      <c r="T613" s="4">
        <v>98.389830508474574</v>
      </c>
      <c r="U613" s="7">
        <v>1153.1528220504192</v>
      </c>
      <c r="V613" s="8">
        <v>0.55876124015170603</v>
      </c>
      <c r="W613" s="7">
        <v>914.84458265311684</v>
      </c>
      <c r="X613" s="7">
        <v>1110.0795718003183</v>
      </c>
      <c r="Y613" s="7">
        <v>1333.9353970528687</v>
      </c>
      <c r="Z613" s="7">
        <v>1623.2102762605023</v>
      </c>
      <c r="AA613" s="7">
        <v>1809.7567973042942</v>
      </c>
      <c r="AB613" s="7">
        <v>2081.1436539460851</v>
      </c>
      <c r="AC613" s="7">
        <v>2270.1433333333339</v>
      </c>
      <c r="AD613" s="7">
        <v>2476.52</v>
      </c>
      <c r="AE613" s="4">
        <v>1790</v>
      </c>
      <c r="AF613" s="4">
        <v>2172</v>
      </c>
      <c r="AG613" s="4">
        <v>2610</v>
      </c>
      <c r="AH613" s="4">
        <v>3176</v>
      </c>
      <c r="AI613" s="4">
        <v>3541</v>
      </c>
      <c r="AJ613" s="4">
        <v>4072</v>
      </c>
      <c r="AK613" s="4">
        <v>2125.1935609612556</v>
      </c>
      <c r="AL613" s="8">
        <v>1.0774393381695588</v>
      </c>
      <c r="AM613" s="4">
        <v>1768.3833711548184</v>
      </c>
      <c r="AN613" s="8">
        <v>0.90454663883027453</v>
      </c>
      <c r="AO613" s="4">
        <v>1411.5731813483815</v>
      </c>
      <c r="AP613" s="8">
        <v>0.73165393949099022</v>
      </c>
    </row>
    <row r="614" spans="1:42" x14ac:dyDescent="0.25">
      <c r="A614" s="2" t="s">
        <v>1866</v>
      </c>
      <c r="B614" t="s">
        <v>1861</v>
      </c>
      <c r="C614" t="s">
        <v>14</v>
      </c>
      <c r="D614" t="s">
        <v>1860</v>
      </c>
      <c r="E614" s="3" t="s">
        <v>1831</v>
      </c>
      <c r="F614" t="s">
        <v>1867</v>
      </c>
      <c r="G614">
        <v>100</v>
      </c>
      <c r="H614">
        <v>0</v>
      </c>
      <c r="I614">
        <v>99</v>
      </c>
      <c r="J614">
        <v>1</v>
      </c>
      <c r="K614">
        <v>0</v>
      </c>
      <c r="L614">
        <v>0</v>
      </c>
      <c r="M614">
        <v>0</v>
      </c>
      <c r="N614" s="2">
        <v>262.3</v>
      </c>
      <c r="O614" s="2">
        <v>516.09373400000015</v>
      </c>
      <c r="P614" s="2">
        <v>257.36</v>
      </c>
      <c r="Q614" s="4">
        <v>1035.7537340000003</v>
      </c>
      <c r="R614" s="5">
        <v>0.03</v>
      </c>
      <c r="S614" s="6">
        <v>1066.8263460200003</v>
      </c>
      <c r="T614" s="4">
        <v>135.64646464646464</v>
      </c>
      <c r="U614" s="7">
        <v>1202.472810666465</v>
      </c>
      <c r="V614" s="8">
        <v>0.5525105039866498</v>
      </c>
      <c r="W614" s="7">
        <v>877.42910676251427</v>
      </c>
      <c r="X614" s="7">
        <v>1064.6793407196542</v>
      </c>
      <c r="Y614" s="7">
        <v>1279.3798707542805</v>
      </c>
      <c r="Z614" s="7">
        <v>1556.8239346803045</v>
      </c>
      <c r="AA614" s="7">
        <v>1735.7410430424934</v>
      </c>
      <c r="AB614" s="7">
        <v>1996.0286719200883</v>
      </c>
      <c r="AC614" s="7">
        <v>2394.0180000000005</v>
      </c>
      <c r="AD614" s="7">
        <v>2611.6559999999999</v>
      </c>
      <c r="AE614" s="4">
        <v>1790</v>
      </c>
      <c r="AF614" s="4">
        <v>2172</v>
      </c>
      <c r="AG614" s="4">
        <v>2610</v>
      </c>
      <c r="AH614" s="4">
        <v>3176</v>
      </c>
      <c r="AI614" s="4">
        <v>3541</v>
      </c>
      <c r="AJ614" s="4">
        <v>4072</v>
      </c>
      <c r="AK614" s="4">
        <v>2206.2804312126823</v>
      </c>
      <c r="AL614" s="8">
        <v>1.0760652532458241</v>
      </c>
      <c r="AM614" s="4">
        <v>1826.4624028151215</v>
      </c>
      <c r="AN614" s="8">
        <v>0.90154700349276606</v>
      </c>
      <c r="AO614" s="4">
        <v>1446.6443744175608</v>
      </c>
      <c r="AP614" s="8">
        <v>0.72702875373970788</v>
      </c>
    </row>
    <row r="615" spans="1:42" x14ac:dyDescent="0.25">
      <c r="A615" s="2" t="s">
        <v>1868</v>
      </c>
      <c r="B615" t="s">
        <v>1861</v>
      </c>
      <c r="C615" t="s">
        <v>14</v>
      </c>
      <c r="D615" t="s">
        <v>1860</v>
      </c>
      <c r="E615" s="3" t="s">
        <v>1831</v>
      </c>
      <c r="F615" t="s">
        <v>1869</v>
      </c>
      <c r="G615">
        <v>103</v>
      </c>
      <c r="H615">
        <v>20</v>
      </c>
      <c r="I615">
        <v>80</v>
      </c>
      <c r="J615">
        <v>3</v>
      </c>
      <c r="K615">
        <v>0</v>
      </c>
      <c r="L615">
        <v>0</v>
      </c>
      <c r="M615">
        <v>0</v>
      </c>
      <c r="N615" s="2">
        <v>259.39886731391584</v>
      </c>
      <c r="O615" s="2">
        <v>506.61825866990284</v>
      </c>
      <c r="P615" s="2">
        <v>275.22000000000003</v>
      </c>
      <c r="Q615" s="4">
        <v>1041.2371259838187</v>
      </c>
      <c r="R615" s="5">
        <v>0.03</v>
      </c>
      <c r="S615" s="6">
        <v>1072.4742397633333</v>
      </c>
      <c r="T615" s="4">
        <v>42.58</v>
      </c>
      <c r="U615" s="7">
        <v>1115.0542397633333</v>
      </c>
      <c r="V615" s="8">
        <v>0.52831586869507952</v>
      </c>
      <c r="W615" s="7">
        <v>909.57300512979339</v>
      </c>
      <c r="X615" s="7">
        <v>1103.6829984033022</v>
      </c>
      <c r="Y615" s="7">
        <v>1326.2489069210953</v>
      </c>
      <c r="Z615" s="7">
        <v>1613.8569074258232</v>
      </c>
      <c r="AA615" s="7">
        <v>1799.3284978573174</v>
      </c>
      <c r="AB615" s="7">
        <v>2069.1515513343679</v>
      </c>
      <c r="AC615" s="7">
        <v>2321.6407766990292</v>
      </c>
      <c r="AD615" s="7">
        <v>2532.6990291262136</v>
      </c>
      <c r="AE615" s="4">
        <v>1790</v>
      </c>
      <c r="AF615" s="4">
        <v>2172</v>
      </c>
      <c r="AG615" s="4">
        <v>2610</v>
      </c>
      <c r="AH615" s="4">
        <v>3176</v>
      </c>
      <c r="AI615" s="4">
        <v>3541</v>
      </c>
      <c r="AJ615" s="4">
        <v>4072</v>
      </c>
      <c r="AK615" s="4">
        <v>2216.0228786646817</v>
      </c>
      <c r="AL615" s="8">
        <v>1.0701324647061143</v>
      </c>
      <c r="AM615" s="4">
        <v>1830.6967068609665</v>
      </c>
      <c r="AN615" s="8">
        <v>0.88756382909370046</v>
      </c>
      <c r="AO615" s="4">
        <v>1445.3705350572511</v>
      </c>
      <c r="AP615" s="8">
        <v>0.70499519348128636</v>
      </c>
    </row>
    <row r="616" spans="1:42" x14ac:dyDescent="0.25">
      <c r="A616" s="2" t="s">
        <v>1870</v>
      </c>
      <c r="B616" t="s">
        <v>1861</v>
      </c>
      <c r="C616" t="s">
        <v>14</v>
      </c>
      <c r="D616" t="s">
        <v>1860</v>
      </c>
      <c r="E616" s="3" t="s">
        <v>1831</v>
      </c>
      <c r="F616" t="s">
        <v>1871</v>
      </c>
      <c r="G616">
        <v>94</v>
      </c>
      <c r="H616">
        <v>0</v>
      </c>
      <c r="I616">
        <v>23</v>
      </c>
      <c r="J616">
        <v>29</v>
      </c>
      <c r="K616">
        <v>42</v>
      </c>
      <c r="L616">
        <v>0</v>
      </c>
      <c r="M616">
        <v>0</v>
      </c>
      <c r="N616" s="2">
        <v>332.59189497716892</v>
      </c>
      <c r="O616" s="2">
        <v>440.84180380593614</v>
      </c>
      <c r="P616" s="2">
        <v>410.14</v>
      </c>
      <c r="Q616" s="4">
        <v>1183.5736987831051</v>
      </c>
      <c r="R616" s="5">
        <v>0.03</v>
      </c>
      <c r="S616" s="6">
        <v>1219.0809097465983</v>
      </c>
      <c r="T616" s="4">
        <v>277.97802197802196</v>
      </c>
      <c r="U616" s="7">
        <v>1497.0589317246204</v>
      </c>
      <c r="V616" s="8">
        <v>0.54325442437833182</v>
      </c>
      <c r="W616" s="7">
        <v>791.86279184506759</v>
      </c>
      <c r="X616" s="7">
        <v>960.85250496507638</v>
      </c>
      <c r="Y616" s="7">
        <v>1154.6155791707411</v>
      </c>
      <c r="Z616" s="7">
        <v>1405.0034787150473</v>
      </c>
      <c r="AA616" s="7">
        <v>1566.4727072197679</v>
      </c>
      <c r="AB616" s="7">
        <v>1801.3772560855393</v>
      </c>
      <c r="AC616" s="7">
        <v>3031.2957446808514</v>
      </c>
      <c r="AD616" s="7">
        <v>3306.8680851063828</v>
      </c>
      <c r="AE616" s="4">
        <v>1790</v>
      </c>
      <c r="AF616" s="4">
        <v>2172</v>
      </c>
      <c r="AG616" s="4">
        <v>2610</v>
      </c>
      <c r="AH616" s="4">
        <v>3176</v>
      </c>
      <c r="AI616" s="4">
        <v>3541</v>
      </c>
      <c r="AJ616" s="4">
        <v>4072</v>
      </c>
      <c r="AK616" s="4">
        <v>2674.5332116738405</v>
      </c>
      <c r="AL616" s="8">
        <v>1.071410588266104</v>
      </c>
      <c r="AM616" s="4">
        <v>2189.38244436476</v>
      </c>
      <c r="AN616" s="8">
        <v>0.8953585336368467</v>
      </c>
      <c r="AO616" s="4">
        <v>1704.231677055679</v>
      </c>
      <c r="AP616" s="8">
        <v>0.71930647900758915</v>
      </c>
    </row>
    <row r="617" spans="1:42" x14ac:dyDescent="0.25">
      <c r="A617" s="2" t="s">
        <v>1872</v>
      </c>
      <c r="B617" t="s">
        <v>1861</v>
      </c>
      <c r="C617" t="s">
        <v>14</v>
      </c>
      <c r="D617" t="s">
        <v>1860</v>
      </c>
      <c r="E617" s="3" t="s">
        <v>1831</v>
      </c>
      <c r="F617" t="s">
        <v>1873</v>
      </c>
      <c r="G617">
        <v>90</v>
      </c>
      <c r="H617">
        <v>23</v>
      </c>
      <c r="I617">
        <v>17</v>
      </c>
      <c r="J617">
        <v>24</v>
      </c>
      <c r="K617">
        <v>18</v>
      </c>
      <c r="L617">
        <v>8</v>
      </c>
      <c r="M617">
        <v>0</v>
      </c>
      <c r="N617" s="2">
        <v>258.05370370370372</v>
      </c>
      <c r="O617" s="2">
        <v>404.97311738888897</v>
      </c>
      <c r="P617" s="2">
        <v>453.21</v>
      </c>
      <c r="Q617" s="4">
        <v>1116.2368210925927</v>
      </c>
      <c r="R617" s="5">
        <v>0.03</v>
      </c>
      <c r="S617" s="6">
        <v>1149.7239257253705</v>
      </c>
      <c r="T617" s="4">
        <v>139.62068965517241</v>
      </c>
      <c r="U617" s="7">
        <v>1289.3446153805428</v>
      </c>
      <c r="V617" s="8">
        <v>0.51293380800180732</v>
      </c>
      <c r="W617" s="7">
        <v>818.72662526790077</v>
      </c>
      <c r="X617" s="7">
        <v>993.44929054853651</v>
      </c>
      <c r="Y617" s="7">
        <v>1193.7857496923023</v>
      </c>
      <c r="Z617" s="7">
        <v>1452.6680233803647</v>
      </c>
      <c r="AA617" s="7">
        <v>1619.6150726668361</v>
      </c>
      <c r="AB617" s="7">
        <v>1862.4887251904427</v>
      </c>
      <c r="AC617" s="7">
        <v>2765.0333333333333</v>
      </c>
      <c r="AD617" s="7">
        <v>3016.3999999999996</v>
      </c>
      <c r="AE617" s="4">
        <v>1790</v>
      </c>
      <c r="AF617" s="4">
        <v>2172</v>
      </c>
      <c r="AG617" s="4">
        <v>2610</v>
      </c>
      <c r="AH617" s="4">
        <v>3176</v>
      </c>
      <c r="AI617" s="4">
        <v>3541</v>
      </c>
      <c r="AJ617" s="4">
        <v>4072</v>
      </c>
      <c r="AK617" s="4">
        <v>2543.8215170991316</v>
      </c>
      <c r="AL617" s="8">
        <v>1.0675409919457517</v>
      </c>
      <c r="AM617" s="4">
        <v>2079.1223199745446</v>
      </c>
      <c r="AN617" s="8">
        <v>0.8826719306311035</v>
      </c>
      <c r="AO617" s="4">
        <v>1614.4231228499577</v>
      </c>
      <c r="AP617" s="8">
        <v>0.69780286931645541</v>
      </c>
    </row>
    <row r="618" spans="1:42" x14ac:dyDescent="0.25">
      <c r="A618" s="2" t="s">
        <v>1874</v>
      </c>
      <c r="B618" t="s">
        <v>1861</v>
      </c>
      <c r="C618" t="s">
        <v>14</v>
      </c>
      <c r="D618" t="s">
        <v>1860</v>
      </c>
      <c r="E618" s="3" t="s">
        <v>1831</v>
      </c>
      <c r="F618" t="s">
        <v>1875</v>
      </c>
      <c r="G618">
        <v>40</v>
      </c>
      <c r="H618">
        <v>0</v>
      </c>
      <c r="I618">
        <v>12</v>
      </c>
      <c r="J618">
        <v>16</v>
      </c>
      <c r="K618">
        <v>8</v>
      </c>
      <c r="L618">
        <v>4</v>
      </c>
      <c r="M618">
        <v>0</v>
      </c>
      <c r="N618" s="2">
        <v>170.77083333333334</v>
      </c>
      <c r="O618" s="2">
        <v>242.11267579166665</v>
      </c>
      <c r="P618" s="2">
        <v>653.21</v>
      </c>
      <c r="Q618" s="4">
        <v>1066.0935091250001</v>
      </c>
      <c r="R618" s="5">
        <v>0.03</v>
      </c>
      <c r="S618" s="6">
        <v>1098.0763143987501</v>
      </c>
      <c r="T618" s="4">
        <v>113.05128205128206</v>
      </c>
      <c r="U618" s="7">
        <v>1211.1275964500321</v>
      </c>
      <c r="V618" s="8">
        <v>0.45108853083914935</v>
      </c>
      <c r="W618" s="7">
        <v>732.07814174597297</v>
      </c>
      <c r="X618" s="7">
        <v>888.30934294539281</v>
      </c>
      <c r="Y618" s="7">
        <v>1067.4435474620052</v>
      </c>
      <c r="Z618" s="7">
        <v>1298.927473846486</v>
      </c>
      <c r="AA618" s="7">
        <v>1448.2059776103297</v>
      </c>
      <c r="AB618" s="7">
        <v>1665.3755269215653</v>
      </c>
      <c r="AC618" s="7">
        <v>2953.3900000000003</v>
      </c>
      <c r="AD618" s="7">
        <v>3221.88</v>
      </c>
      <c r="AE618" s="4">
        <v>1790</v>
      </c>
      <c r="AF618" s="4">
        <v>2172</v>
      </c>
      <c r="AG618" s="4">
        <v>2610</v>
      </c>
      <c r="AH618" s="4">
        <v>3176</v>
      </c>
      <c r="AI618" s="4">
        <v>3541</v>
      </c>
      <c r="AJ618" s="4">
        <v>4072</v>
      </c>
      <c r="AK618" s="4">
        <v>2709.7742207515339</v>
      </c>
      <c r="AL618" s="8">
        <v>1.051370815599395</v>
      </c>
      <c r="AM618" s="4">
        <v>2172.5415853006061</v>
      </c>
      <c r="AN618" s="8">
        <v>0.85127672067931326</v>
      </c>
      <c r="AO618" s="4">
        <v>1635.3089498496781</v>
      </c>
      <c r="AP618" s="8">
        <v>0.65118262575923125</v>
      </c>
    </row>
    <row r="619" spans="1:42" x14ac:dyDescent="0.25">
      <c r="A619" s="2" t="s">
        <v>1876</v>
      </c>
      <c r="B619" t="s">
        <v>1861</v>
      </c>
      <c r="C619" t="s">
        <v>14</v>
      </c>
      <c r="D619" t="s">
        <v>1860</v>
      </c>
      <c r="E619" s="3" t="s">
        <v>1831</v>
      </c>
      <c r="F619" t="s">
        <v>1877</v>
      </c>
      <c r="G619">
        <v>21</v>
      </c>
      <c r="H619">
        <v>0</v>
      </c>
      <c r="I619">
        <v>8</v>
      </c>
      <c r="J619">
        <v>11</v>
      </c>
      <c r="K619">
        <v>2</v>
      </c>
      <c r="L619">
        <v>0</v>
      </c>
      <c r="M619">
        <v>0</v>
      </c>
      <c r="N619" s="2">
        <v>160.84126984126985</v>
      </c>
      <c r="O619" s="2">
        <v>646.00998414285732</v>
      </c>
      <c r="P619" s="2">
        <v>194.17</v>
      </c>
      <c r="Q619" s="4">
        <v>1001.0212539841272</v>
      </c>
      <c r="R619" s="5">
        <v>0.03</v>
      </c>
      <c r="S619" s="6">
        <v>1031.051891603651</v>
      </c>
      <c r="T619" s="4">
        <v>196</v>
      </c>
      <c r="U619" s="7">
        <v>1227.051891603651</v>
      </c>
      <c r="V619" s="8">
        <v>0.491401077914426</v>
      </c>
      <c r="W619" s="7">
        <v>739.10600338268523</v>
      </c>
      <c r="X619" s="7">
        <v>896.83700522189508</v>
      </c>
      <c r="Y619" s="7">
        <v>1077.6908764406751</v>
      </c>
      <c r="Z619" s="7">
        <v>1311.3970205270437</v>
      </c>
      <c r="AA619" s="7">
        <v>1462.1085798760271</v>
      </c>
      <c r="AB619" s="7">
        <v>1681.3629306001644</v>
      </c>
      <c r="AC619" s="7">
        <v>2746.7523809523814</v>
      </c>
      <c r="AD619" s="7">
        <v>2996.457142857143</v>
      </c>
      <c r="AE619" s="4">
        <v>1790</v>
      </c>
      <c r="AF619" s="4">
        <v>2172</v>
      </c>
      <c r="AG619" s="4">
        <v>2610</v>
      </c>
      <c r="AH619" s="4">
        <v>3176</v>
      </c>
      <c r="AI619" s="4">
        <v>3541</v>
      </c>
      <c r="AJ619" s="4">
        <v>4072</v>
      </c>
      <c r="AK619" s="4">
        <v>2372.8170798311339</v>
      </c>
      <c r="AL619" s="8">
        <v>1.0287417269242498</v>
      </c>
      <c r="AM619" s="4">
        <v>1925.56201708864</v>
      </c>
      <c r="AN619" s="8">
        <v>0.84962817725430861</v>
      </c>
      <c r="AO619" s="4">
        <v>1478.3069543461454</v>
      </c>
      <c r="AP619" s="8">
        <v>0.67051462758436731</v>
      </c>
    </row>
    <row r="620" spans="1:42" x14ac:dyDescent="0.25">
      <c r="A620" s="2" t="s">
        <v>1878</v>
      </c>
      <c r="B620" t="s">
        <v>1861</v>
      </c>
      <c r="C620" t="s">
        <v>14</v>
      </c>
      <c r="D620" t="s">
        <v>1860</v>
      </c>
      <c r="E620" s="3" t="s">
        <v>1831</v>
      </c>
      <c r="F620" t="s">
        <v>1879</v>
      </c>
      <c r="G620">
        <v>28</v>
      </c>
      <c r="H620">
        <v>0</v>
      </c>
      <c r="I620">
        <v>12</v>
      </c>
      <c r="J620">
        <v>10</v>
      </c>
      <c r="K620">
        <v>6</v>
      </c>
      <c r="L620">
        <v>0</v>
      </c>
      <c r="M620">
        <v>0</v>
      </c>
      <c r="N620" s="2">
        <v>163.82142857142858</v>
      </c>
      <c r="O620" s="2">
        <v>475.91456082142855</v>
      </c>
      <c r="P620" s="2">
        <v>267.82</v>
      </c>
      <c r="Q620" s="4">
        <v>907.5559893928571</v>
      </c>
      <c r="R620" s="5">
        <v>0.03</v>
      </c>
      <c r="S620" s="6">
        <v>934.78266907464285</v>
      </c>
      <c r="T620" s="4">
        <v>202.66666666666666</v>
      </c>
      <c r="U620" s="7">
        <v>1137.4493357413096</v>
      </c>
      <c r="V620" s="8">
        <v>0.44718592250430594</v>
      </c>
      <c r="W620" s="7">
        <v>657.83919368184661</v>
      </c>
      <c r="X620" s="7">
        <v>798.22722272456463</v>
      </c>
      <c r="Y620" s="7">
        <v>959.19569581542987</v>
      </c>
      <c r="Z620" s="7">
        <v>1167.2051838734885</v>
      </c>
      <c r="AA620" s="7">
        <v>1301.3455781158764</v>
      </c>
      <c r="AB620" s="7">
        <v>1496.4922886438433</v>
      </c>
      <c r="AC620" s="7">
        <v>2797.9285714285716</v>
      </c>
      <c r="AD620" s="7">
        <v>3052.2857142857142</v>
      </c>
      <c r="AE620" s="4">
        <v>1790</v>
      </c>
      <c r="AF620" s="4">
        <v>2172</v>
      </c>
      <c r="AG620" s="4">
        <v>2610</v>
      </c>
      <c r="AH620" s="4">
        <v>3176</v>
      </c>
      <c r="AI620" s="4">
        <v>3541</v>
      </c>
      <c r="AJ620" s="4">
        <v>4072</v>
      </c>
      <c r="AK620" s="4">
        <v>2453.9206983872496</v>
      </c>
      <c r="AL620" s="8">
        <v>1.0444319885075772</v>
      </c>
      <c r="AM620" s="4">
        <v>1907.0310078347113</v>
      </c>
      <c r="AN620" s="8">
        <v>0.82942340474639975</v>
      </c>
      <c r="AO620" s="4">
        <v>1420.906838454677</v>
      </c>
      <c r="AP620" s="8">
        <v>0.63830466362535276</v>
      </c>
    </row>
    <row r="621" spans="1:42" x14ac:dyDescent="0.25">
      <c r="A621" s="2" t="s">
        <v>1881</v>
      </c>
      <c r="B621" t="s">
        <v>527</v>
      </c>
      <c r="C621" t="s">
        <v>14</v>
      </c>
      <c r="D621" t="s">
        <v>1880</v>
      </c>
      <c r="E621" s="3" t="s">
        <v>1831</v>
      </c>
      <c r="F621" t="s">
        <v>1882</v>
      </c>
      <c r="G621">
        <v>62</v>
      </c>
      <c r="H621">
        <v>0</v>
      </c>
      <c r="I621">
        <v>7</v>
      </c>
      <c r="J621">
        <v>50</v>
      </c>
      <c r="K621">
        <v>5</v>
      </c>
      <c r="L621">
        <v>0</v>
      </c>
      <c r="M621">
        <v>0</v>
      </c>
      <c r="N621" s="2">
        <v>314.95955882352945</v>
      </c>
      <c r="O621" s="2">
        <v>593.28209167156865</v>
      </c>
      <c r="P621" s="2">
        <v>474.63</v>
      </c>
      <c r="Q621" s="4">
        <v>1382.871650495098</v>
      </c>
      <c r="R621" s="5">
        <v>0.03</v>
      </c>
      <c r="S621" s="6">
        <v>1424.357800009951</v>
      </c>
      <c r="T621" s="4">
        <v>0</v>
      </c>
      <c r="U621" s="7">
        <v>1424.357800009951</v>
      </c>
      <c r="V621" s="8">
        <v>0.86789629295362214</v>
      </c>
      <c r="W621" s="7">
        <v>983.32649991645371</v>
      </c>
      <c r="X621" s="7">
        <v>1133.4725585974304</v>
      </c>
      <c r="Y621" s="7">
        <v>1434.6325722523372</v>
      </c>
      <c r="Z621" s="7">
        <v>1728.8494155636151</v>
      </c>
      <c r="AA621" s="7">
        <v>2050.838940249409</v>
      </c>
      <c r="AB621" s="7">
        <v>2358.0742279549913</v>
      </c>
      <c r="AC621" s="7">
        <v>1805.2774193548389</v>
      </c>
      <c r="AD621" s="7">
        <v>1969.3935483870969</v>
      </c>
      <c r="AE621" s="4">
        <v>1133</v>
      </c>
      <c r="AF621" s="4">
        <v>1306</v>
      </c>
      <c r="AG621" s="4">
        <v>1653</v>
      </c>
      <c r="AH621" s="4">
        <v>1992</v>
      </c>
      <c r="AI621" s="4">
        <v>2363</v>
      </c>
      <c r="AJ621" s="4">
        <v>2717</v>
      </c>
      <c r="AK621" s="4">
        <v>1841.6429747274424</v>
      </c>
      <c r="AL621" s="8">
        <v>1.1221584286608757</v>
      </c>
      <c r="AM621" s="4">
        <v>1705.0769175471726</v>
      </c>
      <c r="AN621" s="8">
        <v>1.0389453660657746</v>
      </c>
      <c r="AO621" s="4">
        <v>1560.923857190221</v>
      </c>
      <c r="AP621" s="8">
        <v>0.95110935554872333</v>
      </c>
    </row>
    <row r="622" spans="1:42" x14ac:dyDescent="0.25">
      <c r="A622" s="2" t="s">
        <v>1883</v>
      </c>
      <c r="B622" t="s">
        <v>527</v>
      </c>
      <c r="C622" t="s">
        <v>14</v>
      </c>
      <c r="D622" t="s">
        <v>1880</v>
      </c>
      <c r="E622" s="3" t="s">
        <v>1831</v>
      </c>
      <c r="F622" t="s">
        <v>1884</v>
      </c>
      <c r="G622">
        <v>479</v>
      </c>
      <c r="H622">
        <v>108</v>
      </c>
      <c r="I622">
        <v>370</v>
      </c>
      <c r="J622">
        <v>1</v>
      </c>
      <c r="K622">
        <v>0</v>
      </c>
      <c r="L622">
        <v>0</v>
      </c>
      <c r="M622">
        <v>0</v>
      </c>
      <c r="N622" s="2">
        <v>290.95929018789144</v>
      </c>
      <c r="O622" s="2">
        <v>487.38541238795523</v>
      </c>
      <c r="P622" s="2">
        <v>296.70999999999998</v>
      </c>
      <c r="Q622" s="4">
        <v>1075.0547025758467</v>
      </c>
      <c r="R622" s="5">
        <v>0.03</v>
      </c>
      <c r="S622" s="6">
        <v>1107.3063436531222</v>
      </c>
      <c r="T622" s="4">
        <v>0</v>
      </c>
      <c r="U622" s="7">
        <v>1107.3063436531222</v>
      </c>
      <c r="V622" s="8">
        <v>0.87346413115446775</v>
      </c>
      <c r="W622" s="7">
        <v>989.63486059801198</v>
      </c>
      <c r="X622" s="7">
        <v>1140.7441552877351</v>
      </c>
      <c r="Y622" s="7">
        <v>1443.8362087983353</v>
      </c>
      <c r="Z622" s="7">
        <v>1739.9405492597</v>
      </c>
      <c r="AA622" s="7">
        <v>2063.9957419180078</v>
      </c>
      <c r="AB622" s="7">
        <v>2373.202044346689</v>
      </c>
      <c r="AC622" s="7">
        <v>1394.4899791231733</v>
      </c>
      <c r="AD622" s="7">
        <v>1521.2617954070981</v>
      </c>
      <c r="AE622" s="4">
        <v>1133</v>
      </c>
      <c r="AF622" s="4">
        <v>1306</v>
      </c>
      <c r="AG622" s="4">
        <v>1653</v>
      </c>
      <c r="AH622" s="4">
        <v>1992</v>
      </c>
      <c r="AI622" s="4">
        <v>2363</v>
      </c>
      <c r="AJ622" s="4">
        <v>2717</v>
      </c>
      <c r="AK622" s="4">
        <v>1440.0852684539052</v>
      </c>
      <c r="AL622" s="8">
        <v>1.1359664242946668</v>
      </c>
      <c r="AM622" s="4">
        <v>1328.9015905622282</v>
      </c>
      <c r="AN622" s="8">
        <v>1.0482626418997976</v>
      </c>
      <c r="AO622" s="4">
        <v>1217.7179126705514</v>
      </c>
      <c r="AP622" s="8">
        <v>0.96055885950492825</v>
      </c>
    </row>
    <row r="623" spans="1:42" x14ac:dyDescent="0.25">
      <c r="A623" s="2" t="s">
        <v>1885</v>
      </c>
      <c r="B623" t="s">
        <v>527</v>
      </c>
      <c r="C623" t="s">
        <v>14</v>
      </c>
      <c r="D623" t="s">
        <v>1880</v>
      </c>
      <c r="E623" s="3" t="s">
        <v>1831</v>
      </c>
      <c r="F623" t="s">
        <v>1886</v>
      </c>
      <c r="G623">
        <v>168</v>
      </c>
      <c r="H623">
        <v>0</v>
      </c>
      <c r="I623">
        <v>15</v>
      </c>
      <c r="J623">
        <v>75</v>
      </c>
      <c r="K623">
        <v>65</v>
      </c>
      <c r="L623">
        <v>13</v>
      </c>
      <c r="M623">
        <v>0</v>
      </c>
      <c r="N623" s="2">
        <v>355.51438492063494</v>
      </c>
      <c r="O623" s="2">
        <v>686.11835382936499</v>
      </c>
      <c r="P623" s="2">
        <v>489.15</v>
      </c>
      <c r="Q623" s="4">
        <v>1530.7827387500001</v>
      </c>
      <c r="R623" s="5">
        <v>0.03</v>
      </c>
      <c r="S623" s="6">
        <v>1576.7062209125002</v>
      </c>
      <c r="T623" s="4">
        <v>0</v>
      </c>
      <c r="U623" s="7">
        <v>1576.7062209125002</v>
      </c>
      <c r="V623" s="8">
        <v>0.87201460710716217</v>
      </c>
      <c r="W623" s="7">
        <v>987.99254985241487</v>
      </c>
      <c r="X623" s="7">
        <v>1138.851076881954</v>
      </c>
      <c r="Y623" s="7">
        <v>1441.4401455481393</v>
      </c>
      <c r="Z623" s="7">
        <v>1737.0530973574673</v>
      </c>
      <c r="AA623" s="7">
        <v>2060.5705165942245</v>
      </c>
      <c r="AB623" s="7">
        <v>2369.2636875101603</v>
      </c>
      <c r="AC623" s="7">
        <v>1988.9309523809527</v>
      </c>
      <c r="AD623" s="7">
        <v>2169.7428571428572</v>
      </c>
      <c r="AE623" s="4">
        <v>1133</v>
      </c>
      <c r="AF623" s="4">
        <v>1306</v>
      </c>
      <c r="AG623" s="4">
        <v>1653</v>
      </c>
      <c r="AH623" s="4">
        <v>1992</v>
      </c>
      <c r="AI623" s="4">
        <v>2363</v>
      </c>
      <c r="AJ623" s="4">
        <v>2717</v>
      </c>
      <c r="AK623" s="4">
        <v>2037.9934564826847</v>
      </c>
      <c r="AL623" s="8">
        <v>1.1271345540916338</v>
      </c>
      <c r="AM623" s="4">
        <v>1882.1944563894438</v>
      </c>
      <c r="AN623" s="8">
        <v>1.0409682143816468</v>
      </c>
      <c r="AO623" s="4">
        <v>1729.4503386509718</v>
      </c>
      <c r="AP623" s="8">
        <v>0.95649141074440436</v>
      </c>
    </row>
    <row r="624" spans="1:42" x14ac:dyDescent="0.25">
      <c r="A624" s="2" t="s">
        <v>1887</v>
      </c>
      <c r="B624" t="s">
        <v>527</v>
      </c>
      <c r="C624" t="s">
        <v>14</v>
      </c>
      <c r="D624" t="s">
        <v>1880</v>
      </c>
      <c r="E624" s="3" t="s">
        <v>1831</v>
      </c>
      <c r="F624" t="s">
        <v>1888</v>
      </c>
      <c r="G624">
        <v>242</v>
      </c>
      <c r="H624">
        <v>0</v>
      </c>
      <c r="I624">
        <v>14</v>
      </c>
      <c r="J624">
        <v>102</v>
      </c>
      <c r="K624">
        <v>119</v>
      </c>
      <c r="L624">
        <v>7</v>
      </c>
      <c r="M624">
        <v>0</v>
      </c>
      <c r="N624" s="2">
        <v>296.50860881542701</v>
      </c>
      <c r="O624" s="2">
        <v>553.41189052203856</v>
      </c>
      <c r="P624" s="2">
        <v>668.32</v>
      </c>
      <c r="Q624" s="4">
        <v>1518.2404993374657</v>
      </c>
      <c r="R624" s="5">
        <v>0.03</v>
      </c>
      <c r="S624" s="6">
        <v>1563.7877143175897</v>
      </c>
      <c r="T624" s="4">
        <v>0</v>
      </c>
      <c r="U624" s="7">
        <v>1563.7877143175897</v>
      </c>
      <c r="V624" s="8">
        <v>0.85914794318198306</v>
      </c>
      <c r="W624" s="7">
        <v>973.41461962518679</v>
      </c>
      <c r="X624" s="7">
        <v>1122.0472137956699</v>
      </c>
      <c r="Y624" s="7">
        <v>1420.171550079818</v>
      </c>
      <c r="Z624" s="7">
        <v>1711.4227028185103</v>
      </c>
      <c r="AA624" s="7">
        <v>2030.166589739026</v>
      </c>
      <c r="AB624" s="7">
        <v>2334.304961625448</v>
      </c>
      <c r="AC624" s="7">
        <v>2002.1772727272728</v>
      </c>
      <c r="AD624" s="7">
        <v>2184.1933884297518</v>
      </c>
      <c r="AE624" s="4">
        <v>1133</v>
      </c>
      <c r="AF624" s="4">
        <v>1306</v>
      </c>
      <c r="AG624" s="4">
        <v>1653</v>
      </c>
      <c r="AH624" s="4">
        <v>1992</v>
      </c>
      <c r="AI624" s="4">
        <v>2363</v>
      </c>
      <c r="AJ624" s="4">
        <v>2717</v>
      </c>
      <c r="AK624" s="4">
        <v>2032.4203219619687</v>
      </c>
      <c r="AL624" s="8">
        <v>1.1166155887449718</v>
      </c>
      <c r="AM624" s="4">
        <v>1876.9293185039257</v>
      </c>
      <c r="AN624" s="8">
        <v>1.0311885358392796</v>
      </c>
      <c r="AO624" s="4">
        <v>1719.2787177756325</v>
      </c>
      <c r="AP624" s="8">
        <v>0.94457499608767514</v>
      </c>
    </row>
    <row r="625" spans="1:42" x14ac:dyDescent="0.25">
      <c r="A625" s="2" t="s">
        <v>1891</v>
      </c>
      <c r="B625" t="s">
        <v>1890</v>
      </c>
      <c r="C625" t="s">
        <v>14</v>
      </c>
      <c r="D625" t="s">
        <v>1889</v>
      </c>
      <c r="E625" s="3" t="s">
        <v>1831</v>
      </c>
      <c r="F625" t="s">
        <v>1892</v>
      </c>
      <c r="G625">
        <v>89</v>
      </c>
      <c r="H625">
        <v>0</v>
      </c>
      <c r="I625">
        <v>0</v>
      </c>
      <c r="J625">
        <v>19</v>
      </c>
      <c r="K625">
        <v>42</v>
      </c>
      <c r="L625">
        <v>19</v>
      </c>
      <c r="M625">
        <v>9</v>
      </c>
      <c r="N625" s="2">
        <v>343.32116104868913</v>
      </c>
      <c r="O625" s="2">
        <v>1335.0389042021923</v>
      </c>
      <c r="P625" s="2">
        <v>236</v>
      </c>
      <c r="Q625" s="4">
        <v>1914.3600652508815</v>
      </c>
      <c r="R625" s="5">
        <v>0.03</v>
      </c>
      <c r="S625" s="6">
        <v>1971.7908672084079</v>
      </c>
      <c r="T625" s="4">
        <v>145.43181818181819</v>
      </c>
      <c r="U625" s="7">
        <v>2117.2226853902262</v>
      </c>
      <c r="V625" s="8">
        <v>0.89853140974159851</v>
      </c>
      <c r="W625" s="7">
        <v>1189.1089646037431</v>
      </c>
      <c r="X625" s="7">
        <v>1279.4845931591296</v>
      </c>
      <c r="Y625" s="7">
        <v>1562.3268380824688</v>
      </c>
      <c r="Z625" s="7">
        <v>1940.5655798142716</v>
      </c>
      <c r="AA625" s="7">
        <v>2190.7721810926105</v>
      </c>
      <c r="AB625" s="7">
        <v>2519.6390516691554</v>
      </c>
      <c r="AC625" s="7">
        <v>2591.9460674157308</v>
      </c>
      <c r="AD625" s="7">
        <v>2827.5775280898879</v>
      </c>
      <c r="AE625" s="4">
        <v>1421</v>
      </c>
      <c r="AF625" s="4">
        <v>1529</v>
      </c>
      <c r="AG625" s="4">
        <v>1867</v>
      </c>
      <c r="AH625" s="4">
        <v>2319</v>
      </c>
      <c r="AI625" s="4">
        <v>2618</v>
      </c>
      <c r="AJ625" s="4">
        <v>3011</v>
      </c>
      <c r="AK625" s="4">
        <v>2486.177385491023</v>
      </c>
      <c r="AL625" s="8">
        <v>1.1168326997352696</v>
      </c>
      <c r="AM625" s="4">
        <v>2312.5719355706406</v>
      </c>
      <c r="AN625" s="8">
        <v>1.0431560143624055</v>
      </c>
      <c r="AO625" s="4">
        <v>2138.9664856502577</v>
      </c>
      <c r="AP625" s="8">
        <v>0.96947932898954148</v>
      </c>
    </row>
    <row r="626" spans="1:42" x14ac:dyDescent="0.25">
      <c r="A626" s="2" t="s">
        <v>1893</v>
      </c>
      <c r="B626" t="s">
        <v>1890</v>
      </c>
      <c r="C626" t="s">
        <v>14</v>
      </c>
      <c r="D626" t="s">
        <v>1889</v>
      </c>
      <c r="E626" s="3" t="s">
        <v>1831</v>
      </c>
      <c r="F626" t="s">
        <v>1894</v>
      </c>
      <c r="G626">
        <v>109</v>
      </c>
      <c r="H626">
        <v>52</v>
      </c>
      <c r="I626">
        <v>52</v>
      </c>
      <c r="J626">
        <v>5</v>
      </c>
      <c r="K626">
        <v>0</v>
      </c>
      <c r="L626">
        <v>0</v>
      </c>
      <c r="M626">
        <v>0</v>
      </c>
      <c r="N626" s="2">
        <v>255.52828746177371</v>
      </c>
      <c r="O626" s="2">
        <v>1335.0389042021923</v>
      </c>
      <c r="P626" s="2">
        <v>263</v>
      </c>
      <c r="Q626" s="4">
        <v>1853.567191663966</v>
      </c>
      <c r="R626" s="5">
        <v>0.03</v>
      </c>
      <c r="S626" s="6">
        <v>1909.1742074138851</v>
      </c>
      <c r="T626" s="4">
        <v>0</v>
      </c>
      <c r="U626" s="7">
        <v>1909.1742074138851</v>
      </c>
      <c r="V626" s="8">
        <v>1.2787660221102619</v>
      </c>
      <c r="W626" s="7">
        <v>1817.1265174186826</v>
      </c>
      <c r="X626" s="7">
        <v>1955.233247806591</v>
      </c>
      <c r="Y626" s="7">
        <v>2387.4561632798595</v>
      </c>
      <c r="Z626" s="7">
        <v>2965.4584052736977</v>
      </c>
      <c r="AA626" s="7">
        <v>3347.8094458846663</v>
      </c>
      <c r="AB626" s="7">
        <v>3850.3644925739991</v>
      </c>
      <c r="AC626" s="7">
        <v>1642.2798165137617</v>
      </c>
      <c r="AD626" s="7">
        <v>1791.5779816513761</v>
      </c>
      <c r="AE626" s="4">
        <v>1421</v>
      </c>
      <c r="AF626" s="4">
        <v>1529</v>
      </c>
      <c r="AG626" s="4">
        <v>1867</v>
      </c>
      <c r="AH626" s="4">
        <v>2319</v>
      </c>
      <c r="AI626" s="4">
        <v>2618</v>
      </c>
      <c r="AJ626" s="4">
        <v>3011</v>
      </c>
      <c r="AK626" s="4">
        <v>1734.4795761760058</v>
      </c>
      <c r="AL626" s="8">
        <v>1.1617554539784596</v>
      </c>
      <c r="AM626" s="4">
        <v>1793.3053193479448</v>
      </c>
      <c r="AN626" s="8">
        <v>1.2011569718187605</v>
      </c>
      <c r="AO626" s="4">
        <v>1852.1310625198837</v>
      </c>
      <c r="AP626" s="8">
        <v>1.2405584896590611</v>
      </c>
    </row>
    <row r="627" spans="1:42" x14ac:dyDescent="0.25">
      <c r="A627" s="2" t="s">
        <v>1895</v>
      </c>
      <c r="B627" t="s">
        <v>1890</v>
      </c>
      <c r="C627" t="s">
        <v>14</v>
      </c>
      <c r="D627" t="s">
        <v>1889</v>
      </c>
      <c r="E627" s="3" t="s">
        <v>1831</v>
      </c>
      <c r="F627" t="s">
        <v>1896</v>
      </c>
      <c r="G627">
        <v>93</v>
      </c>
      <c r="H627">
        <v>77</v>
      </c>
      <c r="I627">
        <v>14</v>
      </c>
      <c r="J627">
        <v>2</v>
      </c>
      <c r="K627">
        <v>0</v>
      </c>
      <c r="L627">
        <v>0</v>
      </c>
      <c r="M627">
        <v>0</v>
      </c>
      <c r="N627" s="2">
        <v>244.94534050179212</v>
      </c>
      <c r="O627" s="2">
        <v>1335.0389042021923</v>
      </c>
      <c r="P627" s="2">
        <v>255</v>
      </c>
      <c r="Q627" s="4">
        <v>1834.9842447039844</v>
      </c>
      <c r="R627" s="5">
        <v>0.03</v>
      </c>
      <c r="S627" s="6">
        <v>1890.0337720451039</v>
      </c>
      <c r="T627" s="4">
        <v>0</v>
      </c>
      <c r="U627" s="7">
        <v>1890.0337720451039</v>
      </c>
      <c r="V627" s="8">
        <v>1.3063098969224543</v>
      </c>
      <c r="W627" s="7">
        <v>1856.2663635268075</v>
      </c>
      <c r="X627" s="7">
        <v>1997.3478323944323</v>
      </c>
      <c r="Y627" s="7">
        <v>2438.8805775542219</v>
      </c>
      <c r="Z627" s="7">
        <v>3029.3326509631711</v>
      </c>
      <c r="AA627" s="7">
        <v>3419.9193101429851</v>
      </c>
      <c r="AB627" s="7">
        <v>3933.2990996335093</v>
      </c>
      <c r="AC627" s="7">
        <v>1591.5344086021505</v>
      </c>
      <c r="AD627" s="7">
        <v>1736.2193548387095</v>
      </c>
      <c r="AE627" s="4">
        <v>1421</v>
      </c>
      <c r="AF627" s="4">
        <v>1529</v>
      </c>
      <c r="AG627" s="4">
        <v>1867</v>
      </c>
      <c r="AH627" s="4">
        <v>2319</v>
      </c>
      <c r="AI627" s="4">
        <v>2618</v>
      </c>
      <c r="AJ627" s="4">
        <v>3011</v>
      </c>
      <c r="AK627" s="4">
        <v>1685.7336295330392</v>
      </c>
      <c r="AL627" s="8">
        <v>1.165106442225768</v>
      </c>
      <c r="AM627" s="4">
        <v>1754.6541595371098</v>
      </c>
      <c r="AN627" s="8">
        <v>1.2127413426053733</v>
      </c>
      <c r="AO627" s="4">
        <v>1823.5746895411792</v>
      </c>
      <c r="AP627" s="8">
        <v>1.2603762429849779</v>
      </c>
    </row>
    <row r="628" spans="1:42" x14ac:dyDescent="0.25">
      <c r="A628" s="2" t="s">
        <v>1897</v>
      </c>
      <c r="B628" t="s">
        <v>1890</v>
      </c>
      <c r="C628" t="s">
        <v>14</v>
      </c>
      <c r="D628" t="s">
        <v>1889</v>
      </c>
      <c r="E628" s="3" t="s">
        <v>1831</v>
      </c>
      <c r="F628" t="s">
        <v>1898</v>
      </c>
      <c r="G628">
        <v>58</v>
      </c>
      <c r="H628">
        <v>0</v>
      </c>
      <c r="I628">
        <v>0</v>
      </c>
      <c r="J628">
        <v>45</v>
      </c>
      <c r="K628">
        <v>9</v>
      </c>
      <c r="L628">
        <v>4</v>
      </c>
      <c r="M628">
        <v>0</v>
      </c>
      <c r="N628" s="2">
        <v>170.04166666666666</v>
      </c>
      <c r="O628" s="2">
        <v>1335.0389042021923</v>
      </c>
      <c r="P628" s="2">
        <v>548</v>
      </c>
      <c r="Q628" s="4">
        <v>2053.080570868859</v>
      </c>
      <c r="R628" s="5">
        <v>0.03</v>
      </c>
      <c r="S628" s="6">
        <v>2114.6729879949248</v>
      </c>
      <c r="T628" s="4">
        <v>238.15789473684211</v>
      </c>
      <c r="U628" s="7">
        <v>2352.8308827317669</v>
      </c>
      <c r="V628" s="8">
        <v>1.1829625270760804</v>
      </c>
      <c r="W628" s="7">
        <v>1510.8368585149337</v>
      </c>
      <c r="X628" s="7">
        <v>1625.664712645555</v>
      </c>
      <c r="Y628" s="7">
        <v>1985.0333672395363</v>
      </c>
      <c r="Z628" s="7">
        <v>2465.609201193618</v>
      </c>
      <c r="AA628" s="7">
        <v>2783.512241795986</v>
      </c>
      <c r="AB628" s="7">
        <v>3201.3580443268579</v>
      </c>
      <c r="AC628" s="7">
        <v>2187.8241379310348</v>
      </c>
      <c r="AD628" s="7">
        <v>2386.7172413793101</v>
      </c>
      <c r="AE628" s="4">
        <v>1421</v>
      </c>
      <c r="AF628" s="4">
        <v>1529</v>
      </c>
      <c r="AG628" s="4">
        <v>1867</v>
      </c>
      <c r="AH628" s="4">
        <v>2319</v>
      </c>
      <c r="AI628" s="4">
        <v>2618</v>
      </c>
      <c r="AJ628" s="4">
        <v>3011</v>
      </c>
      <c r="AK628" s="4">
        <v>2010.0446482188374</v>
      </c>
      <c r="AL628" s="8">
        <v>1.1303572139897486</v>
      </c>
      <c r="AM628" s="4">
        <v>2046.2621504490214</v>
      </c>
      <c r="AN628" s="8">
        <v>1.1485667454427095</v>
      </c>
      <c r="AO628" s="4">
        <v>2080.4675692219735</v>
      </c>
      <c r="AP628" s="8">
        <v>1.1657646362593952</v>
      </c>
    </row>
    <row r="629" spans="1:42" x14ac:dyDescent="0.25">
      <c r="A629" s="2" t="s">
        <v>1899</v>
      </c>
      <c r="B629" t="s">
        <v>1890</v>
      </c>
      <c r="C629" t="s">
        <v>14</v>
      </c>
      <c r="D629" t="s">
        <v>1889</v>
      </c>
      <c r="E629" s="3" t="s">
        <v>1831</v>
      </c>
      <c r="F629" t="s">
        <v>1900</v>
      </c>
      <c r="G629">
        <v>56</v>
      </c>
      <c r="H629">
        <v>0</v>
      </c>
      <c r="I629">
        <v>24</v>
      </c>
      <c r="J629">
        <v>3</v>
      </c>
      <c r="K629">
        <v>23</v>
      </c>
      <c r="L629">
        <v>5</v>
      </c>
      <c r="M629">
        <v>1</v>
      </c>
      <c r="N629" s="2">
        <v>173.55357142857144</v>
      </c>
      <c r="O629" s="2">
        <v>1335.0389042021923</v>
      </c>
      <c r="P629" s="2">
        <v>519</v>
      </c>
      <c r="Q629" s="4">
        <v>2027.5924756307636</v>
      </c>
      <c r="R629" s="5">
        <v>0.03</v>
      </c>
      <c r="S629" s="6">
        <v>2088.4202498996865</v>
      </c>
      <c r="T629" s="4">
        <v>199</v>
      </c>
      <c r="U629" s="7">
        <v>2287.4202498996865</v>
      </c>
      <c r="V629" s="8">
        <v>1.1464226428100635</v>
      </c>
      <c r="W629" s="7">
        <v>1487.3417443595781</v>
      </c>
      <c r="X629" s="7">
        <v>1600.3839036775476</v>
      </c>
      <c r="Y629" s="7">
        <v>1954.1639948763775</v>
      </c>
      <c r="Z629" s="7">
        <v>2427.2663653552863</v>
      </c>
      <c r="AA629" s="7">
        <v>2740.2256768004049</v>
      </c>
      <c r="AB629" s="7">
        <v>3151.5735343185711</v>
      </c>
      <c r="AC629" s="7">
        <v>2194.7946428571431</v>
      </c>
      <c r="AD629" s="7">
        <v>2394.3214285714284</v>
      </c>
      <c r="AE629" s="4">
        <v>1421</v>
      </c>
      <c r="AF629" s="4">
        <v>1529</v>
      </c>
      <c r="AG629" s="4">
        <v>1867</v>
      </c>
      <c r="AH629" s="4">
        <v>2319</v>
      </c>
      <c r="AI629" s="4">
        <v>2618</v>
      </c>
      <c r="AJ629" s="4">
        <v>3011</v>
      </c>
      <c r="AK629" s="4">
        <v>2049.7398649007637</v>
      </c>
      <c r="AL629" s="8">
        <v>1.1270365815048353</v>
      </c>
      <c r="AM629" s="4">
        <v>2062.8911958003978</v>
      </c>
      <c r="AN629" s="8">
        <v>1.133627842348613</v>
      </c>
      <c r="AO629" s="4">
        <v>2076.042526700031</v>
      </c>
      <c r="AP629" s="8">
        <v>1.1402191031923903</v>
      </c>
    </row>
    <row r="630" spans="1:42" x14ac:dyDescent="0.25">
      <c r="A630" s="2" t="s">
        <v>1901</v>
      </c>
      <c r="B630" t="s">
        <v>1890</v>
      </c>
      <c r="C630" t="s">
        <v>14</v>
      </c>
      <c r="D630" t="s">
        <v>1889</v>
      </c>
      <c r="E630" s="3" t="s">
        <v>1831</v>
      </c>
      <c r="F630" t="s">
        <v>1902</v>
      </c>
      <c r="G630">
        <v>17</v>
      </c>
      <c r="H630">
        <v>0</v>
      </c>
      <c r="I630">
        <v>3</v>
      </c>
      <c r="J630">
        <v>6</v>
      </c>
      <c r="K630">
        <v>8</v>
      </c>
      <c r="L630">
        <v>0</v>
      </c>
      <c r="M630">
        <v>0</v>
      </c>
      <c r="N630" s="2">
        <v>177.41176470588235</v>
      </c>
      <c r="O630" s="2">
        <v>1335.0389042021923</v>
      </c>
      <c r="P630" s="2">
        <v>205</v>
      </c>
      <c r="Q630" s="4">
        <v>1717.4506689080747</v>
      </c>
      <c r="R630" s="5">
        <v>0.03</v>
      </c>
      <c r="S630" s="6">
        <v>1768.974188975317</v>
      </c>
      <c r="T630" s="4">
        <v>240.3125</v>
      </c>
      <c r="U630" s="7">
        <v>2009.286688975317</v>
      </c>
      <c r="V630" s="8">
        <v>0.99466741540958015</v>
      </c>
      <c r="W630" s="7">
        <v>1244.3758039392196</v>
      </c>
      <c r="X630" s="7">
        <v>1338.9518678557824</v>
      </c>
      <c r="Y630" s="7">
        <v>1634.9399197428029</v>
      </c>
      <c r="Z630" s="7">
        <v>2030.7582613195284</v>
      </c>
      <c r="AA630" s="7">
        <v>2292.5938456811236</v>
      </c>
      <c r="AB630" s="7">
        <v>2636.745633821949</v>
      </c>
      <c r="AC630" s="7">
        <v>2222.0647058823529</v>
      </c>
      <c r="AD630" s="7">
        <v>2424.0705882352941</v>
      </c>
      <c r="AE630" s="4">
        <v>1421</v>
      </c>
      <c r="AF630" s="4">
        <v>1529</v>
      </c>
      <c r="AG630" s="4">
        <v>1867</v>
      </c>
      <c r="AH630" s="4">
        <v>2319</v>
      </c>
      <c r="AI630" s="4">
        <v>2618</v>
      </c>
      <c r="AJ630" s="4">
        <v>3011</v>
      </c>
      <c r="AK630" s="4">
        <v>2001.1897527168194</v>
      </c>
      <c r="AL630" s="8">
        <v>1.1096222677320384</v>
      </c>
      <c r="AM630" s="4">
        <v>1923.7845648029852</v>
      </c>
      <c r="AN630" s="8">
        <v>1.0713039836245524</v>
      </c>
      <c r="AO630" s="4">
        <v>1846.3793768891508</v>
      </c>
      <c r="AP630" s="8">
        <v>1.0329856995170661</v>
      </c>
    </row>
    <row r="631" spans="1:42" x14ac:dyDescent="0.25">
      <c r="A631" s="2" t="s">
        <v>1903</v>
      </c>
      <c r="B631" t="s">
        <v>1890</v>
      </c>
      <c r="C631" t="s">
        <v>14</v>
      </c>
      <c r="D631" t="s">
        <v>1889</v>
      </c>
      <c r="E631" s="3" t="s">
        <v>1831</v>
      </c>
      <c r="F631" t="s">
        <v>1904</v>
      </c>
      <c r="G631">
        <v>35</v>
      </c>
      <c r="H631">
        <v>0</v>
      </c>
      <c r="I631">
        <v>0</v>
      </c>
      <c r="J631">
        <v>14</v>
      </c>
      <c r="K631">
        <v>13</v>
      </c>
      <c r="L631">
        <v>8</v>
      </c>
      <c r="M631">
        <v>0</v>
      </c>
      <c r="N631" s="2">
        <v>320.29761904761904</v>
      </c>
      <c r="O631" s="2">
        <v>1335.0389042021923</v>
      </c>
      <c r="P631" s="2">
        <v>305</v>
      </c>
      <c r="Q631" s="4">
        <v>1960.3365232498113</v>
      </c>
      <c r="R631" s="5">
        <v>0.03</v>
      </c>
      <c r="S631" s="6">
        <v>2019.1466189473058</v>
      </c>
      <c r="T631" s="4">
        <v>0</v>
      </c>
      <c r="U631" s="7">
        <v>2019.1466189473058</v>
      </c>
      <c r="V631" s="8">
        <v>0.91507246841414114</v>
      </c>
      <c r="W631" s="7">
        <v>1300.3179776164945</v>
      </c>
      <c r="X631" s="7">
        <v>1399.1458042052218</v>
      </c>
      <c r="Y631" s="7">
        <v>1708.4402985292015</v>
      </c>
      <c r="Z631" s="7">
        <v>2122.0530542523934</v>
      </c>
      <c r="AA631" s="7">
        <v>2395.6597223082217</v>
      </c>
      <c r="AB631" s="7">
        <v>2755.2832023949786</v>
      </c>
      <c r="AC631" s="7">
        <v>2427.1971428571428</v>
      </c>
      <c r="AD631" s="7">
        <v>2647.8514285714282</v>
      </c>
      <c r="AE631" s="4">
        <v>1421</v>
      </c>
      <c r="AF631" s="4">
        <v>1529</v>
      </c>
      <c r="AG631" s="4">
        <v>1867</v>
      </c>
      <c r="AH631" s="4">
        <v>2319</v>
      </c>
      <c r="AI631" s="4">
        <v>2618</v>
      </c>
      <c r="AJ631" s="4">
        <v>3011</v>
      </c>
      <c r="AK631" s="4">
        <v>2461.1548510263756</v>
      </c>
      <c r="AL631" s="8">
        <v>1.1153895529648596</v>
      </c>
      <c r="AM631" s="4">
        <v>2318.5715503557076</v>
      </c>
      <c r="AN631" s="8">
        <v>1.05077113859366</v>
      </c>
      <c r="AO631" s="4">
        <v>2161.7299196179733</v>
      </c>
      <c r="AP631" s="8">
        <v>0.97969088278534067</v>
      </c>
    </row>
    <row r="632" spans="1:42" x14ac:dyDescent="0.25">
      <c r="A632" s="2" t="s">
        <v>1905</v>
      </c>
      <c r="B632" t="s">
        <v>1890</v>
      </c>
      <c r="C632" t="s">
        <v>14</v>
      </c>
      <c r="D632" t="s">
        <v>1889</v>
      </c>
      <c r="E632" s="3" t="s">
        <v>1831</v>
      </c>
      <c r="F632" t="s">
        <v>1906</v>
      </c>
      <c r="G632">
        <v>96</v>
      </c>
      <c r="H632">
        <v>0</v>
      </c>
      <c r="I632">
        <v>0</v>
      </c>
      <c r="J632">
        <v>0</v>
      </c>
      <c r="K632">
        <v>95</v>
      </c>
      <c r="L632">
        <v>1</v>
      </c>
      <c r="M632">
        <v>0</v>
      </c>
      <c r="N632" s="2">
        <v>190.04600694444446</v>
      </c>
      <c r="O632" s="2">
        <v>1335.0389042021923</v>
      </c>
      <c r="P632" s="2">
        <v>264</v>
      </c>
      <c r="Q632" s="4">
        <v>1789.0849111466368</v>
      </c>
      <c r="R632" s="5">
        <v>0.03</v>
      </c>
      <c r="S632" s="6">
        <v>1842.7574584810359</v>
      </c>
      <c r="T632" s="4">
        <v>245.91489361702128</v>
      </c>
      <c r="U632" s="7">
        <v>2088.6723520980572</v>
      </c>
      <c r="V632" s="8">
        <v>0.89946997753221281</v>
      </c>
      <c r="W632" s="7">
        <v>1127.6611271880829</v>
      </c>
      <c r="X632" s="7">
        <v>1213.3665471291899</v>
      </c>
      <c r="Y632" s="7">
        <v>1481.5927687967283</v>
      </c>
      <c r="Z632" s="7">
        <v>1840.2858226243238</v>
      </c>
      <c r="AA632" s="7">
        <v>2077.5628648686848</v>
      </c>
      <c r="AB632" s="7">
        <v>2389.4353652099348</v>
      </c>
      <c r="AC632" s="7">
        <v>2554.3260416666672</v>
      </c>
      <c r="AD632" s="7">
        <v>2786.5374999999999</v>
      </c>
      <c r="AE632" s="4">
        <v>1421</v>
      </c>
      <c r="AF632" s="4">
        <v>1529</v>
      </c>
      <c r="AG632" s="4">
        <v>1867</v>
      </c>
      <c r="AH632" s="4">
        <v>2319</v>
      </c>
      <c r="AI632" s="4">
        <v>2618</v>
      </c>
      <c r="AJ632" s="4">
        <v>3011</v>
      </c>
      <c r="AK632" s="4">
        <v>2308.2705151364526</v>
      </c>
      <c r="AL632" s="8">
        <v>1.099939437565139</v>
      </c>
      <c r="AM632" s="4">
        <v>2151.2951820782305</v>
      </c>
      <c r="AN632" s="8">
        <v>1.0323392708098498</v>
      </c>
      <c r="AO632" s="4">
        <v>1994.3198490200086</v>
      </c>
      <c r="AP632" s="8">
        <v>0.96473910405456076</v>
      </c>
    </row>
    <row r="633" spans="1:42" x14ac:dyDescent="0.25">
      <c r="A633" s="2" t="s">
        <v>1907</v>
      </c>
      <c r="B633" t="s">
        <v>1890</v>
      </c>
      <c r="C633" t="s">
        <v>14</v>
      </c>
      <c r="D633" t="s">
        <v>1889</v>
      </c>
      <c r="E633" s="3" t="s">
        <v>1831</v>
      </c>
      <c r="F633" t="s">
        <v>1908</v>
      </c>
      <c r="G633">
        <v>23</v>
      </c>
      <c r="H633">
        <v>0</v>
      </c>
      <c r="I633">
        <v>1</v>
      </c>
      <c r="J633">
        <v>6</v>
      </c>
      <c r="K633">
        <v>9</v>
      </c>
      <c r="L633">
        <v>7</v>
      </c>
      <c r="M633">
        <v>0</v>
      </c>
      <c r="N633" s="2">
        <v>288.90579710144931</v>
      </c>
      <c r="O633" s="2">
        <v>1335.0389042021923</v>
      </c>
      <c r="P633" s="2">
        <v>192</v>
      </c>
      <c r="Q633" s="4">
        <v>1815.9447013036415</v>
      </c>
      <c r="R633" s="5">
        <v>0.03</v>
      </c>
      <c r="S633" s="6">
        <v>1870.4230423427507</v>
      </c>
      <c r="T633" s="4">
        <v>223.08695652173913</v>
      </c>
      <c r="U633" s="7">
        <v>2093.5099988644897</v>
      </c>
      <c r="V633" s="8">
        <v>0.92725947415427645</v>
      </c>
      <c r="W633" s="7">
        <v>1177.2268582053637</v>
      </c>
      <c r="X633" s="7">
        <v>1266.6994132273053</v>
      </c>
      <c r="Y633" s="7">
        <v>1546.7153724626417</v>
      </c>
      <c r="Z633" s="7">
        <v>1921.1745842211387</v>
      </c>
      <c r="AA633" s="7">
        <v>2168.8810096985517</v>
      </c>
      <c r="AB633" s="7">
        <v>2494.4616960283952</v>
      </c>
      <c r="AC633" s="7">
        <v>2483.5130434782609</v>
      </c>
      <c r="AD633" s="7">
        <v>2709.2869565217388</v>
      </c>
      <c r="AE633" s="4">
        <v>1421</v>
      </c>
      <c r="AF633" s="4">
        <v>1529</v>
      </c>
      <c r="AG633" s="4">
        <v>1867</v>
      </c>
      <c r="AH633" s="4">
        <v>2319</v>
      </c>
      <c r="AI633" s="4">
        <v>2618</v>
      </c>
      <c r="AJ633" s="4">
        <v>3011</v>
      </c>
      <c r="AK633" s="4">
        <v>2280.92408403431</v>
      </c>
      <c r="AL633" s="8">
        <v>1.1090789926973719</v>
      </c>
      <c r="AM633" s="4">
        <v>2137.2487194422642</v>
      </c>
      <c r="AN633" s="8">
        <v>1.0454421612072886</v>
      </c>
      <c r="AO633" s="4">
        <v>1993.5733548502183</v>
      </c>
      <c r="AP633" s="8">
        <v>0.98180532971720502</v>
      </c>
    </row>
    <row r="634" spans="1:42" x14ac:dyDescent="0.25">
      <c r="A634" s="2" t="s">
        <v>1909</v>
      </c>
      <c r="B634" t="s">
        <v>1890</v>
      </c>
      <c r="C634" t="s">
        <v>14</v>
      </c>
      <c r="D634" t="s">
        <v>1889</v>
      </c>
      <c r="E634" s="3" t="s">
        <v>1831</v>
      </c>
      <c r="F634" t="s">
        <v>1910</v>
      </c>
      <c r="G634">
        <v>52</v>
      </c>
      <c r="H634">
        <v>0</v>
      </c>
      <c r="I634">
        <v>0</v>
      </c>
      <c r="J634">
        <v>7</v>
      </c>
      <c r="K634">
        <v>37</v>
      </c>
      <c r="L634">
        <v>6</v>
      </c>
      <c r="M634">
        <v>2</v>
      </c>
      <c r="N634" s="2">
        <v>189.72275641025644</v>
      </c>
      <c r="O634" s="2">
        <v>1335.0389042021923</v>
      </c>
      <c r="P634" s="2">
        <v>272</v>
      </c>
      <c r="Q634" s="4">
        <v>1796.7616606124486</v>
      </c>
      <c r="R634" s="5">
        <v>0.03</v>
      </c>
      <c r="S634" s="6">
        <v>1850.664510430822</v>
      </c>
      <c r="T634" s="4">
        <v>295.43181818181819</v>
      </c>
      <c r="U634" s="7">
        <v>2146.0963286126403</v>
      </c>
      <c r="V634" s="8">
        <v>0.92533298857280377</v>
      </c>
      <c r="W634" s="7">
        <v>1133.8891726899581</v>
      </c>
      <c r="X634" s="7">
        <v>1220.0679416206515</v>
      </c>
      <c r="Y634" s="7">
        <v>1489.7755703111552</v>
      </c>
      <c r="Z634" s="7">
        <v>1850.4496773173908</v>
      </c>
      <c r="AA634" s="7">
        <v>2089.0371950051444</v>
      </c>
      <c r="AB634" s="7">
        <v>2402.6321597251676</v>
      </c>
      <c r="AC634" s="7">
        <v>2551.1961538461542</v>
      </c>
      <c r="AD634" s="7">
        <v>2783.123076923077</v>
      </c>
      <c r="AE634" s="4">
        <v>1421</v>
      </c>
      <c r="AF634" s="4">
        <v>1529</v>
      </c>
      <c r="AG634" s="4">
        <v>1867</v>
      </c>
      <c r="AH634" s="4">
        <v>2319</v>
      </c>
      <c r="AI634" s="4">
        <v>2618</v>
      </c>
      <c r="AJ634" s="4">
        <v>3011</v>
      </c>
      <c r="AK634" s="4">
        <v>2256.7001302415438</v>
      </c>
      <c r="AL634" s="8">
        <v>1.1004034868245536</v>
      </c>
      <c r="AM634" s="4">
        <v>2124.2972107380474</v>
      </c>
      <c r="AN634" s="8">
        <v>1.0433152808728958</v>
      </c>
      <c r="AO634" s="4">
        <v>1983.0674299343182</v>
      </c>
      <c r="AP634" s="8">
        <v>0.98242119452446119</v>
      </c>
    </row>
    <row r="635" spans="1:42" x14ac:dyDescent="0.25">
      <c r="A635" s="2" t="s">
        <v>1911</v>
      </c>
      <c r="B635" t="s">
        <v>1890</v>
      </c>
      <c r="C635" t="s">
        <v>14</v>
      </c>
      <c r="D635" t="s">
        <v>1889</v>
      </c>
      <c r="E635" s="3" t="s">
        <v>1831</v>
      </c>
      <c r="F635" t="s">
        <v>1912</v>
      </c>
      <c r="G635">
        <v>46</v>
      </c>
      <c r="H635">
        <v>0</v>
      </c>
      <c r="I635">
        <v>30</v>
      </c>
      <c r="J635">
        <v>16</v>
      </c>
      <c r="K635">
        <v>0</v>
      </c>
      <c r="L635">
        <v>0</v>
      </c>
      <c r="M635">
        <v>0</v>
      </c>
      <c r="N635" s="2">
        <v>144.26992753623188</v>
      </c>
      <c r="O635" s="2">
        <v>1335.0389042021923</v>
      </c>
      <c r="P635" s="2">
        <v>401</v>
      </c>
      <c r="Q635" s="4">
        <v>1880.308831738424</v>
      </c>
      <c r="R635" s="5">
        <v>0.03</v>
      </c>
      <c r="S635" s="6">
        <v>1936.7180966905769</v>
      </c>
      <c r="T635" s="4">
        <v>84.913043478260875</v>
      </c>
      <c r="U635" s="7">
        <v>2021.6311401688376</v>
      </c>
      <c r="V635" s="8">
        <v>1.2277868612891993</v>
      </c>
      <c r="W635" s="7">
        <v>1671.4044401821482</v>
      </c>
      <c r="X635" s="7">
        <v>1798.4358825042254</v>
      </c>
      <c r="Y635" s="7">
        <v>2195.9972482899861</v>
      </c>
      <c r="Z635" s="7">
        <v>2727.6473587490505</v>
      </c>
      <c r="AA635" s="7">
        <v>3079.3362592518392</v>
      </c>
      <c r="AB635" s="7">
        <v>3541.589563257176</v>
      </c>
      <c r="AC635" s="7">
        <v>1811.2217391304348</v>
      </c>
      <c r="AD635" s="7">
        <v>1975.8782608695651</v>
      </c>
      <c r="AE635" s="4">
        <v>1421</v>
      </c>
      <c r="AF635" s="4">
        <v>1529</v>
      </c>
      <c r="AG635" s="4">
        <v>1867</v>
      </c>
      <c r="AH635" s="4">
        <v>2319</v>
      </c>
      <c r="AI635" s="4">
        <v>2618</v>
      </c>
      <c r="AJ635" s="4">
        <v>3011</v>
      </c>
      <c r="AK635" s="4">
        <v>1785.7090328960987</v>
      </c>
      <c r="AL635" s="8">
        <v>1.1360753018565728</v>
      </c>
      <c r="AM635" s="4">
        <v>1837.273103460067</v>
      </c>
      <c r="AN635" s="8">
        <v>1.1673914441018602</v>
      </c>
      <c r="AO635" s="4">
        <v>1888.837174024035</v>
      </c>
      <c r="AP635" s="8">
        <v>1.1987075863471472</v>
      </c>
    </row>
    <row r="636" spans="1:42" x14ac:dyDescent="0.25">
      <c r="A636" s="2" t="s">
        <v>1913</v>
      </c>
      <c r="B636" t="s">
        <v>1890</v>
      </c>
      <c r="C636" t="s">
        <v>14</v>
      </c>
      <c r="D636" t="s">
        <v>1889</v>
      </c>
      <c r="E636" s="3" t="s">
        <v>1831</v>
      </c>
      <c r="F636" t="s">
        <v>1914</v>
      </c>
      <c r="G636">
        <v>50</v>
      </c>
      <c r="H636">
        <v>0</v>
      </c>
      <c r="I636">
        <v>12</v>
      </c>
      <c r="J636">
        <v>35</v>
      </c>
      <c r="K636">
        <v>1</v>
      </c>
      <c r="L636">
        <v>2</v>
      </c>
      <c r="M636">
        <v>0</v>
      </c>
      <c r="N636" s="2">
        <v>164.36500000000001</v>
      </c>
      <c r="O636" s="2">
        <v>1335.0389042021923</v>
      </c>
      <c r="P636" s="2">
        <v>320</v>
      </c>
      <c r="Q636" s="4">
        <v>1819.4039042021923</v>
      </c>
      <c r="R636" s="5">
        <v>0.03</v>
      </c>
      <c r="S636" s="6">
        <v>1873.9860213282582</v>
      </c>
      <c r="T636" s="4">
        <v>196.02</v>
      </c>
      <c r="U636" s="7">
        <v>2070.0060213282582</v>
      </c>
      <c r="V636" s="8">
        <v>1.1342747355165363</v>
      </c>
      <c r="W636" s="7">
        <v>1459.173974392565</v>
      </c>
      <c r="X636" s="7">
        <v>1570.0753039030483</v>
      </c>
      <c r="Y636" s="7">
        <v>1917.1553907043763</v>
      </c>
      <c r="Z636" s="7">
        <v>2381.2979919889922</v>
      </c>
      <c r="AA636" s="7">
        <v>2688.33037646709</v>
      </c>
      <c r="AB636" s="7">
        <v>3091.8879921857933</v>
      </c>
      <c r="AC636" s="7">
        <v>2007.4560000000001</v>
      </c>
      <c r="AD636" s="7">
        <v>2189.9519999999998</v>
      </c>
      <c r="AE636" s="4">
        <v>1421</v>
      </c>
      <c r="AF636" s="4">
        <v>1529</v>
      </c>
      <c r="AG636" s="4">
        <v>1867</v>
      </c>
      <c r="AH636" s="4">
        <v>2319</v>
      </c>
      <c r="AI636" s="4">
        <v>2618</v>
      </c>
      <c r="AJ636" s="4">
        <v>3011</v>
      </c>
      <c r="AK636" s="4">
        <v>1859.714937216201</v>
      </c>
      <c r="AL636" s="8">
        <v>1.1264547920043184</v>
      </c>
      <c r="AM636" s="4">
        <v>1864.4719652535534</v>
      </c>
      <c r="AN636" s="8">
        <v>1.1290614398417245</v>
      </c>
      <c r="AO636" s="4">
        <v>1869.2289932909055</v>
      </c>
      <c r="AP636" s="8">
        <v>1.1316680876791303</v>
      </c>
    </row>
    <row r="637" spans="1:42" x14ac:dyDescent="0.25">
      <c r="A637" s="2" t="s">
        <v>1915</v>
      </c>
      <c r="B637" t="s">
        <v>1890</v>
      </c>
      <c r="C637" t="s">
        <v>14</v>
      </c>
      <c r="D637" t="s">
        <v>1889</v>
      </c>
      <c r="E637" s="3" t="s">
        <v>1831</v>
      </c>
      <c r="F637" t="s">
        <v>1916</v>
      </c>
      <c r="G637">
        <v>50</v>
      </c>
      <c r="H637">
        <v>0</v>
      </c>
      <c r="I637">
        <v>0</v>
      </c>
      <c r="J637">
        <v>25</v>
      </c>
      <c r="K637">
        <v>25</v>
      </c>
      <c r="L637">
        <v>0</v>
      </c>
      <c r="M637">
        <v>0</v>
      </c>
      <c r="N637" s="2">
        <v>186.49</v>
      </c>
      <c r="O637" s="2">
        <v>1335.0389042021923</v>
      </c>
      <c r="P637" s="2">
        <v>214</v>
      </c>
      <c r="Q637" s="4">
        <v>1735.5289042021923</v>
      </c>
      <c r="R637" s="5">
        <v>0.03</v>
      </c>
      <c r="S637" s="6">
        <v>1787.594771328258</v>
      </c>
      <c r="T637" s="4">
        <v>223.97619047619048</v>
      </c>
      <c r="U637" s="7">
        <v>2011.5709618044484</v>
      </c>
      <c r="V637" s="8">
        <v>0.96109458280193427</v>
      </c>
      <c r="W637" s="7">
        <v>1213.6512995974463</v>
      </c>
      <c r="X637" s="7">
        <v>1305.892214697041</v>
      </c>
      <c r="Y637" s="7">
        <v>1594.5721156568839</v>
      </c>
      <c r="Z637" s="7">
        <v>1980.6174269996322</v>
      </c>
      <c r="AA637" s="7">
        <v>2235.9881086179548</v>
      </c>
      <c r="AB637" s="7">
        <v>2571.6425496748134</v>
      </c>
      <c r="AC637" s="7">
        <v>2302.3000000000002</v>
      </c>
      <c r="AD637" s="7">
        <v>2511.6</v>
      </c>
      <c r="AE637" s="4">
        <v>1421</v>
      </c>
      <c r="AF637" s="4">
        <v>1529</v>
      </c>
      <c r="AG637" s="4">
        <v>1867</v>
      </c>
      <c r="AH637" s="4">
        <v>2319</v>
      </c>
      <c r="AI637" s="4">
        <v>2618</v>
      </c>
      <c r="AJ637" s="4">
        <v>3011</v>
      </c>
      <c r="AK637" s="4">
        <v>2096.9316385470047</v>
      </c>
      <c r="AL637" s="8">
        <v>1.1088905059833707</v>
      </c>
      <c r="AM637" s="4">
        <v>1993.819349474089</v>
      </c>
      <c r="AN637" s="8">
        <v>1.0596251982562253</v>
      </c>
      <c r="AO637" s="4">
        <v>1890.7070604011737</v>
      </c>
      <c r="AP637" s="8">
        <v>1.0103598905290798</v>
      </c>
    </row>
    <row r="638" spans="1:42" x14ac:dyDescent="0.25">
      <c r="A638" s="2" t="s">
        <v>1917</v>
      </c>
      <c r="B638" t="s">
        <v>1890</v>
      </c>
      <c r="C638" t="s">
        <v>14</v>
      </c>
      <c r="D638" t="s">
        <v>1889</v>
      </c>
      <c r="E638" s="3" t="s">
        <v>1831</v>
      </c>
      <c r="F638" t="s">
        <v>1918</v>
      </c>
      <c r="G638">
        <v>30</v>
      </c>
      <c r="H638">
        <v>0</v>
      </c>
      <c r="I638">
        <v>0</v>
      </c>
      <c r="J638">
        <v>21</v>
      </c>
      <c r="K638">
        <v>8</v>
      </c>
      <c r="L638">
        <v>1</v>
      </c>
      <c r="M638">
        <v>0</v>
      </c>
      <c r="N638" s="2">
        <v>182.39722222222224</v>
      </c>
      <c r="O638" s="2">
        <v>1335.0389042021923</v>
      </c>
      <c r="P638" s="2">
        <v>195</v>
      </c>
      <c r="Q638" s="4">
        <v>1712.4361264244144</v>
      </c>
      <c r="R638" s="5">
        <v>0.03</v>
      </c>
      <c r="S638" s="6">
        <v>1763.809210217147</v>
      </c>
      <c r="T638" s="4">
        <v>212.03571428571428</v>
      </c>
      <c r="U638" s="7">
        <v>1975.8449245028612</v>
      </c>
      <c r="V638" s="8">
        <v>0.98175377602540437</v>
      </c>
      <c r="W638" s="7">
        <v>1245.3614229186112</v>
      </c>
      <c r="X638" s="7">
        <v>1340.0123966520453</v>
      </c>
      <c r="Y638" s="7">
        <v>1636.2348885214967</v>
      </c>
      <c r="Z638" s="7">
        <v>2032.3667415540176</v>
      </c>
      <c r="AA638" s="7">
        <v>2294.4097151308401</v>
      </c>
      <c r="AB638" s="7">
        <v>2638.8340917719474</v>
      </c>
      <c r="AC638" s="7">
        <v>2213.8233333333333</v>
      </c>
      <c r="AD638" s="7">
        <v>2415.08</v>
      </c>
      <c r="AE638" s="4">
        <v>1421</v>
      </c>
      <c r="AF638" s="4">
        <v>1529</v>
      </c>
      <c r="AG638" s="4">
        <v>1867</v>
      </c>
      <c r="AH638" s="4">
        <v>2319</v>
      </c>
      <c r="AI638" s="4">
        <v>2618</v>
      </c>
      <c r="AJ638" s="4">
        <v>3011</v>
      </c>
      <c r="AK638" s="4">
        <v>2024.6240921976969</v>
      </c>
      <c r="AL638" s="8">
        <v>1.1113469399689009</v>
      </c>
      <c r="AM638" s="4">
        <v>1937.6857982041804</v>
      </c>
      <c r="AN638" s="8">
        <v>1.0681492186544024</v>
      </c>
      <c r="AO638" s="4">
        <v>1850.7475042106637</v>
      </c>
      <c r="AP638" s="8">
        <v>1.0249514973399034</v>
      </c>
    </row>
    <row r="639" spans="1:42" x14ac:dyDescent="0.25">
      <c r="A639" s="2" t="s">
        <v>1919</v>
      </c>
      <c r="B639" t="s">
        <v>1890</v>
      </c>
      <c r="C639" t="s">
        <v>14</v>
      </c>
      <c r="D639" t="s">
        <v>1889</v>
      </c>
      <c r="E639" s="3" t="s">
        <v>1831</v>
      </c>
      <c r="F639" t="s">
        <v>1920</v>
      </c>
      <c r="G639">
        <v>17</v>
      </c>
      <c r="H639">
        <v>11</v>
      </c>
      <c r="I639">
        <v>6</v>
      </c>
      <c r="J639">
        <v>0</v>
      </c>
      <c r="K639">
        <v>0</v>
      </c>
      <c r="L639">
        <v>0</v>
      </c>
      <c r="M639">
        <v>0</v>
      </c>
      <c r="N639" s="2">
        <v>233.17156862745097</v>
      </c>
      <c r="O639" s="2">
        <v>1335.0389042021923</v>
      </c>
      <c r="P639" s="2">
        <v>154</v>
      </c>
      <c r="Q639" s="4">
        <v>1722.2104728296433</v>
      </c>
      <c r="R639" s="5">
        <v>0.03</v>
      </c>
      <c r="S639" s="6">
        <v>1773.8767870145327</v>
      </c>
      <c r="T639" s="4">
        <v>0</v>
      </c>
      <c r="U639" s="7">
        <v>1773.8767870145327</v>
      </c>
      <c r="V639" s="8">
        <v>1.2157188219813369</v>
      </c>
      <c r="W639" s="7">
        <v>1727.5364460354792</v>
      </c>
      <c r="X639" s="7">
        <v>1858.8340788094636</v>
      </c>
      <c r="Y639" s="7">
        <v>2269.7470406391553</v>
      </c>
      <c r="Z639" s="7">
        <v>2819.2519481747195</v>
      </c>
      <c r="AA639" s="7">
        <v>3182.7518759471391</v>
      </c>
      <c r="AB639" s="7">
        <v>3660.529372985804</v>
      </c>
      <c r="AC639" s="7">
        <v>1605.0294117647059</v>
      </c>
      <c r="AD639" s="7">
        <v>1750.9411764705881</v>
      </c>
      <c r="AE639" s="4">
        <v>1421</v>
      </c>
      <c r="AF639" s="4">
        <v>1529</v>
      </c>
      <c r="AG639" s="4">
        <v>1867</v>
      </c>
      <c r="AH639" s="4">
        <v>2319</v>
      </c>
      <c r="AI639" s="4">
        <v>2618</v>
      </c>
      <c r="AJ639" s="4">
        <v>3011</v>
      </c>
      <c r="AK639" s="4">
        <v>1683.3408857095385</v>
      </c>
      <c r="AL639" s="8">
        <v>1.1536704316493511</v>
      </c>
      <c r="AM639" s="4">
        <v>1713.5195194778698</v>
      </c>
      <c r="AN639" s="8">
        <v>1.1743532284266798</v>
      </c>
      <c r="AO639" s="4">
        <v>1743.6981532462014</v>
      </c>
      <c r="AP639" s="8">
        <v>1.1950360252040082</v>
      </c>
    </row>
    <row r="640" spans="1:42" x14ac:dyDescent="0.25">
      <c r="A640" s="2" t="s">
        <v>1923</v>
      </c>
      <c r="B640" t="s">
        <v>1922</v>
      </c>
      <c r="C640" t="s">
        <v>14</v>
      </c>
      <c r="D640" t="s">
        <v>1921</v>
      </c>
      <c r="E640" s="3" t="s">
        <v>1831</v>
      </c>
      <c r="F640" t="s">
        <v>1924</v>
      </c>
      <c r="G640">
        <v>188</v>
      </c>
      <c r="H640">
        <v>0</v>
      </c>
      <c r="I640">
        <v>0</v>
      </c>
      <c r="J640">
        <v>90</v>
      </c>
      <c r="K640">
        <v>70</v>
      </c>
      <c r="L640">
        <v>28</v>
      </c>
      <c r="M640">
        <v>0</v>
      </c>
      <c r="N640" s="2">
        <v>299.06205673758865</v>
      </c>
      <c r="O640" s="2">
        <v>615.04747542375867</v>
      </c>
      <c r="P640" s="2">
        <v>411.85</v>
      </c>
      <c r="Q640" s="4">
        <v>1325.9595321613474</v>
      </c>
      <c r="R640" s="5">
        <v>0.03</v>
      </c>
      <c r="S640" s="6">
        <v>1365.7383181261878</v>
      </c>
      <c r="T640" s="4">
        <v>0</v>
      </c>
      <c r="U640" s="7">
        <v>1365.7383181261878</v>
      </c>
      <c r="V640" s="8">
        <v>0.72454187894067656</v>
      </c>
      <c r="W640" s="7">
        <v>820.90594883978633</v>
      </c>
      <c r="X640" s="7">
        <v>946.25169389652342</v>
      </c>
      <c r="Y640" s="7">
        <v>1197.6677258889381</v>
      </c>
      <c r="Z640" s="7">
        <v>1443.2874228498274</v>
      </c>
      <c r="AA640" s="7">
        <v>1712.0924599368184</v>
      </c>
      <c r="AB640" s="7">
        <v>1968.5802850818179</v>
      </c>
      <c r="AC640" s="7">
        <v>2073.4648936170215</v>
      </c>
      <c r="AD640" s="7">
        <v>2261.9617021276595</v>
      </c>
      <c r="AE640" s="4">
        <v>1133</v>
      </c>
      <c r="AF640" s="4">
        <v>1306</v>
      </c>
      <c r="AG640" s="4">
        <v>1653</v>
      </c>
      <c r="AH640" s="4">
        <v>1992</v>
      </c>
      <c r="AI640" s="4">
        <v>2363</v>
      </c>
      <c r="AJ640" s="4">
        <v>2717</v>
      </c>
      <c r="AK640" s="4">
        <v>2078.3114885582418</v>
      </c>
      <c r="AL640" s="8">
        <v>1.1025711814324681</v>
      </c>
      <c r="AM640" s="4">
        <v>1837.9761588858921</v>
      </c>
      <c r="AN640" s="8">
        <v>0.97507017408316565</v>
      </c>
      <c r="AO640" s="4">
        <v>1601.8572385060399</v>
      </c>
      <c r="AP640" s="8">
        <v>0.84980602651192105</v>
      </c>
    </row>
    <row r="641" spans="1:42" x14ac:dyDescent="0.25">
      <c r="A641" s="2" t="s">
        <v>1925</v>
      </c>
      <c r="B641" t="s">
        <v>1922</v>
      </c>
      <c r="C641" t="s">
        <v>14</v>
      </c>
      <c r="D641" t="s">
        <v>1921</v>
      </c>
      <c r="E641" s="3" t="s">
        <v>1831</v>
      </c>
      <c r="F641" t="s">
        <v>1926</v>
      </c>
      <c r="G641">
        <v>160</v>
      </c>
      <c r="H641">
        <v>0</v>
      </c>
      <c r="I641">
        <v>18</v>
      </c>
      <c r="J641">
        <v>80</v>
      </c>
      <c r="K641">
        <v>54</v>
      </c>
      <c r="L641">
        <v>8</v>
      </c>
      <c r="M641">
        <v>0</v>
      </c>
      <c r="N641" s="2">
        <v>297.04374999999999</v>
      </c>
      <c r="O641" s="2">
        <v>505.19945753124995</v>
      </c>
      <c r="P641" s="2">
        <v>335.04</v>
      </c>
      <c r="Q641" s="4">
        <v>1137.2832075312499</v>
      </c>
      <c r="R641" s="5">
        <v>0.03</v>
      </c>
      <c r="S641" s="6">
        <v>1171.4017037571875</v>
      </c>
      <c r="T641" s="4">
        <v>112.85135135135135</v>
      </c>
      <c r="U641" s="7">
        <v>1284.2530551085388</v>
      </c>
      <c r="V641" s="8">
        <v>0.7280862051497633</v>
      </c>
      <c r="W641" s="7">
        <v>752.43321117249991</v>
      </c>
      <c r="X641" s="7">
        <v>867.32371914499993</v>
      </c>
      <c r="Y641" s="7">
        <v>1097.7688420724999</v>
      </c>
      <c r="Z641" s="7">
        <v>1322.90110914</v>
      </c>
      <c r="AA641" s="7">
        <v>1569.2847996475</v>
      </c>
      <c r="AB641" s="7">
        <v>1804.3786714524999</v>
      </c>
      <c r="AC641" s="7">
        <v>1940.2625</v>
      </c>
      <c r="AD641" s="7">
        <v>2116.65</v>
      </c>
      <c r="AE641" s="4">
        <v>1133</v>
      </c>
      <c r="AF641" s="4">
        <v>1306</v>
      </c>
      <c r="AG641" s="4">
        <v>1653</v>
      </c>
      <c r="AH641" s="4">
        <v>1992</v>
      </c>
      <c r="AI641" s="4">
        <v>2363</v>
      </c>
      <c r="AJ641" s="4">
        <v>2717</v>
      </c>
      <c r="AK641" s="4">
        <v>1837.7567089927834</v>
      </c>
      <c r="AL641" s="8">
        <v>1.1058652457482161</v>
      </c>
      <c r="AM641" s="4">
        <v>1615.6383739142516</v>
      </c>
      <c r="AN641" s="8">
        <v>0.9799388988820652</v>
      </c>
      <c r="AO641" s="4">
        <v>1393.5200388357196</v>
      </c>
      <c r="AP641" s="8">
        <v>0.85401255201591442</v>
      </c>
    </row>
    <row r="642" spans="1:42" x14ac:dyDescent="0.25">
      <c r="A642" s="2" t="s">
        <v>1927</v>
      </c>
      <c r="B642" t="s">
        <v>1922</v>
      </c>
      <c r="C642" t="s">
        <v>14</v>
      </c>
      <c r="D642" t="s">
        <v>1921</v>
      </c>
      <c r="E642" s="3" t="s">
        <v>1831</v>
      </c>
      <c r="F642" t="s">
        <v>1928</v>
      </c>
      <c r="G642">
        <v>455</v>
      </c>
      <c r="H642">
        <v>12</v>
      </c>
      <c r="I642">
        <v>443</v>
      </c>
      <c r="J642">
        <v>0</v>
      </c>
      <c r="K642">
        <v>0</v>
      </c>
      <c r="L642">
        <v>0</v>
      </c>
      <c r="M642">
        <v>0</v>
      </c>
      <c r="N642" s="2">
        <v>253.63040293040294</v>
      </c>
      <c r="O642" s="2">
        <v>396.76728273992677</v>
      </c>
      <c r="P642" s="2">
        <v>259.12</v>
      </c>
      <c r="Q642" s="4">
        <v>909.51768567032968</v>
      </c>
      <c r="R642" s="5">
        <v>0.03</v>
      </c>
      <c r="S642" s="6">
        <v>936.80321624043961</v>
      </c>
      <c r="T642" s="4">
        <v>69.402352941176474</v>
      </c>
      <c r="U642" s="7">
        <v>1006.2055691816161</v>
      </c>
      <c r="V642" s="8">
        <v>0.77314944081714432</v>
      </c>
      <c r="W642" s="7">
        <v>815.55830074641096</v>
      </c>
      <c r="X642" s="7">
        <v>940.08750289039085</v>
      </c>
      <c r="Y642" s="7">
        <v>1189.8657291560612</v>
      </c>
      <c r="Z642" s="7">
        <v>1433.8853796000449</v>
      </c>
      <c r="AA642" s="7">
        <v>1700.939333330776</v>
      </c>
      <c r="AB642" s="7">
        <v>1955.7563134404227</v>
      </c>
      <c r="AC642" s="7">
        <v>1431.581098901099</v>
      </c>
      <c r="AD642" s="7">
        <v>1561.7248351648352</v>
      </c>
      <c r="AE642" s="4">
        <v>1133</v>
      </c>
      <c r="AF642" s="4">
        <v>1306</v>
      </c>
      <c r="AG642" s="4">
        <v>1653</v>
      </c>
      <c r="AH642" s="4">
        <v>1992</v>
      </c>
      <c r="AI642" s="4">
        <v>2363</v>
      </c>
      <c r="AJ642" s="4">
        <v>2717</v>
      </c>
      <c r="AK642" s="4">
        <v>1383.9413894176528</v>
      </c>
      <c r="AL642" s="8">
        <v>1.1167220060546199</v>
      </c>
      <c r="AM642" s="4">
        <v>1235.2597474809756</v>
      </c>
      <c r="AN642" s="8">
        <v>1.0024778278827455</v>
      </c>
      <c r="AO642" s="4">
        <v>1085.4848581771168</v>
      </c>
      <c r="AP642" s="8">
        <v>0.88739361898901892</v>
      </c>
    </row>
    <row r="643" spans="1:42" x14ac:dyDescent="0.25">
      <c r="A643" s="2" t="s">
        <v>1931</v>
      </c>
      <c r="B643" t="s">
        <v>1930</v>
      </c>
      <c r="C643" t="s">
        <v>14</v>
      </c>
      <c r="D643" t="s">
        <v>1929</v>
      </c>
      <c r="E643" s="3" t="s">
        <v>1831</v>
      </c>
      <c r="F643" t="s">
        <v>1932</v>
      </c>
      <c r="G643">
        <v>254</v>
      </c>
      <c r="H643">
        <v>0</v>
      </c>
      <c r="I643">
        <v>16</v>
      </c>
      <c r="J643">
        <v>127</v>
      </c>
      <c r="K643">
        <v>81</v>
      </c>
      <c r="L643">
        <v>30</v>
      </c>
      <c r="M643">
        <v>0</v>
      </c>
      <c r="N643" s="2">
        <v>375.86527777777775</v>
      </c>
      <c r="O643" s="2">
        <v>692.8950945833335</v>
      </c>
      <c r="P643" s="2">
        <v>300.49</v>
      </c>
      <c r="Q643" s="4">
        <v>1369.2503723611112</v>
      </c>
      <c r="R643" s="5">
        <v>0.03</v>
      </c>
      <c r="S643" s="6">
        <v>1410.3278835319445</v>
      </c>
      <c r="T643" s="4">
        <v>138.76706827309238</v>
      </c>
      <c r="U643" s="7">
        <v>1549.094951805037</v>
      </c>
      <c r="V643" s="8">
        <v>0.92696365781130297</v>
      </c>
      <c r="W643" s="7">
        <v>836.33142557191013</v>
      </c>
      <c r="X643" s="7">
        <v>1005.1167788659385</v>
      </c>
      <c r="Y643" s="7">
        <v>1219.4741775493544</v>
      </c>
      <c r="Z643" s="7">
        <v>1595.8655153950376</v>
      </c>
      <c r="AA643" s="7">
        <v>1933.4362219830941</v>
      </c>
      <c r="AB643" s="7">
        <v>2223.7470296488227</v>
      </c>
      <c r="AC643" s="7">
        <v>1838.2645669291339</v>
      </c>
      <c r="AD643" s="7">
        <v>2005.3795275590551</v>
      </c>
      <c r="AE643" s="4">
        <v>991</v>
      </c>
      <c r="AF643" s="4">
        <v>1191</v>
      </c>
      <c r="AG643" s="4">
        <v>1445</v>
      </c>
      <c r="AH643" s="4">
        <v>1891</v>
      </c>
      <c r="AI643" s="4">
        <v>2291</v>
      </c>
      <c r="AJ643" s="4">
        <v>2635</v>
      </c>
      <c r="AK643" s="4">
        <v>1765.7443881191753</v>
      </c>
      <c r="AL643" s="8">
        <v>1.1396415073871444</v>
      </c>
      <c r="AM643" s="4">
        <v>1647.2722199234317</v>
      </c>
      <c r="AN643" s="8">
        <v>1.0687488908618639</v>
      </c>
      <c r="AO643" s="4">
        <v>1528.800051727688</v>
      </c>
      <c r="AP643" s="8">
        <v>0.99785627433658342</v>
      </c>
    </row>
    <row r="644" spans="1:42" x14ac:dyDescent="0.25">
      <c r="A644" s="2" t="s">
        <v>1933</v>
      </c>
      <c r="B644" t="s">
        <v>1930</v>
      </c>
      <c r="C644" t="s">
        <v>14</v>
      </c>
      <c r="D644" t="s">
        <v>1929</v>
      </c>
      <c r="E644" s="3" t="s">
        <v>1831</v>
      </c>
      <c r="F644" t="s">
        <v>1934</v>
      </c>
      <c r="G644">
        <v>161</v>
      </c>
      <c r="H644">
        <v>0</v>
      </c>
      <c r="I644">
        <v>0</v>
      </c>
      <c r="J644">
        <v>12</v>
      </c>
      <c r="K644">
        <v>117</v>
      </c>
      <c r="L644">
        <v>25</v>
      </c>
      <c r="M644">
        <v>7</v>
      </c>
      <c r="N644" s="2">
        <v>407.57349896480332</v>
      </c>
      <c r="O644" s="2">
        <v>750.62017615942011</v>
      </c>
      <c r="P644" s="2">
        <v>410.48</v>
      </c>
      <c r="Q644" s="4">
        <v>1568.6736751242233</v>
      </c>
      <c r="R644" s="5">
        <v>0.03</v>
      </c>
      <c r="S644" s="6">
        <v>1615.7338853779502</v>
      </c>
      <c r="T644" s="4">
        <v>151.19496855345912</v>
      </c>
      <c r="U644" s="7">
        <v>1766.9288539314093</v>
      </c>
      <c r="V644" s="8">
        <v>0.90508816374740908</v>
      </c>
      <c r="W644" s="7">
        <v>820.19158703413314</v>
      </c>
      <c r="X644" s="7">
        <v>985.71965707129425</v>
      </c>
      <c r="Y644" s="7">
        <v>1195.9403060184889</v>
      </c>
      <c r="Z644" s="7">
        <v>1565.0679022013583</v>
      </c>
      <c r="AA644" s="7">
        <v>1896.1240422756803</v>
      </c>
      <c r="AB644" s="7">
        <v>2180.8323227395972</v>
      </c>
      <c r="AC644" s="7">
        <v>2147.4391304347828</v>
      </c>
      <c r="AD644" s="7">
        <v>2342.6608695652171</v>
      </c>
      <c r="AE644" s="4">
        <v>991</v>
      </c>
      <c r="AF644" s="4">
        <v>1191</v>
      </c>
      <c r="AG644" s="4">
        <v>1445</v>
      </c>
      <c r="AH644" s="4">
        <v>1891</v>
      </c>
      <c r="AI644" s="4">
        <v>2291</v>
      </c>
      <c r="AJ644" s="4">
        <v>2635</v>
      </c>
      <c r="AK644" s="4">
        <v>2059.624955414994</v>
      </c>
      <c r="AL644" s="8">
        <v>1.1324660531229689</v>
      </c>
      <c r="AM644" s="4">
        <v>1911.6612654026462</v>
      </c>
      <c r="AN644" s="8">
        <v>1.0566734233311157</v>
      </c>
      <c r="AO644" s="4">
        <v>1763.697575390298</v>
      </c>
      <c r="AP644" s="8">
        <v>0.98088079353926227</v>
      </c>
    </row>
    <row r="645" spans="1:42" x14ac:dyDescent="0.25">
      <c r="A645" s="2" t="s">
        <v>1935</v>
      </c>
      <c r="B645" t="s">
        <v>1930</v>
      </c>
      <c r="C645" t="s">
        <v>14</v>
      </c>
      <c r="D645" t="s">
        <v>1929</v>
      </c>
      <c r="E645" s="3" t="s">
        <v>1831</v>
      </c>
      <c r="F645" t="s">
        <v>1936</v>
      </c>
      <c r="G645">
        <v>244</v>
      </c>
      <c r="H645">
        <v>6</v>
      </c>
      <c r="I645">
        <v>70</v>
      </c>
      <c r="J645">
        <v>18</v>
      </c>
      <c r="K645">
        <v>113</v>
      </c>
      <c r="L645">
        <v>29</v>
      </c>
      <c r="M645">
        <v>8</v>
      </c>
      <c r="N645" s="2">
        <v>358.36366666666663</v>
      </c>
      <c r="O645" s="2">
        <v>635.15414646666659</v>
      </c>
      <c r="P645" s="2">
        <v>378.43</v>
      </c>
      <c r="Q645" s="4">
        <v>1371.9478131333333</v>
      </c>
      <c r="R645" s="5">
        <v>0.03</v>
      </c>
      <c r="S645" s="6">
        <v>1413.1062475273334</v>
      </c>
      <c r="T645" s="4">
        <v>110.85774058577405</v>
      </c>
      <c r="U645" s="7">
        <v>1523.9639881131075</v>
      </c>
      <c r="V645" s="8">
        <v>0.89273041212018933</v>
      </c>
      <c r="W645" s="7">
        <v>820.34039266771811</v>
      </c>
      <c r="X645" s="7">
        <v>985.89849411428088</v>
      </c>
      <c r="Y645" s="7">
        <v>1196.1572829514155</v>
      </c>
      <c r="Z645" s="7">
        <v>1565.3518491772504</v>
      </c>
      <c r="AA645" s="7">
        <v>1896.4680520703757</v>
      </c>
      <c r="AB645" s="7">
        <v>2181.2279865584633</v>
      </c>
      <c r="AC645" s="7">
        <v>1877.7901639344263</v>
      </c>
      <c r="AD645" s="7">
        <v>2048.4983606557375</v>
      </c>
      <c r="AE645" s="4">
        <v>991</v>
      </c>
      <c r="AF645" s="4">
        <v>1191</v>
      </c>
      <c r="AG645" s="4">
        <v>1445</v>
      </c>
      <c r="AH645" s="4">
        <v>1891</v>
      </c>
      <c r="AI645" s="4">
        <v>2291</v>
      </c>
      <c r="AJ645" s="4">
        <v>2635</v>
      </c>
      <c r="AK645" s="4">
        <v>1822.0538437274442</v>
      </c>
      <c r="AL645" s="8">
        <v>1.132289849835846</v>
      </c>
      <c r="AM645" s="4">
        <v>1685.7379783274073</v>
      </c>
      <c r="AN645" s="8">
        <v>1.0524367039306273</v>
      </c>
      <c r="AO645" s="4">
        <v>1549.4221129273703</v>
      </c>
      <c r="AP645" s="8">
        <v>0.9725835580254083</v>
      </c>
    </row>
    <row r="646" spans="1:42" x14ac:dyDescent="0.25">
      <c r="A646" s="2" t="s">
        <v>1937</v>
      </c>
      <c r="B646" t="s">
        <v>1930</v>
      </c>
      <c r="C646" t="s">
        <v>14</v>
      </c>
      <c r="D646" t="s">
        <v>1929</v>
      </c>
      <c r="E646" s="3" t="s">
        <v>1831</v>
      </c>
      <c r="F646" t="s">
        <v>1938</v>
      </c>
      <c r="G646">
        <v>48</v>
      </c>
      <c r="H646">
        <v>26</v>
      </c>
      <c r="I646">
        <v>22</v>
      </c>
      <c r="J646">
        <v>0</v>
      </c>
      <c r="K646">
        <v>0</v>
      </c>
      <c r="L646">
        <v>0</v>
      </c>
      <c r="M646">
        <v>0</v>
      </c>
      <c r="N646" s="2">
        <v>128.24826388888889</v>
      </c>
      <c r="O646" s="2">
        <v>342.69305744444449</v>
      </c>
      <c r="P646" s="2">
        <v>211.47</v>
      </c>
      <c r="Q646" s="4">
        <v>682.41132133333338</v>
      </c>
      <c r="R646" s="5">
        <v>0.03</v>
      </c>
      <c r="S646" s="6">
        <v>702.88366097333335</v>
      </c>
      <c r="T646" s="4">
        <v>237</v>
      </c>
      <c r="U646" s="7">
        <v>939.88366097333335</v>
      </c>
      <c r="V646" s="8">
        <v>0.86811914498768472</v>
      </c>
      <c r="W646" s="7">
        <v>643.3722672640763</v>
      </c>
      <c r="X646" s="7">
        <v>773.21530808427337</v>
      </c>
      <c r="Y646" s="7">
        <v>938.11596992592365</v>
      </c>
      <c r="Z646" s="7">
        <v>1227.6659509549631</v>
      </c>
      <c r="AA646" s="7">
        <v>1487.3520325953573</v>
      </c>
      <c r="AB646" s="7">
        <v>1710.6820628060959</v>
      </c>
      <c r="AC646" s="7">
        <v>1190.9333333333336</v>
      </c>
      <c r="AD646" s="7">
        <v>1299.2</v>
      </c>
      <c r="AE646" s="4">
        <v>991</v>
      </c>
      <c r="AF646" s="4">
        <v>1191</v>
      </c>
      <c r="AG646" s="4">
        <v>1445</v>
      </c>
      <c r="AH646" s="4">
        <v>1891</v>
      </c>
      <c r="AI646" s="4">
        <v>2291</v>
      </c>
      <c r="AJ646" s="4">
        <v>2635</v>
      </c>
      <c r="AK646" s="4">
        <v>960.42032867075216</v>
      </c>
      <c r="AL646" s="8">
        <v>1.1059916828855467</v>
      </c>
      <c r="AM646" s="4">
        <v>870.58195621816424</v>
      </c>
      <c r="AN646" s="8">
        <v>1.0230128905955949</v>
      </c>
      <c r="AO646" s="4">
        <v>786.73280859574879</v>
      </c>
      <c r="AP646" s="8">
        <v>0.94556601779163985</v>
      </c>
    </row>
    <row r="647" spans="1:42" x14ac:dyDescent="0.25">
      <c r="A647" s="2" t="s">
        <v>1939</v>
      </c>
      <c r="B647" t="s">
        <v>1930</v>
      </c>
      <c r="C647" t="s">
        <v>14</v>
      </c>
      <c r="D647" t="s">
        <v>1929</v>
      </c>
      <c r="E647" s="3" t="s">
        <v>1831</v>
      </c>
      <c r="F647" t="s">
        <v>1940</v>
      </c>
      <c r="G647">
        <v>30</v>
      </c>
      <c r="H647">
        <v>22</v>
      </c>
      <c r="I647">
        <v>8</v>
      </c>
      <c r="J647">
        <v>0</v>
      </c>
      <c r="K647">
        <v>0</v>
      </c>
      <c r="L647">
        <v>0</v>
      </c>
      <c r="M647">
        <v>0</v>
      </c>
      <c r="N647" s="2">
        <v>119.84444444444445</v>
      </c>
      <c r="O647" s="2">
        <v>359.2447590000001</v>
      </c>
      <c r="P647" s="2">
        <v>213.31</v>
      </c>
      <c r="Q647" s="4">
        <v>692.39920344444454</v>
      </c>
      <c r="R647" s="5">
        <v>0.03</v>
      </c>
      <c r="S647" s="6">
        <v>713.17117954777791</v>
      </c>
      <c r="T647" s="4">
        <v>237</v>
      </c>
      <c r="U647" s="7">
        <v>950.17117954777791</v>
      </c>
      <c r="V647" s="8">
        <v>0.90983515437067797</v>
      </c>
      <c r="W647" s="7">
        <v>676.75005323828384</v>
      </c>
      <c r="X647" s="7">
        <v>813.32927689888606</v>
      </c>
      <c r="Y647" s="7">
        <v>986.78489094785084</v>
      </c>
      <c r="Z647" s="7">
        <v>1291.3565597109939</v>
      </c>
      <c r="AA647" s="7">
        <v>1564.5150070321981</v>
      </c>
      <c r="AB647" s="7">
        <v>1799.4312717284338</v>
      </c>
      <c r="AC647" s="7">
        <v>1148.7666666666667</v>
      </c>
      <c r="AD647" s="7">
        <v>1253.1999999999998</v>
      </c>
      <c r="AE647" s="4">
        <v>991</v>
      </c>
      <c r="AF647" s="4">
        <v>1191</v>
      </c>
      <c r="AG647" s="4">
        <v>1445</v>
      </c>
      <c r="AH647" s="4">
        <v>1891</v>
      </c>
      <c r="AI647" s="4">
        <v>2291</v>
      </c>
      <c r="AJ647" s="4">
        <v>2635</v>
      </c>
      <c r="AK647" s="4">
        <v>922.54828336977778</v>
      </c>
      <c r="AL647" s="8">
        <v>1.1103239227926378</v>
      </c>
      <c r="AM647" s="4">
        <v>852.75591542911104</v>
      </c>
      <c r="AN647" s="8">
        <v>1.043494333318651</v>
      </c>
      <c r="AO647" s="4">
        <v>782.96354748844465</v>
      </c>
      <c r="AP647" s="8">
        <v>0.97666474384466462</v>
      </c>
    </row>
    <row r="648" spans="1:42" x14ac:dyDescent="0.25">
      <c r="A648" s="2" t="s">
        <v>1943</v>
      </c>
      <c r="B648" t="s">
        <v>1942</v>
      </c>
      <c r="C648" t="s">
        <v>149</v>
      </c>
      <c r="D648" t="s">
        <v>1941</v>
      </c>
      <c r="E648" s="3" t="s">
        <v>1831</v>
      </c>
      <c r="F648" t="s">
        <v>1944</v>
      </c>
      <c r="G648">
        <v>215</v>
      </c>
      <c r="H648">
        <v>52</v>
      </c>
      <c r="I648">
        <v>144</v>
      </c>
      <c r="J648">
        <v>19</v>
      </c>
      <c r="K648">
        <v>0</v>
      </c>
      <c r="L648">
        <v>0</v>
      </c>
      <c r="M648">
        <v>0</v>
      </c>
      <c r="N648" s="2">
        <v>251.11279069767443</v>
      </c>
      <c r="O648" s="2">
        <v>430.5346975426358</v>
      </c>
      <c r="P648" s="2">
        <v>315.83999999999997</v>
      </c>
      <c r="Q648" s="4">
        <v>997.48748824031009</v>
      </c>
      <c r="R648" s="5">
        <v>0.03</v>
      </c>
      <c r="S648" s="6">
        <v>1027.4121128875195</v>
      </c>
      <c r="T648" s="4">
        <v>0</v>
      </c>
      <c r="U648" s="7">
        <v>1027.4121128875195</v>
      </c>
      <c r="V648" s="8">
        <v>0.4850135567757119</v>
      </c>
      <c r="W648" s="7">
        <v>868.17426662852438</v>
      </c>
      <c r="X648" s="7">
        <v>1053.4494453168463</v>
      </c>
      <c r="Y648" s="7">
        <v>1265.8853831846081</v>
      </c>
      <c r="Z648" s="7">
        <v>1540.4030563196611</v>
      </c>
      <c r="AA648" s="7">
        <v>1717.433004542796</v>
      </c>
      <c r="AB648" s="7">
        <v>1974.9752031906992</v>
      </c>
      <c r="AC648" s="7">
        <v>2330.1479069767443</v>
      </c>
      <c r="AD648" s="7">
        <v>2541.979534883721</v>
      </c>
      <c r="AE648" s="4">
        <v>1790</v>
      </c>
      <c r="AF648" s="4">
        <v>2172</v>
      </c>
      <c r="AG648" s="4">
        <v>2610</v>
      </c>
      <c r="AH648" s="4">
        <v>3176</v>
      </c>
      <c r="AI648" s="4">
        <v>3541</v>
      </c>
      <c r="AJ648" s="4">
        <v>4072</v>
      </c>
      <c r="AK648" s="4">
        <v>2260.8819408063255</v>
      </c>
      <c r="AL648" s="8">
        <v>1.0673014049626073</v>
      </c>
      <c r="AM648" s="4">
        <v>1851.8556766259962</v>
      </c>
      <c r="AN648" s="8">
        <v>0.8742111340612535</v>
      </c>
      <c r="AO648" s="4">
        <v>1436.4383770678489</v>
      </c>
      <c r="AP648" s="8">
        <v>0.6781038276770659</v>
      </c>
    </row>
    <row r="649" spans="1:42" x14ac:dyDescent="0.25">
      <c r="A649" s="2" t="s">
        <v>1945</v>
      </c>
      <c r="B649" t="s">
        <v>1942</v>
      </c>
      <c r="C649" t="s">
        <v>149</v>
      </c>
      <c r="D649" t="s">
        <v>1941</v>
      </c>
      <c r="E649" s="3" t="s">
        <v>1831</v>
      </c>
      <c r="F649" t="s">
        <v>1946</v>
      </c>
      <c r="G649">
        <v>6</v>
      </c>
      <c r="H649">
        <v>0</v>
      </c>
      <c r="I649">
        <v>6</v>
      </c>
      <c r="J649">
        <v>0</v>
      </c>
      <c r="K649">
        <v>0</v>
      </c>
      <c r="L649">
        <v>0</v>
      </c>
      <c r="M649">
        <v>0</v>
      </c>
      <c r="N649" s="2">
        <v>131.56944444444443</v>
      </c>
      <c r="O649" s="2">
        <v>523.85079527777782</v>
      </c>
      <c r="P649" s="2">
        <v>225.74</v>
      </c>
      <c r="Q649" s="4">
        <v>881.16023972222229</v>
      </c>
      <c r="R649" s="5">
        <v>0.03</v>
      </c>
      <c r="S649" s="6">
        <v>907.59504691388895</v>
      </c>
      <c r="T649" s="4">
        <v>179.83333333333334</v>
      </c>
      <c r="U649" s="7">
        <v>1087.4283802472223</v>
      </c>
      <c r="V649" s="8">
        <v>0.50065763363131788</v>
      </c>
      <c r="W649" s="7">
        <v>747.97197696862872</v>
      </c>
      <c r="X649" s="7">
        <v>907.59504691388918</v>
      </c>
      <c r="Y649" s="7">
        <v>1090.6183574793972</v>
      </c>
      <c r="Z649" s="7">
        <v>1327.1279323197568</v>
      </c>
      <c r="AA649" s="7">
        <v>1479.6473577910137</v>
      </c>
      <c r="AB649" s="7">
        <v>1701.5317822437187</v>
      </c>
      <c r="AC649" s="7">
        <v>2389.2000000000003</v>
      </c>
      <c r="AD649" s="7">
        <v>2606.4</v>
      </c>
      <c r="AE649" s="4">
        <v>1790</v>
      </c>
      <c r="AF649" s="4">
        <v>2172</v>
      </c>
      <c r="AG649" s="4">
        <v>2610</v>
      </c>
      <c r="AH649" s="4">
        <v>3176</v>
      </c>
      <c r="AI649" s="4">
        <v>3541</v>
      </c>
      <c r="AJ649" s="4">
        <v>4072</v>
      </c>
      <c r="AK649" s="4">
        <v>2023.5519047026621</v>
      </c>
      <c r="AL649" s="8">
        <v>1.0144499254309371</v>
      </c>
      <c r="AM649" s="4">
        <v>1577.169161587153</v>
      </c>
      <c r="AN649" s="8">
        <v>0.80893300871108942</v>
      </c>
      <c r="AO649" s="4">
        <v>1130.7864184716436</v>
      </c>
      <c r="AP649" s="8">
        <v>0.60341609199124169</v>
      </c>
    </row>
    <row r="650" spans="1:42" x14ac:dyDescent="0.25">
      <c r="A650" s="2" t="s">
        <v>1947</v>
      </c>
      <c r="B650" t="s">
        <v>1942</v>
      </c>
      <c r="C650" t="s">
        <v>149</v>
      </c>
      <c r="D650" t="s">
        <v>1941</v>
      </c>
      <c r="E650" s="3" t="s">
        <v>1831</v>
      </c>
      <c r="F650" t="s">
        <v>1948</v>
      </c>
      <c r="G650">
        <v>10</v>
      </c>
      <c r="H650">
        <v>0</v>
      </c>
      <c r="I650">
        <v>10</v>
      </c>
      <c r="J650">
        <v>0</v>
      </c>
      <c r="K650">
        <v>0</v>
      </c>
      <c r="L650">
        <v>0</v>
      </c>
      <c r="M650">
        <v>0</v>
      </c>
      <c r="N650" s="2">
        <v>131.98333333333332</v>
      </c>
      <c r="O650" s="2">
        <v>410.5370405000001</v>
      </c>
      <c r="P650" s="2">
        <v>289.10000000000002</v>
      </c>
      <c r="Q650" s="4">
        <v>831.62037383333347</v>
      </c>
      <c r="R650" s="5">
        <v>0.03</v>
      </c>
      <c r="S650" s="6">
        <v>856.5689850483335</v>
      </c>
      <c r="T650" s="4">
        <v>123</v>
      </c>
      <c r="U650" s="7">
        <v>979.5689850483335</v>
      </c>
      <c r="V650" s="8">
        <v>0.45099861190070606</v>
      </c>
      <c r="W650" s="7">
        <v>705.92011198734679</v>
      </c>
      <c r="X650" s="7">
        <v>856.5689850483335</v>
      </c>
      <c r="Y650" s="7">
        <v>1029.3025096575279</v>
      </c>
      <c r="Z650" s="7">
        <v>1252.5152378054822</v>
      </c>
      <c r="AA650" s="7">
        <v>1396.4598416464776</v>
      </c>
      <c r="AB650" s="7">
        <v>1605.8696625768023</v>
      </c>
      <c r="AC650" s="7">
        <v>2389.2000000000003</v>
      </c>
      <c r="AD650" s="7">
        <v>2606.4</v>
      </c>
      <c r="AE650" s="4">
        <v>1790</v>
      </c>
      <c r="AF650" s="4">
        <v>2172</v>
      </c>
      <c r="AG650" s="4">
        <v>2610</v>
      </c>
      <c r="AH650" s="4">
        <v>3176</v>
      </c>
      <c r="AI650" s="4">
        <v>3541</v>
      </c>
      <c r="AJ650" s="4">
        <v>4072</v>
      </c>
      <c r="AK650" s="4">
        <v>2158.9816679635833</v>
      </c>
      <c r="AL650" s="8">
        <v>1.0506361270550568</v>
      </c>
      <c r="AM650" s="4">
        <v>1724.8441069918335</v>
      </c>
      <c r="AN650" s="8">
        <v>0.85075695533693996</v>
      </c>
      <c r="AO650" s="4">
        <v>1290.7065460200836</v>
      </c>
      <c r="AP650" s="8">
        <v>0.65087778361882298</v>
      </c>
    </row>
    <row r="651" spans="1:42" x14ac:dyDescent="0.25">
      <c r="A651" s="2" t="s">
        <v>1949</v>
      </c>
      <c r="B651" t="s">
        <v>1942</v>
      </c>
      <c r="C651" t="s">
        <v>149</v>
      </c>
      <c r="D651" t="s">
        <v>1941</v>
      </c>
      <c r="E651" s="3" t="s">
        <v>1831</v>
      </c>
      <c r="F651" t="s">
        <v>1950</v>
      </c>
      <c r="G651">
        <v>9</v>
      </c>
      <c r="H651">
        <v>0</v>
      </c>
      <c r="I651">
        <v>0</v>
      </c>
      <c r="J651">
        <v>8</v>
      </c>
      <c r="K651">
        <v>1</v>
      </c>
      <c r="L651">
        <v>0</v>
      </c>
      <c r="M651">
        <v>0</v>
      </c>
      <c r="N651" s="2">
        <v>175.09259259259261</v>
      </c>
      <c r="O651" s="2">
        <v>157.75295088888899</v>
      </c>
      <c r="P651" s="2">
        <v>602.38</v>
      </c>
      <c r="Q651" s="4">
        <v>935.22554348148162</v>
      </c>
      <c r="R651" s="5">
        <v>0.03</v>
      </c>
      <c r="S651" s="6">
        <v>963.28230978592615</v>
      </c>
      <c r="T651" s="4">
        <v>207.55555555555554</v>
      </c>
      <c r="U651" s="7">
        <v>1170.8378653414816</v>
      </c>
      <c r="V651" s="8">
        <v>0.43804210126676651</v>
      </c>
      <c r="W651" s="7">
        <v>645.09802172644117</v>
      </c>
      <c r="X651" s="7">
        <v>782.76698502225156</v>
      </c>
      <c r="Y651" s="7">
        <v>940.61778586928017</v>
      </c>
      <c r="Z651" s="7">
        <v>1144.5985011190933</v>
      </c>
      <c r="AA651" s="7">
        <v>1276.1408351582841</v>
      </c>
      <c r="AB651" s="7">
        <v>1467.507901938586</v>
      </c>
      <c r="AC651" s="7">
        <v>2940.1777777777779</v>
      </c>
      <c r="AD651" s="7">
        <v>3207.4666666666662</v>
      </c>
      <c r="AE651" s="4">
        <v>1790</v>
      </c>
      <c r="AF651" s="4">
        <v>2172</v>
      </c>
      <c r="AG651" s="4">
        <v>2610</v>
      </c>
      <c r="AH651" s="4">
        <v>3176</v>
      </c>
      <c r="AI651" s="4">
        <v>3541</v>
      </c>
      <c r="AJ651" s="4">
        <v>4072</v>
      </c>
      <c r="AK651" s="4">
        <v>2580.2429299144856</v>
      </c>
      <c r="AL651" s="8">
        <v>1.0429907868818744</v>
      </c>
      <c r="AM651" s="4">
        <v>1973.8826973662758</v>
      </c>
      <c r="AN651" s="8">
        <v>0.816135029776209</v>
      </c>
      <c r="AO651" s="4">
        <v>1367.5224648180661</v>
      </c>
      <c r="AP651" s="8">
        <v>0.58927927267054359</v>
      </c>
    </row>
    <row r="652" spans="1:42" x14ac:dyDescent="0.25">
      <c r="A652" s="2" t="s">
        <v>1951</v>
      </c>
      <c r="B652" t="s">
        <v>1942</v>
      </c>
      <c r="C652" t="s">
        <v>149</v>
      </c>
      <c r="D652" t="s">
        <v>1941</v>
      </c>
      <c r="E652" s="3" t="s">
        <v>1831</v>
      </c>
      <c r="F652" t="s">
        <v>1952</v>
      </c>
      <c r="G652">
        <v>4</v>
      </c>
      <c r="H652">
        <v>0</v>
      </c>
      <c r="I652">
        <v>0</v>
      </c>
      <c r="J652">
        <v>4</v>
      </c>
      <c r="K652">
        <v>0</v>
      </c>
      <c r="L652">
        <v>0</v>
      </c>
      <c r="M652">
        <v>0</v>
      </c>
      <c r="N652" s="2">
        <v>173.58333333333334</v>
      </c>
      <c r="O652" s="2">
        <v>0</v>
      </c>
      <c r="P652" s="2">
        <v>1152</v>
      </c>
      <c r="Q652" s="4">
        <v>1325.5833333333333</v>
      </c>
      <c r="R652" s="5">
        <v>0.03</v>
      </c>
      <c r="S652" s="6">
        <v>1365.3508333333332</v>
      </c>
      <c r="T652" s="4">
        <v>198</v>
      </c>
      <c r="U652" s="7">
        <v>1563.3508333333332</v>
      </c>
      <c r="V652" s="8">
        <v>0.59898499361430391</v>
      </c>
      <c r="W652" s="7">
        <v>936.3900351213282</v>
      </c>
      <c r="X652" s="7">
        <v>1136.2229923371647</v>
      </c>
      <c r="Y652" s="7">
        <v>1365.3508333333332</v>
      </c>
      <c r="Z652" s="7">
        <v>1661.4384086845464</v>
      </c>
      <c r="AA652" s="7">
        <v>1852.3782761813536</v>
      </c>
      <c r="AB652" s="7">
        <v>2130.1565491698593</v>
      </c>
      <c r="AC652" s="7">
        <v>2871.0000000000005</v>
      </c>
      <c r="AD652" s="7">
        <v>3132</v>
      </c>
      <c r="AE652" s="4">
        <v>1790</v>
      </c>
      <c r="AF652" s="4">
        <v>2172</v>
      </c>
      <c r="AG652" s="4">
        <v>2610</v>
      </c>
      <c r="AH652" s="4">
        <v>3176</v>
      </c>
      <c r="AI652" s="4">
        <v>3541</v>
      </c>
      <c r="AJ652" s="4">
        <v>4072</v>
      </c>
      <c r="AK652" s="4">
        <v>2383.0717313489586</v>
      </c>
      <c r="AL652" s="8">
        <v>0.98891637216435191</v>
      </c>
      <c r="AM652" s="4">
        <v>2043.8314320104168</v>
      </c>
      <c r="AN652" s="8">
        <v>0.85893924598100257</v>
      </c>
      <c r="AO652" s="4">
        <v>1704.5911326718751</v>
      </c>
      <c r="AP652" s="8">
        <v>0.72896211979765335</v>
      </c>
    </row>
    <row r="653" spans="1:42" x14ac:dyDescent="0.25">
      <c r="A653" s="2" t="s">
        <v>1953</v>
      </c>
      <c r="B653" t="s">
        <v>1942</v>
      </c>
      <c r="C653" t="s">
        <v>149</v>
      </c>
      <c r="D653" t="s">
        <v>1941</v>
      </c>
      <c r="E653" s="3" t="s">
        <v>1831</v>
      </c>
      <c r="F653" t="s">
        <v>1954</v>
      </c>
      <c r="G653">
        <v>5</v>
      </c>
      <c r="H653">
        <v>0</v>
      </c>
      <c r="I653">
        <v>0</v>
      </c>
      <c r="J653">
        <v>5</v>
      </c>
      <c r="K653">
        <v>0</v>
      </c>
      <c r="L653">
        <v>0</v>
      </c>
      <c r="M653">
        <v>0</v>
      </c>
      <c r="N653" s="2">
        <v>167.83333333333334</v>
      </c>
      <c r="O653" s="2">
        <v>0</v>
      </c>
      <c r="P653" s="2">
        <v>1501</v>
      </c>
      <c r="Q653" s="4">
        <v>1668.8333333333333</v>
      </c>
      <c r="R653" s="5">
        <v>0.03</v>
      </c>
      <c r="S653" s="6">
        <v>1718.8983333333333</v>
      </c>
      <c r="T653" s="4">
        <v>182.8</v>
      </c>
      <c r="U653" s="7">
        <v>1901.6983333333333</v>
      </c>
      <c r="V653" s="8">
        <v>0.72862005108556827</v>
      </c>
      <c r="W653" s="7">
        <v>1178.8613090676884</v>
      </c>
      <c r="X653" s="7">
        <v>1430.4395325670498</v>
      </c>
      <c r="Y653" s="7">
        <v>1718.8983333333333</v>
      </c>
      <c r="Z653" s="7">
        <v>2091.6555964240101</v>
      </c>
      <c r="AA653" s="7">
        <v>2332.037930395913</v>
      </c>
      <c r="AB653" s="7">
        <v>2681.7448326947638</v>
      </c>
      <c r="AC653" s="7">
        <v>2871.0000000000005</v>
      </c>
      <c r="AD653" s="7">
        <v>3132</v>
      </c>
      <c r="AE653" s="4">
        <v>1790</v>
      </c>
      <c r="AF653" s="4">
        <v>2172</v>
      </c>
      <c r="AG653" s="4">
        <v>2610</v>
      </c>
      <c r="AH653" s="4">
        <v>3176</v>
      </c>
      <c r="AI653" s="4">
        <v>3541</v>
      </c>
      <c r="AJ653" s="4">
        <v>4072</v>
      </c>
      <c r="AK653" s="4">
        <v>2532.4825105666669</v>
      </c>
      <c r="AL653" s="8">
        <v>1.0403381266538954</v>
      </c>
      <c r="AM653" s="4">
        <v>2329.0864662583335</v>
      </c>
      <c r="AN653" s="8">
        <v>0.96240860776181369</v>
      </c>
      <c r="AO653" s="4">
        <v>1922.2943776416669</v>
      </c>
      <c r="AP653" s="8">
        <v>0.80654956997765026</v>
      </c>
    </row>
    <row r="654" spans="1:42" x14ac:dyDescent="0.25">
      <c r="A654" s="2" t="s">
        <v>1957</v>
      </c>
      <c r="B654" t="s">
        <v>1956</v>
      </c>
      <c r="C654" t="s">
        <v>149</v>
      </c>
      <c r="D654" t="s">
        <v>1955</v>
      </c>
      <c r="E654" s="3" t="s">
        <v>1831</v>
      </c>
      <c r="F654" t="s">
        <v>1958</v>
      </c>
      <c r="G654">
        <v>247</v>
      </c>
      <c r="H654">
        <v>80</v>
      </c>
      <c r="I654">
        <v>62</v>
      </c>
      <c r="J654">
        <v>42</v>
      </c>
      <c r="K654">
        <v>48</v>
      </c>
      <c r="L654">
        <v>12</v>
      </c>
      <c r="M654">
        <v>3</v>
      </c>
      <c r="N654" s="2">
        <v>342.82017543859644</v>
      </c>
      <c r="O654" s="2">
        <v>322.0359697584347</v>
      </c>
      <c r="P654" s="2">
        <v>503.57</v>
      </c>
      <c r="Q654" s="4">
        <v>1168.426145197031</v>
      </c>
      <c r="R654" s="5">
        <v>0.03</v>
      </c>
      <c r="S654" s="6">
        <v>1203.478929552942</v>
      </c>
      <c r="T654" s="4">
        <v>0</v>
      </c>
      <c r="U654" s="7">
        <v>1203.478929552942</v>
      </c>
      <c r="V654" s="8">
        <v>0.79659797138387101</v>
      </c>
      <c r="W654" s="7">
        <v>902.54550157792562</v>
      </c>
      <c r="X654" s="7">
        <v>1040.3569506273352</v>
      </c>
      <c r="Y654" s="7">
        <v>1316.7764466975384</v>
      </c>
      <c r="Z654" s="7">
        <v>1586.8231589966706</v>
      </c>
      <c r="AA654" s="7">
        <v>1882.3610063800868</v>
      </c>
      <c r="AB654" s="7">
        <v>2164.3566882499772</v>
      </c>
      <c r="AC654" s="7">
        <v>1661.8506072874493</v>
      </c>
      <c r="AD654" s="7">
        <v>1812.927935222672</v>
      </c>
      <c r="AE654" s="4">
        <v>1133</v>
      </c>
      <c r="AF654" s="4">
        <v>1306</v>
      </c>
      <c r="AG654" s="4">
        <v>1653</v>
      </c>
      <c r="AH654" s="4">
        <v>1992</v>
      </c>
      <c r="AI654" s="4">
        <v>2363</v>
      </c>
      <c r="AJ654" s="4">
        <v>2717</v>
      </c>
      <c r="AK654" s="4">
        <v>1702.9887945575824</v>
      </c>
      <c r="AL654" s="8">
        <v>1.1272298880529392</v>
      </c>
      <c r="AM654" s="4">
        <v>1536.485506222702</v>
      </c>
      <c r="AN654" s="8">
        <v>1.0170192491632497</v>
      </c>
      <c r="AO654" s="4">
        <v>1369.9822178878221</v>
      </c>
      <c r="AP654" s="8">
        <v>0.90680861027356041</v>
      </c>
    </row>
    <row r="655" spans="1:42" x14ac:dyDescent="0.25">
      <c r="A655" s="2" t="s">
        <v>1961</v>
      </c>
      <c r="B655" t="s">
        <v>1960</v>
      </c>
      <c r="C655" t="s">
        <v>149</v>
      </c>
      <c r="D655" t="s">
        <v>1959</v>
      </c>
      <c r="E655" s="3" t="s">
        <v>1831</v>
      </c>
      <c r="F655" t="s">
        <v>1962</v>
      </c>
      <c r="G655">
        <v>250</v>
      </c>
      <c r="H655">
        <v>0</v>
      </c>
      <c r="I655">
        <v>171</v>
      </c>
      <c r="J655">
        <v>43</v>
      </c>
      <c r="K655">
        <v>25</v>
      </c>
      <c r="L655">
        <v>10</v>
      </c>
      <c r="M655">
        <v>1</v>
      </c>
      <c r="N655" s="2">
        <v>297.07833333333332</v>
      </c>
      <c r="O655" s="2">
        <v>386.0963984666667</v>
      </c>
      <c r="P655" s="2">
        <v>338.91</v>
      </c>
      <c r="Q655" s="4">
        <v>1022.0847318000001</v>
      </c>
      <c r="R655" s="5">
        <v>0.03</v>
      </c>
      <c r="S655" s="6">
        <v>1052.7472737540002</v>
      </c>
      <c r="T655" s="4">
        <v>34.635983263598327</v>
      </c>
      <c r="U655" s="7">
        <v>1087.3832570175985</v>
      </c>
      <c r="V655" s="8">
        <v>0.77118067282372393</v>
      </c>
      <c r="W655" s="7">
        <v>847.40979991176755</v>
      </c>
      <c r="X655" s="7">
        <v>910.87220783467512</v>
      </c>
      <c r="Y655" s="7">
        <v>1194.5865020782626</v>
      </c>
      <c r="Z655" s="7">
        <v>1461.8752319182738</v>
      </c>
      <c r="AA655" s="7">
        <v>1750.0692255446547</v>
      </c>
      <c r="AB655" s="7">
        <v>2012.8782560018726</v>
      </c>
      <c r="AC655" s="7">
        <v>1551.0264</v>
      </c>
      <c r="AD655" s="7">
        <v>1692.0287999999998</v>
      </c>
      <c r="AE655" s="4">
        <v>1135</v>
      </c>
      <c r="AF655" s="4">
        <v>1220</v>
      </c>
      <c r="AG655" s="4">
        <v>1600</v>
      </c>
      <c r="AH655" s="4">
        <v>1958</v>
      </c>
      <c r="AI655" s="4">
        <v>2344</v>
      </c>
      <c r="AJ655" s="4">
        <v>2696</v>
      </c>
      <c r="AK655" s="4">
        <v>1545.9814493470367</v>
      </c>
      <c r="AL655" s="8">
        <v>1.1209861907390477</v>
      </c>
      <c r="AM655" s="4">
        <v>1381.570057482691</v>
      </c>
      <c r="AN655" s="8">
        <v>1.0043843514339397</v>
      </c>
      <c r="AO655" s="4">
        <v>1217.1586656183456</v>
      </c>
      <c r="AP655" s="8">
        <v>0.88778251212883186</v>
      </c>
    </row>
    <row r="656" spans="1:42" x14ac:dyDescent="0.25">
      <c r="A656" s="2" t="s">
        <v>1965</v>
      </c>
      <c r="B656" t="s">
        <v>1964</v>
      </c>
      <c r="C656" t="s">
        <v>149</v>
      </c>
      <c r="D656" t="s">
        <v>1963</v>
      </c>
      <c r="E656" s="3" t="s">
        <v>1831</v>
      </c>
      <c r="F656" t="s">
        <v>1966</v>
      </c>
      <c r="G656">
        <v>221</v>
      </c>
      <c r="H656">
        <v>0</v>
      </c>
      <c r="I656">
        <v>220</v>
      </c>
      <c r="J656">
        <v>1</v>
      </c>
      <c r="K656">
        <v>0</v>
      </c>
      <c r="L656">
        <v>0</v>
      </c>
      <c r="M656">
        <v>0</v>
      </c>
      <c r="N656" s="2">
        <v>296.95324283559574</v>
      </c>
      <c r="O656" s="2">
        <v>438.51795438636373</v>
      </c>
      <c r="P656" s="2">
        <v>303.85000000000002</v>
      </c>
      <c r="Q656" s="4">
        <v>1039.3211972219597</v>
      </c>
      <c r="R656" s="5">
        <v>0.03</v>
      </c>
      <c r="S656" s="6">
        <v>1070.5008331386184</v>
      </c>
      <c r="T656" s="4">
        <v>0</v>
      </c>
      <c r="U656" s="7">
        <v>1070.5008331386184</v>
      </c>
      <c r="V656" s="8">
        <v>0.69943172925002939</v>
      </c>
      <c r="W656" s="7">
        <v>993.89248726429196</v>
      </c>
      <c r="X656" s="7">
        <v>1069.4311140232951</v>
      </c>
      <c r="Y656" s="7">
        <v>1305.8390385098051</v>
      </c>
      <c r="Z656" s="7">
        <v>1621.9821801308183</v>
      </c>
      <c r="AA656" s="7">
        <v>1831.1122671765772</v>
      </c>
      <c r="AB656" s="7">
        <v>2105.9889367718388</v>
      </c>
      <c r="AC656" s="7">
        <v>1683.5823529411766</v>
      </c>
      <c r="AD656" s="7">
        <v>1836.6352941176469</v>
      </c>
      <c r="AE656" s="4">
        <v>1421</v>
      </c>
      <c r="AF656" s="4">
        <v>1529</v>
      </c>
      <c r="AG656" s="4">
        <v>1867</v>
      </c>
      <c r="AH656" s="4">
        <v>2319</v>
      </c>
      <c r="AI656" s="4">
        <v>2618</v>
      </c>
      <c r="AJ656" s="4">
        <v>3011</v>
      </c>
      <c r="AK656" s="4">
        <v>1695.3573087152927</v>
      </c>
      <c r="AL656" s="8">
        <v>1.1076933874537829</v>
      </c>
      <c r="AM656" s="4">
        <v>1487.0718168564013</v>
      </c>
      <c r="AN656" s="8">
        <v>0.97160616805253164</v>
      </c>
      <c r="AO656" s="4">
        <v>1278.7863249975101</v>
      </c>
      <c r="AP656" s="8">
        <v>0.83551894865128062</v>
      </c>
    </row>
    <row r="657" spans="1:42" x14ac:dyDescent="0.25">
      <c r="A657" s="2" t="s">
        <v>1969</v>
      </c>
      <c r="B657" t="s">
        <v>1968</v>
      </c>
      <c r="C657" t="s">
        <v>14</v>
      </c>
      <c r="D657" t="s">
        <v>1967</v>
      </c>
      <c r="E657" s="3" t="s">
        <v>1831</v>
      </c>
      <c r="F657" t="s">
        <v>1970</v>
      </c>
      <c r="G657">
        <v>311</v>
      </c>
      <c r="H657">
        <v>52</v>
      </c>
      <c r="I657">
        <v>171</v>
      </c>
      <c r="J657">
        <v>42</v>
      </c>
      <c r="K657">
        <v>36</v>
      </c>
      <c r="L657">
        <v>10</v>
      </c>
      <c r="M657">
        <v>0</v>
      </c>
      <c r="N657" s="2">
        <v>245.82020364415862</v>
      </c>
      <c r="O657" s="2">
        <v>466.2541992529475</v>
      </c>
      <c r="P657" s="2">
        <v>328.56</v>
      </c>
      <c r="Q657" s="4">
        <v>1040.6344028971062</v>
      </c>
      <c r="R657" s="5">
        <v>0.03</v>
      </c>
      <c r="S657" s="6">
        <v>1071.8534349840193</v>
      </c>
      <c r="T657" s="4">
        <v>65.256666666666661</v>
      </c>
      <c r="U657" s="7">
        <v>1137.1101016506859</v>
      </c>
      <c r="V657" s="8">
        <v>0.79112601868719568</v>
      </c>
      <c r="W657" s="7">
        <v>844.90613612955872</v>
      </c>
      <c r="X657" s="7">
        <v>973.91651702136255</v>
      </c>
      <c r="Y657" s="7">
        <v>1232.6830035500093</v>
      </c>
      <c r="Z657" s="7">
        <v>1485.4836921183417</v>
      </c>
      <c r="AA657" s="7">
        <v>1762.1475725279324</v>
      </c>
      <c r="AB657" s="7">
        <v>2026.1341322718545</v>
      </c>
      <c r="AC657" s="7">
        <v>1581.0643086816722</v>
      </c>
      <c r="AD657" s="7">
        <v>1724.7974276527332</v>
      </c>
      <c r="AE657" s="4">
        <v>1133</v>
      </c>
      <c r="AF657" s="4">
        <v>1306</v>
      </c>
      <c r="AG657" s="4">
        <v>1653</v>
      </c>
      <c r="AH657" s="4">
        <v>1992</v>
      </c>
      <c r="AI657" s="4">
        <v>2363</v>
      </c>
      <c r="AJ657" s="4">
        <v>2717</v>
      </c>
      <c r="AK657" s="4">
        <v>1532.7753280068177</v>
      </c>
      <c r="AL657" s="8">
        <v>1.1118049939452219</v>
      </c>
      <c r="AM657" s="4">
        <v>1379.1346969992182</v>
      </c>
      <c r="AN657" s="8">
        <v>1.0049120021925464</v>
      </c>
      <c r="AO657" s="4">
        <v>1225.4940659916188</v>
      </c>
      <c r="AP657" s="8">
        <v>0.89801901043987109</v>
      </c>
    </row>
    <row r="658" spans="1:42" x14ac:dyDescent="0.25">
      <c r="A658" s="2" t="s">
        <v>1971</v>
      </c>
      <c r="B658" t="s">
        <v>1968</v>
      </c>
      <c r="C658" t="s">
        <v>14</v>
      </c>
      <c r="D658" t="s">
        <v>1967</v>
      </c>
      <c r="E658" s="3" t="s">
        <v>1831</v>
      </c>
      <c r="F658" t="s">
        <v>1972</v>
      </c>
      <c r="G658">
        <v>306</v>
      </c>
      <c r="H658">
        <v>68</v>
      </c>
      <c r="I658">
        <v>238</v>
      </c>
      <c r="J658">
        <v>0</v>
      </c>
      <c r="K658">
        <v>0</v>
      </c>
      <c r="L658">
        <v>0</v>
      </c>
      <c r="M658">
        <v>0</v>
      </c>
      <c r="N658" s="2">
        <v>236.42783224400873</v>
      </c>
      <c r="O658" s="2">
        <v>379.90641464161229</v>
      </c>
      <c r="P658" s="2">
        <v>315.47000000000003</v>
      </c>
      <c r="Q658" s="4">
        <v>931.80424688562107</v>
      </c>
      <c r="R658" s="5">
        <v>0.03</v>
      </c>
      <c r="S658" s="6">
        <v>959.75837429218973</v>
      </c>
      <c r="T658" s="4">
        <v>25.146258503401359</v>
      </c>
      <c r="U658" s="7">
        <v>984.90463279559106</v>
      </c>
      <c r="V658" s="8">
        <v>0.77701101815921447</v>
      </c>
      <c r="W658" s="7">
        <v>857.87659034514888</v>
      </c>
      <c r="X658" s="7">
        <v>988.8674554199157</v>
      </c>
      <c r="Y658" s="7">
        <v>1251.6063581999392</v>
      </c>
      <c r="Z658" s="7">
        <v>1508.2878799360431</v>
      </c>
      <c r="AA658" s="7">
        <v>1789.1989258478261</v>
      </c>
      <c r="AB658" s="7">
        <v>2057.2380370412793</v>
      </c>
      <c r="AC658" s="7">
        <v>1394.3111111111114</v>
      </c>
      <c r="AD658" s="7">
        <v>1521.0666666666668</v>
      </c>
      <c r="AE658" s="4">
        <v>1133</v>
      </c>
      <c r="AF658" s="4">
        <v>1306</v>
      </c>
      <c r="AG658" s="4">
        <v>1653</v>
      </c>
      <c r="AH658" s="4">
        <v>1992</v>
      </c>
      <c r="AI658" s="4">
        <v>2363</v>
      </c>
      <c r="AJ658" s="4">
        <v>2717</v>
      </c>
      <c r="AK658" s="4">
        <v>1388.0497973179499</v>
      </c>
      <c r="AL658" s="8">
        <v>1.1148987116402667</v>
      </c>
      <c r="AM658" s="4">
        <v>1244.7668485238773</v>
      </c>
      <c r="AN658" s="8">
        <v>1.0018599196393327</v>
      </c>
      <c r="AO658" s="4">
        <v>1101.483899729805</v>
      </c>
      <c r="AP658" s="8">
        <v>0.88882112763839916</v>
      </c>
    </row>
    <row r="659" spans="1:42" x14ac:dyDescent="0.25">
      <c r="A659" s="2" t="s">
        <v>1975</v>
      </c>
      <c r="B659" t="s">
        <v>1974</v>
      </c>
      <c r="C659" t="s">
        <v>149</v>
      </c>
      <c r="D659" t="s">
        <v>1973</v>
      </c>
      <c r="E659" s="3" t="s">
        <v>1831</v>
      </c>
      <c r="F659" t="s">
        <v>1976</v>
      </c>
      <c r="G659">
        <v>108</v>
      </c>
      <c r="H659">
        <v>33</v>
      </c>
      <c r="I659">
        <v>75</v>
      </c>
      <c r="J659">
        <v>0</v>
      </c>
      <c r="K659">
        <v>0</v>
      </c>
      <c r="L659">
        <v>0</v>
      </c>
      <c r="M659">
        <v>0</v>
      </c>
      <c r="N659" s="2">
        <v>293.06266666666664</v>
      </c>
      <c r="O659" s="2">
        <v>526.77271686666666</v>
      </c>
      <c r="P659" s="2">
        <v>316.39999999999998</v>
      </c>
      <c r="Q659" s="4">
        <v>1136.2353835333333</v>
      </c>
      <c r="R659" s="5">
        <v>0.03</v>
      </c>
      <c r="S659" s="6">
        <v>1170.3224450393334</v>
      </c>
      <c r="T659" s="4">
        <v>28.205607476635514</v>
      </c>
      <c r="U659" s="7">
        <v>1198.528052515969</v>
      </c>
      <c r="V659" s="8">
        <v>0.80627517828184925</v>
      </c>
      <c r="W659" s="7">
        <v>1022.7035695298312</v>
      </c>
      <c r="X659" s="7">
        <v>1235.2747502635143</v>
      </c>
      <c r="Y659" s="7">
        <v>1491.9347684827021</v>
      </c>
      <c r="Z659" s="7">
        <v>1797.4074282036986</v>
      </c>
      <c r="AA659" s="7">
        <v>2505.1907299799254</v>
      </c>
      <c r="AB659" s="7">
        <v>2880.7331492760986</v>
      </c>
      <c r="AC659" s="7">
        <v>1635.15</v>
      </c>
      <c r="AD659" s="7">
        <v>1783.8</v>
      </c>
      <c r="AE659" s="4">
        <v>1299</v>
      </c>
      <c r="AF659" s="4">
        <v>1569</v>
      </c>
      <c r="AG659" s="4">
        <v>1895</v>
      </c>
      <c r="AH659" s="4">
        <v>2283</v>
      </c>
      <c r="AI659" s="4">
        <v>3182</v>
      </c>
      <c r="AJ659" s="4">
        <v>3659</v>
      </c>
      <c r="AK659" s="4">
        <v>1637.2481078915928</v>
      </c>
      <c r="AL659" s="8">
        <v>1.1203859504663494</v>
      </c>
      <c r="AM659" s="4">
        <v>1478.3971091892777</v>
      </c>
      <c r="AN659" s="8">
        <v>1.0135235228159525</v>
      </c>
      <c r="AO659" s="4">
        <v>1324.3597771143056</v>
      </c>
      <c r="AP659" s="8">
        <v>0.90989935054890092</v>
      </c>
    </row>
    <row r="660" spans="1:42" x14ac:dyDescent="0.25">
      <c r="A660" s="2" t="s">
        <v>1977</v>
      </c>
      <c r="B660" t="s">
        <v>1974</v>
      </c>
      <c r="C660" t="s">
        <v>149</v>
      </c>
      <c r="D660" t="s">
        <v>1973</v>
      </c>
      <c r="E660" s="3" t="s">
        <v>1831</v>
      </c>
      <c r="F660" t="s">
        <v>1978</v>
      </c>
      <c r="G660">
        <v>2</v>
      </c>
      <c r="H660">
        <v>0</v>
      </c>
      <c r="I660">
        <v>0</v>
      </c>
      <c r="J660">
        <v>2</v>
      </c>
      <c r="K660">
        <v>0</v>
      </c>
      <c r="L660">
        <v>0</v>
      </c>
      <c r="M660">
        <v>0</v>
      </c>
      <c r="N660" s="2">
        <v>223.5</v>
      </c>
      <c r="O660" s="2">
        <v>497.11993733333344</v>
      </c>
      <c r="P660" s="2">
        <v>312.8</v>
      </c>
      <c r="Q660" s="4">
        <v>1033.4199373333333</v>
      </c>
      <c r="R660" s="5">
        <v>0.03</v>
      </c>
      <c r="S660" s="6">
        <v>1064.4225354533335</v>
      </c>
      <c r="T660" s="4">
        <v>127.5</v>
      </c>
      <c r="U660" s="7">
        <v>1191.9225354533335</v>
      </c>
      <c r="V660" s="8">
        <v>0.62898286831310468</v>
      </c>
      <c r="W660" s="7">
        <v>729.64900979096581</v>
      </c>
      <c r="X660" s="7">
        <v>881.30815732257531</v>
      </c>
      <c r="Y660" s="7">
        <v>1064.4225354533335</v>
      </c>
      <c r="Z660" s="7">
        <v>1282.3623474617204</v>
      </c>
      <c r="AA660" s="7">
        <v>1787.331138687339</v>
      </c>
      <c r="AB660" s="7">
        <v>2055.2622993265154</v>
      </c>
      <c r="AC660" s="7">
        <v>2084.5</v>
      </c>
      <c r="AD660" s="7">
        <v>2274</v>
      </c>
      <c r="AE660" s="4">
        <v>1299</v>
      </c>
      <c r="AF660" s="4">
        <v>1569</v>
      </c>
      <c r="AG660" s="4">
        <v>1895</v>
      </c>
      <c r="AH660" s="4">
        <v>2283</v>
      </c>
      <c r="AI660" s="4">
        <v>3182</v>
      </c>
      <c r="AJ660" s="4">
        <v>3659</v>
      </c>
      <c r="AK660" s="4">
        <v>1542.4575150391668</v>
      </c>
      <c r="AL660" s="8">
        <v>0.88124407126077398</v>
      </c>
      <c r="AM660" s="4">
        <v>1542.4575150391668</v>
      </c>
      <c r="AN660" s="8">
        <v>0.88124407126077398</v>
      </c>
      <c r="AO660" s="4">
        <v>1064.4225354533335</v>
      </c>
      <c r="AP660" s="8">
        <v>0.62898286831310468</v>
      </c>
    </row>
    <row r="661" spans="1:42" x14ac:dyDescent="0.25">
      <c r="A661" s="2" t="s">
        <v>1981</v>
      </c>
      <c r="B661" t="s">
        <v>1980</v>
      </c>
      <c r="C661" t="s">
        <v>14</v>
      </c>
      <c r="D661" t="s">
        <v>1979</v>
      </c>
      <c r="E661" s="3" t="s">
        <v>1831</v>
      </c>
      <c r="F661" t="s">
        <v>1982</v>
      </c>
      <c r="G661">
        <v>177</v>
      </c>
      <c r="H661">
        <v>0</v>
      </c>
      <c r="I661">
        <v>110</v>
      </c>
      <c r="J661">
        <v>36</v>
      </c>
      <c r="K661">
        <v>21</v>
      </c>
      <c r="L661">
        <v>10</v>
      </c>
      <c r="M661">
        <v>0</v>
      </c>
      <c r="N661" s="2">
        <v>223.30790960451978</v>
      </c>
      <c r="O661" s="2">
        <v>416.07617325800373</v>
      </c>
      <c r="P661" s="2">
        <v>402.71</v>
      </c>
      <c r="Q661" s="4">
        <v>1042.0940828625235</v>
      </c>
      <c r="R661" s="5">
        <v>0.03</v>
      </c>
      <c r="S661" s="6">
        <v>1073.3569053483991</v>
      </c>
      <c r="T661" s="4">
        <v>13.619883040935672</v>
      </c>
      <c r="U661" s="7">
        <v>1086.9767883893348</v>
      </c>
      <c r="V661" s="8">
        <v>0.69749486669631799</v>
      </c>
      <c r="W661" s="7">
        <v>767.27330953710589</v>
      </c>
      <c r="X661" s="7">
        <v>913.28941512226413</v>
      </c>
      <c r="Y661" s="7">
        <v>1119.2272244145395</v>
      </c>
      <c r="Z661" s="7">
        <v>1451.2072380562677</v>
      </c>
      <c r="AA661" s="7">
        <v>1875.4804505112559</v>
      </c>
      <c r="AB661" s="7">
        <v>2156.4925782411833</v>
      </c>
      <c r="AC661" s="7">
        <v>1714.2412429378533</v>
      </c>
      <c r="AD661" s="7">
        <v>1870.0813559322032</v>
      </c>
      <c r="AE661" s="4">
        <v>1114</v>
      </c>
      <c r="AF661" s="4">
        <v>1326</v>
      </c>
      <c r="AG661" s="4">
        <v>1625</v>
      </c>
      <c r="AH661" s="4">
        <v>2107</v>
      </c>
      <c r="AI661" s="4">
        <v>2723</v>
      </c>
      <c r="AJ661" s="4">
        <v>3131</v>
      </c>
      <c r="AK661" s="4">
        <v>1693.8183649942171</v>
      </c>
      <c r="AL661" s="8">
        <v>1.0956346316927099</v>
      </c>
      <c r="AM661" s="4">
        <v>1486.9978784456109</v>
      </c>
      <c r="AN661" s="8">
        <v>0.96292137669391253</v>
      </c>
      <c r="AO661" s="4">
        <v>1280.177391897005</v>
      </c>
      <c r="AP661" s="8">
        <v>0.83020812169511526</v>
      </c>
    </row>
    <row r="662" spans="1:42" x14ac:dyDescent="0.25">
      <c r="A662" s="2" t="s">
        <v>1985</v>
      </c>
      <c r="B662" t="s">
        <v>1984</v>
      </c>
      <c r="C662" t="s">
        <v>14</v>
      </c>
      <c r="D662" t="s">
        <v>1983</v>
      </c>
      <c r="E662" s="3" t="s">
        <v>1831</v>
      </c>
      <c r="F662" t="s">
        <v>1986</v>
      </c>
      <c r="G662">
        <v>110</v>
      </c>
      <c r="H662">
        <v>0</v>
      </c>
      <c r="I662">
        <v>16</v>
      </c>
      <c r="J662">
        <v>41</v>
      </c>
      <c r="K662">
        <v>41</v>
      </c>
      <c r="L662">
        <v>12</v>
      </c>
      <c r="M662">
        <v>0</v>
      </c>
      <c r="N662" s="2">
        <v>290.27196969696973</v>
      </c>
      <c r="O662" s="2">
        <v>537.51470084848506</v>
      </c>
      <c r="P662" s="2">
        <v>390.07</v>
      </c>
      <c r="Q662" s="4">
        <v>1217.8566705454548</v>
      </c>
      <c r="R662" s="5">
        <v>0.03</v>
      </c>
      <c r="S662" s="6">
        <v>1254.3923706618184</v>
      </c>
      <c r="T662" s="4">
        <v>54.361904761904761</v>
      </c>
      <c r="U662" s="7">
        <v>1308.7542754237231</v>
      </c>
      <c r="V662" s="8">
        <v>0.45779556172801711</v>
      </c>
      <c r="W662" s="7">
        <v>785.41628067323461</v>
      </c>
      <c r="X662" s="7">
        <v>953.0302578895338</v>
      </c>
      <c r="Y662" s="7">
        <v>1145.2159176296884</v>
      </c>
      <c r="Z662" s="7">
        <v>1393.5654231386552</v>
      </c>
      <c r="AA662" s="7">
        <v>1553.7201395887841</v>
      </c>
      <c r="AB662" s="7">
        <v>1786.7123435203416</v>
      </c>
      <c r="AC662" s="7">
        <v>3144.7000000000003</v>
      </c>
      <c r="AD662" s="7">
        <v>3430.5818181818181</v>
      </c>
      <c r="AE662" s="4">
        <v>1790</v>
      </c>
      <c r="AF662" s="4">
        <v>2172</v>
      </c>
      <c r="AG662" s="4">
        <v>2610</v>
      </c>
      <c r="AH662" s="4">
        <v>3176</v>
      </c>
      <c r="AI662" s="4">
        <v>3541</v>
      </c>
      <c r="AJ662" s="4">
        <v>4072</v>
      </c>
      <c r="AK662" s="4">
        <v>2980.9586562399563</v>
      </c>
      <c r="AL662" s="8">
        <v>1.0617396308398408</v>
      </c>
      <c r="AM662" s="4">
        <v>2405.4365610472437</v>
      </c>
      <c r="AN662" s="8">
        <v>0.86042494113589951</v>
      </c>
      <c r="AO662" s="4">
        <v>1829.914465854531</v>
      </c>
      <c r="AP662" s="8">
        <v>0.65911025143195834</v>
      </c>
    </row>
    <row r="663" spans="1:42" x14ac:dyDescent="0.25">
      <c r="A663" s="2" t="s">
        <v>1987</v>
      </c>
      <c r="B663" t="s">
        <v>1984</v>
      </c>
      <c r="C663" t="s">
        <v>14</v>
      </c>
      <c r="D663" t="s">
        <v>1983</v>
      </c>
      <c r="E663" s="3" t="s">
        <v>1831</v>
      </c>
      <c r="F663" t="s">
        <v>1988</v>
      </c>
      <c r="G663">
        <v>50</v>
      </c>
      <c r="H663">
        <v>4</v>
      </c>
      <c r="I663">
        <v>46</v>
      </c>
      <c r="J663">
        <v>0</v>
      </c>
      <c r="K663">
        <v>0</v>
      </c>
      <c r="L663">
        <v>0</v>
      </c>
      <c r="M663">
        <v>0</v>
      </c>
      <c r="N663" s="2">
        <v>260.61166666666668</v>
      </c>
      <c r="O663" s="2">
        <v>323.42727333333329</v>
      </c>
      <c r="P663" s="2">
        <v>398.02</v>
      </c>
      <c r="Q663" s="4">
        <v>982.05893999999989</v>
      </c>
      <c r="R663" s="5">
        <v>0.03</v>
      </c>
      <c r="S663" s="6">
        <v>1011.5207081999999</v>
      </c>
      <c r="T663" s="4">
        <v>34.693877551020407</v>
      </c>
      <c r="U663" s="7">
        <v>1046.2145857510204</v>
      </c>
      <c r="V663" s="8">
        <v>0.48855657209682291</v>
      </c>
      <c r="W663" s="7">
        <v>845.51613291897036</v>
      </c>
      <c r="X663" s="7">
        <v>1025.9558886592199</v>
      </c>
      <c r="Y663" s="7">
        <v>1232.8475457645322</v>
      </c>
      <c r="Z663" s="7">
        <v>1500.2006917042736</v>
      </c>
      <c r="AA663" s="7">
        <v>1672.6104059587008</v>
      </c>
      <c r="AB663" s="7">
        <v>1923.4311135452781</v>
      </c>
      <c r="AC663" s="7">
        <v>2355.5840000000003</v>
      </c>
      <c r="AD663" s="7">
        <v>2569.7280000000001</v>
      </c>
      <c r="AE663" s="4">
        <v>1790</v>
      </c>
      <c r="AF663" s="4">
        <v>2172</v>
      </c>
      <c r="AG663" s="4">
        <v>2610</v>
      </c>
      <c r="AH663" s="4">
        <v>3176</v>
      </c>
      <c r="AI663" s="4">
        <v>3541</v>
      </c>
      <c r="AJ663" s="4">
        <v>4072</v>
      </c>
      <c r="AK663" s="4">
        <v>2256.5849320779571</v>
      </c>
      <c r="AL663" s="8">
        <v>1.0699710520159227</v>
      </c>
      <c r="AM663" s="4">
        <v>1841.563524118638</v>
      </c>
      <c r="AN663" s="8">
        <v>0.8761662253762228</v>
      </c>
      <c r="AO663" s="4">
        <v>1426.5421161593188</v>
      </c>
      <c r="AP663" s="8">
        <v>0.68236139873652268</v>
      </c>
    </row>
    <row r="664" spans="1:42" x14ac:dyDescent="0.25">
      <c r="A664" s="2" t="s">
        <v>1989</v>
      </c>
      <c r="B664" t="s">
        <v>1984</v>
      </c>
      <c r="C664" t="s">
        <v>14</v>
      </c>
      <c r="D664" t="s">
        <v>1983</v>
      </c>
      <c r="E664" s="3" t="s">
        <v>1831</v>
      </c>
      <c r="F664" t="s">
        <v>1990</v>
      </c>
      <c r="G664">
        <v>150</v>
      </c>
      <c r="H664">
        <v>73</v>
      </c>
      <c r="I664">
        <v>77</v>
      </c>
      <c r="J664">
        <v>0</v>
      </c>
      <c r="K664">
        <v>0</v>
      </c>
      <c r="L664">
        <v>0</v>
      </c>
      <c r="M664">
        <v>0</v>
      </c>
      <c r="N664" s="2">
        <v>232.38555555555556</v>
      </c>
      <c r="O664" s="2">
        <v>530.37256650000006</v>
      </c>
      <c r="P664" s="2">
        <v>422.85</v>
      </c>
      <c r="Q664" s="4">
        <v>1185.6081220555557</v>
      </c>
      <c r="R664" s="5">
        <v>0.03</v>
      </c>
      <c r="S664" s="6">
        <v>1221.1763657172223</v>
      </c>
      <c r="T664" s="4">
        <v>0.20134228187919462</v>
      </c>
      <c r="U664" s="7">
        <v>1221.3777079991016</v>
      </c>
      <c r="V664" s="8">
        <v>0.61496491000713382</v>
      </c>
      <c r="W664" s="7">
        <v>1100.6057257969558</v>
      </c>
      <c r="X664" s="7">
        <v>1335.4835957715013</v>
      </c>
      <c r="Y664" s="7">
        <v>1604.793823648075</v>
      </c>
      <c r="Z664" s="7">
        <v>1952.8065838721402</v>
      </c>
      <c r="AA664" s="7">
        <v>2177.2317737692847</v>
      </c>
      <c r="AB664" s="7">
        <v>2503.724310304583</v>
      </c>
      <c r="AC664" s="7">
        <v>2184.7026666666666</v>
      </c>
      <c r="AD664" s="7">
        <v>2383.3119999999999</v>
      </c>
      <c r="AE664" s="4">
        <v>1790</v>
      </c>
      <c r="AF664" s="4">
        <v>2172</v>
      </c>
      <c r="AG664" s="4">
        <v>2610</v>
      </c>
      <c r="AH664" s="4">
        <v>3176</v>
      </c>
      <c r="AI664" s="4">
        <v>3541</v>
      </c>
      <c r="AJ664" s="4">
        <v>4072</v>
      </c>
      <c r="AK664" s="4">
        <v>2147.5838834322813</v>
      </c>
      <c r="AL664" s="8">
        <v>1.0814120311805557</v>
      </c>
      <c r="AM664" s="4">
        <v>1838.7813775272614</v>
      </c>
      <c r="AN664" s="8">
        <v>0.92592965745608169</v>
      </c>
      <c r="AO664" s="4">
        <v>1529.978871622242</v>
      </c>
      <c r="AP664" s="8">
        <v>0.77044728373160776</v>
      </c>
    </row>
    <row r="665" spans="1:42" x14ac:dyDescent="0.25">
      <c r="A665" s="2" t="s">
        <v>1993</v>
      </c>
      <c r="B665" t="s">
        <v>1992</v>
      </c>
      <c r="C665" t="s">
        <v>14</v>
      </c>
      <c r="D665" t="s">
        <v>1991</v>
      </c>
      <c r="E665" s="3" t="s">
        <v>1831</v>
      </c>
      <c r="F665" t="s">
        <v>269</v>
      </c>
      <c r="G665">
        <v>3</v>
      </c>
      <c r="H665">
        <v>0</v>
      </c>
      <c r="I665">
        <v>0</v>
      </c>
      <c r="J665">
        <v>0</v>
      </c>
      <c r="K665">
        <v>3</v>
      </c>
      <c r="L665">
        <v>0</v>
      </c>
      <c r="M665">
        <v>0</v>
      </c>
      <c r="N665" s="2">
        <v>367.83333333333331</v>
      </c>
      <c r="O665" s="2">
        <v>760.9871592222222</v>
      </c>
      <c r="P665" s="2">
        <v>168.33</v>
      </c>
      <c r="Q665" s="4">
        <v>1297.1504925555555</v>
      </c>
      <c r="R665" s="5">
        <v>0.03</v>
      </c>
      <c r="S665" s="6">
        <v>1336.0650073322222</v>
      </c>
      <c r="T665" s="4">
        <v>469</v>
      </c>
      <c r="U665" s="7">
        <v>1805.0650073322222</v>
      </c>
      <c r="V665" s="8">
        <v>0.63513898920908596</v>
      </c>
      <c r="W665" s="7">
        <v>721.15542619550615</v>
      </c>
      <c r="X665" s="7">
        <v>883.81499429436224</v>
      </c>
      <c r="Y665" s="7">
        <v>1051.6458203385575</v>
      </c>
      <c r="Z665" s="7">
        <v>1336.065007332222</v>
      </c>
      <c r="AA665" s="7">
        <v>1448.4223390536863</v>
      </c>
      <c r="AB665" s="7">
        <v>1665.6151727579388</v>
      </c>
      <c r="AC665" s="7">
        <v>3126.2000000000003</v>
      </c>
      <c r="AD665" s="7">
        <v>3410.4</v>
      </c>
      <c r="AE665" s="4">
        <v>1534</v>
      </c>
      <c r="AF665" s="4">
        <v>1880</v>
      </c>
      <c r="AG665" s="4">
        <v>2237</v>
      </c>
      <c r="AH665" s="4">
        <v>2842</v>
      </c>
      <c r="AI665" s="4">
        <v>3081</v>
      </c>
      <c r="AJ665" s="4">
        <v>3543</v>
      </c>
      <c r="AK665" s="4">
        <v>2286.485072360741</v>
      </c>
      <c r="AL665" s="8">
        <v>0.96955843503192862</v>
      </c>
      <c r="AM665" s="4">
        <v>1811.2750398464814</v>
      </c>
      <c r="AN665" s="8">
        <v>0.80234871212050718</v>
      </c>
      <c r="AO665" s="4">
        <v>1336.0650073322222</v>
      </c>
      <c r="AP665" s="8">
        <v>0.63513898920908596</v>
      </c>
    </row>
    <row r="666" spans="1:42" x14ac:dyDescent="0.25">
      <c r="A666" s="2" t="s">
        <v>1994</v>
      </c>
      <c r="B666" t="s">
        <v>1992</v>
      </c>
      <c r="C666" t="s">
        <v>14</v>
      </c>
      <c r="D666" t="s">
        <v>1991</v>
      </c>
      <c r="E666" s="3" t="s">
        <v>1831</v>
      </c>
      <c r="F666" t="s">
        <v>1995</v>
      </c>
      <c r="G666">
        <v>80</v>
      </c>
      <c r="H666">
        <v>0</v>
      </c>
      <c r="I666">
        <v>5</v>
      </c>
      <c r="J666">
        <v>20</v>
      </c>
      <c r="K666">
        <v>52</v>
      </c>
      <c r="L666">
        <v>3</v>
      </c>
      <c r="M666">
        <v>0</v>
      </c>
      <c r="N666" s="2">
        <v>328.93229166666669</v>
      </c>
      <c r="O666" s="2">
        <v>425.07405562499991</v>
      </c>
      <c r="P666" s="2">
        <v>662.38</v>
      </c>
      <c r="Q666" s="4">
        <v>1416.3863472916664</v>
      </c>
      <c r="R666" s="5">
        <v>0.03</v>
      </c>
      <c r="S666" s="6">
        <v>1458.8779377104165</v>
      </c>
      <c r="T666" s="4">
        <v>89.597402597402592</v>
      </c>
      <c r="U666" s="7">
        <v>1548.4753403078191</v>
      </c>
      <c r="V666" s="8">
        <v>0.58663535128417565</v>
      </c>
      <c r="W666" s="7">
        <v>847.82897193132601</v>
      </c>
      <c r="X666" s="7">
        <v>1039.0602785077529</v>
      </c>
      <c r="Y666" s="7">
        <v>1236.3711930967252</v>
      </c>
      <c r="Z666" s="7">
        <v>1570.7496337867203</v>
      </c>
      <c r="AA666" s="7">
        <v>1702.8429351502059</v>
      </c>
      <c r="AB666" s="7">
        <v>1958.1864716771108</v>
      </c>
      <c r="AC666" s="7">
        <v>2903.5462500000003</v>
      </c>
      <c r="AD666" s="7">
        <v>3167.5050000000001</v>
      </c>
      <c r="AE666" s="4">
        <v>1534</v>
      </c>
      <c r="AF666" s="4">
        <v>1880</v>
      </c>
      <c r="AG666" s="4">
        <v>2237</v>
      </c>
      <c r="AH666" s="4">
        <v>2842</v>
      </c>
      <c r="AI666" s="4">
        <v>3081</v>
      </c>
      <c r="AJ666" s="4">
        <v>3543</v>
      </c>
      <c r="AK666" s="4">
        <v>2762.5413474158017</v>
      </c>
      <c r="AL666" s="8">
        <v>1.0805244190666927</v>
      </c>
      <c r="AM666" s="4">
        <v>2327.9868775140067</v>
      </c>
      <c r="AN666" s="8">
        <v>0.91589472980585374</v>
      </c>
      <c r="AO666" s="4">
        <v>1893.4324076122116</v>
      </c>
      <c r="AP666" s="8">
        <v>0.75126504054501475</v>
      </c>
    </row>
    <row r="667" spans="1:42" x14ac:dyDescent="0.25">
      <c r="A667" s="2" t="s">
        <v>1996</v>
      </c>
      <c r="B667" t="s">
        <v>1992</v>
      </c>
      <c r="C667" t="s">
        <v>14</v>
      </c>
      <c r="D667" t="s">
        <v>1991</v>
      </c>
      <c r="E667" s="3" t="s">
        <v>1831</v>
      </c>
      <c r="F667" t="s">
        <v>1997</v>
      </c>
      <c r="G667">
        <v>152</v>
      </c>
      <c r="H667">
        <v>0</v>
      </c>
      <c r="I667">
        <v>152</v>
      </c>
      <c r="J667">
        <v>0</v>
      </c>
      <c r="K667">
        <v>0</v>
      </c>
      <c r="L667">
        <v>0</v>
      </c>
      <c r="M667">
        <v>0</v>
      </c>
      <c r="N667" s="2">
        <v>279.44078947368422</v>
      </c>
      <c r="O667" s="2">
        <v>468.06868227412292</v>
      </c>
      <c r="P667" s="2">
        <v>335.67</v>
      </c>
      <c r="Q667" s="4">
        <v>1083.1794717478072</v>
      </c>
      <c r="R667" s="5">
        <v>0.03</v>
      </c>
      <c r="S667" s="6">
        <v>1115.6748559002415</v>
      </c>
      <c r="T667" s="4">
        <v>0</v>
      </c>
      <c r="U667" s="7">
        <v>1115.6748559002415</v>
      </c>
      <c r="V667" s="8">
        <v>0.59344407228736251</v>
      </c>
      <c r="W667" s="7">
        <v>910.34320688881417</v>
      </c>
      <c r="X667" s="7">
        <v>1115.6748559002417</v>
      </c>
      <c r="Y667" s="7">
        <v>1327.5343897068301</v>
      </c>
      <c r="Z667" s="7">
        <v>1686.5680534406845</v>
      </c>
      <c r="AA667" s="7">
        <v>1828.4011867173642</v>
      </c>
      <c r="AB667" s="7">
        <v>2102.5723481141254</v>
      </c>
      <c r="AC667" s="7">
        <v>2068</v>
      </c>
      <c r="AD667" s="7">
        <v>2256</v>
      </c>
      <c r="AE667" s="4">
        <v>1534</v>
      </c>
      <c r="AF667" s="4">
        <v>1880</v>
      </c>
      <c r="AG667" s="4">
        <v>2237</v>
      </c>
      <c r="AH667" s="4">
        <v>2842</v>
      </c>
      <c r="AI667" s="4">
        <v>3081</v>
      </c>
      <c r="AJ667" s="4">
        <v>3543</v>
      </c>
      <c r="AK667" s="4">
        <v>2038.7833129847379</v>
      </c>
      <c r="AL667" s="8">
        <v>1.0844592090344352</v>
      </c>
      <c r="AM667" s="4">
        <v>1733.3430146847211</v>
      </c>
      <c r="AN667" s="8">
        <v>0.92199096525783031</v>
      </c>
      <c r="AO667" s="4">
        <v>1421.1151542002588</v>
      </c>
      <c r="AP667" s="8">
        <v>0.75591231606396747</v>
      </c>
    </row>
    <row r="668" spans="1:42" x14ac:dyDescent="0.25">
      <c r="A668" s="2" t="s">
        <v>1998</v>
      </c>
      <c r="B668" t="s">
        <v>1992</v>
      </c>
      <c r="C668" t="s">
        <v>14</v>
      </c>
      <c r="D668" t="s">
        <v>1991</v>
      </c>
      <c r="E668" s="3" t="s">
        <v>1831</v>
      </c>
      <c r="F668" t="s">
        <v>1999</v>
      </c>
      <c r="G668">
        <v>81</v>
      </c>
      <c r="H668">
        <v>0</v>
      </c>
      <c r="I668">
        <v>0</v>
      </c>
      <c r="J668">
        <v>17</v>
      </c>
      <c r="K668">
        <v>51</v>
      </c>
      <c r="L668">
        <v>13</v>
      </c>
      <c r="M668">
        <v>0</v>
      </c>
      <c r="N668" s="2">
        <v>328.9907407407407</v>
      </c>
      <c r="O668" s="2">
        <v>493.83385149382701</v>
      </c>
      <c r="P668" s="2">
        <v>620.47</v>
      </c>
      <c r="Q668" s="4">
        <v>1443.2945922345677</v>
      </c>
      <c r="R668" s="5">
        <v>0.03</v>
      </c>
      <c r="S668" s="6">
        <v>1486.5934300016047</v>
      </c>
      <c r="T668" s="4">
        <v>129.35526315789474</v>
      </c>
      <c r="U668" s="7">
        <v>1615.9486931594995</v>
      </c>
      <c r="V668" s="8">
        <v>0.58689577868713438</v>
      </c>
      <c r="W668" s="7">
        <v>828.23005618865841</v>
      </c>
      <c r="X668" s="7">
        <v>1015.0407468283429</v>
      </c>
      <c r="Y668" s="7">
        <v>1207.7905056675547</v>
      </c>
      <c r="Z668" s="7">
        <v>1534.4392566415695</v>
      </c>
      <c r="AA668" s="7">
        <v>1663.4790111585769</v>
      </c>
      <c r="AB668" s="7">
        <v>1912.9198755387333</v>
      </c>
      <c r="AC668" s="7">
        <v>3028.7209876543216</v>
      </c>
      <c r="AD668" s="7">
        <v>3304.0592592592593</v>
      </c>
      <c r="AE668" s="4">
        <v>1534</v>
      </c>
      <c r="AF668" s="4">
        <v>1880</v>
      </c>
      <c r="AG668" s="4">
        <v>2237</v>
      </c>
      <c r="AH668" s="4">
        <v>2842</v>
      </c>
      <c r="AI668" s="4">
        <v>3081</v>
      </c>
      <c r="AJ668" s="4">
        <v>3543</v>
      </c>
      <c r="AK668" s="4">
        <v>2825.4671089784838</v>
      </c>
      <c r="AL668" s="8">
        <v>1.0731607905115441</v>
      </c>
      <c r="AM668" s="4">
        <v>2379.1758826528576</v>
      </c>
      <c r="AN668" s="8">
        <v>0.91107245323674091</v>
      </c>
      <c r="AO668" s="4">
        <v>1932.8846563272311</v>
      </c>
      <c r="AP668" s="8">
        <v>0.7489841159619377</v>
      </c>
    </row>
    <row r="669" spans="1:42" x14ac:dyDescent="0.25">
      <c r="A669" s="2" t="s">
        <v>2000</v>
      </c>
      <c r="B669" t="s">
        <v>1992</v>
      </c>
      <c r="C669" t="s">
        <v>14</v>
      </c>
      <c r="D669" t="s">
        <v>1991</v>
      </c>
      <c r="E669" s="3" t="s">
        <v>1831</v>
      </c>
      <c r="F669" t="s">
        <v>2001</v>
      </c>
      <c r="G669">
        <v>50</v>
      </c>
      <c r="H669">
        <v>40</v>
      </c>
      <c r="I669">
        <v>10</v>
      </c>
      <c r="J669">
        <v>0</v>
      </c>
      <c r="K669">
        <v>0</v>
      </c>
      <c r="L669">
        <v>0</v>
      </c>
      <c r="M669">
        <v>0</v>
      </c>
      <c r="N669" s="2">
        <v>109.33666666666666</v>
      </c>
      <c r="O669" s="2">
        <v>449.27170700000005</v>
      </c>
      <c r="P669" s="2">
        <v>345.15</v>
      </c>
      <c r="Q669" s="4">
        <v>903.75837366666667</v>
      </c>
      <c r="R669" s="5">
        <v>0.03</v>
      </c>
      <c r="S669" s="6">
        <v>930.87112487666673</v>
      </c>
      <c r="T669" s="4">
        <v>0</v>
      </c>
      <c r="U669" s="7">
        <v>930.87112487666673</v>
      </c>
      <c r="V669" s="8">
        <v>0.58063318667456754</v>
      </c>
      <c r="W669" s="7">
        <v>890.69130835878661</v>
      </c>
      <c r="X669" s="7">
        <v>1091.590390948187</v>
      </c>
      <c r="Y669" s="7">
        <v>1298.8764385910076</v>
      </c>
      <c r="Z669" s="7">
        <v>1650.1595165291212</v>
      </c>
      <c r="AA669" s="7">
        <v>1788.9308481443427</v>
      </c>
      <c r="AB669" s="7">
        <v>2057.1833803879927</v>
      </c>
      <c r="AC669" s="7">
        <v>1763.5200000000002</v>
      </c>
      <c r="AD669" s="7">
        <v>1923.84</v>
      </c>
      <c r="AE669" s="4">
        <v>1534</v>
      </c>
      <c r="AF669" s="4">
        <v>1880</v>
      </c>
      <c r="AG669" s="4">
        <v>2237</v>
      </c>
      <c r="AH669" s="4">
        <v>2842</v>
      </c>
      <c r="AI669" s="4">
        <v>3081</v>
      </c>
      <c r="AJ669" s="4">
        <v>3543</v>
      </c>
      <c r="AK669" s="4">
        <v>1708.2097073359168</v>
      </c>
      <c r="AL669" s="8">
        <v>1.0655000669510459</v>
      </c>
      <c r="AM669" s="4">
        <v>1449.0968465161668</v>
      </c>
      <c r="AN669" s="8">
        <v>0.9038777735255531</v>
      </c>
      <c r="AO669" s="4">
        <v>1189.9839856964168</v>
      </c>
      <c r="AP669" s="8">
        <v>0.74225548010006037</v>
      </c>
    </row>
    <row r="670" spans="1:42" x14ac:dyDescent="0.25">
      <c r="A670" s="2" t="s">
        <v>2002</v>
      </c>
      <c r="B670" t="s">
        <v>1992</v>
      </c>
      <c r="C670" t="s">
        <v>14</v>
      </c>
      <c r="D670" t="s">
        <v>1991</v>
      </c>
      <c r="E670" s="3" t="s">
        <v>1831</v>
      </c>
      <c r="F670" t="s">
        <v>2003</v>
      </c>
      <c r="G670">
        <v>2</v>
      </c>
      <c r="H670">
        <v>0</v>
      </c>
      <c r="I670">
        <v>0</v>
      </c>
      <c r="J670">
        <v>0</v>
      </c>
      <c r="K670">
        <v>1</v>
      </c>
      <c r="L670">
        <v>1</v>
      </c>
      <c r="M670">
        <v>0</v>
      </c>
      <c r="N670" s="2">
        <v>230.70833333333334</v>
      </c>
      <c r="O670" s="2">
        <v>87.969567833333357</v>
      </c>
      <c r="P670" s="2">
        <v>782.88</v>
      </c>
      <c r="Q670" s="4">
        <v>1101.5579011666666</v>
      </c>
      <c r="R670" s="5">
        <v>0.03</v>
      </c>
      <c r="S670" s="6">
        <v>1134.6046382016666</v>
      </c>
      <c r="T670" s="4">
        <v>340.5</v>
      </c>
      <c r="U670" s="7">
        <v>1475.1046382016666</v>
      </c>
      <c r="V670" s="8">
        <v>0.49809374918172095</v>
      </c>
      <c r="W670" s="7">
        <v>587.70336484935217</v>
      </c>
      <c r="X670" s="7">
        <v>720.2622724359727</v>
      </c>
      <c r="Y670" s="7">
        <v>857.03548055280362</v>
      </c>
      <c r="Z670" s="7">
        <v>1088.8220097143801</v>
      </c>
      <c r="AA670" s="7">
        <v>1180.3872666889531</v>
      </c>
      <c r="AB670" s="7">
        <v>1357.3878889577932</v>
      </c>
      <c r="AC670" s="7">
        <v>3257.65</v>
      </c>
      <c r="AD670" s="7">
        <v>3553.7999999999997</v>
      </c>
      <c r="AE670" s="4">
        <v>1534</v>
      </c>
      <c r="AF670" s="4">
        <v>1880</v>
      </c>
      <c r="AG670" s="4">
        <v>2237</v>
      </c>
      <c r="AH670" s="4">
        <v>2842</v>
      </c>
      <c r="AI670" s="4">
        <v>3081</v>
      </c>
      <c r="AJ670" s="4">
        <v>3543</v>
      </c>
      <c r="AK670" s="4">
        <v>2058.6474479914582</v>
      </c>
      <c r="AL670" s="8">
        <v>0.81011225662382513</v>
      </c>
      <c r="AM670" s="4">
        <v>2058.6474479914582</v>
      </c>
      <c r="AN670" s="8">
        <v>0.81011225662382513</v>
      </c>
      <c r="AO670" s="4">
        <v>1134.6046382016666</v>
      </c>
      <c r="AP670" s="8">
        <v>0.49809374918172095</v>
      </c>
    </row>
    <row r="671" spans="1:42" x14ac:dyDescent="0.25">
      <c r="A671" s="2" t="s">
        <v>2004</v>
      </c>
      <c r="B671" t="s">
        <v>1992</v>
      </c>
      <c r="C671" t="s">
        <v>14</v>
      </c>
      <c r="D671" t="s">
        <v>1991</v>
      </c>
      <c r="E671" s="3" t="s">
        <v>1831</v>
      </c>
      <c r="F671" t="s">
        <v>2005</v>
      </c>
      <c r="G671">
        <v>3</v>
      </c>
      <c r="H671">
        <v>1</v>
      </c>
      <c r="I671">
        <v>1</v>
      </c>
      <c r="J671">
        <v>1</v>
      </c>
      <c r="K671">
        <v>0</v>
      </c>
      <c r="L671">
        <v>0</v>
      </c>
      <c r="M671">
        <v>0</v>
      </c>
      <c r="N671" s="2">
        <v>155.83333333333334</v>
      </c>
      <c r="O671" s="2">
        <v>215.96511933333338</v>
      </c>
      <c r="P671" s="2">
        <v>393.4</v>
      </c>
      <c r="Q671" s="4">
        <v>765.19845266666675</v>
      </c>
      <c r="R671" s="5">
        <v>0.03</v>
      </c>
      <c r="S671" s="6">
        <v>788.15440624666678</v>
      </c>
      <c r="T671" s="4">
        <v>213</v>
      </c>
      <c r="U671" s="7">
        <v>1001.1544062466668</v>
      </c>
      <c r="V671" s="8">
        <v>0.53149234095558318</v>
      </c>
      <c r="W671" s="7">
        <v>641.84862458806583</v>
      </c>
      <c r="X671" s="7">
        <v>786.62021787846413</v>
      </c>
      <c r="Y671" s="7">
        <v>935.99437627347027</v>
      </c>
      <c r="Z671" s="7">
        <v>1189.1354570269123</v>
      </c>
      <c r="AA671" s="7">
        <v>1289.1366442997596</v>
      </c>
      <c r="AB671" s="7">
        <v>1482.4443786932968</v>
      </c>
      <c r="AC671" s="7">
        <v>2072.0333333333338</v>
      </c>
      <c r="AD671" s="7">
        <v>2260.4</v>
      </c>
      <c r="AE671" s="4">
        <v>1534</v>
      </c>
      <c r="AF671" s="4">
        <v>1880</v>
      </c>
      <c r="AG671" s="4">
        <v>2237</v>
      </c>
      <c r="AH671" s="4">
        <v>2842</v>
      </c>
      <c r="AI671" s="4">
        <v>3081</v>
      </c>
      <c r="AJ671" s="4">
        <v>3543</v>
      </c>
      <c r="AK671" s="4">
        <v>1531.5867322211116</v>
      </c>
      <c r="AL671" s="8">
        <v>0.92616531528284096</v>
      </c>
      <c r="AM671" s="4">
        <v>1159.870569233889</v>
      </c>
      <c r="AN671" s="8">
        <v>0.72882882811921201</v>
      </c>
      <c r="AO671" s="4">
        <v>788.15440624666678</v>
      </c>
      <c r="AP671" s="8">
        <v>0.53149234095558318</v>
      </c>
    </row>
    <row r="672" spans="1:42" x14ac:dyDescent="0.25">
      <c r="A672" s="2" t="s">
        <v>2008</v>
      </c>
      <c r="B672" t="s">
        <v>2007</v>
      </c>
      <c r="C672" t="s">
        <v>149</v>
      </c>
      <c r="D672" t="s">
        <v>2006</v>
      </c>
      <c r="E672" s="3" t="s">
        <v>1831</v>
      </c>
      <c r="F672" t="s">
        <v>2009</v>
      </c>
      <c r="G672">
        <v>99</v>
      </c>
      <c r="H672">
        <v>61</v>
      </c>
      <c r="I672">
        <v>38</v>
      </c>
      <c r="J672">
        <v>0</v>
      </c>
      <c r="K672">
        <v>0</v>
      </c>
      <c r="L672">
        <v>0</v>
      </c>
      <c r="M672">
        <v>0</v>
      </c>
      <c r="N672" s="2">
        <v>223.05639730639732</v>
      </c>
      <c r="O672" s="2">
        <v>439.32353184511788</v>
      </c>
      <c r="P672" s="2">
        <v>302.52</v>
      </c>
      <c r="Q672" s="4">
        <v>964.89992915151515</v>
      </c>
      <c r="R672" s="5">
        <v>0.03</v>
      </c>
      <c r="S672" s="6">
        <v>993.8469270260606</v>
      </c>
      <c r="T672" s="4">
        <v>0</v>
      </c>
      <c r="U672" s="7">
        <v>993.8469270260606</v>
      </c>
      <c r="V672" s="8">
        <v>0.83141104405519595</v>
      </c>
      <c r="W672" s="7">
        <v>926.19190307748829</v>
      </c>
      <c r="X672" s="7">
        <v>1102.4510444171897</v>
      </c>
      <c r="Y672" s="7">
        <v>1351.0429465896934</v>
      </c>
      <c r="Z672" s="7">
        <v>1751.7830698242981</v>
      </c>
      <c r="AA672" s="7">
        <v>2263.9322729622986</v>
      </c>
      <c r="AB672" s="7">
        <v>2603.1479789368186</v>
      </c>
      <c r="AC672" s="7">
        <v>1314.9111111111113</v>
      </c>
      <c r="AD672" s="7">
        <v>1434.4484848484849</v>
      </c>
      <c r="AE672" s="4">
        <v>1114</v>
      </c>
      <c r="AF672" s="4">
        <v>1326</v>
      </c>
      <c r="AG672" s="4">
        <v>1625</v>
      </c>
      <c r="AH672" s="4">
        <v>2107</v>
      </c>
      <c r="AI672" s="4">
        <v>2723</v>
      </c>
      <c r="AJ672" s="4">
        <v>3131</v>
      </c>
      <c r="AK672" s="4">
        <v>1339.4462061825056</v>
      </c>
      <c r="AL672" s="8">
        <v>1.1205250410848899</v>
      </c>
      <c r="AM672" s="4">
        <v>1222.9520671410073</v>
      </c>
      <c r="AN672" s="8">
        <v>1.0230708847827459</v>
      </c>
      <c r="AO672" s="4">
        <v>1106.457928099509</v>
      </c>
      <c r="AP672" s="8">
        <v>0.92561672848060184</v>
      </c>
    </row>
    <row r="673" spans="1:42" x14ac:dyDescent="0.25">
      <c r="A673" s="2" t="s">
        <v>2012</v>
      </c>
      <c r="B673" t="s">
        <v>2011</v>
      </c>
      <c r="C673" t="s">
        <v>14</v>
      </c>
      <c r="D673" t="s">
        <v>2010</v>
      </c>
      <c r="E673" s="3" t="s">
        <v>1831</v>
      </c>
      <c r="F673" t="s">
        <v>2013</v>
      </c>
      <c r="G673">
        <v>206</v>
      </c>
      <c r="H673">
        <v>0</v>
      </c>
      <c r="I673">
        <v>31</v>
      </c>
      <c r="J673">
        <v>109</v>
      </c>
      <c r="K673">
        <v>61</v>
      </c>
      <c r="L673">
        <v>5</v>
      </c>
      <c r="M673">
        <v>0</v>
      </c>
      <c r="N673" s="2">
        <v>265.58050161812298</v>
      </c>
      <c r="O673" s="2">
        <v>575.59744451456311</v>
      </c>
      <c r="P673" s="2">
        <v>211.85</v>
      </c>
      <c r="Q673" s="4">
        <v>1053.0279461326861</v>
      </c>
      <c r="R673" s="5">
        <v>0.03</v>
      </c>
      <c r="S673" s="6">
        <v>1084.6187845166667</v>
      </c>
      <c r="T673" s="4">
        <v>119.39153439153439</v>
      </c>
      <c r="U673" s="7">
        <v>1204.010318908201</v>
      </c>
      <c r="V673" s="8">
        <v>0.70065856576482222</v>
      </c>
      <c r="W673" s="7">
        <v>715.12713655363416</v>
      </c>
      <c r="X673" s="7">
        <v>824.32130656579545</v>
      </c>
      <c r="Y673" s="7">
        <v>1043.3408267635987</v>
      </c>
      <c r="Z673" s="7">
        <v>1257.3109055735563</v>
      </c>
      <c r="AA673" s="7">
        <v>1491.4787499348965</v>
      </c>
      <c r="AB673" s="7">
        <v>1714.9165313470646</v>
      </c>
      <c r="AC673" s="7">
        <v>1890.2378640776701</v>
      </c>
      <c r="AD673" s="7">
        <v>2062.0776699029125</v>
      </c>
      <c r="AE673" s="4">
        <v>1133</v>
      </c>
      <c r="AF673" s="4">
        <v>1306</v>
      </c>
      <c r="AG673" s="4">
        <v>1653</v>
      </c>
      <c r="AH673" s="4">
        <v>1992</v>
      </c>
      <c r="AI673" s="4">
        <v>2363</v>
      </c>
      <c r="AJ673" s="4">
        <v>2717</v>
      </c>
      <c r="AK673" s="4">
        <v>1768.6467511034243</v>
      </c>
      <c r="AL673" s="8">
        <v>1.098719983084159</v>
      </c>
      <c r="AM673" s="4">
        <v>1539.4049460851597</v>
      </c>
      <c r="AN673" s="8">
        <v>0.96531561619875972</v>
      </c>
      <c r="AO673" s="4">
        <v>1310.1631410668949</v>
      </c>
      <c r="AP673" s="8">
        <v>0.83191124931336036</v>
      </c>
    </row>
    <row r="674" spans="1:42" x14ac:dyDescent="0.25">
      <c r="A674" s="2" t="s">
        <v>2014</v>
      </c>
      <c r="B674" t="s">
        <v>2011</v>
      </c>
      <c r="C674" t="s">
        <v>14</v>
      </c>
      <c r="D674" t="s">
        <v>2010</v>
      </c>
      <c r="E674" s="3" t="s">
        <v>1831</v>
      </c>
      <c r="F674" t="s">
        <v>2015</v>
      </c>
      <c r="G674">
        <v>140</v>
      </c>
      <c r="H674">
        <v>10</v>
      </c>
      <c r="I674">
        <v>120</v>
      </c>
      <c r="J674">
        <v>10</v>
      </c>
      <c r="K674">
        <v>0</v>
      </c>
      <c r="L674">
        <v>0</v>
      </c>
      <c r="M674">
        <v>0</v>
      </c>
      <c r="N674" s="2">
        <v>229.01547619047619</v>
      </c>
      <c r="O674" s="2">
        <v>322.33393658333335</v>
      </c>
      <c r="P674" s="2">
        <v>319.62</v>
      </c>
      <c r="Q674" s="4">
        <v>870.96941277380949</v>
      </c>
      <c r="R674" s="5">
        <v>0.03</v>
      </c>
      <c r="S674" s="6">
        <v>897.09849515702376</v>
      </c>
      <c r="T674" s="4">
        <v>87.719424460431654</v>
      </c>
      <c r="U674" s="7">
        <v>984.81791961745546</v>
      </c>
      <c r="V674" s="8">
        <v>0.74696342369944613</v>
      </c>
      <c r="W674" s="7">
        <v>770.92731228630998</v>
      </c>
      <c r="X674" s="7">
        <v>888.64172095844742</v>
      </c>
      <c r="Y674" s="7">
        <v>1124.7509684106535</v>
      </c>
      <c r="Z674" s="7">
        <v>1355.4167749994083</v>
      </c>
      <c r="AA674" s="7">
        <v>1607.8563450419688</v>
      </c>
      <c r="AB674" s="7">
        <v>1848.728603249695</v>
      </c>
      <c r="AC674" s="7">
        <v>1450.2714285714285</v>
      </c>
      <c r="AD674" s="7">
        <v>1582.1142857142856</v>
      </c>
      <c r="AE674" s="4">
        <v>1133</v>
      </c>
      <c r="AF674" s="4">
        <v>1306</v>
      </c>
      <c r="AG674" s="4">
        <v>1653</v>
      </c>
      <c r="AH674" s="4">
        <v>1992</v>
      </c>
      <c r="AI674" s="4">
        <v>2363</v>
      </c>
      <c r="AJ674" s="4">
        <v>2717</v>
      </c>
      <c r="AK674" s="4">
        <v>1374.5600648574746</v>
      </c>
      <c r="AL674" s="8">
        <v>1.1091078584056067</v>
      </c>
      <c r="AM674" s="4">
        <v>1215.4062082906578</v>
      </c>
      <c r="AN674" s="8">
        <v>0.98839304683688656</v>
      </c>
      <c r="AO674" s="4">
        <v>1056.2523517238408</v>
      </c>
      <c r="AP674" s="8">
        <v>0.86767823526816634</v>
      </c>
    </row>
    <row r="675" spans="1:42" x14ac:dyDescent="0.25">
      <c r="A675" s="2" t="s">
        <v>2016</v>
      </c>
      <c r="B675" t="s">
        <v>2011</v>
      </c>
      <c r="C675" t="s">
        <v>14</v>
      </c>
      <c r="D675" t="s">
        <v>2010</v>
      </c>
      <c r="E675" s="3" t="s">
        <v>1831</v>
      </c>
      <c r="F675" t="s">
        <v>2017</v>
      </c>
      <c r="G675">
        <v>200</v>
      </c>
      <c r="H675">
        <v>0</v>
      </c>
      <c r="I675">
        <v>199</v>
      </c>
      <c r="J675">
        <v>1</v>
      </c>
      <c r="K675">
        <v>0</v>
      </c>
      <c r="L675">
        <v>0</v>
      </c>
      <c r="M675">
        <v>0</v>
      </c>
      <c r="N675" s="2">
        <v>225.1525</v>
      </c>
      <c r="O675" s="2">
        <v>311.88945950000004</v>
      </c>
      <c r="P675" s="2">
        <v>327.83</v>
      </c>
      <c r="Q675" s="4">
        <v>864.8719595</v>
      </c>
      <c r="R675" s="5">
        <v>0.03</v>
      </c>
      <c r="S675" s="6">
        <v>890.81811828500008</v>
      </c>
      <c r="T675" s="4">
        <v>34.395939086294419</v>
      </c>
      <c r="U675" s="7">
        <v>925.21405737129453</v>
      </c>
      <c r="V675" s="8">
        <v>0.70749353452442165</v>
      </c>
      <c r="W675" s="7">
        <v>771.79010121844635</v>
      </c>
      <c r="X675" s="7">
        <v>889.63625083079523</v>
      </c>
      <c r="Y675" s="7">
        <v>1126.0097416717492</v>
      </c>
      <c r="Z675" s="7">
        <v>1356.9336995826525</v>
      </c>
      <c r="AA675" s="7">
        <v>1609.6557892137589</v>
      </c>
      <c r="AB675" s="7">
        <v>1850.7976213685074</v>
      </c>
      <c r="AC675" s="7">
        <v>1438.5084999999999</v>
      </c>
      <c r="AD675" s="7">
        <v>1569.2819999999999</v>
      </c>
      <c r="AE675" s="4">
        <v>1133</v>
      </c>
      <c r="AF675" s="4">
        <v>1306</v>
      </c>
      <c r="AG675" s="4">
        <v>1653</v>
      </c>
      <c r="AH675" s="4">
        <v>1992</v>
      </c>
      <c r="AI675" s="4">
        <v>2363</v>
      </c>
      <c r="AJ675" s="4">
        <v>2717</v>
      </c>
      <c r="AK675" s="4">
        <v>1410.3488638832725</v>
      </c>
      <c r="AL675" s="8">
        <v>1.1047687818782606</v>
      </c>
      <c r="AM675" s="4">
        <v>1237.1719486838483</v>
      </c>
      <c r="AN675" s="8">
        <v>0.97234369942698085</v>
      </c>
      <c r="AO675" s="4">
        <v>1063.9950334844243</v>
      </c>
      <c r="AP675" s="8">
        <v>0.83991861697570136</v>
      </c>
    </row>
    <row r="676" spans="1:42" x14ac:dyDescent="0.25">
      <c r="A676" s="2" t="s">
        <v>2020</v>
      </c>
      <c r="B676" t="s">
        <v>2019</v>
      </c>
      <c r="C676" t="s">
        <v>149</v>
      </c>
      <c r="D676" t="s">
        <v>2018</v>
      </c>
      <c r="E676" s="3" t="s">
        <v>1831</v>
      </c>
      <c r="F676" t="s">
        <v>2021</v>
      </c>
      <c r="G676">
        <v>124</v>
      </c>
      <c r="H676">
        <v>0</v>
      </c>
      <c r="I676">
        <v>12</v>
      </c>
      <c r="J676">
        <v>50</v>
      </c>
      <c r="K676">
        <v>50</v>
      </c>
      <c r="L676">
        <v>12</v>
      </c>
      <c r="M676">
        <v>0</v>
      </c>
      <c r="N676" s="2">
        <v>336.78830645161287</v>
      </c>
      <c r="O676" s="2">
        <v>379.85231769623664</v>
      </c>
      <c r="P676" s="2">
        <v>473.36</v>
      </c>
      <c r="Q676" s="4">
        <v>1190.0006241478495</v>
      </c>
      <c r="R676" s="5">
        <v>0.03</v>
      </c>
      <c r="S676" s="6">
        <v>1225.700642872285</v>
      </c>
      <c r="T676" s="4">
        <v>114.41176470588235</v>
      </c>
      <c r="U676" s="7">
        <v>1340.1124075781674</v>
      </c>
      <c r="V676" s="8">
        <v>0.75304955199527235</v>
      </c>
      <c r="W676" s="7">
        <v>781.74048107494252</v>
      </c>
      <c r="X676" s="7">
        <v>840.284922388925</v>
      </c>
      <c r="Y676" s="7">
        <v>1102.013012969082</v>
      </c>
      <c r="Z676" s="7">
        <v>1348.5884246209139</v>
      </c>
      <c r="AA676" s="7">
        <v>1614.4490639997052</v>
      </c>
      <c r="AB676" s="7">
        <v>1856.8919268529032</v>
      </c>
      <c r="AC676" s="7">
        <v>1957.5387096774193</v>
      </c>
      <c r="AD676" s="7">
        <v>2135.4967741935484</v>
      </c>
      <c r="AE676" s="4">
        <v>1135</v>
      </c>
      <c r="AF676" s="4">
        <v>1220</v>
      </c>
      <c r="AG676" s="4">
        <v>1600</v>
      </c>
      <c r="AH676" s="4">
        <v>1958</v>
      </c>
      <c r="AI676" s="4">
        <v>2344</v>
      </c>
      <c r="AJ676" s="4">
        <v>2696</v>
      </c>
      <c r="AK676" s="4">
        <v>1864.0419944076839</v>
      </c>
      <c r="AL676" s="8">
        <v>1.111752796645106</v>
      </c>
      <c r="AM676" s="4">
        <v>1651.261543895884</v>
      </c>
      <c r="AN676" s="8">
        <v>0.99218504842849453</v>
      </c>
      <c r="AO676" s="4">
        <v>1438.4810933840845</v>
      </c>
      <c r="AP676" s="8">
        <v>0.87261730021188344</v>
      </c>
    </row>
    <row r="677" spans="1:42" x14ac:dyDescent="0.25">
      <c r="A677" s="2" t="s">
        <v>2024</v>
      </c>
      <c r="B677" t="s">
        <v>2023</v>
      </c>
      <c r="C677" t="s">
        <v>149</v>
      </c>
      <c r="D677" t="s">
        <v>2022</v>
      </c>
      <c r="E677" s="3" t="s">
        <v>1831</v>
      </c>
      <c r="F677" t="s">
        <v>2025</v>
      </c>
      <c r="G677">
        <v>80</v>
      </c>
      <c r="H677">
        <v>59</v>
      </c>
      <c r="I677">
        <v>21</v>
      </c>
      <c r="J677">
        <v>0</v>
      </c>
      <c r="K677">
        <v>0</v>
      </c>
      <c r="L677">
        <v>0</v>
      </c>
      <c r="M677">
        <v>0</v>
      </c>
      <c r="N677" s="2">
        <v>219.09166666666667</v>
      </c>
      <c r="O677" s="2">
        <v>297.84113277083344</v>
      </c>
      <c r="P677" s="2">
        <v>362.11</v>
      </c>
      <c r="Q677" s="4">
        <v>879.04279943750009</v>
      </c>
      <c r="R677" s="5">
        <v>0.03</v>
      </c>
      <c r="S677" s="6">
        <v>905.41408342062516</v>
      </c>
      <c r="T677" s="4">
        <v>0</v>
      </c>
      <c r="U677" s="7">
        <v>905.41408342062516</v>
      </c>
      <c r="V677" s="8">
        <v>0.83693211325364558</v>
      </c>
      <c r="W677" s="7">
        <v>864.55087299101604</v>
      </c>
      <c r="X677" s="7">
        <v>1020.2202460561941</v>
      </c>
      <c r="Y677" s="7">
        <v>1261.2566946732441</v>
      </c>
      <c r="Z677" s="7">
        <v>1576.7801013698686</v>
      </c>
      <c r="AA677" s="7">
        <v>1801.0779077218456</v>
      </c>
      <c r="AB677" s="7">
        <v>2071.4069803027733</v>
      </c>
      <c r="AC677" s="7">
        <v>1190.0075000000002</v>
      </c>
      <c r="AD677" s="7">
        <v>1298.19</v>
      </c>
      <c r="AE677" s="4">
        <v>1033</v>
      </c>
      <c r="AF677" s="4">
        <v>1219</v>
      </c>
      <c r="AG677" s="4">
        <v>1507</v>
      </c>
      <c r="AH677" s="4">
        <v>1884</v>
      </c>
      <c r="AI677" s="4">
        <v>2152</v>
      </c>
      <c r="AJ677" s="4">
        <v>2475</v>
      </c>
      <c r="AK677" s="4">
        <v>1217.5643051939376</v>
      </c>
      <c r="AL677" s="8">
        <v>1.1254725165289556</v>
      </c>
      <c r="AM677" s="4">
        <v>1113.5142312695002</v>
      </c>
      <c r="AN677" s="8">
        <v>1.0292923821038524</v>
      </c>
      <c r="AO677" s="4">
        <v>1009.4641573450626</v>
      </c>
      <c r="AP677" s="8">
        <v>0.93311224767874901</v>
      </c>
    </row>
    <row r="678" spans="1:42" x14ac:dyDescent="0.25">
      <c r="A678" s="2" t="s">
        <v>2026</v>
      </c>
      <c r="B678" t="s">
        <v>2023</v>
      </c>
      <c r="C678" t="s">
        <v>149</v>
      </c>
      <c r="D678" t="s">
        <v>2022</v>
      </c>
      <c r="E678" s="3" t="s">
        <v>1831</v>
      </c>
      <c r="F678" t="s">
        <v>2027</v>
      </c>
      <c r="G678">
        <v>26</v>
      </c>
      <c r="H678">
        <v>0</v>
      </c>
      <c r="I678">
        <v>26</v>
      </c>
      <c r="J678">
        <v>0</v>
      </c>
      <c r="K678">
        <v>0</v>
      </c>
      <c r="L678">
        <v>0</v>
      </c>
      <c r="M678">
        <v>0</v>
      </c>
      <c r="N678" s="2">
        <v>168.92307692307693</v>
      </c>
      <c r="O678" s="2">
        <v>159.23779526839829</v>
      </c>
      <c r="P678" s="2">
        <v>362.15</v>
      </c>
      <c r="Q678" s="4">
        <v>690.31087219147526</v>
      </c>
      <c r="R678" s="5">
        <v>0.03</v>
      </c>
      <c r="S678" s="6">
        <v>711.02019835721956</v>
      </c>
      <c r="T678" s="4">
        <v>226.58333333333334</v>
      </c>
      <c r="U678" s="7">
        <v>937.60353169055293</v>
      </c>
      <c r="V678" s="8">
        <v>0.76915794232202861</v>
      </c>
      <c r="W678" s="7">
        <v>602.52983174980136</v>
      </c>
      <c r="X678" s="7">
        <v>711.02019835721967</v>
      </c>
      <c r="Y678" s="7">
        <v>879.00528213644793</v>
      </c>
      <c r="Z678" s="7">
        <v>1098.902423055785</v>
      </c>
      <c r="AA678" s="7">
        <v>1255.2218760170113</v>
      </c>
      <c r="AB678" s="7">
        <v>1443.6218137277431</v>
      </c>
      <c r="AC678" s="7">
        <v>1340.9</v>
      </c>
      <c r="AD678" s="7">
        <v>1462.8</v>
      </c>
      <c r="AE678" s="4">
        <v>1033</v>
      </c>
      <c r="AF678" s="4">
        <v>1219</v>
      </c>
      <c r="AG678" s="4">
        <v>1507</v>
      </c>
      <c r="AH678" s="4">
        <v>1884</v>
      </c>
      <c r="AI678" s="4">
        <v>2152</v>
      </c>
      <c r="AJ678" s="4">
        <v>2475</v>
      </c>
      <c r="AK678" s="4">
        <v>1110.2334988351033</v>
      </c>
      <c r="AL678" s="8">
        <v>1.0966503955442466</v>
      </c>
      <c r="AM678" s="4">
        <v>971.37669866888302</v>
      </c>
      <c r="AN678" s="8">
        <v>0.98273997703217097</v>
      </c>
      <c r="AO678" s="4">
        <v>832.51989850266239</v>
      </c>
      <c r="AP678" s="8">
        <v>0.86882955852009491</v>
      </c>
    </row>
    <row r="679" spans="1:42" x14ac:dyDescent="0.25">
      <c r="A679" s="2" t="s">
        <v>2030</v>
      </c>
      <c r="B679" t="s">
        <v>2029</v>
      </c>
      <c r="C679" t="s">
        <v>14</v>
      </c>
      <c r="D679" t="s">
        <v>2028</v>
      </c>
      <c r="E679" s="3" t="s">
        <v>1831</v>
      </c>
      <c r="F679" t="s">
        <v>2031</v>
      </c>
      <c r="G679">
        <v>92</v>
      </c>
      <c r="H679">
        <v>52</v>
      </c>
      <c r="I679">
        <v>24</v>
      </c>
      <c r="J679">
        <v>0</v>
      </c>
      <c r="K679">
        <v>16</v>
      </c>
      <c r="L679">
        <v>0</v>
      </c>
      <c r="M679">
        <v>0</v>
      </c>
      <c r="N679" s="2">
        <v>236.53333333333333</v>
      </c>
      <c r="O679" s="2">
        <v>443.70401283333331</v>
      </c>
      <c r="P679" s="2">
        <v>377.93</v>
      </c>
      <c r="Q679" s="4">
        <v>1058.1673461666667</v>
      </c>
      <c r="R679" s="5">
        <v>0.03</v>
      </c>
      <c r="S679" s="6">
        <v>1089.9123665516668</v>
      </c>
      <c r="T679" s="4">
        <v>52.909090909090907</v>
      </c>
      <c r="U679" s="7">
        <v>1142.8214574607578</v>
      </c>
      <c r="V679" s="8">
        <v>0.86086835625708014</v>
      </c>
      <c r="W679" s="7">
        <v>930.20752497199373</v>
      </c>
      <c r="X679" s="7">
        <v>1072.2427428185561</v>
      </c>
      <c r="Y679" s="7">
        <v>1357.1341913316026</v>
      </c>
      <c r="Z679" s="7">
        <v>1635.4575372852707</v>
      </c>
      <c r="AA679" s="7">
        <v>1940.0532934764531</v>
      </c>
      <c r="AB679" s="7">
        <v>2230.691831728956</v>
      </c>
      <c r="AC679" s="7">
        <v>1460.2739130434784</v>
      </c>
      <c r="AD679" s="7">
        <v>1593.0260869565216</v>
      </c>
      <c r="AE679" s="4">
        <v>1133</v>
      </c>
      <c r="AF679" s="4">
        <v>1306</v>
      </c>
      <c r="AG679" s="4">
        <v>1653</v>
      </c>
      <c r="AH679" s="4">
        <v>1992</v>
      </c>
      <c r="AI679" s="4">
        <v>2363</v>
      </c>
      <c r="AJ679" s="4">
        <v>2717</v>
      </c>
      <c r="AK679" s="4">
        <v>1432.7503515667006</v>
      </c>
      <c r="AL679" s="8">
        <v>1.1191224962153477</v>
      </c>
      <c r="AM679" s="4">
        <v>1319.8646735739455</v>
      </c>
      <c r="AN679" s="8">
        <v>1.0340875964729912</v>
      </c>
      <c r="AO679" s="4">
        <v>1202.7980445444218</v>
      </c>
      <c r="AP679" s="8">
        <v>0.94590325599943648</v>
      </c>
    </row>
    <row r="680" spans="1:42" x14ac:dyDescent="0.25">
      <c r="A680" s="2" t="s">
        <v>2032</v>
      </c>
      <c r="B680" t="s">
        <v>2029</v>
      </c>
      <c r="C680" t="s">
        <v>14</v>
      </c>
      <c r="D680" t="s">
        <v>2028</v>
      </c>
      <c r="E680" s="3" t="s">
        <v>1831</v>
      </c>
      <c r="F680" t="s">
        <v>2033</v>
      </c>
      <c r="G680">
        <v>199</v>
      </c>
      <c r="H680">
        <v>29</v>
      </c>
      <c r="I680">
        <v>130</v>
      </c>
      <c r="J680">
        <v>40</v>
      </c>
      <c r="K680">
        <v>0</v>
      </c>
      <c r="L680">
        <v>0</v>
      </c>
      <c r="M680">
        <v>0</v>
      </c>
      <c r="N680" s="2">
        <v>236.51690821256037</v>
      </c>
      <c r="O680" s="2">
        <v>311.7993055072464</v>
      </c>
      <c r="P680" s="2">
        <v>396.77</v>
      </c>
      <c r="Q680" s="4">
        <v>945.08621371980678</v>
      </c>
      <c r="R680" s="5">
        <v>0.03</v>
      </c>
      <c r="S680" s="6">
        <v>973.43880013140097</v>
      </c>
      <c r="T680" s="4">
        <v>0</v>
      </c>
      <c r="U680" s="7">
        <v>973.43880013140097</v>
      </c>
      <c r="V680" s="8">
        <v>0.7207787005590508</v>
      </c>
      <c r="W680" s="7">
        <v>816.64226773340442</v>
      </c>
      <c r="X680" s="7">
        <v>941.33698293012026</v>
      </c>
      <c r="Y680" s="7">
        <v>1191.4471920241108</v>
      </c>
      <c r="Z680" s="7">
        <v>1435.791171513629</v>
      </c>
      <c r="AA680" s="7">
        <v>1703.2000694210369</v>
      </c>
      <c r="AB680" s="7">
        <v>1958.3557294189409</v>
      </c>
      <c r="AC680" s="7">
        <v>1485.5914572864322</v>
      </c>
      <c r="AD680" s="7">
        <v>1620.6452261306531</v>
      </c>
      <c r="AE680" s="4">
        <v>1133</v>
      </c>
      <c r="AF680" s="4">
        <v>1306</v>
      </c>
      <c r="AG680" s="4">
        <v>1653</v>
      </c>
      <c r="AH680" s="4">
        <v>1992</v>
      </c>
      <c r="AI680" s="4">
        <v>2363</v>
      </c>
      <c r="AJ680" s="4">
        <v>2717</v>
      </c>
      <c r="AK680" s="4">
        <v>1494.556400755612</v>
      </c>
      <c r="AL680" s="8">
        <v>1.1066380550101647</v>
      </c>
      <c r="AM680" s="4">
        <v>1319.880110043586</v>
      </c>
      <c r="AN680" s="8">
        <v>0.97729972390923259</v>
      </c>
      <c r="AO680" s="4">
        <v>1145.2038193315598</v>
      </c>
      <c r="AP680" s="8">
        <v>0.84796139280830041</v>
      </c>
    </row>
    <row r="681" spans="1:42" x14ac:dyDescent="0.25">
      <c r="A681" s="2" t="s">
        <v>2036</v>
      </c>
      <c r="B681" t="s">
        <v>2035</v>
      </c>
      <c r="C681" t="s">
        <v>14</v>
      </c>
      <c r="D681" t="s">
        <v>2034</v>
      </c>
      <c r="E681" s="3" t="s">
        <v>1831</v>
      </c>
      <c r="F681" t="s">
        <v>2037</v>
      </c>
      <c r="G681">
        <v>101</v>
      </c>
      <c r="H681">
        <v>0</v>
      </c>
      <c r="I681">
        <v>0</v>
      </c>
      <c r="J681">
        <v>32</v>
      </c>
      <c r="K681">
        <v>51</v>
      </c>
      <c r="L681">
        <v>18</v>
      </c>
      <c r="M681">
        <v>0</v>
      </c>
      <c r="N681" s="2">
        <v>329.85231023102307</v>
      </c>
      <c r="O681" s="2">
        <v>441.64621662376237</v>
      </c>
      <c r="P681" s="2">
        <v>557.74</v>
      </c>
      <c r="Q681" s="4">
        <v>1329.2385268547855</v>
      </c>
      <c r="R681" s="5">
        <v>0.03</v>
      </c>
      <c r="S681" s="6">
        <v>1369.115682660429</v>
      </c>
      <c r="T681" s="4">
        <v>79.613861386138609</v>
      </c>
      <c r="U681" s="7">
        <v>1448.7295440465675</v>
      </c>
      <c r="V681" s="8">
        <v>0.61372168909391234</v>
      </c>
      <c r="W681" s="7">
        <v>782.41334572115568</v>
      </c>
      <c r="X681" s="7">
        <v>911.75224571805541</v>
      </c>
      <c r="Y681" s="7">
        <v>1140.8502972820706</v>
      </c>
      <c r="Z681" s="7">
        <v>1414.6079690243876</v>
      </c>
      <c r="AA681" s="7">
        <v>1646.0260008574055</v>
      </c>
      <c r="AB681" s="7">
        <v>1893.1038995061913</v>
      </c>
      <c r="AC681" s="7">
        <v>2596.6207920792085</v>
      </c>
      <c r="AD681" s="7">
        <v>2832.6772277227724</v>
      </c>
      <c r="AE681" s="4">
        <v>1349</v>
      </c>
      <c r="AF681" s="4">
        <v>1572</v>
      </c>
      <c r="AG681" s="4">
        <v>1967</v>
      </c>
      <c r="AH681" s="4">
        <v>2439</v>
      </c>
      <c r="AI681" s="4">
        <v>2838</v>
      </c>
      <c r="AJ681" s="4">
        <v>3264</v>
      </c>
      <c r="AK681" s="4">
        <v>2475.4888900616475</v>
      </c>
      <c r="AL681" s="8">
        <v>1.0824118158362297</v>
      </c>
      <c r="AM681" s="4">
        <v>2106.6978209279082</v>
      </c>
      <c r="AN681" s="8">
        <v>0.92618177358879061</v>
      </c>
      <c r="AO681" s="4">
        <v>1737.9067517941685</v>
      </c>
      <c r="AP681" s="8">
        <v>0.76995173134135153</v>
      </c>
    </row>
    <row r="682" spans="1:42" x14ac:dyDescent="0.25">
      <c r="A682" s="2" t="s">
        <v>2038</v>
      </c>
      <c r="B682" t="s">
        <v>2035</v>
      </c>
      <c r="C682" t="s">
        <v>14</v>
      </c>
      <c r="D682" t="s">
        <v>2034</v>
      </c>
      <c r="E682" s="3" t="s">
        <v>1831</v>
      </c>
      <c r="F682" t="s">
        <v>2039</v>
      </c>
      <c r="G682">
        <v>200</v>
      </c>
      <c r="H682">
        <v>78</v>
      </c>
      <c r="I682">
        <v>122</v>
      </c>
      <c r="J682">
        <v>0</v>
      </c>
      <c r="K682">
        <v>0</v>
      </c>
      <c r="L682">
        <v>0</v>
      </c>
      <c r="M682">
        <v>0</v>
      </c>
      <c r="N682" s="2">
        <v>251</v>
      </c>
      <c r="O682" s="2">
        <v>326.07576645833336</v>
      </c>
      <c r="P682" s="2">
        <v>379.52</v>
      </c>
      <c r="Q682" s="4">
        <v>956.5957664583334</v>
      </c>
      <c r="R682" s="5">
        <v>0.03</v>
      </c>
      <c r="S682" s="6">
        <v>985.29363945208343</v>
      </c>
      <c r="T682" s="4">
        <v>42.363636363636367</v>
      </c>
      <c r="U682" s="7">
        <v>1027.6572758157197</v>
      </c>
      <c r="V682" s="8">
        <v>0.69201112153674993</v>
      </c>
      <c r="W682" s="7">
        <v>895.03991139630887</v>
      </c>
      <c r="X682" s="7">
        <v>1042.9968426352834</v>
      </c>
      <c r="Y682" s="7">
        <v>1305.0730212872791</v>
      </c>
      <c r="Z682" s="7">
        <v>1618.2374676764991</v>
      </c>
      <c r="AA682" s="7">
        <v>1882.9675823148439</v>
      </c>
      <c r="AB682" s="7">
        <v>2165.6117648610466</v>
      </c>
      <c r="AC682" s="7">
        <v>1633.5330000000001</v>
      </c>
      <c r="AD682" s="7">
        <v>1782.0359999999998</v>
      </c>
      <c r="AE682" s="4">
        <v>1349</v>
      </c>
      <c r="AF682" s="4">
        <v>1572</v>
      </c>
      <c r="AG682" s="4">
        <v>1967</v>
      </c>
      <c r="AH682" s="4">
        <v>2439</v>
      </c>
      <c r="AI682" s="4">
        <v>2838</v>
      </c>
      <c r="AJ682" s="4">
        <v>3264</v>
      </c>
      <c r="AK682" s="4">
        <v>1594.7560844429358</v>
      </c>
      <c r="AL682" s="8">
        <v>1.102415251413488</v>
      </c>
      <c r="AM682" s="4">
        <v>1391.6019361126516</v>
      </c>
      <c r="AN682" s="8">
        <v>0.96561387478790861</v>
      </c>
      <c r="AO682" s="4">
        <v>1188.4477877823674</v>
      </c>
      <c r="AP682" s="8">
        <v>0.82881249816232916</v>
      </c>
    </row>
    <row r="683" spans="1:42" x14ac:dyDescent="0.25">
      <c r="A683" s="2" t="s">
        <v>2042</v>
      </c>
      <c r="B683" t="s">
        <v>2041</v>
      </c>
      <c r="C683" t="s">
        <v>149</v>
      </c>
      <c r="D683" t="s">
        <v>2040</v>
      </c>
      <c r="E683" s="3" t="s">
        <v>1831</v>
      </c>
      <c r="F683" t="s">
        <v>2043</v>
      </c>
      <c r="G683">
        <v>145</v>
      </c>
      <c r="H683">
        <v>41</v>
      </c>
      <c r="I683">
        <v>95</v>
      </c>
      <c r="J683">
        <v>3</v>
      </c>
      <c r="K683">
        <v>4</v>
      </c>
      <c r="L683">
        <v>2</v>
      </c>
      <c r="M683">
        <v>0</v>
      </c>
      <c r="N683" s="2">
        <v>264.2896551724138</v>
      </c>
      <c r="O683" s="2">
        <v>256.57726993103449</v>
      </c>
      <c r="P683" s="2">
        <v>455.18</v>
      </c>
      <c r="Q683" s="4">
        <v>976.0469251034483</v>
      </c>
      <c r="R683" s="5">
        <v>0.03</v>
      </c>
      <c r="S683" s="6">
        <v>1005.3283328565518</v>
      </c>
      <c r="T683" s="4">
        <v>24.570422535211268</v>
      </c>
      <c r="U683" s="7">
        <v>1029.8987553917632</v>
      </c>
      <c r="V683" s="8">
        <v>0.79359386708084811</v>
      </c>
      <c r="W683" s="7">
        <v>877.69091256769514</v>
      </c>
      <c r="X683" s="7">
        <v>1011.7072655016858</v>
      </c>
      <c r="Y683" s="7">
        <v>1280.5146323692852</v>
      </c>
      <c r="Z683" s="7">
        <v>1543.1247112399374</v>
      </c>
      <c r="AA683" s="7">
        <v>1830.5239420983794</v>
      </c>
      <c r="AB683" s="7">
        <v>2104.7539359633079</v>
      </c>
      <c r="AC683" s="7">
        <v>1427.5420689655173</v>
      </c>
      <c r="AD683" s="7">
        <v>1557.3186206896551</v>
      </c>
      <c r="AE683" s="4">
        <v>1133</v>
      </c>
      <c r="AF683" s="4">
        <v>1306</v>
      </c>
      <c r="AG683" s="4">
        <v>1653</v>
      </c>
      <c r="AH683" s="4">
        <v>1992</v>
      </c>
      <c r="AI683" s="4">
        <v>2363</v>
      </c>
      <c r="AJ683" s="4">
        <v>2717</v>
      </c>
      <c r="AK683" s="4">
        <v>1429.1493530601317</v>
      </c>
      <c r="AL683" s="8">
        <v>1.1201713686194028</v>
      </c>
      <c r="AM683" s="4">
        <v>1288.962400223563</v>
      </c>
      <c r="AN683" s="8">
        <v>1.0121495796489577</v>
      </c>
      <c r="AO683" s="4">
        <v>1145.5152856931204</v>
      </c>
      <c r="AP683" s="8">
        <v>0.9016156560512929</v>
      </c>
    </row>
    <row r="684" spans="1:42" x14ac:dyDescent="0.25">
      <c r="A684" s="2" t="s">
        <v>2044</v>
      </c>
      <c r="B684" t="s">
        <v>2041</v>
      </c>
      <c r="C684" t="s">
        <v>149</v>
      </c>
      <c r="D684" t="s">
        <v>2040</v>
      </c>
      <c r="E684" s="3" t="s">
        <v>1831</v>
      </c>
      <c r="F684" t="s">
        <v>2045</v>
      </c>
      <c r="G684">
        <v>40</v>
      </c>
      <c r="H684">
        <v>20</v>
      </c>
      <c r="I684">
        <v>20</v>
      </c>
      <c r="J684">
        <v>0</v>
      </c>
      <c r="K684">
        <v>0</v>
      </c>
      <c r="L684">
        <v>0</v>
      </c>
      <c r="M684">
        <v>0</v>
      </c>
      <c r="N684" s="2">
        <v>175.87916666666669</v>
      </c>
      <c r="O684" s="2">
        <v>268.93538587500012</v>
      </c>
      <c r="P684" s="2">
        <v>387.27</v>
      </c>
      <c r="Q684" s="4">
        <v>832.08455254166677</v>
      </c>
      <c r="R684" s="5">
        <v>0.03</v>
      </c>
      <c r="S684" s="6">
        <v>857.04708911791681</v>
      </c>
      <c r="T684" s="4">
        <v>0</v>
      </c>
      <c r="U684" s="7">
        <v>857.04708911791681</v>
      </c>
      <c r="V684" s="8">
        <v>0.70278564093310114</v>
      </c>
      <c r="W684" s="7">
        <v>796.25613117720354</v>
      </c>
      <c r="X684" s="7">
        <v>917.83804705863008</v>
      </c>
      <c r="Y684" s="7">
        <v>1161.7046644624161</v>
      </c>
      <c r="Z684" s="7">
        <v>1399.9489967387374</v>
      </c>
      <c r="AA684" s="7">
        <v>1660.6824695249179</v>
      </c>
      <c r="AB684" s="7">
        <v>1909.4685864152357</v>
      </c>
      <c r="AC684" s="7">
        <v>1341.45</v>
      </c>
      <c r="AD684" s="7">
        <v>1463.3999999999999</v>
      </c>
      <c r="AE684" s="4">
        <v>1133</v>
      </c>
      <c r="AF684" s="4">
        <v>1306</v>
      </c>
      <c r="AG684" s="4">
        <v>1653</v>
      </c>
      <c r="AH684" s="4">
        <v>1992</v>
      </c>
      <c r="AI684" s="4">
        <v>2363</v>
      </c>
      <c r="AJ684" s="4">
        <v>2717</v>
      </c>
      <c r="AK684" s="4">
        <v>1337.9775225127291</v>
      </c>
      <c r="AL684" s="8">
        <v>1.0971525399858377</v>
      </c>
      <c r="AM684" s="4">
        <v>1177.6673780477918</v>
      </c>
      <c r="AN684" s="8">
        <v>0.96569690696825894</v>
      </c>
      <c r="AO684" s="4">
        <v>1017.3572335828543</v>
      </c>
      <c r="AP684" s="8">
        <v>0.83424127395068004</v>
      </c>
    </row>
    <row r="685" spans="1:42" x14ac:dyDescent="0.25">
      <c r="A685" s="2" t="s">
        <v>2046</v>
      </c>
      <c r="B685" t="s">
        <v>2041</v>
      </c>
      <c r="C685" t="s">
        <v>149</v>
      </c>
      <c r="D685" t="s">
        <v>2040</v>
      </c>
      <c r="E685" s="3" t="s">
        <v>1831</v>
      </c>
      <c r="F685" t="s">
        <v>2047</v>
      </c>
      <c r="G685">
        <v>40</v>
      </c>
      <c r="H685">
        <v>24</v>
      </c>
      <c r="I685">
        <v>16</v>
      </c>
      <c r="J685">
        <v>0</v>
      </c>
      <c r="K685">
        <v>0</v>
      </c>
      <c r="L685">
        <v>0</v>
      </c>
      <c r="M685">
        <v>0</v>
      </c>
      <c r="N685" s="2">
        <v>154.16666666666666</v>
      </c>
      <c r="O685" s="2">
        <v>226.67262754166674</v>
      </c>
      <c r="P685" s="2">
        <v>383.98</v>
      </c>
      <c r="Q685" s="4">
        <v>764.81929420833342</v>
      </c>
      <c r="R685" s="5">
        <v>0.03</v>
      </c>
      <c r="S685" s="6">
        <v>787.76387303458341</v>
      </c>
      <c r="T685" s="4">
        <v>0</v>
      </c>
      <c r="U685" s="7">
        <v>787.76387303458341</v>
      </c>
      <c r="V685" s="8">
        <v>0.65526856848659409</v>
      </c>
      <c r="W685" s="7">
        <v>742.41928809531112</v>
      </c>
      <c r="X685" s="7">
        <v>855.78075044349202</v>
      </c>
      <c r="Y685" s="7">
        <v>1083.1589437083401</v>
      </c>
      <c r="Z685" s="7">
        <v>1305.2949884252955</v>
      </c>
      <c r="AA685" s="7">
        <v>1548.3996273338221</v>
      </c>
      <c r="AB685" s="7">
        <v>1780.3647005780763</v>
      </c>
      <c r="AC685" s="7">
        <v>1322.42</v>
      </c>
      <c r="AD685" s="7">
        <v>1442.64</v>
      </c>
      <c r="AE685" s="4">
        <v>1133</v>
      </c>
      <c r="AF685" s="4">
        <v>1306</v>
      </c>
      <c r="AG685" s="4">
        <v>1653</v>
      </c>
      <c r="AH685" s="4">
        <v>1992</v>
      </c>
      <c r="AI685" s="4">
        <v>2363</v>
      </c>
      <c r="AJ685" s="4">
        <v>2717</v>
      </c>
      <c r="AK685" s="4">
        <v>1308.3708688659585</v>
      </c>
      <c r="AL685" s="8">
        <v>1.0883138153934109</v>
      </c>
      <c r="AM685" s="4">
        <v>1134.8352035888333</v>
      </c>
      <c r="AN685" s="8">
        <v>0.94396539975780513</v>
      </c>
      <c r="AO685" s="4">
        <v>961.29953831170837</v>
      </c>
      <c r="AP685" s="8">
        <v>0.79961698412219961</v>
      </c>
    </row>
    <row r="686" spans="1:42" x14ac:dyDescent="0.25">
      <c r="A686" s="2" t="s">
        <v>2050</v>
      </c>
      <c r="B686" t="s">
        <v>2049</v>
      </c>
      <c r="C686" t="s">
        <v>14</v>
      </c>
      <c r="D686" t="s">
        <v>2048</v>
      </c>
      <c r="E686" s="3" t="s">
        <v>1831</v>
      </c>
      <c r="F686" t="s">
        <v>2051</v>
      </c>
      <c r="G686">
        <v>159</v>
      </c>
      <c r="H686">
        <v>15</v>
      </c>
      <c r="I686">
        <v>138</v>
      </c>
      <c r="J686">
        <v>6</v>
      </c>
      <c r="K686">
        <v>0</v>
      </c>
      <c r="L686">
        <v>0</v>
      </c>
      <c r="M686">
        <v>0</v>
      </c>
      <c r="N686" s="2">
        <v>233.27226463104327</v>
      </c>
      <c r="O686" s="2">
        <v>335.65551109923666</v>
      </c>
      <c r="P686" s="2">
        <v>353.68</v>
      </c>
      <c r="Q686" s="4">
        <v>922.60777573027985</v>
      </c>
      <c r="R686" s="5">
        <v>0.03</v>
      </c>
      <c r="S686" s="6">
        <v>950.28600900218828</v>
      </c>
      <c r="T686" s="4">
        <v>76.886075949367083</v>
      </c>
      <c r="U686" s="7">
        <v>1027.1720849515555</v>
      </c>
      <c r="V686" s="8">
        <v>0.67066783908975203</v>
      </c>
      <c r="W686" s="7">
        <v>881.68344395281451</v>
      </c>
      <c r="X686" s="7">
        <v>948.69386756076938</v>
      </c>
      <c r="Y686" s="7">
        <v>1158.411674778258</v>
      </c>
      <c r="Z686" s="7">
        <v>1438.8627069152544</v>
      </c>
      <c r="AA686" s="7">
        <v>1624.3823056076483</v>
      </c>
      <c r="AB686" s="7">
        <v>1868.225791514373</v>
      </c>
      <c r="AC686" s="7">
        <v>1684.722641509434</v>
      </c>
      <c r="AD686" s="7">
        <v>1837.8792452830187</v>
      </c>
      <c r="AE686" s="4">
        <v>1421</v>
      </c>
      <c r="AF686" s="4">
        <v>1529</v>
      </c>
      <c r="AG686" s="4">
        <v>1867</v>
      </c>
      <c r="AH686" s="4">
        <v>2319</v>
      </c>
      <c r="AI686" s="4">
        <v>2618</v>
      </c>
      <c r="AJ686" s="4">
        <v>3011</v>
      </c>
      <c r="AK686" s="4">
        <v>1601.2680415053205</v>
      </c>
      <c r="AL686" s="8">
        <v>1.0957112368040907</v>
      </c>
      <c r="AM686" s="4">
        <v>1382.7565900357376</v>
      </c>
      <c r="AN686" s="8">
        <v>0.95303932708179506</v>
      </c>
      <c r="AO686" s="4">
        <v>1164.2451385661548</v>
      </c>
      <c r="AP686" s="8">
        <v>0.81036741735949958</v>
      </c>
    </row>
    <row r="687" spans="1:42" x14ac:dyDescent="0.25">
      <c r="A687" s="2" t="s">
        <v>2052</v>
      </c>
      <c r="B687" t="s">
        <v>2049</v>
      </c>
      <c r="C687" t="s">
        <v>14</v>
      </c>
      <c r="D687" t="s">
        <v>2048</v>
      </c>
      <c r="E687" s="3" t="s">
        <v>1831</v>
      </c>
      <c r="F687" t="s">
        <v>2053</v>
      </c>
      <c r="G687">
        <v>99</v>
      </c>
      <c r="H687">
        <v>0</v>
      </c>
      <c r="I687">
        <v>22</v>
      </c>
      <c r="J687">
        <v>45</v>
      </c>
      <c r="K687">
        <v>26</v>
      </c>
      <c r="L687">
        <v>6</v>
      </c>
      <c r="M687">
        <v>0</v>
      </c>
      <c r="N687" s="2">
        <v>279.88180272108843</v>
      </c>
      <c r="O687" s="2">
        <v>472.88001000680271</v>
      </c>
      <c r="P687" s="2">
        <v>472.31</v>
      </c>
      <c r="Q687" s="4">
        <v>1225.071812727891</v>
      </c>
      <c r="R687" s="5">
        <v>0.03</v>
      </c>
      <c r="S687" s="6">
        <v>1261.8239671097278</v>
      </c>
      <c r="T687" s="4">
        <v>94.07692307692308</v>
      </c>
      <c r="U687" s="7">
        <v>1355.9008901866509</v>
      </c>
      <c r="V687" s="8">
        <v>0.69316148887701556</v>
      </c>
      <c r="W687" s="7">
        <v>916.64110851271289</v>
      </c>
      <c r="X687" s="7">
        <v>986.30841303021668</v>
      </c>
      <c r="Y687" s="7">
        <v>1204.341273464627</v>
      </c>
      <c r="Z687" s="7">
        <v>1495.911844223069</v>
      </c>
      <c r="AA687" s="7">
        <v>1688.7870669150473</v>
      </c>
      <c r="AB687" s="7">
        <v>1942.2986472426308</v>
      </c>
      <c r="AC687" s="7">
        <v>2151.7222222222222</v>
      </c>
      <c r="AD687" s="7">
        <v>2347.333333333333</v>
      </c>
      <c r="AE687" s="4">
        <v>1421</v>
      </c>
      <c r="AF687" s="4">
        <v>1529</v>
      </c>
      <c r="AG687" s="4">
        <v>1867</v>
      </c>
      <c r="AH687" s="4">
        <v>2319</v>
      </c>
      <c r="AI687" s="4">
        <v>2618</v>
      </c>
      <c r="AJ687" s="4">
        <v>3011</v>
      </c>
      <c r="AK687" s="4">
        <v>2048.7376262637749</v>
      </c>
      <c r="AL687" s="8">
        <v>1.0954462336873774</v>
      </c>
      <c r="AM687" s="4">
        <v>1783.4858310433096</v>
      </c>
      <c r="AN687" s="8">
        <v>0.9598446343130983</v>
      </c>
      <c r="AO687" s="4">
        <v>1518.2340358228441</v>
      </c>
      <c r="AP687" s="8">
        <v>0.82424303493881879</v>
      </c>
    </row>
    <row r="688" spans="1:42" x14ac:dyDescent="0.25">
      <c r="A688" s="2" t="s">
        <v>2056</v>
      </c>
      <c r="B688" t="s">
        <v>2055</v>
      </c>
      <c r="C688" t="s">
        <v>14</v>
      </c>
      <c r="D688" t="s">
        <v>2054</v>
      </c>
      <c r="E688" s="3" t="s">
        <v>1831</v>
      </c>
      <c r="F688" t="s">
        <v>2057</v>
      </c>
      <c r="G688">
        <v>44</v>
      </c>
      <c r="H688">
        <v>0</v>
      </c>
      <c r="I688">
        <v>0</v>
      </c>
      <c r="J688">
        <v>23</v>
      </c>
      <c r="K688">
        <v>21</v>
      </c>
      <c r="L688">
        <v>0</v>
      </c>
      <c r="M688">
        <v>0</v>
      </c>
      <c r="N688" s="2">
        <v>274.08712121212119</v>
      </c>
      <c r="O688" s="2">
        <v>473.63277486363648</v>
      </c>
      <c r="P688" s="2">
        <v>492.36</v>
      </c>
      <c r="Q688" s="4">
        <v>1240.0798960757577</v>
      </c>
      <c r="R688" s="5">
        <v>0.03</v>
      </c>
      <c r="S688" s="6">
        <v>1277.2822929580304</v>
      </c>
      <c r="T688" s="4">
        <v>51.116279069767444</v>
      </c>
      <c r="U688" s="7">
        <v>1328.3985720277979</v>
      </c>
      <c r="V688" s="8">
        <v>0.6385973381831036</v>
      </c>
      <c r="W688" s="7">
        <v>797.61763325222</v>
      </c>
      <c r="X688" s="7">
        <v>963.4042082930971</v>
      </c>
      <c r="Y688" s="7">
        <v>1163.5761470461562</v>
      </c>
      <c r="Z688" s="7">
        <v>1401.8175956234168</v>
      </c>
      <c r="AA688" s="7">
        <v>1953.8254880743373</v>
      </c>
      <c r="AB688" s="7">
        <v>2246.7151039798869</v>
      </c>
      <c r="AC688" s="7">
        <v>2288.1999999999998</v>
      </c>
      <c r="AD688" s="7">
        <v>2496.2181818181816</v>
      </c>
      <c r="AE688" s="4">
        <v>1299</v>
      </c>
      <c r="AF688" s="4">
        <v>1569</v>
      </c>
      <c r="AG688" s="4">
        <v>1895</v>
      </c>
      <c r="AH688" s="4">
        <v>2283</v>
      </c>
      <c r="AI688" s="4">
        <v>3182</v>
      </c>
      <c r="AJ688" s="4">
        <v>3659</v>
      </c>
      <c r="AK688" s="4">
        <v>2197.0306837108319</v>
      </c>
      <c r="AL688" s="8">
        <v>1.0807454151991345</v>
      </c>
      <c r="AM688" s="4">
        <v>1890.4478867932312</v>
      </c>
      <c r="AN688" s="8">
        <v>0.93336272286045741</v>
      </c>
      <c r="AO688" s="4">
        <v>1583.8650898756307</v>
      </c>
      <c r="AP688" s="8">
        <v>0.78598003052178045</v>
      </c>
    </row>
    <row r="689" spans="1:42" x14ac:dyDescent="0.25">
      <c r="A689" s="2" t="s">
        <v>2058</v>
      </c>
      <c r="B689" t="s">
        <v>2055</v>
      </c>
      <c r="C689" t="s">
        <v>14</v>
      </c>
      <c r="D689" t="s">
        <v>2054</v>
      </c>
      <c r="E689" s="3" t="s">
        <v>1831</v>
      </c>
      <c r="F689" t="s">
        <v>2059</v>
      </c>
      <c r="G689">
        <v>50</v>
      </c>
      <c r="H689">
        <v>29</v>
      </c>
      <c r="I689">
        <v>21</v>
      </c>
      <c r="J689">
        <v>0</v>
      </c>
      <c r="K689">
        <v>0</v>
      </c>
      <c r="L689">
        <v>0</v>
      </c>
      <c r="M689">
        <v>0</v>
      </c>
      <c r="N689" s="2">
        <v>190.90666666666667</v>
      </c>
      <c r="O689" s="2">
        <v>363.06052849999998</v>
      </c>
      <c r="P689" s="2">
        <v>338.97</v>
      </c>
      <c r="Q689" s="4">
        <v>892.9371951666667</v>
      </c>
      <c r="R689" s="5">
        <v>0.03</v>
      </c>
      <c r="S689" s="6">
        <v>919.7253110216667</v>
      </c>
      <c r="T689" s="4">
        <v>22.361702127659573</v>
      </c>
      <c r="U689" s="7">
        <v>942.08701314932625</v>
      </c>
      <c r="V689" s="8">
        <v>0.66701147914848924</v>
      </c>
      <c r="W689" s="7">
        <v>845.8816050815243</v>
      </c>
      <c r="X689" s="7">
        <v>1021.6999525580536</v>
      </c>
      <c r="Y689" s="7">
        <v>1233.9843276593444</v>
      </c>
      <c r="Z689" s="7">
        <v>1486.6418047737643</v>
      </c>
      <c r="AA689" s="7">
        <v>2072.0517839641343</v>
      </c>
      <c r="AB689" s="7">
        <v>2382.6641978393359</v>
      </c>
      <c r="AC689" s="7">
        <v>1553.6400000000003</v>
      </c>
      <c r="AD689" s="7">
        <v>1694.88</v>
      </c>
      <c r="AE689" s="4">
        <v>1299</v>
      </c>
      <c r="AF689" s="4">
        <v>1569</v>
      </c>
      <c r="AG689" s="4">
        <v>1895</v>
      </c>
      <c r="AH689" s="4">
        <v>2283</v>
      </c>
      <c r="AI689" s="4">
        <v>3182</v>
      </c>
      <c r="AJ689" s="4">
        <v>3659</v>
      </c>
      <c r="AK689" s="4">
        <v>1518.9329609612732</v>
      </c>
      <c r="AL689" s="8">
        <v>1.0912593196608134</v>
      </c>
      <c r="AM689" s="4">
        <v>1319.1970776480709</v>
      </c>
      <c r="AN689" s="8">
        <v>0.94984337282337183</v>
      </c>
      <c r="AO689" s="4">
        <v>1119.4611943348689</v>
      </c>
      <c r="AP689" s="8">
        <v>0.80842742598593054</v>
      </c>
    </row>
    <row r="690" spans="1:42" x14ac:dyDescent="0.25">
      <c r="A690" s="2" t="s">
        <v>2060</v>
      </c>
      <c r="B690" t="s">
        <v>2055</v>
      </c>
      <c r="C690" t="s">
        <v>14</v>
      </c>
      <c r="D690" t="s">
        <v>2054</v>
      </c>
      <c r="E690" s="3" t="s">
        <v>1831</v>
      </c>
      <c r="F690" t="s">
        <v>2061</v>
      </c>
      <c r="G690">
        <v>43</v>
      </c>
      <c r="H690">
        <v>10</v>
      </c>
      <c r="I690">
        <v>31</v>
      </c>
      <c r="J690">
        <v>2</v>
      </c>
      <c r="K690">
        <v>0</v>
      </c>
      <c r="L690">
        <v>0</v>
      </c>
      <c r="M690">
        <v>0</v>
      </c>
      <c r="N690" s="2">
        <v>201.01356589147289</v>
      </c>
      <c r="O690" s="2">
        <v>302.44003368217062</v>
      </c>
      <c r="P690" s="2">
        <v>447.39</v>
      </c>
      <c r="Q690" s="4">
        <v>950.84359957364347</v>
      </c>
      <c r="R690" s="5">
        <v>0.03</v>
      </c>
      <c r="S690" s="6">
        <v>979.36890756085279</v>
      </c>
      <c r="T690" s="4">
        <v>23</v>
      </c>
      <c r="U690" s="7">
        <v>1002.3689075608528</v>
      </c>
      <c r="V690" s="8">
        <v>0.65885848186485074</v>
      </c>
      <c r="W690" s="7">
        <v>836.21897414553189</v>
      </c>
      <c r="X690" s="7">
        <v>1010.0289225822474</v>
      </c>
      <c r="Y690" s="7">
        <v>1219.8883418058374</v>
      </c>
      <c r="Z690" s="7">
        <v>1469.6596751148954</v>
      </c>
      <c r="AA690" s="7">
        <v>2048.382429354182</v>
      </c>
      <c r="AB690" s="7">
        <v>2355.4466715923795</v>
      </c>
      <c r="AC690" s="7">
        <v>1673.5093023255815</v>
      </c>
      <c r="AD690" s="7">
        <v>1825.6465116279069</v>
      </c>
      <c r="AE690" s="4">
        <v>1299</v>
      </c>
      <c r="AF690" s="4">
        <v>1569</v>
      </c>
      <c r="AG690" s="4">
        <v>1895</v>
      </c>
      <c r="AH690" s="4">
        <v>2283</v>
      </c>
      <c r="AI690" s="4">
        <v>3182</v>
      </c>
      <c r="AJ690" s="4">
        <v>3659</v>
      </c>
      <c r="AK690" s="4">
        <v>1622.9341515450019</v>
      </c>
      <c r="AL690" s="8">
        <v>1.0818748149075206</v>
      </c>
      <c r="AM690" s="4">
        <v>1402.76709439253</v>
      </c>
      <c r="AN690" s="8">
        <v>0.93715870097187048</v>
      </c>
      <c r="AO690" s="4">
        <v>1182.6000372400579</v>
      </c>
      <c r="AP690" s="8">
        <v>0.79244258703622028</v>
      </c>
    </row>
    <row r="691" spans="1:42" x14ac:dyDescent="0.25">
      <c r="A691" s="2" t="s">
        <v>2062</v>
      </c>
      <c r="B691" t="s">
        <v>2055</v>
      </c>
      <c r="C691" t="s">
        <v>14</v>
      </c>
      <c r="D691" t="s">
        <v>2054</v>
      </c>
      <c r="E691" s="3" t="s">
        <v>1831</v>
      </c>
      <c r="F691" t="s">
        <v>2063</v>
      </c>
      <c r="G691">
        <v>110</v>
      </c>
      <c r="H691">
        <v>59</v>
      </c>
      <c r="I691">
        <v>46</v>
      </c>
      <c r="J691">
        <v>5</v>
      </c>
      <c r="K691">
        <v>0</v>
      </c>
      <c r="L691">
        <v>0</v>
      </c>
      <c r="M691">
        <v>0</v>
      </c>
      <c r="N691" s="2">
        <v>194.33257575757577</v>
      </c>
      <c r="O691" s="2">
        <v>401.12948125757578</v>
      </c>
      <c r="P691" s="2">
        <v>382.69</v>
      </c>
      <c r="Q691" s="4">
        <v>978.15205701515151</v>
      </c>
      <c r="R691" s="5">
        <v>0.03</v>
      </c>
      <c r="S691" s="6">
        <v>1007.4966187256061</v>
      </c>
      <c r="T691" s="4">
        <v>32.157407407407405</v>
      </c>
      <c r="U691" s="7">
        <v>1039.6540261330135</v>
      </c>
      <c r="V691" s="8">
        <v>0.72248368737527002</v>
      </c>
      <c r="W691" s="7">
        <v>909.47748973214902</v>
      </c>
      <c r="X691" s="7">
        <v>1098.5143813623879</v>
      </c>
      <c r="Y691" s="7">
        <v>1326.7589245900094</v>
      </c>
      <c r="Z691" s="7">
        <v>1598.4119392290193</v>
      </c>
      <c r="AA691" s="7">
        <v>2227.8347746941481</v>
      </c>
      <c r="AB691" s="7">
        <v>2561.7999499075695</v>
      </c>
      <c r="AC691" s="7">
        <v>1582.9</v>
      </c>
      <c r="AD691" s="7">
        <v>1726.8</v>
      </c>
      <c r="AE691" s="4">
        <v>1299</v>
      </c>
      <c r="AF691" s="4">
        <v>1569</v>
      </c>
      <c r="AG691" s="4">
        <v>1895</v>
      </c>
      <c r="AH691" s="4">
        <v>2283</v>
      </c>
      <c r="AI691" s="4">
        <v>3182</v>
      </c>
      <c r="AJ691" s="4">
        <v>3659</v>
      </c>
      <c r="AK691" s="4">
        <v>1546.1038744881098</v>
      </c>
      <c r="AL691" s="8">
        <v>1.0967764293922984</v>
      </c>
      <c r="AM691" s="4">
        <v>1366.5681225672754</v>
      </c>
      <c r="AN691" s="8">
        <v>0.97201218205328899</v>
      </c>
      <c r="AO691" s="4">
        <v>1187.0323706464408</v>
      </c>
      <c r="AP691" s="8">
        <v>0.8472479347142795</v>
      </c>
    </row>
    <row r="692" spans="1:42" x14ac:dyDescent="0.25">
      <c r="A692" s="2" t="s">
        <v>2064</v>
      </c>
      <c r="B692" t="s">
        <v>2055</v>
      </c>
      <c r="C692" t="s">
        <v>14</v>
      </c>
      <c r="D692" t="s">
        <v>2054</v>
      </c>
      <c r="E692" s="3" t="s">
        <v>1831</v>
      </c>
      <c r="F692" t="s">
        <v>2065</v>
      </c>
      <c r="G692">
        <v>65</v>
      </c>
      <c r="H692">
        <v>0</v>
      </c>
      <c r="I692">
        <v>65</v>
      </c>
      <c r="J692">
        <v>0</v>
      </c>
      <c r="K692">
        <v>0</v>
      </c>
      <c r="L692">
        <v>0</v>
      </c>
      <c r="M692">
        <v>0</v>
      </c>
      <c r="N692" s="2">
        <v>214.71410256410255</v>
      </c>
      <c r="O692" s="2">
        <v>213.68905938461535</v>
      </c>
      <c r="P692" s="2">
        <v>474.12</v>
      </c>
      <c r="Q692" s="4">
        <v>902.52316194871787</v>
      </c>
      <c r="R692" s="5">
        <v>0.03</v>
      </c>
      <c r="S692" s="6">
        <v>929.59885680717946</v>
      </c>
      <c r="T692" s="4">
        <v>33</v>
      </c>
      <c r="U692" s="7">
        <v>962.59885680717946</v>
      </c>
      <c r="V692" s="8">
        <v>0.61351106233727182</v>
      </c>
      <c r="W692" s="7">
        <v>769.62964626674693</v>
      </c>
      <c r="X692" s="7">
        <v>929.59885680717935</v>
      </c>
      <c r="Y692" s="7">
        <v>1122.7468665708125</v>
      </c>
      <c r="Z692" s="7">
        <v>1352.6285469029895</v>
      </c>
      <c r="AA692" s="7">
        <v>1885.2667701468736</v>
      </c>
      <c r="AB692" s="7">
        <v>2167.8790421016374</v>
      </c>
      <c r="AC692" s="7">
        <v>1725.9</v>
      </c>
      <c r="AD692" s="7">
        <v>1882.8</v>
      </c>
      <c r="AE692" s="4">
        <v>1299</v>
      </c>
      <c r="AF692" s="4">
        <v>1569</v>
      </c>
      <c r="AG692" s="4">
        <v>1895</v>
      </c>
      <c r="AH692" s="4">
        <v>2283</v>
      </c>
      <c r="AI692" s="4">
        <v>3182</v>
      </c>
      <c r="AJ692" s="4">
        <v>3659</v>
      </c>
      <c r="AK692" s="4">
        <v>1665.1260494680218</v>
      </c>
      <c r="AL692" s="8">
        <v>1.0822983106870758</v>
      </c>
      <c r="AM692" s="4">
        <v>1424.1774863549872</v>
      </c>
      <c r="AN692" s="8">
        <v>0.92873007415869169</v>
      </c>
      <c r="AO692" s="4">
        <v>1170.547419920214</v>
      </c>
      <c r="AP692" s="8">
        <v>0.76707929886565585</v>
      </c>
    </row>
    <row r="693" spans="1:42" x14ac:dyDescent="0.25">
      <c r="A693" s="2" t="s">
        <v>2066</v>
      </c>
      <c r="B693" t="s">
        <v>2055</v>
      </c>
      <c r="C693" t="s">
        <v>14</v>
      </c>
      <c r="D693" t="s">
        <v>2054</v>
      </c>
      <c r="E693" s="3" t="s">
        <v>1831</v>
      </c>
      <c r="F693" t="s">
        <v>2067</v>
      </c>
      <c r="G693">
        <v>18</v>
      </c>
      <c r="H693">
        <v>0</v>
      </c>
      <c r="I693">
        <v>0</v>
      </c>
      <c r="J693">
        <v>7</v>
      </c>
      <c r="K693">
        <v>10</v>
      </c>
      <c r="L693">
        <v>0</v>
      </c>
      <c r="M693">
        <v>1</v>
      </c>
      <c r="N693" s="2">
        <v>186.64814814814815</v>
      </c>
      <c r="O693" s="2">
        <v>235.18241844444449</v>
      </c>
      <c r="P693" s="2">
        <v>623.67999999999995</v>
      </c>
      <c r="Q693" s="4">
        <v>1045.5105665925926</v>
      </c>
      <c r="R693" s="5">
        <v>0.03</v>
      </c>
      <c r="S693" s="6">
        <v>1076.8758835903704</v>
      </c>
      <c r="T693" s="4">
        <v>119.5</v>
      </c>
      <c r="U693" s="7">
        <v>1196.3758835903704</v>
      </c>
      <c r="V693" s="8">
        <v>0.54170060634468653</v>
      </c>
      <c r="W693" s="7">
        <v>633.38310384137549</v>
      </c>
      <c r="X693" s="7">
        <v>765.03317161440975</v>
      </c>
      <c r="Y693" s="7">
        <v>923.98843862925833</v>
      </c>
      <c r="Z693" s="7">
        <v>1113.1744619475446</v>
      </c>
      <c r="AA693" s="7">
        <v>1551.5204283473879</v>
      </c>
      <c r="AB693" s="7">
        <v>1784.1022147464148</v>
      </c>
      <c r="AC693" s="7">
        <v>2429.4111111111115</v>
      </c>
      <c r="AD693" s="7">
        <v>2650.2666666666669</v>
      </c>
      <c r="AE693" s="4">
        <v>1299</v>
      </c>
      <c r="AF693" s="4">
        <v>1569</v>
      </c>
      <c r="AG693" s="4">
        <v>1895</v>
      </c>
      <c r="AH693" s="4">
        <v>2283</v>
      </c>
      <c r="AI693" s="4">
        <v>3182</v>
      </c>
      <c r="AJ693" s="4">
        <v>3659</v>
      </c>
      <c r="AK693" s="4">
        <v>2220.0392140162144</v>
      </c>
      <c r="AL693" s="8">
        <v>1.059307386735721</v>
      </c>
      <c r="AM693" s="4">
        <v>1791.352965106523</v>
      </c>
      <c r="AN693" s="8">
        <v>0.86520484408908316</v>
      </c>
      <c r="AO693" s="4">
        <v>1434.1144243484466</v>
      </c>
      <c r="AP693" s="8">
        <v>0.70345272521688473</v>
      </c>
    </row>
    <row r="694" spans="1:42" x14ac:dyDescent="0.25">
      <c r="A694" s="2" t="s">
        <v>2070</v>
      </c>
      <c r="B694" t="s">
        <v>2069</v>
      </c>
      <c r="C694" t="s">
        <v>14</v>
      </c>
      <c r="D694" t="s">
        <v>2068</v>
      </c>
      <c r="E694" s="3" t="s">
        <v>1831</v>
      </c>
      <c r="F694" t="s">
        <v>2071</v>
      </c>
      <c r="G694">
        <v>200</v>
      </c>
      <c r="H694">
        <v>173</v>
      </c>
      <c r="I694">
        <v>27</v>
      </c>
      <c r="J694">
        <v>0</v>
      </c>
      <c r="K694">
        <v>0</v>
      </c>
      <c r="L694">
        <v>0</v>
      </c>
      <c r="M694">
        <v>0</v>
      </c>
      <c r="N694" s="2">
        <v>166.28833333333333</v>
      </c>
      <c r="O694" s="2">
        <v>276.48167208333331</v>
      </c>
      <c r="P694" s="2">
        <v>358.37</v>
      </c>
      <c r="Q694" s="4">
        <v>801.14000541666667</v>
      </c>
      <c r="R694" s="5">
        <v>0.03</v>
      </c>
      <c r="S694" s="6">
        <v>825.17420557916671</v>
      </c>
      <c r="T694" s="4">
        <v>0</v>
      </c>
      <c r="U694" s="7">
        <v>825.17420557916671</v>
      </c>
      <c r="V694" s="8">
        <v>0.77985673094401031</v>
      </c>
      <c r="W694" s="7">
        <v>805.59200306516277</v>
      </c>
      <c r="X694" s="7">
        <v>950.64535502074875</v>
      </c>
      <c r="Y694" s="7">
        <v>1175.2440935326238</v>
      </c>
      <c r="Z694" s="7">
        <v>1469.2500810985157</v>
      </c>
      <c r="AA694" s="7">
        <v>1678.2516849915105</v>
      </c>
      <c r="AB694" s="7">
        <v>1930.1454090864261</v>
      </c>
      <c r="AC694" s="7">
        <v>1163.921</v>
      </c>
      <c r="AD694" s="7">
        <v>1269.7319999999997</v>
      </c>
      <c r="AE694" s="4">
        <v>1033</v>
      </c>
      <c r="AF694" s="4">
        <v>1219</v>
      </c>
      <c r="AG694" s="4">
        <v>1507</v>
      </c>
      <c r="AH694" s="4">
        <v>1884</v>
      </c>
      <c r="AI694" s="4">
        <v>2152</v>
      </c>
      <c r="AJ694" s="4">
        <v>2475</v>
      </c>
      <c r="AK694" s="4">
        <v>1172.5620028815417</v>
      </c>
      <c r="AL694" s="8">
        <v>1.1081664504461179</v>
      </c>
      <c r="AM694" s="4">
        <v>1056.766070447417</v>
      </c>
      <c r="AN694" s="8">
        <v>0.99872987727874896</v>
      </c>
      <c r="AO694" s="4">
        <v>940.97013801329183</v>
      </c>
      <c r="AP694" s="8">
        <v>0.88929330411137963</v>
      </c>
    </row>
    <row r="695" spans="1:42" x14ac:dyDescent="0.25">
      <c r="A695" s="2" t="s">
        <v>2072</v>
      </c>
      <c r="B695" t="s">
        <v>2069</v>
      </c>
      <c r="C695" t="s">
        <v>14</v>
      </c>
      <c r="D695" t="s">
        <v>2068</v>
      </c>
      <c r="E695" s="3" t="s">
        <v>1831</v>
      </c>
      <c r="F695" t="s">
        <v>2073</v>
      </c>
      <c r="G695">
        <v>100</v>
      </c>
      <c r="H695">
        <v>85</v>
      </c>
      <c r="I695">
        <v>15</v>
      </c>
      <c r="J695">
        <v>0</v>
      </c>
      <c r="K695">
        <v>0</v>
      </c>
      <c r="L695">
        <v>0</v>
      </c>
      <c r="M695">
        <v>0</v>
      </c>
      <c r="N695" s="2">
        <v>174.55916666666667</v>
      </c>
      <c r="O695" s="2">
        <v>196.0078852500001</v>
      </c>
      <c r="P695" s="2">
        <v>391.94</v>
      </c>
      <c r="Q695" s="4">
        <v>762.5070519166668</v>
      </c>
      <c r="R695" s="5">
        <v>0.03</v>
      </c>
      <c r="S695" s="6">
        <v>785.38226347416685</v>
      </c>
      <c r="T695" s="4">
        <v>80.583333333333329</v>
      </c>
      <c r="U695" s="7">
        <v>865.96559680750022</v>
      </c>
      <c r="V695" s="8">
        <v>0.81625562900131976</v>
      </c>
      <c r="W695" s="7">
        <v>764.72794624263781</v>
      </c>
      <c r="X695" s="7">
        <v>902.4233944528321</v>
      </c>
      <c r="Y695" s="7">
        <v>1115.6292497460361</v>
      </c>
      <c r="Z695" s="7">
        <v>1394.7216367097094</v>
      </c>
      <c r="AA695" s="7">
        <v>1593.1215298297741</v>
      </c>
      <c r="AB695" s="7">
        <v>1832.2378189259719</v>
      </c>
      <c r="AC695" s="7">
        <v>1166.9900000000002</v>
      </c>
      <c r="AD695" s="7">
        <v>1273.0800000000002</v>
      </c>
      <c r="AE695" s="4">
        <v>1033</v>
      </c>
      <c r="AF695" s="4">
        <v>1219</v>
      </c>
      <c r="AG695" s="4">
        <v>1507</v>
      </c>
      <c r="AH695" s="4">
        <v>1884</v>
      </c>
      <c r="AI695" s="4">
        <v>2152</v>
      </c>
      <c r="AJ695" s="4">
        <v>2475</v>
      </c>
      <c r="AK695" s="4">
        <v>1100.9345496413546</v>
      </c>
      <c r="AL695" s="8">
        <v>1.1136939230603147</v>
      </c>
      <c r="AM695" s="4">
        <v>995.75045425229177</v>
      </c>
      <c r="AN695" s="8">
        <v>1.0145478250406494</v>
      </c>
      <c r="AO695" s="4">
        <v>890.56635886322942</v>
      </c>
      <c r="AP695" s="8">
        <v>0.91540172702098477</v>
      </c>
    </row>
    <row r="696" spans="1:42" x14ac:dyDescent="0.25">
      <c r="A696" s="2" t="s">
        <v>2074</v>
      </c>
      <c r="B696" t="s">
        <v>2069</v>
      </c>
      <c r="C696" t="s">
        <v>14</v>
      </c>
      <c r="D696" t="s">
        <v>2068</v>
      </c>
      <c r="E696" s="3" t="s">
        <v>1831</v>
      </c>
      <c r="F696" t="s">
        <v>2075</v>
      </c>
      <c r="G696">
        <v>56</v>
      </c>
      <c r="H696">
        <v>42</v>
      </c>
      <c r="I696">
        <v>14</v>
      </c>
      <c r="J696">
        <v>0</v>
      </c>
      <c r="K696">
        <v>0</v>
      </c>
      <c r="L696">
        <v>0</v>
      </c>
      <c r="M696">
        <v>0</v>
      </c>
      <c r="N696" s="2">
        <v>92.419642857142847</v>
      </c>
      <c r="O696" s="2">
        <v>120.87558697023806</v>
      </c>
      <c r="P696" s="2">
        <v>369.63</v>
      </c>
      <c r="Q696" s="4">
        <v>582.92522982738092</v>
      </c>
      <c r="R696" s="5">
        <v>0.03</v>
      </c>
      <c r="S696" s="6">
        <v>600.41298672220239</v>
      </c>
      <c r="T696" s="4">
        <v>276.375</v>
      </c>
      <c r="U696" s="7">
        <v>876.78798672220239</v>
      </c>
      <c r="V696" s="8">
        <v>0.81221675472181787</v>
      </c>
      <c r="W696" s="7">
        <v>574.54989836408981</v>
      </c>
      <c r="X696" s="7">
        <v>678.00225179653967</v>
      </c>
      <c r="Y696" s="7">
        <v>838.18654098226853</v>
      </c>
      <c r="Z696" s="7">
        <v>1047.8722250899762</v>
      </c>
      <c r="AA696" s="7">
        <v>1196.9326053044738</v>
      </c>
      <c r="AB696" s="7">
        <v>1376.5837351898572</v>
      </c>
      <c r="AC696" s="7">
        <v>1187.45</v>
      </c>
      <c r="AD696" s="7">
        <v>1295.3999999999999</v>
      </c>
      <c r="AE696" s="4">
        <v>1033</v>
      </c>
      <c r="AF696" s="4">
        <v>1219</v>
      </c>
      <c r="AG696" s="4">
        <v>1507</v>
      </c>
      <c r="AH696" s="4">
        <v>1884</v>
      </c>
      <c r="AI696" s="4">
        <v>2152</v>
      </c>
      <c r="AJ696" s="4">
        <v>2475</v>
      </c>
      <c r="AK696" s="4">
        <v>901.23159348530294</v>
      </c>
      <c r="AL696" s="8">
        <v>1.0908815131869412</v>
      </c>
      <c r="AM696" s="4">
        <v>798.95326718584874</v>
      </c>
      <c r="AN696" s="8">
        <v>0.99613549530879919</v>
      </c>
      <c r="AO696" s="4">
        <v>696.67494088639455</v>
      </c>
      <c r="AP696" s="8">
        <v>0.90138947743065734</v>
      </c>
    </row>
    <row r="697" spans="1:42" x14ac:dyDescent="0.25">
      <c r="A697" s="2" t="s">
        <v>2076</v>
      </c>
      <c r="B697" t="s">
        <v>2069</v>
      </c>
      <c r="C697" t="s">
        <v>14</v>
      </c>
      <c r="D697" t="s">
        <v>2068</v>
      </c>
      <c r="E697" s="3" t="s">
        <v>1831</v>
      </c>
      <c r="F697" t="s">
        <v>2077</v>
      </c>
      <c r="G697">
        <v>35</v>
      </c>
      <c r="H697">
        <v>33</v>
      </c>
      <c r="I697">
        <v>2</v>
      </c>
      <c r="J697">
        <v>0</v>
      </c>
      <c r="K697">
        <v>0</v>
      </c>
      <c r="L697">
        <v>0</v>
      </c>
      <c r="M697">
        <v>0</v>
      </c>
      <c r="N697" s="2">
        <v>84.859523809523807</v>
      </c>
      <c r="O697" s="2">
        <v>164.04645780952379</v>
      </c>
      <c r="P697" s="2">
        <v>327.06</v>
      </c>
      <c r="Q697" s="4">
        <v>575.96598161904762</v>
      </c>
      <c r="R697" s="5">
        <v>0.03</v>
      </c>
      <c r="S697" s="6">
        <v>593.2449610676191</v>
      </c>
      <c r="T697" s="4">
        <v>288.57142857142856</v>
      </c>
      <c r="U697" s="7">
        <v>881.81638963904766</v>
      </c>
      <c r="V697" s="8">
        <v>0.84495232669988418</v>
      </c>
      <c r="W697" s="7">
        <v>587.20320769293323</v>
      </c>
      <c r="X697" s="7">
        <v>692.93389174993774</v>
      </c>
      <c r="Y697" s="7">
        <v>856.64591867691229</v>
      </c>
      <c r="Z697" s="7">
        <v>1070.9495094806257</v>
      </c>
      <c r="AA697" s="7">
        <v>1223.2926456487826</v>
      </c>
      <c r="AB697" s="7">
        <v>1406.9002314036882</v>
      </c>
      <c r="AC697" s="7">
        <v>1147.9914285714285</v>
      </c>
      <c r="AD697" s="7">
        <v>1252.3542857142857</v>
      </c>
      <c r="AE697" s="4">
        <v>1033</v>
      </c>
      <c r="AF697" s="4">
        <v>1219</v>
      </c>
      <c r="AG697" s="4">
        <v>1507</v>
      </c>
      <c r="AH697" s="4">
        <v>1884</v>
      </c>
      <c r="AI697" s="4">
        <v>2152</v>
      </c>
      <c r="AJ697" s="4">
        <v>2475</v>
      </c>
      <c r="AK697" s="4">
        <v>850.35202222237081</v>
      </c>
      <c r="AL697" s="8">
        <v>1.0913111062442298</v>
      </c>
      <c r="AM697" s="4">
        <v>767.41426055954753</v>
      </c>
      <c r="AN697" s="8">
        <v>1.0118405321976665</v>
      </c>
      <c r="AO697" s="4">
        <v>676.18272273044215</v>
      </c>
      <c r="AP697" s="8">
        <v>0.92442290074644717</v>
      </c>
    </row>
    <row r="698" spans="1:42" x14ac:dyDescent="0.25">
      <c r="A698" s="2" t="s">
        <v>2078</v>
      </c>
      <c r="B698" t="s">
        <v>2069</v>
      </c>
      <c r="C698" t="s">
        <v>14</v>
      </c>
      <c r="D698" t="s">
        <v>2068</v>
      </c>
      <c r="E698" s="3" t="s">
        <v>1831</v>
      </c>
      <c r="F698" t="s">
        <v>2079</v>
      </c>
      <c r="G698">
        <v>39</v>
      </c>
      <c r="H698">
        <v>0</v>
      </c>
      <c r="I698">
        <v>39</v>
      </c>
      <c r="J698">
        <v>0</v>
      </c>
      <c r="K698">
        <v>0</v>
      </c>
      <c r="L698">
        <v>0</v>
      </c>
      <c r="M698">
        <v>0</v>
      </c>
      <c r="N698" s="2">
        <v>109.69230769230769</v>
      </c>
      <c r="O698" s="2">
        <v>136.26423312820523</v>
      </c>
      <c r="P698" s="2">
        <v>379.01</v>
      </c>
      <c r="Q698" s="4">
        <v>624.96654082051293</v>
      </c>
      <c r="R698" s="5">
        <v>0.03</v>
      </c>
      <c r="S698" s="6">
        <v>643.71553704512837</v>
      </c>
      <c r="T698" s="4">
        <v>132</v>
      </c>
      <c r="U698" s="7">
        <v>775.71553704512837</v>
      </c>
      <c r="V698" s="8">
        <v>0.63635400906081085</v>
      </c>
      <c r="W698" s="7">
        <v>545.49479062150749</v>
      </c>
      <c r="X698" s="7">
        <v>643.71553704512837</v>
      </c>
      <c r="Y698" s="7">
        <v>795.79927344299301</v>
      </c>
      <c r="Z698" s="7">
        <v>994.88110893603118</v>
      </c>
      <c r="AA698" s="7">
        <v>1136.4034747507108</v>
      </c>
      <c r="AB698" s="7">
        <v>1306.9696096691491</v>
      </c>
      <c r="AC698" s="7">
        <v>1340.9</v>
      </c>
      <c r="AD698" s="7">
        <v>1462.8</v>
      </c>
      <c r="AE698" s="4">
        <v>1033</v>
      </c>
      <c r="AF698" s="4">
        <v>1219</v>
      </c>
      <c r="AG698" s="4">
        <v>1507</v>
      </c>
      <c r="AH698" s="4">
        <v>1884</v>
      </c>
      <c r="AI698" s="4">
        <v>2152</v>
      </c>
      <c r="AJ698" s="4">
        <v>2475</v>
      </c>
      <c r="AK698" s="4">
        <v>1178.8979841791847</v>
      </c>
      <c r="AL698" s="8">
        <v>1.0753880099911277</v>
      </c>
      <c r="AM698" s="4">
        <v>995.4068594475084</v>
      </c>
      <c r="AN698" s="8">
        <v>0.92486206681501915</v>
      </c>
      <c r="AO698" s="4">
        <v>811.91573471583183</v>
      </c>
      <c r="AP698" s="8">
        <v>0.77433612363891047</v>
      </c>
    </row>
    <row r="699" spans="1:42" x14ac:dyDescent="0.25">
      <c r="A699" s="2" t="s">
        <v>2082</v>
      </c>
      <c r="B699" t="s">
        <v>2081</v>
      </c>
      <c r="C699" t="s">
        <v>149</v>
      </c>
      <c r="D699" t="s">
        <v>2080</v>
      </c>
      <c r="E699" s="3" t="s">
        <v>1831</v>
      </c>
      <c r="F699" t="s">
        <v>2083</v>
      </c>
      <c r="G699">
        <v>76</v>
      </c>
      <c r="H699">
        <v>35</v>
      </c>
      <c r="I699">
        <v>25</v>
      </c>
      <c r="J699">
        <v>8</v>
      </c>
      <c r="K699">
        <v>8</v>
      </c>
      <c r="L699">
        <v>0</v>
      </c>
      <c r="M699">
        <v>0</v>
      </c>
      <c r="N699" s="2">
        <v>181.75986842105263</v>
      </c>
      <c r="O699" s="2">
        <v>348.57265760087733</v>
      </c>
      <c r="P699" s="2">
        <v>410.77</v>
      </c>
      <c r="Q699" s="4">
        <v>941.10252602192998</v>
      </c>
      <c r="R699" s="5">
        <v>0.03</v>
      </c>
      <c r="S699" s="6">
        <v>969.33560180258792</v>
      </c>
      <c r="T699" s="4">
        <v>0</v>
      </c>
      <c r="U699" s="7">
        <v>969.33560180258792</v>
      </c>
      <c r="V699" s="8">
        <v>0.72605830322768128</v>
      </c>
      <c r="W699" s="7">
        <v>822.62405755696295</v>
      </c>
      <c r="X699" s="7">
        <v>948.23214401535188</v>
      </c>
      <c r="Y699" s="7">
        <v>1200.1743752353573</v>
      </c>
      <c r="Z699" s="7">
        <v>1446.3081400295414</v>
      </c>
      <c r="AA699" s="7">
        <v>1715.6757705270111</v>
      </c>
      <c r="AB699" s="7">
        <v>1972.7004098696104</v>
      </c>
      <c r="AC699" s="7">
        <v>1468.5723684210527</v>
      </c>
      <c r="AD699" s="7">
        <v>1602.078947368421</v>
      </c>
      <c r="AE699" s="4">
        <v>1133</v>
      </c>
      <c r="AF699" s="4">
        <v>1306</v>
      </c>
      <c r="AG699" s="4">
        <v>1653</v>
      </c>
      <c r="AH699" s="4">
        <v>1992</v>
      </c>
      <c r="AI699" s="4">
        <v>2363</v>
      </c>
      <c r="AJ699" s="4">
        <v>2717</v>
      </c>
      <c r="AK699" s="4">
        <v>1462.220726431306</v>
      </c>
      <c r="AL699" s="8">
        <v>1.0952424501924729</v>
      </c>
      <c r="AM699" s="4">
        <v>1295.5095813362987</v>
      </c>
      <c r="AN699" s="8">
        <v>0.97037134166026418</v>
      </c>
      <c r="AO699" s="4">
        <v>1128.7984362412908</v>
      </c>
      <c r="AP699" s="8">
        <v>0.845500233128055</v>
      </c>
    </row>
    <row r="700" spans="1:42" x14ac:dyDescent="0.25">
      <c r="A700" s="2" t="s">
        <v>2086</v>
      </c>
      <c r="B700" t="s">
        <v>2085</v>
      </c>
      <c r="C700" t="s">
        <v>149</v>
      </c>
      <c r="D700" t="s">
        <v>2084</v>
      </c>
      <c r="E700" s="3" t="s">
        <v>1831</v>
      </c>
      <c r="F700" t="s">
        <v>2087</v>
      </c>
      <c r="G700">
        <v>80</v>
      </c>
      <c r="H700">
        <v>60</v>
      </c>
      <c r="I700">
        <v>20</v>
      </c>
      <c r="J700">
        <v>0</v>
      </c>
      <c r="K700">
        <v>0</v>
      </c>
      <c r="L700">
        <v>0</v>
      </c>
      <c r="M700">
        <v>0</v>
      </c>
      <c r="N700" s="2">
        <v>160.19583333333333</v>
      </c>
      <c r="O700" s="2">
        <v>382.31735635416663</v>
      </c>
      <c r="P700" s="2">
        <v>409.17</v>
      </c>
      <c r="Q700" s="4">
        <v>951.68318968750009</v>
      </c>
      <c r="R700" s="5">
        <v>0.03</v>
      </c>
      <c r="S700" s="6">
        <v>980.23368537812507</v>
      </c>
      <c r="T700" s="4">
        <v>0</v>
      </c>
      <c r="U700" s="7">
        <v>980.23368537812507</v>
      </c>
      <c r="V700" s="8">
        <v>0.71733163950100631</v>
      </c>
      <c r="W700" s="7">
        <v>931.81379971180718</v>
      </c>
      <c r="X700" s="7">
        <v>1125.493342377079</v>
      </c>
      <c r="Y700" s="7">
        <v>1359.3434568544069</v>
      </c>
      <c r="Z700" s="7">
        <v>1637.6681329807973</v>
      </c>
      <c r="AA700" s="7">
        <v>2282.5492768922022</v>
      </c>
      <c r="AB700" s="7">
        <v>2624.7164689341821</v>
      </c>
      <c r="AC700" s="7">
        <v>1503.15</v>
      </c>
      <c r="AD700" s="7">
        <v>1639.8</v>
      </c>
      <c r="AE700" s="4">
        <v>1299</v>
      </c>
      <c r="AF700" s="4">
        <v>1569</v>
      </c>
      <c r="AG700" s="4">
        <v>1895</v>
      </c>
      <c r="AH700" s="4">
        <v>2283</v>
      </c>
      <c r="AI700" s="4">
        <v>3182</v>
      </c>
      <c r="AJ700" s="4">
        <v>3659</v>
      </c>
      <c r="AK700" s="4">
        <v>1491.8163541224999</v>
      </c>
      <c r="AL700" s="8">
        <v>1.0917060769282838</v>
      </c>
      <c r="AM700" s="4">
        <v>1321.2887978743752</v>
      </c>
      <c r="AN700" s="8">
        <v>0.9669145977858582</v>
      </c>
      <c r="AO700" s="4">
        <v>1150.7612416262502</v>
      </c>
      <c r="AP700" s="8">
        <v>0.84212311864343226</v>
      </c>
    </row>
    <row r="701" spans="1:42" x14ac:dyDescent="0.25">
      <c r="A701" s="2" t="s">
        <v>2088</v>
      </c>
      <c r="B701" t="s">
        <v>2085</v>
      </c>
      <c r="C701" t="s">
        <v>149</v>
      </c>
      <c r="D701" t="s">
        <v>2084</v>
      </c>
      <c r="E701" s="3" t="s">
        <v>1831</v>
      </c>
      <c r="F701" t="s">
        <v>2089</v>
      </c>
      <c r="G701">
        <v>40</v>
      </c>
      <c r="H701">
        <v>32</v>
      </c>
      <c r="I701">
        <v>8</v>
      </c>
      <c r="J701">
        <v>0</v>
      </c>
      <c r="K701">
        <v>0</v>
      </c>
      <c r="L701">
        <v>0</v>
      </c>
      <c r="M701">
        <v>0</v>
      </c>
      <c r="N701" s="2">
        <v>143.92499999999998</v>
      </c>
      <c r="O701" s="2">
        <v>257.47716824999998</v>
      </c>
      <c r="P701" s="2">
        <v>342.96</v>
      </c>
      <c r="Q701" s="4">
        <v>744.36216824999997</v>
      </c>
      <c r="R701" s="5">
        <v>0.03</v>
      </c>
      <c r="S701" s="6">
        <v>766.69303329749994</v>
      </c>
      <c r="T701" s="4">
        <v>91</v>
      </c>
      <c r="U701" s="7">
        <v>857.69303329749994</v>
      </c>
      <c r="V701" s="8">
        <v>0.63391946289541756</v>
      </c>
      <c r="W701" s="7">
        <v>736.0933113477106</v>
      </c>
      <c r="X701" s="7">
        <v>889.09192109665742</v>
      </c>
      <c r="Y701" s="7">
        <v>1073.8235758305709</v>
      </c>
      <c r="Z701" s="7">
        <v>1293.6882446549835</v>
      </c>
      <c r="AA701" s="7">
        <v>1803.1169489672172</v>
      </c>
      <c r="AB701" s="7">
        <v>2073.4144928570231</v>
      </c>
      <c r="AC701" s="7">
        <v>1488.3000000000002</v>
      </c>
      <c r="AD701" s="7">
        <v>1623.6</v>
      </c>
      <c r="AE701" s="4">
        <v>1299</v>
      </c>
      <c r="AF701" s="4">
        <v>1569</v>
      </c>
      <c r="AG701" s="4">
        <v>1895</v>
      </c>
      <c r="AH701" s="4">
        <v>2283</v>
      </c>
      <c r="AI701" s="4">
        <v>3182</v>
      </c>
      <c r="AJ701" s="4">
        <v>3659</v>
      </c>
      <c r="AK701" s="4">
        <v>1371.0372521441252</v>
      </c>
      <c r="AL701" s="8">
        <v>1.0805892477044532</v>
      </c>
      <c r="AM701" s="4">
        <v>1169.5891791952502</v>
      </c>
      <c r="AN701" s="8">
        <v>0.93169931943477469</v>
      </c>
      <c r="AO701" s="4">
        <v>968.1411062463751</v>
      </c>
      <c r="AP701" s="8">
        <v>0.78280939116509618</v>
      </c>
    </row>
    <row r="702" spans="1:42" x14ac:dyDescent="0.25">
      <c r="A702" s="2" t="s">
        <v>2092</v>
      </c>
      <c r="B702" t="s">
        <v>2091</v>
      </c>
      <c r="C702" t="s">
        <v>14</v>
      </c>
      <c r="D702" t="s">
        <v>2090</v>
      </c>
      <c r="E702" s="3" t="s">
        <v>1831</v>
      </c>
      <c r="F702" t="s">
        <v>2093</v>
      </c>
      <c r="G702">
        <v>48</v>
      </c>
      <c r="H702">
        <v>0</v>
      </c>
      <c r="I702">
        <v>0</v>
      </c>
      <c r="J702">
        <v>17</v>
      </c>
      <c r="K702">
        <v>21</v>
      </c>
      <c r="L702">
        <v>10</v>
      </c>
      <c r="M702">
        <v>0</v>
      </c>
      <c r="N702" s="2">
        <v>302</v>
      </c>
      <c r="O702" s="2">
        <v>527.47868540277784</v>
      </c>
      <c r="P702" s="2">
        <v>529.78</v>
      </c>
      <c r="Q702" s="4">
        <v>1359.2586854027777</v>
      </c>
      <c r="R702" s="5">
        <v>0.03</v>
      </c>
      <c r="S702" s="6">
        <v>1400.0364459648611</v>
      </c>
      <c r="T702" s="4">
        <v>71.5</v>
      </c>
      <c r="U702" s="7">
        <v>1471.5364459648611</v>
      </c>
      <c r="V702" s="8">
        <v>0.75493249902539816</v>
      </c>
      <c r="W702" s="7">
        <v>813.77875952409613</v>
      </c>
      <c r="X702" s="7">
        <v>938.03624001630146</v>
      </c>
      <c r="Y702" s="7">
        <v>1187.269452333037</v>
      </c>
      <c r="Z702" s="7">
        <v>1430.7566539911734</v>
      </c>
      <c r="AA702" s="7">
        <v>1697.2278982837063</v>
      </c>
      <c r="AB702" s="7">
        <v>1951.488869926716</v>
      </c>
      <c r="AC702" s="7">
        <v>2144.1520833333334</v>
      </c>
      <c r="AD702" s="7">
        <v>2339.0749999999998</v>
      </c>
      <c r="AE702" s="4">
        <v>1133</v>
      </c>
      <c r="AF702" s="4">
        <v>1306</v>
      </c>
      <c r="AG702" s="4">
        <v>1653</v>
      </c>
      <c r="AH702" s="4">
        <v>1992</v>
      </c>
      <c r="AI702" s="4">
        <v>2363</v>
      </c>
      <c r="AJ702" s="4">
        <v>2717</v>
      </c>
      <c r="AK702" s="4">
        <v>2079.4441750970341</v>
      </c>
      <c r="AL702" s="8">
        <v>1.1034845014018109</v>
      </c>
      <c r="AM702" s="4">
        <v>1842.4414788881365</v>
      </c>
      <c r="AN702" s="8">
        <v>0.9818965935960855</v>
      </c>
      <c r="AO702" s="4">
        <v>1621.2389624264986</v>
      </c>
      <c r="AP702" s="8">
        <v>0.86841454631074178</v>
      </c>
    </row>
    <row r="703" spans="1:42" x14ac:dyDescent="0.25">
      <c r="A703" s="2" t="s">
        <v>2096</v>
      </c>
      <c r="B703" t="s">
        <v>2095</v>
      </c>
      <c r="C703" t="s">
        <v>149</v>
      </c>
      <c r="D703" t="s">
        <v>2094</v>
      </c>
      <c r="E703" s="3" t="s">
        <v>1831</v>
      </c>
      <c r="F703" t="s">
        <v>2097</v>
      </c>
      <c r="G703">
        <v>199</v>
      </c>
      <c r="H703">
        <v>0</v>
      </c>
      <c r="I703">
        <v>30</v>
      </c>
      <c r="J703">
        <v>100</v>
      </c>
      <c r="K703">
        <v>65</v>
      </c>
      <c r="L703">
        <v>4</v>
      </c>
      <c r="M703">
        <v>0</v>
      </c>
      <c r="N703" s="2">
        <v>321.23199329983248</v>
      </c>
      <c r="O703" s="2">
        <v>230.93649143216081</v>
      </c>
      <c r="P703" s="2">
        <v>480.51</v>
      </c>
      <c r="Q703" s="4">
        <v>1032.6784847319932</v>
      </c>
      <c r="R703" s="5">
        <v>0.03</v>
      </c>
      <c r="S703" s="6">
        <v>1063.6588392739529</v>
      </c>
      <c r="T703" s="4">
        <v>228.48205128205129</v>
      </c>
      <c r="U703" s="7">
        <v>1292.1408905560043</v>
      </c>
      <c r="V703" s="8">
        <v>0.74876835177758749</v>
      </c>
      <c r="W703" s="7">
        <v>698.34475066270352</v>
      </c>
      <c r="X703" s="7">
        <v>804.97638514165124</v>
      </c>
      <c r="Y703" s="7">
        <v>1018.8560219289046</v>
      </c>
      <c r="Z703" s="7">
        <v>1227.8047160812935</v>
      </c>
      <c r="AA703" s="7">
        <v>1456.4771807731408</v>
      </c>
      <c r="AB703" s="7">
        <v>1674.6713923659008</v>
      </c>
      <c r="AC703" s="7">
        <v>1898.2572864321608</v>
      </c>
      <c r="AD703" s="7">
        <v>2070.8261306532663</v>
      </c>
      <c r="AE703" s="4">
        <v>1133</v>
      </c>
      <c r="AF703" s="4">
        <v>1306</v>
      </c>
      <c r="AG703" s="4">
        <v>1653</v>
      </c>
      <c r="AH703" s="4">
        <v>1992</v>
      </c>
      <c r="AI703" s="4">
        <v>2363</v>
      </c>
      <c r="AJ703" s="4">
        <v>2717</v>
      </c>
      <c r="AK703" s="4">
        <v>1690.9439781775461</v>
      </c>
      <c r="AL703" s="8">
        <v>1.1122668394303632</v>
      </c>
      <c r="AM703" s="4">
        <v>1480.6808031260623</v>
      </c>
      <c r="AN703" s="8">
        <v>0.99042377094339928</v>
      </c>
      <c r="AO703" s="4">
        <v>1270.4176280745787</v>
      </c>
      <c r="AP703" s="8">
        <v>0.86858070245643537</v>
      </c>
    </row>
    <row r="704" spans="1:42" x14ac:dyDescent="0.25">
      <c r="A704" s="2" t="s">
        <v>2100</v>
      </c>
      <c r="B704" t="s">
        <v>2099</v>
      </c>
      <c r="C704" t="s">
        <v>149</v>
      </c>
      <c r="D704" t="s">
        <v>2098</v>
      </c>
      <c r="E704" s="3" t="s">
        <v>1831</v>
      </c>
      <c r="F704" t="s">
        <v>2101</v>
      </c>
      <c r="G704">
        <v>104</v>
      </c>
      <c r="H704">
        <v>0</v>
      </c>
      <c r="I704">
        <v>104</v>
      </c>
      <c r="J704">
        <v>0</v>
      </c>
      <c r="K704">
        <v>0</v>
      </c>
      <c r="L704">
        <v>0</v>
      </c>
      <c r="M704">
        <v>0</v>
      </c>
      <c r="N704" s="2">
        <v>264.92868589743591</v>
      </c>
      <c r="O704" s="2">
        <v>116.3637513589745</v>
      </c>
      <c r="P704" s="2">
        <v>554.17999999999995</v>
      </c>
      <c r="Q704" s="4">
        <v>935.47243725641033</v>
      </c>
      <c r="R704" s="5">
        <v>0.03</v>
      </c>
      <c r="S704" s="6">
        <v>963.53661037410268</v>
      </c>
      <c r="T704" s="4">
        <v>53.475728155339809</v>
      </c>
      <c r="U704" s="7">
        <v>1017.0123385294424</v>
      </c>
      <c r="V704" s="8">
        <v>0.85391464192228583</v>
      </c>
      <c r="W704" s="7">
        <v>801.73365313243971</v>
      </c>
      <c r="X704" s="7">
        <v>963.53661037410257</v>
      </c>
      <c r="Y704" s="7">
        <v>1169.0263660710145</v>
      </c>
      <c r="Z704" s="7">
        <v>1529.8469607199229</v>
      </c>
      <c r="AA704" s="7">
        <v>1853.4528752032488</v>
      </c>
      <c r="AB704" s="7">
        <v>2131.7539616589088</v>
      </c>
      <c r="AC704" s="7">
        <v>1310.1000000000001</v>
      </c>
      <c r="AD704" s="7">
        <v>1429.2</v>
      </c>
      <c r="AE704" s="4">
        <v>991</v>
      </c>
      <c r="AF704" s="4">
        <v>1191</v>
      </c>
      <c r="AG704" s="4">
        <v>1445</v>
      </c>
      <c r="AH704" s="4">
        <v>1891</v>
      </c>
      <c r="AI704" s="4">
        <v>2291</v>
      </c>
      <c r="AJ704" s="4">
        <v>2635</v>
      </c>
      <c r="AK704" s="4">
        <v>1292.9259160819818</v>
      </c>
      <c r="AL704" s="8">
        <v>1.1304799699725621</v>
      </c>
      <c r="AM704" s="4">
        <v>1183.1294808460223</v>
      </c>
      <c r="AN704" s="8">
        <v>1.0382915272891369</v>
      </c>
      <c r="AO704" s="4">
        <v>1073.3330456100625</v>
      </c>
      <c r="AP704" s="8">
        <v>0.94610308460571146</v>
      </c>
    </row>
    <row r="705" spans="1:42" x14ac:dyDescent="0.25">
      <c r="A705" s="2" t="s">
        <v>2102</v>
      </c>
      <c r="B705" t="s">
        <v>2099</v>
      </c>
      <c r="C705" t="s">
        <v>149</v>
      </c>
      <c r="D705" t="s">
        <v>2098</v>
      </c>
      <c r="E705" s="3" t="s">
        <v>1831</v>
      </c>
      <c r="F705" t="s">
        <v>2103</v>
      </c>
      <c r="G705">
        <v>32</v>
      </c>
      <c r="H705">
        <v>0</v>
      </c>
      <c r="I705">
        <v>0</v>
      </c>
      <c r="J705">
        <v>16</v>
      </c>
      <c r="K705">
        <v>16</v>
      </c>
      <c r="L705">
        <v>0</v>
      </c>
      <c r="M705">
        <v>0</v>
      </c>
      <c r="N705" s="2">
        <v>232.640625</v>
      </c>
      <c r="O705" s="2">
        <v>468.45560533333344</v>
      </c>
      <c r="P705" s="2">
        <v>221.43</v>
      </c>
      <c r="Q705" s="4">
        <v>922.52623033333339</v>
      </c>
      <c r="R705" s="5">
        <v>0.03</v>
      </c>
      <c r="S705" s="6">
        <v>950.20201724333344</v>
      </c>
      <c r="T705" s="4">
        <v>315.46875</v>
      </c>
      <c r="U705" s="7">
        <v>1265.6707672433336</v>
      </c>
      <c r="V705" s="8">
        <v>0.75879542400679467</v>
      </c>
      <c r="W705" s="7">
        <v>564.53848866195642</v>
      </c>
      <c r="X705" s="7">
        <v>678.47158425468228</v>
      </c>
      <c r="Y705" s="7">
        <v>823.16661565744414</v>
      </c>
      <c r="Z705" s="7">
        <v>1077.2374188292229</v>
      </c>
      <c r="AA705" s="7">
        <v>1305.1036100146746</v>
      </c>
      <c r="AB705" s="7">
        <v>1501.0685344341628</v>
      </c>
      <c r="AC705" s="7">
        <v>1834.8000000000002</v>
      </c>
      <c r="AD705" s="7">
        <v>2001.6</v>
      </c>
      <c r="AE705" s="4">
        <v>991</v>
      </c>
      <c r="AF705" s="4">
        <v>1191</v>
      </c>
      <c r="AG705" s="4">
        <v>1445</v>
      </c>
      <c r="AH705" s="4">
        <v>1891</v>
      </c>
      <c r="AI705" s="4">
        <v>2291</v>
      </c>
      <c r="AJ705" s="4">
        <v>2635</v>
      </c>
      <c r="AK705" s="4">
        <v>1506.0181358531709</v>
      </c>
      <c r="AL705" s="8">
        <v>1.0920185166985437</v>
      </c>
      <c r="AM705" s="4">
        <v>1327.3629548714375</v>
      </c>
      <c r="AN705" s="8">
        <v>0.98491109404762445</v>
      </c>
      <c r="AO705" s="4">
        <v>1128.8571982250669</v>
      </c>
      <c r="AP705" s="8">
        <v>0.865902846657714</v>
      </c>
    </row>
    <row r="706" spans="1:42" x14ac:dyDescent="0.25">
      <c r="A706" s="2" t="s">
        <v>2106</v>
      </c>
      <c r="B706" t="s">
        <v>2105</v>
      </c>
      <c r="C706" t="s">
        <v>149</v>
      </c>
      <c r="D706" t="s">
        <v>2104</v>
      </c>
      <c r="E706" s="3" t="s">
        <v>1831</v>
      </c>
      <c r="F706" t="s">
        <v>2107</v>
      </c>
      <c r="G706">
        <v>15</v>
      </c>
      <c r="H706">
        <v>0</v>
      </c>
      <c r="I706">
        <v>0</v>
      </c>
      <c r="J706">
        <v>3</v>
      </c>
      <c r="K706">
        <v>11</v>
      </c>
      <c r="L706">
        <v>1</v>
      </c>
      <c r="M706">
        <v>0</v>
      </c>
      <c r="N706" s="2">
        <v>305.47222222222223</v>
      </c>
      <c r="O706" s="2">
        <v>428.01911533333339</v>
      </c>
      <c r="P706" s="2">
        <v>421.33</v>
      </c>
      <c r="Q706" s="4">
        <v>1154.8213375555556</v>
      </c>
      <c r="R706" s="5">
        <v>0.03</v>
      </c>
      <c r="S706" s="6">
        <v>1189.4659776822223</v>
      </c>
      <c r="T706" s="4">
        <v>385.26666666666665</v>
      </c>
      <c r="U706" s="7">
        <v>1574.7326443488889</v>
      </c>
      <c r="V706" s="8">
        <v>0.80799718359558503</v>
      </c>
      <c r="W706" s="7">
        <v>691.48848227096414</v>
      </c>
      <c r="X706" s="7">
        <v>797.07321963449181</v>
      </c>
      <c r="Y706" s="7">
        <v>1008.8530107624922</v>
      </c>
      <c r="Z706" s="7">
        <v>1215.7502706829307</v>
      </c>
      <c r="AA706" s="7">
        <v>1442.1776554336172</v>
      </c>
      <c r="AB706" s="7">
        <v>1658.2296613682345</v>
      </c>
      <c r="AC706" s="7">
        <v>2143.8266666666668</v>
      </c>
      <c r="AD706" s="7">
        <v>2338.7199999999998</v>
      </c>
      <c r="AE706" s="4">
        <v>1133</v>
      </c>
      <c r="AF706" s="4">
        <v>1306</v>
      </c>
      <c r="AG706" s="4">
        <v>1653</v>
      </c>
      <c r="AH706" s="4">
        <v>1992</v>
      </c>
      <c r="AI706" s="4">
        <v>2363</v>
      </c>
      <c r="AJ706" s="4">
        <v>2717</v>
      </c>
      <c r="AK706" s="4">
        <v>1757.8896007701298</v>
      </c>
      <c r="AL706" s="8">
        <v>1.0996560173617003</v>
      </c>
      <c r="AM706" s="4">
        <v>1582.9900244353889</v>
      </c>
      <c r="AN706" s="8">
        <v>1.0099148377413572</v>
      </c>
      <c r="AO706" s="4">
        <v>1364.365554016963</v>
      </c>
      <c r="AP706" s="8">
        <v>0.89773836321592815</v>
      </c>
    </row>
    <row r="707" spans="1:42" x14ac:dyDescent="0.25">
      <c r="A707" s="2" t="s">
        <v>2108</v>
      </c>
      <c r="B707" t="s">
        <v>2105</v>
      </c>
      <c r="C707" t="s">
        <v>149</v>
      </c>
      <c r="D707" t="s">
        <v>2104</v>
      </c>
      <c r="E707" s="3" t="s">
        <v>1831</v>
      </c>
      <c r="F707" t="s">
        <v>2109</v>
      </c>
      <c r="G707">
        <v>1</v>
      </c>
      <c r="H707">
        <v>0</v>
      </c>
      <c r="I707">
        <v>0</v>
      </c>
      <c r="J707">
        <v>0</v>
      </c>
      <c r="K707">
        <v>0</v>
      </c>
      <c r="L707">
        <v>1</v>
      </c>
      <c r="M707">
        <v>0</v>
      </c>
      <c r="N707" s="2">
        <v>285.25</v>
      </c>
      <c r="O707" s="2">
        <v>829.09673233333331</v>
      </c>
      <c r="P707" s="2">
        <v>75.89</v>
      </c>
      <c r="Q707" s="4">
        <v>1190.2367323333335</v>
      </c>
      <c r="R707" s="5">
        <v>0.03</v>
      </c>
      <c r="S707" s="6">
        <v>1225.9438343033335</v>
      </c>
      <c r="T707" s="4">
        <v>314</v>
      </c>
      <c r="U707" s="7">
        <v>1539.9438343033335</v>
      </c>
      <c r="V707" s="8">
        <v>0.65169015416984066</v>
      </c>
      <c r="W707" s="7">
        <v>587.80971826731979</v>
      </c>
      <c r="X707" s="7">
        <v>677.56354109189738</v>
      </c>
      <c r="Y707" s="7">
        <v>857.58999496547187</v>
      </c>
      <c r="Z707" s="7">
        <v>1033.4659830436904</v>
      </c>
      <c r="AA707" s="7">
        <v>1225.9438343033335</v>
      </c>
      <c r="AB707" s="7">
        <v>1409.6019457478446</v>
      </c>
      <c r="AC707" s="7">
        <v>2599.3000000000002</v>
      </c>
      <c r="AD707" s="7">
        <v>2835.6</v>
      </c>
      <c r="AE707" s="4">
        <v>1133</v>
      </c>
      <c r="AF707" s="4">
        <v>1306</v>
      </c>
      <c r="AG707" s="4">
        <v>1653</v>
      </c>
      <c r="AH707" s="4">
        <v>1992</v>
      </c>
      <c r="AI707" s="4">
        <v>2363</v>
      </c>
      <c r="AJ707" s="4">
        <v>2717</v>
      </c>
      <c r="AK707" s="4">
        <v>1225.9438343033335</v>
      </c>
      <c r="AL707" s="8">
        <v>0.65169015416984066</v>
      </c>
      <c r="AM707" s="4">
        <v>1225.9438343033335</v>
      </c>
      <c r="AN707" s="8">
        <v>0.65169015416984066</v>
      </c>
      <c r="AO707" s="4">
        <v>1225.9438343033335</v>
      </c>
      <c r="AP707" s="8">
        <v>0.65169015416984066</v>
      </c>
    </row>
    <row r="708" spans="1:42" x14ac:dyDescent="0.25">
      <c r="A708" s="2" t="s">
        <v>2112</v>
      </c>
      <c r="B708" t="s">
        <v>2111</v>
      </c>
      <c r="C708" t="s">
        <v>149</v>
      </c>
      <c r="D708" t="s">
        <v>2110</v>
      </c>
      <c r="E708" s="3" t="s">
        <v>1831</v>
      </c>
      <c r="F708" t="s">
        <v>269</v>
      </c>
      <c r="G708">
        <v>11</v>
      </c>
      <c r="H708">
        <v>0</v>
      </c>
      <c r="I708">
        <v>0</v>
      </c>
      <c r="J708">
        <v>4</v>
      </c>
      <c r="K708">
        <v>7</v>
      </c>
      <c r="L708">
        <v>0</v>
      </c>
      <c r="M708">
        <v>0</v>
      </c>
      <c r="N708" s="2">
        <v>219.81060606060603</v>
      </c>
      <c r="O708" s="2">
        <v>505.72293942424238</v>
      </c>
      <c r="P708" s="2">
        <v>334.1</v>
      </c>
      <c r="Q708" s="4">
        <v>1059.6335454848486</v>
      </c>
      <c r="R708" s="5">
        <v>0.03</v>
      </c>
      <c r="S708" s="6">
        <v>1091.422551849394</v>
      </c>
      <c r="T708" s="4">
        <v>120</v>
      </c>
      <c r="U708" s="7">
        <v>1211.422551849394</v>
      </c>
      <c r="V708" s="8">
        <v>0.66276972398007239</v>
      </c>
      <c r="W708" s="7">
        <v>677.7285665890621</v>
      </c>
      <c r="X708" s="7">
        <v>728.48356937326491</v>
      </c>
      <c r="Y708" s="7">
        <v>955.38828770264263</v>
      </c>
      <c r="Z708" s="7">
        <v>1169.1564170761087</v>
      </c>
      <c r="AA708" s="7">
        <v>1399.6438414843715</v>
      </c>
      <c r="AB708" s="7">
        <v>1609.8292647789528</v>
      </c>
      <c r="AC708" s="7">
        <v>2010.6000000000001</v>
      </c>
      <c r="AD708" s="7">
        <v>2193.3818181818178</v>
      </c>
      <c r="AE708" s="4">
        <v>1135</v>
      </c>
      <c r="AF708" s="4">
        <v>1220</v>
      </c>
      <c r="AG708" s="4">
        <v>1600</v>
      </c>
      <c r="AH708" s="4">
        <v>1958</v>
      </c>
      <c r="AI708" s="4">
        <v>2344</v>
      </c>
      <c r="AJ708" s="4">
        <v>2696</v>
      </c>
      <c r="AK708" s="4">
        <v>1796.3858833398692</v>
      </c>
      <c r="AL708" s="8">
        <v>1.0484554220997993</v>
      </c>
      <c r="AM708" s="4">
        <v>1561.3981061763777</v>
      </c>
      <c r="AN708" s="8">
        <v>0.919893522726557</v>
      </c>
      <c r="AO708" s="4">
        <v>1326.4103290128858</v>
      </c>
      <c r="AP708" s="8">
        <v>0.79133162335331464</v>
      </c>
    </row>
    <row r="709" spans="1:42" x14ac:dyDescent="0.25">
      <c r="A709" s="2" t="s">
        <v>2116</v>
      </c>
      <c r="B709" t="s">
        <v>2115</v>
      </c>
      <c r="C709" t="s">
        <v>14</v>
      </c>
      <c r="D709" t="s">
        <v>2113</v>
      </c>
      <c r="E709" s="3" t="s">
        <v>2114</v>
      </c>
      <c r="F709" t="s">
        <v>2117</v>
      </c>
      <c r="G709">
        <v>4</v>
      </c>
      <c r="H709">
        <v>0</v>
      </c>
      <c r="I709">
        <v>0</v>
      </c>
      <c r="J709">
        <v>0</v>
      </c>
      <c r="K709">
        <v>4</v>
      </c>
      <c r="L709">
        <v>0</v>
      </c>
      <c r="M709">
        <v>0</v>
      </c>
      <c r="N709" s="2">
        <v>323.71428571428572</v>
      </c>
      <c r="O709" s="2">
        <v>770.77574200000004</v>
      </c>
      <c r="P709" s="2">
        <v>0</v>
      </c>
      <c r="Q709" s="4">
        <v>1094.4900277142858</v>
      </c>
      <c r="R709" s="5">
        <v>4.4999999999999998E-2</v>
      </c>
      <c r="S709" s="6">
        <v>1143.7420789614287</v>
      </c>
      <c r="T709" s="4">
        <v>0</v>
      </c>
      <c r="U709" s="7">
        <v>1143.7420789614287</v>
      </c>
      <c r="V709" s="8">
        <v>0.39534810887017929</v>
      </c>
      <c r="W709" s="7">
        <v>795.44039504680075</v>
      </c>
      <c r="X709" s="7">
        <v>812.83571183708864</v>
      </c>
      <c r="Y709" s="7">
        <v>914.83552392559488</v>
      </c>
      <c r="Z709" s="7">
        <v>1143.7420789614287</v>
      </c>
      <c r="AA709" s="7">
        <v>1349.323095573922</v>
      </c>
      <c r="AB709" s="7">
        <v>1551.7413273154539</v>
      </c>
      <c r="AC709" s="7">
        <v>3182.3</v>
      </c>
      <c r="AD709" s="7">
        <v>3471.6</v>
      </c>
      <c r="AE709" s="4">
        <v>2012</v>
      </c>
      <c r="AF709" s="4">
        <v>2056</v>
      </c>
      <c r="AG709" s="4">
        <v>2314</v>
      </c>
      <c r="AH709" s="4">
        <v>2893</v>
      </c>
      <c r="AI709" s="4">
        <v>3413</v>
      </c>
      <c r="AJ709" s="4">
        <v>3925</v>
      </c>
      <c r="AK709" s="4">
        <v>2740.3450495260718</v>
      </c>
      <c r="AL709" s="8">
        <v>0.94723299326860411</v>
      </c>
      <c r="AM709" s="4">
        <v>2208.1440593378575</v>
      </c>
      <c r="AN709" s="8">
        <v>0.76327136513579585</v>
      </c>
      <c r="AO709" s="4">
        <v>1675.943069149643</v>
      </c>
      <c r="AP709" s="8">
        <v>0.57930973700298749</v>
      </c>
    </row>
    <row r="710" spans="1:42" x14ac:dyDescent="0.25">
      <c r="A710" s="2" t="s">
        <v>2118</v>
      </c>
      <c r="B710" t="s">
        <v>2115</v>
      </c>
      <c r="C710" t="s">
        <v>14</v>
      </c>
      <c r="D710" t="s">
        <v>2113</v>
      </c>
      <c r="E710" s="3" t="s">
        <v>2114</v>
      </c>
      <c r="F710" t="s">
        <v>269</v>
      </c>
      <c r="G710">
        <v>6</v>
      </c>
      <c r="H710">
        <v>0</v>
      </c>
      <c r="I710">
        <v>0</v>
      </c>
      <c r="J710">
        <v>0</v>
      </c>
      <c r="K710">
        <v>3</v>
      </c>
      <c r="L710">
        <v>0</v>
      </c>
      <c r="M710">
        <v>3</v>
      </c>
      <c r="N710" s="2">
        <v>360.27777777777777</v>
      </c>
      <c r="O710" s="2">
        <v>770.77574200000004</v>
      </c>
      <c r="P710" s="2">
        <v>0</v>
      </c>
      <c r="Q710" s="4">
        <v>1131.0535197777779</v>
      </c>
      <c r="R710" s="5">
        <v>4.4999999999999998E-2</v>
      </c>
      <c r="S710" s="6">
        <v>1181.9509281677779</v>
      </c>
      <c r="T710" s="4">
        <v>0</v>
      </c>
      <c r="U710" s="7">
        <v>1181.9509281677779</v>
      </c>
      <c r="V710" s="8">
        <v>0.34671485132525021</v>
      </c>
      <c r="W710" s="7">
        <v>697.59028086640342</v>
      </c>
      <c r="X710" s="7">
        <v>712.84573432471439</v>
      </c>
      <c r="Y710" s="7">
        <v>802.29816596662897</v>
      </c>
      <c r="Z710" s="7">
        <v>1003.0460648839488</v>
      </c>
      <c r="AA710" s="7">
        <v>1183.3377875730789</v>
      </c>
      <c r="AB710" s="7">
        <v>1360.855791451607</v>
      </c>
      <c r="AC710" s="7">
        <v>3749.9</v>
      </c>
      <c r="AD710" s="7">
        <v>4090.7999999999997</v>
      </c>
      <c r="AE710" s="4">
        <v>2012</v>
      </c>
      <c r="AF710" s="4">
        <v>2056</v>
      </c>
      <c r="AG710" s="4">
        <v>2314</v>
      </c>
      <c r="AH710" s="4">
        <v>2893</v>
      </c>
      <c r="AI710" s="4">
        <v>3413</v>
      </c>
      <c r="AJ710" s="4">
        <v>3925</v>
      </c>
      <c r="AK710" s="4">
        <v>3405.6079211298147</v>
      </c>
      <c r="AL710" s="8">
        <v>0.99900496366377667</v>
      </c>
      <c r="AM710" s="4">
        <v>2516.1451239450003</v>
      </c>
      <c r="AN710" s="8">
        <v>0.73808891872836613</v>
      </c>
      <c r="AO710" s="4">
        <v>1626.6823267601851</v>
      </c>
      <c r="AP710" s="8">
        <v>0.47717287379295542</v>
      </c>
    </row>
    <row r="711" spans="1:42" x14ac:dyDescent="0.25">
      <c r="A711" s="2" t="s">
        <v>2119</v>
      </c>
      <c r="B711" t="s">
        <v>2115</v>
      </c>
      <c r="C711" t="s">
        <v>14</v>
      </c>
      <c r="D711" t="s">
        <v>2113</v>
      </c>
      <c r="E711" s="3" t="s">
        <v>2114</v>
      </c>
      <c r="F711" t="s">
        <v>2107</v>
      </c>
      <c r="G711">
        <v>5</v>
      </c>
      <c r="H711">
        <v>0</v>
      </c>
      <c r="I711">
        <v>0</v>
      </c>
      <c r="J711">
        <v>0</v>
      </c>
      <c r="K711">
        <v>2</v>
      </c>
      <c r="L711">
        <v>2</v>
      </c>
      <c r="M711">
        <v>1</v>
      </c>
      <c r="N711" s="2">
        <v>353.15000000000003</v>
      </c>
      <c r="O711" s="2">
        <v>770.77574200000004</v>
      </c>
      <c r="P711" s="2">
        <v>0</v>
      </c>
      <c r="Q711" s="4">
        <v>1123.9257420000001</v>
      </c>
      <c r="R711" s="5">
        <v>4.4999999999999998E-2</v>
      </c>
      <c r="S711" s="6">
        <v>1174.50240039</v>
      </c>
      <c r="T711" s="4">
        <v>0</v>
      </c>
      <c r="U711" s="7">
        <v>1174.50240039</v>
      </c>
      <c r="V711" s="8">
        <v>0.35511350317167562</v>
      </c>
      <c r="W711" s="7">
        <v>714.48836838141131</v>
      </c>
      <c r="X711" s="7">
        <v>730.11336252096498</v>
      </c>
      <c r="Y711" s="7">
        <v>821.73264633925737</v>
      </c>
      <c r="Z711" s="7">
        <v>1027.3433646756575</v>
      </c>
      <c r="AA711" s="7">
        <v>1212.0023863249289</v>
      </c>
      <c r="AB711" s="7">
        <v>1393.8204999488269</v>
      </c>
      <c r="AC711" s="7">
        <v>3638.1400000000003</v>
      </c>
      <c r="AD711" s="7">
        <v>3968.88</v>
      </c>
      <c r="AE711" s="4">
        <v>2012</v>
      </c>
      <c r="AF711" s="4">
        <v>2056</v>
      </c>
      <c r="AG711" s="4">
        <v>2314</v>
      </c>
      <c r="AH711" s="4">
        <v>2893</v>
      </c>
      <c r="AI711" s="4">
        <v>3413</v>
      </c>
      <c r="AJ711" s="4">
        <v>3925</v>
      </c>
      <c r="AK711" s="4">
        <v>3224.1742532380003</v>
      </c>
      <c r="AL711" s="8">
        <v>0.97483650397230459</v>
      </c>
      <c r="AM711" s="4">
        <v>2711.7562900260004</v>
      </c>
      <c r="AN711" s="8">
        <v>0.81990575377214747</v>
      </c>
      <c r="AO711" s="4">
        <v>1686.920363602</v>
      </c>
      <c r="AP711" s="8">
        <v>0.51004425337183279</v>
      </c>
    </row>
    <row r="712" spans="1:42" x14ac:dyDescent="0.25">
      <c r="A712" s="2" t="s">
        <v>2120</v>
      </c>
      <c r="B712" t="s">
        <v>2115</v>
      </c>
      <c r="C712" t="s">
        <v>14</v>
      </c>
      <c r="D712" t="s">
        <v>2113</v>
      </c>
      <c r="E712" s="3" t="s">
        <v>2114</v>
      </c>
      <c r="F712" t="s">
        <v>2121</v>
      </c>
      <c r="G712">
        <v>242</v>
      </c>
      <c r="H712">
        <v>1</v>
      </c>
      <c r="I712">
        <v>45</v>
      </c>
      <c r="J712">
        <v>147</v>
      </c>
      <c r="K712">
        <v>16</v>
      </c>
      <c r="L712">
        <v>26</v>
      </c>
      <c r="M712">
        <v>7</v>
      </c>
      <c r="N712" s="2">
        <v>272.60709366391183</v>
      </c>
      <c r="O712" s="2">
        <v>1121.7139653168042</v>
      </c>
      <c r="P712" s="2">
        <v>369.44</v>
      </c>
      <c r="Q712" s="4">
        <v>1763.7610589807161</v>
      </c>
      <c r="R712" s="5">
        <v>4.4999999999999998E-2</v>
      </c>
      <c r="S712" s="6">
        <v>1843.1303066348482</v>
      </c>
      <c r="T712" s="4">
        <v>0</v>
      </c>
      <c r="U712" s="7">
        <v>1843.1303066348482</v>
      </c>
      <c r="V712" s="8">
        <v>0.74689259249659368</v>
      </c>
      <c r="W712" s="7">
        <v>1502.7478961031463</v>
      </c>
      <c r="X712" s="7">
        <v>1535.6111701729965</v>
      </c>
      <c r="Y712" s="7">
        <v>1728.3094590371177</v>
      </c>
      <c r="Z712" s="7">
        <v>2160.7602700926454</v>
      </c>
      <c r="AA712" s="7">
        <v>2549.1444181908741</v>
      </c>
      <c r="AB712" s="7">
        <v>2931.5534255491302</v>
      </c>
      <c r="AC712" s="7">
        <v>2714.5045454545457</v>
      </c>
      <c r="AD712" s="7">
        <v>2961.2776859504129</v>
      </c>
      <c r="AE712" s="4">
        <v>2012</v>
      </c>
      <c r="AF712" s="4">
        <v>2056</v>
      </c>
      <c r="AG712" s="4">
        <v>2314</v>
      </c>
      <c r="AH712" s="4">
        <v>2893</v>
      </c>
      <c r="AI712" s="4">
        <v>3413</v>
      </c>
      <c r="AJ712" s="4">
        <v>3925</v>
      </c>
      <c r="AK712" s="4">
        <v>2692.6337128337536</v>
      </c>
      <c r="AL712" s="8">
        <v>1.0911372718372654</v>
      </c>
      <c r="AM712" s="4">
        <v>2410.7708315143009</v>
      </c>
      <c r="AN712" s="8">
        <v>0.97691783906063701</v>
      </c>
      <c r="AO712" s="4">
        <v>2124.9931879543005</v>
      </c>
      <c r="AP712" s="8">
        <v>0.86111202527322206</v>
      </c>
    </row>
    <row r="713" spans="1:42" x14ac:dyDescent="0.25">
      <c r="A713" s="2" t="s">
        <v>2122</v>
      </c>
      <c r="B713" t="s">
        <v>2115</v>
      </c>
      <c r="C713" t="s">
        <v>14</v>
      </c>
      <c r="D713" t="s">
        <v>2113</v>
      </c>
      <c r="E713" s="3" t="s">
        <v>2114</v>
      </c>
      <c r="F713" t="s">
        <v>2123</v>
      </c>
      <c r="G713">
        <v>160</v>
      </c>
      <c r="H713">
        <v>17</v>
      </c>
      <c r="I713">
        <v>33</v>
      </c>
      <c r="J713">
        <v>85</v>
      </c>
      <c r="K713">
        <v>25</v>
      </c>
      <c r="L713">
        <v>0</v>
      </c>
      <c r="M713">
        <v>0</v>
      </c>
      <c r="N713" s="2">
        <v>258.78645833333331</v>
      </c>
      <c r="O713" s="2">
        <v>1116.0106592395832</v>
      </c>
      <c r="P713" s="2">
        <v>216.73</v>
      </c>
      <c r="Q713" s="4">
        <v>1591.5271175729165</v>
      </c>
      <c r="R713" s="5">
        <v>4.4999999999999998E-2</v>
      </c>
      <c r="S713" s="6">
        <v>1663.1458378636976</v>
      </c>
      <c r="T713" s="4">
        <v>0</v>
      </c>
      <c r="U713" s="7">
        <v>1663.1458378636976</v>
      </c>
      <c r="V713" s="8">
        <v>0.71713015185449425</v>
      </c>
      <c r="W713" s="7">
        <v>1442.8658655312422</v>
      </c>
      <c r="X713" s="7">
        <v>1474.4195922128401</v>
      </c>
      <c r="Y713" s="7">
        <v>1659.4391713912996</v>
      </c>
      <c r="Z713" s="7">
        <v>2074.6575293150518</v>
      </c>
      <c r="AA713" s="7">
        <v>2447.565208279389</v>
      </c>
      <c r="AB713" s="7">
        <v>2814.7358460288901</v>
      </c>
      <c r="AC713" s="7">
        <v>2551.0856250000002</v>
      </c>
      <c r="AD713" s="7">
        <v>2783.0024999999996</v>
      </c>
      <c r="AE713" s="4">
        <v>2012</v>
      </c>
      <c r="AF713" s="4">
        <v>2056</v>
      </c>
      <c r="AG713" s="4">
        <v>2314</v>
      </c>
      <c r="AH713" s="4">
        <v>2893</v>
      </c>
      <c r="AI713" s="4">
        <v>3413</v>
      </c>
      <c r="AJ713" s="4">
        <v>3925</v>
      </c>
      <c r="AK713" s="4">
        <v>2527.2223849785573</v>
      </c>
      <c r="AL713" s="8">
        <v>1.0897104339555099</v>
      </c>
      <c r="AM713" s="4">
        <v>2239.1968692736041</v>
      </c>
      <c r="AN713" s="8">
        <v>0.9655170065885047</v>
      </c>
      <c r="AO713" s="4">
        <v>1951.1713535686511</v>
      </c>
      <c r="AP713" s="8">
        <v>0.84132357922149958</v>
      </c>
    </row>
    <row r="714" spans="1:42" x14ac:dyDescent="0.25">
      <c r="A714" s="2" t="s">
        <v>2124</v>
      </c>
      <c r="B714" t="s">
        <v>2115</v>
      </c>
      <c r="C714" t="s">
        <v>14</v>
      </c>
      <c r="D714" t="s">
        <v>2113</v>
      </c>
      <c r="E714" s="3" t="s">
        <v>2114</v>
      </c>
      <c r="F714" t="s">
        <v>2125</v>
      </c>
      <c r="G714">
        <v>83</v>
      </c>
      <c r="H714">
        <v>0</v>
      </c>
      <c r="I714">
        <v>12</v>
      </c>
      <c r="J714">
        <v>20</v>
      </c>
      <c r="K714">
        <v>4</v>
      </c>
      <c r="L714">
        <v>44</v>
      </c>
      <c r="M714">
        <v>3</v>
      </c>
      <c r="N714" s="2">
        <v>321.18574297188758</v>
      </c>
      <c r="O714" s="2">
        <v>910.14636129718872</v>
      </c>
      <c r="P714" s="2">
        <v>300.27999999999997</v>
      </c>
      <c r="Q714" s="4">
        <v>1531.6121042690763</v>
      </c>
      <c r="R714" s="5">
        <v>4.4999999999999998E-2</v>
      </c>
      <c r="S714" s="6">
        <v>1600.5346489611848</v>
      </c>
      <c r="T714" s="4">
        <v>0</v>
      </c>
      <c r="U714" s="7">
        <v>1600.5346489611848</v>
      </c>
      <c r="V714" s="8">
        <v>0.54339523241520804</v>
      </c>
      <c r="W714" s="7">
        <v>1093.3112076193986</v>
      </c>
      <c r="X714" s="7">
        <v>1117.2205978456677</v>
      </c>
      <c r="Y714" s="7">
        <v>1257.4165678087916</v>
      </c>
      <c r="Z714" s="7">
        <v>1572.0424073771969</v>
      </c>
      <c r="AA714" s="7">
        <v>1854.6079282331052</v>
      </c>
      <c r="AB714" s="7">
        <v>2132.8262872296918</v>
      </c>
      <c r="AC714" s="7">
        <v>3239.9771084337353</v>
      </c>
      <c r="AD714" s="7">
        <v>3534.520481927711</v>
      </c>
      <c r="AE714" s="4">
        <v>2012</v>
      </c>
      <c r="AF714" s="4">
        <v>2056</v>
      </c>
      <c r="AG714" s="4">
        <v>2314</v>
      </c>
      <c r="AH714" s="4">
        <v>2893</v>
      </c>
      <c r="AI714" s="4">
        <v>3413</v>
      </c>
      <c r="AJ714" s="4">
        <v>3925</v>
      </c>
      <c r="AK714" s="4">
        <v>3142.0380857046271</v>
      </c>
      <c r="AL714" s="8">
        <v>1.0667488622923946</v>
      </c>
      <c r="AM714" s="4">
        <v>2621.259897615626</v>
      </c>
      <c r="AN714" s="8">
        <v>0.88994020355010184</v>
      </c>
      <c r="AO714" s="4">
        <v>2100.4817095266253</v>
      </c>
      <c r="AP714" s="8">
        <v>0.71313154480780905</v>
      </c>
    </row>
    <row r="715" spans="1:42" x14ac:dyDescent="0.25">
      <c r="A715" s="2" t="s">
        <v>2126</v>
      </c>
      <c r="B715" t="s">
        <v>2115</v>
      </c>
      <c r="C715" t="s">
        <v>14</v>
      </c>
      <c r="D715" t="s">
        <v>2113</v>
      </c>
      <c r="E715" s="3" t="s">
        <v>2114</v>
      </c>
      <c r="F715" t="s">
        <v>2125</v>
      </c>
      <c r="G715">
        <v>224</v>
      </c>
      <c r="H715">
        <v>0</v>
      </c>
      <c r="I715">
        <v>145</v>
      </c>
      <c r="J715">
        <v>79</v>
      </c>
      <c r="K715">
        <v>0</v>
      </c>
      <c r="L715">
        <v>0</v>
      </c>
      <c r="M715">
        <v>0</v>
      </c>
      <c r="N715" s="2">
        <v>266.12537202380952</v>
      </c>
      <c r="O715" s="2">
        <v>1094.1128851815474</v>
      </c>
      <c r="P715" s="2">
        <v>316.43</v>
      </c>
      <c r="Q715" s="4">
        <v>1676.6682572053571</v>
      </c>
      <c r="R715" s="5">
        <v>4.4999999999999998E-2</v>
      </c>
      <c r="S715" s="6">
        <v>1752.1183287795982</v>
      </c>
      <c r="T715" s="4">
        <v>0</v>
      </c>
      <c r="U715" s="7">
        <v>1752.1183287795982</v>
      </c>
      <c r="V715" s="8">
        <v>0.81608086409682568</v>
      </c>
      <c r="W715" s="7">
        <v>1641.9546985628133</v>
      </c>
      <c r="X715" s="7">
        <v>1677.8622565830738</v>
      </c>
      <c r="Y715" s="7">
        <v>1888.4111195200549</v>
      </c>
      <c r="Z715" s="7">
        <v>2360.921939832117</v>
      </c>
      <c r="AA715" s="7">
        <v>2785.2839891624662</v>
      </c>
      <c r="AB715" s="7">
        <v>3203.1173915800414</v>
      </c>
      <c r="AC715" s="7">
        <v>2361.690178571429</v>
      </c>
      <c r="AD715" s="7">
        <v>2576.389285714286</v>
      </c>
      <c r="AE715" s="4">
        <v>2012</v>
      </c>
      <c r="AF715" s="4">
        <v>2056</v>
      </c>
      <c r="AG715" s="4">
        <v>2314</v>
      </c>
      <c r="AH715" s="4">
        <v>2893</v>
      </c>
      <c r="AI715" s="4">
        <v>3413</v>
      </c>
      <c r="AJ715" s="4">
        <v>3925</v>
      </c>
      <c r="AK715" s="4">
        <v>2365.6735919739267</v>
      </c>
      <c r="AL715" s="8">
        <v>1.1018553469809482</v>
      </c>
      <c r="AM715" s="4">
        <v>2161.1551709091505</v>
      </c>
      <c r="AN715" s="8">
        <v>1.0065971860195742</v>
      </c>
      <c r="AO715" s="4">
        <v>1956.6367498443744</v>
      </c>
      <c r="AP715" s="8">
        <v>0.91133902505819986</v>
      </c>
    </row>
    <row r="716" spans="1:42" x14ac:dyDescent="0.25">
      <c r="A716" s="2" t="s">
        <v>2127</v>
      </c>
      <c r="B716" t="s">
        <v>2115</v>
      </c>
      <c r="C716" t="s">
        <v>14</v>
      </c>
      <c r="D716" t="s">
        <v>2113</v>
      </c>
      <c r="E716" s="3" t="s">
        <v>2114</v>
      </c>
      <c r="F716" t="s">
        <v>2128</v>
      </c>
      <c r="G716">
        <v>130</v>
      </c>
      <c r="H716">
        <v>0</v>
      </c>
      <c r="I716">
        <v>13</v>
      </c>
      <c r="J716">
        <v>117</v>
      </c>
      <c r="K716">
        <v>0</v>
      </c>
      <c r="L716">
        <v>0</v>
      </c>
      <c r="M716">
        <v>0</v>
      </c>
      <c r="N716" s="2">
        <v>279.45897435897433</v>
      </c>
      <c r="O716" s="2">
        <v>818.99693387179491</v>
      </c>
      <c r="P716" s="2">
        <v>120.45</v>
      </c>
      <c r="Q716" s="4">
        <v>1218.9059082307692</v>
      </c>
      <c r="R716" s="5">
        <v>4.4999999999999998E-2</v>
      </c>
      <c r="S716" s="6">
        <v>1273.7566741011537</v>
      </c>
      <c r="T716" s="4">
        <v>0</v>
      </c>
      <c r="U716" s="7">
        <v>1273.7566741011537</v>
      </c>
      <c r="V716" s="8">
        <v>0.55666317371783669</v>
      </c>
      <c r="W716" s="7">
        <v>1120.0063055202872</v>
      </c>
      <c r="X716" s="7">
        <v>1144.4994851638719</v>
      </c>
      <c r="Y716" s="7">
        <v>1288.1185839830739</v>
      </c>
      <c r="Z716" s="7">
        <v>1610.4265615657011</v>
      </c>
      <c r="AA716" s="7">
        <v>1899.8914118989765</v>
      </c>
      <c r="AB716" s="7">
        <v>2184.902956842509</v>
      </c>
      <c r="AC716" s="7">
        <v>2517.02</v>
      </c>
      <c r="AD716" s="7">
        <v>2745.8399999999997</v>
      </c>
      <c r="AE716" s="4">
        <v>2012</v>
      </c>
      <c r="AF716" s="4">
        <v>2056</v>
      </c>
      <c r="AG716" s="4">
        <v>2314</v>
      </c>
      <c r="AH716" s="4">
        <v>2893</v>
      </c>
      <c r="AI716" s="4">
        <v>3413</v>
      </c>
      <c r="AJ716" s="4">
        <v>3925</v>
      </c>
      <c r="AK716" s="4">
        <v>2462.811237533962</v>
      </c>
      <c r="AL716" s="8">
        <v>1.0763094299160747</v>
      </c>
      <c r="AM716" s="4">
        <v>2066.4597163896924</v>
      </c>
      <c r="AN716" s="8">
        <v>0.90309401118332866</v>
      </c>
      <c r="AO716" s="4">
        <v>1670.1081952454231</v>
      </c>
      <c r="AP716" s="8">
        <v>0.72987859245058262</v>
      </c>
    </row>
    <row r="717" spans="1:42" x14ac:dyDescent="0.25">
      <c r="A717" s="2" t="s">
        <v>2129</v>
      </c>
      <c r="B717" t="s">
        <v>2115</v>
      </c>
      <c r="C717" t="s">
        <v>14</v>
      </c>
      <c r="D717" t="s">
        <v>2113</v>
      </c>
      <c r="E717" s="3" t="s">
        <v>2114</v>
      </c>
      <c r="F717" t="s">
        <v>2130</v>
      </c>
      <c r="G717">
        <v>50</v>
      </c>
      <c r="H717">
        <v>0</v>
      </c>
      <c r="I717">
        <v>0</v>
      </c>
      <c r="J717">
        <v>4</v>
      </c>
      <c r="K717">
        <v>37</v>
      </c>
      <c r="L717">
        <v>8</v>
      </c>
      <c r="M717">
        <v>1</v>
      </c>
      <c r="N717" s="2">
        <v>316.86500000000001</v>
      </c>
      <c r="O717" s="2">
        <v>757.7122668333335</v>
      </c>
      <c r="P717" s="2">
        <v>281.32</v>
      </c>
      <c r="Q717" s="4">
        <v>1355.8972668333333</v>
      </c>
      <c r="R717" s="5">
        <v>4.4999999999999998E-2</v>
      </c>
      <c r="S717" s="6">
        <v>1416.9126438408332</v>
      </c>
      <c r="T717" s="4">
        <v>0</v>
      </c>
      <c r="U717" s="7">
        <v>1416.9126438408332</v>
      </c>
      <c r="V717" s="8">
        <v>0.48022472101217184</v>
      </c>
      <c r="W717" s="7">
        <v>966.21213867648987</v>
      </c>
      <c r="X717" s="7">
        <v>987.34202640102546</v>
      </c>
      <c r="Y717" s="7">
        <v>1111.2400044221658</v>
      </c>
      <c r="Z717" s="7">
        <v>1389.2901178882132</v>
      </c>
      <c r="AA717" s="7">
        <v>1639.0069728145429</v>
      </c>
      <c r="AB717" s="7">
        <v>1884.8820299727749</v>
      </c>
      <c r="AC717" s="7">
        <v>3245.5720000000001</v>
      </c>
      <c r="AD717" s="7">
        <v>3540.6239999999998</v>
      </c>
      <c r="AE717" s="4">
        <v>2012</v>
      </c>
      <c r="AF717" s="4">
        <v>2056</v>
      </c>
      <c r="AG717" s="4">
        <v>2314</v>
      </c>
      <c r="AH717" s="4">
        <v>2893</v>
      </c>
      <c r="AI717" s="4">
        <v>3413</v>
      </c>
      <c r="AJ717" s="4">
        <v>3925</v>
      </c>
      <c r="AK717" s="4">
        <v>3142.2089821495833</v>
      </c>
      <c r="AL717" s="8">
        <v>1.0649678640204383</v>
      </c>
      <c r="AM717" s="4">
        <v>2567.1102027133334</v>
      </c>
      <c r="AN717" s="8">
        <v>0.87005348301768282</v>
      </c>
      <c r="AO717" s="4">
        <v>1992.0114232770832</v>
      </c>
      <c r="AP717" s="8">
        <v>0.67513910201492722</v>
      </c>
    </row>
    <row r="718" spans="1:42" x14ac:dyDescent="0.25">
      <c r="A718" s="2" t="s">
        <v>2131</v>
      </c>
      <c r="B718" t="s">
        <v>2115</v>
      </c>
      <c r="C718" t="s">
        <v>14</v>
      </c>
      <c r="D718" t="s">
        <v>2113</v>
      </c>
      <c r="E718" s="3" t="s">
        <v>2114</v>
      </c>
      <c r="F718" t="s">
        <v>2132</v>
      </c>
      <c r="G718">
        <v>228</v>
      </c>
      <c r="H718">
        <v>0</v>
      </c>
      <c r="I718">
        <v>227</v>
      </c>
      <c r="J718">
        <v>1</v>
      </c>
      <c r="K718">
        <v>0</v>
      </c>
      <c r="L718">
        <v>0</v>
      </c>
      <c r="M718">
        <v>0</v>
      </c>
      <c r="N718" s="2">
        <v>254.04934210526315</v>
      </c>
      <c r="O718" s="2">
        <v>811.14656459649132</v>
      </c>
      <c r="P718" s="2">
        <v>281.32</v>
      </c>
      <c r="Q718" s="4">
        <v>1346.5159067017544</v>
      </c>
      <c r="R718" s="5">
        <v>4.4999999999999998E-2</v>
      </c>
      <c r="S718" s="6">
        <v>1407.1091225033333</v>
      </c>
      <c r="T718" s="4">
        <v>0</v>
      </c>
      <c r="U718" s="7">
        <v>1407.1091225033333</v>
      </c>
      <c r="V718" s="8">
        <v>0.68401512907762041</v>
      </c>
      <c r="W718" s="7">
        <v>1376.2384397041722</v>
      </c>
      <c r="X718" s="7">
        <v>1406.3351053835875</v>
      </c>
      <c r="Y718" s="7">
        <v>1582.8110086856136</v>
      </c>
      <c r="Z718" s="7">
        <v>1978.8557684215557</v>
      </c>
      <c r="AA718" s="7">
        <v>2334.5436355419183</v>
      </c>
      <c r="AB718" s="7">
        <v>2684.7593816296603</v>
      </c>
      <c r="AC718" s="7">
        <v>2262.8447368421052</v>
      </c>
      <c r="AD718" s="7">
        <v>2468.5578947368417</v>
      </c>
      <c r="AE718" s="4">
        <v>2012</v>
      </c>
      <c r="AF718" s="4">
        <v>2056</v>
      </c>
      <c r="AG718" s="4">
        <v>2314</v>
      </c>
      <c r="AH718" s="4">
        <v>2893</v>
      </c>
      <c r="AI718" s="4">
        <v>3413</v>
      </c>
      <c r="AJ718" s="4">
        <v>3925</v>
      </c>
      <c r="AK718" s="4">
        <v>2240.2005772234002</v>
      </c>
      <c r="AL718" s="8">
        <v>1.0889923620586817</v>
      </c>
      <c r="AM718" s="4">
        <v>1959.7941851468897</v>
      </c>
      <c r="AN718" s="8">
        <v>0.95268295193334884</v>
      </c>
      <c r="AO718" s="4">
        <v>1683.4516538251114</v>
      </c>
      <c r="AP718" s="8">
        <v>0.81834904050548463</v>
      </c>
    </row>
    <row r="719" spans="1:42" x14ac:dyDescent="0.25">
      <c r="A719" s="2" t="s">
        <v>2133</v>
      </c>
      <c r="B719" t="s">
        <v>2115</v>
      </c>
      <c r="C719" t="s">
        <v>14</v>
      </c>
      <c r="D719" t="s">
        <v>2113</v>
      </c>
      <c r="E719" s="3" t="s">
        <v>2114</v>
      </c>
      <c r="F719" t="s">
        <v>2134</v>
      </c>
      <c r="G719">
        <v>124</v>
      </c>
      <c r="H719">
        <v>0</v>
      </c>
      <c r="I719">
        <v>106</v>
      </c>
      <c r="J719">
        <v>0</v>
      </c>
      <c r="K719">
        <v>18</v>
      </c>
      <c r="L719">
        <v>0</v>
      </c>
      <c r="M719">
        <v>0</v>
      </c>
      <c r="N719" s="2">
        <v>262.49596774193549</v>
      </c>
      <c r="O719" s="2">
        <v>1139.292735905914</v>
      </c>
      <c r="P719" s="2">
        <v>191.6</v>
      </c>
      <c r="Q719" s="4">
        <v>1593.3887036478495</v>
      </c>
      <c r="R719" s="5">
        <v>4.4999999999999998E-2</v>
      </c>
      <c r="S719" s="6">
        <v>1665.0911953120026</v>
      </c>
      <c r="T719" s="4">
        <v>0</v>
      </c>
      <c r="U719" s="7">
        <v>1665.0911953120026</v>
      </c>
      <c r="V719" s="8">
        <v>0.76468022746819864</v>
      </c>
      <c r="W719" s="7">
        <v>1538.5366176660159</v>
      </c>
      <c r="X719" s="7">
        <v>1572.1825476746167</v>
      </c>
      <c r="Y719" s="7">
        <v>1769.470046361412</v>
      </c>
      <c r="Z719" s="7">
        <v>2212.2198980654989</v>
      </c>
      <c r="AA719" s="7">
        <v>2609.8536163489625</v>
      </c>
      <c r="AB719" s="7">
        <v>3001.3698928126805</v>
      </c>
      <c r="AC719" s="7">
        <v>2395.25</v>
      </c>
      <c r="AD719" s="7">
        <v>2613</v>
      </c>
      <c r="AE719" s="4">
        <v>2012</v>
      </c>
      <c r="AF719" s="4">
        <v>2056</v>
      </c>
      <c r="AG719" s="4">
        <v>2314</v>
      </c>
      <c r="AH719" s="4">
        <v>2893</v>
      </c>
      <c r="AI719" s="4">
        <v>3413</v>
      </c>
      <c r="AJ719" s="4">
        <v>3925</v>
      </c>
      <c r="AK719" s="4">
        <v>2384.2084711587181</v>
      </c>
      <c r="AL719" s="8">
        <v>1.0949292634483205</v>
      </c>
      <c r="AM719" s="4">
        <v>2144.5027125431461</v>
      </c>
      <c r="AN719" s="8">
        <v>0.98484625145494653</v>
      </c>
      <c r="AO719" s="4">
        <v>1904.7969539275744</v>
      </c>
      <c r="AP719" s="8">
        <v>0.87476323946157264</v>
      </c>
    </row>
    <row r="720" spans="1:42" x14ac:dyDescent="0.25">
      <c r="A720" s="2" t="s">
        <v>2135</v>
      </c>
      <c r="B720" t="s">
        <v>2115</v>
      </c>
      <c r="C720" t="s">
        <v>14</v>
      </c>
      <c r="D720" t="s">
        <v>2113</v>
      </c>
      <c r="E720" s="3" t="s">
        <v>2114</v>
      </c>
      <c r="F720" t="s">
        <v>2136</v>
      </c>
      <c r="G720">
        <v>66</v>
      </c>
      <c r="H720">
        <v>1</v>
      </c>
      <c r="I720">
        <v>0</v>
      </c>
      <c r="J720">
        <v>15</v>
      </c>
      <c r="K720">
        <v>26</v>
      </c>
      <c r="L720">
        <v>24</v>
      </c>
      <c r="M720">
        <v>0</v>
      </c>
      <c r="N720" s="2">
        <v>316.91035353535352</v>
      </c>
      <c r="O720" s="2">
        <v>646.73318724242415</v>
      </c>
      <c r="P720" s="2">
        <v>574.65</v>
      </c>
      <c r="Q720" s="4">
        <v>1538.2935407777777</v>
      </c>
      <c r="R720" s="5">
        <v>4.4999999999999998E-2</v>
      </c>
      <c r="S720" s="6">
        <v>1607.5167501127776</v>
      </c>
      <c r="T720" s="4">
        <v>0</v>
      </c>
      <c r="U720" s="7">
        <v>1607.5167501127776</v>
      </c>
      <c r="V720" s="8">
        <v>0.54730467319111142</v>
      </c>
      <c r="W720" s="7">
        <v>1101.177002460516</v>
      </c>
      <c r="X720" s="7">
        <v>1125.2584080809249</v>
      </c>
      <c r="Y720" s="7">
        <v>1266.4630137642316</v>
      </c>
      <c r="Z720" s="7">
        <v>1583.352419541885</v>
      </c>
      <c r="AA720" s="7">
        <v>1867.9508496012629</v>
      </c>
      <c r="AB720" s="7">
        <v>2148.1708422751121</v>
      </c>
      <c r="AC720" s="7">
        <v>3230.8666666666668</v>
      </c>
      <c r="AD720" s="7">
        <v>3524.5818181818181</v>
      </c>
      <c r="AE720" s="4">
        <v>2012</v>
      </c>
      <c r="AF720" s="4">
        <v>2056</v>
      </c>
      <c r="AG720" s="4">
        <v>2314</v>
      </c>
      <c r="AH720" s="4">
        <v>2893</v>
      </c>
      <c r="AI720" s="4">
        <v>3413</v>
      </c>
      <c r="AJ720" s="4">
        <v>3925</v>
      </c>
      <c r="AK720" s="4">
        <v>3137.6720380365441</v>
      </c>
      <c r="AL720" s="8">
        <v>1.0682704047954725</v>
      </c>
      <c r="AM720" s="4">
        <v>2618.9753302657759</v>
      </c>
      <c r="AN720" s="8">
        <v>0.89167185170924834</v>
      </c>
      <c r="AO720" s="4">
        <v>2100.2786224950073</v>
      </c>
      <c r="AP720" s="8">
        <v>0.71507329862302416</v>
      </c>
    </row>
    <row r="721" spans="1:42" x14ac:dyDescent="0.25">
      <c r="A721" s="2" t="s">
        <v>2137</v>
      </c>
      <c r="B721" t="s">
        <v>2115</v>
      </c>
      <c r="C721" t="s">
        <v>14</v>
      </c>
      <c r="D721" t="s">
        <v>2113</v>
      </c>
      <c r="E721" s="3" t="s">
        <v>2114</v>
      </c>
      <c r="F721" t="s">
        <v>2138</v>
      </c>
      <c r="G721">
        <v>89</v>
      </c>
      <c r="H721">
        <v>0</v>
      </c>
      <c r="I721">
        <v>89</v>
      </c>
      <c r="J721">
        <v>0</v>
      </c>
      <c r="K721">
        <v>0</v>
      </c>
      <c r="L721">
        <v>0</v>
      </c>
      <c r="M721">
        <v>0</v>
      </c>
      <c r="N721" s="2">
        <v>105.0056179775281</v>
      </c>
      <c r="O721" s="2">
        <v>136.66305333333338</v>
      </c>
      <c r="P721" s="2">
        <v>734.18</v>
      </c>
      <c r="Q721" s="4">
        <v>975.84867131086139</v>
      </c>
      <c r="R721" s="5">
        <v>4.4999999999999998E-2</v>
      </c>
      <c r="S721" s="6">
        <v>1019.7618615198501</v>
      </c>
      <c r="T721" s="4">
        <v>1.2</v>
      </c>
      <c r="U721" s="7">
        <v>1020.9618615198501</v>
      </c>
      <c r="V721" s="8">
        <v>0.49657678089486873</v>
      </c>
      <c r="W721" s="7">
        <v>997.93816409432782</v>
      </c>
      <c r="X721" s="7">
        <v>1019.76186151985</v>
      </c>
      <c r="Y721" s="7">
        <v>1147.7280873331385</v>
      </c>
      <c r="Z721" s="7">
        <v>1434.9081057280769</v>
      </c>
      <c r="AA721" s="7">
        <v>1692.8245298478832</v>
      </c>
      <c r="AB721" s="7">
        <v>1946.7730089812312</v>
      </c>
      <c r="AC721" s="7">
        <v>2261.6000000000004</v>
      </c>
      <c r="AD721" s="7">
        <v>2467.1999999999998</v>
      </c>
      <c r="AE721" s="4">
        <v>2012</v>
      </c>
      <c r="AF721" s="4">
        <v>2056</v>
      </c>
      <c r="AG721" s="4">
        <v>2314</v>
      </c>
      <c r="AH721" s="4">
        <v>2893</v>
      </c>
      <c r="AI721" s="4">
        <v>3413</v>
      </c>
      <c r="AJ721" s="4">
        <v>3925</v>
      </c>
      <c r="AK721" s="4">
        <v>2161.2557219034725</v>
      </c>
      <c r="AL721" s="8">
        <v>1.0517780748557746</v>
      </c>
      <c r="AM721" s="4">
        <v>1776.0015440239997</v>
      </c>
      <c r="AN721" s="8">
        <v>0.86439763814396875</v>
      </c>
      <c r="AO721" s="4">
        <v>1390.7473661445272</v>
      </c>
      <c r="AP721" s="8">
        <v>0.67701720143216304</v>
      </c>
    </row>
    <row r="722" spans="1:42" x14ac:dyDescent="0.25">
      <c r="A722" s="2" t="s">
        <v>2139</v>
      </c>
      <c r="B722" t="s">
        <v>2115</v>
      </c>
      <c r="C722" t="s">
        <v>14</v>
      </c>
      <c r="D722" t="s">
        <v>2113</v>
      </c>
      <c r="E722" s="3" t="s">
        <v>2114</v>
      </c>
      <c r="F722" t="s">
        <v>2140</v>
      </c>
      <c r="G722">
        <v>343</v>
      </c>
      <c r="H722">
        <v>285</v>
      </c>
      <c r="I722">
        <v>58</v>
      </c>
      <c r="J722">
        <v>0</v>
      </c>
      <c r="K722">
        <v>0</v>
      </c>
      <c r="L722">
        <v>0</v>
      </c>
      <c r="M722">
        <v>0</v>
      </c>
      <c r="N722" s="2">
        <v>231.16156462585033</v>
      </c>
      <c r="O722" s="2">
        <v>983.25081773858119</v>
      </c>
      <c r="P722" s="2">
        <v>265.51</v>
      </c>
      <c r="Q722" s="4">
        <v>1479.9223823644315</v>
      </c>
      <c r="R722" s="5">
        <v>4.4999999999999998E-2</v>
      </c>
      <c r="S722" s="6">
        <v>1546.5188895708309</v>
      </c>
      <c r="T722" s="4">
        <v>0</v>
      </c>
      <c r="U722" s="7">
        <v>1546.5188895708309</v>
      </c>
      <c r="V722" s="8">
        <v>0.76581562757741795</v>
      </c>
      <c r="W722" s="7">
        <v>1540.8210426857652</v>
      </c>
      <c r="X722" s="7">
        <v>1574.5169302991715</v>
      </c>
      <c r="Y722" s="7">
        <v>1772.0973622141455</v>
      </c>
      <c r="Z722" s="7">
        <v>2215.5046105814704</v>
      </c>
      <c r="AA722" s="7">
        <v>2613.7287369217279</v>
      </c>
      <c r="AB722" s="7">
        <v>3005.8263382413661</v>
      </c>
      <c r="AC722" s="7">
        <v>2221.384256559767</v>
      </c>
      <c r="AD722" s="7">
        <v>2423.328279883382</v>
      </c>
      <c r="AE722" s="4">
        <v>2012</v>
      </c>
      <c r="AF722" s="4">
        <v>2056</v>
      </c>
      <c r="AG722" s="4">
        <v>2314</v>
      </c>
      <c r="AH722" s="4">
        <v>2893</v>
      </c>
      <c r="AI722" s="4">
        <v>3413</v>
      </c>
      <c r="AJ722" s="4">
        <v>3925</v>
      </c>
      <c r="AK722" s="4">
        <v>2210.3884484328937</v>
      </c>
      <c r="AL722" s="8">
        <v>1.0945550217600388</v>
      </c>
      <c r="AM722" s="4">
        <v>1988.3801219303207</v>
      </c>
      <c r="AN722" s="8">
        <v>0.98461944513403243</v>
      </c>
      <c r="AO722" s="4">
        <v>1766.3717954277479</v>
      </c>
      <c r="AP722" s="8">
        <v>0.87468386850802615</v>
      </c>
    </row>
    <row r="723" spans="1:42" x14ac:dyDescent="0.25">
      <c r="A723" s="2" t="s">
        <v>2141</v>
      </c>
      <c r="B723" t="s">
        <v>2115</v>
      </c>
      <c r="C723" t="s">
        <v>14</v>
      </c>
      <c r="D723" t="s">
        <v>2113</v>
      </c>
      <c r="E723" s="3" t="s">
        <v>2114</v>
      </c>
      <c r="F723" t="s">
        <v>2142</v>
      </c>
      <c r="G723">
        <v>107</v>
      </c>
      <c r="H723">
        <v>80</v>
      </c>
      <c r="I723">
        <v>27</v>
      </c>
      <c r="J723">
        <v>0</v>
      </c>
      <c r="K723">
        <v>0</v>
      </c>
      <c r="L723">
        <v>0</v>
      </c>
      <c r="M723">
        <v>0</v>
      </c>
      <c r="N723" s="2">
        <v>234.41588785046727</v>
      </c>
      <c r="O723" s="2">
        <v>1088.1589749221182</v>
      </c>
      <c r="P723" s="2">
        <v>239.39</v>
      </c>
      <c r="Q723" s="4">
        <v>1561.9648627725855</v>
      </c>
      <c r="R723" s="5">
        <v>4.4999999999999998E-2</v>
      </c>
      <c r="S723" s="6">
        <v>1632.2532815973518</v>
      </c>
      <c r="T723" s="4">
        <v>0</v>
      </c>
      <c r="U723" s="7">
        <v>1632.2532815973518</v>
      </c>
      <c r="V723" s="8">
        <v>0.80680689017940721</v>
      </c>
      <c r="W723" s="7">
        <v>1623.2954630409672</v>
      </c>
      <c r="X723" s="7">
        <v>1658.7949662088611</v>
      </c>
      <c r="Y723" s="7">
        <v>1866.9511438751483</v>
      </c>
      <c r="Z723" s="7">
        <v>2334.0923332890247</v>
      </c>
      <c r="AA723" s="7">
        <v>2753.6319161823171</v>
      </c>
      <c r="AB723" s="7">
        <v>3166.7170439541737</v>
      </c>
      <c r="AC723" s="7">
        <v>2225.4130841121496</v>
      </c>
      <c r="AD723" s="7">
        <v>2427.7233644859812</v>
      </c>
      <c r="AE723" s="4">
        <v>2012</v>
      </c>
      <c r="AF723" s="4">
        <v>2056</v>
      </c>
      <c r="AG723" s="4">
        <v>2314</v>
      </c>
      <c r="AH723" s="4">
        <v>2893</v>
      </c>
      <c r="AI723" s="4">
        <v>3413</v>
      </c>
      <c r="AJ723" s="4">
        <v>3925</v>
      </c>
      <c r="AK723" s="4">
        <v>2223.0668594462472</v>
      </c>
      <c r="AL723" s="8">
        <v>1.0988402840124749</v>
      </c>
      <c r="AM723" s="4">
        <v>2026.1290001632819</v>
      </c>
      <c r="AN723" s="8">
        <v>1.0014958194014523</v>
      </c>
      <c r="AO723" s="4">
        <v>1829.1911408803171</v>
      </c>
      <c r="AP723" s="8">
        <v>0.90415135479042985</v>
      </c>
    </row>
    <row r="724" spans="1:42" x14ac:dyDescent="0.25">
      <c r="A724" s="2" t="s">
        <v>2143</v>
      </c>
      <c r="B724" t="s">
        <v>2115</v>
      </c>
      <c r="C724" t="s">
        <v>14</v>
      </c>
      <c r="D724" t="s">
        <v>2113</v>
      </c>
      <c r="E724" s="3" t="s">
        <v>2114</v>
      </c>
      <c r="F724" t="s">
        <v>2144</v>
      </c>
      <c r="G724">
        <v>19</v>
      </c>
      <c r="H724">
        <v>1</v>
      </c>
      <c r="I724">
        <v>5</v>
      </c>
      <c r="J724">
        <v>13</v>
      </c>
      <c r="K724">
        <v>0</v>
      </c>
      <c r="L724">
        <v>0</v>
      </c>
      <c r="M724">
        <v>0</v>
      </c>
      <c r="N724" s="2">
        <v>128.89035087719299</v>
      </c>
      <c r="O724" s="2">
        <v>578.99170833333335</v>
      </c>
      <c r="P724" s="2">
        <v>239.39</v>
      </c>
      <c r="Q724" s="4">
        <v>947.27205921052632</v>
      </c>
      <c r="R724" s="5">
        <v>4.4999999999999998E-2</v>
      </c>
      <c r="S724" s="6">
        <v>989.89930187499999</v>
      </c>
      <c r="T724" s="4">
        <v>0</v>
      </c>
      <c r="U724" s="7">
        <v>989.89930187499999</v>
      </c>
      <c r="V724" s="8">
        <v>0.44385912907974229</v>
      </c>
      <c r="W724" s="7">
        <v>893.04456770844126</v>
      </c>
      <c r="X724" s="7">
        <v>912.5743693879499</v>
      </c>
      <c r="Y724" s="7">
        <v>1027.0900246905235</v>
      </c>
      <c r="Z724" s="7">
        <v>1284.0844604276942</v>
      </c>
      <c r="AA724" s="7">
        <v>1514.8912075491603</v>
      </c>
      <c r="AB724" s="7">
        <v>1742.1470816379883</v>
      </c>
      <c r="AC724" s="7">
        <v>2453.2315789473687</v>
      </c>
      <c r="AD724" s="7">
        <v>2676.2526315789473</v>
      </c>
      <c r="AE724" s="4">
        <v>2012</v>
      </c>
      <c r="AF724" s="4">
        <v>2056</v>
      </c>
      <c r="AG724" s="4">
        <v>2314</v>
      </c>
      <c r="AH724" s="4">
        <v>2893</v>
      </c>
      <c r="AI724" s="4">
        <v>3413</v>
      </c>
      <c r="AJ724" s="4">
        <v>3925</v>
      </c>
      <c r="AK724" s="4">
        <v>2331.3466791348105</v>
      </c>
      <c r="AL724" s="8">
        <v>1.0453482537301506</v>
      </c>
      <c r="AM724" s="4">
        <v>1857.8946636313481</v>
      </c>
      <c r="AN724" s="8">
        <v>0.83305797444177121</v>
      </c>
      <c r="AO724" s="4">
        <v>1384.4426481278856</v>
      </c>
      <c r="AP724" s="8">
        <v>0.62076769515339181</v>
      </c>
    </row>
    <row r="725" spans="1:42" x14ac:dyDescent="0.25">
      <c r="A725" s="2" t="s">
        <v>2145</v>
      </c>
      <c r="B725" t="s">
        <v>2115</v>
      </c>
      <c r="C725" t="s">
        <v>14</v>
      </c>
      <c r="D725" t="s">
        <v>2113</v>
      </c>
      <c r="E725" s="3" t="s">
        <v>2114</v>
      </c>
      <c r="F725" t="s">
        <v>2146</v>
      </c>
      <c r="G725">
        <v>120</v>
      </c>
      <c r="H725">
        <v>96</v>
      </c>
      <c r="I725">
        <v>24</v>
      </c>
      <c r="J725">
        <v>0</v>
      </c>
      <c r="K725">
        <v>0</v>
      </c>
      <c r="L725">
        <v>0</v>
      </c>
      <c r="M725">
        <v>0</v>
      </c>
      <c r="N725" s="2">
        <v>234.93194444444444</v>
      </c>
      <c r="O725" s="2">
        <v>710.92424183333333</v>
      </c>
      <c r="P725" s="2">
        <v>278.95</v>
      </c>
      <c r="Q725" s="4">
        <v>1224.8061862777777</v>
      </c>
      <c r="R725" s="5">
        <v>4.4999999999999998E-2</v>
      </c>
      <c r="S725" s="6">
        <v>1279.9224646602777</v>
      </c>
      <c r="T725" s="4">
        <v>0</v>
      </c>
      <c r="U725" s="7">
        <v>1279.9224646602777</v>
      </c>
      <c r="V725" s="8">
        <v>0.6333741412610242</v>
      </c>
      <c r="W725" s="7">
        <v>1274.3487722171806</v>
      </c>
      <c r="X725" s="7">
        <v>1302.2172344326657</v>
      </c>
      <c r="Y725" s="7">
        <v>1465.6277628780099</v>
      </c>
      <c r="Z725" s="7">
        <v>1832.3513906681428</v>
      </c>
      <c r="AA725" s="7">
        <v>2161.7059441238753</v>
      </c>
      <c r="AB725" s="7">
        <v>2485.9935044495201</v>
      </c>
      <c r="AC725" s="7">
        <v>2222.88</v>
      </c>
      <c r="AD725" s="7">
        <v>2424.96</v>
      </c>
      <c r="AE725" s="4">
        <v>2012</v>
      </c>
      <c r="AF725" s="4">
        <v>2056</v>
      </c>
      <c r="AG725" s="4">
        <v>2314</v>
      </c>
      <c r="AH725" s="4">
        <v>2893</v>
      </c>
      <c r="AI725" s="4">
        <v>3413</v>
      </c>
      <c r="AJ725" s="4">
        <v>3925</v>
      </c>
      <c r="AK725" s="4">
        <v>2187.5297755072775</v>
      </c>
      <c r="AL725" s="8">
        <v>1.0825068168583123</v>
      </c>
      <c r="AM725" s="4">
        <v>1884.9940052249444</v>
      </c>
      <c r="AN725" s="8">
        <v>0.93279592499254971</v>
      </c>
      <c r="AO725" s="4">
        <v>1582.4582349426114</v>
      </c>
      <c r="AP725" s="8">
        <v>0.78308503312678712</v>
      </c>
    </row>
    <row r="726" spans="1:42" x14ac:dyDescent="0.25">
      <c r="A726" s="2" t="s">
        <v>2147</v>
      </c>
      <c r="B726" t="s">
        <v>2115</v>
      </c>
      <c r="C726" t="s">
        <v>14</v>
      </c>
      <c r="D726" t="s">
        <v>2113</v>
      </c>
      <c r="E726" s="3" t="s">
        <v>2114</v>
      </c>
      <c r="F726" t="s">
        <v>2148</v>
      </c>
      <c r="G726">
        <v>263</v>
      </c>
      <c r="H726">
        <v>138</v>
      </c>
      <c r="I726">
        <v>123</v>
      </c>
      <c r="J726">
        <v>2</v>
      </c>
      <c r="K726">
        <v>0</v>
      </c>
      <c r="L726">
        <v>0</v>
      </c>
      <c r="M726">
        <v>0</v>
      </c>
      <c r="N726" s="2">
        <v>241.26489226869455</v>
      </c>
      <c r="O726" s="2">
        <v>1174.0216401546259</v>
      </c>
      <c r="P726" s="2">
        <v>263.18</v>
      </c>
      <c r="Q726" s="4">
        <v>1678.4665324233204</v>
      </c>
      <c r="R726" s="5">
        <v>4.4999999999999998E-2</v>
      </c>
      <c r="S726" s="6">
        <v>1753.9975263823696</v>
      </c>
      <c r="T726" s="4">
        <v>0</v>
      </c>
      <c r="U726" s="7">
        <v>1753.9975263823696</v>
      </c>
      <c r="V726" s="8">
        <v>0.86196839415844484</v>
      </c>
      <c r="W726" s="7">
        <v>1734.280409046791</v>
      </c>
      <c r="X726" s="7">
        <v>1772.2070183897624</v>
      </c>
      <c r="Y726" s="7">
        <v>1994.5948640826414</v>
      </c>
      <c r="Z726" s="7">
        <v>2493.674564300381</v>
      </c>
      <c r="AA726" s="7">
        <v>2941.8981292627723</v>
      </c>
      <c r="AB726" s="7">
        <v>3383.2259470718964</v>
      </c>
      <c r="AC726" s="7">
        <v>2238.3619771863118</v>
      </c>
      <c r="AD726" s="7">
        <v>2441.8494296577946</v>
      </c>
      <c r="AE726" s="4">
        <v>2012</v>
      </c>
      <c r="AF726" s="4">
        <v>2056</v>
      </c>
      <c r="AG726" s="4">
        <v>2314</v>
      </c>
      <c r="AH726" s="4">
        <v>2893</v>
      </c>
      <c r="AI726" s="4">
        <v>3413</v>
      </c>
      <c r="AJ726" s="4">
        <v>3925</v>
      </c>
      <c r="AK726" s="4">
        <v>2248.9918240957059</v>
      </c>
      <c r="AL726" s="8">
        <v>1.1052238340891727</v>
      </c>
      <c r="AM726" s="4">
        <v>2083.2945803696311</v>
      </c>
      <c r="AN726" s="8">
        <v>1.0237951063157509</v>
      </c>
      <c r="AO726" s="4">
        <v>1917.5973366435569</v>
      </c>
      <c r="AP726" s="8">
        <v>0.94236637854232941</v>
      </c>
    </row>
    <row r="727" spans="1:42" x14ac:dyDescent="0.25">
      <c r="A727" s="2" t="s">
        <v>2149</v>
      </c>
      <c r="B727" t="s">
        <v>2115</v>
      </c>
      <c r="C727" t="s">
        <v>14</v>
      </c>
      <c r="D727" t="s">
        <v>2113</v>
      </c>
      <c r="E727" s="3" t="s">
        <v>2114</v>
      </c>
      <c r="F727" t="s">
        <v>2150</v>
      </c>
      <c r="G727">
        <v>193</v>
      </c>
      <c r="H727">
        <v>177</v>
      </c>
      <c r="I727">
        <v>16</v>
      </c>
      <c r="J727">
        <v>0</v>
      </c>
      <c r="K727">
        <v>0</v>
      </c>
      <c r="L727">
        <v>0</v>
      </c>
      <c r="M727">
        <v>0</v>
      </c>
      <c r="N727" s="2">
        <v>229.95811744386876</v>
      </c>
      <c r="O727" s="2">
        <v>839.25481714680484</v>
      </c>
      <c r="P727" s="2">
        <v>212.35</v>
      </c>
      <c r="Q727" s="4">
        <v>1281.5629345906734</v>
      </c>
      <c r="R727" s="5">
        <v>4.4999999999999998E-2</v>
      </c>
      <c r="S727" s="6">
        <v>1339.2332666472537</v>
      </c>
      <c r="T727" s="4">
        <v>0</v>
      </c>
      <c r="U727" s="7">
        <v>1339.2332666472537</v>
      </c>
      <c r="V727" s="8">
        <v>0.66441833443761233</v>
      </c>
      <c r="W727" s="7">
        <v>1336.8096888884759</v>
      </c>
      <c r="X727" s="7">
        <v>1366.044095603731</v>
      </c>
      <c r="Y727" s="7">
        <v>1537.464025888635</v>
      </c>
      <c r="Z727" s="7">
        <v>1922.1622415280124</v>
      </c>
      <c r="AA727" s="7">
        <v>2267.6597754355712</v>
      </c>
      <c r="AB727" s="7">
        <v>2607.8419626676286</v>
      </c>
      <c r="AC727" s="7">
        <v>2217.2124352331607</v>
      </c>
      <c r="AD727" s="7">
        <v>2418.7772020725388</v>
      </c>
      <c r="AE727" s="4">
        <v>2012</v>
      </c>
      <c r="AF727" s="4">
        <v>2056</v>
      </c>
      <c r="AG727" s="4">
        <v>2314</v>
      </c>
      <c r="AH727" s="4">
        <v>2893</v>
      </c>
      <c r="AI727" s="4">
        <v>3413</v>
      </c>
      <c r="AJ727" s="4">
        <v>3925</v>
      </c>
      <c r="AK727" s="4">
        <v>2183.6951928769849</v>
      </c>
      <c r="AL727" s="8">
        <v>1.0833714776239218</v>
      </c>
      <c r="AM727" s="4">
        <v>1900.5807898635489</v>
      </c>
      <c r="AN727" s="8">
        <v>0.94291319840539034</v>
      </c>
      <c r="AO727" s="4">
        <v>1617.4663868501132</v>
      </c>
      <c r="AP727" s="8">
        <v>0.80245491918685885</v>
      </c>
    </row>
    <row r="728" spans="1:42" x14ac:dyDescent="0.25">
      <c r="A728" s="2" t="s">
        <v>2151</v>
      </c>
      <c r="B728" t="s">
        <v>2115</v>
      </c>
      <c r="C728" t="s">
        <v>14</v>
      </c>
      <c r="D728" t="s">
        <v>2113</v>
      </c>
      <c r="E728" s="3" t="s">
        <v>2114</v>
      </c>
      <c r="F728" t="s">
        <v>2152</v>
      </c>
      <c r="G728">
        <v>160</v>
      </c>
      <c r="H728">
        <v>123</v>
      </c>
      <c r="I728">
        <v>36</v>
      </c>
      <c r="J728">
        <v>1</v>
      </c>
      <c r="K728">
        <v>0</v>
      </c>
      <c r="L728">
        <v>0</v>
      </c>
      <c r="M728">
        <v>0</v>
      </c>
      <c r="N728" s="2">
        <v>235.02708333333331</v>
      </c>
      <c r="O728" s="2">
        <v>802.0951328020833</v>
      </c>
      <c r="P728" s="2">
        <v>274.77999999999997</v>
      </c>
      <c r="Q728" s="4">
        <v>1311.9022161354167</v>
      </c>
      <c r="R728" s="5">
        <v>4.4999999999999998E-2</v>
      </c>
      <c r="S728" s="6">
        <v>1370.9378158615102</v>
      </c>
      <c r="T728" s="4">
        <v>0</v>
      </c>
      <c r="U728" s="7">
        <v>1370.9378158615102</v>
      </c>
      <c r="V728" s="8">
        <v>0.67741193967326618</v>
      </c>
      <c r="W728" s="7">
        <v>1362.9528226226116</v>
      </c>
      <c r="X728" s="7">
        <v>1392.7589479682354</v>
      </c>
      <c r="Y728" s="7">
        <v>1567.531228403938</v>
      </c>
      <c r="Z728" s="7">
        <v>1959.752741474759</v>
      </c>
      <c r="AA728" s="7">
        <v>2312.0069501048574</v>
      </c>
      <c r="AB728" s="7">
        <v>2658.8418632175699</v>
      </c>
      <c r="AC728" s="7">
        <v>2226.1662500000002</v>
      </c>
      <c r="AD728" s="7">
        <v>2428.5449999999996</v>
      </c>
      <c r="AE728" s="4">
        <v>2012</v>
      </c>
      <c r="AF728" s="4">
        <v>2056</v>
      </c>
      <c r="AG728" s="4">
        <v>2314</v>
      </c>
      <c r="AH728" s="4">
        <v>2893</v>
      </c>
      <c r="AI728" s="4">
        <v>3413</v>
      </c>
      <c r="AJ728" s="4">
        <v>3925</v>
      </c>
      <c r="AK728" s="4">
        <v>2199.6128064217764</v>
      </c>
      <c r="AL728" s="8">
        <v>1.0868793321540806</v>
      </c>
      <c r="AM728" s="4">
        <v>1923.387809568354</v>
      </c>
      <c r="AN728" s="8">
        <v>0.95039020132714236</v>
      </c>
      <c r="AO728" s="4">
        <v>1647.162812714932</v>
      </c>
      <c r="AP728" s="8">
        <v>0.81390107050020422</v>
      </c>
    </row>
    <row r="729" spans="1:42" x14ac:dyDescent="0.25">
      <c r="A729" s="2" t="s">
        <v>2153</v>
      </c>
      <c r="B729" t="s">
        <v>2115</v>
      </c>
      <c r="C729" t="s">
        <v>14</v>
      </c>
      <c r="D729" t="s">
        <v>2113</v>
      </c>
      <c r="E729" s="3" t="s">
        <v>2114</v>
      </c>
      <c r="F729" t="s">
        <v>2154</v>
      </c>
      <c r="G729">
        <v>141</v>
      </c>
      <c r="H729">
        <v>88</v>
      </c>
      <c r="I729">
        <v>53</v>
      </c>
      <c r="J729">
        <v>0</v>
      </c>
      <c r="K729">
        <v>0</v>
      </c>
      <c r="L729">
        <v>0</v>
      </c>
      <c r="M729">
        <v>0</v>
      </c>
      <c r="N729" s="2">
        <v>240.50118203309694</v>
      </c>
      <c r="O729" s="2">
        <v>842.86234595035455</v>
      </c>
      <c r="P729" s="2">
        <v>242.27</v>
      </c>
      <c r="Q729" s="4">
        <v>1325.6335279834516</v>
      </c>
      <c r="R729" s="5">
        <v>4.4999999999999998E-2</v>
      </c>
      <c r="S729" s="6">
        <v>1385.2870367427067</v>
      </c>
      <c r="T729" s="4">
        <v>0</v>
      </c>
      <c r="U729" s="7">
        <v>1385.2870367427067</v>
      </c>
      <c r="V729" s="8">
        <v>0.68289889023551054</v>
      </c>
      <c r="W729" s="7">
        <v>1373.9925671538467</v>
      </c>
      <c r="X729" s="7">
        <v>1404.0401183242093</v>
      </c>
      <c r="Y729" s="7">
        <v>1580.2280320049711</v>
      </c>
      <c r="Z729" s="7">
        <v>1975.6264894513315</v>
      </c>
      <c r="AA729" s="7">
        <v>2330.733912373797</v>
      </c>
      <c r="AB729" s="7">
        <v>2680.3781441743786</v>
      </c>
      <c r="AC729" s="7">
        <v>2231.3929078014185</v>
      </c>
      <c r="AD729" s="7">
        <v>2434.2468085106379</v>
      </c>
      <c r="AE729" s="4">
        <v>2012</v>
      </c>
      <c r="AF729" s="4">
        <v>2056</v>
      </c>
      <c r="AG729" s="4">
        <v>2314</v>
      </c>
      <c r="AH729" s="4">
        <v>2893</v>
      </c>
      <c r="AI729" s="4">
        <v>3413</v>
      </c>
      <c r="AJ729" s="4">
        <v>3925</v>
      </c>
      <c r="AK729" s="4">
        <v>2201.2965581843382</v>
      </c>
      <c r="AL729" s="8">
        <v>1.0851635341929058</v>
      </c>
      <c r="AM729" s="4">
        <v>1929.2933843704609</v>
      </c>
      <c r="AN729" s="8">
        <v>0.95107531954044067</v>
      </c>
      <c r="AO729" s="4">
        <v>1657.290210556584</v>
      </c>
      <c r="AP729" s="8">
        <v>0.81698710488797566</v>
      </c>
    </row>
    <row r="730" spans="1:42" x14ac:dyDescent="0.25">
      <c r="A730" s="2" t="s">
        <v>2155</v>
      </c>
      <c r="B730" t="s">
        <v>2115</v>
      </c>
      <c r="C730" t="s">
        <v>14</v>
      </c>
      <c r="D730" t="s">
        <v>2113</v>
      </c>
      <c r="E730" s="3" t="s">
        <v>2114</v>
      </c>
      <c r="F730" t="s">
        <v>2156</v>
      </c>
      <c r="G730">
        <v>598</v>
      </c>
      <c r="H730">
        <v>0</v>
      </c>
      <c r="I730">
        <v>57</v>
      </c>
      <c r="J730">
        <v>281</v>
      </c>
      <c r="K730">
        <v>181</v>
      </c>
      <c r="L730">
        <v>54</v>
      </c>
      <c r="M730">
        <v>25</v>
      </c>
      <c r="N730" s="2">
        <v>290.90022296544038</v>
      </c>
      <c r="O730" s="2">
        <v>1647.3551807380154</v>
      </c>
      <c r="P730" s="2">
        <v>296.33999999999997</v>
      </c>
      <c r="Q730" s="4">
        <v>2234.5954037034558</v>
      </c>
      <c r="R730" s="5">
        <v>4.4999999999999998E-2</v>
      </c>
      <c r="S730" s="6">
        <v>2335.1521968701113</v>
      </c>
      <c r="T730" s="4">
        <v>0</v>
      </c>
      <c r="U730" s="7">
        <v>2335.1521968701113</v>
      </c>
      <c r="V730" s="8">
        <v>0.88746961442829908</v>
      </c>
      <c r="W730" s="7">
        <v>1785.5888642297375</v>
      </c>
      <c r="X730" s="7">
        <v>1824.6375272645828</v>
      </c>
      <c r="Y730" s="7">
        <v>2053.604687787084</v>
      </c>
      <c r="Z730" s="7">
        <v>2567.449594541069</v>
      </c>
      <c r="AA730" s="7">
        <v>3028.9337940437849</v>
      </c>
      <c r="AB730" s="7">
        <v>3483.3182366310739</v>
      </c>
      <c r="AC730" s="7">
        <v>2894.3722408026756</v>
      </c>
      <c r="AD730" s="7">
        <v>3157.4969899665552</v>
      </c>
      <c r="AE730" s="4">
        <v>2012</v>
      </c>
      <c r="AF730" s="4">
        <v>2056</v>
      </c>
      <c r="AG730" s="4">
        <v>2314</v>
      </c>
      <c r="AH730" s="4">
        <v>2893</v>
      </c>
      <c r="AI730" s="4">
        <v>3413</v>
      </c>
      <c r="AJ730" s="4">
        <v>3925</v>
      </c>
      <c r="AK730" s="4">
        <v>2911.2243163782177</v>
      </c>
      <c r="AL730" s="8">
        <v>1.1064045953978454</v>
      </c>
      <c r="AM730" s="4">
        <v>2718.4864325279223</v>
      </c>
      <c r="AN730" s="8">
        <v>1.0331549735121237</v>
      </c>
      <c r="AO730" s="4">
        <v>2526.819314699017</v>
      </c>
      <c r="AP730" s="8">
        <v>0.96031229397021145</v>
      </c>
    </row>
    <row r="731" spans="1:42" x14ac:dyDescent="0.25">
      <c r="A731" s="2" t="s">
        <v>2157</v>
      </c>
      <c r="B731" t="s">
        <v>2115</v>
      </c>
      <c r="C731" t="s">
        <v>14</v>
      </c>
      <c r="D731" t="s">
        <v>2113</v>
      </c>
      <c r="E731" s="3" t="s">
        <v>2114</v>
      </c>
      <c r="F731" t="s">
        <v>2158</v>
      </c>
      <c r="G731">
        <v>283</v>
      </c>
      <c r="H731">
        <v>0</v>
      </c>
      <c r="I731">
        <v>7</v>
      </c>
      <c r="J731">
        <v>49</v>
      </c>
      <c r="K731">
        <v>177</v>
      </c>
      <c r="L731">
        <v>25</v>
      </c>
      <c r="M731">
        <v>25</v>
      </c>
      <c r="N731" s="2">
        <v>310.5078947368421</v>
      </c>
      <c r="O731" s="2">
        <v>2362.6594194385966</v>
      </c>
      <c r="P731" s="2">
        <v>365.28</v>
      </c>
      <c r="Q731" s="4">
        <v>3038.4473141754388</v>
      </c>
      <c r="R731" s="5">
        <v>4.4999999999999998E-2</v>
      </c>
      <c r="S731" s="6">
        <v>3175.1774433133332</v>
      </c>
      <c r="T731" s="4">
        <v>9.0081300813008127</v>
      </c>
      <c r="U731" s="7">
        <v>3184.185573394634</v>
      </c>
      <c r="V731" s="8">
        <v>1.0945421562424391</v>
      </c>
      <c r="W731" s="7">
        <v>2195.9886935363384</v>
      </c>
      <c r="X731" s="7">
        <v>2244.0123031365365</v>
      </c>
      <c r="Y731" s="7">
        <v>2525.6052867013354</v>
      </c>
      <c r="Z731" s="7">
        <v>3157.5523312130349</v>
      </c>
      <c r="AA731" s="7">
        <v>3725.1040810335599</v>
      </c>
      <c r="AB731" s="7">
        <v>4283.9242654722311</v>
      </c>
      <c r="AC731" s="7">
        <v>3200.0632508833924</v>
      </c>
      <c r="AD731" s="7">
        <v>3490.9780918727911</v>
      </c>
      <c r="AE731" s="4">
        <v>2012</v>
      </c>
      <c r="AF731" s="4">
        <v>2056</v>
      </c>
      <c r="AG731" s="4">
        <v>2314</v>
      </c>
      <c r="AH731" s="4">
        <v>2893</v>
      </c>
      <c r="AI731" s="4">
        <v>3413</v>
      </c>
      <c r="AJ731" s="4">
        <v>3925</v>
      </c>
      <c r="AK731" s="4">
        <v>3267.121853124017</v>
      </c>
      <c r="AL731" s="8">
        <v>1.1261474224082977</v>
      </c>
      <c r="AM731" s="4">
        <v>3236.3530545653239</v>
      </c>
      <c r="AN731" s="8">
        <v>1.1155708569590932</v>
      </c>
      <c r="AO731" s="4">
        <v>3205.5842560066303</v>
      </c>
      <c r="AP731" s="8">
        <v>1.1049942915098885</v>
      </c>
    </row>
    <row r="732" spans="1:42" x14ac:dyDescent="0.25">
      <c r="A732" s="2" t="s">
        <v>2159</v>
      </c>
      <c r="B732" t="s">
        <v>2115</v>
      </c>
      <c r="C732" t="s">
        <v>14</v>
      </c>
      <c r="D732" t="s">
        <v>2113</v>
      </c>
      <c r="E732" s="3" t="s">
        <v>2114</v>
      </c>
      <c r="F732" t="s">
        <v>2160</v>
      </c>
      <c r="G732">
        <v>357</v>
      </c>
      <c r="H732">
        <v>2</v>
      </c>
      <c r="I732">
        <v>111</v>
      </c>
      <c r="J732">
        <v>57</v>
      </c>
      <c r="K732">
        <v>88</v>
      </c>
      <c r="L732">
        <v>68</v>
      </c>
      <c r="M732">
        <v>31</v>
      </c>
      <c r="N732" s="2">
        <v>296.35971055088703</v>
      </c>
      <c r="O732" s="2">
        <v>1075.6716408963584</v>
      </c>
      <c r="P732" s="2">
        <v>255.6</v>
      </c>
      <c r="Q732" s="4">
        <v>1627.6313514472454</v>
      </c>
      <c r="R732" s="5">
        <v>4.4999999999999998E-2</v>
      </c>
      <c r="S732" s="6">
        <v>1700.8747622623714</v>
      </c>
      <c r="T732" s="4">
        <v>18.085714285714285</v>
      </c>
      <c r="U732" s="7">
        <v>1718.9604765480856</v>
      </c>
      <c r="V732" s="8">
        <v>0.63103432368104528</v>
      </c>
      <c r="W732" s="7">
        <v>1256.2827733774388</v>
      </c>
      <c r="X732" s="7">
        <v>1283.756154107363</v>
      </c>
      <c r="Y732" s="7">
        <v>1444.8500683873726</v>
      </c>
      <c r="Z732" s="7">
        <v>1806.3747829925103</v>
      </c>
      <c r="AA732" s="7">
        <v>2131.0601916188862</v>
      </c>
      <c r="AB732" s="7">
        <v>2450.7504401125489</v>
      </c>
      <c r="AC732" s="7">
        <v>2996.4400560224094</v>
      </c>
      <c r="AD732" s="7">
        <v>3268.8436974789915</v>
      </c>
      <c r="AE732" s="4">
        <v>2012</v>
      </c>
      <c r="AF732" s="4">
        <v>2056</v>
      </c>
      <c r="AG732" s="4">
        <v>2314</v>
      </c>
      <c r="AH732" s="4">
        <v>2893</v>
      </c>
      <c r="AI732" s="4">
        <v>3413</v>
      </c>
      <c r="AJ732" s="4">
        <v>3925</v>
      </c>
      <c r="AK732" s="4">
        <v>2923.8214871926989</v>
      </c>
      <c r="AL732" s="8">
        <v>1.0799808643333839</v>
      </c>
      <c r="AM732" s="4">
        <v>2516.1725788825897</v>
      </c>
      <c r="AN732" s="8">
        <v>0.93033201744927108</v>
      </c>
      <c r="AO732" s="4">
        <v>2108.5236705724806</v>
      </c>
      <c r="AP732" s="8">
        <v>0.78068317056515824</v>
      </c>
    </row>
    <row r="733" spans="1:42" x14ac:dyDescent="0.25">
      <c r="A733" s="2" t="s">
        <v>2161</v>
      </c>
      <c r="B733" t="s">
        <v>2115</v>
      </c>
      <c r="C733" t="s">
        <v>14</v>
      </c>
      <c r="D733" t="s">
        <v>2113</v>
      </c>
      <c r="E733" s="3" t="s">
        <v>2114</v>
      </c>
      <c r="F733" t="s">
        <v>2162</v>
      </c>
      <c r="G733">
        <v>274</v>
      </c>
      <c r="H733">
        <v>0</v>
      </c>
      <c r="I733">
        <v>180</v>
      </c>
      <c r="J733">
        <v>88</v>
      </c>
      <c r="K733">
        <v>6</v>
      </c>
      <c r="L733">
        <v>0</v>
      </c>
      <c r="M733">
        <v>0</v>
      </c>
      <c r="N733" s="2">
        <v>245.66879562043798</v>
      </c>
      <c r="O733" s="2">
        <v>1173.5953271362528</v>
      </c>
      <c r="P733" s="2">
        <v>238.72</v>
      </c>
      <c r="Q733" s="4">
        <v>1657.9841227566908</v>
      </c>
      <c r="R733" s="5">
        <v>4.4999999999999998E-2</v>
      </c>
      <c r="S733" s="6">
        <v>1732.5934082807419</v>
      </c>
      <c r="T733" s="4">
        <v>0</v>
      </c>
      <c r="U733" s="7">
        <v>1732.5934082807419</v>
      </c>
      <c r="V733" s="8">
        <v>0.80317152599340724</v>
      </c>
      <c r="W733" s="7">
        <v>1615.9811102987355</v>
      </c>
      <c r="X733" s="7">
        <v>1651.3206574424453</v>
      </c>
      <c r="Y733" s="7">
        <v>1858.5389111487445</v>
      </c>
      <c r="Z733" s="7">
        <v>2323.5752246989273</v>
      </c>
      <c r="AA733" s="7">
        <v>2741.2244182154991</v>
      </c>
      <c r="AB733" s="7">
        <v>3152.4482395241239</v>
      </c>
      <c r="AC733" s="7">
        <v>2372.9087591240877</v>
      </c>
      <c r="AD733" s="7">
        <v>2588.6277372262775</v>
      </c>
      <c r="AE733" s="4">
        <v>2012</v>
      </c>
      <c r="AF733" s="4">
        <v>2056</v>
      </c>
      <c r="AG733" s="4">
        <v>2314</v>
      </c>
      <c r="AH733" s="4">
        <v>2893</v>
      </c>
      <c r="AI733" s="4">
        <v>3413</v>
      </c>
      <c r="AJ733" s="4">
        <v>3925</v>
      </c>
      <c r="AK733" s="4">
        <v>2368.9645547567579</v>
      </c>
      <c r="AL733" s="8">
        <v>1.0981716006621072</v>
      </c>
      <c r="AM733" s="4">
        <v>2156.8408392647525</v>
      </c>
      <c r="AN733" s="8">
        <v>0.99983824243920716</v>
      </c>
      <c r="AO733" s="4">
        <v>1944.7171237727471</v>
      </c>
      <c r="AP733" s="8">
        <v>0.90150488421630715</v>
      </c>
    </row>
    <row r="734" spans="1:42" x14ac:dyDescent="0.25">
      <c r="A734" s="2" t="s">
        <v>2163</v>
      </c>
      <c r="B734" t="s">
        <v>2115</v>
      </c>
      <c r="C734" t="s">
        <v>14</v>
      </c>
      <c r="D734" t="s">
        <v>2113</v>
      </c>
      <c r="E734" s="3" t="s">
        <v>2114</v>
      </c>
      <c r="F734" t="s">
        <v>2117</v>
      </c>
      <c r="G734">
        <v>35</v>
      </c>
      <c r="H734">
        <v>0</v>
      </c>
      <c r="I734">
        <v>0</v>
      </c>
      <c r="J734">
        <v>0</v>
      </c>
      <c r="K734">
        <v>26</v>
      </c>
      <c r="L734">
        <v>9</v>
      </c>
      <c r="M734">
        <v>0</v>
      </c>
      <c r="N734" s="2">
        <v>322.59047619047618</v>
      </c>
      <c r="O734" s="2">
        <v>1605.3194177619048</v>
      </c>
      <c r="P734" s="2">
        <v>335.9</v>
      </c>
      <c r="Q734" s="4">
        <v>2263.8098939523811</v>
      </c>
      <c r="R734" s="5">
        <v>4.4999999999999998E-2</v>
      </c>
      <c r="S734" s="6">
        <v>2365.681339180238</v>
      </c>
      <c r="T734" s="4">
        <v>0</v>
      </c>
      <c r="U734" s="7">
        <v>2365.681339180238</v>
      </c>
      <c r="V734" s="8">
        <v>0.78160048021247297</v>
      </c>
      <c r="W734" s="7">
        <v>1572.5801661874955</v>
      </c>
      <c r="X734" s="7">
        <v>1606.9705873168443</v>
      </c>
      <c r="Y734" s="7">
        <v>1808.6235112116624</v>
      </c>
      <c r="Z734" s="7">
        <v>2261.1701892546839</v>
      </c>
      <c r="AA734" s="7">
        <v>2667.6024389651702</v>
      </c>
      <c r="AB734" s="7">
        <v>3067.7818848339566</v>
      </c>
      <c r="AC734" s="7">
        <v>3329.3857142857146</v>
      </c>
      <c r="AD734" s="7">
        <v>3632.0571428571429</v>
      </c>
      <c r="AE734" s="4">
        <v>2012</v>
      </c>
      <c r="AF734" s="4">
        <v>2056</v>
      </c>
      <c r="AG734" s="4">
        <v>2314</v>
      </c>
      <c r="AH734" s="4">
        <v>2893</v>
      </c>
      <c r="AI734" s="4">
        <v>3413</v>
      </c>
      <c r="AJ734" s="4">
        <v>3925</v>
      </c>
      <c r="AK734" s="4">
        <v>3298.9027846290342</v>
      </c>
      <c r="AL734" s="8">
        <v>1.0899287059235965</v>
      </c>
      <c r="AM734" s="4">
        <v>2997.8636086778097</v>
      </c>
      <c r="AN734" s="8">
        <v>0.99046798795226632</v>
      </c>
      <c r="AO734" s="4">
        <v>2666.7205151314624</v>
      </c>
      <c r="AP734" s="8">
        <v>0.88106119818380313</v>
      </c>
    </row>
    <row r="735" spans="1:42" x14ac:dyDescent="0.25">
      <c r="A735" s="2" t="s">
        <v>2164</v>
      </c>
      <c r="B735" t="s">
        <v>2115</v>
      </c>
      <c r="C735" t="s">
        <v>14</v>
      </c>
      <c r="D735" t="s">
        <v>2113</v>
      </c>
      <c r="E735" s="3" t="s">
        <v>2114</v>
      </c>
      <c r="F735" t="s">
        <v>2165</v>
      </c>
      <c r="G735">
        <v>100</v>
      </c>
      <c r="H735">
        <v>0</v>
      </c>
      <c r="I735">
        <v>100</v>
      </c>
      <c r="J735">
        <v>0</v>
      </c>
      <c r="K735">
        <v>0</v>
      </c>
      <c r="L735">
        <v>0</v>
      </c>
      <c r="M735">
        <v>0</v>
      </c>
      <c r="N735" s="2">
        <v>118.75</v>
      </c>
      <c r="O735" s="2">
        <v>377.3038053333334</v>
      </c>
      <c r="P735" s="2">
        <v>299.95999999999998</v>
      </c>
      <c r="Q735" s="4">
        <v>796.01380533333338</v>
      </c>
      <c r="R735" s="5">
        <v>4.4999999999999998E-2</v>
      </c>
      <c r="S735" s="6">
        <v>831.8344265733333</v>
      </c>
      <c r="T735" s="4">
        <v>75.89</v>
      </c>
      <c r="U735" s="7">
        <v>907.72442657333329</v>
      </c>
      <c r="V735" s="8">
        <v>0.44150020747730218</v>
      </c>
      <c r="W735" s="7">
        <v>814.0325225026977</v>
      </c>
      <c r="X735" s="7">
        <v>831.8344265733333</v>
      </c>
      <c r="Y735" s="7">
        <v>936.21831862387808</v>
      </c>
      <c r="Z735" s="7">
        <v>1170.4751926442866</v>
      </c>
      <c r="AA735" s="7">
        <v>1380.8613316608885</v>
      </c>
      <c r="AB735" s="7">
        <v>1588.0107608464657</v>
      </c>
      <c r="AC735" s="7">
        <v>2261.6000000000004</v>
      </c>
      <c r="AD735" s="7">
        <v>2467.1999999999998</v>
      </c>
      <c r="AE735" s="4">
        <v>2012</v>
      </c>
      <c r="AF735" s="4">
        <v>2056</v>
      </c>
      <c r="AG735" s="4">
        <v>2314</v>
      </c>
      <c r="AH735" s="4">
        <v>2893</v>
      </c>
      <c r="AI735" s="4">
        <v>3413</v>
      </c>
      <c r="AJ735" s="4">
        <v>3925</v>
      </c>
      <c r="AK735" s="4">
        <v>2080.117375782334</v>
      </c>
      <c r="AL735" s="8">
        <v>1.0486417197384892</v>
      </c>
      <c r="AM735" s="4">
        <v>1664.0230593793335</v>
      </c>
      <c r="AN735" s="8">
        <v>0.84626121565142687</v>
      </c>
      <c r="AO735" s="4">
        <v>1247.9287429763335</v>
      </c>
      <c r="AP735" s="8">
        <v>0.64388071156436455</v>
      </c>
    </row>
    <row r="736" spans="1:42" x14ac:dyDescent="0.25">
      <c r="A736" s="2" t="s">
        <v>2166</v>
      </c>
      <c r="B736" t="s">
        <v>2115</v>
      </c>
      <c r="C736" t="s">
        <v>14</v>
      </c>
      <c r="D736" t="s">
        <v>2113</v>
      </c>
      <c r="E736" s="3" t="s">
        <v>2114</v>
      </c>
      <c r="F736" t="s">
        <v>2165</v>
      </c>
      <c r="G736">
        <v>48</v>
      </c>
      <c r="H736">
        <v>0</v>
      </c>
      <c r="I736">
        <v>10</v>
      </c>
      <c r="J736">
        <v>17</v>
      </c>
      <c r="K736">
        <v>18</v>
      </c>
      <c r="L736">
        <v>3</v>
      </c>
      <c r="M736">
        <v>0</v>
      </c>
      <c r="N736" s="2">
        <v>164.26215277777777</v>
      </c>
      <c r="O736" s="2">
        <v>479.48109433333343</v>
      </c>
      <c r="P736" s="2">
        <v>299.95999999999998</v>
      </c>
      <c r="Q736" s="4">
        <v>943.7032471111113</v>
      </c>
      <c r="R736" s="5">
        <v>4.4999999999999998E-2</v>
      </c>
      <c r="S736" s="6">
        <v>986.16989323111125</v>
      </c>
      <c r="T736" s="4">
        <v>244.63636363636363</v>
      </c>
      <c r="U736" s="7">
        <v>1230.806256867475</v>
      </c>
      <c r="V736" s="8">
        <v>0.48341557085400494</v>
      </c>
      <c r="W736" s="7">
        <v>779.31072987446123</v>
      </c>
      <c r="X736" s="7">
        <v>796.35331044825659</v>
      </c>
      <c r="Y736" s="7">
        <v>896.28480563096593</v>
      </c>
      <c r="Z736" s="7">
        <v>1120.5496727270458</v>
      </c>
      <c r="AA736" s="7">
        <v>1321.9619885991733</v>
      </c>
      <c r="AB736" s="7">
        <v>1520.275653457883</v>
      </c>
      <c r="AC736" s="7">
        <v>2800.6687500000003</v>
      </c>
      <c r="AD736" s="7">
        <v>3055.2750000000001</v>
      </c>
      <c r="AE736" s="4">
        <v>2012</v>
      </c>
      <c r="AF736" s="4">
        <v>2056</v>
      </c>
      <c r="AG736" s="4">
        <v>2314</v>
      </c>
      <c r="AH736" s="4">
        <v>2893</v>
      </c>
      <c r="AI736" s="4">
        <v>3413</v>
      </c>
      <c r="AJ736" s="4">
        <v>3925</v>
      </c>
      <c r="AK736" s="4">
        <v>2433.5283832608202</v>
      </c>
      <c r="AL736" s="8">
        <v>1.0518849191240136</v>
      </c>
      <c r="AM736" s="4">
        <v>1928.6358867388287</v>
      </c>
      <c r="AN736" s="8">
        <v>0.85358165809959197</v>
      </c>
      <c r="AO736" s="4">
        <v>1457.40288998497</v>
      </c>
      <c r="AP736" s="8">
        <v>0.66849861447679837</v>
      </c>
    </row>
    <row r="737" spans="1:42" x14ac:dyDescent="0.25">
      <c r="A737" s="2" t="s">
        <v>2167</v>
      </c>
      <c r="B737" t="s">
        <v>2115</v>
      </c>
      <c r="C737" t="s">
        <v>14</v>
      </c>
      <c r="D737" t="s">
        <v>2113</v>
      </c>
      <c r="E737" s="3" t="s">
        <v>2114</v>
      </c>
      <c r="F737" t="s">
        <v>2168</v>
      </c>
      <c r="G737">
        <v>158</v>
      </c>
      <c r="H737">
        <v>0</v>
      </c>
      <c r="I737">
        <v>0</v>
      </c>
      <c r="J737">
        <v>108</v>
      </c>
      <c r="K737">
        <v>50</v>
      </c>
      <c r="L737">
        <v>0</v>
      </c>
      <c r="M737">
        <v>0</v>
      </c>
      <c r="N737" s="2">
        <v>288.27162447257382</v>
      </c>
      <c r="O737" s="2">
        <v>932.06985044092824</v>
      </c>
      <c r="P737" s="2">
        <v>205.52</v>
      </c>
      <c r="Q737" s="4">
        <v>1425.861474913502</v>
      </c>
      <c r="R737" s="5">
        <v>4.4999999999999998E-2</v>
      </c>
      <c r="S737" s="6">
        <v>1490.0252412846094</v>
      </c>
      <c r="T737" s="4">
        <v>0</v>
      </c>
      <c r="U737" s="7">
        <v>1490.0252412846094</v>
      </c>
      <c r="V737" s="8">
        <v>0.59667172237308275</v>
      </c>
      <c r="W737" s="7">
        <v>1200.5035054146426</v>
      </c>
      <c r="X737" s="7">
        <v>1226.7570611990582</v>
      </c>
      <c r="Y737" s="7">
        <v>1380.6983655713136</v>
      </c>
      <c r="Z737" s="7">
        <v>1726.1712928253285</v>
      </c>
      <c r="AA737" s="7">
        <v>2036.4405884593316</v>
      </c>
      <c r="AB737" s="7">
        <v>2341.93651031435</v>
      </c>
      <c r="AC737" s="7">
        <v>2746.9506329113929</v>
      </c>
      <c r="AD737" s="7">
        <v>2996.6734177215189</v>
      </c>
      <c r="AE737" s="4">
        <v>2012</v>
      </c>
      <c r="AF737" s="4">
        <v>2056</v>
      </c>
      <c r="AG737" s="4">
        <v>2314</v>
      </c>
      <c r="AH737" s="4">
        <v>2893</v>
      </c>
      <c r="AI737" s="4">
        <v>3413</v>
      </c>
      <c r="AJ737" s="4">
        <v>3925</v>
      </c>
      <c r="AK737" s="4">
        <v>2691.8940262689207</v>
      </c>
      <c r="AL737" s="8">
        <v>1.0779529101902603</v>
      </c>
      <c r="AM737" s="4">
        <v>2285.6285214854915</v>
      </c>
      <c r="AN737" s="8">
        <v>0.91526631149149607</v>
      </c>
      <c r="AO737" s="4">
        <v>1887.8268813850502</v>
      </c>
      <c r="AP737" s="8">
        <v>0.75596901693228935</v>
      </c>
    </row>
    <row r="738" spans="1:42" x14ac:dyDescent="0.25">
      <c r="A738" s="2" t="s">
        <v>2169</v>
      </c>
      <c r="B738" t="s">
        <v>2115</v>
      </c>
      <c r="C738" t="s">
        <v>14</v>
      </c>
      <c r="D738" t="s">
        <v>2113</v>
      </c>
      <c r="E738" s="3" t="s">
        <v>2114</v>
      </c>
      <c r="F738" t="s">
        <v>2170</v>
      </c>
      <c r="G738">
        <v>376</v>
      </c>
      <c r="H738">
        <v>0</v>
      </c>
      <c r="I738">
        <v>164</v>
      </c>
      <c r="J738">
        <v>56</v>
      </c>
      <c r="K738">
        <v>78</v>
      </c>
      <c r="L738">
        <v>39</v>
      </c>
      <c r="M738">
        <v>39</v>
      </c>
      <c r="N738" s="2">
        <v>297.87610815602835</v>
      </c>
      <c r="O738" s="2">
        <v>828.55550562588633</v>
      </c>
      <c r="P738" s="2">
        <v>321.58</v>
      </c>
      <c r="Q738" s="4">
        <v>1448.0116137819145</v>
      </c>
      <c r="R738" s="5">
        <v>4.4999999999999998E-2</v>
      </c>
      <c r="S738" s="6">
        <v>1513.1721364021007</v>
      </c>
      <c r="T738" s="4">
        <v>0</v>
      </c>
      <c r="U738" s="7">
        <v>1513.1721364021007</v>
      </c>
      <c r="V738" s="8">
        <v>0.5813921905972077</v>
      </c>
      <c r="W738" s="7">
        <v>1169.7610874815816</v>
      </c>
      <c r="X738" s="7">
        <v>1195.3423438678587</v>
      </c>
      <c r="Y738" s="7">
        <v>1345.3415290419384</v>
      </c>
      <c r="Z738" s="7">
        <v>1681.9676073977216</v>
      </c>
      <c r="AA738" s="7">
        <v>1984.2915465082697</v>
      </c>
      <c r="AB738" s="7">
        <v>2281.9643480940399</v>
      </c>
      <c r="AC738" s="7">
        <v>2862.9372340425534</v>
      </c>
      <c r="AD738" s="7">
        <v>3123.2042553191486</v>
      </c>
      <c r="AE738" s="4">
        <v>2012</v>
      </c>
      <c r="AF738" s="4">
        <v>2056</v>
      </c>
      <c r="AG738" s="4">
        <v>2314</v>
      </c>
      <c r="AH738" s="4">
        <v>2893</v>
      </c>
      <c r="AI738" s="4">
        <v>3413</v>
      </c>
      <c r="AJ738" s="4">
        <v>3925</v>
      </c>
      <c r="AK738" s="4">
        <v>2801.1749761169249</v>
      </c>
      <c r="AL738" s="8">
        <v>1.076269656592415</v>
      </c>
      <c r="AM738" s="4">
        <v>2370.5704764489515</v>
      </c>
      <c r="AN738" s="8">
        <v>0.91082245642241988</v>
      </c>
      <c r="AO738" s="4">
        <v>1939.9659767809774</v>
      </c>
      <c r="AP738" s="8">
        <v>0.7453752562524244</v>
      </c>
    </row>
    <row r="739" spans="1:42" x14ac:dyDescent="0.25">
      <c r="A739" s="2" t="s">
        <v>2171</v>
      </c>
      <c r="B739" t="s">
        <v>2115</v>
      </c>
      <c r="C739" t="s">
        <v>14</v>
      </c>
      <c r="D739" t="s">
        <v>2113</v>
      </c>
      <c r="E739" s="3" t="s">
        <v>2114</v>
      </c>
      <c r="F739" t="s">
        <v>2172</v>
      </c>
      <c r="G739">
        <v>96</v>
      </c>
      <c r="H739">
        <v>0</v>
      </c>
      <c r="I739">
        <v>60</v>
      </c>
      <c r="J739">
        <v>24</v>
      </c>
      <c r="K739">
        <v>3</v>
      </c>
      <c r="L739">
        <v>9</v>
      </c>
      <c r="M739">
        <v>0</v>
      </c>
      <c r="N739" s="2">
        <v>271.87326388888886</v>
      </c>
      <c r="O739" s="2">
        <v>1043.9186157708332</v>
      </c>
      <c r="P739" s="2">
        <v>258.55</v>
      </c>
      <c r="Q739" s="4">
        <v>1574.3418796597221</v>
      </c>
      <c r="R739" s="5">
        <v>4.4999999999999998E-2</v>
      </c>
      <c r="S739" s="6">
        <v>1645.1872642444093</v>
      </c>
      <c r="T739" s="4">
        <v>0</v>
      </c>
      <c r="U739" s="7">
        <v>1645.1872642444093</v>
      </c>
      <c r="V739" s="8">
        <v>0.72351702017235309</v>
      </c>
      <c r="W739" s="7">
        <v>1455.7162445867741</v>
      </c>
      <c r="X739" s="7">
        <v>1487.5509934743577</v>
      </c>
      <c r="Y739" s="7">
        <v>1674.2183846788248</v>
      </c>
      <c r="Z739" s="7">
        <v>2093.134739358617</v>
      </c>
      <c r="AA739" s="7">
        <v>2469.3635898482407</v>
      </c>
      <c r="AB739" s="7">
        <v>2839.8043041764854</v>
      </c>
      <c r="AC739" s="7">
        <v>2501.2625000000003</v>
      </c>
      <c r="AD739" s="7">
        <v>2728.65</v>
      </c>
      <c r="AE739" s="4">
        <v>2012</v>
      </c>
      <c r="AF739" s="4">
        <v>2056</v>
      </c>
      <c r="AG739" s="4">
        <v>2314</v>
      </c>
      <c r="AH739" s="4">
        <v>2893</v>
      </c>
      <c r="AI739" s="4">
        <v>3413</v>
      </c>
      <c r="AJ739" s="4">
        <v>3925</v>
      </c>
      <c r="AK739" s="4">
        <v>2479.9864691389939</v>
      </c>
      <c r="AL739" s="8">
        <v>1.0906432715690151</v>
      </c>
      <c r="AM739" s="4">
        <v>2198.4844116745412</v>
      </c>
      <c r="AN739" s="8">
        <v>0.96684488447014072</v>
      </c>
      <c r="AO739" s="4">
        <v>1916.9823542100878</v>
      </c>
      <c r="AP739" s="8">
        <v>0.84304649737126613</v>
      </c>
    </row>
    <row r="740" spans="1:42" x14ac:dyDescent="0.25">
      <c r="A740" s="2" t="s">
        <v>2173</v>
      </c>
      <c r="B740" t="s">
        <v>2115</v>
      </c>
      <c r="C740" t="s">
        <v>14</v>
      </c>
      <c r="D740" t="s">
        <v>2113</v>
      </c>
      <c r="E740" s="3" t="s">
        <v>2114</v>
      </c>
      <c r="F740" t="s">
        <v>2174</v>
      </c>
      <c r="G740">
        <v>118</v>
      </c>
      <c r="H740">
        <v>0</v>
      </c>
      <c r="I740">
        <v>0</v>
      </c>
      <c r="J740">
        <v>0</v>
      </c>
      <c r="K740">
        <v>116</v>
      </c>
      <c r="L740">
        <v>0</v>
      </c>
      <c r="M740">
        <v>2</v>
      </c>
      <c r="N740" s="2">
        <v>311.06355932203388</v>
      </c>
      <c r="O740" s="2">
        <v>1220.6489369265537</v>
      </c>
      <c r="P740" s="2">
        <v>321.8</v>
      </c>
      <c r="Q740" s="4">
        <v>1853.5124962485875</v>
      </c>
      <c r="R740" s="5">
        <v>4.4999999999999998E-2</v>
      </c>
      <c r="S740" s="6">
        <v>1936.9205585797738</v>
      </c>
      <c r="T740" s="4">
        <v>0</v>
      </c>
      <c r="U740" s="7">
        <v>1936.9205585797738</v>
      </c>
      <c r="V740" s="8">
        <v>0.66549603105193167</v>
      </c>
      <c r="W740" s="7">
        <v>1338.9780144764866</v>
      </c>
      <c r="X740" s="7">
        <v>1368.2598398427717</v>
      </c>
      <c r="Y740" s="7">
        <v>1539.9578158541701</v>
      </c>
      <c r="Z740" s="7">
        <v>1925.2800178332384</v>
      </c>
      <c r="AA740" s="7">
        <v>2271.3379539802431</v>
      </c>
      <c r="AB740" s="7">
        <v>2612.0719218788322</v>
      </c>
      <c r="AC740" s="7">
        <v>3201.5406779661021</v>
      </c>
      <c r="AD740" s="7">
        <v>3492.5898305084747</v>
      </c>
      <c r="AE740" s="4">
        <v>2012</v>
      </c>
      <c r="AF740" s="4">
        <v>2056</v>
      </c>
      <c r="AG740" s="4">
        <v>2314</v>
      </c>
      <c r="AH740" s="4">
        <v>2893</v>
      </c>
      <c r="AI740" s="4">
        <v>3413</v>
      </c>
      <c r="AJ740" s="4">
        <v>3925</v>
      </c>
      <c r="AK740" s="4">
        <v>3150.8355693793424</v>
      </c>
      <c r="AL740" s="8">
        <v>1.0825785067079425</v>
      </c>
      <c r="AM740" s="4">
        <v>2738.5625468436401</v>
      </c>
      <c r="AN740" s="8">
        <v>0.94092785459835404</v>
      </c>
      <c r="AO740" s="4">
        <v>2337.7415527117068</v>
      </c>
      <c r="AP740" s="8">
        <v>0.80321194282514286</v>
      </c>
    </row>
    <row r="741" spans="1:42" x14ac:dyDescent="0.25">
      <c r="A741" s="2" t="s">
        <v>2175</v>
      </c>
      <c r="B741" t="s">
        <v>2115</v>
      </c>
      <c r="C741" t="s">
        <v>14</v>
      </c>
      <c r="D741" t="s">
        <v>2113</v>
      </c>
      <c r="E741" s="3" t="s">
        <v>2114</v>
      </c>
      <c r="F741" t="s">
        <v>2117</v>
      </c>
      <c r="G741">
        <v>20</v>
      </c>
      <c r="H741">
        <v>0</v>
      </c>
      <c r="I741">
        <v>0</v>
      </c>
      <c r="J741">
        <v>0</v>
      </c>
      <c r="K741">
        <v>13</v>
      </c>
      <c r="L741">
        <v>5</v>
      </c>
      <c r="M741">
        <v>2</v>
      </c>
      <c r="N741" s="2">
        <v>343.2208333333333</v>
      </c>
      <c r="O741" s="2">
        <v>1875.2430318333331</v>
      </c>
      <c r="P741" s="2">
        <v>378.69</v>
      </c>
      <c r="Q741" s="4">
        <v>2597.1538651666665</v>
      </c>
      <c r="R741" s="5">
        <v>4.4999999999999998E-2</v>
      </c>
      <c r="S741" s="6">
        <v>2714.0257890991661</v>
      </c>
      <c r="T741" s="4">
        <v>0</v>
      </c>
      <c r="U741" s="7">
        <v>2714.0257890991661</v>
      </c>
      <c r="V741" s="8">
        <v>0.86815488103741478</v>
      </c>
      <c r="W741" s="7">
        <v>1746.7276206472784</v>
      </c>
      <c r="X741" s="7">
        <v>1784.9264354129248</v>
      </c>
      <c r="Y741" s="7">
        <v>2008.9103947205779</v>
      </c>
      <c r="Z741" s="7">
        <v>2511.5720708412409</v>
      </c>
      <c r="AA741" s="7">
        <v>2963.0126089806968</v>
      </c>
      <c r="AB741" s="7">
        <v>3407.5079080718533</v>
      </c>
      <c r="AC741" s="7">
        <v>3438.82</v>
      </c>
      <c r="AD741" s="7">
        <v>3751.4399999999996</v>
      </c>
      <c r="AE741" s="4">
        <v>2012</v>
      </c>
      <c r="AF741" s="4">
        <v>2056</v>
      </c>
      <c r="AG741" s="4">
        <v>2314</v>
      </c>
      <c r="AH741" s="4">
        <v>2893</v>
      </c>
      <c r="AI741" s="4">
        <v>3413</v>
      </c>
      <c r="AJ741" s="4">
        <v>3925</v>
      </c>
      <c r="AK741" s="4">
        <v>3452.4562991311664</v>
      </c>
      <c r="AL741" s="8">
        <v>1.1043619407367304</v>
      </c>
      <c r="AM741" s="4">
        <v>3206.3127957871666</v>
      </c>
      <c r="AN741" s="8">
        <v>1.0256262541702921</v>
      </c>
      <c r="AO741" s="4">
        <v>2960.1692924431663</v>
      </c>
      <c r="AP741" s="8">
        <v>0.94689056760385337</v>
      </c>
    </row>
    <row r="742" spans="1:42" x14ac:dyDescent="0.25">
      <c r="A742" s="2" t="s">
        <v>2176</v>
      </c>
      <c r="B742" t="s">
        <v>2115</v>
      </c>
      <c r="C742" t="s">
        <v>14</v>
      </c>
      <c r="D742" t="s">
        <v>2113</v>
      </c>
      <c r="E742" s="3" t="s">
        <v>2114</v>
      </c>
      <c r="F742" t="s">
        <v>2177</v>
      </c>
      <c r="G742">
        <v>457</v>
      </c>
      <c r="H742">
        <v>0</v>
      </c>
      <c r="I742">
        <v>65</v>
      </c>
      <c r="J742">
        <v>255</v>
      </c>
      <c r="K742">
        <v>79</v>
      </c>
      <c r="L742">
        <v>38</v>
      </c>
      <c r="M742">
        <v>20</v>
      </c>
      <c r="N742" s="2">
        <v>288.30488694383661</v>
      </c>
      <c r="O742" s="2">
        <v>1135.3056701363967</v>
      </c>
      <c r="P742" s="2">
        <v>294.42</v>
      </c>
      <c r="Q742" s="4">
        <v>1718.0305570802334</v>
      </c>
      <c r="R742" s="5">
        <v>4.4999999999999998E-2</v>
      </c>
      <c r="S742" s="6">
        <v>1795.3419321488439</v>
      </c>
      <c r="T742" s="4">
        <v>0</v>
      </c>
      <c r="U742" s="7">
        <v>1795.3419321488439</v>
      </c>
      <c r="V742" s="8">
        <v>0.70702792534283787</v>
      </c>
      <c r="W742" s="7">
        <v>1422.5401857897898</v>
      </c>
      <c r="X742" s="7">
        <v>1453.6494145048746</v>
      </c>
      <c r="Y742" s="7">
        <v>1636.0626192433269</v>
      </c>
      <c r="Z742" s="7">
        <v>2045.4317880168301</v>
      </c>
      <c r="AA742" s="7">
        <v>2413.086309195106</v>
      </c>
      <c r="AB742" s="7">
        <v>2775.084606970639</v>
      </c>
      <c r="AC742" s="7">
        <v>2793.2080962800878</v>
      </c>
      <c r="AD742" s="7">
        <v>3047.1361050328228</v>
      </c>
      <c r="AE742" s="4">
        <v>2012</v>
      </c>
      <c r="AF742" s="4">
        <v>2056</v>
      </c>
      <c r="AG742" s="4">
        <v>2314</v>
      </c>
      <c r="AH742" s="4">
        <v>2893</v>
      </c>
      <c r="AI742" s="4">
        <v>3413</v>
      </c>
      <c r="AJ742" s="4">
        <v>3925</v>
      </c>
      <c r="AK742" s="4">
        <v>2765.0507144047569</v>
      </c>
      <c r="AL742" s="8">
        <v>1.0889112737056317</v>
      </c>
      <c r="AM742" s="4">
        <v>2441.8144536527857</v>
      </c>
      <c r="AN742" s="8">
        <v>0.96161682425136696</v>
      </c>
      <c r="AO742" s="4">
        <v>2118.5781929008149</v>
      </c>
      <c r="AP742" s="8">
        <v>0.83432237479710247</v>
      </c>
    </row>
    <row r="743" spans="1:42" x14ac:dyDescent="0.25">
      <c r="A743" s="2" t="s">
        <v>2178</v>
      </c>
      <c r="B743" t="s">
        <v>2115</v>
      </c>
      <c r="C743" t="s">
        <v>14</v>
      </c>
      <c r="D743" t="s">
        <v>2113</v>
      </c>
      <c r="E743" s="3" t="s">
        <v>2114</v>
      </c>
      <c r="F743" t="s">
        <v>2179</v>
      </c>
      <c r="G743">
        <v>174</v>
      </c>
      <c r="H743">
        <v>0</v>
      </c>
      <c r="I743">
        <v>0</v>
      </c>
      <c r="J743">
        <v>126</v>
      </c>
      <c r="K743">
        <v>48</v>
      </c>
      <c r="L743">
        <v>0</v>
      </c>
      <c r="M743">
        <v>0</v>
      </c>
      <c r="N743" s="2">
        <v>286.70498084291188</v>
      </c>
      <c r="O743" s="2">
        <v>1065.2163416781607</v>
      </c>
      <c r="P743" s="2">
        <v>335.01</v>
      </c>
      <c r="Q743" s="4">
        <v>1686.9313225210726</v>
      </c>
      <c r="R743" s="5">
        <v>4.4999999999999998E-2</v>
      </c>
      <c r="S743" s="6">
        <v>1762.8432320345207</v>
      </c>
      <c r="T743" s="4">
        <v>0</v>
      </c>
      <c r="U743" s="7">
        <v>1762.8432320345207</v>
      </c>
      <c r="V743" s="8">
        <v>0.71262725095487889</v>
      </c>
      <c r="W743" s="7">
        <v>1433.8060289212162</v>
      </c>
      <c r="X743" s="7">
        <v>1465.161627963231</v>
      </c>
      <c r="Y743" s="7">
        <v>1649.0194587095898</v>
      </c>
      <c r="Z743" s="7">
        <v>2061.6306370124644</v>
      </c>
      <c r="AA743" s="7">
        <v>2432.1968075090017</v>
      </c>
      <c r="AB743" s="7">
        <v>2797.0619599979</v>
      </c>
      <c r="AC743" s="7">
        <v>2721.096551724138</v>
      </c>
      <c r="AD743" s="7">
        <v>2968.468965517241</v>
      </c>
      <c r="AE743" s="4">
        <v>2012</v>
      </c>
      <c r="AF743" s="4">
        <v>2056</v>
      </c>
      <c r="AG743" s="4">
        <v>2314</v>
      </c>
      <c r="AH743" s="4">
        <v>2893</v>
      </c>
      <c r="AI743" s="4">
        <v>3413</v>
      </c>
      <c r="AJ743" s="4">
        <v>3925</v>
      </c>
      <c r="AK743" s="4">
        <v>2693.6269097401282</v>
      </c>
      <c r="AL743" s="8">
        <v>1.088895430350215</v>
      </c>
      <c r="AM743" s="4">
        <v>2383.365683838259</v>
      </c>
      <c r="AN743" s="8">
        <v>0.96347270388510287</v>
      </c>
      <c r="AO743" s="4">
        <v>2073.1044579363902</v>
      </c>
      <c r="AP743" s="8">
        <v>0.83804997741999099</v>
      </c>
    </row>
    <row r="744" spans="1:42" x14ac:dyDescent="0.25">
      <c r="A744" s="2" t="s">
        <v>2180</v>
      </c>
      <c r="B744" t="s">
        <v>2115</v>
      </c>
      <c r="C744" t="s">
        <v>14</v>
      </c>
      <c r="D744" t="s">
        <v>2113</v>
      </c>
      <c r="E744" s="3" t="s">
        <v>2114</v>
      </c>
      <c r="F744" t="s">
        <v>2181</v>
      </c>
      <c r="G744">
        <v>118</v>
      </c>
      <c r="H744">
        <v>0</v>
      </c>
      <c r="I744">
        <v>112</v>
      </c>
      <c r="J744">
        <v>6</v>
      </c>
      <c r="K744">
        <v>0</v>
      </c>
      <c r="L744">
        <v>0</v>
      </c>
      <c r="M744">
        <v>0</v>
      </c>
      <c r="N744" s="2">
        <v>255.21045197740114</v>
      </c>
      <c r="O744" s="2">
        <v>994.00646185028245</v>
      </c>
      <c r="P744" s="2">
        <v>233.55</v>
      </c>
      <c r="Q744" s="4">
        <v>1482.7669138276835</v>
      </c>
      <c r="R744" s="5">
        <v>4.4999999999999998E-2</v>
      </c>
      <c r="S744" s="6">
        <v>1549.4914249499293</v>
      </c>
      <c r="T744" s="4">
        <v>0</v>
      </c>
      <c r="U744" s="7">
        <v>1549.4914249499293</v>
      </c>
      <c r="V744" s="8">
        <v>0.74886543088882374</v>
      </c>
      <c r="W744" s="7">
        <v>1506.7172469483132</v>
      </c>
      <c r="X744" s="7">
        <v>1539.6673259074216</v>
      </c>
      <c r="Y744" s="7">
        <v>1732.8746070767381</v>
      </c>
      <c r="Z744" s="7">
        <v>2166.4676915613668</v>
      </c>
      <c r="AA744" s="7">
        <v>2555.8777156235556</v>
      </c>
      <c r="AB744" s="7">
        <v>2939.2968162386333</v>
      </c>
      <c r="AC744" s="7">
        <v>2276.0305084745764</v>
      </c>
      <c r="AD744" s="7">
        <v>2482.9423728813558</v>
      </c>
      <c r="AE744" s="4">
        <v>2012</v>
      </c>
      <c r="AF744" s="4">
        <v>2056</v>
      </c>
      <c r="AG744" s="4">
        <v>2314</v>
      </c>
      <c r="AH744" s="4">
        <v>2893</v>
      </c>
      <c r="AI744" s="4">
        <v>3413</v>
      </c>
      <c r="AJ744" s="4">
        <v>3925</v>
      </c>
      <c r="AK744" s="4">
        <v>2266.0580894378604</v>
      </c>
      <c r="AL744" s="8">
        <v>1.0951803541738379</v>
      </c>
      <c r="AM744" s="4">
        <v>2022.695826026865</v>
      </c>
      <c r="AN744" s="8">
        <v>0.97756396513364441</v>
      </c>
      <c r="AO744" s="4">
        <v>1786.093625488397</v>
      </c>
      <c r="AP744" s="8">
        <v>0.86321469801123396</v>
      </c>
    </row>
    <row r="745" spans="1:42" x14ac:dyDescent="0.25">
      <c r="A745" s="2" t="s">
        <v>2182</v>
      </c>
      <c r="B745" t="s">
        <v>2115</v>
      </c>
      <c r="C745" t="s">
        <v>14</v>
      </c>
      <c r="D745" t="s">
        <v>2113</v>
      </c>
      <c r="E745" s="3" t="s">
        <v>2114</v>
      </c>
      <c r="F745" t="s">
        <v>2183</v>
      </c>
      <c r="G745">
        <v>352</v>
      </c>
      <c r="H745">
        <v>0</v>
      </c>
      <c r="I745">
        <v>144</v>
      </c>
      <c r="J745">
        <v>64</v>
      </c>
      <c r="K745">
        <v>144</v>
      </c>
      <c r="L745">
        <v>0</v>
      </c>
      <c r="M745">
        <v>0</v>
      </c>
      <c r="N745" s="2">
        <v>284.0854640151515</v>
      </c>
      <c r="O745" s="2">
        <v>1091.0759532196969</v>
      </c>
      <c r="P745" s="2">
        <v>236.29</v>
      </c>
      <c r="Q745" s="4">
        <v>1611.4514172348483</v>
      </c>
      <c r="R745" s="5">
        <v>4.4999999999999998E-2</v>
      </c>
      <c r="S745" s="6">
        <v>1683.9667310104164</v>
      </c>
      <c r="T745" s="4">
        <v>0</v>
      </c>
      <c r="U745" s="7">
        <v>1683.9667310104164</v>
      </c>
      <c r="V745" s="8">
        <v>0.68864933141679197</v>
      </c>
      <c r="W745" s="7">
        <v>1385.5624548105852</v>
      </c>
      <c r="X745" s="7">
        <v>1415.8630253929241</v>
      </c>
      <c r="Y745" s="7">
        <v>1593.5345528984565</v>
      </c>
      <c r="Z745" s="7">
        <v>1992.262515788779</v>
      </c>
      <c r="AA745" s="7">
        <v>2350.3601681255109</v>
      </c>
      <c r="AB745" s="7">
        <v>2702.9486258109082</v>
      </c>
      <c r="AC745" s="7">
        <v>2689.8500000000004</v>
      </c>
      <c r="AD745" s="7">
        <v>2934.3818181818183</v>
      </c>
      <c r="AE745" s="4">
        <v>2012</v>
      </c>
      <c r="AF745" s="4">
        <v>2056</v>
      </c>
      <c r="AG745" s="4">
        <v>2314</v>
      </c>
      <c r="AH745" s="4">
        <v>2893</v>
      </c>
      <c r="AI745" s="4">
        <v>3413</v>
      </c>
      <c r="AJ745" s="4">
        <v>3925</v>
      </c>
      <c r="AK745" s="4">
        <v>2658.0739569811603</v>
      </c>
      <c r="AL745" s="8">
        <v>1.0870053544544402</v>
      </c>
      <c r="AM745" s="4">
        <v>2334.3990875921477</v>
      </c>
      <c r="AN745" s="8">
        <v>0.95464022021724715</v>
      </c>
      <c r="AO745" s="4">
        <v>2007.6416003994295</v>
      </c>
      <c r="AP745" s="8">
        <v>0.82101446565398528</v>
      </c>
    </row>
    <row r="746" spans="1:42" x14ac:dyDescent="0.25">
      <c r="A746" s="2" t="s">
        <v>2184</v>
      </c>
      <c r="B746" t="s">
        <v>2115</v>
      </c>
      <c r="C746" t="s">
        <v>14</v>
      </c>
      <c r="D746" t="s">
        <v>2113</v>
      </c>
      <c r="E746" s="3" t="s">
        <v>2114</v>
      </c>
      <c r="F746" t="s">
        <v>2185</v>
      </c>
      <c r="G746">
        <v>201</v>
      </c>
      <c r="H746">
        <v>0</v>
      </c>
      <c r="I746">
        <v>0</v>
      </c>
      <c r="J746">
        <v>100</v>
      </c>
      <c r="K746">
        <v>43</v>
      </c>
      <c r="L746">
        <v>40</v>
      </c>
      <c r="M746">
        <v>18</v>
      </c>
      <c r="N746" s="2">
        <v>312.9597701149425</v>
      </c>
      <c r="O746" s="2">
        <v>1346.9870863678161</v>
      </c>
      <c r="P746" s="2">
        <v>417.36</v>
      </c>
      <c r="Q746" s="4">
        <v>2077.3068564827586</v>
      </c>
      <c r="R746" s="5">
        <v>4.4999999999999998E-2</v>
      </c>
      <c r="S746" s="6">
        <v>2170.7856650244826</v>
      </c>
      <c r="T746" s="4">
        <v>0</v>
      </c>
      <c r="U746" s="7">
        <v>2170.7856650244826</v>
      </c>
      <c r="V746" s="8">
        <v>0.77504785995307202</v>
      </c>
      <c r="W746" s="7">
        <v>1559.3962942255807</v>
      </c>
      <c r="X746" s="7">
        <v>1593.4984000635159</v>
      </c>
      <c r="Y746" s="7">
        <v>1793.4607479314086</v>
      </c>
      <c r="Z746" s="7">
        <v>2242.2134588442373</v>
      </c>
      <c r="AA746" s="7">
        <v>2645.2383460198348</v>
      </c>
      <c r="AB746" s="7">
        <v>3042.0628503158077</v>
      </c>
      <c r="AC746" s="7">
        <v>3080.9248756218908</v>
      </c>
      <c r="AD746" s="7">
        <v>3361.0089552238805</v>
      </c>
      <c r="AE746" s="4">
        <v>2012</v>
      </c>
      <c r="AF746" s="4">
        <v>2056</v>
      </c>
      <c r="AG746" s="4">
        <v>2314</v>
      </c>
      <c r="AH746" s="4">
        <v>2893</v>
      </c>
      <c r="AI746" s="4">
        <v>3413</v>
      </c>
      <c r="AJ746" s="4">
        <v>3925</v>
      </c>
      <c r="AK746" s="4">
        <v>3063.9681195224189</v>
      </c>
      <c r="AL746" s="8">
        <v>1.0939458336498211</v>
      </c>
      <c r="AM746" s="4">
        <v>2766.2406346897737</v>
      </c>
      <c r="AN746" s="8">
        <v>0.98764650908423823</v>
      </c>
      <c r="AO746" s="4">
        <v>2468.5131498571277</v>
      </c>
      <c r="AP746" s="8">
        <v>0.8813471845186549</v>
      </c>
    </row>
    <row r="747" spans="1:42" x14ac:dyDescent="0.25">
      <c r="A747" s="2" t="s">
        <v>2186</v>
      </c>
      <c r="B747" t="s">
        <v>2115</v>
      </c>
      <c r="C747" t="s">
        <v>14</v>
      </c>
      <c r="D747" t="s">
        <v>2113</v>
      </c>
      <c r="E747" s="3" t="s">
        <v>2114</v>
      </c>
      <c r="F747" t="s">
        <v>2187</v>
      </c>
      <c r="G747">
        <v>68</v>
      </c>
      <c r="H747">
        <v>0</v>
      </c>
      <c r="I747">
        <v>13</v>
      </c>
      <c r="J747">
        <v>16</v>
      </c>
      <c r="K747">
        <v>17</v>
      </c>
      <c r="L747">
        <v>15</v>
      </c>
      <c r="M747">
        <v>7</v>
      </c>
      <c r="N747" s="2">
        <v>181.34191176470588</v>
      </c>
      <c r="O747" s="2">
        <v>861.64956133333305</v>
      </c>
      <c r="P747" s="2">
        <v>459.21</v>
      </c>
      <c r="Q747" s="4">
        <v>1502.2014730980391</v>
      </c>
      <c r="R747" s="5">
        <v>4.4999999999999998E-2</v>
      </c>
      <c r="S747" s="6">
        <v>1569.8005393874507</v>
      </c>
      <c r="T747" s="4">
        <v>4.1571428571428575</v>
      </c>
      <c r="U747" s="7">
        <v>1573.9576822445936</v>
      </c>
      <c r="V747" s="8">
        <v>0.55859836428778442</v>
      </c>
      <c r="W747" s="7">
        <v>1120.9314603468288</v>
      </c>
      <c r="X747" s="7">
        <v>1145.4448720045129</v>
      </c>
      <c r="Y747" s="7">
        <v>1289.1826039972973</v>
      </c>
      <c r="Z747" s="7">
        <v>1611.7568164927316</v>
      </c>
      <c r="AA747" s="7">
        <v>1901.4607724471805</v>
      </c>
      <c r="AB747" s="7">
        <v>2186.7077444638685</v>
      </c>
      <c r="AC747" s="7">
        <v>3099.4602941176472</v>
      </c>
      <c r="AD747" s="7">
        <v>3381.2294117647057</v>
      </c>
      <c r="AE747" s="4">
        <v>2012</v>
      </c>
      <c r="AF747" s="4">
        <v>2056</v>
      </c>
      <c r="AG747" s="4">
        <v>2314</v>
      </c>
      <c r="AH747" s="4">
        <v>2893</v>
      </c>
      <c r="AI747" s="4">
        <v>3413</v>
      </c>
      <c r="AJ747" s="4">
        <v>3925</v>
      </c>
      <c r="AK747" s="4">
        <v>2983.6169643535354</v>
      </c>
      <c r="AL747" s="8">
        <v>1.0603625167159498</v>
      </c>
      <c r="AM747" s="4">
        <v>2496.8932770701294</v>
      </c>
      <c r="AN747" s="8">
        <v>0.88762403801117162</v>
      </c>
      <c r="AO747" s="4">
        <v>2033.34690822879</v>
      </c>
      <c r="AP747" s="8">
        <v>0.72311120114947802</v>
      </c>
    </row>
    <row r="748" spans="1:42" x14ac:dyDescent="0.25">
      <c r="A748" s="2" t="s">
        <v>2188</v>
      </c>
      <c r="B748" t="s">
        <v>2115</v>
      </c>
      <c r="C748" t="s">
        <v>14</v>
      </c>
      <c r="D748" t="s">
        <v>2113</v>
      </c>
      <c r="E748" s="3" t="s">
        <v>2114</v>
      </c>
      <c r="F748" t="s">
        <v>2181</v>
      </c>
      <c r="G748">
        <v>12</v>
      </c>
      <c r="H748">
        <v>0</v>
      </c>
      <c r="I748">
        <v>0</v>
      </c>
      <c r="J748">
        <v>6</v>
      </c>
      <c r="K748">
        <v>6</v>
      </c>
      <c r="L748">
        <v>0</v>
      </c>
      <c r="M748">
        <v>0</v>
      </c>
      <c r="N748" s="2">
        <v>170.68055555555554</v>
      </c>
      <c r="O748" s="2">
        <v>55.373102333333243</v>
      </c>
      <c r="P748" s="2">
        <v>996.56</v>
      </c>
      <c r="Q748" s="4">
        <v>1222.6136578888886</v>
      </c>
      <c r="R748" s="5">
        <v>4.4999999999999998E-2</v>
      </c>
      <c r="S748" s="6">
        <v>1277.6312724938884</v>
      </c>
      <c r="T748" s="4">
        <v>0</v>
      </c>
      <c r="U748" s="7">
        <v>1277.6312724938884</v>
      </c>
      <c r="V748" s="8">
        <v>0.49073603706314134</v>
      </c>
      <c r="W748" s="7">
        <v>987.36090657104023</v>
      </c>
      <c r="X748" s="7">
        <v>1008.9532922018185</v>
      </c>
      <c r="Y748" s="7">
        <v>1135.563189764109</v>
      </c>
      <c r="Z748" s="7">
        <v>1419.6993552236677</v>
      </c>
      <c r="AA748" s="7">
        <v>1674.8820944965014</v>
      </c>
      <c r="AB748" s="7">
        <v>1926.1389454728296</v>
      </c>
      <c r="AC748" s="7">
        <v>2863.8500000000004</v>
      </c>
      <c r="AD748" s="7">
        <v>3124.2</v>
      </c>
      <c r="AE748" s="4">
        <v>2012</v>
      </c>
      <c r="AF748" s="4">
        <v>2056</v>
      </c>
      <c r="AG748" s="4">
        <v>2314</v>
      </c>
      <c r="AH748" s="4">
        <v>2893</v>
      </c>
      <c r="AI748" s="4">
        <v>3413</v>
      </c>
      <c r="AJ748" s="4">
        <v>3925</v>
      </c>
      <c r="AK748" s="4">
        <v>2639.1325765151855</v>
      </c>
      <c r="AL748" s="8">
        <v>1.0136864131035856</v>
      </c>
      <c r="AM748" s="4">
        <v>2230.6821853087963</v>
      </c>
      <c r="AN748" s="8">
        <v>0.85680130029145241</v>
      </c>
      <c r="AO748" s="4">
        <v>1686.0816637002774</v>
      </c>
      <c r="AP748" s="8">
        <v>0.64762114987527464</v>
      </c>
    </row>
    <row r="749" spans="1:42" x14ac:dyDescent="0.25">
      <c r="A749" s="2" t="s">
        <v>2189</v>
      </c>
      <c r="B749" t="s">
        <v>2115</v>
      </c>
      <c r="C749" t="s">
        <v>14</v>
      </c>
      <c r="D749" t="s">
        <v>2113</v>
      </c>
      <c r="E749" s="3" t="s">
        <v>2114</v>
      </c>
      <c r="F749" t="s">
        <v>2190</v>
      </c>
      <c r="G749">
        <v>62</v>
      </c>
      <c r="H749">
        <v>0</v>
      </c>
      <c r="I749">
        <v>12</v>
      </c>
      <c r="J749">
        <v>10</v>
      </c>
      <c r="K749">
        <v>39</v>
      </c>
      <c r="L749">
        <v>1</v>
      </c>
      <c r="M749">
        <v>0</v>
      </c>
      <c r="N749" s="2">
        <v>172.8198924731183</v>
      </c>
      <c r="O749" s="2">
        <v>547.9225203333333</v>
      </c>
      <c r="P749" s="2">
        <v>205.82</v>
      </c>
      <c r="Q749" s="4">
        <v>926.56241280645168</v>
      </c>
      <c r="R749" s="5">
        <v>4.4999999999999998E-2</v>
      </c>
      <c r="S749" s="6">
        <v>968.25772138274192</v>
      </c>
      <c r="T749" s="4">
        <v>258.01666666666665</v>
      </c>
      <c r="U749" s="7">
        <v>1226.2743880494086</v>
      </c>
      <c r="V749" s="8">
        <v>0.46344459109954972</v>
      </c>
      <c r="W749" s="7">
        <v>736.25643817916716</v>
      </c>
      <c r="X749" s="7">
        <v>752.35747360654454</v>
      </c>
      <c r="Y749" s="7">
        <v>846.76809043071216</v>
      </c>
      <c r="Z749" s="7">
        <v>1058.6430793500649</v>
      </c>
      <c r="AA749" s="7">
        <v>1248.928043491798</v>
      </c>
      <c r="AB749" s="7">
        <v>1436.2855466467352</v>
      </c>
      <c r="AC749" s="7">
        <v>2910.6000000000004</v>
      </c>
      <c r="AD749" s="7">
        <v>3175.2</v>
      </c>
      <c r="AE749" s="4">
        <v>2012</v>
      </c>
      <c r="AF749" s="4">
        <v>2056</v>
      </c>
      <c r="AG749" s="4">
        <v>2314</v>
      </c>
      <c r="AH749" s="4">
        <v>2893</v>
      </c>
      <c r="AI749" s="4">
        <v>3413</v>
      </c>
      <c r="AJ749" s="4">
        <v>3925</v>
      </c>
      <c r="AK749" s="4">
        <v>2505.157193993482</v>
      </c>
      <c r="AL749" s="8">
        <v>1.0442833940514544</v>
      </c>
      <c r="AM749" s="4">
        <v>2002.1719120481491</v>
      </c>
      <c r="AN749" s="8">
        <v>0.85419069490355848</v>
      </c>
      <c r="AO749" s="4">
        <v>1471.243003328075</v>
      </c>
      <c r="AP749" s="8">
        <v>0.65353729024744578</v>
      </c>
    </row>
    <row r="750" spans="1:42" x14ac:dyDescent="0.25">
      <c r="A750" s="2" t="s">
        <v>2191</v>
      </c>
      <c r="B750" t="s">
        <v>2115</v>
      </c>
      <c r="C750" t="s">
        <v>14</v>
      </c>
      <c r="D750" t="s">
        <v>2113</v>
      </c>
      <c r="E750" s="3" t="s">
        <v>2114</v>
      </c>
      <c r="F750" t="s">
        <v>2192</v>
      </c>
      <c r="G750">
        <v>30</v>
      </c>
      <c r="H750">
        <v>0</v>
      </c>
      <c r="I750">
        <v>8</v>
      </c>
      <c r="J750">
        <v>22</v>
      </c>
      <c r="K750">
        <v>0</v>
      </c>
      <c r="L750">
        <v>0</v>
      </c>
      <c r="M750">
        <v>0</v>
      </c>
      <c r="N750" s="2">
        <v>152.28055555555554</v>
      </c>
      <c r="O750" s="2">
        <v>215.03420733333346</v>
      </c>
      <c r="P750" s="2">
        <v>594.01</v>
      </c>
      <c r="Q750" s="4">
        <v>961.32476288888893</v>
      </c>
      <c r="R750" s="5">
        <v>4.4999999999999998E-2</v>
      </c>
      <c r="S750" s="6">
        <v>1004.5843772188889</v>
      </c>
      <c r="T750" s="4">
        <v>0</v>
      </c>
      <c r="U750" s="7">
        <v>1004.5843772188889</v>
      </c>
      <c r="V750" s="8">
        <v>0.44743647658065605</v>
      </c>
      <c r="W750" s="7">
        <v>900.24219088027985</v>
      </c>
      <c r="X750" s="7">
        <v>919.92939584982878</v>
      </c>
      <c r="Y750" s="7">
        <v>1035.368006807638</v>
      </c>
      <c r="Z750" s="7">
        <v>1294.4337267478377</v>
      </c>
      <c r="AA750" s="7">
        <v>1527.1006945697791</v>
      </c>
      <c r="AB750" s="7">
        <v>1756.1881705790749</v>
      </c>
      <c r="AC750" s="7">
        <v>2469.7199999999998</v>
      </c>
      <c r="AD750" s="7">
        <v>2694.24</v>
      </c>
      <c r="AE750" s="4">
        <v>2012</v>
      </c>
      <c r="AF750" s="4">
        <v>2056</v>
      </c>
      <c r="AG750" s="4">
        <v>2314</v>
      </c>
      <c r="AH750" s="4">
        <v>2893</v>
      </c>
      <c r="AI750" s="4">
        <v>3413</v>
      </c>
      <c r="AJ750" s="4">
        <v>3925</v>
      </c>
      <c r="AK750" s="4">
        <v>2361.4143448293885</v>
      </c>
      <c r="AL750" s="8">
        <v>1.0517612439111832</v>
      </c>
      <c r="AM750" s="4">
        <v>1909.137688959222</v>
      </c>
      <c r="AN750" s="8">
        <v>0.85031965480100757</v>
      </c>
      <c r="AO750" s="4">
        <v>1456.8610330890554</v>
      </c>
      <c r="AP750" s="8">
        <v>0.64887806569083173</v>
      </c>
    </row>
    <row r="751" spans="1:42" x14ac:dyDescent="0.25">
      <c r="A751" s="2" t="s">
        <v>2193</v>
      </c>
      <c r="B751" t="s">
        <v>2115</v>
      </c>
      <c r="C751" t="s">
        <v>14</v>
      </c>
      <c r="D751" t="s">
        <v>2113</v>
      </c>
      <c r="E751" s="3" t="s">
        <v>2114</v>
      </c>
      <c r="F751" t="s">
        <v>2194</v>
      </c>
      <c r="G751">
        <v>51</v>
      </c>
      <c r="H751">
        <v>0</v>
      </c>
      <c r="I751">
        <v>50</v>
      </c>
      <c r="J751">
        <v>1</v>
      </c>
      <c r="K751">
        <v>0</v>
      </c>
      <c r="L751">
        <v>0</v>
      </c>
      <c r="M751">
        <v>0</v>
      </c>
      <c r="N751" s="2">
        <v>126.39869281045752</v>
      </c>
      <c r="O751" s="2">
        <v>440.18885033333333</v>
      </c>
      <c r="P751" s="2">
        <v>248.3</v>
      </c>
      <c r="Q751" s="4">
        <v>814.88754314379094</v>
      </c>
      <c r="R751" s="5">
        <v>4.4999999999999998E-2</v>
      </c>
      <c r="S751" s="6">
        <v>851.55748258526148</v>
      </c>
      <c r="T751" s="4">
        <v>0</v>
      </c>
      <c r="U751" s="7">
        <v>851.55748258526148</v>
      </c>
      <c r="V751" s="8">
        <v>0.41316505519577162</v>
      </c>
      <c r="W751" s="7">
        <v>831.28809105389234</v>
      </c>
      <c r="X751" s="7">
        <v>849.46735348250638</v>
      </c>
      <c r="Y751" s="7">
        <v>956.06393772301544</v>
      </c>
      <c r="Z751" s="7">
        <v>1195.2865046813672</v>
      </c>
      <c r="AA751" s="7">
        <v>1410.1323333831685</v>
      </c>
      <c r="AB751" s="7">
        <v>1621.6728416434034</v>
      </c>
      <c r="AC751" s="7">
        <v>2267.1647058823532</v>
      </c>
      <c r="AD751" s="7">
        <v>2473.2705882352939</v>
      </c>
      <c r="AE751" s="4">
        <v>2012</v>
      </c>
      <c r="AF751" s="4">
        <v>2056</v>
      </c>
      <c r="AG751" s="4">
        <v>2314</v>
      </c>
      <c r="AH751" s="4">
        <v>2893</v>
      </c>
      <c r="AI751" s="4">
        <v>3413</v>
      </c>
      <c r="AJ751" s="4">
        <v>3925</v>
      </c>
      <c r="AK751" s="4">
        <v>2131.7148620630878</v>
      </c>
      <c r="AL751" s="8">
        <v>1.034281427452266</v>
      </c>
      <c r="AM751" s="4">
        <v>1704.9957355704792</v>
      </c>
      <c r="AN751" s="8">
        <v>0.82724263670010123</v>
      </c>
      <c r="AO751" s="4">
        <v>1278.2766090778703</v>
      </c>
      <c r="AP751" s="8">
        <v>0.62020384594793643</v>
      </c>
    </row>
    <row r="752" spans="1:42" x14ac:dyDescent="0.25">
      <c r="A752" s="2" t="s">
        <v>2195</v>
      </c>
      <c r="B752" t="s">
        <v>2115</v>
      </c>
      <c r="C752" t="s">
        <v>14</v>
      </c>
      <c r="D752" t="s">
        <v>2113</v>
      </c>
      <c r="E752" s="3" t="s">
        <v>2114</v>
      </c>
      <c r="F752" t="s">
        <v>2196</v>
      </c>
      <c r="G752">
        <v>139</v>
      </c>
      <c r="H752">
        <v>0</v>
      </c>
      <c r="I752">
        <v>135</v>
      </c>
      <c r="J752">
        <v>4</v>
      </c>
      <c r="K752">
        <v>0</v>
      </c>
      <c r="L752">
        <v>0</v>
      </c>
      <c r="M752">
        <v>0</v>
      </c>
      <c r="N752" s="2">
        <v>124.64328537170263</v>
      </c>
      <c r="O752" s="2">
        <v>638.90947133333339</v>
      </c>
      <c r="P752" s="2">
        <v>151.62</v>
      </c>
      <c r="Q752" s="4">
        <v>915.17275670503602</v>
      </c>
      <c r="R752" s="5">
        <v>4.4999999999999998E-2</v>
      </c>
      <c r="S752" s="6">
        <v>956.35553075676262</v>
      </c>
      <c r="T752" s="4">
        <v>0</v>
      </c>
      <c r="U752" s="7">
        <v>956.35553075676262</v>
      </c>
      <c r="V752" s="8">
        <v>0.463479787651979</v>
      </c>
      <c r="W752" s="7">
        <v>932.52133275578171</v>
      </c>
      <c r="X752" s="7">
        <v>952.91444341246881</v>
      </c>
      <c r="Y752" s="7">
        <v>1072.4922286266794</v>
      </c>
      <c r="Z752" s="7">
        <v>1340.8470256771752</v>
      </c>
      <c r="AA752" s="7">
        <v>1581.8565152562044</v>
      </c>
      <c r="AB752" s="7">
        <v>1819.1581665340177</v>
      </c>
      <c r="AC752" s="7">
        <v>2269.7669064748202</v>
      </c>
      <c r="AD752" s="7">
        <v>2476.1093525179854</v>
      </c>
      <c r="AE752" s="4">
        <v>2012</v>
      </c>
      <c r="AF752" s="4">
        <v>2056</v>
      </c>
      <c r="AG752" s="4">
        <v>2314</v>
      </c>
      <c r="AH752" s="4">
        <v>2893</v>
      </c>
      <c r="AI752" s="4">
        <v>3413</v>
      </c>
      <c r="AJ752" s="4">
        <v>3925</v>
      </c>
      <c r="AK752" s="4">
        <v>2168.7294558861126</v>
      </c>
      <c r="AL752" s="8">
        <v>1.0510340928266544</v>
      </c>
      <c r="AM752" s="4">
        <v>1761.3718170426507</v>
      </c>
      <c r="AN752" s="8">
        <v>0.85361584628796328</v>
      </c>
      <c r="AO752" s="4">
        <v>1354.0141781991895</v>
      </c>
      <c r="AP752" s="8">
        <v>0.6561975997492725</v>
      </c>
    </row>
    <row r="753" spans="1:42" x14ac:dyDescent="0.25">
      <c r="A753" s="2" t="s">
        <v>2197</v>
      </c>
      <c r="B753" t="s">
        <v>2115</v>
      </c>
      <c r="C753" t="s">
        <v>14</v>
      </c>
      <c r="D753" t="s">
        <v>2113</v>
      </c>
      <c r="E753" s="3" t="s">
        <v>2114</v>
      </c>
      <c r="F753" t="s">
        <v>2198</v>
      </c>
      <c r="G753">
        <v>86</v>
      </c>
      <c r="H753">
        <v>0</v>
      </c>
      <c r="I753">
        <v>0</v>
      </c>
      <c r="J753">
        <v>17</v>
      </c>
      <c r="K753">
        <v>51</v>
      </c>
      <c r="L753">
        <v>18</v>
      </c>
      <c r="M753">
        <v>0</v>
      </c>
      <c r="N753" s="2">
        <v>190.59399224806202</v>
      </c>
      <c r="O753" s="2">
        <v>876.54885149224799</v>
      </c>
      <c r="P753" s="2">
        <v>348.28</v>
      </c>
      <c r="Q753" s="4">
        <v>1415.4228437403101</v>
      </c>
      <c r="R753" s="5">
        <v>4.4999999999999998E-2</v>
      </c>
      <c r="S753" s="6">
        <v>1479.1168717086239</v>
      </c>
      <c r="T753" s="4">
        <v>0</v>
      </c>
      <c r="U753" s="7">
        <v>1479.1168717086239</v>
      </c>
      <c r="V753" s="8">
        <v>0.5122688962283457</v>
      </c>
      <c r="W753" s="7">
        <v>1030.6850192114314</v>
      </c>
      <c r="X753" s="7">
        <v>1053.2248506454785</v>
      </c>
      <c r="Y753" s="7">
        <v>1185.3902258723917</v>
      </c>
      <c r="Z753" s="7">
        <v>1481.9939167886037</v>
      </c>
      <c r="AA753" s="7">
        <v>1748.3737428273437</v>
      </c>
      <c r="AB753" s="7">
        <v>2010.6554176962566</v>
      </c>
      <c r="AC753" s="7">
        <v>3176.1220930232557</v>
      </c>
      <c r="AD753" s="7">
        <v>3464.8604651162786</v>
      </c>
      <c r="AE753" s="4">
        <v>2012</v>
      </c>
      <c r="AF753" s="4">
        <v>2056</v>
      </c>
      <c r="AG753" s="4">
        <v>2314</v>
      </c>
      <c r="AH753" s="4">
        <v>2893</v>
      </c>
      <c r="AI753" s="4">
        <v>3413</v>
      </c>
      <c r="AJ753" s="4">
        <v>3925</v>
      </c>
      <c r="AK753" s="4">
        <v>3046.1023152164762</v>
      </c>
      <c r="AL753" s="8">
        <v>1.0549696921596237</v>
      </c>
      <c r="AM753" s="4">
        <v>2516.9903472787601</v>
      </c>
      <c r="AN753" s="8">
        <v>0.87172007275425722</v>
      </c>
      <c r="AO753" s="4">
        <v>1987.8783793410432</v>
      </c>
      <c r="AP753" s="8">
        <v>0.68847045334889045</v>
      </c>
    </row>
    <row r="754" spans="1:42" x14ac:dyDescent="0.25">
      <c r="A754" s="2" t="s">
        <v>2199</v>
      </c>
      <c r="B754" t="s">
        <v>2115</v>
      </c>
      <c r="C754" t="s">
        <v>14</v>
      </c>
      <c r="D754" t="s">
        <v>2113</v>
      </c>
      <c r="E754" s="3" t="s">
        <v>2114</v>
      </c>
      <c r="F754" t="s">
        <v>2200</v>
      </c>
      <c r="G754">
        <v>61</v>
      </c>
      <c r="H754">
        <v>0</v>
      </c>
      <c r="I754">
        <v>5</v>
      </c>
      <c r="J754">
        <v>1</v>
      </c>
      <c r="K754">
        <v>55</v>
      </c>
      <c r="L754">
        <v>0</v>
      </c>
      <c r="M754">
        <v>0</v>
      </c>
      <c r="N754" s="2">
        <v>182.6571038251366</v>
      </c>
      <c r="O754" s="2">
        <v>512.35392433333345</v>
      </c>
      <c r="P754" s="2">
        <v>232.29</v>
      </c>
      <c r="Q754" s="4">
        <v>927.30102815846999</v>
      </c>
      <c r="R754" s="5">
        <v>4.4999999999999998E-2</v>
      </c>
      <c r="S754" s="6">
        <v>969.02957442560103</v>
      </c>
      <c r="T754" s="4">
        <v>338.81967213114751</v>
      </c>
      <c r="U754" s="7">
        <v>1307.8492465567485</v>
      </c>
      <c r="V754" s="8">
        <v>0.46461632203298409</v>
      </c>
      <c r="W754" s="7">
        <v>692.63077490639898</v>
      </c>
      <c r="X754" s="7">
        <v>707.77776998387492</v>
      </c>
      <c r="Y754" s="7">
        <v>796.59424111998374</v>
      </c>
      <c r="Z754" s="7">
        <v>995.91492634404187</v>
      </c>
      <c r="AA754" s="7">
        <v>1174.9248681687573</v>
      </c>
      <c r="AB754" s="7">
        <v>1351.1808108884773</v>
      </c>
      <c r="AC754" s="7">
        <v>3096.3918032786887</v>
      </c>
      <c r="AD754" s="7">
        <v>3377.8819672131144</v>
      </c>
      <c r="AE754" s="4">
        <v>2012</v>
      </c>
      <c r="AF754" s="4">
        <v>2056</v>
      </c>
      <c r="AG754" s="4">
        <v>2314</v>
      </c>
      <c r="AH754" s="4">
        <v>2893</v>
      </c>
      <c r="AI754" s="4">
        <v>3413</v>
      </c>
      <c r="AJ754" s="4">
        <v>3925</v>
      </c>
      <c r="AK754" s="4">
        <v>2597.4077648071034</v>
      </c>
      <c r="AL754" s="8">
        <v>1.0431012565050948</v>
      </c>
      <c r="AM754" s="4">
        <v>2054.6150346799363</v>
      </c>
      <c r="AN754" s="8">
        <v>0.85027294501439132</v>
      </c>
      <c r="AO754" s="4">
        <v>1511.8223045527689</v>
      </c>
      <c r="AP754" s="8">
        <v>0.65744463352368776</v>
      </c>
    </row>
    <row r="755" spans="1:42" x14ac:dyDescent="0.25">
      <c r="A755" s="2" t="s">
        <v>2201</v>
      </c>
      <c r="B755" t="s">
        <v>2115</v>
      </c>
      <c r="C755" t="s">
        <v>14</v>
      </c>
      <c r="D755" t="s">
        <v>2113</v>
      </c>
      <c r="E755" s="3" t="s">
        <v>2114</v>
      </c>
      <c r="F755" t="s">
        <v>2202</v>
      </c>
      <c r="G755">
        <v>45</v>
      </c>
      <c r="H755">
        <v>0</v>
      </c>
      <c r="I755">
        <v>22</v>
      </c>
      <c r="J755">
        <v>17</v>
      </c>
      <c r="K755">
        <v>6</v>
      </c>
      <c r="L755">
        <v>0</v>
      </c>
      <c r="M755">
        <v>0</v>
      </c>
      <c r="N755" s="2">
        <v>151.71111111111111</v>
      </c>
      <c r="O755" s="2">
        <v>488.03384833333348</v>
      </c>
      <c r="P755" s="2">
        <v>328.58</v>
      </c>
      <c r="Q755" s="4">
        <v>968.32495944444463</v>
      </c>
      <c r="R755" s="5">
        <v>4.4999999999999998E-2</v>
      </c>
      <c r="S755" s="6">
        <v>1011.8995826194446</v>
      </c>
      <c r="T755" s="4">
        <v>1.9333333333333333</v>
      </c>
      <c r="U755" s="7">
        <v>1013.8329159527779</v>
      </c>
      <c r="V755" s="8">
        <v>0.44759517716304653</v>
      </c>
      <c r="W755" s="7">
        <v>898.84416657213433</v>
      </c>
      <c r="X755" s="7">
        <v>918.50079844548122</v>
      </c>
      <c r="Y755" s="7">
        <v>1033.7601398846516</v>
      </c>
      <c r="Z755" s="7">
        <v>1292.4235456725571</v>
      </c>
      <c r="AA755" s="7">
        <v>1524.7291950848385</v>
      </c>
      <c r="AB755" s="7">
        <v>1753.4609114292384</v>
      </c>
      <c r="AC755" s="7">
        <v>2491.5733333333333</v>
      </c>
      <c r="AD755" s="7">
        <v>2718.08</v>
      </c>
      <c r="AE755" s="4">
        <v>2012</v>
      </c>
      <c r="AF755" s="4">
        <v>2056</v>
      </c>
      <c r="AG755" s="4">
        <v>2314</v>
      </c>
      <c r="AH755" s="4">
        <v>2893</v>
      </c>
      <c r="AI755" s="4">
        <v>3413</v>
      </c>
      <c r="AJ755" s="4">
        <v>3925</v>
      </c>
      <c r="AK755" s="4">
        <v>2363.0417124589503</v>
      </c>
      <c r="AL755" s="8">
        <v>1.0441083613987596</v>
      </c>
      <c r="AM755" s="4">
        <v>1923.9205202611111</v>
      </c>
      <c r="AN755" s="8">
        <v>0.85024157652215293</v>
      </c>
      <c r="AO755" s="4">
        <v>1451.0207748172841</v>
      </c>
      <c r="AP755" s="8">
        <v>0.64146196203965333</v>
      </c>
    </row>
    <row r="756" spans="1:42" x14ac:dyDescent="0.25">
      <c r="A756" s="2" t="s">
        <v>2203</v>
      </c>
      <c r="B756" t="s">
        <v>2115</v>
      </c>
      <c r="C756" t="s">
        <v>14</v>
      </c>
      <c r="D756" t="s">
        <v>2113</v>
      </c>
      <c r="E756" s="3" t="s">
        <v>2114</v>
      </c>
      <c r="F756" t="s">
        <v>2204</v>
      </c>
      <c r="G756">
        <v>53</v>
      </c>
      <c r="H756">
        <v>2</v>
      </c>
      <c r="I756">
        <v>10</v>
      </c>
      <c r="J756">
        <v>39</v>
      </c>
      <c r="K756">
        <v>2</v>
      </c>
      <c r="L756">
        <v>0</v>
      </c>
      <c r="M756">
        <v>0</v>
      </c>
      <c r="N756" s="2">
        <v>148.45125786163521</v>
      </c>
      <c r="O756" s="2">
        <v>118.27754133333347</v>
      </c>
      <c r="P756" s="2">
        <v>653.63</v>
      </c>
      <c r="Q756" s="4">
        <v>920.3587991949687</v>
      </c>
      <c r="R756" s="5">
        <v>4.4999999999999998E-2</v>
      </c>
      <c r="S756" s="6">
        <v>961.77494515874218</v>
      </c>
      <c r="T756" s="4">
        <v>2.6181818181818182</v>
      </c>
      <c r="U756" s="7">
        <v>964.39312697692401</v>
      </c>
      <c r="V756" s="8">
        <v>0.42376497089753412</v>
      </c>
      <c r="W756" s="7">
        <v>850.30040004599402</v>
      </c>
      <c r="X756" s="7">
        <v>868.89543861558832</v>
      </c>
      <c r="Y756" s="7">
        <v>977.92998295548227</v>
      </c>
      <c r="Z756" s="7">
        <v>1222.6237859508253</v>
      </c>
      <c r="AA756" s="7">
        <v>1442.3833326823947</v>
      </c>
      <c r="AB756" s="7">
        <v>1658.7619633104011</v>
      </c>
      <c r="AC756" s="7">
        <v>2503.3509433962267</v>
      </c>
      <c r="AD756" s="7">
        <v>2730.9283018867923</v>
      </c>
      <c r="AE756" s="4">
        <v>2012</v>
      </c>
      <c r="AF756" s="4">
        <v>2056</v>
      </c>
      <c r="AG756" s="4">
        <v>2314</v>
      </c>
      <c r="AH756" s="4">
        <v>2893</v>
      </c>
      <c r="AI756" s="4">
        <v>3413</v>
      </c>
      <c r="AJ756" s="4">
        <v>3925</v>
      </c>
      <c r="AK756" s="4">
        <v>2363.2116368883258</v>
      </c>
      <c r="AL756" s="8">
        <v>1.0395717018591637</v>
      </c>
      <c r="AM756" s="4">
        <v>1886.1268056612332</v>
      </c>
      <c r="AN756" s="8">
        <v>0.82993536791477907</v>
      </c>
      <c r="AO756" s="4">
        <v>1409.0419744341411</v>
      </c>
      <c r="AP756" s="8">
        <v>0.62029903397039454</v>
      </c>
    </row>
    <row r="757" spans="1:42" x14ac:dyDescent="0.25">
      <c r="A757" s="2" t="s">
        <v>2205</v>
      </c>
      <c r="B757" t="s">
        <v>2115</v>
      </c>
      <c r="C757" t="s">
        <v>14</v>
      </c>
      <c r="D757" t="s">
        <v>2113</v>
      </c>
      <c r="E757" s="3" t="s">
        <v>2114</v>
      </c>
      <c r="F757" t="s">
        <v>2206</v>
      </c>
      <c r="G757">
        <v>27</v>
      </c>
      <c r="H757">
        <v>0</v>
      </c>
      <c r="I757">
        <v>21</v>
      </c>
      <c r="J757">
        <v>6</v>
      </c>
      <c r="K757">
        <v>0</v>
      </c>
      <c r="L757">
        <v>0</v>
      </c>
      <c r="M757">
        <v>0</v>
      </c>
      <c r="N757" s="2">
        <v>133.5462962962963</v>
      </c>
      <c r="O757" s="2">
        <v>405.33783233333338</v>
      </c>
      <c r="P757" s="2">
        <v>345.84</v>
      </c>
      <c r="Q757" s="4">
        <v>884.7241286296296</v>
      </c>
      <c r="R757" s="5">
        <v>4.4999999999999998E-2</v>
      </c>
      <c r="S757" s="6">
        <v>924.53671441796291</v>
      </c>
      <c r="T757" s="4">
        <v>0</v>
      </c>
      <c r="U757" s="7">
        <v>924.53671441796291</v>
      </c>
      <c r="V757" s="8">
        <v>0.43747794057632311</v>
      </c>
      <c r="W757" s="7">
        <v>880.20561643956205</v>
      </c>
      <c r="X757" s="7">
        <v>899.45464582492036</v>
      </c>
      <c r="Y757" s="7">
        <v>1012.3239544936117</v>
      </c>
      <c r="Z757" s="7">
        <v>1265.6236820873028</v>
      </c>
      <c r="AA757" s="7">
        <v>1493.1122111869909</v>
      </c>
      <c r="AB757" s="7">
        <v>1717.1009167620684</v>
      </c>
      <c r="AC757" s="7">
        <v>2324.666666666667</v>
      </c>
      <c r="AD757" s="7">
        <v>2536</v>
      </c>
      <c r="AE757" s="4">
        <v>2012</v>
      </c>
      <c r="AF757" s="4">
        <v>2056</v>
      </c>
      <c r="AG757" s="4">
        <v>2314</v>
      </c>
      <c r="AH757" s="4">
        <v>2893</v>
      </c>
      <c r="AI757" s="4">
        <v>3413</v>
      </c>
      <c r="AJ757" s="4">
        <v>3925</v>
      </c>
      <c r="AK757" s="4">
        <v>2202.1903938571404</v>
      </c>
      <c r="AL757" s="8">
        <v>1.042045927692653</v>
      </c>
      <c r="AM757" s="4">
        <v>1776.3058340440812</v>
      </c>
      <c r="AN757" s="8">
        <v>0.84052326532054311</v>
      </c>
      <c r="AO757" s="4">
        <v>1350.4212742310219</v>
      </c>
      <c r="AP757" s="8">
        <v>0.63900060294843308</v>
      </c>
    </row>
    <row r="758" spans="1:42" x14ac:dyDescent="0.25">
      <c r="A758" s="2" t="s">
        <v>2207</v>
      </c>
      <c r="B758" t="s">
        <v>2115</v>
      </c>
      <c r="C758" t="s">
        <v>14</v>
      </c>
      <c r="D758" t="s">
        <v>2113</v>
      </c>
      <c r="E758" s="3" t="s">
        <v>2114</v>
      </c>
      <c r="F758" t="s">
        <v>2208</v>
      </c>
      <c r="G758">
        <v>36</v>
      </c>
      <c r="H758">
        <v>0</v>
      </c>
      <c r="I758">
        <v>36</v>
      </c>
      <c r="J758">
        <v>0</v>
      </c>
      <c r="K758">
        <v>0</v>
      </c>
      <c r="L758">
        <v>0</v>
      </c>
      <c r="M758">
        <v>0</v>
      </c>
      <c r="N758" s="2">
        <v>126.99074074074075</v>
      </c>
      <c r="O758" s="2">
        <v>503.01571333333334</v>
      </c>
      <c r="P758" s="2">
        <v>135.13</v>
      </c>
      <c r="Q758" s="4">
        <v>765.13645407407409</v>
      </c>
      <c r="R758" s="5">
        <v>4.4999999999999998E-2</v>
      </c>
      <c r="S758" s="6">
        <v>799.56759450740742</v>
      </c>
      <c r="T758" s="4">
        <v>0</v>
      </c>
      <c r="U758" s="7">
        <v>799.56759450740742</v>
      </c>
      <c r="V758" s="8">
        <v>0.3888947444102176</v>
      </c>
      <c r="W758" s="7">
        <v>782.45622575335778</v>
      </c>
      <c r="X758" s="7">
        <v>799.56759450740731</v>
      </c>
      <c r="Y758" s="7">
        <v>899.90243856524353</v>
      </c>
      <c r="Z758" s="7">
        <v>1125.0724955787593</v>
      </c>
      <c r="AA758" s="7">
        <v>1327.2977626720726</v>
      </c>
      <c r="AB758" s="7">
        <v>1526.4118718101042</v>
      </c>
      <c r="AC758" s="7">
        <v>2261.6000000000004</v>
      </c>
      <c r="AD758" s="7">
        <v>2467.1999999999998</v>
      </c>
      <c r="AE758" s="4">
        <v>2012</v>
      </c>
      <c r="AF758" s="4">
        <v>2056</v>
      </c>
      <c r="AG758" s="4">
        <v>2314</v>
      </c>
      <c r="AH758" s="4">
        <v>2893</v>
      </c>
      <c r="AI758" s="4">
        <v>3413</v>
      </c>
      <c r="AJ758" s="4">
        <v>3925</v>
      </c>
      <c r="AK758" s="4">
        <v>2130.6211635460909</v>
      </c>
      <c r="AL758" s="8">
        <v>1.0362943402461531</v>
      </c>
      <c r="AM758" s="4">
        <v>1673.0714991890434</v>
      </c>
      <c r="AN758" s="8">
        <v>0.81375072917755031</v>
      </c>
      <c r="AO758" s="4">
        <v>1215.5218348319961</v>
      </c>
      <c r="AP758" s="8">
        <v>0.59120711810894755</v>
      </c>
    </row>
    <row r="759" spans="1:42" x14ac:dyDescent="0.25">
      <c r="A759" s="2" t="s">
        <v>2209</v>
      </c>
      <c r="B759" t="s">
        <v>2115</v>
      </c>
      <c r="C759" t="s">
        <v>14</v>
      </c>
      <c r="D759" t="s">
        <v>2113</v>
      </c>
      <c r="E759" s="3" t="s">
        <v>2114</v>
      </c>
      <c r="F759" t="s">
        <v>2210</v>
      </c>
      <c r="G759">
        <v>42</v>
      </c>
      <c r="H759">
        <v>0</v>
      </c>
      <c r="I759">
        <v>10</v>
      </c>
      <c r="J759">
        <v>24</v>
      </c>
      <c r="K759">
        <v>8</v>
      </c>
      <c r="L759">
        <v>0</v>
      </c>
      <c r="M759">
        <v>0</v>
      </c>
      <c r="N759" s="2">
        <v>162.04365079365081</v>
      </c>
      <c r="O759" s="2">
        <v>79.677247547619075</v>
      </c>
      <c r="P759" s="2">
        <v>863.5</v>
      </c>
      <c r="Q759" s="4">
        <v>1105.22089834127</v>
      </c>
      <c r="R759" s="5">
        <v>4.4999999999999998E-2</v>
      </c>
      <c r="S759" s="6">
        <v>1154.955838766627</v>
      </c>
      <c r="T759" s="4">
        <v>0</v>
      </c>
      <c r="U759" s="7">
        <v>1154.955838766627</v>
      </c>
      <c r="V759" s="8">
        <v>0.48879630419385672</v>
      </c>
      <c r="W759" s="7">
        <v>983.45816403803974</v>
      </c>
      <c r="X759" s="7">
        <v>1004.9652014225694</v>
      </c>
      <c r="Y759" s="7">
        <v>1131.0746479045845</v>
      </c>
      <c r="Z759" s="7">
        <v>1414.0877080328275</v>
      </c>
      <c r="AA759" s="7">
        <v>1668.2617862136331</v>
      </c>
      <c r="AB759" s="7">
        <v>1918.5254939608878</v>
      </c>
      <c r="AC759" s="7">
        <v>2599.1428571428573</v>
      </c>
      <c r="AD759" s="7">
        <v>2835.4285714285711</v>
      </c>
      <c r="AE759" s="4">
        <v>2012</v>
      </c>
      <c r="AF759" s="4">
        <v>2056</v>
      </c>
      <c r="AG759" s="4">
        <v>2314</v>
      </c>
      <c r="AH759" s="4">
        <v>2893</v>
      </c>
      <c r="AI759" s="4">
        <v>3413</v>
      </c>
      <c r="AJ759" s="4">
        <v>3925</v>
      </c>
      <c r="AK759" s="4">
        <v>2467.0128682568925</v>
      </c>
      <c r="AL759" s="8">
        <v>1.0440804158281891</v>
      </c>
      <c r="AM759" s="4">
        <v>2041.4808586924821</v>
      </c>
      <c r="AN759" s="8">
        <v>0.86398827151435165</v>
      </c>
      <c r="AO759" s="4">
        <v>1580.4878483310374</v>
      </c>
      <c r="AP759" s="8">
        <v>0.66888844850769424</v>
      </c>
    </row>
    <row r="760" spans="1:42" x14ac:dyDescent="0.25">
      <c r="A760" s="2" t="s">
        <v>2211</v>
      </c>
      <c r="B760" t="s">
        <v>2115</v>
      </c>
      <c r="C760" t="s">
        <v>14</v>
      </c>
      <c r="D760" t="s">
        <v>2113</v>
      </c>
      <c r="E760" s="3" t="s">
        <v>2114</v>
      </c>
      <c r="F760" t="s">
        <v>2212</v>
      </c>
      <c r="G760">
        <v>23</v>
      </c>
      <c r="H760">
        <v>0</v>
      </c>
      <c r="I760">
        <v>6</v>
      </c>
      <c r="J760">
        <v>13</v>
      </c>
      <c r="K760">
        <v>4</v>
      </c>
      <c r="L760">
        <v>0</v>
      </c>
      <c r="M760">
        <v>0</v>
      </c>
      <c r="N760" s="2">
        <v>153.84057971014494</v>
      </c>
      <c r="O760" s="2">
        <v>67.678595333333291</v>
      </c>
      <c r="P760" s="2">
        <v>661.46</v>
      </c>
      <c r="Q760" s="4">
        <v>882.97917504347834</v>
      </c>
      <c r="R760" s="5">
        <v>4.4999999999999998E-2</v>
      </c>
      <c r="S760" s="6">
        <v>922.71323792043484</v>
      </c>
      <c r="T760" s="4">
        <v>13.192307692307692</v>
      </c>
      <c r="U760" s="7">
        <v>935.90554561274257</v>
      </c>
      <c r="V760" s="8">
        <v>0.39870026947755288</v>
      </c>
      <c r="W760" s="7">
        <v>790.87752913513691</v>
      </c>
      <c r="X760" s="7">
        <v>808.17306158143208</v>
      </c>
      <c r="Y760" s="7">
        <v>909.58777456198152</v>
      </c>
      <c r="Z760" s="7">
        <v>1137.1812583439121</v>
      </c>
      <c r="AA760" s="7">
        <v>1341.5830054364922</v>
      </c>
      <c r="AB760" s="7">
        <v>1542.8401102661096</v>
      </c>
      <c r="AC760" s="7">
        <v>2582.130434782609</v>
      </c>
      <c r="AD760" s="7">
        <v>2816.869565217391</v>
      </c>
      <c r="AE760" s="4">
        <v>2012</v>
      </c>
      <c r="AF760" s="4">
        <v>2056</v>
      </c>
      <c r="AG760" s="4">
        <v>2314</v>
      </c>
      <c r="AH760" s="4">
        <v>2893</v>
      </c>
      <c r="AI760" s="4">
        <v>3413</v>
      </c>
      <c r="AJ760" s="4">
        <v>3925</v>
      </c>
      <c r="AK760" s="4">
        <v>2391.5071748797391</v>
      </c>
      <c r="AL760" s="8">
        <v>1.0244135599028907</v>
      </c>
      <c r="AM760" s="4">
        <v>1877.4292969439825</v>
      </c>
      <c r="AN760" s="8">
        <v>0.80541390825402248</v>
      </c>
      <c r="AO760" s="4">
        <v>1363.351419008226</v>
      </c>
      <c r="AP760" s="8">
        <v>0.58641425660515423</v>
      </c>
    </row>
    <row r="761" spans="1:42" x14ac:dyDescent="0.25">
      <c r="A761" s="2" t="s">
        <v>2213</v>
      </c>
      <c r="B761" t="s">
        <v>2115</v>
      </c>
      <c r="C761" t="s">
        <v>14</v>
      </c>
      <c r="D761" t="s">
        <v>2113</v>
      </c>
      <c r="E761" s="3" t="s">
        <v>2114</v>
      </c>
      <c r="F761" t="s">
        <v>2214</v>
      </c>
      <c r="G761">
        <v>65</v>
      </c>
      <c r="H761">
        <v>0</v>
      </c>
      <c r="I761">
        <v>0</v>
      </c>
      <c r="J761">
        <v>56</v>
      </c>
      <c r="K761">
        <v>9</v>
      </c>
      <c r="L761">
        <v>0</v>
      </c>
      <c r="M761">
        <v>0</v>
      </c>
      <c r="N761" s="2">
        <v>164.63205128205126</v>
      </c>
      <c r="O761" s="2">
        <v>0</v>
      </c>
      <c r="P761" s="2">
        <v>811</v>
      </c>
      <c r="Q761" s="4">
        <v>975.63205128205129</v>
      </c>
      <c r="R761" s="5">
        <v>4.4999999999999998E-2</v>
      </c>
      <c r="S761" s="6">
        <v>1019.5354935897435</v>
      </c>
      <c r="T761" s="4">
        <v>18.75</v>
      </c>
      <c r="U761" s="7">
        <v>1038.2854935897435</v>
      </c>
      <c r="V761" s="8">
        <v>0.43367255758113193</v>
      </c>
      <c r="W761" s="7">
        <v>856.79215434720686</v>
      </c>
      <c r="X761" s="7">
        <v>875.52915971066466</v>
      </c>
      <c r="Y761" s="7">
        <v>985.39614570548542</v>
      </c>
      <c r="Z761" s="7">
        <v>1231.9581026473506</v>
      </c>
      <c r="AA761" s="7">
        <v>1453.3954387609429</v>
      </c>
      <c r="AB761" s="7">
        <v>1671.4260466266337</v>
      </c>
      <c r="AC761" s="7">
        <v>2633.586153846154</v>
      </c>
      <c r="AD761" s="7">
        <v>2873.0030769230766</v>
      </c>
      <c r="AE761" s="4">
        <v>2012</v>
      </c>
      <c r="AF761" s="4">
        <v>2056</v>
      </c>
      <c r="AG761" s="4">
        <v>2314</v>
      </c>
      <c r="AH761" s="4">
        <v>2893</v>
      </c>
      <c r="AI761" s="4">
        <v>3413</v>
      </c>
      <c r="AJ761" s="4">
        <v>3925</v>
      </c>
      <c r="AK761" s="4">
        <v>2483.9884488162129</v>
      </c>
      <c r="AL761" s="8">
        <v>1.0453473449794941</v>
      </c>
      <c r="AM761" s="4">
        <v>2004.2538600351286</v>
      </c>
      <c r="AN761" s="8">
        <v>0.84497112152141018</v>
      </c>
      <c r="AO761" s="4">
        <v>1499.2700823708285</v>
      </c>
      <c r="AP761" s="8">
        <v>0.63404878103921614</v>
      </c>
    </row>
    <row r="762" spans="1:42" x14ac:dyDescent="0.25">
      <c r="A762" s="2" t="s">
        <v>2215</v>
      </c>
      <c r="B762" t="s">
        <v>2115</v>
      </c>
      <c r="C762" t="s">
        <v>14</v>
      </c>
      <c r="D762" t="s">
        <v>2113</v>
      </c>
      <c r="E762" s="3" t="s">
        <v>2114</v>
      </c>
      <c r="F762" t="s">
        <v>2216</v>
      </c>
      <c r="G762">
        <v>212</v>
      </c>
      <c r="H762">
        <v>0</v>
      </c>
      <c r="I762">
        <v>51</v>
      </c>
      <c r="J762">
        <v>83</v>
      </c>
      <c r="K762">
        <v>51</v>
      </c>
      <c r="L762">
        <v>6</v>
      </c>
      <c r="M762">
        <v>21</v>
      </c>
      <c r="N762" s="2">
        <v>286.37224842767296</v>
      </c>
      <c r="O762" s="2">
        <v>764.98600787893065</v>
      </c>
      <c r="P762" s="2">
        <v>361.46</v>
      </c>
      <c r="Q762" s="4">
        <v>1412.8182563066036</v>
      </c>
      <c r="R762" s="5">
        <v>4.4999999999999998E-2</v>
      </c>
      <c r="S762" s="6">
        <v>1476.3950778404007</v>
      </c>
      <c r="T762" s="4">
        <v>0</v>
      </c>
      <c r="U762" s="7">
        <v>1476.3950778404007</v>
      </c>
      <c r="V762" s="8">
        <v>0.57182378910955955</v>
      </c>
      <c r="W762" s="7">
        <v>1150.5094636884335</v>
      </c>
      <c r="X762" s="7">
        <v>1175.6697104092541</v>
      </c>
      <c r="Y762" s="7">
        <v>1323.2002479995206</v>
      </c>
      <c r="Z762" s="7">
        <v>1654.2862218939554</v>
      </c>
      <c r="AA762" s="7">
        <v>1951.6345922309265</v>
      </c>
      <c r="AB762" s="7">
        <v>2244.4083722550208</v>
      </c>
      <c r="AC762" s="7">
        <v>2840.0962264150944</v>
      </c>
      <c r="AD762" s="7">
        <v>3098.28679245283</v>
      </c>
      <c r="AE762" s="4">
        <v>2012</v>
      </c>
      <c r="AF762" s="4">
        <v>2056</v>
      </c>
      <c r="AG762" s="4">
        <v>2314</v>
      </c>
      <c r="AH762" s="4">
        <v>2893</v>
      </c>
      <c r="AI762" s="4">
        <v>3413</v>
      </c>
      <c r="AJ762" s="4">
        <v>3925</v>
      </c>
      <c r="AK762" s="4">
        <v>2770.130945720307</v>
      </c>
      <c r="AL762" s="8">
        <v>1.0729016897214745</v>
      </c>
      <c r="AM762" s="4">
        <v>2341.1553684759169</v>
      </c>
      <c r="AN762" s="8">
        <v>0.90675480688699739</v>
      </c>
      <c r="AO762" s="4">
        <v>1905.3706550847905</v>
      </c>
      <c r="AP762" s="8">
        <v>0.73797067194403654</v>
      </c>
    </row>
    <row r="763" spans="1:42" x14ac:dyDescent="0.25">
      <c r="A763" s="2" t="s">
        <v>2217</v>
      </c>
      <c r="B763" t="s">
        <v>2115</v>
      </c>
      <c r="C763" t="s">
        <v>14</v>
      </c>
      <c r="D763" t="s">
        <v>2113</v>
      </c>
      <c r="E763" s="3" t="s">
        <v>2114</v>
      </c>
      <c r="F763" t="s">
        <v>2218</v>
      </c>
      <c r="G763">
        <v>76</v>
      </c>
      <c r="H763">
        <v>76</v>
      </c>
      <c r="I763">
        <v>0</v>
      </c>
      <c r="J763">
        <v>0</v>
      </c>
      <c r="K763">
        <v>0</v>
      </c>
      <c r="L763">
        <v>0</v>
      </c>
      <c r="M763">
        <v>0</v>
      </c>
      <c r="N763" s="2">
        <v>101.21162280701755</v>
      </c>
      <c r="O763" s="2">
        <v>542.50189733333332</v>
      </c>
      <c r="P763" s="2">
        <v>116.22</v>
      </c>
      <c r="Q763" s="4">
        <v>759.93352014035088</v>
      </c>
      <c r="R763" s="5">
        <v>4.4999999999999998E-2</v>
      </c>
      <c r="S763" s="6">
        <v>794.1305285466666</v>
      </c>
      <c r="T763" s="4">
        <v>0</v>
      </c>
      <c r="U763" s="7">
        <v>794.1305285466666</v>
      </c>
      <c r="V763" s="8">
        <v>0.39469708178263746</v>
      </c>
      <c r="W763" s="7">
        <v>794.13052854666648</v>
      </c>
      <c r="X763" s="7">
        <v>811.49720014510251</v>
      </c>
      <c r="Y763" s="7">
        <v>913.32904724502305</v>
      </c>
      <c r="Z763" s="7">
        <v>1141.8586575971701</v>
      </c>
      <c r="AA763" s="7">
        <v>1347.1011401241417</v>
      </c>
      <c r="AB763" s="7">
        <v>1549.186045996852</v>
      </c>
      <c r="AC763" s="7">
        <v>2213.2000000000003</v>
      </c>
      <c r="AD763" s="7">
        <v>2414.4</v>
      </c>
      <c r="AE763" s="4">
        <v>2012</v>
      </c>
      <c r="AF763" s="4">
        <v>2056</v>
      </c>
      <c r="AG763" s="4">
        <v>2314</v>
      </c>
      <c r="AH763" s="4">
        <v>2893</v>
      </c>
      <c r="AI763" s="4">
        <v>3413</v>
      </c>
      <c r="AJ763" s="4">
        <v>3925</v>
      </c>
      <c r="AK763" s="4">
        <v>2089.0702323363412</v>
      </c>
      <c r="AL763" s="8">
        <v>1.0383052844614022</v>
      </c>
      <c r="AM763" s="4">
        <v>1651.0759207604222</v>
      </c>
      <c r="AN763" s="8">
        <v>0.82061427473182014</v>
      </c>
      <c r="AO763" s="4">
        <v>1213.0816091845027</v>
      </c>
      <c r="AP763" s="8">
        <v>0.60292326500223792</v>
      </c>
    </row>
    <row r="764" spans="1:42" x14ac:dyDescent="0.25">
      <c r="A764" s="2" t="s">
        <v>2219</v>
      </c>
      <c r="B764" t="s">
        <v>2115</v>
      </c>
      <c r="C764" t="s">
        <v>14</v>
      </c>
      <c r="D764" t="s">
        <v>2113</v>
      </c>
      <c r="E764" s="3" t="s">
        <v>2114</v>
      </c>
      <c r="F764" t="s">
        <v>2220</v>
      </c>
      <c r="G764">
        <v>39</v>
      </c>
      <c r="H764">
        <v>2</v>
      </c>
      <c r="I764">
        <v>19</v>
      </c>
      <c r="J764">
        <v>3</v>
      </c>
      <c r="K764">
        <v>10</v>
      </c>
      <c r="L764">
        <v>5</v>
      </c>
      <c r="M764">
        <v>0</v>
      </c>
      <c r="N764" s="2">
        <v>156.7820512820513</v>
      </c>
      <c r="O764" s="2">
        <v>231.47062233333349</v>
      </c>
      <c r="P764" s="2">
        <v>497.25</v>
      </c>
      <c r="Q764" s="4">
        <v>885.50267361538477</v>
      </c>
      <c r="R764" s="5">
        <v>4.4999999999999998E-2</v>
      </c>
      <c r="S764" s="6">
        <v>925.35029392807701</v>
      </c>
      <c r="T764" s="4">
        <v>0</v>
      </c>
      <c r="U764" s="7">
        <v>925.35029392807701</v>
      </c>
      <c r="V764" s="8">
        <v>0.37582568563598023</v>
      </c>
      <c r="W764" s="7">
        <v>756.16127949959218</v>
      </c>
      <c r="X764" s="7">
        <v>772.69760966757531</v>
      </c>
      <c r="Y764" s="7">
        <v>869.66063656165829</v>
      </c>
      <c r="Z764" s="7">
        <v>1087.2637085448907</v>
      </c>
      <c r="AA764" s="7">
        <v>1282.6930650756005</v>
      </c>
      <c r="AB764" s="7">
        <v>1475.1158161212225</v>
      </c>
      <c r="AC764" s="7">
        <v>2708.397435897436</v>
      </c>
      <c r="AD764" s="7">
        <v>2954.6153846153848</v>
      </c>
      <c r="AE764" s="4">
        <v>2012</v>
      </c>
      <c r="AF764" s="4">
        <v>2056</v>
      </c>
      <c r="AG764" s="4">
        <v>2314</v>
      </c>
      <c r="AH764" s="4">
        <v>2893</v>
      </c>
      <c r="AI764" s="4">
        <v>3413</v>
      </c>
      <c r="AJ764" s="4">
        <v>3925</v>
      </c>
      <c r="AK764" s="4">
        <v>2564.7460872618544</v>
      </c>
      <c r="AL764" s="8">
        <v>1.0416568331498288</v>
      </c>
      <c r="AM764" s="4">
        <v>2002.6675295474161</v>
      </c>
      <c r="AN764" s="8">
        <v>0.81337186828793773</v>
      </c>
      <c r="AO764" s="4">
        <v>1440.5889718329784</v>
      </c>
      <c r="AP764" s="8">
        <v>0.58508690342604686</v>
      </c>
    </row>
    <row r="765" spans="1:42" x14ac:dyDescent="0.25">
      <c r="A765" s="2" t="s">
        <v>2221</v>
      </c>
      <c r="B765" t="s">
        <v>2115</v>
      </c>
      <c r="C765" t="s">
        <v>14</v>
      </c>
      <c r="D765" t="s">
        <v>2113</v>
      </c>
      <c r="E765" s="3" t="s">
        <v>2114</v>
      </c>
      <c r="F765" t="s">
        <v>2222</v>
      </c>
      <c r="G765">
        <v>50</v>
      </c>
      <c r="H765">
        <v>0</v>
      </c>
      <c r="I765">
        <v>1</v>
      </c>
      <c r="J765">
        <v>18</v>
      </c>
      <c r="K765">
        <v>28</v>
      </c>
      <c r="L765">
        <v>3</v>
      </c>
      <c r="M765">
        <v>0</v>
      </c>
      <c r="N765" s="2">
        <v>178.98166666666668</v>
      </c>
      <c r="O765" s="2">
        <v>521.39152833333344</v>
      </c>
      <c r="P765" s="2">
        <v>347.6</v>
      </c>
      <c r="Q765" s="4">
        <v>1047.973195</v>
      </c>
      <c r="R765" s="5">
        <v>4.4999999999999998E-2</v>
      </c>
      <c r="S765" s="6">
        <v>1095.1319887749999</v>
      </c>
      <c r="T765" s="4">
        <v>0</v>
      </c>
      <c r="U765" s="7">
        <v>1095.1319887749999</v>
      </c>
      <c r="V765" s="8">
        <v>0.40575171313106234</v>
      </c>
      <c r="W765" s="7">
        <v>816.37244681969742</v>
      </c>
      <c r="X765" s="7">
        <v>834.22552219746422</v>
      </c>
      <c r="Y765" s="7">
        <v>938.90946418527835</v>
      </c>
      <c r="Z765" s="7">
        <v>1173.8397060881634</v>
      </c>
      <c r="AA765" s="7">
        <v>1384.8305969163159</v>
      </c>
      <c r="AB765" s="7">
        <v>1592.57547403942</v>
      </c>
      <c r="AC765" s="7">
        <v>2968.922</v>
      </c>
      <c r="AD765" s="7">
        <v>3238.8240000000001</v>
      </c>
      <c r="AE765" s="4">
        <v>2012</v>
      </c>
      <c r="AF765" s="4">
        <v>2056</v>
      </c>
      <c r="AG765" s="4">
        <v>2314</v>
      </c>
      <c r="AH765" s="4">
        <v>2893</v>
      </c>
      <c r="AI765" s="4">
        <v>3413</v>
      </c>
      <c r="AJ765" s="4">
        <v>3925</v>
      </c>
      <c r="AK765" s="4">
        <v>2826.4503402579999</v>
      </c>
      <c r="AL765" s="8">
        <v>1.0472135590910774</v>
      </c>
      <c r="AM765" s="4">
        <v>2249.3442230969999</v>
      </c>
      <c r="AN765" s="8">
        <v>0.83339294377107243</v>
      </c>
      <c r="AO765" s="4">
        <v>1672.238105936</v>
      </c>
      <c r="AP765" s="8">
        <v>0.61957232845106747</v>
      </c>
    </row>
    <row r="766" spans="1:42" x14ac:dyDescent="0.25">
      <c r="A766" s="2" t="s">
        <v>2223</v>
      </c>
      <c r="B766" t="s">
        <v>2115</v>
      </c>
      <c r="C766" t="s">
        <v>14</v>
      </c>
      <c r="D766" t="s">
        <v>2113</v>
      </c>
      <c r="E766" s="3" t="s">
        <v>2114</v>
      </c>
      <c r="F766" t="s">
        <v>2224</v>
      </c>
      <c r="G766">
        <v>30</v>
      </c>
      <c r="H766">
        <v>0</v>
      </c>
      <c r="I766">
        <v>15</v>
      </c>
      <c r="J766">
        <v>15</v>
      </c>
      <c r="K766">
        <v>0</v>
      </c>
      <c r="L766">
        <v>0</v>
      </c>
      <c r="M766">
        <v>0</v>
      </c>
      <c r="N766" s="2">
        <v>146.47777777777779</v>
      </c>
      <c r="O766" s="2">
        <v>379.57290333333339</v>
      </c>
      <c r="P766" s="2">
        <v>264.02999999999997</v>
      </c>
      <c r="Q766" s="4">
        <v>790.08068111111118</v>
      </c>
      <c r="R766" s="5">
        <v>4.4999999999999998E-2</v>
      </c>
      <c r="S766" s="6">
        <v>825.63431176111112</v>
      </c>
      <c r="T766" s="4">
        <v>0</v>
      </c>
      <c r="U766" s="7">
        <v>825.63431176111112</v>
      </c>
      <c r="V766" s="8">
        <v>0.37786467357487924</v>
      </c>
      <c r="W766" s="7">
        <v>760.26372323265696</v>
      </c>
      <c r="X766" s="7">
        <v>776.88976886995169</v>
      </c>
      <c r="Y766" s="7">
        <v>874.37885465227055</v>
      </c>
      <c r="Z766" s="7">
        <v>1093.1625006521256</v>
      </c>
      <c r="AA766" s="7">
        <v>1289.6521309110628</v>
      </c>
      <c r="AB766" s="7">
        <v>1483.118843781401</v>
      </c>
      <c r="AC766" s="7">
        <v>2403.5</v>
      </c>
      <c r="AD766" s="7">
        <v>2622</v>
      </c>
      <c r="AE766" s="4">
        <v>2012</v>
      </c>
      <c r="AF766" s="4">
        <v>2056</v>
      </c>
      <c r="AG766" s="4">
        <v>2314</v>
      </c>
      <c r="AH766" s="4">
        <v>2893</v>
      </c>
      <c r="AI766" s="4">
        <v>3413</v>
      </c>
      <c r="AJ766" s="4">
        <v>3925</v>
      </c>
      <c r="AK766" s="4">
        <v>2282.465394066111</v>
      </c>
      <c r="AL766" s="8">
        <v>1.0446065876732773</v>
      </c>
      <c r="AM766" s="4">
        <v>1796.8550332977779</v>
      </c>
      <c r="AN766" s="8">
        <v>0.82235928297381145</v>
      </c>
      <c r="AO766" s="4">
        <v>1311.2446725294444</v>
      </c>
      <c r="AP766" s="8">
        <v>0.60011197827434526</v>
      </c>
    </row>
    <row r="767" spans="1:42" x14ac:dyDescent="0.25">
      <c r="A767" s="2" t="s">
        <v>2225</v>
      </c>
      <c r="B767" t="s">
        <v>2115</v>
      </c>
      <c r="C767" t="s">
        <v>14</v>
      </c>
      <c r="D767" t="s">
        <v>2113</v>
      </c>
      <c r="E767" s="3" t="s">
        <v>2114</v>
      </c>
      <c r="F767" t="s">
        <v>2226</v>
      </c>
      <c r="G767">
        <v>162</v>
      </c>
      <c r="H767">
        <v>0</v>
      </c>
      <c r="I767">
        <v>155</v>
      </c>
      <c r="J767">
        <v>7</v>
      </c>
      <c r="K767">
        <v>0</v>
      </c>
      <c r="L767">
        <v>0</v>
      </c>
      <c r="M767">
        <v>0</v>
      </c>
      <c r="N767" s="2">
        <v>124.36676954732509</v>
      </c>
      <c r="O767" s="2">
        <v>68.517026685185314</v>
      </c>
      <c r="P767" s="2">
        <v>640.61</v>
      </c>
      <c r="Q767" s="4">
        <v>833.49379623251048</v>
      </c>
      <c r="R767" s="5">
        <v>4.4999999999999998E-2</v>
      </c>
      <c r="S767" s="6">
        <v>871.00101706297335</v>
      </c>
      <c r="T767" s="4">
        <v>0</v>
      </c>
      <c r="U767" s="7">
        <v>871.00101706297335</v>
      </c>
      <c r="V767" s="8">
        <v>0.42135394013402394</v>
      </c>
      <c r="W767" s="7">
        <v>847.76412754965611</v>
      </c>
      <c r="X767" s="7">
        <v>866.30370091555324</v>
      </c>
      <c r="Y767" s="7">
        <v>975.01301747013144</v>
      </c>
      <c r="Z767" s="7">
        <v>1218.9769488077313</v>
      </c>
      <c r="AA767" s="7">
        <v>1438.0809976774237</v>
      </c>
      <c r="AB767" s="7">
        <v>1653.8142150260442</v>
      </c>
      <c r="AC767" s="7">
        <v>2273.8629629629631</v>
      </c>
      <c r="AD767" s="7">
        <v>2480.577777777778</v>
      </c>
      <c r="AE767" s="4">
        <v>2012</v>
      </c>
      <c r="AF767" s="4">
        <v>2056</v>
      </c>
      <c r="AG767" s="4">
        <v>2314</v>
      </c>
      <c r="AH767" s="4">
        <v>2893</v>
      </c>
      <c r="AI767" s="4">
        <v>3413</v>
      </c>
      <c r="AJ767" s="4">
        <v>3925</v>
      </c>
      <c r="AK767" s="4">
        <v>2154.4780389863627</v>
      </c>
      <c r="AL767" s="8">
        <v>1.0422465564049914</v>
      </c>
      <c r="AM767" s="4">
        <v>1729.6028869013787</v>
      </c>
      <c r="AN767" s="8">
        <v>0.83670969032908504</v>
      </c>
      <c r="AO767" s="4">
        <v>1295.8761691479574</v>
      </c>
      <c r="AP767" s="8">
        <v>0.62689080620993043</v>
      </c>
    </row>
    <row r="768" spans="1:42" x14ac:dyDescent="0.25">
      <c r="A768" s="2" t="s">
        <v>2230</v>
      </c>
      <c r="B768" t="s">
        <v>2229</v>
      </c>
      <c r="C768" t="s">
        <v>14</v>
      </c>
      <c r="D768" t="s">
        <v>2227</v>
      </c>
      <c r="E768" s="3" t="s">
        <v>2228</v>
      </c>
      <c r="F768" t="s">
        <v>2231</v>
      </c>
      <c r="G768">
        <v>182</v>
      </c>
      <c r="H768">
        <v>0</v>
      </c>
      <c r="I768">
        <v>36</v>
      </c>
      <c r="J768">
        <v>83</v>
      </c>
      <c r="K768">
        <v>55</v>
      </c>
      <c r="L768">
        <v>8</v>
      </c>
      <c r="M768">
        <v>0</v>
      </c>
      <c r="N768" s="2">
        <v>297.2522893772894</v>
      </c>
      <c r="O768" s="2">
        <v>770.65508984975679</v>
      </c>
      <c r="P768" s="2">
        <v>226.58</v>
      </c>
      <c r="Q768" s="4">
        <v>1294.4873792270462</v>
      </c>
      <c r="R768" s="5">
        <v>4.4000000000000004E-2</v>
      </c>
      <c r="S768" s="6">
        <v>1351.4448239130363</v>
      </c>
      <c r="T768" s="4">
        <v>85.649717514124291</v>
      </c>
      <c r="U768" s="7">
        <v>1437.0945414271605</v>
      </c>
      <c r="V768" s="8">
        <v>0.76221329791530512</v>
      </c>
      <c r="W768" s="7">
        <v>983.43036165369608</v>
      </c>
      <c r="X768" s="7">
        <v>1083.7803985571345</v>
      </c>
      <c r="Y768" s="7">
        <v>1291.6483321428282</v>
      </c>
      <c r="Z768" s="7">
        <v>1556.1423579811762</v>
      </c>
      <c r="AA768" s="7">
        <v>1769.0277934120422</v>
      </c>
      <c r="AB768" s="7">
        <v>2034.238605228272</v>
      </c>
      <c r="AC768" s="7">
        <v>2073.9653846153847</v>
      </c>
      <c r="AD768" s="7">
        <v>2262.5076923076922</v>
      </c>
      <c r="AE768" s="4">
        <v>1372</v>
      </c>
      <c r="AF768" s="4">
        <v>1512</v>
      </c>
      <c r="AG768" s="4">
        <v>1802</v>
      </c>
      <c r="AH768" s="4">
        <v>2171</v>
      </c>
      <c r="AI768" s="4">
        <v>2468</v>
      </c>
      <c r="AJ768" s="4">
        <v>2838</v>
      </c>
      <c r="AK768" s="4">
        <v>1995.9764728492223</v>
      </c>
      <c r="AL768" s="8">
        <v>1.1040631759745214</v>
      </c>
      <c r="AM768" s="4">
        <v>1782.450650502265</v>
      </c>
      <c r="AN768" s="8">
        <v>0.99081229612668298</v>
      </c>
      <c r="AO768" s="4">
        <v>1564.9706462599934</v>
      </c>
      <c r="AP768" s="8">
        <v>0.87546417776314356</v>
      </c>
    </row>
    <row r="769" spans="1:42" x14ac:dyDescent="0.25">
      <c r="A769" s="2" t="s">
        <v>2232</v>
      </c>
      <c r="B769" t="s">
        <v>2229</v>
      </c>
      <c r="C769" t="s">
        <v>14</v>
      </c>
      <c r="D769" t="s">
        <v>2227</v>
      </c>
      <c r="E769" s="3" t="s">
        <v>2228</v>
      </c>
      <c r="F769" t="s">
        <v>2233</v>
      </c>
      <c r="G769">
        <v>273</v>
      </c>
      <c r="H769">
        <v>0</v>
      </c>
      <c r="I769">
        <v>23</v>
      </c>
      <c r="J769">
        <v>115</v>
      </c>
      <c r="K769">
        <v>88</v>
      </c>
      <c r="L769">
        <v>47</v>
      </c>
      <c r="M769">
        <v>0</v>
      </c>
      <c r="N769" s="2">
        <v>316.63064713064711</v>
      </c>
      <c r="O769" s="2">
        <v>788.53099636019545</v>
      </c>
      <c r="P769" s="2">
        <v>142.08000000000001</v>
      </c>
      <c r="Q769" s="4">
        <v>1247.2416434908425</v>
      </c>
      <c r="R769" s="5">
        <v>4.4000000000000004E-2</v>
      </c>
      <c r="S769" s="6">
        <v>1302.1202758044396</v>
      </c>
      <c r="T769" s="4">
        <v>107.42857142857143</v>
      </c>
      <c r="U769" s="7">
        <v>1409.548847233011</v>
      </c>
      <c r="V769" s="8">
        <v>0.70085936671452875</v>
      </c>
      <c r="W769" s="7">
        <v>888.29243606995328</v>
      </c>
      <c r="X769" s="7">
        <v>978.93452138321379</v>
      </c>
      <c r="Y769" s="7">
        <v>1166.6931266749677</v>
      </c>
      <c r="Z769" s="7">
        <v>1405.5997658220615</v>
      </c>
      <c r="AA769" s="7">
        <v>1597.8904753794786</v>
      </c>
      <c r="AB769" s="7">
        <v>1837.4445579930957</v>
      </c>
      <c r="AC769" s="7">
        <v>2212.2893772893776</v>
      </c>
      <c r="AD769" s="7">
        <v>2413.4065934065934</v>
      </c>
      <c r="AE769" s="4">
        <v>1372</v>
      </c>
      <c r="AF769" s="4">
        <v>1512</v>
      </c>
      <c r="AG769" s="4">
        <v>1802</v>
      </c>
      <c r="AH769" s="4">
        <v>2171</v>
      </c>
      <c r="AI769" s="4">
        <v>2468</v>
      </c>
      <c r="AJ769" s="4">
        <v>2838</v>
      </c>
      <c r="AK769" s="4">
        <v>2101.6710656306659</v>
      </c>
      <c r="AL769" s="8">
        <v>1.0984139894675746</v>
      </c>
      <c r="AM769" s="4">
        <v>1834.0663114847453</v>
      </c>
      <c r="AN769" s="8">
        <v>0.96535489124002449</v>
      </c>
      <c r="AO769" s="4">
        <v>1566.4615573388246</v>
      </c>
      <c r="AP769" s="8">
        <v>0.83229579301247447</v>
      </c>
    </row>
    <row r="770" spans="1:42" x14ac:dyDescent="0.25">
      <c r="A770" s="2" t="s">
        <v>2234</v>
      </c>
      <c r="B770" t="s">
        <v>2229</v>
      </c>
      <c r="C770" t="s">
        <v>14</v>
      </c>
      <c r="D770" t="s">
        <v>2227</v>
      </c>
      <c r="E770" s="3" t="s">
        <v>2228</v>
      </c>
      <c r="F770" t="s">
        <v>2235</v>
      </c>
      <c r="G770">
        <v>191</v>
      </c>
      <c r="H770">
        <v>41</v>
      </c>
      <c r="I770">
        <v>92</v>
      </c>
      <c r="J770">
        <v>16</v>
      </c>
      <c r="K770">
        <v>42</v>
      </c>
      <c r="L770">
        <v>0</v>
      </c>
      <c r="M770">
        <v>0</v>
      </c>
      <c r="N770" s="2">
        <v>283.77137870855148</v>
      </c>
      <c r="O770" s="2">
        <v>606.91762986038384</v>
      </c>
      <c r="P770" s="2">
        <v>314.93</v>
      </c>
      <c r="Q770" s="4">
        <v>1205.6190085689354</v>
      </c>
      <c r="R770" s="5">
        <v>4.4000000000000004E-2</v>
      </c>
      <c r="S770" s="6">
        <v>1258.6662449459686</v>
      </c>
      <c r="T770" s="4">
        <v>0</v>
      </c>
      <c r="U770" s="7">
        <v>1258.6662449459686</v>
      </c>
      <c r="V770" s="8">
        <v>0.76229588351675814</v>
      </c>
      <c r="W770" s="7">
        <v>1045.8699521849921</v>
      </c>
      <c r="X770" s="7">
        <v>1152.5913758773384</v>
      </c>
      <c r="Y770" s="7">
        <v>1373.6571820971981</v>
      </c>
      <c r="Z770" s="7">
        <v>1654.9443631148818</v>
      </c>
      <c r="AA770" s="7">
        <v>1881.3462405193591</v>
      </c>
      <c r="AB770" s="7">
        <v>2163.3957174205593</v>
      </c>
      <c r="AC770" s="7">
        <v>1816.2670157068064</v>
      </c>
      <c r="AD770" s="7">
        <v>1981.3821989528794</v>
      </c>
      <c r="AE770" s="4">
        <v>1372</v>
      </c>
      <c r="AF770" s="4">
        <v>1512</v>
      </c>
      <c r="AG770" s="4">
        <v>1802</v>
      </c>
      <c r="AH770" s="4">
        <v>2171</v>
      </c>
      <c r="AI770" s="4">
        <v>2468</v>
      </c>
      <c r="AJ770" s="4">
        <v>2838</v>
      </c>
      <c r="AK770" s="4">
        <v>1828.6391023532278</v>
      </c>
      <c r="AL770" s="8">
        <v>1.1074930036131101</v>
      </c>
      <c r="AM770" s="4">
        <v>1638.6481498841413</v>
      </c>
      <c r="AN770" s="8">
        <v>0.99242729691432596</v>
      </c>
      <c r="AO770" s="4">
        <v>1448.657197415055</v>
      </c>
      <c r="AP770" s="8">
        <v>0.87736159021554205</v>
      </c>
    </row>
    <row r="771" spans="1:42" x14ac:dyDescent="0.25">
      <c r="A771" s="2" t="s">
        <v>2236</v>
      </c>
      <c r="B771" t="s">
        <v>2229</v>
      </c>
      <c r="C771" t="s">
        <v>14</v>
      </c>
      <c r="D771" t="s">
        <v>2227</v>
      </c>
      <c r="E771" s="3" t="s">
        <v>2228</v>
      </c>
      <c r="F771" t="s">
        <v>2237</v>
      </c>
      <c r="G771">
        <v>113</v>
      </c>
      <c r="H771">
        <v>14</v>
      </c>
      <c r="I771">
        <v>95</v>
      </c>
      <c r="J771">
        <v>4</v>
      </c>
      <c r="K771">
        <v>0</v>
      </c>
      <c r="L771">
        <v>0</v>
      </c>
      <c r="M771">
        <v>0</v>
      </c>
      <c r="N771" s="2">
        <v>273.32005899705013</v>
      </c>
      <c r="O771" s="2">
        <v>431.81659211504427</v>
      </c>
      <c r="P771" s="2">
        <v>336.84</v>
      </c>
      <c r="Q771" s="4">
        <v>1041.9766511120943</v>
      </c>
      <c r="R771" s="5">
        <v>4.4000000000000004E-2</v>
      </c>
      <c r="S771" s="6">
        <v>1087.8236237610265</v>
      </c>
      <c r="T771" s="4">
        <v>0</v>
      </c>
      <c r="U771" s="7">
        <v>1087.8236237610265</v>
      </c>
      <c r="V771" s="8">
        <v>0.72284464814529326</v>
      </c>
      <c r="W771" s="7">
        <v>991.74285725534241</v>
      </c>
      <c r="X771" s="7">
        <v>1092.9411079956835</v>
      </c>
      <c r="Y771" s="7">
        <v>1302.5660559578184</v>
      </c>
      <c r="Z771" s="7">
        <v>1569.2957311234316</v>
      </c>
      <c r="AA771" s="7">
        <v>1783.9805916225837</v>
      </c>
      <c r="AB771" s="7">
        <v>2051.4331114363422</v>
      </c>
      <c r="AC771" s="7">
        <v>1655.4123893805311</v>
      </c>
      <c r="AD771" s="7">
        <v>1805.904424778761</v>
      </c>
      <c r="AE771" s="4">
        <v>1372</v>
      </c>
      <c r="AF771" s="4">
        <v>1512</v>
      </c>
      <c r="AG771" s="4">
        <v>1802</v>
      </c>
      <c r="AH771" s="4">
        <v>2171</v>
      </c>
      <c r="AI771" s="4">
        <v>2468</v>
      </c>
      <c r="AJ771" s="4">
        <v>2838</v>
      </c>
      <c r="AK771" s="4">
        <v>1663.1781308902189</v>
      </c>
      <c r="AL771" s="8">
        <v>1.1051602342204612</v>
      </c>
      <c r="AM771" s="4">
        <v>1469.4944354209856</v>
      </c>
      <c r="AN771" s="8">
        <v>0.97645993791792929</v>
      </c>
      <c r="AO771" s="4">
        <v>1275.8107399517528</v>
      </c>
      <c r="AP771" s="8">
        <v>0.84775964161539763</v>
      </c>
    </row>
    <row r="772" spans="1:42" x14ac:dyDescent="0.25">
      <c r="A772" s="2" t="s">
        <v>2238</v>
      </c>
      <c r="B772" t="s">
        <v>2229</v>
      </c>
      <c r="C772" t="s">
        <v>14</v>
      </c>
      <c r="D772" t="s">
        <v>2227</v>
      </c>
      <c r="E772" s="3" t="s">
        <v>2228</v>
      </c>
      <c r="F772" t="s">
        <v>2239</v>
      </c>
      <c r="G772">
        <v>104</v>
      </c>
      <c r="H772">
        <v>0</v>
      </c>
      <c r="I772">
        <v>0</v>
      </c>
      <c r="J772">
        <v>4</v>
      </c>
      <c r="K772">
        <v>75</v>
      </c>
      <c r="L772">
        <v>23</v>
      </c>
      <c r="M772">
        <v>2</v>
      </c>
      <c r="N772" s="2">
        <v>344.67777777777775</v>
      </c>
      <c r="O772" s="2">
        <v>668.92145459024164</v>
      </c>
      <c r="P772" s="2">
        <v>333.05</v>
      </c>
      <c r="Q772" s="4">
        <v>1346.6492323680193</v>
      </c>
      <c r="R772" s="5">
        <v>4.4000000000000004E-2</v>
      </c>
      <c r="S772" s="6">
        <v>1405.9017985922121</v>
      </c>
      <c r="T772" s="4">
        <v>100.03</v>
      </c>
      <c r="U772" s="7">
        <v>1505.9317985922121</v>
      </c>
      <c r="V772" s="8">
        <v>0.6736993416594188</v>
      </c>
      <c r="W772" s="7">
        <v>862.9187726640323</v>
      </c>
      <c r="X772" s="7">
        <v>950.97170865015801</v>
      </c>
      <c r="Y772" s="7">
        <v>1133.3670760499899</v>
      </c>
      <c r="Z772" s="7">
        <v>1365.449457327707</v>
      </c>
      <c r="AA772" s="7">
        <v>1552.2474715268454</v>
      </c>
      <c r="AB772" s="7">
        <v>1784.9588023473204</v>
      </c>
      <c r="AC772" s="7">
        <v>2458.8490384615384</v>
      </c>
      <c r="AD772" s="7">
        <v>2682.3807692307691</v>
      </c>
      <c r="AE772" s="4">
        <v>1372</v>
      </c>
      <c r="AF772" s="4">
        <v>1512</v>
      </c>
      <c r="AG772" s="4">
        <v>1802</v>
      </c>
      <c r="AH772" s="4">
        <v>2171</v>
      </c>
      <c r="AI772" s="4">
        <v>2468</v>
      </c>
      <c r="AJ772" s="4">
        <v>2838</v>
      </c>
      <c r="AK772" s="4">
        <v>2343.8750977200712</v>
      </c>
      <c r="AL772" s="8">
        <v>1.0933146221835974</v>
      </c>
      <c r="AM772" s="4">
        <v>2031.2173313441178</v>
      </c>
      <c r="AN772" s="8">
        <v>0.95344286200887096</v>
      </c>
      <c r="AO772" s="4">
        <v>1718.559564968165</v>
      </c>
      <c r="AP772" s="8">
        <v>0.81357110183414483</v>
      </c>
    </row>
    <row r="773" spans="1:42" x14ac:dyDescent="0.25">
      <c r="A773" s="2" t="s">
        <v>2240</v>
      </c>
      <c r="B773" t="s">
        <v>2229</v>
      </c>
      <c r="C773" t="s">
        <v>14</v>
      </c>
      <c r="D773" t="s">
        <v>2227</v>
      </c>
      <c r="E773" s="3" t="s">
        <v>2228</v>
      </c>
      <c r="F773" t="s">
        <v>2241</v>
      </c>
      <c r="G773">
        <v>330</v>
      </c>
      <c r="H773">
        <v>120</v>
      </c>
      <c r="I773">
        <v>174</v>
      </c>
      <c r="J773">
        <v>26</v>
      </c>
      <c r="K773">
        <v>10</v>
      </c>
      <c r="L773">
        <v>0</v>
      </c>
      <c r="M773">
        <v>0</v>
      </c>
      <c r="N773" s="2">
        <v>273.60479797979798</v>
      </c>
      <c r="O773" s="2">
        <v>429.36631268686881</v>
      </c>
      <c r="P773" s="2">
        <v>289.31</v>
      </c>
      <c r="Q773" s="4">
        <v>992.28111066666679</v>
      </c>
      <c r="R773" s="5">
        <v>4.4000000000000004E-2</v>
      </c>
      <c r="S773" s="6">
        <v>1035.9414795360001</v>
      </c>
      <c r="T773" s="4">
        <v>0</v>
      </c>
      <c r="U773" s="7">
        <v>1035.9414795360001</v>
      </c>
      <c r="V773" s="8">
        <v>0.68883251374575349</v>
      </c>
      <c r="W773" s="7">
        <v>945.07820885917386</v>
      </c>
      <c r="X773" s="7">
        <v>1041.5147607835793</v>
      </c>
      <c r="Y773" s="7">
        <v>1241.2761897698479</v>
      </c>
      <c r="Z773" s="7">
        <v>1495.4553873420309</v>
      </c>
      <c r="AA773" s="7">
        <v>1700.0386439245199</v>
      </c>
      <c r="AB773" s="7">
        <v>1954.9066740104486</v>
      </c>
      <c r="AC773" s="7">
        <v>1654.3000000000002</v>
      </c>
      <c r="AD773" s="7">
        <v>1804.6909090909091</v>
      </c>
      <c r="AE773" s="4">
        <v>1372</v>
      </c>
      <c r="AF773" s="4">
        <v>1512</v>
      </c>
      <c r="AG773" s="4">
        <v>1802</v>
      </c>
      <c r="AH773" s="4">
        <v>2171</v>
      </c>
      <c r="AI773" s="4">
        <v>2468</v>
      </c>
      <c r="AJ773" s="4">
        <v>2838</v>
      </c>
      <c r="AK773" s="4">
        <v>1661.0477460871227</v>
      </c>
      <c r="AL773" s="8">
        <v>1.1044868045069425</v>
      </c>
      <c r="AM773" s="4">
        <v>1452.6789905700819</v>
      </c>
      <c r="AN773" s="8">
        <v>0.96593537425321285</v>
      </c>
      <c r="AO773" s="4">
        <v>1244.310235053041</v>
      </c>
      <c r="AP773" s="8">
        <v>0.82738394399948312</v>
      </c>
    </row>
    <row r="774" spans="1:42" x14ac:dyDescent="0.25">
      <c r="A774" s="2" t="s">
        <v>2242</v>
      </c>
      <c r="B774" t="s">
        <v>2229</v>
      </c>
      <c r="C774" t="s">
        <v>14</v>
      </c>
      <c r="D774" t="s">
        <v>2227</v>
      </c>
      <c r="E774" s="3" t="s">
        <v>2228</v>
      </c>
      <c r="F774" t="s">
        <v>2243</v>
      </c>
      <c r="G774">
        <v>108</v>
      </c>
      <c r="H774">
        <v>0</v>
      </c>
      <c r="I774">
        <v>3</v>
      </c>
      <c r="J774">
        <v>25</v>
      </c>
      <c r="K774">
        <v>50</v>
      </c>
      <c r="L774">
        <v>22</v>
      </c>
      <c r="M774">
        <v>8</v>
      </c>
      <c r="N774" s="2">
        <v>343.8055555555556</v>
      </c>
      <c r="O774" s="2">
        <v>832.37012647013228</v>
      </c>
      <c r="P774" s="2">
        <v>244.79</v>
      </c>
      <c r="Q774" s="4">
        <v>1420.9656820256878</v>
      </c>
      <c r="R774" s="5">
        <v>4.4000000000000004E-2</v>
      </c>
      <c r="S774" s="6">
        <v>1483.488172034818</v>
      </c>
      <c r="T774" s="4">
        <v>108.08910891089108</v>
      </c>
      <c r="U774" s="7">
        <v>1591.5772809457092</v>
      </c>
      <c r="V774" s="8">
        <v>0.73102522090252697</v>
      </c>
      <c r="W774" s="7">
        <v>934.85192985944821</v>
      </c>
      <c r="X774" s="7">
        <v>1030.2449839267388</v>
      </c>
      <c r="Y774" s="7">
        <v>1227.8448816375551</v>
      </c>
      <c r="Z774" s="7">
        <v>1479.273717000628</v>
      </c>
      <c r="AA774" s="7">
        <v>1681.6432674148091</v>
      </c>
      <c r="AB774" s="7">
        <v>1933.7534817355056</v>
      </c>
      <c r="AC774" s="7">
        <v>2394.9037037037037</v>
      </c>
      <c r="AD774" s="7">
        <v>2612.6222222222223</v>
      </c>
      <c r="AE774" s="4">
        <v>1372</v>
      </c>
      <c r="AF774" s="4">
        <v>1512</v>
      </c>
      <c r="AG774" s="4">
        <v>1802</v>
      </c>
      <c r="AH774" s="4">
        <v>2171</v>
      </c>
      <c r="AI774" s="4">
        <v>2468</v>
      </c>
      <c r="AJ774" s="4">
        <v>2838</v>
      </c>
      <c r="AK774" s="4">
        <v>2290.9975715454707</v>
      </c>
      <c r="AL774" s="8">
        <v>1.1019212774279015</v>
      </c>
      <c r="AM774" s="4">
        <v>2016.2778789284446</v>
      </c>
      <c r="AN774" s="8">
        <v>0.97574014479555771</v>
      </c>
      <c r="AO774" s="4">
        <v>1749.8830254816314</v>
      </c>
      <c r="AP774" s="8">
        <v>0.8533826828490424</v>
      </c>
    </row>
    <row r="775" spans="1:42" x14ac:dyDescent="0.25">
      <c r="A775" s="2" t="s">
        <v>2244</v>
      </c>
      <c r="B775" t="s">
        <v>2229</v>
      </c>
      <c r="C775" t="s">
        <v>14</v>
      </c>
      <c r="D775" t="s">
        <v>2227</v>
      </c>
      <c r="E775" s="3" t="s">
        <v>2228</v>
      </c>
      <c r="F775" t="s">
        <v>2245</v>
      </c>
      <c r="G775">
        <v>70</v>
      </c>
      <c r="H775">
        <v>0</v>
      </c>
      <c r="I775">
        <v>0</v>
      </c>
      <c r="J775">
        <v>19</v>
      </c>
      <c r="K775">
        <v>51</v>
      </c>
      <c r="L775">
        <v>0</v>
      </c>
      <c r="M775">
        <v>0</v>
      </c>
      <c r="N775" s="2">
        <v>183.39523809523811</v>
      </c>
      <c r="O775" s="2">
        <v>363.88454261904769</v>
      </c>
      <c r="P775" s="2">
        <v>434.25</v>
      </c>
      <c r="Q775" s="4">
        <v>981.52978071428583</v>
      </c>
      <c r="R775" s="5">
        <v>4.4000000000000004E-2</v>
      </c>
      <c r="S775" s="6">
        <v>1024.7170910657144</v>
      </c>
      <c r="T775" s="4">
        <v>97.147058823529406</v>
      </c>
      <c r="U775" s="7">
        <v>1121.8641498892439</v>
      </c>
      <c r="V775" s="8">
        <v>0.54174277204069476</v>
      </c>
      <c r="W775" s="7">
        <v>678.90803210529339</v>
      </c>
      <c r="X775" s="7">
        <v>748.18436191195599</v>
      </c>
      <c r="Y775" s="7">
        <v>891.68533079718566</v>
      </c>
      <c r="Z775" s="7">
        <v>1074.2779429304605</v>
      </c>
      <c r="AA775" s="7">
        <v>1221.2427283060235</v>
      </c>
      <c r="AB775" s="7">
        <v>1404.3301713664889</v>
      </c>
      <c r="AC775" s="7">
        <v>2277.9271428571433</v>
      </c>
      <c r="AD775" s="7">
        <v>2485.0114285714285</v>
      </c>
      <c r="AE775" s="4">
        <v>1372</v>
      </c>
      <c r="AF775" s="4">
        <v>1512</v>
      </c>
      <c r="AG775" s="4">
        <v>1802</v>
      </c>
      <c r="AH775" s="4">
        <v>2171</v>
      </c>
      <c r="AI775" s="4">
        <v>2468</v>
      </c>
      <c r="AJ775" s="4">
        <v>2838</v>
      </c>
      <c r="AK775" s="4">
        <v>2111.1448546961101</v>
      </c>
      <c r="AL775" s="8">
        <v>1.0663734845464907</v>
      </c>
      <c r="AM775" s="4">
        <v>1749.0022668193112</v>
      </c>
      <c r="AN775" s="8">
        <v>0.89149658037789203</v>
      </c>
      <c r="AO775" s="4">
        <v>1386.859678942513</v>
      </c>
      <c r="AP775" s="8">
        <v>0.71661967620929345</v>
      </c>
    </row>
    <row r="776" spans="1:42" x14ac:dyDescent="0.25">
      <c r="A776" s="2" t="s">
        <v>2246</v>
      </c>
      <c r="B776" t="s">
        <v>2229</v>
      </c>
      <c r="C776" t="s">
        <v>14</v>
      </c>
      <c r="D776" t="s">
        <v>2227</v>
      </c>
      <c r="E776" s="3" t="s">
        <v>2228</v>
      </c>
      <c r="F776" t="s">
        <v>2247</v>
      </c>
      <c r="G776">
        <v>4</v>
      </c>
      <c r="H776">
        <v>0</v>
      </c>
      <c r="I776">
        <v>0</v>
      </c>
      <c r="J776">
        <v>1</v>
      </c>
      <c r="K776">
        <v>3</v>
      </c>
      <c r="L776">
        <v>0</v>
      </c>
      <c r="M776">
        <v>0</v>
      </c>
      <c r="N776" s="2">
        <v>196.4375</v>
      </c>
      <c r="O776" s="2">
        <v>138.64160725786169</v>
      </c>
      <c r="P776" s="2">
        <v>579.76</v>
      </c>
      <c r="Q776" s="4">
        <v>914.83910725786166</v>
      </c>
      <c r="R776" s="5">
        <v>4.4000000000000004E-2</v>
      </c>
      <c r="S776" s="6">
        <v>955.09202797720764</v>
      </c>
      <c r="T776" s="4">
        <v>55.333333333333336</v>
      </c>
      <c r="U776" s="7">
        <v>1010.425361310541</v>
      </c>
      <c r="V776" s="8">
        <v>0.48607353520651403</v>
      </c>
      <c r="W776" s="7">
        <v>630.37222483931646</v>
      </c>
      <c r="X776" s="7">
        <v>694.69592125149154</v>
      </c>
      <c r="Y776" s="7">
        <v>827.93786381956863</v>
      </c>
      <c r="Z776" s="7">
        <v>997.47674936308738</v>
      </c>
      <c r="AA776" s="7">
        <v>1133.9348767517733</v>
      </c>
      <c r="AB776" s="7">
        <v>1303.9332172696647</v>
      </c>
      <c r="AC776" s="7">
        <v>2286.625</v>
      </c>
      <c r="AD776" s="7">
        <v>2494.5</v>
      </c>
      <c r="AE776" s="4">
        <v>1372</v>
      </c>
      <c r="AF776" s="4">
        <v>1512</v>
      </c>
      <c r="AG776" s="4">
        <v>1802</v>
      </c>
      <c r="AH776" s="4">
        <v>2171</v>
      </c>
      <c r="AI776" s="4">
        <v>2468</v>
      </c>
      <c r="AJ776" s="4">
        <v>2838</v>
      </c>
      <c r="AK776" s="4">
        <v>1953.2753653771144</v>
      </c>
      <c r="AL776" s="8">
        <v>0.96625794285529654</v>
      </c>
      <c r="AM776" s="4">
        <v>1620.547586243812</v>
      </c>
      <c r="AN776" s="8">
        <v>0.80619647363903557</v>
      </c>
      <c r="AO776" s="4">
        <v>1287.8198071105098</v>
      </c>
      <c r="AP776" s="8">
        <v>0.64613500442277483</v>
      </c>
    </row>
    <row r="777" spans="1:42" x14ac:dyDescent="0.25">
      <c r="A777" s="2" t="s">
        <v>2250</v>
      </c>
      <c r="B777" t="s">
        <v>2249</v>
      </c>
      <c r="C777" t="s">
        <v>14</v>
      </c>
      <c r="D777" t="s">
        <v>2248</v>
      </c>
      <c r="E777" s="3" t="s">
        <v>2228</v>
      </c>
      <c r="F777" t="s">
        <v>2251</v>
      </c>
      <c r="G777">
        <v>117</v>
      </c>
      <c r="H777">
        <v>0</v>
      </c>
      <c r="I777">
        <v>0</v>
      </c>
      <c r="J777">
        <v>32</v>
      </c>
      <c r="K777">
        <v>72</v>
      </c>
      <c r="L777">
        <v>8</v>
      </c>
      <c r="M777">
        <v>5</v>
      </c>
      <c r="N777" s="2">
        <v>318.1994301994302</v>
      </c>
      <c r="O777" s="2">
        <v>402.02347508831923</v>
      </c>
      <c r="P777" s="2">
        <v>343.04</v>
      </c>
      <c r="Q777" s="4">
        <v>1063.2629052877494</v>
      </c>
      <c r="R777" s="5">
        <v>4.4000000000000004E-2</v>
      </c>
      <c r="S777" s="6">
        <v>1110.0464731204104</v>
      </c>
      <c r="T777" s="4">
        <v>51.450450450450454</v>
      </c>
      <c r="U777" s="7">
        <v>1161.4969235708609</v>
      </c>
      <c r="V777" s="8">
        <v>0.59387461349918158</v>
      </c>
      <c r="W777" s="7">
        <v>665.75719762231142</v>
      </c>
      <c r="X777" s="7">
        <v>670.29774116960766</v>
      </c>
      <c r="Y777" s="7">
        <v>846.81137157074897</v>
      </c>
      <c r="Z777" s="7">
        <v>1180.5413222970228</v>
      </c>
      <c r="AA777" s="7">
        <v>1292.9197750926046</v>
      </c>
      <c r="AB777" s="7">
        <v>1487.0280117395191</v>
      </c>
      <c r="AC777" s="7">
        <v>2151.374358974359</v>
      </c>
      <c r="AD777" s="7">
        <v>2346.9538461538459</v>
      </c>
      <c r="AE777" s="4">
        <v>1173</v>
      </c>
      <c r="AF777" s="4">
        <v>1181</v>
      </c>
      <c r="AG777" s="4">
        <v>1492</v>
      </c>
      <c r="AH777" s="4">
        <v>2080</v>
      </c>
      <c r="AI777" s="4">
        <v>2278</v>
      </c>
      <c r="AJ777" s="4">
        <v>2620</v>
      </c>
      <c r="AK777" s="4">
        <v>2077.9327607902164</v>
      </c>
      <c r="AL777" s="8">
        <v>1.0887559027529761</v>
      </c>
      <c r="AM777" s="4">
        <v>1755.3039982336147</v>
      </c>
      <c r="AN777" s="8">
        <v>0.9237954730017115</v>
      </c>
      <c r="AO777" s="4">
        <v>1432.6752356770126</v>
      </c>
      <c r="AP777" s="8">
        <v>0.75883504325044648</v>
      </c>
    </row>
    <row r="778" spans="1:42" x14ac:dyDescent="0.25">
      <c r="A778" s="2" t="s">
        <v>2252</v>
      </c>
      <c r="B778" t="s">
        <v>2249</v>
      </c>
      <c r="C778" t="s">
        <v>14</v>
      </c>
      <c r="D778" t="s">
        <v>2248</v>
      </c>
      <c r="E778" s="3" t="s">
        <v>2228</v>
      </c>
      <c r="F778" t="s">
        <v>2253</v>
      </c>
      <c r="G778">
        <v>113</v>
      </c>
      <c r="H778">
        <v>0</v>
      </c>
      <c r="I778">
        <v>8</v>
      </c>
      <c r="J778">
        <v>41</v>
      </c>
      <c r="K778">
        <v>47</v>
      </c>
      <c r="L778">
        <v>14</v>
      </c>
      <c r="M778">
        <v>3</v>
      </c>
      <c r="N778" s="2">
        <v>284.81268436578171</v>
      </c>
      <c r="O778" s="2">
        <v>309.71571533333338</v>
      </c>
      <c r="P778" s="2">
        <v>343.04</v>
      </c>
      <c r="Q778" s="4">
        <v>937.56839969911516</v>
      </c>
      <c r="R778" s="5">
        <v>4.4000000000000004E-2</v>
      </c>
      <c r="S778" s="6">
        <v>978.82140928587626</v>
      </c>
      <c r="T778" s="4">
        <v>45.790909090909089</v>
      </c>
      <c r="U778" s="7">
        <v>1024.6123183767854</v>
      </c>
      <c r="V778" s="8">
        <v>0.55628731755124994</v>
      </c>
      <c r="W778" s="7">
        <v>623.36305315585116</v>
      </c>
      <c r="X778" s="7">
        <v>627.61446357805642</v>
      </c>
      <c r="Y778" s="7">
        <v>792.88804374128722</v>
      </c>
      <c r="Z778" s="7">
        <v>1105.3667097733762</v>
      </c>
      <c r="AA778" s="7">
        <v>1210.5891177229573</v>
      </c>
      <c r="AB778" s="7">
        <v>1392.3369132722337</v>
      </c>
      <c r="AC778" s="7">
        <v>2026.0637168141595</v>
      </c>
      <c r="AD778" s="7">
        <v>2210.2513274336284</v>
      </c>
      <c r="AE778" s="4">
        <v>1173</v>
      </c>
      <c r="AF778" s="4">
        <v>1181</v>
      </c>
      <c r="AG778" s="4">
        <v>1492</v>
      </c>
      <c r="AH778" s="4">
        <v>2080</v>
      </c>
      <c r="AI778" s="4">
        <v>2278</v>
      </c>
      <c r="AJ778" s="4">
        <v>2620</v>
      </c>
      <c r="AK778" s="4">
        <v>1944.8256305855082</v>
      </c>
      <c r="AL778" s="8">
        <v>1.080754852610051</v>
      </c>
      <c r="AM778" s="4">
        <v>1619.6360907420676</v>
      </c>
      <c r="AN778" s="8">
        <v>0.90420142496649414</v>
      </c>
      <c r="AO778" s="4">
        <v>1294.4465508986273</v>
      </c>
      <c r="AP778" s="8">
        <v>0.72764799732293739</v>
      </c>
    </row>
    <row r="779" spans="1:42" x14ac:dyDescent="0.25">
      <c r="A779" s="2" t="s">
        <v>2254</v>
      </c>
      <c r="B779" t="s">
        <v>2249</v>
      </c>
      <c r="C779" t="s">
        <v>14</v>
      </c>
      <c r="D779" t="s">
        <v>2248</v>
      </c>
      <c r="E779" s="3" t="s">
        <v>2228</v>
      </c>
      <c r="F779" t="s">
        <v>2255</v>
      </c>
      <c r="G779">
        <v>3</v>
      </c>
      <c r="H779">
        <v>0</v>
      </c>
      <c r="I779">
        <v>0</v>
      </c>
      <c r="J779">
        <v>0</v>
      </c>
      <c r="K779">
        <v>2</v>
      </c>
      <c r="L779">
        <v>1</v>
      </c>
      <c r="M779">
        <v>0</v>
      </c>
      <c r="N779" s="2">
        <v>201.80555555555554</v>
      </c>
      <c r="O779" s="2">
        <v>231.46092533333334</v>
      </c>
      <c r="P779" s="2">
        <v>343.04</v>
      </c>
      <c r="Q779" s="4">
        <v>776.30648088888893</v>
      </c>
      <c r="R779" s="5">
        <v>4.4000000000000004E-2</v>
      </c>
      <c r="S779" s="6">
        <v>810.46396604800009</v>
      </c>
      <c r="T779" s="4">
        <v>246.66666666666666</v>
      </c>
      <c r="U779" s="7">
        <v>1057.1306327146667</v>
      </c>
      <c r="V779" s="8">
        <v>0.49260514105995651</v>
      </c>
      <c r="W779" s="7">
        <v>442.99824425643237</v>
      </c>
      <c r="X779" s="7">
        <v>446.019545155027</v>
      </c>
      <c r="Y779" s="7">
        <v>563.47261758789182</v>
      </c>
      <c r="Z779" s="7">
        <v>785.53823363459446</v>
      </c>
      <c r="AA779" s="7">
        <v>860.31543087481066</v>
      </c>
      <c r="AB779" s="7">
        <v>989.47604428972966</v>
      </c>
      <c r="AC779" s="7">
        <v>2360.6000000000004</v>
      </c>
      <c r="AD779" s="7">
        <v>2575.1999999999998</v>
      </c>
      <c r="AE779" s="4">
        <v>1173</v>
      </c>
      <c r="AF779" s="4">
        <v>1181</v>
      </c>
      <c r="AG779" s="4">
        <v>1492</v>
      </c>
      <c r="AH779" s="4">
        <v>2080</v>
      </c>
      <c r="AI779" s="4">
        <v>2278</v>
      </c>
      <c r="AJ779" s="4">
        <v>2620</v>
      </c>
      <c r="AK779" s="4">
        <v>1716.9145979882226</v>
      </c>
      <c r="AL779" s="8">
        <v>0.91499592947571728</v>
      </c>
      <c r="AM779" s="4">
        <v>1263.6892820181113</v>
      </c>
      <c r="AN779" s="8">
        <v>0.70380053526783692</v>
      </c>
      <c r="AO779" s="4">
        <v>810.46396604800009</v>
      </c>
      <c r="AP779" s="8">
        <v>0.49260514105995651</v>
      </c>
    </row>
    <row r="780" spans="1:42" x14ac:dyDescent="0.25">
      <c r="A780" s="2" t="s">
        <v>2256</v>
      </c>
      <c r="B780" t="s">
        <v>2249</v>
      </c>
      <c r="C780" t="s">
        <v>14</v>
      </c>
      <c r="D780" t="s">
        <v>2248</v>
      </c>
      <c r="E780" s="3" t="s">
        <v>2228</v>
      </c>
      <c r="F780" t="s">
        <v>2109</v>
      </c>
      <c r="G780">
        <v>3</v>
      </c>
      <c r="H780">
        <v>0</v>
      </c>
      <c r="I780">
        <v>0</v>
      </c>
      <c r="J780">
        <v>0</v>
      </c>
      <c r="K780">
        <v>3</v>
      </c>
      <c r="L780">
        <v>0</v>
      </c>
      <c r="M780">
        <v>0</v>
      </c>
      <c r="N780" s="2">
        <v>192.69444444444446</v>
      </c>
      <c r="O780" s="2">
        <v>215.64511833333339</v>
      </c>
      <c r="P780" s="2">
        <v>343.05</v>
      </c>
      <c r="Q780" s="4">
        <v>751.38956277777788</v>
      </c>
      <c r="R780" s="5">
        <v>4.4000000000000004E-2</v>
      </c>
      <c r="S780" s="6">
        <v>784.45070354000018</v>
      </c>
      <c r="T780" s="4">
        <v>146.66666666666666</v>
      </c>
      <c r="U780" s="7">
        <v>931.11737020666681</v>
      </c>
      <c r="V780" s="8">
        <v>0.44765258183012829</v>
      </c>
      <c r="W780" s="7">
        <v>442.38494002520201</v>
      </c>
      <c r="X780" s="7">
        <v>445.40205811574049</v>
      </c>
      <c r="Y780" s="7">
        <v>562.69252388542316</v>
      </c>
      <c r="Z780" s="7">
        <v>784.45070354000018</v>
      </c>
      <c r="AA780" s="7">
        <v>859.12437628082705</v>
      </c>
      <c r="AB780" s="7">
        <v>988.10617465134635</v>
      </c>
      <c r="AC780" s="7">
        <v>2288</v>
      </c>
      <c r="AD780" s="7">
        <v>2496</v>
      </c>
      <c r="AE780" s="4">
        <v>1173</v>
      </c>
      <c r="AF780" s="4">
        <v>1181</v>
      </c>
      <c r="AG780" s="4">
        <v>1492</v>
      </c>
      <c r="AH780" s="4">
        <v>2080</v>
      </c>
      <c r="AI780" s="4">
        <v>2278</v>
      </c>
      <c r="AJ780" s="4">
        <v>2620</v>
      </c>
      <c r="AK780" s="4">
        <v>1724.8184351522223</v>
      </c>
      <c r="AL780" s="8">
        <v>0.89975245279754279</v>
      </c>
      <c r="AM780" s="4">
        <v>1254.6345693461114</v>
      </c>
      <c r="AN780" s="8">
        <v>0.67370251731383568</v>
      </c>
      <c r="AO780" s="4">
        <v>784.45070354000018</v>
      </c>
      <c r="AP780" s="8">
        <v>0.44765258183012829</v>
      </c>
    </row>
    <row r="781" spans="1:42" x14ac:dyDescent="0.25">
      <c r="A781" s="2" t="s">
        <v>2259</v>
      </c>
      <c r="B781" t="s">
        <v>2258</v>
      </c>
      <c r="C781" t="s">
        <v>14</v>
      </c>
      <c r="D781" t="s">
        <v>2257</v>
      </c>
      <c r="E781" s="3" t="s">
        <v>2228</v>
      </c>
      <c r="F781" t="s">
        <v>2260</v>
      </c>
      <c r="G781">
        <v>54</v>
      </c>
      <c r="H781">
        <v>0</v>
      </c>
      <c r="I781">
        <v>36</v>
      </c>
      <c r="J781">
        <v>7</v>
      </c>
      <c r="K781">
        <v>10</v>
      </c>
      <c r="L781">
        <v>1</v>
      </c>
      <c r="M781">
        <v>0</v>
      </c>
      <c r="N781" s="2">
        <v>244.56481481481481</v>
      </c>
      <c r="O781" s="2">
        <v>326.84402924074078</v>
      </c>
      <c r="P781" s="2">
        <v>346.77</v>
      </c>
      <c r="Q781" s="4">
        <v>918.1788440555556</v>
      </c>
      <c r="R781" s="5">
        <v>4.4000000000000004E-2</v>
      </c>
      <c r="S781" s="6">
        <v>958.5787131940001</v>
      </c>
      <c r="T781" s="4">
        <v>141.75</v>
      </c>
      <c r="U781" s="7">
        <v>1100.3287131940001</v>
      </c>
      <c r="V781" s="8">
        <v>0.65133901728137344</v>
      </c>
      <c r="W781" s="7">
        <v>778.51420353324886</v>
      </c>
      <c r="X781" s="7">
        <v>857.95442838358042</v>
      </c>
      <c r="Y781" s="7">
        <v>1022.5091798592671</v>
      </c>
      <c r="Z781" s="7">
        <v>1231.8909153576408</v>
      </c>
      <c r="AA781" s="7">
        <v>1400.4176780758442</v>
      </c>
      <c r="AB781" s="7">
        <v>1610.3668437517204</v>
      </c>
      <c r="AC781" s="7">
        <v>1858.2666666666667</v>
      </c>
      <c r="AD781" s="7">
        <v>2027.1999999999998</v>
      </c>
      <c r="AE781" s="4">
        <v>1372</v>
      </c>
      <c r="AF781" s="4">
        <v>1512</v>
      </c>
      <c r="AG781" s="4">
        <v>1802</v>
      </c>
      <c r="AH781" s="4">
        <v>2171</v>
      </c>
      <c r="AI781" s="4">
        <v>2468</v>
      </c>
      <c r="AJ781" s="4">
        <v>2838</v>
      </c>
      <c r="AK781" s="4">
        <v>1692.8487388363703</v>
      </c>
      <c r="AL781" s="8">
        <v>1.0859897822630449</v>
      </c>
      <c r="AM781" s="4">
        <v>1448.0920636222468</v>
      </c>
      <c r="AN781" s="8">
        <v>0.94110619393582096</v>
      </c>
      <c r="AO781" s="4">
        <v>1203.3353884081237</v>
      </c>
      <c r="AP781" s="8">
        <v>0.79622260560859726</v>
      </c>
    </row>
    <row r="782" spans="1:42" x14ac:dyDescent="0.25">
      <c r="A782" s="2" t="s">
        <v>2261</v>
      </c>
      <c r="B782" t="s">
        <v>2258</v>
      </c>
      <c r="C782" t="s">
        <v>14</v>
      </c>
      <c r="D782" t="s">
        <v>2257</v>
      </c>
      <c r="E782" s="3" t="s">
        <v>2228</v>
      </c>
      <c r="F782" t="s">
        <v>2262</v>
      </c>
      <c r="G782">
        <v>42</v>
      </c>
      <c r="H782">
        <v>0</v>
      </c>
      <c r="I782">
        <v>6</v>
      </c>
      <c r="J782">
        <v>12</v>
      </c>
      <c r="K782">
        <v>20</v>
      </c>
      <c r="L782">
        <v>4</v>
      </c>
      <c r="M782">
        <v>0</v>
      </c>
      <c r="N782" s="2">
        <v>192.53968253968253</v>
      </c>
      <c r="O782" s="2">
        <v>415.63065911111113</v>
      </c>
      <c r="P782" s="2">
        <v>273.66000000000003</v>
      </c>
      <c r="Q782" s="4">
        <v>881.8303416507938</v>
      </c>
      <c r="R782" s="5">
        <v>4.4000000000000004E-2</v>
      </c>
      <c r="S782" s="6">
        <v>920.63087668342871</v>
      </c>
      <c r="T782" s="4">
        <v>109.04761904761905</v>
      </c>
      <c r="U782" s="7">
        <v>1029.6784957310479</v>
      </c>
      <c r="V782" s="8">
        <v>0.51491280683792928</v>
      </c>
      <c r="W782" s="7">
        <v>631.64301612142083</v>
      </c>
      <c r="X782" s="7">
        <v>696.09638511340256</v>
      </c>
      <c r="Y782" s="7">
        <v>829.60693516822187</v>
      </c>
      <c r="Z782" s="7">
        <v>999.4876005828022</v>
      </c>
      <c r="AA782" s="7">
        <v>1136.2208190872207</v>
      </c>
      <c r="AB782" s="7">
        <v>1306.5618657088867</v>
      </c>
      <c r="AC782" s="7">
        <v>2199.6857142857143</v>
      </c>
      <c r="AD782" s="7">
        <v>2399.6571428571428</v>
      </c>
      <c r="AE782" s="4">
        <v>1372</v>
      </c>
      <c r="AF782" s="4">
        <v>1512</v>
      </c>
      <c r="AG782" s="4">
        <v>1802</v>
      </c>
      <c r="AH782" s="4">
        <v>2171</v>
      </c>
      <c r="AI782" s="4">
        <v>2468</v>
      </c>
      <c r="AJ782" s="4">
        <v>2838</v>
      </c>
      <c r="AK782" s="4">
        <v>1998.593353794512</v>
      </c>
      <c r="AL782" s="8">
        <v>1.0539710537144533</v>
      </c>
      <c r="AM782" s="4">
        <v>1648.9839017584852</v>
      </c>
      <c r="AN782" s="8">
        <v>0.87914135202476995</v>
      </c>
      <c r="AO782" s="4">
        <v>1270.2403287194559</v>
      </c>
      <c r="AP782" s="8">
        <v>0.68974250852761276</v>
      </c>
    </row>
    <row r="783" spans="1:42" x14ac:dyDescent="0.25">
      <c r="A783" s="2" t="s">
        <v>2265</v>
      </c>
      <c r="B783" t="s">
        <v>2264</v>
      </c>
      <c r="C783" t="s">
        <v>14</v>
      </c>
      <c r="D783" t="s">
        <v>2263</v>
      </c>
      <c r="E783" s="3" t="s">
        <v>2228</v>
      </c>
      <c r="F783" t="s">
        <v>2266</v>
      </c>
      <c r="G783">
        <v>54</v>
      </c>
      <c r="H783">
        <v>0</v>
      </c>
      <c r="I783">
        <v>6</v>
      </c>
      <c r="J783">
        <v>8</v>
      </c>
      <c r="K783">
        <v>24</v>
      </c>
      <c r="L783">
        <v>12</v>
      </c>
      <c r="M783">
        <v>4</v>
      </c>
      <c r="N783" s="2">
        <v>355.14506172839509</v>
      </c>
      <c r="O783" s="2">
        <v>831.3396930172413</v>
      </c>
      <c r="P783" s="2">
        <v>281</v>
      </c>
      <c r="Q783" s="4">
        <v>1467.4847547456363</v>
      </c>
      <c r="R783" s="5">
        <v>4.4000000000000004E-2</v>
      </c>
      <c r="S783" s="6">
        <v>1532.0540839544444</v>
      </c>
      <c r="T783" s="4">
        <v>216.66666666666666</v>
      </c>
      <c r="U783" s="7">
        <v>1748.7207506211112</v>
      </c>
      <c r="V783" s="8">
        <v>0.88453249904962628</v>
      </c>
      <c r="W783" s="7">
        <v>909.00325770286463</v>
      </c>
      <c r="X783" s="7">
        <v>915.20276841183556</v>
      </c>
      <c r="Y783" s="7">
        <v>1156.208747223081</v>
      </c>
      <c r="Z783" s="7">
        <v>1611.8727843324455</v>
      </c>
      <c r="AA783" s="7">
        <v>1765.3106743794763</v>
      </c>
      <c r="AB783" s="7">
        <v>2030.3397571879841</v>
      </c>
      <c r="AC783" s="7">
        <v>2174.7000000000003</v>
      </c>
      <c r="AD783" s="7">
        <v>2372.4</v>
      </c>
      <c r="AE783" s="4">
        <v>1173</v>
      </c>
      <c r="AF783" s="4">
        <v>1181</v>
      </c>
      <c r="AG783" s="4">
        <v>1492</v>
      </c>
      <c r="AH783" s="4">
        <v>2080</v>
      </c>
      <c r="AI783" s="4">
        <v>2278</v>
      </c>
      <c r="AJ783" s="4">
        <v>2620</v>
      </c>
      <c r="AK783" s="4">
        <v>1998.6262788467905</v>
      </c>
      <c r="AL783" s="8">
        <v>1.1205325976294676</v>
      </c>
      <c r="AM783" s="4">
        <v>1843.1022138826752</v>
      </c>
      <c r="AN783" s="8">
        <v>1.0418658981028537</v>
      </c>
      <c r="AO783" s="4">
        <v>1687.5781489185597</v>
      </c>
      <c r="AP783" s="8">
        <v>0.96319919857623992</v>
      </c>
    </row>
    <row r="784" spans="1:42" x14ac:dyDescent="0.25">
      <c r="A784" s="2" t="s">
        <v>2267</v>
      </c>
      <c r="B784" t="s">
        <v>2264</v>
      </c>
      <c r="C784" t="s">
        <v>14</v>
      </c>
      <c r="D784" t="s">
        <v>2263</v>
      </c>
      <c r="E784" s="3" t="s">
        <v>2228</v>
      </c>
      <c r="F784" t="s">
        <v>2268</v>
      </c>
      <c r="G784">
        <v>51</v>
      </c>
      <c r="H784">
        <v>0</v>
      </c>
      <c r="I784">
        <v>0</v>
      </c>
      <c r="J784">
        <v>15</v>
      </c>
      <c r="K784">
        <v>27</v>
      </c>
      <c r="L784">
        <v>9</v>
      </c>
      <c r="M784">
        <v>0</v>
      </c>
      <c r="N784" s="2">
        <v>343.52777777777777</v>
      </c>
      <c r="O784" s="2">
        <v>831.3396930172413</v>
      </c>
      <c r="P784" s="2">
        <v>89</v>
      </c>
      <c r="Q784" s="4">
        <v>1263.867470795019</v>
      </c>
      <c r="R784" s="5">
        <v>4.4000000000000004E-2</v>
      </c>
      <c r="S784" s="6">
        <v>1319.4776395099998</v>
      </c>
      <c r="T784" s="4">
        <v>322.97826086956519</v>
      </c>
      <c r="U784" s="7">
        <v>1642.455900379565</v>
      </c>
      <c r="V784" s="8">
        <v>0.94817136329980323</v>
      </c>
      <c r="W784" s="7">
        <v>785.33294579230403</v>
      </c>
      <c r="X784" s="7">
        <v>811.993133088842</v>
      </c>
      <c r="Y784" s="7">
        <v>1064.8840525874307</v>
      </c>
      <c r="Z784" s="7">
        <v>1342.9117201084694</v>
      </c>
      <c r="AA784" s="7">
        <v>1673.4980425855401</v>
      </c>
      <c r="AB784" s="7">
        <v>1924.8655228100411</v>
      </c>
      <c r="AC784" s="7">
        <v>1905.458823529412</v>
      </c>
      <c r="AD784" s="7">
        <v>2078.6823529411763</v>
      </c>
      <c r="AE784" s="4">
        <v>1031</v>
      </c>
      <c r="AF784" s="4">
        <v>1066</v>
      </c>
      <c r="AG784" s="4">
        <v>1398</v>
      </c>
      <c r="AH784" s="4">
        <v>1763</v>
      </c>
      <c r="AI784" s="4">
        <v>2197</v>
      </c>
      <c r="AJ784" s="4">
        <v>2527</v>
      </c>
      <c r="AK784" s="4">
        <v>1635.9615493848646</v>
      </c>
      <c r="AL784" s="8">
        <v>1.1308739735915956</v>
      </c>
      <c r="AM784" s="4">
        <v>1530.4669127599097</v>
      </c>
      <c r="AN784" s="8">
        <v>1.0699731034943316</v>
      </c>
      <c r="AO784" s="4">
        <v>1424.9722761349547</v>
      </c>
      <c r="AP784" s="8">
        <v>1.0090722333970672</v>
      </c>
    </row>
    <row r="785" spans="1:42" x14ac:dyDescent="0.25">
      <c r="A785" s="2" t="s">
        <v>2269</v>
      </c>
      <c r="B785" t="s">
        <v>2264</v>
      </c>
      <c r="C785" t="s">
        <v>14</v>
      </c>
      <c r="D785" t="s">
        <v>2263</v>
      </c>
      <c r="E785" s="3" t="s">
        <v>2228</v>
      </c>
      <c r="F785" t="s">
        <v>2270</v>
      </c>
      <c r="G785">
        <v>50</v>
      </c>
      <c r="H785">
        <v>0</v>
      </c>
      <c r="I785">
        <v>0</v>
      </c>
      <c r="J785">
        <v>41</v>
      </c>
      <c r="K785">
        <v>9</v>
      </c>
      <c r="L785">
        <v>0</v>
      </c>
      <c r="M785">
        <v>0</v>
      </c>
      <c r="N785" s="2">
        <v>334.21</v>
      </c>
      <c r="O785" s="2">
        <v>831.3396930172413</v>
      </c>
      <c r="P785" s="2">
        <v>210</v>
      </c>
      <c r="Q785" s="4">
        <v>1375.5496930172412</v>
      </c>
      <c r="R785" s="5">
        <v>4.4000000000000004E-2</v>
      </c>
      <c r="S785" s="6">
        <v>1436.0738795099999</v>
      </c>
      <c r="T785" s="4">
        <v>152.40425531914894</v>
      </c>
      <c r="U785" s="7">
        <v>1588.4781348291488</v>
      </c>
      <c r="V785" s="8">
        <v>1.085248435355024</v>
      </c>
      <c r="W785" s="7">
        <v>1011.5407322366673</v>
      </c>
      <c r="X785" s="7">
        <v>1045.8801363378152</v>
      </c>
      <c r="Y785" s="7">
        <v>1371.6139123829882</v>
      </c>
      <c r="Z785" s="7">
        <v>1729.7248408663863</v>
      </c>
      <c r="AA785" s="7">
        <v>2155.5334517206188</v>
      </c>
      <c r="AB785" s="7">
        <v>2479.3049761028692</v>
      </c>
      <c r="AC785" s="7">
        <v>1610.0700000000002</v>
      </c>
      <c r="AD785" s="7">
        <v>1756.44</v>
      </c>
      <c r="AE785" s="4">
        <v>1031</v>
      </c>
      <c r="AF785" s="4">
        <v>1066</v>
      </c>
      <c r="AG785" s="4">
        <v>1398</v>
      </c>
      <c r="AH785" s="4">
        <v>1763</v>
      </c>
      <c r="AI785" s="4">
        <v>2197</v>
      </c>
      <c r="AJ785" s="4">
        <v>2527</v>
      </c>
      <c r="AK785" s="4">
        <v>1539.2818592602662</v>
      </c>
      <c r="AL785" s="8">
        <v>1.1557601384022784</v>
      </c>
      <c r="AM785" s="4">
        <v>1504.8791993435107</v>
      </c>
      <c r="AN785" s="8">
        <v>1.132256237386527</v>
      </c>
      <c r="AO785" s="4">
        <v>1470.4765394267552</v>
      </c>
      <c r="AP785" s="8">
        <v>1.1087523363707754</v>
      </c>
    </row>
    <row r="786" spans="1:42" x14ac:dyDescent="0.25">
      <c r="A786" s="2" t="s">
        <v>2271</v>
      </c>
      <c r="B786" t="s">
        <v>2264</v>
      </c>
      <c r="C786" t="s">
        <v>14</v>
      </c>
      <c r="D786" t="s">
        <v>2263</v>
      </c>
      <c r="E786" s="3" t="s">
        <v>2228</v>
      </c>
      <c r="F786" t="s">
        <v>2272</v>
      </c>
      <c r="G786">
        <v>4</v>
      </c>
      <c r="H786">
        <v>0</v>
      </c>
      <c r="I786">
        <v>0</v>
      </c>
      <c r="J786">
        <v>0</v>
      </c>
      <c r="K786">
        <v>4</v>
      </c>
      <c r="L786">
        <v>0</v>
      </c>
      <c r="M786">
        <v>0</v>
      </c>
      <c r="N786" s="2">
        <v>369.375</v>
      </c>
      <c r="O786" s="2">
        <v>831.3396930172413</v>
      </c>
      <c r="P786" s="2">
        <v>316</v>
      </c>
      <c r="Q786" s="4">
        <v>1516.7146930172412</v>
      </c>
      <c r="R786" s="5">
        <v>4.4000000000000004E-2</v>
      </c>
      <c r="S786" s="6">
        <v>1583.4501395099999</v>
      </c>
      <c r="T786" s="4">
        <v>206</v>
      </c>
      <c r="U786" s="7">
        <v>1789.4501395099999</v>
      </c>
      <c r="V786" s="8">
        <v>0.86031256707211534</v>
      </c>
      <c r="W786" s="7">
        <v>892.97452579097603</v>
      </c>
      <c r="X786" s="7">
        <v>899.06471863524519</v>
      </c>
      <c r="Y786" s="7">
        <v>1135.8209654562115</v>
      </c>
      <c r="Z786" s="7">
        <v>1583.4501395100001</v>
      </c>
      <c r="AA786" s="7">
        <v>1734.1824124056634</v>
      </c>
      <c r="AB786" s="7">
        <v>1994.5381564981731</v>
      </c>
      <c r="AC786" s="7">
        <v>2288</v>
      </c>
      <c r="AD786" s="7">
        <v>2496</v>
      </c>
      <c r="AE786" s="4">
        <v>1173</v>
      </c>
      <c r="AF786" s="4">
        <v>1181</v>
      </c>
      <c r="AG786" s="4">
        <v>1492</v>
      </c>
      <c r="AH786" s="4">
        <v>2080</v>
      </c>
      <c r="AI786" s="4">
        <v>2278</v>
      </c>
      <c r="AJ786" s="4">
        <v>2620</v>
      </c>
      <c r="AK786" s="4">
        <v>2034.5208630806251</v>
      </c>
      <c r="AL786" s="8">
        <v>1.0771734918656852</v>
      </c>
      <c r="AM786" s="4">
        <v>1884.1639552237498</v>
      </c>
      <c r="AN786" s="8">
        <v>1.0048865169344952</v>
      </c>
      <c r="AO786" s="4">
        <v>1733.8070473668749</v>
      </c>
      <c r="AP786" s="8">
        <v>0.9325995420033053</v>
      </c>
    </row>
    <row r="787" spans="1:42" x14ac:dyDescent="0.25">
      <c r="A787" s="2" t="s">
        <v>2273</v>
      </c>
      <c r="B787" t="s">
        <v>2264</v>
      </c>
      <c r="C787" t="s">
        <v>14</v>
      </c>
      <c r="D787" t="s">
        <v>2263</v>
      </c>
      <c r="E787" s="3" t="s">
        <v>2228</v>
      </c>
      <c r="F787" t="s">
        <v>2274</v>
      </c>
      <c r="G787">
        <v>55</v>
      </c>
      <c r="H787">
        <v>0</v>
      </c>
      <c r="I787">
        <v>0</v>
      </c>
      <c r="J787">
        <v>26</v>
      </c>
      <c r="K787">
        <v>26</v>
      </c>
      <c r="L787">
        <v>3</v>
      </c>
      <c r="M787">
        <v>0</v>
      </c>
      <c r="N787" s="2">
        <v>182.07727272727274</v>
      </c>
      <c r="O787" s="2">
        <v>831.3396930172413</v>
      </c>
      <c r="P787" s="2">
        <v>198</v>
      </c>
      <c r="Q787" s="4">
        <v>1211.4169657445141</v>
      </c>
      <c r="R787" s="5">
        <v>4.4000000000000004E-2</v>
      </c>
      <c r="S787" s="6">
        <v>1264.7193122372728</v>
      </c>
      <c r="T787" s="4">
        <v>266.5</v>
      </c>
      <c r="U787" s="7">
        <v>1531.2193122372728</v>
      </c>
      <c r="V787" s="8">
        <v>0.94863604506854249</v>
      </c>
      <c r="W787" s="7">
        <v>807.82081620706435</v>
      </c>
      <c r="X787" s="7">
        <v>835.24441326550016</v>
      </c>
      <c r="Y787" s="7">
        <v>1095.3768196483763</v>
      </c>
      <c r="Z787" s="7">
        <v>1381.3657604006348</v>
      </c>
      <c r="AA787" s="7">
        <v>1721.4183639252381</v>
      </c>
      <c r="AB787" s="7">
        <v>1979.9837076190609</v>
      </c>
      <c r="AC787" s="7">
        <v>1775.5400000000002</v>
      </c>
      <c r="AD787" s="7">
        <v>1936.9527272727273</v>
      </c>
      <c r="AE787" s="4">
        <v>1031</v>
      </c>
      <c r="AF787" s="4">
        <v>1066</v>
      </c>
      <c r="AG787" s="4">
        <v>1398</v>
      </c>
      <c r="AH787" s="4">
        <v>1763</v>
      </c>
      <c r="AI787" s="4">
        <v>2197</v>
      </c>
      <c r="AJ787" s="4">
        <v>2527</v>
      </c>
      <c r="AK787" s="4">
        <v>1527.5665168862563</v>
      </c>
      <c r="AL787" s="8">
        <v>1.1114777299159027</v>
      </c>
      <c r="AM787" s="4">
        <v>1441.7388582253639</v>
      </c>
      <c r="AN787" s="8">
        <v>1.0583049348637035</v>
      </c>
      <c r="AO787" s="4">
        <v>1350.5469708981655</v>
      </c>
      <c r="AP787" s="8">
        <v>1.0018088401207419</v>
      </c>
    </row>
    <row r="788" spans="1:42" x14ac:dyDescent="0.25">
      <c r="A788" s="2" t="s">
        <v>2275</v>
      </c>
      <c r="B788" t="s">
        <v>2264</v>
      </c>
      <c r="C788" t="s">
        <v>14</v>
      </c>
      <c r="D788" t="s">
        <v>2263</v>
      </c>
      <c r="E788" s="3" t="s">
        <v>2228</v>
      </c>
      <c r="F788" t="s">
        <v>2276</v>
      </c>
      <c r="G788">
        <v>6</v>
      </c>
      <c r="H788">
        <v>0</v>
      </c>
      <c r="I788">
        <v>0</v>
      </c>
      <c r="J788">
        <v>0</v>
      </c>
      <c r="K788">
        <v>6</v>
      </c>
      <c r="L788">
        <v>0</v>
      </c>
      <c r="M788">
        <v>0</v>
      </c>
      <c r="N788" s="2">
        <v>207.16666666666666</v>
      </c>
      <c r="O788" s="2">
        <v>831.3396930172413</v>
      </c>
      <c r="P788" s="2">
        <v>203</v>
      </c>
      <c r="Q788" s="4">
        <v>1241.5063596839079</v>
      </c>
      <c r="R788" s="5">
        <v>4.4000000000000004E-2</v>
      </c>
      <c r="S788" s="6">
        <v>1296.13263951</v>
      </c>
      <c r="T788" s="4">
        <v>211</v>
      </c>
      <c r="U788" s="7">
        <v>1507.13263951</v>
      </c>
      <c r="V788" s="8">
        <v>0.72458299976442309</v>
      </c>
      <c r="W788" s="7">
        <v>730.94403180059135</v>
      </c>
      <c r="X788" s="7">
        <v>735.92915733716825</v>
      </c>
      <c r="Y788" s="7">
        <v>929.72591257159615</v>
      </c>
      <c r="Z788" s="7">
        <v>1296.13263951</v>
      </c>
      <c r="AA788" s="7">
        <v>1419.514496540279</v>
      </c>
      <c r="AB788" s="7">
        <v>1632.6286132289424</v>
      </c>
      <c r="AC788" s="7">
        <v>2288</v>
      </c>
      <c r="AD788" s="7">
        <v>2496</v>
      </c>
      <c r="AE788" s="4">
        <v>1173</v>
      </c>
      <c r="AF788" s="4">
        <v>1181</v>
      </c>
      <c r="AG788" s="4">
        <v>1492</v>
      </c>
      <c r="AH788" s="4">
        <v>2080</v>
      </c>
      <c r="AI788" s="4">
        <v>2278</v>
      </c>
      <c r="AJ788" s="4">
        <v>2620</v>
      </c>
      <c r="AK788" s="4">
        <v>1994.9385642933332</v>
      </c>
      <c r="AL788" s="8">
        <v>1.060547386679487</v>
      </c>
      <c r="AM788" s="4">
        <v>1715.41619438</v>
      </c>
      <c r="AN788" s="8">
        <v>0.92616163191346157</v>
      </c>
      <c r="AO788" s="4">
        <v>1435.8938244666667</v>
      </c>
      <c r="AP788" s="8">
        <v>0.79177587714743591</v>
      </c>
    </row>
    <row r="789" spans="1:42" x14ac:dyDescent="0.25">
      <c r="A789" s="2" t="s">
        <v>2277</v>
      </c>
      <c r="B789" t="s">
        <v>2264</v>
      </c>
      <c r="C789" t="s">
        <v>14</v>
      </c>
      <c r="D789" t="s">
        <v>2263</v>
      </c>
      <c r="E789" s="3" t="s">
        <v>2228</v>
      </c>
      <c r="F789" t="s">
        <v>2278</v>
      </c>
      <c r="G789">
        <v>70</v>
      </c>
      <c r="H789">
        <v>0</v>
      </c>
      <c r="I789">
        <v>4</v>
      </c>
      <c r="J789">
        <v>26</v>
      </c>
      <c r="K789">
        <v>26</v>
      </c>
      <c r="L789">
        <v>12</v>
      </c>
      <c r="M789">
        <v>2</v>
      </c>
      <c r="N789" s="2">
        <v>301.79642857142858</v>
      </c>
      <c r="O789" s="2">
        <v>831.3396930172413</v>
      </c>
      <c r="P789" s="2">
        <v>283</v>
      </c>
      <c r="Q789" s="4">
        <v>1416.13612158867</v>
      </c>
      <c r="R789" s="5">
        <v>4.4000000000000004E-2</v>
      </c>
      <c r="S789" s="6">
        <v>1478.4461109385716</v>
      </c>
      <c r="T789" s="4">
        <v>182.34482758620689</v>
      </c>
      <c r="U789" s="7">
        <v>1660.7909385247785</v>
      </c>
      <c r="V789" s="8">
        <v>0.89309041650074139</v>
      </c>
      <c r="W789" s="7">
        <v>932.57543994995945</v>
      </c>
      <c r="X789" s="7">
        <v>938.93571575524481</v>
      </c>
      <c r="Y789" s="7">
        <v>1186.1914376857114</v>
      </c>
      <c r="Z789" s="7">
        <v>1653.6717093741822</v>
      </c>
      <c r="AA789" s="7">
        <v>1811.0885355549938</v>
      </c>
      <c r="AB789" s="7">
        <v>2082.9903262309413</v>
      </c>
      <c r="AC789" s="7">
        <v>2045.5600000000002</v>
      </c>
      <c r="AD789" s="7">
        <v>2231.52</v>
      </c>
      <c r="AE789" s="4">
        <v>1173</v>
      </c>
      <c r="AF789" s="4">
        <v>1181</v>
      </c>
      <c r="AG789" s="4">
        <v>1492</v>
      </c>
      <c r="AH789" s="4">
        <v>2080</v>
      </c>
      <c r="AI789" s="4">
        <v>2278</v>
      </c>
      <c r="AJ789" s="4">
        <v>2620</v>
      </c>
      <c r="AK789" s="4">
        <v>1900.3885659982354</v>
      </c>
      <c r="AL789" s="8">
        <v>1.1199899943990332</v>
      </c>
      <c r="AM789" s="4">
        <v>1759.7410809783473</v>
      </c>
      <c r="AN789" s="8">
        <v>1.0443568017662692</v>
      </c>
      <c r="AO789" s="4">
        <v>1619.0935959584594</v>
      </c>
      <c r="AP789" s="8">
        <v>0.9687236091335053</v>
      </c>
    </row>
    <row r="790" spans="1:42" x14ac:dyDescent="0.25">
      <c r="A790" s="2" t="s">
        <v>2281</v>
      </c>
      <c r="B790" t="s">
        <v>1171</v>
      </c>
      <c r="C790" t="s">
        <v>14</v>
      </c>
      <c r="D790" t="s">
        <v>2279</v>
      </c>
      <c r="E790" s="3" t="s">
        <v>2280</v>
      </c>
      <c r="F790" t="s">
        <v>2282</v>
      </c>
      <c r="G790">
        <v>201</v>
      </c>
      <c r="H790">
        <v>120</v>
      </c>
      <c r="I790">
        <v>80</v>
      </c>
      <c r="J790">
        <v>1</v>
      </c>
      <c r="K790">
        <v>0</v>
      </c>
      <c r="L790">
        <v>0</v>
      </c>
      <c r="M790">
        <v>0</v>
      </c>
      <c r="N790" s="2">
        <v>222.06260364842456</v>
      </c>
      <c r="O790" s="2">
        <v>356.81481623383092</v>
      </c>
      <c r="P790" s="2">
        <v>271.45999999999998</v>
      </c>
      <c r="Q790" s="4">
        <v>850.33741988225552</v>
      </c>
      <c r="R790" s="5">
        <v>5.7000000000000002E-2</v>
      </c>
      <c r="S790" s="6">
        <v>898.806652815544</v>
      </c>
      <c r="T790" s="4">
        <v>0</v>
      </c>
      <c r="U790" s="7">
        <v>898.806652815544</v>
      </c>
      <c r="V790" s="8">
        <v>0.636642834746183</v>
      </c>
      <c r="W790" s="7">
        <v>879.20375478447841</v>
      </c>
      <c r="X790" s="7">
        <v>925.67868172094984</v>
      </c>
      <c r="Y790" s="7">
        <v>1101.3921041108963</v>
      </c>
      <c r="Z790" s="7">
        <v>1377.0584515559933</v>
      </c>
      <c r="AA790" s="7">
        <v>1743.7647243697947</v>
      </c>
      <c r="AB790" s="7">
        <v>2005.4249294504759</v>
      </c>
      <c r="AC790" s="7">
        <v>1552.9701492537315</v>
      </c>
      <c r="AD790" s="7">
        <v>1694.1492537313432</v>
      </c>
      <c r="AE790" s="4">
        <v>1381</v>
      </c>
      <c r="AF790" s="4">
        <v>1454</v>
      </c>
      <c r="AG790" s="4">
        <v>1730</v>
      </c>
      <c r="AH790" s="4">
        <v>2163</v>
      </c>
      <c r="AI790" s="4">
        <v>2739</v>
      </c>
      <c r="AJ790" s="4">
        <v>3150</v>
      </c>
      <c r="AK790" s="4">
        <v>1540.1157676346977</v>
      </c>
      <c r="AL790" s="8">
        <v>1.0908949828895733</v>
      </c>
      <c r="AM790" s="4">
        <v>1326.3460626949798</v>
      </c>
      <c r="AN790" s="8">
        <v>0.93947760017510984</v>
      </c>
      <c r="AO790" s="4">
        <v>1112.5763577552618</v>
      </c>
      <c r="AP790" s="8">
        <v>0.78806021746064636</v>
      </c>
    </row>
    <row r="791" spans="1:42" x14ac:dyDescent="0.25">
      <c r="A791" s="2" t="s">
        <v>2283</v>
      </c>
      <c r="B791" t="s">
        <v>1171</v>
      </c>
      <c r="C791" t="s">
        <v>14</v>
      </c>
      <c r="D791" t="s">
        <v>2279</v>
      </c>
      <c r="E791" s="3" t="s">
        <v>2280</v>
      </c>
      <c r="F791" t="s">
        <v>2284</v>
      </c>
      <c r="G791">
        <v>73</v>
      </c>
      <c r="H791">
        <v>0</v>
      </c>
      <c r="I791">
        <v>12</v>
      </c>
      <c r="J791">
        <v>22</v>
      </c>
      <c r="K791">
        <v>30</v>
      </c>
      <c r="L791">
        <v>8</v>
      </c>
      <c r="M791">
        <v>1</v>
      </c>
      <c r="N791" s="2">
        <v>297.25342465753425</v>
      </c>
      <c r="O791" s="2">
        <v>497.51658448401827</v>
      </c>
      <c r="P791" s="2">
        <v>159.4</v>
      </c>
      <c r="Q791" s="4">
        <v>954.17000914155244</v>
      </c>
      <c r="R791" s="5">
        <v>5.7000000000000002E-2</v>
      </c>
      <c r="S791" s="6">
        <v>1008.5576996626208</v>
      </c>
      <c r="T791" s="4">
        <v>265.04347826086956</v>
      </c>
      <c r="U791" s="7">
        <v>1273.6011779234905</v>
      </c>
      <c r="V791" s="8">
        <v>0.63916462249700812</v>
      </c>
      <c r="W791" s="7">
        <v>698.99441342010039</v>
      </c>
      <c r="X791" s="7">
        <v>735.94343020479801</v>
      </c>
      <c r="Y791" s="7">
        <v>875.64108270584632</v>
      </c>
      <c r="Z791" s="7">
        <v>1094.8044288397373</v>
      </c>
      <c r="AA791" s="7">
        <v>1386.3473557984469</v>
      </c>
      <c r="AB791" s="7">
        <v>1594.3753818054427</v>
      </c>
      <c r="AC791" s="7">
        <v>2191.8630136986303</v>
      </c>
      <c r="AD791" s="7">
        <v>2391.1232876712329</v>
      </c>
      <c r="AE791" s="4">
        <v>1381</v>
      </c>
      <c r="AF791" s="4">
        <v>1454</v>
      </c>
      <c r="AG791" s="4">
        <v>1730</v>
      </c>
      <c r="AH791" s="4">
        <v>2163</v>
      </c>
      <c r="AI791" s="4">
        <v>2739</v>
      </c>
      <c r="AJ791" s="4">
        <v>3150</v>
      </c>
      <c r="AK791" s="4">
        <v>1900.0445627430374</v>
      </c>
      <c r="AL791" s="8">
        <v>1.0865628144732931</v>
      </c>
      <c r="AM791" s="4">
        <v>1598.3105475465889</v>
      </c>
      <c r="AN791" s="8">
        <v>0.93513573411208895</v>
      </c>
      <c r="AO791" s="4">
        <v>1296.5765323501398</v>
      </c>
      <c r="AP791" s="8">
        <v>0.78370865375088461</v>
      </c>
    </row>
    <row r="792" spans="1:42" x14ac:dyDescent="0.25">
      <c r="A792" s="2" t="s">
        <v>2285</v>
      </c>
      <c r="B792" t="s">
        <v>1171</v>
      </c>
      <c r="C792" t="s">
        <v>14</v>
      </c>
      <c r="D792" t="s">
        <v>2279</v>
      </c>
      <c r="E792" s="3" t="s">
        <v>2280</v>
      </c>
      <c r="F792" t="s">
        <v>2286</v>
      </c>
      <c r="G792">
        <v>250</v>
      </c>
      <c r="H792">
        <v>0</v>
      </c>
      <c r="I792">
        <v>56</v>
      </c>
      <c r="J792">
        <v>80</v>
      </c>
      <c r="K792">
        <v>80</v>
      </c>
      <c r="L792">
        <v>22</v>
      </c>
      <c r="M792">
        <v>12</v>
      </c>
      <c r="N792" s="2">
        <v>291.25399999999996</v>
      </c>
      <c r="O792" s="2">
        <v>450.89013630000005</v>
      </c>
      <c r="P792" s="2">
        <v>245.5</v>
      </c>
      <c r="Q792" s="4">
        <v>987.64413630000001</v>
      </c>
      <c r="R792" s="5">
        <v>5.7000000000000002E-2</v>
      </c>
      <c r="S792" s="6">
        <v>1043.9398520691</v>
      </c>
      <c r="T792" s="4">
        <v>133.96707818930042</v>
      </c>
      <c r="U792" s="7">
        <v>1177.9069302584003</v>
      </c>
      <c r="V792" s="8">
        <v>0.59984423709795054</v>
      </c>
      <c r="W792" s="7">
        <v>734.17005945314475</v>
      </c>
      <c r="X792" s="7">
        <v>772.97846954733711</v>
      </c>
      <c r="Y792" s="7">
        <v>919.70615702674911</v>
      </c>
      <c r="Z792" s="7">
        <v>1149.8985073114786</v>
      </c>
      <c r="AA792" s="7">
        <v>1456.1128116163386</v>
      </c>
      <c r="AB792" s="7">
        <v>1674.609476667202</v>
      </c>
      <c r="AC792" s="7">
        <v>2160.0568000000003</v>
      </c>
      <c r="AD792" s="7">
        <v>2356.4256</v>
      </c>
      <c r="AE792" s="4">
        <v>1381</v>
      </c>
      <c r="AF792" s="4">
        <v>1454</v>
      </c>
      <c r="AG792" s="4">
        <v>1730</v>
      </c>
      <c r="AH792" s="4">
        <v>2163</v>
      </c>
      <c r="AI792" s="4">
        <v>2739</v>
      </c>
      <c r="AJ792" s="4">
        <v>3150</v>
      </c>
      <c r="AK792" s="4">
        <v>2001.0198857663397</v>
      </c>
      <c r="AL792" s="8">
        <v>1.087233289583498</v>
      </c>
      <c r="AM792" s="4">
        <v>1681.9932078672598</v>
      </c>
      <c r="AN792" s="8">
        <v>0.92477027208831541</v>
      </c>
      <c r="AO792" s="4">
        <v>1362.9665299681797</v>
      </c>
      <c r="AP792" s="8">
        <v>0.76230725459313298</v>
      </c>
    </row>
    <row r="793" spans="1:42" x14ac:dyDescent="0.25">
      <c r="A793" s="2" t="s">
        <v>2287</v>
      </c>
      <c r="B793" t="s">
        <v>1171</v>
      </c>
      <c r="C793" t="s">
        <v>14</v>
      </c>
      <c r="D793" t="s">
        <v>2279</v>
      </c>
      <c r="E793" s="3" t="s">
        <v>2280</v>
      </c>
      <c r="F793" t="s">
        <v>2288</v>
      </c>
      <c r="G793">
        <v>200</v>
      </c>
      <c r="H793">
        <v>0</v>
      </c>
      <c r="I793">
        <v>48</v>
      </c>
      <c r="J793">
        <v>60</v>
      </c>
      <c r="K793">
        <v>60</v>
      </c>
      <c r="L793">
        <v>22</v>
      </c>
      <c r="M793">
        <v>10</v>
      </c>
      <c r="N793" s="2">
        <v>288.55208333333331</v>
      </c>
      <c r="O793" s="2">
        <v>534.61540804166668</v>
      </c>
      <c r="P793" s="2">
        <v>132.47999999999999</v>
      </c>
      <c r="Q793" s="4">
        <v>955.64749137500007</v>
      </c>
      <c r="R793" s="5">
        <v>5.7000000000000002E-2</v>
      </c>
      <c r="S793" s="6">
        <v>1010.119398383375</v>
      </c>
      <c r="T793" s="4">
        <v>214.20202020202021</v>
      </c>
      <c r="U793" s="7">
        <v>1224.3214185853953</v>
      </c>
      <c r="V793" s="8">
        <v>0.61970562528048756</v>
      </c>
      <c r="W793" s="7">
        <v>706.08401749674329</v>
      </c>
      <c r="X793" s="7">
        <v>743.40779249838147</v>
      </c>
      <c r="Y793" s="7">
        <v>884.5223390799174</v>
      </c>
      <c r="Z793" s="7">
        <v>1105.9085661444285</v>
      </c>
      <c r="AA793" s="7">
        <v>1400.4084894450252</v>
      </c>
      <c r="AB793" s="7">
        <v>1610.5464555501385</v>
      </c>
      <c r="AC793" s="7">
        <v>2173.2150000000001</v>
      </c>
      <c r="AD793" s="7">
        <v>2370.7800000000002</v>
      </c>
      <c r="AE793" s="4">
        <v>1381</v>
      </c>
      <c r="AF793" s="4">
        <v>1454</v>
      </c>
      <c r="AG793" s="4">
        <v>1730</v>
      </c>
      <c r="AH793" s="4">
        <v>2163</v>
      </c>
      <c r="AI793" s="4">
        <v>2739</v>
      </c>
      <c r="AJ793" s="4">
        <v>3150</v>
      </c>
      <c r="AK793" s="4">
        <v>1936.5902167471443</v>
      </c>
      <c r="AL793" s="8">
        <v>1.0886504375517749</v>
      </c>
      <c r="AM793" s="4">
        <v>1627.766610625888</v>
      </c>
      <c r="AN793" s="8">
        <v>0.9323355001280127</v>
      </c>
      <c r="AO793" s="4">
        <v>1318.9430045046317</v>
      </c>
      <c r="AP793" s="8">
        <v>0.77602056270425013</v>
      </c>
    </row>
    <row r="794" spans="1:42" x14ac:dyDescent="0.25">
      <c r="A794" s="2" t="s">
        <v>2289</v>
      </c>
      <c r="B794" t="s">
        <v>1171</v>
      </c>
      <c r="C794" t="s">
        <v>14</v>
      </c>
      <c r="D794" t="s">
        <v>2279</v>
      </c>
      <c r="E794" s="3" t="s">
        <v>2280</v>
      </c>
      <c r="F794" t="s">
        <v>2290</v>
      </c>
      <c r="G794">
        <v>193</v>
      </c>
      <c r="H794">
        <v>0</v>
      </c>
      <c r="I794">
        <v>50</v>
      </c>
      <c r="J794">
        <v>77</v>
      </c>
      <c r="K794">
        <v>50</v>
      </c>
      <c r="L794">
        <v>12</v>
      </c>
      <c r="M794">
        <v>4</v>
      </c>
      <c r="N794" s="2">
        <v>291.70077720207252</v>
      </c>
      <c r="O794" s="2">
        <v>426.66371255267711</v>
      </c>
      <c r="P794" s="2">
        <v>202.32</v>
      </c>
      <c r="Q794" s="4">
        <v>920.68448975474962</v>
      </c>
      <c r="R794" s="5">
        <v>5.7000000000000002E-2</v>
      </c>
      <c r="S794" s="6">
        <v>973.16350567077029</v>
      </c>
      <c r="T794" s="4">
        <v>167.7</v>
      </c>
      <c r="U794" s="7">
        <v>1140.8635056707703</v>
      </c>
      <c r="V794" s="8">
        <v>0.61243256879703012</v>
      </c>
      <c r="W794" s="7">
        <v>721.44642046501917</v>
      </c>
      <c r="X794" s="7">
        <v>759.58225586975948</v>
      </c>
      <c r="Y794" s="7">
        <v>903.76705822192844</v>
      </c>
      <c r="Z794" s="7">
        <v>1129.9700271294978</v>
      </c>
      <c r="AA794" s="7">
        <v>1430.8774407340243</v>
      </c>
      <c r="AB794" s="7">
        <v>1645.5874181497541</v>
      </c>
      <c r="AC794" s="7">
        <v>2049.1233160621764</v>
      </c>
      <c r="AD794" s="7">
        <v>2235.4072538860105</v>
      </c>
      <c r="AE794" s="4">
        <v>1381</v>
      </c>
      <c r="AF794" s="4">
        <v>1454</v>
      </c>
      <c r="AG794" s="4">
        <v>1730</v>
      </c>
      <c r="AH794" s="4">
        <v>2163</v>
      </c>
      <c r="AI794" s="4">
        <v>2739</v>
      </c>
      <c r="AJ794" s="4">
        <v>3150</v>
      </c>
      <c r="AK794" s="4">
        <v>1860.2652599350567</v>
      </c>
      <c r="AL794" s="8">
        <v>1.0886420394724916</v>
      </c>
      <c r="AM794" s="4">
        <v>1562.8554232452957</v>
      </c>
      <c r="AN794" s="8">
        <v>0.92898799728071824</v>
      </c>
      <c r="AO794" s="4">
        <v>1265.4455865555351</v>
      </c>
      <c r="AP794" s="8">
        <v>0.76933395508894509</v>
      </c>
    </row>
    <row r="795" spans="1:42" x14ac:dyDescent="0.25">
      <c r="A795" s="2" t="s">
        <v>2291</v>
      </c>
      <c r="B795" t="s">
        <v>1171</v>
      </c>
      <c r="C795" t="s">
        <v>14</v>
      </c>
      <c r="D795" t="s">
        <v>2279</v>
      </c>
      <c r="E795" s="3" t="s">
        <v>2280</v>
      </c>
      <c r="F795" t="s">
        <v>2292</v>
      </c>
      <c r="G795">
        <v>90</v>
      </c>
      <c r="H795">
        <v>0</v>
      </c>
      <c r="I795">
        <v>4</v>
      </c>
      <c r="J795">
        <v>40</v>
      </c>
      <c r="K795">
        <v>32</v>
      </c>
      <c r="L795">
        <v>10</v>
      </c>
      <c r="M795">
        <v>4</v>
      </c>
      <c r="N795" s="2">
        <v>305.97407407407405</v>
      </c>
      <c r="O795" s="2">
        <v>452.77573590740747</v>
      </c>
      <c r="P795" s="2">
        <v>311.02</v>
      </c>
      <c r="Q795" s="4">
        <v>1069.7698099814816</v>
      </c>
      <c r="R795" s="5">
        <v>5.7000000000000002E-2</v>
      </c>
      <c r="S795" s="6">
        <v>1130.7466891504259</v>
      </c>
      <c r="T795" s="4">
        <v>130.77528089887642</v>
      </c>
      <c r="U795" s="7">
        <v>1261.5219700493024</v>
      </c>
      <c r="V795" s="8">
        <v>0.61630520407137701</v>
      </c>
      <c r="W795" s="7">
        <v>762.88665845830815</v>
      </c>
      <c r="X795" s="7">
        <v>803.21303504589434</v>
      </c>
      <c r="Y795" s="7">
        <v>955.67988351402835</v>
      </c>
      <c r="Z795" s="7">
        <v>1194.8760624513545</v>
      </c>
      <c r="AA795" s="7">
        <v>1513.0677462109386</v>
      </c>
      <c r="AB795" s="7">
        <v>1740.1107705602249</v>
      </c>
      <c r="AC795" s="7">
        <v>2251.6022222222223</v>
      </c>
      <c r="AD795" s="7">
        <v>2456.2933333333331</v>
      </c>
      <c r="AE795" s="4">
        <v>1381</v>
      </c>
      <c r="AF795" s="4">
        <v>1454</v>
      </c>
      <c r="AG795" s="4">
        <v>1730</v>
      </c>
      <c r="AH795" s="4">
        <v>2163</v>
      </c>
      <c r="AI795" s="4">
        <v>2739</v>
      </c>
      <c r="AJ795" s="4">
        <v>3150</v>
      </c>
      <c r="AK795" s="4">
        <v>2098.6608473027204</v>
      </c>
      <c r="AL795" s="8">
        <v>1.0891709542733428</v>
      </c>
      <c r="AM795" s="4">
        <v>1776.0227945852889</v>
      </c>
      <c r="AN795" s="8">
        <v>0.93154903753935403</v>
      </c>
      <c r="AO795" s="4">
        <v>1453.3847418678574</v>
      </c>
      <c r="AP795" s="8">
        <v>0.77392712080536552</v>
      </c>
    </row>
    <row r="796" spans="1:42" x14ac:dyDescent="0.25">
      <c r="A796" s="2" t="s">
        <v>2293</v>
      </c>
      <c r="B796" t="s">
        <v>1171</v>
      </c>
      <c r="C796" t="s">
        <v>14</v>
      </c>
      <c r="D796" t="s">
        <v>2279</v>
      </c>
      <c r="E796" s="3" t="s">
        <v>2280</v>
      </c>
      <c r="F796" t="s">
        <v>269</v>
      </c>
      <c r="G796">
        <v>248</v>
      </c>
      <c r="H796">
        <v>0</v>
      </c>
      <c r="I796">
        <v>0</v>
      </c>
      <c r="J796">
        <v>76</v>
      </c>
      <c r="K796">
        <v>172</v>
      </c>
      <c r="L796">
        <v>0</v>
      </c>
      <c r="M796">
        <v>0</v>
      </c>
      <c r="N796" s="2">
        <v>312.36155913978496</v>
      </c>
      <c r="O796" s="2">
        <v>500.03701389784942</v>
      </c>
      <c r="P796" s="2">
        <v>153.69999999999999</v>
      </c>
      <c r="Q796" s="4">
        <v>966.09857303763442</v>
      </c>
      <c r="R796" s="5">
        <v>5.7000000000000002E-2</v>
      </c>
      <c r="S796" s="6">
        <v>1021.1661917007796</v>
      </c>
      <c r="T796" s="4">
        <v>220.34274193548387</v>
      </c>
      <c r="U796" s="7">
        <v>1241.5089336362635</v>
      </c>
      <c r="V796" s="8">
        <v>0.6114884443429669</v>
      </c>
      <c r="W796" s="7">
        <v>694.58997661090518</v>
      </c>
      <c r="X796" s="7">
        <v>731.30617378150339</v>
      </c>
      <c r="Y796" s="7">
        <v>870.12357678266915</v>
      </c>
      <c r="Z796" s="7">
        <v>1087.9059517808746</v>
      </c>
      <c r="AA796" s="7">
        <v>1377.6118363050466</v>
      </c>
      <c r="AB796" s="7">
        <v>1584.3290559915652</v>
      </c>
      <c r="AC796" s="7">
        <v>2233.3370967741935</v>
      </c>
      <c r="AD796" s="7">
        <v>2436.3677419354835</v>
      </c>
      <c r="AE796" s="4">
        <v>1381</v>
      </c>
      <c r="AF796" s="4">
        <v>1454</v>
      </c>
      <c r="AG796" s="4">
        <v>1730</v>
      </c>
      <c r="AH796" s="4">
        <v>2163</v>
      </c>
      <c r="AI796" s="4">
        <v>2739</v>
      </c>
      <c r="AJ796" s="4">
        <v>3150</v>
      </c>
      <c r="AK796" s="4">
        <v>1991.3874608126705</v>
      </c>
      <c r="AL796" s="8">
        <v>1.0893578163981725</v>
      </c>
      <c r="AM796" s="4">
        <v>1665.0798590934248</v>
      </c>
      <c r="AN796" s="8">
        <v>0.92863941772489733</v>
      </c>
      <c r="AO796" s="4">
        <v>1343.1230253971021</v>
      </c>
      <c r="AP796" s="8">
        <v>0.770063931033932</v>
      </c>
    </row>
    <row r="797" spans="1:42" x14ac:dyDescent="0.25">
      <c r="A797" s="2" t="s">
        <v>2294</v>
      </c>
      <c r="B797" t="s">
        <v>1171</v>
      </c>
      <c r="C797" t="s">
        <v>14</v>
      </c>
      <c r="D797" t="s">
        <v>2279</v>
      </c>
      <c r="E797" s="3" t="s">
        <v>2280</v>
      </c>
      <c r="F797" t="s">
        <v>2295</v>
      </c>
      <c r="G797">
        <v>158</v>
      </c>
      <c r="H797">
        <v>0</v>
      </c>
      <c r="I797">
        <v>0</v>
      </c>
      <c r="J797">
        <v>40</v>
      </c>
      <c r="K797">
        <v>101</v>
      </c>
      <c r="L797">
        <v>11</v>
      </c>
      <c r="M797">
        <v>6</v>
      </c>
      <c r="N797" s="2">
        <v>205.89873417721518</v>
      </c>
      <c r="O797" s="2">
        <v>544.43651020675111</v>
      </c>
      <c r="P797" s="2">
        <v>103.89</v>
      </c>
      <c r="Q797" s="4">
        <v>854.22524438396624</v>
      </c>
      <c r="R797" s="5">
        <v>5.7000000000000002E-2</v>
      </c>
      <c r="S797" s="6">
        <v>902.91608331385225</v>
      </c>
      <c r="T797" s="4">
        <v>271.79487179487177</v>
      </c>
      <c r="U797" s="7">
        <v>1174.710955108724</v>
      </c>
      <c r="V797" s="8">
        <v>0.5512585119550758</v>
      </c>
      <c r="W797" s="7">
        <v>585.14750438654892</v>
      </c>
      <c r="X797" s="7">
        <v>616.07854553080529</v>
      </c>
      <c r="Y797" s="7">
        <v>733.02330382963771</v>
      </c>
      <c r="Z797" s="7">
        <v>916.49098623324062</v>
      </c>
      <c r="AA797" s="7">
        <v>1160.5496122481952</v>
      </c>
      <c r="AB797" s="7">
        <v>1334.6956110192825</v>
      </c>
      <c r="AC797" s="7">
        <v>2344.0582278481015</v>
      </c>
      <c r="AD797" s="7">
        <v>2557.1544303797468</v>
      </c>
      <c r="AE797" s="4">
        <v>1381</v>
      </c>
      <c r="AF797" s="4">
        <v>1454</v>
      </c>
      <c r="AG797" s="4">
        <v>1730</v>
      </c>
      <c r="AH797" s="4">
        <v>2163</v>
      </c>
      <c r="AI797" s="4">
        <v>2739</v>
      </c>
      <c r="AJ797" s="4">
        <v>3150</v>
      </c>
      <c r="AK797" s="4">
        <v>2005.4848554486334</v>
      </c>
      <c r="AL797" s="8">
        <v>1.0686627448958508</v>
      </c>
      <c r="AM797" s="4">
        <v>1632.7855521918059</v>
      </c>
      <c r="AN797" s="8">
        <v>0.89376553939474379</v>
      </c>
      <c r="AO797" s="4">
        <v>1267.850817752829</v>
      </c>
      <c r="AP797" s="8">
        <v>0.7225120256749098</v>
      </c>
    </row>
    <row r="798" spans="1:42" x14ac:dyDescent="0.25">
      <c r="A798" s="2" t="s">
        <v>2296</v>
      </c>
      <c r="B798" t="s">
        <v>1171</v>
      </c>
      <c r="C798" t="s">
        <v>14</v>
      </c>
      <c r="D798" t="s">
        <v>2279</v>
      </c>
      <c r="E798" s="3" t="s">
        <v>2280</v>
      </c>
      <c r="F798" t="s">
        <v>2297</v>
      </c>
      <c r="G798">
        <v>208</v>
      </c>
      <c r="H798">
        <v>8</v>
      </c>
      <c r="I798">
        <v>92</v>
      </c>
      <c r="J798">
        <v>68</v>
      </c>
      <c r="K798">
        <v>40</v>
      </c>
      <c r="L798">
        <v>0</v>
      </c>
      <c r="M798">
        <v>0</v>
      </c>
      <c r="N798" s="2">
        <v>169.16546474358975</v>
      </c>
      <c r="O798" s="2">
        <v>327.41392137820509</v>
      </c>
      <c r="P798" s="2">
        <v>248.87</v>
      </c>
      <c r="Q798" s="4">
        <v>745.44938612179487</v>
      </c>
      <c r="R798" s="5">
        <v>5.7000000000000002E-2</v>
      </c>
      <c r="S798" s="6">
        <v>787.94000113073719</v>
      </c>
      <c r="T798" s="4">
        <v>157.83653846153845</v>
      </c>
      <c r="U798" s="7">
        <v>945.77653959227564</v>
      </c>
      <c r="V798" s="8">
        <v>0.56371074295995527</v>
      </c>
      <c r="W798" s="7">
        <v>648.56663336390454</v>
      </c>
      <c r="X798" s="7">
        <v>682.8500252795925</v>
      </c>
      <c r="Y798" s="7">
        <v>812.46942485123452</v>
      </c>
      <c r="Z798" s="7">
        <v>1015.8215988168903</v>
      </c>
      <c r="AA798" s="7">
        <v>1286.331650096839</v>
      </c>
      <c r="AB798" s="7">
        <v>1479.3518429372189</v>
      </c>
      <c r="AC798" s="7">
        <v>1845.5461538461539</v>
      </c>
      <c r="AD798" s="7">
        <v>2013.3230769230768</v>
      </c>
      <c r="AE798" s="4">
        <v>1381</v>
      </c>
      <c r="AF798" s="4">
        <v>1454</v>
      </c>
      <c r="AG798" s="4">
        <v>1730</v>
      </c>
      <c r="AH798" s="4">
        <v>2163</v>
      </c>
      <c r="AI798" s="4">
        <v>2739</v>
      </c>
      <c r="AJ798" s="4">
        <v>3150</v>
      </c>
      <c r="AK798" s="4">
        <v>1639.3060968857592</v>
      </c>
      <c r="AL798" s="8">
        <v>1.0711500737937218</v>
      </c>
      <c r="AM798" s="4">
        <v>1352.4822250538532</v>
      </c>
      <c r="AN798" s="8">
        <v>0.90019457730961872</v>
      </c>
      <c r="AO798" s="4">
        <v>1070.2111130922954</v>
      </c>
      <c r="AP798" s="8">
        <v>0.7319526601347871</v>
      </c>
    </row>
    <row r="799" spans="1:42" x14ac:dyDescent="0.25">
      <c r="A799" s="2" t="s">
        <v>2298</v>
      </c>
      <c r="B799" t="s">
        <v>1171</v>
      </c>
      <c r="C799" t="s">
        <v>14</v>
      </c>
      <c r="D799" t="s">
        <v>2279</v>
      </c>
      <c r="E799" s="3" t="s">
        <v>2280</v>
      </c>
      <c r="F799" t="s">
        <v>2299</v>
      </c>
      <c r="G799">
        <v>84</v>
      </c>
      <c r="H799">
        <v>0</v>
      </c>
      <c r="I799">
        <v>42</v>
      </c>
      <c r="J799">
        <v>34</v>
      </c>
      <c r="K799">
        <v>8</v>
      </c>
      <c r="L799">
        <v>0</v>
      </c>
      <c r="M799">
        <v>0</v>
      </c>
      <c r="N799" s="2">
        <v>163.12202380952382</v>
      </c>
      <c r="O799" s="2">
        <v>486.78970784126983</v>
      </c>
      <c r="P799" s="2">
        <v>134.26</v>
      </c>
      <c r="Q799" s="4">
        <v>784.17173165079362</v>
      </c>
      <c r="R799" s="5">
        <v>5.7000000000000002E-2</v>
      </c>
      <c r="S799" s="6">
        <v>828.86952035488878</v>
      </c>
      <c r="T799" s="4">
        <v>160.10843373493975</v>
      </c>
      <c r="U799" s="7">
        <v>988.97795408982847</v>
      </c>
      <c r="V799" s="8">
        <v>0.60553201457479733</v>
      </c>
      <c r="W799" s="7">
        <v>700.85850369736227</v>
      </c>
      <c r="X799" s="7">
        <v>737.90605675305187</v>
      </c>
      <c r="Y799" s="7">
        <v>877.97625734716632</v>
      </c>
      <c r="Z799" s="7">
        <v>1097.724072047353</v>
      </c>
      <c r="AA799" s="7">
        <v>1390.0444906785483</v>
      </c>
      <c r="AB799" s="7">
        <v>1598.627289389349</v>
      </c>
      <c r="AC799" s="7">
        <v>1796.5619047619048</v>
      </c>
      <c r="AD799" s="7">
        <v>1959.8857142857141</v>
      </c>
      <c r="AE799" s="4">
        <v>1381</v>
      </c>
      <c r="AF799" s="4">
        <v>1454</v>
      </c>
      <c r="AG799" s="4">
        <v>1730</v>
      </c>
      <c r="AH799" s="4">
        <v>2163</v>
      </c>
      <c r="AI799" s="4">
        <v>2739</v>
      </c>
      <c r="AJ799" s="4">
        <v>3150</v>
      </c>
      <c r="AK799" s="4">
        <v>1590.5677431780648</v>
      </c>
      <c r="AL799" s="8">
        <v>1.0719050590463903</v>
      </c>
      <c r="AM799" s="4">
        <v>1336.6683355703394</v>
      </c>
      <c r="AN799" s="8">
        <v>0.91644737755585937</v>
      </c>
      <c r="AO799" s="4">
        <v>1082.7689279626143</v>
      </c>
      <c r="AP799" s="8">
        <v>0.76098969606532851</v>
      </c>
    </row>
    <row r="800" spans="1:42" x14ac:dyDescent="0.25">
      <c r="A800" s="2" t="s">
        <v>2300</v>
      </c>
      <c r="B800" t="s">
        <v>1171</v>
      </c>
      <c r="C800" t="s">
        <v>14</v>
      </c>
      <c r="D800" t="s">
        <v>2279</v>
      </c>
      <c r="E800" s="3" t="s">
        <v>2280</v>
      </c>
      <c r="F800" t="s">
        <v>2301</v>
      </c>
      <c r="G800">
        <v>118</v>
      </c>
      <c r="H800">
        <v>0</v>
      </c>
      <c r="I800">
        <v>33</v>
      </c>
      <c r="J800">
        <v>77</v>
      </c>
      <c r="K800">
        <v>7</v>
      </c>
      <c r="L800">
        <v>1</v>
      </c>
      <c r="M800">
        <v>0</v>
      </c>
      <c r="N800" s="2">
        <v>189.12429378531075</v>
      </c>
      <c r="O800" s="2">
        <v>280.68903328813559</v>
      </c>
      <c r="P800" s="2">
        <v>285.3</v>
      </c>
      <c r="Q800" s="4">
        <v>755.11332707344627</v>
      </c>
      <c r="R800" s="5">
        <v>5.7000000000000002E-2</v>
      </c>
      <c r="S800" s="6">
        <v>798.15478671663266</v>
      </c>
      <c r="T800" s="4">
        <v>96.17094017094017</v>
      </c>
      <c r="U800" s="7">
        <v>894.32572688757284</v>
      </c>
      <c r="V800" s="8">
        <v>0.53011189807071613</v>
      </c>
      <c r="W800" s="7">
        <v>653.36012967051636</v>
      </c>
      <c r="X800" s="7">
        <v>687.89690698112292</v>
      </c>
      <c r="Y800" s="7">
        <v>818.47431160752592</v>
      </c>
      <c r="Z800" s="7">
        <v>1023.3294427786581</v>
      </c>
      <c r="AA800" s="7">
        <v>1295.8388089554992</v>
      </c>
      <c r="AB800" s="7">
        <v>1490.2855962795991</v>
      </c>
      <c r="AC800" s="7">
        <v>1855.7559322033899</v>
      </c>
      <c r="AD800" s="7">
        <v>2024.4610169491523</v>
      </c>
      <c r="AE800" s="4">
        <v>1381</v>
      </c>
      <c r="AF800" s="4">
        <v>1454</v>
      </c>
      <c r="AG800" s="4">
        <v>1730</v>
      </c>
      <c r="AH800" s="4">
        <v>2163</v>
      </c>
      <c r="AI800" s="4">
        <v>2739</v>
      </c>
      <c r="AJ800" s="4">
        <v>3150</v>
      </c>
      <c r="AK800" s="4">
        <v>1709.219410923535</v>
      </c>
      <c r="AL800" s="8">
        <v>1.0701457835815589</v>
      </c>
      <c r="AM800" s="4">
        <v>1399.8012366645869</v>
      </c>
      <c r="AN800" s="8">
        <v>0.88673804887976315</v>
      </c>
      <c r="AO800" s="4">
        <v>1098.9780116906097</v>
      </c>
      <c r="AP800" s="8">
        <v>0.70842497347523958</v>
      </c>
    </row>
    <row r="801" spans="1:42" x14ac:dyDescent="0.25">
      <c r="A801" s="2" t="s">
        <v>2302</v>
      </c>
      <c r="B801" t="s">
        <v>1171</v>
      </c>
      <c r="C801" t="s">
        <v>14</v>
      </c>
      <c r="D801" t="s">
        <v>2279</v>
      </c>
      <c r="E801" s="3" t="s">
        <v>2280</v>
      </c>
      <c r="F801" t="s">
        <v>2303</v>
      </c>
      <c r="G801">
        <v>139</v>
      </c>
      <c r="H801">
        <v>0</v>
      </c>
      <c r="I801">
        <v>44</v>
      </c>
      <c r="J801">
        <v>94</v>
      </c>
      <c r="K801">
        <v>1</v>
      </c>
      <c r="L801">
        <v>0</v>
      </c>
      <c r="M801">
        <v>0</v>
      </c>
      <c r="N801" s="2">
        <v>170.69424460431654</v>
      </c>
      <c r="O801" s="2">
        <v>290.87216542206238</v>
      </c>
      <c r="P801" s="2">
        <v>270.45</v>
      </c>
      <c r="Q801" s="4">
        <v>732.01641002637894</v>
      </c>
      <c r="R801" s="5">
        <v>5.7000000000000002E-2</v>
      </c>
      <c r="S801" s="6">
        <v>773.74134539788247</v>
      </c>
      <c r="T801" s="4">
        <v>88.289855072463766</v>
      </c>
      <c r="U801" s="7">
        <v>862.03120047034622</v>
      </c>
      <c r="V801" s="8">
        <v>0.52379288624875142</v>
      </c>
      <c r="W801" s="7">
        <v>649.27113215756367</v>
      </c>
      <c r="X801" s="7">
        <v>683.5917640529309</v>
      </c>
      <c r="Y801" s="7">
        <v>813.35196135596323</v>
      </c>
      <c r="Z801" s="7">
        <v>1016.9250245161551</v>
      </c>
      <c r="AA801" s="7">
        <v>1287.7289145398747</v>
      </c>
      <c r="AB801" s="7">
        <v>1480.9587735672162</v>
      </c>
      <c r="AC801" s="7">
        <v>1810.3230215827339</v>
      </c>
      <c r="AD801" s="7">
        <v>1974.8978417266185</v>
      </c>
      <c r="AE801" s="4">
        <v>1381</v>
      </c>
      <c r="AF801" s="4">
        <v>1454</v>
      </c>
      <c r="AG801" s="4">
        <v>1730</v>
      </c>
      <c r="AH801" s="4">
        <v>2163</v>
      </c>
      <c r="AI801" s="4">
        <v>2739</v>
      </c>
      <c r="AJ801" s="4">
        <v>3150</v>
      </c>
      <c r="AK801" s="4">
        <v>1669.3554238237009</v>
      </c>
      <c r="AL801" s="8">
        <v>1.0679916146099908</v>
      </c>
      <c r="AM801" s="4">
        <v>1368.4290934726257</v>
      </c>
      <c r="AN801" s="8">
        <v>0.88514084188061426</v>
      </c>
      <c r="AO801" s="4">
        <v>1067.502763121551</v>
      </c>
      <c r="AP801" s="8">
        <v>0.70229006915123804</v>
      </c>
    </row>
    <row r="802" spans="1:42" x14ac:dyDescent="0.25">
      <c r="A802" s="2" t="s">
        <v>2304</v>
      </c>
      <c r="B802" t="s">
        <v>1171</v>
      </c>
      <c r="C802" t="s">
        <v>14</v>
      </c>
      <c r="D802" t="s">
        <v>2279</v>
      </c>
      <c r="E802" s="3" t="s">
        <v>2280</v>
      </c>
      <c r="F802" t="s">
        <v>2305</v>
      </c>
      <c r="G802">
        <v>226</v>
      </c>
      <c r="H802">
        <v>0</v>
      </c>
      <c r="I802">
        <v>134</v>
      </c>
      <c r="J802">
        <v>92</v>
      </c>
      <c r="K802">
        <v>0</v>
      </c>
      <c r="L802">
        <v>0</v>
      </c>
      <c r="M802">
        <v>0</v>
      </c>
      <c r="N802" s="2">
        <v>163.81231563421829</v>
      </c>
      <c r="O802" s="2">
        <v>347.15583233333331</v>
      </c>
      <c r="P802" s="2">
        <v>233.46</v>
      </c>
      <c r="Q802" s="4">
        <v>744.42814796755158</v>
      </c>
      <c r="R802" s="5">
        <v>5.7000000000000002E-2</v>
      </c>
      <c r="S802" s="6">
        <v>786.86055240170197</v>
      </c>
      <c r="T802" s="4">
        <v>82.243362831858406</v>
      </c>
      <c r="U802" s="7">
        <v>869.10391523356043</v>
      </c>
      <c r="V802" s="8">
        <v>0.55485792167929759</v>
      </c>
      <c r="W802" s="7">
        <v>693.74766824451569</v>
      </c>
      <c r="X802" s="7">
        <v>730.41934078749148</v>
      </c>
      <c r="Y802" s="7">
        <v>869.06840410066047</v>
      </c>
      <c r="Z802" s="7">
        <v>1086.5866809651609</v>
      </c>
      <c r="AA802" s="7">
        <v>1375.9412478796005</v>
      </c>
      <c r="AB802" s="7">
        <v>1582.4077878133412</v>
      </c>
      <c r="AC802" s="7">
        <v>1722.9893805309737</v>
      </c>
      <c r="AD802" s="7">
        <v>1879.6247787610619</v>
      </c>
      <c r="AE802" s="4">
        <v>1381</v>
      </c>
      <c r="AF802" s="4">
        <v>1454</v>
      </c>
      <c r="AG802" s="4">
        <v>1730</v>
      </c>
      <c r="AH802" s="4">
        <v>2163</v>
      </c>
      <c r="AI802" s="4">
        <v>2739</v>
      </c>
      <c r="AJ802" s="4">
        <v>3150</v>
      </c>
      <c r="AK802" s="4">
        <v>1594.9048775948581</v>
      </c>
      <c r="AL802" s="8">
        <v>1.0707338567001827</v>
      </c>
      <c r="AM802" s="4">
        <v>1324.2299312247369</v>
      </c>
      <c r="AN802" s="8">
        <v>0.89792812477200457</v>
      </c>
      <c r="AO802" s="4">
        <v>1053.5549848546157</v>
      </c>
      <c r="AP802" s="8">
        <v>0.72512239284382629</v>
      </c>
    </row>
    <row r="803" spans="1:42" x14ac:dyDescent="0.25">
      <c r="A803" s="2" t="s">
        <v>2306</v>
      </c>
      <c r="B803" t="s">
        <v>1171</v>
      </c>
      <c r="C803" t="s">
        <v>14</v>
      </c>
      <c r="D803" t="s">
        <v>2279</v>
      </c>
      <c r="E803" s="3" t="s">
        <v>2280</v>
      </c>
      <c r="F803" t="s">
        <v>2307</v>
      </c>
      <c r="G803">
        <v>141</v>
      </c>
      <c r="H803">
        <v>0</v>
      </c>
      <c r="I803">
        <v>40</v>
      </c>
      <c r="J803">
        <v>101</v>
      </c>
      <c r="K803">
        <v>0</v>
      </c>
      <c r="L803">
        <v>0</v>
      </c>
      <c r="M803">
        <v>0</v>
      </c>
      <c r="N803" s="2">
        <v>173.9775413711584</v>
      </c>
      <c r="O803" s="2">
        <v>273.31537807092207</v>
      </c>
      <c r="P803" s="2">
        <v>322.07</v>
      </c>
      <c r="Q803" s="4">
        <v>769.36291944208051</v>
      </c>
      <c r="R803" s="5">
        <v>5.7000000000000002E-2</v>
      </c>
      <c r="S803" s="6">
        <v>813.21660585027905</v>
      </c>
      <c r="T803" s="4">
        <v>89.801418439716315</v>
      </c>
      <c r="U803" s="7">
        <v>903.01802428999531</v>
      </c>
      <c r="V803" s="8">
        <v>0.54671965917338372</v>
      </c>
      <c r="W803" s="7">
        <v>679.93623903032403</v>
      </c>
      <c r="X803" s="7">
        <v>715.87783602468585</v>
      </c>
      <c r="Y803" s="7">
        <v>851.76661370199906</v>
      </c>
      <c r="Z803" s="7">
        <v>1064.9544424493779</v>
      </c>
      <c r="AA803" s="7">
        <v>1348.5484132542053</v>
      </c>
      <c r="AB803" s="7">
        <v>1550.9045278388999</v>
      </c>
      <c r="AC803" s="7">
        <v>1816.872340425532</v>
      </c>
      <c r="AD803" s="7">
        <v>1982.0425531914893</v>
      </c>
      <c r="AE803" s="4">
        <v>1381</v>
      </c>
      <c r="AF803" s="4">
        <v>1454</v>
      </c>
      <c r="AG803" s="4">
        <v>1730</v>
      </c>
      <c r="AH803" s="4">
        <v>2163</v>
      </c>
      <c r="AI803" s="4">
        <v>2739</v>
      </c>
      <c r="AJ803" s="4">
        <v>3150</v>
      </c>
      <c r="AK803" s="4">
        <v>1673.2349954443109</v>
      </c>
      <c r="AL803" s="8">
        <v>1.0674057896760181</v>
      </c>
      <c r="AM803" s="4">
        <v>1386.5621989129668</v>
      </c>
      <c r="AN803" s="8">
        <v>0.89384374617513984</v>
      </c>
      <c r="AO803" s="4">
        <v>1099.8894023816229</v>
      </c>
      <c r="AP803" s="8">
        <v>0.72028170267426184</v>
      </c>
    </row>
    <row r="804" spans="1:42" x14ac:dyDescent="0.25">
      <c r="A804" s="2" t="s">
        <v>2310</v>
      </c>
      <c r="B804" t="s">
        <v>2309</v>
      </c>
      <c r="C804" t="s">
        <v>149</v>
      </c>
      <c r="D804" t="s">
        <v>2308</v>
      </c>
      <c r="E804" s="3" t="s">
        <v>2280</v>
      </c>
      <c r="F804" t="s">
        <v>2311</v>
      </c>
      <c r="G804">
        <v>134</v>
      </c>
      <c r="H804">
        <v>0</v>
      </c>
      <c r="I804">
        <v>48</v>
      </c>
      <c r="J804">
        <v>83</v>
      </c>
      <c r="K804">
        <v>3</v>
      </c>
      <c r="L804">
        <v>0</v>
      </c>
      <c r="M804">
        <v>0</v>
      </c>
      <c r="N804" s="2">
        <v>182.19962686567166</v>
      </c>
      <c r="O804" s="2">
        <v>321.11330861691539</v>
      </c>
      <c r="P804" s="2">
        <v>295</v>
      </c>
      <c r="Q804" s="4">
        <v>798.31293548258702</v>
      </c>
      <c r="R804" s="5">
        <v>5.7000000000000002E-2</v>
      </c>
      <c r="S804" s="6">
        <v>843.81677280509439</v>
      </c>
      <c r="T804" s="4">
        <v>93.719696969696969</v>
      </c>
      <c r="U804" s="7">
        <v>937.53646977479139</v>
      </c>
      <c r="V804" s="8">
        <v>0.49714835695079185</v>
      </c>
      <c r="W804" s="7">
        <v>700.70908651929449</v>
      </c>
      <c r="X804" s="7">
        <v>754.40326939433623</v>
      </c>
      <c r="Y804" s="7">
        <v>885.05911439027102</v>
      </c>
      <c r="Z804" s="7">
        <v>1133.3947101873389</v>
      </c>
      <c r="AA804" s="7">
        <v>1379.045596840655</v>
      </c>
      <c r="AB804" s="7">
        <v>1585.7682009095654</v>
      </c>
      <c r="AC804" s="7">
        <v>2074.4111940298508</v>
      </c>
      <c r="AD804" s="7">
        <v>2262.9940298507463</v>
      </c>
      <c r="AE804" s="4">
        <v>1566</v>
      </c>
      <c r="AF804" s="4">
        <v>1686</v>
      </c>
      <c r="AG804" s="4">
        <v>1978</v>
      </c>
      <c r="AH804" s="4">
        <v>2533</v>
      </c>
      <c r="AI804" s="4">
        <v>3082</v>
      </c>
      <c r="AJ804" s="4">
        <v>3544</v>
      </c>
      <c r="AK804" s="4">
        <v>1907.4432695822918</v>
      </c>
      <c r="AL804" s="8">
        <v>1.0611585926370157</v>
      </c>
      <c r="AM804" s="4">
        <v>1552.9011039898928</v>
      </c>
      <c r="AN804" s="8">
        <v>0.87315518074160781</v>
      </c>
      <c r="AO804" s="4">
        <v>1198.3589383974934</v>
      </c>
      <c r="AP804" s="8">
        <v>0.68515176884619966</v>
      </c>
    </row>
    <row r="805" spans="1:42" x14ac:dyDescent="0.25">
      <c r="A805" s="2" t="s">
        <v>2314</v>
      </c>
      <c r="B805" t="s">
        <v>2313</v>
      </c>
      <c r="C805" t="s">
        <v>14</v>
      </c>
      <c r="D805" t="s">
        <v>2312</v>
      </c>
      <c r="E805" s="3" t="s">
        <v>2280</v>
      </c>
      <c r="F805" t="s">
        <v>2315</v>
      </c>
      <c r="G805">
        <v>25</v>
      </c>
      <c r="H805">
        <v>0</v>
      </c>
      <c r="I805">
        <v>2</v>
      </c>
      <c r="J805">
        <v>10</v>
      </c>
      <c r="K805">
        <v>11</v>
      </c>
      <c r="L805">
        <v>2</v>
      </c>
      <c r="M805">
        <v>0</v>
      </c>
      <c r="N805" s="2">
        <v>190.69333333333336</v>
      </c>
      <c r="O805" s="2">
        <v>413.00815933333331</v>
      </c>
      <c r="P805" s="2">
        <v>259</v>
      </c>
      <c r="Q805" s="4">
        <v>862.7014926666667</v>
      </c>
      <c r="R805" s="5">
        <v>5.7000000000000002E-2</v>
      </c>
      <c r="S805" s="6">
        <v>911.87547774866664</v>
      </c>
      <c r="T805" s="4">
        <v>157.16</v>
      </c>
      <c r="U805" s="7">
        <v>1069.0354777486666</v>
      </c>
      <c r="V805" s="8">
        <v>0.46740738634317963</v>
      </c>
      <c r="W805" s="7">
        <v>624.3537829248553</v>
      </c>
      <c r="X805" s="7">
        <v>672.19698468154911</v>
      </c>
      <c r="Y805" s="7">
        <v>788.61544228950424</v>
      </c>
      <c r="Z805" s="7">
        <v>1009.8902504142135</v>
      </c>
      <c r="AA805" s="7">
        <v>1228.7728984510882</v>
      </c>
      <c r="AB805" s="7">
        <v>1412.9692252143595</v>
      </c>
      <c r="AC805" s="7">
        <v>2515.8760000000002</v>
      </c>
      <c r="AD805" s="7">
        <v>2744.5919999999996</v>
      </c>
      <c r="AE805" s="4">
        <v>1566</v>
      </c>
      <c r="AF805" s="4">
        <v>1686</v>
      </c>
      <c r="AG805" s="4">
        <v>1978</v>
      </c>
      <c r="AH805" s="4">
        <v>2533</v>
      </c>
      <c r="AI805" s="4">
        <v>3082</v>
      </c>
      <c r="AJ805" s="4">
        <v>3544</v>
      </c>
      <c r="AK805" s="4">
        <v>2231.9213803655734</v>
      </c>
      <c r="AL805" s="8">
        <v>1.0445624181804392</v>
      </c>
      <c r="AM805" s="4">
        <v>1811.9067749874669</v>
      </c>
      <c r="AN805" s="8">
        <v>0.86092218077767502</v>
      </c>
      <c r="AO805" s="4">
        <v>1331.8900831267733</v>
      </c>
      <c r="AP805" s="8">
        <v>0.65104762374594405</v>
      </c>
    </row>
    <row r="806" spans="1:42" x14ac:dyDescent="0.25">
      <c r="A806" s="2" t="s">
        <v>2316</v>
      </c>
      <c r="B806" t="s">
        <v>2313</v>
      </c>
      <c r="C806" t="s">
        <v>14</v>
      </c>
      <c r="D806" t="s">
        <v>2312</v>
      </c>
      <c r="E806" s="3" t="s">
        <v>2280</v>
      </c>
      <c r="F806" t="s">
        <v>2317</v>
      </c>
      <c r="G806">
        <v>205</v>
      </c>
      <c r="H806">
        <v>0</v>
      </c>
      <c r="I806">
        <v>89</v>
      </c>
      <c r="J806">
        <v>49</v>
      </c>
      <c r="K806">
        <v>55</v>
      </c>
      <c r="L806">
        <v>8</v>
      </c>
      <c r="M806">
        <v>4</v>
      </c>
      <c r="N806" s="2">
        <v>172.78983739837398</v>
      </c>
      <c r="O806" s="2">
        <v>395.72376927642284</v>
      </c>
      <c r="P806" s="2">
        <v>264.56</v>
      </c>
      <c r="Q806" s="4">
        <v>833.07360667479679</v>
      </c>
      <c r="R806" s="5">
        <v>5.7000000000000002E-2</v>
      </c>
      <c r="S806" s="6">
        <v>880.55880225526016</v>
      </c>
      <c r="T806" s="4">
        <v>116.11386138613861</v>
      </c>
      <c r="U806" s="7">
        <v>996.6726636413988</v>
      </c>
      <c r="V806" s="8">
        <v>0.48060889682865132</v>
      </c>
      <c r="W806" s="7">
        <v>664.9505961521869</v>
      </c>
      <c r="X806" s="7">
        <v>715.90466482285262</v>
      </c>
      <c r="Y806" s="7">
        <v>839.89289858813902</v>
      </c>
      <c r="Z806" s="7">
        <v>1075.5554661899678</v>
      </c>
      <c r="AA806" s="7">
        <v>1308.6703303582633</v>
      </c>
      <c r="AB806" s="7">
        <v>1504.8434947403259</v>
      </c>
      <c r="AC806" s="7">
        <v>2281.1478048780491</v>
      </c>
      <c r="AD806" s="7">
        <v>2488.5248780487805</v>
      </c>
      <c r="AE806" s="4">
        <v>1566</v>
      </c>
      <c r="AF806" s="4">
        <v>1686</v>
      </c>
      <c r="AG806" s="4">
        <v>1978</v>
      </c>
      <c r="AH806" s="4">
        <v>2533</v>
      </c>
      <c r="AI806" s="4">
        <v>3082</v>
      </c>
      <c r="AJ806" s="4">
        <v>3544</v>
      </c>
      <c r="AK806" s="4">
        <v>2076.7301788085292</v>
      </c>
      <c r="AL806" s="8">
        <v>1.0574187429047754</v>
      </c>
      <c r="AM806" s="4">
        <v>1680.1733637555431</v>
      </c>
      <c r="AN806" s="8">
        <v>0.86619373958606027</v>
      </c>
      <c r="AO806" s="4">
        <v>1277.1156173082461</v>
      </c>
      <c r="AP806" s="8">
        <v>0.67183390014736633</v>
      </c>
    </row>
    <row r="807" spans="1:42" x14ac:dyDescent="0.25">
      <c r="A807" s="2" t="s">
        <v>2318</v>
      </c>
      <c r="B807" t="s">
        <v>2313</v>
      </c>
      <c r="C807" t="s">
        <v>14</v>
      </c>
      <c r="D807" t="s">
        <v>2312</v>
      </c>
      <c r="E807" s="3" t="s">
        <v>2280</v>
      </c>
      <c r="F807" t="s">
        <v>2319</v>
      </c>
      <c r="G807">
        <v>8</v>
      </c>
      <c r="H807">
        <v>0</v>
      </c>
      <c r="I807">
        <v>6</v>
      </c>
      <c r="J807">
        <v>1</v>
      </c>
      <c r="K807">
        <v>1</v>
      </c>
      <c r="L807">
        <v>0</v>
      </c>
      <c r="M807">
        <v>0</v>
      </c>
      <c r="N807" s="2">
        <v>162.94791666666666</v>
      </c>
      <c r="O807" s="2">
        <v>300.37750433333332</v>
      </c>
      <c r="P807" s="2">
        <v>200.31</v>
      </c>
      <c r="Q807" s="4">
        <v>663.63542099999995</v>
      </c>
      <c r="R807" s="5">
        <v>5.7000000000000002E-2</v>
      </c>
      <c r="S807" s="6">
        <v>701.46263999699988</v>
      </c>
      <c r="T807" s="4">
        <v>92.714285714285708</v>
      </c>
      <c r="U807" s="7">
        <v>794.17692571128555</v>
      </c>
      <c r="V807" s="8">
        <v>0.43436216624668655</v>
      </c>
      <c r="W807" s="7">
        <v>600.80152826159951</v>
      </c>
      <c r="X807" s="7">
        <v>646.83995954601323</v>
      </c>
      <c r="Y807" s="7">
        <v>758.86680900475335</v>
      </c>
      <c r="Z807" s="7">
        <v>971.794553695167</v>
      </c>
      <c r="AA807" s="7">
        <v>1182.4203768213599</v>
      </c>
      <c r="AB807" s="7">
        <v>1359.6683372663529</v>
      </c>
      <c r="AC807" s="7">
        <v>2011.2125000000001</v>
      </c>
      <c r="AD807" s="7">
        <v>2194.0499999999997</v>
      </c>
      <c r="AE807" s="4">
        <v>1566</v>
      </c>
      <c r="AF807" s="4">
        <v>1686</v>
      </c>
      <c r="AG807" s="4">
        <v>1978</v>
      </c>
      <c r="AH807" s="4">
        <v>2533</v>
      </c>
      <c r="AI807" s="4">
        <v>3082</v>
      </c>
      <c r="AJ807" s="4">
        <v>3544</v>
      </c>
      <c r="AK807" s="4">
        <v>1806.1545585712395</v>
      </c>
      <c r="AL807" s="8">
        <v>1.0385554627937514</v>
      </c>
      <c r="AM807" s="4">
        <v>1332.7151648965655</v>
      </c>
      <c r="AN807" s="8">
        <v>0.77961547855929514</v>
      </c>
      <c r="AO807" s="4">
        <v>1017.0889024467826</v>
      </c>
      <c r="AP807" s="8">
        <v>0.6069888224029909</v>
      </c>
    </row>
    <row r="808" spans="1:42" x14ac:dyDescent="0.25">
      <c r="A808" s="2" t="s">
        <v>2320</v>
      </c>
      <c r="B808" t="s">
        <v>2313</v>
      </c>
      <c r="C808" t="s">
        <v>14</v>
      </c>
      <c r="D808" t="s">
        <v>2312</v>
      </c>
      <c r="E808" s="3" t="s">
        <v>2280</v>
      </c>
      <c r="F808" t="s">
        <v>2321</v>
      </c>
      <c r="G808">
        <v>20</v>
      </c>
      <c r="H808">
        <v>0</v>
      </c>
      <c r="I808">
        <v>10</v>
      </c>
      <c r="J808">
        <v>10</v>
      </c>
      <c r="K808">
        <v>0</v>
      </c>
      <c r="L808">
        <v>0</v>
      </c>
      <c r="M808">
        <v>0</v>
      </c>
      <c r="N808" s="2">
        <v>161.78333333333333</v>
      </c>
      <c r="O808" s="2">
        <v>314.23451733333337</v>
      </c>
      <c r="P808" s="2">
        <v>213</v>
      </c>
      <c r="Q808" s="4">
        <v>689.01785066666673</v>
      </c>
      <c r="R808" s="5">
        <v>5.7000000000000002E-2</v>
      </c>
      <c r="S808" s="6">
        <v>728.29186815466664</v>
      </c>
      <c r="T808" s="4">
        <v>70.5</v>
      </c>
      <c r="U808" s="7">
        <v>798.79186815466664</v>
      </c>
      <c r="V808" s="8">
        <v>0.43602176209315863</v>
      </c>
      <c r="W808" s="7">
        <v>622.54643314967689</v>
      </c>
      <c r="X808" s="7">
        <v>670.25114067072491</v>
      </c>
      <c r="Y808" s="7">
        <v>786.33259563860838</v>
      </c>
      <c r="Z808" s="7">
        <v>1006.9668679234555</v>
      </c>
      <c r="AA808" s="7">
        <v>1225.2159048322503</v>
      </c>
      <c r="AB808" s="7">
        <v>1408.8790287882853</v>
      </c>
      <c r="AC808" s="7">
        <v>2015.2000000000003</v>
      </c>
      <c r="AD808" s="7">
        <v>2198.4</v>
      </c>
      <c r="AE808" s="4">
        <v>1566</v>
      </c>
      <c r="AF808" s="4">
        <v>1686</v>
      </c>
      <c r="AG808" s="4">
        <v>1978</v>
      </c>
      <c r="AH808" s="4">
        <v>2533</v>
      </c>
      <c r="AI808" s="4">
        <v>3082</v>
      </c>
      <c r="AJ808" s="4">
        <v>3544</v>
      </c>
      <c r="AK808" s="4">
        <v>1863.6892428304668</v>
      </c>
      <c r="AL808" s="8">
        <v>1.0557801543834426</v>
      </c>
      <c r="AM808" s="4">
        <v>1485.2234512718667</v>
      </c>
      <c r="AN808" s="8">
        <v>0.84919402362001462</v>
      </c>
      <c r="AO808" s="4">
        <v>1106.7576597132665</v>
      </c>
      <c r="AP808" s="8">
        <v>0.64260789285658659</v>
      </c>
    </row>
    <row r="809" spans="1:42" x14ac:dyDescent="0.25">
      <c r="A809" s="2" t="s">
        <v>2322</v>
      </c>
      <c r="B809" t="s">
        <v>2313</v>
      </c>
      <c r="C809" t="s">
        <v>14</v>
      </c>
      <c r="D809" t="s">
        <v>2312</v>
      </c>
      <c r="E809" s="3" t="s">
        <v>2280</v>
      </c>
      <c r="F809" t="s">
        <v>2323</v>
      </c>
      <c r="G809">
        <v>13</v>
      </c>
      <c r="H809">
        <v>0</v>
      </c>
      <c r="I809">
        <v>6</v>
      </c>
      <c r="J809">
        <v>6</v>
      </c>
      <c r="K809">
        <v>1</v>
      </c>
      <c r="L809">
        <v>0</v>
      </c>
      <c r="M809">
        <v>0</v>
      </c>
      <c r="N809" s="2">
        <v>165.0320512820513</v>
      </c>
      <c r="O809" s="2">
        <v>345.99219233333326</v>
      </c>
      <c r="P809" s="2">
        <v>129.78</v>
      </c>
      <c r="Q809" s="4">
        <v>640.80424361538451</v>
      </c>
      <c r="R809" s="5">
        <v>5.7000000000000002E-2</v>
      </c>
      <c r="S809" s="6">
        <v>677.33008550146144</v>
      </c>
      <c r="T809" s="4">
        <v>107.38461538461539</v>
      </c>
      <c r="U809" s="7">
        <v>784.7147008860768</v>
      </c>
      <c r="V809" s="8">
        <v>0.41609051317530688</v>
      </c>
      <c r="W809" s="7">
        <v>562.42957460695641</v>
      </c>
      <c r="X809" s="7">
        <v>605.52762630097607</v>
      </c>
      <c r="Y809" s="7">
        <v>710.39955208975721</v>
      </c>
      <c r="Z809" s="7">
        <v>909.72804117459805</v>
      </c>
      <c r="AA809" s="7">
        <v>1106.9016276747379</v>
      </c>
      <c r="AB809" s="7">
        <v>1272.8291266967137</v>
      </c>
      <c r="AC809" s="7">
        <v>2074.5153846153848</v>
      </c>
      <c r="AD809" s="7">
        <v>2263.1076923076921</v>
      </c>
      <c r="AE809" s="4">
        <v>1566</v>
      </c>
      <c r="AF809" s="4">
        <v>1686</v>
      </c>
      <c r="AG809" s="4">
        <v>1978</v>
      </c>
      <c r="AH809" s="4">
        <v>2533</v>
      </c>
      <c r="AI809" s="4">
        <v>3082</v>
      </c>
      <c r="AJ809" s="4">
        <v>3544</v>
      </c>
      <c r="AK809" s="4">
        <v>1807.6661583143275</v>
      </c>
      <c r="AL809" s="8">
        <v>1.0154447957778789</v>
      </c>
      <c r="AM809" s="4">
        <v>1396.6348591096489</v>
      </c>
      <c r="AN809" s="8">
        <v>0.79749778392239823</v>
      </c>
      <c r="AO809" s="4">
        <v>985.60355990497033</v>
      </c>
      <c r="AP809" s="8">
        <v>0.57955077206691752</v>
      </c>
    </row>
    <row r="810" spans="1:42" x14ac:dyDescent="0.25">
      <c r="A810" s="2" t="s">
        <v>2326</v>
      </c>
      <c r="B810" t="s">
        <v>2325</v>
      </c>
      <c r="C810" t="s">
        <v>14</v>
      </c>
      <c r="D810" t="s">
        <v>2324</v>
      </c>
      <c r="E810" s="3" t="s">
        <v>2280</v>
      </c>
      <c r="F810" t="s">
        <v>2327</v>
      </c>
      <c r="G810">
        <v>6</v>
      </c>
      <c r="H810">
        <v>2</v>
      </c>
      <c r="I810">
        <v>4</v>
      </c>
      <c r="J810">
        <v>0</v>
      </c>
      <c r="K810">
        <v>0</v>
      </c>
      <c r="L810">
        <v>0</v>
      </c>
      <c r="M810">
        <v>0</v>
      </c>
      <c r="N810" s="2">
        <v>267.52777777777777</v>
      </c>
      <c r="O810" s="2">
        <v>204.08480473393581</v>
      </c>
      <c r="P810" s="2">
        <v>302.52999999999997</v>
      </c>
      <c r="Q810" s="4">
        <v>774.1425825117135</v>
      </c>
      <c r="R810" s="5">
        <v>5.7000000000000002E-2</v>
      </c>
      <c r="S810" s="6">
        <v>818.26870971488108</v>
      </c>
      <c r="T810" s="4">
        <v>0</v>
      </c>
      <c r="U810" s="7">
        <v>818.26870971488108</v>
      </c>
      <c r="V810" s="8">
        <v>0.48228018254315191</v>
      </c>
      <c r="W810" s="7">
        <v>789.01037864059663</v>
      </c>
      <c r="X810" s="7">
        <v>832.89787525202348</v>
      </c>
      <c r="Y810" s="7">
        <v>944.30459741949153</v>
      </c>
      <c r="Z810" s="7">
        <v>1198.9485338022757</v>
      </c>
      <c r="AA810" s="7">
        <v>1427.5493403277299</v>
      </c>
      <c r="AB810" s="7">
        <v>1641.6817413768892</v>
      </c>
      <c r="AC810" s="7">
        <v>1866.3333333333335</v>
      </c>
      <c r="AD810" s="7">
        <v>2036</v>
      </c>
      <c r="AE810" s="4">
        <v>1636</v>
      </c>
      <c r="AF810" s="4">
        <v>1727</v>
      </c>
      <c r="AG810" s="4">
        <v>1958</v>
      </c>
      <c r="AH810" s="4">
        <v>2486</v>
      </c>
      <c r="AI810" s="4">
        <v>2960</v>
      </c>
      <c r="AJ810" s="4">
        <v>3404</v>
      </c>
      <c r="AK810" s="4">
        <v>1753.8656908089617</v>
      </c>
      <c r="AL810" s="8">
        <v>1.0337125879031208</v>
      </c>
      <c r="AM810" s="4">
        <v>1379.6268983713296</v>
      </c>
      <c r="AN810" s="8">
        <v>0.81313962575913334</v>
      </c>
      <c r="AO810" s="4">
        <v>1005.3881059336973</v>
      </c>
      <c r="AP810" s="8">
        <v>0.59256666361514576</v>
      </c>
    </row>
    <row r="811" spans="1:42" x14ac:dyDescent="0.25">
      <c r="A811" s="2" t="s">
        <v>2328</v>
      </c>
      <c r="B811" t="s">
        <v>2325</v>
      </c>
      <c r="C811" t="s">
        <v>14</v>
      </c>
      <c r="D811" t="s">
        <v>2324</v>
      </c>
      <c r="E811" s="3" t="s">
        <v>2280</v>
      </c>
      <c r="F811" t="s">
        <v>2329</v>
      </c>
      <c r="G811">
        <v>224</v>
      </c>
      <c r="H811">
        <v>0</v>
      </c>
      <c r="I811">
        <v>73</v>
      </c>
      <c r="J811">
        <v>79</v>
      </c>
      <c r="K811">
        <v>62</v>
      </c>
      <c r="L811">
        <v>10</v>
      </c>
      <c r="M811">
        <v>0</v>
      </c>
      <c r="N811" s="2">
        <v>259.68489583333331</v>
      </c>
      <c r="O811" s="2">
        <v>311.78730910863112</v>
      </c>
      <c r="P811" s="2">
        <v>358.21</v>
      </c>
      <c r="Q811" s="4">
        <v>929.68220494196453</v>
      </c>
      <c r="R811" s="5">
        <v>5.7000000000000002E-2</v>
      </c>
      <c r="S811" s="6">
        <v>982.67409062365641</v>
      </c>
      <c r="T811" s="4">
        <v>89.056122448979593</v>
      </c>
      <c r="U811" s="7">
        <v>1071.7302130726359</v>
      </c>
      <c r="V811" s="8">
        <v>0.51684676088198855</v>
      </c>
      <c r="W811" s="7">
        <v>775.29883192419049</v>
      </c>
      <c r="X811" s="7">
        <v>818.42364470236976</v>
      </c>
      <c r="Y811" s="7">
        <v>927.89432329313252</v>
      </c>
      <c r="Z811" s="7">
        <v>1178.1130172148762</v>
      </c>
      <c r="AA811" s="7">
        <v>1402.7411628946234</v>
      </c>
      <c r="AB811" s="7">
        <v>1613.1523373288167</v>
      </c>
      <c r="AC811" s="7">
        <v>2280.953125</v>
      </c>
      <c r="AD811" s="7">
        <v>2488.3125</v>
      </c>
      <c r="AE811" s="4">
        <v>1636</v>
      </c>
      <c r="AF811" s="4">
        <v>1727</v>
      </c>
      <c r="AG811" s="4">
        <v>1958</v>
      </c>
      <c r="AH811" s="4">
        <v>2486</v>
      </c>
      <c r="AI811" s="4">
        <v>2960</v>
      </c>
      <c r="AJ811" s="4">
        <v>3404</v>
      </c>
      <c r="AK811" s="4">
        <v>2132.7585505673719</v>
      </c>
      <c r="AL811" s="8">
        <v>1.0714802130438288</v>
      </c>
      <c r="AM811" s="4">
        <v>1749.3970639194667</v>
      </c>
      <c r="AN811" s="8">
        <v>0.88660239565654853</v>
      </c>
      <c r="AO811" s="4">
        <v>1366.0355772715616</v>
      </c>
      <c r="AP811" s="8">
        <v>0.7017245782692686</v>
      </c>
    </row>
    <row r="812" spans="1:42" x14ac:dyDescent="0.25">
      <c r="A812" s="2" t="s">
        <v>2330</v>
      </c>
      <c r="B812" t="s">
        <v>2325</v>
      </c>
      <c r="C812" t="s">
        <v>14</v>
      </c>
      <c r="D812" t="s">
        <v>2324</v>
      </c>
      <c r="E812" s="3" t="s">
        <v>2280</v>
      </c>
      <c r="F812" t="s">
        <v>2331</v>
      </c>
      <c r="G812">
        <v>210</v>
      </c>
      <c r="H812">
        <v>0</v>
      </c>
      <c r="I812">
        <v>20</v>
      </c>
      <c r="J812">
        <v>89</v>
      </c>
      <c r="K812">
        <v>81</v>
      </c>
      <c r="L812">
        <v>18</v>
      </c>
      <c r="M812">
        <v>2</v>
      </c>
      <c r="N812" s="2">
        <v>302.30039682539683</v>
      </c>
      <c r="O812" s="2">
        <v>372.11744953968258</v>
      </c>
      <c r="P812" s="2">
        <v>399.45</v>
      </c>
      <c r="Q812" s="4">
        <v>1073.8678463650795</v>
      </c>
      <c r="R812" s="5">
        <v>5.7000000000000002E-2</v>
      </c>
      <c r="S812" s="6">
        <v>1135.078313607889</v>
      </c>
      <c r="T812" s="4">
        <v>94.169491525423723</v>
      </c>
      <c r="U812" s="7">
        <v>1229.2478051333128</v>
      </c>
      <c r="V812" s="8">
        <v>0.54893938424601851</v>
      </c>
      <c r="W812" s="7">
        <v>829.26641111038748</v>
      </c>
      <c r="X812" s="7">
        <v>875.39308801200434</v>
      </c>
      <c r="Y812" s="7">
        <v>992.48388322380106</v>
      </c>
      <c r="Z812" s="7">
        <v>1260.1199865650508</v>
      </c>
      <c r="AA812" s="7">
        <v>1500.3842157009456</v>
      </c>
      <c r="AB812" s="7">
        <v>1725.4418480560873</v>
      </c>
      <c r="AC812" s="7">
        <v>2463.2457142857143</v>
      </c>
      <c r="AD812" s="7">
        <v>2687.1771428571428</v>
      </c>
      <c r="AE812" s="4">
        <v>1636</v>
      </c>
      <c r="AF812" s="4">
        <v>1727</v>
      </c>
      <c r="AG812" s="4">
        <v>1958</v>
      </c>
      <c r="AH812" s="4">
        <v>2486</v>
      </c>
      <c r="AI812" s="4">
        <v>2960</v>
      </c>
      <c r="AJ812" s="4">
        <v>3404</v>
      </c>
      <c r="AK812" s="4">
        <v>2321.5957605132648</v>
      </c>
      <c r="AL812" s="8">
        <v>1.0787968743155316</v>
      </c>
      <c r="AM812" s="4">
        <v>1926.0899448781392</v>
      </c>
      <c r="AN812" s="8">
        <v>0.9021777109590271</v>
      </c>
      <c r="AO812" s="4">
        <v>1530.5841292430143</v>
      </c>
      <c r="AP812" s="8">
        <v>0.72555854760252281</v>
      </c>
    </row>
    <row r="813" spans="1:42" x14ac:dyDescent="0.25">
      <c r="A813" s="2" t="s">
        <v>2332</v>
      </c>
      <c r="B813" t="s">
        <v>2325</v>
      </c>
      <c r="C813" t="s">
        <v>14</v>
      </c>
      <c r="D813" t="s">
        <v>2324</v>
      </c>
      <c r="E813" s="3" t="s">
        <v>2280</v>
      </c>
      <c r="F813" t="s">
        <v>2333</v>
      </c>
      <c r="G813">
        <v>190</v>
      </c>
      <c r="H813">
        <v>0</v>
      </c>
      <c r="I813">
        <v>40</v>
      </c>
      <c r="J813">
        <v>84</v>
      </c>
      <c r="K813">
        <v>50</v>
      </c>
      <c r="L813">
        <v>14</v>
      </c>
      <c r="M813">
        <v>2</v>
      </c>
      <c r="N813" s="2">
        <v>295.39956140350876</v>
      </c>
      <c r="O813" s="2">
        <v>354.50717907017543</v>
      </c>
      <c r="P813" s="2">
        <v>387.53</v>
      </c>
      <c r="Q813" s="4">
        <v>1037.436740473684</v>
      </c>
      <c r="R813" s="5">
        <v>5.7000000000000002E-2</v>
      </c>
      <c r="S813" s="6">
        <v>1096.570634680684</v>
      </c>
      <c r="T813" s="4">
        <v>89.375757575757575</v>
      </c>
      <c r="U813" s="7">
        <v>1185.9463922564414</v>
      </c>
      <c r="V813" s="8">
        <v>0.55486287744083684</v>
      </c>
      <c r="W813" s="7">
        <v>839.34502852534786</v>
      </c>
      <c r="X813" s="7">
        <v>886.03231311936167</v>
      </c>
      <c r="Y813" s="7">
        <v>1004.5461893964737</v>
      </c>
      <c r="Z813" s="7">
        <v>1275.4350494584442</v>
      </c>
      <c r="AA813" s="7">
        <v>1518.6193670140767</v>
      </c>
      <c r="AB813" s="7">
        <v>1746.4122720661883</v>
      </c>
      <c r="AC813" s="7">
        <v>2351.105263157895</v>
      </c>
      <c r="AD813" s="7">
        <v>2564.8421052631579</v>
      </c>
      <c r="AE813" s="4">
        <v>1636</v>
      </c>
      <c r="AF813" s="4">
        <v>1727</v>
      </c>
      <c r="AG813" s="4">
        <v>1958</v>
      </c>
      <c r="AH813" s="4">
        <v>2486</v>
      </c>
      <c r="AI813" s="4">
        <v>2960</v>
      </c>
      <c r="AJ813" s="4">
        <v>3404</v>
      </c>
      <c r="AK813" s="4">
        <v>2219.3998803234394</v>
      </c>
      <c r="AL813" s="8">
        <v>1.0801954474288289</v>
      </c>
      <c r="AM813" s="4">
        <v>1845.1234651091877</v>
      </c>
      <c r="AN813" s="8">
        <v>0.90508459076616499</v>
      </c>
      <c r="AO813" s="4">
        <v>1470.8470498949357</v>
      </c>
      <c r="AP813" s="8">
        <v>0.72997373410350086</v>
      </c>
    </row>
    <row r="814" spans="1:42" x14ac:dyDescent="0.25">
      <c r="A814" s="2" t="s">
        <v>2334</v>
      </c>
      <c r="B814" t="s">
        <v>2325</v>
      </c>
      <c r="C814" t="s">
        <v>14</v>
      </c>
      <c r="D814" t="s">
        <v>2324</v>
      </c>
      <c r="E814" s="3" t="s">
        <v>2280</v>
      </c>
      <c r="F814" t="s">
        <v>2335</v>
      </c>
      <c r="G814">
        <v>184</v>
      </c>
      <c r="H814">
        <v>0</v>
      </c>
      <c r="I814">
        <v>17</v>
      </c>
      <c r="J814">
        <v>41</v>
      </c>
      <c r="K814">
        <v>61</v>
      </c>
      <c r="L814">
        <v>37</v>
      </c>
      <c r="M814">
        <v>28</v>
      </c>
      <c r="N814" s="2">
        <v>335.48822463768118</v>
      </c>
      <c r="O814" s="2">
        <v>356.5208857536233</v>
      </c>
      <c r="P814" s="2">
        <v>441.45</v>
      </c>
      <c r="Q814" s="4">
        <v>1133.4591103913044</v>
      </c>
      <c r="R814" s="5">
        <v>5.7000000000000002E-2</v>
      </c>
      <c r="S814" s="6">
        <v>1198.0662796836086</v>
      </c>
      <c r="T814" s="4">
        <v>104.18064516129033</v>
      </c>
      <c r="U814" s="7">
        <v>1302.246924844899</v>
      </c>
      <c r="V814" s="8">
        <v>0.51406505727440954</v>
      </c>
      <c r="W814" s="7">
        <v>773.7290234716296</v>
      </c>
      <c r="X814" s="7">
        <v>816.76651805348672</v>
      </c>
      <c r="Y814" s="7">
        <v>926.01554276127786</v>
      </c>
      <c r="Z814" s="7">
        <v>1175.7275992362293</v>
      </c>
      <c r="AA814" s="7">
        <v>1399.900922662606</v>
      </c>
      <c r="AB814" s="7">
        <v>1609.886061061997</v>
      </c>
      <c r="AC814" s="7">
        <v>2786.5570652173915</v>
      </c>
      <c r="AD814" s="7">
        <v>3039.8804347826085</v>
      </c>
      <c r="AE814" s="4">
        <v>1636</v>
      </c>
      <c r="AF814" s="4">
        <v>1727</v>
      </c>
      <c r="AG814" s="4">
        <v>1958</v>
      </c>
      <c r="AH814" s="4">
        <v>2486</v>
      </c>
      <c r="AI814" s="4">
        <v>2960</v>
      </c>
      <c r="AJ814" s="4">
        <v>3404</v>
      </c>
      <c r="AK814" s="4">
        <v>2613.0540724641019</v>
      </c>
      <c r="AL814" s="8">
        <v>1.0726348391342739</v>
      </c>
      <c r="AM814" s="4">
        <v>2141.3914748706043</v>
      </c>
      <c r="AN814" s="8">
        <v>0.88644491184765251</v>
      </c>
      <c r="AO814" s="4">
        <v>1669.7288772771064</v>
      </c>
      <c r="AP814" s="8">
        <v>0.70025498456103108</v>
      </c>
    </row>
    <row r="815" spans="1:42" x14ac:dyDescent="0.25">
      <c r="A815" s="2" t="s">
        <v>2336</v>
      </c>
      <c r="B815" t="s">
        <v>2325</v>
      </c>
      <c r="C815" t="s">
        <v>14</v>
      </c>
      <c r="D815" t="s">
        <v>2324</v>
      </c>
      <c r="E815" s="3" t="s">
        <v>2280</v>
      </c>
      <c r="F815" t="s">
        <v>2337</v>
      </c>
      <c r="G815">
        <v>104</v>
      </c>
      <c r="H815">
        <v>60</v>
      </c>
      <c r="I815">
        <v>44</v>
      </c>
      <c r="J815">
        <v>0</v>
      </c>
      <c r="K815">
        <v>0</v>
      </c>
      <c r="L815">
        <v>0</v>
      </c>
      <c r="M815">
        <v>0</v>
      </c>
      <c r="N815" s="2">
        <v>226.55929487179489</v>
      </c>
      <c r="O815" s="2">
        <v>373.50690147115387</v>
      </c>
      <c r="P815" s="2">
        <v>193.07</v>
      </c>
      <c r="Q815" s="4">
        <v>793.13619634294878</v>
      </c>
      <c r="R815" s="5">
        <v>5.7000000000000002E-2</v>
      </c>
      <c r="S815" s="6">
        <v>838.34495953449687</v>
      </c>
      <c r="T815" s="4">
        <v>85</v>
      </c>
      <c r="U815" s="7">
        <v>923.34495953449687</v>
      </c>
      <c r="V815" s="8">
        <v>0.55141532369931134</v>
      </c>
      <c r="W815" s="7">
        <v>819.06978429288552</v>
      </c>
      <c r="X815" s="7">
        <v>864.62928940942129</v>
      </c>
      <c r="Y815" s="7">
        <v>980.28034085908905</v>
      </c>
      <c r="Z815" s="7">
        <v>1244.6256013154725</v>
      </c>
      <c r="AA815" s="7">
        <v>1481.9355510433625</v>
      </c>
      <c r="AB815" s="7">
        <v>1704.2258836998669</v>
      </c>
      <c r="AC815" s="7">
        <v>1841.95</v>
      </c>
      <c r="AD815" s="7">
        <v>2009.3999999999999</v>
      </c>
      <c r="AE815" s="4">
        <v>1636</v>
      </c>
      <c r="AF815" s="4">
        <v>1727</v>
      </c>
      <c r="AG815" s="4">
        <v>1958</v>
      </c>
      <c r="AH815" s="4">
        <v>2486</v>
      </c>
      <c r="AI815" s="4">
        <v>2960</v>
      </c>
      <c r="AJ815" s="4">
        <v>3404</v>
      </c>
      <c r="AK815" s="4">
        <v>1716.322928745559</v>
      </c>
      <c r="AL815" s="8">
        <v>1.075737789636046</v>
      </c>
      <c r="AM815" s="4">
        <v>1423.6636056752047</v>
      </c>
      <c r="AN815" s="8">
        <v>0.900963634323801</v>
      </c>
      <c r="AO815" s="4">
        <v>1131.0042826048509</v>
      </c>
      <c r="AP815" s="8">
        <v>0.72618947901155628</v>
      </c>
    </row>
    <row r="816" spans="1:42" x14ac:dyDescent="0.25">
      <c r="A816" s="2" t="s">
        <v>2338</v>
      </c>
      <c r="B816" t="s">
        <v>2325</v>
      </c>
      <c r="C816" t="s">
        <v>14</v>
      </c>
      <c r="D816" t="s">
        <v>2324</v>
      </c>
      <c r="E816" s="3" t="s">
        <v>2280</v>
      </c>
      <c r="F816" t="s">
        <v>2339</v>
      </c>
      <c r="G816">
        <v>87</v>
      </c>
      <c r="H816">
        <v>0</v>
      </c>
      <c r="I816">
        <v>87</v>
      </c>
      <c r="J816">
        <v>0</v>
      </c>
      <c r="K816">
        <v>0</v>
      </c>
      <c r="L816">
        <v>0</v>
      </c>
      <c r="M816">
        <v>0</v>
      </c>
      <c r="N816" s="2">
        <v>275.11398467432952</v>
      </c>
      <c r="O816" s="2">
        <v>330.18418751724141</v>
      </c>
      <c r="P816" s="2">
        <v>237.35</v>
      </c>
      <c r="Q816" s="4">
        <v>842.64817219157101</v>
      </c>
      <c r="R816" s="5">
        <v>5.7000000000000002E-2</v>
      </c>
      <c r="S816" s="6">
        <v>890.67911800649051</v>
      </c>
      <c r="T816" s="4">
        <v>85.975609756097555</v>
      </c>
      <c r="U816" s="7">
        <v>976.6547277625881</v>
      </c>
      <c r="V816" s="8">
        <v>0.56552097728001627</v>
      </c>
      <c r="W816" s="7">
        <v>843.7469815047009</v>
      </c>
      <c r="X816" s="7">
        <v>890.67911800649051</v>
      </c>
      <c r="Y816" s="7">
        <v>1009.8145414341102</v>
      </c>
      <c r="Z816" s="7">
        <v>1282.124080697241</v>
      </c>
      <c r="AA816" s="7">
        <v>1526.5837807175517</v>
      </c>
      <c r="AB816" s="7">
        <v>1755.5713478251844</v>
      </c>
      <c r="AC816" s="7">
        <v>1899.7</v>
      </c>
      <c r="AD816" s="7">
        <v>2072.4</v>
      </c>
      <c r="AE816" s="4">
        <v>1636</v>
      </c>
      <c r="AF816" s="4">
        <v>1727</v>
      </c>
      <c r="AG816" s="4">
        <v>1958</v>
      </c>
      <c r="AH816" s="4">
        <v>2486</v>
      </c>
      <c r="AI816" s="4">
        <v>2960</v>
      </c>
      <c r="AJ816" s="4">
        <v>3404</v>
      </c>
      <c r="AK816" s="4">
        <v>1787.0639973318412</v>
      </c>
      <c r="AL816" s="8">
        <v>1.0845625981979958</v>
      </c>
      <c r="AM816" s="4">
        <v>1488.269037556724</v>
      </c>
      <c r="AN816" s="8">
        <v>0.91154872455866909</v>
      </c>
      <c r="AO816" s="4">
        <v>1189.4740777816073</v>
      </c>
      <c r="AP816" s="8">
        <v>0.73853485091934279</v>
      </c>
    </row>
    <row r="817" spans="1:42" x14ac:dyDescent="0.25">
      <c r="A817" s="2" t="s">
        <v>2340</v>
      </c>
      <c r="B817" t="s">
        <v>2325</v>
      </c>
      <c r="C817" t="s">
        <v>14</v>
      </c>
      <c r="D817" t="s">
        <v>2324</v>
      </c>
      <c r="E817" s="3" t="s">
        <v>2280</v>
      </c>
      <c r="F817" t="s">
        <v>2341</v>
      </c>
      <c r="G817">
        <v>40</v>
      </c>
      <c r="H817">
        <v>0</v>
      </c>
      <c r="I817">
        <v>40</v>
      </c>
      <c r="J817">
        <v>0</v>
      </c>
      <c r="K817">
        <v>0</v>
      </c>
      <c r="L817">
        <v>0</v>
      </c>
      <c r="M817">
        <v>0</v>
      </c>
      <c r="N817" s="2">
        <v>253.42916666666667</v>
      </c>
      <c r="O817" s="2">
        <v>346.47744637500006</v>
      </c>
      <c r="P817" s="2">
        <v>184.88</v>
      </c>
      <c r="Q817" s="4">
        <v>784.78661304166678</v>
      </c>
      <c r="R817" s="5">
        <v>5.7000000000000002E-2</v>
      </c>
      <c r="S817" s="6">
        <v>829.51944998504177</v>
      </c>
      <c r="T817" s="4">
        <v>128.54054054054055</v>
      </c>
      <c r="U817" s="7">
        <v>958.05999052558229</v>
      </c>
      <c r="V817" s="8">
        <v>0.55475390302581484</v>
      </c>
      <c r="W817" s="7">
        <v>785.80997114969807</v>
      </c>
      <c r="X817" s="7">
        <v>829.519449985042</v>
      </c>
      <c r="Y817" s="7">
        <v>940.47428087476089</v>
      </c>
      <c r="Z817" s="7">
        <v>1194.0853229084044</v>
      </c>
      <c r="AA817" s="7">
        <v>1421.7588720067888</v>
      </c>
      <c r="AB817" s="7">
        <v>1635.022702807807</v>
      </c>
      <c r="AC817" s="7">
        <v>1899.7</v>
      </c>
      <c r="AD817" s="7">
        <v>2072.4</v>
      </c>
      <c r="AE817" s="4">
        <v>1636</v>
      </c>
      <c r="AF817" s="4">
        <v>1727</v>
      </c>
      <c r="AG817" s="4">
        <v>1958</v>
      </c>
      <c r="AH817" s="4">
        <v>2486</v>
      </c>
      <c r="AI817" s="4">
        <v>2960</v>
      </c>
      <c r="AJ817" s="4">
        <v>3404</v>
      </c>
      <c r="AK817" s="4">
        <v>1740.6413299707679</v>
      </c>
      <c r="AL817" s="8">
        <v>1.0823288190569245</v>
      </c>
      <c r="AM817" s="4">
        <v>1436.9340366421925</v>
      </c>
      <c r="AN817" s="8">
        <v>0.90647051371322129</v>
      </c>
      <c r="AO817" s="4">
        <v>1133.2267433136171</v>
      </c>
      <c r="AP817" s="8">
        <v>0.73061220836951812</v>
      </c>
    </row>
    <row r="818" spans="1:42" x14ac:dyDescent="0.25">
      <c r="A818" s="2" t="s">
        <v>2342</v>
      </c>
      <c r="B818" t="s">
        <v>2325</v>
      </c>
      <c r="C818" t="s">
        <v>14</v>
      </c>
      <c r="D818" t="s">
        <v>2324</v>
      </c>
      <c r="E818" s="3" t="s">
        <v>2280</v>
      </c>
      <c r="F818" t="s">
        <v>2343</v>
      </c>
      <c r="G818">
        <v>119</v>
      </c>
      <c r="H818">
        <v>0</v>
      </c>
      <c r="I818">
        <v>0</v>
      </c>
      <c r="J818">
        <v>35</v>
      </c>
      <c r="K818">
        <v>73</v>
      </c>
      <c r="L818">
        <v>11</v>
      </c>
      <c r="M818">
        <v>0</v>
      </c>
      <c r="N818" s="2">
        <v>335.00910364145659</v>
      </c>
      <c r="O818" s="2">
        <v>283.20487788235289</v>
      </c>
      <c r="P818" s="2">
        <v>435.1</v>
      </c>
      <c r="Q818" s="4">
        <v>1053.3139815238096</v>
      </c>
      <c r="R818" s="5">
        <v>5.7000000000000002E-2</v>
      </c>
      <c r="S818" s="6">
        <v>1113.3528784706666</v>
      </c>
      <c r="T818" s="4">
        <v>105.73636363636363</v>
      </c>
      <c r="U818" s="7">
        <v>1219.0892421070303</v>
      </c>
      <c r="V818" s="8">
        <v>0.51340427723852877</v>
      </c>
      <c r="W818" s="7">
        <v>767.07904572415578</v>
      </c>
      <c r="X818" s="7">
        <v>809.74664545575615</v>
      </c>
      <c r="Y818" s="7">
        <v>918.05670631289547</v>
      </c>
      <c r="Z818" s="7">
        <v>1165.6225597006426</v>
      </c>
      <c r="AA818" s="7">
        <v>1387.8691780828246</v>
      </c>
      <c r="AB818" s="7">
        <v>1596.0495547952482</v>
      </c>
      <c r="AC818" s="7">
        <v>2611.9731092436978</v>
      </c>
      <c r="AD818" s="7">
        <v>2849.4252100840336</v>
      </c>
      <c r="AE818" s="4">
        <v>1636</v>
      </c>
      <c r="AF818" s="4">
        <v>1727</v>
      </c>
      <c r="AG818" s="4">
        <v>1958</v>
      </c>
      <c r="AH818" s="4">
        <v>2486</v>
      </c>
      <c r="AI818" s="4">
        <v>2960</v>
      </c>
      <c r="AJ818" s="4">
        <v>3404</v>
      </c>
      <c r="AK818" s="4">
        <v>2449.8330627691344</v>
      </c>
      <c r="AL818" s="8">
        <v>1.0762462902460797</v>
      </c>
      <c r="AM818" s="4">
        <v>2000.1761783322668</v>
      </c>
      <c r="AN818" s="8">
        <v>0.88687888400054848</v>
      </c>
      <c r="AO818" s="4">
        <v>1550.5192938953992</v>
      </c>
      <c r="AP818" s="8">
        <v>0.69751147775501743</v>
      </c>
    </row>
    <row r="819" spans="1:42" x14ac:dyDescent="0.25">
      <c r="A819" s="2" t="s">
        <v>2344</v>
      </c>
      <c r="B819" t="s">
        <v>2325</v>
      </c>
      <c r="C819" t="s">
        <v>14</v>
      </c>
      <c r="D819" t="s">
        <v>2324</v>
      </c>
      <c r="E819" s="3" t="s">
        <v>2280</v>
      </c>
      <c r="F819" t="s">
        <v>2345</v>
      </c>
      <c r="G819">
        <v>64</v>
      </c>
      <c r="H819">
        <v>0</v>
      </c>
      <c r="I819">
        <v>64</v>
      </c>
      <c r="J819">
        <v>0</v>
      </c>
      <c r="K819">
        <v>0</v>
      </c>
      <c r="L819">
        <v>0</v>
      </c>
      <c r="M819">
        <v>0</v>
      </c>
      <c r="N819" s="2">
        <v>131.66927083333334</v>
      </c>
      <c r="O819" s="2">
        <v>289.27383327083339</v>
      </c>
      <c r="P819" s="2">
        <v>228.26</v>
      </c>
      <c r="Q819" s="4">
        <v>649.20310410416675</v>
      </c>
      <c r="R819" s="5">
        <v>5.7000000000000002E-2</v>
      </c>
      <c r="S819" s="6">
        <v>686.20768103810417</v>
      </c>
      <c r="T819" s="4">
        <v>92.047619047619051</v>
      </c>
      <c r="U819" s="7">
        <v>778.25530008572321</v>
      </c>
      <c r="V819" s="8">
        <v>0.45064001163041295</v>
      </c>
      <c r="W819" s="7">
        <v>650.04966194460826</v>
      </c>
      <c r="X819" s="7">
        <v>686.20768103810417</v>
      </c>
      <c r="Y819" s="7">
        <v>777.99342181390148</v>
      </c>
      <c r="Z819" s="7">
        <v>987.78940073000979</v>
      </c>
      <c r="AA819" s="7">
        <v>1176.1289727115161</v>
      </c>
      <c r="AB819" s="7">
        <v>1352.5483186182435</v>
      </c>
      <c r="AC819" s="7">
        <v>1899.7</v>
      </c>
      <c r="AD819" s="7">
        <v>2072.4</v>
      </c>
      <c r="AE819" s="4">
        <v>1636</v>
      </c>
      <c r="AF819" s="4">
        <v>1727</v>
      </c>
      <c r="AG819" s="4">
        <v>1958</v>
      </c>
      <c r="AH819" s="4">
        <v>2486</v>
      </c>
      <c r="AI819" s="4">
        <v>2960</v>
      </c>
      <c r="AJ819" s="4">
        <v>3404</v>
      </c>
      <c r="AK819" s="4">
        <v>1717.71716589059</v>
      </c>
      <c r="AL819" s="8">
        <v>1.047924021388656</v>
      </c>
      <c r="AM819" s="4">
        <v>1373.8806709397613</v>
      </c>
      <c r="AN819" s="8">
        <v>0.84882935146924166</v>
      </c>
      <c r="AO819" s="4">
        <v>1030.0441759889327</v>
      </c>
      <c r="AP819" s="8">
        <v>0.64973468154982728</v>
      </c>
    </row>
    <row r="820" spans="1:42" x14ac:dyDescent="0.25">
      <c r="A820" s="2" t="s">
        <v>2346</v>
      </c>
      <c r="B820" t="s">
        <v>2325</v>
      </c>
      <c r="C820" t="s">
        <v>14</v>
      </c>
      <c r="D820" t="s">
        <v>2324</v>
      </c>
      <c r="E820" s="3" t="s">
        <v>2280</v>
      </c>
      <c r="F820" t="s">
        <v>2347</v>
      </c>
      <c r="G820">
        <v>30</v>
      </c>
      <c r="H820">
        <v>0</v>
      </c>
      <c r="I820">
        <v>0</v>
      </c>
      <c r="J820">
        <v>21</v>
      </c>
      <c r="K820">
        <v>9</v>
      </c>
      <c r="L820">
        <v>0</v>
      </c>
      <c r="M820">
        <v>0</v>
      </c>
      <c r="N820" s="2">
        <v>196.25833333333333</v>
      </c>
      <c r="O820" s="2">
        <v>356.84636766666677</v>
      </c>
      <c r="P820" s="2">
        <v>446.85</v>
      </c>
      <c r="Q820" s="4">
        <v>999.95470100000011</v>
      </c>
      <c r="R820" s="5">
        <v>5.7000000000000002E-2</v>
      </c>
      <c r="S820" s="6">
        <v>1056.952118957</v>
      </c>
      <c r="T820" s="4">
        <v>136.86206896551724</v>
      </c>
      <c r="U820" s="7">
        <v>1193.8141879225172</v>
      </c>
      <c r="V820" s="8">
        <v>0.56407776787115727</v>
      </c>
      <c r="W820" s="7">
        <v>817.03537451032503</v>
      </c>
      <c r="X820" s="7">
        <v>862.48171869152281</v>
      </c>
      <c r="Y820" s="7">
        <v>977.84551545917873</v>
      </c>
      <c r="Z820" s="7">
        <v>1241.5341937852495</v>
      </c>
      <c r="AA820" s="7">
        <v>1478.254711827972</v>
      </c>
      <c r="AB820" s="7">
        <v>1699.9929186021677</v>
      </c>
      <c r="AC820" s="7">
        <v>2328.0400000000004</v>
      </c>
      <c r="AD820" s="7">
        <v>2539.6799999999998</v>
      </c>
      <c r="AE820" s="4">
        <v>1636</v>
      </c>
      <c r="AF820" s="4">
        <v>1727</v>
      </c>
      <c r="AG820" s="4">
        <v>1958</v>
      </c>
      <c r="AH820" s="4">
        <v>2486</v>
      </c>
      <c r="AI820" s="4">
        <v>2960</v>
      </c>
      <c r="AJ820" s="4">
        <v>3404</v>
      </c>
      <c r="AK820" s="4">
        <v>2127.0434125242346</v>
      </c>
      <c r="AL820" s="8">
        <v>1.0696964097003174</v>
      </c>
      <c r="AM820" s="4">
        <v>1770.3463146684901</v>
      </c>
      <c r="AN820" s="8">
        <v>0.90115686242393078</v>
      </c>
      <c r="AO820" s="4">
        <v>1413.649216812745</v>
      </c>
      <c r="AP820" s="8">
        <v>0.73261731514754402</v>
      </c>
    </row>
    <row r="821" spans="1:42" x14ac:dyDescent="0.25">
      <c r="A821" s="2" t="s">
        <v>2350</v>
      </c>
      <c r="B821" t="s">
        <v>2349</v>
      </c>
      <c r="C821" t="s">
        <v>14</v>
      </c>
      <c r="D821" t="s">
        <v>2348</v>
      </c>
      <c r="E821" s="3" t="s">
        <v>2280</v>
      </c>
      <c r="F821" t="s">
        <v>2351</v>
      </c>
      <c r="G821">
        <v>4</v>
      </c>
      <c r="H821">
        <v>0</v>
      </c>
      <c r="I821">
        <v>0</v>
      </c>
      <c r="J821">
        <v>2</v>
      </c>
      <c r="K821">
        <v>2</v>
      </c>
      <c r="L821">
        <v>0</v>
      </c>
      <c r="M821">
        <v>0</v>
      </c>
      <c r="N821" s="2">
        <v>296.02083333333331</v>
      </c>
      <c r="O821" s="2">
        <v>550.69586233333337</v>
      </c>
      <c r="P821" s="2">
        <v>338</v>
      </c>
      <c r="Q821" s="4">
        <v>1184.7166956666667</v>
      </c>
      <c r="R821" s="5">
        <v>5.7000000000000002E-2</v>
      </c>
      <c r="S821" s="6">
        <v>1252.2455473196667</v>
      </c>
      <c r="T821" s="4">
        <v>168</v>
      </c>
      <c r="U821" s="7">
        <v>1420.2455473196667</v>
      </c>
      <c r="V821" s="8">
        <v>0.53222617474973455</v>
      </c>
      <c r="W821" s="7">
        <v>802.92004177026422</v>
      </c>
      <c r="X821" s="7">
        <v>890.67343032142696</v>
      </c>
      <c r="Y821" s="7">
        <v>1092.9285665008447</v>
      </c>
      <c r="Z821" s="7">
        <v>1411.5625281384889</v>
      </c>
      <c r="AA821" s="7">
        <v>1655.1133765772774</v>
      </c>
      <c r="AB821" s="7">
        <v>1903.3569195909945</v>
      </c>
      <c r="AC821" s="7">
        <v>2935.3500000000004</v>
      </c>
      <c r="AD821" s="7">
        <v>3202.2</v>
      </c>
      <c r="AE821" s="4">
        <v>1711</v>
      </c>
      <c r="AF821" s="4">
        <v>1898</v>
      </c>
      <c r="AG821" s="4">
        <v>2329</v>
      </c>
      <c r="AH821" s="4">
        <v>3008</v>
      </c>
      <c r="AI821" s="4">
        <v>3527</v>
      </c>
      <c r="AJ821" s="4">
        <v>4056</v>
      </c>
      <c r="AK821" s="4">
        <v>2444.0777930799168</v>
      </c>
      <c r="AL821" s="8">
        <v>0.9788562087614453</v>
      </c>
      <c r="AM821" s="4">
        <v>2046.8003778265002</v>
      </c>
      <c r="AN821" s="8">
        <v>0.82997953075754172</v>
      </c>
      <c r="AO821" s="4">
        <v>1649.5229625730835</v>
      </c>
      <c r="AP821" s="8">
        <v>0.68110285275363824</v>
      </c>
    </row>
    <row r="822" spans="1:42" x14ac:dyDescent="0.25">
      <c r="A822" s="2" t="s">
        <v>2352</v>
      </c>
      <c r="B822" t="s">
        <v>2349</v>
      </c>
      <c r="C822" t="s">
        <v>14</v>
      </c>
      <c r="D822" t="s">
        <v>2348</v>
      </c>
      <c r="E822" s="3" t="s">
        <v>2280</v>
      </c>
      <c r="F822" t="s">
        <v>2353</v>
      </c>
      <c r="G822">
        <v>110</v>
      </c>
      <c r="H822">
        <v>0</v>
      </c>
      <c r="I822">
        <v>5</v>
      </c>
      <c r="J822">
        <v>40</v>
      </c>
      <c r="K822">
        <v>48</v>
      </c>
      <c r="L822">
        <v>17</v>
      </c>
      <c r="M822">
        <v>0</v>
      </c>
      <c r="N822" s="2">
        <v>186.23560606060607</v>
      </c>
      <c r="O822" s="2">
        <v>584.39176193939397</v>
      </c>
      <c r="P822" s="2">
        <v>287.58</v>
      </c>
      <c r="Q822" s="4">
        <v>1058.2073680000001</v>
      </c>
      <c r="R822" s="5">
        <v>5.7000000000000002E-2</v>
      </c>
      <c r="S822" s="6">
        <v>1118.5251879760001</v>
      </c>
      <c r="T822" s="4">
        <v>6.4761904761904763</v>
      </c>
      <c r="U822" s="7">
        <v>1125.0013784521905</v>
      </c>
      <c r="V822" s="8">
        <v>0.40310414774845338</v>
      </c>
      <c r="W822" s="7">
        <v>685.74080069891818</v>
      </c>
      <c r="X822" s="7">
        <v>760.68734057659071</v>
      </c>
      <c r="Y822" s="7">
        <v>933.42508756737595</v>
      </c>
      <c r="Z822" s="7">
        <v>1205.5571762141119</v>
      </c>
      <c r="AA822" s="7">
        <v>1413.5638831473316</v>
      </c>
      <c r="AB822" s="7">
        <v>1625.5784264376457</v>
      </c>
      <c r="AC822" s="7">
        <v>3069.9300000000003</v>
      </c>
      <c r="AD822" s="7">
        <v>3349.0145454545454</v>
      </c>
      <c r="AE822" s="4">
        <v>1711</v>
      </c>
      <c r="AF822" s="4">
        <v>1898</v>
      </c>
      <c r="AG822" s="4">
        <v>2329</v>
      </c>
      <c r="AH822" s="4">
        <v>3008</v>
      </c>
      <c r="AI822" s="4">
        <v>3527</v>
      </c>
      <c r="AJ822" s="4">
        <v>4056</v>
      </c>
      <c r="AK822" s="4">
        <v>2915.7319153688018</v>
      </c>
      <c r="AL822" s="8">
        <v>1.047069124191591</v>
      </c>
      <c r="AM822" s="4">
        <v>2316.6630062378676</v>
      </c>
      <c r="AN822" s="8">
        <v>0.83241413204387837</v>
      </c>
      <c r="AO822" s="4">
        <v>1717.594097106934</v>
      </c>
      <c r="AP822" s="8">
        <v>0.61775913989616593</v>
      </c>
    </row>
    <row r="823" spans="1:42" x14ac:dyDescent="0.25">
      <c r="A823" s="2" t="s">
        <v>2354</v>
      </c>
      <c r="B823" t="s">
        <v>2349</v>
      </c>
      <c r="C823" t="s">
        <v>14</v>
      </c>
      <c r="D823" t="s">
        <v>2348</v>
      </c>
      <c r="E823" s="3" t="s">
        <v>2280</v>
      </c>
      <c r="F823" t="s">
        <v>2355</v>
      </c>
      <c r="G823">
        <v>67</v>
      </c>
      <c r="H823">
        <v>0</v>
      </c>
      <c r="I823">
        <v>4</v>
      </c>
      <c r="J823">
        <v>32</v>
      </c>
      <c r="K823">
        <v>23</v>
      </c>
      <c r="L823">
        <v>8</v>
      </c>
      <c r="M823">
        <v>0</v>
      </c>
      <c r="N823" s="2">
        <v>181.11318407960198</v>
      </c>
      <c r="O823" s="2">
        <v>458.31538971641788</v>
      </c>
      <c r="P823" s="2">
        <v>349.82</v>
      </c>
      <c r="Q823" s="4">
        <v>989.24857379601985</v>
      </c>
      <c r="R823" s="5">
        <v>5.7000000000000002E-2</v>
      </c>
      <c r="S823" s="6">
        <v>1045.635742502393</v>
      </c>
      <c r="T823" s="4">
        <v>27</v>
      </c>
      <c r="U823" s="7">
        <v>1072.635742502393</v>
      </c>
      <c r="V823" s="8">
        <v>0.40032639676727011</v>
      </c>
      <c r="W823" s="7">
        <v>667.71693746238213</v>
      </c>
      <c r="X823" s="7">
        <v>740.69359865786157</v>
      </c>
      <c r="Y823" s="7">
        <v>908.89114398006302</v>
      </c>
      <c r="Z823" s="7">
        <v>1173.8705715294245</v>
      </c>
      <c r="AA823" s="7">
        <v>1376.4100750612633</v>
      </c>
      <c r="AB823" s="7">
        <v>1582.8520738441973</v>
      </c>
      <c r="AC823" s="7">
        <v>2947.34328358209</v>
      </c>
      <c r="AD823" s="7">
        <v>3215.2835820895521</v>
      </c>
      <c r="AE823" s="4">
        <v>1711</v>
      </c>
      <c r="AF823" s="4">
        <v>1898</v>
      </c>
      <c r="AG823" s="4">
        <v>2329</v>
      </c>
      <c r="AH823" s="4">
        <v>3008</v>
      </c>
      <c r="AI823" s="4">
        <v>3527</v>
      </c>
      <c r="AJ823" s="4">
        <v>4056</v>
      </c>
      <c r="AK823" s="4">
        <v>2769.7365550141731</v>
      </c>
      <c r="AL823" s="8">
        <v>1.0437909379787744</v>
      </c>
      <c r="AM823" s="4">
        <v>2195.0362841769133</v>
      </c>
      <c r="AN823" s="8">
        <v>0.82930275757493976</v>
      </c>
      <c r="AO823" s="4">
        <v>1620.3360133396532</v>
      </c>
      <c r="AP823" s="8">
        <v>0.61481457717110499</v>
      </c>
    </row>
    <row r="824" spans="1:42" x14ac:dyDescent="0.25">
      <c r="A824" s="2" t="s">
        <v>2356</v>
      </c>
      <c r="B824" t="s">
        <v>2349</v>
      </c>
      <c r="C824" t="s">
        <v>14</v>
      </c>
      <c r="D824" t="s">
        <v>2348</v>
      </c>
      <c r="E824" s="3" t="s">
        <v>2280</v>
      </c>
      <c r="F824" t="s">
        <v>2357</v>
      </c>
      <c r="G824">
        <v>100</v>
      </c>
      <c r="H824">
        <v>100</v>
      </c>
      <c r="I824">
        <v>0</v>
      </c>
      <c r="J824">
        <v>0</v>
      </c>
      <c r="K824">
        <v>0</v>
      </c>
      <c r="L824">
        <v>0</v>
      </c>
      <c r="M824">
        <v>0</v>
      </c>
      <c r="N824" s="2">
        <v>78.917500000000004</v>
      </c>
      <c r="O824" s="2">
        <v>606.33078366666655</v>
      </c>
      <c r="P824" s="2">
        <v>127.08</v>
      </c>
      <c r="Q824" s="4">
        <v>812.32828366666661</v>
      </c>
      <c r="R824" s="5">
        <v>5.7000000000000002E-2</v>
      </c>
      <c r="S824" s="6">
        <v>858.63099583566657</v>
      </c>
      <c r="T824" s="4">
        <v>0</v>
      </c>
      <c r="U824" s="7">
        <v>858.63099583566657</v>
      </c>
      <c r="V824" s="8">
        <v>0.50182992158718098</v>
      </c>
      <c r="W824" s="7">
        <v>858.63099583566657</v>
      </c>
      <c r="X824" s="7">
        <v>952.47319117246946</v>
      </c>
      <c r="Y824" s="7">
        <v>1168.7618873765443</v>
      </c>
      <c r="Z824" s="7">
        <v>1509.5044041342401</v>
      </c>
      <c r="AA824" s="7">
        <v>1769.9541334379871</v>
      </c>
      <c r="AB824" s="7">
        <v>2035.4221619576058</v>
      </c>
      <c r="AC824" s="7">
        <v>1882.1000000000001</v>
      </c>
      <c r="AD824" s="7">
        <v>2053.1999999999998</v>
      </c>
      <c r="AE824" s="4">
        <v>1711</v>
      </c>
      <c r="AF824" s="4">
        <v>1898</v>
      </c>
      <c r="AG824" s="4">
        <v>2329</v>
      </c>
      <c r="AH824" s="4">
        <v>3008</v>
      </c>
      <c r="AI824" s="4">
        <v>3527</v>
      </c>
      <c r="AJ824" s="4">
        <v>4056</v>
      </c>
      <c r="AK824" s="4">
        <v>1799.5723379408166</v>
      </c>
      <c r="AL824" s="8">
        <v>1.0517664160963276</v>
      </c>
      <c r="AM824" s="4">
        <v>1485.9252239057666</v>
      </c>
      <c r="AN824" s="8">
        <v>0.86845425125994546</v>
      </c>
      <c r="AO824" s="4">
        <v>1172.2781098707167</v>
      </c>
      <c r="AP824" s="8">
        <v>0.68514208642356322</v>
      </c>
    </row>
    <row r="825" spans="1:42" x14ac:dyDescent="0.25">
      <c r="A825" s="2" t="s">
        <v>2358</v>
      </c>
      <c r="B825" t="s">
        <v>2349</v>
      </c>
      <c r="C825" t="s">
        <v>14</v>
      </c>
      <c r="D825" t="s">
        <v>2348</v>
      </c>
      <c r="E825" s="3" t="s">
        <v>2280</v>
      </c>
      <c r="F825" t="s">
        <v>2359</v>
      </c>
      <c r="G825">
        <v>325</v>
      </c>
      <c r="H825">
        <v>105</v>
      </c>
      <c r="I825">
        <v>108</v>
      </c>
      <c r="J825">
        <v>28</v>
      </c>
      <c r="K825">
        <v>57</v>
      </c>
      <c r="L825">
        <v>18</v>
      </c>
      <c r="M825">
        <v>9</v>
      </c>
      <c r="N825" s="2">
        <v>233.31769230769228</v>
      </c>
      <c r="O825" s="2">
        <v>520.68041500000004</v>
      </c>
      <c r="P825" s="2">
        <v>247.59</v>
      </c>
      <c r="Q825" s="4">
        <v>1001.5881073076923</v>
      </c>
      <c r="R825" s="5">
        <v>5.7000000000000002E-2</v>
      </c>
      <c r="S825" s="6">
        <v>1058.6786294242306</v>
      </c>
      <c r="T825" s="4">
        <v>75.836653386454188</v>
      </c>
      <c r="U825" s="7">
        <v>1134.5152828106848</v>
      </c>
      <c r="V825" s="8">
        <v>0.51118674680952858</v>
      </c>
      <c r="W825" s="7">
        <v>816.17519393131965</v>
      </c>
      <c r="X825" s="7">
        <v>905.3772753253329</v>
      </c>
      <c r="Y825" s="7">
        <v>1110.9713773618021</v>
      </c>
      <c r="Z825" s="7">
        <v>1434.8655659528986</v>
      </c>
      <c r="AA825" s="7">
        <v>1682.4371180571386</v>
      </c>
      <c r="AB825" s="7">
        <v>1934.7788349418074</v>
      </c>
      <c r="AC825" s="7">
        <v>2441.3129230769232</v>
      </c>
      <c r="AD825" s="7">
        <v>2663.2504615384614</v>
      </c>
      <c r="AE825" s="4">
        <v>1711</v>
      </c>
      <c r="AF825" s="4">
        <v>1898</v>
      </c>
      <c r="AG825" s="4">
        <v>2329</v>
      </c>
      <c r="AH825" s="4">
        <v>3008</v>
      </c>
      <c r="AI825" s="4">
        <v>3527</v>
      </c>
      <c r="AJ825" s="4">
        <v>4056</v>
      </c>
      <c r="AK825" s="4">
        <v>2291.2809871214899</v>
      </c>
      <c r="AL825" s="8">
        <v>1.0665692955399535</v>
      </c>
      <c r="AM825" s="4">
        <v>1881.8206148727429</v>
      </c>
      <c r="AN825" s="8">
        <v>0.88207577763977818</v>
      </c>
      <c r="AO825" s="4">
        <v>1468.1390016729777</v>
      </c>
      <c r="AP825" s="8">
        <v>0.69568026470970401</v>
      </c>
    </row>
    <row r="826" spans="1:42" x14ac:dyDescent="0.25">
      <c r="A826" s="2" t="s">
        <v>2360</v>
      </c>
      <c r="B826" t="s">
        <v>2349</v>
      </c>
      <c r="C826" t="s">
        <v>14</v>
      </c>
      <c r="D826" t="s">
        <v>2348</v>
      </c>
      <c r="E826" s="3" t="s">
        <v>2280</v>
      </c>
      <c r="F826" t="s">
        <v>2361</v>
      </c>
      <c r="G826">
        <v>268</v>
      </c>
      <c r="H826">
        <v>153</v>
      </c>
      <c r="I826">
        <v>46</v>
      </c>
      <c r="J826">
        <v>1</v>
      </c>
      <c r="K826">
        <v>62</v>
      </c>
      <c r="L826">
        <v>5</v>
      </c>
      <c r="M826">
        <v>1</v>
      </c>
      <c r="N826" s="2">
        <v>217.72170398009951</v>
      </c>
      <c r="O826" s="2">
        <v>392.91182636815927</v>
      </c>
      <c r="P826" s="2">
        <v>290.02</v>
      </c>
      <c r="Q826" s="4">
        <v>900.65353034825876</v>
      </c>
      <c r="R826" s="5">
        <v>5.7000000000000002E-2</v>
      </c>
      <c r="S826" s="6">
        <v>951.99078157810948</v>
      </c>
      <c r="T826" s="4">
        <v>87.400826446280988</v>
      </c>
      <c r="U826" s="7">
        <v>1039.3916080243905</v>
      </c>
      <c r="V826" s="8">
        <v>0.49777245629618044</v>
      </c>
      <c r="W826" s="7">
        <v>780.0714946579991</v>
      </c>
      <c r="X826" s="7">
        <v>865.32770126293542</v>
      </c>
      <c r="Y826" s="7">
        <v>1061.8273004432963</v>
      </c>
      <c r="Z826" s="7">
        <v>1371.3939543724496</v>
      </c>
      <c r="AA826" s="7">
        <v>1608.0141213668983</v>
      </c>
      <c r="AB826" s="7">
        <v>1849.1934437947659</v>
      </c>
      <c r="AC826" s="7">
        <v>2296.894402985075</v>
      </c>
      <c r="AD826" s="7">
        <v>2505.7029850746267</v>
      </c>
      <c r="AE826" s="4">
        <v>1711</v>
      </c>
      <c r="AF826" s="4">
        <v>1898</v>
      </c>
      <c r="AG826" s="4">
        <v>2329</v>
      </c>
      <c r="AH826" s="4">
        <v>3008</v>
      </c>
      <c r="AI826" s="4">
        <v>3527</v>
      </c>
      <c r="AJ826" s="4">
        <v>4056</v>
      </c>
      <c r="AK826" s="4">
        <v>2137.4378692253526</v>
      </c>
      <c r="AL826" s="8">
        <v>1.0654919799788025</v>
      </c>
      <c r="AM826" s="4">
        <v>1739.0095949538729</v>
      </c>
      <c r="AN826" s="8">
        <v>0.87468168363734056</v>
      </c>
      <c r="AO826" s="4">
        <v>1345.500188265991</v>
      </c>
      <c r="AP826" s="8">
        <v>0.68622706996676042</v>
      </c>
    </row>
    <row r="827" spans="1:42" x14ac:dyDescent="0.25">
      <c r="A827" s="2" t="s">
        <v>2362</v>
      </c>
      <c r="B827" t="s">
        <v>2349</v>
      </c>
      <c r="C827" t="s">
        <v>14</v>
      </c>
      <c r="D827" t="s">
        <v>2348</v>
      </c>
      <c r="E827" s="3" t="s">
        <v>2280</v>
      </c>
      <c r="F827" t="s">
        <v>2363</v>
      </c>
      <c r="G827">
        <v>376</v>
      </c>
      <c r="H827">
        <v>155</v>
      </c>
      <c r="I827">
        <v>123</v>
      </c>
      <c r="J827">
        <v>20</v>
      </c>
      <c r="K827">
        <v>40</v>
      </c>
      <c r="L827">
        <v>22</v>
      </c>
      <c r="M827">
        <v>16</v>
      </c>
      <c r="N827" s="2">
        <v>226.50576241134752</v>
      </c>
      <c r="O827" s="2">
        <v>565.54515868351075</v>
      </c>
      <c r="P827" s="2">
        <v>224.32</v>
      </c>
      <c r="Q827" s="4">
        <v>1016.3709210948582</v>
      </c>
      <c r="R827" s="5">
        <v>5.7000000000000002E-2</v>
      </c>
      <c r="S827" s="6">
        <v>1074.304063597265</v>
      </c>
      <c r="T827" s="4">
        <v>63.717791411042946</v>
      </c>
      <c r="U827" s="7">
        <v>1138.021855008308</v>
      </c>
      <c r="V827" s="8">
        <v>0.52954241324860718</v>
      </c>
      <c r="W827" s="7">
        <v>855.31753527126455</v>
      </c>
      <c r="X827" s="7">
        <v>948.79759318811227</v>
      </c>
      <c r="Y827" s="7">
        <v>1164.2516304189216</v>
      </c>
      <c r="Z827" s="7">
        <v>1503.6792203950693</v>
      </c>
      <c r="AA827" s="7">
        <v>1763.12387311616</v>
      </c>
      <c r="AB827" s="7">
        <v>2027.5674594156919</v>
      </c>
      <c r="AC827" s="7">
        <v>2363.9731382978725</v>
      </c>
      <c r="AD827" s="7">
        <v>2578.8797872340424</v>
      </c>
      <c r="AE827" s="4">
        <v>1711</v>
      </c>
      <c r="AF827" s="4">
        <v>1898</v>
      </c>
      <c r="AG827" s="4">
        <v>2329</v>
      </c>
      <c r="AH827" s="4">
        <v>3008</v>
      </c>
      <c r="AI827" s="4">
        <v>3527</v>
      </c>
      <c r="AJ827" s="4">
        <v>4056</v>
      </c>
      <c r="AK827" s="4">
        <v>2233.1731385800804</v>
      </c>
      <c r="AL827" s="8">
        <v>1.0687854197909561</v>
      </c>
      <c r="AM827" s="4">
        <v>1845.7405780089027</v>
      </c>
      <c r="AN827" s="8">
        <v>0.8885059531066799</v>
      </c>
      <c r="AO827" s="4">
        <v>1458.3080174377244</v>
      </c>
      <c r="AP827" s="8">
        <v>0.70822648642240327</v>
      </c>
    </row>
    <row r="828" spans="1:42" x14ac:dyDescent="0.25">
      <c r="A828" s="2" t="s">
        <v>2364</v>
      </c>
      <c r="B828" t="s">
        <v>2349</v>
      </c>
      <c r="C828" t="s">
        <v>14</v>
      </c>
      <c r="D828" t="s">
        <v>2348</v>
      </c>
      <c r="E828" s="3" t="s">
        <v>2280</v>
      </c>
      <c r="F828" t="s">
        <v>2365</v>
      </c>
      <c r="G828">
        <v>394</v>
      </c>
      <c r="H828">
        <v>0</v>
      </c>
      <c r="I828">
        <v>24</v>
      </c>
      <c r="J828">
        <v>102</v>
      </c>
      <c r="K828">
        <v>164</v>
      </c>
      <c r="L828">
        <v>79</v>
      </c>
      <c r="M828">
        <v>25</v>
      </c>
      <c r="N828" s="2">
        <v>281.13286032276017</v>
      </c>
      <c r="O828" s="2">
        <v>558.34975245965506</v>
      </c>
      <c r="P828" s="2">
        <v>299.45999999999998</v>
      </c>
      <c r="Q828" s="4">
        <v>1138.9426127824152</v>
      </c>
      <c r="R828" s="5">
        <v>5.7000000000000002E-2</v>
      </c>
      <c r="S828" s="6">
        <v>1203.8623417110127</v>
      </c>
      <c r="T828" s="4">
        <v>115.69827586206897</v>
      </c>
      <c r="U828" s="7">
        <v>1319.5606175730818</v>
      </c>
      <c r="V828" s="8">
        <v>0.44956948893281123</v>
      </c>
      <c r="W828" s="7">
        <v>701.76923085378326</v>
      </c>
      <c r="X828" s="7">
        <v>778.46756292254861</v>
      </c>
      <c r="Y828" s="7">
        <v>955.24286303825897</v>
      </c>
      <c r="Z828" s="7">
        <v>1233.7357372344711</v>
      </c>
      <c r="AA828" s="7">
        <v>1446.604370088424</v>
      </c>
      <c r="AB828" s="7">
        <v>1663.5745180262682</v>
      </c>
      <c r="AC828" s="7">
        <v>3228.6814720812185</v>
      </c>
      <c r="AD828" s="7">
        <v>3522.1979695431469</v>
      </c>
      <c r="AE828" s="4">
        <v>1711</v>
      </c>
      <c r="AF828" s="4">
        <v>1898</v>
      </c>
      <c r="AG828" s="4">
        <v>2329</v>
      </c>
      <c r="AH828" s="4">
        <v>3008</v>
      </c>
      <c r="AI828" s="4">
        <v>3527</v>
      </c>
      <c r="AJ828" s="4">
        <v>4056</v>
      </c>
      <c r="AK828" s="4">
        <v>2989.647696997607</v>
      </c>
      <c r="AL828" s="8">
        <v>1.0579800453166897</v>
      </c>
      <c r="AM828" s="4">
        <v>2394.3859119020753</v>
      </c>
      <c r="AN828" s="8">
        <v>0.85517652652206344</v>
      </c>
      <c r="AO828" s="4">
        <v>1799.1241268065442</v>
      </c>
      <c r="AP828" s="8">
        <v>0.65237300772743745</v>
      </c>
    </row>
    <row r="829" spans="1:42" x14ac:dyDescent="0.25">
      <c r="A829" s="2" t="s">
        <v>2366</v>
      </c>
      <c r="B829" t="s">
        <v>2349</v>
      </c>
      <c r="C829" t="s">
        <v>14</v>
      </c>
      <c r="D829" t="s">
        <v>2348</v>
      </c>
      <c r="E829" s="3" t="s">
        <v>2280</v>
      </c>
      <c r="F829" t="s">
        <v>2367</v>
      </c>
      <c r="G829">
        <v>267</v>
      </c>
      <c r="H829">
        <v>97</v>
      </c>
      <c r="I829">
        <v>170</v>
      </c>
      <c r="J829">
        <v>0</v>
      </c>
      <c r="K829">
        <v>0</v>
      </c>
      <c r="L829">
        <v>0</v>
      </c>
      <c r="M829">
        <v>0</v>
      </c>
      <c r="N829" s="2">
        <v>199.81210986267163</v>
      </c>
      <c r="O829" s="2">
        <v>421.48624280149824</v>
      </c>
      <c r="P829" s="2">
        <v>281.39</v>
      </c>
      <c r="Q829" s="4">
        <v>902.68835266416988</v>
      </c>
      <c r="R829" s="5">
        <v>5.7000000000000002E-2</v>
      </c>
      <c r="S829" s="6">
        <v>954.14158876602755</v>
      </c>
      <c r="T829" s="4">
        <v>41.36492890995261</v>
      </c>
      <c r="U829" s="7">
        <v>995.50651767598015</v>
      </c>
      <c r="V829" s="8">
        <v>0.54397370636392728</v>
      </c>
      <c r="W829" s="7">
        <v>892.06527880593114</v>
      </c>
      <c r="X829" s="7">
        <v>989.56160091972959</v>
      </c>
      <c r="Y829" s="7">
        <v>1214.2723754173078</v>
      </c>
      <c r="Z829" s="7">
        <v>1568.2830851246295</v>
      </c>
      <c r="AA829" s="7">
        <v>1838.8744817934069</v>
      </c>
      <c r="AB829" s="7">
        <v>2114.6795855270934</v>
      </c>
      <c r="AC829" s="7">
        <v>2013.0700374531837</v>
      </c>
      <c r="AD829" s="7">
        <v>2196.0764044943817</v>
      </c>
      <c r="AE829" s="4">
        <v>1711</v>
      </c>
      <c r="AF829" s="4">
        <v>1898</v>
      </c>
      <c r="AG829" s="4">
        <v>2329</v>
      </c>
      <c r="AH829" s="4">
        <v>3008</v>
      </c>
      <c r="AI829" s="4">
        <v>3527</v>
      </c>
      <c r="AJ829" s="4">
        <v>4056</v>
      </c>
      <c r="AK829" s="4">
        <v>1918.923332900511</v>
      </c>
      <c r="AL829" s="8">
        <v>1.0711585031187261</v>
      </c>
      <c r="AM829" s="4">
        <v>1597.3294181890167</v>
      </c>
      <c r="AN829" s="8">
        <v>0.89543023753379325</v>
      </c>
      <c r="AO829" s="4">
        <v>1275.7355034775223</v>
      </c>
      <c r="AP829" s="8">
        <v>0.71970197194886043</v>
      </c>
    </row>
    <row r="830" spans="1:42" x14ac:dyDescent="0.25">
      <c r="A830" s="2" t="s">
        <v>2368</v>
      </c>
      <c r="B830" t="s">
        <v>2349</v>
      </c>
      <c r="C830" t="s">
        <v>14</v>
      </c>
      <c r="D830" t="s">
        <v>2348</v>
      </c>
      <c r="E830" s="3" t="s">
        <v>2280</v>
      </c>
      <c r="F830" t="s">
        <v>2369</v>
      </c>
      <c r="G830">
        <v>172</v>
      </c>
      <c r="H830">
        <v>64</v>
      </c>
      <c r="I830">
        <v>26</v>
      </c>
      <c r="J830">
        <v>13</v>
      </c>
      <c r="K830">
        <v>57</v>
      </c>
      <c r="L830">
        <v>12</v>
      </c>
      <c r="M830">
        <v>0</v>
      </c>
      <c r="N830" s="2">
        <v>247.39680232558138</v>
      </c>
      <c r="O830" s="2">
        <v>336.40663266279068</v>
      </c>
      <c r="P830" s="2">
        <v>286.52999999999997</v>
      </c>
      <c r="Q830" s="4">
        <v>870.33343498837201</v>
      </c>
      <c r="R830" s="5">
        <v>5.7000000000000002E-2</v>
      </c>
      <c r="S830" s="6">
        <v>919.94244078270913</v>
      </c>
      <c r="T830" s="4">
        <v>135.44137931034481</v>
      </c>
      <c r="U830" s="7">
        <v>1055.3838200930541</v>
      </c>
      <c r="V830" s="8">
        <v>0.45053850138866419</v>
      </c>
      <c r="W830" s="7">
        <v>671.94254976390471</v>
      </c>
      <c r="X830" s="7">
        <v>745.38104000694977</v>
      </c>
      <c r="Y830" s="7">
        <v>914.64301484519808</v>
      </c>
      <c r="Z830" s="7">
        <v>1181.2993510752924</v>
      </c>
      <c r="AA830" s="7">
        <v>1385.1206154396796</v>
      </c>
      <c r="AB830" s="7">
        <v>1592.8690717956736</v>
      </c>
      <c r="AC830" s="7">
        <v>2576.743604651163</v>
      </c>
      <c r="AD830" s="7">
        <v>2810.9930232558136</v>
      </c>
      <c r="AE830" s="4">
        <v>1711</v>
      </c>
      <c r="AF830" s="4">
        <v>1898</v>
      </c>
      <c r="AG830" s="4">
        <v>2329</v>
      </c>
      <c r="AH830" s="4">
        <v>3008</v>
      </c>
      <c r="AI830" s="4">
        <v>3527</v>
      </c>
      <c r="AJ830" s="4">
        <v>4056</v>
      </c>
      <c r="AK830" s="4">
        <v>2343.8999762030271</v>
      </c>
      <c r="AL830" s="8">
        <v>1.058419427583648</v>
      </c>
      <c r="AM830" s="4">
        <v>1872.3296235638311</v>
      </c>
      <c r="AN830" s="8">
        <v>0.85710821176582863</v>
      </c>
      <c r="AO830" s="4">
        <v>1391.5127934219054</v>
      </c>
      <c r="AP830" s="8">
        <v>0.65184971720648355</v>
      </c>
    </row>
    <row r="831" spans="1:42" x14ac:dyDescent="0.25">
      <c r="A831" s="2" t="s">
        <v>2370</v>
      </c>
      <c r="B831" t="s">
        <v>2349</v>
      </c>
      <c r="C831" t="s">
        <v>14</v>
      </c>
      <c r="D831" t="s">
        <v>2348</v>
      </c>
      <c r="E831" s="3" t="s">
        <v>2280</v>
      </c>
      <c r="F831" t="s">
        <v>2371</v>
      </c>
      <c r="G831">
        <v>44</v>
      </c>
      <c r="H831">
        <v>0</v>
      </c>
      <c r="I831">
        <v>0</v>
      </c>
      <c r="J831">
        <v>0</v>
      </c>
      <c r="K831">
        <v>44</v>
      </c>
      <c r="L831">
        <v>0</v>
      </c>
      <c r="M831">
        <v>0</v>
      </c>
      <c r="N831" s="2">
        <v>255.58662280701753</v>
      </c>
      <c r="O831" s="2">
        <v>884.86362184964071</v>
      </c>
      <c r="P831" s="2">
        <v>335.01</v>
      </c>
      <c r="Q831" s="4">
        <v>1475.4602446566582</v>
      </c>
      <c r="R831" s="5">
        <v>5.7000000000000002E-2</v>
      </c>
      <c r="S831" s="6">
        <v>1559.5614786020876</v>
      </c>
      <c r="T831" s="4">
        <v>228.72499999999999</v>
      </c>
      <c r="U831" s="7">
        <v>1788.2864786020875</v>
      </c>
      <c r="V831" s="8">
        <v>0.59451013251399187</v>
      </c>
      <c r="W831" s="7">
        <v>887.104285202185</v>
      </c>
      <c r="X831" s="7">
        <v>984.05840637857807</v>
      </c>
      <c r="Y831" s="7">
        <v>1207.5195091968958</v>
      </c>
      <c r="Z831" s="7">
        <v>1559.5614786020878</v>
      </c>
      <c r="AA831" s="7">
        <v>1828.6480502092966</v>
      </c>
      <c r="AB831" s="7">
        <v>2102.9193341788791</v>
      </c>
      <c r="AC831" s="7">
        <v>3308.8</v>
      </c>
      <c r="AD831" s="7">
        <v>3609.6</v>
      </c>
      <c r="AE831" s="4">
        <v>1711</v>
      </c>
      <c r="AF831" s="4">
        <v>1898</v>
      </c>
      <c r="AG831" s="4">
        <v>2329</v>
      </c>
      <c r="AH831" s="4">
        <v>3008</v>
      </c>
      <c r="AI831" s="4">
        <v>3527</v>
      </c>
      <c r="AJ831" s="4">
        <v>4056</v>
      </c>
      <c r="AK831" s="4">
        <v>2970.5045239668198</v>
      </c>
      <c r="AL831" s="8">
        <v>1.0635736449357778</v>
      </c>
      <c r="AM831" s="4">
        <v>2500.1901755119088</v>
      </c>
      <c r="AN831" s="8">
        <v>0.9072191407951824</v>
      </c>
      <c r="AO831" s="4">
        <v>2029.8758270569981</v>
      </c>
      <c r="AP831" s="8">
        <v>0.75086463665458714</v>
      </c>
    </row>
    <row r="832" spans="1:42" x14ac:dyDescent="0.25">
      <c r="A832" s="2" t="s">
        <v>2372</v>
      </c>
      <c r="B832" t="s">
        <v>2349</v>
      </c>
      <c r="C832" t="s">
        <v>14</v>
      </c>
      <c r="D832" t="s">
        <v>2348</v>
      </c>
      <c r="E832" s="3" t="s">
        <v>2280</v>
      </c>
      <c r="F832" t="s">
        <v>2373</v>
      </c>
      <c r="G832">
        <v>457</v>
      </c>
      <c r="H832">
        <v>87</v>
      </c>
      <c r="I832">
        <v>184</v>
      </c>
      <c r="J832">
        <v>130</v>
      </c>
      <c r="K832">
        <v>46</v>
      </c>
      <c r="L832">
        <v>6</v>
      </c>
      <c r="M832">
        <v>4</v>
      </c>
      <c r="N832" s="2">
        <v>217.36506199854122</v>
      </c>
      <c r="O832" s="2">
        <v>478.23912860175056</v>
      </c>
      <c r="P832" s="2">
        <v>248.33</v>
      </c>
      <c r="Q832" s="4">
        <v>943.9341906002918</v>
      </c>
      <c r="R832" s="5">
        <v>5.7000000000000002E-2</v>
      </c>
      <c r="S832" s="6">
        <v>997.73843946450836</v>
      </c>
      <c r="T832" s="4">
        <v>81.328282828282823</v>
      </c>
      <c r="U832" s="7">
        <v>1079.0667222927912</v>
      </c>
      <c r="V832" s="8">
        <v>0.50494258430699324</v>
      </c>
      <c r="W832" s="7">
        <v>798.84112207718385</v>
      </c>
      <c r="X832" s="7">
        <v>886.14871402834308</v>
      </c>
      <c r="Y832" s="7">
        <v>1087.376372482619</v>
      </c>
      <c r="Z832" s="7">
        <v>1404.3916395138333</v>
      </c>
      <c r="AA832" s="7">
        <v>1646.7052235921844</v>
      </c>
      <c r="AB832" s="7">
        <v>1893.6876628550892</v>
      </c>
      <c r="AC832" s="7">
        <v>2350.709628008753</v>
      </c>
      <c r="AD832" s="7">
        <v>2564.4105032822758</v>
      </c>
      <c r="AE832" s="4">
        <v>1711</v>
      </c>
      <c r="AF832" s="4">
        <v>1898</v>
      </c>
      <c r="AG832" s="4">
        <v>2329</v>
      </c>
      <c r="AH832" s="4">
        <v>3008</v>
      </c>
      <c r="AI832" s="4">
        <v>3527</v>
      </c>
      <c r="AJ832" s="4">
        <v>4056</v>
      </c>
      <c r="AK832" s="4">
        <v>2195.9312404192387</v>
      </c>
      <c r="AL832" s="8">
        <v>1.0656294787434912</v>
      </c>
      <c r="AM832" s="4">
        <v>1796.5336401009954</v>
      </c>
      <c r="AN832" s="8">
        <v>0.87873384726465875</v>
      </c>
      <c r="AO832" s="4">
        <v>1397.1360397827518</v>
      </c>
      <c r="AP832" s="8">
        <v>0.69183821578582594</v>
      </c>
    </row>
    <row r="833" spans="1:42" x14ac:dyDescent="0.25">
      <c r="A833" s="2" t="s">
        <v>2374</v>
      </c>
      <c r="B833" t="s">
        <v>2349</v>
      </c>
      <c r="C833" t="s">
        <v>14</v>
      </c>
      <c r="D833" t="s">
        <v>2348</v>
      </c>
      <c r="E833" s="3" t="s">
        <v>2280</v>
      </c>
      <c r="F833" t="s">
        <v>2375</v>
      </c>
      <c r="G833">
        <v>248</v>
      </c>
      <c r="H833">
        <v>30</v>
      </c>
      <c r="I833">
        <v>36</v>
      </c>
      <c r="J833">
        <v>90</v>
      </c>
      <c r="K833">
        <v>73</v>
      </c>
      <c r="L833">
        <v>16</v>
      </c>
      <c r="M833">
        <v>3</v>
      </c>
      <c r="N833" s="2">
        <v>248.99630376344086</v>
      </c>
      <c r="O833" s="2">
        <v>546.74571639516125</v>
      </c>
      <c r="P833" s="2">
        <v>274.36</v>
      </c>
      <c r="Q833" s="4">
        <v>1070.102020158602</v>
      </c>
      <c r="R833" s="5">
        <v>5.7000000000000002E-2</v>
      </c>
      <c r="S833" s="6">
        <v>1131.0978353076423</v>
      </c>
      <c r="T833" s="4">
        <v>119.95811518324608</v>
      </c>
      <c r="U833" s="7">
        <v>1251.0559504908883</v>
      </c>
      <c r="V833" s="8">
        <v>0.50248744148814861</v>
      </c>
      <c r="W833" s="7">
        <v>777.31788424107674</v>
      </c>
      <c r="X833" s="7">
        <v>862.27314102253865</v>
      </c>
      <c r="Y833" s="7">
        <v>1058.0791071872984</v>
      </c>
      <c r="Z833" s="7">
        <v>1366.5530074793446</v>
      </c>
      <c r="AA833" s="7">
        <v>1602.3379180118513</v>
      </c>
      <c r="AB833" s="7">
        <v>1842.665890404329</v>
      </c>
      <c r="AC833" s="7">
        <v>2738.6983870967742</v>
      </c>
      <c r="AD833" s="7">
        <v>2987.6709677419353</v>
      </c>
      <c r="AE833" s="4">
        <v>1711</v>
      </c>
      <c r="AF833" s="4">
        <v>1898</v>
      </c>
      <c r="AG833" s="4">
        <v>2329</v>
      </c>
      <c r="AH833" s="4">
        <v>3008</v>
      </c>
      <c r="AI833" s="4">
        <v>3527</v>
      </c>
      <c r="AJ833" s="4">
        <v>4056</v>
      </c>
      <c r="AK833" s="4">
        <v>2531.2528918395747</v>
      </c>
      <c r="AL833" s="8">
        <v>1.0648606365218019</v>
      </c>
      <c r="AM833" s="4">
        <v>2060.3487248445304</v>
      </c>
      <c r="AN833" s="8">
        <v>0.87572166958223252</v>
      </c>
      <c r="AO833" s="4">
        <v>1595.7232800760862</v>
      </c>
      <c r="AP833" s="8">
        <v>0.68910455553519046</v>
      </c>
    </row>
    <row r="834" spans="1:42" x14ac:dyDescent="0.25">
      <c r="A834" s="2" t="s">
        <v>2376</v>
      </c>
      <c r="B834" t="s">
        <v>2349</v>
      </c>
      <c r="C834" t="s">
        <v>14</v>
      </c>
      <c r="D834" t="s">
        <v>2348</v>
      </c>
      <c r="E834" s="3" t="s">
        <v>2280</v>
      </c>
      <c r="F834" t="s">
        <v>2377</v>
      </c>
      <c r="G834">
        <v>354</v>
      </c>
      <c r="H834">
        <v>46</v>
      </c>
      <c r="I834">
        <v>54</v>
      </c>
      <c r="J834">
        <v>89</v>
      </c>
      <c r="K834">
        <v>140</v>
      </c>
      <c r="L834">
        <v>19</v>
      </c>
      <c r="M834">
        <v>6</v>
      </c>
      <c r="N834" s="2">
        <v>261.38582862523543</v>
      </c>
      <c r="O834" s="2">
        <v>530.56535600847462</v>
      </c>
      <c r="P834" s="2">
        <v>256.32</v>
      </c>
      <c r="Q834" s="4">
        <v>1048.2711846337099</v>
      </c>
      <c r="R834" s="5">
        <v>5.7000000000000002E-2</v>
      </c>
      <c r="S834" s="6">
        <v>1108.0226421578313</v>
      </c>
      <c r="T834" s="4">
        <v>145.88979591836735</v>
      </c>
      <c r="U834" s="7">
        <v>1253.9124380761987</v>
      </c>
      <c r="V834" s="8">
        <v>0.49268659576243501</v>
      </c>
      <c r="W834" s="7">
        <v>744.90721575401187</v>
      </c>
      <c r="X834" s="7">
        <v>826.32021946295413</v>
      </c>
      <c r="Y834" s="7">
        <v>1013.9619552840991</v>
      </c>
      <c r="Z834" s="7">
        <v>1309.5738778422369</v>
      </c>
      <c r="AA834" s="7">
        <v>1535.5276154087667</v>
      </c>
      <c r="AB834" s="7">
        <v>1765.8349895372719</v>
      </c>
      <c r="AC834" s="7">
        <v>2799.5559322033901</v>
      </c>
      <c r="AD834" s="7">
        <v>3054.0610169491524</v>
      </c>
      <c r="AE834" s="4">
        <v>1711</v>
      </c>
      <c r="AF834" s="4">
        <v>1898</v>
      </c>
      <c r="AG834" s="4">
        <v>2329</v>
      </c>
      <c r="AH834" s="4">
        <v>3008</v>
      </c>
      <c r="AI834" s="4">
        <v>3527</v>
      </c>
      <c r="AJ834" s="4">
        <v>4056</v>
      </c>
      <c r="AK834" s="4">
        <v>2562.002525800644</v>
      </c>
      <c r="AL834" s="8">
        <v>1.0639835838345053</v>
      </c>
      <c r="AM834" s="4">
        <v>2077.3425645863731</v>
      </c>
      <c r="AN834" s="8">
        <v>0.87355125447714854</v>
      </c>
      <c r="AO834" s="4">
        <v>1592.682603372102</v>
      </c>
      <c r="AP834" s="8">
        <v>0.68311892511979166</v>
      </c>
    </row>
    <row r="835" spans="1:42" x14ac:dyDescent="0.25">
      <c r="A835" s="2" t="s">
        <v>2378</v>
      </c>
      <c r="B835" t="s">
        <v>2349</v>
      </c>
      <c r="C835" t="s">
        <v>14</v>
      </c>
      <c r="D835" t="s">
        <v>2348</v>
      </c>
      <c r="E835" s="3" t="s">
        <v>2280</v>
      </c>
      <c r="F835" t="s">
        <v>2379</v>
      </c>
      <c r="G835">
        <v>139</v>
      </c>
      <c r="H835">
        <v>0</v>
      </c>
      <c r="I835">
        <v>0</v>
      </c>
      <c r="J835">
        <v>55</v>
      </c>
      <c r="K835">
        <v>51</v>
      </c>
      <c r="L835">
        <v>24</v>
      </c>
      <c r="M835">
        <v>9</v>
      </c>
      <c r="N835" s="2">
        <v>284.91906474820144</v>
      </c>
      <c r="O835" s="2">
        <v>729.40522933542456</v>
      </c>
      <c r="P835" s="2">
        <v>308.55</v>
      </c>
      <c r="Q835" s="4">
        <v>1322.874294083626</v>
      </c>
      <c r="R835" s="5">
        <v>5.7000000000000002E-2</v>
      </c>
      <c r="S835" s="6">
        <v>1398.2781288463925</v>
      </c>
      <c r="T835" s="4">
        <v>158.88775510204081</v>
      </c>
      <c r="U835" s="7">
        <v>1557.1658839484332</v>
      </c>
      <c r="V835" s="8">
        <v>0.537547175296053</v>
      </c>
      <c r="W835" s="7">
        <v>825.89583913128774</v>
      </c>
      <c r="X835" s="7">
        <v>916.16031716609245</v>
      </c>
      <c r="Y835" s="7">
        <v>1124.2030446152946</v>
      </c>
      <c r="Z835" s="7">
        <v>1451.954812452901</v>
      </c>
      <c r="AA835" s="7">
        <v>1702.4749413302466</v>
      </c>
      <c r="AB835" s="7">
        <v>1957.8220476426086</v>
      </c>
      <c r="AC835" s="7">
        <v>3186.4784172661871</v>
      </c>
      <c r="AD835" s="7">
        <v>3476.1582733812947</v>
      </c>
      <c r="AE835" s="4">
        <v>1711</v>
      </c>
      <c r="AF835" s="4">
        <v>1898</v>
      </c>
      <c r="AG835" s="4">
        <v>2329</v>
      </c>
      <c r="AH835" s="4">
        <v>3008</v>
      </c>
      <c r="AI835" s="4">
        <v>3527</v>
      </c>
      <c r="AJ835" s="4">
        <v>4056</v>
      </c>
      <c r="AK835" s="4">
        <v>2934.9842474635561</v>
      </c>
      <c r="AL835" s="8">
        <v>1.0680314620621079</v>
      </c>
      <c r="AM835" s="4">
        <v>2418.6509916081895</v>
      </c>
      <c r="AN835" s="8">
        <v>0.88978874170871358</v>
      </c>
      <c r="AO835" s="4">
        <v>1902.3177357528223</v>
      </c>
      <c r="AP835" s="8">
        <v>0.71154602135531897</v>
      </c>
    </row>
    <row r="836" spans="1:42" x14ac:dyDescent="0.25">
      <c r="A836" s="2" t="s">
        <v>2380</v>
      </c>
      <c r="B836" t="s">
        <v>2349</v>
      </c>
      <c r="C836" t="s">
        <v>14</v>
      </c>
      <c r="D836" t="s">
        <v>2348</v>
      </c>
      <c r="E836" s="3" t="s">
        <v>2280</v>
      </c>
      <c r="F836" t="s">
        <v>2381</v>
      </c>
      <c r="G836">
        <v>56</v>
      </c>
      <c r="H836">
        <v>40</v>
      </c>
      <c r="I836">
        <v>16</v>
      </c>
      <c r="J836">
        <v>0</v>
      </c>
      <c r="K836">
        <v>0</v>
      </c>
      <c r="L836">
        <v>0</v>
      </c>
      <c r="M836">
        <v>0</v>
      </c>
      <c r="N836" s="2">
        <v>200.57291666666666</v>
      </c>
      <c r="O836" s="2">
        <v>485.97069614285709</v>
      </c>
      <c r="P836" s="2">
        <v>206.24</v>
      </c>
      <c r="Q836" s="4">
        <v>892.78361280952379</v>
      </c>
      <c r="R836" s="5">
        <v>5.7000000000000002E-2</v>
      </c>
      <c r="S836" s="6">
        <v>943.67227873966658</v>
      </c>
      <c r="T836" s="4">
        <v>53.666666666666664</v>
      </c>
      <c r="U836" s="7">
        <v>997.33894540633321</v>
      </c>
      <c r="V836" s="8">
        <v>0.56524756034688151</v>
      </c>
      <c r="W836" s="7">
        <v>915.09698667840553</v>
      </c>
      <c r="X836" s="7">
        <v>1015.1105088928192</v>
      </c>
      <c r="Y836" s="7">
        <v>1245.6229584886069</v>
      </c>
      <c r="Z836" s="7">
        <v>1608.7736621441518</v>
      </c>
      <c r="AA836" s="7">
        <v>1886.3512986643696</v>
      </c>
      <c r="AB836" s="7">
        <v>2169.277251880545</v>
      </c>
      <c r="AC836" s="7">
        <v>1940.8714285714286</v>
      </c>
      <c r="AD836" s="7">
        <v>2117.3142857142857</v>
      </c>
      <c r="AE836" s="4">
        <v>1711</v>
      </c>
      <c r="AF836" s="4">
        <v>1898</v>
      </c>
      <c r="AG836" s="4">
        <v>2329</v>
      </c>
      <c r="AH836" s="4">
        <v>3008</v>
      </c>
      <c r="AI836" s="4">
        <v>3527</v>
      </c>
      <c r="AJ836" s="4">
        <v>4056</v>
      </c>
      <c r="AK836" s="4">
        <v>1836.0838426240521</v>
      </c>
      <c r="AL836" s="8">
        <v>1.0710269261626615</v>
      </c>
      <c r="AM836" s="4">
        <v>1532.6639109033611</v>
      </c>
      <c r="AN836" s="8">
        <v>0.8990619417852963</v>
      </c>
      <c r="AO836" s="4">
        <v>1229.2439791826698</v>
      </c>
      <c r="AP836" s="8">
        <v>0.72709695740793101</v>
      </c>
    </row>
    <row r="837" spans="1:42" x14ac:dyDescent="0.25">
      <c r="A837" s="2" t="s">
        <v>2382</v>
      </c>
      <c r="B837" t="s">
        <v>2349</v>
      </c>
      <c r="C837" t="s">
        <v>14</v>
      </c>
      <c r="D837" t="s">
        <v>2348</v>
      </c>
      <c r="E837" s="3" t="s">
        <v>2280</v>
      </c>
      <c r="F837" t="s">
        <v>2383</v>
      </c>
      <c r="G837">
        <v>206</v>
      </c>
      <c r="H837">
        <v>150</v>
      </c>
      <c r="I837">
        <v>56</v>
      </c>
      <c r="J837">
        <v>0</v>
      </c>
      <c r="K837">
        <v>0</v>
      </c>
      <c r="L837">
        <v>0</v>
      </c>
      <c r="M837">
        <v>0</v>
      </c>
      <c r="N837" s="2">
        <v>199.08980582524271</v>
      </c>
      <c r="O837" s="2">
        <v>410.32455381067962</v>
      </c>
      <c r="P837" s="2">
        <v>279.19</v>
      </c>
      <c r="Q837" s="4">
        <v>888.60435963592226</v>
      </c>
      <c r="R837" s="5">
        <v>5.7000000000000002E-2</v>
      </c>
      <c r="S837" s="6">
        <v>939.25480813516981</v>
      </c>
      <c r="T837" s="4">
        <v>10.466666666666667</v>
      </c>
      <c r="U837" s="7">
        <v>949.72147480183651</v>
      </c>
      <c r="V837" s="8">
        <v>0.53905246573568577</v>
      </c>
      <c r="W837" s="7">
        <v>912.15410126294512</v>
      </c>
      <c r="X837" s="7">
        <v>1011.8459872572004</v>
      </c>
      <c r="Y837" s="7">
        <v>1241.6171255648153</v>
      </c>
      <c r="Z837" s="7">
        <v>1603.5999629450255</v>
      </c>
      <c r="AA837" s="7">
        <v>1880.2849299558195</v>
      </c>
      <c r="AB837" s="7">
        <v>2162.3010138647019</v>
      </c>
      <c r="AC837" s="7">
        <v>1938.0184466019418</v>
      </c>
      <c r="AD837" s="7">
        <v>2114.2019417475726</v>
      </c>
      <c r="AE837" s="4">
        <v>1711</v>
      </c>
      <c r="AF837" s="4">
        <v>1898</v>
      </c>
      <c r="AG837" s="4">
        <v>2329</v>
      </c>
      <c r="AH837" s="4">
        <v>3008</v>
      </c>
      <c r="AI837" s="4">
        <v>3527</v>
      </c>
      <c r="AJ837" s="4">
        <v>4056</v>
      </c>
      <c r="AK837" s="4">
        <v>1876.6943414851442</v>
      </c>
      <c r="AL837" s="8">
        <v>1.0711338236262751</v>
      </c>
      <c r="AM837" s="4">
        <v>1562.5254167948824</v>
      </c>
      <c r="AN837" s="8">
        <v>0.8928146658467262</v>
      </c>
      <c r="AO837" s="4">
        <v>1248.3564921046209</v>
      </c>
      <c r="AP837" s="8">
        <v>0.71449550806717743</v>
      </c>
    </row>
    <row r="838" spans="1:42" x14ac:dyDescent="0.25">
      <c r="A838" s="2" t="s">
        <v>2384</v>
      </c>
      <c r="B838" t="s">
        <v>2349</v>
      </c>
      <c r="C838" t="s">
        <v>14</v>
      </c>
      <c r="D838" t="s">
        <v>2348</v>
      </c>
      <c r="E838" s="3" t="s">
        <v>2280</v>
      </c>
      <c r="F838" t="s">
        <v>2385</v>
      </c>
      <c r="G838">
        <v>104</v>
      </c>
      <c r="H838">
        <v>83</v>
      </c>
      <c r="I838">
        <v>21</v>
      </c>
      <c r="J838">
        <v>0</v>
      </c>
      <c r="K838">
        <v>0</v>
      </c>
      <c r="L838">
        <v>0</v>
      </c>
      <c r="M838">
        <v>0</v>
      </c>
      <c r="N838" s="2">
        <v>184.14583333333334</v>
      </c>
      <c r="O838" s="2">
        <v>483.89083616346153</v>
      </c>
      <c r="P838" s="2">
        <v>293.11</v>
      </c>
      <c r="Q838" s="4">
        <v>961.14666949679486</v>
      </c>
      <c r="R838" s="5">
        <v>5.7000000000000002E-2</v>
      </c>
      <c r="S838" s="6">
        <v>1015.9320296581121</v>
      </c>
      <c r="T838" s="4">
        <v>0</v>
      </c>
      <c r="U838" s="7">
        <v>1015.9320296581121</v>
      </c>
      <c r="V838" s="8">
        <v>0.58094435662883948</v>
      </c>
      <c r="W838" s="7">
        <v>993.99579419194436</v>
      </c>
      <c r="X838" s="7">
        <v>1102.6323888815373</v>
      </c>
      <c r="Y838" s="7">
        <v>1353.0194065885671</v>
      </c>
      <c r="Z838" s="7">
        <v>1747.4806247395491</v>
      </c>
      <c r="AA838" s="7">
        <v>2048.9907458299167</v>
      </c>
      <c r="AB838" s="7">
        <v>2356.3103104865731</v>
      </c>
      <c r="AC838" s="7">
        <v>1923.6355769230772</v>
      </c>
      <c r="AD838" s="7">
        <v>2098.5115384615383</v>
      </c>
      <c r="AE838" s="4">
        <v>1711</v>
      </c>
      <c r="AF838" s="4">
        <v>1898</v>
      </c>
      <c r="AG838" s="4">
        <v>2329</v>
      </c>
      <c r="AH838" s="4">
        <v>3008</v>
      </c>
      <c r="AI838" s="4">
        <v>3527</v>
      </c>
      <c r="AJ838" s="4">
        <v>4056</v>
      </c>
      <c r="AK838" s="4">
        <v>1873.5781665074319</v>
      </c>
      <c r="AL838" s="8">
        <v>1.0713754766662795</v>
      </c>
      <c r="AM838" s="4">
        <v>1587.696120890992</v>
      </c>
      <c r="AN838" s="8">
        <v>0.90789843665379943</v>
      </c>
      <c r="AO838" s="4">
        <v>1301.8140752745519</v>
      </c>
      <c r="AP838" s="8">
        <v>0.74442139664131934</v>
      </c>
    </row>
    <row r="839" spans="1:42" x14ac:dyDescent="0.25">
      <c r="A839" s="2" t="s">
        <v>2386</v>
      </c>
      <c r="B839" t="s">
        <v>2349</v>
      </c>
      <c r="C839" t="s">
        <v>14</v>
      </c>
      <c r="D839" t="s">
        <v>2348</v>
      </c>
      <c r="E839" s="3" t="s">
        <v>2280</v>
      </c>
      <c r="F839" t="s">
        <v>2387</v>
      </c>
      <c r="G839">
        <v>40</v>
      </c>
      <c r="H839">
        <v>40</v>
      </c>
      <c r="I839">
        <v>0</v>
      </c>
      <c r="J839">
        <v>0</v>
      </c>
      <c r="K839">
        <v>0</v>
      </c>
      <c r="L839">
        <v>0</v>
      </c>
      <c r="M839">
        <v>0</v>
      </c>
      <c r="N839" s="2">
        <v>184.92653508771932</v>
      </c>
      <c r="O839" s="2">
        <v>499.13368100000002</v>
      </c>
      <c r="P839" s="2">
        <v>0</v>
      </c>
      <c r="Q839" s="4">
        <v>684.06021608771937</v>
      </c>
      <c r="R839" s="5">
        <v>5.7000000000000002E-2</v>
      </c>
      <c r="S839" s="6">
        <v>723.05164840471934</v>
      </c>
      <c r="T839" s="4">
        <v>0</v>
      </c>
      <c r="U839" s="7">
        <v>723.05164840471934</v>
      </c>
      <c r="V839" s="8">
        <v>0.42259009258019831</v>
      </c>
      <c r="W839" s="7">
        <v>723.05164840471946</v>
      </c>
      <c r="X839" s="7">
        <v>802.07599571721653</v>
      </c>
      <c r="Y839" s="7">
        <v>984.21232561928196</v>
      </c>
      <c r="Z839" s="7">
        <v>1271.1509984812367</v>
      </c>
      <c r="AA839" s="7">
        <v>1490.4752565303597</v>
      </c>
      <c r="AB839" s="7">
        <v>1714.0254155052846</v>
      </c>
      <c r="AC839" s="7">
        <v>1882.1000000000001</v>
      </c>
      <c r="AD839" s="7">
        <v>2053.1999999999998</v>
      </c>
      <c r="AE839" s="4">
        <v>1711</v>
      </c>
      <c r="AF839" s="4">
        <v>1898</v>
      </c>
      <c r="AG839" s="4">
        <v>2329</v>
      </c>
      <c r="AH839" s="4">
        <v>3008</v>
      </c>
      <c r="AI839" s="4">
        <v>3527</v>
      </c>
      <c r="AJ839" s="4">
        <v>4056</v>
      </c>
      <c r="AK839" s="4">
        <v>1812.6373744579062</v>
      </c>
      <c r="AL839" s="8">
        <v>1.0594023228859768</v>
      </c>
      <c r="AM839" s="4">
        <v>1449.4421324401771</v>
      </c>
      <c r="AN839" s="8">
        <v>0.84713157945071726</v>
      </c>
      <c r="AO839" s="4">
        <v>1086.2468904224484</v>
      </c>
      <c r="AP839" s="8">
        <v>0.63486083601545784</v>
      </c>
    </row>
    <row r="840" spans="1:42" x14ac:dyDescent="0.25">
      <c r="A840" s="2" t="s">
        <v>2388</v>
      </c>
      <c r="B840" t="s">
        <v>2349</v>
      </c>
      <c r="C840" t="s">
        <v>14</v>
      </c>
      <c r="D840" t="s">
        <v>2348</v>
      </c>
      <c r="E840" s="3" t="s">
        <v>2280</v>
      </c>
      <c r="F840" t="s">
        <v>2389</v>
      </c>
      <c r="G840">
        <v>175</v>
      </c>
      <c r="H840">
        <v>120</v>
      </c>
      <c r="I840">
        <v>55</v>
      </c>
      <c r="J840">
        <v>0</v>
      </c>
      <c r="K840">
        <v>0</v>
      </c>
      <c r="L840">
        <v>0</v>
      </c>
      <c r="M840">
        <v>0</v>
      </c>
      <c r="N840" s="2">
        <v>201.74761904761905</v>
      </c>
      <c r="O840" s="2">
        <v>419.11403700000011</v>
      </c>
      <c r="P840" s="2">
        <v>239.8</v>
      </c>
      <c r="Q840" s="4">
        <v>860.66165604761909</v>
      </c>
      <c r="R840" s="5">
        <v>5.7000000000000002E-2</v>
      </c>
      <c r="S840" s="6">
        <v>909.71937044233334</v>
      </c>
      <c r="T840" s="4">
        <v>62.630630630630634</v>
      </c>
      <c r="U840" s="7">
        <v>972.35000107296401</v>
      </c>
      <c r="V840" s="8">
        <v>0.54942123337240878</v>
      </c>
      <c r="W840" s="7">
        <v>879.50896804977469</v>
      </c>
      <c r="X840" s="7">
        <v>975.63297566246194</v>
      </c>
      <c r="Y840" s="7">
        <v>1197.1808220852865</v>
      </c>
      <c r="Z840" s="7">
        <v>1546.2086358233328</v>
      </c>
      <c r="AA840" s="7">
        <v>1812.9913093580103</v>
      </c>
      <c r="AB840" s="7">
        <v>2084.914304155398</v>
      </c>
      <c r="AC840" s="7">
        <v>1946.7485714285715</v>
      </c>
      <c r="AD840" s="7">
        <v>2123.7257142857143</v>
      </c>
      <c r="AE840" s="4">
        <v>1711</v>
      </c>
      <c r="AF840" s="4">
        <v>1898</v>
      </c>
      <c r="AG840" s="4">
        <v>2329</v>
      </c>
      <c r="AH840" s="4">
        <v>3008</v>
      </c>
      <c r="AI840" s="4">
        <v>3527</v>
      </c>
      <c r="AJ840" s="4">
        <v>4056</v>
      </c>
      <c r="AK840" s="4">
        <v>1834.3998761631874</v>
      </c>
      <c r="AL840" s="8">
        <v>1.0719070701266287</v>
      </c>
      <c r="AM840" s="4">
        <v>1528.1362691728409</v>
      </c>
      <c r="AN840" s="8">
        <v>0.89885443629720552</v>
      </c>
      <c r="AO840" s="4">
        <v>1215.9829774326797</v>
      </c>
      <c r="AP840" s="8">
        <v>0.72247386720183171</v>
      </c>
    </row>
    <row r="841" spans="1:42" x14ac:dyDescent="0.25">
      <c r="A841" s="2" t="s">
        <v>2390</v>
      </c>
      <c r="B841" t="s">
        <v>2349</v>
      </c>
      <c r="C841" t="s">
        <v>14</v>
      </c>
      <c r="D841" t="s">
        <v>2348</v>
      </c>
      <c r="E841" s="3" t="s">
        <v>2280</v>
      </c>
      <c r="F841" t="s">
        <v>2391</v>
      </c>
      <c r="G841">
        <v>28</v>
      </c>
      <c r="H841">
        <v>0</v>
      </c>
      <c r="I841">
        <v>0</v>
      </c>
      <c r="J841">
        <v>21</v>
      </c>
      <c r="K841">
        <v>2</v>
      </c>
      <c r="L841">
        <v>5</v>
      </c>
      <c r="M841">
        <v>0</v>
      </c>
      <c r="N841" s="2">
        <v>206.7290076335878</v>
      </c>
      <c r="O841" s="2">
        <v>445.92799387531807</v>
      </c>
      <c r="P841" s="2">
        <v>200.56</v>
      </c>
      <c r="Q841" s="4">
        <v>853.21700150890592</v>
      </c>
      <c r="R841" s="5">
        <v>5.7000000000000002E-2</v>
      </c>
      <c r="S841" s="6">
        <v>901.85037059491356</v>
      </c>
      <c r="T841" s="4">
        <v>135.14285714285714</v>
      </c>
      <c r="U841" s="7">
        <v>1036.9932277377707</v>
      </c>
      <c r="V841" s="8">
        <v>0.40016276704324116</v>
      </c>
      <c r="W841" s="7">
        <v>595.44993873292617</v>
      </c>
      <c r="X841" s="7">
        <v>660.52833647872228</v>
      </c>
      <c r="Y841" s="7">
        <v>810.52186283400636</v>
      </c>
      <c r="Z841" s="7">
        <v>1046.8225690874585</v>
      </c>
      <c r="AA841" s="7">
        <v>1227.4412237937056</v>
      </c>
      <c r="AB841" s="7">
        <v>1411.5400067216531</v>
      </c>
      <c r="AC841" s="7">
        <v>2850.5714285714289</v>
      </c>
      <c r="AD841" s="7">
        <v>3109.7142857142858</v>
      </c>
      <c r="AE841" s="4">
        <v>1711</v>
      </c>
      <c r="AF841" s="4">
        <v>1898</v>
      </c>
      <c r="AG841" s="4">
        <v>2329</v>
      </c>
      <c r="AH841" s="4">
        <v>3008</v>
      </c>
      <c r="AI841" s="4">
        <v>3527</v>
      </c>
      <c r="AJ841" s="4">
        <v>4056</v>
      </c>
      <c r="AK841" s="4">
        <v>2572.6222306938039</v>
      </c>
      <c r="AL841" s="8">
        <v>1.0448928122853709</v>
      </c>
      <c r="AM841" s="4">
        <v>1971.1443610582032</v>
      </c>
      <c r="AN841" s="8">
        <v>0.81278999599820412</v>
      </c>
      <c r="AO841" s="4">
        <v>1436.4973658265585</v>
      </c>
      <c r="AP841" s="8">
        <v>0.6064763815207227</v>
      </c>
    </row>
    <row r="842" spans="1:42" x14ac:dyDescent="0.25">
      <c r="A842" s="2" t="s">
        <v>2392</v>
      </c>
      <c r="B842" t="s">
        <v>2349</v>
      </c>
      <c r="C842" t="s">
        <v>14</v>
      </c>
      <c r="D842" t="s">
        <v>2348</v>
      </c>
      <c r="E842" s="3" t="s">
        <v>2280</v>
      </c>
      <c r="F842" t="s">
        <v>2393</v>
      </c>
      <c r="G842">
        <v>154</v>
      </c>
      <c r="H842">
        <v>121</v>
      </c>
      <c r="I842">
        <v>33</v>
      </c>
      <c r="J842">
        <v>0</v>
      </c>
      <c r="K842">
        <v>0</v>
      </c>
      <c r="L842">
        <v>0</v>
      </c>
      <c r="M842">
        <v>0</v>
      </c>
      <c r="N842" s="2">
        <v>198.54220779220779</v>
      </c>
      <c r="O842" s="2">
        <v>520.53395251948052</v>
      </c>
      <c r="P842" s="2">
        <v>0</v>
      </c>
      <c r="Q842" s="4">
        <v>719.07616031168834</v>
      </c>
      <c r="R842" s="5">
        <v>5.7000000000000002E-2</v>
      </c>
      <c r="S842" s="6">
        <v>760.06350144945452</v>
      </c>
      <c r="T842" s="4">
        <v>0</v>
      </c>
      <c r="U842" s="7">
        <v>760.06350144945452</v>
      </c>
      <c r="V842" s="8">
        <v>0.43405625210248266</v>
      </c>
      <c r="W842" s="7">
        <v>742.67024734734798</v>
      </c>
      <c r="X842" s="7">
        <v>823.83876649051228</v>
      </c>
      <c r="Y842" s="7">
        <v>1010.9170111466823</v>
      </c>
      <c r="Z842" s="7">
        <v>1305.6412063242681</v>
      </c>
      <c r="AA842" s="7">
        <v>1530.9164011654566</v>
      </c>
      <c r="AB842" s="7">
        <v>1760.5321585276699</v>
      </c>
      <c r="AC842" s="7">
        <v>1926.1785714285718</v>
      </c>
      <c r="AD842" s="7">
        <v>2101.2857142857142</v>
      </c>
      <c r="AE842" s="4">
        <v>1711</v>
      </c>
      <c r="AF842" s="4">
        <v>1898</v>
      </c>
      <c r="AG842" s="4">
        <v>2329</v>
      </c>
      <c r="AH842" s="4">
        <v>3008</v>
      </c>
      <c r="AI842" s="4">
        <v>3527</v>
      </c>
      <c r="AJ842" s="4">
        <v>4056</v>
      </c>
      <c r="AK842" s="4">
        <v>1849.5023704491255</v>
      </c>
      <c r="AL842" s="8">
        <v>1.0562118370910771</v>
      </c>
      <c r="AM842" s="4">
        <v>1486.3560807825686</v>
      </c>
      <c r="AN842" s="8">
        <v>0.84882664209487901</v>
      </c>
      <c r="AO842" s="4">
        <v>1123.2097911160117</v>
      </c>
      <c r="AP842" s="8">
        <v>0.64144144709868089</v>
      </c>
    </row>
    <row r="843" spans="1:42" x14ac:dyDescent="0.25">
      <c r="A843" s="2" t="s">
        <v>2394</v>
      </c>
      <c r="B843" t="s">
        <v>2349</v>
      </c>
      <c r="C843" t="s">
        <v>14</v>
      </c>
      <c r="D843" t="s">
        <v>2348</v>
      </c>
      <c r="E843" s="3" t="s">
        <v>2280</v>
      </c>
      <c r="F843" t="s">
        <v>2395</v>
      </c>
      <c r="G843">
        <v>297</v>
      </c>
      <c r="H843">
        <v>0</v>
      </c>
      <c r="I843">
        <v>18</v>
      </c>
      <c r="J843">
        <v>42</v>
      </c>
      <c r="K843">
        <v>187</v>
      </c>
      <c r="L843">
        <v>38</v>
      </c>
      <c r="M843">
        <v>12</v>
      </c>
      <c r="N843" s="2">
        <v>285.85774410774411</v>
      </c>
      <c r="O843" s="2">
        <v>621.81743683052764</v>
      </c>
      <c r="P843" s="2">
        <v>252.95</v>
      </c>
      <c r="Q843" s="4">
        <v>1160.6251809382718</v>
      </c>
      <c r="R843" s="5">
        <v>5.7000000000000002E-2</v>
      </c>
      <c r="S843" s="6">
        <v>1226.7808162517533</v>
      </c>
      <c r="T843" s="4">
        <v>156.43866171003717</v>
      </c>
      <c r="U843" s="7">
        <v>1383.2194779617905</v>
      </c>
      <c r="V843" s="8">
        <v>0.46833951790136957</v>
      </c>
      <c r="W843" s="7">
        <v>710.70062000351663</v>
      </c>
      <c r="X843" s="7">
        <v>788.37508870056956</v>
      </c>
      <c r="Y843" s="7">
        <v>967.40020104511404</v>
      </c>
      <c r="Z843" s="7">
        <v>1249.4374429985844</v>
      </c>
      <c r="AA843" s="7">
        <v>1465.0152464946832</v>
      </c>
      <c r="AB843" s="7">
        <v>1684.7467648943677</v>
      </c>
      <c r="AC843" s="7">
        <v>3248.8</v>
      </c>
      <c r="AD843" s="7">
        <v>3544.1454545454544</v>
      </c>
      <c r="AE843" s="4">
        <v>1711</v>
      </c>
      <c r="AF843" s="4">
        <v>1898</v>
      </c>
      <c r="AG843" s="4">
        <v>2329</v>
      </c>
      <c r="AH843" s="4">
        <v>3008</v>
      </c>
      <c r="AI843" s="4">
        <v>3527</v>
      </c>
      <c r="AJ843" s="4">
        <v>4056</v>
      </c>
      <c r="AK843" s="4">
        <v>2975.6282312308117</v>
      </c>
      <c r="AL843" s="8">
        <v>1.0604757394222277</v>
      </c>
      <c r="AM843" s="4">
        <v>2392.6790929044587</v>
      </c>
      <c r="AN843" s="8">
        <v>0.86309699891527503</v>
      </c>
      <c r="AO843" s="4">
        <v>1809.7299545781063</v>
      </c>
      <c r="AP843" s="8">
        <v>0.66571825840832244</v>
      </c>
    </row>
    <row r="844" spans="1:42" x14ac:dyDescent="0.25">
      <c r="A844" s="2" t="s">
        <v>2396</v>
      </c>
      <c r="B844" t="s">
        <v>2349</v>
      </c>
      <c r="C844" t="s">
        <v>14</v>
      </c>
      <c r="D844" t="s">
        <v>2348</v>
      </c>
      <c r="E844" s="3" t="s">
        <v>2280</v>
      </c>
      <c r="F844" t="s">
        <v>2397</v>
      </c>
      <c r="G844">
        <v>48</v>
      </c>
      <c r="H844">
        <v>0</v>
      </c>
      <c r="I844">
        <v>0</v>
      </c>
      <c r="J844">
        <v>4</v>
      </c>
      <c r="K844">
        <v>36</v>
      </c>
      <c r="L844">
        <v>6</v>
      </c>
      <c r="M844">
        <v>2</v>
      </c>
      <c r="N844" s="2">
        <v>292.52256944444446</v>
      </c>
      <c r="O844" s="2">
        <v>403.66910755298659</v>
      </c>
      <c r="P844" s="2">
        <v>421.95</v>
      </c>
      <c r="Q844" s="4">
        <v>1118.141676997431</v>
      </c>
      <c r="R844" s="5">
        <v>5.7000000000000002E-2</v>
      </c>
      <c r="S844" s="6">
        <v>1181.8757525862845</v>
      </c>
      <c r="T844" s="4">
        <v>151.40540540540542</v>
      </c>
      <c r="U844" s="7">
        <v>1333.28115799169</v>
      </c>
      <c r="V844" s="8">
        <v>0.43571872971854952</v>
      </c>
      <c r="W844" s="7">
        <v>660.85521186567337</v>
      </c>
      <c r="X844" s="7">
        <v>733.08193578085798</v>
      </c>
      <c r="Y844" s="7">
        <v>899.55101603457229</v>
      </c>
      <c r="Z844" s="7">
        <v>1161.8074092881036</v>
      </c>
      <c r="AA844" s="7">
        <v>1362.2655360901401</v>
      </c>
      <c r="AB844" s="7">
        <v>1566.5860545453952</v>
      </c>
      <c r="AC844" s="7">
        <v>3365.9541666666669</v>
      </c>
      <c r="AD844" s="7">
        <v>3671.9500000000003</v>
      </c>
      <c r="AE844" s="4">
        <v>1711</v>
      </c>
      <c r="AF844" s="4">
        <v>1898</v>
      </c>
      <c r="AG844" s="4">
        <v>2329</v>
      </c>
      <c r="AH844" s="4">
        <v>3008</v>
      </c>
      <c r="AI844" s="4">
        <v>3527</v>
      </c>
      <c r="AJ844" s="4">
        <v>4056</v>
      </c>
      <c r="AK844" s="4">
        <v>3075.9356174379495</v>
      </c>
      <c r="AL844" s="8">
        <v>1.0547009701689909</v>
      </c>
      <c r="AM844" s="4">
        <v>2415.2170599315546</v>
      </c>
      <c r="AN844" s="8">
        <v>0.83877693280255772</v>
      </c>
      <c r="AO844" s="4">
        <v>1798.5464062589197</v>
      </c>
      <c r="AP844" s="8">
        <v>0.63724783126055362</v>
      </c>
    </row>
    <row r="845" spans="1:42" x14ac:dyDescent="0.25">
      <c r="A845" s="2" t="s">
        <v>2398</v>
      </c>
      <c r="B845" t="s">
        <v>2349</v>
      </c>
      <c r="C845" t="s">
        <v>14</v>
      </c>
      <c r="D845" t="s">
        <v>2348</v>
      </c>
      <c r="E845" s="3" t="s">
        <v>2280</v>
      </c>
      <c r="F845" t="s">
        <v>2399</v>
      </c>
      <c r="G845">
        <v>136</v>
      </c>
      <c r="H845">
        <v>32</v>
      </c>
      <c r="I845">
        <v>20</v>
      </c>
      <c r="J845">
        <v>27</v>
      </c>
      <c r="K845">
        <v>28</v>
      </c>
      <c r="L845">
        <v>24</v>
      </c>
      <c r="M845">
        <v>5</v>
      </c>
      <c r="N845" s="2">
        <v>255.59129901960785</v>
      </c>
      <c r="O845" s="2">
        <v>390.68423930392163</v>
      </c>
      <c r="P845" s="2">
        <v>292.67</v>
      </c>
      <c r="Q845" s="4">
        <v>938.94553832352949</v>
      </c>
      <c r="R845" s="5">
        <v>5.7000000000000002E-2</v>
      </c>
      <c r="S845" s="6">
        <v>992.46543400797066</v>
      </c>
      <c r="T845" s="4">
        <v>190.23529411764707</v>
      </c>
      <c r="U845" s="7">
        <v>1182.7007281256178</v>
      </c>
      <c r="V845" s="8">
        <v>0.4665662036945471</v>
      </c>
      <c r="W845" s="7">
        <v>669.89048963999312</v>
      </c>
      <c r="X845" s="7">
        <v>743.10470446330044</v>
      </c>
      <c r="Y845" s="7">
        <v>911.84976643573577</v>
      </c>
      <c r="Z845" s="7">
        <v>1177.6917550187604</v>
      </c>
      <c r="AA845" s="7">
        <v>1380.8905651433406</v>
      </c>
      <c r="AB845" s="7">
        <v>1588.0045739215734</v>
      </c>
      <c r="AC845" s="7">
        <v>2788.3948529411769</v>
      </c>
      <c r="AD845" s="7">
        <v>3041.8852941176469</v>
      </c>
      <c r="AE845" s="4">
        <v>1711</v>
      </c>
      <c r="AF845" s="4">
        <v>1898</v>
      </c>
      <c r="AG845" s="4">
        <v>2329</v>
      </c>
      <c r="AH845" s="4">
        <v>3008</v>
      </c>
      <c r="AI845" s="4">
        <v>3527</v>
      </c>
      <c r="AJ845" s="4">
        <v>4056</v>
      </c>
      <c r="AK845" s="4">
        <v>2496.8466155923993</v>
      </c>
      <c r="AL845" s="8">
        <v>1.0600328348631498</v>
      </c>
      <c r="AM845" s="4">
        <v>1991.2758906336976</v>
      </c>
      <c r="AN845" s="8">
        <v>0.86058913094583234</v>
      </c>
      <c r="AO845" s="4">
        <v>1485.7051656749964</v>
      </c>
      <c r="AP845" s="8">
        <v>0.66114542702851509</v>
      </c>
    </row>
    <row r="846" spans="1:42" x14ac:dyDescent="0.25">
      <c r="A846" s="2" t="s">
        <v>2400</v>
      </c>
      <c r="B846" t="s">
        <v>2349</v>
      </c>
      <c r="C846" t="s">
        <v>14</v>
      </c>
      <c r="D846" t="s">
        <v>2348</v>
      </c>
      <c r="E846" s="3" t="s">
        <v>2280</v>
      </c>
      <c r="F846" t="s">
        <v>2401</v>
      </c>
      <c r="G846">
        <v>279</v>
      </c>
      <c r="H846">
        <v>56</v>
      </c>
      <c r="I846">
        <v>36</v>
      </c>
      <c r="J846">
        <v>78</v>
      </c>
      <c r="K846">
        <v>98</v>
      </c>
      <c r="L846">
        <v>11</v>
      </c>
      <c r="M846">
        <v>0</v>
      </c>
      <c r="N846" s="2">
        <v>255.31093189964156</v>
      </c>
      <c r="O846" s="2">
        <v>468.11181945758665</v>
      </c>
      <c r="P846" s="2">
        <v>236.13</v>
      </c>
      <c r="Q846" s="4">
        <v>959.5527513572282</v>
      </c>
      <c r="R846" s="5">
        <v>5.7000000000000002E-2</v>
      </c>
      <c r="S846" s="6">
        <v>1014.2472581845901</v>
      </c>
      <c r="T846" s="4">
        <v>110.04516129032258</v>
      </c>
      <c r="U846" s="7">
        <v>1124.2924194749128</v>
      </c>
      <c r="V846" s="8">
        <v>0.46170678130947557</v>
      </c>
      <c r="W846" s="7">
        <v>712.6574388269421</v>
      </c>
      <c r="X846" s="7">
        <v>790.54577375425833</v>
      </c>
      <c r="Y846" s="7">
        <v>970.06380773112096</v>
      </c>
      <c r="Z846" s="7">
        <v>1252.8776013976865</v>
      </c>
      <c r="AA846" s="7">
        <v>1469.0489694579921</v>
      </c>
      <c r="AB846" s="7">
        <v>1689.3854891186891</v>
      </c>
      <c r="AC846" s="7">
        <v>2678.5867383512546</v>
      </c>
      <c r="AD846" s="7">
        <v>2922.0946236559134</v>
      </c>
      <c r="AE846" s="4">
        <v>1711</v>
      </c>
      <c r="AF846" s="4">
        <v>1898</v>
      </c>
      <c r="AG846" s="4">
        <v>2329</v>
      </c>
      <c r="AH846" s="4">
        <v>3008</v>
      </c>
      <c r="AI846" s="4">
        <v>3527</v>
      </c>
      <c r="AJ846" s="4">
        <v>4056</v>
      </c>
      <c r="AK846" s="4">
        <v>2476.6479709403238</v>
      </c>
      <c r="AL846" s="8">
        <v>1.0622625747804277</v>
      </c>
      <c r="AM846" s="4">
        <v>1987.2389674682856</v>
      </c>
      <c r="AN846" s="8">
        <v>0.86127975943556734</v>
      </c>
      <c r="AO846" s="4">
        <v>1497.8299639962472</v>
      </c>
      <c r="AP846" s="8">
        <v>0.66029694409070683</v>
      </c>
    </row>
    <row r="847" spans="1:42" x14ac:dyDescent="0.25">
      <c r="A847" s="2" t="s">
        <v>2402</v>
      </c>
      <c r="B847" t="s">
        <v>2349</v>
      </c>
      <c r="C847" t="s">
        <v>14</v>
      </c>
      <c r="D847" t="s">
        <v>2348</v>
      </c>
      <c r="E847" s="3" t="s">
        <v>2280</v>
      </c>
      <c r="F847" t="s">
        <v>2403</v>
      </c>
      <c r="G847">
        <v>206</v>
      </c>
      <c r="H847">
        <v>30</v>
      </c>
      <c r="I847">
        <v>7</v>
      </c>
      <c r="J847">
        <v>24</v>
      </c>
      <c r="K847">
        <v>97</v>
      </c>
      <c r="L847">
        <v>36</v>
      </c>
      <c r="M847">
        <v>12</v>
      </c>
      <c r="N847" s="2">
        <v>278.14805825242718</v>
      </c>
      <c r="O847" s="2">
        <v>772.27272693190798</v>
      </c>
      <c r="P847" s="2">
        <v>234.6</v>
      </c>
      <c r="Q847" s="4">
        <v>1285.0207851843352</v>
      </c>
      <c r="R847" s="5">
        <v>5.7000000000000002E-2</v>
      </c>
      <c r="S847" s="6">
        <v>1358.2669699398423</v>
      </c>
      <c r="T847" s="4">
        <v>134.79020979020979</v>
      </c>
      <c r="U847" s="7">
        <v>1493.057179730052</v>
      </c>
      <c r="V847" s="8">
        <v>0.5231383544770325</v>
      </c>
      <c r="W847" s="7">
        <v>814.28281812661396</v>
      </c>
      <c r="X847" s="7">
        <v>903.2780764490434</v>
      </c>
      <c r="Y847" s="7">
        <v>1108.3954900157123</v>
      </c>
      <c r="Z847" s="7">
        <v>1431.5387007158706</v>
      </c>
      <c r="AA847" s="7">
        <v>1678.5362358460359</v>
      </c>
      <c r="AB847" s="7">
        <v>1930.2928756993256</v>
      </c>
      <c r="AC847" s="7">
        <v>3139.4427184466022</v>
      </c>
      <c r="AD847" s="7">
        <v>3424.8466019417478</v>
      </c>
      <c r="AE847" s="4">
        <v>1711</v>
      </c>
      <c r="AF847" s="4">
        <v>1898</v>
      </c>
      <c r="AG847" s="4">
        <v>2329</v>
      </c>
      <c r="AH847" s="4">
        <v>3008</v>
      </c>
      <c r="AI847" s="4">
        <v>3527</v>
      </c>
      <c r="AJ847" s="4">
        <v>4056</v>
      </c>
      <c r="AK847" s="4">
        <v>2906.5201221586003</v>
      </c>
      <c r="AL847" s="8">
        <v>1.0656163100179183</v>
      </c>
      <c r="AM847" s="4">
        <v>2387.6460927663679</v>
      </c>
      <c r="AN847" s="8">
        <v>0.88381288707989181</v>
      </c>
      <c r="AO847" s="4">
        <v>1868.7720633741355</v>
      </c>
      <c r="AP847" s="8">
        <v>0.70200946414186516</v>
      </c>
    </row>
    <row r="848" spans="1:42" x14ac:dyDescent="0.25">
      <c r="A848" s="2" t="s">
        <v>2404</v>
      </c>
      <c r="B848" t="s">
        <v>2349</v>
      </c>
      <c r="C848" t="s">
        <v>14</v>
      </c>
      <c r="D848" t="s">
        <v>2348</v>
      </c>
      <c r="E848" s="3" t="s">
        <v>2280</v>
      </c>
      <c r="F848" t="s">
        <v>2405</v>
      </c>
      <c r="G848">
        <v>344</v>
      </c>
      <c r="H848">
        <v>20</v>
      </c>
      <c r="I848">
        <v>14</v>
      </c>
      <c r="J848">
        <v>109</v>
      </c>
      <c r="K848">
        <v>150</v>
      </c>
      <c r="L848">
        <v>39</v>
      </c>
      <c r="M848">
        <v>12</v>
      </c>
      <c r="N848" s="2">
        <v>277.87039728682174</v>
      </c>
      <c r="O848" s="2">
        <v>570.10976373449625</v>
      </c>
      <c r="P848" s="2">
        <v>205.67</v>
      </c>
      <c r="Q848" s="4">
        <v>1053.6501610213181</v>
      </c>
      <c r="R848" s="5">
        <v>5.7000000000000002E-2</v>
      </c>
      <c r="S848" s="6">
        <v>1113.7082201995331</v>
      </c>
      <c r="T848" s="4">
        <v>205.26237623762376</v>
      </c>
      <c r="U848" s="7">
        <v>1318.9705964371569</v>
      </c>
      <c r="V848" s="8">
        <v>0.47656377436972813</v>
      </c>
      <c r="W848" s="7">
        <v>688.50539459783965</v>
      </c>
      <c r="X848" s="7">
        <v>763.75408471461117</v>
      </c>
      <c r="Y848" s="7">
        <v>937.18823145433578</v>
      </c>
      <c r="Z848" s="7">
        <v>1210.4174324665703</v>
      </c>
      <c r="AA848" s="7">
        <v>1419.2627274965403</v>
      </c>
      <c r="AB848" s="7">
        <v>1632.132016650402</v>
      </c>
      <c r="AC848" s="7">
        <v>3044.4354651162794</v>
      </c>
      <c r="AD848" s="7">
        <v>3321.2023255813951</v>
      </c>
      <c r="AE848" s="4">
        <v>1711</v>
      </c>
      <c r="AF848" s="4">
        <v>1898</v>
      </c>
      <c r="AG848" s="4">
        <v>2329</v>
      </c>
      <c r="AH848" s="4">
        <v>3008</v>
      </c>
      <c r="AI848" s="4">
        <v>3527</v>
      </c>
      <c r="AJ848" s="4">
        <v>4056</v>
      </c>
      <c r="AK848" s="4">
        <v>2733.2658402760208</v>
      </c>
      <c r="AL848" s="8">
        <v>1.0617341294313005</v>
      </c>
      <c r="AM848" s="4">
        <v>2193.413300250525</v>
      </c>
      <c r="AN848" s="8">
        <v>0.86667734441077648</v>
      </c>
      <c r="AO848" s="4">
        <v>1653.5607602250288</v>
      </c>
      <c r="AP848" s="8">
        <v>0.67162055939025223</v>
      </c>
    </row>
    <row r="849" spans="1:42" x14ac:dyDescent="0.25">
      <c r="A849" s="2" t="s">
        <v>2406</v>
      </c>
      <c r="B849" t="s">
        <v>2349</v>
      </c>
      <c r="C849" t="s">
        <v>14</v>
      </c>
      <c r="D849" t="s">
        <v>2348</v>
      </c>
      <c r="E849" s="3" t="s">
        <v>2280</v>
      </c>
      <c r="F849" t="s">
        <v>2407</v>
      </c>
      <c r="G849">
        <v>329</v>
      </c>
      <c r="H849">
        <v>30</v>
      </c>
      <c r="I849">
        <v>20</v>
      </c>
      <c r="J849">
        <v>115</v>
      </c>
      <c r="K849">
        <v>120</v>
      </c>
      <c r="L849">
        <v>44</v>
      </c>
      <c r="M849">
        <v>0</v>
      </c>
      <c r="N849" s="2">
        <v>268.60334346504561</v>
      </c>
      <c r="O849" s="2">
        <v>566.94375075481253</v>
      </c>
      <c r="P849" s="2">
        <v>286.16000000000003</v>
      </c>
      <c r="Q849" s="4">
        <v>1121.7070942198582</v>
      </c>
      <c r="R849" s="5">
        <v>5.7000000000000002E-2</v>
      </c>
      <c r="S849" s="6">
        <v>1185.64439859039</v>
      </c>
      <c r="T849" s="4">
        <v>133.41999999999999</v>
      </c>
      <c r="U849" s="7">
        <v>1319.0643985903901</v>
      </c>
      <c r="V849" s="8">
        <v>0.49694904930787775</v>
      </c>
      <c r="W849" s="7">
        <v>764.27618764132626</v>
      </c>
      <c r="X849" s="7">
        <v>847.80608073830342</v>
      </c>
      <c r="Y849" s="7">
        <v>1040.3268503896252</v>
      </c>
      <c r="Z849" s="7">
        <v>1343.6252322765104</v>
      </c>
      <c r="AA849" s="7">
        <v>1575.4541869146449</v>
      </c>
      <c r="AB849" s="7">
        <v>1811.7499807558265</v>
      </c>
      <c r="AC849" s="7">
        <v>2919.7577507598785</v>
      </c>
      <c r="AD849" s="7">
        <v>3185.1902735562307</v>
      </c>
      <c r="AE849" s="4">
        <v>1711</v>
      </c>
      <c r="AF849" s="4">
        <v>1898</v>
      </c>
      <c r="AG849" s="4">
        <v>2329</v>
      </c>
      <c r="AH849" s="4">
        <v>3008</v>
      </c>
      <c r="AI849" s="4">
        <v>3527</v>
      </c>
      <c r="AJ849" s="4">
        <v>4056</v>
      </c>
      <c r="AK849" s="4">
        <v>2693.2157953753185</v>
      </c>
      <c r="AL849" s="8">
        <v>1.0649169007612509</v>
      </c>
      <c r="AM849" s="4">
        <v>2188.9942809100894</v>
      </c>
      <c r="AN849" s="8">
        <v>0.87495468017380529</v>
      </c>
      <c r="AO849" s="4">
        <v>1684.7727664448596</v>
      </c>
      <c r="AP849" s="8">
        <v>0.68499245958635946</v>
      </c>
    </row>
    <row r="850" spans="1:42" x14ac:dyDescent="0.25">
      <c r="A850" s="2" t="s">
        <v>2408</v>
      </c>
      <c r="B850" t="s">
        <v>2349</v>
      </c>
      <c r="C850" t="s">
        <v>14</v>
      </c>
      <c r="D850" t="s">
        <v>2348</v>
      </c>
      <c r="E850" s="3" t="s">
        <v>2280</v>
      </c>
      <c r="F850" t="s">
        <v>2409</v>
      </c>
      <c r="G850">
        <v>22</v>
      </c>
      <c r="H850">
        <v>0</v>
      </c>
      <c r="I850">
        <v>0</v>
      </c>
      <c r="J850">
        <v>22</v>
      </c>
      <c r="K850">
        <v>0</v>
      </c>
      <c r="L850">
        <v>0</v>
      </c>
      <c r="M850">
        <v>0</v>
      </c>
      <c r="N850" s="2">
        <v>252.85227272727272</v>
      </c>
      <c r="O850" s="2">
        <v>371.74184121212124</v>
      </c>
      <c r="P850" s="2">
        <v>364.87</v>
      </c>
      <c r="Q850" s="4">
        <v>989.464113939394</v>
      </c>
      <c r="R850" s="5">
        <v>5.7000000000000002E-2</v>
      </c>
      <c r="S850" s="6">
        <v>1045.8635684339395</v>
      </c>
      <c r="T850" s="4">
        <v>128.86363636363637</v>
      </c>
      <c r="U850" s="7">
        <v>1174.7272047975757</v>
      </c>
      <c r="V850" s="8">
        <v>0.50439124293584192</v>
      </c>
      <c r="W850" s="7">
        <v>768.34373790917584</v>
      </c>
      <c r="X850" s="7">
        <v>852.3181850097111</v>
      </c>
      <c r="Y850" s="7">
        <v>1045.8635684339395</v>
      </c>
      <c r="Z850" s="7">
        <v>1350.7761330396263</v>
      </c>
      <c r="AA850" s="7">
        <v>1583.838903334695</v>
      </c>
      <c r="AB850" s="7">
        <v>1821.3922857741773</v>
      </c>
      <c r="AC850" s="7">
        <v>2561.9</v>
      </c>
      <c r="AD850" s="7">
        <v>2794.7999999999997</v>
      </c>
      <c r="AE850" s="4">
        <v>1711</v>
      </c>
      <c r="AF850" s="4">
        <v>1898</v>
      </c>
      <c r="AG850" s="4">
        <v>2329</v>
      </c>
      <c r="AH850" s="4">
        <v>3008</v>
      </c>
      <c r="AI850" s="4">
        <v>3527</v>
      </c>
      <c r="AJ850" s="4">
        <v>4056</v>
      </c>
      <c r="AK850" s="4">
        <v>2304.8117314739461</v>
      </c>
      <c r="AL850" s="8">
        <v>1.0449443399903746</v>
      </c>
      <c r="AM850" s="4">
        <v>1907.2491536718387</v>
      </c>
      <c r="AN850" s="8">
        <v>0.87424336197315367</v>
      </c>
      <c r="AO850" s="4">
        <v>1443.4261462360469</v>
      </c>
      <c r="AP850" s="8">
        <v>0.67509222095306287</v>
      </c>
    </row>
    <row r="851" spans="1:42" x14ac:dyDescent="0.25">
      <c r="A851" s="2" t="s">
        <v>2410</v>
      </c>
      <c r="B851" t="s">
        <v>2349</v>
      </c>
      <c r="C851" t="s">
        <v>14</v>
      </c>
      <c r="D851" t="s">
        <v>2348</v>
      </c>
      <c r="E851" s="3" t="s">
        <v>2280</v>
      </c>
      <c r="F851" t="s">
        <v>2411</v>
      </c>
      <c r="G851">
        <v>7</v>
      </c>
      <c r="H851">
        <v>0</v>
      </c>
      <c r="I851">
        <v>7</v>
      </c>
      <c r="J851">
        <v>0</v>
      </c>
      <c r="K851">
        <v>0</v>
      </c>
      <c r="L851">
        <v>0</v>
      </c>
      <c r="M851">
        <v>0</v>
      </c>
      <c r="N851" s="2">
        <v>131.94047619047618</v>
      </c>
      <c r="O851" s="2">
        <v>318.06991171428575</v>
      </c>
      <c r="P851" s="2">
        <v>213.71</v>
      </c>
      <c r="Q851" s="4">
        <v>663.72038790476199</v>
      </c>
      <c r="R851" s="5">
        <v>5.7000000000000002E-2</v>
      </c>
      <c r="S851" s="6">
        <v>701.55245001533342</v>
      </c>
      <c r="T851" s="4">
        <v>50.857142857142854</v>
      </c>
      <c r="U851" s="7">
        <v>752.40959287247631</v>
      </c>
      <c r="V851" s="8">
        <v>0.39642233554924988</v>
      </c>
      <c r="W851" s="7">
        <v>632.43216120981856</v>
      </c>
      <c r="X851" s="7">
        <v>701.55245001533353</v>
      </c>
      <c r="Y851" s="7">
        <v>860.86177875959515</v>
      </c>
      <c r="Z851" s="7">
        <v>1111.8386562940584</v>
      </c>
      <c r="AA851" s="7">
        <v>1303.6751797703273</v>
      </c>
      <c r="AB851" s="7">
        <v>1499.2079753752332</v>
      </c>
      <c r="AC851" s="7">
        <v>2087.8000000000002</v>
      </c>
      <c r="AD851" s="7">
        <v>2277.6</v>
      </c>
      <c r="AE851" s="4">
        <v>1711</v>
      </c>
      <c r="AF851" s="4">
        <v>1898</v>
      </c>
      <c r="AG851" s="4">
        <v>2329</v>
      </c>
      <c r="AH851" s="4">
        <v>3008</v>
      </c>
      <c r="AI851" s="4">
        <v>3527</v>
      </c>
      <c r="AJ851" s="4">
        <v>4056</v>
      </c>
      <c r="AK851" s="4">
        <v>1877.7302843797418</v>
      </c>
      <c r="AL851" s="8">
        <v>1.0161156097138486</v>
      </c>
      <c r="AM851" s="4">
        <v>1485.6710062582722</v>
      </c>
      <c r="AN851" s="8">
        <v>0.8095511849923156</v>
      </c>
      <c r="AO851" s="4">
        <v>1093.6117281368029</v>
      </c>
      <c r="AP851" s="8">
        <v>0.6029867602707828</v>
      </c>
    </row>
    <row r="852" spans="1:42" x14ac:dyDescent="0.25">
      <c r="A852" s="2" t="s">
        <v>2412</v>
      </c>
      <c r="B852" t="s">
        <v>2349</v>
      </c>
      <c r="C852" t="s">
        <v>14</v>
      </c>
      <c r="D852" t="s">
        <v>2348</v>
      </c>
      <c r="E852" s="3" t="s">
        <v>2280</v>
      </c>
      <c r="F852" t="s">
        <v>2413</v>
      </c>
      <c r="G852">
        <v>82</v>
      </c>
      <c r="H852">
        <v>49</v>
      </c>
      <c r="I852">
        <v>33</v>
      </c>
      <c r="J852">
        <v>0</v>
      </c>
      <c r="K852">
        <v>0</v>
      </c>
      <c r="L852">
        <v>0</v>
      </c>
      <c r="M852">
        <v>0</v>
      </c>
      <c r="N852" s="2">
        <v>98.255081300813004</v>
      </c>
      <c r="O852" s="2">
        <v>295.41279800813004</v>
      </c>
      <c r="P852" s="2">
        <v>229.47</v>
      </c>
      <c r="Q852" s="4">
        <v>623.13787930894307</v>
      </c>
      <c r="R852" s="5">
        <v>5.7000000000000002E-2</v>
      </c>
      <c r="S852" s="6">
        <v>658.65673842955277</v>
      </c>
      <c r="T852" s="4">
        <v>68.353658536585371</v>
      </c>
      <c r="U852" s="7">
        <v>727.01039696613816</v>
      </c>
      <c r="V852" s="8">
        <v>0.40700233183742623</v>
      </c>
      <c r="W852" s="7">
        <v>630.90711404247281</v>
      </c>
      <c r="X852" s="7">
        <v>699.86072615582316</v>
      </c>
      <c r="Y852" s="7">
        <v>858.78589632081776</v>
      </c>
      <c r="Z852" s="7">
        <v>1109.1575681120737</v>
      </c>
      <c r="AA852" s="7">
        <v>1300.531496918645</v>
      </c>
      <c r="AB852" s="7">
        <v>1495.5927846617592</v>
      </c>
      <c r="AC852" s="7">
        <v>1964.8817073170733</v>
      </c>
      <c r="AD852" s="7">
        <v>2143.5073170731707</v>
      </c>
      <c r="AE852" s="4">
        <v>1711</v>
      </c>
      <c r="AF852" s="4">
        <v>1898</v>
      </c>
      <c r="AG852" s="4">
        <v>2329</v>
      </c>
      <c r="AH852" s="4">
        <v>3008</v>
      </c>
      <c r="AI852" s="4">
        <v>3527</v>
      </c>
      <c r="AJ852" s="4">
        <v>4056</v>
      </c>
      <c r="AK852" s="4">
        <v>1785.0722911023838</v>
      </c>
      <c r="AL852" s="8">
        <v>1.0376037076484776</v>
      </c>
      <c r="AM852" s="4">
        <v>1414.7438902236449</v>
      </c>
      <c r="AN852" s="8">
        <v>0.83028270738183063</v>
      </c>
      <c r="AO852" s="4">
        <v>1028.9851393082915</v>
      </c>
      <c r="AP852" s="8">
        <v>0.61432333210407308</v>
      </c>
    </row>
    <row r="853" spans="1:42" x14ac:dyDescent="0.25">
      <c r="A853" s="2" t="s">
        <v>2414</v>
      </c>
      <c r="B853" t="s">
        <v>2349</v>
      </c>
      <c r="C853" t="s">
        <v>14</v>
      </c>
      <c r="D853" t="s">
        <v>2348</v>
      </c>
      <c r="E853" s="3" t="s">
        <v>2280</v>
      </c>
      <c r="F853" t="s">
        <v>2415</v>
      </c>
      <c r="G853">
        <v>20</v>
      </c>
      <c r="H853">
        <v>0</v>
      </c>
      <c r="I853">
        <v>0</v>
      </c>
      <c r="J853">
        <v>4</v>
      </c>
      <c r="K853">
        <v>16</v>
      </c>
      <c r="L853">
        <v>0</v>
      </c>
      <c r="M853">
        <v>0</v>
      </c>
      <c r="N853" s="2">
        <v>185.13750000000002</v>
      </c>
      <c r="O853" s="2">
        <v>565.18479650000018</v>
      </c>
      <c r="P853" s="2">
        <v>241.25</v>
      </c>
      <c r="Q853" s="4">
        <v>991.57229650000022</v>
      </c>
      <c r="R853" s="5">
        <v>5.7000000000000002E-2</v>
      </c>
      <c r="S853" s="6">
        <v>1048.0919174005003</v>
      </c>
      <c r="T853" s="4">
        <v>111.9</v>
      </c>
      <c r="U853" s="7">
        <v>1159.9919174005004</v>
      </c>
      <c r="V853" s="8">
        <v>0.40386878260584236</v>
      </c>
      <c r="W853" s="7">
        <v>624.35947032666809</v>
      </c>
      <c r="X853" s="7">
        <v>692.59747205144129</v>
      </c>
      <c r="Y853" s="7">
        <v>849.87329420853882</v>
      </c>
      <c r="Z853" s="7">
        <v>1097.6465731984906</v>
      </c>
      <c r="AA853" s="7">
        <v>1287.0343961672463</v>
      </c>
      <c r="AB853" s="7">
        <v>1480.0713101373265</v>
      </c>
      <c r="AC853" s="7">
        <v>3159.42</v>
      </c>
      <c r="AD853" s="7">
        <v>3446.64</v>
      </c>
      <c r="AE853" s="4">
        <v>1711</v>
      </c>
      <c r="AF853" s="4">
        <v>1898</v>
      </c>
      <c r="AG853" s="4">
        <v>2329</v>
      </c>
      <c r="AH853" s="4">
        <v>3008</v>
      </c>
      <c r="AI853" s="4">
        <v>3527</v>
      </c>
      <c r="AJ853" s="4">
        <v>4056</v>
      </c>
      <c r="AK853" s="4">
        <v>2894.0723828113</v>
      </c>
      <c r="AL853" s="8">
        <v>1.046574884343465</v>
      </c>
      <c r="AM853" s="4">
        <v>2278.7455610077</v>
      </c>
      <c r="AN853" s="8">
        <v>0.8323395170975908</v>
      </c>
      <c r="AO853" s="4">
        <v>1663.4187392040999</v>
      </c>
      <c r="AP853" s="8">
        <v>0.61810414985171647</v>
      </c>
    </row>
    <row r="854" spans="1:42" x14ac:dyDescent="0.25">
      <c r="A854" s="2" t="s">
        <v>2416</v>
      </c>
      <c r="B854" t="s">
        <v>2349</v>
      </c>
      <c r="C854" t="s">
        <v>14</v>
      </c>
      <c r="D854" t="s">
        <v>2348</v>
      </c>
      <c r="E854" s="3" t="s">
        <v>2280</v>
      </c>
      <c r="F854" t="s">
        <v>2417</v>
      </c>
      <c r="G854">
        <v>50</v>
      </c>
      <c r="H854">
        <v>0</v>
      </c>
      <c r="I854">
        <v>43</v>
      </c>
      <c r="J854">
        <v>7</v>
      </c>
      <c r="K854">
        <v>0</v>
      </c>
      <c r="L854">
        <v>0</v>
      </c>
      <c r="M854">
        <v>0</v>
      </c>
      <c r="N854" s="2">
        <v>121.05833333333334</v>
      </c>
      <c r="O854" s="2">
        <v>355.46939366666669</v>
      </c>
      <c r="P854" s="2">
        <v>226.22</v>
      </c>
      <c r="Q854" s="4">
        <v>702.74772700000005</v>
      </c>
      <c r="R854" s="5">
        <v>5.7000000000000002E-2</v>
      </c>
      <c r="S854" s="6">
        <v>742.80434743900003</v>
      </c>
      <c r="T854" s="4">
        <v>68.959183673469383</v>
      </c>
      <c r="U854" s="7">
        <v>811.76353111246942</v>
      </c>
      <c r="V854" s="8">
        <v>0.41451613668334891</v>
      </c>
      <c r="W854" s="7">
        <v>648.98752947298681</v>
      </c>
      <c r="X854" s="7">
        <v>719.91720101679073</v>
      </c>
      <c r="Y854" s="7">
        <v>883.39681831828534</v>
      </c>
      <c r="Z854" s="7">
        <v>1140.9435936030065</v>
      </c>
      <c r="AA854" s="7">
        <v>1337.8018798662913</v>
      </c>
      <c r="AB854" s="7">
        <v>1538.4531966934157</v>
      </c>
      <c r="AC854" s="7">
        <v>2154.174</v>
      </c>
      <c r="AD854" s="7">
        <v>2350.0079999999998</v>
      </c>
      <c r="AE854" s="4">
        <v>1711</v>
      </c>
      <c r="AF854" s="4">
        <v>1898</v>
      </c>
      <c r="AG854" s="4">
        <v>2329</v>
      </c>
      <c r="AH854" s="4">
        <v>3008</v>
      </c>
      <c r="AI854" s="4">
        <v>3527</v>
      </c>
      <c r="AJ854" s="4">
        <v>4056</v>
      </c>
      <c r="AK854" s="4">
        <v>1981.3762018952775</v>
      </c>
      <c r="AL854" s="8">
        <v>1.0469762071799316</v>
      </c>
      <c r="AM854" s="4">
        <v>1568.5189170765184</v>
      </c>
      <c r="AN854" s="8">
        <v>0.83615618368107059</v>
      </c>
      <c r="AO854" s="4">
        <v>1155.6616322577593</v>
      </c>
      <c r="AP854" s="8">
        <v>0.62533616018220983</v>
      </c>
    </row>
    <row r="855" spans="1:42" x14ac:dyDescent="0.25">
      <c r="A855" s="2" t="s">
        <v>2418</v>
      </c>
      <c r="B855" t="s">
        <v>2349</v>
      </c>
      <c r="C855" t="s">
        <v>14</v>
      </c>
      <c r="D855" t="s">
        <v>2348</v>
      </c>
      <c r="E855" s="3" t="s">
        <v>2280</v>
      </c>
      <c r="F855" t="s">
        <v>2419</v>
      </c>
      <c r="G855">
        <v>73</v>
      </c>
      <c r="H855">
        <v>0</v>
      </c>
      <c r="I855">
        <v>14</v>
      </c>
      <c r="J855">
        <v>28</v>
      </c>
      <c r="K855">
        <v>25</v>
      </c>
      <c r="L855">
        <v>6</v>
      </c>
      <c r="M855">
        <v>0</v>
      </c>
      <c r="N855" s="2">
        <v>171.96347031963469</v>
      </c>
      <c r="O855" s="2">
        <v>475.22176457077626</v>
      </c>
      <c r="P855" s="2">
        <v>269.81</v>
      </c>
      <c r="Q855" s="4">
        <v>916.99523489041098</v>
      </c>
      <c r="R855" s="5">
        <v>5.7000000000000002E-2</v>
      </c>
      <c r="S855" s="6">
        <v>969.26396327916439</v>
      </c>
      <c r="T855" s="4">
        <v>104.32876712328768</v>
      </c>
      <c r="U855" s="7">
        <v>1073.5927304024522</v>
      </c>
      <c r="V855" s="8">
        <v>0.41655028179912945</v>
      </c>
      <c r="W855" s="7">
        <v>643.45761698605077</v>
      </c>
      <c r="X855" s="7">
        <v>713.78290884834848</v>
      </c>
      <c r="Y855" s="7">
        <v>875.86954410316309</v>
      </c>
      <c r="Z855" s="7">
        <v>1131.2218070684048</v>
      </c>
      <c r="AA855" s="7">
        <v>1326.402697317242</v>
      </c>
      <c r="AB855" s="7">
        <v>1525.3442983608543</v>
      </c>
      <c r="AC855" s="7">
        <v>2835.0767123287674</v>
      </c>
      <c r="AD855" s="7">
        <v>3092.8109589041096</v>
      </c>
      <c r="AE855" s="4">
        <v>1711</v>
      </c>
      <c r="AF855" s="4">
        <v>1898</v>
      </c>
      <c r="AG855" s="4">
        <v>2329</v>
      </c>
      <c r="AH855" s="4">
        <v>3008</v>
      </c>
      <c r="AI855" s="4">
        <v>3527</v>
      </c>
      <c r="AJ855" s="4">
        <v>4056</v>
      </c>
      <c r="AK855" s="4">
        <v>2580.4351550237752</v>
      </c>
      <c r="AL855" s="8">
        <v>1.0416791551068618</v>
      </c>
      <c r="AM855" s="4">
        <v>2035.1156747409841</v>
      </c>
      <c r="AN855" s="8">
        <v>0.83009707491039864</v>
      </c>
      <c r="AO855" s="4">
        <v>1489.7961944581925</v>
      </c>
      <c r="AP855" s="8">
        <v>0.61851499471393523</v>
      </c>
    </row>
    <row r="856" spans="1:42" x14ac:dyDescent="0.25">
      <c r="A856" s="2" t="s">
        <v>2420</v>
      </c>
      <c r="B856" t="s">
        <v>2349</v>
      </c>
      <c r="C856" t="s">
        <v>14</v>
      </c>
      <c r="D856" t="s">
        <v>2348</v>
      </c>
      <c r="E856" s="3" t="s">
        <v>2280</v>
      </c>
      <c r="F856" t="s">
        <v>2421</v>
      </c>
      <c r="G856">
        <v>73</v>
      </c>
      <c r="H856">
        <v>0</v>
      </c>
      <c r="I856">
        <v>17</v>
      </c>
      <c r="J856">
        <v>28</v>
      </c>
      <c r="K856">
        <v>22</v>
      </c>
      <c r="L856">
        <v>6</v>
      </c>
      <c r="M856">
        <v>0</v>
      </c>
      <c r="N856" s="2">
        <v>170.46118721461187</v>
      </c>
      <c r="O856" s="2">
        <v>468.27698570776249</v>
      </c>
      <c r="P856" s="2">
        <v>280.66000000000003</v>
      </c>
      <c r="Q856" s="4">
        <v>919.39817292237444</v>
      </c>
      <c r="R856" s="5">
        <v>5.7000000000000002E-2</v>
      </c>
      <c r="S856" s="6">
        <v>971.80386877894978</v>
      </c>
      <c r="T856" s="4">
        <v>96.452054794520549</v>
      </c>
      <c r="U856" s="7">
        <v>1068.2559235734702</v>
      </c>
      <c r="V856" s="8">
        <v>0.42194767996744509</v>
      </c>
      <c r="W856" s="7">
        <v>656.76791307082271</v>
      </c>
      <c r="X856" s="7">
        <v>728.54792461041586</v>
      </c>
      <c r="Y856" s="7">
        <v>893.98741644765994</v>
      </c>
      <c r="Z856" s="7">
        <v>1154.6217898989098</v>
      </c>
      <c r="AA856" s="7">
        <v>1353.8401106959625</v>
      </c>
      <c r="AB856" s="7">
        <v>1556.8969347839025</v>
      </c>
      <c r="AC856" s="7">
        <v>2784.8986301369864</v>
      </c>
      <c r="AD856" s="7">
        <v>3038.0712328767122</v>
      </c>
      <c r="AE856" s="4">
        <v>1711</v>
      </c>
      <c r="AF856" s="4">
        <v>1898</v>
      </c>
      <c r="AG856" s="4">
        <v>2329</v>
      </c>
      <c r="AH856" s="4">
        <v>3008</v>
      </c>
      <c r="AI856" s="4">
        <v>3527</v>
      </c>
      <c r="AJ856" s="4">
        <v>4056</v>
      </c>
      <c r="AK856" s="4">
        <v>2542.6746358444816</v>
      </c>
      <c r="AL856" s="8">
        <v>1.0424219137772008</v>
      </c>
      <c r="AM856" s="4">
        <v>2010.9952992992244</v>
      </c>
      <c r="AN856" s="8">
        <v>0.83241525002620642</v>
      </c>
      <c r="AO856" s="4">
        <v>1479.3159627539676</v>
      </c>
      <c r="AP856" s="8">
        <v>0.62240858627521234</v>
      </c>
    </row>
    <row r="857" spans="1:42" x14ac:dyDescent="0.25">
      <c r="A857" s="2" t="s">
        <v>2422</v>
      </c>
      <c r="B857" t="s">
        <v>2349</v>
      </c>
      <c r="C857" t="s">
        <v>14</v>
      </c>
      <c r="D857" t="s">
        <v>2348</v>
      </c>
      <c r="E857" s="3" t="s">
        <v>2280</v>
      </c>
      <c r="F857" t="s">
        <v>2423</v>
      </c>
      <c r="G857">
        <v>100</v>
      </c>
      <c r="H857">
        <v>97</v>
      </c>
      <c r="I857">
        <v>3</v>
      </c>
      <c r="J857">
        <v>0</v>
      </c>
      <c r="K857">
        <v>0</v>
      </c>
      <c r="L857">
        <v>0</v>
      </c>
      <c r="M857">
        <v>0</v>
      </c>
      <c r="N857" s="2">
        <v>172.28666666666666</v>
      </c>
      <c r="O857" s="2">
        <v>356.89242841666675</v>
      </c>
      <c r="P857" s="2">
        <v>207.95</v>
      </c>
      <c r="Q857" s="4">
        <v>737.12909508333337</v>
      </c>
      <c r="R857" s="5">
        <v>5.7000000000000002E-2</v>
      </c>
      <c r="S857" s="6">
        <v>779.14545350308333</v>
      </c>
      <c r="T857" s="4">
        <v>76.45</v>
      </c>
      <c r="U857" s="7">
        <v>855.59545350308338</v>
      </c>
      <c r="V857" s="8">
        <v>0.49842157129638265</v>
      </c>
      <c r="W857" s="7">
        <v>776.59915236645224</v>
      </c>
      <c r="X857" s="7">
        <v>861.47585692082203</v>
      </c>
      <c r="Y857" s="7">
        <v>1057.1007749044227</v>
      </c>
      <c r="Z857" s="7">
        <v>1365.2894507997009</v>
      </c>
      <c r="AA857" s="7">
        <v>1600.8563473971228</v>
      </c>
      <c r="AB857" s="7">
        <v>1840.9621052006605</v>
      </c>
      <c r="AC857" s="7">
        <v>1888.271</v>
      </c>
      <c r="AD857" s="7">
        <v>2059.9319999999998</v>
      </c>
      <c r="AE857" s="4">
        <v>1711</v>
      </c>
      <c r="AF857" s="4">
        <v>1898</v>
      </c>
      <c r="AG857" s="4">
        <v>2329</v>
      </c>
      <c r="AH857" s="4">
        <v>3008</v>
      </c>
      <c r="AI857" s="4">
        <v>3527</v>
      </c>
      <c r="AJ857" s="4">
        <v>4056</v>
      </c>
      <c r="AK857" s="4">
        <v>1751.8212948443083</v>
      </c>
      <c r="AL857" s="8">
        <v>1.0650475616734776</v>
      </c>
      <c r="AM857" s="4">
        <v>1427.5960143972334</v>
      </c>
      <c r="AN857" s="8">
        <v>0.87617223154777935</v>
      </c>
      <c r="AO857" s="4">
        <v>1103.3707339501582</v>
      </c>
      <c r="AP857" s="8">
        <v>0.68729690142208089</v>
      </c>
    </row>
    <row r="858" spans="1:42" x14ac:dyDescent="0.25">
      <c r="A858" s="2" t="s">
        <v>2424</v>
      </c>
      <c r="B858" t="s">
        <v>2349</v>
      </c>
      <c r="C858" t="s">
        <v>14</v>
      </c>
      <c r="D858" t="s">
        <v>2348</v>
      </c>
      <c r="E858" s="3" t="s">
        <v>2280</v>
      </c>
      <c r="F858" t="s">
        <v>2425</v>
      </c>
      <c r="G858">
        <v>71</v>
      </c>
      <c r="H858">
        <v>0</v>
      </c>
      <c r="I858">
        <v>5</v>
      </c>
      <c r="J858">
        <v>45</v>
      </c>
      <c r="K858">
        <v>9</v>
      </c>
      <c r="L858">
        <v>12</v>
      </c>
      <c r="M858">
        <v>0</v>
      </c>
      <c r="N858" s="2">
        <v>175.56103286384976</v>
      </c>
      <c r="O858" s="2">
        <v>505.98905026760565</v>
      </c>
      <c r="P858" s="2">
        <v>240.89</v>
      </c>
      <c r="Q858" s="4">
        <v>922.44008313145537</v>
      </c>
      <c r="R858" s="5">
        <v>5.7000000000000002E-2</v>
      </c>
      <c r="S858" s="6">
        <v>975.01916786994832</v>
      </c>
      <c r="T858" s="4">
        <v>106.22535211267606</v>
      </c>
      <c r="U858" s="7">
        <v>1081.2445199826243</v>
      </c>
      <c r="V858" s="8">
        <v>0.41792118785768667</v>
      </c>
      <c r="W858" s="7">
        <v>644.81277543270596</v>
      </c>
      <c r="X858" s="7">
        <v>715.28617637128923</v>
      </c>
      <c r="Y858" s="7">
        <v>877.71417532599185</v>
      </c>
      <c r="Z858" s="7">
        <v>1133.6042247233077</v>
      </c>
      <c r="AA858" s="7">
        <v>1329.196177060873</v>
      </c>
      <c r="AB858" s="7">
        <v>1528.5567604646728</v>
      </c>
      <c r="AC858" s="7">
        <v>2845.9169014084509</v>
      </c>
      <c r="AD858" s="7">
        <v>3104.6366197183102</v>
      </c>
      <c r="AE858" s="4">
        <v>1711</v>
      </c>
      <c r="AF858" s="4">
        <v>1898</v>
      </c>
      <c r="AG858" s="4">
        <v>2329</v>
      </c>
      <c r="AH858" s="4">
        <v>3008</v>
      </c>
      <c r="AI858" s="4">
        <v>3527</v>
      </c>
      <c r="AJ858" s="4">
        <v>4056</v>
      </c>
      <c r="AK858" s="4">
        <v>2579.8001016366065</v>
      </c>
      <c r="AL858" s="8">
        <v>1.0381989711863893</v>
      </c>
      <c r="AM858" s="4">
        <v>2044.8731237143868</v>
      </c>
      <c r="AN858" s="8">
        <v>0.83143971007682171</v>
      </c>
      <c r="AO858" s="4">
        <v>1509.9461457921677</v>
      </c>
      <c r="AP858" s="8">
        <v>0.62468044896725428</v>
      </c>
    </row>
    <row r="859" spans="1:42" x14ac:dyDescent="0.25">
      <c r="A859" s="2" t="s">
        <v>2426</v>
      </c>
      <c r="B859" t="s">
        <v>2349</v>
      </c>
      <c r="C859" t="s">
        <v>14</v>
      </c>
      <c r="D859" t="s">
        <v>2348</v>
      </c>
      <c r="E859" s="3" t="s">
        <v>2280</v>
      </c>
      <c r="F859" t="s">
        <v>2427</v>
      </c>
      <c r="G859">
        <v>49</v>
      </c>
      <c r="H859">
        <v>0</v>
      </c>
      <c r="I859">
        <v>0</v>
      </c>
      <c r="J859">
        <v>34</v>
      </c>
      <c r="K859">
        <v>15</v>
      </c>
      <c r="L859">
        <v>0</v>
      </c>
      <c r="M859">
        <v>0</v>
      </c>
      <c r="N859" s="2">
        <v>173.54591836734696</v>
      </c>
      <c r="O859" s="2">
        <v>359.27118807843141</v>
      </c>
      <c r="P859" s="2">
        <v>391.05</v>
      </c>
      <c r="Q859" s="4">
        <v>923.86710644577829</v>
      </c>
      <c r="R859" s="5">
        <v>5.7000000000000002E-2</v>
      </c>
      <c r="S859" s="6">
        <v>976.52753151318757</v>
      </c>
      <c r="T859" s="4">
        <v>103.8125</v>
      </c>
      <c r="U859" s="7">
        <v>1080.3400315131876</v>
      </c>
      <c r="V859" s="8">
        <v>0.42585765404844655</v>
      </c>
      <c r="W859" s="7">
        <v>658.62542205954776</v>
      </c>
      <c r="X859" s="7">
        <v>730.60844597838786</v>
      </c>
      <c r="Y859" s="7">
        <v>896.51584335282678</v>
      </c>
      <c r="Z859" s="7">
        <v>1157.8873580100055</v>
      </c>
      <c r="AA859" s="7">
        <v>1357.6691195815458</v>
      </c>
      <c r="AB859" s="7">
        <v>1561.3002407209383</v>
      </c>
      <c r="AC859" s="7">
        <v>2790.542857142857</v>
      </c>
      <c r="AD859" s="7">
        <v>3044.2285714285713</v>
      </c>
      <c r="AE859" s="4">
        <v>1711</v>
      </c>
      <c r="AF859" s="4">
        <v>1898</v>
      </c>
      <c r="AG859" s="4">
        <v>2329</v>
      </c>
      <c r="AH859" s="4">
        <v>3008</v>
      </c>
      <c r="AI859" s="4">
        <v>3527</v>
      </c>
      <c r="AJ859" s="4">
        <v>4056</v>
      </c>
      <c r="AK859" s="4">
        <v>2551.1791525284175</v>
      </c>
      <c r="AL859" s="8">
        <v>1.0465672692701276</v>
      </c>
      <c r="AM859" s="4">
        <v>2014.3660999095891</v>
      </c>
      <c r="AN859" s="8">
        <v>0.83496171862637258</v>
      </c>
      <c r="AO859" s="4">
        <v>1477.5530472907608</v>
      </c>
      <c r="AP859" s="8">
        <v>0.62335616798261773</v>
      </c>
    </row>
    <row r="860" spans="1:42" x14ac:dyDescent="0.25">
      <c r="A860" s="2" t="s">
        <v>2430</v>
      </c>
      <c r="B860" t="s">
        <v>2429</v>
      </c>
      <c r="C860" t="s">
        <v>14</v>
      </c>
      <c r="D860" t="s">
        <v>2428</v>
      </c>
      <c r="E860" s="3" t="s">
        <v>2280</v>
      </c>
      <c r="F860" t="s">
        <v>2431</v>
      </c>
      <c r="G860">
        <v>172</v>
      </c>
      <c r="H860">
        <v>10</v>
      </c>
      <c r="I860">
        <v>50</v>
      </c>
      <c r="J860">
        <v>67</v>
      </c>
      <c r="K860">
        <v>39</v>
      </c>
      <c r="L860">
        <v>4</v>
      </c>
      <c r="M860">
        <v>2</v>
      </c>
      <c r="N860" s="2">
        <v>234.16424418604652</v>
      </c>
      <c r="O860" s="2">
        <v>513.99267974806207</v>
      </c>
      <c r="P860" s="2">
        <v>224.46</v>
      </c>
      <c r="Q860" s="4">
        <v>972.61692393410863</v>
      </c>
      <c r="R860" s="5">
        <v>5.7000000000000002E-2</v>
      </c>
      <c r="S860" s="6">
        <v>1028.0560885983527</v>
      </c>
      <c r="T860" s="4">
        <v>63.907407407407405</v>
      </c>
      <c r="U860" s="7">
        <v>1091.9634960057601</v>
      </c>
      <c r="V860" s="8">
        <v>0.65176919314905557</v>
      </c>
      <c r="W860" s="7">
        <v>748.00796757507624</v>
      </c>
      <c r="X860" s="7">
        <v>835.14261187012198</v>
      </c>
      <c r="Y860" s="7">
        <v>984.86693023625696</v>
      </c>
      <c r="Z860" s="7">
        <v>1317.4512767708682</v>
      </c>
      <c r="AA860" s="7">
        <v>1622.4225318035285</v>
      </c>
      <c r="AB860" s="7">
        <v>1866.0313612762973</v>
      </c>
      <c r="AC860" s="7">
        <v>1842.9220930232559</v>
      </c>
      <c r="AD860" s="7">
        <v>2010.460465116279</v>
      </c>
      <c r="AE860" s="4">
        <v>1219</v>
      </c>
      <c r="AF860" s="4">
        <v>1361</v>
      </c>
      <c r="AG860" s="4">
        <v>1605</v>
      </c>
      <c r="AH860" s="4">
        <v>2147</v>
      </c>
      <c r="AI860" s="4">
        <v>2644</v>
      </c>
      <c r="AJ860" s="4">
        <v>3041</v>
      </c>
      <c r="AK860" s="4">
        <v>1758.9297833193821</v>
      </c>
      <c r="AL860" s="8">
        <v>1.0880117599057757</v>
      </c>
      <c r="AM860" s="4">
        <v>1516.8871961065736</v>
      </c>
      <c r="AN860" s="8">
        <v>0.94354181896686184</v>
      </c>
      <c r="AO860" s="4">
        <v>1270.098675811161</v>
      </c>
      <c r="AP860" s="8">
        <v>0.79623913408796931</v>
      </c>
    </row>
    <row r="861" spans="1:42" x14ac:dyDescent="0.25">
      <c r="A861" s="2" t="s">
        <v>2432</v>
      </c>
      <c r="B861" t="s">
        <v>2429</v>
      </c>
      <c r="C861" t="s">
        <v>14</v>
      </c>
      <c r="D861" t="s">
        <v>2428</v>
      </c>
      <c r="E861" s="3" t="s">
        <v>2280</v>
      </c>
      <c r="F861" t="s">
        <v>2433</v>
      </c>
      <c r="G861">
        <v>200</v>
      </c>
      <c r="H861">
        <v>0</v>
      </c>
      <c r="I861">
        <v>54</v>
      </c>
      <c r="J861">
        <v>108</v>
      </c>
      <c r="K861">
        <v>38</v>
      </c>
      <c r="L861">
        <v>0</v>
      </c>
      <c r="M861">
        <v>0</v>
      </c>
      <c r="N861" s="2">
        <v>237.61166666666668</v>
      </c>
      <c r="O861" s="2">
        <v>445.02563312500007</v>
      </c>
      <c r="P861" s="2">
        <v>231.39</v>
      </c>
      <c r="Q861" s="4">
        <v>914.02729979166668</v>
      </c>
      <c r="R861" s="5">
        <v>5.7000000000000002E-2</v>
      </c>
      <c r="S861" s="6">
        <v>966.12685587979161</v>
      </c>
      <c r="T861" s="4">
        <v>63.005714285714284</v>
      </c>
      <c r="U861" s="7">
        <v>1029.132570165506</v>
      </c>
      <c r="V861" s="8">
        <v>0.6267173559256477</v>
      </c>
      <c r="W861" s="7">
        <v>717.19666117621705</v>
      </c>
      <c r="X861" s="7">
        <v>800.74212950027186</v>
      </c>
      <c r="Y861" s="7">
        <v>944.2991314092111</v>
      </c>
      <c r="Z861" s="7">
        <v>1263.1839471249696</v>
      </c>
      <c r="AA861" s="7">
        <v>1555.5930862591613</v>
      </c>
      <c r="AB861" s="7">
        <v>1789.1673885454272</v>
      </c>
      <c r="AC861" s="7">
        <v>1806.31</v>
      </c>
      <c r="AD861" s="7">
        <v>1970.5199999999998</v>
      </c>
      <c r="AE861" s="4">
        <v>1219</v>
      </c>
      <c r="AF861" s="4">
        <v>1361</v>
      </c>
      <c r="AG861" s="4">
        <v>1605</v>
      </c>
      <c r="AH861" s="4">
        <v>2147</v>
      </c>
      <c r="AI861" s="4">
        <v>2644</v>
      </c>
      <c r="AJ861" s="4">
        <v>3041</v>
      </c>
      <c r="AK861" s="4">
        <v>1725.2600278023363</v>
      </c>
      <c r="AL861" s="8">
        <v>1.0890114743852692</v>
      </c>
      <c r="AM861" s="4">
        <v>1472.2156371614881</v>
      </c>
      <c r="AN861" s="8">
        <v>0.93491343489872869</v>
      </c>
      <c r="AO861" s="4">
        <v>1219.1712465206397</v>
      </c>
      <c r="AP861" s="8">
        <v>0.78081539541218803</v>
      </c>
    </row>
    <row r="862" spans="1:42" x14ac:dyDescent="0.25">
      <c r="A862" s="2" t="s">
        <v>2434</v>
      </c>
      <c r="B862" t="s">
        <v>2429</v>
      </c>
      <c r="C862" t="s">
        <v>14</v>
      </c>
      <c r="D862" t="s">
        <v>2428</v>
      </c>
      <c r="E862" s="3" t="s">
        <v>2280</v>
      </c>
      <c r="F862" t="s">
        <v>2435</v>
      </c>
      <c r="G862">
        <v>60</v>
      </c>
      <c r="H862">
        <v>0</v>
      </c>
      <c r="I862">
        <v>16</v>
      </c>
      <c r="J862">
        <v>26</v>
      </c>
      <c r="K862">
        <v>14</v>
      </c>
      <c r="L862">
        <v>4</v>
      </c>
      <c r="M862">
        <v>0</v>
      </c>
      <c r="N862" s="2">
        <v>273.11666666666667</v>
      </c>
      <c r="O862" s="2">
        <v>515.97413766666682</v>
      </c>
      <c r="P862" s="2">
        <v>317.39</v>
      </c>
      <c r="Q862" s="4">
        <v>1106.4808043333335</v>
      </c>
      <c r="R862" s="5">
        <v>5.7000000000000002E-2</v>
      </c>
      <c r="S862" s="6">
        <v>1169.5502101803334</v>
      </c>
      <c r="T862" s="4">
        <v>69.629629629629633</v>
      </c>
      <c r="U862" s="7">
        <v>1239.1798398099629</v>
      </c>
      <c r="V862" s="8">
        <v>0.7139503590224483</v>
      </c>
      <c r="W862" s="7">
        <v>821.4029419299942</v>
      </c>
      <c r="X862" s="7">
        <v>917.08728791363581</v>
      </c>
      <c r="Y862" s="7">
        <v>1081.5026429841187</v>
      </c>
      <c r="Z862" s="7">
        <v>1446.7203579357649</v>
      </c>
      <c r="AA862" s="7">
        <v>1781.6155688785107</v>
      </c>
      <c r="AB862" s="7">
        <v>2049.1274375792555</v>
      </c>
      <c r="AC862" s="7">
        <v>1909.2333333333336</v>
      </c>
      <c r="AD862" s="7">
        <v>2082.8000000000002</v>
      </c>
      <c r="AE862" s="4">
        <v>1219</v>
      </c>
      <c r="AF862" s="4">
        <v>1361</v>
      </c>
      <c r="AG862" s="4">
        <v>1605</v>
      </c>
      <c r="AH862" s="4">
        <v>2147</v>
      </c>
      <c r="AI862" s="4">
        <v>2644</v>
      </c>
      <c r="AJ862" s="4">
        <v>3041</v>
      </c>
      <c r="AK862" s="4">
        <v>1841.1885189663669</v>
      </c>
      <c r="AL862" s="8">
        <v>1.1009130873416535</v>
      </c>
      <c r="AM862" s="4">
        <v>1617.3090827043557</v>
      </c>
      <c r="AN862" s="8">
        <v>0.97192551123525162</v>
      </c>
      <c r="AO862" s="4">
        <v>1393.4296464423446</v>
      </c>
      <c r="AP862" s="8">
        <v>0.84293793512885007</v>
      </c>
    </row>
    <row r="863" spans="1:42" x14ac:dyDescent="0.25">
      <c r="A863" s="2" t="s">
        <v>2436</v>
      </c>
      <c r="B863" t="s">
        <v>2429</v>
      </c>
      <c r="C863" t="s">
        <v>14</v>
      </c>
      <c r="D863" t="s">
        <v>2428</v>
      </c>
      <c r="E863" s="3" t="s">
        <v>2280</v>
      </c>
      <c r="F863" t="s">
        <v>2437</v>
      </c>
      <c r="G863">
        <v>171</v>
      </c>
      <c r="H863">
        <v>0</v>
      </c>
      <c r="I863">
        <v>45</v>
      </c>
      <c r="J863">
        <v>82</v>
      </c>
      <c r="K863">
        <v>36</v>
      </c>
      <c r="L863">
        <v>8</v>
      </c>
      <c r="M863">
        <v>0</v>
      </c>
      <c r="N863" s="2">
        <v>213.09844054580898</v>
      </c>
      <c r="O863" s="2">
        <v>435.56438316764138</v>
      </c>
      <c r="P863" s="2">
        <v>299.52</v>
      </c>
      <c r="Q863" s="4">
        <v>948.18282371345038</v>
      </c>
      <c r="R863" s="5">
        <v>5.7000000000000002E-2</v>
      </c>
      <c r="S863" s="6">
        <v>1002.229244665117</v>
      </c>
      <c r="T863" s="4">
        <v>76.091463414634148</v>
      </c>
      <c r="U863" s="7">
        <v>1078.3207080797511</v>
      </c>
      <c r="V863" s="8">
        <v>0.63300197076418885</v>
      </c>
      <c r="W863" s="7">
        <v>717.1795434285699</v>
      </c>
      <c r="X863" s="7">
        <v>800.72301772459696</v>
      </c>
      <c r="Y863" s="7">
        <v>944.27659327551657</v>
      </c>
      <c r="Z863" s="7">
        <v>1263.1537979828872</v>
      </c>
      <c r="AA863" s="7">
        <v>1555.5559580189818</v>
      </c>
      <c r="AB863" s="7">
        <v>1789.1246854522403</v>
      </c>
      <c r="AC863" s="7">
        <v>1873.8532163742691</v>
      </c>
      <c r="AD863" s="7">
        <v>2044.2035087719296</v>
      </c>
      <c r="AE863" s="4">
        <v>1219</v>
      </c>
      <c r="AF863" s="4">
        <v>1361</v>
      </c>
      <c r="AG863" s="4">
        <v>1605</v>
      </c>
      <c r="AH863" s="4">
        <v>2147</v>
      </c>
      <c r="AI863" s="4">
        <v>2644</v>
      </c>
      <c r="AJ863" s="4">
        <v>3041</v>
      </c>
      <c r="AK863" s="4">
        <v>1767.2257877954125</v>
      </c>
      <c r="AL863" s="8">
        <v>1.0820746036097548</v>
      </c>
      <c r="AM863" s="4">
        <v>1512.2269400853143</v>
      </c>
      <c r="AN863" s="8">
        <v>0.93238372599456631</v>
      </c>
      <c r="AO863" s="4">
        <v>1257.2280923752155</v>
      </c>
      <c r="AP863" s="8">
        <v>0.78269284837937747</v>
      </c>
    </row>
    <row r="864" spans="1:42" x14ac:dyDescent="0.25">
      <c r="A864" s="2" t="s">
        <v>2440</v>
      </c>
      <c r="B864" t="s">
        <v>2439</v>
      </c>
      <c r="C864" t="s">
        <v>14</v>
      </c>
      <c r="D864" t="s">
        <v>2438</v>
      </c>
      <c r="E864" s="3" t="s">
        <v>2280</v>
      </c>
      <c r="F864" t="s">
        <v>2441</v>
      </c>
      <c r="G864">
        <v>307</v>
      </c>
      <c r="H864">
        <v>0</v>
      </c>
      <c r="I864">
        <v>20</v>
      </c>
      <c r="J864">
        <v>167</v>
      </c>
      <c r="K864">
        <v>100</v>
      </c>
      <c r="L864">
        <v>20</v>
      </c>
      <c r="M864">
        <v>0</v>
      </c>
      <c r="N864" s="2">
        <v>279.44733984799132</v>
      </c>
      <c r="O864" s="2">
        <v>504.96071464060799</v>
      </c>
      <c r="P864" s="2">
        <v>239.21</v>
      </c>
      <c r="Q864" s="4">
        <v>1023.6180544885993</v>
      </c>
      <c r="R864" s="5">
        <v>5.7000000000000002E-2</v>
      </c>
      <c r="S864" s="6">
        <v>1081.9642835944494</v>
      </c>
      <c r="T864" s="4">
        <v>96.786458333333329</v>
      </c>
      <c r="U864" s="7">
        <v>1178.7507419277827</v>
      </c>
      <c r="V864" s="8">
        <v>0.61390559891805341</v>
      </c>
      <c r="W864" s="7">
        <v>663.80088979652476</v>
      </c>
      <c r="X864" s="7">
        <v>791.15148495273411</v>
      </c>
      <c r="Y864" s="7">
        <v>968.08992247065339</v>
      </c>
      <c r="Z864" s="7">
        <v>1273.5059515620935</v>
      </c>
      <c r="AA864" s="7">
        <v>1365.9196577816438</v>
      </c>
      <c r="AB864" s="7">
        <v>1571.0330057323526</v>
      </c>
      <c r="AC864" s="7">
        <v>2112.0931596091209</v>
      </c>
      <c r="AD864" s="7">
        <v>2304.1016286644949</v>
      </c>
      <c r="AE864" s="4">
        <v>1178</v>
      </c>
      <c r="AF864" s="4">
        <v>1404</v>
      </c>
      <c r="AG864" s="4">
        <v>1718</v>
      </c>
      <c r="AH864" s="4">
        <v>2260</v>
      </c>
      <c r="AI864" s="4">
        <v>2424</v>
      </c>
      <c r="AJ864" s="4">
        <v>2788</v>
      </c>
      <c r="AK864" s="4">
        <v>1991.1642403329945</v>
      </c>
      <c r="AL864" s="8">
        <v>1.0874263562114908</v>
      </c>
      <c r="AM864" s="4">
        <v>1688.0975880868129</v>
      </c>
      <c r="AN864" s="8">
        <v>0.92958610378034501</v>
      </c>
      <c r="AO864" s="4">
        <v>1385.0309358406312</v>
      </c>
      <c r="AP864" s="8">
        <v>0.77174585134919926</v>
      </c>
    </row>
    <row r="865" spans="1:42" x14ac:dyDescent="0.25">
      <c r="A865" s="2" t="s">
        <v>2442</v>
      </c>
      <c r="B865" t="s">
        <v>2439</v>
      </c>
      <c r="C865" t="s">
        <v>14</v>
      </c>
      <c r="D865" t="s">
        <v>2438</v>
      </c>
      <c r="E865" s="3" t="s">
        <v>2280</v>
      </c>
      <c r="F865" t="s">
        <v>2443</v>
      </c>
      <c r="G865">
        <v>31</v>
      </c>
      <c r="H865">
        <v>0</v>
      </c>
      <c r="I865">
        <v>26</v>
      </c>
      <c r="J865">
        <v>5</v>
      </c>
      <c r="K865">
        <v>0</v>
      </c>
      <c r="L865">
        <v>0</v>
      </c>
      <c r="M865">
        <v>0</v>
      </c>
      <c r="N865" s="2">
        <v>148.55645161290323</v>
      </c>
      <c r="O865" s="2">
        <v>389.7645546021505</v>
      </c>
      <c r="P865" s="2">
        <v>237.91</v>
      </c>
      <c r="Q865" s="4">
        <v>776.23100621505375</v>
      </c>
      <c r="R865" s="5">
        <v>5.7000000000000002E-2</v>
      </c>
      <c r="S865" s="6">
        <v>820.47617356931175</v>
      </c>
      <c r="T865" s="4">
        <v>66.370370370370367</v>
      </c>
      <c r="U865" s="7">
        <v>886.84654393968208</v>
      </c>
      <c r="V865" s="8">
        <v>0.60966520739189567</v>
      </c>
      <c r="W865" s="7">
        <v>664.43759494398648</v>
      </c>
      <c r="X865" s="7">
        <v>791.91034236108408</v>
      </c>
      <c r="Y865" s="7">
        <v>969.01849585209584</v>
      </c>
      <c r="Z865" s="7">
        <v>1274.7274741709759</v>
      </c>
      <c r="AA865" s="7">
        <v>1367.2298218541796</v>
      </c>
      <c r="AB865" s="7">
        <v>1572.5399106144605</v>
      </c>
      <c r="AC865" s="7">
        <v>1600.109677419355</v>
      </c>
      <c r="AD865" s="7">
        <v>1745.5741935483873</v>
      </c>
      <c r="AE865" s="4">
        <v>1178</v>
      </c>
      <c r="AF865" s="4">
        <v>1404</v>
      </c>
      <c r="AG865" s="4">
        <v>1718</v>
      </c>
      <c r="AH865" s="4">
        <v>2260</v>
      </c>
      <c r="AI865" s="4">
        <v>2424</v>
      </c>
      <c r="AJ865" s="4">
        <v>2788</v>
      </c>
      <c r="AK865" s="4">
        <v>1477.8101357625856</v>
      </c>
      <c r="AL865" s="8">
        <v>1.0615513303348922</v>
      </c>
      <c r="AM865" s="4">
        <v>1258.6988150314944</v>
      </c>
      <c r="AN865" s="8">
        <v>0.9109226226872269</v>
      </c>
      <c r="AO865" s="4">
        <v>1039.587494300403</v>
      </c>
      <c r="AP865" s="8">
        <v>0.76029391503956123</v>
      </c>
    </row>
    <row r="866" spans="1:42" x14ac:dyDescent="0.25">
      <c r="A866" s="2" t="s">
        <v>2444</v>
      </c>
      <c r="B866" t="s">
        <v>2439</v>
      </c>
      <c r="C866" t="s">
        <v>14</v>
      </c>
      <c r="D866" t="s">
        <v>2438</v>
      </c>
      <c r="E866" s="3" t="s">
        <v>2280</v>
      </c>
      <c r="F866" t="s">
        <v>2445</v>
      </c>
      <c r="G866">
        <v>50</v>
      </c>
      <c r="H866">
        <v>0</v>
      </c>
      <c r="I866">
        <v>0</v>
      </c>
      <c r="J866">
        <v>30</v>
      </c>
      <c r="K866">
        <v>20</v>
      </c>
      <c r="L866">
        <v>0</v>
      </c>
      <c r="M866">
        <v>0</v>
      </c>
      <c r="N866" s="2">
        <v>183.49183006535949</v>
      </c>
      <c r="O866" s="2">
        <v>641.37735783333346</v>
      </c>
      <c r="P866" s="2">
        <v>225.77</v>
      </c>
      <c r="Q866" s="4">
        <v>1050.6391878986931</v>
      </c>
      <c r="R866" s="5">
        <v>5.7000000000000002E-2</v>
      </c>
      <c r="S866" s="6">
        <v>1110.5256216089185</v>
      </c>
      <c r="T866" s="4">
        <v>99.34693877551021</v>
      </c>
      <c r="U866" s="7">
        <v>1209.8725603844287</v>
      </c>
      <c r="V866" s="8">
        <v>0.62532176989064947</v>
      </c>
      <c r="W866" s="7">
        <v>676.14181427295125</v>
      </c>
      <c r="X866" s="7">
        <v>805.8600231232798</v>
      </c>
      <c r="Y866" s="7">
        <v>986.08797701267429</v>
      </c>
      <c r="Z866" s="7">
        <v>1297.1820885032851</v>
      </c>
      <c r="AA866" s="7">
        <v>1391.3138860760901</v>
      </c>
      <c r="AB866" s="7">
        <v>1600.2405587376811</v>
      </c>
      <c r="AC866" s="7">
        <v>2128.2800000000002</v>
      </c>
      <c r="AD866" s="7">
        <v>2321.7599999999998</v>
      </c>
      <c r="AE866" s="4">
        <v>1178</v>
      </c>
      <c r="AF866" s="4">
        <v>1404</v>
      </c>
      <c r="AG866" s="4">
        <v>1718</v>
      </c>
      <c r="AH866" s="4">
        <v>2260</v>
      </c>
      <c r="AI866" s="4">
        <v>2424</v>
      </c>
      <c r="AJ866" s="4">
        <v>2788</v>
      </c>
      <c r="AK866" s="4">
        <v>1983.1742169261679</v>
      </c>
      <c r="AL866" s="8">
        <v>1.0763495739620004</v>
      </c>
      <c r="AM866" s="4">
        <v>1692.2913518204184</v>
      </c>
      <c r="AN866" s="8">
        <v>0.92600697260488352</v>
      </c>
      <c r="AO866" s="4">
        <v>1401.4084867146685</v>
      </c>
      <c r="AP866" s="8">
        <v>0.77566437124776655</v>
      </c>
    </row>
    <row r="867" spans="1:42" x14ac:dyDescent="0.25">
      <c r="A867" s="2" t="s">
        <v>2446</v>
      </c>
      <c r="B867" t="s">
        <v>2439</v>
      </c>
      <c r="C867" t="s">
        <v>14</v>
      </c>
      <c r="D867" t="s">
        <v>2438</v>
      </c>
      <c r="E867" s="3" t="s">
        <v>2280</v>
      </c>
      <c r="F867" t="s">
        <v>2447</v>
      </c>
      <c r="G867">
        <v>63</v>
      </c>
      <c r="H867">
        <v>0</v>
      </c>
      <c r="I867">
        <v>10</v>
      </c>
      <c r="J867">
        <v>25</v>
      </c>
      <c r="K867">
        <v>23</v>
      </c>
      <c r="L867">
        <v>5</v>
      </c>
      <c r="M867">
        <v>0</v>
      </c>
      <c r="N867" s="2">
        <v>185.11243386243385</v>
      </c>
      <c r="O867" s="2">
        <v>509.95147975661376</v>
      </c>
      <c r="P867" s="2">
        <v>301.68</v>
      </c>
      <c r="Q867" s="4">
        <v>996.74391361904759</v>
      </c>
      <c r="R867" s="5">
        <v>5.7000000000000002E-2</v>
      </c>
      <c r="S867" s="6">
        <v>1053.5583166953331</v>
      </c>
      <c r="T867" s="4">
        <v>97.322033898305079</v>
      </c>
      <c r="U867" s="7">
        <v>1150.8803505936382</v>
      </c>
      <c r="V867" s="8">
        <v>0.59877332634733837</v>
      </c>
      <c r="W867" s="7">
        <v>645.70796032064959</v>
      </c>
      <c r="X867" s="7">
        <v>769.5874162055959</v>
      </c>
      <c r="Y867" s="7">
        <v>941.70312039972498</v>
      </c>
      <c r="Z867" s="7">
        <v>1238.7945588494636</v>
      </c>
      <c r="AA867" s="7">
        <v>1328.6893852438495</v>
      </c>
      <c r="AB867" s="7">
        <v>1528.2120487045595</v>
      </c>
      <c r="AC867" s="7">
        <v>2114.2698412698414</v>
      </c>
      <c r="AD867" s="7">
        <v>2306.4761904761904</v>
      </c>
      <c r="AE867" s="4">
        <v>1178</v>
      </c>
      <c r="AF867" s="4">
        <v>1404</v>
      </c>
      <c r="AG867" s="4">
        <v>1718</v>
      </c>
      <c r="AH867" s="4">
        <v>2260</v>
      </c>
      <c r="AI867" s="4">
        <v>2424</v>
      </c>
      <c r="AJ867" s="4">
        <v>2788</v>
      </c>
      <c r="AK867" s="4">
        <v>1955.8194896362027</v>
      </c>
      <c r="AL867" s="8">
        <v>1.0681965148457675</v>
      </c>
      <c r="AM867" s="4">
        <v>1649.6951631026932</v>
      </c>
      <c r="AN867" s="8">
        <v>0.90892793303380037</v>
      </c>
      <c r="AO867" s="4">
        <v>1343.5708365691839</v>
      </c>
      <c r="AP867" s="8">
        <v>0.74965935122183347</v>
      </c>
    </row>
    <row r="868" spans="1:42" x14ac:dyDescent="0.25">
      <c r="A868" s="2" t="s">
        <v>2448</v>
      </c>
      <c r="B868" t="s">
        <v>2439</v>
      </c>
      <c r="C868" t="s">
        <v>14</v>
      </c>
      <c r="D868" t="s">
        <v>2438</v>
      </c>
      <c r="E868" s="3" t="s">
        <v>2280</v>
      </c>
      <c r="F868" t="s">
        <v>2449</v>
      </c>
      <c r="G868">
        <v>28</v>
      </c>
      <c r="H868">
        <v>0</v>
      </c>
      <c r="I868">
        <v>0</v>
      </c>
      <c r="J868">
        <v>12</v>
      </c>
      <c r="K868">
        <v>16</v>
      </c>
      <c r="L868">
        <v>0</v>
      </c>
      <c r="M868">
        <v>0</v>
      </c>
      <c r="N868" s="2">
        <v>193.35416666666666</v>
      </c>
      <c r="O868" s="2">
        <v>348.52945855952379</v>
      </c>
      <c r="P868" s="2">
        <v>349.25</v>
      </c>
      <c r="Q868" s="4">
        <v>891.13362522619047</v>
      </c>
      <c r="R868" s="5">
        <v>5.7000000000000002E-2</v>
      </c>
      <c r="S868" s="6">
        <v>941.92824186408325</v>
      </c>
      <c r="T868" s="4">
        <v>87.321428571428569</v>
      </c>
      <c r="U868" s="7">
        <v>1029.2496704355119</v>
      </c>
      <c r="V868" s="8">
        <v>0.50759107320336638</v>
      </c>
      <c r="W868" s="7">
        <v>547.21292675857615</v>
      </c>
      <c r="X868" s="7">
        <v>652.19605192618076</v>
      </c>
      <c r="Y868" s="7">
        <v>798.05756211479957</v>
      </c>
      <c r="Z868" s="7">
        <v>1049.8312516760459</v>
      </c>
      <c r="AA868" s="7">
        <v>1126.0136964879362</v>
      </c>
      <c r="AB868" s="7">
        <v>1295.1015618021311</v>
      </c>
      <c r="AC868" s="7">
        <v>2230.4857142857145</v>
      </c>
      <c r="AD868" s="7">
        <v>2433.2571428571428</v>
      </c>
      <c r="AE868" s="4">
        <v>1178</v>
      </c>
      <c r="AF868" s="4">
        <v>1404</v>
      </c>
      <c r="AG868" s="4">
        <v>1718</v>
      </c>
      <c r="AH868" s="4">
        <v>2260</v>
      </c>
      <c r="AI868" s="4">
        <v>2424</v>
      </c>
      <c r="AJ868" s="4">
        <v>2788</v>
      </c>
      <c r="AK868" s="4">
        <v>2062.6337513099488</v>
      </c>
      <c r="AL868" s="8">
        <v>1.0602850682802338</v>
      </c>
      <c r="AM868" s="4">
        <v>1659.1797679094373</v>
      </c>
      <c r="AN868" s="8">
        <v>0.86131523005256172</v>
      </c>
      <c r="AO868" s="4">
        <v>1300.5540048867604</v>
      </c>
      <c r="AP868" s="8">
        <v>0.68445315162796416</v>
      </c>
    </row>
    <row r="869" spans="1:42" x14ac:dyDescent="0.25">
      <c r="A869" s="2" t="s">
        <v>2452</v>
      </c>
      <c r="B869" t="s">
        <v>2451</v>
      </c>
      <c r="C869" t="s">
        <v>149</v>
      </c>
      <c r="D869" t="s">
        <v>2450</v>
      </c>
      <c r="E869" s="3" t="s">
        <v>2280</v>
      </c>
      <c r="F869" t="s">
        <v>2453</v>
      </c>
      <c r="G869">
        <v>103</v>
      </c>
      <c r="H869">
        <v>0</v>
      </c>
      <c r="I869">
        <v>18</v>
      </c>
      <c r="J869">
        <v>43</v>
      </c>
      <c r="K869">
        <v>32</v>
      </c>
      <c r="L869">
        <v>8</v>
      </c>
      <c r="M869">
        <v>2</v>
      </c>
      <c r="N869" s="2">
        <v>275.14805825242718</v>
      </c>
      <c r="O869" s="2">
        <v>588.0973947668997</v>
      </c>
      <c r="P869" s="2">
        <v>282.49</v>
      </c>
      <c r="Q869" s="4">
        <v>1145.735453019327</v>
      </c>
      <c r="R869" s="5">
        <v>5.7000000000000002E-2</v>
      </c>
      <c r="S869" s="6">
        <v>1211.0423738414286</v>
      </c>
      <c r="T869" s="4">
        <v>96.6</v>
      </c>
      <c r="U869" s="7">
        <v>1307.6423738414285</v>
      </c>
      <c r="V869" s="8">
        <v>0.6255267302578843</v>
      </c>
      <c r="W869" s="7">
        <v>733.41524379835687</v>
      </c>
      <c r="X869" s="7">
        <v>915.32076240237268</v>
      </c>
      <c r="Y869" s="7">
        <v>1069.4190679713797</v>
      </c>
      <c r="Z869" s="7">
        <v>1404.8435752061732</v>
      </c>
      <c r="AA869" s="7">
        <v>1681.7570716798023</v>
      </c>
      <c r="AB869" s="7">
        <v>1933.7599398095695</v>
      </c>
      <c r="AC869" s="7">
        <v>2299.5126213592234</v>
      </c>
      <c r="AD869" s="7">
        <v>2508.5592233009706</v>
      </c>
      <c r="AE869" s="4">
        <v>1266</v>
      </c>
      <c r="AF869" s="4">
        <v>1580</v>
      </c>
      <c r="AG869" s="4">
        <v>1846</v>
      </c>
      <c r="AH869" s="4">
        <v>2425</v>
      </c>
      <c r="AI869" s="4">
        <v>2903</v>
      </c>
      <c r="AJ869" s="4">
        <v>3338</v>
      </c>
      <c r="AK869" s="4">
        <v>2165.5632633227769</v>
      </c>
      <c r="AL869" s="8">
        <v>1.0821334775645604</v>
      </c>
      <c r="AM869" s="4">
        <v>1843.9312244758007</v>
      </c>
      <c r="AN869" s="8">
        <v>0.92827685618948463</v>
      </c>
      <c r="AO869" s="4">
        <v>1522.2991856288247</v>
      </c>
      <c r="AP869" s="8">
        <v>0.77442023481440903</v>
      </c>
    </row>
    <row r="870" spans="1:42" x14ac:dyDescent="0.25">
      <c r="A870" s="2" t="s">
        <v>2456</v>
      </c>
      <c r="B870" t="s">
        <v>2455</v>
      </c>
      <c r="C870" t="s">
        <v>149</v>
      </c>
      <c r="D870" t="s">
        <v>2454</v>
      </c>
      <c r="E870" s="3" t="s">
        <v>2280</v>
      </c>
      <c r="F870" t="s">
        <v>2457</v>
      </c>
      <c r="G870">
        <v>148</v>
      </c>
      <c r="H870">
        <v>0</v>
      </c>
      <c r="I870">
        <v>97</v>
      </c>
      <c r="J870">
        <v>47</v>
      </c>
      <c r="K870">
        <v>4</v>
      </c>
      <c r="L870">
        <v>0</v>
      </c>
      <c r="M870">
        <v>0</v>
      </c>
      <c r="N870" s="2">
        <v>228.39527027027029</v>
      </c>
      <c r="O870" s="2">
        <v>365.48316233333344</v>
      </c>
      <c r="P870" s="2">
        <v>284.38</v>
      </c>
      <c r="Q870" s="4">
        <v>878.25843260360375</v>
      </c>
      <c r="R870" s="5">
        <v>5.7000000000000002E-2</v>
      </c>
      <c r="S870" s="6">
        <v>928.31916326200906</v>
      </c>
      <c r="T870" s="4">
        <v>42.835820895522389</v>
      </c>
      <c r="U870" s="7">
        <v>971.15498415753143</v>
      </c>
      <c r="V870" s="8">
        <v>0.49269662541285625</v>
      </c>
      <c r="W870" s="7">
        <v>771.91114883225555</v>
      </c>
      <c r="X870" s="7">
        <v>861.86540717695402</v>
      </c>
      <c r="Y870" s="7">
        <v>1029.9998062819664</v>
      </c>
      <c r="Z870" s="7">
        <v>1345.0751928400987</v>
      </c>
      <c r="AA870" s="7">
        <v>1608.3444620269388</v>
      </c>
      <c r="AB870" s="7">
        <v>1849.4783901551357</v>
      </c>
      <c r="AC870" s="7">
        <v>2168.2114864864866</v>
      </c>
      <c r="AD870" s="7">
        <v>2365.3216216216215</v>
      </c>
      <c r="AE870" s="4">
        <v>1639</v>
      </c>
      <c r="AF870" s="4">
        <v>1830</v>
      </c>
      <c r="AG870" s="4">
        <v>2187</v>
      </c>
      <c r="AH870" s="4">
        <v>2856</v>
      </c>
      <c r="AI870" s="4">
        <v>3415</v>
      </c>
      <c r="AJ870" s="4">
        <v>3927</v>
      </c>
      <c r="AK870" s="4">
        <v>2061.3251382364729</v>
      </c>
      <c r="AL870" s="8">
        <v>1.0675052085421284</v>
      </c>
      <c r="AM870" s="4">
        <v>1677.9772519669173</v>
      </c>
      <c r="AN870" s="8">
        <v>0.87302110146831435</v>
      </c>
      <c r="AO870" s="4">
        <v>1303.1482076144632</v>
      </c>
      <c r="AP870" s="8">
        <v>0.68285886344058533</v>
      </c>
    </row>
    <row r="871" spans="1:42" x14ac:dyDescent="0.25">
      <c r="A871" s="2" t="s">
        <v>2458</v>
      </c>
      <c r="B871" t="s">
        <v>2455</v>
      </c>
      <c r="C871" t="s">
        <v>149</v>
      </c>
      <c r="D871" t="s">
        <v>2454</v>
      </c>
      <c r="E871" s="3" t="s">
        <v>2280</v>
      </c>
      <c r="F871" t="s">
        <v>2459</v>
      </c>
      <c r="G871">
        <v>9</v>
      </c>
      <c r="H871">
        <v>0</v>
      </c>
      <c r="I871">
        <v>3</v>
      </c>
      <c r="J871">
        <v>3</v>
      </c>
      <c r="K871">
        <v>3</v>
      </c>
      <c r="L871">
        <v>0</v>
      </c>
      <c r="M871">
        <v>0</v>
      </c>
      <c r="N871" s="2">
        <v>154.55555555555557</v>
      </c>
      <c r="O871" s="2">
        <v>333.99484844444441</v>
      </c>
      <c r="P871" s="2">
        <v>450.54</v>
      </c>
      <c r="Q871" s="4">
        <v>939.09040400000004</v>
      </c>
      <c r="R871" s="5">
        <v>5.7000000000000002E-2</v>
      </c>
      <c r="S871" s="6">
        <v>992.61855702799994</v>
      </c>
      <c r="T871" s="4">
        <v>148.22222222222223</v>
      </c>
      <c r="U871" s="7">
        <v>1140.8407792502221</v>
      </c>
      <c r="V871" s="8">
        <v>0.49796629386740382</v>
      </c>
      <c r="W871" s="7">
        <v>710.12737449536962</v>
      </c>
      <c r="X871" s="7">
        <v>792.88169330477513</v>
      </c>
      <c r="Y871" s="7">
        <v>947.55861380193608</v>
      </c>
      <c r="Z871" s="7">
        <v>1237.4153639772883</v>
      </c>
      <c r="AA871" s="7">
        <v>1479.6125588173807</v>
      </c>
      <c r="AB871" s="7">
        <v>1701.4461254687715</v>
      </c>
      <c r="AC871" s="7">
        <v>2520.1000000000004</v>
      </c>
      <c r="AD871" s="7">
        <v>2749.2</v>
      </c>
      <c r="AE871" s="4">
        <v>1639</v>
      </c>
      <c r="AF871" s="4">
        <v>1830</v>
      </c>
      <c r="AG871" s="4">
        <v>2187</v>
      </c>
      <c r="AH871" s="4">
        <v>2856</v>
      </c>
      <c r="AI871" s="4">
        <v>3415</v>
      </c>
      <c r="AJ871" s="4">
        <v>3927</v>
      </c>
      <c r="AK871" s="4">
        <v>2256.9624384845929</v>
      </c>
      <c r="AL871" s="8">
        <v>1.049840532827069</v>
      </c>
      <c r="AM871" s="4">
        <v>1782.8334829383705</v>
      </c>
      <c r="AN871" s="8">
        <v>0.84288769321719448</v>
      </c>
      <c r="AO871" s="4">
        <v>1308.7045273921483</v>
      </c>
      <c r="AP871" s="8">
        <v>0.63593485360732016</v>
      </c>
    </row>
    <row r="872" spans="1:42" x14ac:dyDescent="0.25">
      <c r="A872" s="2" t="s">
        <v>2462</v>
      </c>
      <c r="B872" t="s">
        <v>2461</v>
      </c>
      <c r="C872" t="s">
        <v>149</v>
      </c>
      <c r="D872" t="s">
        <v>2460</v>
      </c>
      <c r="E872" s="3" t="s">
        <v>2280</v>
      </c>
      <c r="F872" t="s">
        <v>2463</v>
      </c>
      <c r="G872">
        <v>29</v>
      </c>
      <c r="H872">
        <v>0</v>
      </c>
      <c r="I872">
        <v>12</v>
      </c>
      <c r="J872">
        <v>12</v>
      </c>
      <c r="K872">
        <v>5</v>
      </c>
      <c r="L872">
        <v>0</v>
      </c>
      <c r="M872">
        <v>0</v>
      </c>
      <c r="N872" s="2">
        <v>224.51149425287358</v>
      </c>
      <c r="O872" s="2">
        <v>359.00411735632179</v>
      </c>
      <c r="P872" s="2">
        <v>369.18</v>
      </c>
      <c r="Q872" s="4">
        <v>952.69561160919534</v>
      </c>
      <c r="R872" s="5">
        <v>5.7000000000000002E-2</v>
      </c>
      <c r="S872" s="6">
        <v>1006.9992614709195</v>
      </c>
      <c r="T872" s="4">
        <v>93.142857142857139</v>
      </c>
      <c r="U872" s="7">
        <v>1100.1421186137766</v>
      </c>
      <c r="V872" s="8">
        <v>0.46719268754557136</v>
      </c>
      <c r="W872" s="7">
        <v>756.06417042476801</v>
      </c>
      <c r="X872" s="7">
        <v>824.91390540123155</v>
      </c>
      <c r="Y872" s="7">
        <v>1021.1997957999695</v>
      </c>
      <c r="Z872" s="7">
        <v>1409.9228336484503</v>
      </c>
      <c r="AA872" s="7">
        <v>1714.8288028299321</v>
      </c>
      <c r="AB872" s="7">
        <v>1972.2669423071436</v>
      </c>
      <c r="AC872" s="7">
        <v>2590.2724137931036</v>
      </c>
      <c r="AD872" s="7">
        <v>2825.751724137931</v>
      </c>
      <c r="AE872" s="4">
        <v>1768</v>
      </c>
      <c r="AF872" s="4">
        <v>1929</v>
      </c>
      <c r="AG872" s="4">
        <v>2388</v>
      </c>
      <c r="AH872" s="4">
        <v>3297</v>
      </c>
      <c r="AI872" s="4">
        <v>4010</v>
      </c>
      <c r="AJ872" s="4">
        <v>4612</v>
      </c>
      <c r="AK872" s="4">
        <v>2399.145642775175</v>
      </c>
      <c r="AL872" s="8">
        <v>1.0583895868679134</v>
      </c>
      <c r="AM872" s="4">
        <v>1917.2488184775482</v>
      </c>
      <c r="AN872" s="8">
        <v>0.85374450633325649</v>
      </c>
      <c r="AO872" s="4">
        <v>1435.3519941799213</v>
      </c>
      <c r="AP872" s="8">
        <v>0.64909942579859969</v>
      </c>
    </row>
    <row r="873" spans="1:42" x14ac:dyDescent="0.25">
      <c r="A873" s="2" t="s">
        <v>2466</v>
      </c>
      <c r="B873" t="s">
        <v>2465</v>
      </c>
      <c r="C873" t="s">
        <v>14</v>
      </c>
      <c r="D873" t="s">
        <v>2464</v>
      </c>
      <c r="E873" s="3" t="s">
        <v>2280</v>
      </c>
      <c r="F873" t="s">
        <v>2467</v>
      </c>
      <c r="G873">
        <v>57</v>
      </c>
      <c r="H873">
        <v>0</v>
      </c>
      <c r="I873">
        <v>37</v>
      </c>
      <c r="J873">
        <v>10</v>
      </c>
      <c r="K873">
        <v>10</v>
      </c>
      <c r="L873">
        <v>0</v>
      </c>
      <c r="M873">
        <v>0</v>
      </c>
      <c r="N873" s="2">
        <v>262.26900584795322</v>
      </c>
      <c r="O873" s="2">
        <v>482.42523963157896</v>
      </c>
      <c r="P873" s="2">
        <v>255.66</v>
      </c>
      <c r="Q873" s="4">
        <v>1000.3542454795321</v>
      </c>
      <c r="R873" s="5">
        <v>5.7000000000000002E-2</v>
      </c>
      <c r="S873" s="6">
        <v>1057.3744374718653</v>
      </c>
      <c r="T873" s="4">
        <v>116.51923076923077</v>
      </c>
      <c r="U873" s="7">
        <v>1173.8936682410961</v>
      </c>
      <c r="V873" s="8">
        <v>0.93264857116612498</v>
      </c>
      <c r="W873" s="7">
        <v>911.4814073016214</v>
      </c>
      <c r="X873" s="7">
        <v>917.36193251001896</v>
      </c>
      <c r="Y873" s="7">
        <v>1123.1803148039335</v>
      </c>
      <c r="Z873" s="7">
        <v>1509.6148284986302</v>
      </c>
      <c r="AA873" s="7">
        <v>1885.9684418360737</v>
      </c>
      <c r="AB873" s="7">
        <v>2169.0737268689277</v>
      </c>
      <c r="AC873" s="7">
        <v>1384.5333333333335</v>
      </c>
      <c r="AD873" s="7">
        <v>1510.4</v>
      </c>
      <c r="AE873" s="4">
        <v>1085</v>
      </c>
      <c r="AF873" s="4">
        <v>1092</v>
      </c>
      <c r="AG873" s="4">
        <v>1337</v>
      </c>
      <c r="AH873" s="4">
        <v>1797</v>
      </c>
      <c r="AI873" s="4">
        <v>2245</v>
      </c>
      <c r="AJ873" s="4">
        <v>2582</v>
      </c>
      <c r="AK873" s="4">
        <v>1311.3222227322944</v>
      </c>
      <c r="AL873" s="8">
        <v>1.1344079344556608</v>
      </c>
      <c r="AM873" s="4">
        <v>1226.6729609788181</v>
      </c>
      <c r="AN873" s="8">
        <v>1.0671548133591489</v>
      </c>
      <c r="AO873" s="4">
        <v>1142.0236992253417</v>
      </c>
      <c r="AP873" s="8">
        <v>0.99990169226263692</v>
      </c>
    </row>
    <row r="874" spans="1:42" x14ac:dyDescent="0.25">
      <c r="A874" s="2" t="s">
        <v>2468</v>
      </c>
      <c r="B874" t="s">
        <v>2465</v>
      </c>
      <c r="C874" t="s">
        <v>14</v>
      </c>
      <c r="D874" t="s">
        <v>2464</v>
      </c>
      <c r="E874" s="3" t="s">
        <v>2280</v>
      </c>
      <c r="F874" t="s">
        <v>2469</v>
      </c>
      <c r="G874">
        <v>20</v>
      </c>
      <c r="H874">
        <v>0</v>
      </c>
      <c r="I874">
        <v>0</v>
      </c>
      <c r="J874">
        <v>8</v>
      </c>
      <c r="K874">
        <v>5</v>
      </c>
      <c r="L874">
        <v>6</v>
      </c>
      <c r="M874">
        <v>1</v>
      </c>
      <c r="N874" s="2">
        <v>199.57916666666665</v>
      </c>
      <c r="O874" s="2">
        <v>529.60488733333341</v>
      </c>
      <c r="P874" s="2">
        <v>141.54</v>
      </c>
      <c r="Q874" s="4">
        <v>870.72405400000002</v>
      </c>
      <c r="R874" s="5">
        <v>5.7000000000000002E-2</v>
      </c>
      <c r="S874" s="6">
        <v>920.35532507799996</v>
      </c>
      <c r="T874" s="4">
        <v>235.2</v>
      </c>
      <c r="U874" s="7">
        <v>1155.5553250779999</v>
      </c>
      <c r="V874" s="8">
        <v>0.64677207347717791</v>
      </c>
      <c r="W874" s="7">
        <v>558.91502404479343</v>
      </c>
      <c r="X874" s="7">
        <v>562.52092742572756</v>
      </c>
      <c r="Y874" s="7">
        <v>688.72754575842282</v>
      </c>
      <c r="Z874" s="7">
        <v>925.68691079123846</v>
      </c>
      <c r="AA874" s="7">
        <v>1156.4647271710242</v>
      </c>
      <c r="AB874" s="7">
        <v>1330.0632185102825</v>
      </c>
      <c r="AC874" s="7">
        <v>1965.3150000000003</v>
      </c>
      <c r="AD874" s="7">
        <v>2143.98</v>
      </c>
      <c r="AE874" s="4">
        <v>1085</v>
      </c>
      <c r="AF874" s="4">
        <v>1092</v>
      </c>
      <c r="AG874" s="4">
        <v>1337</v>
      </c>
      <c r="AH874" s="4">
        <v>1797</v>
      </c>
      <c r="AI874" s="4">
        <v>2245</v>
      </c>
      <c r="AJ874" s="4">
        <v>2582</v>
      </c>
      <c r="AK874" s="4">
        <v>1699.26108497155</v>
      </c>
      <c r="AL874" s="8">
        <v>1.0827308566152016</v>
      </c>
      <c r="AM874" s="4">
        <v>1439.6258316737003</v>
      </c>
      <c r="AN874" s="8">
        <v>0.93741126223586058</v>
      </c>
      <c r="AO874" s="4">
        <v>1179.99057837585</v>
      </c>
      <c r="AP874" s="8">
        <v>0.79209166785651919</v>
      </c>
    </row>
    <row r="875" spans="1:42" x14ac:dyDescent="0.25">
      <c r="A875" s="2" t="s">
        <v>2470</v>
      </c>
      <c r="B875" t="s">
        <v>2465</v>
      </c>
      <c r="C875" t="s">
        <v>14</v>
      </c>
      <c r="D875" t="s">
        <v>2464</v>
      </c>
      <c r="E875" s="3" t="s">
        <v>2280</v>
      </c>
      <c r="F875" t="s">
        <v>2471</v>
      </c>
      <c r="G875">
        <v>108</v>
      </c>
      <c r="H875">
        <v>0</v>
      </c>
      <c r="I875">
        <v>37</v>
      </c>
      <c r="J875">
        <v>47</v>
      </c>
      <c r="K875">
        <v>22</v>
      </c>
      <c r="L875">
        <v>2</v>
      </c>
      <c r="M875">
        <v>0</v>
      </c>
      <c r="N875" s="2">
        <v>171.0998427672956</v>
      </c>
      <c r="O875" s="2">
        <v>336.70246633333335</v>
      </c>
      <c r="P875" s="2">
        <v>220.54</v>
      </c>
      <c r="Q875" s="4">
        <v>728.34230910062888</v>
      </c>
      <c r="R875" s="5">
        <v>5.7000000000000002E-2</v>
      </c>
      <c r="S875" s="6">
        <v>769.85782071936467</v>
      </c>
      <c r="T875" s="4">
        <v>206.37735849056602</v>
      </c>
      <c r="U875" s="7">
        <v>976.23517920993072</v>
      </c>
      <c r="V875" s="8">
        <v>0.71593363995105841</v>
      </c>
      <c r="W875" s="7">
        <v>612.57402834236552</v>
      </c>
      <c r="X875" s="7">
        <v>616.52611884780015</v>
      </c>
      <c r="Y875" s="7">
        <v>754.84928653801171</v>
      </c>
      <c r="Z875" s="7">
        <v>1014.558091180858</v>
      </c>
      <c r="AA875" s="7">
        <v>1267.4918835286733</v>
      </c>
      <c r="AB875" s="7">
        <v>1457.7568121474542</v>
      </c>
      <c r="AC875" s="7">
        <v>1499.9416666666666</v>
      </c>
      <c r="AD875" s="7">
        <v>1636.3</v>
      </c>
      <c r="AE875" s="4">
        <v>1085</v>
      </c>
      <c r="AF875" s="4">
        <v>1092</v>
      </c>
      <c r="AG875" s="4">
        <v>1337</v>
      </c>
      <c r="AH875" s="4">
        <v>1797</v>
      </c>
      <c r="AI875" s="4">
        <v>2245</v>
      </c>
      <c r="AJ875" s="4">
        <v>2582</v>
      </c>
      <c r="AK875" s="4">
        <v>1283.1052094745396</v>
      </c>
      <c r="AL875" s="8">
        <v>1.0923296959959217</v>
      </c>
      <c r="AM875" s="4">
        <v>1108.4952730939131</v>
      </c>
      <c r="AN875" s="8">
        <v>0.96427742950643214</v>
      </c>
      <c r="AO875" s="4">
        <v>939.17654690663903</v>
      </c>
      <c r="AP875" s="8">
        <v>0.84010553472874538</v>
      </c>
    </row>
    <row r="876" spans="1:42" x14ac:dyDescent="0.25">
      <c r="A876" s="2" t="s">
        <v>2472</v>
      </c>
      <c r="B876" t="s">
        <v>2465</v>
      </c>
      <c r="C876" t="s">
        <v>14</v>
      </c>
      <c r="D876" t="s">
        <v>2464</v>
      </c>
      <c r="E876" s="3" t="s">
        <v>2280</v>
      </c>
      <c r="F876" t="s">
        <v>2473</v>
      </c>
      <c r="G876">
        <v>48</v>
      </c>
      <c r="H876">
        <v>0</v>
      </c>
      <c r="I876">
        <v>2</v>
      </c>
      <c r="J876">
        <v>46</v>
      </c>
      <c r="K876">
        <v>0</v>
      </c>
      <c r="L876">
        <v>0</v>
      </c>
      <c r="M876">
        <v>0</v>
      </c>
      <c r="N876" s="2">
        <v>166.96354166666666</v>
      </c>
      <c r="O876" s="2">
        <v>268.91073933333331</v>
      </c>
      <c r="P876" s="2">
        <v>267.70999999999998</v>
      </c>
      <c r="Q876" s="4">
        <v>703.58428099999992</v>
      </c>
      <c r="R876" s="5">
        <v>5.7000000000000002E-2</v>
      </c>
      <c r="S876" s="6">
        <v>743.68858501699992</v>
      </c>
      <c r="T876" s="4">
        <v>115.70833333333333</v>
      </c>
      <c r="U876" s="7">
        <v>859.39691835033329</v>
      </c>
      <c r="V876" s="8">
        <v>0.64772559245071126</v>
      </c>
      <c r="W876" s="7">
        <v>608.16037288706082</v>
      </c>
      <c r="X876" s="7">
        <v>612.0839881960095</v>
      </c>
      <c r="Y876" s="7">
        <v>749.41052400921683</v>
      </c>
      <c r="Z876" s="7">
        <v>1007.2481014544223</v>
      </c>
      <c r="AA876" s="7">
        <v>1258.3594812271442</v>
      </c>
      <c r="AB876" s="7">
        <v>1447.2535325293925</v>
      </c>
      <c r="AC876" s="7">
        <v>1459.4708333333335</v>
      </c>
      <c r="AD876" s="7">
        <v>1592.15</v>
      </c>
      <c r="AE876" s="4">
        <v>1085</v>
      </c>
      <c r="AF876" s="4">
        <v>1092</v>
      </c>
      <c r="AG876" s="4">
        <v>1337</v>
      </c>
      <c r="AH876" s="4">
        <v>1797</v>
      </c>
      <c r="AI876" s="4">
        <v>2245</v>
      </c>
      <c r="AJ876" s="4">
        <v>2582</v>
      </c>
      <c r="AK876" s="4">
        <v>1322.9916822926782</v>
      </c>
      <c r="AL876" s="8">
        <v>1.0843450797671159</v>
      </c>
      <c r="AM876" s="4">
        <v>1120.909206498837</v>
      </c>
      <c r="AN876" s="8">
        <v>0.93203595628464919</v>
      </c>
      <c r="AO876" s="4">
        <v>932.29889575791833</v>
      </c>
      <c r="AP876" s="8">
        <v>0.78988077436768012</v>
      </c>
    </row>
    <row r="877" spans="1:42" x14ac:dyDescent="0.25">
      <c r="A877" s="2" t="s">
        <v>2474</v>
      </c>
      <c r="B877" t="s">
        <v>2465</v>
      </c>
      <c r="C877" t="s">
        <v>14</v>
      </c>
      <c r="D877" t="s">
        <v>2464</v>
      </c>
      <c r="E877" s="3" t="s">
        <v>2280</v>
      </c>
      <c r="F877" t="s">
        <v>2475</v>
      </c>
      <c r="G877">
        <v>10</v>
      </c>
      <c r="H877">
        <v>0</v>
      </c>
      <c r="I877">
        <v>6</v>
      </c>
      <c r="J877">
        <v>4</v>
      </c>
      <c r="K877">
        <v>0</v>
      </c>
      <c r="L877">
        <v>0</v>
      </c>
      <c r="M877">
        <v>0</v>
      </c>
      <c r="N877" s="2">
        <v>143.09166666666667</v>
      </c>
      <c r="O877" s="2">
        <v>385.39110333333326</v>
      </c>
      <c r="P877" s="2">
        <v>162.72</v>
      </c>
      <c r="Q877" s="4">
        <v>691.20276999999999</v>
      </c>
      <c r="R877" s="5">
        <v>5.7000000000000002E-2</v>
      </c>
      <c r="S877" s="6">
        <v>730.60132788999999</v>
      </c>
      <c r="T877" s="4">
        <v>172.8</v>
      </c>
      <c r="U877" s="7">
        <v>903.40132788999995</v>
      </c>
      <c r="V877" s="8">
        <v>0.75916077973949581</v>
      </c>
      <c r="W877" s="7">
        <v>666.13650484088248</v>
      </c>
      <c r="X877" s="7">
        <v>670.43415971082356</v>
      </c>
      <c r="Y877" s="7">
        <v>820.85208015876481</v>
      </c>
      <c r="Z877" s="7">
        <v>1103.2694001834707</v>
      </c>
      <c r="AA877" s="7">
        <v>1378.319311859706</v>
      </c>
      <c r="AB877" s="7">
        <v>1585.2206963125884</v>
      </c>
      <c r="AC877" s="7">
        <v>1309</v>
      </c>
      <c r="AD877" s="7">
        <v>1428</v>
      </c>
      <c r="AE877" s="4">
        <v>1085</v>
      </c>
      <c r="AF877" s="4">
        <v>1092</v>
      </c>
      <c r="AG877" s="4">
        <v>1337</v>
      </c>
      <c r="AH877" s="4">
        <v>1797</v>
      </c>
      <c r="AI877" s="4">
        <v>2245</v>
      </c>
      <c r="AJ877" s="4">
        <v>2582</v>
      </c>
      <c r="AK877" s="4">
        <v>1131.5759879365</v>
      </c>
      <c r="AL877" s="8">
        <v>1.0961142755768907</v>
      </c>
      <c r="AM877" s="4">
        <v>997.91776792100006</v>
      </c>
      <c r="AN877" s="8">
        <v>0.98379644363109253</v>
      </c>
      <c r="AO877" s="4">
        <v>864.25954790550009</v>
      </c>
      <c r="AP877" s="8">
        <v>0.87147861168529417</v>
      </c>
    </row>
    <row r="878" spans="1:42" x14ac:dyDescent="0.25">
      <c r="A878" s="2" t="s">
        <v>2476</v>
      </c>
      <c r="B878" t="s">
        <v>2465</v>
      </c>
      <c r="C878" t="s">
        <v>14</v>
      </c>
      <c r="D878" t="s">
        <v>2464</v>
      </c>
      <c r="E878" s="3" t="s">
        <v>2280</v>
      </c>
      <c r="F878" t="s">
        <v>2477</v>
      </c>
      <c r="G878">
        <v>14</v>
      </c>
      <c r="H878">
        <v>0</v>
      </c>
      <c r="I878">
        <v>2</v>
      </c>
      <c r="J878">
        <v>8</v>
      </c>
      <c r="K878">
        <v>4</v>
      </c>
      <c r="L878">
        <v>0</v>
      </c>
      <c r="M878">
        <v>0</v>
      </c>
      <c r="N878" s="2">
        <v>190.39880952380952</v>
      </c>
      <c r="O878" s="2">
        <v>349.30856633333337</v>
      </c>
      <c r="P878" s="2">
        <v>241.74</v>
      </c>
      <c r="Q878" s="4">
        <v>781.4473758571429</v>
      </c>
      <c r="R878" s="5">
        <v>5.7000000000000002E-2</v>
      </c>
      <c r="S878" s="6">
        <v>825.98987628099997</v>
      </c>
      <c r="T878" s="4">
        <v>135.53846153846155</v>
      </c>
      <c r="U878" s="7">
        <v>961.52833781946151</v>
      </c>
      <c r="V878" s="8">
        <v>0.67078915335222555</v>
      </c>
      <c r="W878" s="7">
        <v>625.21358484693985</v>
      </c>
      <c r="X878" s="7">
        <v>629.24722087821044</v>
      </c>
      <c r="Y878" s="7">
        <v>770.42448197268072</v>
      </c>
      <c r="Z878" s="7">
        <v>1035.4919925990332</v>
      </c>
      <c r="AA878" s="7">
        <v>1293.6446986003502</v>
      </c>
      <c r="AB878" s="7">
        <v>1487.8354618200908</v>
      </c>
      <c r="AC878" s="7">
        <v>1576.7714285714285</v>
      </c>
      <c r="AD878" s="7">
        <v>1720.1142857142856</v>
      </c>
      <c r="AE878" s="4">
        <v>1085</v>
      </c>
      <c r="AF878" s="4">
        <v>1092</v>
      </c>
      <c r="AG878" s="4">
        <v>1337</v>
      </c>
      <c r="AH878" s="4">
        <v>1797</v>
      </c>
      <c r="AI878" s="4">
        <v>2245</v>
      </c>
      <c r="AJ878" s="4">
        <v>2582</v>
      </c>
      <c r="AK878" s="4">
        <v>1394.1408418235021</v>
      </c>
      <c r="AL878" s="8">
        <v>1.067147211833142</v>
      </c>
      <c r="AM878" s="4">
        <v>1204.7571866426681</v>
      </c>
      <c r="AN878" s="8">
        <v>0.93502785900616991</v>
      </c>
      <c r="AO878" s="4">
        <v>1015.3735314618341</v>
      </c>
      <c r="AP878" s="8">
        <v>0.80290850617919785</v>
      </c>
    </row>
    <row r="879" spans="1:42" x14ac:dyDescent="0.25">
      <c r="A879" s="2" t="s">
        <v>2480</v>
      </c>
      <c r="B879" t="s">
        <v>2479</v>
      </c>
      <c r="C879" t="s">
        <v>14</v>
      </c>
      <c r="D879" t="s">
        <v>2478</v>
      </c>
      <c r="E879" s="3" t="s">
        <v>2280</v>
      </c>
      <c r="F879" t="s">
        <v>2481</v>
      </c>
      <c r="G879">
        <v>390</v>
      </c>
      <c r="H879">
        <v>0</v>
      </c>
      <c r="I879">
        <v>120</v>
      </c>
      <c r="J879">
        <v>160</v>
      </c>
      <c r="K879">
        <v>97</v>
      </c>
      <c r="L879">
        <v>13</v>
      </c>
      <c r="M879">
        <v>0</v>
      </c>
      <c r="N879" s="2">
        <v>243.72927350427349</v>
      </c>
      <c r="O879" s="2">
        <v>0</v>
      </c>
      <c r="P879" s="2">
        <v>615.24</v>
      </c>
      <c r="Q879" s="4">
        <v>858.96927350427347</v>
      </c>
      <c r="R879" s="5">
        <v>5.7000000000000002E-2</v>
      </c>
      <c r="S879" s="6">
        <v>907.93052209401696</v>
      </c>
      <c r="T879" s="4">
        <v>137.22486772486772</v>
      </c>
      <c r="U879" s="7">
        <v>1045.1553898188847</v>
      </c>
      <c r="V879" s="8">
        <v>0.43867115158875863</v>
      </c>
      <c r="W879" s="7">
        <v>596.38288038889971</v>
      </c>
      <c r="X879" s="7">
        <v>725.18633953998471</v>
      </c>
      <c r="Y879" s="7">
        <v>866.56528434783252</v>
      </c>
      <c r="Z879" s="7">
        <v>1153.13392719285</v>
      </c>
      <c r="AA879" s="7">
        <v>1274.3158798852912</v>
      </c>
      <c r="AB879" s="7">
        <v>1465.6156919972577</v>
      </c>
      <c r="AC879" s="7">
        <v>2620.8035897435902</v>
      </c>
      <c r="AD879" s="7">
        <v>2859.0584615384619</v>
      </c>
      <c r="AE879" s="4">
        <v>1565</v>
      </c>
      <c r="AF879" s="4">
        <v>1903</v>
      </c>
      <c r="AG879" s="4">
        <v>2274</v>
      </c>
      <c r="AH879" s="4">
        <v>3026</v>
      </c>
      <c r="AI879" s="4">
        <v>3344</v>
      </c>
      <c r="AJ879" s="4">
        <v>3846</v>
      </c>
      <c r="AK879" s="4">
        <v>2387.2237549260599</v>
      </c>
      <c r="AL879" s="8">
        <v>1.05955802860744</v>
      </c>
      <c r="AM879" s="4">
        <v>1894.1260106487123</v>
      </c>
      <c r="AN879" s="8">
        <v>0.85259573626787954</v>
      </c>
      <c r="AO879" s="4">
        <v>1401.0282663713645</v>
      </c>
      <c r="AP879" s="8">
        <v>0.64563344392831901</v>
      </c>
    </row>
    <row r="880" spans="1:42" x14ac:dyDescent="0.25">
      <c r="A880" s="2" t="s">
        <v>2482</v>
      </c>
      <c r="B880" t="s">
        <v>2479</v>
      </c>
      <c r="C880" t="s">
        <v>14</v>
      </c>
      <c r="D880" t="s">
        <v>2478</v>
      </c>
      <c r="E880" s="3" t="s">
        <v>2280</v>
      </c>
      <c r="F880" t="s">
        <v>2483</v>
      </c>
      <c r="G880">
        <v>200</v>
      </c>
      <c r="H880">
        <v>121</v>
      </c>
      <c r="I880">
        <v>79</v>
      </c>
      <c r="J880">
        <v>0</v>
      </c>
      <c r="K880">
        <v>0</v>
      </c>
      <c r="L880">
        <v>0</v>
      </c>
      <c r="M880">
        <v>0</v>
      </c>
      <c r="N880" s="2">
        <v>212.70208333333335</v>
      </c>
      <c r="O880" s="2">
        <v>125.86665595833337</v>
      </c>
      <c r="P880" s="2">
        <v>433.29</v>
      </c>
      <c r="Q880" s="4">
        <v>771.85873929166678</v>
      </c>
      <c r="R880" s="5">
        <v>5.7000000000000002E-2</v>
      </c>
      <c r="S880" s="6">
        <v>815.85468743129172</v>
      </c>
      <c r="T880" s="4">
        <v>0</v>
      </c>
      <c r="U880" s="7">
        <v>815.85468743129172</v>
      </c>
      <c r="V880" s="8">
        <v>0.4803355219759034</v>
      </c>
      <c r="W880" s="7">
        <v>751.72509189228879</v>
      </c>
      <c r="X880" s="7">
        <v>914.07849832014415</v>
      </c>
      <c r="Y880" s="7">
        <v>1092.2829769732043</v>
      </c>
      <c r="Z880" s="7">
        <v>1453.4952894990836</v>
      </c>
      <c r="AA880" s="7">
        <v>1606.2419854874211</v>
      </c>
      <c r="AB880" s="7">
        <v>1847.3704175193245</v>
      </c>
      <c r="AC880" s="7">
        <v>1868.3610000000001</v>
      </c>
      <c r="AD880" s="7">
        <v>2038.212</v>
      </c>
      <c r="AE880" s="4">
        <v>1565</v>
      </c>
      <c r="AF880" s="4">
        <v>1903</v>
      </c>
      <c r="AG880" s="4">
        <v>2274</v>
      </c>
      <c r="AH880" s="4">
        <v>3026</v>
      </c>
      <c r="AI880" s="4">
        <v>3344</v>
      </c>
      <c r="AJ880" s="4">
        <v>3846</v>
      </c>
      <c r="AK880" s="4">
        <v>1816.5280934387545</v>
      </c>
      <c r="AL880" s="8">
        <v>1.0694833079809682</v>
      </c>
      <c r="AM880" s="4">
        <v>1482.970291436267</v>
      </c>
      <c r="AN880" s="8">
        <v>0.87310071264594669</v>
      </c>
      <c r="AO880" s="4">
        <v>1149.4124894337792</v>
      </c>
      <c r="AP880" s="8">
        <v>0.67671811731092502</v>
      </c>
    </row>
    <row r="881" spans="1:42" x14ac:dyDescent="0.25">
      <c r="A881" s="2" t="s">
        <v>2486</v>
      </c>
      <c r="B881" t="s">
        <v>2485</v>
      </c>
      <c r="C881" t="s">
        <v>14</v>
      </c>
      <c r="D881" t="s">
        <v>2484</v>
      </c>
      <c r="E881" s="3" t="s">
        <v>2280</v>
      </c>
      <c r="F881" t="s">
        <v>2487</v>
      </c>
      <c r="G881">
        <v>66</v>
      </c>
      <c r="H881">
        <v>0</v>
      </c>
      <c r="I881">
        <v>8</v>
      </c>
      <c r="J881">
        <v>30</v>
      </c>
      <c r="K881">
        <v>24</v>
      </c>
      <c r="L881">
        <v>4</v>
      </c>
      <c r="M881">
        <v>0</v>
      </c>
      <c r="N881" s="2">
        <v>282.79166666666669</v>
      </c>
      <c r="O881" s="2">
        <v>485.57923398989891</v>
      </c>
      <c r="P881" s="2">
        <v>162.80000000000001</v>
      </c>
      <c r="Q881" s="4">
        <v>931.17090065656566</v>
      </c>
      <c r="R881" s="5">
        <v>5.7000000000000002E-2</v>
      </c>
      <c r="S881" s="6">
        <v>984.24764199398987</v>
      </c>
      <c r="T881" s="4">
        <v>147.88679245283018</v>
      </c>
      <c r="U881" s="7">
        <v>1132.13443444682</v>
      </c>
      <c r="V881" s="8">
        <v>1.1085853932151883</v>
      </c>
      <c r="W881" s="7">
        <v>616.81582739126611</v>
      </c>
      <c r="X881" s="7">
        <v>685.24383324248481</v>
      </c>
      <c r="Y881" s="7">
        <v>899.20182336883022</v>
      </c>
      <c r="Z881" s="7">
        <v>1155.5659016283253</v>
      </c>
      <c r="AA881" s="7">
        <v>1192.1893413796815</v>
      </c>
      <c r="AB881" s="7">
        <v>1371.4514412152682</v>
      </c>
      <c r="AC881" s="7">
        <v>1123.3666666666668</v>
      </c>
      <c r="AD881" s="7">
        <v>1225.4909090909091</v>
      </c>
      <c r="AE881" s="4">
        <v>640</v>
      </c>
      <c r="AF881" s="4">
        <v>711</v>
      </c>
      <c r="AG881" s="4">
        <v>933</v>
      </c>
      <c r="AH881" s="4">
        <v>1199</v>
      </c>
      <c r="AI881" s="4">
        <v>1237</v>
      </c>
      <c r="AJ881" s="4">
        <v>1423</v>
      </c>
      <c r="AK881" s="4">
        <v>1046.9514718186761</v>
      </c>
      <c r="AL881" s="8">
        <v>1.1699849476561439</v>
      </c>
      <c r="AM881" s="4">
        <v>1025.6959362848841</v>
      </c>
      <c r="AN881" s="8">
        <v>1.1491715393710742</v>
      </c>
      <c r="AO881" s="4">
        <v>1004.4404007510922</v>
      </c>
      <c r="AP881" s="8">
        <v>1.1283581310860045</v>
      </c>
    </row>
    <row r="882" spans="1:42" x14ac:dyDescent="0.25">
      <c r="A882" s="2" t="s">
        <v>2488</v>
      </c>
      <c r="B882" t="s">
        <v>2485</v>
      </c>
      <c r="C882" t="s">
        <v>14</v>
      </c>
      <c r="D882" t="s">
        <v>2484</v>
      </c>
      <c r="E882" s="3" t="s">
        <v>2280</v>
      </c>
      <c r="F882" t="s">
        <v>2489</v>
      </c>
      <c r="G882">
        <v>56</v>
      </c>
      <c r="H882">
        <v>0</v>
      </c>
      <c r="I882">
        <v>18</v>
      </c>
      <c r="J882">
        <v>16</v>
      </c>
      <c r="K882">
        <v>16</v>
      </c>
      <c r="L882">
        <v>6</v>
      </c>
      <c r="M882">
        <v>0</v>
      </c>
      <c r="N882" s="2">
        <v>278.61160714285717</v>
      </c>
      <c r="O882" s="2">
        <v>340.16429533333337</v>
      </c>
      <c r="P882" s="2">
        <v>162.80000000000001</v>
      </c>
      <c r="Q882" s="4">
        <v>781.57590247619055</v>
      </c>
      <c r="R882" s="5">
        <v>5.7000000000000002E-2</v>
      </c>
      <c r="S882" s="6">
        <v>826.12572891733339</v>
      </c>
      <c r="T882" s="4">
        <v>255.34615384615384</v>
      </c>
      <c r="U882" s="7">
        <v>1081.4718827634872</v>
      </c>
      <c r="V882" s="8">
        <v>1.0621260160427093</v>
      </c>
      <c r="W882" s="7">
        <v>658.00291309206625</v>
      </c>
      <c r="X882" s="7">
        <v>674.22986532614914</v>
      </c>
      <c r="Y882" s="7">
        <v>756.98732171997256</v>
      </c>
      <c r="Z882" s="7">
        <v>999.58025761951365</v>
      </c>
      <c r="AA882" s="7">
        <v>1003.6369956780343</v>
      </c>
      <c r="AB882" s="7">
        <v>1154.5476514550064</v>
      </c>
      <c r="AC882" s="7">
        <v>1120.0357142857142</v>
      </c>
      <c r="AD882" s="7">
        <v>1221.8571428571427</v>
      </c>
      <c r="AE882" s="4">
        <v>811</v>
      </c>
      <c r="AF882" s="4">
        <v>831</v>
      </c>
      <c r="AG882" s="4">
        <v>933</v>
      </c>
      <c r="AH882" s="4">
        <v>1232</v>
      </c>
      <c r="AI882" s="4">
        <v>1237</v>
      </c>
      <c r="AJ882" s="4">
        <v>1423</v>
      </c>
      <c r="AK882" s="4">
        <v>929.97255946571852</v>
      </c>
      <c r="AL882" s="8">
        <v>1.1641151866970336</v>
      </c>
      <c r="AM882" s="4">
        <v>894.66463707926755</v>
      </c>
      <c r="AN882" s="8">
        <v>1.1294388686745633</v>
      </c>
      <c r="AO882" s="4">
        <v>859.35671469281658</v>
      </c>
      <c r="AP882" s="8">
        <v>1.094762550652093</v>
      </c>
    </row>
    <row r="883" spans="1:42" x14ac:dyDescent="0.25">
      <c r="A883" s="2" t="s">
        <v>2490</v>
      </c>
      <c r="B883" t="s">
        <v>2485</v>
      </c>
      <c r="C883" t="s">
        <v>14</v>
      </c>
      <c r="D883" t="s">
        <v>2484</v>
      </c>
      <c r="E883" s="3" t="s">
        <v>2280</v>
      </c>
      <c r="F883" t="s">
        <v>2491</v>
      </c>
      <c r="G883">
        <v>42</v>
      </c>
      <c r="H883">
        <v>0</v>
      </c>
      <c r="I883">
        <v>4</v>
      </c>
      <c r="J883">
        <v>18</v>
      </c>
      <c r="K883">
        <v>14</v>
      </c>
      <c r="L883">
        <v>4</v>
      </c>
      <c r="M883">
        <v>2</v>
      </c>
      <c r="N883" s="2">
        <v>288.65476190476187</v>
      </c>
      <c r="O883" s="2">
        <v>367.17044033333337</v>
      </c>
      <c r="P883" s="2">
        <v>162.80000000000001</v>
      </c>
      <c r="Q883" s="4">
        <v>818.6252022380952</v>
      </c>
      <c r="R883" s="5">
        <v>5.7000000000000002E-2</v>
      </c>
      <c r="S883" s="6">
        <v>865.28683876566663</v>
      </c>
      <c r="T883" s="4">
        <v>205.12820512820514</v>
      </c>
      <c r="U883" s="7">
        <v>1070.4150438938718</v>
      </c>
      <c r="V883" s="8">
        <v>1.0167224171953191</v>
      </c>
      <c r="W883" s="7">
        <v>526.00547799586411</v>
      </c>
      <c r="X883" s="7">
        <v>584.3592107110303</v>
      </c>
      <c r="Y883" s="7">
        <v>766.81736089084563</v>
      </c>
      <c r="Z883" s="7">
        <v>985.43838768287662</v>
      </c>
      <c r="AA883" s="7">
        <v>1016.669962938881</v>
      </c>
      <c r="AB883" s="7">
        <v>1169.540304981429</v>
      </c>
      <c r="AC883" s="7">
        <v>1158.0904761904762</v>
      </c>
      <c r="AD883" s="7">
        <v>1263.3714285714286</v>
      </c>
      <c r="AE883" s="4">
        <v>640</v>
      </c>
      <c r="AF883" s="4">
        <v>711</v>
      </c>
      <c r="AG883" s="4">
        <v>933</v>
      </c>
      <c r="AH883" s="4">
        <v>1199</v>
      </c>
      <c r="AI883" s="4">
        <v>1237</v>
      </c>
      <c r="AJ883" s="4">
        <v>1423</v>
      </c>
      <c r="AK883" s="4">
        <v>1013.4828709524147</v>
      </c>
      <c r="AL883" s="8">
        <v>1.1574848522182375</v>
      </c>
      <c r="AM883" s="4">
        <v>965.4192929459017</v>
      </c>
      <c r="AN883" s="8">
        <v>1.1118321705891829</v>
      </c>
      <c r="AO883" s="4">
        <v>913.35041677217941</v>
      </c>
      <c r="AP883" s="8">
        <v>1.0623750988243734</v>
      </c>
    </row>
    <row r="884" spans="1:42" x14ac:dyDescent="0.25">
      <c r="A884" s="2" t="s">
        <v>2492</v>
      </c>
      <c r="B884" t="s">
        <v>2485</v>
      </c>
      <c r="C884" t="s">
        <v>14</v>
      </c>
      <c r="D884" t="s">
        <v>2484</v>
      </c>
      <c r="E884" s="3" t="s">
        <v>2280</v>
      </c>
      <c r="F884" t="s">
        <v>2493</v>
      </c>
      <c r="G884">
        <v>44</v>
      </c>
      <c r="H884">
        <v>0</v>
      </c>
      <c r="I884">
        <v>12</v>
      </c>
      <c r="J884">
        <v>10</v>
      </c>
      <c r="K884">
        <v>14</v>
      </c>
      <c r="L884">
        <v>8</v>
      </c>
      <c r="M884">
        <v>0</v>
      </c>
      <c r="N884" s="2">
        <v>288.03030303030306</v>
      </c>
      <c r="O884" s="2">
        <v>369.61408433333338</v>
      </c>
      <c r="P884" s="2">
        <v>162.80000000000001</v>
      </c>
      <c r="Q884" s="4">
        <v>820.44438736363645</v>
      </c>
      <c r="R884" s="5">
        <v>5.7000000000000002E-2</v>
      </c>
      <c r="S884" s="6">
        <v>867.20971744336373</v>
      </c>
      <c r="T884" s="4">
        <v>166.88095238095238</v>
      </c>
      <c r="U884" s="7">
        <v>1034.0906698243161</v>
      </c>
      <c r="V884" s="8">
        <v>0.97201430190706928</v>
      </c>
      <c r="W884" s="7">
        <v>661.0876213896388</v>
      </c>
      <c r="X884" s="7">
        <v>687.17245971820648</v>
      </c>
      <c r="Y884" s="7">
        <v>760.53606751730331</v>
      </c>
      <c r="Z884" s="7">
        <v>1012.4177876275356</v>
      </c>
      <c r="AA884" s="7">
        <v>1016.4935436163743</v>
      </c>
      <c r="AB884" s="7">
        <v>1168.9268175989421</v>
      </c>
      <c r="AC884" s="7">
        <v>1170.25</v>
      </c>
      <c r="AD884" s="7">
        <v>1276.6363636363635</v>
      </c>
      <c r="AE884" s="4">
        <v>811</v>
      </c>
      <c r="AF884" s="4">
        <v>843</v>
      </c>
      <c r="AG884" s="4">
        <v>933</v>
      </c>
      <c r="AH884" s="4">
        <v>1242</v>
      </c>
      <c r="AI884" s="4">
        <v>1247</v>
      </c>
      <c r="AJ884" s="4">
        <v>1434</v>
      </c>
      <c r="AK884" s="4">
        <v>1059.1359590556951</v>
      </c>
      <c r="AL884" s="8">
        <v>1.1524192288658939</v>
      </c>
      <c r="AM884" s="4">
        <v>995.16054518491796</v>
      </c>
      <c r="AN884" s="8">
        <v>1.0922842532129522</v>
      </c>
      <c r="AO884" s="4">
        <v>931.18513131414079</v>
      </c>
      <c r="AP884" s="8">
        <v>1.0321492775600107</v>
      </c>
    </row>
    <row r="885" spans="1:42" x14ac:dyDescent="0.25">
      <c r="A885" s="2" t="s">
        <v>2494</v>
      </c>
      <c r="B885" t="s">
        <v>2485</v>
      </c>
      <c r="C885" t="s">
        <v>14</v>
      </c>
      <c r="D885" t="s">
        <v>2484</v>
      </c>
      <c r="E885" s="3" t="s">
        <v>2280</v>
      </c>
      <c r="F885" t="s">
        <v>2495</v>
      </c>
      <c r="G885">
        <v>50</v>
      </c>
      <c r="H885">
        <v>0</v>
      </c>
      <c r="I885">
        <v>12</v>
      </c>
      <c r="J885">
        <v>18</v>
      </c>
      <c r="K885">
        <v>13</v>
      </c>
      <c r="L885">
        <v>6</v>
      </c>
      <c r="M885">
        <v>1</v>
      </c>
      <c r="N885" s="2">
        <v>295.29000000000002</v>
      </c>
      <c r="O885" s="2">
        <v>340.94975233333332</v>
      </c>
      <c r="P885" s="2">
        <v>162.80000000000001</v>
      </c>
      <c r="Q885" s="4">
        <v>799.03975233333335</v>
      </c>
      <c r="R885" s="5">
        <v>5.7000000000000002E-2</v>
      </c>
      <c r="S885" s="6">
        <v>844.58501821633331</v>
      </c>
      <c r="T885" s="4">
        <v>281.6829268292683</v>
      </c>
      <c r="U885" s="7">
        <v>1126.2679450456017</v>
      </c>
      <c r="V885" s="8">
        <v>0.99974075508237614</v>
      </c>
      <c r="W885" s="7">
        <v>659.73833265016799</v>
      </c>
      <c r="X885" s="7">
        <v>663.4868459038621</v>
      </c>
      <c r="Y885" s="7">
        <v>763.94700110286499</v>
      </c>
      <c r="Z885" s="7">
        <v>1016.5967944018498</v>
      </c>
      <c r="AA885" s="7">
        <v>1021.0950103062828</v>
      </c>
      <c r="AB885" s="7">
        <v>1174.0343510570035</v>
      </c>
      <c r="AC885" s="7">
        <v>1239.2160000000001</v>
      </c>
      <c r="AD885" s="7">
        <v>1351.8719999999998</v>
      </c>
      <c r="AE885" s="4">
        <v>880</v>
      </c>
      <c r="AF885" s="4">
        <v>885</v>
      </c>
      <c r="AG885" s="4">
        <v>1019</v>
      </c>
      <c r="AH885" s="4">
        <v>1356</v>
      </c>
      <c r="AI885" s="4">
        <v>1362</v>
      </c>
      <c r="AJ885" s="4">
        <v>1566</v>
      </c>
      <c r="AK885" s="4">
        <v>1020.397014398292</v>
      </c>
      <c r="AL885" s="8">
        <v>1.1558016805385958</v>
      </c>
      <c r="AM885" s="4">
        <v>961.79301567097218</v>
      </c>
      <c r="AN885" s="8">
        <v>1.103781372053189</v>
      </c>
      <c r="AO885" s="4">
        <v>903.18901694365286</v>
      </c>
      <c r="AP885" s="8">
        <v>1.0517610635677828</v>
      </c>
    </row>
    <row r="886" spans="1:42" x14ac:dyDescent="0.25">
      <c r="A886" s="2" t="s">
        <v>2496</v>
      </c>
      <c r="B886" t="s">
        <v>2485</v>
      </c>
      <c r="C886" t="s">
        <v>14</v>
      </c>
      <c r="D886" t="s">
        <v>2484</v>
      </c>
      <c r="E886" s="3" t="s">
        <v>2280</v>
      </c>
      <c r="F886" t="s">
        <v>2497</v>
      </c>
      <c r="G886">
        <v>26</v>
      </c>
      <c r="H886">
        <v>0</v>
      </c>
      <c r="I886">
        <v>3</v>
      </c>
      <c r="J886">
        <v>10</v>
      </c>
      <c r="K886">
        <v>8</v>
      </c>
      <c r="L886">
        <v>3</v>
      </c>
      <c r="M886">
        <v>2</v>
      </c>
      <c r="N886" s="2">
        <v>289.79166666666669</v>
      </c>
      <c r="O886" s="2">
        <v>381.97775933333338</v>
      </c>
      <c r="P886" s="2">
        <v>162.80000000000001</v>
      </c>
      <c r="Q886" s="4">
        <v>834.56942600000002</v>
      </c>
      <c r="R886" s="5">
        <v>5.7000000000000002E-2</v>
      </c>
      <c r="S886" s="6">
        <v>882.13988328200003</v>
      </c>
      <c r="T886" s="4">
        <v>238.14285714285714</v>
      </c>
      <c r="U886" s="7">
        <v>1120.2827404248571</v>
      </c>
      <c r="V886" s="8">
        <v>1.0541166492127347</v>
      </c>
      <c r="W886" s="7">
        <v>586.83755553306764</v>
      </c>
      <c r="X886" s="7">
        <v>590.1577114342449</v>
      </c>
      <c r="Y886" s="7">
        <v>774.42636394957867</v>
      </c>
      <c r="Z886" s="7">
        <v>991.89657547668435</v>
      </c>
      <c r="AA886" s="7">
        <v>1035.0586021919878</v>
      </c>
      <c r="AB886" s="7">
        <v>1190.2758905720211</v>
      </c>
      <c r="AC886" s="7">
        <v>1169.0461538461539</v>
      </c>
      <c r="AD886" s="7">
        <v>1275.3230769230768</v>
      </c>
      <c r="AE886" s="4">
        <v>707</v>
      </c>
      <c r="AF886" s="4">
        <v>711</v>
      </c>
      <c r="AG886" s="4">
        <v>933</v>
      </c>
      <c r="AH886" s="4">
        <v>1195</v>
      </c>
      <c r="AI886" s="4">
        <v>1247</v>
      </c>
      <c r="AJ886" s="4">
        <v>1434</v>
      </c>
      <c r="AK886" s="4">
        <v>996.8105847300061</v>
      </c>
      <c r="AL886" s="8">
        <v>1.1620146746053288</v>
      </c>
      <c r="AM886" s="4">
        <v>956.92512335678668</v>
      </c>
      <c r="AN886" s="8">
        <v>1.1244849266426875</v>
      </c>
      <c r="AO886" s="4">
        <v>917.03966198356704</v>
      </c>
      <c r="AP886" s="8">
        <v>1.086955178680046</v>
      </c>
    </row>
    <row r="887" spans="1:42" x14ac:dyDescent="0.25">
      <c r="A887" s="2" t="s">
        <v>2498</v>
      </c>
      <c r="B887" t="s">
        <v>2485</v>
      </c>
      <c r="C887" t="s">
        <v>14</v>
      </c>
      <c r="D887" t="s">
        <v>2484</v>
      </c>
      <c r="E887" s="3" t="s">
        <v>2280</v>
      </c>
      <c r="F887" t="s">
        <v>2499</v>
      </c>
      <c r="G887">
        <v>86</v>
      </c>
      <c r="H887">
        <v>0</v>
      </c>
      <c r="I887">
        <v>12</v>
      </c>
      <c r="J887">
        <v>26</v>
      </c>
      <c r="K887">
        <v>34</v>
      </c>
      <c r="L887">
        <v>12</v>
      </c>
      <c r="M887">
        <v>2</v>
      </c>
      <c r="N887" s="2">
        <v>289.24903100775197</v>
      </c>
      <c r="O887" s="2">
        <v>410.70997033333333</v>
      </c>
      <c r="P887" s="2">
        <v>162.80000000000001</v>
      </c>
      <c r="Q887" s="4">
        <v>862.7590013410852</v>
      </c>
      <c r="R887" s="5">
        <v>5.7000000000000002E-2</v>
      </c>
      <c r="S887" s="6">
        <v>911.93626441752701</v>
      </c>
      <c r="T887" s="4">
        <v>199.35526315789474</v>
      </c>
      <c r="U887" s="7">
        <v>1111.2915275754217</v>
      </c>
      <c r="V887" s="8">
        <v>1.0161730076713051</v>
      </c>
      <c r="W887" s="7">
        <v>672.10817761153965</v>
      </c>
      <c r="X887" s="7">
        <v>676.27758317984944</v>
      </c>
      <c r="Y887" s="7">
        <v>778.01107904660853</v>
      </c>
      <c r="Z887" s="7">
        <v>1035.6803431681542</v>
      </c>
      <c r="AA887" s="7">
        <v>1039.8497487364639</v>
      </c>
      <c r="AB887" s="7">
        <v>1195.7855169912505</v>
      </c>
      <c r="AC887" s="7">
        <v>1202.9651162790699</v>
      </c>
      <c r="AD887" s="7">
        <v>1312.325581395349</v>
      </c>
      <c r="AE887" s="4">
        <v>806</v>
      </c>
      <c r="AF887" s="4">
        <v>811</v>
      </c>
      <c r="AG887" s="4">
        <v>933</v>
      </c>
      <c r="AH887" s="4">
        <v>1242</v>
      </c>
      <c r="AI887" s="4">
        <v>1247</v>
      </c>
      <c r="AJ887" s="4">
        <v>1434</v>
      </c>
      <c r="AK887" s="4">
        <v>1066.2823221717376</v>
      </c>
      <c r="AL887" s="8">
        <v>1.1573081588341136</v>
      </c>
      <c r="AM887" s="4">
        <v>1014.1654715014846</v>
      </c>
      <c r="AN887" s="8">
        <v>1.1096521337661522</v>
      </c>
      <c r="AO887" s="4">
        <v>962.04862083123169</v>
      </c>
      <c r="AP887" s="8">
        <v>1.0619961086981911</v>
      </c>
    </row>
    <row r="888" spans="1:42" x14ac:dyDescent="0.25">
      <c r="A888" s="2" t="s">
        <v>2502</v>
      </c>
      <c r="B888" t="s">
        <v>2501</v>
      </c>
      <c r="C888" t="s">
        <v>149</v>
      </c>
      <c r="D888" t="s">
        <v>2500</v>
      </c>
      <c r="E888" s="3" t="s">
        <v>2280</v>
      </c>
      <c r="F888" t="s">
        <v>2503</v>
      </c>
      <c r="G888">
        <v>200</v>
      </c>
      <c r="H888">
        <v>120</v>
      </c>
      <c r="I888">
        <v>72</v>
      </c>
      <c r="J888">
        <v>8</v>
      </c>
      <c r="K888">
        <v>0</v>
      </c>
      <c r="L888">
        <v>0</v>
      </c>
      <c r="M888">
        <v>0</v>
      </c>
      <c r="N888" s="2">
        <v>175.59083333333334</v>
      </c>
      <c r="O888" s="2">
        <v>396.33416783333337</v>
      </c>
      <c r="P888" s="2">
        <v>224.53</v>
      </c>
      <c r="Q888" s="4">
        <v>796.45500116666665</v>
      </c>
      <c r="R888" s="5">
        <v>5.7000000000000002E-2</v>
      </c>
      <c r="S888" s="6">
        <v>841.85293623316659</v>
      </c>
      <c r="T888" s="4">
        <v>73.845360824742272</v>
      </c>
      <c r="U888" s="7">
        <v>915.6982970579088</v>
      </c>
      <c r="V888" s="8">
        <v>0.50786355103486824</v>
      </c>
      <c r="W888" s="7">
        <v>798.87876802231119</v>
      </c>
      <c r="X888" s="7">
        <v>886.19047440464442</v>
      </c>
      <c r="Y888" s="7">
        <v>1087.4276158526959</v>
      </c>
      <c r="Z888" s="7">
        <v>1404.4578224495103</v>
      </c>
      <c r="AA888" s="7">
        <v>1646.7828257245421</v>
      </c>
      <c r="AB888" s="7">
        <v>1893.7769042071855</v>
      </c>
      <c r="AC888" s="7">
        <v>1983.3440000000001</v>
      </c>
      <c r="AD888" s="7">
        <v>2163.6479999999997</v>
      </c>
      <c r="AE888" s="4">
        <v>1711</v>
      </c>
      <c r="AF888" s="4">
        <v>1898</v>
      </c>
      <c r="AG888" s="4">
        <v>2329</v>
      </c>
      <c r="AH888" s="4">
        <v>3008</v>
      </c>
      <c r="AI888" s="4">
        <v>3527</v>
      </c>
      <c r="AJ888" s="4">
        <v>4056</v>
      </c>
      <c r="AK888" s="4">
        <v>1846.8317224962987</v>
      </c>
      <c r="AL888" s="8">
        <v>1.0652437457411046</v>
      </c>
      <c r="AM888" s="4">
        <v>1511.8387937419213</v>
      </c>
      <c r="AN888" s="8">
        <v>0.8794503475056924</v>
      </c>
      <c r="AO888" s="4">
        <v>1176.8458649875438</v>
      </c>
      <c r="AP888" s="8">
        <v>0.69365694927028032</v>
      </c>
    </row>
    <row r="889" spans="1:42" x14ac:dyDescent="0.25">
      <c r="A889" s="2" t="s">
        <v>2506</v>
      </c>
      <c r="B889" t="s">
        <v>2505</v>
      </c>
      <c r="C889" t="s">
        <v>149</v>
      </c>
      <c r="D889" t="s">
        <v>2504</v>
      </c>
      <c r="E889" s="3" t="s">
        <v>2280</v>
      </c>
      <c r="F889" t="s">
        <v>2507</v>
      </c>
      <c r="G889">
        <v>47</v>
      </c>
      <c r="H889">
        <v>0</v>
      </c>
      <c r="I889">
        <v>47</v>
      </c>
      <c r="J889">
        <v>0</v>
      </c>
      <c r="K889">
        <v>0</v>
      </c>
      <c r="L889">
        <v>0</v>
      </c>
      <c r="M889">
        <v>0</v>
      </c>
      <c r="N889" s="2">
        <v>251.10992907801418</v>
      </c>
      <c r="O889" s="2">
        <v>345.4785951985815</v>
      </c>
      <c r="P889" s="2">
        <v>289.67</v>
      </c>
      <c r="Q889" s="4">
        <v>886.25852427659561</v>
      </c>
      <c r="R889" s="5">
        <v>5.7000000000000002E-2</v>
      </c>
      <c r="S889" s="6">
        <v>936.77526016036154</v>
      </c>
      <c r="T889" s="4">
        <v>42.723404255319146</v>
      </c>
      <c r="U889" s="7">
        <v>979.49866441568065</v>
      </c>
      <c r="V889" s="8">
        <v>0.7123626650295859</v>
      </c>
      <c r="W889" s="7">
        <v>931.32493137397398</v>
      </c>
      <c r="X889" s="7">
        <v>936.77526016036165</v>
      </c>
      <c r="Y889" s="7">
        <v>1096.1973771621977</v>
      </c>
      <c r="Z889" s="7">
        <v>1455.9190770637765</v>
      </c>
      <c r="AA889" s="7">
        <v>1840.8485476023977</v>
      </c>
      <c r="AB889" s="7">
        <v>2116.7714424132682</v>
      </c>
      <c r="AC889" s="7">
        <v>1512.5000000000002</v>
      </c>
      <c r="AD889" s="7">
        <v>1650</v>
      </c>
      <c r="AE889" s="4">
        <v>1367</v>
      </c>
      <c r="AF889" s="4">
        <v>1375</v>
      </c>
      <c r="AG889" s="4">
        <v>1609</v>
      </c>
      <c r="AH889" s="4">
        <v>2137</v>
      </c>
      <c r="AI889" s="4">
        <v>2702</v>
      </c>
      <c r="AJ889" s="4">
        <v>3107</v>
      </c>
      <c r="AK889" s="4">
        <v>1475.6904888414149</v>
      </c>
      <c r="AL889" s="8">
        <v>1.1043010131612612</v>
      </c>
      <c r="AM889" s="4">
        <v>1296.0520792810637</v>
      </c>
      <c r="AN889" s="8">
        <v>0.9736548971173693</v>
      </c>
      <c r="AO889" s="4">
        <v>1116.4136697207127</v>
      </c>
      <c r="AP889" s="8">
        <v>0.84300878107347765</v>
      </c>
    </row>
    <row r="890" spans="1:42" x14ac:dyDescent="0.25">
      <c r="A890" s="2" t="s">
        <v>2508</v>
      </c>
      <c r="B890" t="s">
        <v>2505</v>
      </c>
      <c r="C890" t="s">
        <v>149</v>
      </c>
      <c r="D890" t="s">
        <v>2504</v>
      </c>
      <c r="E890" s="3" t="s">
        <v>2280</v>
      </c>
      <c r="F890" t="s">
        <v>2509</v>
      </c>
      <c r="G890">
        <v>203</v>
      </c>
      <c r="H890">
        <v>0</v>
      </c>
      <c r="I890">
        <v>46</v>
      </c>
      <c r="J890">
        <v>74</v>
      </c>
      <c r="K890">
        <v>60</v>
      </c>
      <c r="L890">
        <v>16</v>
      </c>
      <c r="M890">
        <v>7</v>
      </c>
      <c r="N890" s="2">
        <v>275.63218390804599</v>
      </c>
      <c r="O890" s="2">
        <v>497.34862093596075</v>
      </c>
      <c r="P890" s="2">
        <v>156.91</v>
      </c>
      <c r="Q890" s="4">
        <v>929.89080484400677</v>
      </c>
      <c r="R890" s="5">
        <v>5.7000000000000002E-2</v>
      </c>
      <c r="S890" s="6">
        <v>982.89458072011507</v>
      </c>
      <c r="T890" s="4">
        <v>205.68393782383419</v>
      </c>
      <c r="U890" s="7">
        <v>1188.5785185439493</v>
      </c>
      <c r="V890" s="8">
        <v>0.64253133483816094</v>
      </c>
      <c r="W890" s="7">
        <v>726.34322559141845</v>
      </c>
      <c r="X890" s="7">
        <v>730.59395405135353</v>
      </c>
      <c r="Y890" s="7">
        <v>854.92776150445661</v>
      </c>
      <c r="Z890" s="7">
        <v>1135.4758398601764</v>
      </c>
      <c r="AA890" s="7">
        <v>1435.6835373430961</v>
      </c>
      <c r="AB890" s="7">
        <v>1650.8766656273131</v>
      </c>
      <c r="AC890" s="7">
        <v>2034.8211822660101</v>
      </c>
      <c r="AD890" s="7">
        <v>2219.8049261083743</v>
      </c>
      <c r="AE890" s="4">
        <v>1367</v>
      </c>
      <c r="AF890" s="4">
        <v>1375</v>
      </c>
      <c r="AG890" s="4">
        <v>1609</v>
      </c>
      <c r="AH890" s="4">
        <v>2137</v>
      </c>
      <c r="AI890" s="4">
        <v>2702</v>
      </c>
      <c r="AJ890" s="4">
        <v>3107</v>
      </c>
      <c r="AK890" s="4">
        <v>1810.5515902243963</v>
      </c>
      <c r="AL890" s="8">
        <v>1.0899528175656248</v>
      </c>
      <c r="AM890" s="4">
        <v>1533.1500650608737</v>
      </c>
      <c r="AN890" s="8">
        <v>0.93999287005806842</v>
      </c>
      <c r="AO890" s="4">
        <v>1255.7485398973506</v>
      </c>
      <c r="AP890" s="8">
        <v>0.79003292255051172</v>
      </c>
    </row>
    <row r="891" spans="1:42" x14ac:dyDescent="0.25">
      <c r="A891" s="2" t="s">
        <v>2512</v>
      </c>
      <c r="B891" t="s">
        <v>2511</v>
      </c>
      <c r="C891" t="s">
        <v>14</v>
      </c>
      <c r="D891" t="s">
        <v>2510</v>
      </c>
      <c r="E891" s="3" t="s">
        <v>2280</v>
      </c>
      <c r="F891" t="s">
        <v>2513</v>
      </c>
      <c r="G891">
        <v>165</v>
      </c>
      <c r="H891">
        <v>0</v>
      </c>
      <c r="I891">
        <v>23</v>
      </c>
      <c r="J891">
        <v>50</v>
      </c>
      <c r="K891">
        <v>73</v>
      </c>
      <c r="L891">
        <v>15</v>
      </c>
      <c r="M891">
        <v>4</v>
      </c>
      <c r="N891" s="2">
        <v>274.66666666666669</v>
      </c>
      <c r="O891" s="2">
        <v>392.91891381818186</v>
      </c>
      <c r="P891" s="2">
        <v>260.10000000000002</v>
      </c>
      <c r="Q891" s="4">
        <v>927.68558048484863</v>
      </c>
      <c r="R891" s="5">
        <v>5.7000000000000002E-2</v>
      </c>
      <c r="S891" s="6">
        <v>980.563658572485</v>
      </c>
      <c r="T891" s="4">
        <v>166.80891719745222</v>
      </c>
      <c r="U891" s="7">
        <v>1147.3725757699372</v>
      </c>
      <c r="V891" s="8">
        <v>0.58006880249668202</v>
      </c>
      <c r="W891" s="7">
        <v>596.37092802424684</v>
      </c>
      <c r="X891" s="7">
        <v>697.99689664018251</v>
      </c>
      <c r="Y891" s="7">
        <v>810.5290667661211</v>
      </c>
      <c r="Z891" s="7">
        <v>1102.5178253748338</v>
      </c>
      <c r="AA891" s="7">
        <v>1261.6492201344211</v>
      </c>
      <c r="AB891" s="7">
        <v>1451.0205372626522</v>
      </c>
      <c r="AC891" s="7">
        <v>2175.7933333333335</v>
      </c>
      <c r="AD891" s="7">
        <v>2373.5927272727272</v>
      </c>
      <c r="AE891" s="4">
        <v>1203</v>
      </c>
      <c r="AF891" s="4">
        <v>1408</v>
      </c>
      <c r="AG891" s="4">
        <v>1635</v>
      </c>
      <c r="AH891" s="4">
        <v>2224</v>
      </c>
      <c r="AI891" s="4">
        <v>2545</v>
      </c>
      <c r="AJ891" s="4">
        <v>2927</v>
      </c>
      <c r="AK891" s="4">
        <v>1971.7730894697538</v>
      </c>
      <c r="AL891" s="8">
        <v>1.0811873404033132</v>
      </c>
      <c r="AM891" s="4">
        <v>1643.6023995105227</v>
      </c>
      <c r="AN891" s="8">
        <v>0.91527647312341509</v>
      </c>
      <c r="AO891" s="4">
        <v>1308.7343485317158</v>
      </c>
      <c r="AP891" s="8">
        <v>0.74597966977658026</v>
      </c>
    </row>
    <row r="892" spans="1:42" x14ac:dyDescent="0.25">
      <c r="A892" s="2" t="s">
        <v>2514</v>
      </c>
      <c r="B892" t="s">
        <v>2511</v>
      </c>
      <c r="C892" t="s">
        <v>14</v>
      </c>
      <c r="D892" t="s">
        <v>2510</v>
      </c>
      <c r="E892" s="3" t="s">
        <v>2280</v>
      </c>
      <c r="F892" t="s">
        <v>2515</v>
      </c>
      <c r="G892">
        <v>224</v>
      </c>
      <c r="H892">
        <v>60</v>
      </c>
      <c r="I892">
        <v>58</v>
      </c>
      <c r="J892">
        <v>34</v>
      </c>
      <c r="K892">
        <v>58</v>
      </c>
      <c r="L892">
        <v>12</v>
      </c>
      <c r="M892">
        <v>2</v>
      </c>
      <c r="N892" s="2">
        <v>255.34747023809521</v>
      </c>
      <c r="O892" s="2">
        <v>369.6253234438455</v>
      </c>
      <c r="P892" s="2">
        <v>254.41</v>
      </c>
      <c r="Q892" s="4">
        <v>879.38279368194071</v>
      </c>
      <c r="R892" s="5">
        <v>5.7000000000000002E-2</v>
      </c>
      <c r="S892" s="6">
        <v>929.5076129218113</v>
      </c>
      <c r="T892" s="4">
        <v>88.918552036199088</v>
      </c>
      <c r="U892" s="7">
        <v>1018.4261649580104</v>
      </c>
      <c r="V892" s="8">
        <v>0.6086320392470902</v>
      </c>
      <c r="W892" s="7">
        <v>668.25749818383849</v>
      </c>
      <c r="X892" s="7">
        <v>782.13346420851576</v>
      </c>
      <c r="Y892" s="7">
        <v>908.23026561145127</v>
      </c>
      <c r="Z892" s="7">
        <v>1235.4153582384511</v>
      </c>
      <c r="AA892" s="7">
        <v>1413.7284562575801</v>
      </c>
      <c r="AB892" s="7">
        <v>1625.9265978255155</v>
      </c>
      <c r="AC892" s="7">
        <v>1840.6339285714287</v>
      </c>
      <c r="AD892" s="7">
        <v>2007.9642857142856</v>
      </c>
      <c r="AE892" s="4">
        <v>1203</v>
      </c>
      <c r="AF892" s="4">
        <v>1408</v>
      </c>
      <c r="AG892" s="4">
        <v>1635</v>
      </c>
      <c r="AH892" s="4">
        <v>2224</v>
      </c>
      <c r="AI892" s="4">
        <v>2545</v>
      </c>
      <c r="AJ892" s="4">
        <v>2927</v>
      </c>
      <c r="AK892" s="4">
        <v>1731.22903362701</v>
      </c>
      <c r="AL892" s="8">
        <v>1.0877569478377858</v>
      </c>
      <c r="AM892" s="4">
        <v>1463.9885600586106</v>
      </c>
      <c r="AN892" s="8">
        <v>0.92804864497422068</v>
      </c>
      <c r="AO892" s="4">
        <v>1196.7480864902111</v>
      </c>
      <c r="AP892" s="8">
        <v>0.76834034211065549</v>
      </c>
    </row>
    <row r="893" spans="1:42" x14ac:dyDescent="0.25">
      <c r="A893" s="2" t="s">
        <v>2518</v>
      </c>
      <c r="B893" t="s">
        <v>2517</v>
      </c>
      <c r="C893" t="s">
        <v>14</v>
      </c>
      <c r="D893" t="s">
        <v>2516</v>
      </c>
      <c r="E893" s="3" t="s">
        <v>2280</v>
      </c>
      <c r="F893" t="s">
        <v>2519</v>
      </c>
      <c r="G893">
        <v>71</v>
      </c>
      <c r="H893">
        <v>0</v>
      </c>
      <c r="I893">
        <v>18</v>
      </c>
      <c r="J893">
        <v>24</v>
      </c>
      <c r="K893">
        <v>24</v>
      </c>
      <c r="L893">
        <v>5</v>
      </c>
      <c r="M893">
        <v>0</v>
      </c>
      <c r="N893" s="2">
        <v>299.44248826291079</v>
      </c>
      <c r="O893" s="2">
        <v>417.77935648826298</v>
      </c>
      <c r="P893" s="2">
        <v>257.69</v>
      </c>
      <c r="Q893" s="4">
        <v>974.9118447511737</v>
      </c>
      <c r="R893" s="5">
        <v>5.7000000000000002E-2</v>
      </c>
      <c r="S893" s="6">
        <v>1030.4818199019905</v>
      </c>
      <c r="T893" s="4">
        <v>88.605633802816897</v>
      </c>
      <c r="U893" s="7">
        <v>1119.0874537048076</v>
      </c>
      <c r="V893" s="8">
        <v>0.46452267045339202</v>
      </c>
      <c r="W893" s="7">
        <v>701.07127807079178</v>
      </c>
      <c r="X893" s="7">
        <v>782.7702494628121</v>
      </c>
      <c r="Y893" s="7">
        <v>935.474609603918</v>
      </c>
      <c r="Z893" s="7">
        <v>1221.6348811288476</v>
      </c>
      <c r="AA893" s="7">
        <v>1460.7433890248651</v>
      </c>
      <c r="AB893" s="7">
        <v>1679.7479615521654</v>
      </c>
      <c r="AC893" s="7">
        <v>2650.0239436619718</v>
      </c>
      <c r="AD893" s="7">
        <v>2890.9352112676056</v>
      </c>
      <c r="AE893" s="4">
        <v>1639</v>
      </c>
      <c r="AF893" s="4">
        <v>1830</v>
      </c>
      <c r="AG893" s="4">
        <v>2187</v>
      </c>
      <c r="AH893" s="4">
        <v>2856</v>
      </c>
      <c r="AI893" s="4">
        <v>3415</v>
      </c>
      <c r="AJ893" s="4">
        <v>3927</v>
      </c>
      <c r="AK893" s="4">
        <v>2463.0608434681772</v>
      </c>
      <c r="AL893" s="8">
        <v>1.0591727413298133</v>
      </c>
      <c r="AM893" s="4">
        <v>1985.5345022794479</v>
      </c>
      <c r="AN893" s="8">
        <v>0.8609560510376727</v>
      </c>
      <c r="AO893" s="4">
        <v>1508.0081610907193</v>
      </c>
      <c r="AP893" s="8">
        <v>0.6627393607455323</v>
      </c>
    </row>
    <row r="894" spans="1:42" x14ac:dyDescent="0.25">
      <c r="A894" s="2" t="s">
        <v>2520</v>
      </c>
      <c r="B894" t="s">
        <v>2517</v>
      </c>
      <c r="C894" t="s">
        <v>14</v>
      </c>
      <c r="D894" t="s">
        <v>2516</v>
      </c>
      <c r="E894" s="3" t="s">
        <v>2280</v>
      </c>
      <c r="F894" t="s">
        <v>2521</v>
      </c>
      <c r="G894">
        <v>120</v>
      </c>
      <c r="H894">
        <v>0</v>
      </c>
      <c r="I894">
        <v>3</v>
      </c>
      <c r="J894">
        <v>49</v>
      </c>
      <c r="K894">
        <v>46</v>
      </c>
      <c r="L894">
        <v>18</v>
      </c>
      <c r="M894">
        <v>4</v>
      </c>
      <c r="N894" s="2">
        <v>326.53402777777779</v>
      </c>
      <c r="O894" s="2">
        <v>444.34172526388886</v>
      </c>
      <c r="P894" s="2">
        <v>286.2</v>
      </c>
      <c r="Q894" s="4">
        <v>1057.0757530416668</v>
      </c>
      <c r="R894" s="5">
        <v>5.7000000000000002E-2</v>
      </c>
      <c r="S894" s="6">
        <v>1117.3290709650416</v>
      </c>
      <c r="T894" s="4">
        <v>97.669491525423723</v>
      </c>
      <c r="U894" s="7">
        <v>1214.9985624904652</v>
      </c>
      <c r="V894" s="8">
        <v>0.45391236025010612</v>
      </c>
      <c r="W894" s="7">
        <v>684.15782245531511</v>
      </c>
      <c r="X894" s="7">
        <v>763.88579322344515</v>
      </c>
      <c r="Y894" s="7">
        <v>912.90613649162538</v>
      </c>
      <c r="Z894" s="7">
        <v>1192.162746145442</v>
      </c>
      <c r="AA894" s="7">
        <v>1425.5027234197075</v>
      </c>
      <c r="AB894" s="7">
        <v>1639.2237759499831</v>
      </c>
      <c r="AC894" s="7">
        <v>2944.3975</v>
      </c>
      <c r="AD894" s="7">
        <v>3212.0699999999997</v>
      </c>
      <c r="AE894" s="4">
        <v>1639</v>
      </c>
      <c r="AF894" s="4">
        <v>1830</v>
      </c>
      <c r="AG894" s="4">
        <v>2187</v>
      </c>
      <c r="AH894" s="4">
        <v>2856</v>
      </c>
      <c r="AI894" s="4">
        <v>3415</v>
      </c>
      <c r="AJ894" s="4">
        <v>3927</v>
      </c>
      <c r="AK894" s="4">
        <v>2755.793445965498</v>
      </c>
      <c r="AL894" s="8">
        <v>1.0660276784095946</v>
      </c>
      <c r="AM894" s="4">
        <v>2209.6386542986788</v>
      </c>
      <c r="AN894" s="8">
        <v>0.86198923902309832</v>
      </c>
      <c r="AO894" s="4">
        <v>1663.4838626318601</v>
      </c>
      <c r="AP894" s="8">
        <v>0.65795079963660219</v>
      </c>
    </row>
    <row r="895" spans="1:42" x14ac:dyDescent="0.25">
      <c r="A895" s="2" t="s">
        <v>2522</v>
      </c>
      <c r="B895" t="s">
        <v>2517</v>
      </c>
      <c r="C895" t="s">
        <v>14</v>
      </c>
      <c r="D895" t="s">
        <v>2516</v>
      </c>
      <c r="E895" s="3" t="s">
        <v>2280</v>
      </c>
      <c r="F895" t="s">
        <v>2523</v>
      </c>
      <c r="G895">
        <v>146</v>
      </c>
      <c r="H895">
        <v>0</v>
      </c>
      <c r="I895">
        <v>0</v>
      </c>
      <c r="J895">
        <v>42</v>
      </c>
      <c r="K895">
        <v>83</v>
      </c>
      <c r="L895">
        <v>18</v>
      </c>
      <c r="M895">
        <v>3</v>
      </c>
      <c r="N895" s="2">
        <v>326.35216894977168</v>
      </c>
      <c r="O895" s="2">
        <v>450.8868109817351</v>
      </c>
      <c r="P895" s="2">
        <v>275.08</v>
      </c>
      <c r="Q895" s="4">
        <v>1052.3189799315066</v>
      </c>
      <c r="R895" s="5">
        <v>5.7000000000000002E-2</v>
      </c>
      <c r="S895" s="6">
        <v>1112.3011617876025</v>
      </c>
      <c r="T895" s="4">
        <v>107.59859154929578</v>
      </c>
      <c r="U895" s="7">
        <v>1219.8997533368984</v>
      </c>
      <c r="V895" s="8">
        <v>0.44287961046464197</v>
      </c>
      <c r="W895" s="7">
        <v>661.8550507115516</v>
      </c>
      <c r="X895" s="7">
        <v>738.98397974505156</v>
      </c>
      <c r="Y895" s="7">
        <v>883.14642825269266</v>
      </c>
      <c r="Z895" s="7">
        <v>1153.2995880611295</v>
      </c>
      <c r="AA895" s="7">
        <v>1379.0329458083884</v>
      </c>
      <c r="AB895" s="7">
        <v>1585.786933584053</v>
      </c>
      <c r="AC895" s="7">
        <v>3029.9198630136989</v>
      </c>
      <c r="AD895" s="7">
        <v>3305.3671232876709</v>
      </c>
      <c r="AE895" s="4">
        <v>1639</v>
      </c>
      <c r="AF895" s="4">
        <v>1830</v>
      </c>
      <c r="AG895" s="4">
        <v>2187</v>
      </c>
      <c r="AH895" s="4">
        <v>2856</v>
      </c>
      <c r="AI895" s="4">
        <v>3415</v>
      </c>
      <c r="AJ895" s="4">
        <v>3927</v>
      </c>
      <c r="AK895" s="4">
        <v>2818.0704640641356</v>
      </c>
      <c r="AL895" s="8">
        <v>1.0621521712372182</v>
      </c>
      <c r="AM895" s="4">
        <v>2245.1403167346125</v>
      </c>
      <c r="AN895" s="8">
        <v>0.85415222716093275</v>
      </c>
      <c r="AO895" s="4">
        <v>1672.2101694050903</v>
      </c>
      <c r="AP895" s="8">
        <v>0.64615228308464778</v>
      </c>
    </row>
    <row r="896" spans="1:42" x14ac:dyDescent="0.25">
      <c r="A896" s="2" t="s">
        <v>2524</v>
      </c>
      <c r="B896" t="s">
        <v>2517</v>
      </c>
      <c r="C896" t="s">
        <v>14</v>
      </c>
      <c r="D896" t="s">
        <v>2516</v>
      </c>
      <c r="E896" s="3" t="s">
        <v>2280</v>
      </c>
      <c r="F896" t="s">
        <v>2525</v>
      </c>
      <c r="G896">
        <v>16</v>
      </c>
      <c r="H896">
        <v>0</v>
      </c>
      <c r="I896">
        <v>0</v>
      </c>
      <c r="J896">
        <v>7</v>
      </c>
      <c r="K896">
        <v>9</v>
      </c>
      <c r="L896">
        <v>0</v>
      </c>
      <c r="M896">
        <v>0</v>
      </c>
      <c r="N896" s="2">
        <v>210.23958333333334</v>
      </c>
      <c r="O896" s="2">
        <v>215.69764375000005</v>
      </c>
      <c r="P896" s="2">
        <v>468.57</v>
      </c>
      <c r="Q896" s="4">
        <v>894.50722708333342</v>
      </c>
      <c r="R896" s="5">
        <v>5.7000000000000002E-2</v>
      </c>
      <c r="S896" s="6">
        <v>945.49413902708341</v>
      </c>
      <c r="T896" s="4">
        <v>67.6875</v>
      </c>
      <c r="U896" s="7">
        <v>1013.1816390270834</v>
      </c>
      <c r="V896" s="8">
        <v>0.39526262951828284</v>
      </c>
      <c r="W896" s="7">
        <v>604.5555872978382</v>
      </c>
      <c r="X896" s="7">
        <v>675.00715360283334</v>
      </c>
      <c r="Y896" s="7">
        <v>806.68887701059919</v>
      </c>
      <c r="Z896" s="7">
        <v>1053.4537872621268</v>
      </c>
      <c r="AA896" s="7">
        <v>1259.6444970238665</v>
      </c>
      <c r="AB896" s="7">
        <v>1448.4989574854244</v>
      </c>
      <c r="AC896" s="7">
        <v>2819.6437500000002</v>
      </c>
      <c r="AD896" s="7">
        <v>3075.9749999999999</v>
      </c>
      <c r="AE896" s="4">
        <v>1639</v>
      </c>
      <c r="AF896" s="4">
        <v>1830</v>
      </c>
      <c r="AG896" s="4">
        <v>2187</v>
      </c>
      <c r="AH896" s="4">
        <v>2856</v>
      </c>
      <c r="AI896" s="4">
        <v>3415</v>
      </c>
      <c r="AJ896" s="4">
        <v>3927</v>
      </c>
      <c r="AK896" s="4">
        <v>2577.4811346739584</v>
      </c>
      <c r="AL896" s="8">
        <v>1.0319337321040483</v>
      </c>
      <c r="AM896" s="4">
        <v>1994.628636228646</v>
      </c>
      <c r="AN896" s="8">
        <v>0.80455119546627496</v>
      </c>
      <c r="AO896" s="4">
        <v>1411.7761377833335</v>
      </c>
      <c r="AP896" s="8">
        <v>0.57716865882850166</v>
      </c>
    </row>
    <row r="897" spans="1:42" x14ac:dyDescent="0.25">
      <c r="A897" s="2" t="s">
        <v>2526</v>
      </c>
      <c r="B897" t="s">
        <v>2517</v>
      </c>
      <c r="C897" t="s">
        <v>14</v>
      </c>
      <c r="D897" t="s">
        <v>2516</v>
      </c>
      <c r="E897" s="3" t="s">
        <v>2280</v>
      </c>
      <c r="F897" t="s">
        <v>2527</v>
      </c>
      <c r="G897">
        <v>121</v>
      </c>
      <c r="H897">
        <v>0</v>
      </c>
      <c r="I897">
        <v>77</v>
      </c>
      <c r="J897">
        <v>39</v>
      </c>
      <c r="K897">
        <v>5</v>
      </c>
      <c r="L897">
        <v>0</v>
      </c>
      <c r="M897">
        <v>0</v>
      </c>
      <c r="N897" s="2">
        <v>279.64944903581267</v>
      </c>
      <c r="O897" s="2">
        <v>307.56883158953167</v>
      </c>
      <c r="P897" s="2">
        <v>258.22000000000003</v>
      </c>
      <c r="Q897" s="4">
        <v>845.43828062534431</v>
      </c>
      <c r="R897" s="5">
        <v>5.7000000000000002E-2</v>
      </c>
      <c r="S897" s="6">
        <v>893.62826262098883</v>
      </c>
      <c r="T897" s="4">
        <v>78.099173553719012</v>
      </c>
      <c r="U897" s="7">
        <v>971.7274361747078</v>
      </c>
      <c r="V897" s="8">
        <v>0.488928613569939</v>
      </c>
      <c r="W897" s="7">
        <v>736.94798973204718</v>
      </c>
      <c r="X897" s="7">
        <v>822.82783478318868</v>
      </c>
      <c r="Y897" s="7">
        <v>983.34670747040082</v>
      </c>
      <c r="Z897" s="7">
        <v>1284.1509814976976</v>
      </c>
      <c r="AA897" s="7">
        <v>1535.4956588986824</v>
      </c>
      <c r="AB897" s="7">
        <v>1765.7075995593343</v>
      </c>
      <c r="AC897" s="7">
        <v>2186.2090909090912</v>
      </c>
      <c r="AD897" s="7">
        <v>2384.9553719008263</v>
      </c>
      <c r="AE897" s="4">
        <v>1639</v>
      </c>
      <c r="AF897" s="4">
        <v>1830</v>
      </c>
      <c r="AG897" s="4">
        <v>2187</v>
      </c>
      <c r="AH897" s="4">
        <v>2856</v>
      </c>
      <c r="AI897" s="4">
        <v>3415</v>
      </c>
      <c r="AJ897" s="4">
        <v>3927</v>
      </c>
      <c r="AK897" s="4">
        <v>2047.2787965193511</v>
      </c>
      <c r="AL897" s="8">
        <v>1.0693925740232844</v>
      </c>
      <c r="AM897" s="4">
        <v>1662.7286185532303</v>
      </c>
      <c r="AN897" s="8">
        <v>0.87590458720550257</v>
      </c>
      <c r="AO897" s="4">
        <v>1278.1784405871097</v>
      </c>
      <c r="AP897" s="8">
        <v>0.6824166003877209</v>
      </c>
    </row>
    <row r="898" spans="1:42" x14ac:dyDescent="0.25">
      <c r="A898" s="2" t="s">
        <v>2530</v>
      </c>
      <c r="B898" t="s">
        <v>2529</v>
      </c>
      <c r="C898" t="s">
        <v>149</v>
      </c>
      <c r="D898" t="s">
        <v>2528</v>
      </c>
      <c r="E898" s="3" t="s">
        <v>2280</v>
      </c>
      <c r="F898" t="s">
        <v>2531</v>
      </c>
      <c r="G898">
        <v>126</v>
      </c>
      <c r="H898">
        <v>4</v>
      </c>
      <c r="I898">
        <v>34</v>
      </c>
      <c r="J898">
        <v>36</v>
      </c>
      <c r="K898">
        <v>35</v>
      </c>
      <c r="L898">
        <v>14</v>
      </c>
      <c r="M898">
        <v>3</v>
      </c>
      <c r="N898" s="2">
        <v>231.27447089947088</v>
      </c>
      <c r="O898" s="2">
        <v>794.81412749621188</v>
      </c>
      <c r="P898" s="2">
        <v>258.43</v>
      </c>
      <c r="Q898" s="4">
        <v>1284.5185983956828</v>
      </c>
      <c r="R898" s="5">
        <v>5.7000000000000002E-2</v>
      </c>
      <c r="S898" s="6">
        <v>1357.7361585042368</v>
      </c>
      <c r="T898" s="4">
        <v>74.441860465116278</v>
      </c>
      <c r="U898" s="7">
        <v>1432.1780189693529</v>
      </c>
      <c r="V898" s="8">
        <v>0.76562364397418059</v>
      </c>
      <c r="W898" s="7">
        <v>855.02538241831348</v>
      </c>
      <c r="X898" s="7">
        <v>1019.062510114866</v>
      </c>
      <c r="Y898" s="7">
        <v>1246.9725016932621</v>
      </c>
      <c r="Z898" s="7">
        <v>1640.3712769655251</v>
      </c>
      <c r="AA898" s="7">
        <v>1759.4070687453245</v>
      </c>
      <c r="AB898" s="7">
        <v>2023.6084602565861</v>
      </c>
      <c r="AC898" s="7">
        <v>2057.6634920634924</v>
      </c>
      <c r="AD898" s="7">
        <v>2244.7238095238095</v>
      </c>
      <c r="AE898" s="4">
        <v>1178</v>
      </c>
      <c r="AF898" s="4">
        <v>1404</v>
      </c>
      <c r="AG898" s="4">
        <v>1718</v>
      </c>
      <c r="AH898" s="4">
        <v>2260</v>
      </c>
      <c r="AI898" s="4">
        <v>2424</v>
      </c>
      <c r="AJ898" s="4">
        <v>2788</v>
      </c>
      <c r="AK898" s="4">
        <v>1976.564511411693</v>
      </c>
      <c r="AL898" s="8">
        <v>1.0964411905865095</v>
      </c>
      <c r="AM898" s="4">
        <v>1768.4629414074157</v>
      </c>
      <c r="AN898" s="8">
        <v>0.98519281207970866</v>
      </c>
      <c r="AO898" s="4">
        <v>1560.3613714031383</v>
      </c>
      <c r="AP898" s="8">
        <v>0.87394443357290763</v>
      </c>
    </row>
    <row r="899" spans="1:42" x14ac:dyDescent="0.25">
      <c r="A899" s="2" t="s">
        <v>2534</v>
      </c>
      <c r="B899" t="s">
        <v>2533</v>
      </c>
      <c r="C899" t="s">
        <v>149</v>
      </c>
      <c r="D899" t="s">
        <v>2532</v>
      </c>
      <c r="E899" s="3" t="s">
        <v>2280</v>
      </c>
      <c r="F899" t="s">
        <v>2535</v>
      </c>
      <c r="G899">
        <v>65</v>
      </c>
      <c r="H899">
        <v>0</v>
      </c>
      <c r="I899">
        <v>31</v>
      </c>
      <c r="J899">
        <v>21</v>
      </c>
      <c r="K899">
        <v>10</v>
      </c>
      <c r="L899">
        <v>1</v>
      </c>
      <c r="M899">
        <v>2</v>
      </c>
      <c r="N899" s="2">
        <v>145.27820512820514</v>
      </c>
      <c r="O899" s="2">
        <v>370.51043523076925</v>
      </c>
      <c r="P899" s="2">
        <v>268.55</v>
      </c>
      <c r="Q899" s="4">
        <v>784.33864035897432</v>
      </c>
      <c r="R899" s="5">
        <v>5.7000000000000002E-2</v>
      </c>
      <c r="S899" s="6">
        <v>829.04594285943585</v>
      </c>
      <c r="T899" s="4">
        <v>160.44999999999999</v>
      </c>
      <c r="U899" s="7">
        <v>989.4959428594359</v>
      </c>
      <c r="V899" s="8">
        <v>0.52903340560035639</v>
      </c>
      <c r="W899" s="7">
        <v>561.15312060787983</v>
      </c>
      <c r="X899" s="7">
        <v>700.33327848376791</v>
      </c>
      <c r="Y899" s="7">
        <v>818.23748865888319</v>
      </c>
      <c r="Z899" s="7">
        <v>1074.8786077994537</v>
      </c>
      <c r="AA899" s="7">
        <v>1286.7515869863153</v>
      </c>
      <c r="AB899" s="7">
        <v>1479.5648630245678</v>
      </c>
      <c r="AC899" s="7">
        <v>2057.4230769230771</v>
      </c>
      <c r="AD899" s="7">
        <v>2244.4615384615386</v>
      </c>
      <c r="AE899" s="4">
        <v>1266</v>
      </c>
      <c r="AF899" s="4">
        <v>1580</v>
      </c>
      <c r="AG899" s="4">
        <v>1846</v>
      </c>
      <c r="AH899" s="4">
        <v>2425</v>
      </c>
      <c r="AI899" s="4">
        <v>2903</v>
      </c>
      <c r="AJ899" s="4">
        <v>3338</v>
      </c>
      <c r="AK899" s="4">
        <v>1818.1386815505034</v>
      </c>
      <c r="AL899" s="8">
        <v>1.0578512383366869</v>
      </c>
      <c r="AM899" s="4">
        <v>1494.1255430137746</v>
      </c>
      <c r="AN899" s="8">
        <v>0.88461781037133747</v>
      </c>
      <c r="AO899" s="4">
        <v>1153.0590813961651</v>
      </c>
      <c r="AP899" s="8">
        <v>0.70226683356570618</v>
      </c>
    </row>
    <row r="900" spans="1:42" x14ac:dyDescent="0.25">
      <c r="A900" s="2" t="s">
        <v>2536</v>
      </c>
      <c r="B900" t="s">
        <v>2533</v>
      </c>
      <c r="C900" t="s">
        <v>149</v>
      </c>
      <c r="D900" t="s">
        <v>2532</v>
      </c>
      <c r="E900" s="3" t="s">
        <v>2280</v>
      </c>
      <c r="F900" t="s">
        <v>2537</v>
      </c>
      <c r="G900">
        <v>1</v>
      </c>
      <c r="H900">
        <v>0</v>
      </c>
      <c r="I900">
        <v>0</v>
      </c>
      <c r="J900">
        <v>0</v>
      </c>
      <c r="K900">
        <v>1</v>
      </c>
      <c r="L900">
        <v>0</v>
      </c>
      <c r="M900">
        <v>0</v>
      </c>
      <c r="N900" s="2">
        <v>179.83333333333334</v>
      </c>
      <c r="O900" s="2">
        <v>684.29143133333332</v>
      </c>
      <c r="P900" s="2">
        <v>0</v>
      </c>
      <c r="Q900" s="4">
        <v>864.12476466666669</v>
      </c>
      <c r="R900" s="5">
        <v>5.7000000000000002E-2</v>
      </c>
      <c r="S900" s="6">
        <v>913.37987625266669</v>
      </c>
      <c r="T900" s="4">
        <v>0</v>
      </c>
      <c r="U900" s="7">
        <v>913.37987625266669</v>
      </c>
      <c r="V900" s="8">
        <v>0.37665149536192438</v>
      </c>
      <c r="W900" s="7">
        <v>476.84079312819637</v>
      </c>
      <c r="X900" s="7">
        <v>595.1093626718407</v>
      </c>
      <c r="Y900" s="7">
        <v>695.29866043811251</v>
      </c>
      <c r="Z900" s="7">
        <v>913.37987625266669</v>
      </c>
      <c r="AA900" s="7">
        <v>1093.4192910356667</v>
      </c>
      <c r="AB900" s="7">
        <v>1257.2626915181038</v>
      </c>
      <c r="AC900" s="7">
        <v>2667.5</v>
      </c>
      <c r="AD900" s="7">
        <v>2910</v>
      </c>
      <c r="AE900" s="4">
        <v>1266</v>
      </c>
      <c r="AF900" s="4">
        <v>1580</v>
      </c>
      <c r="AG900" s="4">
        <v>1846</v>
      </c>
      <c r="AH900" s="4">
        <v>2425</v>
      </c>
      <c r="AI900" s="4">
        <v>2903</v>
      </c>
      <c r="AJ900" s="4">
        <v>3338</v>
      </c>
      <c r="AK900" s="4">
        <v>913.37987625266669</v>
      </c>
      <c r="AL900" s="8">
        <v>0.37665149536192438</v>
      </c>
      <c r="AM900" s="4">
        <v>913.37987625266669</v>
      </c>
      <c r="AN900" s="8">
        <v>0.37665149536192438</v>
      </c>
      <c r="AO900" s="4">
        <v>913.37987625266669</v>
      </c>
      <c r="AP900" s="8">
        <v>0.37665149536192438</v>
      </c>
    </row>
    <row r="901" spans="1:42" x14ac:dyDescent="0.25">
      <c r="A901" s="2" t="s">
        <v>2538</v>
      </c>
      <c r="B901" t="s">
        <v>2533</v>
      </c>
      <c r="C901" t="s">
        <v>149</v>
      </c>
      <c r="D901" t="s">
        <v>2532</v>
      </c>
      <c r="E901" s="3" t="s">
        <v>2280</v>
      </c>
      <c r="F901" t="s">
        <v>2539</v>
      </c>
      <c r="G901">
        <v>1</v>
      </c>
      <c r="H901">
        <v>0</v>
      </c>
      <c r="I901">
        <v>1</v>
      </c>
      <c r="J901">
        <v>0</v>
      </c>
      <c r="K901">
        <v>0</v>
      </c>
      <c r="L901">
        <v>0</v>
      </c>
      <c r="M901">
        <v>0</v>
      </c>
      <c r="N901" s="2">
        <v>134.08333333333334</v>
      </c>
      <c r="O901" s="2">
        <v>133.46304333333333</v>
      </c>
      <c r="P901" s="2">
        <v>279.14</v>
      </c>
      <c r="Q901" s="4">
        <v>546.68637666666666</v>
      </c>
      <c r="R901" s="5">
        <v>5.7000000000000002E-2</v>
      </c>
      <c r="S901" s="6">
        <v>577.84750013666667</v>
      </c>
      <c r="T901" s="4">
        <v>189</v>
      </c>
      <c r="U901" s="7">
        <v>766.84750013666667</v>
      </c>
      <c r="V901" s="8">
        <v>0.48534651907383969</v>
      </c>
      <c r="W901" s="7">
        <v>463.009452641152</v>
      </c>
      <c r="X901" s="7">
        <v>577.84750013666678</v>
      </c>
      <c r="Y901" s="7">
        <v>675.13068686853592</v>
      </c>
      <c r="Z901" s="7">
        <v>886.8861948300106</v>
      </c>
      <c r="AA901" s="7">
        <v>1061.7033499346478</v>
      </c>
      <c r="AB901" s="7">
        <v>1220.7942756051857</v>
      </c>
      <c r="AC901" s="7">
        <v>1738.0000000000002</v>
      </c>
      <c r="AD901" s="7">
        <v>1896</v>
      </c>
      <c r="AE901" s="4">
        <v>1266</v>
      </c>
      <c r="AF901" s="4">
        <v>1580</v>
      </c>
      <c r="AG901" s="4">
        <v>1846</v>
      </c>
      <c r="AH901" s="4">
        <v>2425</v>
      </c>
      <c r="AI901" s="4">
        <v>2903</v>
      </c>
      <c r="AJ901" s="4">
        <v>3338</v>
      </c>
      <c r="AK901" s="4">
        <v>577.84750013666667</v>
      </c>
      <c r="AL901" s="8">
        <v>0.48534651907383969</v>
      </c>
      <c r="AM901" s="4">
        <v>577.84750013666667</v>
      </c>
      <c r="AN901" s="8">
        <v>0.48534651907383969</v>
      </c>
      <c r="AO901" s="4">
        <v>577.84750013666667</v>
      </c>
      <c r="AP901" s="8">
        <v>0.48534651907383969</v>
      </c>
    </row>
    <row r="902" spans="1:42" x14ac:dyDescent="0.25">
      <c r="A902" s="2" t="s">
        <v>2540</v>
      </c>
      <c r="B902" t="s">
        <v>2533</v>
      </c>
      <c r="C902" t="s">
        <v>149</v>
      </c>
      <c r="D902" t="s">
        <v>2532</v>
      </c>
      <c r="E902" s="3" t="s">
        <v>2280</v>
      </c>
      <c r="F902" t="s">
        <v>2541</v>
      </c>
      <c r="G902">
        <v>60</v>
      </c>
      <c r="H902">
        <v>0</v>
      </c>
      <c r="I902">
        <v>5</v>
      </c>
      <c r="J902">
        <v>29</v>
      </c>
      <c r="K902">
        <v>26</v>
      </c>
      <c r="L902">
        <v>0</v>
      </c>
      <c r="M902">
        <v>0</v>
      </c>
      <c r="N902" s="2">
        <v>159.48749999999998</v>
      </c>
      <c r="O902" s="2">
        <v>224.22265355555555</v>
      </c>
      <c r="P902" s="2">
        <v>378.04</v>
      </c>
      <c r="Q902" s="4">
        <v>761.75015355555547</v>
      </c>
      <c r="R902" s="5">
        <v>5.7000000000000002E-2</v>
      </c>
      <c r="S902" s="6">
        <v>805.16991230822214</v>
      </c>
      <c r="T902" s="4">
        <v>233.25</v>
      </c>
      <c r="U902" s="7">
        <v>1038.4199123082221</v>
      </c>
      <c r="V902" s="8">
        <v>0.50050765350160131</v>
      </c>
      <c r="W902" s="7">
        <v>491.31379565994479</v>
      </c>
      <c r="X902" s="7">
        <v>613.17203565775105</v>
      </c>
      <c r="Y902" s="7">
        <v>716.40226444570146</v>
      </c>
      <c r="Z902" s="7">
        <v>941.10264966458612</v>
      </c>
      <c r="AA902" s="7">
        <v>1126.6065946293993</v>
      </c>
      <c r="AB902" s="7">
        <v>1295.422946218717</v>
      </c>
      <c r="AC902" s="7">
        <v>2282.2066666666665</v>
      </c>
      <c r="AD902" s="7">
        <v>2489.6799999999998</v>
      </c>
      <c r="AE902" s="4">
        <v>1266</v>
      </c>
      <c r="AF902" s="4">
        <v>1580</v>
      </c>
      <c r="AG902" s="4">
        <v>1846</v>
      </c>
      <c r="AH902" s="4">
        <v>2425</v>
      </c>
      <c r="AI902" s="4">
        <v>2903</v>
      </c>
      <c r="AJ902" s="4">
        <v>3338</v>
      </c>
      <c r="AK902" s="4">
        <v>1964.6314746470719</v>
      </c>
      <c r="AL902" s="8">
        <v>1.0593561299349661</v>
      </c>
      <c r="AM902" s="4">
        <v>1578.1442872007888</v>
      </c>
      <c r="AN902" s="8">
        <v>0.8730733044571779</v>
      </c>
      <c r="AO902" s="4">
        <v>1191.6570997545055</v>
      </c>
      <c r="AP902" s="8">
        <v>0.68679047897938961</v>
      </c>
    </row>
    <row r="903" spans="1:42" x14ac:dyDescent="0.25">
      <c r="A903" s="2" t="s">
        <v>2542</v>
      </c>
      <c r="B903" t="s">
        <v>2533</v>
      </c>
      <c r="C903" t="s">
        <v>149</v>
      </c>
      <c r="D903" t="s">
        <v>2532</v>
      </c>
      <c r="E903" s="3" t="s">
        <v>2280</v>
      </c>
      <c r="F903" t="s">
        <v>2543</v>
      </c>
      <c r="G903">
        <v>121</v>
      </c>
      <c r="H903">
        <v>0</v>
      </c>
      <c r="I903">
        <v>13</v>
      </c>
      <c r="J903">
        <v>53</v>
      </c>
      <c r="K903">
        <v>48</v>
      </c>
      <c r="L903">
        <v>7</v>
      </c>
      <c r="M903">
        <v>0</v>
      </c>
      <c r="N903" s="2">
        <v>276.96900826446284</v>
      </c>
      <c r="O903" s="2">
        <v>364.99831233333339</v>
      </c>
      <c r="P903" s="2">
        <v>375.07</v>
      </c>
      <c r="Q903" s="4">
        <v>1017.0373205977962</v>
      </c>
      <c r="R903" s="5">
        <v>5.7000000000000002E-2</v>
      </c>
      <c r="S903" s="6">
        <v>1075.0084478718707</v>
      </c>
      <c r="T903" s="4">
        <v>98.581196581196579</v>
      </c>
      <c r="U903" s="7">
        <v>1173.5896444530672</v>
      </c>
      <c r="V903" s="8">
        <v>0.5566636755879919</v>
      </c>
      <c r="W903" s="7">
        <v>645.53857167491981</v>
      </c>
      <c r="X903" s="7">
        <v>805.64845438102157</v>
      </c>
      <c r="Y903" s="7">
        <v>941.28294100466189</v>
      </c>
      <c r="Z903" s="7">
        <v>1236.5174062493527</v>
      </c>
      <c r="AA903" s="7">
        <v>1480.2515589038642</v>
      </c>
      <c r="AB903" s="7">
        <v>1702.0598359011708</v>
      </c>
      <c r="AC903" s="7">
        <v>2319.0818181818181</v>
      </c>
      <c r="AD903" s="7">
        <v>2529.9074380165289</v>
      </c>
      <c r="AE903" s="4">
        <v>1266</v>
      </c>
      <c r="AF903" s="4">
        <v>1580</v>
      </c>
      <c r="AG903" s="4">
        <v>1846</v>
      </c>
      <c r="AH903" s="4">
        <v>2425</v>
      </c>
      <c r="AI903" s="4">
        <v>2903</v>
      </c>
      <c r="AJ903" s="4">
        <v>3338</v>
      </c>
      <c r="AK903" s="4">
        <v>2166.4139946801702</v>
      </c>
      <c r="AL903" s="8">
        <v>1.0743453253153694</v>
      </c>
      <c r="AM903" s="4">
        <v>1802.6121457440702</v>
      </c>
      <c r="AN903" s="8">
        <v>0.90178477540624336</v>
      </c>
      <c r="AO903" s="4">
        <v>1438.8102968079706</v>
      </c>
      <c r="AP903" s="8">
        <v>0.72922422549711774</v>
      </c>
    </row>
    <row r="904" spans="1:42" x14ac:dyDescent="0.25">
      <c r="A904" s="2" t="s">
        <v>2546</v>
      </c>
      <c r="B904" t="s">
        <v>2545</v>
      </c>
      <c r="C904" t="s">
        <v>149</v>
      </c>
      <c r="D904" t="s">
        <v>2544</v>
      </c>
      <c r="E904" s="3" t="s">
        <v>2280</v>
      </c>
      <c r="F904" t="s">
        <v>2547</v>
      </c>
      <c r="G904">
        <v>41</v>
      </c>
      <c r="H904">
        <v>0</v>
      </c>
      <c r="I904">
        <v>6</v>
      </c>
      <c r="J904">
        <v>20</v>
      </c>
      <c r="K904">
        <v>10</v>
      </c>
      <c r="L904">
        <v>5</v>
      </c>
      <c r="M904">
        <v>0</v>
      </c>
      <c r="N904" s="2">
        <v>245.46951219512195</v>
      </c>
      <c r="O904" s="2">
        <v>303.61850978048784</v>
      </c>
      <c r="P904" s="2">
        <v>288.51</v>
      </c>
      <c r="Q904" s="4">
        <v>837.59802197560975</v>
      </c>
      <c r="R904" s="5">
        <v>5.7000000000000002E-2</v>
      </c>
      <c r="S904" s="6">
        <v>885.34110922821947</v>
      </c>
      <c r="T904" s="4">
        <v>246.2051282051282</v>
      </c>
      <c r="U904" s="7">
        <v>1131.5462374333476</v>
      </c>
      <c r="V904" s="8">
        <v>0.59859356594198043</v>
      </c>
      <c r="W904" s="7">
        <v>551.7161036011629</v>
      </c>
      <c r="X904" s="7">
        <v>657.56316592192934</v>
      </c>
      <c r="Y904" s="7">
        <v>804.62501357113581</v>
      </c>
      <c r="Z904" s="7">
        <v>1058.4706232076639</v>
      </c>
      <c r="AA904" s="7">
        <v>1135.2799958652115</v>
      </c>
      <c r="AB904" s="7">
        <v>1305.7593351783044</v>
      </c>
      <c r="AC904" s="7">
        <v>2079.3756097560977</v>
      </c>
      <c r="AD904" s="7">
        <v>2268.4097560975606</v>
      </c>
      <c r="AE904" s="4">
        <v>1178</v>
      </c>
      <c r="AF904" s="4">
        <v>1404</v>
      </c>
      <c r="AG904" s="4">
        <v>1718</v>
      </c>
      <c r="AH904" s="4">
        <v>2260</v>
      </c>
      <c r="AI904" s="4">
        <v>2424</v>
      </c>
      <c r="AJ904" s="4">
        <v>2788</v>
      </c>
      <c r="AK904" s="4">
        <v>1777.7248451041144</v>
      </c>
      <c r="AL904" s="8">
        <v>1.0706689836096066</v>
      </c>
      <c r="AM904" s="4">
        <v>1480.2635998121493</v>
      </c>
      <c r="AN904" s="8">
        <v>0.91331051105373118</v>
      </c>
      <c r="AO904" s="4">
        <v>1182.8023545201843</v>
      </c>
      <c r="AP904" s="8">
        <v>0.75595203849785575</v>
      </c>
    </row>
    <row r="905" spans="1:42" x14ac:dyDescent="0.25">
      <c r="A905" s="2" t="s">
        <v>2550</v>
      </c>
      <c r="B905" t="s">
        <v>2549</v>
      </c>
      <c r="C905" t="s">
        <v>14</v>
      </c>
      <c r="D905" t="s">
        <v>2548</v>
      </c>
      <c r="E905" s="3" t="s">
        <v>2280</v>
      </c>
      <c r="F905" t="s">
        <v>2551</v>
      </c>
      <c r="G905">
        <v>134</v>
      </c>
      <c r="H905">
        <v>0</v>
      </c>
      <c r="I905">
        <v>28</v>
      </c>
      <c r="J905">
        <v>36</v>
      </c>
      <c r="K905">
        <v>48</v>
      </c>
      <c r="L905">
        <v>20</v>
      </c>
      <c r="M905">
        <v>2</v>
      </c>
      <c r="N905" s="2">
        <v>297.50995024875618</v>
      </c>
      <c r="O905" s="2">
        <v>520.253964097015</v>
      </c>
      <c r="P905" s="2">
        <v>192.59</v>
      </c>
      <c r="Q905" s="4">
        <v>1010.3539143457712</v>
      </c>
      <c r="R905" s="5">
        <v>5.7000000000000002E-2</v>
      </c>
      <c r="S905" s="6">
        <v>1067.9440874634799</v>
      </c>
      <c r="T905" s="4">
        <v>155.41353383458647</v>
      </c>
      <c r="U905" s="7">
        <v>1223.3576212980665</v>
      </c>
      <c r="V905" s="8">
        <v>0.62618862925986829</v>
      </c>
      <c r="W905" s="7">
        <v>657.60618353370216</v>
      </c>
      <c r="X905" s="7">
        <v>769.66708762714268</v>
      </c>
      <c r="Y905" s="7">
        <v>893.75403996475734</v>
      </c>
      <c r="Z905" s="7">
        <v>1215.7241497746913</v>
      </c>
      <c r="AA905" s="7">
        <v>1391.1951264283227</v>
      </c>
      <c r="AB905" s="7">
        <v>1600.0110550317092</v>
      </c>
      <c r="AC905" s="7">
        <v>2149.0223880597018</v>
      </c>
      <c r="AD905" s="7">
        <v>2344.3880597014927</v>
      </c>
      <c r="AE905" s="4">
        <v>1203</v>
      </c>
      <c r="AF905" s="4">
        <v>1408</v>
      </c>
      <c r="AG905" s="4">
        <v>1635</v>
      </c>
      <c r="AH905" s="4">
        <v>2224</v>
      </c>
      <c r="AI905" s="4">
        <v>2545</v>
      </c>
      <c r="AJ905" s="4">
        <v>2927</v>
      </c>
      <c r="AK905" s="4">
        <v>1971.242149381897</v>
      </c>
      <c r="AL905" s="8">
        <v>1.0885513638832987</v>
      </c>
      <c r="AM905" s="4">
        <v>1670.1427954090916</v>
      </c>
      <c r="AN905" s="8">
        <v>0.93443045234215538</v>
      </c>
      <c r="AO905" s="4">
        <v>1369.0434414362855</v>
      </c>
      <c r="AP905" s="8">
        <v>0.78030954080101178</v>
      </c>
    </row>
    <row r="906" spans="1:42" x14ac:dyDescent="0.25">
      <c r="A906" s="2" t="s">
        <v>2552</v>
      </c>
      <c r="B906" t="s">
        <v>2549</v>
      </c>
      <c r="C906" t="s">
        <v>14</v>
      </c>
      <c r="D906" t="s">
        <v>2548</v>
      </c>
      <c r="E906" s="3" t="s">
        <v>2280</v>
      </c>
      <c r="F906" t="s">
        <v>2553</v>
      </c>
      <c r="G906">
        <v>121</v>
      </c>
      <c r="H906">
        <v>0</v>
      </c>
      <c r="I906">
        <v>120</v>
      </c>
      <c r="J906">
        <v>1</v>
      </c>
      <c r="K906">
        <v>0</v>
      </c>
      <c r="L906">
        <v>0</v>
      </c>
      <c r="M906">
        <v>0</v>
      </c>
      <c r="N906" s="2">
        <v>248.81680440771348</v>
      </c>
      <c r="O906" s="2">
        <v>174.19044333333343</v>
      </c>
      <c r="P906" s="2">
        <v>397.15</v>
      </c>
      <c r="Q906" s="4">
        <v>820.15724774104683</v>
      </c>
      <c r="R906" s="5">
        <v>5.7000000000000002E-2</v>
      </c>
      <c r="S906" s="6">
        <v>866.90621086228646</v>
      </c>
      <c r="T906" s="4">
        <v>0</v>
      </c>
      <c r="U906" s="7">
        <v>866.90621086228646</v>
      </c>
      <c r="V906" s="8">
        <v>0.61488116014148519</v>
      </c>
      <c r="W906" s="7">
        <v>739.70203565020654</v>
      </c>
      <c r="X906" s="7">
        <v>865.75267347921101</v>
      </c>
      <c r="Y906" s="7">
        <v>1005.3306968313282</v>
      </c>
      <c r="Z906" s="7">
        <v>1367.4957001546629</v>
      </c>
      <c r="AA906" s="7">
        <v>1564.8725525600796</v>
      </c>
      <c r="AB906" s="7">
        <v>1799.7571557341269</v>
      </c>
      <c r="AC906" s="7">
        <v>1550.8636363636365</v>
      </c>
      <c r="AD906" s="7">
        <v>1691.8512396694214</v>
      </c>
      <c r="AE906" s="4">
        <v>1203</v>
      </c>
      <c r="AF906" s="4">
        <v>1408</v>
      </c>
      <c r="AG906" s="4">
        <v>1635</v>
      </c>
      <c r="AH906" s="4">
        <v>2224</v>
      </c>
      <c r="AI906" s="4">
        <v>2545</v>
      </c>
      <c r="AJ906" s="4">
        <v>2927</v>
      </c>
      <c r="AK906" s="4">
        <v>1539.3517101168211</v>
      </c>
      <c r="AL906" s="8">
        <v>1.0918347954168373</v>
      </c>
      <c r="AM906" s="4">
        <v>1315.2032103653096</v>
      </c>
      <c r="AN906" s="8">
        <v>0.93285025032505331</v>
      </c>
      <c r="AO906" s="4">
        <v>1091.0547106137979</v>
      </c>
      <c r="AP906" s="8">
        <v>0.77386570523326914</v>
      </c>
    </row>
    <row r="907" spans="1:42" x14ac:dyDescent="0.25">
      <c r="A907" s="2" t="s">
        <v>2556</v>
      </c>
      <c r="B907" t="s">
        <v>2555</v>
      </c>
      <c r="C907" t="s">
        <v>149</v>
      </c>
      <c r="D907" t="s">
        <v>2554</v>
      </c>
      <c r="E907" s="3" t="s">
        <v>2280</v>
      </c>
      <c r="F907" t="s">
        <v>297</v>
      </c>
      <c r="G907">
        <v>82</v>
      </c>
      <c r="H907">
        <v>0</v>
      </c>
      <c r="I907">
        <v>13</v>
      </c>
      <c r="J907">
        <v>25</v>
      </c>
      <c r="K907">
        <v>37</v>
      </c>
      <c r="L907">
        <v>7</v>
      </c>
      <c r="M907">
        <v>0</v>
      </c>
      <c r="N907" s="2">
        <v>225.26524390243901</v>
      </c>
      <c r="O907" s="2">
        <v>405.82559931707328</v>
      </c>
      <c r="P907" s="2">
        <v>279.02</v>
      </c>
      <c r="Q907" s="4">
        <v>910.11084321951228</v>
      </c>
      <c r="R907" s="5">
        <v>5.7000000000000002E-2</v>
      </c>
      <c r="S907" s="6">
        <v>961.98716128302442</v>
      </c>
      <c r="T907" s="4">
        <v>88.121951219512198</v>
      </c>
      <c r="U907" s="7">
        <v>1050.1091125025366</v>
      </c>
      <c r="V907" s="8">
        <v>0.66326937974356248</v>
      </c>
      <c r="W907" s="7">
        <v>659.25667428731515</v>
      </c>
      <c r="X907" s="7">
        <v>663.50994315368484</v>
      </c>
      <c r="Y907" s="7">
        <v>812.37435347662699</v>
      </c>
      <c r="Z907" s="7">
        <v>1091.8748789809265</v>
      </c>
      <c r="AA907" s="7">
        <v>1364.0840864285922</v>
      </c>
      <c r="AB907" s="7">
        <v>1568.848601852394</v>
      </c>
      <c r="AC907" s="7">
        <v>1741.5548780487807</v>
      </c>
      <c r="AD907" s="7">
        <v>1899.8780487804877</v>
      </c>
      <c r="AE907" s="4">
        <v>1085</v>
      </c>
      <c r="AF907" s="4">
        <v>1092</v>
      </c>
      <c r="AG907" s="4">
        <v>1337</v>
      </c>
      <c r="AH907" s="4">
        <v>1797</v>
      </c>
      <c r="AI907" s="4">
        <v>2245</v>
      </c>
      <c r="AJ907" s="4">
        <v>2582</v>
      </c>
      <c r="AK907" s="4">
        <v>1633.5021029298223</v>
      </c>
      <c r="AL907" s="8">
        <v>1.0874113032177579</v>
      </c>
      <c r="AM907" s="4">
        <v>1412.7300673199161</v>
      </c>
      <c r="AN907" s="8">
        <v>0.94796738317144702</v>
      </c>
      <c r="AO907" s="4">
        <v>1182.7591968929305</v>
      </c>
      <c r="AP907" s="8">
        <v>0.80271329978987327</v>
      </c>
    </row>
    <row r="908" spans="1:42" x14ac:dyDescent="0.25">
      <c r="A908" s="2" t="s">
        <v>2559</v>
      </c>
      <c r="B908" t="s">
        <v>2558</v>
      </c>
      <c r="C908" t="s">
        <v>149</v>
      </c>
      <c r="D908" t="s">
        <v>2557</v>
      </c>
      <c r="E908" s="3" t="s">
        <v>2280</v>
      </c>
      <c r="F908" t="s">
        <v>2560</v>
      </c>
      <c r="G908">
        <v>104</v>
      </c>
      <c r="H908">
        <v>0</v>
      </c>
      <c r="I908">
        <v>14</v>
      </c>
      <c r="J908">
        <v>46</v>
      </c>
      <c r="K908">
        <v>34</v>
      </c>
      <c r="L908">
        <v>10</v>
      </c>
      <c r="M908">
        <v>0</v>
      </c>
      <c r="N908" s="2">
        <v>255.30208333333334</v>
      </c>
      <c r="O908" s="2">
        <v>315.16465233012821</v>
      </c>
      <c r="P908" s="2">
        <v>202.28</v>
      </c>
      <c r="Q908" s="4">
        <v>772.74673566346155</v>
      </c>
      <c r="R908" s="5">
        <v>5.7000000000000002E-2</v>
      </c>
      <c r="S908" s="6">
        <v>816.79329959627876</v>
      </c>
      <c r="T908" s="4">
        <v>208.28865979381445</v>
      </c>
      <c r="U908" s="7">
        <v>1025.0819593900933</v>
      </c>
      <c r="V908" s="8">
        <v>0.98968180260462035</v>
      </c>
      <c r="W908" s="7">
        <v>634.81187376717833</v>
      </c>
      <c r="X908" s="7">
        <v>638.75480466014221</v>
      </c>
      <c r="Y908" s="7">
        <v>735.75090462705271</v>
      </c>
      <c r="Z908" s="7">
        <v>928.95451838228087</v>
      </c>
      <c r="AA908" s="7">
        <v>1057.4940654929021</v>
      </c>
      <c r="AB908" s="7">
        <v>1215.9998873900486</v>
      </c>
      <c r="AC908" s="7">
        <v>1139.3461538461538</v>
      </c>
      <c r="AD908" s="7">
        <v>1242.9230769230769</v>
      </c>
      <c r="AE908" s="4">
        <v>805</v>
      </c>
      <c r="AF908" s="4">
        <v>810</v>
      </c>
      <c r="AG908" s="4">
        <v>933</v>
      </c>
      <c r="AH908" s="4">
        <v>1178</v>
      </c>
      <c r="AI908" s="4">
        <v>1341</v>
      </c>
      <c r="AJ908" s="4">
        <v>1542</v>
      </c>
      <c r="AK908" s="4">
        <v>982.67708992026803</v>
      </c>
      <c r="AL908" s="8">
        <v>1.1498369659326455</v>
      </c>
      <c r="AM908" s="4">
        <v>927.38249314560494</v>
      </c>
      <c r="AN908" s="8">
        <v>1.0964519114899707</v>
      </c>
      <c r="AO908" s="4">
        <v>872.08789637094185</v>
      </c>
      <c r="AP908" s="8">
        <v>1.0430668570472954</v>
      </c>
    </row>
    <row r="909" spans="1:42" x14ac:dyDescent="0.25">
      <c r="A909" s="2" t="s">
        <v>2563</v>
      </c>
      <c r="B909" t="s">
        <v>2562</v>
      </c>
      <c r="C909" t="s">
        <v>149</v>
      </c>
      <c r="D909" t="s">
        <v>2561</v>
      </c>
      <c r="E909" s="3" t="s">
        <v>2280</v>
      </c>
      <c r="F909" t="s">
        <v>2564</v>
      </c>
      <c r="G909">
        <v>5</v>
      </c>
      <c r="H909">
        <v>0</v>
      </c>
      <c r="I909">
        <v>0</v>
      </c>
      <c r="J909">
        <v>0</v>
      </c>
      <c r="K909">
        <v>3</v>
      </c>
      <c r="L909">
        <v>2</v>
      </c>
      <c r="M909">
        <v>0</v>
      </c>
      <c r="N909" s="2">
        <v>182.81666666666669</v>
      </c>
      <c r="O909" s="2">
        <v>521.32041699999979</v>
      </c>
      <c r="P909" s="2">
        <v>692.39</v>
      </c>
      <c r="Q909" s="4">
        <v>1396.5270836666664</v>
      </c>
      <c r="R909" s="5">
        <v>5.7000000000000002E-2</v>
      </c>
      <c r="S909" s="6">
        <v>1476.1291274356663</v>
      </c>
      <c r="T909" s="4">
        <v>177.4</v>
      </c>
      <c r="U909" s="7">
        <v>1653.5291274356664</v>
      </c>
      <c r="V909" s="8">
        <v>0.46159598219967241</v>
      </c>
      <c r="W909" s="7">
        <v>728.54566950652054</v>
      </c>
      <c r="X909" s="7">
        <v>794.88947764597174</v>
      </c>
      <c r="Y909" s="7">
        <v>984.03114184478</v>
      </c>
      <c r="Z909" s="7">
        <v>1358.6058101600668</v>
      </c>
      <c r="AA909" s="7">
        <v>1652.4141033490653</v>
      </c>
      <c r="AB909" s="7">
        <v>1900.4822555226656</v>
      </c>
      <c r="AC909" s="7">
        <v>3940.42</v>
      </c>
      <c r="AD909" s="7">
        <v>4298.6399999999994</v>
      </c>
      <c r="AE909" s="4">
        <v>1768</v>
      </c>
      <c r="AF909" s="4">
        <v>1929</v>
      </c>
      <c r="AG909" s="4">
        <v>2388</v>
      </c>
      <c r="AH909" s="4">
        <v>3297</v>
      </c>
      <c r="AI909" s="4">
        <v>4010</v>
      </c>
      <c r="AJ909" s="4">
        <v>4612</v>
      </c>
      <c r="AK909" s="4">
        <v>3346.4527943804665</v>
      </c>
      <c r="AL909" s="8">
        <v>0.98371190731407143</v>
      </c>
      <c r="AM909" s="4">
        <v>2878.8718776442665</v>
      </c>
      <c r="AN909" s="8">
        <v>0.85318292603547174</v>
      </c>
      <c r="AO909" s="4">
        <v>1943.7100441718662</v>
      </c>
      <c r="AP909" s="8">
        <v>0.59212496347827215</v>
      </c>
    </row>
    <row r="910" spans="1:42" x14ac:dyDescent="0.25">
      <c r="A910" s="2" t="s">
        <v>2567</v>
      </c>
      <c r="B910" t="s">
        <v>2566</v>
      </c>
      <c r="C910" t="s">
        <v>149</v>
      </c>
      <c r="D910" t="s">
        <v>2565</v>
      </c>
      <c r="E910" s="3" t="s">
        <v>2280</v>
      </c>
      <c r="F910" t="s">
        <v>2568</v>
      </c>
      <c r="G910">
        <v>132</v>
      </c>
      <c r="H910">
        <v>0</v>
      </c>
      <c r="I910">
        <v>48</v>
      </c>
      <c r="J910">
        <v>30</v>
      </c>
      <c r="K910">
        <v>32</v>
      </c>
      <c r="L910">
        <v>16</v>
      </c>
      <c r="M910">
        <v>6</v>
      </c>
      <c r="N910" s="2">
        <v>223.65530303030303</v>
      </c>
      <c r="O910" s="2">
        <v>502.85926350252527</v>
      </c>
      <c r="P910" s="2">
        <v>311</v>
      </c>
      <c r="Q910" s="4">
        <v>1037.5145665328282</v>
      </c>
      <c r="R910" s="5">
        <v>5.7000000000000002E-2</v>
      </c>
      <c r="S910" s="6">
        <v>1096.6528968251994</v>
      </c>
      <c r="T910" s="4">
        <v>56.300813008130085</v>
      </c>
      <c r="U910" s="7">
        <v>1152.9537098333294</v>
      </c>
      <c r="V910" s="8">
        <v>0.60641153333492515</v>
      </c>
      <c r="W910" s="7">
        <v>763.10555644530598</v>
      </c>
      <c r="X910" s="7">
        <v>768.29675070683857</v>
      </c>
      <c r="Y910" s="7">
        <v>976.5213205305389</v>
      </c>
      <c r="Z910" s="7">
        <v>1337.5977213882572</v>
      </c>
      <c r="AA910" s="7">
        <v>1562.5494727213409</v>
      </c>
      <c r="AB910" s="7">
        <v>1796.7300138527046</v>
      </c>
      <c r="AC910" s="7">
        <v>2091.4</v>
      </c>
      <c r="AD910" s="7">
        <v>2281.5272727272727</v>
      </c>
      <c r="AE910" s="4">
        <v>1323</v>
      </c>
      <c r="AF910" s="4">
        <v>1332</v>
      </c>
      <c r="AG910" s="4">
        <v>1693</v>
      </c>
      <c r="AH910" s="4">
        <v>2319</v>
      </c>
      <c r="AI910" s="4">
        <v>2709</v>
      </c>
      <c r="AJ910" s="4">
        <v>3115</v>
      </c>
      <c r="AK910" s="4">
        <v>1991.3572676815502</v>
      </c>
      <c r="AL910" s="8">
        <v>1.0769933483593039</v>
      </c>
      <c r="AM910" s="4">
        <v>1695.6498908730955</v>
      </c>
      <c r="AN910" s="8">
        <v>0.92146207051226359</v>
      </c>
      <c r="AO910" s="4">
        <v>1392.3602736336545</v>
      </c>
      <c r="AP910" s="8">
        <v>0.76194281118196572</v>
      </c>
    </row>
    <row r="911" spans="1:42" x14ac:dyDescent="0.25">
      <c r="A911" s="2" t="s">
        <v>2570</v>
      </c>
      <c r="B911" t="s">
        <v>883</v>
      </c>
      <c r="C911" t="s">
        <v>14</v>
      </c>
      <c r="D911" t="s">
        <v>2569</v>
      </c>
      <c r="E911" s="3" t="s">
        <v>2280</v>
      </c>
      <c r="F911" t="s">
        <v>2571</v>
      </c>
      <c r="G911">
        <v>80</v>
      </c>
      <c r="H911">
        <v>0</v>
      </c>
      <c r="I911">
        <v>14</v>
      </c>
      <c r="J911">
        <v>34</v>
      </c>
      <c r="K911">
        <v>26</v>
      </c>
      <c r="L911">
        <v>6</v>
      </c>
      <c r="M911">
        <v>0</v>
      </c>
      <c r="N911" s="2">
        <v>248.10208333333333</v>
      </c>
      <c r="O911" s="2">
        <v>349.33947552083333</v>
      </c>
      <c r="P911" s="2">
        <v>156.07</v>
      </c>
      <c r="Q911" s="4">
        <v>753.51155885416665</v>
      </c>
      <c r="R911" s="5">
        <v>5.7000000000000002E-2</v>
      </c>
      <c r="S911" s="6">
        <v>796.46171770885405</v>
      </c>
      <c r="T911" s="4">
        <v>214.75949367088609</v>
      </c>
      <c r="U911" s="7">
        <v>1011.2212113797401</v>
      </c>
      <c r="V911" s="8">
        <v>1.0077947093678894</v>
      </c>
      <c r="W911" s="7">
        <v>508.00827121154731</v>
      </c>
      <c r="X911" s="7">
        <v>564.36543879907833</v>
      </c>
      <c r="Y911" s="7">
        <v>740.58080787558379</v>
      </c>
      <c r="Z911" s="7">
        <v>951.72174559788311</v>
      </c>
      <c r="AA911" s="7">
        <v>981.88473670106873</v>
      </c>
      <c r="AB911" s="7">
        <v>1129.5246405219245</v>
      </c>
      <c r="AC911" s="7">
        <v>1103.74</v>
      </c>
      <c r="AD911" s="7">
        <v>1204.08</v>
      </c>
      <c r="AE911" s="4">
        <v>640</v>
      </c>
      <c r="AF911" s="4">
        <v>711</v>
      </c>
      <c r="AG911" s="4">
        <v>933</v>
      </c>
      <c r="AH911" s="4">
        <v>1199</v>
      </c>
      <c r="AI911" s="4">
        <v>1237</v>
      </c>
      <c r="AJ911" s="4">
        <v>1423</v>
      </c>
      <c r="AK911" s="4">
        <v>942.03666214271288</v>
      </c>
      <c r="AL911" s="8">
        <v>1.1528763761347409</v>
      </c>
      <c r="AM911" s="4">
        <v>893.51168066475987</v>
      </c>
      <c r="AN911" s="8">
        <v>1.1045158205457903</v>
      </c>
      <c r="AO911" s="4">
        <v>844.98669918680696</v>
      </c>
      <c r="AP911" s="8">
        <v>1.05615526495684</v>
      </c>
    </row>
    <row r="912" spans="1:42" x14ac:dyDescent="0.25">
      <c r="A912" s="2" t="s">
        <v>2574</v>
      </c>
      <c r="B912" t="s">
        <v>2573</v>
      </c>
      <c r="C912" t="s">
        <v>149</v>
      </c>
      <c r="D912" t="s">
        <v>2572</v>
      </c>
      <c r="E912" s="3" t="s">
        <v>2280</v>
      </c>
      <c r="F912" t="s">
        <v>2575</v>
      </c>
      <c r="G912">
        <v>186</v>
      </c>
      <c r="H912">
        <v>25</v>
      </c>
      <c r="I912">
        <v>51</v>
      </c>
      <c r="J912">
        <v>54</v>
      </c>
      <c r="K912">
        <v>44</v>
      </c>
      <c r="L912">
        <v>12</v>
      </c>
      <c r="M912">
        <v>0</v>
      </c>
      <c r="N912" s="2">
        <v>267.98476702508964</v>
      </c>
      <c r="O912" s="2">
        <v>408.68958821863799</v>
      </c>
      <c r="P912" s="2">
        <v>144.13</v>
      </c>
      <c r="Q912" s="4">
        <v>820.80435524372763</v>
      </c>
      <c r="R912" s="5">
        <v>5.7000000000000002E-2</v>
      </c>
      <c r="S912" s="6">
        <v>867.59020349262005</v>
      </c>
      <c r="T912" s="4">
        <v>184.15</v>
      </c>
      <c r="U912" s="7">
        <v>1051.7402034926201</v>
      </c>
      <c r="V912" s="8">
        <v>0.7859844825008131</v>
      </c>
      <c r="W912" s="7">
        <v>657.44297777942916</v>
      </c>
      <c r="X912" s="7">
        <v>709.31224624328945</v>
      </c>
      <c r="Y912" s="7">
        <v>857.78802722108946</v>
      </c>
      <c r="Z912" s="7">
        <v>1096.3866621548466</v>
      </c>
      <c r="AA912" s="7">
        <v>1183.2676868318129</v>
      </c>
      <c r="AB912" s="7">
        <v>1360.9199313205343</v>
      </c>
      <c r="AC912" s="7">
        <v>1471.9301075268818</v>
      </c>
      <c r="AD912" s="7">
        <v>1605.7419354838707</v>
      </c>
      <c r="AE912" s="4">
        <v>1014</v>
      </c>
      <c r="AF912" s="4">
        <v>1094</v>
      </c>
      <c r="AG912" s="4">
        <v>1323</v>
      </c>
      <c r="AH912" s="4">
        <v>1691</v>
      </c>
      <c r="AI912" s="4">
        <v>1825</v>
      </c>
      <c r="AJ912" s="4">
        <v>2099</v>
      </c>
      <c r="AK912" s="4">
        <v>1311.998013290113</v>
      </c>
      <c r="AL912" s="8">
        <v>1.1180984791352047</v>
      </c>
      <c r="AM912" s="4">
        <v>1162.9750351544267</v>
      </c>
      <c r="AN912" s="8">
        <v>1.0067309114015164</v>
      </c>
      <c r="AO912" s="4">
        <v>1013.9520570187406</v>
      </c>
      <c r="AP912" s="8">
        <v>0.89536334366782833</v>
      </c>
    </row>
    <row r="913" spans="1:42" x14ac:dyDescent="0.25">
      <c r="A913" s="2" t="s">
        <v>2578</v>
      </c>
      <c r="B913" t="s">
        <v>2577</v>
      </c>
      <c r="C913" t="s">
        <v>149</v>
      </c>
      <c r="D913" t="s">
        <v>2576</v>
      </c>
      <c r="E913" s="3" t="s">
        <v>2280</v>
      </c>
      <c r="F913" t="s">
        <v>2579</v>
      </c>
      <c r="G913">
        <v>30</v>
      </c>
      <c r="H913">
        <v>0</v>
      </c>
      <c r="I913">
        <v>4</v>
      </c>
      <c r="J913">
        <v>10</v>
      </c>
      <c r="K913">
        <v>10</v>
      </c>
      <c r="L913">
        <v>6</v>
      </c>
      <c r="M913">
        <v>0</v>
      </c>
      <c r="N913" s="2">
        <v>233.77222222222224</v>
      </c>
      <c r="O913" s="2">
        <v>335.56683988888892</v>
      </c>
      <c r="P913" s="2">
        <v>336.83</v>
      </c>
      <c r="Q913" s="4">
        <v>906.16906211111109</v>
      </c>
      <c r="R913" s="5">
        <v>5.7000000000000002E-2</v>
      </c>
      <c r="S913" s="6">
        <v>957.82069865144433</v>
      </c>
      <c r="T913" s="4">
        <v>181.53333333333333</v>
      </c>
      <c r="U913" s="7">
        <v>1139.3540319847777</v>
      </c>
      <c r="V913" s="8">
        <v>0.49459716616807509</v>
      </c>
      <c r="W913" s="7">
        <v>680.2373081237032</v>
      </c>
      <c r="X913" s="7">
        <v>718.07446890564506</v>
      </c>
      <c r="Y913" s="7">
        <v>814.12264627518994</v>
      </c>
      <c r="Z913" s="7">
        <v>1033.6613374055783</v>
      </c>
      <c r="AA913" s="7">
        <v>1230.7472078521769</v>
      </c>
      <c r="AB913" s="7">
        <v>1415.3592890300033</v>
      </c>
      <c r="AC913" s="7">
        <v>2533.96</v>
      </c>
      <c r="AD913" s="7">
        <v>2764.3199999999997</v>
      </c>
      <c r="AE913" s="4">
        <v>1636</v>
      </c>
      <c r="AF913" s="4">
        <v>1727</v>
      </c>
      <c r="AG913" s="4">
        <v>1958</v>
      </c>
      <c r="AH913" s="4">
        <v>2486</v>
      </c>
      <c r="AI913" s="4">
        <v>2960</v>
      </c>
      <c r="AJ913" s="4">
        <v>3404</v>
      </c>
      <c r="AK913" s="4">
        <v>2271.6753218501449</v>
      </c>
      <c r="AL913" s="8">
        <v>1.0649455874212008</v>
      </c>
      <c r="AM913" s="4">
        <v>1833.723780783911</v>
      </c>
      <c r="AN913" s="8">
        <v>0.87482944700349208</v>
      </c>
      <c r="AO913" s="4">
        <v>1395.7722397176776</v>
      </c>
      <c r="AP913" s="8">
        <v>0.68471330658578355</v>
      </c>
    </row>
    <row r="914" spans="1:42" x14ac:dyDescent="0.25">
      <c r="A914" s="2" t="s">
        <v>2582</v>
      </c>
      <c r="B914" t="s">
        <v>2581</v>
      </c>
      <c r="C914" t="s">
        <v>149</v>
      </c>
      <c r="D914" t="s">
        <v>2580</v>
      </c>
      <c r="E914" s="3" t="s">
        <v>2280</v>
      </c>
      <c r="F914" t="s">
        <v>2583</v>
      </c>
      <c r="G914">
        <v>200</v>
      </c>
      <c r="H914">
        <v>0</v>
      </c>
      <c r="I914">
        <v>41</v>
      </c>
      <c r="J914">
        <v>90</v>
      </c>
      <c r="K914">
        <v>55</v>
      </c>
      <c r="L914">
        <v>12</v>
      </c>
      <c r="M914">
        <v>2</v>
      </c>
      <c r="N914" s="2">
        <v>252.98041666666666</v>
      </c>
      <c r="O914" s="2">
        <v>327.89839841666685</v>
      </c>
      <c r="P914" s="2">
        <v>397.84</v>
      </c>
      <c r="Q914" s="4">
        <v>978.71881508333354</v>
      </c>
      <c r="R914" s="5">
        <v>5.7000000000000002E-2</v>
      </c>
      <c r="S914" s="6">
        <v>1034.5057875430834</v>
      </c>
      <c r="T914" s="4">
        <v>77.09137055837563</v>
      </c>
      <c r="U914" s="7">
        <v>1111.5971581014592</v>
      </c>
      <c r="V914" s="8">
        <v>0.51638186067105618</v>
      </c>
      <c r="W914" s="7">
        <v>752.57230609150463</v>
      </c>
      <c r="X914" s="7">
        <v>810.24068203721379</v>
      </c>
      <c r="Y914" s="7">
        <v>950.56706350510603</v>
      </c>
      <c r="Z914" s="7">
        <v>1217.283302254011</v>
      </c>
      <c r="AA914" s="7">
        <v>1481.1161222056305</v>
      </c>
      <c r="AB914" s="7">
        <v>1703.1393695966105</v>
      </c>
      <c r="AC914" s="7">
        <v>2367.9315000000001</v>
      </c>
      <c r="AD914" s="7">
        <v>2583.1979999999999</v>
      </c>
      <c r="AE914" s="4">
        <v>1566</v>
      </c>
      <c r="AF914" s="4">
        <v>1686</v>
      </c>
      <c r="AG914" s="4">
        <v>1978</v>
      </c>
      <c r="AH914" s="4">
        <v>2533</v>
      </c>
      <c r="AI914" s="4">
        <v>3082</v>
      </c>
      <c r="AJ914" s="4">
        <v>3544</v>
      </c>
      <c r="AK914" s="4">
        <v>2228.7398682188955</v>
      </c>
      <c r="AL914" s="8">
        <v>1.071151915777546</v>
      </c>
      <c r="AM914" s="4">
        <v>1830.6618413269578</v>
      </c>
      <c r="AN914" s="8">
        <v>0.88622856407538264</v>
      </c>
      <c r="AO914" s="4">
        <v>1432.5838144350207</v>
      </c>
      <c r="AP914" s="8">
        <v>0.70130521237321941</v>
      </c>
    </row>
    <row r="915" spans="1:42" x14ac:dyDescent="0.25">
      <c r="A915" s="2" t="s">
        <v>2586</v>
      </c>
      <c r="B915" t="s">
        <v>2585</v>
      </c>
      <c r="C915" t="s">
        <v>149</v>
      </c>
      <c r="D915" t="s">
        <v>2584</v>
      </c>
      <c r="E915" s="3" t="s">
        <v>2280</v>
      </c>
      <c r="F915" t="s">
        <v>2587</v>
      </c>
      <c r="G915">
        <v>40</v>
      </c>
      <c r="H915">
        <v>0</v>
      </c>
      <c r="I915">
        <v>10</v>
      </c>
      <c r="J915">
        <v>18</v>
      </c>
      <c r="K915">
        <v>10</v>
      </c>
      <c r="L915">
        <v>2</v>
      </c>
      <c r="M915">
        <v>0</v>
      </c>
      <c r="N915" s="2">
        <v>233.22291666666669</v>
      </c>
      <c r="O915" s="2">
        <v>471.24187666666666</v>
      </c>
      <c r="P915" s="2">
        <v>157.68</v>
      </c>
      <c r="Q915" s="4">
        <v>862.14479333333338</v>
      </c>
      <c r="R915" s="5">
        <v>5.7000000000000002E-2</v>
      </c>
      <c r="S915" s="6">
        <v>911.28704655333331</v>
      </c>
      <c r="T915" s="4">
        <v>170.72499999999999</v>
      </c>
      <c r="U915" s="7">
        <v>1082.0120465533332</v>
      </c>
      <c r="V915" s="8">
        <v>0.62286621567126221</v>
      </c>
      <c r="W915" s="7">
        <v>717.11101093078116</v>
      </c>
      <c r="X915" s="7">
        <v>721.30771033637461</v>
      </c>
      <c r="Y915" s="7">
        <v>844.06116794998309</v>
      </c>
      <c r="Z915" s="7">
        <v>1121.0433287191508</v>
      </c>
      <c r="AA915" s="7">
        <v>1417.4352242391885</v>
      </c>
      <c r="AB915" s="7">
        <v>1629.893131647357</v>
      </c>
      <c r="AC915" s="7">
        <v>1910.8650000000002</v>
      </c>
      <c r="AD915" s="7">
        <v>2084.58</v>
      </c>
      <c r="AE915" s="4">
        <v>1367</v>
      </c>
      <c r="AF915" s="4">
        <v>1375</v>
      </c>
      <c r="AG915" s="4">
        <v>1609</v>
      </c>
      <c r="AH915" s="4">
        <v>2137</v>
      </c>
      <c r="AI915" s="4">
        <v>2702</v>
      </c>
      <c r="AJ915" s="4">
        <v>3107</v>
      </c>
      <c r="AK915" s="4">
        <v>1715.8260047572087</v>
      </c>
      <c r="AL915" s="8">
        <v>1.0860035142372326</v>
      </c>
      <c r="AM915" s="4">
        <v>1447.6463520225836</v>
      </c>
      <c r="AN915" s="8">
        <v>0.93162441471524249</v>
      </c>
      <c r="AO915" s="4">
        <v>1179.4666992879586</v>
      </c>
      <c r="AP915" s="8">
        <v>0.77724531519325246</v>
      </c>
    </row>
    <row r="916" spans="1:42" x14ac:dyDescent="0.25">
      <c r="A916" s="2" t="s">
        <v>2590</v>
      </c>
      <c r="B916" t="s">
        <v>2589</v>
      </c>
      <c r="C916" t="s">
        <v>149</v>
      </c>
      <c r="D916" t="s">
        <v>2588</v>
      </c>
      <c r="E916" s="3" t="s">
        <v>2280</v>
      </c>
      <c r="F916" t="s">
        <v>2591</v>
      </c>
      <c r="G916">
        <v>54</v>
      </c>
      <c r="H916">
        <v>0</v>
      </c>
      <c r="I916">
        <v>6</v>
      </c>
      <c r="J916">
        <v>16</v>
      </c>
      <c r="K916">
        <v>24</v>
      </c>
      <c r="L916">
        <v>8</v>
      </c>
      <c r="M916">
        <v>0</v>
      </c>
      <c r="N916" s="2">
        <v>274.03858024691357</v>
      </c>
      <c r="O916" s="2">
        <v>400.47209322222221</v>
      </c>
      <c r="P916" s="2">
        <v>276.68</v>
      </c>
      <c r="Q916" s="4">
        <v>951.19067346913585</v>
      </c>
      <c r="R916" s="5">
        <v>5.7000000000000002E-2</v>
      </c>
      <c r="S916" s="6">
        <v>1005.4085418568766</v>
      </c>
      <c r="T916" s="4">
        <v>39.588235294117645</v>
      </c>
      <c r="U916" s="7">
        <v>1044.9967771509941</v>
      </c>
      <c r="V916" s="8">
        <v>0.86743053411248627</v>
      </c>
      <c r="W916" s="7">
        <v>734.4208489722198</v>
      </c>
      <c r="X916" s="7">
        <v>738.59369470501645</v>
      </c>
      <c r="Y916" s="7">
        <v>850.42596034396809</v>
      </c>
      <c r="Z916" s="7">
        <v>1131.6757627344659</v>
      </c>
      <c r="AA916" s="7">
        <v>1136.683177613822</v>
      </c>
      <c r="AB916" s="7">
        <v>1306.9352835119273</v>
      </c>
      <c r="AC916" s="7">
        <v>1325.1740740740743</v>
      </c>
      <c r="AD916" s="7">
        <v>1445.6444444444444</v>
      </c>
      <c r="AE916" s="4">
        <v>880</v>
      </c>
      <c r="AF916" s="4">
        <v>885</v>
      </c>
      <c r="AG916" s="4">
        <v>1019</v>
      </c>
      <c r="AH916" s="4">
        <v>1356</v>
      </c>
      <c r="AI916" s="4">
        <v>1362</v>
      </c>
      <c r="AJ916" s="4">
        <v>1566</v>
      </c>
      <c r="AK916" s="4">
        <v>1322.4270702754718</v>
      </c>
      <c r="AL916" s="8">
        <v>1.1305811556669509</v>
      </c>
      <c r="AM916" s="4">
        <v>1216.7542274692735</v>
      </c>
      <c r="AN916" s="8">
        <v>1.0428642818154628</v>
      </c>
      <c r="AO916" s="4">
        <v>1111.0813846630749</v>
      </c>
      <c r="AP916" s="8">
        <v>0.95514740796397446</v>
      </c>
    </row>
    <row r="917" spans="1:42" x14ac:dyDescent="0.25">
      <c r="A917" s="2" t="s">
        <v>2594</v>
      </c>
      <c r="B917" t="s">
        <v>2593</v>
      </c>
      <c r="C917" t="s">
        <v>149</v>
      </c>
      <c r="D917" t="s">
        <v>2592</v>
      </c>
      <c r="E917" s="3" t="s">
        <v>2280</v>
      </c>
      <c r="F917" t="s">
        <v>2595</v>
      </c>
      <c r="G917">
        <v>57</v>
      </c>
      <c r="H917">
        <v>0</v>
      </c>
      <c r="I917">
        <v>10</v>
      </c>
      <c r="J917">
        <v>14</v>
      </c>
      <c r="K917">
        <v>24</v>
      </c>
      <c r="L917">
        <v>8</v>
      </c>
      <c r="M917">
        <v>1</v>
      </c>
      <c r="N917" s="2">
        <v>228.96929824561403</v>
      </c>
      <c r="O917" s="2">
        <v>452.16090263157895</v>
      </c>
      <c r="P917" s="2">
        <v>194.53</v>
      </c>
      <c r="Q917" s="4">
        <v>875.66020087719289</v>
      </c>
      <c r="R917" s="5">
        <v>5.7000000000000002E-2</v>
      </c>
      <c r="S917" s="6">
        <v>925.57283232719283</v>
      </c>
      <c r="T917" s="4">
        <v>212.0754716981132</v>
      </c>
      <c r="U917" s="7">
        <v>1137.6483040253061</v>
      </c>
      <c r="V917" s="8">
        <v>0.56030166873556986</v>
      </c>
      <c r="W917" s="7">
        <v>629.53251976341994</v>
      </c>
      <c r="X917" s="7">
        <v>662.80976374801776</v>
      </c>
      <c r="Y917" s="7">
        <v>788.62509716923716</v>
      </c>
      <c r="Z917" s="7">
        <v>986.00929779020805</v>
      </c>
      <c r="AA917" s="7">
        <v>1248.5804284084049</v>
      </c>
      <c r="AB917" s="7">
        <v>1435.9358705682641</v>
      </c>
      <c r="AC917" s="7">
        <v>2233.4631578947369</v>
      </c>
      <c r="AD917" s="7">
        <v>2436.5052631578947</v>
      </c>
      <c r="AE917" s="4">
        <v>1381</v>
      </c>
      <c r="AF917" s="4">
        <v>1454</v>
      </c>
      <c r="AG917" s="4">
        <v>1730</v>
      </c>
      <c r="AH917" s="4">
        <v>2163</v>
      </c>
      <c r="AI917" s="4">
        <v>2739</v>
      </c>
      <c r="AJ917" s="4">
        <v>3150</v>
      </c>
      <c r="AK917" s="4">
        <v>1963.2055309543657</v>
      </c>
      <c r="AL917" s="8">
        <v>1.0713447833064726</v>
      </c>
      <c r="AM917" s="4">
        <v>1617.3279647453082</v>
      </c>
      <c r="AN917" s="8">
        <v>0.90099707844950505</v>
      </c>
      <c r="AO917" s="4">
        <v>1271.4503985362505</v>
      </c>
      <c r="AP917" s="8">
        <v>0.73064937359253745</v>
      </c>
    </row>
    <row r="918" spans="1:42" x14ac:dyDescent="0.25">
      <c r="A918" s="2" t="s">
        <v>2598</v>
      </c>
      <c r="B918" t="s">
        <v>2597</v>
      </c>
      <c r="C918" t="s">
        <v>149</v>
      </c>
      <c r="D918" t="s">
        <v>2596</v>
      </c>
      <c r="E918" s="3" t="s">
        <v>2280</v>
      </c>
      <c r="F918" t="s">
        <v>2599</v>
      </c>
      <c r="G918">
        <v>88</v>
      </c>
      <c r="H918">
        <v>5</v>
      </c>
      <c r="I918">
        <v>28</v>
      </c>
      <c r="J918">
        <v>25</v>
      </c>
      <c r="K918">
        <v>24</v>
      </c>
      <c r="L918">
        <v>6</v>
      </c>
      <c r="M918">
        <v>0</v>
      </c>
      <c r="N918" s="2">
        <v>238.93939393939397</v>
      </c>
      <c r="O918" s="2">
        <v>283.63780096590904</v>
      </c>
      <c r="P918" s="2">
        <v>183.49</v>
      </c>
      <c r="Q918" s="4">
        <v>706.06719490530304</v>
      </c>
      <c r="R918" s="5">
        <v>5.7000000000000002E-2</v>
      </c>
      <c r="S918" s="6">
        <v>746.31302501490529</v>
      </c>
      <c r="T918" s="4">
        <v>243.25</v>
      </c>
      <c r="U918" s="7">
        <v>989.56302501490529</v>
      </c>
      <c r="V918" s="8">
        <v>0.98675973032647779</v>
      </c>
      <c r="W918" s="7">
        <v>603.54524611063755</v>
      </c>
      <c r="X918" s="7">
        <v>627.35960847258627</v>
      </c>
      <c r="Y918" s="7">
        <v>694.33750261556702</v>
      </c>
      <c r="Z918" s="7">
        <v>864.01483444445159</v>
      </c>
      <c r="AA918" s="7">
        <v>1166.1595569116757</v>
      </c>
      <c r="AB918" s="7">
        <v>1341.0462805072366</v>
      </c>
      <c r="AC918" s="7">
        <v>1103.1250000000002</v>
      </c>
      <c r="AD918" s="7">
        <v>1203.409090909091</v>
      </c>
      <c r="AE918" s="4">
        <v>811</v>
      </c>
      <c r="AF918" s="4">
        <v>843</v>
      </c>
      <c r="AG918" s="4">
        <v>933</v>
      </c>
      <c r="AH918" s="4">
        <v>1161</v>
      </c>
      <c r="AI918" s="4">
        <v>1567</v>
      </c>
      <c r="AJ918" s="4">
        <v>1802</v>
      </c>
      <c r="AK918" s="4">
        <v>908.1161032281085</v>
      </c>
      <c r="AL918" s="8">
        <v>1.1481044428790201</v>
      </c>
      <c r="AM918" s="4">
        <v>852.81631700334299</v>
      </c>
      <c r="AN918" s="8">
        <v>1.0929613132724554</v>
      </c>
      <c r="AO918" s="4">
        <v>799.56467100912414</v>
      </c>
      <c r="AP918" s="8">
        <v>1.0398605217994665</v>
      </c>
    </row>
    <row r="919" spans="1:42" x14ac:dyDescent="0.25">
      <c r="A919" s="2" t="s">
        <v>2602</v>
      </c>
      <c r="B919" t="s">
        <v>2601</v>
      </c>
      <c r="C919" t="s">
        <v>149</v>
      </c>
      <c r="D919" t="s">
        <v>2600</v>
      </c>
      <c r="E919" s="3" t="s">
        <v>2280</v>
      </c>
      <c r="F919" t="s">
        <v>2603</v>
      </c>
      <c r="G919">
        <v>50</v>
      </c>
      <c r="H919">
        <v>0</v>
      </c>
      <c r="I919">
        <v>16</v>
      </c>
      <c r="J919">
        <v>16</v>
      </c>
      <c r="K919">
        <v>12</v>
      </c>
      <c r="L919">
        <v>4</v>
      </c>
      <c r="M919">
        <v>2</v>
      </c>
      <c r="N919" s="2">
        <v>274.18</v>
      </c>
      <c r="O919" s="2">
        <v>282.88250016666666</v>
      </c>
      <c r="P919" s="2">
        <v>305.44</v>
      </c>
      <c r="Q919" s="4">
        <v>862.50250016666678</v>
      </c>
      <c r="R919" s="5">
        <v>5.7000000000000002E-2</v>
      </c>
      <c r="S919" s="6">
        <v>911.66514267616674</v>
      </c>
      <c r="T919" s="4">
        <v>91.96</v>
      </c>
      <c r="U919" s="7">
        <v>1003.6251426761668</v>
      </c>
      <c r="V919" s="8">
        <v>0.71685462035096625</v>
      </c>
      <c r="W919" s="7">
        <v>620.56575595724894</v>
      </c>
      <c r="X919" s="7">
        <v>711.72966554173468</v>
      </c>
      <c r="Y919" s="7">
        <v>787.91664712305487</v>
      </c>
      <c r="Z919" s="7">
        <v>1104.3856475377695</v>
      </c>
      <c r="AA919" s="7">
        <v>1323.179030540535</v>
      </c>
      <c r="AB919" s="7">
        <v>1521.7861192781647</v>
      </c>
      <c r="AC919" s="7">
        <v>1540.0440000000001</v>
      </c>
      <c r="AD919" s="7">
        <v>1680.048</v>
      </c>
      <c r="AE919" s="4">
        <v>953</v>
      </c>
      <c r="AF919" s="4">
        <v>1093</v>
      </c>
      <c r="AG919" s="4">
        <v>1210</v>
      </c>
      <c r="AH919" s="4">
        <v>1696</v>
      </c>
      <c r="AI919" s="4">
        <v>2032</v>
      </c>
      <c r="AJ919" s="4">
        <v>2337</v>
      </c>
      <c r="AK919" s="4">
        <v>1463.2993230336169</v>
      </c>
      <c r="AL919" s="8">
        <v>1.1108677773732301</v>
      </c>
      <c r="AM919" s="4">
        <v>1279.4212629144668</v>
      </c>
      <c r="AN919" s="8">
        <v>0.97953005836580875</v>
      </c>
      <c r="AO919" s="4">
        <v>1095.5432027953168</v>
      </c>
      <c r="AP919" s="8">
        <v>0.84819233935838756</v>
      </c>
    </row>
    <row r="920" spans="1:42" x14ac:dyDescent="0.25">
      <c r="A920" s="2" t="s">
        <v>2606</v>
      </c>
      <c r="B920" t="s">
        <v>2605</v>
      </c>
      <c r="C920" t="s">
        <v>149</v>
      </c>
      <c r="D920" t="s">
        <v>2604</v>
      </c>
      <c r="E920" s="3" t="s">
        <v>2280</v>
      </c>
      <c r="F920" t="s">
        <v>2435</v>
      </c>
      <c r="G920">
        <v>60</v>
      </c>
      <c r="H920">
        <v>0</v>
      </c>
      <c r="I920">
        <v>8</v>
      </c>
      <c r="J920">
        <v>18</v>
      </c>
      <c r="K920">
        <v>24</v>
      </c>
      <c r="L920">
        <v>8</v>
      </c>
      <c r="M920">
        <v>2</v>
      </c>
      <c r="N920" s="2">
        <v>243.3138888888889</v>
      </c>
      <c r="O920" s="2">
        <v>370.88870111111117</v>
      </c>
      <c r="P920" s="2">
        <v>287.17</v>
      </c>
      <c r="Q920" s="4">
        <v>901.37259000000017</v>
      </c>
      <c r="R920" s="5">
        <v>5.7000000000000002E-2</v>
      </c>
      <c r="S920" s="6">
        <v>952.75082763000012</v>
      </c>
      <c r="T920" s="4">
        <v>224.43636363636364</v>
      </c>
      <c r="U920" s="7">
        <v>1177.1871912663637</v>
      </c>
      <c r="V920" s="8">
        <v>0.50736453377569335</v>
      </c>
      <c r="W920" s="7">
        <v>671.79568744189316</v>
      </c>
      <c r="X920" s="7">
        <v>709.16329597319645</v>
      </c>
      <c r="Y920" s="7">
        <v>804.01953301419724</v>
      </c>
      <c r="Z920" s="7">
        <v>1020.8337891079134</v>
      </c>
      <c r="AA920" s="7">
        <v>1215.4738599193176</v>
      </c>
      <c r="AB920" s="7">
        <v>1397.7949389072153</v>
      </c>
      <c r="AC920" s="7">
        <v>2552.2199999999998</v>
      </c>
      <c r="AD920" s="7">
        <v>2784.24</v>
      </c>
      <c r="AE920" s="4">
        <v>1636</v>
      </c>
      <c r="AF920" s="4">
        <v>1727</v>
      </c>
      <c r="AG920" s="4">
        <v>1958</v>
      </c>
      <c r="AH920" s="4">
        <v>2486</v>
      </c>
      <c r="AI920" s="4">
        <v>2960</v>
      </c>
      <c r="AJ920" s="4">
        <v>3404</v>
      </c>
      <c r="AK920" s="4">
        <v>2251.3858892377725</v>
      </c>
      <c r="AL920" s="8">
        <v>1.0670727751375468</v>
      </c>
      <c r="AM920" s="4">
        <v>1818.5075353685149</v>
      </c>
      <c r="AN920" s="8">
        <v>0.88050336135026241</v>
      </c>
      <c r="AO920" s="4">
        <v>1385.6291814992578</v>
      </c>
      <c r="AP920" s="8">
        <v>0.69393394756297799</v>
      </c>
    </row>
    <row r="921" spans="1:42" x14ac:dyDescent="0.25">
      <c r="A921" s="2" t="s">
        <v>2609</v>
      </c>
      <c r="B921" t="s">
        <v>2608</v>
      </c>
      <c r="C921" t="s">
        <v>14</v>
      </c>
      <c r="D921" t="s">
        <v>2607</v>
      </c>
      <c r="E921" s="3" t="s">
        <v>2280</v>
      </c>
      <c r="F921" t="s">
        <v>2610</v>
      </c>
      <c r="G921">
        <v>284</v>
      </c>
      <c r="H921">
        <v>157</v>
      </c>
      <c r="I921">
        <v>125</v>
      </c>
      <c r="J921">
        <v>2</v>
      </c>
      <c r="K921">
        <v>0</v>
      </c>
      <c r="L921">
        <v>0</v>
      </c>
      <c r="M921">
        <v>0</v>
      </c>
      <c r="N921" s="2">
        <v>219.95774647887325</v>
      </c>
      <c r="O921" s="2">
        <v>375.84155008802821</v>
      </c>
      <c r="P921" s="2">
        <v>288.61</v>
      </c>
      <c r="Q921" s="4">
        <v>884.4092965669015</v>
      </c>
      <c r="R921" s="5">
        <v>5.7000000000000002E-2</v>
      </c>
      <c r="S921" s="6">
        <v>934.82062647121484</v>
      </c>
      <c r="T921" s="4">
        <v>0</v>
      </c>
      <c r="U921" s="7">
        <v>934.82062647121484</v>
      </c>
      <c r="V921" s="8">
        <v>0.69966809307636058</v>
      </c>
      <c r="W921" s="7">
        <v>917.26487002310853</v>
      </c>
      <c r="X921" s="7">
        <v>953.64761086307931</v>
      </c>
      <c r="Y921" s="7">
        <v>1136.2609831560094</v>
      </c>
      <c r="Z921" s="7">
        <v>1580.5502222594982</v>
      </c>
      <c r="AA921" s="7">
        <v>1719.0845046886177</v>
      </c>
      <c r="AB921" s="7">
        <v>1977.2620310337948</v>
      </c>
      <c r="AC921" s="7">
        <v>1469.7007042253524</v>
      </c>
      <c r="AD921" s="7">
        <v>1603.3098591549297</v>
      </c>
      <c r="AE921" s="4">
        <v>1311</v>
      </c>
      <c r="AF921" s="4">
        <v>1363</v>
      </c>
      <c r="AG921" s="4">
        <v>1624</v>
      </c>
      <c r="AH921" s="4">
        <v>2259</v>
      </c>
      <c r="AI921" s="4">
        <v>2457</v>
      </c>
      <c r="AJ921" s="4">
        <v>2826</v>
      </c>
      <c r="AK921" s="4">
        <v>1470.1928994896468</v>
      </c>
      <c r="AL921" s="8">
        <v>1.1003683843854517</v>
      </c>
      <c r="AM921" s="4">
        <v>1291.7354751501693</v>
      </c>
      <c r="AN921" s="8">
        <v>0.96680162061575459</v>
      </c>
      <c r="AO921" s="4">
        <v>1113.2780508106921</v>
      </c>
      <c r="AP921" s="8">
        <v>0.83323485684605758</v>
      </c>
    </row>
    <row r="922" spans="1:42" x14ac:dyDescent="0.25">
      <c r="A922" s="2" t="s">
        <v>2611</v>
      </c>
      <c r="B922" t="s">
        <v>2608</v>
      </c>
      <c r="C922" t="s">
        <v>14</v>
      </c>
      <c r="D922" t="s">
        <v>2607</v>
      </c>
      <c r="E922" s="3" t="s">
        <v>2280</v>
      </c>
      <c r="F922" t="s">
        <v>2612</v>
      </c>
      <c r="G922">
        <v>259</v>
      </c>
      <c r="H922">
        <v>0</v>
      </c>
      <c r="I922">
        <v>36</v>
      </c>
      <c r="J922">
        <v>75</v>
      </c>
      <c r="K922">
        <v>99</v>
      </c>
      <c r="L922">
        <v>45</v>
      </c>
      <c r="M922">
        <v>4</v>
      </c>
      <c r="N922" s="2">
        <v>276.78957528957528</v>
      </c>
      <c r="O922" s="2">
        <v>578.09653920077233</v>
      </c>
      <c r="P922" s="2">
        <v>207.99</v>
      </c>
      <c r="Q922" s="4">
        <v>1062.8761144903476</v>
      </c>
      <c r="R922" s="5">
        <v>5.7000000000000002E-2</v>
      </c>
      <c r="S922" s="6">
        <v>1123.4600530162975</v>
      </c>
      <c r="T922" s="4">
        <v>138.24894514767934</v>
      </c>
      <c r="U922" s="7">
        <v>1261.7089981639767</v>
      </c>
      <c r="V922" s="8">
        <v>0.63283608233594379</v>
      </c>
      <c r="W922" s="7">
        <v>738.74126616864169</v>
      </c>
      <c r="X922" s="7">
        <v>768.04297924321781</v>
      </c>
      <c r="Y922" s="7">
        <v>915.11503909830208</v>
      </c>
      <c r="Z922" s="7">
        <v>1272.9340352974534</v>
      </c>
      <c r="AA922" s="7">
        <v>1384.5059427737242</v>
      </c>
      <c r="AB922" s="7">
        <v>1592.4354067067745</v>
      </c>
      <c r="AC922" s="7">
        <v>2193.1111969111971</v>
      </c>
      <c r="AD922" s="7">
        <v>2392.4849420849418</v>
      </c>
      <c r="AE922" s="4">
        <v>1311</v>
      </c>
      <c r="AF922" s="4">
        <v>1363</v>
      </c>
      <c r="AG922" s="4">
        <v>1624</v>
      </c>
      <c r="AH922" s="4">
        <v>2259</v>
      </c>
      <c r="AI922" s="4">
        <v>2457</v>
      </c>
      <c r="AJ922" s="4">
        <v>2826</v>
      </c>
      <c r="AK922" s="4">
        <v>2030.8451703279059</v>
      </c>
      <c r="AL922" s="8">
        <v>1.0879537391371759</v>
      </c>
      <c r="AM922" s="4">
        <v>1727.0853456484831</v>
      </c>
      <c r="AN922" s="8">
        <v>0.93559675531530406</v>
      </c>
      <c r="AO922" s="4">
        <v>1423.3255209690608</v>
      </c>
      <c r="AP922" s="8">
        <v>0.78323977149343249</v>
      </c>
    </row>
    <row r="923" spans="1:42" x14ac:dyDescent="0.25">
      <c r="A923" s="2" t="s">
        <v>2613</v>
      </c>
      <c r="B923" t="s">
        <v>2608</v>
      </c>
      <c r="C923" t="s">
        <v>14</v>
      </c>
      <c r="D923" t="s">
        <v>2607</v>
      </c>
      <c r="E923" s="3" t="s">
        <v>2280</v>
      </c>
      <c r="F923" t="s">
        <v>269</v>
      </c>
      <c r="G923">
        <v>283</v>
      </c>
      <c r="H923">
        <v>1</v>
      </c>
      <c r="I923">
        <v>28</v>
      </c>
      <c r="J923">
        <v>69</v>
      </c>
      <c r="K923">
        <v>128</v>
      </c>
      <c r="L923">
        <v>52</v>
      </c>
      <c r="M923">
        <v>5</v>
      </c>
      <c r="N923" s="2">
        <v>287.287691401649</v>
      </c>
      <c r="O923" s="2">
        <v>471.03959884570082</v>
      </c>
      <c r="P923" s="2">
        <v>256.75</v>
      </c>
      <c r="Q923" s="4">
        <v>1015.0772902473498</v>
      </c>
      <c r="R923" s="5">
        <v>5.7000000000000002E-2</v>
      </c>
      <c r="S923" s="6">
        <v>1072.9366957914485</v>
      </c>
      <c r="T923" s="4">
        <v>171.89259259259259</v>
      </c>
      <c r="U923" s="7">
        <v>1244.8292883840411</v>
      </c>
      <c r="V923" s="8">
        <v>0.60470407965416362</v>
      </c>
      <c r="W923" s="7">
        <v>683.29759382137081</v>
      </c>
      <c r="X923" s="7">
        <v>710.4001680995641</v>
      </c>
      <c r="Y923" s="7">
        <v>846.43424284203377</v>
      </c>
      <c r="Z923" s="7">
        <v>1177.3983710468929</v>
      </c>
      <c r="AA923" s="7">
        <v>1280.5966346446287</v>
      </c>
      <c r="AB923" s="7">
        <v>1472.9206713494996</v>
      </c>
      <c r="AC923" s="7">
        <v>2264.4335689045938</v>
      </c>
      <c r="AD923" s="7">
        <v>2470.2911660777381</v>
      </c>
      <c r="AE923" s="4">
        <v>1311</v>
      </c>
      <c r="AF923" s="4">
        <v>1363</v>
      </c>
      <c r="AG923" s="4">
        <v>1624</v>
      </c>
      <c r="AH923" s="4">
        <v>2259</v>
      </c>
      <c r="AI923" s="4">
        <v>2457</v>
      </c>
      <c r="AJ923" s="4">
        <v>2826</v>
      </c>
      <c r="AK923" s="4">
        <v>2060.0093267004768</v>
      </c>
      <c r="AL923" s="8">
        <v>1.084197012858281</v>
      </c>
      <c r="AM923" s="4">
        <v>1729.689745490763</v>
      </c>
      <c r="AN923" s="8">
        <v>0.92373677930572207</v>
      </c>
      <c r="AO923" s="4">
        <v>1399.3701642810486</v>
      </c>
      <c r="AP923" s="8">
        <v>0.76327654575316306</v>
      </c>
    </row>
    <row r="924" spans="1:42" x14ac:dyDescent="0.25">
      <c r="A924" s="2" t="s">
        <v>2616</v>
      </c>
      <c r="B924" t="s">
        <v>2615</v>
      </c>
      <c r="C924" t="s">
        <v>149</v>
      </c>
      <c r="D924" t="s">
        <v>2614</v>
      </c>
      <c r="E924" s="3" t="s">
        <v>2280</v>
      </c>
      <c r="F924" t="s">
        <v>2435</v>
      </c>
      <c r="G924">
        <v>122</v>
      </c>
      <c r="H924">
        <v>10</v>
      </c>
      <c r="I924">
        <v>49</v>
      </c>
      <c r="J924">
        <v>28</v>
      </c>
      <c r="K924">
        <v>22</v>
      </c>
      <c r="L924">
        <v>13</v>
      </c>
      <c r="M924">
        <v>0</v>
      </c>
      <c r="N924" s="2">
        <v>254.79371584699456</v>
      </c>
      <c r="O924" s="2">
        <v>327.73202598087431</v>
      </c>
      <c r="P924" s="2">
        <v>317.13</v>
      </c>
      <c r="Q924" s="4">
        <v>899.65574182786884</v>
      </c>
      <c r="R924" s="5">
        <v>5.7000000000000002E-2</v>
      </c>
      <c r="S924" s="6">
        <v>950.93611911205733</v>
      </c>
      <c r="T924" s="4">
        <v>0</v>
      </c>
      <c r="U924" s="7">
        <v>950.93611911205733</v>
      </c>
      <c r="V924" s="8">
        <v>1.0582148143942551</v>
      </c>
      <c r="W924" s="7">
        <v>748.1578737767386</v>
      </c>
      <c r="X924" s="7">
        <v>752.39073303431564</v>
      </c>
      <c r="Y924" s="7">
        <v>987.31442182984028</v>
      </c>
      <c r="Z924" s="7">
        <v>1221.1798958109707</v>
      </c>
      <c r="AA924" s="7">
        <v>1319.5938735496363</v>
      </c>
      <c r="AB924" s="7">
        <v>1517.4800438413622</v>
      </c>
      <c r="AC924" s="7">
        <v>988.48524590163947</v>
      </c>
      <c r="AD924" s="7">
        <v>1078.3475409836065</v>
      </c>
      <c r="AE924" s="4">
        <v>707</v>
      </c>
      <c r="AF924" s="4">
        <v>711</v>
      </c>
      <c r="AG924" s="4">
        <v>933</v>
      </c>
      <c r="AH924" s="4">
        <v>1154</v>
      </c>
      <c r="AI924" s="4">
        <v>1247</v>
      </c>
      <c r="AJ924" s="4">
        <v>1434</v>
      </c>
      <c r="AK924" s="4">
        <v>1048.0064529713488</v>
      </c>
      <c r="AL924" s="8">
        <v>1.1662360192508077</v>
      </c>
      <c r="AM924" s="4">
        <v>1015.9465261921334</v>
      </c>
      <c r="AN924" s="8">
        <v>1.1305592910413043</v>
      </c>
      <c r="AO924" s="4">
        <v>982.99604589127284</v>
      </c>
      <c r="AP924" s="8">
        <v>1.0938915426037588</v>
      </c>
    </row>
    <row r="925" spans="1:42" x14ac:dyDescent="0.25">
      <c r="A925" s="2" t="s">
        <v>2619</v>
      </c>
      <c r="B925" t="s">
        <v>2618</v>
      </c>
      <c r="C925" t="s">
        <v>149</v>
      </c>
      <c r="D925" t="s">
        <v>2617</v>
      </c>
      <c r="E925" s="3" t="s">
        <v>2280</v>
      </c>
      <c r="F925" t="s">
        <v>2620</v>
      </c>
      <c r="G925">
        <v>70</v>
      </c>
      <c r="H925">
        <v>0</v>
      </c>
      <c r="I925">
        <v>30</v>
      </c>
      <c r="J925">
        <v>10</v>
      </c>
      <c r="K925">
        <v>21</v>
      </c>
      <c r="L925">
        <v>7</v>
      </c>
      <c r="M925">
        <v>2</v>
      </c>
      <c r="N925" s="2">
        <v>216.46666666666667</v>
      </c>
      <c r="O925" s="2">
        <v>403.1938718095239</v>
      </c>
      <c r="P925" s="2">
        <v>321.04000000000002</v>
      </c>
      <c r="Q925" s="4">
        <v>940.70053847619056</v>
      </c>
      <c r="R925" s="5">
        <v>5.7000000000000002E-2</v>
      </c>
      <c r="S925" s="6">
        <v>994.32046916933336</v>
      </c>
      <c r="T925" s="4">
        <v>88.188405797101453</v>
      </c>
      <c r="U925" s="7">
        <v>1082.5088749664349</v>
      </c>
      <c r="V925" s="8">
        <v>0.59469173793478614</v>
      </c>
      <c r="W925" s="7">
        <v>716.12611407683028</v>
      </c>
      <c r="X925" s="7">
        <v>744.53081120268473</v>
      </c>
      <c r="Y925" s="7">
        <v>887.10054100745413</v>
      </c>
      <c r="Z925" s="7">
        <v>1233.9655924481765</v>
      </c>
      <c r="AA925" s="7">
        <v>1342.1219391966224</v>
      </c>
      <c r="AB925" s="7">
        <v>1543.6860399550894</v>
      </c>
      <c r="AC925" s="7">
        <v>2002.3142857142859</v>
      </c>
      <c r="AD925" s="7">
        <v>2184.3428571428572</v>
      </c>
      <c r="AE925" s="4">
        <v>1311</v>
      </c>
      <c r="AF925" s="4">
        <v>1363</v>
      </c>
      <c r="AG925" s="4">
        <v>1624</v>
      </c>
      <c r="AH925" s="4">
        <v>2259</v>
      </c>
      <c r="AI925" s="4">
        <v>2457</v>
      </c>
      <c r="AJ925" s="4">
        <v>2826</v>
      </c>
      <c r="AK925" s="4">
        <v>1876.5084961023992</v>
      </c>
      <c r="AL925" s="8">
        <v>1.0793343520088294</v>
      </c>
      <c r="AM925" s="4">
        <v>1582.4458204580437</v>
      </c>
      <c r="AN925" s="8">
        <v>0.9177868139841483</v>
      </c>
      <c r="AO925" s="4">
        <v>1288.3831448136887</v>
      </c>
      <c r="AP925" s="8">
        <v>0.75623927595946727</v>
      </c>
    </row>
    <row r="926" spans="1:42" x14ac:dyDescent="0.25">
      <c r="A926" s="2" t="s">
        <v>2623</v>
      </c>
      <c r="B926" t="s">
        <v>2622</v>
      </c>
      <c r="C926" t="s">
        <v>14</v>
      </c>
      <c r="D926" t="s">
        <v>2621</v>
      </c>
      <c r="E926" s="3" t="s">
        <v>2280</v>
      </c>
      <c r="F926" t="s">
        <v>2624</v>
      </c>
      <c r="G926">
        <v>273</v>
      </c>
      <c r="H926">
        <v>0</v>
      </c>
      <c r="I926">
        <v>84</v>
      </c>
      <c r="J926">
        <v>94</v>
      </c>
      <c r="K926">
        <v>75</v>
      </c>
      <c r="L926">
        <v>17</v>
      </c>
      <c r="M926">
        <v>3</v>
      </c>
      <c r="N926" s="2">
        <v>286.42124542124543</v>
      </c>
      <c r="O926" s="2">
        <v>331.66923789133097</v>
      </c>
      <c r="P926" s="2">
        <v>251.94</v>
      </c>
      <c r="Q926" s="4">
        <v>870.03048331257651</v>
      </c>
      <c r="R926" s="5">
        <v>5.7000000000000002E-2</v>
      </c>
      <c r="S926" s="6">
        <v>919.62222086139332</v>
      </c>
      <c r="T926" s="4">
        <v>203.59259259259258</v>
      </c>
      <c r="U926" s="7">
        <v>1123.2148134539859</v>
      </c>
      <c r="V926" s="8">
        <v>0.63505250877685204</v>
      </c>
      <c r="W926" s="7">
        <v>633.29135338529943</v>
      </c>
      <c r="X926" s="7">
        <v>726.88120856539297</v>
      </c>
      <c r="Y926" s="7">
        <v>816.8314582662606</v>
      </c>
      <c r="Z926" s="7">
        <v>1135.5569095184678</v>
      </c>
      <c r="AA926" s="7">
        <v>1371.6113220282593</v>
      </c>
      <c r="AB926" s="7">
        <v>1577.5090034244649</v>
      </c>
      <c r="AC926" s="7">
        <v>1945.5655677655679</v>
      </c>
      <c r="AD926" s="7">
        <v>2122.4351648351649</v>
      </c>
      <c r="AE926" s="4">
        <v>1218</v>
      </c>
      <c r="AF926" s="4">
        <v>1398</v>
      </c>
      <c r="AG926" s="4">
        <v>1571</v>
      </c>
      <c r="AH926" s="4">
        <v>2184</v>
      </c>
      <c r="AI926" s="4">
        <v>2638</v>
      </c>
      <c r="AJ926" s="4">
        <v>3034</v>
      </c>
      <c r="AK926" s="4">
        <v>1729.3558343592956</v>
      </c>
      <c r="AL926" s="8">
        <v>1.0928664162621942</v>
      </c>
      <c r="AM926" s="4">
        <v>1458.3429514742834</v>
      </c>
      <c r="AN926" s="8">
        <v>0.93963890436914077</v>
      </c>
      <c r="AO926" s="4">
        <v>1187.3300685892714</v>
      </c>
      <c r="AP926" s="8">
        <v>0.78641139247608771</v>
      </c>
    </row>
    <row r="927" spans="1:42" x14ac:dyDescent="0.25">
      <c r="A927" s="2" t="s">
        <v>2627</v>
      </c>
      <c r="B927" t="s">
        <v>2626</v>
      </c>
      <c r="C927" t="s">
        <v>14</v>
      </c>
      <c r="D927" t="s">
        <v>2625</v>
      </c>
      <c r="E927" s="3" t="s">
        <v>2280</v>
      </c>
      <c r="F927" t="s">
        <v>2628</v>
      </c>
      <c r="G927">
        <v>195</v>
      </c>
      <c r="H927">
        <v>0</v>
      </c>
      <c r="I927">
        <v>26</v>
      </c>
      <c r="J927">
        <v>78</v>
      </c>
      <c r="K927">
        <v>63</v>
      </c>
      <c r="L927">
        <v>23</v>
      </c>
      <c r="M927">
        <v>5</v>
      </c>
      <c r="N927" s="2">
        <v>294.17521367521368</v>
      </c>
      <c r="O927" s="2">
        <v>666.8892945897436</v>
      </c>
      <c r="P927" s="2">
        <v>269.62</v>
      </c>
      <c r="Q927" s="4">
        <v>1230.6845082649575</v>
      </c>
      <c r="R927" s="5">
        <v>5.7000000000000002E-2</v>
      </c>
      <c r="S927" s="6">
        <v>1300.83352523606</v>
      </c>
      <c r="T927" s="4">
        <v>0</v>
      </c>
      <c r="U927" s="7">
        <v>1300.83352523606</v>
      </c>
      <c r="V927" s="8">
        <v>0.61509456304385035</v>
      </c>
      <c r="W927" s="7">
        <v>909.10976417881091</v>
      </c>
      <c r="X927" s="7">
        <v>915.26070980924931</v>
      </c>
      <c r="Y927" s="7">
        <v>1133.6192796898163</v>
      </c>
      <c r="Z927" s="7">
        <v>1489.7590316922056</v>
      </c>
      <c r="AA927" s="7">
        <v>1655.2194691510015</v>
      </c>
      <c r="AB927" s="7">
        <v>1903.7176726207169</v>
      </c>
      <c r="AC927" s="7">
        <v>2326.3364102564105</v>
      </c>
      <c r="AD927" s="7">
        <v>2537.8215384615382</v>
      </c>
      <c r="AE927" s="4">
        <v>1478</v>
      </c>
      <c r="AF927" s="4">
        <v>1488</v>
      </c>
      <c r="AG927" s="4">
        <v>1843</v>
      </c>
      <c r="AH927" s="4">
        <v>2422</v>
      </c>
      <c r="AI927" s="4">
        <v>2691</v>
      </c>
      <c r="AJ927" s="4">
        <v>3095</v>
      </c>
      <c r="AK927" s="4">
        <v>2294.8249270552219</v>
      </c>
      <c r="AL927" s="8">
        <v>1.0850999058569148</v>
      </c>
      <c r="AM927" s="4">
        <v>1965.3877767380143</v>
      </c>
      <c r="AN927" s="8">
        <v>0.92932670652458516</v>
      </c>
      <c r="AO927" s="4">
        <v>1630.2706755532681</v>
      </c>
      <c r="AP927" s="8">
        <v>0.77086776237618038</v>
      </c>
    </row>
    <row r="928" spans="1:42" x14ac:dyDescent="0.25">
      <c r="A928" s="2" t="s">
        <v>2629</v>
      </c>
      <c r="B928" t="s">
        <v>2626</v>
      </c>
      <c r="C928" t="s">
        <v>14</v>
      </c>
      <c r="D928" t="s">
        <v>2625</v>
      </c>
      <c r="E928" s="3" t="s">
        <v>2280</v>
      </c>
      <c r="F928" t="s">
        <v>2630</v>
      </c>
      <c r="G928">
        <v>101</v>
      </c>
      <c r="H928">
        <v>30</v>
      </c>
      <c r="I928">
        <v>60</v>
      </c>
      <c r="J928">
        <v>11</v>
      </c>
      <c r="K928">
        <v>0</v>
      </c>
      <c r="L928">
        <v>0</v>
      </c>
      <c r="M928">
        <v>0</v>
      </c>
      <c r="N928" s="2">
        <v>239.20709570957095</v>
      </c>
      <c r="O928" s="2">
        <v>234.87343724752472</v>
      </c>
      <c r="P928" s="2">
        <v>245.82</v>
      </c>
      <c r="Q928" s="4">
        <v>719.90053295709572</v>
      </c>
      <c r="R928" s="5">
        <v>5.7000000000000002E-2</v>
      </c>
      <c r="S928" s="6">
        <v>760.93486333565011</v>
      </c>
      <c r="T928" s="4">
        <v>0</v>
      </c>
      <c r="U928" s="7">
        <v>760.93486333565011</v>
      </c>
      <c r="V928" s="8">
        <v>0.49940166997134799</v>
      </c>
      <c r="W928" s="7">
        <v>738.11566821765234</v>
      </c>
      <c r="X928" s="7">
        <v>743.10968491736583</v>
      </c>
      <c r="Y928" s="7">
        <v>920.39727775719439</v>
      </c>
      <c r="Z928" s="7">
        <v>1209.5508446706049</v>
      </c>
      <c r="AA928" s="7">
        <v>1343.8898938928976</v>
      </c>
      <c r="AB928" s="7">
        <v>1545.6481685613221</v>
      </c>
      <c r="AC928" s="7">
        <v>1676.062376237624</v>
      </c>
      <c r="AD928" s="7">
        <v>1828.4316831683168</v>
      </c>
      <c r="AE928" s="4">
        <v>1478</v>
      </c>
      <c r="AF928" s="4">
        <v>1488</v>
      </c>
      <c r="AG928" s="4">
        <v>1843</v>
      </c>
      <c r="AH928" s="4">
        <v>2422</v>
      </c>
      <c r="AI928" s="4">
        <v>2691</v>
      </c>
      <c r="AJ928" s="4">
        <v>3095</v>
      </c>
      <c r="AK928" s="4">
        <v>1635.8743887406538</v>
      </c>
      <c r="AL928" s="8">
        <v>1.0736246175122066</v>
      </c>
      <c r="AM928" s="4">
        <v>1344.2278802723192</v>
      </c>
      <c r="AN928" s="8">
        <v>0.88221696833192043</v>
      </c>
      <c r="AO928" s="4">
        <v>1052.5813718039847</v>
      </c>
      <c r="AP928" s="8">
        <v>0.69080931915163424</v>
      </c>
    </row>
    <row r="929" spans="1:42" x14ac:dyDescent="0.25">
      <c r="A929" s="2" t="s">
        <v>2631</v>
      </c>
      <c r="B929" t="s">
        <v>2626</v>
      </c>
      <c r="C929" t="s">
        <v>14</v>
      </c>
      <c r="D929" t="s">
        <v>2625</v>
      </c>
      <c r="E929" s="3" t="s">
        <v>2280</v>
      </c>
      <c r="F929" t="s">
        <v>2632</v>
      </c>
      <c r="G929">
        <v>101</v>
      </c>
      <c r="H929">
        <v>60</v>
      </c>
      <c r="I929">
        <v>40</v>
      </c>
      <c r="J929">
        <v>1</v>
      </c>
      <c r="K929">
        <v>0</v>
      </c>
      <c r="L929">
        <v>0</v>
      </c>
      <c r="M929">
        <v>0</v>
      </c>
      <c r="N929" s="2">
        <v>230.88283828382839</v>
      </c>
      <c r="O929" s="2">
        <v>284.31133551485152</v>
      </c>
      <c r="P929" s="2">
        <v>278.83999999999997</v>
      </c>
      <c r="Q929" s="4">
        <v>794.03417379867983</v>
      </c>
      <c r="R929" s="5">
        <v>5.7000000000000002E-2</v>
      </c>
      <c r="S929" s="6">
        <v>839.29412170520459</v>
      </c>
      <c r="T929" s="4">
        <v>66.813559322033896</v>
      </c>
      <c r="U929" s="7">
        <v>906.10768102723853</v>
      </c>
      <c r="V929" s="8">
        <v>0.60993765643016395</v>
      </c>
      <c r="W929" s="7">
        <v>835.01494838086091</v>
      </c>
      <c r="X929" s="7">
        <v>840.66457590711843</v>
      </c>
      <c r="Y929" s="7">
        <v>1041.2263530892603</v>
      </c>
      <c r="Z929" s="7">
        <v>1368.3397868595705</v>
      </c>
      <c r="AA929" s="7">
        <v>1520.3147673158978</v>
      </c>
      <c r="AB929" s="7">
        <v>1748.5597193767014</v>
      </c>
      <c r="AC929" s="7">
        <v>1634.1316831683171</v>
      </c>
      <c r="AD929" s="7">
        <v>1782.689108910891</v>
      </c>
      <c r="AE929" s="4">
        <v>1478</v>
      </c>
      <c r="AF929" s="4">
        <v>1488</v>
      </c>
      <c r="AG929" s="4">
        <v>1843</v>
      </c>
      <c r="AH929" s="4">
        <v>2422</v>
      </c>
      <c r="AI929" s="4">
        <v>2691</v>
      </c>
      <c r="AJ929" s="4">
        <v>3095</v>
      </c>
      <c r="AK929" s="4">
        <v>1545.4379016912258</v>
      </c>
      <c r="AL929" s="8">
        <v>1.0852715392410124</v>
      </c>
      <c r="AM929" s="4">
        <v>1310.0566416958854</v>
      </c>
      <c r="AN929" s="8">
        <v>0.92682691163739617</v>
      </c>
      <c r="AO929" s="4">
        <v>1074.6753817005451</v>
      </c>
      <c r="AP929" s="8">
        <v>0.76838228403378006</v>
      </c>
    </row>
    <row r="930" spans="1:42" x14ac:dyDescent="0.25">
      <c r="A930" s="2" t="s">
        <v>2633</v>
      </c>
      <c r="B930" t="s">
        <v>2626</v>
      </c>
      <c r="C930" t="s">
        <v>14</v>
      </c>
      <c r="D930" t="s">
        <v>2625</v>
      </c>
      <c r="E930" s="3" t="s">
        <v>2280</v>
      </c>
      <c r="F930" t="s">
        <v>2634</v>
      </c>
      <c r="G930">
        <v>96</v>
      </c>
      <c r="H930">
        <v>0</v>
      </c>
      <c r="I930">
        <v>93</v>
      </c>
      <c r="J930">
        <v>3</v>
      </c>
      <c r="K930">
        <v>0</v>
      </c>
      <c r="L930">
        <v>0</v>
      </c>
      <c r="M930">
        <v>0</v>
      </c>
      <c r="N930" s="2">
        <v>130.85763888888889</v>
      </c>
      <c r="O930" s="2">
        <v>558.15258597222225</v>
      </c>
      <c r="P930" s="2">
        <v>144.86000000000001</v>
      </c>
      <c r="Q930" s="4">
        <v>833.87022486111118</v>
      </c>
      <c r="R930" s="5">
        <v>5.7000000000000002E-2</v>
      </c>
      <c r="S930" s="6">
        <v>881.40082767819445</v>
      </c>
      <c r="T930" s="4">
        <v>60.43333333333333</v>
      </c>
      <c r="U930" s="7">
        <v>941.83416101152773</v>
      </c>
      <c r="V930" s="8">
        <v>0.62826901987385897</v>
      </c>
      <c r="W930" s="7">
        <v>868.99863554789113</v>
      </c>
      <c r="X930" s="7">
        <v>874.87819329855336</v>
      </c>
      <c r="Y930" s="7">
        <v>1083.6024934470659</v>
      </c>
      <c r="Z930" s="7">
        <v>1424.0288872104143</v>
      </c>
      <c r="AA930" s="7">
        <v>1582.1889907032307</v>
      </c>
      <c r="AB930" s="7">
        <v>1819.7231238299885</v>
      </c>
      <c r="AC930" s="7">
        <v>1649.0031250000002</v>
      </c>
      <c r="AD930" s="7">
        <v>1798.9124999999999</v>
      </c>
      <c r="AE930" s="4">
        <v>1478</v>
      </c>
      <c r="AF930" s="4">
        <v>1488</v>
      </c>
      <c r="AG930" s="4">
        <v>1843</v>
      </c>
      <c r="AH930" s="4">
        <v>2422</v>
      </c>
      <c r="AI930" s="4">
        <v>2691</v>
      </c>
      <c r="AJ930" s="4">
        <v>3095</v>
      </c>
      <c r="AK930" s="4">
        <v>1547.6176297829572</v>
      </c>
      <c r="AL930" s="8">
        <v>1.0726820541519104</v>
      </c>
      <c r="AM930" s="4">
        <v>1322.9631267476304</v>
      </c>
      <c r="AN930" s="8">
        <v>0.92282184491861419</v>
      </c>
      <c r="AO930" s="4">
        <v>1098.3086237123032</v>
      </c>
      <c r="AP930" s="8">
        <v>0.77296163568531762</v>
      </c>
    </row>
    <row r="931" spans="1:42" x14ac:dyDescent="0.25">
      <c r="A931" s="2" t="s">
        <v>2635</v>
      </c>
      <c r="B931" t="s">
        <v>2626</v>
      </c>
      <c r="C931" t="s">
        <v>14</v>
      </c>
      <c r="D931" t="s">
        <v>2625</v>
      </c>
      <c r="E931" s="3" t="s">
        <v>2280</v>
      </c>
      <c r="F931" t="s">
        <v>2636</v>
      </c>
      <c r="G931">
        <v>72</v>
      </c>
      <c r="H931">
        <v>0</v>
      </c>
      <c r="I931">
        <v>9</v>
      </c>
      <c r="J931">
        <v>21</v>
      </c>
      <c r="K931">
        <v>24</v>
      </c>
      <c r="L931">
        <v>12</v>
      </c>
      <c r="M931">
        <v>6</v>
      </c>
      <c r="N931" s="2">
        <v>185.24305555555554</v>
      </c>
      <c r="O931" s="2">
        <v>745.60192595833348</v>
      </c>
      <c r="P931" s="2">
        <v>134.28</v>
      </c>
      <c r="Q931" s="4">
        <v>1065.124981513889</v>
      </c>
      <c r="R931" s="5">
        <v>5.7000000000000002E-2</v>
      </c>
      <c r="S931" s="6">
        <v>1125.8371054601805</v>
      </c>
      <c r="T931" s="4">
        <v>165.52307692307693</v>
      </c>
      <c r="U931" s="7">
        <v>1291.3601823832573</v>
      </c>
      <c r="V931" s="8">
        <v>0.57719795841695087</v>
      </c>
      <c r="W931" s="7">
        <v>743.75069941118397</v>
      </c>
      <c r="X931" s="7">
        <v>748.78284216768725</v>
      </c>
      <c r="Y931" s="7">
        <v>927.4239100235535</v>
      </c>
      <c r="Z931" s="7">
        <v>1218.784975625093</v>
      </c>
      <c r="AA931" s="7">
        <v>1354.1496157750312</v>
      </c>
      <c r="AB931" s="7">
        <v>1557.4481831377634</v>
      </c>
      <c r="AC931" s="7">
        <v>2461.0208333333335</v>
      </c>
      <c r="AD931" s="7">
        <v>2684.7499999999995</v>
      </c>
      <c r="AE931" s="4">
        <v>1478</v>
      </c>
      <c r="AF931" s="4">
        <v>1488</v>
      </c>
      <c r="AG931" s="4">
        <v>1843</v>
      </c>
      <c r="AH931" s="4">
        <v>2422</v>
      </c>
      <c r="AI931" s="4">
        <v>2691</v>
      </c>
      <c r="AJ931" s="4">
        <v>3095</v>
      </c>
      <c r="AK931" s="4">
        <v>2211.4828200392603</v>
      </c>
      <c r="AL931" s="8">
        <v>1.0624479286171171</v>
      </c>
      <c r="AM931" s="4">
        <v>1855.2553199429999</v>
      </c>
      <c r="AN931" s="8">
        <v>0.9032252821451876</v>
      </c>
      <c r="AO931" s="4">
        <v>1482.0646055564412</v>
      </c>
      <c r="AP931" s="8">
        <v>0.7364206048888805</v>
      </c>
    </row>
    <row r="932" spans="1:42" x14ac:dyDescent="0.25">
      <c r="A932" s="2" t="s">
        <v>2637</v>
      </c>
      <c r="B932" t="s">
        <v>2626</v>
      </c>
      <c r="C932" t="s">
        <v>14</v>
      </c>
      <c r="D932" t="s">
        <v>2625</v>
      </c>
      <c r="E932" s="3" t="s">
        <v>2280</v>
      </c>
      <c r="F932" t="s">
        <v>2638</v>
      </c>
      <c r="G932">
        <v>66</v>
      </c>
      <c r="H932">
        <v>0</v>
      </c>
      <c r="I932">
        <v>10</v>
      </c>
      <c r="J932">
        <v>20</v>
      </c>
      <c r="K932">
        <v>24</v>
      </c>
      <c r="L932">
        <v>12</v>
      </c>
      <c r="M932">
        <v>0</v>
      </c>
      <c r="N932" s="2">
        <v>177.30176767676767</v>
      </c>
      <c r="O932" s="2">
        <v>587.07861453535361</v>
      </c>
      <c r="P932" s="2">
        <v>318.38</v>
      </c>
      <c r="Q932" s="4">
        <v>1082.7603822121214</v>
      </c>
      <c r="R932" s="5">
        <v>5.7000000000000002E-2</v>
      </c>
      <c r="S932" s="6">
        <v>1144.4777239982122</v>
      </c>
      <c r="T932" s="4">
        <v>141.11290322580646</v>
      </c>
      <c r="U932" s="7">
        <v>1285.5906272240186</v>
      </c>
      <c r="V932" s="8">
        <v>0.59685552473821912</v>
      </c>
      <c r="W932" s="7">
        <v>785.32296722409683</v>
      </c>
      <c r="X932" s="7">
        <v>790.63638378176995</v>
      </c>
      <c r="Y932" s="7">
        <v>979.26267157916811</v>
      </c>
      <c r="Z932" s="7">
        <v>1286.9094902684456</v>
      </c>
      <c r="AA932" s="7">
        <v>1429.8403956698544</v>
      </c>
      <c r="AB932" s="7">
        <v>1644.5024245998509</v>
      </c>
      <c r="AC932" s="7">
        <v>2369.3333333333335</v>
      </c>
      <c r="AD932" s="7">
        <v>2584.7272727272725</v>
      </c>
      <c r="AE932" s="4">
        <v>1478</v>
      </c>
      <c r="AF932" s="4">
        <v>1488</v>
      </c>
      <c r="AG932" s="4">
        <v>1843</v>
      </c>
      <c r="AH932" s="4">
        <v>2422</v>
      </c>
      <c r="AI932" s="4">
        <v>2691</v>
      </c>
      <c r="AJ932" s="4">
        <v>3095</v>
      </c>
      <c r="AK932" s="4">
        <v>2157.5055099491433</v>
      </c>
      <c r="AL932" s="8">
        <v>1.0671694940176328</v>
      </c>
      <c r="AM932" s="4">
        <v>1814.1062604742513</v>
      </c>
      <c r="AN932" s="8">
        <v>0.90774102985511973</v>
      </c>
      <c r="AO932" s="4">
        <v>1470.7070109993595</v>
      </c>
      <c r="AP932" s="8">
        <v>0.74831256569260662</v>
      </c>
    </row>
    <row r="933" spans="1:42" x14ac:dyDescent="0.25">
      <c r="A933" s="2" t="s">
        <v>2639</v>
      </c>
      <c r="B933" t="s">
        <v>2626</v>
      </c>
      <c r="C933" t="s">
        <v>14</v>
      </c>
      <c r="D933" t="s">
        <v>2625</v>
      </c>
      <c r="E933" s="3" t="s">
        <v>2280</v>
      </c>
      <c r="F933" t="s">
        <v>2640</v>
      </c>
      <c r="G933">
        <v>170</v>
      </c>
      <c r="H933">
        <v>0</v>
      </c>
      <c r="I933">
        <v>32</v>
      </c>
      <c r="J933">
        <v>130</v>
      </c>
      <c r="K933">
        <v>8</v>
      </c>
      <c r="L933">
        <v>0</v>
      </c>
      <c r="M933">
        <v>0</v>
      </c>
      <c r="N933" s="2">
        <v>156.13921568627453</v>
      </c>
      <c r="O933" s="2">
        <v>404.712090627451</v>
      </c>
      <c r="P933" s="2">
        <v>247.87</v>
      </c>
      <c r="Q933" s="4">
        <v>808.72130631372556</v>
      </c>
      <c r="R933" s="5">
        <v>5.7000000000000002E-2</v>
      </c>
      <c r="S933" s="6">
        <v>854.81842077360784</v>
      </c>
      <c r="T933" s="4">
        <v>66.379032258064512</v>
      </c>
      <c r="U933" s="7">
        <v>921.19745303167235</v>
      </c>
      <c r="V933" s="8">
        <v>0.51080483203640237</v>
      </c>
      <c r="W933" s="7">
        <v>700.56844956186819</v>
      </c>
      <c r="X933" s="7">
        <v>705.30842553995922</v>
      </c>
      <c r="Y933" s="7">
        <v>873.57757276219422</v>
      </c>
      <c r="Z933" s="7">
        <v>1148.0221818936704</v>
      </c>
      <c r="AA933" s="7">
        <v>1275.5275357043215</v>
      </c>
      <c r="AB933" s="7">
        <v>1467.022565219203</v>
      </c>
      <c r="AC933" s="7">
        <v>1983.7658823529414</v>
      </c>
      <c r="AD933" s="7">
        <v>2164.1082352941175</v>
      </c>
      <c r="AE933" s="4">
        <v>1478</v>
      </c>
      <c r="AF933" s="4">
        <v>1488</v>
      </c>
      <c r="AG933" s="4">
        <v>1843</v>
      </c>
      <c r="AH933" s="4">
        <v>2422</v>
      </c>
      <c r="AI933" s="4">
        <v>2691</v>
      </c>
      <c r="AJ933" s="4">
        <v>3095</v>
      </c>
      <c r="AK933" s="4">
        <v>1850.3426068092206</v>
      </c>
      <c r="AL933" s="8">
        <v>1.0628239056482065</v>
      </c>
      <c r="AM933" s="4">
        <v>1518.5012114640165</v>
      </c>
      <c r="AN933" s="8">
        <v>0.87881754777760523</v>
      </c>
      <c r="AO933" s="4">
        <v>1186.6598161188122</v>
      </c>
      <c r="AP933" s="8">
        <v>0.69481118990700375</v>
      </c>
    </row>
    <row r="934" spans="1:42" x14ac:dyDescent="0.25">
      <c r="A934" s="2" t="s">
        <v>2641</v>
      </c>
      <c r="B934" t="s">
        <v>2626</v>
      </c>
      <c r="C934" t="s">
        <v>14</v>
      </c>
      <c r="D934" t="s">
        <v>2625</v>
      </c>
      <c r="E934" s="3" t="s">
        <v>2280</v>
      </c>
      <c r="F934" t="s">
        <v>2642</v>
      </c>
      <c r="G934">
        <v>16</v>
      </c>
      <c r="H934">
        <v>0</v>
      </c>
      <c r="I934">
        <v>0</v>
      </c>
      <c r="J934">
        <v>8</v>
      </c>
      <c r="K934">
        <v>4</v>
      </c>
      <c r="L934">
        <v>4</v>
      </c>
      <c r="M934">
        <v>0</v>
      </c>
      <c r="N934" s="2">
        <v>182.36458333333334</v>
      </c>
      <c r="O934" s="2">
        <v>693.34661114583344</v>
      </c>
      <c r="P934" s="2">
        <v>308.11</v>
      </c>
      <c r="Q934" s="4">
        <v>1183.8211944791669</v>
      </c>
      <c r="R934" s="5">
        <v>5.7000000000000002E-2</v>
      </c>
      <c r="S934" s="6">
        <v>1251.2990025644795</v>
      </c>
      <c r="T934" s="4">
        <v>181</v>
      </c>
      <c r="U934" s="7">
        <v>1432.2990025644795</v>
      </c>
      <c r="V934" s="8">
        <v>0.65111899196021339</v>
      </c>
      <c r="W934" s="7">
        <v>840.74095955917744</v>
      </c>
      <c r="X934" s="7">
        <v>846.42932870369145</v>
      </c>
      <c r="Y934" s="7">
        <v>1048.3664333339404</v>
      </c>
      <c r="Z934" s="7">
        <v>1377.7230068013043</v>
      </c>
      <c r="AA934" s="7">
        <v>1530.7401367887323</v>
      </c>
      <c r="AB934" s="7">
        <v>1760.5502502271002</v>
      </c>
      <c r="AC934" s="7">
        <v>2419.7250000000004</v>
      </c>
      <c r="AD934" s="7">
        <v>2639.7</v>
      </c>
      <c r="AE934" s="4">
        <v>1478</v>
      </c>
      <c r="AF934" s="4">
        <v>1488</v>
      </c>
      <c r="AG934" s="4">
        <v>1843</v>
      </c>
      <c r="AH934" s="4">
        <v>2422</v>
      </c>
      <c r="AI934" s="4">
        <v>2691</v>
      </c>
      <c r="AJ934" s="4">
        <v>3095</v>
      </c>
      <c r="AK934" s="4">
        <v>2159.823365694258</v>
      </c>
      <c r="AL934" s="8">
        <v>1.0641315448093001</v>
      </c>
      <c r="AM934" s="4">
        <v>1835.3503788621942</v>
      </c>
      <c r="AN934" s="8">
        <v>0.91662706164891206</v>
      </c>
      <c r="AO934" s="4">
        <v>1510.8773920301305</v>
      </c>
      <c r="AP934" s="8">
        <v>0.76912257848852394</v>
      </c>
    </row>
    <row r="935" spans="1:42" x14ac:dyDescent="0.25">
      <c r="A935" s="2" t="s">
        <v>2643</v>
      </c>
      <c r="B935" t="s">
        <v>2626</v>
      </c>
      <c r="C935" t="s">
        <v>14</v>
      </c>
      <c r="D935" t="s">
        <v>2625</v>
      </c>
      <c r="E935" s="3" t="s">
        <v>2280</v>
      </c>
      <c r="F935" t="s">
        <v>2644</v>
      </c>
      <c r="G935">
        <v>12</v>
      </c>
      <c r="H935">
        <v>0</v>
      </c>
      <c r="I935">
        <v>1</v>
      </c>
      <c r="J935">
        <v>7</v>
      </c>
      <c r="K935">
        <v>4</v>
      </c>
      <c r="L935">
        <v>0</v>
      </c>
      <c r="M935">
        <v>0</v>
      </c>
      <c r="N935" s="2">
        <v>177.95138888888889</v>
      </c>
      <c r="O935" s="2">
        <v>418.02366322222218</v>
      </c>
      <c r="P935" s="2">
        <v>236.24</v>
      </c>
      <c r="Q935" s="4">
        <v>832.21505211111105</v>
      </c>
      <c r="R935" s="5">
        <v>5.7000000000000002E-2</v>
      </c>
      <c r="S935" s="6">
        <v>879.65131008144431</v>
      </c>
      <c r="T935" s="4">
        <v>198.41666666666666</v>
      </c>
      <c r="U935" s="7">
        <v>1078.0679767481111</v>
      </c>
      <c r="V935" s="8">
        <v>0.53731011841082077</v>
      </c>
      <c r="W935" s="7">
        <v>647.98337149995825</v>
      </c>
      <c r="X935" s="7">
        <v>652.36756210550607</v>
      </c>
      <c r="Y935" s="7">
        <v>808.00632860245139</v>
      </c>
      <c r="Z935" s="7">
        <v>1061.8509646636664</v>
      </c>
      <c r="AA935" s="7">
        <v>1179.7856919529011</v>
      </c>
      <c r="AB935" s="7">
        <v>1356.9069924170303</v>
      </c>
      <c r="AC935" s="7">
        <v>2207.0583333333334</v>
      </c>
      <c r="AD935" s="7">
        <v>2407.6999999999998</v>
      </c>
      <c r="AE935" s="4">
        <v>1478</v>
      </c>
      <c r="AF935" s="4">
        <v>1488</v>
      </c>
      <c r="AG935" s="4">
        <v>1843</v>
      </c>
      <c r="AH935" s="4">
        <v>2422</v>
      </c>
      <c r="AI935" s="4">
        <v>2691</v>
      </c>
      <c r="AJ935" s="4">
        <v>3095</v>
      </c>
      <c r="AK935" s="4">
        <v>1861.856681743898</v>
      </c>
      <c r="AL935" s="8">
        <v>1.0268422220761215</v>
      </c>
      <c r="AM935" s="4">
        <v>1567.195070245162</v>
      </c>
      <c r="AN935" s="8">
        <v>0.87998259097653131</v>
      </c>
      <c r="AO935" s="4">
        <v>1174.3129215801805</v>
      </c>
      <c r="AP935" s="8">
        <v>0.68416974951041098</v>
      </c>
    </row>
    <row r="936" spans="1:42" x14ac:dyDescent="0.25">
      <c r="A936" s="2" t="s">
        <v>2645</v>
      </c>
      <c r="B936" t="s">
        <v>2626</v>
      </c>
      <c r="C936" t="s">
        <v>14</v>
      </c>
      <c r="D936" t="s">
        <v>2625</v>
      </c>
      <c r="E936" s="3" t="s">
        <v>2280</v>
      </c>
      <c r="F936" t="s">
        <v>2646</v>
      </c>
      <c r="G936">
        <v>50</v>
      </c>
      <c r="H936">
        <v>0</v>
      </c>
      <c r="I936">
        <v>6</v>
      </c>
      <c r="J936">
        <v>16</v>
      </c>
      <c r="K936">
        <v>20</v>
      </c>
      <c r="L936">
        <v>8</v>
      </c>
      <c r="M936">
        <v>0</v>
      </c>
      <c r="N936" s="2">
        <v>182.78</v>
      </c>
      <c r="O936" s="2">
        <v>507.22097899999994</v>
      </c>
      <c r="P936" s="2">
        <v>298.92</v>
      </c>
      <c r="Q936" s="4">
        <v>988.92097899999999</v>
      </c>
      <c r="R936" s="5">
        <v>5.7000000000000002E-2</v>
      </c>
      <c r="S936" s="6">
        <v>1045.2894748029998</v>
      </c>
      <c r="T936" s="4">
        <v>141.4</v>
      </c>
      <c r="U936" s="7">
        <v>1186.6894748029999</v>
      </c>
      <c r="V936" s="8">
        <v>0.54744679786822781</v>
      </c>
      <c r="W936" s="7">
        <v>712.71490430268022</v>
      </c>
      <c r="X936" s="7">
        <v>717.53706197725853</v>
      </c>
      <c r="Y936" s="7">
        <v>888.72365942479007</v>
      </c>
      <c r="Z936" s="7">
        <v>1167.9265887828767</v>
      </c>
      <c r="AA936" s="7">
        <v>1297.6426302290342</v>
      </c>
      <c r="AB936" s="7">
        <v>1492.4578002819994</v>
      </c>
      <c r="AC936" s="7">
        <v>2384.4479999999999</v>
      </c>
      <c r="AD936" s="7">
        <v>2601.2159999999999</v>
      </c>
      <c r="AE936" s="4">
        <v>1478</v>
      </c>
      <c r="AF936" s="4">
        <v>1488</v>
      </c>
      <c r="AG936" s="4">
        <v>1843</v>
      </c>
      <c r="AH936" s="4">
        <v>2422</v>
      </c>
      <c r="AI936" s="4">
        <v>2691</v>
      </c>
      <c r="AJ936" s="4">
        <v>3095</v>
      </c>
      <c r="AK936" s="4">
        <v>2169.1752790662999</v>
      </c>
      <c r="AL936" s="8">
        <v>1.065920836593178</v>
      </c>
      <c r="AM936" s="4">
        <v>1794.5466776451999</v>
      </c>
      <c r="AN936" s="8">
        <v>0.89309615701819467</v>
      </c>
      <c r="AO936" s="4">
        <v>1419.9180762240999</v>
      </c>
      <c r="AP936" s="8">
        <v>0.72027147744321118</v>
      </c>
    </row>
    <row r="937" spans="1:42" x14ac:dyDescent="0.25">
      <c r="A937" s="2" t="s">
        <v>2649</v>
      </c>
      <c r="B937" t="s">
        <v>2648</v>
      </c>
      <c r="C937" t="s">
        <v>149</v>
      </c>
      <c r="D937" t="s">
        <v>2647</v>
      </c>
      <c r="E937" s="3" t="s">
        <v>2280</v>
      </c>
      <c r="F937" t="s">
        <v>2650</v>
      </c>
      <c r="G937">
        <v>154</v>
      </c>
      <c r="H937">
        <v>0</v>
      </c>
      <c r="I937">
        <v>40</v>
      </c>
      <c r="J937">
        <v>47</v>
      </c>
      <c r="K937">
        <v>49</v>
      </c>
      <c r="L937">
        <v>18</v>
      </c>
      <c r="M937">
        <v>0</v>
      </c>
      <c r="N937" s="2">
        <v>242.47943722943725</v>
      </c>
      <c r="O937" s="2">
        <v>436.79034568181811</v>
      </c>
      <c r="P937" s="2">
        <v>94.86</v>
      </c>
      <c r="Q937" s="4">
        <v>774.12978291125535</v>
      </c>
      <c r="R937" s="5">
        <v>5.7000000000000002E-2</v>
      </c>
      <c r="S937" s="6">
        <v>818.25518053719691</v>
      </c>
      <c r="T937" s="4">
        <v>261.35211267605632</v>
      </c>
      <c r="U937" s="7">
        <v>1079.6072932132533</v>
      </c>
      <c r="V937" s="8">
        <v>0.99025303256087693</v>
      </c>
      <c r="W937" s="7">
        <v>545.63666497464806</v>
      </c>
      <c r="X937" s="7">
        <v>641.70474353964801</v>
      </c>
      <c r="Y937" s="7">
        <v>742.27601328738228</v>
      </c>
      <c r="Z937" s="7">
        <v>961.43131751378826</v>
      </c>
      <c r="AA937" s="7">
        <v>1019.2222710255461</v>
      </c>
      <c r="AB937" s="7">
        <v>1172.3307712385149</v>
      </c>
      <c r="AC937" s="7">
        <v>1199.257142857143</v>
      </c>
      <c r="AD937" s="7">
        <v>1308.2805194805196</v>
      </c>
      <c r="AE937" s="4">
        <v>727</v>
      </c>
      <c r="AF937" s="4">
        <v>855</v>
      </c>
      <c r="AG937" s="4">
        <v>989</v>
      </c>
      <c r="AH937" s="4">
        <v>1281</v>
      </c>
      <c r="AI937" s="4">
        <v>1358</v>
      </c>
      <c r="AJ937" s="4">
        <v>1562</v>
      </c>
      <c r="AK937" s="4">
        <v>986.10622869333395</v>
      </c>
      <c r="AL937" s="8">
        <v>1.1442118011798144</v>
      </c>
      <c r="AM937" s="4">
        <v>930.15587930795493</v>
      </c>
      <c r="AN937" s="8">
        <v>1.0928922116401685</v>
      </c>
      <c r="AO937" s="4">
        <v>874.20552992257603</v>
      </c>
      <c r="AP937" s="8">
        <v>1.0415726221005228</v>
      </c>
    </row>
    <row r="938" spans="1:42" x14ac:dyDescent="0.25">
      <c r="A938" s="2" t="s">
        <v>2653</v>
      </c>
      <c r="B938" t="s">
        <v>2652</v>
      </c>
      <c r="C938" t="s">
        <v>149</v>
      </c>
      <c r="D938" t="s">
        <v>2651</v>
      </c>
      <c r="E938" s="3" t="s">
        <v>2280</v>
      </c>
      <c r="F938" t="s">
        <v>2654</v>
      </c>
      <c r="G938">
        <v>111</v>
      </c>
      <c r="H938">
        <v>3</v>
      </c>
      <c r="I938">
        <v>15</v>
      </c>
      <c r="J938">
        <v>73</v>
      </c>
      <c r="K938">
        <v>16</v>
      </c>
      <c r="L938">
        <v>4</v>
      </c>
      <c r="M938">
        <v>0</v>
      </c>
      <c r="N938" s="2">
        <v>240.46696696696696</v>
      </c>
      <c r="O938" s="2">
        <v>291.23562118318318</v>
      </c>
      <c r="P938" s="2">
        <v>376.85</v>
      </c>
      <c r="Q938" s="4">
        <v>908.5525881501502</v>
      </c>
      <c r="R938" s="5">
        <v>5.7000000000000002E-2</v>
      </c>
      <c r="S938" s="6">
        <v>960.34008567470869</v>
      </c>
      <c r="T938" s="4">
        <v>140.33636363636364</v>
      </c>
      <c r="U938" s="7">
        <v>1100.6764493110722</v>
      </c>
      <c r="V938" s="8">
        <v>0.66110986225076984</v>
      </c>
      <c r="W938" s="7">
        <v>702.56467104456783</v>
      </c>
      <c r="X938" s="7">
        <v>806.39196233194241</v>
      </c>
      <c r="Y938" s="7">
        <v>906.18152562480793</v>
      </c>
      <c r="Z938" s="7">
        <v>1259.7711342868113</v>
      </c>
      <c r="AA938" s="7">
        <v>1521.6466356449671</v>
      </c>
      <c r="AB938" s="7">
        <v>1750.0666764771911</v>
      </c>
      <c r="AC938" s="7">
        <v>1831.3810810810812</v>
      </c>
      <c r="AD938" s="7">
        <v>1997.8702702702701</v>
      </c>
      <c r="AE938" s="4">
        <v>1218</v>
      </c>
      <c r="AF938" s="4">
        <v>1398</v>
      </c>
      <c r="AG938" s="4">
        <v>1571</v>
      </c>
      <c r="AH938" s="4">
        <v>2184</v>
      </c>
      <c r="AI938" s="4">
        <v>2638</v>
      </c>
      <c r="AJ938" s="4">
        <v>3034</v>
      </c>
      <c r="AK938" s="4">
        <v>1671.8961244828515</v>
      </c>
      <c r="AL938" s="8">
        <v>1.0884985967826977</v>
      </c>
      <c r="AM938" s="4">
        <v>1434.7107782134706</v>
      </c>
      <c r="AN938" s="8">
        <v>0.94603568527205506</v>
      </c>
      <c r="AO938" s="4">
        <v>1197.5254319440899</v>
      </c>
      <c r="AP938" s="8">
        <v>0.80357277376141256</v>
      </c>
    </row>
    <row r="939" spans="1:42" x14ac:dyDescent="0.25">
      <c r="A939" s="2" t="s">
        <v>2657</v>
      </c>
      <c r="B939" t="s">
        <v>2656</v>
      </c>
      <c r="C939" t="s">
        <v>149</v>
      </c>
      <c r="D939" t="s">
        <v>2655</v>
      </c>
      <c r="E939" s="3" t="s">
        <v>2280</v>
      </c>
      <c r="F939" t="s">
        <v>2658</v>
      </c>
      <c r="G939">
        <v>39</v>
      </c>
      <c r="H939">
        <v>0</v>
      </c>
      <c r="I939">
        <v>14</v>
      </c>
      <c r="J939">
        <v>10</v>
      </c>
      <c r="K939">
        <v>12</v>
      </c>
      <c r="L939">
        <v>3</v>
      </c>
      <c r="M939">
        <v>0</v>
      </c>
      <c r="N939" s="2">
        <v>238.31410256410257</v>
      </c>
      <c r="O939" s="2">
        <v>496.3941541794872</v>
      </c>
      <c r="P939" s="2">
        <v>121.38</v>
      </c>
      <c r="Q939" s="4">
        <v>856.0882567435898</v>
      </c>
      <c r="R939" s="5">
        <v>5.7000000000000002E-2</v>
      </c>
      <c r="S939" s="6">
        <v>904.88528737797435</v>
      </c>
      <c r="T939" s="4">
        <v>156.68421052631578</v>
      </c>
      <c r="U939" s="7">
        <v>1061.5694979042901</v>
      </c>
      <c r="V939" s="8">
        <v>0.60176177933528063</v>
      </c>
      <c r="W939" s="7">
        <v>625.27836405866697</v>
      </c>
      <c r="X939" s="7">
        <v>698.11636873162081</v>
      </c>
      <c r="Y939" s="7">
        <v>823.27463028233012</v>
      </c>
      <c r="Z939" s="7">
        <v>1101.2901129072663</v>
      </c>
      <c r="AA939" s="7">
        <v>1356.2231292626047</v>
      </c>
      <c r="AB939" s="7">
        <v>1559.8617761299474</v>
      </c>
      <c r="AC939" s="7">
        <v>1940.5128205128208</v>
      </c>
      <c r="AD939" s="7">
        <v>2116.9230769230771</v>
      </c>
      <c r="AE939" s="4">
        <v>1219</v>
      </c>
      <c r="AF939" s="4">
        <v>1361</v>
      </c>
      <c r="AG939" s="4">
        <v>1605</v>
      </c>
      <c r="AH939" s="4">
        <v>2147</v>
      </c>
      <c r="AI939" s="4">
        <v>2644</v>
      </c>
      <c r="AJ939" s="4">
        <v>3041</v>
      </c>
      <c r="AK939" s="4">
        <v>1753.3599582898048</v>
      </c>
      <c r="AL939" s="8">
        <v>1.0827285259277428</v>
      </c>
      <c r="AM939" s="4">
        <v>1462.4543568343202</v>
      </c>
      <c r="AN939" s="8">
        <v>0.91782564138175582</v>
      </c>
      <c r="AO939" s="4">
        <v>1171.5487553788355</v>
      </c>
      <c r="AP939" s="8">
        <v>0.75292275683576892</v>
      </c>
    </row>
    <row r="940" spans="1:42" x14ac:dyDescent="0.25">
      <c r="A940" s="2" t="s">
        <v>2661</v>
      </c>
      <c r="B940" t="s">
        <v>2660</v>
      </c>
      <c r="C940" t="s">
        <v>149</v>
      </c>
      <c r="D940" t="s">
        <v>2659</v>
      </c>
      <c r="E940" s="3" t="s">
        <v>2280</v>
      </c>
      <c r="F940" t="s">
        <v>2662</v>
      </c>
      <c r="G940">
        <v>26</v>
      </c>
      <c r="H940">
        <v>0</v>
      </c>
      <c r="I940">
        <v>6</v>
      </c>
      <c r="J940">
        <v>7</v>
      </c>
      <c r="K940">
        <v>10</v>
      </c>
      <c r="L940">
        <v>2</v>
      </c>
      <c r="M940">
        <v>1</v>
      </c>
      <c r="N940" s="2">
        <v>245.30448717948718</v>
      </c>
      <c r="O940" s="2">
        <v>429.00597156410254</v>
      </c>
      <c r="P940" s="2">
        <v>306.39999999999998</v>
      </c>
      <c r="Q940" s="4">
        <v>980.7104587435897</v>
      </c>
      <c r="R940" s="5">
        <v>5.7000000000000002E-2</v>
      </c>
      <c r="S940" s="6">
        <v>1036.6109548919742</v>
      </c>
      <c r="T940" s="4">
        <v>70.15384615384616</v>
      </c>
      <c r="U940" s="7">
        <v>1106.7648010458204</v>
      </c>
      <c r="V940" s="8">
        <v>0.70265633353335122</v>
      </c>
      <c r="W940" s="7">
        <v>714.05745702396882</v>
      </c>
      <c r="X940" s="7">
        <v>718.66427932734916</v>
      </c>
      <c r="Y940" s="7">
        <v>879.90305994566472</v>
      </c>
      <c r="Z940" s="7">
        <v>1182.6370970249511</v>
      </c>
      <c r="AA940" s="7">
        <v>1477.4737244412993</v>
      </c>
      <c r="AB940" s="7">
        <v>1699.2593124754721</v>
      </c>
      <c r="AC940" s="7">
        <v>1732.626923076923</v>
      </c>
      <c r="AD940" s="7">
        <v>1890.1384615384613</v>
      </c>
      <c r="AE940" s="4">
        <v>1085</v>
      </c>
      <c r="AF940" s="4">
        <v>1092</v>
      </c>
      <c r="AG940" s="4">
        <v>1337</v>
      </c>
      <c r="AH940" s="4">
        <v>1797</v>
      </c>
      <c r="AI940" s="4">
        <v>2245</v>
      </c>
      <c r="AJ940" s="4">
        <v>2582</v>
      </c>
      <c r="AK940" s="4">
        <v>1650.8105820875107</v>
      </c>
      <c r="AL940" s="8">
        <v>1.0925957838076645</v>
      </c>
      <c r="AM940" s="4">
        <v>1437.1759291499329</v>
      </c>
      <c r="AN940" s="8">
        <v>0.956964670668773</v>
      </c>
      <c r="AO940" s="4">
        <v>1223.5412762123547</v>
      </c>
      <c r="AP940" s="8">
        <v>0.82133355752988113</v>
      </c>
    </row>
    <row r="941" spans="1:42" x14ac:dyDescent="0.25">
      <c r="A941" s="2" t="s">
        <v>2665</v>
      </c>
      <c r="B941" t="s">
        <v>2664</v>
      </c>
      <c r="C941" t="s">
        <v>149</v>
      </c>
      <c r="D941" t="s">
        <v>2663</v>
      </c>
      <c r="E941" s="3" t="s">
        <v>2280</v>
      </c>
      <c r="F941" t="s">
        <v>2666</v>
      </c>
      <c r="G941">
        <v>69</v>
      </c>
      <c r="H941">
        <v>0</v>
      </c>
      <c r="I941">
        <v>16</v>
      </c>
      <c r="J941">
        <v>18</v>
      </c>
      <c r="K941">
        <v>24</v>
      </c>
      <c r="L941">
        <v>9</v>
      </c>
      <c r="M941">
        <v>2</v>
      </c>
      <c r="N941" s="2">
        <v>288.22342995169083</v>
      </c>
      <c r="O941" s="2">
        <v>284.53729087439615</v>
      </c>
      <c r="P941" s="2">
        <v>282.57</v>
      </c>
      <c r="Q941" s="4">
        <v>855.33072082608692</v>
      </c>
      <c r="R941" s="5">
        <v>5.7000000000000002E-2</v>
      </c>
      <c r="S941" s="6">
        <v>904.08457191317382</v>
      </c>
      <c r="T941" s="4">
        <v>165.64705882352942</v>
      </c>
      <c r="U941" s="7">
        <v>1069.7316307367032</v>
      </c>
      <c r="V941" s="8">
        <v>0.96748653228166159</v>
      </c>
      <c r="W941" s="7">
        <v>679.4854672695626</v>
      </c>
      <c r="X941" s="7">
        <v>682.75615543933191</v>
      </c>
      <c r="Y941" s="7">
        <v>795.59489729637119</v>
      </c>
      <c r="Z941" s="7">
        <v>1050.7085745383731</v>
      </c>
      <c r="AA941" s="7">
        <v>1054.7969347505848</v>
      </c>
      <c r="AB941" s="7">
        <v>1213.4253109843935</v>
      </c>
      <c r="AC941" s="7">
        <v>1216.2492753623189</v>
      </c>
      <c r="AD941" s="7">
        <v>1326.8173913043477</v>
      </c>
      <c r="AE941" s="4">
        <v>831</v>
      </c>
      <c r="AF941" s="4">
        <v>835</v>
      </c>
      <c r="AG941" s="4">
        <v>973</v>
      </c>
      <c r="AH941" s="4">
        <v>1285</v>
      </c>
      <c r="AI941" s="4">
        <v>1290</v>
      </c>
      <c r="AJ941" s="4">
        <v>1484</v>
      </c>
      <c r="AK941" s="4">
        <v>1108.0056046922573</v>
      </c>
      <c r="AL941" s="8">
        <v>1.1519167643080441</v>
      </c>
      <c r="AM941" s="4">
        <v>1038.9355774606324</v>
      </c>
      <c r="AN941" s="8">
        <v>1.0894484599120116</v>
      </c>
      <c r="AO941" s="4">
        <v>969.86555022900723</v>
      </c>
      <c r="AP941" s="8">
        <v>1.0269801555159785</v>
      </c>
    </row>
    <row r="942" spans="1:42" x14ac:dyDescent="0.25">
      <c r="A942" s="2" t="s">
        <v>2667</v>
      </c>
      <c r="B942" t="s">
        <v>2664</v>
      </c>
      <c r="C942" t="s">
        <v>149</v>
      </c>
      <c r="D942" t="s">
        <v>2663</v>
      </c>
      <c r="E942" s="3" t="s">
        <v>2280</v>
      </c>
      <c r="F942" t="s">
        <v>2668</v>
      </c>
      <c r="G942">
        <v>61</v>
      </c>
      <c r="H942">
        <v>0</v>
      </c>
      <c r="I942">
        <v>10</v>
      </c>
      <c r="J942">
        <v>20</v>
      </c>
      <c r="K942">
        <v>20</v>
      </c>
      <c r="L942">
        <v>11</v>
      </c>
      <c r="M942">
        <v>0</v>
      </c>
      <c r="N942" s="2">
        <v>168.04781420765028</v>
      </c>
      <c r="O942" s="2">
        <v>190.77740028415306</v>
      </c>
      <c r="P942" s="2">
        <v>320.93</v>
      </c>
      <c r="Q942" s="4">
        <v>679.75521449180337</v>
      </c>
      <c r="R942" s="5">
        <v>5.7000000000000002E-2</v>
      </c>
      <c r="S942" s="6">
        <v>718.50126171783609</v>
      </c>
      <c r="T942" s="4">
        <v>179.59016393442624</v>
      </c>
      <c r="U942" s="7">
        <v>898.09142565226239</v>
      </c>
      <c r="V942" s="8">
        <v>0.80921088574280664</v>
      </c>
      <c r="W942" s="7">
        <v>537.98445284695458</v>
      </c>
      <c r="X942" s="7">
        <v>540.57402903394359</v>
      </c>
      <c r="Y942" s="7">
        <v>629.91440748506238</v>
      </c>
      <c r="Z942" s="7">
        <v>831.90135007020058</v>
      </c>
      <c r="AA942" s="7">
        <v>835.13832030393678</v>
      </c>
      <c r="AB942" s="7">
        <v>960.73276537290099</v>
      </c>
      <c r="AC942" s="7">
        <v>1220.8196721311476</v>
      </c>
      <c r="AD942" s="7">
        <v>1331.8032786885244</v>
      </c>
      <c r="AE942" s="4">
        <v>831</v>
      </c>
      <c r="AF942" s="4">
        <v>835</v>
      </c>
      <c r="AG942" s="4">
        <v>973</v>
      </c>
      <c r="AH942" s="4">
        <v>1285</v>
      </c>
      <c r="AI942" s="4">
        <v>1290</v>
      </c>
      <c r="AJ942" s="4">
        <v>1484</v>
      </c>
      <c r="AK942" s="4">
        <v>1045.7065713200795</v>
      </c>
      <c r="AL942" s="8">
        <v>1.1040339859752566</v>
      </c>
      <c r="AM942" s="4">
        <v>936.63813478599843</v>
      </c>
      <c r="AN942" s="8">
        <v>1.0057596192311065</v>
      </c>
      <c r="AO942" s="4">
        <v>827.5696982519172</v>
      </c>
      <c r="AP942" s="8">
        <v>0.90748525248695644</v>
      </c>
    </row>
    <row r="943" spans="1:42" x14ac:dyDescent="0.25">
      <c r="A943" s="2" t="s">
        <v>2671</v>
      </c>
      <c r="B943" t="s">
        <v>2670</v>
      </c>
      <c r="C943" t="s">
        <v>149</v>
      </c>
      <c r="D943" t="s">
        <v>2669</v>
      </c>
      <c r="E943" s="3" t="s">
        <v>2280</v>
      </c>
      <c r="F943" t="s">
        <v>2672</v>
      </c>
      <c r="G943">
        <v>150</v>
      </c>
      <c r="H943">
        <v>0</v>
      </c>
      <c r="I943">
        <v>34</v>
      </c>
      <c r="J943">
        <v>55</v>
      </c>
      <c r="K943">
        <v>47</v>
      </c>
      <c r="L943">
        <v>12</v>
      </c>
      <c r="M943">
        <v>2</v>
      </c>
      <c r="N943" s="2">
        <v>243.55722222222221</v>
      </c>
      <c r="O943" s="2">
        <v>330.29705911111131</v>
      </c>
      <c r="P943" s="2">
        <v>330.76</v>
      </c>
      <c r="Q943" s="4">
        <v>904.61428133333357</v>
      </c>
      <c r="R943" s="5">
        <v>5.7000000000000002E-2</v>
      </c>
      <c r="S943" s="6">
        <v>956.17729536933348</v>
      </c>
      <c r="T943" s="4">
        <v>130.53793103448277</v>
      </c>
      <c r="U943" s="7">
        <v>1086.7152264038164</v>
      </c>
      <c r="V943" s="8">
        <v>0.58484453503554634</v>
      </c>
      <c r="W943" s="7">
        <v>619.05429105800533</v>
      </c>
      <c r="X943" s="7">
        <v>724.54567066473112</v>
      </c>
      <c r="Y943" s="7">
        <v>841.35807637559333</v>
      </c>
      <c r="Z943" s="7">
        <v>1144.4528207090639</v>
      </c>
      <c r="AA943" s="7">
        <v>1309.6368834103273</v>
      </c>
      <c r="AB943" s="7">
        <v>1506.2110639457869</v>
      </c>
      <c r="AC943" s="7">
        <v>2043.9393333333337</v>
      </c>
      <c r="AD943" s="7">
        <v>2229.752</v>
      </c>
      <c r="AE943" s="4">
        <v>1203</v>
      </c>
      <c r="AF943" s="4">
        <v>1408</v>
      </c>
      <c r="AG943" s="4">
        <v>1635</v>
      </c>
      <c r="AH943" s="4">
        <v>2224</v>
      </c>
      <c r="AI943" s="4">
        <v>2545</v>
      </c>
      <c r="AJ943" s="4">
        <v>2927</v>
      </c>
      <c r="AK943" s="4">
        <v>1878.845635770399</v>
      </c>
      <c r="AL943" s="8">
        <v>1.0814029004866272</v>
      </c>
      <c r="AM943" s="4">
        <v>1571.2895223033775</v>
      </c>
      <c r="AN943" s="8">
        <v>0.91588344533626709</v>
      </c>
      <c r="AO943" s="4">
        <v>1263.7334088363552</v>
      </c>
      <c r="AP943" s="8">
        <v>0.75036399018590649</v>
      </c>
    </row>
    <row r="944" spans="1:42" x14ac:dyDescent="0.25">
      <c r="A944" s="2" t="s">
        <v>2675</v>
      </c>
      <c r="B944" t="s">
        <v>2674</v>
      </c>
      <c r="C944" t="s">
        <v>14</v>
      </c>
      <c r="D944" t="s">
        <v>2673</v>
      </c>
      <c r="E944" s="3" t="s">
        <v>2280</v>
      </c>
      <c r="F944" t="s">
        <v>2676</v>
      </c>
      <c r="G944">
        <v>84</v>
      </c>
      <c r="H944">
        <v>10</v>
      </c>
      <c r="I944">
        <v>50</v>
      </c>
      <c r="J944">
        <v>12</v>
      </c>
      <c r="K944">
        <v>10</v>
      </c>
      <c r="L944">
        <v>2</v>
      </c>
      <c r="M944">
        <v>0</v>
      </c>
      <c r="N944" s="2">
        <v>281.20238095238096</v>
      </c>
      <c r="O944" s="2">
        <v>424.93046691269848</v>
      </c>
      <c r="P944" s="2">
        <v>287.79000000000002</v>
      </c>
      <c r="Q944" s="4">
        <v>993.92284786507935</v>
      </c>
      <c r="R944" s="5">
        <v>5.7000000000000002E-2</v>
      </c>
      <c r="S944" s="6">
        <v>1050.5764501933888</v>
      </c>
      <c r="T944" s="4">
        <v>0</v>
      </c>
      <c r="U944" s="7">
        <v>1050.5764501933888</v>
      </c>
      <c r="V944" s="8">
        <v>1.2136372887785662</v>
      </c>
      <c r="W944" s="7">
        <v>915.08251573903874</v>
      </c>
      <c r="X944" s="7">
        <v>921.1507021829317</v>
      </c>
      <c r="Y944" s="7">
        <v>1208.7827396234518</v>
      </c>
      <c r="Z944" s="7">
        <v>1532.8238957273288</v>
      </c>
      <c r="AA944" s="7">
        <v>1603.2148584764859</v>
      </c>
      <c r="AB944" s="7">
        <v>1843.5150416546419</v>
      </c>
      <c r="AC944" s="7">
        <v>952.20714285714291</v>
      </c>
      <c r="AD944" s="7">
        <v>1038.7714285714285</v>
      </c>
      <c r="AE944" s="4">
        <v>754</v>
      </c>
      <c r="AF944" s="4">
        <v>759</v>
      </c>
      <c r="AG944" s="4">
        <v>996</v>
      </c>
      <c r="AH944" s="4">
        <v>1263</v>
      </c>
      <c r="AI944" s="4">
        <v>1321</v>
      </c>
      <c r="AJ944" s="4">
        <v>1519</v>
      </c>
      <c r="AK944" s="4">
        <v>1032.8070293468259</v>
      </c>
      <c r="AL944" s="8">
        <v>1.1931098614452977</v>
      </c>
      <c r="AM944" s="4">
        <v>1038.7301696290135</v>
      </c>
      <c r="AN944" s="8">
        <v>1.1999523372230538</v>
      </c>
      <c r="AO944" s="4">
        <v>1044.6533099112012</v>
      </c>
      <c r="AP944" s="8">
        <v>1.2067948130008102</v>
      </c>
    </row>
    <row r="945" spans="1:42" x14ac:dyDescent="0.25">
      <c r="A945" s="2" t="s">
        <v>2677</v>
      </c>
      <c r="B945" t="s">
        <v>2674</v>
      </c>
      <c r="C945" t="s">
        <v>14</v>
      </c>
      <c r="D945" t="s">
        <v>2673</v>
      </c>
      <c r="E945" s="3" t="s">
        <v>2280</v>
      </c>
      <c r="F945" t="s">
        <v>2678</v>
      </c>
      <c r="G945">
        <v>116</v>
      </c>
      <c r="H945">
        <v>0</v>
      </c>
      <c r="I945">
        <v>0</v>
      </c>
      <c r="J945">
        <v>36</v>
      </c>
      <c r="K945">
        <v>44</v>
      </c>
      <c r="L945">
        <v>30</v>
      </c>
      <c r="M945">
        <v>6</v>
      </c>
      <c r="N945" s="2">
        <v>333.9152298850575</v>
      </c>
      <c r="O945" s="2">
        <v>576.0890730000001</v>
      </c>
      <c r="P945" s="2">
        <v>258.54000000000002</v>
      </c>
      <c r="Q945" s="4">
        <v>1168.5443028850575</v>
      </c>
      <c r="R945" s="5">
        <v>5.7000000000000002E-2</v>
      </c>
      <c r="S945" s="6">
        <v>1235.1513281495056</v>
      </c>
      <c r="T945" s="4">
        <v>0</v>
      </c>
      <c r="U945" s="7">
        <v>1235.1513281495056</v>
      </c>
      <c r="V945" s="8">
        <v>1.0221553096577252</v>
      </c>
      <c r="W945" s="7">
        <v>770.70510348192477</v>
      </c>
      <c r="X945" s="7">
        <v>775.81588003021341</v>
      </c>
      <c r="Y945" s="7">
        <v>1018.0666884190942</v>
      </c>
      <c r="Z945" s="7">
        <v>1290.9821560977068</v>
      </c>
      <c r="AA945" s="7">
        <v>1350.2671640578549</v>
      </c>
      <c r="AB945" s="7">
        <v>1552.6539153700846</v>
      </c>
      <c r="AC945" s="7">
        <v>1329.2172413793105</v>
      </c>
      <c r="AD945" s="7">
        <v>1450.0551724137931</v>
      </c>
      <c r="AE945" s="4">
        <v>754</v>
      </c>
      <c r="AF945" s="4">
        <v>759</v>
      </c>
      <c r="AG945" s="4">
        <v>996</v>
      </c>
      <c r="AH945" s="4">
        <v>1263</v>
      </c>
      <c r="AI945" s="4">
        <v>1321</v>
      </c>
      <c r="AJ945" s="4">
        <v>1519</v>
      </c>
      <c r="AK945" s="4">
        <v>1403.0240225904761</v>
      </c>
      <c r="AL945" s="8">
        <v>1.1610791500477642</v>
      </c>
      <c r="AM945" s="4">
        <v>1346.5284042689957</v>
      </c>
      <c r="AN945" s="8">
        <v>1.1143259345318857</v>
      </c>
      <c r="AO945" s="4">
        <v>1290.0327859475153</v>
      </c>
      <c r="AP945" s="8">
        <v>1.0675727190160071</v>
      </c>
    </row>
    <row r="946" spans="1:42" x14ac:dyDescent="0.25">
      <c r="A946" s="2" t="s">
        <v>2679</v>
      </c>
      <c r="B946" t="s">
        <v>2674</v>
      </c>
      <c r="C946" t="s">
        <v>14</v>
      </c>
      <c r="D946" t="s">
        <v>2673</v>
      </c>
      <c r="E946" s="3" t="s">
        <v>2280</v>
      </c>
      <c r="F946" t="s">
        <v>2680</v>
      </c>
      <c r="G946">
        <v>100</v>
      </c>
      <c r="H946">
        <v>0</v>
      </c>
      <c r="I946">
        <v>6</v>
      </c>
      <c r="J946">
        <v>20</v>
      </c>
      <c r="K946">
        <v>44</v>
      </c>
      <c r="L946">
        <v>20</v>
      </c>
      <c r="M946">
        <v>10</v>
      </c>
      <c r="N946" s="2">
        <v>340.55083333333334</v>
      </c>
      <c r="O946" s="2">
        <v>760.76843800000017</v>
      </c>
      <c r="P946" s="2">
        <v>220.52</v>
      </c>
      <c r="Q946" s="4">
        <v>1321.8392713333335</v>
      </c>
      <c r="R946" s="5">
        <v>5.7000000000000002E-2</v>
      </c>
      <c r="S946" s="6">
        <v>1397.1841097993333</v>
      </c>
      <c r="T946" s="4">
        <v>0</v>
      </c>
      <c r="U946" s="7">
        <v>1397.1841097993333</v>
      </c>
      <c r="V946" s="8">
        <v>1.1484711890900026</v>
      </c>
      <c r="W946" s="7">
        <v>865.94727657386193</v>
      </c>
      <c r="X946" s="7">
        <v>871.689632519312</v>
      </c>
      <c r="Y946" s="7">
        <v>1143.8773043336425</v>
      </c>
      <c r="Z946" s="7">
        <v>1450.5191118206733</v>
      </c>
      <c r="AA946" s="7">
        <v>1517.1304407878933</v>
      </c>
      <c r="AB946" s="7">
        <v>1744.5277362277141</v>
      </c>
      <c r="AC946" s="7">
        <v>1338.2160000000001</v>
      </c>
      <c r="AD946" s="7">
        <v>1459.8719999999998</v>
      </c>
      <c r="AE946" s="4">
        <v>754</v>
      </c>
      <c r="AF946" s="4">
        <v>759</v>
      </c>
      <c r="AG946" s="4">
        <v>996</v>
      </c>
      <c r="AH946" s="4">
        <v>1263</v>
      </c>
      <c r="AI946" s="4">
        <v>1321</v>
      </c>
      <c r="AJ946" s="4">
        <v>1519</v>
      </c>
      <c r="AK946" s="4">
        <v>1429.6383045471835</v>
      </c>
      <c r="AL946" s="8">
        <v>1.1751482085118561</v>
      </c>
      <c r="AM946" s="4">
        <v>1418.8202396312333</v>
      </c>
      <c r="AN946" s="8">
        <v>1.1662558687045714</v>
      </c>
      <c r="AO946" s="4">
        <v>1408.0021747152832</v>
      </c>
      <c r="AP946" s="8">
        <v>1.1573635288972868</v>
      </c>
    </row>
    <row r="947" spans="1:42" x14ac:dyDescent="0.25">
      <c r="A947" s="2" t="s">
        <v>2681</v>
      </c>
      <c r="B947" t="s">
        <v>2674</v>
      </c>
      <c r="C947" t="s">
        <v>14</v>
      </c>
      <c r="D947" t="s">
        <v>2673</v>
      </c>
      <c r="E947" s="3" t="s">
        <v>2280</v>
      </c>
      <c r="F947" t="s">
        <v>2682</v>
      </c>
      <c r="G947">
        <v>84</v>
      </c>
      <c r="H947">
        <v>0</v>
      </c>
      <c r="I947">
        <v>0</v>
      </c>
      <c r="J947">
        <v>42</v>
      </c>
      <c r="K947">
        <v>42</v>
      </c>
      <c r="L947">
        <v>0</v>
      </c>
      <c r="M947">
        <v>0</v>
      </c>
      <c r="N947" s="2">
        <v>327.15277777777777</v>
      </c>
      <c r="O947" s="2">
        <v>533.43420184920637</v>
      </c>
      <c r="P947" s="2">
        <v>246.15</v>
      </c>
      <c r="Q947" s="4">
        <v>1106.7369796269843</v>
      </c>
      <c r="R947" s="5">
        <v>5.7000000000000002E-2</v>
      </c>
      <c r="S947" s="6">
        <v>1169.8209874657223</v>
      </c>
      <c r="T947" s="4">
        <v>0</v>
      </c>
      <c r="U947" s="7">
        <v>1169.8209874657223</v>
      </c>
      <c r="V947" s="8">
        <v>1.0356980854056859</v>
      </c>
      <c r="W947" s="7">
        <v>780.91635639588708</v>
      </c>
      <c r="X947" s="7">
        <v>786.09484682291566</v>
      </c>
      <c r="Y947" s="7">
        <v>1031.5552930640631</v>
      </c>
      <c r="Z947" s="7">
        <v>1308.0866818673812</v>
      </c>
      <c r="AA947" s="7">
        <v>1368.157170820911</v>
      </c>
      <c r="AB947" s="7">
        <v>1573.2253917312369</v>
      </c>
      <c r="AC947" s="7">
        <v>1242.45</v>
      </c>
      <c r="AD947" s="7">
        <v>1355.3999999999999</v>
      </c>
      <c r="AE947" s="4">
        <v>754</v>
      </c>
      <c r="AF947" s="4">
        <v>759</v>
      </c>
      <c r="AG947" s="4">
        <v>996</v>
      </c>
      <c r="AH947" s="4">
        <v>1263</v>
      </c>
      <c r="AI947" s="4">
        <v>1321</v>
      </c>
      <c r="AJ947" s="4">
        <v>1519</v>
      </c>
      <c r="AK947" s="4">
        <v>1316.1769741654741</v>
      </c>
      <c r="AL947" s="8">
        <v>1.1652739921783746</v>
      </c>
      <c r="AM947" s="4">
        <v>1267.3916452655569</v>
      </c>
      <c r="AN947" s="8">
        <v>1.1220820232541451</v>
      </c>
      <c r="AO947" s="4">
        <v>1218.6063163656395</v>
      </c>
      <c r="AP947" s="8">
        <v>1.0788900543299154</v>
      </c>
    </row>
    <row r="948" spans="1:42" x14ac:dyDescent="0.25">
      <c r="A948" s="2" t="s">
        <v>2683</v>
      </c>
      <c r="B948" t="s">
        <v>2674</v>
      </c>
      <c r="C948" t="s">
        <v>14</v>
      </c>
      <c r="D948" t="s">
        <v>2673</v>
      </c>
      <c r="E948" s="3" t="s">
        <v>2280</v>
      </c>
      <c r="F948" t="s">
        <v>2684</v>
      </c>
      <c r="G948">
        <v>38</v>
      </c>
      <c r="H948">
        <v>0</v>
      </c>
      <c r="I948">
        <v>36</v>
      </c>
      <c r="J948">
        <v>0</v>
      </c>
      <c r="K948">
        <v>2</v>
      </c>
      <c r="L948">
        <v>0</v>
      </c>
      <c r="M948">
        <v>0</v>
      </c>
      <c r="N948" s="2">
        <v>135.85964912280701</v>
      </c>
      <c r="O948" s="2">
        <v>263.7410474736842</v>
      </c>
      <c r="P948" s="2">
        <v>284.89</v>
      </c>
      <c r="Q948" s="4">
        <v>684.49069659649126</v>
      </c>
      <c r="R948" s="5">
        <v>5.7000000000000002E-2</v>
      </c>
      <c r="S948" s="6">
        <v>723.50666630249123</v>
      </c>
      <c r="T948" s="4">
        <v>0</v>
      </c>
      <c r="U948" s="7">
        <v>723.50666630249123</v>
      </c>
      <c r="V948" s="8">
        <v>0.92104701237838082</v>
      </c>
      <c r="W948" s="7">
        <v>694.46944733329906</v>
      </c>
      <c r="X948" s="7">
        <v>699.07468239519096</v>
      </c>
      <c r="Y948" s="7">
        <v>917.36282432886719</v>
      </c>
      <c r="Z948" s="7">
        <v>1163.282376633895</v>
      </c>
      <c r="AA948" s="7">
        <v>1216.703103351841</v>
      </c>
      <c r="AB948" s="7">
        <v>1399.0704118027604</v>
      </c>
      <c r="AC948" s="7">
        <v>864.07894736842104</v>
      </c>
      <c r="AD948" s="7">
        <v>942.63157894736833</v>
      </c>
      <c r="AE948" s="4">
        <v>754</v>
      </c>
      <c r="AF948" s="4">
        <v>759</v>
      </c>
      <c r="AG948" s="4">
        <v>996</v>
      </c>
      <c r="AH948" s="4">
        <v>1263</v>
      </c>
      <c r="AI948" s="4">
        <v>1321</v>
      </c>
      <c r="AJ948" s="4">
        <v>1519</v>
      </c>
      <c r="AK948" s="4">
        <v>883.20195089795379</v>
      </c>
      <c r="AL948" s="8">
        <v>1.1243441920978976</v>
      </c>
      <c r="AM948" s="4">
        <v>826.8389092760259</v>
      </c>
      <c r="AN948" s="8">
        <v>1.052592246314539</v>
      </c>
      <c r="AO948" s="4">
        <v>775.17278778925868</v>
      </c>
      <c r="AP948" s="8">
        <v>0.98681962934646006</v>
      </c>
    </row>
    <row r="949" spans="1:42" x14ac:dyDescent="0.25">
      <c r="A949" s="2" t="s">
        <v>2687</v>
      </c>
      <c r="B949" t="s">
        <v>2686</v>
      </c>
      <c r="C949" t="s">
        <v>149</v>
      </c>
      <c r="D949" t="s">
        <v>2685</v>
      </c>
      <c r="E949" s="3" t="s">
        <v>2280</v>
      </c>
      <c r="F949" t="s">
        <v>2688</v>
      </c>
      <c r="G949">
        <v>56</v>
      </c>
      <c r="H949">
        <v>0</v>
      </c>
      <c r="I949">
        <v>8</v>
      </c>
      <c r="J949">
        <v>32</v>
      </c>
      <c r="K949">
        <v>16</v>
      </c>
      <c r="L949">
        <v>0</v>
      </c>
      <c r="M949">
        <v>0</v>
      </c>
      <c r="N949" s="2">
        <v>249.94791666666666</v>
      </c>
      <c r="O949" s="2">
        <v>401.19708130156334</v>
      </c>
      <c r="P949" s="2">
        <v>241.03</v>
      </c>
      <c r="Q949" s="4">
        <v>892.17499796822995</v>
      </c>
      <c r="R949" s="5">
        <v>5.7000000000000002E-2</v>
      </c>
      <c r="S949" s="6">
        <v>943.02897285241897</v>
      </c>
      <c r="T949" s="4">
        <v>0</v>
      </c>
      <c r="U949" s="7">
        <v>943.02897285241897</v>
      </c>
      <c r="V949" s="8">
        <v>0.4501638577446081</v>
      </c>
      <c r="W949" s="7">
        <v>704.95660122805634</v>
      </c>
      <c r="X949" s="7">
        <v>758.97626415740922</v>
      </c>
      <c r="Y949" s="7">
        <v>890.42411061883479</v>
      </c>
      <c r="Z949" s="7">
        <v>1140.2650516670922</v>
      </c>
      <c r="AA949" s="7">
        <v>1387.4050095688822</v>
      </c>
      <c r="AB949" s="7">
        <v>1595.380711846891</v>
      </c>
      <c r="AC949" s="7">
        <v>2304.3428571428572</v>
      </c>
      <c r="AD949" s="7">
        <v>2513.8285714285712</v>
      </c>
      <c r="AE949" s="4">
        <v>1566</v>
      </c>
      <c r="AF949" s="4">
        <v>1686</v>
      </c>
      <c r="AG949" s="4">
        <v>1978</v>
      </c>
      <c r="AH949" s="4">
        <v>2533</v>
      </c>
      <c r="AI949" s="4">
        <v>3082</v>
      </c>
      <c r="AJ949" s="4">
        <v>3544</v>
      </c>
      <c r="AK949" s="4">
        <v>2220.7612057103252</v>
      </c>
      <c r="AL949" s="8">
        <v>1.0601015029986551</v>
      </c>
      <c r="AM949" s="4">
        <v>1786.332246538637</v>
      </c>
      <c r="AN949" s="8">
        <v>0.85272270361227909</v>
      </c>
      <c r="AO949" s="4">
        <v>1351.9032873669489</v>
      </c>
      <c r="AP949" s="8">
        <v>0.64534390422590315</v>
      </c>
    </row>
    <row r="950" spans="1:42" x14ac:dyDescent="0.25">
      <c r="A950" s="2" t="s">
        <v>2689</v>
      </c>
      <c r="B950" t="s">
        <v>2686</v>
      </c>
      <c r="C950" t="s">
        <v>149</v>
      </c>
      <c r="D950" t="s">
        <v>2685</v>
      </c>
      <c r="E950" s="3" t="s">
        <v>2280</v>
      </c>
      <c r="F950" t="s">
        <v>2690</v>
      </c>
      <c r="G950">
        <v>21</v>
      </c>
      <c r="H950">
        <v>0</v>
      </c>
      <c r="I950">
        <v>3</v>
      </c>
      <c r="J950">
        <v>14</v>
      </c>
      <c r="K950">
        <v>4</v>
      </c>
      <c r="L950">
        <v>0</v>
      </c>
      <c r="M950">
        <v>0</v>
      </c>
      <c r="N950" s="2">
        <v>167.81746031746033</v>
      </c>
      <c r="O950" s="2">
        <v>422.12441677777787</v>
      </c>
      <c r="P950" s="2">
        <v>272.45999999999998</v>
      </c>
      <c r="Q950" s="4">
        <v>862.40187709523821</v>
      </c>
      <c r="R950" s="5">
        <v>5.7000000000000002E-2</v>
      </c>
      <c r="S950" s="6">
        <v>911.55878408966669</v>
      </c>
      <c r="T950" s="4">
        <v>137.8095238095238</v>
      </c>
      <c r="U950" s="7">
        <v>1049.3683078991905</v>
      </c>
      <c r="V950" s="8">
        <v>0.51389241327090629</v>
      </c>
      <c r="W950" s="7">
        <v>699.07005675044957</v>
      </c>
      <c r="X950" s="7">
        <v>752.63864347462197</v>
      </c>
      <c r="Y950" s="7">
        <v>882.98887117010804</v>
      </c>
      <c r="Z950" s="7">
        <v>1130.7435847694053</v>
      </c>
      <c r="AA950" s="7">
        <v>1375.8198690324941</v>
      </c>
      <c r="AB950" s="7">
        <v>1582.0589279205576</v>
      </c>
      <c r="AC950" s="7">
        <v>2246.2000000000003</v>
      </c>
      <c r="AD950" s="7">
        <v>2450.4</v>
      </c>
      <c r="AE950" s="4">
        <v>1566</v>
      </c>
      <c r="AF950" s="4">
        <v>1686</v>
      </c>
      <c r="AG950" s="4">
        <v>1978</v>
      </c>
      <c r="AH950" s="4">
        <v>2533</v>
      </c>
      <c r="AI950" s="4">
        <v>3082</v>
      </c>
      <c r="AJ950" s="4">
        <v>3544</v>
      </c>
      <c r="AK950" s="4">
        <v>1977.5530523869595</v>
      </c>
      <c r="AL950" s="8">
        <v>1.0359268247779057</v>
      </c>
      <c r="AM950" s="4">
        <v>1622.2216296211952</v>
      </c>
      <c r="AN950" s="8">
        <v>0.86191535427557253</v>
      </c>
      <c r="AO950" s="4">
        <v>1266.8902068554312</v>
      </c>
      <c r="AP950" s="8">
        <v>0.68790388377323952</v>
      </c>
    </row>
    <row r="951" spans="1:42" x14ac:dyDescent="0.25">
      <c r="A951" s="2" t="s">
        <v>2693</v>
      </c>
      <c r="B951" t="s">
        <v>2692</v>
      </c>
      <c r="C951" t="s">
        <v>149</v>
      </c>
      <c r="D951" t="s">
        <v>2691</v>
      </c>
      <c r="E951" s="3" t="s">
        <v>2280</v>
      </c>
      <c r="F951" t="s">
        <v>2694</v>
      </c>
      <c r="G951">
        <v>30</v>
      </c>
      <c r="H951">
        <v>0</v>
      </c>
      <c r="I951">
        <v>6</v>
      </c>
      <c r="J951">
        <v>8</v>
      </c>
      <c r="K951">
        <v>12</v>
      </c>
      <c r="L951">
        <v>4</v>
      </c>
      <c r="M951">
        <v>0</v>
      </c>
      <c r="N951" s="2">
        <v>243.375</v>
      </c>
      <c r="O951" s="2">
        <v>257.61265688888892</v>
      </c>
      <c r="P951" s="2">
        <v>491.37</v>
      </c>
      <c r="Q951" s="4">
        <v>992.35765688888887</v>
      </c>
      <c r="R951" s="5">
        <v>5.7000000000000002E-2</v>
      </c>
      <c r="S951" s="6">
        <v>1048.9220433315554</v>
      </c>
      <c r="T951" s="4">
        <v>64.266666666666666</v>
      </c>
      <c r="U951" s="7">
        <v>1113.1887099982221</v>
      </c>
      <c r="V951" s="8">
        <v>0.63981265422535571</v>
      </c>
      <c r="W951" s="7">
        <v>695.11482640122813</v>
      </c>
      <c r="X951" s="7">
        <v>699.33495110617912</v>
      </c>
      <c r="Y951" s="7">
        <v>880.80031341907568</v>
      </c>
      <c r="Z951" s="7">
        <v>1234.0850387192661</v>
      </c>
      <c r="AA951" s="7">
        <v>1354.0571553314471</v>
      </c>
      <c r="AB951" s="7">
        <v>1557.2260161269489</v>
      </c>
      <c r="AC951" s="7">
        <v>1913.8533333333335</v>
      </c>
      <c r="AD951" s="7">
        <v>2087.8399999999997</v>
      </c>
      <c r="AE951" s="4">
        <v>1153</v>
      </c>
      <c r="AF951" s="4">
        <v>1160</v>
      </c>
      <c r="AG951" s="4">
        <v>1461</v>
      </c>
      <c r="AH951" s="4">
        <v>2047</v>
      </c>
      <c r="AI951" s="4">
        <v>2246</v>
      </c>
      <c r="AJ951" s="4">
        <v>2583</v>
      </c>
      <c r="AK951" s="4">
        <v>1830.6410854456556</v>
      </c>
      <c r="AL951" s="8">
        <v>1.0891109005166999</v>
      </c>
      <c r="AM951" s="4">
        <v>1570.0680714076225</v>
      </c>
      <c r="AN951" s="8">
        <v>0.93934481841958539</v>
      </c>
      <c r="AO951" s="4">
        <v>1309.4950573695889</v>
      </c>
      <c r="AP951" s="8">
        <v>0.78957873632247055</v>
      </c>
    </row>
    <row r="952" spans="1:42" x14ac:dyDescent="0.25">
      <c r="A952" s="2" t="s">
        <v>2695</v>
      </c>
      <c r="B952" t="s">
        <v>2692</v>
      </c>
      <c r="C952" t="s">
        <v>149</v>
      </c>
      <c r="D952" t="s">
        <v>2691</v>
      </c>
      <c r="E952" s="3" t="s">
        <v>2280</v>
      </c>
      <c r="F952" t="s">
        <v>2696</v>
      </c>
      <c r="G952">
        <v>85</v>
      </c>
      <c r="H952">
        <v>0</v>
      </c>
      <c r="I952">
        <v>27</v>
      </c>
      <c r="J952">
        <v>38</v>
      </c>
      <c r="K952">
        <v>18</v>
      </c>
      <c r="L952">
        <v>2</v>
      </c>
      <c r="M952">
        <v>0</v>
      </c>
      <c r="N952" s="2">
        <v>162.33235294117648</v>
      </c>
      <c r="O952" s="2">
        <v>293.76491088235304</v>
      </c>
      <c r="P952" s="2">
        <v>381.83</v>
      </c>
      <c r="Q952" s="4">
        <v>837.92726382352953</v>
      </c>
      <c r="R952" s="5">
        <v>5.7000000000000002E-2</v>
      </c>
      <c r="S952" s="6">
        <v>885.68911786147066</v>
      </c>
      <c r="T952" s="4">
        <v>124.96470588235294</v>
      </c>
      <c r="U952" s="7">
        <v>1010.6538237438236</v>
      </c>
      <c r="V952" s="8">
        <v>0.67021575816240953</v>
      </c>
      <c r="W952" s="7">
        <v>677.20916549130436</v>
      </c>
      <c r="X952" s="7">
        <v>681.3205828013123</v>
      </c>
      <c r="Y952" s="7">
        <v>858.11152713165279</v>
      </c>
      <c r="Z952" s="7">
        <v>1202.2958905123157</v>
      </c>
      <c r="AA952" s="7">
        <v>1319.1776111825409</v>
      </c>
      <c r="AB952" s="7">
        <v>1517.1129873929222</v>
      </c>
      <c r="AC952" s="7">
        <v>1658.7482352941179</v>
      </c>
      <c r="AD952" s="7">
        <v>1809.5435294117647</v>
      </c>
      <c r="AE952" s="4">
        <v>1153</v>
      </c>
      <c r="AF952" s="4">
        <v>1160</v>
      </c>
      <c r="AG952" s="4">
        <v>1461</v>
      </c>
      <c r="AH952" s="4">
        <v>2047</v>
      </c>
      <c r="AI952" s="4">
        <v>2246</v>
      </c>
      <c r="AJ952" s="4">
        <v>2583</v>
      </c>
      <c r="AK952" s="4">
        <v>1505.6632471757821</v>
      </c>
      <c r="AL952" s="8">
        <v>1.0813520160555914</v>
      </c>
      <c r="AM952" s="4">
        <v>1301.724388848706</v>
      </c>
      <c r="AN952" s="8">
        <v>0.94610982595914994</v>
      </c>
      <c r="AO952" s="4">
        <v>1089.6279761885467</v>
      </c>
      <c r="AP952" s="8">
        <v>0.80545794825885086</v>
      </c>
    </row>
    <row r="953" spans="1:42" x14ac:dyDescent="0.25">
      <c r="A953" s="2" t="s">
        <v>2697</v>
      </c>
      <c r="B953" t="s">
        <v>2692</v>
      </c>
      <c r="C953" t="s">
        <v>149</v>
      </c>
      <c r="D953" t="s">
        <v>2691</v>
      </c>
      <c r="E953" s="3" t="s">
        <v>2280</v>
      </c>
      <c r="F953" t="s">
        <v>2698</v>
      </c>
      <c r="G953">
        <v>30</v>
      </c>
      <c r="H953">
        <v>0</v>
      </c>
      <c r="I953">
        <v>28</v>
      </c>
      <c r="J953">
        <v>2</v>
      </c>
      <c r="K953">
        <v>0</v>
      </c>
      <c r="L953">
        <v>0</v>
      </c>
      <c r="M953">
        <v>0</v>
      </c>
      <c r="N953" s="2">
        <v>131.49722222222223</v>
      </c>
      <c r="O953" s="2">
        <v>230.32206655555558</v>
      </c>
      <c r="P953" s="2">
        <v>332.53</v>
      </c>
      <c r="Q953" s="4">
        <v>694.34928877777782</v>
      </c>
      <c r="R953" s="5">
        <v>5.7000000000000002E-2</v>
      </c>
      <c r="S953" s="6">
        <v>733.92719823811115</v>
      </c>
      <c r="T953" s="4">
        <v>46.666666666666664</v>
      </c>
      <c r="U953" s="7">
        <v>780.59386490477777</v>
      </c>
      <c r="V953" s="8">
        <v>0.6614828525829991</v>
      </c>
      <c r="W953" s="7">
        <v>717.0934350335084</v>
      </c>
      <c r="X953" s="7">
        <v>721.44699448297456</v>
      </c>
      <c r="Y953" s="7">
        <v>908.65005081002232</v>
      </c>
      <c r="Z953" s="7">
        <v>1273.1051704367665</v>
      </c>
      <c r="AA953" s="7">
        <v>1396.8706462144492</v>
      </c>
      <c r="AB953" s="7">
        <v>1606.4634368530374</v>
      </c>
      <c r="AC953" s="7">
        <v>1298.0733333333333</v>
      </c>
      <c r="AD953" s="7">
        <v>1416.08</v>
      </c>
      <c r="AE953" s="4">
        <v>1153</v>
      </c>
      <c r="AF953" s="4">
        <v>1160</v>
      </c>
      <c r="AG953" s="4">
        <v>1461</v>
      </c>
      <c r="AH953" s="4">
        <v>2047</v>
      </c>
      <c r="AI953" s="4">
        <v>2246</v>
      </c>
      <c r="AJ953" s="4">
        <v>2583</v>
      </c>
      <c r="AK953" s="4">
        <v>1232.682761266311</v>
      </c>
      <c r="AL953" s="8">
        <v>1.0841331799895297</v>
      </c>
      <c r="AM953" s="4">
        <v>1066.4309069235776</v>
      </c>
      <c r="AN953" s="8">
        <v>0.94324973752068619</v>
      </c>
      <c r="AO953" s="4">
        <v>900.17905258084431</v>
      </c>
      <c r="AP953" s="8">
        <v>0.80236629505184254</v>
      </c>
    </row>
    <row r="954" spans="1:42" x14ac:dyDescent="0.25">
      <c r="A954" s="2" t="s">
        <v>2699</v>
      </c>
      <c r="B954" t="s">
        <v>2692</v>
      </c>
      <c r="C954" t="s">
        <v>149</v>
      </c>
      <c r="D954" t="s">
        <v>2691</v>
      </c>
      <c r="E954" s="3" t="s">
        <v>2280</v>
      </c>
      <c r="F954" t="s">
        <v>2700</v>
      </c>
      <c r="G954">
        <v>35</v>
      </c>
      <c r="H954">
        <v>0</v>
      </c>
      <c r="I954">
        <v>33</v>
      </c>
      <c r="J954">
        <v>2</v>
      </c>
      <c r="K954">
        <v>0</v>
      </c>
      <c r="L954">
        <v>0</v>
      </c>
      <c r="M954">
        <v>0</v>
      </c>
      <c r="N954" s="2">
        <v>131.42619047619047</v>
      </c>
      <c r="O954" s="2">
        <v>171.87655442857138</v>
      </c>
      <c r="P954" s="2">
        <v>351.05</v>
      </c>
      <c r="Q954" s="4">
        <v>654.35274490476195</v>
      </c>
      <c r="R954" s="5">
        <v>5.7000000000000002E-2</v>
      </c>
      <c r="S954" s="6">
        <v>691.65085136433333</v>
      </c>
      <c r="T954" s="4">
        <v>46.588235294117645</v>
      </c>
      <c r="U954" s="7">
        <v>738.23908665845101</v>
      </c>
      <c r="V954" s="8">
        <v>0.62711441272379453</v>
      </c>
      <c r="W954" s="7">
        <v>677.43240878616746</v>
      </c>
      <c r="X954" s="7">
        <v>681.54518143274436</v>
      </c>
      <c r="Y954" s="7">
        <v>858.39440523555129</v>
      </c>
      <c r="Z954" s="7">
        <v>1202.6922296489893</v>
      </c>
      <c r="AA954" s="7">
        <v>1319.6124806016758</v>
      </c>
      <c r="AB954" s="7">
        <v>1517.6131065868781</v>
      </c>
      <c r="AC954" s="7">
        <v>1294.92</v>
      </c>
      <c r="AD954" s="7">
        <v>1412.64</v>
      </c>
      <c r="AE954" s="4">
        <v>1153</v>
      </c>
      <c r="AF954" s="4">
        <v>1160</v>
      </c>
      <c r="AG954" s="4">
        <v>1461</v>
      </c>
      <c r="AH954" s="4">
        <v>2047</v>
      </c>
      <c r="AI954" s="4">
        <v>2246</v>
      </c>
      <c r="AJ954" s="4">
        <v>2583</v>
      </c>
      <c r="AK954" s="4">
        <v>1217.1933835394336</v>
      </c>
      <c r="AL954" s="8">
        <v>1.0735487757675426</v>
      </c>
      <c r="AM954" s="4">
        <v>1047.6635344506913</v>
      </c>
      <c r="AN954" s="8">
        <v>0.92953769091472038</v>
      </c>
      <c r="AO954" s="4">
        <v>861.18070045307525</v>
      </c>
      <c r="AP954" s="8">
        <v>0.77112549757661641</v>
      </c>
    </row>
    <row r="955" spans="1:42" x14ac:dyDescent="0.25">
      <c r="A955" s="2" t="s">
        <v>2703</v>
      </c>
      <c r="B955" t="s">
        <v>2702</v>
      </c>
      <c r="C955" t="s">
        <v>149</v>
      </c>
      <c r="D955" t="s">
        <v>2701</v>
      </c>
      <c r="E955" s="3" t="s">
        <v>2280</v>
      </c>
      <c r="F955" t="s">
        <v>2704</v>
      </c>
      <c r="G955">
        <v>152</v>
      </c>
      <c r="H955">
        <v>0</v>
      </c>
      <c r="I955">
        <v>16</v>
      </c>
      <c r="J955">
        <v>41</v>
      </c>
      <c r="K955">
        <v>46</v>
      </c>
      <c r="L955">
        <v>35</v>
      </c>
      <c r="M955">
        <v>14</v>
      </c>
      <c r="N955" s="2">
        <v>265.26083333333332</v>
      </c>
      <c r="O955" s="2">
        <v>501.24358658333347</v>
      </c>
      <c r="P955" s="2">
        <v>323.87</v>
      </c>
      <c r="Q955" s="4">
        <v>1090.3744199166667</v>
      </c>
      <c r="R955" s="5">
        <v>5.7000000000000002E-2</v>
      </c>
      <c r="S955" s="6">
        <v>1152.5257618519167</v>
      </c>
      <c r="T955" s="4">
        <v>48.748201438848923</v>
      </c>
      <c r="U955" s="7">
        <v>1201.2739632907656</v>
      </c>
      <c r="V955" s="8">
        <v>0.4778962474159632</v>
      </c>
      <c r="W955" s="7">
        <v>718.01572491777972</v>
      </c>
      <c r="X955" s="7">
        <v>773.03608698044491</v>
      </c>
      <c r="Y955" s="7">
        <v>906.91896799959659</v>
      </c>
      <c r="Z955" s="7">
        <v>1161.3881425394227</v>
      </c>
      <c r="AA955" s="7">
        <v>1413.1062989761158</v>
      </c>
      <c r="AB955" s="7">
        <v>1624.9346929173764</v>
      </c>
      <c r="AC955" s="7">
        <v>2765.0381578947367</v>
      </c>
      <c r="AD955" s="7">
        <v>3016.4052631578943</v>
      </c>
      <c r="AE955" s="4">
        <v>1566</v>
      </c>
      <c r="AF955" s="4">
        <v>1686</v>
      </c>
      <c r="AG955" s="4">
        <v>1978</v>
      </c>
      <c r="AH955" s="4">
        <v>2533</v>
      </c>
      <c r="AI955" s="4">
        <v>3082</v>
      </c>
      <c r="AJ955" s="4">
        <v>3544</v>
      </c>
      <c r="AK955" s="4">
        <v>2617.9108853485841</v>
      </c>
      <c r="AL955" s="8">
        <v>1.0608623924740233</v>
      </c>
      <c r="AM955" s="4">
        <v>2133.04080772101</v>
      </c>
      <c r="AN955" s="8">
        <v>0.86796918271216494</v>
      </c>
      <c r="AO955" s="4">
        <v>1637.3958394794904</v>
      </c>
      <c r="AP955" s="8">
        <v>0.67078945717782124</v>
      </c>
    </row>
    <row r="956" spans="1:42" x14ac:dyDescent="0.25">
      <c r="A956" s="2" t="s">
        <v>2705</v>
      </c>
      <c r="B956" t="s">
        <v>2702</v>
      </c>
      <c r="C956" t="s">
        <v>149</v>
      </c>
      <c r="D956" t="s">
        <v>2701</v>
      </c>
      <c r="E956" s="3" t="s">
        <v>2280</v>
      </c>
      <c r="F956" t="s">
        <v>2706</v>
      </c>
      <c r="G956">
        <v>21</v>
      </c>
      <c r="H956">
        <v>0</v>
      </c>
      <c r="I956">
        <v>19</v>
      </c>
      <c r="J956">
        <v>2</v>
      </c>
      <c r="K956">
        <v>0</v>
      </c>
      <c r="L956">
        <v>0</v>
      </c>
      <c r="M956">
        <v>0</v>
      </c>
      <c r="N956" s="2">
        <v>125.73809523809524</v>
      </c>
      <c r="O956" s="2">
        <v>225.22498473015884</v>
      </c>
      <c r="P956" s="2">
        <v>310.88</v>
      </c>
      <c r="Q956" s="4">
        <v>661.84307996825407</v>
      </c>
      <c r="R956" s="5">
        <v>5.7000000000000002E-2</v>
      </c>
      <c r="S956" s="6">
        <v>699.56813552644451</v>
      </c>
      <c r="T956" s="4">
        <v>109.04761904761905</v>
      </c>
      <c r="U956" s="7">
        <v>808.61575457406354</v>
      </c>
      <c r="V956" s="8">
        <v>0.47182358560865056</v>
      </c>
      <c r="W956" s="7">
        <v>639.23305654133526</v>
      </c>
      <c r="X956" s="7">
        <v>688.21643252151421</v>
      </c>
      <c r="Y956" s="7">
        <v>807.40931407328299</v>
      </c>
      <c r="Z956" s="7">
        <v>1033.9574279816106</v>
      </c>
      <c r="AA956" s="7">
        <v>1258.0563730909294</v>
      </c>
      <c r="AB956" s="7">
        <v>1446.6423706146184</v>
      </c>
      <c r="AC956" s="7">
        <v>1885.1904761904764</v>
      </c>
      <c r="AD956" s="7">
        <v>2056.5714285714284</v>
      </c>
      <c r="AE956" s="4">
        <v>1566</v>
      </c>
      <c r="AF956" s="4">
        <v>1686</v>
      </c>
      <c r="AG956" s="4">
        <v>1978</v>
      </c>
      <c r="AH956" s="4">
        <v>2533</v>
      </c>
      <c r="AI956" s="4">
        <v>3082</v>
      </c>
      <c r="AJ956" s="4">
        <v>3544</v>
      </c>
      <c r="AK956" s="4">
        <v>1652.4204700343901</v>
      </c>
      <c r="AL956" s="8">
        <v>1.0278085543407109</v>
      </c>
      <c r="AM956" s="4">
        <v>1334.8030251984085</v>
      </c>
      <c r="AN956" s="8">
        <v>0.84248023143002437</v>
      </c>
      <c r="AO956" s="4">
        <v>1017.1855803624265</v>
      </c>
      <c r="AP956" s="8">
        <v>0.65715190851933758</v>
      </c>
    </row>
    <row r="957" spans="1:42" x14ac:dyDescent="0.25">
      <c r="A957" s="2" t="s">
        <v>2709</v>
      </c>
      <c r="B957" t="s">
        <v>2708</v>
      </c>
      <c r="C957" t="s">
        <v>14</v>
      </c>
      <c r="D957" t="s">
        <v>2707</v>
      </c>
      <c r="E957" s="3" t="s">
        <v>2280</v>
      </c>
      <c r="F957" t="s">
        <v>2710</v>
      </c>
      <c r="G957">
        <v>129</v>
      </c>
      <c r="H957">
        <v>0</v>
      </c>
      <c r="I957">
        <v>14</v>
      </c>
      <c r="J957">
        <v>25</v>
      </c>
      <c r="K957">
        <v>76</v>
      </c>
      <c r="L957">
        <v>14</v>
      </c>
      <c r="M957">
        <v>0</v>
      </c>
      <c r="N957" s="2">
        <v>283.58591731266148</v>
      </c>
      <c r="O957" s="2">
        <v>612.88978936434114</v>
      </c>
      <c r="P957" s="2">
        <v>277.45999999999998</v>
      </c>
      <c r="Q957" s="4">
        <v>1173.9357066770026</v>
      </c>
      <c r="R957" s="5">
        <v>5.7000000000000002E-2</v>
      </c>
      <c r="S957" s="6">
        <v>1240.8500419575917</v>
      </c>
      <c r="T957" s="4">
        <v>104.49122807017544</v>
      </c>
      <c r="U957" s="7">
        <v>1345.341270027767</v>
      </c>
      <c r="V957" s="8">
        <v>0.72165056960435592</v>
      </c>
      <c r="W957" s="7">
        <v>782.74646559773839</v>
      </c>
      <c r="X957" s="7">
        <v>870.60576275666813</v>
      </c>
      <c r="Y957" s="7">
        <v>1053.6459651711052</v>
      </c>
      <c r="Z957" s="7">
        <v>1341.8510838818372</v>
      </c>
      <c r="AA957" s="7">
        <v>1397.0959449741945</v>
      </c>
      <c r="AB957" s="7">
        <v>1606.7601768307316</v>
      </c>
      <c r="AC957" s="7">
        <v>2050.6813953488372</v>
      </c>
      <c r="AD957" s="7">
        <v>2237.1069767441859</v>
      </c>
      <c r="AE957" s="4">
        <v>1176</v>
      </c>
      <c r="AF957" s="4">
        <v>1308</v>
      </c>
      <c r="AG957" s="4">
        <v>1583</v>
      </c>
      <c r="AH957" s="4">
        <v>2016</v>
      </c>
      <c r="AI957" s="4">
        <v>2099</v>
      </c>
      <c r="AJ957" s="4">
        <v>2414</v>
      </c>
      <c r="AK957" s="4">
        <v>1946.2674349165582</v>
      </c>
      <c r="AL957" s="8">
        <v>1.1000414469072959</v>
      </c>
      <c r="AM957" s="4">
        <v>1709.1012424562161</v>
      </c>
      <c r="AN957" s="8">
        <v>0.97282382436579018</v>
      </c>
      <c r="AO957" s="4">
        <v>1471.9350499958739</v>
      </c>
      <c r="AP957" s="8">
        <v>0.84560620182428448</v>
      </c>
    </row>
    <row r="958" spans="1:42" x14ac:dyDescent="0.25">
      <c r="A958" s="2" t="s">
        <v>2711</v>
      </c>
      <c r="B958" t="s">
        <v>2708</v>
      </c>
      <c r="C958" t="s">
        <v>14</v>
      </c>
      <c r="D958" t="s">
        <v>2707</v>
      </c>
      <c r="E958" s="3" t="s">
        <v>2280</v>
      </c>
      <c r="F958" t="s">
        <v>2712</v>
      </c>
      <c r="G958">
        <v>171</v>
      </c>
      <c r="H958">
        <v>60</v>
      </c>
      <c r="I958">
        <v>110</v>
      </c>
      <c r="J958">
        <v>1</v>
      </c>
      <c r="K958">
        <v>0</v>
      </c>
      <c r="L958">
        <v>0</v>
      </c>
      <c r="M958">
        <v>0</v>
      </c>
      <c r="N958" s="2">
        <v>223.10233918128654</v>
      </c>
      <c r="O958" s="2">
        <v>372.3478633294348</v>
      </c>
      <c r="P958" s="2">
        <v>278.27</v>
      </c>
      <c r="Q958" s="4">
        <v>873.72020251072126</v>
      </c>
      <c r="R958" s="5">
        <v>5.7000000000000002E-2</v>
      </c>
      <c r="S958" s="6">
        <v>923.52225405383228</v>
      </c>
      <c r="T958" s="4">
        <v>0</v>
      </c>
      <c r="U958" s="7">
        <v>923.52225405383228</v>
      </c>
      <c r="V958" s="8">
        <v>0.73104394181733112</v>
      </c>
      <c r="W958" s="7">
        <v>859.70767557718148</v>
      </c>
      <c r="X958" s="7">
        <v>956.20547589706916</v>
      </c>
      <c r="Y958" s="7">
        <v>1157.2425598968352</v>
      </c>
      <c r="Z958" s="7">
        <v>1473.7845867037397</v>
      </c>
      <c r="AA958" s="7">
        <v>1534.4612338745783</v>
      </c>
      <c r="AB958" s="7">
        <v>1764.7400755470376</v>
      </c>
      <c r="AC958" s="7">
        <v>1389.6216374269009</v>
      </c>
      <c r="AD958" s="7">
        <v>1515.9508771929825</v>
      </c>
      <c r="AE958" s="4">
        <v>1176</v>
      </c>
      <c r="AF958" s="4">
        <v>1308</v>
      </c>
      <c r="AG958" s="4">
        <v>1583</v>
      </c>
      <c r="AH958" s="4">
        <v>2016</v>
      </c>
      <c r="AI958" s="4">
        <v>2099</v>
      </c>
      <c r="AJ958" s="4">
        <v>2414</v>
      </c>
      <c r="AK958" s="4">
        <v>1396.2605172058823</v>
      </c>
      <c r="AL958" s="8">
        <v>1.1052552202413903</v>
      </c>
      <c r="AM958" s="4">
        <v>1238.6810961551987</v>
      </c>
      <c r="AN958" s="8">
        <v>0.98051812743337041</v>
      </c>
      <c r="AO958" s="4">
        <v>1081.1016751045156</v>
      </c>
      <c r="AP958" s="8">
        <v>0.85578103462535082</v>
      </c>
    </row>
    <row r="959" spans="1:42" x14ac:dyDescent="0.25">
      <c r="A959" s="2" t="s">
        <v>2713</v>
      </c>
      <c r="B959" t="s">
        <v>2708</v>
      </c>
      <c r="C959" t="s">
        <v>14</v>
      </c>
      <c r="D959" t="s">
        <v>2707</v>
      </c>
      <c r="E959" s="3" t="s">
        <v>2280</v>
      </c>
      <c r="F959" t="s">
        <v>2714</v>
      </c>
      <c r="G959">
        <v>244</v>
      </c>
      <c r="H959">
        <v>0</v>
      </c>
      <c r="I959">
        <v>36</v>
      </c>
      <c r="J959">
        <v>89</v>
      </c>
      <c r="K959">
        <v>58</v>
      </c>
      <c r="L959">
        <v>29</v>
      </c>
      <c r="M959">
        <v>32</v>
      </c>
      <c r="N959" s="2">
        <v>286.55601092896171</v>
      </c>
      <c r="O959" s="2">
        <v>548.37162920491812</v>
      </c>
      <c r="P959" s="2">
        <v>171.67</v>
      </c>
      <c r="Q959" s="4">
        <v>1006.5976401338797</v>
      </c>
      <c r="R959" s="5">
        <v>5.7000000000000002E-2</v>
      </c>
      <c r="S959" s="6">
        <v>1063.9737056215108</v>
      </c>
      <c r="T959" s="4">
        <v>132.43333333333334</v>
      </c>
      <c r="U959" s="7">
        <v>1196.4070389548442</v>
      </c>
      <c r="V959" s="8">
        <v>0.65893639030337536</v>
      </c>
      <c r="W959" s="7">
        <v>689.13252837524726</v>
      </c>
      <c r="X959" s="7">
        <v>766.48413870308116</v>
      </c>
      <c r="Y959" s="7">
        <v>927.6333268860684</v>
      </c>
      <c r="Z959" s="7">
        <v>1181.3700486432811</v>
      </c>
      <c r="AA959" s="7">
        <v>1230.0078036221464</v>
      </c>
      <c r="AB959" s="7">
        <v>1414.596873722659</v>
      </c>
      <c r="AC959" s="7">
        <v>1997.2303278688528</v>
      </c>
      <c r="AD959" s="7">
        <v>2178.7967213114753</v>
      </c>
      <c r="AE959" s="4">
        <v>1176</v>
      </c>
      <c r="AF959" s="4">
        <v>1308</v>
      </c>
      <c r="AG959" s="4">
        <v>1583</v>
      </c>
      <c r="AH959" s="4">
        <v>2016</v>
      </c>
      <c r="AI959" s="4">
        <v>2099</v>
      </c>
      <c r="AJ959" s="4">
        <v>2414</v>
      </c>
      <c r="AK959" s="4">
        <v>1854.5141055964832</v>
      </c>
      <c r="AL959" s="8">
        <v>1.0943365681588617</v>
      </c>
      <c r="AM959" s="4">
        <v>1591.0006389381592</v>
      </c>
      <c r="AN959" s="8">
        <v>0.94920317554036637</v>
      </c>
      <c r="AO959" s="4">
        <v>1327.487172279835</v>
      </c>
      <c r="AP959" s="8">
        <v>0.80406978292187081</v>
      </c>
    </row>
    <row r="960" spans="1:42" x14ac:dyDescent="0.25">
      <c r="A960" s="2" t="s">
        <v>2717</v>
      </c>
      <c r="B960" t="s">
        <v>2716</v>
      </c>
      <c r="C960" t="s">
        <v>149</v>
      </c>
      <c r="D960" t="s">
        <v>2715</v>
      </c>
      <c r="E960" s="3" t="s">
        <v>2280</v>
      </c>
      <c r="F960" t="s">
        <v>2718</v>
      </c>
      <c r="G960">
        <v>25</v>
      </c>
      <c r="H960">
        <v>0</v>
      </c>
      <c r="I960">
        <v>22</v>
      </c>
      <c r="J960">
        <v>3</v>
      </c>
      <c r="K960">
        <v>0</v>
      </c>
      <c r="L960">
        <v>0</v>
      </c>
      <c r="M960">
        <v>0</v>
      </c>
      <c r="N960" s="2">
        <v>153.99666666666667</v>
      </c>
      <c r="O960" s="2">
        <v>179.63692499999993</v>
      </c>
      <c r="P960" s="2">
        <v>337.31</v>
      </c>
      <c r="Q960" s="4">
        <v>670.94359166666663</v>
      </c>
      <c r="R960" s="5">
        <v>5.7000000000000002E-2</v>
      </c>
      <c r="S960" s="6">
        <v>709.18737639166659</v>
      </c>
      <c r="T960" s="4">
        <v>53.72</v>
      </c>
      <c r="U960" s="7">
        <v>762.90737639166662</v>
      </c>
      <c r="V960" s="8">
        <v>0.47329109161228011</v>
      </c>
      <c r="W960" s="7">
        <v>556.99489956812374</v>
      </c>
      <c r="X960" s="7">
        <v>695.14371352103922</v>
      </c>
      <c r="Y960" s="7">
        <v>812.17423744293558</v>
      </c>
      <c r="Z960" s="7">
        <v>1066.9136109421011</v>
      </c>
      <c r="AA960" s="7">
        <v>1277.2165825009977</v>
      </c>
      <c r="AB960" s="7">
        <v>1468.6010859071066</v>
      </c>
      <c r="AC960" s="7">
        <v>1773.1120000000003</v>
      </c>
      <c r="AD960" s="7">
        <v>1934.3040000000001</v>
      </c>
      <c r="AE960" s="4">
        <v>1266</v>
      </c>
      <c r="AF960" s="4">
        <v>1580</v>
      </c>
      <c r="AG960" s="4">
        <v>1846</v>
      </c>
      <c r="AH960" s="4">
        <v>2425</v>
      </c>
      <c r="AI960" s="4">
        <v>2903</v>
      </c>
      <c r="AJ960" s="4">
        <v>3338</v>
      </c>
      <c r="AK960" s="4">
        <v>1635.982534000867</v>
      </c>
      <c r="AL960" s="8">
        <v>1.0482545870768196</v>
      </c>
      <c r="AM960" s="4">
        <v>1341.0931656706668</v>
      </c>
      <c r="AN960" s="8">
        <v>0.86531165670173882</v>
      </c>
      <c r="AO960" s="4">
        <v>1004.0767447218667</v>
      </c>
      <c r="AP960" s="8">
        <v>0.6562340219873608</v>
      </c>
    </row>
    <row r="961" spans="1:42" x14ac:dyDescent="0.25">
      <c r="A961" s="2" t="s">
        <v>2719</v>
      </c>
      <c r="B961" t="s">
        <v>2716</v>
      </c>
      <c r="C961" t="s">
        <v>149</v>
      </c>
      <c r="D961" t="s">
        <v>2715</v>
      </c>
      <c r="E961" s="3" t="s">
        <v>2280</v>
      </c>
      <c r="F961" t="s">
        <v>2720</v>
      </c>
      <c r="G961">
        <v>15</v>
      </c>
      <c r="H961">
        <v>0</v>
      </c>
      <c r="I961">
        <v>3</v>
      </c>
      <c r="J961">
        <v>5</v>
      </c>
      <c r="K961">
        <v>7</v>
      </c>
      <c r="L961">
        <v>0</v>
      </c>
      <c r="M961">
        <v>0</v>
      </c>
      <c r="N961" s="2">
        <v>212.12777777777777</v>
      </c>
      <c r="O961" s="2">
        <v>191.84544800000003</v>
      </c>
      <c r="P961" s="2">
        <v>288.52999999999997</v>
      </c>
      <c r="Q961" s="4">
        <v>692.50322577777774</v>
      </c>
      <c r="R961" s="5">
        <v>5.7000000000000002E-2</v>
      </c>
      <c r="S961" s="6">
        <v>731.97590964711105</v>
      </c>
      <c r="T961" s="4">
        <v>127.07142857142857</v>
      </c>
      <c r="U961" s="7">
        <v>859.04733821853961</v>
      </c>
      <c r="V961" s="8">
        <v>0.41640685323244769</v>
      </c>
      <c r="W961" s="7">
        <v>449.1912271513537</v>
      </c>
      <c r="X961" s="7">
        <v>560.60200544955671</v>
      </c>
      <c r="Y961" s="7">
        <v>654.98183674676056</v>
      </c>
      <c r="Z961" s="7">
        <v>860.41763494631323</v>
      </c>
      <c r="AA961" s="7">
        <v>1030.0174821645969</v>
      </c>
      <c r="AB961" s="7">
        <v>1184.360439361152</v>
      </c>
      <c r="AC961" s="7">
        <v>2269.3000000000002</v>
      </c>
      <c r="AD961" s="7">
        <v>2475.6</v>
      </c>
      <c r="AE961" s="4">
        <v>1266</v>
      </c>
      <c r="AF961" s="4">
        <v>1580</v>
      </c>
      <c r="AG961" s="4">
        <v>1846</v>
      </c>
      <c r="AH961" s="4">
        <v>2425</v>
      </c>
      <c r="AI961" s="4">
        <v>2903</v>
      </c>
      <c r="AJ961" s="4">
        <v>3338</v>
      </c>
      <c r="AK961" s="4">
        <v>2005.4952851528953</v>
      </c>
      <c r="AL961" s="8">
        <v>1.0337211409230849</v>
      </c>
      <c r="AM961" s="4">
        <v>1613.643169612654</v>
      </c>
      <c r="AN961" s="8">
        <v>0.84377828317211956</v>
      </c>
      <c r="AO961" s="4">
        <v>1123.8280251873523</v>
      </c>
      <c r="AP961" s="8">
        <v>0.60634971098341295</v>
      </c>
    </row>
    <row r="962" spans="1:42" x14ac:dyDescent="0.25">
      <c r="A962" s="2" t="s">
        <v>2723</v>
      </c>
      <c r="B962" t="s">
        <v>2722</v>
      </c>
      <c r="C962" t="s">
        <v>149</v>
      </c>
      <c r="D962" t="s">
        <v>2721</v>
      </c>
      <c r="E962" s="3" t="s">
        <v>2280</v>
      </c>
      <c r="F962" t="s">
        <v>2724</v>
      </c>
      <c r="G962">
        <v>80</v>
      </c>
      <c r="H962">
        <v>0</v>
      </c>
      <c r="I962">
        <v>22</v>
      </c>
      <c r="J962">
        <v>22</v>
      </c>
      <c r="K962">
        <v>26</v>
      </c>
      <c r="L962">
        <v>9</v>
      </c>
      <c r="M962">
        <v>1</v>
      </c>
      <c r="N962" s="2">
        <v>265.61041666666665</v>
      </c>
      <c r="O962" s="2">
        <v>325.63031052083335</v>
      </c>
      <c r="P962" s="2">
        <v>390.25</v>
      </c>
      <c r="Q962" s="4">
        <v>981.49072718749994</v>
      </c>
      <c r="R962" s="5">
        <v>5.7000000000000002E-2</v>
      </c>
      <c r="S962" s="6">
        <v>1037.4356986371874</v>
      </c>
      <c r="T962" s="4">
        <v>0</v>
      </c>
      <c r="U962" s="7">
        <v>1037.4356986371874</v>
      </c>
      <c r="V962" s="8">
        <v>0.79326785336992467</v>
      </c>
      <c r="W962" s="7">
        <v>714.73433588630223</v>
      </c>
      <c r="X962" s="7">
        <v>755.1909964081683</v>
      </c>
      <c r="Y962" s="7">
        <v>895.59940645464496</v>
      </c>
      <c r="Z962" s="7">
        <v>1208.1469406823953</v>
      </c>
      <c r="AA962" s="7">
        <v>1504.0358499893773</v>
      </c>
      <c r="AB962" s="7">
        <v>1729.3239203464359</v>
      </c>
      <c r="AC962" s="7">
        <v>1438.5800000000002</v>
      </c>
      <c r="AD962" s="7">
        <v>1569.36</v>
      </c>
      <c r="AE962" s="4">
        <v>901</v>
      </c>
      <c r="AF962" s="4">
        <v>952</v>
      </c>
      <c r="AG962" s="4">
        <v>1129</v>
      </c>
      <c r="AH962" s="4">
        <v>1523</v>
      </c>
      <c r="AI962" s="4">
        <v>1896</v>
      </c>
      <c r="AJ962" s="4">
        <v>2180</v>
      </c>
      <c r="AK962" s="4">
        <v>1465.170624611844</v>
      </c>
      <c r="AL962" s="8">
        <v>1.1203323326287231</v>
      </c>
      <c r="AM962" s="4">
        <v>1322.5923159536251</v>
      </c>
      <c r="AN962" s="8">
        <v>1.0113108395424568</v>
      </c>
      <c r="AO962" s="4">
        <v>1180.0140072954064</v>
      </c>
      <c r="AP962" s="8">
        <v>0.90228934645619085</v>
      </c>
    </row>
    <row r="963" spans="1:42" x14ac:dyDescent="0.25">
      <c r="A963" s="2" t="s">
        <v>2727</v>
      </c>
      <c r="B963" t="s">
        <v>2726</v>
      </c>
      <c r="C963" t="s">
        <v>14</v>
      </c>
      <c r="D963" t="s">
        <v>2725</v>
      </c>
      <c r="E963" s="3" t="s">
        <v>2280</v>
      </c>
      <c r="F963" t="s">
        <v>2728</v>
      </c>
      <c r="G963">
        <v>300</v>
      </c>
      <c r="H963">
        <v>227</v>
      </c>
      <c r="I963">
        <v>73</v>
      </c>
      <c r="J963">
        <v>0</v>
      </c>
      <c r="K963">
        <v>0</v>
      </c>
      <c r="L963">
        <v>0</v>
      </c>
      <c r="M963">
        <v>0</v>
      </c>
      <c r="N963" s="2">
        <v>202.70805555555555</v>
      </c>
      <c r="O963" s="2">
        <v>320.13918225000009</v>
      </c>
      <c r="P963" s="2">
        <v>246.56</v>
      </c>
      <c r="Q963" s="4">
        <v>769.40723780555572</v>
      </c>
      <c r="R963" s="5">
        <v>5.7000000000000002E-2</v>
      </c>
      <c r="S963" s="6">
        <v>813.26345036047235</v>
      </c>
      <c r="T963" s="4">
        <v>50.446308724832214</v>
      </c>
      <c r="U963" s="7">
        <v>863.70975908530454</v>
      </c>
      <c r="V963" s="8">
        <v>0.49172110447762951</v>
      </c>
      <c r="W963" s="7">
        <v>792.19534467157393</v>
      </c>
      <c r="X963" s="7">
        <v>878.77660092732174</v>
      </c>
      <c r="Y963" s="7">
        <v>1078.3301915488578</v>
      </c>
      <c r="Z963" s="7">
        <v>1392.7081220175887</v>
      </c>
      <c r="AA963" s="7">
        <v>1633.005833230065</v>
      </c>
      <c r="AB963" s="7">
        <v>1877.9335581460573</v>
      </c>
      <c r="AC963" s="7">
        <v>1932.1536666666668</v>
      </c>
      <c r="AD963" s="7">
        <v>2107.8040000000001</v>
      </c>
      <c r="AE963" s="4">
        <v>1711</v>
      </c>
      <c r="AF963" s="4">
        <v>1898</v>
      </c>
      <c r="AG963" s="4">
        <v>2329</v>
      </c>
      <c r="AH963" s="4">
        <v>3008</v>
      </c>
      <c r="AI963" s="4">
        <v>3527</v>
      </c>
      <c r="AJ963" s="4">
        <v>4056</v>
      </c>
      <c r="AK963" s="4">
        <v>1825.7708047354486</v>
      </c>
      <c r="AL963" s="8">
        <v>1.0681545988869634</v>
      </c>
      <c r="AM963" s="4">
        <v>1488.2683532771227</v>
      </c>
      <c r="AN963" s="8">
        <v>0.87601010075051855</v>
      </c>
      <c r="AO963" s="4">
        <v>1150.7659018187976</v>
      </c>
      <c r="AP963" s="8">
        <v>0.68386560261407414</v>
      </c>
    </row>
    <row r="964" spans="1:42" x14ac:dyDescent="0.25">
      <c r="A964" s="2" t="s">
        <v>2729</v>
      </c>
      <c r="B964" t="s">
        <v>2726</v>
      </c>
      <c r="C964" t="s">
        <v>14</v>
      </c>
      <c r="D964" t="s">
        <v>2725</v>
      </c>
      <c r="E964" s="3" t="s">
        <v>2280</v>
      </c>
      <c r="F964" t="s">
        <v>2730</v>
      </c>
      <c r="G964">
        <v>100</v>
      </c>
      <c r="H964">
        <v>63</v>
      </c>
      <c r="I964">
        <v>37</v>
      </c>
      <c r="J964">
        <v>0</v>
      </c>
      <c r="K964">
        <v>0</v>
      </c>
      <c r="L964">
        <v>0</v>
      </c>
      <c r="M964">
        <v>0</v>
      </c>
      <c r="N964" s="2">
        <v>207.30250000000001</v>
      </c>
      <c r="O964" s="2">
        <v>312.3274406666668</v>
      </c>
      <c r="P964" s="2">
        <v>252.29</v>
      </c>
      <c r="Q964" s="4">
        <v>771.91994066666678</v>
      </c>
      <c r="R964" s="5">
        <v>5.7000000000000002E-2</v>
      </c>
      <c r="S964" s="6">
        <v>815.91937728466678</v>
      </c>
      <c r="T964" s="4">
        <v>57.06</v>
      </c>
      <c r="U964" s="7">
        <v>872.97937728466673</v>
      </c>
      <c r="V964" s="8">
        <v>0.49038550788661139</v>
      </c>
      <c r="W964" s="7">
        <v>784.20733434861734</v>
      </c>
      <c r="X964" s="7">
        <v>869.91555850010263</v>
      </c>
      <c r="Y964" s="7">
        <v>1067.4569735230448</v>
      </c>
      <c r="Z964" s="7">
        <v>1378.6649104153364</v>
      </c>
      <c r="AA964" s="7">
        <v>1616.5396073919189</v>
      </c>
      <c r="AB964" s="7">
        <v>1858.997631863233</v>
      </c>
      <c r="AC964" s="7">
        <v>1958.2090000000003</v>
      </c>
      <c r="AD964" s="7">
        <v>2136.2280000000001</v>
      </c>
      <c r="AE964" s="4">
        <v>1711</v>
      </c>
      <c r="AF964" s="4">
        <v>1898</v>
      </c>
      <c r="AG964" s="4">
        <v>2329</v>
      </c>
      <c r="AH964" s="4">
        <v>3008</v>
      </c>
      <c r="AI964" s="4">
        <v>3527</v>
      </c>
      <c r="AJ964" s="4">
        <v>4056</v>
      </c>
      <c r="AK964" s="4">
        <v>1844.6877180852171</v>
      </c>
      <c r="AL964" s="8">
        <v>1.0682835641618125</v>
      </c>
      <c r="AM964" s="4">
        <v>1501.7649378183671</v>
      </c>
      <c r="AN964" s="8">
        <v>0.87565087873674552</v>
      </c>
      <c r="AO964" s="4">
        <v>1158.8421575515169</v>
      </c>
      <c r="AP964" s="8">
        <v>0.68301819331167846</v>
      </c>
    </row>
    <row r="965" spans="1:42" x14ac:dyDescent="0.25">
      <c r="A965" s="2" t="s">
        <v>2731</v>
      </c>
      <c r="B965" t="s">
        <v>2726</v>
      </c>
      <c r="C965" t="s">
        <v>14</v>
      </c>
      <c r="D965" t="s">
        <v>2725</v>
      </c>
      <c r="E965" s="3" t="s">
        <v>2280</v>
      </c>
      <c r="F965" t="s">
        <v>2732</v>
      </c>
      <c r="G965">
        <v>64</v>
      </c>
      <c r="H965">
        <v>0</v>
      </c>
      <c r="I965">
        <v>8</v>
      </c>
      <c r="J965">
        <v>12</v>
      </c>
      <c r="K965">
        <v>31</v>
      </c>
      <c r="L965">
        <v>10</v>
      </c>
      <c r="M965">
        <v>3</v>
      </c>
      <c r="N965" s="2">
        <v>272.66015625</v>
      </c>
      <c r="O965" s="2">
        <v>269.42574094270839</v>
      </c>
      <c r="P965" s="2">
        <v>455.83</v>
      </c>
      <c r="Q965" s="4">
        <v>997.91589719270837</v>
      </c>
      <c r="R965" s="5">
        <v>5.7000000000000002E-2</v>
      </c>
      <c r="S965" s="6">
        <v>1054.7971033326926</v>
      </c>
      <c r="T965" s="4">
        <v>189.90322580645162</v>
      </c>
      <c r="U965" s="7">
        <v>1244.7003291391443</v>
      </c>
      <c r="V965" s="8">
        <v>0.43336790229958566</v>
      </c>
      <c r="W965" s="7">
        <v>628.36339206902028</v>
      </c>
      <c r="X965" s="7">
        <v>697.0389936569261</v>
      </c>
      <c r="Y965" s="7">
        <v>855.32340159482658</v>
      </c>
      <c r="Z965" s="7">
        <v>1104.6856127081314</v>
      </c>
      <c r="AA965" s="7">
        <v>1295.2879508050466</v>
      </c>
      <c r="AB965" s="7">
        <v>1489.5627809654859</v>
      </c>
      <c r="AC965" s="7">
        <v>3159.3718750000003</v>
      </c>
      <c r="AD965" s="7">
        <v>3446.5875000000001</v>
      </c>
      <c r="AE965" s="4">
        <v>1711</v>
      </c>
      <c r="AF965" s="4">
        <v>1898</v>
      </c>
      <c r="AG965" s="4">
        <v>2329</v>
      </c>
      <c r="AH965" s="4">
        <v>3008</v>
      </c>
      <c r="AI965" s="4">
        <v>3527</v>
      </c>
      <c r="AJ965" s="4">
        <v>4056</v>
      </c>
      <c r="AK965" s="4">
        <v>2827.8136794101224</v>
      </c>
      <c r="AL965" s="8">
        <v>1.0506799221722614</v>
      </c>
      <c r="AM965" s="4">
        <v>2236.8081540509793</v>
      </c>
      <c r="AN965" s="8">
        <v>0.84490924888136953</v>
      </c>
      <c r="AO965" s="4">
        <v>1645.8026286918359</v>
      </c>
      <c r="AP965" s="8">
        <v>0.6391385755904776</v>
      </c>
    </row>
    <row r="966" spans="1:42" x14ac:dyDescent="0.25">
      <c r="A966" s="2" t="s">
        <v>2733</v>
      </c>
      <c r="B966" t="s">
        <v>2726</v>
      </c>
      <c r="C966" t="s">
        <v>14</v>
      </c>
      <c r="D966" t="s">
        <v>2725</v>
      </c>
      <c r="E966" s="3" t="s">
        <v>2280</v>
      </c>
      <c r="F966" t="s">
        <v>2734</v>
      </c>
      <c r="G966">
        <v>133</v>
      </c>
      <c r="H966">
        <v>0</v>
      </c>
      <c r="I966">
        <v>80</v>
      </c>
      <c r="J966">
        <v>53</v>
      </c>
      <c r="K966">
        <v>0</v>
      </c>
      <c r="L966">
        <v>0</v>
      </c>
      <c r="M966">
        <v>0</v>
      </c>
      <c r="N966" s="2">
        <v>249.25751879699249</v>
      </c>
      <c r="O966" s="2">
        <v>213.35183859147867</v>
      </c>
      <c r="P966" s="2">
        <v>348.36</v>
      </c>
      <c r="Q966" s="4">
        <v>810.96935738847117</v>
      </c>
      <c r="R966" s="5">
        <v>5.7000000000000002E-2</v>
      </c>
      <c r="S966" s="6">
        <v>857.19461075961397</v>
      </c>
      <c r="T966" s="4">
        <v>80.755725190839698</v>
      </c>
      <c r="U966" s="7">
        <v>937.95033595045368</v>
      </c>
      <c r="V966" s="8">
        <v>0.45317042354214243</v>
      </c>
      <c r="W966" s="7">
        <v>708.61632903689747</v>
      </c>
      <c r="X966" s="7">
        <v>786.06299971480507</v>
      </c>
      <c r="Y966" s="7">
        <v>964.56308026121224</v>
      </c>
      <c r="Z966" s="7">
        <v>1245.7731839526521</v>
      </c>
      <c r="AA966" s="7">
        <v>1460.7187565827805</v>
      </c>
      <c r="AB966" s="7">
        <v>1679.8058624042408</v>
      </c>
      <c r="AC966" s="7">
        <v>2276.7270676691733</v>
      </c>
      <c r="AD966" s="7">
        <v>2483.7022556390975</v>
      </c>
      <c r="AE966" s="4">
        <v>1711</v>
      </c>
      <c r="AF966" s="4">
        <v>1898</v>
      </c>
      <c r="AG966" s="4">
        <v>2329</v>
      </c>
      <c r="AH966" s="4">
        <v>3008</v>
      </c>
      <c r="AI966" s="4">
        <v>3527</v>
      </c>
      <c r="AJ966" s="4">
        <v>4056</v>
      </c>
      <c r="AK966" s="4">
        <v>2117.2796138184885</v>
      </c>
      <c r="AL966" s="8">
        <v>1.0619801148960526</v>
      </c>
      <c r="AM966" s="4">
        <v>1693.7216295970177</v>
      </c>
      <c r="AN966" s="8">
        <v>0.85733820183591447</v>
      </c>
      <c r="AO966" s="4">
        <v>1270.1636453755475</v>
      </c>
      <c r="AP966" s="8">
        <v>0.65269628877577679</v>
      </c>
    </row>
    <row r="967" spans="1:42" x14ac:dyDescent="0.25">
      <c r="A967" s="2" t="s">
        <v>2735</v>
      </c>
      <c r="B967" t="s">
        <v>2726</v>
      </c>
      <c r="C967" t="s">
        <v>14</v>
      </c>
      <c r="D967" t="s">
        <v>2725</v>
      </c>
      <c r="E967" s="3" t="s">
        <v>2280</v>
      </c>
      <c r="F967" t="s">
        <v>2736</v>
      </c>
      <c r="G967">
        <v>160</v>
      </c>
      <c r="H967">
        <v>0</v>
      </c>
      <c r="I967">
        <v>0</v>
      </c>
      <c r="J967">
        <v>0</v>
      </c>
      <c r="K967">
        <v>160</v>
      </c>
      <c r="L967">
        <v>0</v>
      </c>
      <c r="M967">
        <v>0</v>
      </c>
      <c r="N967" s="2">
        <v>263.00729166666667</v>
      </c>
      <c r="O967" s="2">
        <v>120.82805435416684</v>
      </c>
      <c r="P967" s="2">
        <v>606.54</v>
      </c>
      <c r="Q967" s="4">
        <v>990.37534602083349</v>
      </c>
      <c r="R967" s="5">
        <v>5.7000000000000002E-2</v>
      </c>
      <c r="S967" s="6">
        <v>1046.826740744021</v>
      </c>
      <c r="T967" s="4">
        <v>151.58333333333334</v>
      </c>
      <c r="U967" s="7">
        <v>1198.4100740773542</v>
      </c>
      <c r="V967" s="8">
        <v>0.39840760441401402</v>
      </c>
      <c r="W967" s="7">
        <v>595.45231163996675</v>
      </c>
      <c r="X967" s="7">
        <v>660.53096872744413</v>
      </c>
      <c r="Y967" s="7">
        <v>810.52509281676362</v>
      </c>
      <c r="Z967" s="7">
        <v>1046.826740744021</v>
      </c>
      <c r="AA967" s="7">
        <v>1227.4461152274475</v>
      </c>
      <c r="AB967" s="7">
        <v>1411.5456318011136</v>
      </c>
      <c r="AC967" s="7">
        <v>3308.8</v>
      </c>
      <c r="AD967" s="7">
        <v>3609.6</v>
      </c>
      <c r="AE967" s="4">
        <v>1711</v>
      </c>
      <c r="AF967" s="4">
        <v>1898</v>
      </c>
      <c r="AG967" s="4">
        <v>2329</v>
      </c>
      <c r="AH967" s="4">
        <v>3008</v>
      </c>
      <c r="AI967" s="4">
        <v>3527</v>
      </c>
      <c r="AJ967" s="4">
        <v>4056</v>
      </c>
      <c r="AK967" s="4">
        <v>3012.2289833940895</v>
      </c>
      <c r="AL967" s="8">
        <v>1.0517993074226806</v>
      </c>
      <c r="AM967" s="4">
        <v>2357.0949025107334</v>
      </c>
      <c r="AN967" s="8">
        <v>0.83400207308645835</v>
      </c>
      <c r="AO967" s="4">
        <v>1701.9608216273773</v>
      </c>
      <c r="AP967" s="8">
        <v>0.61620483875023624</v>
      </c>
    </row>
    <row r="968" spans="1:42" x14ac:dyDescent="0.25">
      <c r="A968" s="2" t="s">
        <v>2737</v>
      </c>
      <c r="B968" t="s">
        <v>2726</v>
      </c>
      <c r="C968" t="s">
        <v>14</v>
      </c>
      <c r="D968" t="s">
        <v>2725</v>
      </c>
      <c r="E968" s="3" t="s">
        <v>2280</v>
      </c>
      <c r="F968" t="s">
        <v>2738</v>
      </c>
      <c r="G968">
        <v>100</v>
      </c>
      <c r="H968">
        <v>0</v>
      </c>
      <c r="I968">
        <v>100</v>
      </c>
      <c r="J968">
        <v>0</v>
      </c>
      <c r="K968">
        <v>0</v>
      </c>
      <c r="L968">
        <v>0</v>
      </c>
      <c r="M968">
        <v>0</v>
      </c>
      <c r="N968" s="2">
        <v>140.68</v>
      </c>
      <c r="O968" s="2">
        <v>243.62661991666678</v>
      </c>
      <c r="P968" s="2">
        <v>293.82</v>
      </c>
      <c r="Q968" s="4">
        <v>678.12661991666687</v>
      </c>
      <c r="R968" s="5">
        <v>5.7000000000000002E-2</v>
      </c>
      <c r="S968" s="6">
        <v>716.77983725191689</v>
      </c>
      <c r="T968" s="4">
        <v>62.08</v>
      </c>
      <c r="U968" s="7">
        <v>778.85983725191693</v>
      </c>
      <c r="V968" s="8">
        <v>0.4103581861179752</v>
      </c>
      <c r="W968" s="7">
        <v>646.15927372920441</v>
      </c>
      <c r="X968" s="7">
        <v>716.77983725191689</v>
      </c>
      <c r="Y968" s="7">
        <v>879.54701841923838</v>
      </c>
      <c r="Z968" s="7">
        <v>1135.9714175204247</v>
      </c>
      <c r="AA968" s="7">
        <v>1331.9718050513757</v>
      </c>
      <c r="AB968" s="7">
        <v>1531.7486933054663</v>
      </c>
      <c r="AC968" s="7">
        <v>2087.8000000000002</v>
      </c>
      <c r="AD968" s="7">
        <v>2277.6</v>
      </c>
      <c r="AE968" s="4">
        <v>1711</v>
      </c>
      <c r="AF968" s="4">
        <v>1898</v>
      </c>
      <c r="AG968" s="4">
        <v>2329</v>
      </c>
      <c r="AH968" s="4">
        <v>3008</v>
      </c>
      <c r="AI968" s="4">
        <v>3527</v>
      </c>
      <c r="AJ968" s="4">
        <v>4056</v>
      </c>
      <c r="AK968" s="4">
        <v>1930.1561760411919</v>
      </c>
      <c r="AL968" s="8">
        <v>1.0496502508120082</v>
      </c>
      <c r="AM968" s="4">
        <v>1525.6973964447668</v>
      </c>
      <c r="AN968" s="8">
        <v>0.83655289591399717</v>
      </c>
      <c r="AO968" s="4">
        <v>1121.2386168483417</v>
      </c>
      <c r="AP968" s="8">
        <v>0.6234555410159861</v>
      </c>
    </row>
    <row r="969" spans="1:42" x14ac:dyDescent="0.25">
      <c r="A969" s="2" t="s">
        <v>2741</v>
      </c>
      <c r="B969" t="s">
        <v>2740</v>
      </c>
      <c r="C969" t="s">
        <v>149</v>
      </c>
      <c r="D969" t="s">
        <v>2739</v>
      </c>
      <c r="E969" s="3" t="s">
        <v>2280</v>
      </c>
      <c r="F969" t="s">
        <v>2742</v>
      </c>
      <c r="G969">
        <v>124</v>
      </c>
      <c r="H969">
        <v>0</v>
      </c>
      <c r="I969">
        <v>16</v>
      </c>
      <c r="J969">
        <v>46</v>
      </c>
      <c r="K969">
        <v>46</v>
      </c>
      <c r="L969">
        <v>14</v>
      </c>
      <c r="M969">
        <v>2</v>
      </c>
      <c r="N969" s="2">
        <v>234.46774193548387</v>
      </c>
      <c r="O969" s="2">
        <v>357.2766590080646</v>
      </c>
      <c r="P969" s="2">
        <v>408.01</v>
      </c>
      <c r="Q969" s="4">
        <v>999.75440094354849</v>
      </c>
      <c r="R969" s="5">
        <v>5.7000000000000002E-2</v>
      </c>
      <c r="S969" s="6">
        <v>1056.7404017973306</v>
      </c>
      <c r="T969" s="4">
        <v>117.14285714285714</v>
      </c>
      <c r="U969" s="7">
        <v>1173.8832589401877</v>
      </c>
      <c r="V969" s="8">
        <v>0.61135130958085859</v>
      </c>
      <c r="W969" s="7">
        <v>670.31901302931738</v>
      </c>
      <c r="X969" s="7">
        <v>769.38093613709839</v>
      </c>
      <c r="Y969" s="7">
        <v>864.59045112402111</v>
      </c>
      <c r="Z969" s="7">
        <v>1201.9513337077415</v>
      </c>
      <c r="AA969" s="7">
        <v>1451.8075175462557</v>
      </c>
      <c r="AB969" s="7">
        <v>1669.7437483833735</v>
      </c>
      <c r="AC969" s="7">
        <v>2112.1596774193549</v>
      </c>
      <c r="AD969" s="7">
        <v>2304.1741935483869</v>
      </c>
      <c r="AE969" s="4">
        <v>1218</v>
      </c>
      <c r="AF969" s="4">
        <v>1398</v>
      </c>
      <c r="AG969" s="4">
        <v>1571</v>
      </c>
      <c r="AH969" s="4">
        <v>2184</v>
      </c>
      <c r="AI969" s="4">
        <v>2638</v>
      </c>
      <c r="AJ969" s="4">
        <v>3034</v>
      </c>
      <c r="AK969" s="4">
        <v>1955.2164749079741</v>
      </c>
      <c r="AL969" s="8">
        <v>1.0792722205743142</v>
      </c>
      <c r="AM969" s="4">
        <v>1655.7244505377598</v>
      </c>
      <c r="AN969" s="8">
        <v>0.92329858357649575</v>
      </c>
      <c r="AO969" s="4">
        <v>1356.2324261675451</v>
      </c>
      <c r="AP969" s="8">
        <v>0.76732494657867711</v>
      </c>
    </row>
    <row r="970" spans="1:42" x14ac:dyDescent="0.25">
      <c r="A970" s="2" t="s">
        <v>2745</v>
      </c>
      <c r="B970" t="s">
        <v>2744</v>
      </c>
      <c r="C970" t="s">
        <v>14</v>
      </c>
      <c r="D970" t="s">
        <v>2743</v>
      </c>
      <c r="E970" s="3" t="s">
        <v>2280</v>
      </c>
      <c r="F970" t="s">
        <v>2746</v>
      </c>
      <c r="G970">
        <v>257</v>
      </c>
      <c r="H970">
        <v>0</v>
      </c>
      <c r="I970">
        <v>32</v>
      </c>
      <c r="J970">
        <v>96</v>
      </c>
      <c r="K970">
        <v>63</v>
      </c>
      <c r="L970">
        <v>52</v>
      </c>
      <c r="M970">
        <v>14</v>
      </c>
      <c r="N970" s="2">
        <v>322.87530193236717</v>
      </c>
      <c r="O970" s="2">
        <v>559.2149813285024</v>
      </c>
      <c r="P970" s="2">
        <v>77.17</v>
      </c>
      <c r="Q970" s="4">
        <v>959.26028326086953</v>
      </c>
      <c r="R970" s="5">
        <v>5.7000000000000002E-2</v>
      </c>
      <c r="S970" s="6">
        <v>1013.938119406739</v>
      </c>
      <c r="T970" s="4">
        <v>325.83127572016463</v>
      </c>
      <c r="U970" s="7">
        <v>1339.7693951269036</v>
      </c>
      <c r="V970" s="8">
        <v>0.74242896257592939</v>
      </c>
      <c r="W970" s="7">
        <v>660.75981875849016</v>
      </c>
      <c r="X970" s="7">
        <v>734.9267371905654</v>
      </c>
      <c r="Y970" s="7">
        <v>889.4411505907226</v>
      </c>
      <c r="Z970" s="7">
        <v>1132.7311178716973</v>
      </c>
      <c r="AA970" s="7">
        <v>1179.3663771888357</v>
      </c>
      <c r="AB970" s="7">
        <v>1356.3556143562882</v>
      </c>
      <c r="AC970" s="7">
        <v>1985.0334630350196</v>
      </c>
      <c r="AD970" s="7">
        <v>2165.4910505836574</v>
      </c>
      <c r="AE970" s="4">
        <v>1176</v>
      </c>
      <c r="AF970" s="4">
        <v>1308</v>
      </c>
      <c r="AG970" s="4">
        <v>1583</v>
      </c>
      <c r="AH970" s="4">
        <v>2016</v>
      </c>
      <c r="AI970" s="4">
        <v>2099</v>
      </c>
      <c r="AJ970" s="4">
        <v>2414</v>
      </c>
      <c r="AK970" s="4">
        <v>1674.9038670385989</v>
      </c>
      <c r="AL970" s="8">
        <v>1.1087010360367984</v>
      </c>
      <c r="AM970" s="4">
        <v>1454.5819511613124</v>
      </c>
      <c r="AN970" s="8">
        <v>0.98661034488317545</v>
      </c>
      <c r="AO970" s="4">
        <v>1234.2600352840257</v>
      </c>
      <c r="AP970" s="8">
        <v>0.86451965372955231</v>
      </c>
    </row>
    <row r="971" spans="1:42" x14ac:dyDescent="0.25">
      <c r="A971" s="2" t="s">
        <v>2749</v>
      </c>
      <c r="B971" t="s">
        <v>2748</v>
      </c>
      <c r="C971" t="s">
        <v>149</v>
      </c>
      <c r="D971" t="s">
        <v>2747</v>
      </c>
      <c r="E971" s="3" t="s">
        <v>2280</v>
      </c>
      <c r="F971" t="s">
        <v>2750</v>
      </c>
      <c r="G971">
        <v>140</v>
      </c>
      <c r="H971">
        <v>17</v>
      </c>
      <c r="I971">
        <v>22</v>
      </c>
      <c r="J971">
        <v>46</v>
      </c>
      <c r="K971">
        <v>37</v>
      </c>
      <c r="L971">
        <v>18</v>
      </c>
      <c r="M971">
        <v>0</v>
      </c>
      <c r="N971" s="2">
        <v>244.1988095238095</v>
      </c>
      <c r="O971" s="2">
        <v>569.22036466666668</v>
      </c>
      <c r="P971" s="2">
        <v>140.88</v>
      </c>
      <c r="Q971" s="4">
        <v>954.29917419047615</v>
      </c>
      <c r="R971" s="5">
        <v>5.7000000000000002E-2</v>
      </c>
      <c r="S971" s="6">
        <v>1008.6942271193333</v>
      </c>
      <c r="T971" s="4">
        <v>96.786764705882348</v>
      </c>
      <c r="U971" s="7">
        <v>1105.4809918252156</v>
      </c>
      <c r="V971" s="8">
        <v>0.73394669158974812</v>
      </c>
      <c r="W971" s="7">
        <v>726.61190828200665</v>
      </c>
      <c r="X971" s="7">
        <v>731.29972704511636</v>
      </c>
      <c r="Y971" s="7">
        <v>895.37338375395655</v>
      </c>
      <c r="Z971" s="7">
        <v>1203.4300453297383</v>
      </c>
      <c r="AA971" s="7">
        <v>1503.4504461687602</v>
      </c>
      <c r="AB971" s="7">
        <v>1729.1354351927566</v>
      </c>
      <c r="AC971" s="7">
        <v>1656.8357142857144</v>
      </c>
      <c r="AD971" s="7">
        <v>1807.4571428571428</v>
      </c>
      <c r="AE971" s="4">
        <v>1085</v>
      </c>
      <c r="AF971" s="4">
        <v>1092</v>
      </c>
      <c r="AG971" s="4">
        <v>1337</v>
      </c>
      <c r="AH971" s="4">
        <v>1797</v>
      </c>
      <c r="AI971" s="4">
        <v>2245</v>
      </c>
      <c r="AJ971" s="4">
        <v>2582</v>
      </c>
      <c r="AK971" s="4">
        <v>1566.2412488991392</v>
      </c>
      <c r="AL971" s="8">
        <v>1.1041111675662874</v>
      </c>
      <c r="AM971" s="4">
        <v>1380.392241639204</v>
      </c>
      <c r="AN971" s="8">
        <v>0.98072300890744102</v>
      </c>
      <c r="AO971" s="4">
        <v>1194.5432343792686</v>
      </c>
      <c r="AP971" s="8">
        <v>0.85733485024859457</v>
      </c>
    </row>
    <row r="972" spans="1:42" x14ac:dyDescent="0.25">
      <c r="A972" s="2" t="s">
        <v>2751</v>
      </c>
      <c r="B972" t="s">
        <v>2748</v>
      </c>
      <c r="C972" t="s">
        <v>149</v>
      </c>
      <c r="D972" t="s">
        <v>2747</v>
      </c>
      <c r="E972" s="3" t="s">
        <v>2280</v>
      </c>
      <c r="F972" t="s">
        <v>2752</v>
      </c>
      <c r="G972">
        <v>32</v>
      </c>
      <c r="H972">
        <v>0</v>
      </c>
      <c r="I972">
        <v>5</v>
      </c>
      <c r="J972">
        <v>16</v>
      </c>
      <c r="K972">
        <v>9</v>
      </c>
      <c r="L972">
        <v>2</v>
      </c>
      <c r="M972">
        <v>0</v>
      </c>
      <c r="N972" s="2">
        <v>160.76041666666666</v>
      </c>
      <c r="O972" s="2">
        <v>266.03073033333328</v>
      </c>
      <c r="P972" s="2">
        <v>312.2</v>
      </c>
      <c r="Q972" s="4">
        <v>738.99114699999996</v>
      </c>
      <c r="R972" s="5">
        <v>5.7000000000000002E-2</v>
      </c>
      <c r="S972" s="6">
        <v>781.11364237899988</v>
      </c>
      <c r="T972" s="4">
        <v>137.9375</v>
      </c>
      <c r="U972" s="7">
        <v>919.05114237899988</v>
      </c>
      <c r="V972" s="8">
        <v>0.61895478388146896</v>
      </c>
      <c r="W972" s="7">
        <v>570.77271731871781</v>
      </c>
      <c r="X972" s="7">
        <v>574.45512194658045</v>
      </c>
      <c r="Y972" s="7">
        <v>703.33928392177484</v>
      </c>
      <c r="Z972" s="7">
        <v>945.32587375275205</v>
      </c>
      <c r="AA972" s="7">
        <v>1180.9997699359644</v>
      </c>
      <c r="AB972" s="7">
        <v>1358.2812498773542</v>
      </c>
      <c r="AC972" s="7">
        <v>1633.3281250000002</v>
      </c>
      <c r="AD972" s="7">
        <v>1781.8125</v>
      </c>
      <c r="AE972" s="4">
        <v>1085</v>
      </c>
      <c r="AF972" s="4">
        <v>1092</v>
      </c>
      <c r="AG972" s="4">
        <v>1337</v>
      </c>
      <c r="AH972" s="4">
        <v>1797</v>
      </c>
      <c r="AI972" s="4">
        <v>2245</v>
      </c>
      <c r="AJ972" s="4">
        <v>2582</v>
      </c>
      <c r="AK972" s="4">
        <v>1445.3576875018023</v>
      </c>
      <c r="AL972" s="8">
        <v>1.0663042407672876</v>
      </c>
      <c r="AM972" s="4">
        <v>1231.8506729980443</v>
      </c>
      <c r="AN972" s="8">
        <v>0.9225133439111316</v>
      </c>
      <c r="AO972" s="4">
        <v>994.62065688275788</v>
      </c>
      <c r="AP972" s="8">
        <v>0.76274568073762505</v>
      </c>
    </row>
    <row r="973" spans="1:42" x14ac:dyDescent="0.25">
      <c r="A973" s="2" t="s">
        <v>2755</v>
      </c>
      <c r="B973" t="s">
        <v>2754</v>
      </c>
      <c r="C973" t="s">
        <v>149</v>
      </c>
      <c r="D973" t="s">
        <v>2753</v>
      </c>
      <c r="E973" s="3" t="s">
        <v>2280</v>
      </c>
      <c r="F973" t="s">
        <v>2756</v>
      </c>
      <c r="G973">
        <v>90</v>
      </c>
      <c r="H973">
        <v>0</v>
      </c>
      <c r="I973">
        <v>0</v>
      </c>
      <c r="J973">
        <v>45</v>
      </c>
      <c r="K973">
        <v>45</v>
      </c>
      <c r="L973">
        <v>0</v>
      </c>
      <c r="M973">
        <v>0</v>
      </c>
      <c r="N973" s="2">
        <v>216.27314814814815</v>
      </c>
      <c r="O973" s="2">
        <v>257.76403783333325</v>
      </c>
      <c r="P973" s="2">
        <v>339.99</v>
      </c>
      <c r="Q973" s="4">
        <v>814.02718598148135</v>
      </c>
      <c r="R973" s="5">
        <v>5.7000000000000002E-2</v>
      </c>
      <c r="S973" s="6">
        <v>860.42673558242575</v>
      </c>
      <c r="T973" s="4">
        <v>154</v>
      </c>
      <c r="U973" s="7">
        <v>1014.4267355824257</v>
      </c>
      <c r="V973" s="8">
        <v>0.51001846937276307</v>
      </c>
      <c r="W973" s="7">
        <v>509.5941148899434</v>
      </c>
      <c r="X973" s="7">
        <v>607.36004864641814</v>
      </c>
      <c r="Y973" s="7">
        <v>743.19413360010424</v>
      </c>
      <c r="Z973" s="7">
        <v>977.65933756474703</v>
      </c>
      <c r="AA973" s="7">
        <v>1048.6045284322774</v>
      </c>
      <c r="AB973" s="7">
        <v>1206.0682447480156</v>
      </c>
      <c r="AC973" s="7">
        <v>2187.9</v>
      </c>
      <c r="AD973" s="7">
        <v>2386.7999999999997</v>
      </c>
      <c r="AE973" s="4">
        <v>1178</v>
      </c>
      <c r="AF973" s="4">
        <v>1404</v>
      </c>
      <c r="AG973" s="4">
        <v>1718</v>
      </c>
      <c r="AH973" s="4">
        <v>2260</v>
      </c>
      <c r="AI973" s="4">
        <v>2424</v>
      </c>
      <c r="AJ973" s="4">
        <v>2788</v>
      </c>
      <c r="AK973" s="4">
        <v>1970.8672308290759</v>
      </c>
      <c r="AL973" s="8">
        <v>1.0683093166561468</v>
      </c>
      <c r="AM973" s="4">
        <v>1600.7203990801927</v>
      </c>
      <c r="AN973" s="8">
        <v>0.88221236756168564</v>
      </c>
      <c r="AO973" s="4">
        <v>1230.5735673313091</v>
      </c>
      <c r="AP973" s="8">
        <v>0.69611541846722425</v>
      </c>
    </row>
    <row r="974" spans="1:42" x14ac:dyDescent="0.25">
      <c r="A974" s="2" t="s">
        <v>2757</v>
      </c>
      <c r="B974" t="s">
        <v>2754</v>
      </c>
      <c r="C974" t="s">
        <v>149</v>
      </c>
      <c r="D974" t="s">
        <v>2753</v>
      </c>
      <c r="E974" s="3" t="s">
        <v>2280</v>
      </c>
      <c r="F974" t="s">
        <v>2758</v>
      </c>
      <c r="G974">
        <v>30</v>
      </c>
      <c r="H974">
        <v>0</v>
      </c>
      <c r="I974">
        <v>16</v>
      </c>
      <c r="J974">
        <v>14</v>
      </c>
      <c r="K974">
        <v>0</v>
      </c>
      <c r="L974">
        <v>0</v>
      </c>
      <c r="M974">
        <v>0</v>
      </c>
      <c r="N974" s="2">
        <v>170.13055555555556</v>
      </c>
      <c r="O974" s="2">
        <v>336.32913183333329</v>
      </c>
      <c r="P974" s="2">
        <v>226.44</v>
      </c>
      <c r="Q974" s="4">
        <v>732.89968738888888</v>
      </c>
      <c r="R974" s="5">
        <v>5.7000000000000002E-2</v>
      </c>
      <c r="S974" s="6">
        <v>774.67496957005551</v>
      </c>
      <c r="T974" s="4">
        <v>96.34482758620689</v>
      </c>
      <c r="U974" s="7">
        <v>871.01979715626237</v>
      </c>
      <c r="V974" s="8">
        <v>0.56175496419915449</v>
      </c>
      <c r="W974" s="7">
        <v>588.55046488532457</v>
      </c>
      <c r="X974" s="7">
        <v>701.46422130644794</v>
      </c>
      <c r="Y974" s="7">
        <v>858.34439615703536</v>
      </c>
      <c r="Z974" s="7">
        <v>1129.1375642112339</v>
      </c>
      <c r="AA974" s="7">
        <v>1211.0749803752351</v>
      </c>
      <c r="AB974" s="7">
        <v>1392.9360747880178</v>
      </c>
      <c r="AC974" s="7">
        <v>1705.5866666666668</v>
      </c>
      <c r="AD974" s="7">
        <v>1860.6399999999999</v>
      </c>
      <c r="AE974" s="4">
        <v>1178</v>
      </c>
      <c r="AF974" s="4">
        <v>1404</v>
      </c>
      <c r="AG974" s="4">
        <v>1718</v>
      </c>
      <c r="AH974" s="4">
        <v>2260</v>
      </c>
      <c r="AI974" s="4">
        <v>2424</v>
      </c>
      <c r="AJ974" s="4">
        <v>2788</v>
      </c>
      <c r="AK974" s="4">
        <v>1568.5115186819196</v>
      </c>
      <c r="AL974" s="8">
        <v>1.0737314125901583</v>
      </c>
      <c r="AM974" s="4">
        <v>1303.8993356446313</v>
      </c>
      <c r="AN974" s="8">
        <v>0.90307259645982341</v>
      </c>
      <c r="AO974" s="4">
        <v>1039.2871526073434</v>
      </c>
      <c r="AP974" s="8">
        <v>0.73241378032948901</v>
      </c>
    </row>
    <row r="975" spans="1:42" x14ac:dyDescent="0.25">
      <c r="A975" s="2" t="s">
        <v>2761</v>
      </c>
      <c r="B975" t="s">
        <v>2760</v>
      </c>
      <c r="C975" t="s">
        <v>14</v>
      </c>
      <c r="D975" t="s">
        <v>2759</v>
      </c>
      <c r="E975" s="3" t="s">
        <v>2280</v>
      </c>
      <c r="F975" t="s">
        <v>2762</v>
      </c>
      <c r="G975">
        <v>194</v>
      </c>
      <c r="H975">
        <v>0</v>
      </c>
      <c r="I975">
        <v>32</v>
      </c>
      <c r="J975">
        <v>68</v>
      </c>
      <c r="K975">
        <v>56</v>
      </c>
      <c r="L975">
        <v>32</v>
      </c>
      <c r="M975">
        <v>6</v>
      </c>
      <c r="N975" s="2">
        <v>295.56709401709401</v>
      </c>
      <c r="O975" s="2">
        <v>601.73954424786325</v>
      </c>
      <c r="P975" s="2">
        <v>276.92</v>
      </c>
      <c r="Q975" s="4">
        <v>1174.2266382649573</v>
      </c>
      <c r="R975" s="5">
        <v>5.7000000000000002E-2</v>
      </c>
      <c r="S975" s="6">
        <v>1241.1575566460597</v>
      </c>
      <c r="T975" s="4">
        <v>0</v>
      </c>
      <c r="U975" s="7">
        <v>1241.1575566460597</v>
      </c>
      <c r="V975" s="8">
        <v>0.82440704621952132</v>
      </c>
      <c r="W975" s="7">
        <v>877.16909717757073</v>
      </c>
      <c r="X975" s="7">
        <v>973.62472158525475</v>
      </c>
      <c r="Y975" s="7">
        <v>1089.0417080559878</v>
      </c>
      <c r="Z975" s="7">
        <v>1371.8133249092837</v>
      </c>
      <c r="AA975" s="7">
        <v>1510.3137086741633</v>
      </c>
      <c r="AB975" s="7">
        <v>1737.0256463845315</v>
      </c>
      <c r="AC975" s="7">
        <v>1656.0670103092784</v>
      </c>
      <c r="AD975" s="7">
        <v>1806.6185567010309</v>
      </c>
      <c r="AE975" s="4">
        <v>1064</v>
      </c>
      <c r="AF975" s="4">
        <v>1181</v>
      </c>
      <c r="AG975" s="4">
        <v>1321</v>
      </c>
      <c r="AH975" s="4">
        <v>1664</v>
      </c>
      <c r="AI975" s="4">
        <v>1832</v>
      </c>
      <c r="AJ975" s="4">
        <v>2107</v>
      </c>
      <c r="AK975" s="4">
        <v>1687.2660953911698</v>
      </c>
      <c r="AL975" s="8">
        <v>1.1207231913783919</v>
      </c>
      <c r="AM975" s="4">
        <v>1538.5632491427998</v>
      </c>
      <c r="AN975" s="8">
        <v>1.0219511429921018</v>
      </c>
      <c r="AO975" s="4">
        <v>1389.8604028944296</v>
      </c>
      <c r="AP975" s="8">
        <v>0.92317909460581149</v>
      </c>
    </row>
    <row r="976" spans="1:42" x14ac:dyDescent="0.25">
      <c r="A976" s="2" t="s">
        <v>2763</v>
      </c>
      <c r="B976" t="s">
        <v>2760</v>
      </c>
      <c r="C976" t="s">
        <v>14</v>
      </c>
      <c r="D976" t="s">
        <v>2759</v>
      </c>
      <c r="E976" s="3" t="s">
        <v>2280</v>
      </c>
      <c r="F976" t="s">
        <v>2764</v>
      </c>
      <c r="G976">
        <v>200</v>
      </c>
      <c r="H976">
        <v>0</v>
      </c>
      <c r="I976">
        <v>34</v>
      </c>
      <c r="J976">
        <v>64</v>
      </c>
      <c r="K976">
        <v>64</v>
      </c>
      <c r="L976">
        <v>32</v>
      </c>
      <c r="M976">
        <v>6</v>
      </c>
      <c r="N976" s="2">
        <v>294.90249999999997</v>
      </c>
      <c r="O976" s="2">
        <v>336.81236566666666</v>
      </c>
      <c r="P976" s="2">
        <v>290.7</v>
      </c>
      <c r="Q976" s="4">
        <v>922.41486566666663</v>
      </c>
      <c r="R976" s="5">
        <v>5.7000000000000002E-2</v>
      </c>
      <c r="S976" s="6">
        <v>974.9925130096666</v>
      </c>
      <c r="T976" s="4">
        <v>0</v>
      </c>
      <c r="U976" s="7">
        <v>974.9925130096666</v>
      </c>
      <c r="V976" s="8">
        <v>0.64470839979479377</v>
      </c>
      <c r="W976" s="7">
        <v>685.96973738166048</v>
      </c>
      <c r="X976" s="7">
        <v>761.40062015765136</v>
      </c>
      <c r="Y976" s="7">
        <v>851.65979612892249</v>
      </c>
      <c r="Z976" s="7">
        <v>1072.7947772585369</v>
      </c>
      <c r="AA976" s="7">
        <v>1181.105788424062</v>
      </c>
      <c r="AB976" s="7">
        <v>1358.4005983676302</v>
      </c>
      <c r="AC976" s="7">
        <v>1663.53</v>
      </c>
      <c r="AD976" s="7">
        <v>1814.76</v>
      </c>
      <c r="AE976" s="4">
        <v>1064</v>
      </c>
      <c r="AF976" s="4">
        <v>1181</v>
      </c>
      <c r="AG976" s="4">
        <v>1321</v>
      </c>
      <c r="AH976" s="4">
        <v>1664</v>
      </c>
      <c r="AI976" s="4">
        <v>1832</v>
      </c>
      <c r="AJ976" s="4">
        <v>2107</v>
      </c>
      <c r="AK976" s="4">
        <v>1668.7376817777167</v>
      </c>
      <c r="AL976" s="8">
        <v>1.1034435507357778</v>
      </c>
      <c r="AM976" s="4">
        <v>1437.4892921883666</v>
      </c>
      <c r="AN976" s="8">
        <v>0.9505318337554497</v>
      </c>
      <c r="AO976" s="4">
        <v>1206.2409025990166</v>
      </c>
      <c r="AP976" s="8">
        <v>0.79762011677512179</v>
      </c>
    </row>
    <row r="977" spans="1:42" x14ac:dyDescent="0.25">
      <c r="A977" s="2" t="s">
        <v>2765</v>
      </c>
      <c r="B977" t="s">
        <v>2760</v>
      </c>
      <c r="C977" t="s">
        <v>14</v>
      </c>
      <c r="D977" t="s">
        <v>2759</v>
      </c>
      <c r="E977" s="3" t="s">
        <v>2280</v>
      </c>
      <c r="F977" t="s">
        <v>2766</v>
      </c>
      <c r="G977">
        <v>149</v>
      </c>
      <c r="H977">
        <v>0</v>
      </c>
      <c r="I977">
        <v>30</v>
      </c>
      <c r="J977">
        <v>24</v>
      </c>
      <c r="K977">
        <v>90</v>
      </c>
      <c r="L977">
        <v>5</v>
      </c>
      <c r="M977">
        <v>0</v>
      </c>
      <c r="N977" s="2">
        <v>263.18624161073825</v>
      </c>
      <c r="O977" s="2">
        <v>380.74144606711417</v>
      </c>
      <c r="P977" s="2">
        <v>240.89</v>
      </c>
      <c r="Q977" s="4">
        <v>884.8176876778524</v>
      </c>
      <c r="R977" s="5">
        <v>5.7000000000000002E-2</v>
      </c>
      <c r="S977" s="6">
        <v>935.25229587548995</v>
      </c>
      <c r="T977" s="4">
        <v>243.82978723404256</v>
      </c>
      <c r="U977" s="7">
        <v>1179.0820831095325</v>
      </c>
      <c r="V977" s="8">
        <v>0.77717373009688095</v>
      </c>
      <c r="W977" s="7">
        <v>655.91034876143158</v>
      </c>
      <c r="X977" s="7">
        <v>728.0358288414011</v>
      </c>
      <c r="Y977" s="7">
        <v>814.33982209948419</v>
      </c>
      <c r="Z977" s="7">
        <v>1025.7846055817879</v>
      </c>
      <c r="AA977" s="7">
        <v>1129.3493974914875</v>
      </c>
      <c r="AB977" s="7">
        <v>1298.8750985341508</v>
      </c>
      <c r="AC977" s="7">
        <v>1668.8550335570471</v>
      </c>
      <c r="AD977" s="7">
        <v>1820.5691275167785</v>
      </c>
      <c r="AE977" s="4">
        <v>1064</v>
      </c>
      <c r="AF977" s="4">
        <v>1181</v>
      </c>
      <c r="AG977" s="4">
        <v>1321</v>
      </c>
      <c r="AH977" s="4">
        <v>1664</v>
      </c>
      <c r="AI977" s="4">
        <v>1832</v>
      </c>
      <c r="AJ977" s="4">
        <v>2107</v>
      </c>
      <c r="AK977" s="4">
        <v>1441.7662063986454</v>
      </c>
      <c r="AL977" s="8">
        <v>1.111034545070074</v>
      </c>
      <c r="AM977" s="4">
        <v>1271.6682513722126</v>
      </c>
      <c r="AN977" s="8">
        <v>0.99891710720594207</v>
      </c>
      <c r="AO977" s="4">
        <v>1101.5702963457798</v>
      </c>
      <c r="AP977" s="8">
        <v>0.88679966934181009</v>
      </c>
    </row>
    <row r="978" spans="1:42" x14ac:dyDescent="0.25">
      <c r="A978" s="2" t="s">
        <v>2769</v>
      </c>
      <c r="B978" t="s">
        <v>2768</v>
      </c>
      <c r="C978" t="s">
        <v>149</v>
      </c>
      <c r="D978" t="s">
        <v>2767</v>
      </c>
      <c r="E978" s="3" t="s">
        <v>2280</v>
      </c>
      <c r="F978" t="s">
        <v>269</v>
      </c>
      <c r="G978">
        <v>203</v>
      </c>
      <c r="H978">
        <v>3</v>
      </c>
      <c r="I978">
        <v>198</v>
      </c>
      <c r="J978">
        <v>2</v>
      </c>
      <c r="K978">
        <v>0</v>
      </c>
      <c r="L978">
        <v>0</v>
      </c>
      <c r="M978">
        <v>0</v>
      </c>
      <c r="N978" s="2">
        <v>218.67692939244662</v>
      </c>
      <c r="O978" s="2">
        <v>366.44708234811168</v>
      </c>
      <c r="P978" s="2">
        <v>273.77999999999997</v>
      </c>
      <c r="Q978" s="4">
        <v>858.9040117405583</v>
      </c>
      <c r="R978" s="5">
        <v>5.7000000000000002E-2</v>
      </c>
      <c r="S978" s="6">
        <v>907.8615404097701</v>
      </c>
      <c r="T978" s="4">
        <v>14.192893401015228</v>
      </c>
      <c r="U978" s="7">
        <v>922.05443381078533</v>
      </c>
      <c r="V978" s="8">
        <v>0.54653105875225394</v>
      </c>
      <c r="W978" s="7">
        <v>842.69353710030066</v>
      </c>
      <c r="X978" s="7">
        <v>907.26775450262255</v>
      </c>
      <c r="Y978" s="7">
        <v>1064.3983501816058</v>
      </c>
      <c r="Z978" s="7">
        <v>1363.0541056673446</v>
      </c>
      <c r="AA978" s="7">
        <v>1658.4811502829673</v>
      </c>
      <c r="AB978" s="7">
        <v>1907.0918872819066</v>
      </c>
      <c r="AC978" s="7">
        <v>1855.8137931034485</v>
      </c>
      <c r="AD978" s="7">
        <v>2024.5241379310344</v>
      </c>
      <c r="AE978" s="4">
        <v>1566</v>
      </c>
      <c r="AF978" s="4">
        <v>1686</v>
      </c>
      <c r="AG978" s="4">
        <v>1978</v>
      </c>
      <c r="AH978" s="4">
        <v>2533</v>
      </c>
      <c r="AI978" s="4">
        <v>3082</v>
      </c>
      <c r="AJ978" s="4">
        <v>3544</v>
      </c>
      <c r="AK978" s="4">
        <v>1799.7329289693946</v>
      </c>
      <c r="AL978" s="8">
        <v>1.0751716643245286</v>
      </c>
      <c r="AM978" s="4">
        <v>1500.8090020345755</v>
      </c>
      <c r="AN978" s="8">
        <v>0.89798992289645851</v>
      </c>
      <c r="AO978" s="4">
        <v>1201.8850750997562</v>
      </c>
      <c r="AP978" s="8">
        <v>0.72080818146838843</v>
      </c>
    </row>
    <row r="979" spans="1:42" x14ac:dyDescent="0.25">
      <c r="A979" s="2" t="s">
        <v>2770</v>
      </c>
      <c r="B979" t="s">
        <v>2768</v>
      </c>
      <c r="C979" t="s">
        <v>149</v>
      </c>
      <c r="D979" t="s">
        <v>2767</v>
      </c>
      <c r="E979" s="3" t="s">
        <v>2280</v>
      </c>
      <c r="F979" t="s">
        <v>2771</v>
      </c>
      <c r="G979">
        <v>13</v>
      </c>
      <c r="H979">
        <v>0</v>
      </c>
      <c r="I979">
        <v>9</v>
      </c>
      <c r="J979">
        <v>4</v>
      </c>
      <c r="K979">
        <v>0</v>
      </c>
      <c r="L979">
        <v>0</v>
      </c>
      <c r="M979">
        <v>0</v>
      </c>
      <c r="N979" s="2">
        <v>129.08974358974359</v>
      </c>
      <c r="O979" s="2">
        <v>334.05518533333327</v>
      </c>
      <c r="P979" s="2">
        <v>143</v>
      </c>
      <c r="Q979" s="4">
        <v>606.1449289230768</v>
      </c>
      <c r="R979" s="5">
        <v>5.7000000000000002E-2</v>
      </c>
      <c r="S979" s="6">
        <v>640.69518987169215</v>
      </c>
      <c r="T979" s="4">
        <v>159.33333333333334</v>
      </c>
      <c r="U979" s="7">
        <v>800.02852320502552</v>
      </c>
      <c r="V979" s="8">
        <v>0.45050553589471248</v>
      </c>
      <c r="W979" s="7">
        <v>564.98625467417094</v>
      </c>
      <c r="X979" s="7">
        <v>608.28022054958637</v>
      </c>
      <c r="Y979" s="7">
        <v>713.62887084643046</v>
      </c>
      <c r="Z979" s="7">
        <v>913.86346302022662</v>
      </c>
      <c r="AA979" s="7">
        <v>1111.9333569002522</v>
      </c>
      <c r="AB979" s="7">
        <v>1278.6151255206014</v>
      </c>
      <c r="AC979" s="7">
        <v>1953.4307692307693</v>
      </c>
      <c r="AD979" s="7">
        <v>2131.0153846153844</v>
      </c>
      <c r="AE979" s="4">
        <v>1566</v>
      </c>
      <c r="AF979" s="4">
        <v>1686</v>
      </c>
      <c r="AG979" s="4">
        <v>1978</v>
      </c>
      <c r="AH979" s="4">
        <v>2533</v>
      </c>
      <c r="AI979" s="4">
        <v>3082</v>
      </c>
      <c r="AJ979" s="4">
        <v>3544</v>
      </c>
      <c r="AK979" s="4">
        <v>1647.1307428569864</v>
      </c>
      <c r="AL979" s="8">
        <v>1.0172413146701098</v>
      </c>
      <c r="AM979" s="4">
        <v>1281.1541781350611</v>
      </c>
      <c r="AN979" s="8">
        <v>0.81115557693360163</v>
      </c>
      <c r="AO979" s="4">
        <v>915.17761341313599</v>
      </c>
      <c r="AP979" s="8">
        <v>0.60506983919709345</v>
      </c>
    </row>
    <row r="980" spans="1:42" x14ac:dyDescent="0.25">
      <c r="A980" s="2" t="s">
        <v>2772</v>
      </c>
      <c r="B980" t="s">
        <v>2768</v>
      </c>
      <c r="C980" t="s">
        <v>149</v>
      </c>
      <c r="D980" t="s">
        <v>2767</v>
      </c>
      <c r="E980" s="3" t="s">
        <v>2280</v>
      </c>
      <c r="F980" t="s">
        <v>2773</v>
      </c>
      <c r="G980">
        <v>20</v>
      </c>
      <c r="H980">
        <v>0</v>
      </c>
      <c r="I980">
        <v>12</v>
      </c>
      <c r="J980">
        <v>8</v>
      </c>
      <c r="K980">
        <v>0</v>
      </c>
      <c r="L980">
        <v>0</v>
      </c>
      <c r="M980">
        <v>0</v>
      </c>
      <c r="N980" s="2">
        <v>129.75416666666666</v>
      </c>
      <c r="O980" s="2">
        <v>269.96771233333334</v>
      </c>
      <c r="P980" s="2">
        <v>209</v>
      </c>
      <c r="Q980" s="4">
        <v>608.72187899999994</v>
      </c>
      <c r="R980" s="5">
        <v>5.7000000000000002E-2</v>
      </c>
      <c r="S980" s="6">
        <v>643.41902610299985</v>
      </c>
      <c r="T980" s="4">
        <v>163.1</v>
      </c>
      <c r="U980" s="7">
        <v>806.51902610299987</v>
      </c>
      <c r="V980" s="8">
        <v>0.44737021638728636</v>
      </c>
      <c r="W980" s="7">
        <v>558.9051447067327</v>
      </c>
      <c r="X980" s="7">
        <v>601.73312514403028</v>
      </c>
      <c r="Y980" s="7">
        <v>705.9478775414542</v>
      </c>
      <c r="Z980" s="7">
        <v>904.02728706395521</v>
      </c>
      <c r="AA980" s="7">
        <v>1099.9652975645915</v>
      </c>
      <c r="AB980" s="7">
        <v>1264.853022248187</v>
      </c>
      <c r="AC980" s="7">
        <v>1983.0800000000002</v>
      </c>
      <c r="AD980" s="7">
        <v>2163.3599999999997</v>
      </c>
      <c r="AE980" s="4">
        <v>1566</v>
      </c>
      <c r="AF980" s="4">
        <v>1686</v>
      </c>
      <c r="AG980" s="4">
        <v>1978</v>
      </c>
      <c r="AH980" s="4">
        <v>2533</v>
      </c>
      <c r="AI980" s="4">
        <v>3082</v>
      </c>
      <c r="AJ980" s="4">
        <v>3544</v>
      </c>
      <c r="AK980" s="4">
        <v>1734.9101953465502</v>
      </c>
      <c r="AL980" s="8">
        <v>1.0528124003475428</v>
      </c>
      <c r="AM980" s="4">
        <v>1371.0798055987002</v>
      </c>
      <c r="AN980" s="8">
        <v>0.85099833902745736</v>
      </c>
      <c r="AO980" s="4">
        <v>1007.24941585085</v>
      </c>
      <c r="AP980" s="8">
        <v>0.64918427770737186</v>
      </c>
    </row>
    <row r="981" spans="1:42" x14ac:dyDescent="0.25">
      <c r="A981" s="2" t="s">
        <v>2776</v>
      </c>
      <c r="B981" t="s">
        <v>2775</v>
      </c>
      <c r="C981" t="s">
        <v>149</v>
      </c>
      <c r="D981" t="s">
        <v>2774</v>
      </c>
      <c r="E981" s="3" t="s">
        <v>2280</v>
      </c>
      <c r="F981" t="s">
        <v>2777</v>
      </c>
      <c r="G981">
        <v>11</v>
      </c>
      <c r="H981">
        <v>0</v>
      </c>
      <c r="I981">
        <v>9</v>
      </c>
      <c r="J981">
        <v>2</v>
      </c>
      <c r="K981">
        <v>0</v>
      </c>
      <c r="L981">
        <v>0</v>
      </c>
      <c r="M981">
        <v>0</v>
      </c>
      <c r="N981" s="2">
        <v>152.21969696969697</v>
      </c>
      <c r="O981" s="2">
        <v>323.14793959689916</v>
      </c>
      <c r="P981" s="2">
        <v>165.84</v>
      </c>
      <c r="Q981" s="4">
        <v>641.20763656659619</v>
      </c>
      <c r="R981" s="5">
        <v>5.7000000000000002E-2</v>
      </c>
      <c r="S981" s="6">
        <v>677.75647185089213</v>
      </c>
      <c r="T981" s="4">
        <v>135.27272727272728</v>
      </c>
      <c r="U981" s="7">
        <v>813.02919912361938</v>
      </c>
      <c r="V981" s="8">
        <v>0.42905973855113283</v>
      </c>
      <c r="W981" s="7">
        <v>586.22488154863436</v>
      </c>
      <c r="X981" s="7">
        <v>654.5402887333745</v>
      </c>
      <c r="Y981" s="7">
        <v>782.22929587972135</v>
      </c>
      <c r="Z981" s="7">
        <v>1021.5120571707746</v>
      </c>
      <c r="AA981" s="7">
        <v>1221.4508666800405</v>
      </c>
      <c r="AB981" s="7">
        <v>1404.579078609815</v>
      </c>
      <c r="AC981" s="7">
        <v>2084.4</v>
      </c>
      <c r="AD981" s="7">
        <v>2273.8909090909092</v>
      </c>
      <c r="AE981" s="4">
        <v>1639</v>
      </c>
      <c r="AF981" s="4">
        <v>1830</v>
      </c>
      <c r="AG981" s="4">
        <v>2187</v>
      </c>
      <c r="AH981" s="4">
        <v>2856</v>
      </c>
      <c r="AI981" s="4">
        <v>3415</v>
      </c>
      <c r="AJ981" s="4">
        <v>3927</v>
      </c>
      <c r="AK981" s="4">
        <v>1752.7219060328068</v>
      </c>
      <c r="AL981" s="8">
        <v>0.99635103465557828</v>
      </c>
      <c r="AM981" s="4">
        <v>1394.4000946388353</v>
      </c>
      <c r="AN981" s="8">
        <v>0.80725393595409645</v>
      </c>
      <c r="AO981" s="4">
        <v>1036.0782832448638</v>
      </c>
      <c r="AP981" s="8">
        <v>0.61815683725261472</v>
      </c>
    </row>
    <row r="982" spans="1:42" x14ac:dyDescent="0.25">
      <c r="A982" s="2" t="s">
        <v>2778</v>
      </c>
      <c r="B982" t="s">
        <v>2775</v>
      </c>
      <c r="C982" t="s">
        <v>149</v>
      </c>
      <c r="D982" t="s">
        <v>2774</v>
      </c>
      <c r="E982" s="3" t="s">
        <v>2280</v>
      </c>
      <c r="F982" t="s">
        <v>2779</v>
      </c>
      <c r="G982">
        <v>2</v>
      </c>
      <c r="H982">
        <v>0</v>
      </c>
      <c r="I982">
        <v>0</v>
      </c>
      <c r="J982">
        <v>0</v>
      </c>
      <c r="K982">
        <v>2</v>
      </c>
      <c r="L982">
        <v>0</v>
      </c>
      <c r="M982">
        <v>0</v>
      </c>
      <c r="N982" s="2">
        <v>229.375</v>
      </c>
      <c r="O982" s="2">
        <v>102.82052333333341</v>
      </c>
      <c r="P982" s="2">
        <v>526.42999999999995</v>
      </c>
      <c r="Q982" s="4">
        <v>858.62552333333338</v>
      </c>
      <c r="R982" s="5">
        <v>5.7000000000000002E-2</v>
      </c>
      <c r="S982" s="6">
        <v>907.56717816333332</v>
      </c>
      <c r="T982" s="4">
        <v>205.5</v>
      </c>
      <c r="U982" s="7">
        <v>1113.0671781633332</v>
      </c>
      <c r="V982" s="8">
        <v>0.38972940411881413</v>
      </c>
      <c r="W982" s="7">
        <v>520.83424545157686</v>
      </c>
      <c r="X982" s="7">
        <v>581.52938936936289</v>
      </c>
      <c r="Y982" s="7">
        <v>694.97528663977948</v>
      </c>
      <c r="Z982" s="7">
        <v>907.56717816333332</v>
      </c>
      <c r="AA982" s="7">
        <v>1085.2037512002044</v>
      </c>
      <c r="AB982" s="7">
        <v>1247.9048699745836</v>
      </c>
      <c r="AC982" s="7">
        <v>3141.6000000000004</v>
      </c>
      <c r="AD982" s="7">
        <v>3427.2</v>
      </c>
      <c r="AE982" s="4">
        <v>1639</v>
      </c>
      <c r="AF982" s="4">
        <v>1830</v>
      </c>
      <c r="AG982" s="4">
        <v>2187</v>
      </c>
      <c r="AH982" s="4">
        <v>2856</v>
      </c>
      <c r="AI982" s="4">
        <v>3415</v>
      </c>
      <c r="AJ982" s="4">
        <v>3927</v>
      </c>
      <c r="AK982" s="4">
        <v>1950.5054640816668</v>
      </c>
      <c r="AL982" s="8">
        <v>0.75490387397817471</v>
      </c>
      <c r="AM982" s="4">
        <v>1950.5054640816668</v>
      </c>
      <c r="AN982" s="8">
        <v>0.75490387397817471</v>
      </c>
      <c r="AO982" s="4">
        <v>907.56717816333332</v>
      </c>
      <c r="AP982" s="8">
        <v>0.38972940411881413</v>
      </c>
    </row>
    <row r="983" spans="1:42" x14ac:dyDescent="0.25">
      <c r="A983" s="2" t="s">
        <v>2782</v>
      </c>
      <c r="B983" t="s">
        <v>2781</v>
      </c>
      <c r="C983" t="s">
        <v>14</v>
      </c>
      <c r="D983" t="s">
        <v>2780</v>
      </c>
      <c r="E983" s="3" t="s">
        <v>2280</v>
      </c>
      <c r="F983" t="s">
        <v>2783</v>
      </c>
      <c r="G983">
        <v>294</v>
      </c>
      <c r="H983">
        <v>0</v>
      </c>
      <c r="I983">
        <v>110</v>
      </c>
      <c r="J983">
        <v>74</v>
      </c>
      <c r="K983">
        <v>80</v>
      </c>
      <c r="L983">
        <v>30</v>
      </c>
      <c r="M983">
        <v>0</v>
      </c>
      <c r="N983" s="2">
        <v>279.15532879818596</v>
      </c>
      <c r="O983" s="2">
        <v>316.6311385793652</v>
      </c>
      <c r="P983" s="2">
        <v>266.20999999999998</v>
      </c>
      <c r="Q983" s="4">
        <v>861.9964673775512</v>
      </c>
      <c r="R983" s="5">
        <v>5.7000000000000002E-2</v>
      </c>
      <c r="S983" s="6">
        <v>911.13026601807155</v>
      </c>
      <c r="T983" s="4">
        <v>137.52650176678446</v>
      </c>
      <c r="U983" s="7">
        <v>1048.6567677848561</v>
      </c>
      <c r="V983" s="8">
        <v>0.44420012121110286</v>
      </c>
      <c r="W983" s="7">
        <v>632.56438384288583</v>
      </c>
      <c r="X983" s="7">
        <v>706.27994047131244</v>
      </c>
      <c r="Y983" s="7">
        <v>844.06242066161758</v>
      </c>
      <c r="Z983" s="7">
        <v>1102.2598415224415</v>
      </c>
      <c r="AA983" s="7">
        <v>1318.0032768904546</v>
      </c>
      <c r="AB983" s="7">
        <v>1515.6072820933573</v>
      </c>
      <c r="AC983" s="7">
        <v>2596.8530612244899</v>
      </c>
      <c r="AD983" s="7">
        <v>2832.9306122448975</v>
      </c>
      <c r="AE983" s="4">
        <v>1639</v>
      </c>
      <c r="AF983" s="4">
        <v>1830</v>
      </c>
      <c r="AG983" s="4">
        <v>2187</v>
      </c>
      <c r="AH983" s="4">
        <v>2856</v>
      </c>
      <c r="AI983" s="4">
        <v>3415</v>
      </c>
      <c r="AJ983" s="4">
        <v>3927</v>
      </c>
      <c r="AK983" s="4">
        <v>2371.2950800905719</v>
      </c>
      <c r="AL983" s="8">
        <v>1.0627107791542945</v>
      </c>
      <c r="AM983" s="4">
        <v>1884.5734753997385</v>
      </c>
      <c r="AN983" s="8">
        <v>0.85654055983989719</v>
      </c>
      <c r="AO983" s="4">
        <v>1397.8518707089052</v>
      </c>
      <c r="AP983" s="8">
        <v>0.65037034052550002</v>
      </c>
    </row>
    <row r="984" spans="1:42" x14ac:dyDescent="0.25">
      <c r="A984" s="2" t="s">
        <v>2784</v>
      </c>
      <c r="B984" t="s">
        <v>2781</v>
      </c>
      <c r="C984" t="s">
        <v>14</v>
      </c>
      <c r="D984" t="s">
        <v>2780</v>
      </c>
      <c r="E984" s="3" t="s">
        <v>2280</v>
      </c>
      <c r="F984" t="s">
        <v>2785</v>
      </c>
      <c r="G984">
        <v>134</v>
      </c>
      <c r="H984">
        <v>0</v>
      </c>
      <c r="I984">
        <v>50</v>
      </c>
      <c r="J984">
        <v>12</v>
      </c>
      <c r="K984">
        <v>30</v>
      </c>
      <c r="L984">
        <v>36</v>
      </c>
      <c r="M984">
        <v>6</v>
      </c>
      <c r="N984" s="2">
        <v>285.37935323383084</v>
      </c>
      <c r="O984" s="2">
        <v>388.44327026616929</v>
      </c>
      <c r="P984" s="2">
        <v>284.20999999999998</v>
      </c>
      <c r="Q984" s="4">
        <v>958.03262350000023</v>
      </c>
      <c r="R984" s="5">
        <v>5.7000000000000002E-2</v>
      </c>
      <c r="S984" s="6">
        <v>1012.6404830395002</v>
      </c>
      <c r="T984" s="4">
        <v>136.33333333333334</v>
      </c>
      <c r="U984" s="7">
        <v>1148.9738163728334</v>
      </c>
      <c r="V984" s="8">
        <v>0.43998585813560487</v>
      </c>
      <c r="W984" s="7">
        <v>635.56917384828012</v>
      </c>
      <c r="X984" s="7">
        <v>709.6348920941748</v>
      </c>
      <c r="Y984" s="7">
        <v>848.07186284697286</v>
      </c>
      <c r="Z984" s="7">
        <v>1107.4957660223843</v>
      </c>
      <c r="AA984" s="7">
        <v>1324.2640199462332</v>
      </c>
      <c r="AB984" s="7">
        <v>1522.8066782807784</v>
      </c>
      <c r="AC984" s="7">
        <v>2872.5268656716421</v>
      </c>
      <c r="AD984" s="7">
        <v>3133.6656716417911</v>
      </c>
      <c r="AE984" s="4">
        <v>1639</v>
      </c>
      <c r="AF984" s="4">
        <v>1830</v>
      </c>
      <c r="AG984" s="4">
        <v>2187</v>
      </c>
      <c r="AH984" s="4">
        <v>2856</v>
      </c>
      <c r="AI984" s="4">
        <v>3415</v>
      </c>
      <c r="AJ984" s="4">
        <v>3927</v>
      </c>
      <c r="AK984" s="4">
        <v>2627.4340593050847</v>
      </c>
      <c r="AL984" s="8">
        <v>1.0583518532876894</v>
      </c>
      <c r="AM984" s="4">
        <v>2089.1695338832233</v>
      </c>
      <c r="AN984" s="8">
        <v>0.85222985490366132</v>
      </c>
      <c r="AO984" s="4">
        <v>1550.9050084613616</v>
      </c>
      <c r="AP984" s="8">
        <v>0.64610785651963298</v>
      </c>
    </row>
    <row r="985" spans="1:42" x14ac:dyDescent="0.25">
      <c r="A985" s="2" t="s">
        <v>2788</v>
      </c>
      <c r="B985" t="s">
        <v>2787</v>
      </c>
      <c r="C985" t="s">
        <v>149</v>
      </c>
      <c r="D985" t="s">
        <v>2786</v>
      </c>
      <c r="E985" s="3" t="s">
        <v>2280</v>
      </c>
      <c r="F985" t="s">
        <v>2789</v>
      </c>
      <c r="G985">
        <v>171</v>
      </c>
      <c r="H985">
        <v>34</v>
      </c>
      <c r="I985">
        <v>32</v>
      </c>
      <c r="J985">
        <v>48</v>
      </c>
      <c r="K985">
        <v>42</v>
      </c>
      <c r="L985">
        <v>10</v>
      </c>
      <c r="M985">
        <v>5</v>
      </c>
      <c r="N985" s="2">
        <v>250.04337231968813</v>
      </c>
      <c r="O985" s="2">
        <v>270.88242486159851</v>
      </c>
      <c r="P985" s="2">
        <v>393.86</v>
      </c>
      <c r="Q985" s="4">
        <v>914.78579718128663</v>
      </c>
      <c r="R985" s="5">
        <v>5.7000000000000002E-2</v>
      </c>
      <c r="S985" s="6">
        <v>966.92858762061996</v>
      </c>
      <c r="T985" s="4">
        <v>65.641975308641975</v>
      </c>
      <c r="U985" s="7">
        <v>1032.570562929262</v>
      </c>
      <c r="V985" s="8">
        <v>0.49611571171131486</v>
      </c>
      <c r="W985" s="7">
        <v>760.04786110410146</v>
      </c>
      <c r="X985" s="7">
        <v>802.32436193568651</v>
      </c>
      <c r="Y985" s="7">
        <v>909.64163327740255</v>
      </c>
      <c r="Z985" s="7">
        <v>1154.9382534870392</v>
      </c>
      <c r="AA985" s="7">
        <v>1375.147719357054</v>
      </c>
      <c r="AB985" s="7">
        <v>1581.4198772606121</v>
      </c>
      <c r="AC985" s="7">
        <v>2289.440935672515</v>
      </c>
      <c r="AD985" s="7">
        <v>2497.5719298245613</v>
      </c>
      <c r="AE985" s="4">
        <v>1636</v>
      </c>
      <c r="AF985" s="4">
        <v>1727</v>
      </c>
      <c r="AG985" s="4">
        <v>1958</v>
      </c>
      <c r="AH985" s="4">
        <v>2486</v>
      </c>
      <c r="AI985" s="4">
        <v>2960</v>
      </c>
      <c r="AJ985" s="4">
        <v>3404</v>
      </c>
      <c r="AK985" s="4">
        <v>2153.9251577918171</v>
      </c>
      <c r="AL985" s="8">
        <v>1.0664279686662093</v>
      </c>
      <c r="AM985" s="4">
        <v>1758.259634401418</v>
      </c>
      <c r="AN985" s="8">
        <v>0.87632388301457764</v>
      </c>
      <c r="AO985" s="4">
        <v>1362.5941110110191</v>
      </c>
      <c r="AP985" s="8">
        <v>0.68621979736294636</v>
      </c>
    </row>
    <row r="986" spans="1:42" x14ac:dyDescent="0.25">
      <c r="A986" s="2" t="s">
        <v>2792</v>
      </c>
      <c r="B986" t="s">
        <v>2791</v>
      </c>
      <c r="C986" t="s">
        <v>149</v>
      </c>
      <c r="D986" t="s">
        <v>2790</v>
      </c>
      <c r="E986" s="3" t="s">
        <v>2280</v>
      </c>
      <c r="F986" t="s">
        <v>2272</v>
      </c>
      <c r="G986">
        <v>5</v>
      </c>
      <c r="H986">
        <v>0</v>
      </c>
      <c r="I986">
        <v>0</v>
      </c>
      <c r="J986">
        <v>2</v>
      </c>
      <c r="K986">
        <v>3</v>
      </c>
      <c r="L986">
        <v>0</v>
      </c>
      <c r="M986">
        <v>0</v>
      </c>
      <c r="N986" s="2">
        <v>191.70000000000002</v>
      </c>
      <c r="O986" s="2">
        <v>245.76723266666667</v>
      </c>
      <c r="P986" s="2">
        <v>468.95</v>
      </c>
      <c r="Q986" s="4">
        <v>906.41723266666668</v>
      </c>
      <c r="R986" s="5">
        <v>5.7000000000000002E-2</v>
      </c>
      <c r="S986" s="6">
        <v>958.08301492866667</v>
      </c>
      <c r="T986" s="4">
        <v>92.6</v>
      </c>
      <c r="U986" s="7">
        <v>1050.6830149286666</v>
      </c>
      <c r="V986" s="8">
        <v>0.40591987904831811</v>
      </c>
      <c r="W986" s="7">
        <v>606.66746309229052</v>
      </c>
      <c r="X986" s="7">
        <v>677.36513572842682</v>
      </c>
      <c r="Y986" s="7">
        <v>809.50685892790682</v>
      </c>
      <c r="Z986" s="7">
        <v>1057.1337855958398</v>
      </c>
      <c r="AA986" s="7">
        <v>1264.0447751434851</v>
      </c>
      <c r="AB986" s="7">
        <v>1453.5589551942799</v>
      </c>
      <c r="AC986" s="7">
        <v>2847.2400000000002</v>
      </c>
      <c r="AD986" s="7">
        <v>3106.08</v>
      </c>
      <c r="AE986" s="4">
        <v>1639</v>
      </c>
      <c r="AF986" s="4">
        <v>1830</v>
      </c>
      <c r="AG986" s="4">
        <v>2187</v>
      </c>
      <c r="AH986" s="4">
        <v>2856</v>
      </c>
      <c r="AI986" s="4">
        <v>3415</v>
      </c>
      <c r="AJ986" s="4">
        <v>3927</v>
      </c>
      <c r="AK986" s="4">
        <v>2438.1226374657335</v>
      </c>
      <c r="AL986" s="8">
        <v>0.97771698248560246</v>
      </c>
      <c r="AM986" s="4">
        <v>2068.112731831467</v>
      </c>
      <c r="AN986" s="8">
        <v>0.83476770662628141</v>
      </c>
      <c r="AO986" s="4">
        <v>1328.0929205629334</v>
      </c>
      <c r="AP986" s="8">
        <v>0.54886915490763921</v>
      </c>
    </row>
    <row r="987" spans="1:42" x14ac:dyDescent="0.25">
      <c r="A987" s="2" t="s">
        <v>2793</v>
      </c>
      <c r="B987" t="s">
        <v>2791</v>
      </c>
      <c r="C987" t="s">
        <v>149</v>
      </c>
      <c r="D987" t="s">
        <v>2790</v>
      </c>
      <c r="E987" s="3" t="s">
        <v>2280</v>
      </c>
      <c r="F987" t="s">
        <v>2794</v>
      </c>
      <c r="G987">
        <v>3</v>
      </c>
      <c r="H987">
        <v>0</v>
      </c>
      <c r="I987">
        <v>0</v>
      </c>
      <c r="J987">
        <v>3</v>
      </c>
      <c r="K987">
        <v>0</v>
      </c>
      <c r="L987">
        <v>0</v>
      </c>
      <c r="M987">
        <v>0</v>
      </c>
      <c r="N987" s="2">
        <v>174.44444444444446</v>
      </c>
      <c r="O987" s="2">
        <v>0</v>
      </c>
      <c r="P987" s="2">
        <v>553</v>
      </c>
      <c r="Q987" s="4">
        <v>727.44444444444446</v>
      </c>
      <c r="R987" s="5">
        <v>5.7000000000000002E-2</v>
      </c>
      <c r="S987" s="6">
        <v>768.9087777777778</v>
      </c>
      <c r="T987" s="4">
        <v>76</v>
      </c>
      <c r="U987" s="7">
        <v>844.9087777777778</v>
      </c>
      <c r="V987" s="8">
        <v>0.38633231722806483</v>
      </c>
      <c r="W987" s="7">
        <v>576.24210643702691</v>
      </c>
      <c r="X987" s="7">
        <v>643.39417619265362</v>
      </c>
      <c r="Y987" s="7">
        <v>768.9087777777778</v>
      </c>
      <c r="Z987" s="7">
        <v>1004.1168126809937</v>
      </c>
      <c r="AA987" s="7">
        <v>1200.6508807092414</v>
      </c>
      <c r="AB987" s="7">
        <v>1380.6606174363665</v>
      </c>
      <c r="AC987" s="7">
        <v>2405.7000000000003</v>
      </c>
      <c r="AD987" s="7">
        <v>2624.4</v>
      </c>
      <c r="AE987" s="4">
        <v>1639</v>
      </c>
      <c r="AF987" s="4">
        <v>1830</v>
      </c>
      <c r="AG987" s="4">
        <v>2187</v>
      </c>
      <c r="AH987" s="4">
        <v>2856</v>
      </c>
      <c r="AI987" s="4">
        <v>3415</v>
      </c>
      <c r="AJ987" s="4">
        <v>3927</v>
      </c>
      <c r="AK987" s="4">
        <v>1841.887926666667</v>
      </c>
      <c r="AL987" s="8">
        <v>0.87694921201036447</v>
      </c>
      <c r="AM987" s="4">
        <v>1305.3983522222222</v>
      </c>
      <c r="AN987" s="8">
        <v>0.63164076461921459</v>
      </c>
      <c r="AO987" s="4">
        <v>768.9087777777778</v>
      </c>
      <c r="AP987" s="8">
        <v>0.38633231722806483</v>
      </c>
    </row>
    <row r="988" spans="1:42" x14ac:dyDescent="0.25">
      <c r="A988" s="2" t="s">
        <v>2795</v>
      </c>
      <c r="B988" t="s">
        <v>2791</v>
      </c>
      <c r="C988" t="s">
        <v>149</v>
      </c>
      <c r="D988" t="s">
        <v>2790</v>
      </c>
      <c r="E988" s="3" t="s">
        <v>2280</v>
      </c>
      <c r="F988" t="s">
        <v>2796</v>
      </c>
      <c r="G988">
        <v>1</v>
      </c>
      <c r="H988">
        <v>0</v>
      </c>
      <c r="I988">
        <v>0</v>
      </c>
      <c r="J988">
        <v>0</v>
      </c>
      <c r="K988">
        <v>1</v>
      </c>
      <c r="L988">
        <v>0</v>
      </c>
      <c r="M988">
        <v>0</v>
      </c>
      <c r="N988" s="2">
        <v>206.25</v>
      </c>
      <c r="O988" s="2">
        <v>0</v>
      </c>
      <c r="P988" s="2">
        <v>633</v>
      </c>
      <c r="Q988" s="4">
        <v>839.25</v>
      </c>
      <c r="R988" s="5">
        <v>5.7000000000000002E-2</v>
      </c>
      <c r="S988" s="6">
        <v>887.08724999999993</v>
      </c>
      <c r="T988" s="4">
        <v>74</v>
      </c>
      <c r="U988" s="7">
        <v>961.08724999999993</v>
      </c>
      <c r="V988" s="8">
        <v>0.33651514355742296</v>
      </c>
      <c r="W988" s="7">
        <v>509.08123345588234</v>
      </c>
      <c r="X988" s="7">
        <v>568.40674632352943</v>
      </c>
      <c r="Y988" s="7">
        <v>679.29265257352938</v>
      </c>
      <c r="Z988" s="7">
        <v>887.08724999999993</v>
      </c>
      <c r="AA988" s="7">
        <v>1060.7153216911763</v>
      </c>
      <c r="AB988" s="7">
        <v>1219.74496875</v>
      </c>
      <c r="AC988" s="7">
        <v>3141.6000000000004</v>
      </c>
      <c r="AD988" s="7">
        <v>3427.2</v>
      </c>
      <c r="AE988" s="4">
        <v>1639</v>
      </c>
      <c r="AF988" s="4">
        <v>1830</v>
      </c>
      <c r="AG988" s="4">
        <v>2187</v>
      </c>
      <c r="AH988" s="4">
        <v>2856</v>
      </c>
      <c r="AI988" s="4">
        <v>3415</v>
      </c>
      <c r="AJ988" s="4">
        <v>3927</v>
      </c>
      <c r="AK988" s="4">
        <v>887.08724999999993</v>
      </c>
      <c r="AL988" s="8">
        <v>0.33651514355742296</v>
      </c>
      <c r="AM988" s="4">
        <v>887.08724999999993</v>
      </c>
      <c r="AN988" s="8">
        <v>0.33651514355742296</v>
      </c>
      <c r="AO988" s="4">
        <v>887.08724999999993</v>
      </c>
      <c r="AP988" s="8">
        <v>0.33651514355742296</v>
      </c>
    </row>
    <row r="989" spans="1:42" x14ac:dyDescent="0.25">
      <c r="A989" s="2" t="s">
        <v>2799</v>
      </c>
      <c r="B989" t="s">
        <v>2798</v>
      </c>
      <c r="C989" t="s">
        <v>149</v>
      </c>
      <c r="D989" t="s">
        <v>2797</v>
      </c>
      <c r="E989" s="3" t="s">
        <v>2280</v>
      </c>
      <c r="F989" t="s">
        <v>2800</v>
      </c>
      <c r="G989">
        <v>59</v>
      </c>
      <c r="H989">
        <v>0</v>
      </c>
      <c r="I989">
        <v>34</v>
      </c>
      <c r="J989">
        <v>11</v>
      </c>
      <c r="K989">
        <v>14</v>
      </c>
      <c r="L989">
        <v>0</v>
      </c>
      <c r="M989">
        <v>0</v>
      </c>
      <c r="N989" s="2">
        <v>245.04378531073448</v>
      </c>
      <c r="O989" s="2">
        <v>438.36959451977413</v>
      </c>
      <c r="P989" s="2">
        <v>150.38999999999999</v>
      </c>
      <c r="Q989" s="4">
        <v>833.80337983050856</v>
      </c>
      <c r="R989" s="5">
        <v>5.7000000000000002E-2</v>
      </c>
      <c r="S989" s="6">
        <v>881.33017248084752</v>
      </c>
      <c r="T989" s="4">
        <v>150.07142857142858</v>
      </c>
      <c r="U989" s="7">
        <v>1031.4016010522762</v>
      </c>
      <c r="V989" s="8">
        <v>0.53126042797601181</v>
      </c>
      <c r="W989" s="7">
        <v>710.90253488786345</v>
      </c>
      <c r="X989" s="7">
        <v>765.3778249175848</v>
      </c>
      <c r="Y989" s="7">
        <v>897.93436398990673</v>
      </c>
      <c r="Z989" s="7">
        <v>1149.882580377368</v>
      </c>
      <c r="AA989" s="7">
        <v>1399.1070322633432</v>
      </c>
      <c r="AB989" s="7">
        <v>1608.8368988777702</v>
      </c>
      <c r="AC989" s="7">
        <v>2135.5661016949157</v>
      </c>
      <c r="AD989" s="7">
        <v>2329.7084745762713</v>
      </c>
      <c r="AE989" s="4">
        <v>1566</v>
      </c>
      <c r="AF989" s="4">
        <v>1686</v>
      </c>
      <c r="AG989" s="4">
        <v>1978</v>
      </c>
      <c r="AH989" s="4">
        <v>2533</v>
      </c>
      <c r="AI989" s="4">
        <v>3082</v>
      </c>
      <c r="AJ989" s="4">
        <v>3544</v>
      </c>
      <c r="AK989" s="4">
        <v>1934.6308409933297</v>
      </c>
      <c r="AL989" s="8">
        <v>1.0738007569520946</v>
      </c>
      <c r="AM989" s="4">
        <v>1576.9060856494677</v>
      </c>
      <c r="AN989" s="8">
        <v>0.88954177729984008</v>
      </c>
      <c r="AO989" s="4">
        <v>1219.181330305606</v>
      </c>
      <c r="AP989" s="8">
        <v>0.70528279764758561</v>
      </c>
    </row>
    <row r="990" spans="1:42" x14ac:dyDescent="0.25">
      <c r="A990" s="2" t="s">
        <v>2801</v>
      </c>
      <c r="B990" t="s">
        <v>2798</v>
      </c>
      <c r="C990" t="s">
        <v>149</v>
      </c>
      <c r="D990" t="s">
        <v>2797</v>
      </c>
      <c r="E990" s="3" t="s">
        <v>2280</v>
      </c>
      <c r="F990" t="s">
        <v>2802</v>
      </c>
      <c r="G990">
        <v>98</v>
      </c>
      <c r="H990">
        <v>0</v>
      </c>
      <c r="I990">
        <v>40</v>
      </c>
      <c r="J990">
        <v>58</v>
      </c>
      <c r="K990">
        <v>0</v>
      </c>
      <c r="L990">
        <v>0</v>
      </c>
      <c r="M990">
        <v>0</v>
      </c>
      <c r="N990" s="2">
        <v>230.19472789115648</v>
      </c>
      <c r="O990" s="2">
        <v>354.37030138435381</v>
      </c>
      <c r="P990" s="2">
        <v>185.3</v>
      </c>
      <c r="Q990" s="4">
        <v>769.86502927551032</v>
      </c>
      <c r="R990" s="5">
        <v>5.7000000000000002E-2</v>
      </c>
      <c r="S990" s="6">
        <v>813.74733594421434</v>
      </c>
      <c r="T990" s="4">
        <v>171.21649484536081</v>
      </c>
      <c r="U990" s="7">
        <v>984.96383078957513</v>
      </c>
      <c r="V990" s="8">
        <v>0.52988765846917263</v>
      </c>
      <c r="W990" s="7">
        <v>685.55903555415284</v>
      </c>
      <c r="X990" s="7">
        <v>738.0922949835898</v>
      </c>
      <c r="Y990" s="7">
        <v>865.9232262618865</v>
      </c>
      <c r="Z990" s="7">
        <v>1108.8895511230326</v>
      </c>
      <c r="AA990" s="7">
        <v>1349.2292130127069</v>
      </c>
      <c r="AB990" s="7">
        <v>1551.4822618160392</v>
      </c>
      <c r="AC990" s="7">
        <v>2044.6979591836737</v>
      </c>
      <c r="AD990" s="7">
        <v>2230.5795918367348</v>
      </c>
      <c r="AE990" s="4">
        <v>1566</v>
      </c>
      <c r="AF990" s="4">
        <v>1686</v>
      </c>
      <c r="AG990" s="4">
        <v>1978</v>
      </c>
      <c r="AH990" s="4">
        <v>2533</v>
      </c>
      <c r="AI990" s="4">
        <v>3082</v>
      </c>
      <c r="AJ990" s="4">
        <v>3544</v>
      </c>
      <c r="AK990" s="4">
        <v>1823.0250432372213</v>
      </c>
      <c r="AL990" s="8">
        <v>1.0728556176417572</v>
      </c>
      <c r="AM990" s="4">
        <v>1478.9530975691509</v>
      </c>
      <c r="AN990" s="8">
        <v>0.887752904287467</v>
      </c>
      <c r="AO990" s="4">
        <v>1146.3502167566826</v>
      </c>
      <c r="AP990" s="8">
        <v>0.70882028137831976</v>
      </c>
    </row>
    <row r="991" spans="1:42" x14ac:dyDescent="0.25">
      <c r="A991" s="2" t="s">
        <v>2803</v>
      </c>
      <c r="B991" t="s">
        <v>2798</v>
      </c>
      <c r="C991" t="s">
        <v>149</v>
      </c>
      <c r="D991" t="s">
        <v>2797</v>
      </c>
      <c r="E991" s="3" t="s">
        <v>2280</v>
      </c>
      <c r="F991" t="s">
        <v>2804</v>
      </c>
      <c r="G991">
        <v>50</v>
      </c>
      <c r="H991">
        <v>0</v>
      </c>
      <c r="I991">
        <v>50</v>
      </c>
      <c r="J991">
        <v>0</v>
      </c>
      <c r="K991">
        <v>0</v>
      </c>
      <c r="L991">
        <v>0</v>
      </c>
      <c r="M991">
        <v>0</v>
      </c>
      <c r="N991" s="2">
        <v>230.69333333333336</v>
      </c>
      <c r="O991" s="2">
        <v>269.20003316666663</v>
      </c>
      <c r="P991" s="2">
        <v>214.3</v>
      </c>
      <c r="Q991" s="4">
        <v>714.19336649999991</v>
      </c>
      <c r="R991" s="5">
        <v>5.7000000000000002E-2</v>
      </c>
      <c r="S991" s="6">
        <v>754.90238839049982</v>
      </c>
      <c r="T991" s="4">
        <v>133.12765957446808</v>
      </c>
      <c r="U991" s="7">
        <v>888.03004796496793</v>
      </c>
      <c r="V991" s="8">
        <v>0.52670821350235342</v>
      </c>
      <c r="W991" s="7">
        <v>701.17268103174547</v>
      </c>
      <c r="X991" s="7">
        <v>754.90238839049994</v>
      </c>
      <c r="Y991" s="7">
        <v>885.64467629680234</v>
      </c>
      <c r="Z991" s="7">
        <v>1134.1445728310416</v>
      </c>
      <c r="AA991" s="7">
        <v>1379.9579839973433</v>
      </c>
      <c r="AB991" s="7">
        <v>1586.8173573285478</v>
      </c>
      <c r="AC991" s="7">
        <v>1854.6000000000001</v>
      </c>
      <c r="AD991" s="7">
        <v>2023.1999999999998</v>
      </c>
      <c r="AE991" s="4">
        <v>1566</v>
      </c>
      <c r="AF991" s="4">
        <v>1686</v>
      </c>
      <c r="AG991" s="4">
        <v>1978</v>
      </c>
      <c r="AH991" s="4">
        <v>2533</v>
      </c>
      <c r="AI991" s="4">
        <v>3082</v>
      </c>
      <c r="AJ991" s="4">
        <v>3544</v>
      </c>
      <c r="AK991" s="4">
        <v>1682.7513690540288</v>
      </c>
      <c r="AL991" s="8">
        <v>1.0770338248093101</v>
      </c>
      <c r="AM991" s="4">
        <v>1373.4683754995192</v>
      </c>
      <c r="AN991" s="8">
        <v>0.8935919543736579</v>
      </c>
      <c r="AO991" s="4">
        <v>1064.1853819450096</v>
      </c>
      <c r="AP991" s="8">
        <v>0.71015008393800572</v>
      </c>
    </row>
    <row r="992" spans="1:42" x14ac:dyDescent="0.25">
      <c r="A992" s="2" t="s">
        <v>2807</v>
      </c>
      <c r="B992" t="s">
        <v>2806</v>
      </c>
      <c r="C992" t="s">
        <v>149</v>
      </c>
      <c r="D992" t="s">
        <v>2805</v>
      </c>
      <c r="E992" s="3" t="s">
        <v>2280</v>
      </c>
      <c r="F992" t="s">
        <v>2808</v>
      </c>
      <c r="G992">
        <v>80</v>
      </c>
      <c r="H992">
        <v>0</v>
      </c>
      <c r="I992">
        <v>10</v>
      </c>
      <c r="J992">
        <v>51</v>
      </c>
      <c r="K992">
        <v>19</v>
      </c>
      <c r="L992">
        <v>0</v>
      </c>
      <c r="M992">
        <v>0</v>
      </c>
      <c r="N992" s="2">
        <v>248.89166666666665</v>
      </c>
      <c r="O992" s="2">
        <v>337.91519739583327</v>
      </c>
      <c r="P992" s="2">
        <v>233.21</v>
      </c>
      <c r="Q992" s="4">
        <v>820.01686406249996</v>
      </c>
      <c r="R992" s="5">
        <v>5.7000000000000002E-2</v>
      </c>
      <c r="S992" s="6">
        <v>866.75782531406242</v>
      </c>
      <c r="T992" s="4">
        <v>172.58333333333334</v>
      </c>
      <c r="U992" s="7">
        <v>1039.3411586473958</v>
      </c>
      <c r="V992" s="8">
        <v>0.53292372624064488</v>
      </c>
      <c r="W992" s="7">
        <v>562.65010830470408</v>
      </c>
      <c r="X992" s="7">
        <v>702.20155696795609</v>
      </c>
      <c r="Y992" s="7">
        <v>820.42030010306769</v>
      </c>
      <c r="Z992" s="7">
        <v>1077.7460605362617</v>
      </c>
      <c r="AA992" s="7">
        <v>1290.1842530873269</v>
      </c>
      <c r="AB992" s="7">
        <v>1483.5118969360997</v>
      </c>
      <c r="AC992" s="7">
        <v>2145.2887500000002</v>
      </c>
      <c r="AD992" s="7">
        <v>2340.3150000000001</v>
      </c>
      <c r="AE992" s="4">
        <v>1266</v>
      </c>
      <c r="AF992" s="4">
        <v>1580</v>
      </c>
      <c r="AG992" s="4">
        <v>1846</v>
      </c>
      <c r="AH992" s="4">
        <v>2425</v>
      </c>
      <c r="AI992" s="4">
        <v>2903</v>
      </c>
      <c r="AJ992" s="4">
        <v>3338</v>
      </c>
      <c r="AK992" s="4">
        <v>1924.6169871389061</v>
      </c>
      <c r="AL992" s="8">
        <v>1.0753425861760864</v>
      </c>
      <c r="AM992" s="4">
        <v>1571.9972665306252</v>
      </c>
      <c r="AN992" s="8">
        <v>0.89453629953093927</v>
      </c>
      <c r="AO992" s="4">
        <v>1219.3775459223439</v>
      </c>
      <c r="AP992" s="8">
        <v>0.71373001288579208</v>
      </c>
    </row>
    <row r="993" spans="1:42" x14ac:dyDescent="0.25">
      <c r="A993" s="2" t="s">
        <v>2811</v>
      </c>
      <c r="B993" t="s">
        <v>2810</v>
      </c>
      <c r="C993" t="s">
        <v>149</v>
      </c>
      <c r="D993" t="s">
        <v>2809</v>
      </c>
      <c r="E993" s="3" t="s">
        <v>2280</v>
      </c>
      <c r="F993" t="s">
        <v>2812</v>
      </c>
      <c r="G993">
        <v>95</v>
      </c>
      <c r="H993">
        <v>0</v>
      </c>
      <c r="I993">
        <v>9</v>
      </c>
      <c r="J993">
        <v>44</v>
      </c>
      <c r="K993">
        <v>39</v>
      </c>
      <c r="L993">
        <v>3</v>
      </c>
      <c r="M993">
        <v>0</v>
      </c>
      <c r="N993" s="2">
        <v>244.00175438596492</v>
      </c>
      <c r="O993" s="2">
        <v>320.39126171929837</v>
      </c>
      <c r="P993" s="2">
        <v>335.15</v>
      </c>
      <c r="Q993" s="4">
        <v>899.54301610526329</v>
      </c>
      <c r="R993" s="5">
        <v>5.7000000000000002E-2</v>
      </c>
      <c r="S993" s="6">
        <v>950.81696802326326</v>
      </c>
      <c r="T993" s="4">
        <v>71.956043956043956</v>
      </c>
      <c r="U993" s="7">
        <v>1022.7730119793072</v>
      </c>
      <c r="V993" s="8">
        <v>0.41464891428659173</v>
      </c>
      <c r="W993" s="7">
        <v>631.79640419611155</v>
      </c>
      <c r="X993" s="7">
        <v>705.42246472171087</v>
      </c>
      <c r="Y993" s="7">
        <v>843.03766685594621</v>
      </c>
      <c r="Z993" s="7">
        <v>1100.921617073883</v>
      </c>
      <c r="AA993" s="7">
        <v>1316.4031240571817</v>
      </c>
      <c r="AB993" s="7">
        <v>1513.7672234765894</v>
      </c>
      <c r="AC993" s="7">
        <v>2713.26</v>
      </c>
      <c r="AD993" s="7">
        <v>2959.9199999999996</v>
      </c>
      <c r="AE993" s="4">
        <v>1639</v>
      </c>
      <c r="AF993" s="4">
        <v>1830</v>
      </c>
      <c r="AG993" s="4">
        <v>2187</v>
      </c>
      <c r="AH993" s="4">
        <v>2856</v>
      </c>
      <c r="AI993" s="4">
        <v>3415</v>
      </c>
      <c r="AJ993" s="4">
        <v>3927</v>
      </c>
      <c r="AK993" s="4">
        <v>2524.2778881646773</v>
      </c>
      <c r="AL993" s="8">
        <v>1.052555717230488</v>
      </c>
      <c r="AM993" s="4">
        <v>2005.9613497651526</v>
      </c>
      <c r="AN993" s="8">
        <v>0.84242171155485157</v>
      </c>
      <c r="AO993" s="4">
        <v>1469.1335064227876</v>
      </c>
      <c r="AP993" s="8">
        <v>0.62478291996222801</v>
      </c>
    </row>
    <row r="994" spans="1:42" x14ac:dyDescent="0.25">
      <c r="A994" s="2" t="s">
        <v>2815</v>
      </c>
      <c r="B994" t="s">
        <v>2814</v>
      </c>
      <c r="C994" t="s">
        <v>149</v>
      </c>
      <c r="D994" t="s">
        <v>2813</v>
      </c>
      <c r="E994" s="3" t="s">
        <v>2280</v>
      </c>
      <c r="F994" t="s">
        <v>2816</v>
      </c>
      <c r="G994">
        <v>80</v>
      </c>
      <c r="H994">
        <v>0</v>
      </c>
      <c r="I994">
        <v>22</v>
      </c>
      <c r="J994">
        <v>27</v>
      </c>
      <c r="K994">
        <v>27</v>
      </c>
      <c r="L994">
        <v>4</v>
      </c>
      <c r="M994">
        <v>0</v>
      </c>
      <c r="N994" s="2">
        <v>277.72916666666669</v>
      </c>
      <c r="O994" s="2">
        <v>172.1187196875</v>
      </c>
      <c r="P994" s="2">
        <v>287.77</v>
      </c>
      <c r="Q994" s="4">
        <v>737.61788635416667</v>
      </c>
      <c r="R994" s="5">
        <v>5.7000000000000002E-2</v>
      </c>
      <c r="S994" s="6">
        <v>779.66210587635408</v>
      </c>
      <c r="T994" s="4">
        <v>175.66249999999999</v>
      </c>
      <c r="U994" s="7">
        <v>955.3246058763541</v>
      </c>
      <c r="V994" s="8">
        <v>0.86813163480556965</v>
      </c>
      <c r="W994" s="7">
        <v>577.4290827868266</v>
      </c>
      <c r="X994" s="7">
        <v>580.97159249717527</v>
      </c>
      <c r="Y994" s="7">
        <v>762.34808966702508</v>
      </c>
      <c r="Z994" s="7">
        <v>924.5950344009924</v>
      </c>
      <c r="AA994" s="7">
        <v>1011.0322713334989</v>
      </c>
      <c r="AB994" s="7">
        <v>1162.6516869364202</v>
      </c>
      <c r="AC994" s="7">
        <v>1210.48125</v>
      </c>
      <c r="AD994" s="7">
        <v>1320.5249999999999</v>
      </c>
      <c r="AE994" s="4">
        <v>815</v>
      </c>
      <c r="AF994" s="4">
        <v>820</v>
      </c>
      <c r="AG994" s="4">
        <v>1076</v>
      </c>
      <c r="AH994" s="4">
        <v>1305</v>
      </c>
      <c r="AI994" s="4">
        <v>1427</v>
      </c>
      <c r="AJ994" s="4">
        <v>1641</v>
      </c>
      <c r="AK994" s="4">
        <v>1079.0516274563856</v>
      </c>
      <c r="AL994" s="8">
        <v>1.1401957198445032</v>
      </c>
      <c r="AM994" s="4">
        <v>979.2551202630417</v>
      </c>
      <c r="AN994" s="8">
        <v>1.049507691498192</v>
      </c>
      <c r="AO994" s="4">
        <v>879.45861306969778</v>
      </c>
      <c r="AP994" s="8">
        <v>0.95881966315188072</v>
      </c>
    </row>
    <row r="995" spans="1:42" x14ac:dyDescent="0.25">
      <c r="A995" s="2" t="s">
        <v>2819</v>
      </c>
      <c r="B995" t="s">
        <v>2818</v>
      </c>
      <c r="C995" t="s">
        <v>14</v>
      </c>
      <c r="D995" t="s">
        <v>2817</v>
      </c>
      <c r="E995" s="3" t="s">
        <v>2280</v>
      </c>
      <c r="F995" t="s">
        <v>2820</v>
      </c>
      <c r="G995">
        <v>92</v>
      </c>
      <c r="H995">
        <v>0</v>
      </c>
      <c r="I995">
        <v>32</v>
      </c>
      <c r="J995">
        <v>40</v>
      </c>
      <c r="K995">
        <v>14</v>
      </c>
      <c r="L995">
        <v>6</v>
      </c>
      <c r="M995">
        <v>0</v>
      </c>
      <c r="N995" s="2">
        <v>393.75452898550725</v>
      </c>
      <c r="O995" s="2">
        <v>329.65629587318858</v>
      </c>
      <c r="P995" s="2">
        <v>224.4</v>
      </c>
      <c r="Q995" s="4">
        <v>947.81082485869581</v>
      </c>
      <c r="R995" s="5">
        <v>5.7000000000000002E-2</v>
      </c>
      <c r="S995" s="6">
        <v>1001.8360418756414</v>
      </c>
      <c r="T995" s="4">
        <v>169.88157894736841</v>
      </c>
      <c r="U995" s="7">
        <v>1171.7176208230098</v>
      </c>
      <c r="V995" s="8">
        <v>0.62896330658566368</v>
      </c>
      <c r="W995" s="7">
        <v>794.82850592264549</v>
      </c>
      <c r="X995" s="7">
        <v>800.20623600331282</v>
      </c>
      <c r="Y995" s="7">
        <v>991.11565386700647</v>
      </c>
      <c r="Z995" s="7">
        <v>1302.4862255376504</v>
      </c>
      <c r="AA995" s="7">
        <v>1447.1471647076041</v>
      </c>
      <c r="AB995" s="7">
        <v>1664.407459966568</v>
      </c>
      <c r="AC995" s="7">
        <v>2049.2282608695655</v>
      </c>
      <c r="AD995" s="7">
        <v>2235.521739130435</v>
      </c>
      <c r="AE995" s="4">
        <v>1478</v>
      </c>
      <c r="AF995" s="4">
        <v>1488</v>
      </c>
      <c r="AG995" s="4">
        <v>1843</v>
      </c>
      <c r="AH995" s="4">
        <v>2422</v>
      </c>
      <c r="AI995" s="4">
        <v>2691</v>
      </c>
      <c r="AJ995" s="4">
        <v>3095</v>
      </c>
      <c r="AK995" s="4">
        <v>1881.8966611845242</v>
      </c>
      <c r="AL995" s="8">
        <v>1.1013687968500736</v>
      </c>
      <c r="AM995" s="4">
        <v>1592.120603607209</v>
      </c>
      <c r="AN995" s="8">
        <v>0.94582064761667017</v>
      </c>
      <c r="AO995" s="4">
        <v>1291.6120994529563</v>
      </c>
      <c r="AP995" s="8">
        <v>0.78451145581906678</v>
      </c>
    </row>
    <row r="996" spans="1:42" x14ac:dyDescent="0.25">
      <c r="A996" s="2" t="s">
        <v>2821</v>
      </c>
      <c r="B996" t="s">
        <v>2818</v>
      </c>
      <c r="C996" t="s">
        <v>14</v>
      </c>
      <c r="D996" t="s">
        <v>2817</v>
      </c>
      <c r="E996" s="3" t="s">
        <v>2280</v>
      </c>
      <c r="F996" t="s">
        <v>2822</v>
      </c>
      <c r="G996">
        <v>50</v>
      </c>
      <c r="H996">
        <v>0</v>
      </c>
      <c r="I996">
        <v>0</v>
      </c>
      <c r="J996">
        <v>0</v>
      </c>
      <c r="K996">
        <v>40</v>
      </c>
      <c r="L996">
        <v>10</v>
      </c>
      <c r="M996">
        <v>0</v>
      </c>
      <c r="N996" s="2">
        <v>275.27500000000003</v>
      </c>
      <c r="O996" s="2">
        <v>331.23335833333329</v>
      </c>
      <c r="P996" s="2">
        <v>339.86</v>
      </c>
      <c r="Q996" s="4">
        <v>946.36835833333328</v>
      </c>
      <c r="R996" s="5">
        <v>5.7000000000000002E-2</v>
      </c>
      <c r="S996" s="6">
        <v>1000.3113547583332</v>
      </c>
      <c r="T996" s="4">
        <v>220.86</v>
      </c>
      <c r="U996" s="7">
        <v>1221.1713547583331</v>
      </c>
      <c r="V996" s="8">
        <v>0.49324313545453308</v>
      </c>
      <c r="W996" s="7">
        <v>597.16462651781899</v>
      </c>
      <c r="X996" s="7">
        <v>601.20498258356884</v>
      </c>
      <c r="Y996" s="7">
        <v>744.63762291768637</v>
      </c>
      <c r="Z996" s="7">
        <v>978.57423912459922</v>
      </c>
      <c r="AA996" s="7">
        <v>1087.2598172932687</v>
      </c>
      <c r="AB996" s="7">
        <v>1250.4902023495601</v>
      </c>
      <c r="AC996" s="7">
        <v>2723.3800000000006</v>
      </c>
      <c r="AD996" s="7">
        <v>2970.96</v>
      </c>
      <c r="AE996" s="4">
        <v>1478</v>
      </c>
      <c r="AF996" s="4">
        <v>1488</v>
      </c>
      <c r="AG996" s="4">
        <v>1843</v>
      </c>
      <c r="AH996" s="4">
        <v>2422</v>
      </c>
      <c r="AI996" s="4">
        <v>2691</v>
      </c>
      <c r="AJ996" s="4">
        <v>3095</v>
      </c>
      <c r="AK996" s="4">
        <v>2421.4313411183339</v>
      </c>
      <c r="AL996" s="8">
        <v>1.0672474921715542</v>
      </c>
      <c r="AM996" s="4">
        <v>1947.7246789983335</v>
      </c>
      <c r="AN996" s="8">
        <v>0.87591270659921372</v>
      </c>
      <c r="AO996" s="4">
        <v>1474.0180168783334</v>
      </c>
      <c r="AP996" s="8">
        <v>0.68457792102687343</v>
      </c>
    </row>
    <row r="997" spans="1:42" x14ac:dyDescent="0.25">
      <c r="A997" s="2" t="s">
        <v>2825</v>
      </c>
      <c r="B997" t="s">
        <v>2824</v>
      </c>
      <c r="C997" t="s">
        <v>149</v>
      </c>
      <c r="D997" t="s">
        <v>2823</v>
      </c>
      <c r="E997" s="3" t="s">
        <v>2280</v>
      </c>
      <c r="F997" t="s">
        <v>2826</v>
      </c>
      <c r="G997">
        <v>120</v>
      </c>
      <c r="H997">
        <v>0</v>
      </c>
      <c r="I997">
        <v>90</v>
      </c>
      <c r="J997">
        <v>0</v>
      </c>
      <c r="K997">
        <v>30</v>
      </c>
      <c r="L997">
        <v>0</v>
      </c>
      <c r="M997">
        <v>0</v>
      </c>
      <c r="N997" s="2">
        <v>188.28541666666669</v>
      </c>
      <c r="O997" s="2">
        <v>271.78468770833331</v>
      </c>
      <c r="P997" s="2">
        <v>373.5</v>
      </c>
      <c r="Q997" s="4">
        <v>833.57010437500003</v>
      </c>
      <c r="R997" s="5">
        <v>5.7000000000000002E-2</v>
      </c>
      <c r="S997" s="6">
        <v>881.08360032437497</v>
      </c>
      <c r="T997" s="4">
        <v>79.0695652173913</v>
      </c>
      <c r="U997" s="7">
        <v>960.15316554176627</v>
      </c>
      <c r="V997" s="8">
        <v>0.42278871225969455</v>
      </c>
      <c r="W997" s="7">
        <v>685.93386410105461</v>
      </c>
      <c r="X997" s="7">
        <v>748.39729855822077</v>
      </c>
      <c r="Y997" s="7">
        <v>926.47628250753303</v>
      </c>
      <c r="Z997" s="7">
        <v>1279.1425056228377</v>
      </c>
      <c r="AA997" s="7">
        <v>1555.7662867902879</v>
      </c>
      <c r="AB997" s="7">
        <v>1789.3252156301266</v>
      </c>
      <c r="AC997" s="7">
        <v>2498.1000000000004</v>
      </c>
      <c r="AD997" s="7">
        <v>2725.2</v>
      </c>
      <c r="AE997" s="4">
        <v>1768</v>
      </c>
      <c r="AF997" s="4">
        <v>1929</v>
      </c>
      <c r="AG997" s="4">
        <v>2388</v>
      </c>
      <c r="AH997" s="4">
        <v>3297</v>
      </c>
      <c r="AI997" s="4">
        <v>4010</v>
      </c>
      <c r="AJ997" s="4">
        <v>4612</v>
      </c>
      <c r="AK997" s="4">
        <v>2312.5215061074105</v>
      </c>
      <c r="AL997" s="8">
        <v>1.0531004277079707</v>
      </c>
      <c r="AM997" s="4">
        <v>1835.3755375130654</v>
      </c>
      <c r="AN997" s="8">
        <v>0.8429965225585454</v>
      </c>
      <c r="AO997" s="4">
        <v>1358.2295689187201</v>
      </c>
      <c r="AP997" s="8">
        <v>0.63289261740911995</v>
      </c>
    </row>
    <row r="998" spans="1:42" x14ac:dyDescent="0.25">
      <c r="A998" s="2" t="s">
        <v>2829</v>
      </c>
      <c r="B998" t="s">
        <v>2828</v>
      </c>
      <c r="C998" t="s">
        <v>149</v>
      </c>
      <c r="D998" t="s">
        <v>2827</v>
      </c>
      <c r="E998" s="3" t="s">
        <v>2280</v>
      </c>
      <c r="F998" t="s">
        <v>2435</v>
      </c>
      <c r="G998">
        <v>122</v>
      </c>
      <c r="H998">
        <v>0</v>
      </c>
      <c r="I998">
        <v>30</v>
      </c>
      <c r="J998">
        <v>60</v>
      </c>
      <c r="K998">
        <v>22</v>
      </c>
      <c r="L998">
        <v>10</v>
      </c>
      <c r="M998">
        <v>0</v>
      </c>
      <c r="N998" s="2">
        <v>245.09426229508196</v>
      </c>
      <c r="O998" s="2">
        <v>417.46206854991556</v>
      </c>
      <c r="P998" s="2">
        <v>182.88</v>
      </c>
      <c r="Q998" s="4">
        <v>845.43633084499754</v>
      </c>
      <c r="R998" s="5">
        <v>5.7000000000000002E-2</v>
      </c>
      <c r="S998" s="6">
        <v>893.62620170316234</v>
      </c>
      <c r="T998" s="4">
        <v>155.04464285714286</v>
      </c>
      <c r="U998" s="7">
        <v>1048.6708445603051</v>
      </c>
      <c r="V998" s="8">
        <v>0.73122381196335939</v>
      </c>
      <c r="W998" s="7">
        <v>676.07793785834576</v>
      </c>
      <c r="X998" s="7">
        <v>680.43973100581889</v>
      </c>
      <c r="Y998" s="7">
        <v>833.10249116738089</v>
      </c>
      <c r="Z998" s="7">
        <v>1119.7346122870483</v>
      </c>
      <c r="AA998" s="7">
        <v>1398.8893737253329</v>
      </c>
      <c r="AB998" s="7">
        <v>1608.8785581108282</v>
      </c>
      <c r="AC998" s="7">
        <v>1577.544262295082</v>
      </c>
      <c r="AD998" s="7">
        <v>1720.9573770491804</v>
      </c>
      <c r="AE998" s="4">
        <v>1085</v>
      </c>
      <c r="AF998" s="4">
        <v>1092</v>
      </c>
      <c r="AG998" s="4">
        <v>1337</v>
      </c>
      <c r="AH998" s="4">
        <v>1797</v>
      </c>
      <c r="AI998" s="4">
        <v>2245</v>
      </c>
      <c r="AJ998" s="4">
        <v>2582</v>
      </c>
      <c r="AK998" s="4">
        <v>1427.2484385929474</v>
      </c>
      <c r="AL998" s="8">
        <v>1.103311286532721</v>
      </c>
      <c r="AM998" s="4">
        <v>1251.0062319137523</v>
      </c>
      <c r="AN998" s="8">
        <v>0.9804200105281613</v>
      </c>
      <c r="AO998" s="4">
        <v>1069.8684083823575</v>
      </c>
      <c r="AP998" s="8">
        <v>0.85411508796791935</v>
      </c>
    </row>
    <row r="999" spans="1:42" x14ac:dyDescent="0.25">
      <c r="A999" s="2" t="s">
        <v>2830</v>
      </c>
      <c r="B999" t="s">
        <v>2828</v>
      </c>
      <c r="C999" t="s">
        <v>149</v>
      </c>
      <c r="D999" t="s">
        <v>2827</v>
      </c>
      <c r="E999" s="3" t="s">
        <v>2280</v>
      </c>
      <c r="F999" t="s">
        <v>2831</v>
      </c>
      <c r="G999">
        <v>13</v>
      </c>
      <c r="H999">
        <v>0</v>
      </c>
      <c r="I999">
        <v>7</v>
      </c>
      <c r="J999">
        <v>6</v>
      </c>
      <c r="K999">
        <v>0</v>
      </c>
      <c r="L999">
        <v>0</v>
      </c>
      <c r="M999">
        <v>0</v>
      </c>
      <c r="N999" s="2">
        <v>127.29487179487178</v>
      </c>
      <c r="O999" s="2">
        <v>327.56789233333342</v>
      </c>
      <c r="P999" s="2">
        <v>200.54</v>
      </c>
      <c r="Q999" s="4">
        <v>655.40276412820515</v>
      </c>
      <c r="R999" s="5">
        <v>5.7000000000000002E-2</v>
      </c>
      <c r="S999" s="6">
        <v>692.76072168351277</v>
      </c>
      <c r="T999" s="4">
        <v>112.92307692307692</v>
      </c>
      <c r="U999" s="7">
        <v>805.68379860658968</v>
      </c>
      <c r="V999" s="8">
        <v>0.66857458074081866</v>
      </c>
      <c r="W999" s="7">
        <v>623.73228516187601</v>
      </c>
      <c r="X999" s="7">
        <v>627.75636442098482</v>
      </c>
      <c r="Y999" s="7">
        <v>768.59913848979556</v>
      </c>
      <c r="Z999" s="7">
        <v>1033.0386326598075</v>
      </c>
      <c r="AA999" s="7">
        <v>1290.5797052427756</v>
      </c>
      <c r="AB999" s="7">
        <v>1484.3103781455886</v>
      </c>
      <c r="AC999" s="7">
        <v>1325.5846153846155</v>
      </c>
      <c r="AD999" s="7">
        <v>1446.0923076923077</v>
      </c>
      <c r="AE999" s="4">
        <v>1085</v>
      </c>
      <c r="AF999" s="4">
        <v>1092</v>
      </c>
      <c r="AG999" s="4">
        <v>1337</v>
      </c>
      <c r="AH999" s="4">
        <v>1797</v>
      </c>
      <c r="AI999" s="4">
        <v>2245</v>
      </c>
      <c r="AJ999" s="4">
        <v>2582</v>
      </c>
      <c r="AK999" s="4">
        <v>1162.7328106505208</v>
      </c>
      <c r="AL999" s="8">
        <v>1.0585680159872826</v>
      </c>
      <c r="AM999" s="4">
        <v>991.8338692079725</v>
      </c>
      <c r="AN999" s="8">
        <v>0.91675222135220502</v>
      </c>
      <c r="AO999" s="4">
        <v>820.93492776542394</v>
      </c>
      <c r="AP999" s="8">
        <v>0.77493642671712692</v>
      </c>
    </row>
    <row r="1000" spans="1:42" x14ac:dyDescent="0.25">
      <c r="A1000" s="2" t="s">
        <v>2832</v>
      </c>
      <c r="B1000" t="s">
        <v>2828</v>
      </c>
      <c r="C1000" t="s">
        <v>149</v>
      </c>
      <c r="D1000" t="s">
        <v>2827</v>
      </c>
      <c r="E1000" s="3" t="s">
        <v>2280</v>
      </c>
      <c r="F1000" t="s">
        <v>2833</v>
      </c>
      <c r="G1000">
        <v>2</v>
      </c>
      <c r="H1000">
        <v>0</v>
      </c>
      <c r="I1000">
        <v>0</v>
      </c>
      <c r="J1000">
        <v>2</v>
      </c>
      <c r="K1000">
        <v>0</v>
      </c>
      <c r="L1000">
        <v>0</v>
      </c>
      <c r="M1000">
        <v>0</v>
      </c>
      <c r="N1000" s="2">
        <v>159.66666666666666</v>
      </c>
      <c r="O1000" s="2">
        <v>19.649354333333321</v>
      </c>
      <c r="P1000" s="2">
        <v>413.03</v>
      </c>
      <c r="Q1000" s="4">
        <v>592.34602099999995</v>
      </c>
      <c r="R1000" s="5">
        <v>5.7000000000000002E-2</v>
      </c>
      <c r="S1000" s="6">
        <v>626.10974419699994</v>
      </c>
      <c r="T1000" s="4">
        <v>138</v>
      </c>
      <c r="U1000" s="7">
        <v>764.10974419699994</v>
      </c>
      <c r="V1000" s="8">
        <v>0.57151065384966337</v>
      </c>
      <c r="W1000" s="7">
        <v>508.09953063107326</v>
      </c>
      <c r="X1000" s="7">
        <v>511.37759211901562</v>
      </c>
      <c r="Y1000" s="7">
        <v>626.10974419699994</v>
      </c>
      <c r="Z1000" s="7">
        <v>841.52521340464398</v>
      </c>
      <c r="AA1000" s="7">
        <v>1051.3211486329581</v>
      </c>
      <c r="AB1000" s="7">
        <v>1209.1363945524711</v>
      </c>
      <c r="AC1000" s="7">
        <v>1470.7</v>
      </c>
      <c r="AD1000" s="7">
        <v>1604.3999999999999</v>
      </c>
      <c r="AE1000" s="4">
        <v>1085</v>
      </c>
      <c r="AF1000" s="4">
        <v>1092</v>
      </c>
      <c r="AG1000" s="4">
        <v>1337</v>
      </c>
      <c r="AH1000" s="4">
        <v>1797</v>
      </c>
      <c r="AI1000" s="4">
        <v>2245</v>
      </c>
      <c r="AJ1000" s="4">
        <v>2582</v>
      </c>
      <c r="AK1000" s="4">
        <v>1001.6818049318333</v>
      </c>
      <c r="AL1000" s="8">
        <v>0.85241720638132634</v>
      </c>
      <c r="AM1000" s="4">
        <v>1001.6818049318333</v>
      </c>
      <c r="AN1000" s="8">
        <v>0.85241720638132634</v>
      </c>
      <c r="AO1000" s="4">
        <v>626.10974419699994</v>
      </c>
      <c r="AP1000" s="8">
        <v>0.57151065384966337</v>
      </c>
    </row>
    <row r="1001" spans="1:42" x14ac:dyDescent="0.25">
      <c r="A1001" s="2" t="s">
        <v>2836</v>
      </c>
      <c r="B1001" t="s">
        <v>2835</v>
      </c>
      <c r="C1001" t="s">
        <v>149</v>
      </c>
      <c r="D1001" t="s">
        <v>2834</v>
      </c>
      <c r="E1001" s="3" t="s">
        <v>2280</v>
      </c>
      <c r="F1001" t="s">
        <v>2837</v>
      </c>
      <c r="G1001">
        <v>50</v>
      </c>
      <c r="H1001">
        <v>0</v>
      </c>
      <c r="I1001">
        <v>14</v>
      </c>
      <c r="J1001">
        <v>12</v>
      </c>
      <c r="K1001">
        <v>12</v>
      </c>
      <c r="L1001">
        <v>12</v>
      </c>
      <c r="M1001">
        <v>0</v>
      </c>
      <c r="N1001" s="2">
        <v>186.05166666666665</v>
      </c>
      <c r="O1001" s="2">
        <v>105.17366200000004</v>
      </c>
      <c r="P1001" s="2">
        <v>457.1</v>
      </c>
      <c r="Q1001" s="4">
        <v>748.32532866666668</v>
      </c>
      <c r="R1001" s="5">
        <v>5.7000000000000002E-2</v>
      </c>
      <c r="S1001" s="6">
        <v>790.97987240066664</v>
      </c>
      <c r="T1001" s="4">
        <v>169.02</v>
      </c>
      <c r="U1001" s="7">
        <v>959.99987240066662</v>
      </c>
      <c r="V1001" s="8">
        <v>0.36818281521848073</v>
      </c>
      <c r="W1001" s="7">
        <v>474.75780482743085</v>
      </c>
      <c r="X1001" s="7">
        <v>577.29335628536796</v>
      </c>
      <c r="Y1001" s="7">
        <v>689.83977519334042</v>
      </c>
      <c r="Z1001" s="7">
        <v>917.9662092062656</v>
      </c>
      <c r="AA1001" s="7">
        <v>1014.434568270242</v>
      </c>
      <c r="AB1001" s="7">
        <v>1166.7210973586575</v>
      </c>
      <c r="AC1001" s="7">
        <v>2868.1400000000003</v>
      </c>
      <c r="AD1001" s="7">
        <v>3128.88</v>
      </c>
      <c r="AE1001" s="4">
        <v>1565</v>
      </c>
      <c r="AF1001" s="4">
        <v>1903</v>
      </c>
      <c r="AG1001" s="4">
        <v>2274</v>
      </c>
      <c r="AH1001" s="4">
        <v>3026</v>
      </c>
      <c r="AI1001" s="4">
        <v>3344</v>
      </c>
      <c r="AJ1001" s="4">
        <v>3846</v>
      </c>
      <c r="AK1001" s="4">
        <v>2555.0307609395668</v>
      </c>
      <c r="AL1001" s="8">
        <v>1.0447383450715528</v>
      </c>
      <c r="AM1001" s="4">
        <v>1967.0137980932666</v>
      </c>
      <c r="AN1001" s="8">
        <v>0.81921983512052876</v>
      </c>
      <c r="AO1001" s="4">
        <v>1378.9968352469668</v>
      </c>
      <c r="AP1001" s="8">
        <v>0.5937013251695048</v>
      </c>
    </row>
    <row r="1002" spans="1:42" x14ac:dyDescent="0.25">
      <c r="A1002" s="2" t="s">
        <v>2840</v>
      </c>
      <c r="B1002" t="s">
        <v>1145</v>
      </c>
      <c r="C1002" t="s">
        <v>14</v>
      </c>
      <c r="D1002" t="s">
        <v>2838</v>
      </c>
      <c r="E1002" s="3" t="s">
        <v>2839</v>
      </c>
      <c r="F1002" t="s">
        <v>2841</v>
      </c>
      <c r="G1002">
        <v>255</v>
      </c>
      <c r="H1002">
        <v>0</v>
      </c>
      <c r="I1002">
        <v>87</v>
      </c>
      <c r="J1002">
        <v>110</v>
      </c>
      <c r="K1002">
        <v>55</v>
      </c>
      <c r="L1002">
        <v>3</v>
      </c>
      <c r="M1002">
        <v>0</v>
      </c>
      <c r="N1002" s="2">
        <v>253.44934640522877</v>
      </c>
      <c r="O1002" s="2">
        <v>420.63038160784316</v>
      </c>
      <c r="P1002" s="2">
        <v>265.82</v>
      </c>
      <c r="Q1002" s="4">
        <v>939.89972801307181</v>
      </c>
      <c r="R1002" s="5">
        <v>4.9000000000000002E-2</v>
      </c>
      <c r="S1002" s="6">
        <v>985.95481468571222</v>
      </c>
      <c r="T1002" s="4">
        <v>0.34583333333333333</v>
      </c>
      <c r="U1002" s="7">
        <v>986.30064801904552</v>
      </c>
      <c r="V1002" s="8">
        <v>0.81055878810929405</v>
      </c>
      <c r="W1002" s="7">
        <v>703.31833226723404</v>
      </c>
      <c r="X1002" s="7">
        <v>841.87528482218454</v>
      </c>
      <c r="Y1002" s="7">
        <v>952.07262720506913</v>
      </c>
      <c r="Z1002" s="7">
        <v>1251.8742204526229</v>
      </c>
      <c r="AA1002" s="7">
        <v>1531.4189492915582</v>
      </c>
      <c r="AB1002" s="7">
        <v>1761.536928973464</v>
      </c>
      <c r="AC1002" s="7">
        <v>1338.4972549019608</v>
      </c>
      <c r="AD1002" s="7">
        <v>1460.1788235294116</v>
      </c>
      <c r="AE1002" s="4">
        <v>868</v>
      </c>
      <c r="AF1002" s="4">
        <v>1039</v>
      </c>
      <c r="AG1002" s="4">
        <v>1175</v>
      </c>
      <c r="AH1002" s="4">
        <v>1545</v>
      </c>
      <c r="AI1002" s="4">
        <v>1890</v>
      </c>
      <c r="AJ1002" s="4">
        <v>2174</v>
      </c>
      <c r="AK1002" s="4">
        <v>1365.213788330431</v>
      </c>
      <c r="AL1002" s="8">
        <v>1.1222403171384647</v>
      </c>
      <c r="AM1002" s="4">
        <v>1239.346181356638</v>
      </c>
      <c r="AN1002" s="8">
        <v>1.0188001590327138</v>
      </c>
      <c r="AO1002" s="4">
        <v>1111.8224216595054</v>
      </c>
      <c r="AP1002" s="8">
        <v>0.91399894621504496</v>
      </c>
    </row>
    <row r="1003" spans="1:42" x14ac:dyDescent="0.25">
      <c r="A1003" s="2" t="s">
        <v>2842</v>
      </c>
      <c r="B1003" t="s">
        <v>1145</v>
      </c>
      <c r="C1003" t="s">
        <v>14</v>
      </c>
      <c r="D1003" t="s">
        <v>2838</v>
      </c>
      <c r="E1003" s="3" t="s">
        <v>2839</v>
      </c>
      <c r="F1003" t="s">
        <v>2843</v>
      </c>
      <c r="G1003">
        <v>250</v>
      </c>
      <c r="H1003">
        <v>0</v>
      </c>
      <c r="I1003">
        <v>40</v>
      </c>
      <c r="J1003">
        <v>120</v>
      </c>
      <c r="K1003">
        <v>64</v>
      </c>
      <c r="L1003">
        <v>20</v>
      </c>
      <c r="M1003">
        <v>6</v>
      </c>
      <c r="N1003" s="2">
        <v>280.351</v>
      </c>
      <c r="O1003" s="2">
        <v>436.68920303333346</v>
      </c>
      <c r="P1003" s="2">
        <v>215.41</v>
      </c>
      <c r="Q1003" s="4">
        <v>932.45020303333342</v>
      </c>
      <c r="R1003" s="5">
        <v>4.9000000000000002E-2</v>
      </c>
      <c r="S1003" s="6">
        <v>978.14026298196666</v>
      </c>
      <c r="T1003" s="4">
        <v>35.300847457627121</v>
      </c>
      <c r="U1003" s="7">
        <v>1013.4411104395938</v>
      </c>
      <c r="V1003" s="8">
        <v>0.76248112340617802</v>
      </c>
      <c r="W1003" s="7">
        <v>638.78019124329421</v>
      </c>
      <c r="X1003" s="7">
        <v>764.62283260574043</v>
      </c>
      <c r="Y1003" s="7">
        <v>864.7082081922473</v>
      </c>
      <c r="Z1003" s="7">
        <v>1136.9993035378911</v>
      </c>
      <c r="AA1003" s="7">
        <v>1390.8923519007212</v>
      </c>
      <c r="AB1003" s="7">
        <v>1599.8941656254856</v>
      </c>
      <c r="AC1003" s="7">
        <v>1462.0496000000001</v>
      </c>
      <c r="AD1003" s="7">
        <v>1594.9631999999999</v>
      </c>
      <c r="AE1003" s="4">
        <v>868</v>
      </c>
      <c r="AF1003" s="4">
        <v>1039</v>
      </c>
      <c r="AG1003" s="4">
        <v>1175</v>
      </c>
      <c r="AH1003" s="4">
        <v>1545</v>
      </c>
      <c r="AI1003" s="4">
        <v>1890</v>
      </c>
      <c r="AJ1003" s="4">
        <v>2174</v>
      </c>
      <c r="AK1003" s="4">
        <v>1451.6966482711323</v>
      </c>
      <c r="AL1003" s="8">
        <v>1.1187700097873803</v>
      </c>
      <c r="AM1003" s="4">
        <v>1293.8445198414104</v>
      </c>
      <c r="AN1003" s="8">
        <v>1.0000070476603127</v>
      </c>
      <c r="AO1003" s="4">
        <v>1135.9923914116887</v>
      </c>
      <c r="AP1003" s="8">
        <v>0.8812440855332454</v>
      </c>
    </row>
    <row r="1004" spans="1:42" x14ac:dyDescent="0.25">
      <c r="A1004" s="2" t="s">
        <v>2844</v>
      </c>
      <c r="B1004" t="s">
        <v>1145</v>
      </c>
      <c r="C1004" t="s">
        <v>14</v>
      </c>
      <c r="D1004" t="s">
        <v>2838</v>
      </c>
      <c r="E1004" s="3" t="s">
        <v>2839</v>
      </c>
      <c r="F1004" t="s">
        <v>2845</v>
      </c>
      <c r="G1004">
        <v>270</v>
      </c>
      <c r="H1004">
        <v>0</v>
      </c>
      <c r="I1004">
        <v>35</v>
      </c>
      <c r="J1004">
        <v>130</v>
      </c>
      <c r="K1004">
        <v>80</v>
      </c>
      <c r="L1004">
        <v>20</v>
      </c>
      <c r="M1004">
        <v>5</v>
      </c>
      <c r="N1004" s="2">
        <v>279.23796296296297</v>
      </c>
      <c r="O1004" s="2">
        <v>529.15906476543216</v>
      </c>
      <c r="P1004" s="2">
        <v>154.31</v>
      </c>
      <c r="Q1004" s="4">
        <v>962.70702772839513</v>
      </c>
      <c r="R1004" s="5">
        <v>4.9000000000000002E-2</v>
      </c>
      <c r="S1004" s="6">
        <v>1009.8796720870864</v>
      </c>
      <c r="T1004" s="4">
        <v>35.415094339622641</v>
      </c>
      <c r="U1004" s="7">
        <v>1045.294766426709</v>
      </c>
      <c r="V1004" s="8">
        <v>0.78096652305771241</v>
      </c>
      <c r="W1004" s="7">
        <v>654.91207424306356</v>
      </c>
      <c r="X1004" s="7">
        <v>783.93277089693902</v>
      </c>
      <c r="Y1004" s="7">
        <v>886.54572262165868</v>
      </c>
      <c r="Z1004" s="7">
        <v>1165.7133118727343</v>
      </c>
      <c r="AA1004" s="7">
        <v>1426.0182261744128</v>
      </c>
      <c r="AB1004" s="7">
        <v>1640.2982135995626</v>
      </c>
      <c r="AC1004" s="7">
        <v>1472.3092592592595</v>
      </c>
      <c r="AD1004" s="7">
        <v>1606.1555555555556</v>
      </c>
      <c r="AE1004" s="4">
        <v>868</v>
      </c>
      <c r="AF1004" s="4">
        <v>1039</v>
      </c>
      <c r="AG1004" s="4">
        <v>1175</v>
      </c>
      <c r="AH1004" s="4">
        <v>1545</v>
      </c>
      <c r="AI1004" s="4">
        <v>1890</v>
      </c>
      <c r="AJ1004" s="4">
        <v>2174</v>
      </c>
      <c r="AK1004" s="4">
        <v>1463.7243087563818</v>
      </c>
      <c r="AL1004" s="8">
        <v>1.1200454884290194</v>
      </c>
      <c r="AM1004" s="4">
        <v>1312.4427631999499</v>
      </c>
      <c r="AN1004" s="8">
        <v>1.0070191666385837</v>
      </c>
      <c r="AO1004" s="4">
        <v>1161.1612176435183</v>
      </c>
      <c r="AP1004" s="8">
        <v>0.89399284484814812</v>
      </c>
    </row>
    <row r="1005" spans="1:42" x14ac:dyDescent="0.25">
      <c r="A1005" s="2" t="s">
        <v>2846</v>
      </c>
      <c r="B1005" t="s">
        <v>1145</v>
      </c>
      <c r="C1005" t="s">
        <v>14</v>
      </c>
      <c r="D1005" t="s">
        <v>2838</v>
      </c>
      <c r="E1005" s="3" t="s">
        <v>2839</v>
      </c>
      <c r="F1005" t="s">
        <v>2847</v>
      </c>
      <c r="G1005">
        <v>228</v>
      </c>
      <c r="H1005">
        <v>46</v>
      </c>
      <c r="I1005">
        <v>169</v>
      </c>
      <c r="J1005">
        <v>13</v>
      </c>
      <c r="K1005">
        <v>0</v>
      </c>
      <c r="L1005">
        <v>0</v>
      </c>
      <c r="M1005">
        <v>0</v>
      </c>
      <c r="N1005" s="2">
        <v>219.72039473684211</v>
      </c>
      <c r="O1005" s="2">
        <v>241.9799729137427</v>
      </c>
      <c r="P1005" s="2">
        <v>313.74</v>
      </c>
      <c r="Q1005" s="4">
        <v>775.44036765058479</v>
      </c>
      <c r="R1005" s="5">
        <v>4.9000000000000002E-2</v>
      </c>
      <c r="S1005" s="6">
        <v>813.43694566546344</v>
      </c>
      <c r="T1005" s="4">
        <v>0</v>
      </c>
      <c r="U1005" s="7">
        <v>813.43694566546344</v>
      </c>
      <c r="V1005" s="8">
        <v>0.80358945038313667</v>
      </c>
      <c r="W1005" s="7">
        <v>697.51564293256263</v>
      </c>
      <c r="X1005" s="7">
        <v>834.929438948079</v>
      </c>
      <c r="Y1005" s="7">
        <v>944.21760420018563</v>
      </c>
      <c r="Z1005" s="7">
        <v>1241.5457008419462</v>
      </c>
      <c r="AA1005" s="7">
        <v>1518.7840612241284</v>
      </c>
      <c r="AB1005" s="7">
        <v>1747.0034651329393</v>
      </c>
      <c r="AC1005" s="7">
        <v>1113.4798245614036</v>
      </c>
      <c r="AD1005" s="7">
        <v>1214.7052631578947</v>
      </c>
      <c r="AE1005" s="4">
        <v>868</v>
      </c>
      <c r="AF1005" s="4">
        <v>1039</v>
      </c>
      <c r="AG1005" s="4">
        <v>1175</v>
      </c>
      <c r="AH1005" s="4">
        <v>1545</v>
      </c>
      <c r="AI1005" s="4">
        <v>1890</v>
      </c>
      <c r="AJ1005" s="4">
        <v>2174</v>
      </c>
      <c r="AK1005" s="4">
        <v>1137.870449127995</v>
      </c>
      <c r="AL1005" s="8">
        <v>1.1240953508374691</v>
      </c>
      <c r="AM1005" s="4">
        <v>1028.6708796698747</v>
      </c>
      <c r="AN1005" s="8">
        <v>1.0162177550747915</v>
      </c>
      <c r="AO1005" s="4">
        <v>921.05391266766901</v>
      </c>
      <c r="AP1005" s="8">
        <v>0.90990360272896398</v>
      </c>
    </row>
    <row r="1006" spans="1:42" x14ac:dyDescent="0.25">
      <c r="A1006" s="2" t="s">
        <v>2848</v>
      </c>
      <c r="B1006" t="s">
        <v>1145</v>
      </c>
      <c r="C1006" t="s">
        <v>14</v>
      </c>
      <c r="D1006" t="s">
        <v>2838</v>
      </c>
      <c r="E1006" s="3" t="s">
        <v>2839</v>
      </c>
      <c r="F1006" t="s">
        <v>2847</v>
      </c>
      <c r="G1006">
        <v>100</v>
      </c>
      <c r="H1006">
        <v>26</v>
      </c>
      <c r="I1006">
        <v>68</v>
      </c>
      <c r="J1006">
        <v>6</v>
      </c>
      <c r="K1006">
        <v>0</v>
      </c>
      <c r="L1006">
        <v>0</v>
      </c>
      <c r="M1006">
        <v>0</v>
      </c>
      <c r="N1006" s="2">
        <v>218.29666666666665</v>
      </c>
      <c r="O1006" s="2">
        <v>300.99811233333344</v>
      </c>
      <c r="P1006" s="2">
        <v>280.02</v>
      </c>
      <c r="Q1006" s="4">
        <v>799.31477900000004</v>
      </c>
      <c r="R1006" s="5">
        <v>4.9000000000000002E-2</v>
      </c>
      <c r="S1006" s="6">
        <v>838.48120317099995</v>
      </c>
      <c r="T1006" s="4">
        <v>0</v>
      </c>
      <c r="U1006" s="7">
        <v>838.48120317099995</v>
      </c>
      <c r="V1006" s="8">
        <v>0.83622339999102413</v>
      </c>
      <c r="W1006" s="7">
        <v>725.84191119220884</v>
      </c>
      <c r="X1006" s="7">
        <v>868.83611259067402</v>
      </c>
      <c r="Y1006" s="7">
        <v>982.56249498945328</v>
      </c>
      <c r="Z1006" s="7">
        <v>1291.9651529861321</v>
      </c>
      <c r="AA1006" s="7">
        <v>1580.4622259830355</v>
      </c>
      <c r="AB1006" s="7">
        <v>1817.9496715804862</v>
      </c>
      <c r="AC1006" s="7">
        <v>1102.97</v>
      </c>
      <c r="AD1006" s="7">
        <v>1203.24</v>
      </c>
      <c r="AE1006" s="4">
        <v>868</v>
      </c>
      <c r="AF1006" s="4">
        <v>1039</v>
      </c>
      <c r="AG1006" s="4">
        <v>1175</v>
      </c>
      <c r="AH1006" s="4">
        <v>1545</v>
      </c>
      <c r="AI1006" s="4">
        <v>1890</v>
      </c>
      <c r="AJ1006" s="4">
        <v>2174</v>
      </c>
      <c r="AK1006" s="4">
        <v>1130.8780381411</v>
      </c>
      <c r="AL1006" s="8">
        <v>1.1278328893398823</v>
      </c>
      <c r="AM1006" s="4">
        <v>1033.4124264843999</v>
      </c>
      <c r="AN1006" s="8">
        <v>1.0306297262235962</v>
      </c>
      <c r="AO1006" s="4">
        <v>935.94681482769988</v>
      </c>
      <c r="AP1006" s="8">
        <v>0.93342656310731009</v>
      </c>
    </row>
    <row r="1007" spans="1:42" x14ac:dyDescent="0.25">
      <c r="A1007" s="2" t="s">
        <v>2849</v>
      </c>
      <c r="B1007" t="s">
        <v>1145</v>
      </c>
      <c r="C1007" t="s">
        <v>14</v>
      </c>
      <c r="D1007" t="s">
        <v>2838</v>
      </c>
      <c r="E1007" s="3" t="s">
        <v>2839</v>
      </c>
      <c r="F1007" t="s">
        <v>2850</v>
      </c>
      <c r="G1007">
        <v>150</v>
      </c>
      <c r="H1007">
        <v>0</v>
      </c>
      <c r="I1007">
        <v>34</v>
      </c>
      <c r="J1007">
        <v>55</v>
      </c>
      <c r="K1007">
        <v>45</v>
      </c>
      <c r="L1007">
        <v>10</v>
      </c>
      <c r="M1007">
        <v>6</v>
      </c>
      <c r="N1007" s="2">
        <v>285.67777777777775</v>
      </c>
      <c r="O1007" s="2">
        <v>423.98300844444435</v>
      </c>
      <c r="P1007" s="2">
        <v>209.07</v>
      </c>
      <c r="Q1007" s="4">
        <v>918.73078622222215</v>
      </c>
      <c r="R1007" s="5">
        <v>4.9000000000000002E-2</v>
      </c>
      <c r="S1007" s="6">
        <v>963.74859474711093</v>
      </c>
      <c r="T1007" s="4">
        <v>99.903448275862075</v>
      </c>
      <c r="U1007" s="7">
        <v>1063.652043022973</v>
      </c>
      <c r="V1007" s="8">
        <v>0.79211501565607167</v>
      </c>
      <c r="W1007" s="7">
        <v>622.97719708109355</v>
      </c>
      <c r="X1007" s="7">
        <v>745.70657576872838</v>
      </c>
      <c r="Y1007" s="7">
        <v>843.31590618696418</v>
      </c>
      <c r="Z1007" s="7">
        <v>1108.8707021777529</v>
      </c>
      <c r="AA1007" s="7">
        <v>1356.4826065475424</v>
      </c>
      <c r="AB1007" s="7">
        <v>1560.3138553620936</v>
      </c>
      <c r="AC1007" s="7">
        <v>1477.0800000000002</v>
      </c>
      <c r="AD1007" s="7">
        <v>1611.36</v>
      </c>
      <c r="AE1007" s="4">
        <v>868</v>
      </c>
      <c r="AF1007" s="4">
        <v>1039</v>
      </c>
      <c r="AG1007" s="4">
        <v>1175</v>
      </c>
      <c r="AH1007" s="4">
        <v>1545</v>
      </c>
      <c r="AI1007" s="4">
        <v>1890</v>
      </c>
      <c r="AJ1007" s="4">
        <v>2174</v>
      </c>
      <c r="AK1007" s="4">
        <v>1406.9688939464354</v>
      </c>
      <c r="AL1007" s="8">
        <v>1.1221867308774929</v>
      </c>
      <c r="AM1007" s="4">
        <v>1259.2287942133273</v>
      </c>
      <c r="AN1007" s="8">
        <v>1.0121628258036859</v>
      </c>
      <c r="AO1007" s="4">
        <v>1111.488694480219</v>
      </c>
      <c r="AP1007" s="8">
        <v>0.90213892072987867</v>
      </c>
    </row>
    <row r="1008" spans="1:42" x14ac:dyDescent="0.25">
      <c r="A1008" s="2" t="s">
        <v>2851</v>
      </c>
      <c r="B1008" t="s">
        <v>1145</v>
      </c>
      <c r="C1008" t="s">
        <v>14</v>
      </c>
      <c r="D1008" t="s">
        <v>2838</v>
      </c>
      <c r="E1008" s="3" t="s">
        <v>2839</v>
      </c>
      <c r="F1008" t="s">
        <v>2852</v>
      </c>
      <c r="G1008">
        <v>100</v>
      </c>
      <c r="H1008">
        <v>6</v>
      </c>
      <c r="I1008">
        <v>90</v>
      </c>
      <c r="J1008">
        <v>4</v>
      </c>
      <c r="K1008">
        <v>0</v>
      </c>
      <c r="L1008">
        <v>0</v>
      </c>
      <c r="M1008">
        <v>0</v>
      </c>
      <c r="N1008" s="2">
        <v>226.34916666666666</v>
      </c>
      <c r="O1008" s="2">
        <v>260.67232975000002</v>
      </c>
      <c r="P1008" s="2">
        <v>265.74</v>
      </c>
      <c r="Q1008" s="4">
        <v>752.76149641666666</v>
      </c>
      <c r="R1008" s="5">
        <v>4.9000000000000002E-2</v>
      </c>
      <c r="S1008" s="6">
        <v>789.6468097410833</v>
      </c>
      <c r="T1008" s="4">
        <v>0</v>
      </c>
      <c r="U1008" s="7">
        <v>789.6468097410833</v>
      </c>
      <c r="V1008" s="8">
        <v>0.76354871467354157</v>
      </c>
      <c r="W1008" s="7">
        <v>662.76028433663407</v>
      </c>
      <c r="X1008" s="7">
        <v>793.32711454580976</v>
      </c>
      <c r="Y1008" s="7">
        <v>897.16973974141138</v>
      </c>
      <c r="Z1008" s="7">
        <v>1179.6827641706218</v>
      </c>
      <c r="AA1008" s="7">
        <v>1443.1070707329936</v>
      </c>
      <c r="AB1008" s="7">
        <v>1659.9549057002794</v>
      </c>
      <c r="AC1008" s="7">
        <v>1137.5980000000002</v>
      </c>
      <c r="AD1008" s="7">
        <v>1241.0160000000001</v>
      </c>
      <c r="AE1008" s="4">
        <v>868</v>
      </c>
      <c r="AF1008" s="4">
        <v>1039</v>
      </c>
      <c r="AG1008" s="4">
        <v>1175</v>
      </c>
      <c r="AH1008" s="4">
        <v>1545</v>
      </c>
      <c r="AI1008" s="4">
        <v>1890</v>
      </c>
      <c r="AJ1008" s="4">
        <v>2174</v>
      </c>
      <c r="AK1008" s="4">
        <v>1159.1649099501085</v>
      </c>
      <c r="AL1008" s="8">
        <v>1.1208541162564625</v>
      </c>
      <c r="AM1008" s="4">
        <v>1035.9922098804334</v>
      </c>
      <c r="AN1008" s="8">
        <v>1.0017523157288222</v>
      </c>
      <c r="AO1008" s="4">
        <v>912.81950981075829</v>
      </c>
      <c r="AP1008" s="8">
        <v>0.88265051520118187</v>
      </c>
    </row>
    <row r="1009" spans="1:42" x14ac:dyDescent="0.25">
      <c r="A1009" s="2" t="s">
        <v>2853</v>
      </c>
      <c r="B1009" t="s">
        <v>1145</v>
      </c>
      <c r="C1009" t="s">
        <v>14</v>
      </c>
      <c r="D1009" t="s">
        <v>2838</v>
      </c>
      <c r="E1009" s="3" t="s">
        <v>2839</v>
      </c>
      <c r="F1009" t="s">
        <v>2854</v>
      </c>
      <c r="G1009">
        <v>150</v>
      </c>
      <c r="H1009">
        <v>0</v>
      </c>
      <c r="I1009">
        <v>22</v>
      </c>
      <c r="J1009">
        <v>44</v>
      </c>
      <c r="K1009">
        <v>60</v>
      </c>
      <c r="L1009">
        <v>16</v>
      </c>
      <c r="M1009">
        <v>8</v>
      </c>
      <c r="N1009" s="2">
        <v>290.31444444444446</v>
      </c>
      <c r="O1009" s="2">
        <v>496.84680516666668</v>
      </c>
      <c r="P1009" s="2">
        <v>130.94999999999999</v>
      </c>
      <c r="Q1009" s="4">
        <v>918.11124961111113</v>
      </c>
      <c r="R1009" s="5">
        <v>4.9000000000000002E-2</v>
      </c>
      <c r="S1009" s="6">
        <v>963.09870084205556</v>
      </c>
      <c r="T1009" s="4">
        <v>94.274074074074079</v>
      </c>
      <c r="U1009" s="7">
        <v>1057.3727749161296</v>
      </c>
      <c r="V1009" s="8">
        <v>0.73807955808748404</v>
      </c>
      <c r="W1009" s="7">
        <v>583.53320698792697</v>
      </c>
      <c r="X1009" s="7">
        <v>698.4919378576684</v>
      </c>
      <c r="Y1009" s="7">
        <v>789.92110392950951</v>
      </c>
      <c r="Z1009" s="7">
        <v>1038.6622175073126</v>
      </c>
      <c r="AA1009" s="7">
        <v>1270.5964990866155</v>
      </c>
      <c r="AB1009" s="7">
        <v>1461.5221105895776</v>
      </c>
      <c r="AC1009" s="7">
        <v>1575.8600000000001</v>
      </c>
      <c r="AD1009" s="7">
        <v>1719.12</v>
      </c>
      <c r="AE1009" s="4">
        <v>868</v>
      </c>
      <c r="AF1009" s="4">
        <v>1039</v>
      </c>
      <c r="AG1009" s="4">
        <v>1175</v>
      </c>
      <c r="AH1009" s="4">
        <v>1545</v>
      </c>
      <c r="AI1009" s="4">
        <v>1890</v>
      </c>
      <c r="AJ1009" s="4">
        <v>2174</v>
      </c>
      <c r="AK1009" s="4">
        <v>1502.0268935935389</v>
      </c>
      <c r="AL1009" s="8">
        <v>1.1142684403654985</v>
      </c>
      <c r="AM1009" s="4">
        <v>1322.3841626763779</v>
      </c>
      <c r="AN1009" s="8">
        <v>0.98887214627282716</v>
      </c>
      <c r="AO1009" s="4">
        <v>1142.7414317592168</v>
      </c>
      <c r="AP1009" s="8">
        <v>0.86347585218015566</v>
      </c>
    </row>
    <row r="1010" spans="1:42" x14ac:dyDescent="0.25">
      <c r="A1010" s="2" t="s">
        <v>2855</v>
      </c>
      <c r="B1010" t="s">
        <v>1145</v>
      </c>
      <c r="C1010" t="s">
        <v>14</v>
      </c>
      <c r="D1010" t="s">
        <v>2838</v>
      </c>
      <c r="E1010" s="3" t="s">
        <v>2839</v>
      </c>
      <c r="F1010" t="s">
        <v>2856</v>
      </c>
      <c r="G1010">
        <v>100</v>
      </c>
      <c r="H1010">
        <v>0</v>
      </c>
      <c r="I1010">
        <v>31</v>
      </c>
      <c r="J1010">
        <v>40</v>
      </c>
      <c r="K1010">
        <v>24</v>
      </c>
      <c r="L1010">
        <v>4</v>
      </c>
      <c r="M1010">
        <v>1</v>
      </c>
      <c r="N1010" s="2">
        <v>287.55333333333334</v>
      </c>
      <c r="O1010" s="2">
        <v>448.81190758333349</v>
      </c>
      <c r="P1010" s="2">
        <v>268.93</v>
      </c>
      <c r="Q1010" s="4">
        <v>1005.2952409166669</v>
      </c>
      <c r="R1010" s="5">
        <v>4.9000000000000002E-2</v>
      </c>
      <c r="S1010" s="6">
        <v>1054.5547077215836</v>
      </c>
      <c r="T1010" s="4">
        <v>0</v>
      </c>
      <c r="U1010" s="7">
        <v>1054.5547077215836</v>
      </c>
      <c r="V1010" s="8">
        <v>0.83679543235884202</v>
      </c>
      <c r="W1010" s="7">
        <v>726.33843528747491</v>
      </c>
      <c r="X1010" s="7">
        <v>869.43045422083685</v>
      </c>
      <c r="Y1010" s="7">
        <v>983.23463302163941</v>
      </c>
      <c r="Z1010" s="7">
        <v>1292.8489429944109</v>
      </c>
      <c r="AA1010" s="7">
        <v>1581.5433671582116</v>
      </c>
      <c r="AB1010" s="7">
        <v>1819.1932699481226</v>
      </c>
      <c r="AC1010" s="7">
        <v>1386.2530000000002</v>
      </c>
      <c r="AD1010" s="7">
        <v>1512.2760000000001</v>
      </c>
      <c r="AE1010" s="4">
        <v>868</v>
      </c>
      <c r="AF1010" s="4">
        <v>1039</v>
      </c>
      <c r="AG1010" s="4">
        <v>1175</v>
      </c>
      <c r="AH1010" s="4">
        <v>1545</v>
      </c>
      <c r="AI1010" s="4">
        <v>1890</v>
      </c>
      <c r="AJ1010" s="4">
        <v>2174</v>
      </c>
      <c r="AK1010" s="4">
        <v>1424.6853310281585</v>
      </c>
      <c r="AL1010" s="8">
        <v>1.1304962832404866</v>
      </c>
      <c r="AM1010" s="4">
        <v>1301.3084565926335</v>
      </c>
      <c r="AN1010" s="8">
        <v>1.0325959996132719</v>
      </c>
      <c r="AO1010" s="4">
        <v>1177.9315821571086</v>
      </c>
      <c r="AP1010" s="8">
        <v>0.93469571598605694</v>
      </c>
    </row>
    <row r="1011" spans="1:42" x14ac:dyDescent="0.25">
      <c r="A1011" s="2" t="s">
        <v>2857</v>
      </c>
      <c r="B1011" t="s">
        <v>1145</v>
      </c>
      <c r="C1011" t="s">
        <v>14</v>
      </c>
      <c r="D1011" t="s">
        <v>2838</v>
      </c>
      <c r="E1011" s="3" t="s">
        <v>2839</v>
      </c>
      <c r="F1011" t="s">
        <v>2858</v>
      </c>
      <c r="G1011">
        <v>153</v>
      </c>
      <c r="H1011">
        <v>0</v>
      </c>
      <c r="I1011">
        <v>0</v>
      </c>
      <c r="J1011">
        <v>0</v>
      </c>
      <c r="K1011">
        <v>122</v>
      </c>
      <c r="L1011">
        <v>31</v>
      </c>
      <c r="M1011">
        <v>0</v>
      </c>
      <c r="N1011" s="2">
        <v>318.72766884531592</v>
      </c>
      <c r="O1011" s="2">
        <v>449.67543177124196</v>
      </c>
      <c r="P1011" s="2">
        <v>184.82</v>
      </c>
      <c r="Q1011" s="4">
        <v>953.22310061655776</v>
      </c>
      <c r="R1011" s="5">
        <v>4.9000000000000002E-2</v>
      </c>
      <c r="S1011" s="6">
        <v>999.93103254676907</v>
      </c>
      <c r="T1011" s="4">
        <v>203.08450704225353</v>
      </c>
      <c r="U1011" s="7">
        <v>1203.0155395890226</v>
      </c>
      <c r="V1011" s="8">
        <v>0.74494648517532969</v>
      </c>
      <c r="W1011" s="7">
        <v>537.45685950437564</v>
      </c>
      <c r="X1011" s="7">
        <v>643.33833758645892</v>
      </c>
      <c r="Y1011" s="7">
        <v>727.54816810788179</v>
      </c>
      <c r="Z1011" s="7">
        <v>956.64844232057646</v>
      </c>
      <c r="AA1011" s="7">
        <v>1170.2689682756568</v>
      </c>
      <c r="AB1011" s="7">
        <v>1346.1189084821574</v>
      </c>
      <c r="AC1011" s="7">
        <v>1776.3921568627454</v>
      </c>
      <c r="AD1011" s="7">
        <v>1937.8823529411766</v>
      </c>
      <c r="AE1011" s="4">
        <v>868</v>
      </c>
      <c r="AF1011" s="4">
        <v>1039</v>
      </c>
      <c r="AG1011" s="4">
        <v>1175</v>
      </c>
      <c r="AH1011" s="4">
        <v>1545</v>
      </c>
      <c r="AI1011" s="4">
        <v>1890</v>
      </c>
      <c r="AJ1011" s="4">
        <v>2174</v>
      </c>
      <c r="AK1011" s="4">
        <v>1592.3079640826102</v>
      </c>
      <c r="AL1011" s="8">
        <v>1.1117656147082084</v>
      </c>
      <c r="AM1011" s="4">
        <v>1393.407680501233</v>
      </c>
      <c r="AN1011" s="8">
        <v>0.98860006756578211</v>
      </c>
      <c r="AO1011" s="4">
        <v>1194.5073969198556</v>
      </c>
      <c r="AP1011" s="8">
        <v>0.86543452042335556</v>
      </c>
    </row>
    <row r="1012" spans="1:42" x14ac:dyDescent="0.25">
      <c r="A1012" s="2" t="s">
        <v>2859</v>
      </c>
      <c r="B1012" t="s">
        <v>1145</v>
      </c>
      <c r="C1012" t="s">
        <v>14</v>
      </c>
      <c r="D1012" t="s">
        <v>2838</v>
      </c>
      <c r="E1012" s="3" t="s">
        <v>2839</v>
      </c>
      <c r="F1012" t="s">
        <v>2860</v>
      </c>
      <c r="G1012">
        <v>76</v>
      </c>
      <c r="H1012">
        <v>0</v>
      </c>
      <c r="I1012">
        <v>27</v>
      </c>
      <c r="J1012">
        <v>36</v>
      </c>
      <c r="K1012">
        <v>12</v>
      </c>
      <c r="L1012">
        <v>1</v>
      </c>
      <c r="M1012">
        <v>0</v>
      </c>
      <c r="N1012" s="2">
        <v>281.47258771929825</v>
      </c>
      <c r="O1012" s="2">
        <v>297.46576742982455</v>
      </c>
      <c r="P1012" s="2">
        <v>239.3</v>
      </c>
      <c r="Q1012" s="4">
        <v>818.23835514912275</v>
      </c>
      <c r="R1012" s="5">
        <v>4.9000000000000002E-2</v>
      </c>
      <c r="S1012" s="6">
        <v>858.33203455142973</v>
      </c>
      <c r="T1012" s="4">
        <v>130.45333333333335</v>
      </c>
      <c r="U1012" s="7">
        <v>988.7853678847631</v>
      </c>
      <c r="V1012" s="8">
        <v>0.82777268827029282</v>
      </c>
      <c r="W1012" s="7">
        <v>623.71201276988768</v>
      </c>
      <c r="X1012" s="7">
        <v>746.58615353446226</v>
      </c>
      <c r="Y1012" s="7">
        <v>844.31061636476727</v>
      </c>
      <c r="Z1012" s="7">
        <v>1110.1786402413322</v>
      </c>
      <c r="AA1012" s="7">
        <v>1358.082608450562</v>
      </c>
      <c r="AB1012" s="7">
        <v>1562.1542808314928</v>
      </c>
      <c r="AC1012" s="7">
        <v>1313.9644736842106</v>
      </c>
      <c r="AD1012" s="7">
        <v>1433.4157894736843</v>
      </c>
      <c r="AE1012" s="4">
        <v>868</v>
      </c>
      <c r="AF1012" s="4">
        <v>1039</v>
      </c>
      <c r="AG1012" s="4">
        <v>1175</v>
      </c>
      <c r="AH1012" s="4">
        <v>1545</v>
      </c>
      <c r="AI1012" s="4">
        <v>1890</v>
      </c>
      <c r="AJ1012" s="4">
        <v>2174</v>
      </c>
      <c r="AK1012" s="4">
        <v>1218.9599147099382</v>
      </c>
      <c r="AL1012" s="8">
        <v>1.1296763364428213</v>
      </c>
      <c r="AM1012" s="4">
        <v>1096.9828375975014</v>
      </c>
      <c r="AN1012" s="8">
        <v>1.0275618672079954</v>
      </c>
      <c r="AO1012" s="4">
        <v>975.0057604850648</v>
      </c>
      <c r="AP1012" s="8">
        <v>0.92544739797316955</v>
      </c>
    </row>
    <row r="1013" spans="1:42" x14ac:dyDescent="0.25">
      <c r="A1013" s="2" t="s">
        <v>2861</v>
      </c>
      <c r="B1013" t="s">
        <v>1145</v>
      </c>
      <c r="C1013" t="s">
        <v>14</v>
      </c>
      <c r="D1013" t="s">
        <v>2838</v>
      </c>
      <c r="E1013" s="3" t="s">
        <v>2839</v>
      </c>
      <c r="F1013" t="s">
        <v>2862</v>
      </c>
      <c r="G1013">
        <v>40</v>
      </c>
      <c r="H1013">
        <v>0</v>
      </c>
      <c r="I1013">
        <v>32</v>
      </c>
      <c r="J1013">
        <v>8</v>
      </c>
      <c r="K1013">
        <v>0</v>
      </c>
      <c r="L1013">
        <v>0</v>
      </c>
      <c r="M1013">
        <v>0</v>
      </c>
      <c r="N1013" s="2">
        <v>157.77916666666667</v>
      </c>
      <c r="O1013" s="2">
        <v>249.62865887500004</v>
      </c>
      <c r="P1013" s="2">
        <v>321.72000000000003</v>
      </c>
      <c r="Q1013" s="4">
        <v>729.12782554166677</v>
      </c>
      <c r="R1013" s="5">
        <v>4.9000000000000002E-2</v>
      </c>
      <c r="S1013" s="6">
        <v>764.85508899320837</v>
      </c>
      <c r="T1013" s="4">
        <v>0</v>
      </c>
      <c r="U1013" s="7">
        <v>764.85508899320837</v>
      </c>
      <c r="V1013" s="8">
        <v>0.71736549333446664</v>
      </c>
      <c r="W1013" s="7">
        <v>622.67324821431703</v>
      </c>
      <c r="X1013" s="7">
        <v>745.34274757451089</v>
      </c>
      <c r="Y1013" s="7">
        <v>842.90445466799838</v>
      </c>
      <c r="Z1013" s="7">
        <v>1108.3296872017511</v>
      </c>
      <c r="AA1013" s="7">
        <v>1355.8207824021422</v>
      </c>
      <c r="AB1013" s="7">
        <v>1559.5525825091306</v>
      </c>
      <c r="AC1013" s="7">
        <v>1172.8200000000002</v>
      </c>
      <c r="AD1013" s="7">
        <v>1279.44</v>
      </c>
      <c r="AE1013" s="4">
        <v>868</v>
      </c>
      <c r="AF1013" s="4">
        <v>1039</v>
      </c>
      <c r="AG1013" s="4">
        <v>1175</v>
      </c>
      <c r="AH1013" s="4">
        <v>1545</v>
      </c>
      <c r="AI1013" s="4">
        <v>1890</v>
      </c>
      <c r="AJ1013" s="4">
        <v>2174</v>
      </c>
      <c r="AK1013" s="4">
        <v>1171.3112787393209</v>
      </c>
      <c r="AL1013" s="8">
        <v>1.0985849547358102</v>
      </c>
      <c r="AM1013" s="4">
        <v>1035.8258821572836</v>
      </c>
      <c r="AN1013" s="8">
        <v>0.97151180093536249</v>
      </c>
      <c r="AO1013" s="4">
        <v>900.34048557524579</v>
      </c>
      <c r="AP1013" s="8">
        <v>0.84443864713491446</v>
      </c>
    </row>
    <row r="1014" spans="1:42" x14ac:dyDescent="0.25">
      <c r="A1014" s="2" t="s">
        <v>2865</v>
      </c>
      <c r="B1014" t="s">
        <v>2864</v>
      </c>
      <c r="C1014" t="s">
        <v>14</v>
      </c>
      <c r="D1014" t="s">
        <v>2863</v>
      </c>
      <c r="E1014" s="3" t="s">
        <v>2839</v>
      </c>
      <c r="F1014" t="s">
        <v>2866</v>
      </c>
      <c r="G1014">
        <v>236</v>
      </c>
      <c r="H1014">
        <v>10</v>
      </c>
      <c r="I1014">
        <v>30</v>
      </c>
      <c r="J1014">
        <v>76</v>
      </c>
      <c r="K1014">
        <v>64</v>
      </c>
      <c r="L1014">
        <v>46</v>
      </c>
      <c r="M1014">
        <v>10</v>
      </c>
      <c r="N1014" s="2">
        <v>290.89689265536725</v>
      </c>
      <c r="O1014" s="2">
        <v>476.51388081497174</v>
      </c>
      <c r="P1014" s="2">
        <v>162.88</v>
      </c>
      <c r="Q1014" s="4">
        <v>930.29077347033899</v>
      </c>
      <c r="R1014" s="5">
        <v>4.9000000000000002E-2</v>
      </c>
      <c r="S1014" s="6">
        <v>975.87502137038553</v>
      </c>
      <c r="T1014" s="4">
        <v>105.97596153846153</v>
      </c>
      <c r="U1014" s="7">
        <v>1081.8509829088471</v>
      </c>
      <c r="V1014" s="8">
        <v>0.5619609271776761</v>
      </c>
      <c r="W1014" s="7">
        <v>671.15196085126331</v>
      </c>
      <c r="X1014" s="7">
        <v>725.39158306507386</v>
      </c>
      <c r="Y1014" s="7">
        <v>802.94917370725159</v>
      </c>
      <c r="Z1014" s="7">
        <v>1080.2302330619655</v>
      </c>
      <c r="AA1014" s="7">
        <v>1246.497486203366</v>
      </c>
      <c r="AB1014" s="7">
        <v>1433.5481459874416</v>
      </c>
      <c r="AC1014" s="7">
        <v>2117.649152542373</v>
      </c>
      <c r="AD1014" s="7">
        <v>2310.1627118644064</v>
      </c>
      <c r="AE1014" s="4">
        <v>1324</v>
      </c>
      <c r="AF1014" s="4">
        <v>1431</v>
      </c>
      <c r="AG1014" s="4">
        <v>1584</v>
      </c>
      <c r="AH1014" s="4">
        <v>2131</v>
      </c>
      <c r="AI1014" s="4">
        <v>2459</v>
      </c>
      <c r="AJ1014" s="4">
        <v>2828</v>
      </c>
      <c r="AK1014" s="4">
        <v>1978.6360945918839</v>
      </c>
      <c r="AL1014" s="8">
        <v>1.0828390807752075</v>
      </c>
      <c r="AM1014" s="4">
        <v>1642.8057351639293</v>
      </c>
      <c r="AN1014" s="8">
        <v>0.90839403876848701</v>
      </c>
      <c r="AO1014" s="4">
        <v>1306.9753757359747</v>
      </c>
      <c r="AP1014" s="8">
        <v>0.73394899676176661</v>
      </c>
    </row>
    <row r="1015" spans="1:42" x14ac:dyDescent="0.25">
      <c r="A1015" s="2" t="s">
        <v>2867</v>
      </c>
      <c r="B1015" t="s">
        <v>2864</v>
      </c>
      <c r="C1015" t="s">
        <v>14</v>
      </c>
      <c r="D1015" t="s">
        <v>2863</v>
      </c>
      <c r="E1015" s="3" t="s">
        <v>2839</v>
      </c>
      <c r="F1015" t="s">
        <v>2868</v>
      </c>
      <c r="G1015">
        <v>136</v>
      </c>
      <c r="H1015">
        <v>0</v>
      </c>
      <c r="I1015">
        <v>30</v>
      </c>
      <c r="J1015">
        <v>30</v>
      </c>
      <c r="K1015">
        <v>51</v>
      </c>
      <c r="L1015">
        <v>25</v>
      </c>
      <c r="M1015">
        <v>0</v>
      </c>
      <c r="N1015" s="2">
        <v>251.20220588235293</v>
      </c>
      <c r="O1015" s="2">
        <v>275.95420757107843</v>
      </c>
      <c r="P1015" s="2">
        <v>264.36</v>
      </c>
      <c r="Q1015" s="4">
        <v>791.51641345343137</v>
      </c>
      <c r="R1015" s="5">
        <v>4.9000000000000002E-2</v>
      </c>
      <c r="S1015" s="6">
        <v>830.30071771264943</v>
      </c>
      <c r="T1015" s="4">
        <v>134.73387096774192</v>
      </c>
      <c r="U1015" s="7">
        <v>965.03458868039138</v>
      </c>
      <c r="V1015" s="8">
        <v>0.50361351642146857</v>
      </c>
      <c r="W1015" s="7">
        <v>573.69081461750886</v>
      </c>
      <c r="X1015" s="7">
        <v>620.0540451039692</v>
      </c>
      <c r="Y1015" s="7">
        <v>686.34913168741241</v>
      </c>
      <c r="Z1015" s="7">
        <v>923.36489875370955</v>
      </c>
      <c r="AA1015" s="7">
        <v>1065.4876987495877</v>
      </c>
      <c r="AB1015" s="7">
        <v>1225.3758487449509</v>
      </c>
      <c r="AC1015" s="7">
        <v>2107.8426470588238</v>
      </c>
      <c r="AD1015" s="7">
        <v>2299.464705882353</v>
      </c>
      <c r="AE1015" s="4">
        <v>1324</v>
      </c>
      <c r="AF1015" s="4">
        <v>1431</v>
      </c>
      <c r="AG1015" s="4">
        <v>1584</v>
      </c>
      <c r="AH1015" s="4">
        <v>2131</v>
      </c>
      <c r="AI1015" s="4">
        <v>2459</v>
      </c>
      <c r="AJ1015" s="4">
        <v>2828</v>
      </c>
      <c r="AK1015" s="4">
        <v>1917.8129115382847</v>
      </c>
      <c r="AL1015" s="8">
        <v>1.0711432676946024</v>
      </c>
      <c r="AM1015" s="4">
        <v>1552.3375021378663</v>
      </c>
      <c r="AN1015" s="8">
        <v>0.88041605620117236</v>
      </c>
      <c r="AO1015" s="4">
        <v>1186.8620927374479</v>
      </c>
      <c r="AP1015" s="8">
        <v>0.68968884470774205</v>
      </c>
    </row>
    <row r="1016" spans="1:42" x14ac:dyDescent="0.25">
      <c r="A1016" s="2" t="s">
        <v>2869</v>
      </c>
      <c r="B1016" t="s">
        <v>2864</v>
      </c>
      <c r="C1016" t="s">
        <v>14</v>
      </c>
      <c r="D1016" t="s">
        <v>2863</v>
      </c>
      <c r="E1016" s="3" t="s">
        <v>2839</v>
      </c>
      <c r="F1016" t="s">
        <v>2870</v>
      </c>
      <c r="G1016">
        <v>211</v>
      </c>
      <c r="H1016">
        <v>0</v>
      </c>
      <c r="I1016">
        <v>210</v>
      </c>
      <c r="J1016">
        <v>1</v>
      </c>
      <c r="K1016">
        <v>0</v>
      </c>
      <c r="L1016">
        <v>0</v>
      </c>
      <c r="M1016">
        <v>0</v>
      </c>
      <c r="N1016" s="2">
        <v>246.27053712480253</v>
      </c>
      <c r="O1016" s="2">
        <v>263.89815628909952</v>
      </c>
      <c r="P1016" s="2">
        <v>206.02</v>
      </c>
      <c r="Q1016" s="4">
        <v>716.188693413902</v>
      </c>
      <c r="R1016" s="5">
        <v>4.9000000000000002E-2</v>
      </c>
      <c r="S1016" s="6">
        <v>751.28193939118319</v>
      </c>
      <c r="T1016" s="4">
        <v>94.467005076142129</v>
      </c>
      <c r="U1016" s="7">
        <v>845.74894446732537</v>
      </c>
      <c r="V1016" s="8">
        <v>0.59072019729821068</v>
      </c>
      <c r="W1016" s="7">
        <v>694.75437352638085</v>
      </c>
      <c r="X1016" s="7">
        <v>750.90144147753097</v>
      </c>
      <c r="Y1016" s="7">
        <v>831.18650125814747</v>
      </c>
      <c r="Z1016" s="7">
        <v>1118.2187084476718</v>
      </c>
      <c r="AA1016" s="7">
        <v>1290.3330849708236</v>
      </c>
      <c r="AB1016" s="7">
        <v>1483.9617585593692</v>
      </c>
      <c r="AC1016" s="7">
        <v>1574.8976303317538</v>
      </c>
      <c r="AD1016" s="7">
        <v>1718.0701421800948</v>
      </c>
      <c r="AE1016" s="4">
        <v>1324</v>
      </c>
      <c r="AF1016" s="4">
        <v>1431</v>
      </c>
      <c r="AG1016" s="4">
        <v>1584</v>
      </c>
      <c r="AH1016" s="4">
        <v>2131</v>
      </c>
      <c r="AI1016" s="4">
        <v>2459</v>
      </c>
      <c r="AJ1016" s="4">
        <v>2828</v>
      </c>
      <c r="AK1016" s="4">
        <v>1465.4375614543792</v>
      </c>
      <c r="AL1016" s="8">
        <v>1.0895279732068164</v>
      </c>
      <c r="AM1016" s="4">
        <v>1227.3856874333137</v>
      </c>
      <c r="AN1016" s="8">
        <v>0.92325871457061437</v>
      </c>
      <c r="AO1016" s="4">
        <v>989.33381341224845</v>
      </c>
      <c r="AP1016" s="8">
        <v>0.75698945593441247</v>
      </c>
    </row>
    <row r="1017" spans="1:42" x14ac:dyDescent="0.25">
      <c r="A1017" s="2" t="s">
        <v>2871</v>
      </c>
      <c r="B1017" t="s">
        <v>2864</v>
      </c>
      <c r="C1017" t="s">
        <v>14</v>
      </c>
      <c r="D1017" t="s">
        <v>2863</v>
      </c>
      <c r="E1017" s="3" t="s">
        <v>2839</v>
      </c>
      <c r="F1017" t="s">
        <v>2872</v>
      </c>
      <c r="G1017">
        <v>315</v>
      </c>
      <c r="H1017">
        <v>0</v>
      </c>
      <c r="I1017">
        <v>18</v>
      </c>
      <c r="J1017">
        <v>138</v>
      </c>
      <c r="K1017">
        <v>159</v>
      </c>
      <c r="L1017">
        <v>0</v>
      </c>
      <c r="M1017">
        <v>0</v>
      </c>
      <c r="N1017" s="2">
        <v>266.14285714285717</v>
      </c>
      <c r="O1017" s="2">
        <v>493.07002889417993</v>
      </c>
      <c r="P1017" s="2">
        <v>155.97999999999999</v>
      </c>
      <c r="Q1017" s="4">
        <v>915.19288603703717</v>
      </c>
      <c r="R1017" s="5">
        <v>4.9000000000000002E-2</v>
      </c>
      <c r="S1017" s="6">
        <v>960.03733745285194</v>
      </c>
      <c r="T1017" s="4">
        <v>112.82442748091603</v>
      </c>
      <c r="U1017" s="7">
        <v>1072.861764933768</v>
      </c>
      <c r="V1017" s="8">
        <v>0.57949867185570281</v>
      </c>
      <c r="W1017" s="7">
        <v>686.56994157554789</v>
      </c>
      <c r="X1017" s="7">
        <v>742.05557884789198</v>
      </c>
      <c r="Y1017" s="7">
        <v>821.39485457376725</v>
      </c>
      <c r="Z1017" s="7">
        <v>1105.0457292277135</v>
      </c>
      <c r="AA1017" s="7">
        <v>1275.1325425485438</v>
      </c>
      <c r="AB1017" s="7">
        <v>1466.4802075344783</v>
      </c>
      <c r="AC1017" s="7">
        <v>2036.4980952380954</v>
      </c>
      <c r="AD1017" s="7">
        <v>2221.6342857142854</v>
      </c>
      <c r="AE1017" s="4">
        <v>1324</v>
      </c>
      <c r="AF1017" s="4">
        <v>1431</v>
      </c>
      <c r="AG1017" s="4">
        <v>1584</v>
      </c>
      <c r="AH1017" s="4">
        <v>2131</v>
      </c>
      <c r="AI1017" s="4">
        <v>2459</v>
      </c>
      <c r="AJ1017" s="4">
        <v>2828</v>
      </c>
      <c r="AK1017" s="4">
        <v>1891.9344223602775</v>
      </c>
      <c r="AL1017" s="8">
        <v>1.0828562717449977</v>
      </c>
      <c r="AM1017" s="4">
        <v>1582.3997015783057</v>
      </c>
      <c r="AN1017" s="8">
        <v>0.91566328803618591</v>
      </c>
      <c r="AO1017" s="4">
        <v>1269.5720582348235</v>
      </c>
      <c r="AP1017" s="8">
        <v>0.74669165556451444</v>
      </c>
    </row>
    <row r="1018" spans="1:42" x14ac:dyDescent="0.25">
      <c r="A1018" s="2" t="s">
        <v>2873</v>
      </c>
      <c r="B1018" t="s">
        <v>2864</v>
      </c>
      <c r="C1018" t="s">
        <v>14</v>
      </c>
      <c r="D1018" t="s">
        <v>2863</v>
      </c>
      <c r="E1018" s="3" t="s">
        <v>2839</v>
      </c>
      <c r="F1018" t="s">
        <v>2874</v>
      </c>
      <c r="G1018">
        <v>20</v>
      </c>
      <c r="H1018">
        <v>0</v>
      </c>
      <c r="I1018">
        <v>0</v>
      </c>
      <c r="J1018">
        <v>10</v>
      </c>
      <c r="K1018">
        <v>10</v>
      </c>
      <c r="L1018">
        <v>0</v>
      </c>
      <c r="M1018">
        <v>0</v>
      </c>
      <c r="N1018" s="2">
        <v>190.61666666666667</v>
      </c>
      <c r="O1018" s="2">
        <v>234.8152792500002</v>
      </c>
      <c r="P1018" s="2">
        <v>308.57</v>
      </c>
      <c r="Q1018" s="4">
        <v>734.00194591666695</v>
      </c>
      <c r="R1018" s="5">
        <v>4.9000000000000002E-2</v>
      </c>
      <c r="S1018" s="6">
        <v>769.96804126658355</v>
      </c>
      <c r="T1018" s="4">
        <v>133.8125</v>
      </c>
      <c r="U1018" s="7">
        <v>903.78054126658355</v>
      </c>
      <c r="V1018" s="8">
        <v>0.4865574919335578</v>
      </c>
      <c r="W1018" s="7">
        <v>548.82244233483527</v>
      </c>
      <c r="X1018" s="7">
        <v>593.17591765947839</v>
      </c>
      <c r="Y1018" s="7">
        <v>656.5972421891081</v>
      </c>
      <c r="Z1018" s="7">
        <v>883.33884034405901</v>
      </c>
      <c r="AA1018" s="7">
        <v>1019.3008955448338</v>
      </c>
      <c r="AB1018" s="7">
        <v>1172.2582076457056</v>
      </c>
      <c r="AC1018" s="7">
        <v>2043.2500000000002</v>
      </c>
      <c r="AD1018" s="7">
        <v>2229</v>
      </c>
      <c r="AE1018" s="4">
        <v>1324</v>
      </c>
      <c r="AF1018" s="4">
        <v>1431</v>
      </c>
      <c r="AG1018" s="4">
        <v>1584</v>
      </c>
      <c r="AH1018" s="4">
        <v>2131</v>
      </c>
      <c r="AI1018" s="4">
        <v>2459</v>
      </c>
      <c r="AJ1018" s="4">
        <v>2828</v>
      </c>
      <c r="AK1018" s="4">
        <v>1842.9550190866587</v>
      </c>
      <c r="AL1018" s="8">
        <v>1.0642086240035848</v>
      </c>
      <c r="AM1018" s="4">
        <v>1485.2926931466336</v>
      </c>
      <c r="AN1018" s="8">
        <v>0.87165824664690905</v>
      </c>
      <c r="AO1018" s="4">
        <v>1127.6303672066085</v>
      </c>
      <c r="AP1018" s="8">
        <v>0.67910786929023337</v>
      </c>
    </row>
    <row r="1019" spans="1:42" x14ac:dyDescent="0.25">
      <c r="A1019" s="2" t="s">
        <v>2877</v>
      </c>
      <c r="B1019" t="s">
        <v>2876</v>
      </c>
      <c r="C1019" t="s">
        <v>14</v>
      </c>
      <c r="D1019" t="s">
        <v>2875</v>
      </c>
      <c r="E1019" s="3" t="s">
        <v>2839</v>
      </c>
      <c r="F1019" t="s">
        <v>2878</v>
      </c>
      <c r="G1019">
        <v>157</v>
      </c>
      <c r="H1019">
        <v>0</v>
      </c>
      <c r="I1019">
        <v>68</v>
      </c>
      <c r="J1019">
        <v>64</v>
      </c>
      <c r="K1019">
        <v>25</v>
      </c>
      <c r="L1019">
        <v>0</v>
      </c>
      <c r="M1019">
        <v>0</v>
      </c>
      <c r="N1019" s="2">
        <v>234.19055201698515</v>
      </c>
      <c r="O1019" s="2">
        <v>420.34802657324855</v>
      </c>
      <c r="P1019" s="2">
        <v>248.78</v>
      </c>
      <c r="Q1019" s="4">
        <v>903.31857859023364</v>
      </c>
      <c r="R1019" s="5">
        <v>4.9000000000000002E-2</v>
      </c>
      <c r="S1019" s="6">
        <v>947.58118894115501</v>
      </c>
      <c r="T1019" s="4">
        <v>0</v>
      </c>
      <c r="U1019" s="7">
        <v>947.58118894115501</v>
      </c>
      <c r="V1019" s="8">
        <v>0.76573990860631835</v>
      </c>
      <c r="W1019" s="7">
        <v>815.51300266572878</v>
      </c>
      <c r="X1019" s="7">
        <v>846.90833891858779</v>
      </c>
      <c r="Y1019" s="7">
        <v>938.03138804273965</v>
      </c>
      <c r="Z1019" s="7">
        <v>1245.8588313024795</v>
      </c>
      <c r="AA1019" s="7">
        <v>1320.9013423458987</v>
      </c>
      <c r="AB1019" s="7">
        <v>1519.2279786749352</v>
      </c>
      <c r="AC1019" s="7">
        <v>1361.2184713375796</v>
      </c>
      <c r="AD1019" s="7">
        <v>1484.9656050955412</v>
      </c>
      <c r="AE1019" s="4">
        <v>1065</v>
      </c>
      <c r="AF1019" s="4">
        <v>1106</v>
      </c>
      <c r="AG1019" s="4">
        <v>1225</v>
      </c>
      <c r="AH1019" s="4">
        <v>1627</v>
      </c>
      <c r="AI1019" s="4">
        <v>1725</v>
      </c>
      <c r="AJ1019" s="4">
        <v>1984</v>
      </c>
      <c r="AK1019" s="4">
        <v>1377.2551148225155</v>
      </c>
      <c r="AL1019" s="8">
        <v>1.1129592039814855</v>
      </c>
      <c r="AM1019" s="4">
        <v>1234.030472862062</v>
      </c>
      <c r="AN1019" s="8">
        <v>0.99721943885642972</v>
      </c>
      <c r="AO1019" s="4">
        <v>1090.8058309016085</v>
      </c>
      <c r="AP1019" s="8">
        <v>0.88147967373137404</v>
      </c>
    </row>
    <row r="1020" spans="1:42" x14ac:dyDescent="0.25">
      <c r="A1020" s="2" t="s">
        <v>2879</v>
      </c>
      <c r="B1020" t="s">
        <v>2876</v>
      </c>
      <c r="C1020" t="s">
        <v>14</v>
      </c>
      <c r="D1020" t="s">
        <v>2875</v>
      </c>
      <c r="E1020" s="3" t="s">
        <v>2839</v>
      </c>
      <c r="F1020" t="s">
        <v>2880</v>
      </c>
      <c r="G1020">
        <v>160</v>
      </c>
      <c r="H1020">
        <v>0</v>
      </c>
      <c r="I1020">
        <v>88</v>
      </c>
      <c r="J1020">
        <v>51</v>
      </c>
      <c r="K1020">
        <v>21</v>
      </c>
      <c r="L1020">
        <v>0</v>
      </c>
      <c r="M1020">
        <v>0</v>
      </c>
      <c r="N1020" s="2">
        <v>233.79479166666667</v>
      </c>
      <c r="O1020" s="2">
        <v>314.85916575000016</v>
      </c>
      <c r="P1020" s="2">
        <v>287.95</v>
      </c>
      <c r="Q1020" s="4">
        <v>836.60395741666684</v>
      </c>
      <c r="R1020" s="5">
        <v>4.9000000000000002E-2</v>
      </c>
      <c r="S1020" s="6">
        <v>877.59755133008343</v>
      </c>
      <c r="T1020" s="4">
        <v>0</v>
      </c>
      <c r="U1020" s="7">
        <v>877.59755133008343</v>
      </c>
      <c r="V1020" s="8">
        <v>0.72390373878854131</v>
      </c>
      <c r="W1020" s="7">
        <v>770.95748180979649</v>
      </c>
      <c r="X1020" s="7">
        <v>800.63753510012657</v>
      </c>
      <c r="Y1020" s="7">
        <v>886.78208001596306</v>
      </c>
      <c r="Z1020" s="7">
        <v>1177.7913830089567</v>
      </c>
      <c r="AA1020" s="7">
        <v>1248.7339494102337</v>
      </c>
      <c r="AB1020" s="7">
        <v>1436.2250177564661</v>
      </c>
      <c r="AC1020" s="7">
        <v>1333.54375</v>
      </c>
      <c r="AD1020" s="7">
        <v>1454.7749999999999</v>
      </c>
      <c r="AE1020" s="4">
        <v>1065</v>
      </c>
      <c r="AF1020" s="4">
        <v>1106</v>
      </c>
      <c r="AG1020" s="4">
        <v>1225</v>
      </c>
      <c r="AH1020" s="4">
        <v>1627</v>
      </c>
      <c r="AI1020" s="4">
        <v>1725</v>
      </c>
      <c r="AJ1020" s="4">
        <v>1984</v>
      </c>
      <c r="AK1020" s="4">
        <v>1346.1651554730083</v>
      </c>
      <c r="AL1020" s="8">
        <v>1.1104110165266863</v>
      </c>
      <c r="AM1020" s="4">
        <v>1189.9759540920336</v>
      </c>
      <c r="AN1020" s="8">
        <v>0.9815752572806381</v>
      </c>
      <c r="AO1020" s="4">
        <v>1033.7867527110586</v>
      </c>
      <c r="AP1020" s="8">
        <v>0.85273949803458982</v>
      </c>
    </row>
    <row r="1021" spans="1:42" x14ac:dyDescent="0.25">
      <c r="A1021" s="2" t="s">
        <v>2881</v>
      </c>
      <c r="B1021" t="s">
        <v>2876</v>
      </c>
      <c r="C1021" t="s">
        <v>14</v>
      </c>
      <c r="D1021" t="s">
        <v>2875</v>
      </c>
      <c r="E1021" s="3" t="s">
        <v>2839</v>
      </c>
      <c r="F1021" t="s">
        <v>2882</v>
      </c>
      <c r="G1021">
        <v>122</v>
      </c>
      <c r="H1021">
        <v>0</v>
      </c>
      <c r="I1021">
        <v>34</v>
      </c>
      <c r="J1021">
        <v>48</v>
      </c>
      <c r="K1021">
        <v>30</v>
      </c>
      <c r="L1021">
        <v>9</v>
      </c>
      <c r="M1021">
        <v>1</v>
      </c>
      <c r="N1021" s="2">
        <v>264.71789617486337</v>
      </c>
      <c r="O1021" s="2">
        <v>400.77319478688531</v>
      </c>
      <c r="P1021" s="2">
        <v>347.62</v>
      </c>
      <c r="Q1021" s="4">
        <v>1013.1110909617487</v>
      </c>
      <c r="R1021" s="5">
        <v>4.9000000000000002E-2</v>
      </c>
      <c r="S1021" s="6">
        <v>1062.7535344188743</v>
      </c>
      <c r="T1021" s="4">
        <v>0</v>
      </c>
      <c r="U1021" s="7">
        <v>1062.7535344188743</v>
      </c>
      <c r="V1021" s="8">
        <v>0.79678921356601506</v>
      </c>
      <c r="W1021" s="7">
        <v>848.58051244780609</v>
      </c>
      <c r="X1021" s="7">
        <v>881.24887020401263</v>
      </c>
      <c r="Y1021" s="7">
        <v>976.0667866183685</v>
      </c>
      <c r="Z1021" s="7">
        <v>1296.3760504719064</v>
      </c>
      <c r="AA1021" s="7">
        <v>1374.461393401376</v>
      </c>
      <c r="AB1021" s="7">
        <v>1580.8297997149741</v>
      </c>
      <c r="AC1021" s="7">
        <v>1467.1745901639345</v>
      </c>
      <c r="AD1021" s="7">
        <v>1600.5540983606556</v>
      </c>
      <c r="AE1021" s="4">
        <v>1065</v>
      </c>
      <c r="AF1021" s="4">
        <v>1106</v>
      </c>
      <c r="AG1021" s="4">
        <v>1225</v>
      </c>
      <c r="AH1021" s="4">
        <v>1627</v>
      </c>
      <c r="AI1021" s="4">
        <v>1725</v>
      </c>
      <c r="AJ1021" s="4">
        <v>1984</v>
      </c>
      <c r="AK1021" s="4">
        <v>1489.5163075434248</v>
      </c>
      <c r="AL1021" s="8">
        <v>1.1167504871486995</v>
      </c>
      <c r="AM1021" s="4">
        <v>1348.5671347683437</v>
      </c>
      <c r="AN1021" s="8">
        <v>1.0110752041305651</v>
      </c>
      <c r="AO1021" s="4">
        <v>1203.7027071939553</v>
      </c>
      <c r="AP1021" s="8">
        <v>0.90246449658414951</v>
      </c>
    </row>
    <row r="1022" spans="1:42" x14ac:dyDescent="0.25">
      <c r="A1022" s="2" t="s">
        <v>2883</v>
      </c>
      <c r="B1022" t="s">
        <v>2876</v>
      </c>
      <c r="C1022" t="s">
        <v>14</v>
      </c>
      <c r="D1022" t="s">
        <v>2875</v>
      </c>
      <c r="E1022" s="3" t="s">
        <v>2839</v>
      </c>
      <c r="F1022" t="s">
        <v>2884</v>
      </c>
      <c r="G1022">
        <v>149</v>
      </c>
      <c r="H1022">
        <v>5</v>
      </c>
      <c r="I1022">
        <v>24</v>
      </c>
      <c r="J1022">
        <v>58</v>
      </c>
      <c r="K1022">
        <v>40</v>
      </c>
      <c r="L1022">
        <v>18</v>
      </c>
      <c r="M1022">
        <v>4</v>
      </c>
      <c r="N1022" s="2">
        <v>270.22595078299776</v>
      </c>
      <c r="O1022" s="2">
        <v>402.09925126845633</v>
      </c>
      <c r="P1022" s="2">
        <v>337.98</v>
      </c>
      <c r="Q1022" s="4">
        <v>1010.3052020514541</v>
      </c>
      <c r="R1022" s="5">
        <v>4.9000000000000002E-2</v>
      </c>
      <c r="S1022" s="6">
        <v>1059.8101569519754</v>
      </c>
      <c r="T1022" s="4">
        <v>0</v>
      </c>
      <c r="U1022" s="7">
        <v>1059.8101569519754</v>
      </c>
      <c r="V1022" s="8">
        <v>0.7629138023810631</v>
      </c>
      <c r="W1022" s="7">
        <v>812.50319953583221</v>
      </c>
      <c r="X1022" s="7">
        <v>843.7826654334558</v>
      </c>
      <c r="Y1022" s="7">
        <v>934.56940791680233</v>
      </c>
      <c r="Z1022" s="7">
        <v>1241.2607564739897</v>
      </c>
      <c r="AA1022" s="7">
        <v>1316.0263091073339</v>
      </c>
      <c r="AB1022" s="7">
        <v>1513.6209839240294</v>
      </c>
      <c r="AC1022" s="7">
        <v>1528.0771812080538</v>
      </c>
      <c r="AD1022" s="7">
        <v>1666.9932885906039</v>
      </c>
      <c r="AE1022" s="4">
        <v>1065</v>
      </c>
      <c r="AF1022" s="4">
        <v>1106</v>
      </c>
      <c r="AG1022" s="4">
        <v>1225</v>
      </c>
      <c r="AH1022" s="4">
        <v>1627</v>
      </c>
      <c r="AI1022" s="4">
        <v>1725</v>
      </c>
      <c r="AJ1022" s="4">
        <v>1984</v>
      </c>
      <c r="AK1022" s="4">
        <v>1548.1735872908278</v>
      </c>
      <c r="AL1022" s="8">
        <v>1.1144665773188074</v>
      </c>
      <c r="AM1022" s="4">
        <v>1384.1709427740489</v>
      </c>
      <c r="AN1022" s="8">
        <v>0.99640780961583342</v>
      </c>
      <c r="AO1022" s="4">
        <v>1220.1682982572702</v>
      </c>
      <c r="AP1022" s="8">
        <v>0.87834904191285967</v>
      </c>
    </row>
    <row r="1023" spans="1:42" x14ac:dyDescent="0.25">
      <c r="A1023" s="2" t="s">
        <v>2885</v>
      </c>
      <c r="B1023" t="s">
        <v>2876</v>
      </c>
      <c r="C1023" t="s">
        <v>14</v>
      </c>
      <c r="D1023" t="s">
        <v>2875</v>
      </c>
      <c r="E1023" s="3" t="s">
        <v>2839</v>
      </c>
      <c r="F1023" t="s">
        <v>2886</v>
      </c>
      <c r="G1023">
        <v>86</v>
      </c>
      <c r="H1023">
        <v>5</v>
      </c>
      <c r="I1023">
        <v>36</v>
      </c>
      <c r="J1023">
        <v>25</v>
      </c>
      <c r="K1023">
        <v>19</v>
      </c>
      <c r="L1023">
        <v>1</v>
      </c>
      <c r="M1023">
        <v>0</v>
      </c>
      <c r="N1023" s="2">
        <v>258.45251937984494</v>
      </c>
      <c r="O1023" s="2">
        <v>358.90344715116294</v>
      </c>
      <c r="P1023" s="2">
        <v>323.33</v>
      </c>
      <c r="Q1023" s="4">
        <v>940.68596653100781</v>
      </c>
      <c r="R1023" s="5">
        <v>4.9000000000000002E-2</v>
      </c>
      <c r="S1023" s="6">
        <v>986.77957889102709</v>
      </c>
      <c r="T1023" s="4">
        <v>0</v>
      </c>
      <c r="U1023" s="7">
        <v>986.77957889102709</v>
      </c>
      <c r="V1023" s="8">
        <v>0.78284052050319475</v>
      </c>
      <c r="W1023" s="7">
        <v>833.7251543359024</v>
      </c>
      <c r="X1023" s="7">
        <v>865.82161567653338</v>
      </c>
      <c r="Y1023" s="7">
        <v>958.97963761641358</v>
      </c>
      <c r="Z1023" s="7">
        <v>1273.6815268586979</v>
      </c>
      <c r="AA1023" s="7">
        <v>1350.3998978680111</v>
      </c>
      <c r="AB1023" s="7">
        <v>1553.1555926783385</v>
      </c>
      <c r="AC1023" s="7">
        <v>1386.5627906976747</v>
      </c>
      <c r="AD1023" s="7">
        <v>1512.6139534883721</v>
      </c>
      <c r="AE1023" s="4">
        <v>1065</v>
      </c>
      <c r="AF1023" s="4">
        <v>1106</v>
      </c>
      <c r="AG1023" s="4">
        <v>1225</v>
      </c>
      <c r="AH1023" s="4">
        <v>1627</v>
      </c>
      <c r="AI1023" s="4">
        <v>1725</v>
      </c>
      <c r="AJ1023" s="4">
        <v>1984</v>
      </c>
      <c r="AK1023" s="4">
        <v>1408.7483418925983</v>
      </c>
      <c r="AL1023" s="8">
        <v>1.1176004335888292</v>
      </c>
      <c r="AM1023" s="4">
        <v>1266.2653829570029</v>
      </c>
      <c r="AN1023" s="8">
        <v>1.0045646187806929</v>
      </c>
      <c r="AO1023" s="4">
        <v>1123.7824240214075</v>
      </c>
      <c r="AP1023" s="8">
        <v>0.89152880397255663</v>
      </c>
    </row>
    <row r="1024" spans="1:42" x14ac:dyDescent="0.25">
      <c r="A1024" s="2" t="s">
        <v>2887</v>
      </c>
      <c r="B1024" t="s">
        <v>2876</v>
      </c>
      <c r="C1024" t="s">
        <v>14</v>
      </c>
      <c r="D1024" t="s">
        <v>2875</v>
      </c>
      <c r="E1024" s="3" t="s">
        <v>2839</v>
      </c>
      <c r="F1024" t="s">
        <v>269</v>
      </c>
      <c r="G1024">
        <v>172</v>
      </c>
      <c r="H1024">
        <v>4</v>
      </c>
      <c r="I1024">
        <v>40</v>
      </c>
      <c r="J1024">
        <v>64</v>
      </c>
      <c r="K1024">
        <v>55</v>
      </c>
      <c r="L1024">
        <v>6</v>
      </c>
      <c r="M1024">
        <v>3</v>
      </c>
      <c r="N1024" s="2">
        <v>271.80087209302326</v>
      </c>
      <c r="O1024" s="2">
        <v>360.64289350775198</v>
      </c>
      <c r="P1024" s="2">
        <v>359.75</v>
      </c>
      <c r="Q1024" s="4">
        <v>992.19376560077524</v>
      </c>
      <c r="R1024" s="5">
        <v>4.9000000000000002E-2</v>
      </c>
      <c r="S1024" s="6">
        <v>1040.8112601152131</v>
      </c>
      <c r="T1024" s="4">
        <v>0</v>
      </c>
      <c r="U1024" s="7">
        <v>1040.8112601152131</v>
      </c>
      <c r="V1024" s="8">
        <v>0.76935770687583172</v>
      </c>
      <c r="W1024" s="7">
        <v>819.36595782276072</v>
      </c>
      <c r="X1024" s="7">
        <v>850.90962380466976</v>
      </c>
      <c r="Y1024" s="7">
        <v>942.46319092289377</v>
      </c>
      <c r="Z1024" s="7">
        <v>1251.744989086978</v>
      </c>
      <c r="AA1024" s="7">
        <v>1327.1420443608097</v>
      </c>
      <c r="AB1024" s="7">
        <v>1526.40569044165</v>
      </c>
      <c r="AC1024" s="7">
        <v>1488.1145348837213</v>
      </c>
      <c r="AD1024" s="7">
        <v>1623.3976744186048</v>
      </c>
      <c r="AE1024" s="4">
        <v>1065</v>
      </c>
      <c r="AF1024" s="4">
        <v>1106</v>
      </c>
      <c r="AG1024" s="4">
        <v>1225</v>
      </c>
      <c r="AH1024" s="4">
        <v>1627</v>
      </c>
      <c r="AI1024" s="4">
        <v>1725</v>
      </c>
      <c r="AJ1024" s="4">
        <v>1984</v>
      </c>
      <c r="AK1024" s="4">
        <v>1508.6336828503484</v>
      </c>
      <c r="AL1024" s="8">
        <v>1.1151675574925111</v>
      </c>
      <c r="AM1024" s="4">
        <v>1353.7054779185828</v>
      </c>
      <c r="AN1024" s="8">
        <v>1.0006461134571172</v>
      </c>
      <c r="AO1024" s="4">
        <v>1195.7394650469787</v>
      </c>
      <c r="AP1024" s="8">
        <v>0.88387915091122549</v>
      </c>
    </row>
    <row r="1025" spans="1:42" x14ac:dyDescent="0.25">
      <c r="A1025" s="2" t="s">
        <v>2888</v>
      </c>
      <c r="B1025" t="s">
        <v>2876</v>
      </c>
      <c r="C1025" t="s">
        <v>14</v>
      </c>
      <c r="D1025" t="s">
        <v>2875</v>
      </c>
      <c r="E1025" s="3" t="s">
        <v>2839</v>
      </c>
      <c r="F1025" t="s">
        <v>2889</v>
      </c>
      <c r="G1025">
        <v>173</v>
      </c>
      <c r="H1025">
        <v>0</v>
      </c>
      <c r="I1025">
        <v>10</v>
      </c>
      <c r="J1025">
        <v>32</v>
      </c>
      <c r="K1025">
        <v>68</v>
      </c>
      <c r="L1025">
        <v>50</v>
      </c>
      <c r="M1025">
        <v>13</v>
      </c>
      <c r="N1025" s="2">
        <v>298.16618497109829</v>
      </c>
      <c r="O1025" s="2">
        <v>566.52897072447024</v>
      </c>
      <c r="P1025" s="2">
        <v>272.01</v>
      </c>
      <c r="Q1025" s="4">
        <v>1136.7051556955685</v>
      </c>
      <c r="R1025" s="5">
        <v>4.9000000000000002E-2</v>
      </c>
      <c r="S1025" s="6">
        <v>1192.4037083246512</v>
      </c>
      <c r="T1025" s="4">
        <v>0</v>
      </c>
      <c r="U1025" s="7">
        <v>1192.4037083246512</v>
      </c>
      <c r="V1025" s="8">
        <v>0.755797439492356</v>
      </c>
      <c r="W1025" s="7">
        <v>804.92427305935917</v>
      </c>
      <c r="X1025" s="7">
        <v>835.91196807854578</v>
      </c>
      <c r="Y1025" s="7">
        <v>925.85186337813616</v>
      </c>
      <c r="Z1025" s="7">
        <v>1229.6824340540632</v>
      </c>
      <c r="AA1025" s="7">
        <v>1303.7505831243143</v>
      </c>
      <c r="AB1025" s="7">
        <v>1499.5021199528344</v>
      </c>
      <c r="AC1025" s="7">
        <v>1735.4439306358383</v>
      </c>
      <c r="AD1025" s="7">
        <v>1893.2115606936416</v>
      </c>
      <c r="AE1025" s="4">
        <v>1065</v>
      </c>
      <c r="AF1025" s="4">
        <v>1106</v>
      </c>
      <c r="AG1025" s="4">
        <v>1225</v>
      </c>
      <c r="AH1025" s="4">
        <v>1627</v>
      </c>
      <c r="AI1025" s="4">
        <v>1725</v>
      </c>
      <c r="AJ1025" s="4">
        <v>1984</v>
      </c>
      <c r="AK1025" s="4">
        <v>1752.8536553831725</v>
      </c>
      <c r="AL1025" s="8">
        <v>1.111035042322025</v>
      </c>
      <c r="AM1025" s="4">
        <v>1564.8317376603136</v>
      </c>
      <c r="AN1025" s="8">
        <v>0.99185855621142627</v>
      </c>
      <c r="AO1025" s="4">
        <v>1376.8098199374549</v>
      </c>
      <c r="AP1025" s="8">
        <v>0.87268207010082766</v>
      </c>
    </row>
    <row r="1026" spans="1:42" x14ac:dyDescent="0.25">
      <c r="A1026" s="2" t="s">
        <v>2890</v>
      </c>
      <c r="B1026" t="s">
        <v>2876</v>
      </c>
      <c r="C1026" t="s">
        <v>14</v>
      </c>
      <c r="D1026" t="s">
        <v>2875</v>
      </c>
      <c r="E1026" s="3" t="s">
        <v>2839</v>
      </c>
      <c r="F1026" t="s">
        <v>2891</v>
      </c>
      <c r="G1026">
        <v>115</v>
      </c>
      <c r="H1026">
        <v>75</v>
      </c>
      <c r="I1026">
        <v>39</v>
      </c>
      <c r="J1026">
        <v>1</v>
      </c>
      <c r="K1026">
        <v>0</v>
      </c>
      <c r="L1026">
        <v>0</v>
      </c>
      <c r="M1026">
        <v>0</v>
      </c>
      <c r="N1026" s="2">
        <v>202.4536231884058</v>
      </c>
      <c r="O1026" s="2">
        <v>249.02584627536231</v>
      </c>
      <c r="P1026" s="2">
        <v>288.52999999999997</v>
      </c>
      <c r="Q1026" s="4">
        <v>740.00946946376803</v>
      </c>
      <c r="R1026" s="5">
        <v>4.9000000000000002E-2</v>
      </c>
      <c r="S1026" s="6">
        <v>776.26993346749259</v>
      </c>
      <c r="T1026" s="4">
        <v>0</v>
      </c>
      <c r="U1026" s="7">
        <v>776.26993346749259</v>
      </c>
      <c r="V1026" s="8">
        <v>0.71857174645235311</v>
      </c>
      <c r="W1026" s="7">
        <v>765.27890997175609</v>
      </c>
      <c r="X1026" s="7">
        <v>794.7403515763026</v>
      </c>
      <c r="Y1026" s="7">
        <v>880.25038940413265</v>
      </c>
      <c r="Z1026" s="7">
        <v>1169.1162314779785</v>
      </c>
      <c r="AA1026" s="7">
        <v>1239.5362626303092</v>
      </c>
      <c r="AB1026" s="7">
        <v>1425.6463449614689</v>
      </c>
      <c r="AC1026" s="7">
        <v>1188.3252173913045</v>
      </c>
      <c r="AD1026" s="7">
        <v>1296.3547826086958</v>
      </c>
      <c r="AE1026" s="4">
        <v>1065</v>
      </c>
      <c r="AF1026" s="4">
        <v>1106</v>
      </c>
      <c r="AG1026" s="4">
        <v>1225</v>
      </c>
      <c r="AH1026" s="4">
        <v>1627</v>
      </c>
      <c r="AI1026" s="4">
        <v>1725</v>
      </c>
      <c r="AJ1026" s="4">
        <v>1984</v>
      </c>
      <c r="AK1026" s="4">
        <v>1195.4965323730164</v>
      </c>
      <c r="AL1026" s="8">
        <v>1.1066382892195121</v>
      </c>
      <c r="AM1026" s="4">
        <v>1057.1110531226493</v>
      </c>
      <c r="AN1026" s="8">
        <v>0.97853865374297422</v>
      </c>
      <c r="AO1026" s="4">
        <v>914.6554127178598</v>
      </c>
      <c r="AP1026" s="8">
        <v>0.84667138192889124</v>
      </c>
    </row>
    <row r="1027" spans="1:42" x14ac:dyDescent="0.25">
      <c r="A1027" s="2" t="s">
        <v>2892</v>
      </c>
      <c r="B1027" t="s">
        <v>2876</v>
      </c>
      <c r="C1027" t="s">
        <v>14</v>
      </c>
      <c r="D1027" t="s">
        <v>2875</v>
      </c>
      <c r="E1027" s="3" t="s">
        <v>2839</v>
      </c>
      <c r="F1027" t="s">
        <v>2893</v>
      </c>
      <c r="G1027">
        <v>16</v>
      </c>
      <c r="H1027">
        <v>0</v>
      </c>
      <c r="I1027">
        <v>14</v>
      </c>
      <c r="J1027">
        <v>2</v>
      </c>
      <c r="K1027">
        <v>0</v>
      </c>
      <c r="L1027">
        <v>0</v>
      </c>
      <c r="M1027">
        <v>0</v>
      </c>
      <c r="N1027" s="2">
        <v>131.484375</v>
      </c>
      <c r="O1027" s="2">
        <v>223.51585</v>
      </c>
      <c r="P1027" s="2">
        <v>213.95</v>
      </c>
      <c r="Q1027" s="4">
        <v>568.95022500000005</v>
      </c>
      <c r="R1027" s="5">
        <v>4.9000000000000002E-2</v>
      </c>
      <c r="S1027" s="6">
        <v>596.828786025</v>
      </c>
      <c r="T1027" s="4">
        <v>110.57142857142857</v>
      </c>
      <c r="U1027" s="7">
        <v>707.40021459642855</v>
      </c>
      <c r="V1027" s="8">
        <v>0.63111427643263396</v>
      </c>
      <c r="W1027" s="7">
        <v>567.07720050552018</v>
      </c>
      <c r="X1027" s="7">
        <v>588.90834155784535</v>
      </c>
      <c r="Y1027" s="7">
        <v>652.27189729508189</v>
      </c>
      <c r="Z1027" s="7">
        <v>866.32357297885562</v>
      </c>
      <c r="AA1027" s="7">
        <v>918.50532476246224</v>
      </c>
      <c r="AB1027" s="7">
        <v>1056.4142401905654</v>
      </c>
      <c r="AC1027" s="7">
        <v>1232.9625000000001</v>
      </c>
      <c r="AD1027" s="7">
        <v>1345.05</v>
      </c>
      <c r="AE1027" s="4">
        <v>1065</v>
      </c>
      <c r="AF1027" s="4">
        <v>1106</v>
      </c>
      <c r="AG1027" s="4">
        <v>1225</v>
      </c>
      <c r="AH1027" s="4">
        <v>1627</v>
      </c>
      <c r="AI1027" s="4">
        <v>1725</v>
      </c>
      <c r="AJ1027" s="4">
        <v>1984</v>
      </c>
      <c r="AK1027" s="4">
        <v>1088.5265751281249</v>
      </c>
      <c r="AL1027" s="8">
        <v>1.0697874461465851</v>
      </c>
      <c r="AM1027" s="4">
        <v>912.920221877009</v>
      </c>
      <c r="AN1027" s="8">
        <v>0.91311845696303118</v>
      </c>
      <c r="AO1027" s="4">
        <v>737.31386862589284</v>
      </c>
      <c r="AP1027" s="8">
        <v>0.75644946777947708</v>
      </c>
    </row>
    <row r="1028" spans="1:42" x14ac:dyDescent="0.25">
      <c r="A1028" s="2" t="s">
        <v>2894</v>
      </c>
      <c r="B1028" t="s">
        <v>2876</v>
      </c>
      <c r="C1028" t="s">
        <v>14</v>
      </c>
      <c r="D1028" t="s">
        <v>2875</v>
      </c>
      <c r="E1028" s="3" t="s">
        <v>2839</v>
      </c>
      <c r="F1028" t="s">
        <v>2895</v>
      </c>
      <c r="G1028">
        <v>53</v>
      </c>
      <c r="H1028">
        <v>0</v>
      </c>
      <c r="I1028">
        <v>13</v>
      </c>
      <c r="J1028">
        <v>15</v>
      </c>
      <c r="K1028">
        <v>20</v>
      </c>
      <c r="L1028">
        <v>5</v>
      </c>
      <c r="M1028">
        <v>0</v>
      </c>
      <c r="N1028" s="2">
        <v>188.59905660377356</v>
      </c>
      <c r="O1028" s="2">
        <v>394.25952822641506</v>
      </c>
      <c r="P1028" s="2">
        <v>252.66</v>
      </c>
      <c r="Q1028" s="4">
        <v>835.51858483018862</v>
      </c>
      <c r="R1028" s="5">
        <v>4.9000000000000002E-2</v>
      </c>
      <c r="S1028" s="6">
        <v>876.45899548686782</v>
      </c>
      <c r="T1028" s="4">
        <v>145.08333333333334</v>
      </c>
      <c r="U1028" s="7">
        <v>1021.5423288202012</v>
      </c>
      <c r="V1028" s="8">
        <v>0.73245682279648616</v>
      </c>
      <c r="W1028" s="7">
        <v>669.27849779832059</v>
      </c>
      <c r="X1028" s="7">
        <v>695.0441488872699</v>
      </c>
      <c r="Y1028" s="7">
        <v>769.82738009665979</v>
      </c>
      <c r="Z1028" s="7">
        <v>1022.4564468712371</v>
      </c>
      <c r="AA1028" s="7">
        <v>1084.04263727897</v>
      </c>
      <c r="AB1028" s="7">
        <v>1246.8061404994066</v>
      </c>
      <c r="AC1028" s="7">
        <v>1534.147169811321</v>
      </c>
      <c r="AD1028" s="7">
        <v>1673.6150943396226</v>
      </c>
      <c r="AE1028" s="4">
        <v>1065</v>
      </c>
      <c r="AF1028" s="4">
        <v>1106</v>
      </c>
      <c r="AG1028" s="4">
        <v>1225</v>
      </c>
      <c r="AH1028" s="4">
        <v>1627</v>
      </c>
      <c r="AI1028" s="4">
        <v>1725</v>
      </c>
      <c r="AJ1028" s="4">
        <v>1984</v>
      </c>
      <c r="AK1028" s="4">
        <v>1377.3059992878218</v>
      </c>
      <c r="AL1028" s="8">
        <v>1.0915695044362836</v>
      </c>
      <c r="AM1028" s="4">
        <v>1206.8048916109012</v>
      </c>
      <c r="AN1028" s="8">
        <v>0.96931837877167171</v>
      </c>
      <c r="AO1028" s="4">
        <v>1036.3037839339809</v>
      </c>
      <c r="AP1028" s="8">
        <v>0.84706725310705988</v>
      </c>
    </row>
    <row r="1029" spans="1:42" x14ac:dyDescent="0.25">
      <c r="A1029" s="2" t="s">
        <v>2896</v>
      </c>
      <c r="B1029" t="s">
        <v>2876</v>
      </c>
      <c r="C1029" t="s">
        <v>14</v>
      </c>
      <c r="D1029" t="s">
        <v>2875</v>
      </c>
      <c r="E1029" s="3" t="s">
        <v>2839</v>
      </c>
      <c r="F1029" t="s">
        <v>2897</v>
      </c>
      <c r="G1029">
        <v>58</v>
      </c>
      <c r="H1029">
        <v>0</v>
      </c>
      <c r="I1029">
        <v>12</v>
      </c>
      <c r="J1029">
        <v>19</v>
      </c>
      <c r="K1029">
        <v>22</v>
      </c>
      <c r="L1029">
        <v>5</v>
      </c>
      <c r="M1029">
        <v>0</v>
      </c>
      <c r="N1029" s="2">
        <v>189.55172413793105</v>
      </c>
      <c r="O1029" s="2">
        <v>273.74775897701147</v>
      </c>
      <c r="P1029" s="2">
        <v>236.24</v>
      </c>
      <c r="Q1029" s="4">
        <v>699.53948311494253</v>
      </c>
      <c r="R1029" s="5">
        <v>4.9000000000000002E-2</v>
      </c>
      <c r="S1029" s="6">
        <v>733.81691778757465</v>
      </c>
      <c r="T1029" s="4">
        <v>147.0185185185185</v>
      </c>
      <c r="U1029" s="7">
        <v>880.83543630609313</v>
      </c>
      <c r="V1029" s="8">
        <v>0.63098652898443053</v>
      </c>
      <c r="W1029" s="7">
        <v>559.83833969491491</v>
      </c>
      <c r="X1029" s="7">
        <v>581.39080159866273</v>
      </c>
      <c r="Y1029" s="7">
        <v>643.94550809978477</v>
      </c>
      <c r="Z1029" s="7">
        <v>855.26476871702027</v>
      </c>
      <c r="AA1029" s="7">
        <v>906.78040936500304</v>
      </c>
      <c r="AB1029" s="7">
        <v>1042.9288882203862</v>
      </c>
      <c r="AC1029" s="7">
        <v>1535.5620689655173</v>
      </c>
      <c r="AD1029" s="7">
        <v>1675.1586206896552</v>
      </c>
      <c r="AE1029" s="4">
        <v>1065</v>
      </c>
      <c r="AF1029" s="4">
        <v>1106</v>
      </c>
      <c r="AG1029" s="4">
        <v>1225</v>
      </c>
      <c r="AH1029" s="4">
        <v>1627</v>
      </c>
      <c r="AI1029" s="4">
        <v>1725</v>
      </c>
      <c r="AJ1029" s="4">
        <v>1984</v>
      </c>
      <c r="AK1029" s="4">
        <v>1367.8316581076767</v>
      </c>
      <c r="AL1029" s="8">
        <v>1.0851630344134491</v>
      </c>
      <c r="AM1029" s="4">
        <v>1148.3650172276414</v>
      </c>
      <c r="AN1029" s="8">
        <v>0.92794809022648117</v>
      </c>
      <c r="AO1029" s="4">
        <v>941.09096750760807</v>
      </c>
      <c r="AP1029" s="8">
        <v>0.77946730960545596</v>
      </c>
    </row>
    <row r="1030" spans="1:42" x14ac:dyDescent="0.25">
      <c r="A1030" s="2" t="s">
        <v>2898</v>
      </c>
      <c r="B1030" t="s">
        <v>2876</v>
      </c>
      <c r="C1030" t="s">
        <v>14</v>
      </c>
      <c r="D1030" t="s">
        <v>2875</v>
      </c>
      <c r="E1030" s="3" t="s">
        <v>2839</v>
      </c>
      <c r="F1030" t="s">
        <v>2899</v>
      </c>
      <c r="G1030">
        <v>30</v>
      </c>
      <c r="H1030">
        <v>0</v>
      </c>
      <c r="I1030">
        <v>3</v>
      </c>
      <c r="J1030">
        <v>15</v>
      </c>
      <c r="K1030">
        <v>10</v>
      </c>
      <c r="L1030">
        <v>2</v>
      </c>
      <c r="M1030">
        <v>0</v>
      </c>
      <c r="N1030" s="2">
        <v>267.59722222222223</v>
      </c>
      <c r="O1030" s="2">
        <v>443.5968071111111</v>
      </c>
      <c r="P1030" s="2">
        <v>245.84</v>
      </c>
      <c r="Q1030" s="4">
        <v>957.03402933333336</v>
      </c>
      <c r="R1030" s="5">
        <v>4.9000000000000002E-2</v>
      </c>
      <c r="S1030" s="6">
        <v>1003.9286967706666</v>
      </c>
      <c r="T1030" s="4">
        <v>0</v>
      </c>
      <c r="U1030" s="7">
        <v>1003.9286967706666</v>
      </c>
      <c r="V1030" s="8">
        <v>0.72725619740467962</v>
      </c>
      <c r="W1030" s="7">
        <v>774.52785023598392</v>
      </c>
      <c r="X1030" s="7">
        <v>804.34535432957568</v>
      </c>
      <c r="Y1030" s="7">
        <v>890.88884182073264</v>
      </c>
      <c r="Z1030" s="7">
        <v>1183.2458331774137</v>
      </c>
      <c r="AA1030" s="7">
        <v>1254.5169405230724</v>
      </c>
      <c r="AB1030" s="7">
        <v>1442.8762956508847</v>
      </c>
      <c r="AC1030" s="7">
        <v>1518.4766666666669</v>
      </c>
      <c r="AD1030" s="7">
        <v>1656.52</v>
      </c>
      <c r="AE1030" s="4">
        <v>1065</v>
      </c>
      <c r="AF1030" s="4">
        <v>1106</v>
      </c>
      <c r="AG1030" s="4">
        <v>1225</v>
      </c>
      <c r="AH1030" s="4">
        <v>1627</v>
      </c>
      <c r="AI1030" s="4">
        <v>1725</v>
      </c>
      <c r="AJ1030" s="4">
        <v>1984</v>
      </c>
      <c r="AK1030" s="4">
        <v>1533.6548624770669</v>
      </c>
      <c r="AL1030" s="8">
        <v>1.1109952400046363</v>
      </c>
      <c r="AM1030" s="4">
        <v>1357.0794739082669</v>
      </c>
      <c r="AN1030" s="8">
        <v>0.98308222580465088</v>
      </c>
      <c r="AO1030" s="4">
        <v>1180.5040853394667</v>
      </c>
      <c r="AP1030" s="8">
        <v>0.85516921160466519</v>
      </c>
    </row>
    <row r="1031" spans="1:42" x14ac:dyDescent="0.25">
      <c r="A1031" s="2" t="s">
        <v>2902</v>
      </c>
      <c r="B1031" t="s">
        <v>2901</v>
      </c>
      <c r="C1031" t="s">
        <v>14</v>
      </c>
      <c r="D1031" t="s">
        <v>2900</v>
      </c>
      <c r="E1031" s="3" t="s">
        <v>2839</v>
      </c>
      <c r="F1031" t="s">
        <v>2903</v>
      </c>
      <c r="G1031">
        <v>182</v>
      </c>
      <c r="H1031">
        <v>0</v>
      </c>
      <c r="I1031">
        <v>39</v>
      </c>
      <c r="J1031">
        <v>103</v>
      </c>
      <c r="K1031">
        <v>40</v>
      </c>
      <c r="L1031">
        <v>0</v>
      </c>
      <c r="M1031">
        <v>0</v>
      </c>
      <c r="N1031" s="2">
        <v>272.57201086956519</v>
      </c>
      <c r="O1031" s="2">
        <v>364.42128813224633</v>
      </c>
      <c r="P1031" s="2">
        <v>206.58</v>
      </c>
      <c r="Q1031" s="4">
        <v>843.57329900181151</v>
      </c>
      <c r="R1031" s="5">
        <v>4.9000000000000002E-2</v>
      </c>
      <c r="S1031" s="6">
        <v>884.90839065290027</v>
      </c>
      <c r="T1031" s="4">
        <v>62.428571428571431</v>
      </c>
      <c r="U1031" s="7">
        <v>947.33696208147171</v>
      </c>
      <c r="V1031" s="8">
        <v>0.82421626152116456</v>
      </c>
      <c r="W1031" s="7">
        <v>679.82277975335467</v>
      </c>
      <c r="X1031" s="7">
        <v>721.39744578583611</v>
      </c>
      <c r="Y1031" s="7">
        <v>853.05055488869414</v>
      </c>
      <c r="Z1031" s="7">
        <v>1126.3654889911186</v>
      </c>
      <c r="AA1031" s="7">
        <v>1371.1940778490653</v>
      </c>
      <c r="AB1031" s="7">
        <v>1576.7577043430015</v>
      </c>
      <c r="AC1031" s="7">
        <v>1264.3170329670329</v>
      </c>
      <c r="AD1031" s="7">
        <v>1379.254945054945</v>
      </c>
      <c r="AE1031" s="4">
        <v>883</v>
      </c>
      <c r="AF1031" s="4">
        <v>937</v>
      </c>
      <c r="AG1031" s="4">
        <v>1108</v>
      </c>
      <c r="AH1031" s="4">
        <v>1463</v>
      </c>
      <c r="AI1031" s="4">
        <v>1781</v>
      </c>
      <c r="AJ1031" s="4">
        <v>2048</v>
      </c>
      <c r="AK1031" s="4">
        <v>1236.3373886041591</v>
      </c>
      <c r="AL1031" s="8">
        <v>1.1299717703583729</v>
      </c>
      <c r="AM1031" s="4">
        <v>1119.9130579945395</v>
      </c>
      <c r="AN1031" s="8">
        <v>1.0286785343018743</v>
      </c>
      <c r="AO1031" s="4">
        <v>1001.3327212625197</v>
      </c>
      <c r="AP1031" s="8">
        <v>0.92550949757766299</v>
      </c>
    </row>
    <row r="1032" spans="1:42" x14ac:dyDescent="0.25">
      <c r="A1032" s="2" t="s">
        <v>2904</v>
      </c>
      <c r="B1032" t="s">
        <v>2901</v>
      </c>
      <c r="C1032" t="s">
        <v>14</v>
      </c>
      <c r="D1032" t="s">
        <v>2900</v>
      </c>
      <c r="E1032" s="3" t="s">
        <v>2839</v>
      </c>
      <c r="F1032" t="s">
        <v>2905</v>
      </c>
      <c r="G1032">
        <v>243</v>
      </c>
      <c r="H1032">
        <v>0</v>
      </c>
      <c r="I1032">
        <v>39</v>
      </c>
      <c r="J1032">
        <v>122</v>
      </c>
      <c r="K1032">
        <v>70</v>
      </c>
      <c r="L1032">
        <v>10</v>
      </c>
      <c r="M1032">
        <v>2</v>
      </c>
      <c r="N1032" s="2">
        <v>287.71887550200802</v>
      </c>
      <c r="O1032" s="2">
        <v>423.65880151673366</v>
      </c>
      <c r="P1032" s="2">
        <v>170.67</v>
      </c>
      <c r="Q1032" s="4">
        <v>882.04767701874164</v>
      </c>
      <c r="R1032" s="5">
        <v>4.9000000000000002E-2</v>
      </c>
      <c r="S1032" s="6">
        <v>925.26801319265996</v>
      </c>
      <c r="T1032" s="4">
        <v>91.079069767441865</v>
      </c>
      <c r="U1032" s="7">
        <v>1016.3470829601018</v>
      </c>
      <c r="V1032" s="8">
        <v>0.83426737095041037</v>
      </c>
      <c r="W1032" s="7">
        <v>670.64310747964203</v>
      </c>
      <c r="X1032" s="7">
        <v>711.65638925076394</v>
      </c>
      <c r="Y1032" s="7">
        <v>841.53178152598343</v>
      </c>
      <c r="Z1032" s="7">
        <v>1111.1561339102109</v>
      </c>
      <c r="AA1032" s="7">
        <v>1352.6787932290401</v>
      </c>
      <c r="AB1032" s="7">
        <v>1555.4666864306987</v>
      </c>
      <c r="AC1032" s="7">
        <v>1340.0761316872429</v>
      </c>
      <c r="AD1032" s="7">
        <v>1461.9012345679012</v>
      </c>
      <c r="AE1032" s="4">
        <v>883</v>
      </c>
      <c r="AF1032" s="4">
        <v>937</v>
      </c>
      <c r="AG1032" s="4">
        <v>1108</v>
      </c>
      <c r="AH1032" s="4">
        <v>1463</v>
      </c>
      <c r="AI1032" s="4">
        <v>1781</v>
      </c>
      <c r="AJ1032" s="4">
        <v>2048</v>
      </c>
      <c r="AK1032" s="4">
        <v>1287.1056740490681</v>
      </c>
      <c r="AL1032" s="8">
        <v>1.1312814118175618</v>
      </c>
      <c r="AM1032" s="4">
        <v>1165.9398518356836</v>
      </c>
      <c r="AN1032" s="8">
        <v>1.0318225816189284</v>
      </c>
      <c r="AO1032" s="4">
        <v>1044.7740296222992</v>
      </c>
      <c r="AP1032" s="8">
        <v>0.93236375142029526</v>
      </c>
    </row>
    <row r="1033" spans="1:42" x14ac:dyDescent="0.25">
      <c r="A1033" s="2" t="s">
        <v>2908</v>
      </c>
      <c r="B1033" t="s">
        <v>2907</v>
      </c>
      <c r="C1033" t="s">
        <v>14</v>
      </c>
      <c r="D1033" t="s">
        <v>2906</v>
      </c>
      <c r="E1033" s="3" t="s">
        <v>2839</v>
      </c>
      <c r="F1033" t="s">
        <v>2909</v>
      </c>
      <c r="G1033">
        <v>282</v>
      </c>
      <c r="H1033">
        <v>166</v>
      </c>
      <c r="I1033">
        <v>114</v>
      </c>
      <c r="J1033">
        <v>2</v>
      </c>
      <c r="K1033">
        <v>0</v>
      </c>
      <c r="L1033">
        <v>0</v>
      </c>
      <c r="M1033">
        <v>0</v>
      </c>
      <c r="N1033" s="2">
        <v>256.58096926713949</v>
      </c>
      <c r="O1033" s="2">
        <v>404.6804651382979</v>
      </c>
      <c r="P1033" s="2">
        <v>282.89999999999998</v>
      </c>
      <c r="Q1033" s="4">
        <v>944.16143440543738</v>
      </c>
      <c r="R1033" s="5">
        <v>4.9000000000000002E-2</v>
      </c>
      <c r="S1033" s="6">
        <v>990.42534469130374</v>
      </c>
      <c r="T1033" s="4">
        <v>0</v>
      </c>
      <c r="U1033" s="7">
        <v>990.42534469130374</v>
      </c>
      <c r="V1033" s="8">
        <v>0.61222062568597579</v>
      </c>
      <c r="W1033" s="7">
        <v>974.04301546638749</v>
      </c>
      <c r="X1033" s="7">
        <v>1012.000694258918</v>
      </c>
      <c r="Y1033" s="7">
        <v>1120.3637450053357</v>
      </c>
      <c r="Z1033" s="7">
        <v>1349.9464796375764</v>
      </c>
      <c r="AA1033" s="7">
        <v>1624.2213199448938</v>
      </c>
      <c r="AB1033" s="7">
        <v>1867.8851289679119</v>
      </c>
      <c r="AC1033" s="7">
        <v>1779.5347517730499</v>
      </c>
      <c r="AD1033" s="7">
        <v>1941.3106382978724</v>
      </c>
      <c r="AE1033" s="4">
        <v>1591</v>
      </c>
      <c r="AF1033" s="4">
        <v>1653</v>
      </c>
      <c r="AG1033" s="4">
        <v>1830</v>
      </c>
      <c r="AH1033" s="4">
        <v>2205</v>
      </c>
      <c r="AI1033" s="4">
        <v>2653</v>
      </c>
      <c r="AJ1033" s="4">
        <v>3051</v>
      </c>
      <c r="AK1033" s="4">
        <v>1762.073709172646</v>
      </c>
      <c r="AL1033" s="8">
        <v>1.0892066469388659</v>
      </c>
      <c r="AM1033" s="4">
        <v>1505.8742521906984</v>
      </c>
      <c r="AN1033" s="8">
        <v>0.93083974660193802</v>
      </c>
      <c r="AO1033" s="4">
        <v>1246.6248016732513</v>
      </c>
      <c r="AP1033" s="8">
        <v>0.7705875260229037</v>
      </c>
    </row>
    <row r="1034" spans="1:42" x14ac:dyDescent="0.25">
      <c r="A1034" s="2" t="s">
        <v>2910</v>
      </c>
      <c r="B1034" t="s">
        <v>2907</v>
      </c>
      <c r="C1034" t="s">
        <v>14</v>
      </c>
      <c r="D1034" t="s">
        <v>2906</v>
      </c>
      <c r="E1034" s="3" t="s">
        <v>2839</v>
      </c>
      <c r="F1034" t="s">
        <v>2911</v>
      </c>
      <c r="G1034">
        <v>81</v>
      </c>
      <c r="H1034">
        <v>0</v>
      </c>
      <c r="I1034">
        <v>80</v>
      </c>
      <c r="J1034">
        <v>1</v>
      </c>
      <c r="K1034">
        <v>0</v>
      </c>
      <c r="L1034">
        <v>0</v>
      </c>
      <c r="M1034">
        <v>0</v>
      </c>
      <c r="N1034" s="2">
        <v>279.10596707818928</v>
      </c>
      <c r="O1034" s="2">
        <v>403.53155658024701</v>
      </c>
      <c r="P1034" s="2">
        <v>285.81</v>
      </c>
      <c r="Q1034" s="4">
        <v>968.44752365843624</v>
      </c>
      <c r="R1034" s="5">
        <v>4.9000000000000002E-2</v>
      </c>
      <c r="S1034" s="6">
        <v>1015.9014523176995</v>
      </c>
      <c r="T1034" s="4">
        <v>0</v>
      </c>
      <c r="U1034" s="7">
        <v>1015.9014523176995</v>
      </c>
      <c r="V1034" s="8">
        <v>0.61376905823624717</v>
      </c>
      <c r="W1034" s="7">
        <v>976.50657165386929</v>
      </c>
      <c r="X1034" s="7">
        <v>1014.5602532645166</v>
      </c>
      <c r="Y1034" s="7">
        <v>1123.1973765723324</v>
      </c>
      <c r="Z1034" s="7">
        <v>1353.360773410925</v>
      </c>
      <c r="AA1034" s="7">
        <v>1628.3293115007639</v>
      </c>
      <c r="AB1034" s="7">
        <v>1872.6093966787901</v>
      </c>
      <c r="AC1034" s="7">
        <v>1820.7037037037039</v>
      </c>
      <c r="AD1034" s="7">
        <v>1986.2222222222222</v>
      </c>
      <c r="AE1034" s="4">
        <v>1591</v>
      </c>
      <c r="AF1034" s="4">
        <v>1653</v>
      </c>
      <c r="AG1034" s="4">
        <v>1830</v>
      </c>
      <c r="AH1034" s="4">
        <v>2205</v>
      </c>
      <c r="AI1034" s="4">
        <v>2653</v>
      </c>
      <c r="AJ1034" s="4">
        <v>3051</v>
      </c>
      <c r="AK1034" s="4">
        <v>1799.9219478816649</v>
      </c>
      <c r="AL1034" s="8">
        <v>1.0874444527367408</v>
      </c>
      <c r="AM1034" s="4">
        <v>1538.5817826936764</v>
      </c>
      <c r="AN1034" s="8">
        <v>0.92955265456990965</v>
      </c>
      <c r="AO1034" s="4">
        <v>1277.2416175056881</v>
      </c>
      <c r="AP1034" s="8">
        <v>0.77166085640307847</v>
      </c>
    </row>
    <row r="1035" spans="1:42" x14ac:dyDescent="0.25">
      <c r="A1035" s="2" t="s">
        <v>2912</v>
      </c>
      <c r="B1035" t="s">
        <v>2907</v>
      </c>
      <c r="C1035" t="s">
        <v>14</v>
      </c>
      <c r="D1035" t="s">
        <v>2906</v>
      </c>
      <c r="E1035" s="3" t="s">
        <v>2839</v>
      </c>
      <c r="F1035" t="s">
        <v>2913</v>
      </c>
      <c r="G1035">
        <v>32</v>
      </c>
      <c r="H1035">
        <v>0</v>
      </c>
      <c r="I1035">
        <v>2</v>
      </c>
      <c r="J1035">
        <v>30</v>
      </c>
      <c r="K1035">
        <v>0</v>
      </c>
      <c r="L1035">
        <v>0</v>
      </c>
      <c r="M1035">
        <v>0</v>
      </c>
      <c r="N1035" s="2">
        <v>305.14322916666669</v>
      </c>
      <c r="O1035" s="2">
        <v>574.20805702083351</v>
      </c>
      <c r="P1035" s="2">
        <v>376.88</v>
      </c>
      <c r="Q1035" s="4">
        <v>1256.2312861875002</v>
      </c>
      <c r="R1035" s="5">
        <v>4.9000000000000002E-2</v>
      </c>
      <c r="S1035" s="6">
        <v>1317.7866192106876</v>
      </c>
      <c r="T1035" s="4">
        <v>0</v>
      </c>
      <c r="U1035" s="7">
        <v>1317.7866192106876</v>
      </c>
      <c r="V1035" s="8">
        <v>0.72448152793083198</v>
      </c>
      <c r="W1035" s="7">
        <v>1152.6501109379535</v>
      </c>
      <c r="X1035" s="7">
        <v>1197.567965669665</v>
      </c>
      <c r="Y1035" s="7">
        <v>1325.8011961134223</v>
      </c>
      <c r="Z1035" s="7">
        <v>1597.4817690874841</v>
      </c>
      <c r="AA1035" s="7">
        <v>1922.049493600497</v>
      </c>
      <c r="AB1035" s="7">
        <v>2210.3931417169679</v>
      </c>
      <c r="AC1035" s="7">
        <v>2000.8312500000002</v>
      </c>
      <c r="AD1035" s="7">
        <v>2182.7249999999999</v>
      </c>
      <c r="AE1035" s="4">
        <v>1591</v>
      </c>
      <c r="AF1035" s="4">
        <v>1653</v>
      </c>
      <c r="AG1035" s="4">
        <v>1830</v>
      </c>
      <c r="AH1035" s="4">
        <v>2205</v>
      </c>
      <c r="AI1035" s="4">
        <v>2653</v>
      </c>
      <c r="AJ1035" s="4">
        <v>3051</v>
      </c>
      <c r="AK1035" s="4">
        <v>1989.3221852138363</v>
      </c>
      <c r="AL1035" s="8">
        <v>1.0936726441748748</v>
      </c>
      <c r="AM1035" s="4">
        <v>1773.471467569967</v>
      </c>
      <c r="AN1035" s="8">
        <v>0.97500407109643239</v>
      </c>
      <c r="AO1035" s="4">
        <v>1533.6373368545567</v>
      </c>
      <c r="AP1035" s="8">
        <v>0.84315010100927423</v>
      </c>
    </row>
    <row r="1036" spans="1:42" x14ac:dyDescent="0.25">
      <c r="A1036" s="2" t="s">
        <v>2914</v>
      </c>
      <c r="B1036" t="s">
        <v>2907</v>
      </c>
      <c r="C1036" t="s">
        <v>14</v>
      </c>
      <c r="D1036" t="s">
        <v>2906</v>
      </c>
      <c r="E1036" s="3" t="s">
        <v>2839</v>
      </c>
      <c r="F1036" t="s">
        <v>2915</v>
      </c>
      <c r="G1036">
        <v>162</v>
      </c>
      <c r="H1036">
        <v>0</v>
      </c>
      <c r="I1036">
        <v>161</v>
      </c>
      <c r="J1036">
        <v>1</v>
      </c>
      <c r="K1036">
        <v>0</v>
      </c>
      <c r="L1036">
        <v>0</v>
      </c>
      <c r="M1036">
        <v>0</v>
      </c>
      <c r="N1036" s="2">
        <v>277.25411522633743</v>
      </c>
      <c r="O1036" s="2">
        <v>271.97608873045266</v>
      </c>
      <c r="P1036" s="2">
        <v>339.8</v>
      </c>
      <c r="Q1036" s="4">
        <v>889.03020395679005</v>
      </c>
      <c r="R1036" s="5">
        <v>4.9000000000000002E-2</v>
      </c>
      <c r="S1036" s="6">
        <v>932.59268395067272</v>
      </c>
      <c r="T1036" s="4">
        <v>0</v>
      </c>
      <c r="U1036" s="7">
        <v>932.59268395067272</v>
      </c>
      <c r="V1036" s="8">
        <v>0.56380923784257142</v>
      </c>
      <c r="W1036" s="7">
        <v>897.02049740753102</v>
      </c>
      <c r="X1036" s="7">
        <v>931.97667015377044</v>
      </c>
      <c r="Y1036" s="7">
        <v>1031.7709052519056</v>
      </c>
      <c r="Z1036" s="7">
        <v>1243.1993694428697</v>
      </c>
      <c r="AA1036" s="7">
        <v>1495.7859079963418</v>
      </c>
      <c r="AB1036" s="7">
        <v>1720.181984657685</v>
      </c>
      <c r="AC1036" s="7">
        <v>1819.5018518518521</v>
      </c>
      <c r="AD1036" s="7">
        <v>1984.911111111111</v>
      </c>
      <c r="AE1036" s="4">
        <v>1591</v>
      </c>
      <c r="AF1036" s="4">
        <v>1653</v>
      </c>
      <c r="AG1036" s="4">
        <v>1830</v>
      </c>
      <c r="AH1036" s="4">
        <v>2205</v>
      </c>
      <c r="AI1036" s="4">
        <v>2653</v>
      </c>
      <c r="AJ1036" s="4">
        <v>3051</v>
      </c>
      <c r="AK1036" s="4">
        <v>1795.0899350495411</v>
      </c>
      <c r="AL1036" s="8">
        <v>1.0852415052750777</v>
      </c>
      <c r="AM1036" s="4">
        <v>1509.5736036512951</v>
      </c>
      <c r="AN1036" s="8">
        <v>0.91262944433190329</v>
      </c>
      <c r="AO1036" s="4">
        <v>1218.109015348919</v>
      </c>
      <c r="AP1036" s="8">
        <v>0.73642129878574603</v>
      </c>
    </row>
    <row r="1037" spans="1:42" x14ac:dyDescent="0.25">
      <c r="A1037" s="2" t="s">
        <v>2916</v>
      </c>
      <c r="B1037" t="s">
        <v>2907</v>
      </c>
      <c r="C1037" t="s">
        <v>14</v>
      </c>
      <c r="D1037" t="s">
        <v>2906</v>
      </c>
      <c r="E1037" s="3" t="s">
        <v>2839</v>
      </c>
      <c r="F1037" t="s">
        <v>2917</v>
      </c>
      <c r="G1037">
        <v>240</v>
      </c>
      <c r="H1037">
        <v>0</v>
      </c>
      <c r="I1037">
        <v>239</v>
      </c>
      <c r="J1037">
        <v>1</v>
      </c>
      <c r="K1037">
        <v>0</v>
      </c>
      <c r="L1037">
        <v>0</v>
      </c>
      <c r="M1037">
        <v>0</v>
      </c>
      <c r="N1037" s="2">
        <v>280.08750000000003</v>
      </c>
      <c r="O1037" s="2">
        <v>365.19824561805552</v>
      </c>
      <c r="P1037" s="2">
        <v>270.72000000000003</v>
      </c>
      <c r="Q1037" s="4">
        <v>916.00574561805558</v>
      </c>
      <c r="R1037" s="5">
        <v>4.9000000000000002E-2</v>
      </c>
      <c r="S1037" s="6">
        <v>960.89002715334027</v>
      </c>
      <c r="T1037" s="4">
        <v>0</v>
      </c>
      <c r="U1037" s="7">
        <v>960.89002715334027</v>
      </c>
      <c r="V1037" s="8">
        <v>0.58104144530394952</v>
      </c>
      <c r="W1037" s="7">
        <v>924.43693947858389</v>
      </c>
      <c r="X1037" s="7">
        <v>960.46150908742868</v>
      </c>
      <c r="Y1037" s="7">
        <v>1063.3058449062278</v>
      </c>
      <c r="Z1037" s="7">
        <v>1281.1963868952087</v>
      </c>
      <c r="AA1037" s="7">
        <v>1541.5029543913784</v>
      </c>
      <c r="AB1037" s="7">
        <v>1772.7574496223501</v>
      </c>
      <c r="AC1037" s="7">
        <v>1819.1112500000002</v>
      </c>
      <c r="AD1037" s="7">
        <v>1984.4849999999999</v>
      </c>
      <c r="AE1037" s="4">
        <v>1591</v>
      </c>
      <c r="AF1037" s="4">
        <v>1653</v>
      </c>
      <c r="AG1037" s="4">
        <v>1830</v>
      </c>
      <c r="AH1037" s="4">
        <v>2205</v>
      </c>
      <c r="AI1037" s="4">
        <v>2653</v>
      </c>
      <c r="AJ1037" s="4">
        <v>3051</v>
      </c>
      <c r="AK1037" s="4">
        <v>1803.032259635334</v>
      </c>
      <c r="AL1037" s="8">
        <v>1.0902771810129079</v>
      </c>
      <c r="AM1037" s="4">
        <v>1522.3181821413361</v>
      </c>
      <c r="AN1037" s="8">
        <v>0.92053193577658854</v>
      </c>
      <c r="AO1037" s="4">
        <v>1241.6041046473381</v>
      </c>
      <c r="AP1037" s="8">
        <v>0.75078669054026903</v>
      </c>
    </row>
    <row r="1038" spans="1:42" x14ac:dyDescent="0.25">
      <c r="A1038" s="2" t="s">
        <v>2918</v>
      </c>
      <c r="B1038" t="s">
        <v>2907</v>
      </c>
      <c r="C1038" t="s">
        <v>14</v>
      </c>
      <c r="D1038" t="s">
        <v>2906</v>
      </c>
      <c r="E1038" s="3" t="s">
        <v>2839</v>
      </c>
      <c r="F1038" t="s">
        <v>2919</v>
      </c>
      <c r="G1038">
        <v>60</v>
      </c>
      <c r="H1038">
        <v>0</v>
      </c>
      <c r="I1038">
        <v>0</v>
      </c>
      <c r="J1038">
        <v>10</v>
      </c>
      <c r="K1038">
        <v>20</v>
      </c>
      <c r="L1038">
        <v>30</v>
      </c>
      <c r="M1038">
        <v>0</v>
      </c>
      <c r="N1038" s="2">
        <v>354.19583333333338</v>
      </c>
      <c r="O1038" s="2">
        <v>806.86124197222227</v>
      </c>
      <c r="P1038" s="2">
        <v>503.29</v>
      </c>
      <c r="Q1038" s="4">
        <v>1664.3470753055556</v>
      </c>
      <c r="R1038" s="5">
        <v>4.9000000000000002E-2</v>
      </c>
      <c r="S1038" s="6">
        <v>1745.9000819955277</v>
      </c>
      <c r="T1038" s="4">
        <v>0</v>
      </c>
      <c r="U1038" s="7">
        <v>1745.9000819955277</v>
      </c>
      <c r="V1038" s="8">
        <v>0.73775621466111463</v>
      </c>
      <c r="W1038" s="7">
        <v>1173.7701375258334</v>
      </c>
      <c r="X1038" s="7">
        <v>1219.5110228348224</v>
      </c>
      <c r="Y1038" s="7">
        <v>1350.0938728298397</v>
      </c>
      <c r="Z1038" s="7">
        <v>1626.7524533277576</v>
      </c>
      <c r="AA1038" s="7">
        <v>1957.267237495937</v>
      </c>
      <c r="AB1038" s="7">
        <v>2250.8942109310606</v>
      </c>
      <c r="AC1038" s="7">
        <v>2603.15</v>
      </c>
      <c r="AD1038" s="7">
        <v>2839.7999999999997</v>
      </c>
      <c r="AE1038" s="4">
        <v>1591</v>
      </c>
      <c r="AF1038" s="4">
        <v>1653</v>
      </c>
      <c r="AG1038" s="4">
        <v>1830</v>
      </c>
      <c r="AH1038" s="4">
        <v>2205</v>
      </c>
      <c r="AI1038" s="4">
        <v>2653</v>
      </c>
      <c r="AJ1038" s="4">
        <v>3051</v>
      </c>
      <c r="AK1038" s="4">
        <v>2605.6214708395532</v>
      </c>
      <c r="AL1038" s="8">
        <v>1.1010443569996</v>
      </c>
      <c r="AM1038" s="4">
        <v>2319.0476745582114</v>
      </c>
      <c r="AN1038" s="8">
        <v>0.97994830955343815</v>
      </c>
      <c r="AO1038" s="4">
        <v>2032.4738782768695</v>
      </c>
      <c r="AP1038" s="8">
        <v>0.85885226210727639</v>
      </c>
    </row>
    <row r="1039" spans="1:42" x14ac:dyDescent="0.25">
      <c r="A1039" s="2" t="s">
        <v>2920</v>
      </c>
      <c r="B1039" t="s">
        <v>2907</v>
      </c>
      <c r="C1039" t="s">
        <v>14</v>
      </c>
      <c r="D1039" t="s">
        <v>2906</v>
      </c>
      <c r="E1039" s="3" t="s">
        <v>2839</v>
      </c>
      <c r="F1039" t="s">
        <v>2921</v>
      </c>
      <c r="G1039">
        <v>87</v>
      </c>
      <c r="H1039">
        <v>0</v>
      </c>
      <c r="I1039">
        <v>26</v>
      </c>
      <c r="J1039">
        <v>40</v>
      </c>
      <c r="K1039">
        <v>21</v>
      </c>
      <c r="L1039">
        <v>0</v>
      </c>
      <c r="M1039">
        <v>0</v>
      </c>
      <c r="N1039" s="2">
        <v>161.20785440613028</v>
      </c>
      <c r="O1039" s="2">
        <v>481.54388029885064</v>
      </c>
      <c r="P1039" s="2">
        <v>227.12</v>
      </c>
      <c r="Q1039" s="4">
        <v>869.8717347049809</v>
      </c>
      <c r="R1039" s="5">
        <v>4.9000000000000002E-2</v>
      </c>
      <c r="S1039" s="6">
        <v>912.49544970552495</v>
      </c>
      <c r="T1039" s="4">
        <v>117.79729729729729</v>
      </c>
      <c r="U1039" s="7">
        <v>1030.2927470028221</v>
      </c>
      <c r="V1039" s="8">
        <v>0.55166059827333036</v>
      </c>
      <c r="W1039" s="7">
        <v>777.34213832763828</v>
      </c>
      <c r="X1039" s="7">
        <v>807.63454095259965</v>
      </c>
      <c r="Y1039" s="7">
        <v>894.11446457547333</v>
      </c>
      <c r="Z1039" s="7">
        <v>1077.3346417425785</v>
      </c>
      <c r="AA1039" s="7">
        <v>1296.2216800648803</v>
      </c>
      <c r="AB1039" s="7">
        <v>1490.6793614315677</v>
      </c>
      <c r="AC1039" s="7">
        <v>2054.3827586206899</v>
      </c>
      <c r="AD1039" s="7">
        <v>2241.1448275862067</v>
      </c>
      <c r="AE1039" s="4">
        <v>1591</v>
      </c>
      <c r="AF1039" s="4">
        <v>1653</v>
      </c>
      <c r="AG1039" s="4">
        <v>1830</v>
      </c>
      <c r="AH1039" s="4">
        <v>2205</v>
      </c>
      <c r="AI1039" s="4">
        <v>2653</v>
      </c>
      <c r="AJ1039" s="4">
        <v>3051</v>
      </c>
      <c r="AK1039" s="4">
        <v>1870.6328458750122</v>
      </c>
      <c r="AL1039" s="8">
        <v>1.0646862899872045</v>
      </c>
      <c r="AM1039" s="4">
        <v>1551.2537138185166</v>
      </c>
      <c r="AN1039" s="8">
        <v>0.89367772608257978</v>
      </c>
      <c r="AO1039" s="4">
        <v>1231.8745817620209</v>
      </c>
      <c r="AP1039" s="8">
        <v>0.72266916217795518</v>
      </c>
    </row>
    <row r="1040" spans="1:42" x14ac:dyDescent="0.25">
      <c r="A1040" s="2" t="s">
        <v>2922</v>
      </c>
      <c r="B1040" t="s">
        <v>2907</v>
      </c>
      <c r="C1040" t="s">
        <v>14</v>
      </c>
      <c r="D1040" t="s">
        <v>2906</v>
      </c>
      <c r="E1040" s="3" t="s">
        <v>2839</v>
      </c>
      <c r="F1040" t="s">
        <v>2923</v>
      </c>
      <c r="G1040">
        <v>46</v>
      </c>
      <c r="H1040">
        <v>0</v>
      </c>
      <c r="I1040">
        <v>7</v>
      </c>
      <c r="J1040">
        <v>18</v>
      </c>
      <c r="K1040">
        <v>17</v>
      </c>
      <c r="L1040">
        <v>4</v>
      </c>
      <c r="M1040">
        <v>0</v>
      </c>
      <c r="N1040" s="2">
        <v>175.55434782608697</v>
      </c>
      <c r="O1040" s="2">
        <v>482.50346653623194</v>
      </c>
      <c r="P1040" s="2">
        <v>315.95999999999998</v>
      </c>
      <c r="Q1040" s="4">
        <v>974.01781436231886</v>
      </c>
      <c r="R1040" s="5">
        <v>4.9000000000000002E-2</v>
      </c>
      <c r="S1040" s="6">
        <v>1021.7446872660724</v>
      </c>
      <c r="T1040" s="4">
        <v>172.93023255813952</v>
      </c>
      <c r="U1040" s="7">
        <v>1194.6749198242119</v>
      </c>
      <c r="V1040" s="8">
        <v>0.59341575578690553</v>
      </c>
      <c r="W1040" s="7">
        <v>807.4616305530277</v>
      </c>
      <c r="X1040" s="7">
        <v>838.92776574742595</v>
      </c>
      <c r="Y1040" s="7">
        <v>928.75850654433725</v>
      </c>
      <c r="Z1040" s="7">
        <v>1119.0778726394883</v>
      </c>
      <c r="AA1040" s="7">
        <v>1346.4460753344956</v>
      </c>
      <c r="AB1040" s="7">
        <v>1548.4383625501491</v>
      </c>
      <c r="AC1040" s="7">
        <v>2214.5391304347827</v>
      </c>
      <c r="AD1040" s="7">
        <v>2415.8608695652174</v>
      </c>
      <c r="AE1040" s="4">
        <v>1591</v>
      </c>
      <c r="AF1040" s="4">
        <v>1653</v>
      </c>
      <c r="AG1040" s="4">
        <v>1830</v>
      </c>
      <c r="AH1040" s="4">
        <v>2205</v>
      </c>
      <c r="AI1040" s="4">
        <v>2653</v>
      </c>
      <c r="AJ1040" s="4">
        <v>3051</v>
      </c>
      <c r="AK1040" s="4">
        <v>1974.0456113622618</v>
      </c>
      <c r="AL1040" s="8">
        <v>1.066440143619757</v>
      </c>
      <c r="AM1040" s="4">
        <v>1648.8696860611237</v>
      </c>
      <c r="AN1040" s="8">
        <v>0.90491962094512479</v>
      </c>
      <c r="AO1040" s="4">
        <v>1323.6937607599862</v>
      </c>
      <c r="AP1040" s="8">
        <v>0.74339909827049266</v>
      </c>
    </row>
    <row r="1041" spans="1:42" x14ac:dyDescent="0.25">
      <c r="A1041" s="2" t="s">
        <v>2924</v>
      </c>
      <c r="B1041" t="s">
        <v>2907</v>
      </c>
      <c r="C1041" t="s">
        <v>14</v>
      </c>
      <c r="D1041" t="s">
        <v>2906</v>
      </c>
      <c r="E1041" s="3" t="s">
        <v>2839</v>
      </c>
      <c r="F1041" t="s">
        <v>2925</v>
      </c>
      <c r="G1041">
        <v>34</v>
      </c>
      <c r="H1041">
        <v>0</v>
      </c>
      <c r="I1041">
        <v>9</v>
      </c>
      <c r="J1041">
        <v>25</v>
      </c>
      <c r="K1041">
        <v>0</v>
      </c>
      <c r="L1041">
        <v>0</v>
      </c>
      <c r="M1041">
        <v>0</v>
      </c>
      <c r="N1041" s="2">
        <v>155.2107843137255</v>
      </c>
      <c r="O1041" s="2">
        <v>328.3228323039217</v>
      </c>
      <c r="P1041" s="2">
        <v>283.37</v>
      </c>
      <c r="Q1041" s="4">
        <v>766.90361661764723</v>
      </c>
      <c r="R1041" s="5">
        <v>4.9000000000000002E-2</v>
      </c>
      <c r="S1041" s="6">
        <v>804.48189383191186</v>
      </c>
      <c r="T1041" s="4">
        <v>164.75</v>
      </c>
      <c r="U1041" s="7">
        <v>969.23189383191186</v>
      </c>
      <c r="V1041" s="8">
        <v>0.54355129546711867</v>
      </c>
      <c r="W1041" s="7">
        <v>717.79312129815833</v>
      </c>
      <c r="X1041" s="7">
        <v>745.76494626389422</v>
      </c>
      <c r="Y1041" s="7">
        <v>825.61999495639827</v>
      </c>
      <c r="Z1041" s="7">
        <v>994.80442015238145</v>
      </c>
      <c r="AA1041" s="7">
        <v>1196.9234134531828</v>
      </c>
      <c r="AB1041" s="7">
        <v>1376.4844833945197</v>
      </c>
      <c r="AC1041" s="7">
        <v>1961.4617647058826</v>
      </c>
      <c r="AD1041" s="7">
        <v>2139.7764705882355</v>
      </c>
      <c r="AE1041" s="4">
        <v>1591</v>
      </c>
      <c r="AF1041" s="4">
        <v>1653</v>
      </c>
      <c r="AG1041" s="4">
        <v>1830</v>
      </c>
      <c r="AH1041" s="4">
        <v>2205</v>
      </c>
      <c r="AI1041" s="4">
        <v>2653</v>
      </c>
      <c r="AJ1041" s="4">
        <v>3051</v>
      </c>
      <c r="AK1041" s="4">
        <v>1717.8692605892215</v>
      </c>
      <c r="AL1041" s="8">
        <v>1.0557846316003354</v>
      </c>
      <c r="AM1041" s="4">
        <v>1413.4068050034518</v>
      </c>
      <c r="AN1041" s="8">
        <v>0.8850401862225965</v>
      </c>
      <c r="AO1041" s="4">
        <v>1108.9443494176819</v>
      </c>
      <c r="AP1041" s="8">
        <v>0.71429574084485759</v>
      </c>
    </row>
    <row r="1042" spans="1:42" x14ac:dyDescent="0.25">
      <c r="A1042" s="2" t="s">
        <v>2926</v>
      </c>
      <c r="B1042" t="s">
        <v>2907</v>
      </c>
      <c r="C1042" t="s">
        <v>14</v>
      </c>
      <c r="D1042" t="s">
        <v>2906</v>
      </c>
      <c r="E1042" s="3" t="s">
        <v>2839</v>
      </c>
      <c r="F1042" t="s">
        <v>2927</v>
      </c>
      <c r="G1042">
        <v>73</v>
      </c>
      <c r="H1042">
        <v>0</v>
      </c>
      <c r="I1042">
        <v>23</v>
      </c>
      <c r="J1042">
        <v>27</v>
      </c>
      <c r="K1042">
        <v>23</v>
      </c>
      <c r="L1042">
        <v>0</v>
      </c>
      <c r="M1042">
        <v>0</v>
      </c>
      <c r="N1042" s="2">
        <v>163.64269406392694</v>
      </c>
      <c r="O1042" s="2">
        <v>467.10360442922394</v>
      </c>
      <c r="P1042" s="2">
        <v>242.54</v>
      </c>
      <c r="Q1042" s="4">
        <v>873.28629849315087</v>
      </c>
      <c r="R1042" s="5">
        <v>4.9000000000000002E-2</v>
      </c>
      <c r="S1042" s="6">
        <v>916.07732711931521</v>
      </c>
      <c r="T1042" s="4">
        <v>121.23076923076923</v>
      </c>
      <c r="U1042" s="7">
        <v>1037.3080963500845</v>
      </c>
      <c r="V1042" s="8">
        <v>0.54814896798671076</v>
      </c>
      <c r="W1042" s="7">
        <v>770.18161486288693</v>
      </c>
      <c r="X1042" s="7">
        <v>800.19497760424383</v>
      </c>
      <c r="Y1042" s="7">
        <v>885.87828736585982</v>
      </c>
      <c r="Z1042" s="7">
        <v>1067.4107233014868</v>
      </c>
      <c r="AA1042" s="7">
        <v>1284.2814734325825</v>
      </c>
      <c r="AB1042" s="7">
        <v>1476.9478987722614</v>
      </c>
      <c r="AC1042" s="7">
        <v>2081.6219178082197</v>
      </c>
      <c r="AD1042" s="7">
        <v>2270.860273972603</v>
      </c>
      <c r="AE1042" s="4">
        <v>1591</v>
      </c>
      <c r="AF1042" s="4">
        <v>1653</v>
      </c>
      <c r="AG1042" s="4">
        <v>1830</v>
      </c>
      <c r="AH1042" s="4">
        <v>2205</v>
      </c>
      <c r="AI1042" s="4">
        <v>2653</v>
      </c>
      <c r="AJ1042" s="4">
        <v>3051</v>
      </c>
      <c r="AK1042" s="4">
        <v>1886.259467381813</v>
      </c>
      <c r="AL1042" s="8">
        <v>1.0608262919324654</v>
      </c>
      <c r="AM1042" s="4">
        <v>1557.89012760066</v>
      </c>
      <c r="AN1042" s="8">
        <v>0.88730473613544081</v>
      </c>
      <c r="AO1042" s="4">
        <v>1229.5207878195067</v>
      </c>
      <c r="AP1042" s="8">
        <v>0.71378318033841603</v>
      </c>
    </row>
    <row r="1043" spans="1:42" x14ac:dyDescent="0.25">
      <c r="A1043" s="2" t="s">
        <v>2928</v>
      </c>
      <c r="B1043" t="s">
        <v>2907</v>
      </c>
      <c r="C1043" t="s">
        <v>14</v>
      </c>
      <c r="D1043" t="s">
        <v>2906</v>
      </c>
      <c r="E1043" s="3" t="s">
        <v>2839</v>
      </c>
      <c r="F1043" t="s">
        <v>2929</v>
      </c>
      <c r="G1043">
        <v>41</v>
      </c>
      <c r="H1043">
        <v>0</v>
      </c>
      <c r="I1043">
        <v>4</v>
      </c>
      <c r="J1043">
        <v>18</v>
      </c>
      <c r="K1043">
        <v>15</v>
      </c>
      <c r="L1043">
        <v>4</v>
      </c>
      <c r="M1043">
        <v>0</v>
      </c>
      <c r="N1043" s="2">
        <v>178.71544715447155</v>
      </c>
      <c r="O1043" s="2">
        <v>499.55843598639467</v>
      </c>
      <c r="P1043" s="2">
        <v>313.56</v>
      </c>
      <c r="Q1043" s="4">
        <v>991.83388314086619</v>
      </c>
      <c r="R1043" s="5">
        <v>4.9000000000000002E-2</v>
      </c>
      <c r="S1043" s="6">
        <v>1040.4337434147685</v>
      </c>
      <c r="T1043" s="4">
        <v>131.91891891891891</v>
      </c>
      <c r="U1043" s="7">
        <v>1172.3526623336875</v>
      </c>
      <c r="V1043" s="8">
        <v>0.57745118460915179</v>
      </c>
      <c r="W1043" s="7">
        <v>815.34537316268541</v>
      </c>
      <c r="X1043" s="7">
        <v>847.11873151346254</v>
      </c>
      <c r="Y1043" s="7">
        <v>937.82654486971353</v>
      </c>
      <c r="Z1043" s="7">
        <v>1130.0041155397366</v>
      </c>
      <c r="AA1043" s="7">
        <v>1359.5922533001913</v>
      </c>
      <c r="AB1043" s="7">
        <v>1563.5567149713092</v>
      </c>
      <c r="AC1043" s="7">
        <v>2233.2414634146344</v>
      </c>
      <c r="AD1043" s="7">
        <v>2436.2634146341461</v>
      </c>
      <c r="AE1043" s="4">
        <v>1591</v>
      </c>
      <c r="AF1043" s="4">
        <v>1653</v>
      </c>
      <c r="AG1043" s="4">
        <v>1830</v>
      </c>
      <c r="AH1043" s="4">
        <v>2205</v>
      </c>
      <c r="AI1043" s="4">
        <v>2653</v>
      </c>
      <c r="AJ1043" s="4">
        <v>3051</v>
      </c>
      <c r="AK1043" s="4">
        <v>2015.3614752669268</v>
      </c>
      <c r="AL1043" s="8">
        <v>1.0576592241812091</v>
      </c>
      <c r="AM1043" s="4">
        <v>1690.3855646495408</v>
      </c>
      <c r="AN1043" s="8">
        <v>0.89758987765719012</v>
      </c>
      <c r="AO1043" s="4">
        <v>1365.4096540321548</v>
      </c>
      <c r="AP1043" s="8">
        <v>0.73752053113317106</v>
      </c>
    </row>
    <row r="1044" spans="1:42" x14ac:dyDescent="0.25">
      <c r="A1044" s="2" t="s">
        <v>2930</v>
      </c>
      <c r="B1044" t="s">
        <v>2907</v>
      </c>
      <c r="C1044" t="s">
        <v>14</v>
      </c>
      <c r="D1044" t="s">
        <v>2906</v>
      </c>
      <c r="E1044" s="3" t="s">
        <v>2839</v>
      </c>
      <c r="F1044" t="s">
        <v>2931</v>
      </c>
      <c r="G1044">
        <v>108</v>
      </c>
      <c r="H1044">
        <v>0</v>
      </c>
      <c r="I1044">
        <v>23</v>
      </c>
      <c r="J1044">
        <v>45</v>
      </c>
      <c r="K1044">
        <v>35</v>
      </c>
      <c r="L1044">
        <v>5</v>
      </c>
      <c r="M1044">
        <v>0</v>
      </c>
      <c r="N1044" s="2">
        <v>170.20216049382717</v>
      </c>
      <c r="O1044" s="2">
        <v>390.79565445370383</v>
      </c>
      <c r="P1044" s="2">
        <v>281.63</v>
      </c>
      <c r="Q1044" s="4">
        <v>842.62781494753096</v>
      </c>
      <c r="R1044" s="5">
        <v>4.9000000000000002E-2</v>
      </c>
      <c r="S1044" s="6">
        <v>883.91657787995996</v>
      </c>
      <c r="T1044" s="4">
        <v>213.65656565656565</v>
      </c>
      <c r="U1044" s="7">
        <v>1097.5731435365255</v>
      </c>
      <c r="V1044" s="8">
        <v>0.56229999431686861</v>
      </c>
      <c r="W1044" s="7">
        <v>720.47027282496367</v>
      </c>
      <c r="X1044" s="7">
        <v>748.54642424868939</v>
      </c>
      <c r="Y1044" s="7">
        <v>828.69930815190662</v>
      </c>
      <c r="Z1044" s="7">
        <v>998.51474015024803</v>
      </c>
      <c r="AA1044" s="7">
        <v>1201.3875762442669</v>
      </c>
      <c r="AB1044" s="7">
        <v>1381.6183547385065</v>
      </c>
      <c r="AC1044" s="7">
        <v>2147.1287037037041</v>
      </c>
      <c r="AD1044" s="7">
        <v>2342.3222222222221</v>
      </c>
      <c r="AE1044" s="4">
        <v>1591</v>
      </c>
      <c r="AF1044" s="4">
        <v>1653</v>
      </c>
      <c r="AG1044" s="4">
        <v>1830</v>
      </c>
      <c r="AH1044" s="4">
        <v>2205</v>
      </c>
      <c r="AI1044" s="4">
        <v>2653</v>
      </c>
      <c r="AJ1044" s="4">
        <v>3051</v>
      </c>
      <c r="AK1044" s="4">
        <v>1868.8669115335404</v>
      </c>
      <c r="AL1044" s="8">
        <v>1.0669019611901362</v>
      </c>
      <c r="AM1044" s="4">
        <v>1533.7807155483019</v>
      </c>
      <c r="AN1044" s="8">
        <v>0.89523325081057115</v>
      </c>
      <c r="AO1044" s="4">
        <v>1208.8486467141308</v>
      </c>
      <c r="AP1044" s="8">
        <v>0.72876662256371982</v>
      </c>
    </row>
    <row r="1045" spans="1:42" x14ac:dyDescent="0.25">
      <c r="A1045" s="2" t="s">
        <v>2932</v>
      </c>
      <c r="B1045" t="s">
        <v>2907</v>
      </c>
      <c r="C1045" t="s">
        <v>14</v>
      </c>
      <c r="D1045" t="s">
        <v>2906</v>
      </c>
      <c r="E1045" s="3" t="s">
        <v>2839</v>
      </c>
      <c r="F1045" t="s">
        <v>2933</v>
      </c>
      <c r="G1045">
        <v>29</v>
      </c>
      <c r="H1045">
        <v>0</v>
      </c>
      <c r="I1045">
        <v>8</v>
      </c>
      <c r="J1045">
        <v>11</v>
      </c>
      <c r="K1045">
        <v>7</v>
      </c>
      <c r="L1045">
        <v>3</v>
      </c>
      <c r="M1045">
        <v>0</v>
      </c>
      <c r="N1045" s="2">
        <v>171.35632183908046</v>
      </c>
      <c r="O1045" s="2">
        <v>443.40658243678166</v>
      </c>
      <c r="P1045" s="2">
        <v>340.76</v>
      </c>
      <c r="Q1045" s="4">
        <v>955.52290427586217</v>
      </c>
      <c r="R1045" s="5">
        <v>4.9000000000000002E-2</v>
      </c>
      <c r="S1045" s="6">
        <v>1002.3435265853793</v>
      </c>
      <c r="T1045" s="4">
        <v>124.11538461538461</v>
      </c>
      <c r="U1045" s="7">
        <v>1126.4589112007639</v>
      </c>
      <c r="V1045" s="8">
        <v>0.57565567817054619</v>
      </c>
      <c r="W1045" s="7">
        <v>814.95608608449334</v>
      </c>
      <c r="X1045" s="7">
        <v>846.71427422857789</v>
      </c>
      <c r="Y1045" s="7">
        <v>937.37877909152905</v>
      </c>
      <c r="Z1045" s="7">
        <v>1129.4645944791373</v>
      </c>
      <c r="AA1045" s="7">
        <v>1358.9431152622003</v>
      </c>
      <c r="AB1045" s="7">
        <v>1562.8101939935821</v>
      </c>
      <c r="AC1045" s="7">
        <v>2152.5103448275863</v>
      </c>
      <c r="AD1045" s="7">
        <v>2348.1931034482759</v>
      </c>
      <c r="AE1045" s="4">
        <v>1591</v>
      </c>
      <c r="AF1045" s="4">
        <v>1653</v>
      </c>
      <c r="AG1045" s="4">
        <v>1830</v>
      </c>
      <c r="AH1045" s="4">
        <v>2205</v>
      </c>
      <c r="AI1045" s="4">
        <v>2653</v>
      </c>
      <c r="AJ1045" s="4">
        <v>3051</v>
      </c>
      <c r="AK1045" s="4">
        <v>1964.7567740843376</v>
      </c>
      <c r="AL1045" s="8">
        <v>1.0674788997372937</v>
      </c>
      <c r="AM1045" s="4">
        <v>1631.61372687316</v>
      </c>
      <c r="AN1045" s="8">
        <v>0.89723239996418891</v>
      </c>
      <c r="AO1045" s="4">
        <v>1298.4706796619819</v>
      </c>
      <c r="AP1045" s="8">
        <v>0.72698590019108389</v>
      </c>
    </row>
    <row r="1046" spans="1:42" x14ac:dyDescent="0.25">
      <c r="A1046" s="2" t="s">
        <v>2934</v>
      </c>
      <c r="B1046" t="s">
        <v>2907</v>
      </c>
      <c r="C1046" t="s">
        <v>14</v>
      </c>
      <c r="D1046" t="s">
        <v>2906</v>
      </c>
      <c r="E1046" s="3" t="s">
        <v>2839</v>
      </c>
      <c r="F1046" t="s">
        <v>2935</v>
      </c>
      <c r="G1046">
        <v>33</v>
      </c>
      <c r="H1046">
        <v>0</v>
      </c>
      <c r="I1046">
        <v>0</v>
      </c>
      <c r="J1046">
        <v>17</v>
      </c>
      <c r="K1046">
        <v>16</v>
      </c>
      <c r="L1046">
        <v>0</v>
      </c>
      <c r="M1046">
        <v>0</v>
      </c>
      <c r="N1046" s="2">
        <v>183.5277777777778</v>
      </c>
      <c r="O1046" s="2">
        <v>367.27593193939407</v>
      </c>
      <c r="P1046" s="2">
        <v>303.89999999999998</v>
      </c>
      <c r="Q1046" s="4">
        <v>854.70370971717182</v>
      </c>
      <c r="R1046" s="5">
        <v>4.9000000000000002E-2</v>
      </c>
      <c r="S1046" s="6">
        <v>896.58419149331314</v>
      </c>
      <c r="T1046" s="4">
        <v>213.96666666666667</v>
      </c>
      <c r="U1046" s="7">
        <v>1110.5508581599797</v>
      </c>
      <c r="V1046" s="8">
        <v>0.55201353094260175</v>
      </c>
      <c r="W1046" s="7">
        <v>709.0429252293028</v>
      </c>
      <c r="X1046" s="7">
        <v>736.67376203899278</v>
      </c>
      <c r="Y1046" s="7">
        <v>815.55534454407552</v>
      </c>
      <c r="Z1046" s="7">
        <v>982.67734137687785</v>
      </c>
      <c r="AA1046" s="7">
        <v>1182.3324202597992</v>
      </c>
      <c r="AB1046" s="7">
        <v>1359.70456623168</v>
      </c>
      <c r="AC1046" s="7">
        <v>2213</v>
      </c>
      <c r="AD1046" s="7">
        <v>2414.181818181818</v>
      </c>
      <c r="AE1046" s="4">
        <v>1591</v>
      </c>
      <c r="AF1046" s="4">
        <v>1653</v>
      </c>
      <c r="AG1046" s="4">
        <v>1830</v>
      </c>
      <c r="AH1046" s="4">
        <v>2205</v>
      </c>
      <c r="AI1046" s="4">
        <v>2653</v>
      </c>
      <c r="AJ1046" s="4">
        <v>3051</v>
      </c>
      <c r="AK1046" s="4">
        <v>1910.0253441001996</v>
      </c>
      <c r="AL1046" s="8">
        <v>1.0557574387002047</v>
      </c>
      <c r="AM1046" s="4">
        <v>1560.5628776840317</v>
      </c>
      <c r="AN1046" s="8">
        <v>0.88205264292172092</v>
      </c>
      <c r="AO1046" s="4">
        <v>1211.1004112678643</v>
      </c>
      <c r="AP1046" s="8">
        <v>0.70834784714323729</v>
      </c>
    </row>
    <row r="1047" spans="1:42" x14ac:dyDescent="0.25">
      <c r="A1047" s="2" t="s">
        <v>2936</v>
      </c>
      <c r="B1047" t="s">
        <v>2907</v>
      </c>
      <c r="C1047" t="s">
        <v>14</v>
      </c>
      <c r="D1047" t="s">
        <v>2906</v>
      </c>
      <c r="E1047" s="3" t="s">
        <v>2839</v>
      </c>
      <c r="F1047" t="s">
        <v>2937</v>
      </c>
      <c r="G1047">
        <v>78</v>
      </c>
      <c r="H1047">
        <v>0</v>
      </c>
      <c r="I1047">
        <v>16</v>
      </c>
      <c r="J1047">
        <v>46</v>
      </c>
      <c r="K1047">
        <v>16</v>
      </c>
      <c r="L1047">
        <v>0</v>
      </c>
      <c r="M1047">
        <v>0</v>
      </c>
      <c r="N1047" s="2">
        <v>161.86965811965811</v>
      </c>
      <c r="O1047" s="2">
        <v>310.76158236752138</v>
      </c>
      <c r="P1047" s="2">
        <v>307</v>
      </c>
      <c r="Q1047" s="4">
        <v>779.63124048717953</v>
      </c>
      <c r="R1047" s="5">
        <v>4.9000000000000002E-2</v>
      </c>
      <c r="S1047" s="6">
        <v>817.83317127105124</v>
      </c>
      <c r="T1047" s="4">
        <v>173.30263157894737</v>
      </c>
      <c r="U1047" s="7">
        <v>991.13580284999864</v>
      </c>
      <c r="V1047" s="8">
        <v>0.52984478316678929</v>
      </c>
      <c r="W1047" s="7">
        <v>695.58530641496645</v>
      </c>
      <c r="X1047" s="7">
        <v>722.6917105618727</v>
      </c>
      <c r="Y1047" s="7">
        <v>800.07612240062133</v>
      </c>
      <c r="Z1047" s="7">
        <v>964.02614748271583</v>
      </c>
      <c r="AA1047" s="7">
        <v>1159.8917774474583</v>
      </c>
      <c r="AB1047" s="7">
        <v>1333.8974040679211</v>
      </c>
      <c r="AC1047" s="7">
        <v>2057.6769230769232</v>
      </c>
      <c r="AD1047" s="7">
        <v>2244.7384615384613</v>
      </c>
      <c r="AE1047" s="4">
        <v>1591</v>
      </c>
      <c r="AF1047" s="4">
        <v>1653</v>
      </c>
      <c r="AG1047" s="4">
        <v>1830</v>
      </c>
      <c r="AH1047" s="4">
        <v>2205</v>
      </c>
      <c r="AI1047" s="4">
        <v>2653</v>
      </c>
      <c r="AJ1047" s="4">
        <v>3051</v>
      </c>
      <c r="AK1047" s="4">
        <v>1815.1769476745701</v>
      </c>
      <c r="AL1047" s="8">
        <v>1.0630082461672723</v>
      </c>
      <c r="AM1047" s="4">
        <v>1473.2305100505064</v>
      </c>
      <c r="AN1047" s="8">
        <v>0.88020934456710664</v>
      </c>
      <c r="AO1047" s="4">
        <v>1145.5318406607787</v>
      </c>
      <c r="AP1047" s="8">
        <v>0.70502706386694791</v>
      </c>
    </row>
    <row r="1048" spans="1:42" x14ac:dyDescent="0.25">
      <c r="A1048" s="2" t="s">
        <v>2938</v>
      </c>
      <c r="B1048" t="s">
        <v>2907</v>
      </c>
      <c r="C1048" t="s">
        <v>14</v>
      </c>
      <c r="D1048" t="s">
        <v>2906</v>
      </c>
      <c r="E1048" s="3" t="s">
        <v>2839</v>
      </c>
      <c r="F1048" t="s">
        <v>2939</v>
      </c>
      <c r="G1048">
        <v>61</v>
      </c>
      <c r="H1048">
        <v>0</v>
      </c>
      <c r="I1048">
        <v>16</v>
      </c>
      <c r="J1048">
        <v>30</v>
      </c>
      <c r="K1048">
        <v>15</v>
      </c>
      <c r="L1048">
        <v>0</v>
      </c>
      <c r="M1048">
        <v>0</v>
      </c>
      <c r="N1048" s="2">
        <v>161.67622950819671</v>
      </c>
      <c r="O1048" s="2">
        <v>303.56691651912575</v>
      </c>
      <c r="P1048" s="2">
        <v>355.73</v>
      </c>
      <c r="Q1048" s="4">
        <v>820.97314602732251</v>
      </c>
      <c r="R1048" s="5">
        <v>4.9000000000000002E-2</v>
      </c>
      <c r="S1048" s="6">
        <v>861.20083018266121</v>
      </c>
      <c r="T1048" s="4">
        <v>182.26</v>
      </c>
      <c r="U1048" s="7">
        <v>1043.4608301826611</v>
      </c>
      <c r="V1048" s="8">
        <v>0.55627898797568953</v>
      </c>
      <c r="W1048" s="7">
        <v>730.45106115079534</v>
      </c>
      <c r="X1048" s="7">
        <v>758.91615592851326</v>
      </c>
      <c r="Y1048" s="7">
        <v>840.17941037457911</v>
      </c>
      <c r="Z1048" s="7">
        <v>1012.3473223365829</v>
      </c>
      <c r="AA1048" s="7">
        <v>1218.0305878271904</v>
      </c>
      <c r="AB1048" s="7">
        <v>1400.7581317228637</v>
      </c>
      <c r="AC1048" s="7">
        <v>2063.3655737704921</v>
      </c>
      <c r="AD1048" s="7">
        <v>2250.9442622950819</v>
      </c>
      <c r="AE1048" s="4">
        <v>1591</v>
      </c>
      <c r="AF1048" s="4">
        <v>1653</v>
      </c>
      <c r="AG1048" s="4">
        <v>1830</v>
      </c>
      <c r="AH1048" s="4">
        <v>2205</v>
      </c>
      <c r="AI1048" s="4">
        <v>2653</v>
      </c>
      <c r="AJ1048" s="4">
        <v>3051</v>
      </c>
      <c r="AK1048" s="4">
        <v>1803.6655119097011</v>
      </c>
      <c r="AL1048" s="8">
        <v>1.0587159594355311</v>
      </c>
      <c r="AM1048" s="4">
        <v>1489.5106180006878</v>
      </c>
      <c r="AN1048" s="8">
        <v>0.89123696894891724</v>
      </c>
      <c r="AO1048" s="4">
        <v>1175.3557240916746</v>
      </c>
      <c r="AP1048" s="8">
        <v>0.7237579784623035</v>
      </c>
    </row>
    <row r="1049" spans="1:42" x14ac:dyDescent="0.25">
      <c r="A1049" s="2" t="s">
        <v>2940</v>
      </c>
      <c r="B1049" t="s">
        <v>2907</v>
      </c>
      <c r="C1049" t="s">
        <v>14</v>
      </c>
      <c r="D1049" t="s">
        <v>2906</v>
      </c>
      <c r="E1049" s="3" t="s">
        <v>2839</v>
      </c>
      <c r="F1049" t="s">
        <v>2941</v>
      </c>
      <c r="G1049">
        <v>56</v>
      </c>
      <c r="H1049">
        <v>0</v>
      </c>
      <c r="I1049">
        <v>6</v>
      </c>
      <c r="J1049">
        <v>34</v>
      </c>
      <c r="K1049">
        <v>16</v>
      </c>
      <c r="L1049">
        <v>0</v>
      </c>
      <c r="M1049">
        <v>0</v>
      </c>
      <c r="N1049" s="2">
        <v>168.63988095238093</v>
      </c>
      <c r="O1049" s="2">
        <v>276.07485984523817</v>
      </c>
      <c r="P1049" s="2">
        <v>420.96</v>
      </c>
      <c r="Q1049" s="4">
        <v>865.67474079761905</v>
      </c>
      <c r="R1049" s="5">
        <v>4.9000000000000002E-2</v>
      </c>
      <c r="S1049" s="6">
        <v>908.09280309670237</v>
      </c>
      <c r="T1049" s="4">
        <v>198.60377358490567</v>
      </c>
      <c r="U1049" s="7">
        <v>1106.6965766816081</v>
      </c>
      <c r="V1049" s="8">
        <v>0.57695179852696998</v>
      </c>
      <c r="W1049" s="7">
        <v>753.20185057163417</v>
      </c>
      <c r="X1049" s="7">
        <v>782.55352545248979</v>
      </c>
      <c r="Y1049" s="7">
        <v>866.34782309622278</v>
      </c>
      <c r="Z1049" s="7">
        <v>1043.8781147143011</v>
      </c>
      <c r="AA1049" s="7">
        <v>1255.9676364340323</v>
      </c>
      <c r="AB1049" s="7">
        <v>1444.3864526046862</v>
      </c>
      <c r="AC1049" s="7">
        <v>2109.9964285714286</v>
      </c>
      <c r="AD1049" s="7">
        <v>2301.8142857142857</v>
      </c>
      <c r="AE1049" s="4">
        <v>1591</v>
      </c>
      <c r="AF1049" s="4">
        <v>1653</v>
      </c>
      <c r="AG1049" s="4">
        <v>1830</v>
      </c>
      <c r="AH1049" s="4">
        <v>2205</v>
      </c>
      <c r="AI1049" s="4">
        <v>2653</v>
      </c>
      <c r="AJ1049" s="4">
        <v>3051</v>
      </c>
      <c r="AK1049" s="4">
        <v>1845.5551111615932</v>
      </c>
      <c r="AL1049" s="8">
        <v>1.0656770517585874</v>
      </c>
      <c r="AM1049" s="4">
        <v>1526.8179264195303</v>
      </c>
      <c r="AN1049" s="8">
        <v>0.89951046565983739</v>
      </c>
      <c r="AO1049" s="4">
        <v>1208.0807416774674</v>
      </c>
      <c r="AP1049" s="8">
        <v>0.73334387956108749</v>
      </c>
    </row>
    <row r="1050" spans="1:42" x14ac:dyDescent="0.25">
      <c r="A1050" s="2" t="s">
        <v>2942</v>
      </c>
      <c r="B1050" t="s">
        <v>2907</v>
      </c>
      <c r="C1050" t="s">
        <v>14</v>
      </c>
      <c r="D1050" t="s">
        <v>2906</v>
      </c>
      <c r="E1050" s="3" t="s">
        <v>2839</v>
      </c>
      <c r="F1050" t="s">
        <v>2943</v>
      </c>
      <c r="G1050">
        <v>89</v>
      </c>
      <c r="H1050">
        <v>0</v>
      </c>
      <c r="I1050">
        <v>30</v>
      </c>
      <c r="J1050">
        <v>51</v>
      </c>
      <c r="K1050">
        <v>6</v>
      </c>
      <c r="L1050">
        <v>2</v>
      </c>
      <c r="M1050">
        <v>0</v>
      </c>
      <c r="N1050" s="2">
        <v>160.52996254681648</v>
      </c>
      <c r="O1050" s="2">
        <v>325.93727096254696</v>
      </c>
      <c r="P1050" s="2">
        <v>298.74</v>
      </c>
      <c r="Q1050" s="4">
        <v>785.2072335093635</v>
      </c>
      <c r="R1050" s="5">
        <v>4.9000000000000002E-2</v>
      </c>
      <c r="S1050" s="6">
        <v>823.68238795132231</v>
      </c>
      <c r="T1050" s="4">
        <v>174.70588235294119</v>
      </c>
      <c r="U1050" s="7">
        <v>998.38827030426353</v>
      </c>
      <c r="V1050" s="8">
        <v>0.55034533282801168</v>
      </c>
      <c r="W1050" s="7">
        <v>722.38010635417254</v>
      </c>
      <c r="X1050" s="7">
        <v>750.53068246602595</v>
      </c>
      <c r="Y1050" s="7">
        <v>830.89603684986537</v>
      </c>
      <c r="Z1050" s="7">
        <v>1001.161618171559</v>
      </c>
      <c r="AA1050" s="7">
        <v>1204.5722326572093</v>
      </c>
      <c r="AB1050" s="7">
        <v>1385.2807696333</v>
      </c>
      <c r="AC1050" s="7">
        <v>1995.5235955056182</v>
      </c>
      <c r="AD1050" s="7">
        <v>2176.9348314606741</v>
      </c>
      <c r="AE1050" s="4">
        <v>1591</v>
      </c>
      <c r="AF1050" s="4">
        <v>1653</v>
      </c>
      <c r="AG1050" s="4">
        <v>1830</v>
      </c>
      <c r="AH1050" s="4">
        <v>2205</v>
      </c>
      <c r="AI1050" s="4">
        <v>2653</v>
      </c>
      <c r="AJ1050" s="4">
        <v>3051</v>
      </c>
      <c r="AK1050" s="4">
        <v>1759.9066315460257</v>
      </c>
      <c r="AL1050" s="8">
        <v>1.0664237546886337</v>
      </c>
      <c r="AM1050" s="4">
        <v>1443.9309493328133</v>
      </c>
      <c r="AN1050" s="8">
        <v>0.89224728731067371</v>
      </c>
      <c r="AO1050" s="4">
        <v>1127.9552671196011</v>
      </c>
      <c r="AP1050" s="8">
        <v>0.71807081993271393</v>
      </c>
    </row>
    <row r="1051" spans="1:42" x14ac:dyDescent="0.25">
      <c r="A1051" s="2" t="s">
        <v>2944</v>
      </c>
      <c r="B1051" t="s">
        <v>2907</v>
      </c>
      <c r="C1051" t="s">
        <v>14</v>
      </c>
      <c r="D1051" t="s">
        <v>2906</v>
      </c>
      <c r="E1051" s="3" t="s">
        <v>2839</v>
      </c>
      <c r="F1051" t="s">
        <v>2945</v>
      </c>
      <c r="G1051">
        <v>49</v>
      </c>
      <c r="H1051">
        <v>0</v>
      </c>
      <c r="I1051">
        <v>28</v>
      </c>
      <c r="J1051">
        <v>15</v>
      </c>
      <c r="K1051">
        <v>6</v>
      </c>
      <c r="L1051">
        <v>0</v>
      </c>
      <c r="M1051">
        <v>0</v>
      </c>
      <c r="N1051" s="2">
        <v>149.88265306122449</v>
      </c>
      <c r="O1051" s="2">
        <v>259.59033914965983</v>
      </c>
      <c r="P1051" s="2">
        <v>327.49</v>
      </c>
      <c r="Q1051" s="4">
        <v>736.96299221088429</v>
      </c>
      <c r="R1051" s="5">
        <v>4.9000000000000002E-2</v>
      </c>
      <c r="S1051" s="6">
        <v>773.07417882921754</v>
      </c>
      <c r="T1051" s="4">
        <v>161.3125</v>
      </c>
      <c r="U1051" s="7">
        <v>934.38667882921754</v>
      </c>
      <c r="V1051" s="8">
        <v>0.52648161610127941</v>
      </c>
      <c r="W1051" s="7">
        <v>693.02343391917316</v>
      </c>
      <c r="X1051" s="7">
        <v>720.03000393990771</v>
      </c>
      <c r="Y1051" s="7">
        <v>797.12940545071456</v>
      </c>
      <c r="Z1051" s="7">
        <v>960.47559509225437</v>
      </c>
      <c r="AA1051" s="7">
        <v>1155.619842984014</v>
      </c>
      <c r="AB1051" s="7">
        <v>1328.9845989235682</v>
      </c>
      <c r="AC1051" s="7">
        <v>1952.25306122449</v>
      </c>
      <c r="AD1051" s="7">
        <v>2129.7306122448981</v>
      </c>
      <c r="AE1051" s="4">
        <v>1591</v>
      </c>
      <c r="AF1051" s="4">
        <v>1653</v>
      </c>
      <c r="AG1051" s="4">
        <v>1830</v>
      </c>
      <c r="AH1051" s="4">
        <v>2205</v>
      </c>
      <c r="AI1051" s="4">
        <v>2653</v>
      </c>
      <c r="AJ1051" s="4">
        <v>3051</v>
      </c>
      <c r="AK1051" s="4">
        <v>1724.313515450712</v>
      </c>
      <c r="AL1051" s="8">
        <v>1.0624588882420873</v>
      </c>
      <c r="AM1051" s="4">
        <v>1400.0273779661113</v>
      </c>
      <c r="AN1051" s="8">
        <v>0.87973936364862992</v>
      </c>
      <c r="AO1051" s="4">
        <v>1075.7412404815111</v>
      </c>
      <c r="AP1051" s="8">
        <v>0.69701983905517273</v>
      </c>
    </row>
    <row r="1052" spans="1:42" x14ac:dyDescent="0.25">
      <c r="A1052" s="2" t="s">
        <v>2946</v>
      </c>
      <c r="B1052" t="s">
        <v>2907</v>
      </c>
      <c r="C1052" t="s">
        <v>14</v>
      </c>
      <c r="D1052" t="s">
        <v>2906</v>
      </c>
      <c r="E1052" s="3" t="s">
        <v>2839</v>
      </c>
      <c r="F1052" t="s">
        <v>2947</v>
      </c>
      <c r="G1052">
        <v>78</v>
      </c>
      <c r="H1052">
        <v>0</v>
      </c>
      <c r="I1052">
        <v>16</v>
      </c>
      <c r="J1052">
        <v>57</v>
      </c>
      <c r="K1052">
        <v>5</v>
      </c>
      <c r="L1052">
        <v>0</v>
      </c>
      <c r="M1052">
        <v>0</v>
      </c>
      <c r="N1052" s="2">
        <v>160.90277777777777</v>
      </c>
      <c r="O1052" s="2">
        <v>296.6158971367521</v>
      </c>
      <c r="P1052" s="2">
        <v>338.38</v>
      </c>
      <c r="Q1052" s="4">
        <v>795.89867491452992</v>
      </c>
      <c r="R1052" s="5">
        <v>4.9000000000000002E-2</v>
      </c>
      <c r="S1052" s="6">
        <v>834.89770998534186</v>
      </c>
      <c r="T1052" s="4">
        <v>171.17142857142858</v>
      </c>
      <c r="U1052" s="7">
        <v>1006.0691385567704</v>
      </c>
      <c r="V1052" s="8">
        <v>0.55347533066325361</v>
      </c>
      <c r="W1052" s="7">
        <v>730.75852544917905</v>
      </c>
      <c r="X1052" s="7">
        <v>759.23560186517466</v>
      </c>
      <c r="Y1052" s="7">
        <v>840.53306195600101</v>
      </c>
      <c r="Z1052" s="7">
        <v>1012.7734435043618</v>
      </c>
      <c r="AA1052" s="7">
        <v>1218.543285994137</v>
      </c>
      <c r="AB1052" s="7">
        <v>1401.347744277464</v>
      </c>
      <c r="AC1052" s="7">
        <v>1999.5038461538463</v>
      </c>
      <c r="AD1052" s="7">
        <v>2181.2769230769231</v>
      </c>
      <c r="AE1052" s="4">
        <v>1591</v>
      </c>
      <c r="AF1052" s="4">
        <v>1653</v>
      </c>
      <c r="AG1052" s="4">
        <v>1830</v>
      </c>
      <c r="AH1052" s="4">
        <v>2205</v>
      </c>
      <c r="AI1052" s="4">
        <v>2653</v>
      </c>
      <c r="AJ1052" s="4">
        <v>3051</v>
      </c>
      <c r="AK1052" s="4">
        <v>1766.3930954357093</v>
      </c>
      <c r="AL1052" s="8">
        <v>1.0659249195782057</v>
      </c>
      <c r="AM1052" s="4">
        <v>1447.0232489955831</v>
      </c>
      <c r="AN1052" s="8">
        <v>0.89022791766450782</v>
      </c>
      <c r="AO1052" s="4">
        <v>1140.9604794904626</v>
      </c>
      <c r="AP1052" s="8">
        <v>0.72185162416388082</v>
      </c>
    </row>
    <row r="1053" spans="1:42" x14ac:dyDescent="0.25">
      <c r="A1053" s="2" t="s">
        <v>2948</v>
      </c>
      <c r="B1053" t="s">
        <v>2907</v>
      </c>
      <c r="C1053" t="s">
        <v>14</v>
      </c>
      <c r="D1053" t="s">
        <v>2906</v>
      </c>
      <c r="E1053" s="3" t="s">
        <v>2839</v>
      </c>
      <c r="F1053" t="s">
        <v>2949</v>
      </c>
      <c r="G1053">
        <v>76</v>
      </c>
      <c r="H1053">
        <v>0</v>
      </c>
      <c r="I1053">
        <v>61</v>
      </c>
      <c r="J1053">
        <v>15</v>
      </c>
      <c r="K1053">
        <v>0</v>
      </c>
      <c r="L1053">
        <v>0</v>
      </c>
      <c r="M1053">
        <v>0</v>
      </c>
      <c r="N1053" s="2">
        <v>139.90021929824562</v>
      </c>
      <c r="O1053" s="2">
        <v>391.82370185087717</v>
      </c>
      <c r="P1053" s="2">
        <v>303.63</v>
      </c>
      <c r="Q1053" s="4">
        <v>835.35392114912281</v>
      </c>
      <c r="R1053" s="5">
        <v>4.9000000000000002E-2</v>
      </c>
      <c r="S1053" s="6">
        <v>876.28626328542975</v>
      </c>
      <c r="T1053" s="4">
        <v>0</v>
      </c>
      <c r="U1053" s="7">
        <v>876.28626328542975</v>
      </c>
      <c r="V1053" s="8">
        <v>0.51914716688643592</v>
      </c>
      <c r="W1053" s="7">
        <v>825.96314251631964</v>
      </c>
      <c r="X1053" s="7">
        <v>858.15026686327872</v>
      </c>
      <c r="Y1053" s="7">
        <v>950.03931540217786</v>
      </c>
      <c r="Z1053" s="7">
        <v>1144.7195029845914</v>
      </c>
      <c r="AA1053" s="7">
        <v>1377.2974337497146</v>
      </c>
      <c r="AB1053" s="7">
        <v>1583.918006170516</v>
      </c>
      <c r="AC1053" s="7">
        <v>1856.7276315789475</v>
      </c>
      <c r="AD1053" s="7">
        <v>2025.5210526315789</v>
      </c>
      <c r="AE1053" s="4">
        <v>1591</v>
      </c>
      <c r="AF1053" s="4">
        <v>1653</v>
      </c>
      <c r="AG1053" s="4">
        <v>1830</v>
      </c>
      <c r="AH1053" s="4">
        <v>2205</v>
      </c>
      <c r="AI1053" s="4">
        <v>2653</v>
      </c>
      <c r="AJ1053" s="4">
        <v>3051</v>
      </c>
      <c r="AK1053" s="4">
        <v>1788.1553848666103</v>
      </c>
      <c r="AL1053" s="8">
        <v>1.0593750477449264</v>
      </c>
      <c r="AM1053" s="4">
        <v>1479.7290643317992</v>
      </c>
      <c r="AN1053" s="8">
        <v>0.87665091157220165</v>
      </c>
      <c r="AO1053" s="4">
        <v>1171.3027437969884</v>
      </c>
      <c r="AP1053" s="8">
        <v>0.693926775399477</v>
      </c>
    </row>
    <row r="1054" spans="1:42" x14ac:dyDescent="0.25">
      <c r="A1054" s="2" t="s">
        <v>2950</v>
      </c>
      <c r="B1054" t="s">
        <v>2907</v>
      </c>
      <c r="C1054" t="s">
        <v>14</v>
      </c>
      <c r="D1054" t="s">
        <v>2906</v>
      </c>
      <c r="E1054" s="3" t="s">
        <v>2839</v>
      </c>
      <c r="F1054" t="s">
        <v>2951</v>
      </c>
      <c r="G1054">
        <v>38</v>
      </c>
      <c r="H1054">
        <v>0</v>
      </c>
      <c r="I1054">
        <v>36</v>
      </c>
      <c r="J1054">
        <v>2</v>
      </c>
      <c r="K1054">
        <v>0</v>
      </c>
      <c r="L1054">
        <v>0</v>
      </c>
      <c r="M1054">
        <v>0</v>
      </c>
      <c r="N1054" s="2">
        <v>135.14912280701756</v>
      </c>
      <c r="O1054" s="2">
        <v>439.11154765789473</v>
      </c>
      <c r="P1054" s="2">
        <v>63.3</v>
      </c>
      <c r="Q1054" s="4">
        <v>637.56067046491228</v>
      </c>
      <c r="R1054" s="5">
        <v>4.9000000000000002E-2</v>
      </c>
      <c r="S1054" s="6">
        <v>668.80114331769289</v>
      </c>
      <c r="T1054" s="4">
        <v>169.05714285714285</v>
      </c>
      <c r="U1054" s="7">
        <v>837.85828617483571</v>
      </c>
      <c r="V1054" s="8">
        <v>0.50403075726069779</v>
      </c>
      <c r="W1054" s="7">
        <v>640.10859173475626</v>
      </c>
      <c r="X1054" s="7">
        <v>665.05311259431301</v>
      </c>
      <c r="Y1054" s="7">
        <v>736.26569633853171</v>
      </c>
      <c r="Z1054" s="7">
        <v>887.13981444068975</v>
      </c>
      <c r="AA1054" s="7">
        <v>1067.3840942000681</v>
      </c>
      <c r="AB1054" s="7">
        <v>1227.5118248791584</v>
      </c>
      <c r="AC1054" s="7">
        <v>1828.5473684210526</v>
      </c>
      <c r="AD1054" s="7">
        <v>1994.7789473684209</v>
      </c>
      <c r="AE1054" s="4">
        <v>1591</v>
      </c>
      <c r="AF1054" s="4">
        <v>1653</v>
      </c>
      <c r="AG1054" s="4">
        <v>1830</v>
      </c>
      <c r="AH1054" s="4">
        <v>2205</v>
      </c>
      <c r="AI1054" s="4">
        <v>2653</v>
      </c>
      <c r="AJ1054" s="4">
        <v>3051</v>
      </c>
      <c r="AK1054" s="4">
        <v>1588.6631446848066</v>
      </c>
      <c r="AL1054" s="8">
        <v>1.0573925235339743</v>
      </c>
      <c r="AM1054" s="4">
        <v>1264.0059677317074</v>
      </c>
      <c r="AN1054" s="8">
        <v>0.86208837073164124</v>
      </c>
      <c r="AO1054" s="4">
        <v>966.4035555247001</v>
      </c>
      <c r="AP1054" s="8">
        <v>0.68305956399616952</v>
      </c>
    </row>
    <row r="1055" spans="1:42" x14ac:dyDescent="0.25">
      <c r="A1055" s="2" t="s">
        <v>2952</v>
      </c>
      <c r="B1055" t="s">
        <v>2907</v>
      </c>
      <c r="C1055" t="s">
        <v>14</v>
      </c>
      <c r="D1055" t="s">
        <v>2906</v>
      </c>
      <c r="E1055" s="3" t="s">
        <v>2839</v>
      </c>
      <c r="F1055" t="s">
        <v>2953</v>
      </c>
      <c r="G1055">
        <v>68</v>
      </c>
      <c r="H1055">
        <v>0</v>
      </c>
      <c r="I1055">
        <v>7</v>
      </c>
      <c r="J1055">
        <v>42</v>
      </c>
      <c r="K1055">
        <v>19</v>
      </c>
      <c r="L1055">
        <v>0</v>
      </c>
      <c r="M1055">
        <v>0</v>
      </c>
      <c r="N1055" s="2">
        <v>170.42892156862746</v>
      </c>
      <c r="O1055" s="2">
        <v>370.73418290196076</v>
      </c>
      <c r="P1055" s="2">
        <v>282.08</v>
      </c>
      <c r="Q1055" s="4">
        <v>823.24310447058815</v>
      </c>
      <c r="R1055" s="5">
        <v>4.9000000000000002E-2</v>
      </c>
      <c r="S1055" s="6">
        <v>863.58201658964697</v>
      </c>
      <c r="T1055" s="4">
        <v>188.4848484848485</v>
      </c>
      <c r="U1055" s="7">
        <v>1052.0668650744956</v>
      </c>
      <c r="V1055" s="8">
        <v>0.54893533773050429</v>
      </c>
      <c r="W1055" s="7">
        <v>716.88850429538809</v>
      </c>
      <c r="X1055" s="7">
        <v>744.82507705862747</v>
      </c>
      <c r="Y1055" s="7">
        <v>824.57948639884353</v>
      </c>
      <c r="Z1055" s="7">
        <v>993.55069262811469</v>
      </c>
      <c r="AA1055" s="7">
        <v>1195.4149603366841</v>
      </c>
      <c r="AB1055" s="7">
        <v>1374.7497338813505</v>
      </c>
      <c r="AC1055" s="7">
        <v>2108.214705882353</v>
      </c>
      <c r="AD1055" s="7">
        <v>2299.8705882352938</v>
      </c>
      <c r="AE1055" s="4">
        <v>1591</v>
      </c>
      <c r="AF1055" s="4">
        <v>1653</v>
      </c>
      <c r="AG1055" s="4">
        <v>1830</v>
      </c>
      <c r="AH1055" s="4">
        <v>2205</v>
      </c>
      <c r="AI1055" s="4">
        <v>2653</v>
      </c>
      <c r="AJ1055" s="4">
        <v>3051</v>
      </c>
      <c r="AK1055" s="4">
        <v>1853.3076906361421</v>
      </c>
      <c r="AL1055" s="8">
        <v>1.065343006462466</v>
      </c>
      <c r="AM1055" s="4">
        <v>1512.5824585873486</v>
      </c>
      <c r="AN1055" s="8">
        <v>0.88756331722687265</v>
      </c>
      <c r="AO1055" s="4">
        <v>1188.0822375884977</v>
      </c>
      <c r="AP1055" s="8">
        <v>0.71824932747868842</v>
      </c>
    </row>
    <row r="1056" spans="1:42" x14ac:dyDescent="0.25">
      <c r="A1056" s="2" t="s">
        <v>2954</v>
      </c>
      <c r="B1056" t="s">
        <v>2907</v>
      </c>
      <c r="C1056" t="s">
        <v>14</v>
      </c>
      <c r="D1056" t="s">
        <v>2906</v>
      </c>
      <c r="E1056" s="3" t="s">
        <v>2839</v>
      </c>
      <c r="F1056" t="s">
        <v>2955</v>
      </c>
      <c r="G1056">
        <v>63</v>
      </c>
      <c r="H1056">
        <v>0</v>
      </c>
      <c r="I1056">
        <v>7</v>
      </c>
      <c r="J1056">
        <v>38</v>
      </c>
      <c r="K1056">
        <v>18</v>
      </c>
      <c r="L1056">
        <v>0</v>
      </c>
      <c r="M1056">
        <v>0</v>
      </c>
      <c r="N1056" s="2">
        <v>169.75793650793651</v>
      </c>
      <c r="O1056" s="2">
        <v>421.49606143915349</v>
      </c>
      <c r="P1056" s="2">
        <v>255.12</v>
      </c>
      <c r="Q1056" s="4">
        <v>846.37399794709006</v>
      </c>
      <c r="R1056" s="5">
        <v>4.9000000000000002E-2</v>
      </c>
      <c r="S1056" s="6">
        <v>887.8463238464974</v>
      </c>
      <c r="T1056" s="4">
        <v>213.14814814814815</v>
      </c>
      <c r="U1056" s="7">
        <v>1100.9944719946457</v>
      </c>
      <c r="V1056" s="8">
        <v>0.57418938366125016</v>
      </c>
      <c r="W1056" s="7">
        <v>736.67850910262314</v>
      </c>
      <c r="X1056" s="7">
        <v>765.38628255602509</v>
      </c>
      <c r="Y1056" s="7">
        <v>847.34234547944709</v>
      </c>
      <c r="Z1056" s="7">
        <v>1020.9780720121206</v>
      </c>
      <c r="AA1056" s="7">
        <v>1228.4148866431547</v>
      </c>
      <c r="AB1056" s="7">
        <v>1412.7002710698323</v>
      </c>
      <c r="AC1056" s="7">
        <v>2109.2238095238095</v>
      </c>
      <c r="AD1056" s="7">
        <v>2300.9714285714285</v>
      </c>
      <c r="AE1056" s="4">
        <v>1591</v>
      </c>
      <c r="AF1056" s="4">
        <v>1653</v>
      </c>
      <c r="AG1056" s="4">
        <v>1830</v>
      </c>
      <c r="AH1056" s="4">
        <v>2205</v>
      </c>
      <c r="AI1056" s="4">
        <v>2653</v>
      </c>
      <c r="AJ1056" s="4">
        <v>3051</v>
      </c>
      <c r="AK1056" s="4">
        <v>1825.7988619253308</v>
      </c>
      <c r="AL1056" s="8">
        <v>1.0633493235538545</v>
      </c>
      <c r="AM1056" s="4">
        <v>1507.5649650771552</v>
      </c>
      <c r="AN1056" s="8">
        <v>0.89738434394743527</v>
      </c>
      <c r="AO1056" s="4">
        <v>1189.3310682289796</v>
      </c>
      <c r="AP1056" s="8">
        <v>0.73141936434101573</v>
      </c>
    </row>
    <row r="1057" spans="1:42" x14ac:dyDescent="0.25">
      <c r="A1057" s="2" t="s">
        <v>2956</v>
      </c>
      <c r="B1057" t="s">
        <v>2907</v>
      </c>
      <c r="C1057" t="s">
        <v>14</v>
      </c>
      <c r="D1057" t="s">
        <v>2906</v>
      </c>
      <c r="E1057" s="3" t="s">
        <v>2839</v>
      </c>
      <c r="F1057" t="s">
        <v>2957</v>
      </c>
      <c r="G1057">
        <v>26</v>
      </c>
      <c r="H1057">
        <v>12</v>
      </c>
      <c r="I1057">
        <v>14</v>
      </c>
      <c r="J1057">
        <v>0</v>
      </c>
      <c r="K1057">
        <v>0</v>
      </c>
      <c r="L1057">
        <v>0</v>
      </c>
      <c r="M1057">
        <v>0</v>
      </c>
      <c r="N1057" s="2">
        <v>119.80448717948718</v>
      </c>
      <c r="O1057" s="2">
        <v>406.62343075641036</v>
      </c>
      <c r="P1057" s="2">
        <v>251.03</v>
      </c>
      <c r="Q1057" s="4">
        <v>777.45791793589751</v>
      </c>
      <c r="R1057" s="5">
        <v>4.9000000000000002E-2</v>
      </c>
      <c r="S1057" s="6">
        <v>815.55335591475648</v>
      </c>
      <c r="T1057" s="4">
        <v>0</v>
      </c>
      <c r="U1057" s="7">
        <v>815.55335591475648</v>
      </c>
      <c r="V1057" s="8">
        <v>0.50206912094008782</v>
      </c>
      <c r="W1057" s="7">
        <v>798.79197141567977</v>
      </c>
      <c r="X1057" s="7">
        <v>829.9202569139652</v>
      </c>
      <c r="Y1057" s="7">
        <v>918.78649132036071</v>
      </c>
      <c r="Z1057" s="7">
        <v>1107.0624116728936</v>
      </c>
      <c r="AA1057" s="7">
        <v>1331.9893778540529</v>
      </c>
      <c r="AB1057" s="7">
        <v>1531.8128879882079</v>
      </c>
      <c r="AC1057" s="7">
        <v>1786.8230769230772</v>
      </c>
      <c r="AD1057" s="7">
        <v>1949.2615384615385</v>
      </c>
      <c r="AE1057" s="4">
        <v>1591</v>
      </c>
      <c r="AF1057" s="4">
        <v>1653</v>
      </c>
      <c r="AG1057" s="4">
        <v>1830</v>
      </c>
      <c r="AH1057" s="4">
        <v>2205</v>
      </c>
      <c r="AI1057" s="4">
        <v>2653</v>
      </c>
      <c r="AJ1057" s="4">
        <v>3051</v>
      </c>
      <c r="AK1057" s="4">
        <v>1704.0754392209337</v>
      </c>
      <c r="AL1057" s="8">
        <v>1.0490590855648121</v>
      </c>
      <c r="AM1057" s="4">
        <v>1395.0242798100894</v>
      </c>
      <c r="AN1057" s="8">
        <v>0.85880170656490795</v>
      </c>
      <c r="AO1057" s="4">
        <v>1085.9731203992451</v>
      </c>
      <c r="AP1057" s="8">
        <v>0.66854432756500382</v>
      </c>
    </row>
    <row r="1058" spans="1:42" x14ac:dyDescent="0.25">
      <c r="A1058" s="2" t="s">
        <v>2958</v>
      </c>
      <c r="B1058" t="s">
        <v>2907</v>
      </c>
      <c r="C1058" t="s">
        <v>14</v>
      </c>
      <c r="D1058" t="s">
        <v>2906</v>
      </c>
      <c r="E1058" s="3" t="s">
        <v>2839</v>
      </c>
      <c r="F1058" t="s">
        <v>2959</v>
      </c>
      <c r="G1058">
        <v>54</v>
      </c>
      <c r="H1058">
        <v>0</v>
      </c>
      <c r="I1058">
        <v>8</v>
      </c>
      <c r="J1058">
        <v>35</v>
      </c>
      <c r="K1058">
        <v>11</v>
      </c>
      <c r="L1058">
        <v>0</v>
      </c>
      <c r="M1058">
        <v>0</v>
      </c>
      <c r="N1058" s="2">
        <v>167.58333333333334</v>
      </c>
      <c r="O1058" s="2">
        <v>414.74182730246923</v>
      </c>
      <c r="P1058" s="2">
        <v>263.86</v>
      </c>
      <c r="Q1058" s="4">
        <v>846.18516063580262</v>
      </c>
      <c r="R1058" s="5">
        <v>4.9000000000000002E-2</v>
      </c>
      <c r="S1058" s="6">
        <v>887.6482335069569</v>
      </c>
      <c r="T1058" s="4">
        <v>186.25490196078431</v>
      </c>
      <c r="U1058" s="7">
        <v>1073.9031354677413</v>
      </c>
      <c r="V1058" s="8">
        <v>0.57117443602574658</v>
      </c>
      <c r="W1058" s="7">
        <v>751.12933579092373</v>
      </c>
      <c r="X1058" s="7">
        <v>780.40024642513947</v>
      </c>
      <c r="Y1058" s="7">
        <v>863.96397517120704</v>
      </c>
      <c r="Z1058" s="7">
        <v>1041.0057733620281</v>
      </c>
      <c r="AA1058" s="7">
        <v>1252.5117082673291</v>
      </c>
      <c r="AB1058" s="7">
        <v>1440.4120700805206</v>
      </c>
      <c r="AC1058" s="7">
        <v>2068.1833333333334</v>
      </c>
      <c r="AD1058" s="7">
        <v>2256.1999999999998</v>
      </c>
      <c r="AE1058" s="4">
        <v>1591</v>
      </c>
      <c r="AF1058" s="4">
        <v>1653</v>
      </c>
      <c r="AG1058" s="4">
        <v>1830</v>
      </c>
      <c r="AH1058" s="4">
        <v>2205</v>
      </c>
      <c r="AI1058" s="4">
        <v>2653</v>
      </c>
      <c r="AJ1058" s="4">
        <v>3051</v>
      </c>
      <c r="AK1058" s="4">
        <v>1812.6667347208165</v>
      </c>
      <c r="AL1058" s="8">
        <v>1.063161937779417</v>
      </c>
      <c r="AM1058" s="4">
        <v>1504.3272343161968</v>
      </c>
      <c r="AN1058" s="8">
        <v>0.89916610386152707</v>
      </c>
      <c r="AO1058" s="4">
        <v>1195.9877339115769</v>
      </c>
      <c r="AP1058" s="8">
        <v>0.73517026994363688</v>
      </c>
    </row>
    <row r="1059" spans="1:42" x14ac:dyDescent="0.25">
      <c r="A1059" s="2" t="s">
        <v>2960</v>
      </c>
      <c r="B1059" t="s">
        <v>2907</v>
      </c>
      <c r="C1059" t="s">
        <v>14</v>
      </c>
      <c r="D1059" t="s">
        <v>2906</v>
      </c>
      <c r="E1059" s="3" t="s">
        <v>2839</v>
      </c>
      <c r="F1059" t="s">
        <v>2961</v>
      </c>
      <c r="G1059">
        <v>70</v>
      </c>
      <c r="H1059">
        <v>0</v>
      </c>
      <c r="I1059">
        <v>24</v>
      </c>
      <c r="J1059">
        <v>40</v>
      </c>
      <c r="K1059">
        <v>6</v>
      </c>
      <c r="L1059">
        <v>0</v>
      </c>
      <c r="M1059">
        <v>0</v>
      </c>
      <c r="N1059" s="2">
        <v>157.99166666666667</v>
      </c>
      <c r="O1059" s="2">
        <v>361.19039278571438</v>
      </c>
      <c r="P1059" s="2">
        <v>268.49</v>
      </c>
      <c r="Q1059" s="4">
        <v>787.67205945238106</v>
      </c>
      <c r="R1059" s="5">
        <v>4.9000000000000002E-2</v>
      </c>
      <c r="S1059" s="6">
        <v>826.26799036554769</v>
      </c>
      <c r="T1059" s="4">
        <v>165.33823529411765</v>
      </c>
      <c r="U1059" s="7">
        <v>991.60622565966537</v>
      </c>
      <c r="V1059" s="8">
        <v>0.55044674784045122</v>
      </c>
      <c r="W1059" s="7">
        <v>729.73835535527644</v>
      </c>
      <c r="X1059" s="7">
        <v>758.17567655705329</v>
      </c>
      <c r="Y1059" s="7">
        <v>839.35964192341658</v>
      </c>
      <c r="Z1059" s="7">
        <v>1011.3595685470674</v>
      </c>
      <c r="AA1059" s="7">
        <v>1216.8421475534558</v>
      </c>
      <c r="AB1059" s="7">
        <v>1399.3914030100239</v>
      </c>
      <c r="AC1059" s="7">
        <v>1981.6028571428571</v>
      </c>
      <c r="AD1059" s="7">
        <v>2161.7485714285713</v>
      </c>
      <c r="AE1059" s="4">
        <v>1591</v>
      </c>
      <c r="AF1059" s="4">
        <v>1653</v>
      </c>
      <c r="AG1059" s="4">
        <v>1830</v>
      </c>
      <c r="AH1059" s="4">
        <v>2205</v>
      </c>
      <c r="AI1059" s="4">
        <v>2653</v>
      </c>
      <c r="AJ1059" s="4">
        <v>3051</v>
      </c>
      <c r="AK1059" s="4">
        <v>1756.6056420604205</v>
      </c>
      <c r="AL1059" s="8">
        <v>1.0668829313953598</v>
      </c>
      <c r="AM1059" s="4">
        <v>1446.4930914954627</v>
      </c>
      <c r="AN1059" s="8">
        <v>0.89473753687705693</v>
      </c>
      <c r="AO1059" s="4">
        <v>1136.380540930505</v>
      </c>
      <c r="AP1059" s="8">
        <v>0.72259214235875391</v>
      </c>
    </row>
    <row r="1060" spans="1:42" x14ac:dyDescent="0.25">
      <c r="A1060" s="2" t="s">
        <v>2962</v>
      </c>
      <c r="B1060" t="s">
        <v>2907</v>
      </c>
      <c r="C1060" t="s">
        <v>14</v>
      </c>
      <c r="D1060" t="s">
        <v>2906</v>
      </c>
      <c r="E1060" s="3" t="s">
        <v>2839</v>
      </c>
      <c r="F1060" t="s">
        <v>2963</v>
      </c>
      <c r="G1060">
        <v>51</v>
      </c>
      <c r="H1060">
        <v>0</v>
      </c>
      <c r="I1060">
        <v>24</v>
      </c>
      <c r="J1060">
        <v>24</v>
      </c>
      <c r="K1060">
        <v>3</v>
      </c>
      <c r="L1060">
        <v>0</v>
      </c>
      <c r="M1060">
        <v>0</v>
      </c>
      <c r="N1060" s="2">
        <v>155.6486928104575</v>
      </c>
      <c r="O1060" s="2">
        <v>294.52970630065363</v>
      </c>
      <c r="P1060" s="2">
        <v>329.85</v>
      </c>
      <c r="Q1060" s="4">
        <v>780.02839911111118</v>
      </c>
      <c r="R1060" s="5">
        <v>4.9000000000000002E-2</v>
      </c>
      <c r="S1060" s="6">
        <v>818.24979066755554</v>
      </c>
      <c r="T1060" s="4">
        <v>166.8235294117647</v>
      </c>
      <c r="U1060" s="7">
        <v>985.07332007932018</v>
      </c>
      <c r="V1060" s="8">
        <v>0.5569272819630996</v>
      </c>
      <c r="W1060" s="7">
        <v>736.01390429297203</v>
      </c>
      <c r="X1060" s="7">
        <v>764.69577862745609</v>
      </c>
      <c r="Y1060" s="7">
        <v>846.5779037436447</v>
      </c>
      <c r="Z1060" s="7">
        <v>1020.0569823796374</v>
      </c>
      <c r="AA1060" s="7">
        <v>1227.3066549901034</v>
      </c>
      <c r="AB1060" s="7">
        <v>1411.4257837824371</v>
      </c>
      <c r="AC1060" s="7">
        <v>1945.6411764705883</v>
      </c>
      <c r="AD1060" s="7">
        <v>2122.5176470588235</v>
      </c>
      <c r="AE1060" s="4">
        <v>1591</v>
      </c>
      <c r="AF1060" s="4">
        <v>1653</v>
      </c>
      <c r="AG1060" s="4">
        <v>1830</v>
      </c>
      <c r="AH1060" s="4">
        <v>2205</v>
      </c>
      <c r="AI1060" s="4">
        <v>2653</v>
      </c>
      <c r="AJ1060" s="4">
        <v>3051</v>
      </c>
      <c r="AK1060" s="4">
        <v>1703.8069890750758</v>
      </c>
      <c r="AL1060" s="8">
        <v>1.0575915000258169</v>
      </c>
      <c r="AM1060" s="4">
        <v>1408.6212562725693</v>
      </c>
      <c r="AN1060" s="8">
        <v>0.89070342733824459</v>
      </c>
      <c r="AO1060" s="4">
        <v>1113.4355234700624</v>
      </c>
      <c r="AP1060" s="8">
        <v>0.72381535465067215</v>
      </c>
    </row>
    <row r="1061" spans="1:42" x14ac:dyDescent="0.25">
      <c r="A1061" s="2" t="s">
        <v>2966</v>
      </c>
      <c r="B1061" t="s">
        <v>2965</v>
      </c>
      <c r="C1061" t="s">
        <v>14</v>
      </c>
      <c r="D1061" t="s">
        <v>2964</v>
      </c>
      <c r="E1061" s="3" t="s">
        <v>2839</v>
      </c>
      <c r="F1061" t="s">
        <v>2967</v>
      </c>
      <c r="G1061">
        <v>280</v>
      </c>
      <c r="H1061">
        <v>0</v>
      </c>
      <c r="I1061">
        <v>8</v>
      </c>
      <c r="J1061">
        <v>32</v>
      </c>
      <c r="K1061">
        <v>186</v>
      </c>
      <c r="L1061">
        <v>45</v>
      </c>
      <c r="M1061">
        <v>9</v>
      </c>
      <c r="N1061" s="2">
        <v>262.80535714285713</v>
      </c>
      <c r="O1061" s="2">
        <v>347.33170589880956</v>
      </c>
      <c r="P1061" s="2">
        <v>217.83</v>
      </c>
      <c r="Q1061" s="4">
        <v>827.96706304166673</v>
      </c>
      <c r="R1061" s="5">
        <v>4.9000000000000002E-2</v>
      </c>
      <c r="S1061" s="6">
        <v>868.5374491307083</v>
      </c>
      <c r="T1061" s="4">
        <v>165.31818181818181</v>
      </c>
      <c r="U1061" s="7">
        <v>1033.8556309488902</v>
      </c>
      <c r="V1061" s="8">
        <v>0.6874546156885819</v>
      </c>
      <c r="W1061" s="7">
        <v>585.61290500865778</v>
      </c>
      <c r="X1061" s="7">
        <v>624.88477635046127</v>
      </c>
      <c r="Y1061" s="7">
        <v>723.06445470496999</v>
      </c>
      <c r="Z1061" s="7">
        <v>870.91149975646545</v>
      </c>
      <c r="AA1061" s="7">
        <v>958.69568275579093</v>
      </c>
      <c r="AB1061" s="7">
        <v>1102.5000351691594</v>
      </c>
      <c r="AC1061" s="7">
        <v>1654.2782142857145</v>
      </c>
      <c r="AD1061" s="7">
        <v>1804.6671428571428</v>
      </c>
      <c r="AE1061" s="4">
        <v>1014</v>
      </c>
      <c r="AF1061" s="4">
        <v>1082</v>
      </c>
      <c r="AG1061" s="4">
        <v>1252</v>
      </c>
      <c r="AH1061" s="4">
        <v>1508</v>
      </c>
      <c r="AI1061" s="4">
        <v>1660</v>
      </c>
      <c r="AJ1061" s="4">
        <v>1909</v>
      </c>
      <c r="AK1061" s="4">
        <v>1492.3575695281361</v>
      </c>
      <c r="AL1061" s="8">
        <v>1.1022591670097508</v>
      </c>
      <c r="AM1061" s="4">
        <v>1284.41752939566</v>
      </c>
      <c r="AN1061" s="8">
        <v>0.96399098323602772</v>
      </c>
      <c r="AO1061" s="4">
        <v>1076.4774892631842</v>
      </c>
      <c r="AP1061" s="8">
        <v>0.82572279946230476</v>
      </c>
    </row>
    <row r="1062" spans="1:42" x14ac:dyDescent="0.25">
      <c r="A1062" s="2" t="s">
        <v>2970</v>
      </c>
      <c r="B1062" t="s">
        <v>2969</v>
      </c>
      <c r="C1062" t="s">
        <v>14</v>
      </c>
      <c r="D1062" t="s">
        <v>2968</v>
      </c>
      <c r="E1062" s="3" t="s">
        <v>2839</v>
      </c>
      <c r="F1062" t="s">
        <v>2971</v>
      </c>
      <c r="G1062">
        <v>218</v>
      </c>
      <c r="H1062">
        <v>0</v>
      </c>
      <c r="I1062">
        <v>20</v>
      </c>
      <c r="J1062">
        <v>108</v>
      </c>
      <c r="K1062">
        <v>90</v>
      </c>
      <c r="L1062">
        <v>0</v>
      </c>
      <c r="M1062">
        <v>0</v>
      </c>
      <c r="N1062" s="2">
        <v>256.02370030581039</v>
      </c>
      <c r="O1062" s="2">
        <v>440.29409392048939</v>
      </c>
      <c r="P1062" s="2">
        <v>68.989999999999995</v>
      </c>
      <c r="Q1062" s="4">
        <v>765.30779422629985</v>
      </c>
      <c r="R1062" s="5">
        <v>4.9000000000000002E-2</v>
      </c>
      <c r="S1062" s="6">
        <v>802.80787614338851</v>
      </c>
      <c r="T1062" s="4">
        <v>226.61</v>
      </c>
      <c r="U1062" s="7">
        <v>1029.4178761433886</v>
      </c>
      <c r="V1062" s="8">
        <v>0.7492624569274644</v>
      </c>
      <c r="W1062" s="7">
        <v>577.31233337985657</v>
      </c>
      <c r="X1062" s="7">
        <v>628.73286509790046</v>
      </c>
      <c r="Y1062" s="7">
        <v>738.58581922281246</v>
      </c>
      <c r="Z1062" s="7">
        <v>918.55768023596613</v>
      </c>
      <c r="AA1062" s="7">
        <v>1135.3419673654469</v>
      </c>
      <c r="AB1062" s="7">
        <v>1305.3803165694328</v>
      </c>
      <c r="AC1062" s="7">
        <v>1511.2990825688075</v>
      </c>
      <c r="AD1062" s="7">
        <v>1648.6899082568807</v>
      </c>
      <c r="AE1062" s="4">
        <v>988</v>
      </c>
      <c r="AF1062" s="4">
        <v>1076</v>
      </c>
      <c r="AG1062" s="4">
        <v>1264</v>
      </c>
      <c r="AH1062" s="4">
        <v>1572</v>
      </c>
      <c r="AI1062" s="4">
        <v>1943</v>
      </c>
      <c r="AJ1062" s="4">
        <v>2234</v>
      </c>
      <c r="AK1062" s="4">
        <v>1299.7450135045806</v>
      </c>
      <c r="AL1062" s="8">
        <v>1.1109584689227765</v>
      </c>
      <c r="AM1062" s="4">
        <v>1132.409038678873</v>
      </c>
      <c r="AN1062" s="8">
        <v>0.98916287304680395</v>
      </c>
      <c r="AO1062" s="4">
        <v>967.60845741113076</v>
      </c>
      <c r="AP1062" s="8">
        <v>0.86921266498713401</v>
      </c>
    </row>
    <row r="1063" spans="1:42" x14ac:dyDescent="0.25">
      <c r="A1063" s="2" t="s">
        <v>2972</v>
      </c>
      <c r="B1063" t="s">
        <v>2969</v>
      </c>
      <c r="C1063" t="s">
        <v>14</v>
      </c>
      <c r="D1063" t="s">
        <v>2968</v>
      </c>
      <c r="E1063" s="3" t="s">
        <v>2839</v>
      </c>
      <c r="F1063" t="s">
        <v>2973</v>
      </c>
      <c r="G1063">
        <v>201</v>
      </c>
      <c r="H1063">
        <v>11</v>
      </c>
      <c r="I1063">
        <v>34</v>
      </c>
      <c r="J1063">
        <v>58</v>
      </c>
      <c r="K1063">
        <v>58</v>
      </c>
      <c r="L1063">
        <v>30</v>
      </c>
      <c r="M1063">
        <v>10</v>
      </c>
      <c r="N1063" s="2">
        <v>276.92661691542287</v>
      </c>
      <c r="O1063" s="2">
        <v>439.9628603814262</v>
      </c>
      <c r="P1063" s="2">
        <v>60.09</v>
      </c>
      <c r="Q1063" s="4">
        <v>776.97947729684904</v>
      </c>
      <c r="R1063" s="5">
        <v>4.9000000000000002E-2</v>
      </c>
      <c r="S1063" s="6">
        <v>815.05147168439464</v>
      </c>
      <c r="T1063" s="4">
        <v>238.88888888888889</v>
      </c>
      <c r="U1063" s="7">
        <v>1053.9403605732834</v>
      </c>
      <c r="V1063" s="8">
        <v>0.72407291408972208</v>
      </c>
      <c r="W1063" s="7">
        <v>553.23321481649032</v>
      </c>
      <c r="X1063" s="7">
        <v>602.50904771512512</v>
      </c>
      <c r="Y1063" s="7">
        <v>707.78014527129938</v>
      </c>
      <c r="Z1063" s="7">
        <v>880.24556041652102</v>
      </c>
      <c r="AA1063" s="7">
        <v>1087.9879922959926</v>
      </c>
      <c r="AB1063" s="7">
        <v>1250.9342124494326</v>
      </c>
      <c r="AC1063" s="7">
        <v>1601.1293532338309</v>
      </c>
      <c r="AD1063" s="7">
        <v>1746.686567164179</v>
      </c>
      <c r="AE1063" s="4">
        <v>988</v>
      </c>
      <c r="AF1063" s="4">
        <v>1076</v>
      </c>
      <c r="AG1063" s="4">
        <v>1264</v>
      </c>
      <c r="AH1063" s="4">
        <v>1572</v>
      </c>
      <c r="AI1063" s="4">
        <v>1943</v>
      </c>
      <c r="AJ1063" s="4">
        <v>2234</v>
      </c>
      <c r="AK1063" s="4">
        <v>1373.6844570119508</v>
      </c>
      <c r="AL1063" s="8">
        <v>1.1078621954611505</v>
      </c>
      <c r="AM1063" s="4">
        <v>1187.4734619027656</v>
      </c>
      <c r="AN1063" s="8">
        <v>0.97993243500400784</v>
      </c>
      <c r="AO1063" s="4">
        <v>1001.2624667935802</v>
      </c>
      <c r="AP1063" s="8">
        <v>0.85200267454686496</v>
      </c>
    </row>
    <row r="1064" spans="1:42" x14ac:dyDescent="0.25">
      <c r="A1064" s="2" t="s">
        <v>2974</v>
      </c>
      <c r="B1064" t="s">
        <v>2969</v>
      </c>
      <c r="C1064" t="s">
        <v>14</v>
      </c>
      <c r="D1064" t="s">
        <v>2968</v>
      </c>
      <c r="E1064" s="3" t="s">
        <v>2839</v>
      </c>
      <c r="F1064" t="s">
        <v>2975</v>
      </c>
      <c r="G1064">
        <v>170</v>
      </c>
      <c r="H1064">
        <v>0</v>
      </c>
      <c r="I1064">
        <v>44</v>
      </c>
      <c r="J1064">
        <v>68</v>
      </c>
      <c r="K1064">
        <v>56</v>
      </c>
      <c r="L1064">
        <v>2</v>
      </c>
      <c r="M1064">
        <v>0</v>
      </c>
      <c r="N1064" s="2">
        <v>248.4936274509804</v>
      </c>
      <c r="O1064" s="2">
        <v>412.71915070588244</v>
      </c>
      <c r="P1064" s="2">
        <v>102.55</v>
      </c>
      <c r="Q1064" s="4">
        <v>763.76277815686285</v>
      </c>
      <c r="R1064" s="5">
        <v>4.9000000000000002E-2</v>
      </c>
      <c r="S1064" s="6">
        <v>801.18715428654912</v>
      </c>
      <c r="T1064" s="4">
        <v>210.98124999999999</v>
      </c>
      <c r="U1064" s="7">
        <v>1012.168404286549</v>
      </c>
      <c r="V1064" s="8">
        <v>0.76402279045136334</v>
      </c>
      <c r="W1064" s="7">
        <v>597.50901113593636</v>
      </c>
      <c r="X1064" s="7">
        <v>650.72843722901575</v>
      </c>
      <c r="Y1064" s="7">
        <v>764.42448388241257</v>
      </c>
      <c r="Z1064" s="7">
        <v>950.69247520819033</v>
      </c>
      <c r="AA1064" s="7">
        <v>1175.060737486968</v>
      </c>
      <c r="AB1064" s="7">
        <v>1351.0477033174918</v>
      </c>
      <c r="AC1064" s="7">
        <v>1457.2670588235294</v>
      </c>
      <c r="AD1064" s="7">
        <v>1589.7458823529412</v>
      </c>
      <c r="AE1064" s="4">
        <v>988</v>
      </c>
      <c r="AF1064" s="4">
        <v>1076</v>
      </c>
      <c r="AG1064" s="4">
        <v>1264</v>
      </c>
      <c r="AH1064" s="4">
        <v>1572</v>
      </c>
      <c r="AI1064" s="4">
        <v>1943</v>
      </c>
      <c r="AJ1064" s="4">
        <v>2234</v>
      </c>
      <c r="AK1064" s="4">
        <v>1263.652049374537</v>
      </c>
      <c r="AL1064" s="8">
        <v>1.1131086917050952</v>
      </c>
      <c r="AM1064" s="4">
        <v>1109.4970843452079</v>
      </c>
      <c r="AN1064" s="8">
        <v>0.99674672462051805</v>
      </c>
      <c r="AO1064" s="4">
        <v>955.34211931587845</v>
      </c>
      <c r="AP1064" s="8">
        <v>0.88038475753594059</v>
      </c>
    </row>
    <row r="1065" spans="1:42" x14ac:dyDescent="0.25">
      <c r="A1065" s="2" t="s">
        <v>2978</v>
      </c>
      <c r="B1065" t="s">
        <v>2977</v>
      </c>
      <c r="C1065" t="s">
        <v>14</v>
      </c>
      <c r="D1065" t="s">
        <v>2976</v>
      </c>
      <c r="E1065" s="3" t="s">
        <v>2839</v>
      </c>
      <c r="F1065" t="s">
        <v>2979</v>
      </c>
      <c r="G1065">
        <v>159</v>
      </c>
      <c r="H1065">
        <v>0</v>
      </c>
      <c r="I1065">
        <v>117</v>
      </c>
      <c r="J1065">
        <v>12</v>
      </c>
      <c r="K1065">
        <v>30</v>
      </c>
      <c r="L1065">
        <v>0</v>
      </c>
      <c r="M1065">
        <v>0</v>
      </c>
      <c r="N1065" s="2">
        <v>227.20283018867926</v>
      </c>
      <c r="O1065" s="2">
        <v>266.41893559958072</v>
      </c>
      <c r="P1065" s="2">
        <v>262.48</v>
      </c>
      <c r="Q1065" s="4">
        <v>756.10176578825997</v>
      </c>
      <c r="R1065" s="5">
        <v>4.9000000000000002E-2</v>
      </c>
      <c r="S1065" s="6">
        <v>793.15075231188462</v>
      </c>
      <c r="T1065" s="4">
        <v>64.833333333333329</v>
      </c>
      <c r="U1065" s="7">
        <v>857.98408564521799</v>
      </c>
      <c r="V1065" s="8">
        <v>0.81118050125221297</v>
      </c>
      <c r="W1065" s="7">
        <v>694.39246177107054</v>
      </c>
      <c r="X1065" s="7">
        <v>713.88944233915674</v>
      </c>
      <c r="Y1065" s="7">
        <v>809.87457744358119</v>
      </c>
      <c r="Z1065" s="7">
        <v>1095.5803311528446</v>
      </c>
      <c r="AA1065" s="7">
        <v>1316.7960722138228</v>
      </c>
      <c r="AB1065" s="7">
        <v>1514.0155294986948</v>
      </c>
      <c r="AC1065" s="7">
        <v>1163.4679245283019</v>
      </c>
      <c r="AD1065" s="7">
        <v>1269.2377358490564</v>
      </c>
      <c r="AE1065" s="4">
        <v>926</v>
      </c>
      <c r="AF1065" s="4">
        <v>952</v>
      </c>
      <c r="AG1065" s="4">
        <v>1080</v>
      </c>
      <c r="AH1065" s="4">
        <v>1461</v>
      </c>
      <c r="AI1065" s="4">
        <v>1756</v>
      </c>
      <c r="AJ1065" s="4">
        <v>2019</v>
      </c>
      <c r="AK1065" s="4">
        <v>1124.4291393894796</v>
      </c>
      <c r="AL1065" s="8">
        <v>1.1243874389794335</v>
      </c>
      <c r="AM1065" s="4">
        <v>1013.2307996711262</v>
      </c>
      <c r="AN1065" s="8">
        <v>1.0192550403017653</v>
      </c>
      <c r="AO1065" s="4">
        <v>902.03245995277257</v>
      </c>
      <c r="AP1065" s="8">
        <v>0.91412264162409684</v>
      </c>
    </row>
    <row r="1066" spans="1:42" x14ac:dyDescent="0.25">
      <c r="A1066" s="2" t="s">
        <v>2980</v>
      </c>
      <c r="B1066" t="s">
        <v>2977</v>
      </c>
      <c r="C1066" t="s">
        <v>14</v>
      </c>
      <c r="D1066" t="s">
        <v>2976</v>
      </c>
      <c r="E1066" s="3" t="s">
        <v>2839</v>
      </c>
      <c r="F1066" t="s">
        <v>2981</v>
      </c>
      <c r="G1066">
        <v>188</v>
      </c>
      <c r="H1066">
        <v>5</v>
      </c>
      <c r="I1066">
        <v>36</v>
      </c>
      <c r="J1066">
        <v>79</v>
      </c>
      <c r="K1066">
        <v>53</v>
      </c>
      <c r="L1066">
        <v>15</v>
      </c>
      <c r="M1066">
        <v>0</v>
      </c>
      <c r="N1066" s="2">
        <v>242.95567375886526</v>
      </c>
      <c r="O1066" s="2">
        <v>317.58773649468083</v>
      </c>
      <c r="P1066" s="2">
        <v>175.2</v>
      </c>
      <c r="Q1066" s="4">
        <v>735.74341025354602</v>
      </c>
      <c r="R1066" s="5">
        <v>4.9000000000000002E-2</v>
      </c>
      <c r="S1066" s="6">
        <v>771.79483735596978</v>
      </c>
      <c r="T1066" s="4">
        <v>150.14835164835165</v>
      </c>
      <c r="U1066" s="7">
        <v>921.94318900432143</v>
      </c>
      <c r="V1066" s="8">
        <v>0.76021544127201235</v>
      </c>
      <c r="W1066" s="7">
        <v>589.31213248372137</v>
      </c>
      <c r="X1066" s="7">
        <v>605.85869343898787</v>
      </c>
      <c r="Y1066" s="7">
        <v>687.31868583414587</v>
      </c>
      <c r="Z1066" s="7">
        <v>929.7894444478585</v>
      </c>
      <c r="AA1066" s="7">
        <v>1117.5292706710743</v>
      </c>
      <c r="AB1066" s="7">
        <v>1284.9040987955004</v>
      </c>
      <c r="AC1066" s="7">
        <v>1334.0132978723404</v>
      </c>
      <c r="AD1066" s="7">
        <v>1455.2872340425531</v>
      </c>
      <c r="AE1066" s="4">
        <v>926</v>
      </c>
      <c r="AF1066" s="4">
        <v>952</v>
      </c>
      <c r="AG1066" s="4">
        <v>1080</v>
      </c>
      <c r="AH1066" s="4">
        <v>1461</v>
      </c>
      <c r="AI1066" s="4">
        <v>1756</v>
      </c>
      <c r="AJ1066" s="4">
        <v>2019</v>
      </c>
      <c r="AK1066" s="4">
        <v>1202.6451822254439</v>
      </c>
      <c r="AL1066" s="8">
        <v>1.1154857973564052</v>
      </c>
      <c r="AM1066" s="4">
        <v>1057.3287937191717</v>
      </c>
      <c r="AN1066" s="8">
        <v>0.99566088435752731</v>
      </c>
      <c r="AO1066" s="4">
        <v>914.56181553757085</v>
      </c>
      <c r="AP1066" s="8">
        <v>0.87793816281476988</v>
      </c>
    </row>
    <row r="1067" spans="1:42" x14ac:dyDescent="0.25">
      <c r="A1067" s="2" t="s">
        <v>2984</v>
      </c>
      <c r="B1067" t="s">
        <v>2983</v>
      </c>
      <c r="C1067" t="s">
        <v>14</v>
      </c>
      <c r="D1067" t="s">
        <v>2982</v>
      </c>
      <c r="E1067" s="3" t="s">
        <v>2839</v>
      </c>
      <c r="F1067" t="s">
        <v>2985</v>
      </c>
      <c r="G1067">
        <v>254</v>
      </c>
      <c r="H1067">
        <v>0</v>
      </c>
      <c r="I1067">
        <v>67</v>
      </c>
      <c r="J1067">
        <v>113</v>
      </c>
      <c r="K1067">
        <v>72</v>
      </c>
      <c r="L1067">
        <v>2</v>
      </c>
      <c r="M1067">
        <v>0</v>
      </c>
      <c r="N1067" s="2">
        <v>247.16141732283464</v>
      </c>
      <c r="O1067" s="2">
        <v>305.81570155511815</v>
      </c>
      <c r="P1067" s="2">
        <v>311.16000000000003</v>
      </c>
      <c r="Q1067" s="4">
        <v>864.13711887795284</v>
      </c>
      <c r="R1067" s="5">
        <v>4.9000000000000002E-2</v>
      </c>
      <c r="S1067" s="6">
        <v>906.47983770297253</v>
      </c>
      <c r="T1067" s="4">
        <v>0</v>
      </c>
      <c r="U1067" s="7">
        <v>906.47983770297253</v>
      </c>
      <c r="V1067" s="8">
        <v>0.74779677354117746</v>
      </c>
      <c r="W1067" s="7">
        <v>744.80558644701284</v>
      </c>
      <c r="X1067" s="7">
        <v>773.2218638415776</v>
      </c>
      <c r="Y1067" s="7">
        <v>856.2273057046483</v>
      </c>
      <c r="Z1067" s="7">
        <v>1103.0002409732369</v>
      </c>
      <c r="AA1067" s="7">
        <v>1135.1555022355076</v>
      </c>
      <c r="AB1067" s="7">
        <v>1305.6531666028959</v>
      </c>
      <c r="AC1067" s="7">
        <v>1333.4208661417324</v>
      </c>
      <c r="AD1067" s="7">
        <v>1454.6409448818897</v>
      </c>
      <c r="AE1067" s="4">
        <v>996</v>
      </c>
      <c r="AF1067" s="4">
        <v>1034</v>
      </c>
      <c r="AG1067" s="4">
        <v>1145</v>
      </c>
      <c r="AH1067" s="4">
        <v>1475</v>
      </c>
      <c r="AI1067" s="4">
        <v>1518</v>
      </c>
      <c r="AJ1067" s="4">
        <v>1746</v>
      </c>
      <c r="AK1067" s="4">
        <v>1351.101086667717</v>
      </c>
      <c r="AL1067" s="8">
        <v>1.1145852244196963</v>
      </c>
      <c r="AM1067" s="4">
        <v>1202.8940036794691</v>
      </c>
      <c r="AN1067" s="8">
        <v>0.99232240746019029</v>
      </c>
      <c r="AO1067" s="4">
        <v>1054.6869206912208</v>
      </c>
      <c r="AP1067" s="8">
        <v>0.87005959050068393</v>
      </c>
    </row>
    <row r="1068" spans="1:42" x14ac:dyDescent="0.25">
      <c r="A1068" s="2" t="s">
        <v>2988</v>
      </c>
      <c r="B1068" t="s">
        <v>2987</v>
      </c>
      <c r="C1068" t="s">
        <v>149</v>
      </c>
      <c r="D1068" t="s">
        <v>2986</v>
      </c>
      <c r="E1068" s="3" t="s">
        <v>2839</v>
      </c>
      <c r="F1068" t="s">
        <v>2989</v>
      </c>
      <c r="G1068">
        <v>72</v>
      </c>
      <c r="H1068">
        <v>0</v>
      </c>
      <c r="I1068">
        <v>10</v>
      </c>
      <c r="J1068">
        <v>26</v>
      </c>
      <c r="K1068">
        <v>24</v>
      </c>
      <c r="L1068">
        <v>12</v>
      </c>
      <c r="M1068">
        <v>0</v>
      </c>
      <c r="N1068" s="2">
        <v>294.53935185185185</v>
      </c>
      <c r="O1068" s="2">
        <v>422.83346500925938</v>
      </c>
      <c r="P1068" s="2">
        <v>137.68</v>
      </c>
      <c r="Q1068" s="4">
        <v>855.0528168611113</v>
      </c>
      <c r="R1068" s="5">
        <v>4.9000000000000002E-2</v>
      </c>
      <c r="S1068" s="6">
        <v>896.95040488730569</v>
      </c>
      <c r="T1068" s="4">
        <v>163.76119402985074</v>
      </c>
      <c r="U1068" s="7">
        <v>1060.7115989171564</v>
      </c>
      <c r="V1068" s="8">
        <v>0.82868093665402842</v>
      </c>
      <c r="W1068" s="7">
        <v>613.85043334474983</v>
      </c>
      <c r="X1068" s="7">
        <v>618.05488836765915</v>
      </c>
      <c r="Y1068" s="7">
        <v>794.64199932984741</v>
      </c>
      <c r="Z1068" s="7">
        <v>986.64544537603626</v>
      </c>
      <c r="AA1068" s="7">
        <v>1171.641466384043</v>
      </c>
      <c r="AB1068" s="7">
        <v>1347.5278348424133</v>
      </c>
      <c r="AC1068" s="7">
        <v>1408</v>
      </c>
      <c r="AD1068" s="7">
        <v>1536</v>
      </c>
      <c r="AE1068" s="4">
        <v>876</v>
      </c>
      <c r="AF1068" s="4">
        <v>882</v>
      </c>
      <c r="AG1068" s="4">
        <v>1134</v>
      </c>
      <c r="AH1068" s="4">
        <v>1408</v>
      </c>
      <c r="AI1068" s="4">
        <v>1672</v>
      </c>
      <c r="AJ1068" s="4">
        <v>1923</v>
      </c>
      <c r="AK1068" s="4">
        <v>1278.0874650103272</v>
      </c>
      <c r="AL1068" s="8">
        <v>1.1264442648751389</v>
      </c>
      <c r="AM1068" s="4">
        <v>1153.0268671574606</v>
      </c>
      <c r="AN1068" s="8">
        <v>1.028740672802587</v>
      </c>
      <c r="AO1068" s="4">
        <v>1022.0110027401721</v>
      </c>
      <c r="AP1068" s="8">
        <v>0.92638452872658039</v>
      </c>
    </row>
    <row r="1069" spans="1:42" x14ac:dyDescent="0.25">
      <c r="A1069" s="2" t="s">
        <v>2992</v>
      </c>
      <c r="B1069" t="s">
        <v>2991</v>
      </c>
      <c r="C1069" t="s">
        <v>14</v>
      </c>
      <c r="D1069" t="s">
        <v>2990</v>
      </c>
      <c r="E1069" s="3" t="s">
        <v>2839</v>
      </c>
      <c r="F1069" t="s">
        <v>2993</v>
      </c>
      <c r="G1069">
        <v>143</v>
      </c>
      <c r="H1069">
        <v>0</v>
      </c>
      <c r="I1069">
        <v>18</v>
      </c>
      <c r="J1069">
        <v>66</v>
      </c>
      <c r="K1069">
        <v>53</v>
      </c>
      <c r="L1069">
        <v>0</v>
      </c>
      <c r="M1069">
        <v>6</v>
      </c>
      <c r="N1069" s="2">
        <v>255.01748251748253</v>
      </c>
      <c r="O1069" s="2">
        <v>436.99060342424241</v>
      </c>
      <c r="P1069" s="2">
        <v>133.88999999999999</v>
      </c>
      <c r="Q1069" s="4">
        <v>825.89808594172496</v>
      </c>
      <c r="R1069" s="5">
        <v>4.9000000000000002E-2</v>
      </c>
      <c r="S1069" s="6">
        <v>866.36709215286942</v>
      </c>
      <c r="T1069" s="4">
        <v>104.82307692307693</v>
      </c>
      <c r="U1069" s="7">
        <v>971.1901690759463</v>
      </c>
      <c r="V1069" s="8">
        <v>0.9471536611302015</v>
      </c>
      <c r="W1069" s="7">
        <v>607.50100808081322</v>
      </c>
      <c r="X1069" s="7">
        <v>611.72563261545031</v>
      </c>
      <c r="Y1069" s="7">
        <v>802.67866158104675</v>
      </c>
      <c r="Z1069" s="7">
        <v>967.43901843189315</v>
      </c>
      <c r="AA1069" s="7">
        <v>1250.488862252578</v>
      </c>
      <c r="AB1069" s="7">
        <v>1438.0621915904649</v>
      </c>
      <c r="AC1069" s="7">
        <v>1127.9153846153847</v>
      </c>
      <c r="AD1069" s="7">
        <v>1230.4531468531468</v>
      </c>
      <c r="AE1069" s="4">
        <v>719</v>
      </c>
      <c r="AF1069" s="4">
        <v>724</v>
      </c>
      <c r="AG1069" s="4">
        <v>950</v>
      </c>
      <c r="AH1069" s="4">
        <v>1145</v>
      </c>
      <c r="AI1069" s="4">
        <v>1480</v>
      </c>
      <c r="AJ1069" s="4">
        <v>1702</v>
      </c>
      <c r="AK1069" s="4">
        <v>1069.8077970144216</v>
      </c>
      <c r="AL1069" s="8">
        <v>1.145559302546306</v>
      </c>
      <c r="AM1069" s="4">
        <v>1001.4644352249941</v>
      </c>
      <c r="AN1069" s="8">
        <v>1.0789074073830835</v>
      </c>
      <c r="AO1069" s="4">
        <v>933.12107343556625</v>
      </c>
      <c r="AP1069" s="8">
        <v>1.0122555122198607</v>
      </c>
    </row>
    <row r="1070" spans="1:42" x14ac:dyDescent="0.25">
      <c r="A1070" s="2" t="s">
        <v>2994</v>
      </c>
      <c r="B1070" t="s">
        <v>2991</v>
      </c>
      <c r="C1070" t="s">
        <v>14</v>
      </c>
      <c r="D1070" t="s">
        <v>2990</v>
      </c>
      <c r="E1070" s="3" t="s">
        <v>2839</v>
      </c>
      <c r="F1070" t="s">
        <v>744</v>
      </c>
      <c r="G1070">
        <v>212</v>
      </c>
      <c r="H1070">
        <v>0</v>
      </c>
      <c r="I1070">
        <v>111</v>
      </c>
      <c r="J1070">
        <v>52</v>
      </c>
      <c r="K1070">
        <v>37</v>
      </c>
      <c r="L1070">
        <v>8</v>
      </c>
      <c r="M1070">
        <v>4</v>
      </c>
      <c r="N1070" s="2">
        <v>259.27358490566036</v>
      </c>
      <c r="O1070" s="2">
        <v>354.18615733333326</v>
      </c>
      <c r="P1070" s="2">
        <v>133.88999999999999</v>
      </c>
      <c r="Q1070" s="4">
        <v>747.3497422389936</v>
      </c>
      <c r="R1070" s="5">
        <v>4.9000000000000002E-2</v>
      </c>
      <c r="S1070" s="6">
        <v>783.96987960870422</v>
      </c>
      <c r="T1070" s="4">
        <v>87.607655502392348</v>
      </c>
      <c r="U1070" s="7">
        <v>871.57753511109661</v>
      </c>
      <c r="V1070" s="8">
        <v>0.96853623572837655</v>
      </c>
      <c r="W1070" s="7">
        <v>626.38033310616879</v>
      </c>
      <c r="X1070" s="7">
        <v>630.73624641010599</v>
      </c>
      <c r="Y1070" s="7">
        <v>827.62352774806732</v>
      </c>
      <c r="Z1070" s="7">
        <v>997.504146601618</v>
      </c>
      <c r="AA1070" s="7">
        <v>1289.3503379654101</v>
      </c>
      <c r="AB1070" s="7">
        <v>1482.7528886602217</v>
      </c>
      <c r="AC1070" s="7">
        <v>989.88066037735859</v>
      </c>
      <c r="AD1070" s="7">
        <v>1079.8698113207547</v>
      </c>
      <c r="AE1070" s="4">
        <v>719</v>
      </c>
      <c r="AF1070" s="4">
        <v>724</v>
      </c>
      <c r="AG1070" s="4">
        <v>950</v>
      </c>
      <c r="AH1070" s="4">
        <v>1145</v>
      </c>
      <c r="AI1070" s="4">
        <v>1480</v>
      </c>
      <c r="AJ1070" s="4">
        <v>1702</v>
      </c>
      <c r="AK1070" s="4">
        <v>954.28593925192752</v>
      </c>
      <c r="AL1070" s="8">
        <v>1.1577991167064992</v>
      </c>
      <c r="AM1070" s="4">
        <v>897.81271947549033</v>
      </c>
      <c r="AN1070" s="8">
        <v>1.0950435298558585</v>
      </c>
      <c r="AO1070" s="4">
        <v>840.44309938514141</v>
      </c>
      <c r="AP1070" s="8">
        <v>1.0312918225790173</v>
      </c>
    </row>
    <row r="1071" spans="1:42" x14ac:dyDescent="0.25">
      <c r="A1071" s="2" t="s">
        <v>2997</v>
      </c>
      <c r="B1071" t="s">
        <v>2996</v>
      </c>
      <c r="C1071" t="s">
        <v>149</v>
      </c>
      <c r="D1071" t="s">
        <v>2995</v>
      </c>
      <c r="E1071" s="3" t="s">
        <v>2839</v>
      </c>
      <c r="F1071" t="s">
        <v>2998</v>
      </c>
      <c r="G1071">
        <v>56</v>
      </c>
      <c r="H1071">
        <v>6</v>
      </c>
      <c r="I1071">
        <v>17</v>
      </c>
      <c r="J1071">
        <v>10</v>
      </c>
      <c r="K1071">
        <v>18</v>
      </c>
      <c r="L1071">
        <v>4</v>
      </c>
      <c r="M1071">
        <v>1</v>
      </c>
      <c r="N1071" s="2">
        <v>238.27678571428569</v>
      </c>
      <c r="O1071" s="2">
        <v>307.50993643452375</v>
      </c>
      <c r="P1071" s="2">
        <v>300.43</v>
      </c>
      <c r="Q1071" s="4">
        <v>846.21672214880937</v>
      </c>
      <c r="R1071" s="5">
        <v>4.9000000000000002E-2</v>
      </c>
      <c r="S1071" s="6">
        <v>887.68134153410097</v>
      </c>
      <c r="T1071" s="4">
        <v>112.72727272727273</v>
      </c>
      <c r="U1071" s="7">
        <v>1000.4086142613737</v>
      </c>
      <c r="V1071" s="8">
        <v>0.63508646569821825</v>
      </c>
      <c r="W1071" s="7">
        <v>647.4892389973154</v>
      </c>
      <c r="X1071" s="7">
        <v>765.82930878794753</v>
      </c>
      <c r="Y1071" s="7">
        <v>848.10383349952974</v>
      </c>
      <c r="Z1071" s="7">
        <v>1021.6692691924568</v>
      </c>
      <c r="AA1071" s="7">
        <v>1152.4068701040121</v>
      </c>
      <c r="AB1071" s="7">
        <v>1325.4087816550791</v>
      </c>
      <c r="AC1071" s="7">
        <v>1732.7553571428573</v>
      </c>
      <c r="AD1071" s="7">
        <v>1890.2785714285715</v>
      </c>
      <c r="AE1071" s="4">
        <v>1149</v>
      </c>
      <c r="AF1071" s="4">
        <v>1359</v>
      </c>
      <c r="AG1071" s="4">
        <v>1505</v>
      </c>
      <c r="AH1071" s="4">
        <v>1813</v>
      </c>
      <c r="AI1071" s="4">
        <v>2045</v>
      </c>
      <c r="AJ1071" s="4">
        <v>2352</v>
      </c>
      <c r="AK1071" s="4">
        <v>1600.4235359435886</v>
      </c>
      <c r="AL1071" s="8">
        <v>1.0875545020072805</v>
      </c>
      <c r="AM1071" s="4">
        <v>1358.091189844363</v>
      </c>
      <c r="AN1071" s="8">
        <v>0.93371536966219948</v>
      </c>
      <c r="AO1071" s="4">
        <v>1115.758843745137</v>
      </c>
      <c r="AP1071" s="8">
        <v>0.77987623731711819</v>
      </c>
    </row>
    <row r="1072" spans="1:42" x14ac:dyDescent="0.25">
      <c r="A1072" s="2" t="s">
        <v>2999</v>
      </c>
      <c r="B1072" t="s">
        <v>2996</v>
      </c>
      <c r="C1072" t="s">
        <v>149</v>
      </c>
      <c r="D1072" t="s">
        <v>2995</v>
      </c>
      <c r="E1072" s="3" t="s">
        <v>2839</v>
      </c>
      <c r="F1072" t="s">
        <v>3000</v>
      </c>
      <c r="G1072">
        <v>75</v>
      </c>
      <c r="H1072">
        <v>0</v>
      </c>
      <c r="I1072">
        <v>0</v>
      </c>
      <c r="J1072">
        <v>30</v>
      </c>
      <c r="K1072">
        <v>29</v>
      </c>
      <c r="L1072">
        <v>14</v>
      </c>
      <c r="M1072">
        <v>2</v>
      </c>
      <c r="N1072" s="2">
        <v>259.41666666666669</v>
      </c>
      <c r="O1072" s="2">
        <v>319.66914711111116</v>
      </c>
      <c r="P1072" s="2">
        <v>327.78</v>
      </c>
      <c r="Q1072" s="4">
        <v>906.86581377777782</v>
      </c>
      <c r="R1072" s="5">
        <v>4.9000000000000002E-2</v>
      </c>
      <c r="S1072" s="6">
        <v>951.30223865288883</v>
      </c>
      <c r="T1072" s="4">
        <v>133.67567567567568</v>
      </c>
      <c r="U1072" s="7">
        <v>1084.9779143285646</v>
      </c>
      <c r="V1072" s="8">
        <v>0.62088144890274255</v>
      </c>
      <c r="W1072" s="7">
        <v>625.4985878019603</v>
      </c>
      <c r="X1072" s="7">
        <v>739.81947852294525</v>
      </c>
      <c r="Y1072" s="7">
        <v>819.29971683372514</v>
      </c>
      <c r="Z1072" s="7">
        <v>986.97035655783634</v>
      </c>
      <c r="AA1072" s="7">
        <v>1113.2677215448291</v>
      </c>
      <c r="AB1072" s="7">
        <v>1280.3939760750309</v>
      </c>
      <c r="AC1072" s="7">
        <v>1922.2280000000001</v>
      </c>
      <c r="AD1072" s="7">
        <v>2096.9760000000001</v>
      </c>
      <c r="AE1072" s="4">
        <v>1149</v>
      </c>
      <c r="AF1072" s="4">
        <v>1359</v>
      </c>
      <c r="AG1072" s="4">
        <v>1505</v>
      </c>
      <c r="AH1072" s="4">
        <v>1813</v>
      </c>
      <c r="AI1072" s="4">
        <v>2045</v>
      </c>
      <c r="AJ1072" s="4">
        <v>2352</v>
      </c>
      <c r="AK1072" s="4">
        <v>1763.363154866038</v>
      </c>
      <c r="AL1072" s="8">
        <v>1.0855854319029195</v>
      </c>
      <c r="AM1072" s="4">
        <v>1496.7162868557502</v>
      </c>
      <c r="AN1072" s="8">
        <v>0.93299606435062254</v>
      </c>
      <c r="AO1072" s="4">
        <v>1217.9491066631765</v>
      </c>
      <c r="AP1072" s="8">
        <v>0.77347081645503934</v>
      </c>
    </row>
    <row r="1073" spans="1:42" x14ac:dyDescent="0.25">
      <c r="A1073" s="2" t="s">
        <v>3003</v>
      </c>
      <c r="B1073" t="s">
        <v>3002</v>
      </c>
      <c r="C1073" t="s">
        <v>14</v>
      </c>
      <c r="D1073" t="s">
        <v>3001</v>
      </c>
      <c r="E1073" s="3" t="s">
        <v>2839</v>
      </c>
      <c r="F1073" t="s">
        <v>3004</v>
      </c>
      <c r="G1073">
        <v>114</v>
      </c>
      <c r="H1073">
        <v>0</v>
      </c>
      <c r="I1073">
        <v>27</v>
      </c>
      <c r="J1073">
        <v>52</v>
      </c>
      <c r="K1073">
        <v>35</v>
      </c>
      <c r="L1073">
        <v>0</v>
      </c>
      <c r="M1073">
        <v>0</v>
      </c>
      <c r="N1073" s="2">
        <v>294.34283625730995</v>
      </c>
      <c r="O1073" s="2">
        <v>282.43303571052638</v>
      </c>
      <c r="P1073" s="2">
        <v>226.13</v>
      </c>
      <c r="Q1073" s="4">
        <v>802.90587196783633</v>
      </c>
      <c r="R1073" s="5">
        <v>4.9000000000000002E-2</v>
      </c>
      <c r="S1073" s="6">
        <v>842.24825969426024</v>
      </c>
      <c r="T1073" s="4">
        <v>161.96396396396398</v>
      </c>
      <c r="U1073" s="7">
        <v>1004.2122236582243</v>
      </c>
      <c r="V1073" s="8">
        <v>1.088887558824726</v>
      </c>
      <c r="W1073" s="7">
        <v>625.58773576377769</v>
      </c>
      <c r="X1073" s="7">
        <v>630.15406960146959</v>
      </c>
      <c r="Y1073" s="7">
        <v>826.50642462221731</v>
      </c>
      <c r="Z1073" s="7">
        <v>1029.2516470157336</v>
      </c>
      <c r="AA1073" s="7">
        <v>1350.7215491892368</v>
      </c>
      <c r="AB1073" s="7">
        <v>1553.4667715827534</v>
      </c>
      <c r="AC1073" s="7">
        <v>1014.4605263157895</v>
      </c>
      <c r="AD1073" s="7">
        <v>1106.6842105263156</v>
      </c>
      <c r="AE1073" s="4">
        <v>685</v>
      </c>
      <c r="AF1073" s="4">
        <v>690</v>
      </c>
      <c r="AG1073" s="4">
        <v>905</v>
      </c>
      <c r="AH1073" s="4">
        <v>1127</v>
      </c>
      <c r="AI1073" s="4">
        <v>1479</v>
      </c>
      <c r="AJ1073" s="4">
        <v>1701</v>
      </c>
      <c r="AK1073" s="4">
        <v>924.28195998159242</v>
      </c>
      <c r="AL1073" s="8">
        <v>1.1778383538288242</v>
      </c>
      <c r="AM1073" s="4">
        <v>896.93739321914848</v>
      </c>
      <c r="AN1073" s="8">
        <v>1.1481880888274583</v>
      </c>
      <c r="AO1073" s="4">
        <v>869.59282645670442</v>
      </c>
      <c r="AP1073" s="8">
        <v>1.1185378238260923</v>
      </c>
    </row>
    <row r="1074" spans="1:42" x14ac:dyDescent="0.25">
      <c r="A1074" s="2" t="s">
        <v>3005</v>
      </c>
      <c r="B1074" t="s">
        <v>3002</v>
      </c>
      <c r="C1074" t="s">
        <v>14</v>
      </c>
      <c r="D1074" t="s">
        <v>3001</v>
      </c>
      <c r="E1074" s="3" t="s">
        <v>2839</v>
      </c>
      <c r="F1074" t="s">
        <v>3006</v>
      </c>
      <c r="G1074">
        <v>214</v>
      </c>
      <c r="H1074">
        <v>0</v>
      </c>
      <c r="I1074">
        <v>48</v>
      </c>
      <c r="J1074">
        <v>84</v>
      </c>
      <c r="K1074">
        <v>62</v>
      </c>
      <c r="L1074">
        <v>18</v>
      </c>
      <c r="M1074">
        <v>2</v>
      </c>
      <c r="N1074" s="2">
        <v>301.69236760124608</v>
      </c>
      <c r="O1074" s="2">
        <v>309.19645759813096</v>
      </c>
      <c r="P1074" s="2">
        <v>201.99</v>
      </c>
      <c r="Q1074" s="4">
        <v>812.87882519937705</v>
      </c>
      <c r="R1074" s="5">
        <v>4.9000000000000002E-2</v>
      </c>
      <c r="S1074" s="6">
        <v>852.70988763414641</v>
      </c>
      <c r="T1074" s="4">
        <v>161.50236966824644</v>
      </c>
      <c r="U1074" s="7">
        <v>1014.2122573023928</v>
      </c>
      <c r="V1074" s="8">
        <v>1.0382869289923939</v>
      </c>
      <c r="W1074" s="7">
        <v>597.97138524234595</v>
      </c>
      <c r="X1074" s="7">
        <v>602.33613987915146</v>
      </c>
      <c r="Y1074" s="7">
        <v>790.02058926178552</v>
      </c>
      <c r="Z1074" s="7">
        <v>983.81569513594729</v>
      </c>
      <c r="AA1074" s="7">
        <v>1291.0944215670506</v>
      </c>
      <c r="AB1074" s="7">
        <v>1484.8895274412125</v>
      </c>
      <c r="AC1074" s="7">
        <v>1074.4943925233647</v>
      </c>
      <c r="AD1074" s="7">
        <v>1172.1757009345795</v>
      </c>
      <c r="AE1074" s="4">
        <v>685</v>
      </c>
      <c r="AF1074" s="4">
        <v>690</v>
      </c>
      <c r="AG1074" s="4">
        <v>905</v>
      </c>
      <c r="AH1074" s="4">
        <v>1127</v>
      </c>
      <c r="AI1074" s="4">
        <v>1479</v>
      </c>
      <c r="AJ1074" s="4">
        <v>1701</v>
      </c>
      <c r="AK1074" s="4">
        <v>981.683614093909</v>
      </c>
      <c r="AL1074" s="8">
        <v>1.1703221448975845</v>
      </c>
      <c r="AM1074" s="4">
        <v>938.69237194065477</v>
      </c>
      <c r="AN1074" s="8">
        <v>1.1263104062625209</v>
      </c>
      <c r="AO1074" s="4">
        <v>895.70112978740065</v>
      </c>
      <c r="AP1074" s="8">
        <v>1.0822986676274575</v>
      </c>
    </row>
    <row r="1075" spans="1:42" x14ac:dyDescent="0.25">
      <c r="A1075" s="2" t="s">
        <v>3009</v>
      </c>
      <c r="B1075" t="s">
        <v>3008</v>
      </c>
      <c r="C1075" t="s">
        <v>14</v>
      </c>
      <c r="D1075" t="s">
        <v>3007</v>
      </c>
      <c r="E1075" s="3" t="s">
        <v>2839</v>
      </c>
      <c r="F1075" t="s">
        <v>3010</v>
      </c>
      <c r="G1075">
        <v>131</v>
      </c>
      <c r="H1075">
        <v>0</v>
      </c>
      <c r="I1075">
        <v>21</v>
      </c>
      <c r="J1075">
        <v>56</v>
      </c>
      <c r="K1075">
        <v>46</v>
      </c>
      <c r="L1075">
        <v>8</v>
      </c>
      <c r="M1075">
        <v>0</v>
      </c>
      <c r="N1075" s="2">
        <v>275.26590330788804</v>
      </c>
      <c r="O1075" s="2">
        <v>420.48656962595419</v>
      </c>
      <c r="P1075" s="2">
        <v>118.16</v>
      </c>
      <c r="Q1075" s="4">
        <v>813.9124729338422</v>
      </c>
      <c r="R1075" s="5">
        <v>4.9000000000000002E-2</v>
      </c>
      <c r="S1075" s="6">
        <v>853.79418410760036</v>
      </c>
      <c r="T1075" s="4">
        <v>169.61157024793388</v>
      </c>
      <c r="U1075" s="7">
        <v>1023.4057543555342</v>
      </c>
      <c r="V1075" s="8">
        <v>1.0618764856604541</v>
      </c>
      <c r="W1075" s="7">
        <v>664.41679937722165</v>
      </c>
      <c r="X1075" s="7">
        <v>667.96035564056672</v>
      </c>
      <c r="Y1075" s="7">
        <v>801.72960458184741</v>
      </c>
      <c r="Z1075" s="7">
        <v>965.61908176156214</v>
      </c>
      <c r="AA1075" s="7">
        <v>1063.0668790035545</v>
      </c>
      <c r="AB1075" s="7">
        <v>1222.5269108540879</v>
      </c>
      <c r="AC1075" s="7">
        <v>1060.1480916030534</v>
      </c>
      <c r="AD1075" s="7">
        <v>1156.5251908396947</v>
      </c>
      <c r="AE1075" s="4">
        <v>750</v>
      </c>
      <c r="AF1075" s="4">
        <v>754</v>
      </c>
      <c r="AG1075" s="4">
        <v>905</v>
      </c>
      <c r="AH1075" s="4">
        <v>1090</v>
      </c>
      <c r="AI1075" s="4">
        <v>1200</v>
      </c>
      <c r="AJ1075" s="4">
        <v>1380</v>
      </c>
      <c r="AK1075" s="4">
        <v>954.62916513019388</v>
      </c>
      <c r="AL1075" s="8">
        <v>1.1665019431822734</v>
      </c>
      <c r="AM1075" s="4">
        <v>921.01750478932945</v>
      </c>
      <c r="AN1075" s="8">
        <v>1.1316267906750004</v>
      </c>
      <c r="AO1075" s="4">
        <v>887.4058444484649</v>
      </c>
      <c r="AP1075" s="8">
        <v>1.0967516381677274</v>
      </c>
    </row>
    <row r="1076" spans="1:42" x14ac:dyDescent="0.25">
      <c r="A1076" s="2" t="s">
        <v>3011</v>
      </c>
      <c r="B1076" t="s">
        <v>3008</v>
      </c>
      <c r="C1076" t="s">
        <v>14</v>
      </c>
      <c r="D1076" t="s">
        <v>3007</v>
      </c>
      <c r="E1076" s="3" t="s">
        <v>2839</v>
      </c>
      <c r="F1076" t="s">
        <v>3012</v>
      </c>
      <c r="G1076">
        <v>100</v>
      </c>
      <c r="H1076">
        <v>0</v>
      </c>
      <c r="I1076">
        <v>23</v>
      </c>
      <c r="J1076">
        <v>36</v>
      </c>
      <c r="K1076">
        <v>36</v>
      </c>
      <c r="L1076">
        <v>5</v>
      </c>
      <c r="M1076">
        <v>0</v>
      </c>
      <c r="N1076" s="2">
        <v>273.86333333333334</v>
      </c>
      <c r="O1076" s="2">
        <v>353.51059966666674</v>
      </c>
      <c r="P1076" s="2">
        <v>154.91999999999999</v>
      </c>
      <c r="Q1076" s="4">
        <v>782.29393300000004</v>
      </c>
      <c r="R1076" s="5">
        <v>4.9000000000000002E-2</v>
      </c>
      <c r="S1076" s="6">
        <v>820.62633571699996</v>
      </c>
      <c r="T1076" s="4">
        <v>164.44565217391303</v>
      </c>
      <c r="U1076" s="7">
        <v>985.07198789091296</v>
      </c>
      <c r="V1076" s="8">
        <v>1.0351526742722021</v>
      </c>
      <c r="W1076" s="7">
        <v>646.76000061763091</v>
      </c>
      <c r="X1076" s="7">
        <v>650.20938728759154</v>
      </c>
      <c r="Y1076" s="7">
        <v>780.42373407860794</v>
      </c>
      <c r="Z1076" s="7">
        <v>939.95786756429027</v>
      </c>
      <c r="AA1076" s="7">
        <v>1034.8160009882095</v>
      </c>
      <c r="AB1076" s="7">
        <v>1190.0384011364408</v>
      </c>
      <c r="AC1076" s="7">
        <v>1046.7820000000002</v>
      </c>
      <c r="AD1076" s="7">
        <v>1141.944</v>
      </c>
      <c r="AE1076" s="4">
        <v>750</v>
      </c>
      <c r="AF1076" s="4">
        <v>754</v>
      </c>
      <c r="AG1076" s="4">
        <v>905</v>
      </c>
      <c r="AH1076" s="4">
        <v>1090</v>
      </c>
      <c r="AI1076" s="4">
        <v>1200</v>
      </c>
      <c r="AJ1076" s="4">
        <v>1380</v>
      </c>
      <c r="AK1076" s="4">
        <v>944.35863115917846</v>
      </c>
      <c r="AL1076" s="8">
        <v>1.1651754727024353</v>
      </c>
      <c r="AM1076" s="4">
        <v>903.11453267845218</v>
      </c>
      <c r="AN1076" s="8">
        <v>1.1218345398923575</v>
      </c>
      <c r="AO1076" s="4">
        <v>861.87043419772613</v>
      </c>
      <c r="AP1076" s="8">
        <v>1.0784936070822799</v>
      </c>
    </row>
    <row r="1077" spans="1:42" x14ac:dyDescent="0.25">
      <c r="A1077" s="2" t="s">
        <v>3013</v>
      </c>
      <c r="B1077" t="s">
        <v>3008</v>
      </c>
      <c r="C1077" t="s">
        <v>14</v>
      </c>
      <c r="D1077" t="s">
        <v>3007</v>
      </c>
      <c r="E1077" s="3" t="s">
        <v>2839</v>
      </c>
      <c r="F1077" t="s">
        <v>3014</v>
      </c>
      <c r="G1077">
        <v>140</v>
      </c>
      <c r="H1077">
        <v>0</v>
      </c>
      <c r="I1077">
        <v>63</v>
      </c>
      <c r="J1077">
        <v>30</v>
      </c>
      <c r="K1077">
        <v>38</v>
      </c>
      <c r="L1077">
        <v>9</v>
      </c>
      <c r="M1077">
        <v>0</v>
      </c>
      <c r="N1077" s="2">
        <v>287.02738095238095</v>
      </c>
      <c r="O1077" s="2">
        <v>308.95911845238089</v>
      </c>
      <c r="P1077" s="2">
        <v>153.4</v>
      </c>
      <c r="Q1077" s="4">
        <v>749.38649940476182</v>
      </c>
      <c r="R1077" s="5">
        <v>4.9000000000000002E-2</v>
      </c>
      <c r="S1077" s="6">
        <v>786.10643787559513</v>
      </c>
      <c r="T1077" s="4">
        <v>162.7037037037037</v>
      </c>
      <c r="U1077" s="7">
        <v>948.81014157929883</v>
      </c>
      <c r="V1077" s="8">
        <v>1.0469876712048509</v>
      </c>
      <c r="W1077" s="7">
        <v>650.58622845811112</v>
      </c>
      <c r="X1077" s="7">
        <v>654.05602167655434</v>
      </c>
      <c r="Y1077" s="7">
        <v>785.04071567278743</v>
      </c>
      <c r="Z1077" s="7">
        <v>945.51865202578824</v>
      </c>
      <c r="AA1077" s="7">
        <v>1040.9379655329778</v>
      </c>
      <c r="AB1077" s="7">
        <v>1197.0786603629247</v>
      </c>
      <c r="AC1077" s="7">
        <v>996.85142857142864</v>
      </c>
      <c r="AD1077" s="7">
        <v>1087.4742857142855</v>
      </c>
      <c r="AE1077" s="4">
        <v>750</v>
      </c>
      <c r="AF1077" s="4">
        <v>754</v>
      </c>
      <c r="AG1077" s="4">
        <v>905</v>
      </c>
      <c r="AH1077" s="4">
        <v>1090</v>
      </c>
      <c r="AI1077" s="4">
        <v>1200</v>
      </c>
      <c r="AJ1077" s="4">
        <v>1380</v>
      </c>
      <c r="AK1077" s="4">
        <v>900.8147917570833</v>
      </c>
      <c r="AL1077" s="8">
        <v>1.1735653994932704</v>
      </c>
      <c r="AM1077" s="4">
        <v>862.57867379658728</v>
      </c>
      <c r="AN1077" s="8">
        <v>1.1313728233971305</v>
      </c>
      <c r="AO1077" s="4">
        <v>824.34255583609115</v>
      </c>
      <c r="AP1077" s="8">
        <v>1.0891802473009906</v>
      </c>
    </row>
    <row r="1078" spans="1:42" x14ac:dyDescent="0.25">
      <c r="A1078" s="2" t="s">
        <v>3015</v>
      </c>
      <c r="B1078" t="s">
        <v>3008</v>
      </c>
      <c r="C1078" t="s">
        <v>14</v>
      </c>
      <c r="D1078" t="s">
        <v>3007</v>
      </c>
      <c r="E1078" s="3" t="s">
        <v>2839</v>
      </c>
      <c r="F1078" t="s">
        <v>3016</v>
      </c>
      <c r="G1078">
        <v>60</v>
      </c>
      <c r="H1078">
        <v>36</v>
      </c>
      <c r="I1078">
        <v>24</v>
      </c>
      <c r="J1078">
        <v>0</v>
      </c>
      <c r="K1078">
        <v>0</v>
      </c>
      <c r="L1078">
        <v>0</v>
      </c>
      <c r="M1078">
        <v>0</v>
      </c>
      <c r="N1078" s="2">
        <v>220.08750000000001</v>
      </c>
      <c r="O1078" s="2">
        <v>249.6982887222222</v>
      </c>
      <c r="P1078" s="2">
        <v>159.88</v>
      </c>
      <c r="Q1078" s="4">
        <v>629.66578872222226</v>
      </c>
      <c r="R1078" s="5">
        <v>4.9000000000000002E-2</v>
      </c>
      <c r="S1078" s="6">
        <v>660.51941236961113</v>
      </c>
      <c r="T1078" s="4">
        <v>117</v>
      </c>
      <c r="U1078" s="7">
        <v>777.51941236961113</v>
      </c>
      <c r="V1078" s="8">
        <v>1.0344856471123085</v>
      </c>
      <c r="W1078" s="7">
        <v>659.11330398777068</v>
      </c>
      <c r="X1078" s="7">
        <v>662.6285749423721</v>
      </c>
      <c r="Y1078" s="7">
        <v>795.33005347857659</v>
      </c>
      <c r="Z1078" s="7">
        <v>957.91133512889337</v>
      </c>
      <c r="AA1078" s="7">
        <v>1054.5812863804331</v>
      </c>
      <c r="AB1078" s="7">
        <v>1212.7684793374981</v>
      </c>
      <c r="AC1078" s="7">
        <v>826.7600000000001</v>
      </c>
      <c r="AD1078" s="7">
        <v>901.92</v>
      </c>
      <c r="AE1078" s="4">
        <v>750</v>
      </c>
      <c r="AF1078" s="4">
        <v>754</v>
      </c>
      <c r="AG1078" s="4">
        <v>905</v>
      </c>
      <c r="AH1078" s="4">
        <v>1090</v>
      </c>
      <c r="AI1078" s="4">
        <v>1200</v>
      </c>
      <c r="AJ1078" s="4">
        <v>1380</v>
      </c>
      <c r="AK1078" s="4">
        <v>759.63878515696126</v>
      </c>
      <c r="AL1078" s="8">
        <v>1.1663634714701454</v>
      </c>
      <c r="AM1078" s="4">
        <v>726.59899422784463</v>
      </c>
      <c r="AN1078" s="8">
        <v>1.1224041966841998</v>
      </c>
      <c r="AO1078" s="4">
        <v>693.55920329872777</v>
      </c>
      <c r="AP1078" s="8">
        <v>1.0784449218982541</v>
      </c>
    </row>
    <row r="1079" spans="1:42" x14ac:dyDescent="0.25">
      <c r="A1079" s="2" t="s">
        <v>3017</v>
      </c>
      <c r="B1079" t="s">
        <v>3008</v>
      </c>
      <c r="C1079" t="s">
        <v>14</v>
      </c>
      <c r="D1079" t="s">
        <v>3007</v>
      </c>
      <c r="E1079" s="3" t="s">
        <v>2839</v>
      </c>
      <c r="F1079" t="s">
        <v>3018</v>
      </c>
      <c r="G1079">
        <v>2</v>
      </c>
      <c r="H1079">
        <v>0</v>
      </c>
      <c r="I1079">
        <v>0</v>
      </c>
      <c r="J1079">
        <v>0</v>
      </c>
      <c r="K1079">
        <v>2</v>
      </c>
      <c r="L1079">
        <v>0</v>
      </c>
      <c r="M1079">
        <v>0</v>
      </c>
      <c r="N1079" s="2">
        <v>213.875</v>
      </c>
      <c r="O1079" s="2">
        <v>471.73319133333337</v>
      </c>
      <c r="P1079" s="2">
        <v>49.98</v>
      </c>
      <c r="Q1079" s="4">
        <v>735.58819133333338</v>
      </c>
      <c r="R1079" s="5">
        <v>4.9000000000000002E-2</v>
      </c>
      <c r="S1079" s="6">
        <v>771.63201270866671</v>
      </c>
      <c r="T1079" s="4">
        <v>199.5</v>
      </c>
      <c r="U1079" s="7">
        <v>971.13201270866671</v>
      </c>
      <c r="V1079" s="8">
        <v>0.89094680065015297</v>
      </c>
      <c r="W1079" s="7">
        <v>530.93945828577989</v>
      </c>
      <c r="X1079" s="7">
        <v>533.77113539663731</v>
      </c>
      <c r="Y1079" s="7">
        <v>640.66694633150769</v>
      </c>
      <c r="Z1079" s="7">
        <v>771.63201270866671</v>
      </c>
      <c r="AA1079" s="7">
        <v>849.50313325724778</v>
      </c>
      <c r="AB1079" s="7">
        <v>976.92860324583501</v>
      </c>
      <c r="AC1079" s="7">
        <v>1199</v>
      </c>
      <c r="AD1079" s="7">
        <v>1308</v>
      </c>
      <c r="AE1079" s="4">
        <v>750</v>
      </c>
      <c r="AF1079" s="4">
        <v>754</v>
      </c>
      <c r="AG1079" s="4">
        <v>905</v>
      </c>
      <c r="AH1079" s="4">
        <v>1090</v>
      </c>
      <c r="AI1079" s="4">
        <v>1200</v>
      </c>
      <c r="AJ1079" s="4">
        <v>1380</v>
      </c>
      <c r="AK1079" s="4">
        <v>915.1526183543333</v>
      </c>
      <c r="AL1079" s="8">
        <v>1.0226170810590214</v>
      </c>
      <c r="AM1079" s="4">
        <v>915.1526183543333</v>
      </c>
      <c r="AN1079" s="8">
        <v>1.0226170810590214</v>
      </c>
      <c r="AO1079" s="4">
        <v>771.63201270866671</v>
      </c>
      <c r="AP1079" s="8">
        <v>0.89094680065015297</v>
      </c>
    </row>
    <row r="1080" spans="1:42" x14ac:dyDescent="0.25">
      <c r="A1080" s="2" t="s">
        <v>3021</v>
      </c>
      <c r="B1080" t="s">
        <v>3020</v>
      </c>
      <c r="C1080" t="s">
        <v>14</v>
      </c>
      <c r="D1080" t="s">
        <v>3019</v>
      </c>
      <c r="E1080" s="3" t="s">
        <v>2839</v>
      </c>
      <c r="F1080" t="s">
        <v>3022</v>
      </c>
      <c r="G1080">
        <v>141</v>
      </c>
      <c r="H1080">
        <v>0</v>
      </c>
      <c r="I1080">
        <v>21</v>
      </c>
      <c r="J1080">
        <v>55</v>
      </c>
      <c r="K1080">
        <v>49</v>
      </c>
      <c r="L1080">
        <v>16</v>
      </c>
      <c r="M1080">
        <v>0</v>
      </c>
      <c r="N1080" s="2">
        <v>269.0112293144208</v>
      </c>
      <c r="O1080" s="2">
        <v>496.97741665011819</v>
      </c>
      <c r="P1080" s="2">
        <v>212.2</v>
      </c>
      <c r="Q1080" s="4">
        <v>978.18864596453909</v>
      </c>
      <c r="R1080" s="5">
        <v>4.9000000000000002E-2</v>
      </c>
      <c r="S1080" s="6">
        <v>1026.1198896168014</v>
      </c>
      <c r="T1080" s="4">
        <v>36.901234567901234</v>
      </c>
      <c r="U1080" s="7">
        <v>1063.0211241847026</v>
      </c>
      <c r="V1080" s="8">
        <v>1.0421340961303454</v>
      </c>
      <c r="W1080" s="7">
        <v>791.68888650944621</v>
      </c>
      <c r="X1080" s="7">
        <v>801.7484657535307</v>
      </c>
      <c r="Y1080" s="7">
        <v>910.39192158964272</v>
      </c>
      <c r="Z1080" s="7">
        <v>1193.0660983484156</v>
      </c>
      <c r="AA1080" s="7">
        <v>1207.1495092901339</v>
      </c>
      <c r="AB1080" s="7">
        <v>1388.2219356836542</v>
      </c>
      <c r="AC1080" s="7">
        <v>1122.0468085106384</v>
      </c>
      <c r="AD1080" s="7">
        <v>1224.0510638297872</v>
      </c>
      <c r="AE1080" s="4">
        <v>787</v>
      </c>
      <c r="AF1080" s="4">
        <v>797</v>
      </c>
      <c r="AG1080" s="4">
        <v>905</v>
      </c>
      <c r="AH1080" s="4">
        <v>1186</v>
      </c>
      <c r="AI1080" s="4">
        <v>1200</v>
      </c>
      <c r="AJ1080" s="4">
        <v>1380</v>
      </c>
      <c r="AK1080" s="4">
        <v>1145.3762616346364</v>
      </c>
      <c r="AL1080" s="8">
        <v>1.1590472304350938</v>
      </c>
      <c r="AM1080" s="4">
        <v>1105.6241376286914</v>
      </c>
      <c r="AN1080" s="8">
        <v>1.1200761856668444</v>
      </c>
      <c r="AO1080" s="4">
        <v>1065.8720136227464</v>
      </c>
      <c r="AP1080" s="8">
        <v>1.081105140898595</v>
      </c>
    </row>
    <row r="1081" spans="1:42" x14ac:dyDescent="0.25">
      <c r="A1081" s="2" t="s">
        <v>3023</v>
      </c>
      <c r="B1081" t="s">
        <v>3020</v>
      </c>
      <c r="C1081" t="s">
        <v>14</v>
      </c>
      <c r="D1081" t="s">
        <v>3019</v>
      </c>
      <c r="E1081" s="3" t="s">
        <v>2839</v>
      </c>
      <c r="F1081" t="s">
        <v>3024</v>
      </c>
      <c r="G1081">
        <v>144</v>
      </c>
      <c r="H1081">
        <v>0</v>
      </c>
      <c r="I1081">
        <v>52</v>
      </c>
      <c r="J1081">
        <v>40</v>
      </c>
      <c r="K1081">
        <v>36</v>
      </c>
      <c r="L1081">
        <v>13</v>
      </c>
      <c r="M1081">
        <v>3</v>
      </c>
      <c r="N1081" s="2">
        <v>274.49421296296299</v>
      </c>
      <c r="O1081" s="2">
        <v>280.36289633333331</v>
      </c>
      <c r="P1081" s="2">
        <v>212.2</v>
      </c>
      <c r="Q1081" s="4">
        <v>767.0571092962964</v>
      </c>
      <c r="R1081" s="5">
        <v>4.9000000000000002E-2</v>
      </c>
      <c r="S1081" s="6">
        <v>804.64290765181488</v>
      </c>
      <c r="T1081" s="4">
        <v>51.4609375</v>
      </c>
      <c r="U1081" s="7">
        <v>856.10384515181488</v>
      </c>
      <c r="V1081" s="8">
        <v>0.88006106297730824</v>
      </c>
      <c r="W1081" s="7">
        <v>650.97495315794458</v>
      </c>
      <c r="X1081" s="7">
        <v>659.24655357926531</v>
      </c>
      <c r="Y1081" s="7">
        <v>748.57983812952966</v>
      </c>
      <c r="Z1081" s="7">
        <v>981.01180996864321</v>
      </c>
      <c r="AA1081" s="7">
        <v>992.59205055849236</v>
      </c>
      <c r="AB1081" s="7">
        <v>1141.4808581422662</v>
      </c>
      <c r="AC1081" s="7">
        <v>1070.0555555555557</v>
      </c>
      <c r="AD1081" s="7">
        <v>1167.3333333333333</v>
      </c>
      <c r="AE1081" s="4">
        <v>787</v>
      </c>
      <c r="AF1081" s="4">
        <v>797</v>
      </c>
      <c r="AG1081" s="4">
        <v>905</v>
      </c>
      <c r="AH1081" s="4">
        <v>1186</v>
      </c>
      <c r="AI1081" s="4">
        <v>1200</v>
      </c>
      <c r="AJ1081" s="4">
        <v>1380</v>
      </c>
      <c r="AK1081" s="4">
        <v>1064.3419212264623</v>
      </c>
      <c r="AL1081" s="8">
        <v>1.1470274961208635</v>
      </c>
      <c r="AM1081" s="4">
        <v>977.77558336824643</v>
      </c>
      <c r="AN1081" s="8">
        <v>1.0580386850730117</v>
      </c>
      <c r="AO1081" s="4">
        <v>891.20924551003066</v>
      </c>
      <c r="AP1081" s="8">
        <v>0.96904987402515996</v>
      </c>
    </row>
    <row r="1082" spans="1:42" x14ac:dyDescent="0.25">
      <c r="A1082" s="2" t="s">
        <v>3027</v>
      </c>
      <c r="B1082" t="s">
        <v>3026</v>
      </c>
      <c r="C1082" t="s">
        <v>149</v>
      </c>
      <c r="D1082" t="s">
        <v>3025</v>
      </c>
      <c r="E1082" s="3" t="s">
        <v>2839</v>
      </c>
      <c r="F1082" t="s">
        <v>3028</v>
      </c>
      <c r="G1082">
        <v>191</v>
      </c>
      <c r="H1082">
        <v>0</v>
      </c>
      <c r="I1082">
        <v>57</v>
      </c>
      <c r="J1082">
        <v>48</v>
      </c>
      <c r="K1082">
        <v>60</v>
      </c>
      <c r="L1082">
        <v>21</v>
      </c>
      <c r="M1082">
        <v>5</v>
      </c>
      <c r="N1082" s="2">
        <v>269.3285340314136</v>
      </c>
      <c r="O1082" s="2">
        <v>473.06247572425832</v>
      </c>
      <c r="P1082" s="2">
        <v>252.36</v>
      </c>
      <c r="Q1082" s="4">
        <v>994.75100975567193</v>
      </c>
      <c r="R1082" s="5">
        <v>4.9000000000000002E-2</v>
      </c>
      <c r="S1082" s="6">
        <v>1043.4938092336997</v>
      </c>
      <c r="T1082" s="4">
        <v>0</v>
      </c>
      <c r="U1082" s="7">
        <v>1043.4938092336997</v>
      </c>
      <c r="V1082" s="8">
        <v>0.85205746394444359</v>
      </c>
      <c r="W1082" s="7">
        <v>746.40233841533268</v>
      </c>
      <c r="X1082" s="7">
        <v>751.51468319899936</v>
      </c>
      <c r="Y1082" s="7">
        <v>966.23316411299913</v>
      </c>
      <c r="Z1082" s="7">
        <v>1199.6969092337765</v>
      </c>
      <c r="AA1082" s="7">
        <v>1424.6400797151098</v>
      </c>
      <c r="AB1082" s="7">
        <v>1638.5065031651652</v>
      </c>
      <c r="AC1082" s="7">
        <v>1347.142931937173</v>
      </c>
      <c r="AD1082" s="7">
        <v>1469.6104712041886</v>
      </c>
      <c r="AE1082" s="4">
        <v>876</v>
      </c>
      <c r="AF1082" s="4">
        <v>882</v>
      </c>
      <c r="AG1082" s="4">
        <v>1134</v>
      </c>
      <c r="AH1082" s="4">
        <v>1408</v>
      </c>
      <c r="AI1082" s="4">
        <v>1672</v>
      </c>
      <c r="AJ1082" s="4">
        <v>1923</v>
      </c>
      <c r="AK1082" s="4">
        <v>1382.0601891025121</v>
      </c>
      <c r="AL1082" s="8">
        <v>1.1285114385202182</v>
      </c>
      <c r="AM1082" s="4">
        <v>1269.2047291462411</v>
      </c>
      <c r="AN1082" s="8">
        <v>1.0363601136616265</v>
      </c>
      <c r="AO1082" s="4">
        <v>1156.3492691899705</v>
      </c>
      <c r="AP1082" s="8">
        <v>0.94420878880303516</v>
      </c>
    </row>
    <row r="1083" spans="1:42" x14ac:dyDescent="0.25">
      <c r="A1083" s="2" t="s">
        <v>3031</v>
      </c>
      <c r="B1083" t="s">
        <v>3030</v>
      </c>
      <c r="C1083" t="s">
        <v>149</v>
      </c>
      <c r="D1083" t="s">
        <v>3029</v>
      </c>
      <c r="E1083" s="3" t="s">
        <v>2839</v>
      </c>
      <c r="F1083" t="s">
        <v>3032</v>
      </c>
      <c r="G1083">
        <v>116</v>
      </c>
      <c r="H1083">
        <v>0</v>
      </c>
      <c r="I1083">
        <v>25</v>
      </c>
      <c r="J1083">
        <v>43</v>
      </c>
      <c r="K1083">
        <v>41</v>
      </c>
      <c r="L1083">
        <v>7</v>
      </c>
      <c r="M1083">
        <v>0</v>
      </c>
      <c r="N1083" s="2">
        <v>240.65445402298849</v>
      </c>
      <c r="O1083" s="2">
        <v>405.67998596264363</v>
      </c>
      <c r="P1083" s="2">
        <v>143.22999999999999</v>
      </c>
      <c r="Q1083" s="4">
        <v>789.56443998563213</v>
      </c>
      <c r="R1083" s="5">
        <v>4.9000000000000002E-2</v>
      </c>
      <c r="S1083" s="6">
        <v>828.2530975449281</v>
      </c>
      <c r="T1083" s="4">
        <v>160.52631578947367</v>
      </c>
      <c r="U1083" s="7">
        <v>988.77941333440174</v>
      </c>
      <c r="V1083" s="8">
        <v>0.80527975923269612</v>
      </c>
      <c r="W1083" s="7">
        <v>624.6279635048478</v>
      </c>
      <c r="X1083" s="7">
        <v>642.16611366805091</v>
      </c>
      <c r="Y1083" s="7">
        <v>728.50777600997367</v>
      </c>
      <c r="Z1083" s="7">
        <v>985.50913032460335</v>
      </c>
      <c r="AA1083" s="7">
        <v>1184.4996802532535</v>
      </c>
      <c r="AB1083" s="7">
        <v>1361.904814596423</v>
      </c>
      <c r="AC1083" s="7">
        <v>1350.6577586206897</v>
      </c>
      <c r="AD1083" s="7">
        <v>1473.4448275862067</v>
      </c>
      <c r="AE1083" s="4">
        <v>926</v>
      </c>
      <c r="AF1083" s="4">
        <v>952</v>
      </c>
      <c r="AG1083" s="4">
        <v>1080</v>
      </c>
      <c r="AH1083" s="4">
        <v>1461</v>
      </c>
      <c r="AI1083" s="4">
        <v>1756</v>
      </c>
      <c r="AJ1083" s="4">
        <v>2019</v>
      </c>
      <c r="AK1083" s="4">
        <v>1212.3902718253812</v>
      </c>
      <c r="AL1083" s="8">
        <v>1.1181279911489836</v>
      </c>
      <c r="AM1083" s="4">
        <v>1083.1133381733057</v>
      </c>
      <c r="AN1083" s="8">
        <v>1.0128425284848486</v>
      </c>
      <c r="AO1083" s="4">
        <v>953.83640452123007</v>
      </c>
      <c r="AP1083" s="8">
        <v>0.90755706582071316</v>
      </c>
    </row>
    <row r="1084" spans="1:42" x14ac:dyDescent="0.25">
      <c r="A1084" s="2" t="s">
        <v>3035</v>
      </c>
      <c r="B1084" t="s">
        <v>3034</v>
      </c>
      <c r="C1084" t="s">
        <v>14</v>
      </c>
      <c r="D1084" t="s">
        <v>3033</v>
      </c>
      <c r="E1084" s="3" t="s">
        <v>2839</v>
      </c>
      <c r="F1084" t="s">
        <v>3036</v>
      </c>
      <c r="G1084">
        <v>150</v>
      </c>
      <c r="H1084">
        <v>0</v>
      </c>
      <c r="I1084">
        <v>26</v>
      </c>
      <c r="J1084">
        <v>80</v>
      </c>
      <c r="K1084">
        <v>38</v>
      </c>
      <c r="L1084">
        <v>6</v>
      </c>
      <c r="M1084">
        <v>0</v>
      </c>
      <c r="N1084" s="2">
        <v>257.80888888888887</v>
      </c>
      <c r="O1084" s="2">
        <v>395.16460188888897</v>
      </c>
      <c r="P1084" s="2">
        <v>200.06</v>
      </c>
      <c r="Q1084" s="4">
        <v>853.03349077777784</v>
      </c>
      <c r="R1084" s="5">
        <v>4.9000000000000002E-2</v>
      </c>
      <c r="S1084" s="6">
        <v>894.83213182588895</v>
      </c>
      <c r="T1084" s="4">
        <v>56.225352112676056</v>
      </c>
      <c r="U1084" s="7">
        <v>951.05748393856504</v>
      </c>
      <c r="V1084" s="8">
        <v>0.97679271603024187</v>
      </c>
      <c r="W1084" s="7">
        <v>570.72752163385712</v>
      </c>
      <c r="X1084" s="7">
        <v>634.14169070428568</v>
      </c>
      <c r="Y1084" s="7">
        <v>831.73656534402676</v>
      </c>
      <c r="Z1084" s="7">
        <v>1126.7503084108032</v>
      </c>
      <c r="AA1084" s="7">
        <v>1396.949811406542</v>
      </c>
      <c r="AB1084" s="7">
        <v>1606.4922831175234</v>
      </c>
      <c r="AC1084" s="7">
        <v>1071.0186666666668</v>
      </c>
      <c r="AD1084" s="7">
        <v>1168.384</v>
      </c>
      <c r="AE1084" s="4">
        <v>621</v>
      </c>
      <c r="AF1084" s="4">
        <v>690</v>
      </c>
      <c r="AG1084" s="4">
        <v>905</v>
      </c>
      <c r="AH1084" s="4">
        <v>1226</v>
      </c>
      <c r="AI1084" s="4">
        <v>1520</v>
      </c>
      <c r="AJ1084" s="4">
        <v>1748</v>
      </c>
      <c r="AK1084" s="4">
        <v>1066.9928470971806</v>
      </c>
      <c r="AL1084" s="8">
        <v>1.1536120308492996</v>
      </c>
      <c r="AM1084" s="4">
        <v>1009.6059420067501</v>
      </c>
      <c r="AN1084" s="8">
        <v>1.094672259242947</v>
      </c>
      <c r="AO1084" s="4">
        <v>952.21903691631951</v>
      </c>
      <c r="AP1084" s="8">
        <v>1.0357324876365945</v>
      </c>
    </row>
    <row r="1085" spans="1:42" x14ac:dyDescent="0.25">
      <c r="A1085" s="2" t="s">
        <v>3037</v>
      </c>
      <c r="B1085" t="s">
        <v>3034</v>
      </c>
      <c r="C1085" t="s">
        <v>14</v>
      </c>
      <c r="D1085" t="s">
        <v>3033</v>
      </c>
      <c r="E1085" s="3" t="s">
        <v>2839</v>
      </c>
      <c r="F1085" t="s">
        <v>3038</v>
      </c>
      <c r="G1085">
        <v>145</v>
      </c>
      <c r="H1085">
        <v>0</v>
      </c>
      <c r="I1085">
        <v>26</v>
      </c>
      <c r="J1085">
        <v>62</v>
      </c>
      <c r="K1085">
        <v>45</v>
      </c>
      <c r="L1085">
        <v>10</v>
      </c>
      <c r="M1085">
        <v>2</v>
      </c>
      <c r="N1085" s="2">
        <v>262.14022988505747</v>
      </c>
      <c r="O1085" s="2">
        <v>465.49612551724152</v>
      </c>
      <c r="P1085" s="2">
        <v>196.02</v>
      </c>
      <c r="Q1085" s="4">
        <v>923.65635540229891</v>
      </c>
      <c r="R1085" s="5">
        <v>4.9000000000000002E-2</v>
      </c>
      <c r="S1085" s="6">
        <v>968.91551681701151</v>
      </c>
      <c r="T1085" s="4">
        <v>55.492957746478872</v>
      </c>
      <c r="U1085" s="7">
        <v>1024.4084745634905</v>
      </c>
      <c r="V1085" s="8">
        <v>1.0042133968719145</v>
      </c>
      <c r="W1085" s="7">
        <v>589.83475561661896</v>
      </c>
      <c r="X1085" s="7">
        <v>655.37195068513211</v>
      </c>
      <c r="Y1085" s="7">
        <v>859.58205126093412</v>
      </c>
      <c r="Z1085" s="7">
        <v>1164.472480492713</v>
      </c>
      <c r="AA1085" s="7">
        <v>1443.7179203498561</v>
      </c>
      <c r="AB1085" s="7">
        <v>1660.2756084023345</v>
      </c>
      <c r="AC1085" s="7">
        <v>1122.121379310345</v>
      </c>
      <c r="AD1085" s="7">
        <v>1224.1324137931035</v>
      </c>
      <c r="AE1085" s="4">
        <v>621</v>
      </c>
      <c r="AF1085" s="4">
        <v>690</v>
      </c>
      <c r="AG1085" s="4">
        <v>905</v>
      </c>
      <c r="AH1085" s="4">
        <v>1226</v>
      </c>
      <c r="AI1085" s="4">
        <v>1520</v>
      </c>
      <c r="AJ1085" s="4">
        <v>1748</v>
      </c>
      <c r="AK1085" s="4">
        <v>1121.54427292632</v>
      </c>
      <c r="AL1085" s="8">
        <v>1.1538332462178251</v>
      </c>
      <c r="AM1085" s="4">
        <v>1071.0593766747795</v>
      </c>
      <c r="AN1085" s="8">
        <v>1.1043436037418701</v>
      </c>
      <c r="AO1085" s="4">
        <v>1019.400413068552</v>
      </c>
      <c r="AP1085" s="8">
        <v>1.0537030393478697</v>
      </c>
    </row>
    <row r="1086" spans="1:42" x14ac:dyDescent="0.25">
      <c r="A1086" s="2" t="s">
        <v>3039</v>
      </c>
      <c r="B1086" t="s">
        <v>3034</v>
      </c>
      <c r="C1086" t="s">
        <v>14</v>
      </c>
      <c r="D1086" t="s">
        <v>3033</v>
      </c>
      <c r="E1086" s="3" t="s">
        <v>2839</v>
      </c>
      <c r="F1086" t="s">
        <v>3040</v>
      </c>
      <c r="G1086">
        <v>100</v>
      </c>
      <c r="H1086">
        <v>16</v>
      </c>
      <c r="I1086">
        <v>56</v>
      </c>
      <c r="J1086">
        <v>18</v>
      </c>
      <c r="K1086">
        <v>10</v>
      </c>
      <c r="L1086">
        <v>0</v>
      </c>
      <c r="M1086">
        <v>0</v>
      </c>
      <c r="N1086" s="2">
        <v>241.86249999999998</v>
      </c>
      <c r="O1086" s="2">
        <v>290.88737366666669</v>
      </c>
      <c r="P1086" s="2">
        <v>222.14</v>
      </c>
      <c r="Q1086" s="4">
        <v>754.88987366666663</v>
      </c>
      <c r="R1086" s="5">
        <v>4.9000000000000002E-2</v>
      </c>
      <c r="S1086" s="6">
        <v>791.87947747633325</v>
      </c>
      <c r="T1086" s="4">
        <v>45.525252525252526</v>
      </c>
      <c r="U1086" s="7">
        <v>837.40473000158579</v>
      </c>
      <c r="V1086" s="8">
        <v>1.085761909085893</v>
      </c>
      <c r="W1086" s="7">
        <v>637.60230728003921</v>
      </c>
      <c r="X1086" s="7">
        <v>708.44700808893253</v>
      </c>
      <c r="Y1086" s="7">
        <v>929.19498887026646</v>
      </c>
      <c r="Z1086" s="7">
        <v>1258.7768578507698</v>
      </c>
      <c r="AA1086" s="7">
        <v>1560.6368873843148</v>
      </c>
      <c r="AB1086" s="7">
        <v>1794.7324204919621</v>
      </c>
      <c r="AC1086" s="7">
        <v>848.38600000000008</v>
      </c>
      <c r="AD1086" s="7">
        <v>925.51199999999994</v>
      </c>
      <c r="AE1086" s="4">
        <v>621</v>
      </c>
      <c r="AF1086" s="4">
        <v>690</v>
      </c>
      <c r="AG1086" s="4">
        <v>905</v>
      </c>
      <c r="AH1086" s="4">
        <v>1226</v>
      </c>
      <c r="AI1086" s="4">
        <v>1520</v>
      </c>
      <c r="AJ1086" s="4">
        <v>1748</v>
      </c>
      <c r="AK1086" s="4">
        <v>861.98754391490615</v>
      </c>
      <c r="AL1086" s="8">
        <v>1.1766625994348971</v>
      </c>
      <c r="AM1086" s="4">
        <v>838.61818843538174</v>
      </c>
      <c r="AN1086" s="8">
        <v>1.1463623693185623</v>
      </c>
      <c r="AO1086" s="4">
        <v>815.24883295585755</v>
      </c>
      <c r="AP1086" s="8">
        <v>1.1160621392022276</v>
      </c>
    </row>
    <row r="1087" spans="1:42" x14ac:dyDescent="0.25">
      <c r="A1087" s="2" t="s">
        <v>3041</v>
      </c>
      <c r="B1087" t="s">
        <v>3034</v>
      </c>
      <c r="C1087" t="s">
        <v>14</v>
      </c>
      <c r="D1087" t="s">
        <v>3033</v>
      </c>
      <c r="E1087" s="3" t="s">
        <v>2839</v>
      </c>
      <c r="F1087" t="s">
        <v>3042</v>
      </c>
      <c r="G1087">
        <v>145</v>
      </c>
      <c r="H1087">
        <v>0</v>
      </c>
      <c r="I1087">
        <v>43</v>
      </c>
      <c r="J1087">
        <v>58</v>
      </c>
      <c r="K1087">
        <v>37</v>
      </c>
      <c r="L1087">
        <v>7</v>
      </c>
      <c r="M1087">
        <v>0</v>
      </c>
      <c r="N1087" s="2">
        <v>271.21954022988507</v>
      </c>
      <c r="O1087" s="2">
        <v>423.34817074712646</v>
      </c>
      <c r="P1087" s="2">
        <v>169.1</v>
      </c>
      <c r="Q1087" s="4">
        <v>863.66771097701155</v>
      </c>
      <c r="R1087" s="5">
        <v>4.9000000000000002E-2</v>
      </c>
      <c r="S1087" s="6">
        <v>905.98742881488511</v>
      </c>
      <c r="T1087" s="4">
        <v>74.949275362318843</v>
      </c>
      <c r="U1087" s="7">
        <v>980.93670417720398</v>
      </c>
      <c r="V1087" s="8">
        <v>1.0294858362335126</v>
      </c>
      <c r="W1087" s="7">
        <v>590.46364432793621</v>
      </c>
      <c r="X1087" s="7">
        <v>656.07071591992917</v>
      </c>
      <c r="Y1087" s="7">
        <v>860.49854769208093</v>
      </c>
      <c r="Z1087" s="7">
        <v>1165.7140546635262</v>
      </c>
      <c r="AA1087" s="7">
        <v>1445.2572292728873</v>
      </c>
      <c r="AB1087" s="7">
        <v>1662.0458136638204</v>
      </c>
      <c r="AC1087" s="7">
        <v>1048.1255172413794</v>
      </c>
      <c r="AD1087" s="7">
        <v>1143.4096551724137</v>
      </c>
      <c r="AE1087" s="4">
        <v>621</v>
      </c>
      <c r="AF1087" s="4">
        <v>690</v>
      </c>
      <c r="AG1087" s="4">
        <v>905</v>
      </c>
      <c r="AH1087" s="4">
        <v>1226</v>
      </c>
      <c r="AI1087" s="4">
        <v>1520</v>
      </c>
      <c r="AJ1087" s="4">
        <v>1748</v>
      </c>
      <c r="AK1087" s="4">
        <v>1033.5018877171303</v>
      </c>
      <c r="AL1087" s="8">
        <v>1.1633113203812924</v>
      </c>
      <c r="AM1087" s="4">
        <v>991.32402823408006</v>
      </c>
      <c r="AN1087" s="8">
        <v>1.1190459679324114</v>
      </c>
      <c r="AO1087" s="4">
        <v>948.1652882979356</v>
      </c>
      <c r="AP1087" s="8">
        <v>1.0737511886823938</v>
      </c>
    </row>
    <row r="1088" spans="1:42" x14ac:dyDescent="0.25">
      <c r="A1088" s="2" t="s">
        <v>3045</v>
      </c>
      <c r="B1088" t="s">
        <v>3044</v>
      </c>
      <c r="C1088" t="s">
        <v>149</v>
      </c>
      <c r="D1088" t="s">
        <v>3043</v>
      </c>
      <c r="E1088" s="3" t="s">
        <v>2839</v>
      </c>
      <c r="F1088" t="s">
        <v>269</v>
      </c>
      <c r="G1088">
        <v>221</v>
      </c>
      <c r="H1088">
        <v>0</v>
      </c>
      <c r="I1088">
        <v>42</v>
      </c>
      <c r="J1088">
        <v>72</v>
      </c>
      <c r="K1088">
        <v>85</v>
      </c>
      <c r="L1088">
        <v>22</v>
      </c>
      <c r="M1088">
        <v>0</v>
      </c>
      <c r="N1088" s="2">
        <v>250.51960784313724</v>
      </c>
      <c r="O1088" s="2">
        <v>327.56457224434394</v>
      </c>
      <c r="P1088" s="2">
        <v>181.98</v>
      </c>
      <c r="Q1088" s="4">
        <v>760.06418008748119</v>
      </c>
      <c r="R1088" s="5">
        <v>4.9000000000000002E-2</v>
      </c>
      <c r="S1088" s="6">
        <v>797.30732491176775</v>
      </c>
      <c r="T1088" s="4">
        <v>110.4337899543379</v>
      </c>
      <c r="U1088" s="7">
        <v>907.74111486610559</v>
      </c>
      <c r="V1088" s="8">
        <v>0.89009231609183226</v>
      </c>
      <c r="W1088" s="7">
        <v>587.91784145023348</v>
      </c>
      <c r="X1088" s="7">
        <v>591.04506401113895</v>
      </c>
      <c r="Y1088" s="7">
        <v>707.53410440486869</v>
      </c>
      <c r="Z1088" s="7">
        <v>874.05870577308633</v>
      </c>
      <c r="AA1088" s="7">
        <v>1188.3445731440888</v>
      </c>
      <c r="AB1088" s="7">
        <v>1366.5962591157022</v>
      </c>
      <c r="AC1088" s="7">
        <v>1121.8108597285068</v>
      </c>
      <c r="AD1088" s="7">
        <v>1223.7936651583709</v>
      </c>
      <c r="AE1088" s="4">
        <v>752</v>
      </c>
      <c r="AF1088" s="4">
        <v>756</v>
      </c>
      <c r="AG1088" s="4">
        <v>905</v>
      </c>
      <c r="AH1088" s="4">
        <v>1118</v>
      </c>
      <c r="AI1088" s="4">
        <v>1520</v>
      </c>
      <c r="AJ1088" s="4">
        <v>1748</v>
      </c>
      <c r="AK1088" s="4">
        <v>1051.1966378036609</v>
      </c>
      <c r="AL1088" s="8">
        <v>1.1390453742291653</v>
      </c>
      <c r="AM1088" s="4">
        <v>966.56686683969644</v>
      </c>
      <c r="AN1088" s="8">
        <v>1.0560610215167208</v>
      </c>
      <c r="AO1088" s="4">
        <v>881.9370958757321</v>
      </c>
      <c r="AP1088" s="8">
        <v>0.97307666880427657</v>
      </c>
    </row>
    <row r="1089" spans="1:42" x14ac:dyDescent="0.25">
      <c r="A1089" s="2" t="s">
        <v>3048</v>
      </c>
      <c r="B1089" t="s">
        <v>3047</v>
      </c>
      <c r="C1089" t="s">
        <v>149</v>
      </c>
      <c r="D1089" t="s">
        <v>3046</v>
      </c>
      <c r="E1089" s="3" t="s">
        <v>2839</v>
      </c>
      <c r="F1089" t="s">
        <v>3049</v>
      </c>
      <c r="G1089">
        <v>159</v>
      </c>
      <c r="H1089">
        <v>0</v>
      </c>
      <c r="I1089">
        <v>29</v>
      </c>
      <c r="J1089">
        <v>72</v>
      </c>
      <c r="K1089">
        <v>51</v>
      </c>
      <c r="L1089">
        <v>7</v>
      </c>
      <c r="M1089">
        <v>0</v>
      </c>
      <c r="N1089" s="2">
        <v>234.68920335429769</v>
      </c>
      <c r="O1089" s="2">
        <v>320.7468151761006</v>
      </c>
      <c r="P1089" s="2">
        <v>169.34</v>
      </c>
      <c r="Q1089" s="4">
        <v>724.77601853039835</v>
      </c>
      <c r="R1089" s="5">
        <v>4.9000000000000002E-2</v>
      </c>
      <c r="S1089" s="6">
        <v>760.29004343838778</v>
      </c>
      <c r="T1089" s="4">
        <v>167.85906040268458</v>
      </c>
      <c r="U1089" s="7">
        <v>928.14910384107236</v>
      </c>
      <c r="V1089" s="8">
        <v>0.92188146944815752</v>
      </c>
      <c r="W1089" s="7">
        <v>536.16071241283851</v>
      </c>
      <c r="X1089" s="7">
        <v>539.93649207771762</v>
      </c>
      <c r="Y1089" s="7">
        <v>683.41611934312516</v>
      </c>
      <c r="Z1089" s="7">
        <v>940.92429248788278</v>
      </c>
      <c r="AA1089" s="7">
        <v>1147.8370181232599</v>
      </c>
      <c r="AB1089" s="7">
        <v>1320.0125708417488</v>
      </c>
      <c r="AC1089" s="7">
        <v>1107.4786163522012</v>
      </c>
      <c r="AD1089" s="7">
        <v>1208.1584905660377</v>
      </c>
      <c r="AE1089" s="4">
        <v>710</v>
      </c>
      <c r="AF1089" s="4">
        <v>715</v>
      </c>
      <c r="AG1089" s="4">
        <v>905</v>
      </c>
      <c r="AH1089" s="4">
        <v>1246</v>
      </c>
      <c r="AI1089" s="4">
        <v>1520</v>
      </c>
      <c r="AJ1089" s="4">
        <v>1748</v>
      </c>
      <c r="AK1089" s="4">
        <v>979.97171929225169</v>
      </c>
      <c r="AL1089" s="8">
        <v>1.1400796719878989</v>
      </c>
      <c r="AM1089" s="4">
        <v>906.23241550913679</v>
      </c>
      <c r="AN1089" s="8">
        <v>1.0668383172892448</v>
      </c>
      <c r="AO1089" s="4">
        <v>832.49311172602143</v>
      </c>
      <c r="AP1089" s="8">
        <v>0.99359696259059005</v>
      </c>
    </row>
    <row r="1090" spans="1:42" x14ac:dyDescent="0.25">
      <c r="A1090" s="2" t="s">
        <v>3052</v>
      </c>
      <c r="B1090" t="s">
        <v>3051</v>
      </c>
      <c r="C1090" t="s">
        <v>14</v>
      </c>
      <c r="D1090" t="s">
        <v>3050</v>
      </c>
      <c r="E1090" s="3" t="s">
        <v>2839</v>
      </c>
      <c r="F1090" t="s">
        <v>3053</v>
      </c>
      <c r="G1090">
        <v>200</v>
      </c>
      <c r="H1090">
        <v>0</v>
      </c>
      <c r="I1090">
        <v>72</v>
      </c>
      <c r="J1090">
        <v>82</v>
      </c>
      <c r="K1090">
        <v>36</v>
      </c>
      <c r="L1090">
        <v>10</v>
      </c>
      <c r="M1090">
        <v>0</v>
      </c>
      <c r="N1090" s="2">
        <v>276.40375</v>
      </c>
      <c r="O1090" s="2">
        <v>431.55286375000003</v>
      </c>
      <c r="P1090" s="2">
        <v>169.89</v>
      </c>
      <c r="Q1090" s="4">
        <v>877.84661375000007</v>
      </c>
      <c r="R1090" s="5">
        <v>4.9000000000000002E-2</v>
      </c>
      <c r="S1090" s="6">
        <v>920.86109782375001</v>
      </c>
      <c r="T1090" s="4">
        <v>205.67500000000001</v>
      </c>
      <c r="U1090" s="7">
        <v>1126.53609782375</v>
      </c>
      <c r="V1090" s="8">
        <v>0.60084168359552081</v>
      </c>
      <c r="W1090" s="7">
        <v>781.41050953240187</v>
      </c>
      <c r="X1090" s="7">
        <v>811.86145333567583</v>
      </c>
      <c r="Y1090" s="7">
        <v>898.79398645147421</v>
      </c>
      <c r="Z1090" s="7">
        <v>1082.9730820357927</v>
      </c>
      <c r="AA1090" s="7">
        <v>1303.0057082271919</v>
      </c>
      <c r="AB1090" s="7">
        <v>1498.4811216740152</v>
      </c>
      <c r="AC1090" s="7">
        <v>2062.4230000000002</v>
      </c>
      <c r="AD1090" s="7">
        <v>2249.9160000000002</v>
      </c>
      <c r="AE1090" s="4">
        <v>1591</v>
      </c>
      <c r="AF1090" s="4">
        <v>1653</v>
      </c>
      <c r="AG1090" s="4">
        <v>1830</v>
      </c>
      <c r="AH1090" s="4">
        <v>2205</v>
      </c>
      <c r="AI1090" s="4">
        <v>2653</v>
      </c>
      <c r="AJ1090" s="4">
        <v>3051</v>
      </c>
      <c r="AK1090" s="4">
        <v>1831.9851702703754</v>
      </c>
      <c r="AL1090" s="8">
        <v>1.0867926644036712</v>
      </c>
      <c r="AM1090" s="4">
        <v>1528.2771461215002</v>
      </c>
      <c r="AN1090" s="8">
        <v>0.92480900413428768</v>
      </c>
      <c r="AO1090" s="4">
        <v>1224.5691219726252</v>
      </c>
      <c r="AP1090" s="8">
        <v>0.76282534386490441</v>
      </c>
    </row>
    <row r="1091" spans="1:42" x14ac:dyDescent="0.25">
      <c r="A1091" s="2" t="s">
        <v>3054</v>
      </c>
      <c r="B1091" t="s">
        <v>3051</v>
      </c>
      <c r="C1091" t="s">
        <v>14</v>
      </c>
      <c r="D1091" t="s">
        <v>3050</v>
      </c>
      <c r="E1091" s="3" t="s">
        <v>2839</v>
      </c>
      <c r="F1091" t="s">
        <v>3055</v>
      </c>
      <c r="G1091">
        <v>183</v>
      </c>
      <c r="H1091">
        <v>0</v>
      </c>
      <c r="I1091">
        <v>42</v>
      </c>
      <c r="J1091">
        <v>60</v>
      </c>
      <c r="K1091">
        <v>60</v>
      </c>
      <c r="L1091">
        <v>19</v>
      </c>
      <c r="M1091">
        <v>2</v>
      </c>
      <c r="N1091" s="2">
        <v>286.95719489981786</v>
      </c>
      <c r="O1091" s="2">
        <v>460.73430284699458</v>
      </c>
      <c r="P1091" s="2">
        <v>184.88</v>
      </c>
      <c r="Q1091" s="4">
        <v>932.5714977468125</v>
      </c>
      <c r="R1091" s="5">
        <v>4.9000000000000002E-2</v>
      </c>
      <c r="S1091" s="6">
        <v>978.26750113640628</v>
      </c>
      <c r="T1091" s="4">
        <v>177.33516483516485</v>
      </c>
      <c r="U1091" s="7">
        <v>1155.6026659715712</v>
      </c>
      <c r="V1091" s="8">
        <v>0.57460645827923307</v>
      </c>
      <c r="W1091" s="7">
        <v>773.9087797583602</v>
      </c>
      <c r="X1091" s="7">
        <v>804.06738714052119</v>
      </c>
      <c r="Y1091" s="7">
        <v>890.16534692507798</v>
      </c>
      <c r="Z1091" s="7">
        <v>1072.5762786720202</v>
      </c>
      <c r="AA1091" s="7">
        <v>1290.4965384657005</v>
      </c>
      <c r="AB1091" s="7">
        <v>1484.0953406931217</v>
      </c>
      <c r="AC1091" s="7">
        <v>2212.2322404371585</v>
      </c>
      <c r="AD1091" s="7">
        <v>2413.344262295082</v>
      </c>
      <c r="AE1091" s="4">
        <v>1591</v>
      </c>
      <c r="AF1091" s="4">
        <v>1653</v>
      </c>
      <c r="AG1091" s="4">
        <v>1830</v>
      </c>
      <c r="AH1091" s="4">
        <v>2205</v>
      </c>
      <c r="AI1091" s="4">
        <v>2653</v>
      </c>
      <c r="AJ1091" s="4">
        <v>3051</v>
      </c>
      <c r="AK1091" s="4">
        <v>1996.3423954579209</v>
      </c>
      <c r="AL1091" s="8">
        <v>1.0808292513854245</v>
      </c>
      <c r="AM1091" s="4">
        <v>1654.9148394354615</v>
      </c>
      <c r="AN1091" s="8">
        <v>0.91105941223395781</v>
      </c>
      <c r="AO1091" s="4">
        <v>1313.4872834130026</v>
      </c>
      <c r="AP1091" s="8">
        <v>0.7412895730824911</v>
      </c>
    </row>
    <row r="1092" spans="1:42" x14ac:dyDescent="0.25">
      <c r="A1092" s="2" t="s">
        <v>3058</v>
      </c>
      <c r="B1092" t="s">
        <v>3057</v>
      </c>
      <c r="C1092" t="s">
        <v>14</v>
      </c>
      <c r="D1092" t="s">
        <v>3056</v>
      </c>
      <c r="E1092" s="3" t="s">
        <v>2839</v>
      </c>
      <c r="F1092" t="s">
        <v>3059</v>
      </c>
      <c r="G1092">
        <v>121</v>
      </c>
      <c r="H1092">
        <v>18</v>
      </c>
      <c r="I1092">
        <v>63</v>
      </c>
      <c r="J1092">
        <v>20</v>
      </c>
      <c r="K1092">
        <v>18</v>
      </c>
      <c r="L1092">
        <v>2</v>
      </c>
      <c r="M1092">
        <v>0</v>
      </c>
      <c r="N1092" s="2">
        <v>254.70454545454547</v>
      </c>
      <c r="O1092" s="2">
        <v>305.21224688154268</v>
      </c>
      <c r="P1092" s="2">
        <v>168.69</v>
      </c>
      <c r="Q1092" s="4">
        <v>728.60679233608812</v>
      </c>
      <c r="R1092" s="5">
        <v>4.9000000000000002E-2</v>
      </c>
      <c r="S1092" s="6">
        <v>764.30852516055643</v>
      </c>
      <c r="T1092" s="4">
        <v>170.38655462184875</v>
      </c>
      <c r="U1092" s="7">
        <v>934.69507978240517</v>
      </c>
      <c r="V1092" s="8">
        <v>1.132532616220933</v>
      </c>
      <c r="W1092" s="7">
        <v>668.63123854757544</v>
      </c>
      <c r="X1092" s="7">
        <v>673.26164878682459</v>
      </c>
      <c r="Y1092" s="7">
        <v>838.10425330409385</v>
      </c>
      <c r="Z1092" s="7">
        <v>1045.546632022455</v>
      </c>
      <c r="AA1092" s="7">
        <v>1224.2804672574719</v>
      </c>
      <c r="AB1092" s="7">
        <v>1407.6447127317376</v>
      </c>
      <c r="AC1092" s="7">
        <v>907.84545454545457</v>
      </c>
      <c r="AD1092" s="7">
        <v>990.3768595041322</v>
      </c>
      <c r="AE1092" s="4">
        <v>722</v>
      </c>
      <c r="AF1092" s="4">
        <v>727</v>
      </c>
      <c r="AG1092" s="4">
        <v>905</v>
      </c>
      <c r="AH1092" s="4">
        <v>1129</v>
      </c>
      <c r="AI1092" s="4">
        <v>1322</v>
      </c>
      <c r="AJ1092" s="4">
        <v>1520</v>
      </c>
      <c r="AK1092" s="4">
        <v>803.24207063501365</v>
      </c>
      <c r="AL1092" s="8">
        <v>1.1797068349246502</v>
      </c>
      <c r="AM1092" s="4">
        <v>790.26422214352795</v>
      </c>
      <c r="AN1092" s="8">
        <v>1.1639820953567446</v>
      </c>
      <c r="AO1092" s="4">
        <v>777.28637365204213</v>
      </c>
      <c r="AP1092" s="8">
        <v>1.1482573557888387</v>
      </c>
    </row>
    <row r="1093" spans="1:42" x14ac:dyDescent="0.25">
      <c r="A1093" s="2" t="s">
        <v>3060</v>
      </c>
      <c r="B1093" t="s">
        <v>3057</v>
      </c>
      <c r="C1093" t="s">
        <v>14</v>
      </c>
      <c r="D1093" t="s">
        <v>3056</v>
      </c>
      <c r="E1093" s="3" t="s">
        <v>2839</v>
      </c>
      <c r="F1093" t="s">
        <v>3061</v>
      </c>
      <c r="G1093">
        <v>258</v>
      </c>
      <c r="H1093">
        <v>0</v>
      </c>
      <c r="I1093">
        <v>34</v>
      </c>
      <c r="J1093">
        <v>94</v>
      </c>
      <c r="K1093">
        <v>87</v>
      </c>
      <c r="L1093">
        <v>36</v>
      </c>
      <c r="M1093">
        <v>7</v>
      </c>
      <c r="N1093" s="2">
        <v>295.70639534883719</v>
      </c>
      <c r="O1093" s="2">
        <v>330.15699133333328</v>
      </c>
      <c r="P1093" s="2">
        <v>168.69</v>
      </c>
      <c r="Q1093" s="4">
        <v>794.55338668217041</v>
      </c>
      <c r="R1093" s="5">
        <v>4.9000000000000002E-2</v>
      </c>
      <c r="S1093" s="6">
        <v>833.48650262959666</v>
      </c>
      <c r="T1093" s="4">
        <v>208.15686274509804</v>
      </c>
      <c r="U1093" s="7">
        <v>1041.6433653746947</v>
      </c>
      <c r="V1093" s="8">
        <v>1.009393630129886</v>
      </c>
      <c r="W1093" s="7">
        <v>583.14596726986531</v>
      </c>
      <c r="X1093" s="7">
        <v>587.18437424541844</v>
      </c>
      <c r="Y1093" s="7">
        <v>730.95166257510823</v>
      </c>
      <c r="Z1093" s="7">
        <v>911.87229507988627</v>
      </c>
      <c r="AA1093" s="7">
        <v>1067.7548043362356</v>
      </c>
      <c r="AB1093" s="7">
        <v>1227.6757205681374</v>
      </c>
      <c r="AC1093" s="7">
        <v>1135.1445736434109</v>
      </c>
      <c r="AD1093" s="7">
        <v>1238.3395348837207</v>
      </c>
      <c r="AE1093" s="4">
        <v>722</v>
      </c>
      <c r="AF1093" s="4">
        <v>727</v>
      </c>
      <c r="AG1093" s="4">
        <v>905</v>
      </c>
      <c r="AH1093" s="4">
        <v>1129</v>
      </c>
      <c r="AI1093" s="4">
        <v>1322</v>
      </c>
      <c r="AJ1093" s="4">
        <v>1520</v>
      </c>
      <c r="AK1093" s="4">
        <v>991.13399888998185</v>
      </c>
      <c r="AL1093" s="8">
        <v>1.1621602907939388</v>
      </c>
      <c r="AM1093" s="4">
        <v>938.13182342312814</v>
      </c>
      <c r="AN1093" s="8">
        <v>1.1107990859155072</v>
      </c>
      <c r="AO1093" s="4">
        <v>885.80916302636228</v>
      </c>
      <c r="AP1093" s="8">
        <v>1.0600963580226965</v>
      </c>
    </row>
    <row r="1094" spans="1:42" x14ac:dyDescent="0.25">
      <c r="A1094" s="2" t="s">
        <v>3062</v>
      </c>
      <c r="B1094" t="s">
        <v>3057</v>
      </c>
      <c r="C1094" t="s">
        <v>14</v>
      </c>
      <c r="D1094" t="s">
        <v>3056</v>
      </c>
      <c r="E1094" s="3" t="s">
        <v>2839</v>
      </c>
      <c r="F1094" t="s">
        <v>3063</v>
      </c>
      <c r="G1094">
        <v>2</v>
      </c>
      <c r="H1094">
        <v>0</v>
      </c>
      <c r="I1094">
        <v>0</v>
      </c>
      <c r="J1094">
        <v>0</v>
      </c>
      <c r="K1094">
        <v>2</v>
      </c>
      <c r="L1094">
        <v>0</v>
      </c>
      <c r="M1094">
        <v>0</v>
      </c>
      <c r="N1094" s="2">
        <v>210.45833333333334</v>
      </c>
      <c r="O1094" s="2">
        <v>338.10853133333336</v>
      </c>
      <c r="P1094" s="2">
        <v>168.69</v>
      </c>
      <c r="Q1094" s="4">
        <v>717.25686466666662</v>
      </c>
      <c r="R1094" s="5">
        <v>4.9000000000000002E-2</v>
      </c>
      <c r="S1094" s="6">
        <v>752.40245103533323</v>
      </c>
      <c r="T1094" s="4">
        <v>236</v>
      </c>
      <c r="U1094" s="7">
        <v>988.40245103533323</v>
      </c>
      <c r="V1094" s="8">
        <v>0.87546718426513126</v>
      </c>
      <c r="W1094" s="7">
        <v>481.16436638397749</v>
      </c>
      <c r="X1094" s="7">
        <v>484.4965295860826</v>
      </c>
      <c r="Y1094" s="7">
        <v>603.12153958102442</v>
      </c>
      <c r="Z1094" s="7">
        <v>752.40245103533312</v>
      </c>
      <c r="AA1094" s="7">
        <v>881.02395063659037</v>
      </c>
      <c r="AB1094" s="7">
        <v>1012.9776134399526</v>
      </c>
      <c r="AC1094" s="7">
        <v>1241.9000000000001</v>
      </c>
      <c r="AD1094" s="7">
        <v>1354.8</v>
      </c>
      <c r="AE1094" s="4">
        <v>722</v>
      </c>
      <c r="AF1094" s="4">
        <v>727</v>
      </c>
      <c r="AG1094" s="4">
        <v>905</v>
      </c>
      <c r="AH1094" s="4">
        <v>1129</v>
      </c>
      <c r="AI1094" s="4">
        <v>1322</v>
      </c>
      <c r="AJ1094" s="4">
        <v>1520</v>
      </c>
      <c r="AK1094" s="4">
        <v>908.26518951766661</v>
      </c>
      <c r="AL1094" s="8">
        <v>1.0135209827437259</v>
      </c>
      <c r="AM1094" s="4">
        <v>908.26518951766661</v>
      </c>
      <c r="AN1094" s="8">
        <v>1.0135209827437259</v>
      </c>
      <c r="AO1094" s="4">
        <v>752.40245103533323</v>
      </c>
      <c r="AP1094" s="8">
        <v>0.87546718426513126</v>
      </c>
    </row>
    <row r="1095" spans="1:42" x14ac:dyDescent="0.25">
      <c r="A1095" s="2" t="s">
        <v>3066</v>
      </c>
      <c r="B1095" t="s">
        <v>3065</v>
      </c>
      <c r="C1095" t="s">
        <v>149</v>
      </c>
      <c r="D1095" t="s">
        <v>3064</v>
      </c>
      <c r="E1095" s="3" t="s">
        <v>2839</v>
      </c>
      <c r="F1095" t="s">
        <v>3067</v>
      </c>
      <c r="G1095">
        <v>35</v>
      </c>
      <c r="H1095">
        <v>0</v>
      </c>
      <c r="I1095">
        <v>4</v>
      </c>
      <c r="J1095">
        <v>12</v>
      </c>
      <c r="K1095">
        <v>14</v>
      </c>
      <c r="L1095">
        <v>5</v>
      </c>
      <c r="M1095">
        <v>0</v>
      </c>
      <c r="N1095" s="2">
        <v>295.66666666666669</v>
      </c>
      <c r="O1095" s="2">
        <v>426.10326519047629</v>
      </c>
      <c r="P1095" s="2">
        <v>267.89999999999998</v>
      </c>
      <c r="Q1095" s="4">
        <v>989.66993185714296</v>
      </c>
      <c r="R1095" s="5">
        <v>4.9000000000000002E-2</v>
      </c>
      <c r="S1095" s="6">
        <v>1038.1637585181429</v>
      </c>
      <c r="T1095" s="4">
        <v>205.35483870967741</v>
      </c>
      <c r="U1095" s="7">
        <v>1243.5185972278202</v>
      </c>
      <c r="V1095" s="8">
        <v>0.59861018750565564</v>
      </c>
      <c r="W1095" s="7">
        <v>795.11118452257404</v>
      </c>
      <c r="X1095" s="7">
        <v>826.09603269378681</v>
      </c>
      <c r="Y1095" s="7">
        <v>914.55277666644281</v>
      </c>
      <c r="Z1095" s="7">
        <v>1101.9611325407138</v>
      </c>
      <c r="AA1095" s="7">
        <v>1325.8516483585097</v>
      </c>
      <c r="AB1095" s="7">
        <v>1524.7543833930692</v>
      </c>
      <c r="AC1095" s="7">
        <v>2285.0771428571429</v>
      </c>
      <c r="AD1095" s="7">
        <v>2492.8114285714287</v>
      </c>
      <c r="AE1095" s="4">
        <v>1591</v>
      </c>
      <c r="AF1095" s="4">
        <v>1653</v>
      </c>
      <c r="AG1095" s="4">
        <v>1830</v>
      </c>
      <c r="AH1095" s="4">
        <v>2205</v>
      </c>
      <c r="AI1095" s="4">
        <v>2653</v>
      </c>
      <c r="AJ1095" s="4">
        <v>3051</v>
      </c>
      <c r="AK1095" s="4">
        <v>2033.1408511612572</v>
      </c>
      <c r="AL1095" s="8">
        <v>1.077576425178906</v>
      </c>
      <c r="AM1095" s="4">
        <v>1712.1804986957366</v>
      </c>
      <c r="AN1095" s="8">
        <v>0.92307118721979298</v>
      </c>
      <c r="AO1095" s="4">
        <v>1359.1241109836637</v>
      </c>
      <c r="AP1095" s="8">
        <v>0.75311542546476873</v>
      </c>
    </row>
    <row r="1096" spans="1:42" x14ac:dyDescent="0.25">
      <c r="A1096" s="2" t="s">
        <v>3068</v>
      </c>
      <c r="B1096" t="s">
        <v>3065</v>
      </c>
      <c r="C1096" t="s">
        <v>149</v>
      </c>
      <c r="D1096" t="s">
        <v>3064</v>
      </c>
      <c r="E1096" s="3" t="s">
        <v>2839</v>
      </c>
      <c r="F1096" t="s">
        <v>3069</v>
      </c>
      <c r="G1096">
        <v>148</v>
      </c>
      <c r="H1096">
        <v>0</v>
      </c>
      <c r="I1096">
        <v>20</v>
      </c>
      <c r="J1096">
        <v>44</v>
      </c>
      <c r="K1096">
        <v>58</v>
      </c>
      <c r="L1096">
        <v>19</v>
      </c>
      <c r="M1096">
        <v>7</v>
      </c>
      <c r="N1096" s="2">
        <v>303.81306306306305</v>
      </c>
      <c r="O1096" s="2">
        <v>503.25453471846845</v>
      </c>
      <c r="P1096" s="2">
        <v>176.14</v>
      </c>
      <c r="Q1096" s="4">
        <v>983.20759778153149</v>
      </c>
      <c r="R1096" s="5">
        <v>4.9000000000000002E-2</v>
      </c>
      <c r="S1096" s="6">
        <v>1031.3847700728265</v>
      </c>
      <c r="T1096" s="4">
        <v>244.9111111111111</v>
      </c>
      <c r="U1096" s="7">
        <v>1276.2958811839376</v>
      </c>
      <c r="V1096" s="8">
        <v>0.6030373152825772</v>
      </c>
      <c r="W1096" s="7">
        <v>775.32486588144434</v>
      </c>
      <c r="X1096" s="7">
        <v>805.53865700944527</v>
      </c>
      <c r="Y1096" s="7">
        <v>891.79415748777069</v>
      </c>
      <c r="Z1096" s="7">
        <v>1074.5388618910024</v>
      </c>
      <c r="AA1096" s="7">
        <v>1292.8578687513966</v>
      </c>
      <c r="AB1096" s="7">
        <v>1486.810915024693</v>
      </c>
      <c r="AC1096" s="7">
        <v>2328.0905405405406</v>
      </c>
      <c r="AD1096" s="7">
        <v>2539.7351351351349</v>
      </c>
      <c r="AE1096" s="4">
        <v>1591</v>
      </c>
      <c r="AF1096" s="4">
        <v>1653</v>
      </c>
      <c r="AG1096" s="4">
        <v>1830</v>
      </c>
      <c r="AH1096" s="4">
        <v>2205</v>
      </c>
      <c r="AI1096" s="4">
        <v>2653</v>
      </c>
      <c r="AJ1096" s="4">
        <v>3051</v>
      </c>
      <c r="AK1096" s="4">
        <v>2052.1159404084447</v>
      </c>
      <c r="AL1096" s="8">
        <v>1.0853228053943513</v>
      </c>
      <c r="AM1096" s="4">
        <v>1706.7557699941376</v>
      </c>
      <c r="AN1096" s="8">
        <v>0.92214350422871338</v>
      </c>
      <c r="AO1096" s="4">
        <v>1369.0702700334821</v>
      </c>
      <c r="AP1096" s="8">
        <v>0.76259040975564529</v>
      </c>
    </row>
    <row r="1097" spans="1:42" x14ac:dyDescent="0.25">
      <c r="A1097" s="2" t="s">
        <v>3072</v>
      </c>
      <c r="B1097" t="s">
        <v>3071</v>
      </c>
      <c r="C1097" t="s">
        <v>149</v>
      </c>
      <c r="D1097" t="s">
        <v>3070</v>
      </c>
      <c r="E1097" s="3" t="s">
        <v>2839</v>
      </c>
      <c r="F1097" t="s">
        <v>3073</v>
      </c>
      <c r="G1097">
        <v>219</v>
      </c>
      <c r="H1097">
        <v>26</v>
      </c>
      <c r="I1097">
        <v>52</v>
      </c>
      <c r="J1097">
        <v>51</v>
      </c>
      <c r="K1097">
        <v>78</v>
      </c>
      <c r="L1097">
        <v>11</v>
      </c>
      <c r="M1097">
        <v>1</v>
      </c>
      <c r="N1097" s="2">
        <v>265.22070015220703</v>
      </c>
      <c r="O1097" s="2">
        <v>328.13822943226796</v>
      </c>
      <c r="P1097" s="2">
        <v>227.72</v>
      </c>
      <c r="Q1097" s="4">
        <v>821.07892958447496</v>
      </c>
      <c r="R1097" s="5">
        <v>4.9000000000000002E-2</v>
      </c>
      <c r="S1097" s="6">
        <v>861.31179713411416</v>
      </c>
      <c r="T1097" s="4">
        <v>93.717592592592595</v>
      </c>
      <c r="U1097" s="7">
        <v>955.02938972670677</v>
      </c>
      <c r="V1097" s="8">
        <v>1.0486672333232159</v>
      </c>
      <c r="W1097" s="7">
        <v>647.84621949446785</v>
      </c>
      <c r="X1097" s="7">
        <v>652.5750240163253</v>
      </c>
      <c r="Y1097" s="7">
        <v>855.91361845619474</v>
      </c>
      <c r="Z1097" s="7">
        <v>1030.8793857649196</v>
      </c>
      <c r="AA1097" s="7">
        <v>1134.9130852457831</v>
      </c>
      <c r="AB1097" s="7">
        <v>1305.1500480326506</v>
      </c>
      <c r="AC1097" s="7">
        <v>1001.7785388127855</v>
      </c>
      <c r="AD1097" s="7">
        <v>1092.8493150684931</v>
      </c>
      <c r="AE1097" s="4">
        <v>685</v>
      </c>
      <c r="AF1097" s="4">
        <v>690</v>
      </c>
      <c r="AG1097" s="4">
        <v>905</v>
      </c>
      <c r="AH1097" s="4">
        <v>1090</v>
      </c>
      <c r="AI1097" s="4">
        <v>1200</v>
      </c>
      <c r="AJ1097" s="4">
        <v>1380</v>
      </c>
      <c r="AK1097" s="4">
        <v>969.3724056080971</v>
      </c>
      <c r="AL1097" s="8">
        <v>1.1673228689912059</v>
      </c>
      <c r="AM1097" s="4">
        <v>933.16935911427538</v>
      </c>
      <c r="AN1097" s="8">
        <v>1.1275702194780719</v>
      </c>
      <c r="AO1097" s="4">
        <v>896.96631262045366</v>
      </c>
      <c r="AP1097" s="8">
        <v>1.0878175699649384</v>
      </c>
    </row>
    <row r="1098" spans="1:42" x14ac:dyDescent="0.25">
      <c r="A1098" s="2" t="s">
        <v>3076</v>
      </c>
      <c r="B1098" t="s">
        <v>3075</v>
      </c>
      <c r="C1098" t="s">
        <v>149</v>
      </c>
      <c r="D1098" t="s">
        <v>3074</v>
      </c>
      <c r="E1098" s="3" t="s">
        <v>2839</v>
      </c>
      <c r="F1098" t="s">
        <v>3077</v>
      </c>
      <c r="G1098">
        <v>174</v>
      </c>
      <c r="H1098">
        <v>3</v>
      </c>
      <c r="I1098">
        <v>88</v>
      </c>
      <c r="J1098">
        <v>43</v>
      </c>
      <c r="K1098">
        <v>33</v>
      </c>
      <c r="L1098">
        <v>7</v>
      </c>
      <c r="M1098">
        <v>0</v>
      </c>
      <c r="N1098" s="2">
        <v>249.33093869731803</v>
      </c>
      <c r="O1098" s="2">
        <v>280.14361781226057</v>
      </c>
      <c r="P1098" s="2">
        <v>243.74</v>
      </c>
      <c r="Q1098" s="4">
        <v>773.21455650957864</v>
      </c>
      <c r="R1098" s="5">
        <v>4.9000000000000002E-2</v>
      </c>
      <c r="S1098" s="6">
        <v>811.10206977854796</v>
      </c>
      <c r="T1098" s="4">
        <v>40.41317365269461</v>
      </c>
      <c r="U1098" s="7">
        <v>851.51524343124254</v>
      </c>
      <c r="V1098" s="8">
        <v>0.93332610399523908</v>
      </c>
      <c r="W1098" s="7">
        <v>660.54941029247777</v>
      </c>
      <c r="X1098" s="7">
        <v>664.99456110198298</v>
      </c>
      <c r="Y1098" s="7">
        <v>872.13858882492684</v>
      </c>
      <c r="Z1098" s="7">
        <v>1050.8336513670372</v>
      </c>
      <c r="AA1098" s="7">
        <v>1207.3029598616215</v>
      </c>
      <c r="AB1098" s="7">
        <v>1388.665112889435</v>
      </c>
      <c r="AC1098" s="7">
        <v>1003.5793103448276</v>
      </c>
      <c r="AD1098" s="7">
        <v>1094.8137931034482</v>
      </c>
      <c r="AE1098" s="4">
        <v>743</v>
      </c>
      <c r="AF1098" s="4">
        <v>748</v>
      </c>
      <c r="AG1098" s="4">
        <v>981</v>
      </c>
      <c r="AH1098" s="4">
        <v>1182</v>
      </c>
      <c r="AI1098" s="4">
        <v>1358</v>
      </c>
      <c r="AJ1098" s="4">
        <v>1562</v>
      </c>
      <c r="AK1098" s="4">
        <v>1009.2820996408267</v>
      </c>
      <c r="AL1098" s="8">
        <v>1.1505466371423432</v>
      </c>
      <c r="AM1098" s="4">
        <v>943.22208968673374</v>
      </c>
      <c r="AN1098" s="8">
        <v>1.0781397927599752</v>
      </c>
      <c r="AO1098" s="4">
        <v>877.16207973264079</v>
      </c>
      <c r="AP1098" s="8">
        <v>1.005732948377607</v>
      </c>
    </row>
    <row r="1099" spans="1:42" x14ac:dyDescent="0.25">
      <c r="A1099" s="2" t="s">
        <v>3079</v>
      </c>
      <c r="B1099" t="s">
        <v>1095</v>
      </c>
      <c r="C1099" t="s">
        <v>149</v>
      </c>
      <c r="D1099" t="s">
        <v>3078</v>
      </c>
      <c r="E1099" s="3" t="s">
        <v>2839</v>
      </c>
      <c r="F1099" t="s">
        <v>3080</v>
      </c>
      <c r="G1099">
        <v>66</v>
      </c>
      <c r="H1099">
        <v>0</v>
      </c>
      <c r="I1099">
        <v>18</v>
      </c>
      <c r="J1099">
        <v>19</v>
      </c>
      <c r="K1099">
        <v>21</v>
      </c>
      <c r="L1099">
        <v>6</v>
      </c>
      <c r="M1099">
        <v>2</v>
      </c>
      <c r="N1099" s="2">
        <v>271.27651515151518</v>
      </c>
      <c r="O1099" s="2">
        <v>363.18683437373738</v>
      </c>
      <c r="P1099" s="2">
        <v>178.39</v>
      </c>
      <c r="Q1099" s="4">
        <v>812.85334952525261</v>
      </c>
      <c r="R1099" s="5">
        <v>4.9000000000000002E-2</v>
      </c>
      <c r="S1099" s="6">
        <v>852.68316365198996</v>
      </c>
      <c r="T1099" s="4">
        <v>78.875</v>
      </c>
      <c r="U1099" s="7">
        <v>931.55816365198996</v>
      </c>
      <c r="V1099" s="8">
        <v>0.94750787962568905</v>
      </c>
      <c r="W1099" s="7">
        <v>615.77051655492073</v>
      </c>
      <c r="X1099" s="7">
        <v>620.10692864333566</v>
      </c>
      <c r="Y1099" s="7">
        <v>784.89058800310318</v>
      </c>
      <c r="Z1099" s="7">
        <v>1026.8623825366567</v>
      </c>
      <c r="AA1099" s="7">
        <v>1040.7389012195842</v>
      </c>
      <c r="AB1099" s="7">
        <v>1196.849736402522</v>
      </c>
      <c r="AC1099" s="7">
        <v>1081.4833333333333</v>
      </c>
      <c r="AD1099" s="7">
        <v>1179.8</v>
      </c>
      <c r="AE1099" s="4">
        <v>710</v>
      </c>
      <c r="AF1099" s="4">
        <v>715</v>
      </c>
      <c r="AG1099" s="4">
        <v>905</v>
      </c>
      <c r="AH1099" s="4">
        <v>1184</v>
      </c>
      <c r="AI1099" s="4">
        <v>1200</v>
      </c>
      <c r="AJ1099" s="4">
        <v>1380</v>
      </c>
      <c r="AK1099" s="4">
        <v>1053.8014569125849</v>
      </c>
      <c r="AL1099" s="8">
        <v>1.1520696290007644</v>
      </c>
      <c r="AM1099" s="4">
        <v>985.62576428187458</v>
      </c>
      <c r="AN1099" s="8">
        <v>1.0827266631109083</v>
      </c>
      <c r="AO1099" s="4">
        <v>917.45007165116454</v>
      </c>
      <c r="AP1099" s="8">
        <v>1.0133836972210524</v>
      </c>
    </row>
    <row r="1100" spans="1:42" x14ac:dyDescent="0.25">
      <c r="A1100" s="2" t="s">
        <v>3083</v>
      </c>
      <c r="B1100" t="s">
        <v>3082</v>
      </c>
      <c r="C1100" t="s">
        <v>149</v>
      </c>
      <c r="D1100" t="s">
        <v>3081</v>
      </c>
      <c r="E1100" s="3" t="s">
        <v>2839</v>
      </c>
      <c r="F1100" t="s">
        <v>3084</v>
      </c>
      <c r="G1100">
        <v>202</v>
      </c>
      <c r="H1100">
        <v>6</v>
      </c>
      <c r="I1100">
        <v>56</v>
      </c>
      <c r="J1100">
        <v>52</v>
      </c>
      <c r="K1100">
        <v>59</v>
      </c>
      <c r="L1100">
        <v>22</v>
      </c>
      <c r="M1100">
        <v>7</v>
      </c>
      <c r="N1100" s="2">
        <v>243.24174917491749</v>
      </c>
      <c r="O1100" s="2">
        <v>324.23481261056105</v>
      </c>
      <c r="P1100" s="2">
        <v>161.94</v>
      </c>
      <c r="Q1100" s="4">
        <v>729.41656178547851</v>
      </c>
      <c r="R1100" s="5">
        <v>4.9000000000000002E-2</v>
      </c>
      <c r="S1100" s="6">
        <v>765.15797331296687</v>
      </c>
      <c r="T1100" s="4">
        <v>128.9278350515464</v>
      </c>
      <c r="U1100" s="7">
        <v>894.08580836451324</v>
      </c>
      <c r="V1100" s="8">
        <v>0.70087911274907122</v>
      </c>
      <c r="W1100" s="7">
        <v>526.03497153212993</v>
      </c>
      <c r="X1100" s="7">
        <v>529.03403066287183</v>
      </c>
      <c r="Y1100" s="7">
        <v>686.78454093989592</v>
      </c>
      <c r="Z1100" s="7">
        <v>917.1122821808741</v>
      </c>
      <c r="AA1100" s="7">
        <v>1063.466367761079</v>
      </c>
      <c r="AB1100" s="7">
        <v>1223.0163135165483</v>
      </c>
      <c r="AC1100" s="7">
        <v>1403.2297029702972</v>
      </c>
      <c r="AD1100" s="7">
        <v>1530.7960396039605</v>
      </c>
      <c r="AE1100" s="4">
        <v>877</v>
      </c>
      <c r="AF1100" s="4">
        <v>882</v>
      </c>
      <c r="AG1100" s="4">
        <v>1145</v>
      </c>
      <c r="AH1100" s="4">
        <v>1529</v>
      </c>
      <c r="AI1100" s="4">
        <v>1773</v>
      </c>
      <c r="AJ1100" s="4">
        <v>2039</v>
      </c>
      <c r="AK1100" s="4">
        <v>1281.6729026489309</v>
      </c>
      <c r="AL1100" s="8">
        <v>1.1057781973870957</v>
      </c>
      <c r="AM1100" s="4">
        <v>1110.4524840845229</v>
      </c>
      <c r="AN1100" s="8">
        <v>0.97155750634686666</v>
      </c>
      <c r="AO1100" s="4">
        <v>936.37839187737472</v>
      </c>
      <c r="AP1100" s="8">
        <v>0.83509980378930038</v>
      </c>
    </row>
    <row r="1101" spans="1:42" x14ac:dyDescent="0.25">
      <c r="A1101" s="2" t="s">
        <v>3087</v>
      </c>
      <c r="B1101" t="s">
        <v>3086</v>
      </c>
      <c r="C1101" t="s">
        <v>14</v>
      </c>
      <c r="D1101" t="s">
        <v>3085</v>
      </c>
      <c r="E1101" s="3" t="s">
        <v>2839</v>
      </c>
      <c r="F1101" t="s">
        <v>3088</v>
      </c>
      <c r="G1101">
        <v>275</v>
      </c>
      <c r="H1101">
        <v>0</v>
      </c>
      <c r="I1101">
        <v>66</v>
      </c>
      <c r="J1101">
        <v>94</v>
      </c>
      <c r="K1101">
        <v>69</v>
      </c>
      <c r="L1101">
        <v>30</v>
      </c>
      <c r="M1101">
        <v>16</v>
      </c>
      <c r="N1101" s="2">
        <v>295.42212121212123</v>
      </c>
      <c r="O1101" s="2">
        <v>399.82905478787882</v>
      </c>
      <c r="P1101" s="2">
        <v>250.4</v>
      </c>
      <c r="Q1101" s="4">
        <v>945.65117599999996</v>
      </c>
      <c r="R1101" s="5">
        <v>4.9000000000000002E-2</v>
      </c>
      <c r="S1101" s="6">
        <v>991.98808362399984</v>
      </c>
      <c r="T1101" s="4">
        <v>79.727272727272734</v>
      </c>
      <c r="U1101" s="7">
        <v>1071.7153563512725</v>
      </c>
      <c r="V1101" s="8">
        <v>0.78152098441740259</v>
      </c>
      <c r="W1101" s="7">
        <v>627.89549965407923</v>
      </c>
      <c r="X1101" s="7">
        <v>751.59380661358102</v>
      </c>
      <c r="Y1101" s="7">
        <v>849.97374665154734</v>
      </c>
      <c r="Z1101" s="7">
        <v>1117.6250541077793</v>
      </c>
      <c r="AA1101" s="7">
        <v>1367.1918137629145</v>
      </c>
      <c r="AB1101" s="7">
        <v>1572.6322767833735</v>
      </c>
      <c r="AC1101" s="7">
        <v>1508.452</v>
      </c>
      <c r="AD1101" s="7">
        <v>1645.5839999999998</v>
      </c>
      <c r="AE1101" s="4">
        <v>868</v>
      </c>
      <c r="AF1101" s="4">
        <v>1039</v>
      </c>
      <c r="AG1101" s="4">
        <v>1175</v>
      </c>
      <c r="AH1101" s="4">
        <v>1545</v>
      </c>
      <c r="AI1101" s="4">
        <v>1890</v>
      </c>
      <c r="AJ1101" s="4">
        <v>2174</v>
      </c>
      <c r="AK1101" s="4">
        <v>1457.6699133471841</v>
      </c>
      <c r="AL1101" s="8">
        <v>1.1211075358592137</v>
      </c>
      <c r="AM1101" s="4">
        <v>1303.0710872852362</v>
      </c>
      <c r="AN1101" s="8">
        <v>1.0083703001578836</v>
      </c>
      <c r="AO1101" s="4">
        <v>1146.5869096859476</v>
      </c>
      <c r="AP1101" s="8">
        <v>0.89425822011873257</v>
      </c>
    </row>
    <row r="1102" spans="1:42" x14ac:dyDescent="0.25">
      <c r="A1102" s="2" t="s">
        <v>3089</v>
      </c>
      <c r="B1102" t="s">
        <v>3086</v>
      </c>
      <c r="C1102" t="s">
        <v>14</v>
      </c>
      <c r="D1102" t="s">
        <v>3085</v>
      </c>
      <c r="E1102" s="3" t="s">
        <v>2839</v>
      </c>
      <c r="F1102" t="s">
        <v>3090</v>
      </c>
      <c r="G1102">
        <v>112</v>
      </c>
      <c r="H1102">
        <v>0</v>
      </c>
      <c r="I1102">
        <v>24</v>
      </c>
      <c r="J1102">
        <v>44</v>
      </c>
      <c r="K1102">
        <v>36</v>
      </c>
      <c r="L1102">
        <v>8</v>
      </c>
      <c r="M1102">
        <v>0</v>
      </c>
      <c r="N1102" s="2">
        <v>266.94791666666669</v>
      </c>
      <c r="O1102" s="2">
        <v>446.75501803869048</v>
      </c>
      <c r="P1102" s="2">
        <v>199.59</v>
      </c>
      <c r="Q1102" s="4">
        <v>913.2929347053572</v>
      </c>
      <c r="R1102" s="5">
        <v>4.9000000000000002E-2</v>
      </c>
      <c r="S1102" s="6">
        <v>958.04428850591967</v>
      </c>
      <c r="T1102" s="4">
        <v>60.526785714285715</v>
      </c>
      <c r="U1102" s="7">
        <v>1018.5710742202053</v>
      </c>
      <c r="V1102" s="8">
        <v>1.0584520348178048</v>
      </c>
      <c r="W1102" s="7">
        <v>682.95099994884788</v>
      </c>
      <c r="X1102" s="7">
        <v>686.93322152289363</v>
      </c>
      <c r="Y1102" s="7">
        <v>900.97763112785321</v>
      </c>
      <c r="Z1102" s="7">
        <v>1085.1553789274697</v>
      </c>
      <c r="AA1102" s="7">
        <v>1513.2441981373888</v>
      </c>
      <c r="AB1102" s="7">
        <v>1740.2308278579972</v>
      </c>
      <c r="AC1102" s="7">
        <v>1058.5535714285716</v>
      </c>
      <c r="AD1102" s="7">
        <v>1154.7857142857142</v>
      </c>
      <c r="AE1102" s="4">
        <v>686</v>
      </c>
      <c r="AF1102" s="4">
        <v>690</v>
      </c>
      <c r="AG1102" s="4">
        <v>905</v>
      </c>
      <c r="AH1102" s="4">
        <v>1090</v>
      </c>
      <c r="AI1102" s="4">
        <v>1520</v>
      </c>
      <c r="AJ1102" s="4">
        <v>1748</v>
      </c>
      <c r="AK1102" s="4">
        <v>1059.6867092276752</v>
      </c>
      <c r="AL1102" s="8">
        <v>1.1640741457923514</v>
      </c>
      <c r="AM1102" s="4">
        <v>1026.1447103894959</v>
      </c>
      <c r="AN1102" s="8">
        <v>1.1292188491707511</v>
      </c>
      <c r="AO1102" s="4">
        <v>991.58628734409899</v>
      </c>
      <c r="AP1102" s="8">
        <v>1.0933073314394053</v>
      </c>
    </row>
    <row r="1103" spans="1:42" x14ac:dyDescent="0.25">
      <c r="A1103" s="2" t="s">
        <v>3093</v>
      </c>
      <c r="B1103" t="s">
        <v>3092</v>
      </c>
      <c r="C1103" t="s">
        <v>149</v>
      </c>
      <c r="D1103" t="s">
        <v>3091</v>
      </c>
      <c r="E1103" s="3" t="s">
        <v>2839</v>
      </c>
      <c r="F1103" t="s">
        <v>3094</v>
      </c>
      <c r="G1103">
        <v>168</v>
      </c>
      <c r="H1103">
        <v>0</v>
      </c>
      <c r="I1103">
        <v>88</v>
      </c>
      <c r="J1103">
        <v>31</v>
      </c>
      <c r="K1103">
        <v>40</v>
      </c>
      <c r="L1103">
        <v>9</v>
      </c>
      <c r="M1103">
        <v>0</v>
      </c>
      <c r="N1103" s="2">
        <v>259.96825396825398</v>
      </c>
      <c r="O1103" s="2">
        <v>281.62164004563488</v>
      </c>
      <c r="P1103" s="2">
        <v>217.14</v>
      </c>
      <c r="Q1103" s="4">
        <v>758.72989401388884</v>
      </c>
      <c r="R1103" s="5">
        <v>4.9000000000000002E-2</v>
      </c>
      <c r="S1103" s="6">
        <v>795.9076588205694</v>
      </c>
      <c r="T1103" s="4">
        <v>129.12883435582822</v>
      </c>
      <c r="U1103" s="7">
        <v>925.03649317639758</v>
      </c>
      <c r="V1103" s="8">
        <v>1.0654837396978833</v>
      </c>
      <c r="W1103" s="7">
        <v>650.89208833511032</v>
      </c>
      <c r="X1103" s="7">
        <v>655.47583543606186</v>
      </c>
      <c r="Y1103" s="7">
        <v>829.65822527221815</v>
      </c>
      <c r="Z1103" s="7">
        <v>1010.2578610497065</v>
      </c>
      <c r="AA1103" s="7">
        <v>1100.0993042283555</v>
      </c>
      <c r="AB1103" s="7">
        <v>1265.114199862609</v>
      </c>
      <c r="AC1103" s="7">
        <v>955.00297619047626</v>
      </c>
      <c r="AD1103" s="7">
        <v>1041.8214285714287</v>
      </c>
      <c r="AE1103" s="4">
        <v>710</v>
      </c>
      <c r="AF1103" s="4">
        <v>715</v>
      </c>
      <c r="AG1103" s="4">
        <v>905</v>
      </c>
      <c r="AH1103" s="4">
        <v>1102</v>
      </c>
      <c r="AI1103" s="4">
        <v>1200</v>
      </c>
      <c r="AJ1103" s="4">
        <v>1380</v>
      </c>
      <c r="AK1103" s="4">
        <v>887.48953611922116</v>
      </c>
      <c r="AL1103" s="8">
        <v>1.1709703900435933</v>
      </c>
      <c r="AM1103" s="4">
        <v>856.55790868722625</v>
      </c>
      <c r="AN1103" s="8">
        <v>1.1353424485361019</v>
      </c>
      <c r="AO1103" s="4">
        <v>826.23278375389782</v>
      </c>
      <c r="AP1103" s="8">
        <v>1.1004130941169927</v>
      </c>
    </row>
    <row r="1104" spans="1:42" x14ac:dyDescent="0.25">
      <c r="A1104" s="2" t="s">
        <v>3097</v>
      </c>
      <c r="B1104" t="s">
        <v>3096</v>
      </c>
      <c r="C1104" t="s">
        <v>149</v>
      </c>
      <c r="D1104" t="s">
        <v>3095</v>
      </c>
      <c r="E1104" s="3" t="s">
        <v>2839</v>
      </c>
      <c r="F1104" t="s">
        <v>3088</v>
      </c>
      <c r="G1104">
        <v>60</v>
      </c>
      <c r="H1104">
        <v>0</v>
      </c>
      <c r="I1104">
        <v>26</v>
      </c>
      <c r="J1104">
        <v>18</v>
      </c>
      <c r="K1104">
        <v>14</v>
      </c>
      <c r="L1104">
        <v>2</v>
      </c>
      <c r="M1104">
        <v>0</v>
      </c>
      <c r="N1104" s="2">
        <v>227.3125</v>
      </c>
      <c r="O1104" s="2">
        <v>390.42142208333331</v>
      </c>
      <c r="P1104" s="2">
        <v>90.66</v>
      </c>
      <c r="Q1104" s="4">
        <v>708.39392208333322</v>
      </c>
      <c r="R1104" s="5">
        <v>4.9000000000000002E-2</v>
      </c>
      <c r="S1104" s="6">
        <v>743.1052242654165</v>
      </c>
      <c r="T1104" s="4">
        <v>121.72413793103448</v>
      </c>
      <c r="U1104" s="7">
        <v>864.82936219645103</v>
      </c>
      <c r="V1104" s="8">
        <v>0.95015311161991978</v>
      </c>
      <c r="W1104" s="7">
        <v>579.65799739446902</v>
      </c>
      <c r="X1104" s="7">
        <v>583.7400959676695</v>
      </c>
      <c r="Y1104" s="7">
        <v>738.85984174928797</v>
      </c>
      <c r="Z1104" s="7">
        <v>996.03205186091861</v>
      </c>
      <c r="AA1104" s="7">
        <v>1082.5725416127689</v>
      </c>
      <c r="AB1104" s="7">
        <v>1245.0400648261482</v>
      </c>
      <c r="AC1104" s="7">
        <v>1001.2200000000001</v>
      </c>
      <c r="AD1104" s="7">
        <v>1092.24</v>
      </c>
      <c r="AE1104" s="4">
        <v>710</v>
      </c>
      <c r="AF1104" s="4">
        <v>715</v>
      </c>
      <c r="AG1104" s="4">
        <v>905</v>
      </c>
      <c r="AH1104" s="4">
        <v>1220</v>
      </c>
      <c r="AI1104" s="4">
        <v>1326</v>
      </c>
      <c r="AJ1104" s="4">
        <v>1525</v>
      </c>
      <c r="AK1104" s="4">
        <v>922.45870188861068</v>
      </c>
      <c r="AL1104" s="8">
        <v>1.1472015379253406</v>
      </c>
      <c r="AM1104" s="4">
        <v>862.67420934754603</v>
      </c>
      <c r="AN1104" s="8">
        <v>1.0815187291568671</v>
      </c>
      <c r="AO1104" s="4">
        <v>802.88971680648126</v>
      </c>
      <c r="AP1104" s="8">
        <v>1.0158359203883935</v>
      </c>
    </row>
    <row r="1105" spans="1:42" x14ac:dyDescent="0.25">
      <c r="A1105" s="2" t="s">
        <v>3100</v>
      </c>
      <c r="B1105" t="s">
        <v>3099</v>
      </c>
      <c r="C1105" t="s">
        <v>149</v>
      </c>
      <c r="D1105" t="s">
        <v>3098</v>
      </c>
      <c r="E1105" s="3" t="s">
        <v>2839</v>
      </c>
      <c r="F1105" t="s">
        <v>3101</v>
      </c>
      <c r="G1105">
        <v>185</v>
      </c>
      <c r="H1105">
        <v>2</v>
      </c>
      <c r="I1105">
        <v>56</v>
      </c>
      <c r="J1105">
        <v>71</v>
      </c>
      <c r="K1105">
        <v>44</v>
      </c>
      <c r="L1105">
        <v>11</v>
      </c>
      <c r="M1105">
        <v>1</v>
      </c>
      <c r="N1105" s="2">
        <v>272.94819819819821</v>
      </c>
      <c r="O1105" s="2">
        <v>345.2819526036036</v>
      </c>
      <c r="P1105" s="2">
        <v>192.8</v>
      </c>
      <c r="Q1105" s="4">
        <v>811.03015080180171</v>
      </c>
      <c r="R1105" s="5">
        <v>4.9000000000000002E-2</v>
      </c>
      <c r="S1105" s="6">
        <v>850.77062819108994</v>
      </c>
      <c r="T1105" s="4">
        <v>95.235955056179776</v>
      </c>
      <c r="U1105" s="7">
        <v>946.00658324726976</v>
      </c>
      <c r="V1105" s="8">
        <v>1.0393207310454593</v>
      </c>
      <c r="W1105" s="7">
        <v>642.13250780893497</v>
      </c>
      <c r="X1105" s="7">
        <v>645.87127059093757</v>
      </c>
      <c r="Y1105" s="7">
        <v>847.76446081907432</v>
      </c>
      <c r="Z1105" s="7">
        <v>1021.616930182192</v>
      </c>
      <c r="AA1105" s="7">
        <v>1217.901976237325</v>
      </c>
      <c r="AB1105" s="7">
        <v>1400.1666618599484</v>
      </c>
      <c r="AC1105" s="7">
        <v>1001.237837837838</v>
      </c>
      <c r="AD1105" s="7">
        <v>1092.2594594594595</v>
      </c>
      <c r="AE1105" s="4">
        <v>687</v>
      </c>
      <c r="AF1105" s="4">
        <v>691</v>
      </c>
      <c r="AG1105" s="4">
        <v>907</v>
      </c>
      <c r="AH1105" s="4">
        <v>1093</v>
      </c>
      <c r="AI1105" s="4">
        <v>1303</v>
      </c>
      <c r="AJ1105" s="4">
        <v>1498</v>
      </c>
      <c r="AK1105" s="4">
        <v>968.09079482940547</v>
      </c>
      <c r="AL1105" s="8">
        <v>1.1682133661668346</v>
      </c>
      <c r="AM1105" s="4">
        <v>929.21965528056603</v>
      </c>
      <c r="AN1105" s="8">
        <v>1.1255079750121622</v>
      </c>
      <c r="AO1105" s="4">
        <v>889.64176773992949</v>
      </c>
      <c r="AP1105" s="8">
        <v>1.0820261222001319</v>
      </c>
    </row>
    <row r="1106" spans="1:42" x14ac:dyDescent="0.25">
      <c r="A1106" s="2" t="s">
        <v>3104</v>
      </c>
      <c r="B1106" t="s">
        <v>3103</v>
      </c>
      <c r="C1106" t="s">
        <v>149</v>
      </c>
      <c r="D1106" t="s">
        <v>3102</v>
      </c>
      <c r="E1106" s="3" t="s">
        <v>2839</v>
      </c>
      <c r="F1106" t="s">
        <v>3105</v>
      </c>
      <c r="G1106">
        <v>46</v>
      </c>
      <c r="H1106">
        <v>0</v>
      </c>
      <c r="I1106">
        <v>6</v>
      </c>
      <c r="J1106">
        <v>17</v>
      </c>
      <c r="K1106">
        <v>18</v>
      </c>
      <c r="L1106">
        <v>5</v>
      </c>
      <c r="M1106">
        <v>0</v>
      </c>
      <c r="N1106" s="2">
        <v>251.26268115942028</v>
      </c>
      <c r="O1106" s="2">
        <v>288.06287647826082</v>
      </c>
      <c r="P1106" s="2">
        <v>367.81</v>
      </c>
      <c r="Q1106" s="4">
        <v>907.13555763768113</v>
      </c>
      <c r="R1106" s="5">
        <v>4.9000000000000002E-2</v>
      </c>
      <c r="S1106" s="6">
        <v>951.5851999619274</v>
      </c>
      <c r="T1106" s="4">
        <v>71.260869565217391</v>
      </c>
      <c r="U1106" s="7">
        <v>1022.8460695271448</v>
      </c>
      <c r="V1106" s="8">
        <v>0.50063223347040053</v>
      </c>
      <c r="W1106" s="7">
        <v>741.01395405992173</v>
      </c>
      <c r="X1106" s="7">
        <v>769.89067634258356</v>
      </c>
      <c r="Y1106" s="7">
        <v>852.32906092373139</v>
      </c>
      <c r="Z1106" s="7">
        <v>1026.9866553753156</v>
      </c>
      <c r="AA1106" s="7">
        <v>1235.6442615468084</v>
      </c>
      <c r="AB1106" s="7">
        <v>1421.0141884580898</v>
      </c>
      <c r="AC1106" s="7">
        <v>2247.4195652173917</v>
      </c>
      <c r="AD1106" s="7">
        <v>2451.7304347826089</v>
      </c>
      <c r="AE1106" s="4">
        <v>1591</v>
      </c>
      <c r="AF1106" s="4">
        <v>1653</v>
      </c>
      <c r="AG1106" s="4">
        <v>1830</v>
      </c>
      <c r="AH1106" s="4">
        <v>2205</v>
      </c>
      <c r="AI1106" s="4">
        <v>2653</v>
      </c>
      <c r="AJ1106" s="4">
        <v>3051</v>
      </c>
      <c r="AK1106" s="4">
        <v>2105.0139958900018</v>
      </c>
      <c r="AL1106" s="8">
        <v>1.0651782110694497</v>
      </c>
      <c r="AM1106" s="4">
        <v>1711.1602606950496</v>
      </c>
      <c r="AN1106" s="8">
        <v>0.8724064138405061</v>
      </c>
      <c r="AO1106" s="4">
        <v>1317.3065255000975</v>
      </c>
      <c r="AP1106" s="8">
        <v>0.67963461661156255</v>
      </c>
    </row>
    <row r="1107" spans="1:42" x14ac:dyDescent="0.25">
      <c r="A1107" s="2" t="s">
        <v>3108</v>
      </c>
      <c r="B1107" t="s">
        <v>3107</v>
      </c>
      <c r="C1107" t="s">
        <v>149</v>
      </c>
      <c r="D1107" t="s">
        <v>3106</v>
      </c>
      <c r="E1107" s="3" t="s">
        <v>2839</v>
      </c>
      <c r="F1107" t="s">
        <v>3109</v>
      </c>
      <c r="G1107">
        <v>159</v>
      </c>
      <c r="H1107">
        <v>0</v>
      </c>
      <c r="I1107">
        <v>67</v>
      </c>
      <c r="J1107">
        <v>55</v>
      </c>
      <c r="K1107">
        <v>36</v>
      </c>
      <c r="L1107">
        <v>1</v>
      </c>
      <c r="M1107">
        <v>0</v>
      </c>
      <c r="N1107" s="2">
        <v>228.66771488469601</v>
      </c>
      <c r="O1107" s="2">
        <v>356.67070356394123</v>
      </c>
      <c r="P1107" s="2">
        <v>158.83000000000001</v>
      </c>
      <c r="Q1107" s="4">
        <v>744.16841844863723</v>
      </c>
      <c r="R1107" s="5">
        <v>4.9000000000000002E-2</v>
      </c>
      <c r="S1107" s="6">
        <v>780.6326709526204</v>
      </c>
      <c r="T1107" s="4">
        <v>118.46794871794872</v>
      </c>
      <c r="U1107" s="7">
        <v>899.10061967056913</v>
      </c>
      <c r="V1107" s="8">
        <v>0.99870756680513406</v>
      </c>
      <c r="W1107" s="7">
        <v>593.97386760562688</v>
      </c>
      <c r="X1107" s="7">
        <v>598.30944328158046</v>
      </c>
      <c r="Y1107" s="7">
        <v>784.7391973475801</v>
      </c>
      <c r="Z1107" s="7">
        <v>1099.5019914218028</v>
      </c>
      <c r="AA1107" s="7">
        <v>1291.1344362989466</v>
      </c>
      <c r="AB1107" s="7">
        <v>1484.5011114464721</v>
      </c>
      <c r="AC1107" s="7">
        <v>990.29056603773586</v>
      </c>
      <c r="AD1107" s="7">
        <v>1080.3169811320754</v>
      </c>
      <c r="AE1107" s="4">
        <v>685</v>
      </c>
      <c r="AF1107" s="4">
        <v>690</v>
      </c>
      <c r="AG1107" s="4">
        <v>905</v>
      </c>
      <c r="AH1107" s="4">
        <v>1268</v>
      </c>
      <c r="AI1107" s="4">
        <v>1489</v>
      </c>
      <c r="AJ1107" s="4">
        <v>1712</v>
      </c>
      <c r="AK1107" s="4">
        <v>919.54583921868073</v>
      </c>
      <c r="AL1107" s="8">
        <v>1.1530102435478342</v>
      </c>
      <c r="AM1107" s="4">
        <v>872.91764287762555</v>
      </c>
      <c r="AN1107" s="8">
        <v>1.1012163380677671</v>
      </c>
      <c r="AO1107" s="4">
        <v>826.28944653657015</v>
      </c>
      <c r="AP1107" s="8">
        <v>1.0494224325876997</v>
      </c>
    </row>
    <row r="1108" spans="1:42" x14ac:dyDescent="0.25">
      <c r="A1108" s="2" t="s">
        <v>3112</v>
      </c>
      <c r="B1108" t="s">
        <v>3111</v>
      </c>
      <c r="C1108" t="s">
        <v>14</v>
      </c>
      <c r="D1108" t="s">
        <v>3110</v>
      </c>
      <c r="E1108" s="3" t="s">
        <v>2839</v>
      </c>
      <c r="F1108" t="s">
        <v>3113</v>
      </c>
      <c r="G1108">
        <v>143</v>
      </c>
      <c r="H1108">
        <v>13</v>
      </c>
      <c r="I1108">
        <v>104</v>
      </c>
      <c r="J1108">
        <v>15</v>
      </c>
      <c r="K1108">
        <v>11</v>
      </c>
      <c r="L1108">
        <v>0</v>
      </c>
      <c r="M1108">
        <v>0</v>
      </c>
      <c r="N1108" s="2">
        <v>251.4988344988345</v>
      </c>
      <c r="O1108" s="2">
        <v>370.56852681585087</v>
      </c>
      <c r="P1108" s="2">
        <v>144.03</v>
      </c>
      <c r="Q1108" s="4">
        <v>766.09736131468537</v>
      </c>
      <c r="R1108" s="5">
        <v>4.9000000000000002E-2</v>
      </c>
      <c r="S1108" s="6">
        <v>803.63613201910493</v>
      </c>
      <c r="T1108" s="4">
        <v>191.13986013986013</v>
      </c>
      <c r="U1108" s="7">
        <v>994.7759921589651</v>
      </c>
      <c r="V1108" s="8">
        <v>0.58228803470623014</v>
      </c>
      <c r="W1108" s="7">
        <v>748.41452027860259</v>
      </c>
      <c r="X1108" s="7">
        <v>777.57963671937785</v>
      </c>
      <c r="Y1108" s="7">
        <v>860.84134010675223</v>
      </c>
      <c r="Z1108" s="7">
        <v>1037.2432540630539</v>
      </c>
      <c r="AA1108" s="7">
        <v>1247.9847406028491</v>
      </c>
      <c r="AB1108" s="7">
        <v>1435.2059719484705</v>
      </c>
      <c r="AC1108" s="7">
        <v>1879.2307692307693</v>
      </c>
      <c r="AD1108" s="7">
        <v>2050.0699300699298</v>
      </c>
      <c r="AE1108" s="4">
        <v>1591</v>
      </c>
      <c r="AF1108" s="4">
        <v>1653</v>
      </c>
      <c r="AG1108" s="4">
        <v>1830</v>
      </c>
      <c r="AH1108" s="4">
        <v>2205</v>
      </c>
      <c r="AI1108" s="4">
        <v>2653</v>
      </c>
      <c r="AJ1108" s="4">
        <v>3051</v>
      </c>
      <c r="AK1108" s="4">
        <v>1657.5997349150073</v>
      </c>
      <c r="AL1108" s="8">
        <v>1.082152116630561</v>
      </c>
      <c r="AM1108" s="4">
        <v>1370.7213370671652</v>
      </c>
      <c r="AN1108" s="8">
        <v>0.9142290266091061</v>
      </c>
      <c r="AO1108" s="4">
        <v>1083.8429392193227</v>
      </c>
      <c r="AP1108" s="8">
        <v>0.74630593658765099</v>
      </c>
    </row>
    <row r="1109" spans="1:42" x14ac:dyDescent="0.25">
      <c r="A1109" s="2" t="s">
        <v>3114</v>
      </c>
      <c r="B1109" t="s">
        <v>3111</v>
      </c>
      <c r="C1109" t="s">
        <v>14</v>
      </c>
      <c r="D1109" t="s">
        <v>3110</v>
      </c>
      <c r="E1109" s="3" t="s">
        <v>2839</v>
      </c>
      <c r="F1109" t="s">
        <v>3115</v>
      </c>
      <c r="G1109">
        <v>135</v>
      </c>
      <c r="H1109">
        <v>0</v>
      </c>
      <c r="I1109">
        <v>28</v>
      </c>
      <c r="J1109">
        <v>40</v>
      </c>
      <c r="K1109">
        <v>45</v>
      </c>
      <c r="L1109">
        <v>19</v>
      </c>
      <c r="M1109">
        <v>3</v>
      </c>
      <c r="N1109" s="2">
        <v>305.65864197530863</v>
      </c>
      <c r="O1109" s="2">
        <v>535.71531420987651</v>
      </c>
      <c r="P1109" s="2">
        <v>103.02</v>
      </c>
      <c r="Q1109" s="4">
        <v>944.39395618518506</v>
      </c>
      <c r="R1109" s="5">
        <v>4.9000000000000002E-2</v>
      </c>
      <c r="S1109" s="6">
        <v>990.66926003825904</v>
      </c>
      <c r="T1109" s="4">
        <v>220.74814814814815</v>
      </c>
      <c r="U1109" s="7">
        <v>1211.4174081864071</v>
      </c>
      <c r="V1109" s="8">
        <v>0.58770955480188225</v>
      </c>
      <c r="W1109" s="7">
        <v>764.6590062756452</v>
      </c>
      <c r="X1109" s="7">
        <v>794.45715736872501</v>
      </c>
      <c r="Y1109" s="7">
        <v>879.52607258606577</v>
      </c>
      <c r="Z1109" s="7">
        <v>1059.7568251651776</v>
      </c>
      <c r="AA1109" s="7">
        <v>1275.07249757969</v>
      </c>
      <c r="AB1109" s="7">
        <v>1466.3574029836539</v>
      </c>
      <c r="AC1109" s="7">
        <v>2267.3770370370371</v>
      </c>
      <c r="AD1109" s="7">
        <v>2473.5022222222219</v>
      </c>
      <c r="AE1109" s="4">
        <v>1591</v>
      </c>
      <c r="AF1109" s="4">
        <v>1653</v>
      </c>
      <c r="AG1109" s="4">
        <v>1830</v>
      </c>
      <c r="AH1109" s="4">
        <v>2205</v>
      </c>
      <c r="AI1109" s="4">
        <v>2653</v>
      </c>
      <c r="AJ1109" s="4">
        <v>3051</v>
      </c>
      <c r="AK1109" s="4">
        <v>2012.9192216221843</v>
      </c>
      <c r="AL1109" s="8">
        <v>1.08364602208293</v>
      </c>
      <c r="AM1109" s="4">
        <v>1674.9853500241925</v>
      </c>
      <c r="AN1109" s="8">
        <v>0.91970008248588953</v>
      </c>
      <c r="AO1109" s="4">
        <v>1328.603131636251</v>
      </c>
      <c r="AP1109" s="8">
        <v>0.75165549439892299</v>
      </c>
    </row>
    <row r="1110" spans="1:42" x14ac:dyDescent="0.25">
      <c r="A1110" s="2" t="s">
        <v>3116</v>
      </c>
      <c r="B1110" t="s">
        <v>3111</v>
      </c>
      <c r="C1110" t="s">
        <v>14</v>
      </c>
      <c r="D1110" t="s">
        <v>3110</v>
      </c>
      <c r="E1110" s="3" t="s">
        <v>2839</v>
      </c>
      <c r="F1110" t="s">
        <v>3117</v>
      </c>
      <c r="G1110">
        <v>119</v>
      </c>
      <c r="H1110">
        <v>8</v>
      </c>
      <c r="I1110">
        <v>33</v>
      </c>
      <c r="J1110">
        <v>40</v>
      </c>
      <c r="K1110">
        <v>30</v>
      </c>
      <c r="L1110">
        <v>7</v>
      </c>
      <c r="M1110">
        <v>1</v>
      </c>
      <c r="N1110" s="2">
        <v>286.0735294117647</v>
      </c>
      <c r="O1110" s="2">
        <v>495.96170266386554</v>
      </c>
      <c r="P1110" s="2">
        <v>97.92</v>
      </c>
      <c r="Q1110" s="4">
        <v>879.95523207563019</v>
      </c>
      <c r="R1110" s="5">
        <v>4.9000000000000002E-2</v>
      </c>
      <c r="S1110" s="6">
        <v>923.07303844733599</v>
      </c>
      <c r="T1110" s="4">
        <v>209.4655172413793</v>
      </c>
      <c r="U1110" s="7">
        <v>1132.5385556887154</v>
      </c>
      <c r="V1110" s="8">
        <v>0.590460804327542</v>
      </c>
      <c r="W1110" s="7">
        <v>765.67474686064634</v>
      </c>
      <c r="X1110" s="7">
        <v>795.5124805535188</v>
      </c>
      <c r="Y1110" s="7">
        <v>880.69439770897725</v>
      </c>
      <c r="Z1110" s="7">
        <v>1061.1645611739316</v>
      </c>
      <c r="AA1110" s="7">
        <v>1276.766249793397</v>
      </c>
      <c r="AB1110" s="7">
        <v>1468.3052499508685</v>
      </c>
      <c r="AC1110" s="7">
        <v>2109.8647058823531</v>
      </c>
      <c r="AD1110" s="7">
        <v>2301.670588235294</v>
      </c>
      <c r="AE1110" s="4">
        <v>1591</v>
      </c>
      <c r="AF1110" s="4">
        <v>1653</v>
      </c>
      <c r="AG1110" s="4">
        <v>1830</v>
      </c>
      <c r="AH1110" s="4">
        <v>2205</v>
      </c>
      <c r="AI1110" s="4">
        <v>2653</v>
      </c>
      <c r="AJ1110" s="4">
        <v>3051</v>
      </c>
      <c r="AK1110" s="4">
        <v>1873.0124617445319</v>
      </c>
      <c r="AL1110" s="8">
        <v>1.0857216439034714</v>
      </c>
      <c r="AM1110" s="4">
        <v>1553.4066744669703</v>
      </c>
      <c r="AN1110" s="8">
        <v>0.91909182871904638</v>
      </c>
      <c r="AO1110" s="4">
        <v>1233.8008871894092</v>
      </c>
      <c r="AP1110" s="8">
        <v>0.75246201353462161</v>
      </c>
    </row>
    <row r="1111" spans="1:42" x14ac:dyDescent="0.25">
      <c r="A1111" s="2" t="s">
        <v>3118</v>
      </c>
      <c r="B1111" t="s">
        <v>3111</v>
      </c>
      <c r="C1111" t="s">
        <v>14</v>
      </c>
      <c r="D1111" t="s">
        <v>3110</v>
      </c>
      <c r="E1111" s="3" t="s">
        <v>2839</v>
      </c>
      <c r="F1111" t="s">
        <v>3119</v>
      </c>
      <c r="G1111">
        <v>38</v>
      </c>
      <c r="H1111">
        <v>0</v>
      </c>
      <c r="I1111">
        <v>20</v>
      </c>
      <c r="J1111">
        <v>18</v>
      </c>
      <c r="K1111">
        <v>0</v>
      </c>
      <c r="L1111">
        <v>0</v>
      </c>
      <c r="M1111">
        <v>0</v>
      </c>
      <c r="N1111" s="2">
        <v>167.78728070175438</v>
      </c>
      <c r="O1111" s="2">
        <v>269.81026367543859</v>
      </c>
      <c r="P1111" s="2">
        <v>217.72</v>
      </c>
      <c r="Q1111" s="4">
        <v>655.31754437719303</v>
      </c>
      <c r="R1111" s="5">
        <v>4.9000000000000002E-2</v>
      </c>
      <c r="S1111" s="6">
        <v>687.4281040516754</v>
      </c>
      <c r="T1111" s="4">
        <v>181.84210526315789</v>
      </c>
      <c r="U1111" s="7">
        <v>869.27020931483332</v>
      </c>
      <c r="V1111" s="8">
        <v>0.50048890839338889</v>
      </c>
      <c r="W1111" s="7">
        <v>629.70497446600291</v>
      </c>
      <c r="X1111" s="7">
        <v>654.24407466518085</v>
      </c>
      <c r="Y1111" s="7">
        <v>724.29924781444709</v>
      </c>
      <c r="Z1111" s="7">
        <v>872.72122482560417</v>
      </c>
      <c r="AA1111" s="7">
        <v>1050.0360133616</v>
      </c>
      <c r="AB1111" s="7">
        <v>1207.5612049627748</v>
      </c>
      <c r="AC1111" s="7">
        <v>1910.5263157894738</v>
      </c>
      <c r="AD1111" s="7">
        <v>2084.2105263157896</v>
      </c>
      <c r="AE1111" s="4">
        <v>1591</v>
      </c>
      <c r="AF1111" s="4">
        <v>1653</v>
      </c>
      <c r="AG1111" s="4">
        <v>1830</v>
      </c>
      <c r="AH1111" s="4">
        <v>2205</v>
      </c>
      <c r="AI1111" s="4">
        <v>2653</v>
      </c>
      <c r="AJ1111" s="4">
        <v>3051</v>
      </c>
      <c r="AK1111" s="4">
        <v>1660.6138163156888</v>
      </c>
      <c r="AL1111" s="8">
        <v>1.0608079548484268</v>
      </c>
      <c r="AM1111" s="4">
        <v>1317.1365061048607</v>
      </c>
      <c r="AN1111" s="8">
        <v>0.86304829139370765</v>
      </c>
      <c r="AO1111" s="4">
        <v>1002.2823050782679</v>
      </c>
      <c r="AP1111" s="8">
        <v>0.68176859989354821</v>
      </c>
    </row>
    <row r="1112" spans="1:42" x14ac:dyDescent="0.25">
      <c r="A1112" s="2" t="s">
        <v>3122</v>
      </c>
      <c r="B1112" t="s">
        <v>3121</v>
      </c>
      <c r="C1112" t="s">
        <v>14</v>
      </c>
      <c r="D1112" t="s">
        <v>3120</v>
      </c>
      <c r="E1112" s="3" t="s">
        <v>2839</v>
      </c>
      <c r="F1112" t="s">
        <v>3123</v>
      </c>
      <c r="G1112">
        <v>76</v>
      </c>
      <c r="H1112">
        <v>0</v>
      </c>
      <c r="I1112">
        <v>37</v>
      </c>
      <c r="J1112">
        <v>31</v>
      </c>
      <c r="K1112">
        <v>6</v>
      </c>
      <c r="L1112">
        <v>2</v>
      </c>
      <c r="M1112">
        <v>0</v>
      </c>
      <c r="N1112" s="2">
        <v>262.28837719298247</v>
      </c>
      <c r="O1112" s="2">
        <v>338.61290292543862</v>
      </c>
      <c r="P1112" s="2">
        <v>182.8</v>
      </c>
      <c r="Q1112" s="4">
        <v>783.70128011842098</v>
      </c>
      <c r="R1112" s="5">
        <v>4.9000000000000002E-2</v>
      </c>
      <c r="S1112" s="6">
        <v>822.10264284422351</v>
      </c>
      <c r="T1112" s="4">
        <v>134.58666666666667</v>
      </c>
      <c r="U1112" s="7">
        <v>956.68930951089021</v>
      </c>
      <c r="V1112" s="8">
        <v>1.0777360892153987</v>
      </c>
      <c r="W1112" s="7">
        <v>715.89123179491958</v>
      </c>
      <c r="X1112" s="7">
        <v>756.64053864999903</v>
      </c>
      <c r="Y1112" s="7">
        <v>838.13915236015805</v>
      </c>
      <c r="Z1112" s="7">
        <v>1033.5506011424711</v>
      </c>
      <c r="AA1112" s="7">
        <v>1150.2417980456535</v>
      </c>
      <c r="AB1112" s="7">
        <v>1322.5002315693985</v>
      </c>
      <c r="AC1112" s="7">
        <v>976.45263157894749</v>
      </c>
      <c r="AD1112" s="7">
        <v>1065.2210526315789</v>
      </c>
      <c r="AE1112" s="4">
        <v>773</v>
      </c>
      <c r="AF1112" s="4">
        <v>817</v>
      </c>
      <c r="AG1112" s="4">
        <v>905</v>
      </c>
      <c r="AH1112" s="4">
        <v>1116</v>
      </c>
      <c r="AI1112" s="4">
        <v>1242</v>
      </c>
      <c r="AJ1112" s="4">
        <v>1428</v>
      </c>
      <c r="AK1112" s="4">
        <v>904.71474407409187</v>
      </c>
      <c r="AL1112" s="8">
        <v>1.1708008303139101</v>
      </c>
      <c r="AM1112" s="4">
        <v>876.7724157169306</v>
      </c>
      <c r="AN1112" s="8">
        <v>1.1393230502364726</v>
      </c>
      <c r="AO1112" s="4">
        <v>848.8300873597691</v>
      </c>
      <c r="AP1112" s="8">
        <v>1.1078452701590347</v>
      </c>
    </row>
    <row r="1113" spans="1:42" x14ac:dyDescent="0.25">
      <c r="A1113" s="2" t="s">
        <v>3124</v>
      </c>
      <c r="B1113" t="s">
        <v>3121</v>
      </c>
      <c r="C1113" t="s">
        <v>14</v>
      </c>
      <c r="D1113" t="s">
        <v>3120</v>
      </c>
      <c r="E1113" s="3" t="s">
        <v>2839</v>
      </c>
      <c r="F1113" t="s">
        <v>3125</v>
      </c>
      <c r="G1113">
        <v>230</v>
      </c>
      <c r="H1113">
        <v>10</v>
      </c>
      <c r="I1113">
        <v>53</v>
      </c>
      <c r="J1113">
        <v>60</v>
      </c>
      <c r="K1113">
        <v>63</v>
      </c>
      <c r="L1113">
        <v>39</v>
      </c>
      <c r="M1113">
        <v>5</v>
      </c>
      <c r="N1113" s="2">
        <v>287.11231884057969</v>
      </c>
      <c r="O1113" s="2">
        <v>352.54933184057973</v>
      </c>
      <c r="P1113" s="2">
        <v>164.12</v>
      </c>
      <c r="Q1113" s="4">
        <v>803.78165068115948</v>
      </c>
      <c r="R1113" s="5">
        <v>4.9000000000000002E-2</v>
      </c>
      <c r="S1113" s="6">
        <v>843.16695156453625</v>
      </c>
      <c r="T1113" s="4">
        <v>150.06986899563319</v>
      </c>
      <c r="U1113" s="7">
        <v>993.23682056016946</v>
      </c>
      <c r="V1113" s="8">
        <v>0.98800896443098463</v>
      </c>
      <c r="W1113" s="7">
        <v>648.33750251347828</v>
      </c>
      <c r="X1113" s="7">
        <v>685.24157768888972</v>
      </c>
      <c r="Y1113" s="7">
        <v>759.04972803971259</v>
      </c>
      <c r="Z1113" s="7">
        <v>936.02154308543572</v>
      </c>
      <c r="AA1113" s="7">
        <v>1041.7013947241139</v>
      </c>
      <c r="AB1113" s="7">
        <v>1197.7049852383532</v>
      </c>
      <c r="AC1113" s="7">
        <v>1105.8204347826088</v>
      </c>
      <c r="AD1113" s="7">
        <v>1206.3495652173913</v>
      </c>
      <c r="AE1113" s="4">
        <v>773</v>
      </c>
      <c r="AF1113" s="4">
        <v>817</v>
      </c>
      <c r="AG1113" s="4">
        <v>905</v>
      </c>
      <c r="AH1113" s="4">
        <v>1116</v>
      </c>
      <c r="AI1113" s="4">
        <v>1242</v>
      </c>
      <c r="AJ1113" s="4">
        <v>1428</v>
      </c>
      <c r="AK1113" s="4">
        <v>1015.9845498951664</v>
      </c>
      <c r="AL1113" s="8">
        <v>1.1599169453149374</v>
      </c>
      <c r="AM1113" s="4">
        <v>958.37868378495637</v>
      </c>
      <c r="AN1113" s="8">
        <v>1.1026142850202865</v>
      </c>
      <c r="AO1113" s="4">
        <v>900.77281767474642</v>
      </c>
      <c r="AP1113" s="8">
        <v>1.0453116247256358</v>
      </c>
    </row>
    <row r="1114" spans="1:42" x14ac:dyDescent="0.25">
      <c r="A1114" s="2" t="s">
        <v>3126</v>
      </c>
      <c r="B1114" t="s">
        <v>3121</v>
      </c>
      <c r="C1114" t="s">
        <v>14</v>
      </c>
      <c r="D1114" t="s">
        <v>3120</v>
      </c>
      <c r="E1114" s="3" t="s">
        <v>2839</v>
      </c>
      <c r="F1114" t="s">
        <v>3127</v>
      </c>
      <c r="G1114">
        <v>29</v>
      </c>
      <c r="H1114">
        <v>0</v>
      </c>
      <c r="I1114">
        <v>19</v>
      </c>
      <c r="J1114">
        <v>10</v>
      </c>
      <c r="K1114">
        <v>0</v>
      </c>
      <c r="L1114">
        <v>0</v>
      </c>
      <c r="M1114">
        <v>0</v>
      </c>
      <c r="N1114" s="2">
        <v>148.35057471264369</v>
      </c>
      <c r="O1114" s="2">
        <v>205.8511483333333</v>
      </c>
      <c r="P1114" s="2">
        <v>182.8</v>
      </c>
      <c r="Q1114" s="4">
        <v>537.00172304597709</v>
      </c>
      <c r="R1114" s="5">
        <v>4.9000000000000002E-2</v>
      </c>
      <c r="S1114" s="6">
        <v>563.31480747522994</v>
      </c>
      <c r="T1114" s="4">
        <v>114.86206896551724</v>
      </c>
      <c r="U1114" s="7">
        <v>678.17687644074715</v>
      </c>
      <c r="V1114" s="8">
        <v>0.80035524424293603</v>
      </c>
      <c r="W1114" s="7">
        <v>513.89036907061529</v>
      </c>
      <c r="X1114" s="7">
        <v>543.14156731008109</v>
      </c>
      <c r="Y1114" s="7">
        <v>601.64396378901267</v>
      </c>
      <c r="Z1114" s="7">
        <v>741.91675534645105</v>
      </c>
      <c r="AA1114" s="7">
        <v>825.6815503049213</v>
      </c>
      <c r="AB1114" s="7">
        <v>949.33434286266299</v>
      </c>
      <c r="AC1114" s="7">
        <v>932.0793103448276</v>
      </c>
      <c r="AD1114" s="7">
        <v>1016.8137931034482</v>
      </c>
      <c r="AE1114" s="4">
        <v>773</v>
      </c>
      <c r="AF1114" s="4">
        <v>817</v>
      </c>
      <c r="AG1114" s="4">
        <v>905</v>
      </c>
      <c r="AH1114" s="4">
        <v>1116</v>
      </c>
      <c r="AI1114" s="4">
        <v>1242</v>
      </c>
      <c r="AJ1114" s="4">
        <v>1428</v>
      </c>
      <c r="AK1114" s="4">
        <v>827.74994495403689</v>
      </c>
      <c r="AL1114" s="8">
        <v>1.1124302447266134</v>
      </c>
      <c r="AM1114" s="4">
        <v>736.21470505752677</v>
      </c>
      <c r="AN1114" s="8">
        <v>1.0044042830207252</v>
      </c>
      <c r="AO1114" s="4">
        <v>644.67946516101665</v>
      </c>
      <c r="AP1114" s="8">
        <v>0.89637832131483675</v>
      </c>
    </row>
    <row r="1115" spans="1:42" x14ac:dyDescent="0.25">
      <c r="A1115" s="2" t="s">
        <v>3130</v>
      </c>
      <c r="B1115" t="s">
        <v>3129</v>
      </c>
      <c r="C1115" t="s">
        <v>149</v>
      </c>
      <c r="D1115" t="s">
        <v>3128</v>
      </c>
      <c r="E1115" s="3" t="s">
        <v>2839</v>
      </c>
      <c r="F1115" t="s">
        <v>3131</v>
      </c>
      <c r="G1115">
        <v>210</v>
      </c>
      <c r="H1115">
        <v>4</v>
      </c>
      <c r="I1115">
        <v>56</v>
      </c>
      <c r="J1115">
        <v>70</v>
      </c>
      <c r="K1115">
        <v>63</v>
      </c>
      <c r="L1115">
        <v>16</v>
      </c>
      <c r="M1115">
        <v>1</v>
      </c>
      <c r="N1115" s="2">
        <v>244.95873015873016</v>
      </c>
      <c r="O1115" s="2">
        <v>340.93158969841284</v>
      </c>
      <c r="P1115" s="2">
        <v>250.04</v>
      </c>
      <c r="Q1115" s="4">
        <v>835.93031985714299</v>
      </c>
      <c r="R1115" s="5">
        <v>4.9000000000000002E-2</v>
      </c>
      <c r="S1115" s="6">
        <v>876.89090553014296</v>
      </c>
      <c r="T1115" s="4">
        <v>47.894230769230766</v>
      </c>
      <c r="U1115" s="7">
        <v>924.78513629937368</v>
      </c>
      <c r="V1115" s="8">
        <v>0.95290958196125886</v>
      </c>
      <c r="W1115" s="7">
        <v>698.45095089698884</v>
      </c>
      <c r="X1115" s="7">
        <v>738.20753801143576</v>
      </c>
      <c r="Y1115" s="7">
        <v>817.7207122403297</v>
      </c>
      <c r="Z1115" s="7">
        <v>1008.3716186300641</v>
      </c>
      <c r="AA1115" s="7">
        <v>1122.2200271850713</v>
      </c>
      <c r="AB1115" s="7">
        <v>1290.2819636234151</v>
      </c>
      <c r="AC1115" s="7">
        <v>1067.5342857142857</v>
      </c>
      <c r="AD1115" s="7">
        <v>1164.5828571428572</v>
      </c>
      <c r="AE1115" s="4">
        <v>773</v>
      </c>
      <c r="AF1115" s="4">
        <v>817</v>
      </c>
      <c r="AG1115" s="4">
        <v>905</v>
      </c>
      <c r="AH1115" s="4">
        <v>1116</v>
      </c>
      <c r="AI1115" s="4">
        <v>1242</v>
      </c>
      <c r="AJ1115" s="4">
        <v>1428</v>
      </c>
      <c r="AK1115" s="4">
        <v>1066.3610396149923</v>
      </c>
      <c r="AL1115" s="8">
        <v>1.1481418571980984</v>
      </c>
      <c r="AM1115" s="4">
        <v>1003.2043282533759</v>
      </c>
      <c r="AN1115" s="8">
        <v>1.0830644321191518</v>
      </c>
      <c r="AO1115" s="4">
        <v>940.0476168917595</v>
      </c>
      <c r="AP1115" s="8">
        <v>1.0179870070402055</v>
      </c>
    </row>
    <row r="1116" spans="1:42" x14ac:dyDescent="0.25">
      <c r="A1116" s="2" t="s">
        <v>3134</v>
      </c>
      <c r="B1116" t="s">
        <v>3133</v>
      </c>
      <c r="C1116" t="s">
        <v>14</v>
      </c>
      <c r="D1116" t="s">
        <v>3132</v>
      </c>
      <c r="E1116" s="3" t="s">
        <v>2839</v>
      </c>
      <c r="F1116" t="s">
        <v>3135</v>
      </c>
      <c r="G1116">
        <v>130</v>
      </c>
      <c r="H1116">
        <v>0</v>
      </c>
      <c r="I1116">
        <v>16</v>
      </c>
      <c r="J1116">
        <v>54</v>
      </c>
      <c r="K1116">
        <v>48</v>
      </c>
      <c r="L1116">
        <v>12</v>
      </c>
      <c r="M1116">
        <v>0</v>
      </c>
      <c r="N1116" s="2">
        <v>266.32692307692309</v>
      </c>
      <c r="O1116" s="2">
        <v>487.60867217948709</v>
      </c>
      <c r="P1116" s="2">
        <v>102.06</v>
      </c>
      <c r="Q1116" s="4">
        <v>855.99559525641007</v>
      </c>
      <c r="R1116" s="5">
        <v>4.9000000000000002E-2</v>
      </c>
      <c r="S1116" s="6">
        <v>897.93937942397406</v>
      </c>
      <c r="T1116" s="4">
        <v>158.05600000000001</v>
      </c>
      <c r="U1116" s="7">
        <v>1055.9953794239741</v>
      </c>
      <c r="V1116" s="8">
        <v>0.8046386455959007</v>
      </c>
      <c r="W1116" s="7">
        <v>600.04729293785408</v>
      </c>
      <c r="X1116" s="7">
        <v>603.46831513248264</v>
      </c>
      <c r="Y1116" s="7">
        <v>783.41408256994623</v>
      </c>
      <c r="Z1116" s="7">
        <v>1046.1485871174216</v>
      </c>
      <c r="AA1116" s="7">
        <v>1213.0944702152967</v>
      </c>
      <c r="AB1116" s="7">
        <v>1395.0928509695375</v>
      </c>
      <c r="AC1116" s="7">
        <v>1443.6230769230772</v>
      </c>
      <c r="AD1116" s="7">
        <v>1574.8615384615384</v>
      </c>
      <c r="AE1116" s="4">
        <v>877</v>
      </c>
      <c r="AF1116" s="4">
        <v>882</v>
      </c>
      <c r="AG1116" s="4">
        <v>1145</v>
      </c>
      <c r="AH1116" s="4">
        <v>1529</v>
      </c>
      <c r="AI1116" s="4">
        <v>1773</v>
      </c>
      <c r="AJ1116" s="4">
        <v>2039</v>
      </c>
      <c r="AK1116" s="4">
        <v>1313.1209893885514</v>
      </c>
      <c r="AL1116" s="8">
        <v>1.1209953028574624</v>
      </c>
      <c r="AM1116" s="4">
        <v>1174.727119400359</v>
      </c>
      <c r="AN1116" s="8">
        <v>1.0155430837702752</v>
      </c>
      <c r="AO1116" s="4">
        <v>1036.3332494121664</v>
      </c>
      <c r="AP1116" s="8">
        <v>0.91009086468308797</v>
      </c>
    </row>
    <row r="1117" spans="1:42" x14ac:dyDescent="0.25">
      <c r="A1117" s="2" t="s">
        <v>3136</v>
      </c>
      <c r="B1117" t="s">
        <v>3133</v>
      </c>
      <c r="C1117" t="s">
        <v>14</v>
      </c>
      <c r="D1117" t="s">
        <v>3132</v>
      </c>
      <c r="E1117" s="3" t="s">
        <v>2839</v>
      </c>
      <c r="F1117" t="s">
        <v>3137</v>
      </c>
      <c r="G1117">
        <v>100</v>
      </c>
      <c r="H1117">
        <v>0</v>
      </c>
      <c r="I1117">
        <v>24</v>
      </c>
      <c r="J1117">
        <v>36</v>
      </c>
      <c r="K1117">
        <v>28</v>
      </c>
      <c r="L1117">
        <v>12</v>
      </c>
      <c r="M1117">
        <v>0</v>
      </c>
      <c r="N1117" s="2">
        <v>259.68083333333334</v>
      </c>
      <c r="O1117" s="2">
        <v>452.58323250000007</v>
      </c>
      <c r="P1117" s="2">
        <v>129.06</v>
      </c>
      <c r="Q1117" s="4">
        <v>841.32406583333341</v>
      </c>
      <c r="R1117" s="5">
        <v>4.9000000000000002E-2</v>
      </c>
      <c r="S1117" s="6">
        <v>882.54894505916673</v>
      </c>
      <c r="T1117" s="4">
        <v>159.18556701030928</v>
      </c>
      <c r="U1117" s="7">
        <v>1041.7345120694761</v>
      </c>
      <c r="V1117" s="8">
        <v>0.82366181099139446</v>
      </c>
      <c r="W1117" s="7">
        <v>611.9701957817208</v>
      </c>
      <c r="X1117" s="7">
        <v>615.45919347716972</v>
      </c>
      <c r="Y1117" s="7">
        <v>798.98047225777691</v>
      </c>
      <c r="Z1117" s="7">
        <v>1066.9354952682452</v>
      </c>
      <c r="AA1117" s="7">
        <v>1237.1985828061472</v>
      </c>
      <c r="AB1117" s="7">
        <v>1422.8132602040237</v>
      </c>
      <c r="AC1117" s="7">
        <v>1391.2360000000001</v>
      </c>
      <c r="AD1117" s="7">
        <v>1517.712</v>
      </c>
      <c r="AE1117" s="4">
        <v>877</v>
      </c>
      <c r="AF1117" s="4">
        <v>882</v>
      </c>
      <c r="AG1117" s="4">
        <v>1145</v>
      </c>
      <c r="AH1117" s="4">
        <v>1529</v>
      </c>
      <c r="AI1117" s="4">
        <v>1773</v>
      </c>
      <c r="AJ1117" s="4">
        <v>2039</v>
      </c>
      <c r="AK1117" s="4">
        <v>1261.7620581646383</v>
      </c>
      <c r="AL1117" s="8">
        <v>1.1234919076939085</v>
      </c>
      <c r="AM1117" s="4">
        <v>1135.3576871294813</v>
      </c>
      <c r="AN1117" s="8">
        <v>1.0235485421264039</v>
      </c>
      <c r="AO1117" s="4">
        <v>1008.9533160943238</v>
      </c>
      <c r="AP1117" s="8">
        <v>0.92360517655889907</v>
      </c>
    </row>
    <row r="1118" spans="1:42" x14ac:dyDescent="0.25">
      <c r="A1118" s="2" t="s">
        <v>3138</v>
      </c>
      <c r="B1118" t="s">
        <v>3133</v>
      </c>
      <c r="C1118" t="s">
        <v>14</v>
      </c>
      <c r="D1118" t="s">
        <v>3132</v>
      </c>
      <c r="E1118" s="3" t="s">
        <v>2839</v>
      </c>
      <c r="F1118" t="s">
        <v>3137</v>
      </c>
      <c r="G1118">
        <v>170</v>
      </c>
      <c r="H1118">
        <v>0</v>
      </c>
      <c r="I1118">
        <v>30</v>
      </c>
      <c r="J1118">
        <v>56</v>
      </c>
      <c r="K1118">
        <v>68</v>
      </c>
      <c r="L1118">
        <v>12</v>
      </c>
      <c r="M1118">
        <v>4</v>
      </c>
      <c r="N1118" s="2">
        <v>268.79362745098041</v>
      </c>
      <c r="O1118" s="2">
        <v>460.85572418627453</v>
      </c>
      <c r="P1118" s="2">
        <v>106.65</v>
      </c>
      <c r="Q1118" s="4">
        <v>836.29935163725497</v>
      </c>
      <c r="R1118" s="5">
        <v>4.9000000000000002E-2</v>
      </c>
      <c r="S1118" s="6">
        <v>877.27801986748045</v>
      </c>
      <c r="T1118" s="4">
        <v>156.39024390243901</v>
      </c>
      <c r="U1118" s="7">
        <v>1033.6682637699196</v>
      </c>
      <c r="V1118" s="8">
        <v>0.78453641706946187</v>
      </c>
      <c r="W1118" s="7">
        <v>583.94072782896399</v>
      </c>
      <c r="X1118" s="7">
        <v>587.26992240039488</v>
      </c>
      <c r="Y1118" s="7">
        <v>762.38555685765539</v>
      </c>
      <c r="Z1118" s="7">
        <v>1018.0676999435415</v>
      </c>
      <c r="AA1118" s="7">
        <v>1180.532395029365</v>
      </c>
      <c r="AB1118" s="7">
        <v>1357.6455462294841</v>
      </c>
      <c r="AC1118" s="7">
        <v>1449.3082352941178</v>
      </c>
      <c r="AD1118" s="7">
        <v>1581.0635294117646</v>
      </c>
      <c r="AE1118" s="4">
        <v>877</v>
      </c>
      <c r="AF1118" s="4">
        <v>882</v>
      </c>
      <c r="AG1118" s="4">
        <v>1145</v>
      </c>
      <c r="AH1118" s="4">
        <v>1529</v>
      </c>
      <c r="AI1118" s="4">
        <v>1773</v>
      </c>
      <c r="AJ1118" s="4">
        <v>2039</v>
      </c>
      <c r="AK1118" s="4">
        <v>1318.2848976839648</v>
      </c>
      <c r="AL1118" s="8">
        <v>1.1192530451714793</v>
      </c>
      <c r="AM1118" s="4">
        <v>1171.2826050784699</v>
      </c>
      <c r="AN1118" s="8">
        <v>1.00768083580414</v>
      </c>
      <c r="AO1118" s="4">
        <v>1024.2803124729753</v>
      </c>
      <c r="AP1118" s="8">
        <v>0.89610862643680111</v>
      </c>
    </row>
    <row r="1119" spans="1:42" x14ac:dyDescent="0.25">
      <c r="A1119" s="2" t="s">
        <v>3139</v>
      </c>
      <c r="B1119" t="s">
        <v>3133</v>
      </c>
      <c r="C1119" t="s">
        <v>14</v>
      </c>
      <c r="D1119" t="s">
        <v>3132</v>
      </c>
      <c r="E1119" s="3" t="s">
        <v>2839</v>
      </c>
      <c r="F1119" t="s">
        <v>3140</v>
      </c>
      <c r="G1119">
        <v>130</v>
      </c>
      <c r="H1119">
        <v>0</v>
      </c>
      <c r="I1119">
        <v>22</v>
      </c>
      <c r="J1119">
        <v>38</v>
      </c>
      <c r="K1119">
        <v>58</v>
      </c>
      <c r="L1119">
        <v>12</v>
      </c>
      <c r="M1119">
        <v>0</v>
      </c>
      <c r="N1119" s="2">
        <v>282.27608142493642</v>
      </c>
      <c r="O1119" s="2">
        <v>336.10480543257</v>
      </c>
      <c r="P1119" s="2">
        <v>166.2</v>
      </c>
      <c r="Q1119" s="4">
        <v>784.58088685750636</v>
      </c>
      <c r="R1119" s="5">
        <v>4.9000000000000002E-2</v>
      </c>
      <c r="S1119" s="6">
        <v>823.02535031352409</v>
      </c>
      <c r="T1119" s="4">
        <v>243.47499999999999</v>
      </c>
      <c r="U1119" s="7">
        <v>1066.500350313524</v>
      </c>
      <c r="V1119" s="8">
        <v>0.80200984277822973</v>
      </c>
      <c r="W1119" s="7">
        <v>542.7895795111117</v>
      </c>
      <c r="X1119" s="7">
        <v>545.88416092223542</v>
      </c>
      <c r="Y1119" s="7">
        <v>708.65914314734641</v>
      </c>
      <c r="Z1119" s="7">
        <v>946.32299552165296</v>
      </c>
      <c r="AA1119" s="7">
        <v>1097.3385683844936</v>
      </c>
      <c r="AB1119" s="7">
        <v>1261.970299456279</v>
      </c>
      <c r="AC1119" s="7">
        <v>1462.7630769230771</v>
      </c>
      <c r="AD1119" s="7">
        <v>1595.7415384615383</v>
      </c>
      <c r="AE1119" s="4">
        <v>877</v>
      </c>
      <c r="AF1119" s="4">
        <v>882</v>
      </c>
      <c r="AG1119" s="4">
        <v>1145</v>
      </c>
      <c r="AH1119" s="4">
        <v>1529</v>
      </c>
      <c r="AI1119" s="4">
        <v>1773</v>
      </c>
      <c r="AJ1119" s="4">
        <v>2039</v>
      </c>
      <c r="AK1119" s="4">
        <v>1249.9499034621217</v>
      </c>
      <c r="AL1119" s="8">
        <v>1.1230577389633707</v>
      </c>
      <c r="AM1119" s="4">
        <v>1107.6417190792558</v>
      </c>
      <c r="AN1119" s="8">
        <v>1.0160417735683236</v>
      </c>
      <c r="AO1119" s="4">
        <v>965.33353469639019</v>
      </c>
      <c r="AP1119" s="8">
        <v>0.90902580817327683</v>
      </c>
    </row>
    <row r="1120" spans="1:42" x14ac:dyDescent="0.25">
      <c r="A1120" s="2" t="s">
        <v>3143</v>
      </c>
      <c r="B1120" t="s">
        <v>3142</v>
      </c>
      <c r="C1120" t="s">
        <v>14</v>
      </c>
      <c r="D1120" t="s">
        <v>3141</v>
      </c>
      <c r="E1120" s="3" t="s">
        <v>2839</v>
      </c>
      <c r="F1120" t="s">
        <v>3144</v>
      </c>
      <c r="G1120">
        <v>125</v>
      </c>
      <c r="H1120">
        <v>0</v>
      </c>
      <c r="I1120">
        <v>10</v>
      </c>
      <c r="J1120">
        <v>56</v>
      </c>
      <c r="K1120">
        <v>40</v>
      </c>
      <c r="L1120">
        <v>14</v>
      </c>
      <c r="M1120">
        <v>5</v>
      </c>
      <c r="N1120" s="2">
        <v>297.2953333333333</v>
      </c>
      <c r="O1120" s="2">
        <v>397.36689833333332</v>
      </c>
      <c r="P1120" s="2">
        <v>144.47</v>
      </c>
      <c r="Q1120" s="4">
        <v>839.13223166666671</v>
      </c>
      <c r="R1120" s="5">
        <v>4.9000000000000002E-2</v>
      </c>
      <c r="S1120" s="6">
        <v>880.2497110183333</v>
      </c>
      <c r="T1120" s="4">
        <v>155.46280991735537</v>
      </c>
      <c r="U1120" s="7">
        <v>1035.7125209356886</v>
      </c>
      <c r="V1120" s="8">
        <v>0.9906801634269532</v>
      </c>
      <c r="W1120" s="7">
        <v>645.79621557584596</v>
      </c>
      <c r="X1120" s="7">
        <v>650.00609964087755</v>
      </c>
      <c r="Y1120" s="7">
        <v>761.98901577071786</v>
      </c>
      <c r="Z1120" s="7">
        <v>927.85844793296258</v>
      </c>
      <c r="AA1120" s="7">
        <v>1202.3428889730221</v>
      </c>
      <c r="AB1120" s="7">
        <v>1382.5259269563744</v>
      </c>
      <c r="AC1120" s="7">
        <v>1150.0016000000001</v>
      </c>
      <c r="AD1120" s="7">
        <v>1254.5471999999997</v>
      </c>
      <c r="AE1120" s="4">
        <v>767</v>
      </c>
      <c r="AF1120" s="4">
        <v>772</v>
      </c>
      <c r="AG1120" s="4">
        <v>905</v>
      </c>
      <c r="AH1120" s="4">
        <v>1102</v>
      </c>
      <c r="AI1120" s="4">
        <v>1428</v>
      </c>
      <c r="AJ1120" s="4">
        <v>1642</v>
      </c>
      <c r="AK1120" s="4">
        <v>1056.3516776997005</v>
      </c>
      <c r="AL1120" s="8">
        <v>1.1591252885028696</v>
      </c>
      <c r="AM1120" s="4">
        <v>998.17513513532026</v>
      </c>
      <c r="AN1120" s="8">
        <v>1.1034782382545758</v>
      </c>
      <c r="AO1120" s="4">
        <v>938.42625358271346</v>
      </c>
      <c r="AP1120" s="8">
        <v>1.0463272136752471</v>
      </c>
    </row>
    <row r="1121" spans="1:42" x14ac:dyDescent="0.25">
      <c r="A1121" s="2" t="s">
        <v>3145</v>
      </c>
      <c r="B1121" t="s">
        <v>3142</v>
      </c>
      <c r="C1121" t="s">
        <v>14</v>
      </c>
      <c r="D1121" t="s">
        <v>3141</v>
      </c>
      <c r="E1121" s="3" t="s">
        <v>2839</v>
      </c>
      <c r="F1121" t="s">
        <v>3146</v>
      </c>
      <c r="G1121">
        <v>90</v>
      </c>
      <c r="H1121">
        <v>0</v>
      </c>
      <c r="I1121">
        <v>21</v>
      </c>
      <c r="J1121">
        <v>29</v>
      </c>
      <c r="K1121">
        <v>35</v>
      </c>
      <c r="L1121">
        <v>4</v>
      </c>
      <c r="M1121">
        <v>1</v>
      </c>
      <c r="N1121" s="2">
        <v>293.98611111111114</v>
      </c>
      <c r="O1121" s="2">
        <v>417.42496325925919</v>
      </c>
      <c r="P1121" s="2">
        <v>144.47</v>
      </c>
      <c r="Q1121" s="4">
        <v>855.88107437037036</v>
      </c>
      <c r="R1121" s="5">
        <v>4.9000000000000002E-2</v>
      </c>
      <c r="S1121" s="6">
        <v>897.8192470145184</v>
      </c>
      <c r="T1121" s="4">
        <v>142.17241379310346</v>
      </c>
      <c r="U1121" s="7">
        <v>1039.9916608076219</v>
      </c>
      <c r="V1121" s="8">
        <v>1.059042661575293</v>
      </c>
      <c r="W1121" s="7">
        <v>701.24192554295837</v>
      </c>
      <c r="X1121" s="7">
        <v>705.81325491416408</v>
      </c>
      <c r="Y1121" s="7">
        <v>827.41061618823642</v>
      </c>
      <c r="Z1121" s="7">
        <v>1007.5209934137421</v>
      </c>
      <c r="AA1121" s="7">
        <v>1305.5716684163554</v>
      </c>
      <c r="AB1121" s="7">
        <v>1501.2245655039605</v>
      </c>
      <c r="AC1121" s="7">
        <v>1080.2122222222222</v>
      </c>
      <c r="AD1121" s="7">
        <v>1178.4133333333332</v>
      </c>
      <c r="AE1121" s="4">
        <v>767</v>
      </c>
      <c r="AF1121" s="4">
        <v>772</v>
      </c>
      <c r="AG1121" s="4">
        <v>905</v>
      </c>
      <c r="AH1121" s="4">
        <v>1102</v>
      </c>
      <c r="AI1121" s="4">
        <v>1428</v>
      </c>
      <c r="AJ1121" s="4">
        <v>1642</v>
      </c>
      <c r="AK1121" s="4">
        <v>1007.2217050876586</v>
      </c>
      <c r="AL1121" s="8">
        <v>1.1704491994803023</v>
      </c>
      <c r="AM1121" s="4">
        <v>970.75421906327858</v>
      </c>
      <c r="AN1121" s="8">
        <v>1.1333136868452991</v>
      </c>
      <c r="AO1121" s="4">
        <v>934.28673303889843</v>
      </c>
      <c r="AP1121" s="8">
        <v>1.0961781742102961</v>
      </c>
    </row>
    <row r="1122" spans="1:42" x14ac:dyDescent="0.25">
      <c r="A1122" s="2" t="s">
        <v>3147</v>
      </c>
      <c r="B1122" t="s">
        <v>3142</v>
      </c>
      <c r="C1122" t="s">
        <v>14</v>
      </c>
      <c r="D1122" t="s">
        <v>3141</v>
      </c>
      <c r="E1122" s="3" t="s">
        <v>2839</v>
      </c>
      <c r="F1122" t="s">
        <v>3148</v>
      </c>
      <c r="G1122">
        <v>122</v>
      </c>
      <c r="H1122">
        <v>32</v>
      </c>
      <c r="I1122">
        <v>40</v>
      </c>
      <c r="J1122">
        <v>24</v>
      </c>
      <c r="K1122">
        <v>20</v>
      </c>
      <c r="L1122">
        <v>6</v>
      </c>
      <c r="M1122">
        <v>0</v>
      </c>
      <c r="N1122" s="2">
        <v>266.88183060109287</v>
      </c>
      <c r="O1122" s="2">
        <v>291.0586873333333</v>
      </c>
      <c r="P1122" s="2">
        <v>144.47</v>
      </c>
      <c r="Q1122" s="4">
        <v>702.41051793442625</v>
      </c>
      <c r="R1122" s="5">
        <v>4.9000000000000002E-2</v>
      </c>
      <c r="S1122" s="6">
        <v>736.82863331321312</v>
      </c>
      <c r="T1122" s="4">
        <v>121.80869565217391</v>
      </c>
      <c r="U1122" s="7">
        <v>858.63732896538704</v>
      </c>
      <c r="V1122" s="8">
        <v>0.97217456876695763</v>
      </c>
      <c r="W1122" s="7">
        <v>639.8767775414899</v>
      </c>
      <c r="X1122" s="7">
        <v>644.04807335336398</v>
      </c>
      <c r="Y1122" s="7">
        <v>755.00454194921554</v>
      </c>
      <c r="Z1122" s="7">
        <v>919.35359693705584</v>
      </c>
      <c r="AA1122" s="7">
        <v>1191.3220838712484</v>
      </c>
      <c r="AB1122" s="7">
        <v>1369.8535446194608</v>
      </c>
      <c r="AC1122" s="7">
        <v>971.5344262295082</v>
      </c>
      <c r="AD1122" s="7">
        <v>1059.8557377049181</v>
      </c>
      <c r="AE1122" s="4">
        <v>767</v>
      </c>
      <c r="AF1122" s="4">
        <v>772</v>
      </c>
      <c r="AG1122" s="4">
        <v>905</v>
      </c>
      <c r="AH1122" s="4">
        <v>1102</v>
      </c>
      <c r="AI1122" s="4">
        <v>1428</v>
      </c>
      <c r="AJ1122" s="4">
        <v>1642</v>
      </c>
      <c r="AK1122" s="4">
        <v>903.66638047649474</v>
      </c>
      <c r="AL1122" s="8">
        <v>1.161073198527151</v>
      </c>
      <c r="AM1122" s="4">
        <v>848.56400526660354</v>
      </c>
      <c r="AN1122" s="8">
        <v>1.0986846602577294</v>
      </c>
      <c r="AO1122" s="4">
        <v>791.9310085231042</v>
      </c>
      <c r="AP1122" s="8">
        <v>1.0345631070363792</v>
      </c>
    </row>
    <row r="1123" spans="1:42" x14ac:dyDescent="0.25">
      <c r="A1123" s="2" t="s">
        <v>3150</v>
      </c>
      <c r="B1123" t="s">
        <v>722</v>
      </c>
      <c r="C1123" t="s">
        <v>14</v>
      </c>
      <c r="D1123" t="s">
        <v>3149</v>
      </c>
      <c r="E1123" s="3" t="s">
        <v>2839</v>
      </c>
      <c r="F1123" t="s">
        <v>3151</v>
      </c>
      <c r="G1123">
        <v>110</v>
      </c>
      <c r="H1123">
        <v>0</v>
      </c>
      <c r="I1123">
        <v>32</v>
      </c>
      <c r="J1123">
        <v>26</v>
      </c>
      <c r="K1123">
        <v>40</v>
      </c>
      <c r="L1123">
        <v>12</v>
      </c>
      <c r="M1123">
        <v>0</v>
      </c>
      <c r="N1123" s="2">
        <v>241.15454545454546</v>
      </c>
      <c r="O1123" s="2">
        <v>341.9137222878789</v>
      </c>
      <c r="P1123" s="2">
        <v>404.43</v>
      </c>
      <c r="Q1123" s="4">
        <v>987.49826774242433</v>
      </c>
      <c r="R1123" s="5">
        <v>4.9000000000000002E-2</v>
      </c>
      <c r="S1123" s="6">
        <v>1035.8856828618032</v>
      </c>
      <c r="T1123" s="4">
        <v>14.048076923076923</v>
      </c>
      <c r="U1123" s="7">
        <v>1049.9337597848801</v>
      </c>
      <c r="V1123" s="8">
        <v>1.0401562906527444</v>
      </c>
      <c r="W1123" s="7">
        <v>746.07577911683268</v>
      </c>
      <c r="X1123" s="7">
        <v>751.20697429645327</v>
      </c>
      <c r="Y1123" s="7">
        <v>928.74632751132538</v>
      </c>
      <c r="Z1123" s="7">
        <v>1243.8017115400291</v>
      </c>
      <c r="AA1123" s="7">
        <v>1334.1107467013514</v>
      </c>
      <c r="AB1123" s="7">
        <v>1534.227358706554</v>
      </c>
      <c r="AC1123" s="7">
        <v>1110.3400000000001</v>
      </c>
      <c r="AD1123" s="7">
        <v>1211.28</v>
      </c>
      <c r="AE1123" s="4">
        <v>727</v>
      </c>
      <c r="AF1123" s="4">
        <v>732</v>
      </c>
      <c r="AG1123" s="4">
        <v>905</v>
      </c>
      <c r="AH1123" s="4">
        <v>1212</v>
      </c>
      <c r="AI1123" s="4">
        <v>1300</v>
      </c>
      <c r="AJ1123" s="4">
        <v>1495</v>
      </c>
      <c r="AK1123" s="4">
        <v>1150.2999384154111</v>
      </c>
      <c r="AL1123" s="8">
        <v>1.1535050677020884</v>
      </c>
      <c r="AM1123" s="4">
        <v>1112.1618532308753</v>
      </c>
      <c r="AN1123" s="8">
        <v>1.1157221420189738</v>
      </c>
      <c r="AO1123" s="4">
        <v>1074.0237680463392</v>
      </c>
      <c r="AP1123" s="8">
        <v>1.077939216335859</v>
      </c>
    </row>
    <row r="1124" spans="1:42" x14ac:dyDescent="0.25">
      <c r="A1124" s="2" t="s">
        <v>3154</v>
      </c>
      <c r="B1124" t="s">
        <v>3153</v>
      </c>
      <c r="C1124" t="s">
        <v>149</v>
      </c>
      <c r="D1124" t="s">
        <v>3152</v>
      </c>
      <c r="E1124" s="3" t="s">
        <v>2839</v>
      </c>
      <c r="F1124" t="s">
        <v>315</v>
      </c>
      <c r="G1124">
        <v>49</v>
      </c>
      <c r="H1124">
        <v>0</v>
      </c>
      <c r="I1124">
        <v>9</v>
      </c>
      <c r="J1124">
        <v>19</v>
      </c>
      <c r="K1124">
        <v>17</v>
      </c>
      <c r="L1124">
        <v>4</v>
      </c>
      <c r="M1124">
        <v>0</v>
      </c>
      <c r="N1124" s="2">
        <v>270.58833333333331</v>
      </c>
      <c r="O1124" s="2">
        <v>370.00961638775516</v>
      </c>
      <c r="P1124" s="2">
        <v>146.80000000000001</v>
      </c>
      <c r="Q1124" s="4">
        <v>787.39794972108848</v>
      </c>
      <c r="R1124" s="5">
        <v>4.9000000000000002E-2</v>
      </c>
      <c r="S1124" s="6">
        <v>825.98044925742181</v>
      </c>
      <c r="T1124" s="4">
        <v>245.39130434782609</v>
      </c>
      <c r="U1124" s="7">
        <v>1071.3717536052479</v>
      </c>
      <c r="V1124" s="8">
        <v>0.92310912478735963</v>
      </c>
      <c r="W1124" s="7">
        <v>552.97263310317942</v>
      </c>
      <c r="X1124" s="7">
        <v>556.53101555558089</v>
      </c>
      <c r="Y1124" s="7">
        <v>730.1800792327698</v>
      </c>
      <c r="Z1124" s="7">
        <v>1023.3907933106462</v>
      </c>
      <c r="AA1124" s="7">
        <v>1048.299470477456</v>
      </c>
      <c r="AB1124" s="7">
        <v>1205.5799748735985</v>
      </c>
      <c r="AC1124" s="7">
        <v>1276.6734693877554</v>
      </c>
      <c r="AD1124" s="7">
        <v>1392.7346938775511</v>
      </c>
      <c r="AE1124" s="4">
        <v>777</v>
      </c>
      <c r="AF1124" s="4">
        <v>782</v>
      </c>
      <c r="AG1124" s="4">
        <v>1026</v>
      </c>
      <c r="AH1124" s="4">
        <v>1438</v>
      </c>
      <c r="AI1124" s="4">
        <v>1473</v>
      </c>
      <c r="AJ1124" s="4">
        <v>1694</v>
      </c>
      <c r="AK1124" s="4">
        <v>1077.5580200792654</v>
      </c>
      <c r="AL1124" s="8">
        <v>1.1398719341819497</v>
      </c>
      <c r="AM1124" s="4">
        <v>991.79293911727325</v>
      </c>
      <c r="AN1124" s="8">
        <v>1.0659755218883396</v>
      </c>
      <c r="AO1124" s="4">
        <v>906.02785815528125</v>
      </c>
      <c r="AP1124" s="8">
        <v>0.99207910959472934</v>
      </c>
    </row>
    <row r="1125" spans="1:42" x14ac:dyDescent="0.25">
      <c r="A1125" s="2" t="s">
        <v>3156</v>
      </c>
      <c r="B1125" t="s">
        <v>659</v>
      </c>
      <c r="C1125" t="s">
        <v>149</v>
      </c>
      <c r="D1125" t="s">
        <v>3155</v>
      </c>
      <c r="E1125" s="3" t="s">
        <v>2839</v>
      </c>
      <c r="F1125" t="s">
        <v>3157</v>
      </c>
      <c r="G1125">
        <v>40</v>
      </c>
      <c r="H1125">
        <v>3</v>
      </c>
      <c r="I1125">
        <v>12</v>
      </c>
      <c r="J1125">
        <v>15</v>
      </c>
      <c r="K1125">
        <v>7</v>
      </c>
      <c r="L1125">
        <v>3</v>
      </c>
      <c r="M1125">
        <v>0</v>
      </c>
      <c r="N1125" s="2">
        <v>242.67499999999998</v>
      </c>
      <c r="O1125" s="2">
        <v>320.84867941666664</v>
      </c>
      <c r="P1125" s="2">
        <v>134.91</v>
      </c>
      <c r="Q1125" s="4">
        <v>698.43367941666656</v>
      </c>
      <c r="R1125" s="5">
        <v>4.9000000000000002E-2</v>
      </c>
      <c r="S1125" s="6">
        <v>732.65692970808323</v>
      </c>
      <c r="T1125" s="4">
        <v>126.37837837837837</v>
      </c>
      <c r="U1125" s="7">
        <v>859.03530808646155</v>
      </c>
      <c r="V1125" s="8">
        <v>0.9271582613382926</v>
      </c>
      <c r="W1125" s="7">
        <v>561.43808326028886</v>
      </c>
      <c r="X1125" s="7">
        <v>565.39187257902336</v>
      </c>
      <c r="Y1125" s="7">
        <v>715.63586669093161</v>
      </c>
      <c r="Z1125" s="7">
        <v>1002.6809712310511</v>
      </c>
      <c r="AA1125" s="7">
        <v>1027.9852228709515</v>
      </c>
      <c r="AB1125" s="7">
        <v>1182.1830063015941</v>
      </c>
      <c r="AC1125" s="7">
        <v>1019.1775</v>
      </c>
      <c r="AD1125" s="7">
        <v>1111.83</v>
      </c>
      <c r="AE1125" s="4">
        <v>710</v>
      </c>
      <c r="AF1125" s="4">
        <v>715</v>
      </c>
      <c r="AG1125" s="4">
        <v>905</v>
      </c>
      <c r="AH1125" s="4">
        <v>1268</v>
      </c>
      <c r="AI1125" s="4">
        <v>1300</v>
      </c>
      <c r="AJ1125" s="4">
        <v>1495</v>
      </c>
      <c r="AK1125" s="4">
        <v>937.2121422702678</v>
      </c>
      <c r="AL1125" s="8">
        <v>1.1479350483242721</v>
      </c>
      <c r="AM1125" s="4">
        <v>869.02707141620635</v>
      </c>
      <c r="AN1125" s="8">
        <v>1.0743427859956123</v>
      </c>
      <c r="AO1125" s="4">
        <v>800.84200056214479</v>
      </c>
      <c r="AP1125" s="8">
        <v>1.0007505236669525</v>
      </c>
    </row>
    <row r="1126" spans="1:42" x14ac:dyDescent="0.25">
      <c r="A1126" s="2" t="s">
        <v>3160</v>
      </c>
      <c r="B1126" t="s">
        <v>3159</v>
      </c>
      <c r="C1126" t="s">
        <v>149</v>
      </c>
      <c r="D1126" t="s">
        <v>3158</v>
      </c>
      <c r="E1126" s="3" t="s">
        <v>2839</v>
      </c>
      <c r="F1126" t="s">
        <v>3088</v>
      </c>
      <c r="G1126">
        <v>25</v>
      </c>
      <c r="H1126">
        <v>0</v>
      </c>
      <c r="I1126">
        <v>6</v>
      </c>
      <c r="J1126">
        <v>9</v>
      </c>
      <c r="K1126">
        <v>8</v>
      </c>
      <c r="L1126">
        <v>2</v>
      </c>
      <c r="M1126">
        <v>0</v>
      </c>
      <c r="N1126" s="2">
        <v>225.04666666666665</v>
      </c>
      <c r="O1126" s="2">
        <v>438.03288400000014</v>
      </c>
      <c r="P1126" s="2">
        <v>197.02</v>
      </c>
      <c r="Q1126" s="4">
        <v>860.0995506666668</v>
      </c>
      <c r="R1126" s="5">
        <v>4.9000000000000002E-2</v>
      </c>
      <c r="S1126" s="6">
        <v>902.24442864933337</v>
      </c>
      <c r="T1126" s="4">
        <v>173.96</v>
      </c>
      <c r="U1126" s="7">
        <v>1076.2044286493333</v>
      </c>
      <c r="V1126" s="8">
        <v>0.54536649605208043</v>
      </c>
      <c r="W1126" s="7">
        <v>727.42474053446381</v>
      </c>
      <c r="X1126" s="7">
        <v>755.77190201349379</v>
      </c>
      <c r="Y1126" s="7">
        <v>836.69847591330529</v>
      </c>
      <c r="Z1126" s="7">
        <v>1008.1530816332448</v>
      </c>
      <c r="AA1126" s="7">
        <v>1212.9841839333328</v>
      </c>
      <c r="AB1126" s="7">
        <v>1394.9546721374286</v>
      </c>
      <c r="AC1126" s="7">
        <v>2170.6959999999999</v>
      </c>
      <c r="AD1126" s="7">
        <v>2368.0319999999997</v>
      </c>
      <c r="AE1126" s="4">
        <v>1591</v>
      </c>
      <c r="AF1126" s="4">
        <v>1653</v>
      </c>
      <c r="AG1126" s="4">
        <v>1830</v>
      </c>
      <c r="AH1126" s="4">
        <v>2205</v>
      </c>
      <c r="AI1126" s="4">
        <v>2653</v>
      </c>
      <c r="AJ1126" s="4">
        <v>3051</v>
      </c>
      <c r="AK1126" s="4">
        <v>1920.1894294347198</v>
      </c>
      <c r="AL1126" s="8">
        <v>1.0612100323482385</v>
      </c>
      <c r="AM1126" s="4">
        <v>1596.2978382757333</v>
      </c>
      <c r="AN1126" s="8">
        <v>0.89707799807218824</v>
      </c>
      <c r="AO1126" s="4">
        <v>1226.13601980832</v>
      </c>
      <c r="AP1126" s="8">
        <v>0.70949853032813082</v>
      </c>
    </row>
    <row r="1127" spans="1:42" x14ac:dyDescent="0.25">
      <c r="A1127" s="2" t="s">
        <v>3163</v>
      </c>
      <c r="B1127" t="s">
        <v>3162</v>
      </c>
      <c r="C1127" t="s">
        <v>149</v>
      </c>
      <c r="D1127" t="s">
        <v>3161</v>
      </c>
      <c r="E1127" s="3" t="s">
        <v>2839</v>
      </c>
      <c r="F1127" t="s">
        <v>3164</v>
      </c>
      <c r="G1127">
        <v>24</v>
      </c>
      <c r="H1127">
        <v>0</v>
      </c>
      <c r="I1127">
        <v>2</v>
      </c>
      <c r="J1127">
        <v>12</v>
      </c>
      <c r="K1127">
        <v>8</v>
      </c>
      <c r="L1127">
        <v>2</v>
      </c>
      <c r="M1127">
        <v>0</v>
      </c>
      <c r="N1127" s="2">
        <v>253.41666666666666</v>
      </c>
      <c r="O1127" s="2">
        <v>422.07404625000004</v>
      </c>
      <c r="P1127" s="2">
        <v>108.38</v>
      </c>
      <c r="Q1127" s="4">
        <v>783.87071291666666</v>
      </c>
      <c r="R1127" s="5">
        <v>4.9000000000000002E-2</v>
      </c>
      <c r="S1127" s="6">
        <v>822.28037784958326</v>
      </c>
      <c r="T1127" s="4">
        <v>192.27272727272728</v>
      </c>
      <c r="U1127" s="7">
        <v>1014.5531051223105</v>
      </c>
      <c r="V1127" s="8">
        <v>1.0003810403835436</v>
      </c>
      <c r="W1127" s="7">
        <v>555.39397747934061</v>
      </c>
      <c r="X1127" s="7">
        <v>559.44794811787597</v>
      </c>
      <c r="Y1127" s="7">
        <v>733.76868557489524</v>
      </c>
      <c r="Z1127" s="7">
        <v>968.8989826099446</v>
      </c>
      <c r="AA1127" s="7">
        <v>1029.7085421879744</v>
      </c>
      <c r="AB1127" s="7">
        <v>1184.5702205800242</v>
      </c>
      <c r="AC1127" s="7">
        <v>1115.5833333333335</v>
      </c>
      <c r="AD1127" s="7">
        <v>1217</v>
      </c>
      <c r="AE1127" s="4">
        <v>685</v>
      </c>
      <c r="AF1127" s="4">
        <v>690</v>
      </c>
      <c r="AG1127" s="4">
        <v>905</v>
      </c>
      <c r="AH1127" s="4">
        <v>1195</v>
      </c>
      <c r="AI1127" s="4">
        <v>1270</v>
      </c>
      <c r="AJ1127" s="4">
        <v>1461</v>
      </c>
      <c r="AK1127" s="4">
        <v>972.03096153422848</v>
      </c>
      <c r="AL1127" s="8">
        <v>1.1480397917570639</v>
      </c>
      <c r="AM1127" s="4">
        <v>922.11410030601337</v>
      </c>
      <c r="AN1127" s="8">
        <v>1.0988202079658906</v>
      </c>
      <c r="AO1127" s="4">
        <v>872.19723907779826</v>
      </c>
      <c r="AP1127" s="8">
        <v>1.0496006241747171</v>
      </c>
    </row>
    <row r="1128" spans="1:42" x14ac:dyDescent="0.25">
      <c r="A1128" s="2" t="s">
        <v>3167</v>
      </c>
      <c r="B1128" t="s">
        <v>3166</v>
      </c>
      <c r="C1128" t="s">
        <v>149</v>
      </c>
      <c r="D1128" t="s">
        <v>3165</v>
      </c>
      <c r="E1128" s="3" t="s">
        <v>2839</v>
      </c>
      <c r="F1128" t="s">
        <v>3168</v>
      </c>
      <c r="G1128">
        <v>44</v>
      </c>
      <c r="H1128">
        <v>0</v>
      </c>
      <c r="I1128">
        <v>6</v>
      </c>
      <c r="J1128">
        <v>18</v>
      </c>
      <c r="K1128">
        <v>16</v>
      </c>
      <c r="L1128">
        <v>4</v>
      </c>
      <c r="M1128">
        <v>0</v>
      </c>
      <c r="N1128" s="2">
        <v>277.25189393939394</v>
      </c>
      <c r="O1128" s="2">
        <v>328.06067624242428</v>
      </c>
      <c r="P1128" s="2">
        <v>177.86</v>
      </c>
      <c r="Q1128" s="4">
        <v>783.17257018181829</v>
      </c>
      <c r="R1128" s="5">
        <v>4.9000000000000002E-2</v>
      </c>
      <c r="S1128" s="6">
        <v>821.54802612072729</v>
      </c>
      <c r="T1128" s="4">
        <v>170.69767441860466</v>
      </c>
      <c r="U1128" s="7">
        <v>992.24570053933189</v>
      </c>
      <c r="V1128" s="8">
        <v>0.98379401558724144</v>
      </c>
      <c r="W1128" s="7">
        <v>557.96695451076471</v>
      </c>
      <c r="X1128" s="7">
        <v>562.03970600354398</v>
      </c>
      <c r="Y1128" s="7">
        <v>737.16802019305408</v>
      </c>
      <c r="Z1128" s="7">
        <v>917.99818647245525</v>
      </c>
      <c r="AA1128" s="7">
        <v>1204.7198915641181</v>
      </c>
      <c r="AB1128" s="7">
        <v>1385.5500578435194</v>
      </c>
      <c r="AC1128" s="7">
        <v>1109.45</v>
      </c>
      <c r="AD1128" s="7">
        <v>1210.3090909090909</v>
      </c>
      <c r="AE1128" s="4">
        <v>685</v>
      </c>
      <c r="AF1128" s="4">
        <v>690</v>
      </c>
      <c r="AG1128" s="4">
        <v>905</v>
      </c>
      <c r="AH1128" s="4">
        <v>1127</v>
      </c>
      <c r="AI1128" s="4">
        <v>1479</v>
      </c>
      <c r="AJ1128" s="4">
        <v>1701</v>
      </c>
      <c r="AK1128" s="4">
        <v>993.424691642683</v>
      </c>
      <c r="AL1128" s="8">
        <v>1.1542066813893519</v>
      </c>
      <c r="AM1128" s="4">
        <v>936.13246980203121</v>
      </c>
      <c r="AN1128" s="8">
        <v>1.0974024594553153</v>
      </c>
      <c r="AO1128" s="4">
        <v>878.8402479613793</v>
      </c>
      <c r="AP1128" s="8">
        <v>1.0405982375212783</v>
      </c>
    </row>
    <row r="1129" spans="1:42" x14ac:dyDescent="0.25">
      <c r="A1129" s="2" t="s">
        <v>3171</v>
      </c>
      <c r="B1129" t="s">
        <v>3170</v>
      </c>
      <c r="C1129" t="s">
        <v>149</v>
      </c>
      <c r="D1129" t="s">
        <v>3169</v>
      </c>
      <c r="E1129" s="3" t="s">
        <v>2839</v>
      </c>
      <c r="F1129" t="s">
        <v>3172</v>
      </c>
      <c r="G1129">
        <v>20</v>
      </c>
      <c r="H1129">
        <v>0</v>
      </c>
      <c r="I1129">
        <v>3</v>
      </c>
      <c r="J1129">
        <v>6</v>
      </c>
      <c r="K1129">
        <v>9</v>
      </c>
      <c r="L1129">
        <v>2</v>
      </c>
      <c r="M1129">
        <v>0</v>
      </c>
      <c r="N1129" s="2">
        <v>234.53333333333333</v>
      </c>
      <c r="O1129" s="2">
        <v>439.81551583333339</v>
      </c>
      <c r="P1129" s="2">
        <v>93.25</v>
      </c>
      <c r="Q1129" s="4">
        <v>767.5988491666667</v>
      </c>
      <c r="R1129" s="5">
        <v>4.9000000000000002E-2</v>
      </c>
      <c r="S1129" s="6">
        <v>805.2111927758333</v>
      </c>
      <c r="T1129" s="4">
        <v>179.21052631578948</v>
      </c>
      <c r="U1129" s="7">
        <v>984.42171909162278</v>
      </c>
      <c r="V1129" s="8">
        <v>0.96436296932956778</v>
      </c>
      <c r="W1129" s="7">
        <v>569.51653721017999</v>
      </c>
      <c r="X1129" s="7">
        <v>573.46055755097063</v>
      </c>
      <c r="Y1129" s="7">
        <v>713.86768168312028</v>
      </c>
      <c r="Z1129" s="7">
        <v>890.55979295054442</v>
      </c>
      <c r="AA1129" s="7">
        <v>1042.7989781050665</v>
      </c>
      <c r="AB1129" s="7">
        <v>1198.9821836003787</v>
      </c>
      <c r="AC1129" s="7">
        <v>1122.8800000000001</v>
      </c>
      <c r="AD1129" s="7">
        <v>1224.9599999999998</v>
      </c>
      <c r="AE1129" s="4">
        <v>722</v>
      </c>
      <c r="AF1129" s="4">
        <v>727</v>
      </c>
      <c r="AG1129" s="4">
        <v>905</v>
      </c>
      <c r="AH1129" s="4">
        <v>1129</v>
      </c>
      <c r="AI1129" s="4">
        <v>1322</v>
      </c>
      <c r="AJ1129" s="4">
        <v>1520</v>
      </c>
      <c r="AK1129" s="4">
        <v>988.22357135337279</v>
      </c>
      <c r="AL1129" s="8">
        <v>1.1436462555536466</v>
      </c>
      <c r="AM1129" s="4">
        <v>927.21944516085966</v>
      </c>
      <c r="AN1129" s="8">
        <v>1.0838851601456203</v>
      </c>
      <c r="AO1129" s="4">
        <v>866.21531896834642</v>
      </c>
      <c r="AP1129" s="8">
        <v>1.024124064737594</v>
      </c>
    </row>
    <row r="1130" spans="1:42" x14ac:dyDescent="0.25">
      <c r="A1130" s="2" t="s">
        <v>3175</v>
      </c>
      <c r="B1130" t="s">
        <v>3174</v>
      </c>
      <c r="C1130" t="s">
        <v>149</v>
      </c>
      <c r="D1130" t="s">
        <v>3173</v>
      </c>
      <c r="E1130" s="3" t="s">
        <v>2839</v>
      </c>
      <c r="F1130" t="s">
        <v>3176</v>
      </c>
      <c r="G1130">
        <v>159</v>
      </c>
      <c r="H1130">
        <v>0</v>
      </c>
      <c r="I1130">
        <v>51</v>
      </c>
      <c r="J1130">
        <v>56</v>
      </c>
      <c r="K1130">
        <v>42</v>
      </c>
      <c r="L1130">
        <v>10</v>
      </c>
      <c r="M1130">
        <v>0</v>
      </c>
      <c r="N1130" s="2">
        <v>244.44811320754718</v>
      </c>
      <c r="O1130" s="2">
        <v>355.22554562683433</v>
      </c>
      <c r="P1130" s="2">
        <v>142.09</v>
      </c>
      <c r="Q1130" s="4">
        <v>741.76365883438154</v>
      </c>
      <c r="R1130" s="5">
        <v>4.9000000000000002E-2</v>
      </c>
      <c r="S1130" s="6">
        <v>778.1100781172662</v>
      </c>
      <c r="T1130" s="4">
        <v>149.41666666666666</v>
      </c>
      <c r="U1130" s="7">
        <v>927.52674478393283</v>
      </c>
      <c r="V1130" s="8">
        <v>0.96097971798550375</v>
      </c>
      <c r="W1130" s="7">
        <v>587.70089117812176</v>
      </c>
      <c r="X1130" s="7">
        <v>658.64420863172211</v>
      </c>
      <c r="Y1130" s="7">
        <v>729.58752608532257</v>
      </c>
      <c r="Z1130" s="7">
        <v>926.29399720666925</v>
      </c>
      <c r="AA1130" s="7">
        <v>1036.7398436969336</v>
      </c>
      <c r="AB1130" s="7">
        <v>1192.3314376576709</v>
      </c>
      <c r="AC1130" s="7">
        <v>1061.7075471698113</v>
      </c>
      <c r="AD1130" s="7">
        <v>1158.2264150943395</v>
      </c>
      <c r="AE1130" s="4">
        <v>729</v>
      </c>
      <c r="AF1130" s="4">
        <v>817</v>
      </c>
      <c r="AG1130" s="4">
        <v>905</v>
      </c>
      <c r="AH1130" s="4">
        <v>1149</v>
      </c>
      <c r="AI1130" s="4">
        <v>1286</v>
      </c>
      <c r="AJ1130" s="4">
        <v>1479</v>
      </c>
      <c r="AK1130" s="4">
        <v>959.61462754583783</v>
      </c>
      <c r="AL1130" s="8">
        <v>1.1490305657953814</v>
      </c>
      <c r="AM1130" s="4">
        <v>898.6900235418417</v>
      </c>
      <c r="AN1130" s="8">
        <v>1.0859086028941638</v>
      </c>
      <c r="AO1130" s="4">
        <v>837.76541953784567</v>
      </c>
      <c r="AP1130" s="8">
        <v>1.0227866399929459</v>
      </c>
    </row>
    <row r="1131" spans="1:42" x14ac:dyDescent="0.25">
      <c r="A1131" s="2" t="s">
        <v>3179</v>
      </c>
      <c r="B1131" t="s">
        <v>3178</v>
      </c>
      <c r="C1131" t="s">
        <v>149</v>
      </c>
      <c r="D1131" t="s">
        <v>3177</v>
      </c>
      <c r="E1131" s="3" t="s">
        <v>2839</v>
      </c>
      <c r="F1131" t="s">
        <v>3180</v>
      </c>
      <c r="G1131">
        <v>98</v>
      </c>
      <c r="H1131">
        <v>16</v>
      </c>
      <c r="I1131">
        <v>40</v>
      </c>
      <c r="J1131">
        <v>27</v>
      </c>
      <c r="K1131">
        <v>15</v>
      </c>
      <c r="L1131">
        <v>0</v>
      </c>
      <c r="M1131">
        <v>0</v>
      </c>
      <c r="N1131" s="2">
        <v>225.53826530612244</v>
      </c>
      <c r="O1131" s="2">
        <v>258.87879703741498</v>
      </c>
      <c r="P1131" s="2">
        <v>173.72</v>
      </c>
      <c r="Q1131" s="4">
        <v>658.13706234353742</v>
      </c>
      <c r="R1131" s="5">
        <v>4.9000000000000002E-2</v>
      </c>
      <c r="S1131" s="6">
        <v>690.38577839837069</v>
      </c>
      <c r="T1131" s="4">
        <v>127.21649484536083</v>
      </c>
      <c r="U1131" s="7">
        <v>817.60227324373147</v>
      </c>
      <c r="V1131" s="8">
        <v>0.87871800730265925</v>
      </c>
      <c r="W1131" s="7">
        <v>565.39796880677227</v>
      </c>
      <c r="X1131" s="7">
        <v>569.10792923201348</v>
      </c>
      <c r="Y1131" s="7">
        <v>746.44403755854705</v>
      </c>
      <c r="Z1131" s="7">
        <v>1046.2088399180432</v>
      </c>
      <c r="AA1131" s="7">
        <v>1130.7959376135445</v>
      </c>
      <c r="AB1131" s="7">
        <v>1300.7121250895955</v>
      </c>
      <c r="AC1131" s="7">
        <v>1023.4938775510205</v>
      </c>
      <c r="AD1131" s="7">
        <v>1116.538775510204</v>
      </c>
      <c r="AE1131" s="4">
        <v>762</v>
      </c>
      <c r="AF1131" s="4">
        <v>767</v>
      </c>
      <c r="AG1131" s="4">
        <v>1006</v>
      </c>
      <c r="AH1131" s="4">
        <v>1410</v>
      </c>
      <c r="AI1131" s="4">
        <v>1524</v>
      </c>
      <c r="AJ1131" s="4">
        <v>1753</v>
      </c>
      <c r="AK1131" s="4">
        <v>931.3007987825921</v>
      </c>
      <c r="AL1131" s="8">
        <v>1.1376414148922991</v>
      </c>
      <c r="AM1131" s="4">
        <v>849.17067819706199</v>
      </c>
      <c r="AN1131" s="8">
        <v>1.0493720713958308</v>
      </c>
      <c r="AO1131" s="4">
        <v>769.77822829771628</v>
      </c>
      <c r="AP1131" s="8">
        <v>0.9640450393492449</v>
      </c>
    </row>
    <row r="1132" spans="1:42" x14ac:dyDescent="0.25">
      <c r="A1132" s="2" t="s">
        <v>3183</v>
      </c>
      <c r="B1132" t="s">
        <v>3182</v>
      </c>
      <c r="C1132" t="s">
        <v>149</v>
      </c>
      <c r="D1132" t="s">
        <v>3181</v>
      </c>
      <c r="E1132" s="3" t="s">
        <v>2839</v>
      </c>
      <c r="F1132" t="s">
        <v>3184</v>
      </c>
      <c r="G1132">
        <v>39</v>
      </c>
      <c r="H1132">
        <v>0</v>
      </c>
      <c r="I1132">
        <v>5</v>
      </c>
      <c r="J1132">
        <v>13</v>
      </c>
      <c r="K1132">
        <v>14</v>
      </c>
      <c r="L1132">
        <v>7</v>
      </c>
      <c r="M1132">
        <v>0</v>
      </c>
      <c r="N1132" s="2">
        <v>262.14743589743591</v>
      </c>
      <c r="O1132" s="2">
        <v>301.70367268376066</v>
      </c>
      <c r="P1132" s="2">
        <v>274.07</v>
      </c>
      <c r="Q1132" s="4">
        <v>837.92110858119645</v>
      </c>
      <c r="R1132" s="5">
        <v>4.9000000000000002E-2</v>
      </c>
      <c r="S1132" s="6">
        <v>878.97924290167498</v>
      </c>
      <c r="T1132" s="4">
        <v>95.102564102564102</v>
      </c>
      <c r="U1132" s="7">
        <v>974.08180700423907</v>
      </c>
      <c r="V1132" s="8">
        <v>0.7400828051891708</v>
      </c>
      <c r="W1132" s="7">
        <v>665.15496895195247</v>
      </c>
      <c r="X1132" s="7">
        <v>690.53236736578197</v>
      </c>
      <c r="Y1132" s="7">
        <v>764.66108378512604</v>
      </c>
      <c r="Z1132" s="7">
        <v>985.04375422101384</v>
      </c>
      <c r="AA1132" s="7">
        <v>1013.7602840050841</v>
      </c>
      <c r="AB1132" s="7">
        <v>1166.0246744880612</v>
      </c>
      <c r="AC1132" s="7">
        <v>1447.7974358974359</v>
      </c>
      <c r="AD1132" s="7">
        <v>1579.4153846153845</v>
      </c>
      <c r="AE1132" s="4">
        <v>996</v>
      </c>
      <c r="AF1132" s="4">
        <v>1034</v>
      </c>
      <c r="AG1132" s="4">
        <v>1145</v>
      </c>
      <c r="AH1132" s="4">
        <v>1475</v>
      </c>
      <c r="AI1132" s="4">
        <v>1518</v>
      </c>
      <c r="AJ1132" s="4">
        <v>1746</v>
      </c>
      <c r="AK1132" s="4">
        <v>1369.1986518689421</v>
      </c>
      <c r="AL1132" s="8">
        <v>1.1125391561218123</v>
      </c>
      <c r="AM1132" s="4">
        <v>1201.1234259373077</v>
      </c>
      <c r="AN1132" s="8">
        <v>0.98483983580204959</v>
      </c>
      <c r="AO1132" s="4">
        <v>1033.0482000056732</v>
      </c>
      <c r="AP1132" s="8">
        <v>0.85714051548228676</v>
      </c>
    </row>
    <row r="1133" spans="1:42" x14ac:dyDescent="0.25">
      <c r="A1133" s="2" t="s">
        <v>3187</v>
      </c>
      <c r="B1133" t="s">
        <v>3186</v>
      </c>
      <c r="C1133" t="s">
        <v>149</v>
      </c>
      <c r="D1133" t="s">
        <v>3185</v>
      </c>
      <c r="E1133" s="3" t="s">
        <v>2839</v>
      </c>
      <c r="F1133" t="s">
        <v>3188</v>
      </c>
      <c r="G1133">
        <v>70</v>
      </c>
      <c r="H1133">
        <v>0</v>
      </c>
      <c r="I1133">
        <v>12</v>
      </c>
      <c r="J1133">
        <v>33</v>
      </c>
      <c r="K1133">
        <v>24</v>
      </c>
      <c r="L1133">
        <v>1</v>
      </c>
      <c r="M1133">
        <v>0</v>
      </c>
      <c r="N1133" s="2">
        <v>244.13571428571427</v>
      </c>
      <c r="O1133" s="2">
        <v>431.72891047619055</v>
      </c>
      <c r="P1133" s="2">
        <v>160.18</v>
      </c>
      <c r="Q1133" s="4">
        <v>836.04462476190474</v>
      </c>
      <c r="R1133" s="5">
        <v>4.9000000000000002E-2</v>
      </c>
      <c r="S1133" s="6">
        <v>877.01081137523806</v>
      </c>
      <c r="T1133" s="4">
        <v>127.09090909090909</v>
      </c>
      <c r="U1133" s="7">
        <v>1004.1017204661472</v>
      </c>
      <c r="V1133" s="8">
        <v>0.99334521089672267</v>
      </c>
      <c r="W1133" s="7">
        <v>668.06414445186886</v>
      </c>
      <c r="X1133" s="7">
        <v>708.84208573659328</v>
      </c>
      <c r="Y1133" s="7">
        <v>836.3816042228591</v>
      </c>
      <c r="Z1133" s="7">
        <v>1007.3019113098956</v>
      </c>
      <c r="AA1133" s="7">
        <v>1108.812956635699</v>
      </c>
      <c r="AB1133" s="7">
        <v>1275.3951848626584</v>
      </c>
      <c r="AC1133" s="7">
        <v>1111.9114285714286</v>
      </c>
      <c r="AD1133" s="7">
        <v>1212.9942857142858</v>
      </c>
      <c r="AE1133" s="4">
        <v>770</v>
      </c>
      <c r="AF1133" s="4">
        <v>817</v>
      </c>
      <c r="AG1133" s="4">
        <v>964</v>
      </c>
      <c r="AH1133" s="4">
        <v>1161</v>
      </c>
      <c r="AI1133" s="4">
        <v>1278</v>
      </c>
      <c r="AJ1133" s="4">
        <v>1470</v>
      </c>
      <c r="AK1133" s="4">
        <v>1034.8305133785627</v>
      </c>
      <c r="AL1133" s="8">
        <v>1.149474258357543</v>
      </c>
      <c r="AM1133" s="4">
        <v>982.22394604412113</v>
      </c>
      <c r="AN1133" s="8">
        <v>1.0974312425372696</v>
      </c>
      <c r="AO1133" s="4">
        <v>929.61737870967954</v>
      </c>
      <c r="AP1133" s="8">
        <v>1.045388226716996</v>
      </c>
    </row>
    <row r="1134" spans="1:42" x14ac:dyDescent="0.25">
      <c r="A1134" s="2" t="s">
        <v>3191</v>
      </c>
      <c r="B1134" t="s">
        <v>3190</v>
      </c>
      <c r="C1134" t="s">
        <v>149</v>
      </c>
      <c r="D1134" t="s">
        <v>3189</v>
      </c>
      <c r="E1134" s="3" t="s">
        <v>2839</v>
      </c>
      <c r="F1134" t="s">
        <v>3192</v>
      </c>
      <c r="G1134">
        <v>249</v>
      </c>
      <c r="H1134">
        <v>0</v>
      </c>
      <c r="I1134">
        <v>122</v>
      </c>
      <c r="J1134">
        <v>71</v>
      </c>
      <c r="K1134">
        <v>47</v>
      </c>
      <c r="L1134">
        <v>9</v>
      </c>
      <c r="M1134">
        <v>0</v>
      </c>
      <c r="N1134" s="2">
        <v>240.06827309236948</v>
      </c>
      <c r="O1134" s="2">
        <v>230.656346939759</v>
      </c>
      <c r="P1134" s="2">
        <v>234.73</v>
      </c>
      <c r="Q1134" s="4">
        <v>705.45462003212845</v>
      </c>
      <c r="R1134" s="5">
        <v>4.9000000000000002E-2</v>
      </c>
      <c r="S1134" s="6">
        <v>740.02189641370273</v>
      </c>
      <c r="T1134" s="4">
        <v>109.14406779661017</v>
      </c>
      <c r="U1134" s="7">
        <v>849.16596421031295</v>
      </c>
      <c r="V1134" s="8">
        <v>0.91650516932172221</v>
      </c>
      <c r="W1134" s="7">
        <v>534.33426898632899</v>
      </c>
      <c r="X1134" s="7">
        <v>599.02944953624331</v>
      </c>
      <c r="Y1134" s="7">
        <v>734.80945809779178</v>
      </c>
      <c r="Z1134" s="7">
        <v>1029.5319472696235</v>
      </c>
      <c r="AA1134" s="7">
        <v>1180.4873685527568</v>
      </c>
      <c r="AB1134" s="7">
        <v>1357.8000856154847</v>
      </c>
      <c r="AC1134" s="7">
        <v>1019.1787148594378</v>
      </c>
      <c r="AD1134" s="7">
        <v>1111.8313253012047</v>
      </c>
      <c r="AE1134" s="4">
        <v>669</v>
      </c>
      <c r="AF1134" s="4">
        <v>750</v>
      </c>
      <c r="AG1134" s="4">
        <v>920</v>
      </c>
      <c r="AH1134" s="4">
        <v>1289</v>
      </c>
      <c r="AI1134" s="4">
        <v>1478</v>
      </c>
      <c r="AJ1134" s="4">
        <v>1700</v>
      </c>
      <c r="AK1134" s="4">
        <v>952.71657134574559</v>
      </c>
      <c r="AL1134" s="8">
        <v>1.146066618176661</v>
      </c>
      <c r="AM1134" s="4">
        <v>881.50183643546347</v>
      </c>
      <c r="AN1134" s="8">
        <v>1.0692045259261236</v>
      </c>
      <c r="AO1134" s="4">
        <v>810.28710152518124</v>
      </c>
      <c r="AP1134" s="8">
        <v>0.99234243367558606</v>
      </c>
    </row>
    <row r="1135" spans="1:42" x14ac:dyDescent="0.25">
      <c r="A1135" s="2" t="s">
        <v>3195</v>
      </c>
      <c r="B1135" t="s">
        <v>3194</v>
      </c>
      <c r="C1135" t="s">
        <v>149</v>
      </c>
      <c r="D1135" t="s">
        <v>3193</v>
      </c>
      <c r="E1135" s="3" t="s">
        <v>2839</v>
      </c>
      <c r="F1135" t="s">
        <v>3196</v>
      </c>
      <c r="G1135">
        <v>130</v>
      </c>
      <c r="H1135">
        <v>0</v>
      </c>
      <c r="I1135">
        <v>18</v>
      </c>
      <c r="J1135">
        <v>46</v>
      </c>
      <c r="K1135">
        <v>49</v>
      </c>
      <c r="L1135">
        <v>15</v>
      </c>
      <c r="M1135">
        <v>2</v>
      </c>
      <c r="N1135" s="2">
        <v>245.3923076923077</v>
      </c>
      <c r="O1135" s="2">
        <v>257.84124087179492</v>
      </c>
      <c r="P1135" s="2">
        <v>296.89999999999998</v>
      </c>
      <c r="Q1135" s="4">
        <v>800.13354856410263</v>
      </c>
      <c r="R1135" s="5">
        <v>4.9000000000000002E-2</v>
      </c>
      <c r="S1135" s="6">
        <v>839.34009244374363</v>
      </c>
      <c r="T1135" s="4">
        <v>119.97520661157024</v>
      </c>
      <c r="U1135" s="7">
        <v>959.31529905531386</v>
      </c>
      <c r="V1135" s="8">
        <v>0.89556485901439664</v>
      </c>
      <c r="W1135" s="7">
        <v>552.41156069103295</v>
      </c>
      <c r="X1135" s="7">
        <v>555.54581068076925</v>
      </c>
      <c r="Y1135" s="7">
        <v>709.12406017785077</v>
      </c>
      <c r="Z1135" s="7">
        <v>984.93805927465019</v>
      </c>
      <c r="AA1135" s="7">
        <v>1053.89155904885</v>
      </c>
      <c r="AB1135" s="7">
        <v>1212.1711835305362</v>
      </c>
      <c r="AC1135" s="7">
        <v>1178.303076923077</v>
      </c>
      <c r="AD1135" s="7">
        <v>1285.4215384615384</v>
      </c>
      <c r="AE1135" s="4">
        <v>705</v>
      </c>
      <c r="AF1135" s="4">
        <v>709</v>
      </c>
      <c r="AG1135" s="4">
        <v>905</v>
      </c>
      <c r="AH1135" s="4">
        <v>1257</v>
      </c>
      <c r="AI1135" s="4">
        <v>1345</v>
      </c>
      <c r="AJ1135" s="4">
        <v>1547</v>
      </c>
      <c r="AK1135" s="4">
        <v>1097.532955023192</v>
      </c>
      <c r="AL1135" s="8">
        <v>1.1365997458781729</v>
      </c>
      <c r="AM1135" s="4">
        <v>1011.4686674967093</v>
      </c>
      <c r="AN1135" s="8">
        <v>1.0562547835902476</v>
      </c>
      <c r="AO1135" s="4">
        <v>925.40437997022639</v>
      </c>
      <c r="AP1135" s="8">
        <v>0.97590982130232218</v>
      </c>
    </row>
    <row r="1136" spans="1:42" x14ac:dyDescent="0.25">
      <c r="A1136" s="2" t="s">
        <v>3199</v>
      </c>
      <c r="B1136" t="s">
        <v>3198</v>
      </c>
      <c r="C1136" t="s">
        <v>149</v>
      </c>
      <c r="D1136" t="s">
        <v>3197</v>
      </c>
      <c r="E1136" s="3" t="s">
        <v>2839</v>
      </c>
      <c r="F1136" t="s">
        <v>3200</v>
      </c>
      <c r="G1136">
        <v>46</v>
      </c>
      <c r="H1136">
        <v>0</v>
      </c>
      <c r="I1136">
        <v>18</v>
      </c>
      <c r="J1136">
        <v>12</v>
      </c>
      <c r="K1136">
        <v>16</v>
      </c>
      <c r="L1136">
        <v>0</v>
      </c>
      <c r="M1136">
        <v>0</v>
      </c>
      <c r="N1136" s="2">
        <v>290.32065217391306</v>
      </c>
      <c r="O1136" s="2">
        <v>189.84610929710144</v>
      </c>
      <c r="P1136" s="2">
        <v>336.36</v>
      </c>
      <c r="Q1136" s="4">
        <v>816.52676147101454</v>
      </c>
      <c r="R1136" s="5">
        <v>4.9000000000000002E-2</v>
      </c>
      <c r="S1136" s="6">
        <v>856.53657278309424</v>
      </c>
      <c r="T1136" s="4">
        <v>132.08695652173913</v>
      </c>
      <c r="U1136" s="7">
        <v>988.62352930483337</v>
      </c>
      <c r="V1136" s="8">
        <v>0.89835807253807309</v>
      </c>
      <c r="W1136" s="7">
        <v>640.56658315401171</v>
      </c>
      <c r="X1136" s="7">
        <v>645.23657039450268</v>
      </c>
      <c r="Y1136" s="7">
        <v>846.04602173561454</v>
      </c>
      <c r="Z1136" s="7">
        <v>1102.1169887558694</v>
      </c>
      <c r="AA1136" s="7">
        <v>1420.4544523160043</v>
      </c>
      <c r="AB1136" s="7">
        <v>1633.7172029650919</v>
      </c>
      <c r="AC1136" s="7">
        <v>1210.5260869565218</v>
      </c>
      <c r="AD1136" s="7">
        <v>1320.5739130434783</v>
      </c>
      <c r="AE1136" s="4">
        <v>823</v>
      </c>
      <c r="AF1136" s="4">
        <v>829</v>
      </c>
      <c r="AG1136" s="4">
        <v>1087</v>
      </c>
      <c r="AH1136" s="4">
        <v>1416</v>
      </c>
      <c r="AI1136" s="4">
        <v>1825</v>
      </c>
      <c r="AJ1136" s="4">
        <v>2099</v>
      </c>
      <c r="AK1136" s="4">
        <v>1125.9120570945709</v>
      </c>
      <c r="AL1136" s="8">
        <v>1.1431384502064372</v>
      </c>
      <c r="AM1136" s="4">
        <v>1033.9301844028473</v>
      </c>
      <c r="AN1136" s="8">
        <v>1.0595549066123615</v>
      </c>
      <c r="AO1136" s="4">
        <v>941.94831171112344</v>
      </c>
      <c r="AP1136" s="8">
        <v>0.97597136301828602</v>
      </c>
    </row>
    <row r="1137" spans="1:42" x14ac:dyDescent="0.25">
      <c r="A1137" s="2" t="s">
        <v>3203</v>
      </c>
      <c r="B1137" t="s">
        <v>3202</v>
      </c>
      <c r="C1137" t="s">
        <v>149</v>
      </c>
      <c r="D1137" t="s">
        <v>3201</v>
      </c>
      <c r="E1137" s="3" t="s">
        <v>2839</v>
      </c>
      <c r="F1137" t="s">
        <v>3204</v>
      </c>
      <c r="G1137">
        <v>50</v>
      </c>
      <c r="H1137">
        <v>0</v>
      </c>
      <c r="I1137">
        <v>6</v>
      </c>
      <c r="J1137">
        <v>22</v>
      </c>
      <c r="K1137">
        <v>18</v>
      </c>
      <c r="L1137">
        <v>4</v>
      </c>
      <c r="M1137">
        <v>0</v>
      </c>
      <c r="N1137" s="2">
        <v>263.30500000000001</v>
      </c>
      <c r="O1137" s="2">
        <v>275.95076133333333</v>
      </c>
      <c r="P1137" s="2">
        <v>305.29000000000002</v>
      </c>
      <c r="Q1137" s="4">
        <v>844.5457613333333</v>
      </c>
      <c r="R1137" s="5">
        <v>4.9000000000000002E-2</v>
      </c>
      <c r="S1137" s="6">
        <v>885.9285036386666</v>
      </c>
      <c r="T1137" s="4">
        <v>117.64</v>
      </c>
      <c r="U1137" s="7">
        <v>1003.5685036386666</v>
      </c>
      <c r="V1137" s="8">
        <v>0.83633496419769537</v>
      </c>
      <c r="W1137" s="7">
        <v>644.53447087949257</v>
      </c>
      <c r="X1137" s="7">
        <v>648.9642610573585</v>
      </c>
      <c r="Y1137" s="7">
        <v>771.52178931164917</v>
      </c>
      <c r="Z1137" s="7">
        <v>1013.6836523683198</v>
      </c>
      <c r="AA1137" s="7">
        <v>1295.713627025784</v>
      </c>
      <c r="AB1137" s="7">
        <v>1489.8860964889072</v>
      </c>
      <c r="AC1137" s="7">
        <v>1319.9560000000001</v>
      </c>
      <c r="AD1137" s="7">
        <v>1439.952</v>
      </c>
      <c r="AE1137" s="4">
        <v>873</v>
      </c>
      <c r="AF1137" s="4">
        <v>879</v>
      </c>
      <c r="AG1137" s="4">
        <v>1045</v>
      </c>
      <c r="AH1137" s="4">
        <v>1373</v>
      </c>
      <c r="AI1137" s="4">
        <v>1755</v>
      </c>
      <c r="AJ1137" s="4">
        <v>2018</v>
      </c>
      <c r="AK1137" s="4">
        <v>1236.2414592278667</v>
      </c>
      <c r="AL1137" s="8">
        <v>1.1282721584285031</v>
      </c>
      <c r="AM1137" s="4">
        <v>1119.4704740314667</v>
      </c>
      <c r="AN1137" s="8">
        <v>1.0309597603515672</v>
      </c>
      <c r="AO1137" s="4">
        <v>1002.6994888350667</v>
      </c>
      <c r="AP1137" s="8">
        <v>0.93364736227463141</v>
      </c>
    </row>
    <row r="1138" spans="1:42" x14ac:dyDescent="0.25">
      <c r="A1138" s="2" t="s">
        <v>3207</v>
      </c>
      <c r="B1138" t="s">
        <v>3206</v>
      </c>
      <c r="C1138" t="s">
        <v>149</v>
      </c>
      <c r="D1138" t="s">
        <v>3205</v>
      </c>
      <c r="E1138" s="3" t="s">
        <v>2839</v>
      </c>
      <c r="F1138" t="s">
        <v>3208</v>
      </c>
      <c r="G1138">
        <v>30</v>
      </c>
      <c r="H1138">
        <v>0</v>
      </c>
      <c r="I1138">
        <v>4</v>
      </c>
      <c r="J1138">
        <v>15</v>
      </c>
      <c r="K1138">
        <v>11</v>
      </c>
      <c r="L1138">
        <v>0</v>
      </c>
      <c r="M1138">
        <v>0</v>
      </c>
      <c r="N1138" s="2">
        <v>211.78055555555557</v>
      </c>
      <c r="O1138" s="2">
        <v>230.64853222222229</v>
      </c>
      <c r="P1138" s="2">
        <v>302.27</v>
      </c>
      <c r="Q1138" s="4">
        <v>744.69908777777778</v>
      </c>
      <c r="R1138" s="5">
        <v>4.9000000000000002E-2</v>
      </c>
      <c r="S1138" s="6">
        <v>781.18934307888878</v>
      </c>
      <c r="T1138" s="4">
        <v>140.33333333333334</v>
      </c>
      <c r="U1138" s="7">
        <v>921.52267641222215</v>
      </c>
      <c r="V1138" s="8">
        <v>0.6793218078525326</v>
      </c>
      <c r="W1138" s="7">
        <v>613.30350676652483</v>
      </c>
      <c r="X1138" s="7">
        <v>636.91425209744261</v>
      </c>
      <c r="Y1138" s="7">
        <v>705.44300074083844</v>
      </c>
      <c r="Z1138" s="7">
        <v>936.94347935130133</v>
      </c>
      <c r="AA1138" s="7">
        <v>993.37891941056841</v>
      </c>
      <c r="AB1138" s="7">
        <v>1142.5297252814887</v>
      </c>
      <c r="AC1138" s="7">
        <v>1492.1866666666667</v>
      </c>
      <c r="AD1138" s="7">
        <v>1627.84</v>
      </c>
      <c r="AE1138" s="4">
        <v>1065</v>
      </c>
      <c r="AF1138" s="4">
        <v>1106</v>
      </c>
      <c r="AG1138" s="4">
        <v>1225</v>
      </c>
      <c r="AH1138" s="4">
        <v>1627</v>
      </c>
      <c r="AI1138" s="4">
        <v>1725</v>
      </c>
      <c r="AJ1138" s="4">
        <v>1984</v>
      </c>
      <c r="AK1138" s="4">
        <v>1347.5213091878891</v>
      </c>
      <c r="AL1138" s="8">
        <v>1.0968065479564741</v>
      </c>
      <c r="AM1138" s="4">
        <v>1158.7439871515555</v>
      </c>
      <c r="AN1138" s="8">
        <v>0.95764496792182685</v>
      </c>
      <c r="AO1138" s="4">
        <v>969.9666651152221</v>
      </c>
      <c r="AP1138" s="8">
        <v>0.81848338788717967</v>
      </c>
    </row>
    <row r="1139" spans="1:42" x14ac:dyDescent="0.25">
      <c r="A1139" s="2" t="s">
        <v>3211</v>
      </c>
      <c r="B1139" t="s">
        <v>3210</v>
      </c>
      <c r="C1139" t="s">
        <v>149</v>
      </c>
      <c r="D1139" t="s">
        <v>3209</v>
      </c>
      <c r="E1139" s="3" t="s">
        <v>2839</v>
      </c>
      <c r="F1139" t="s">
        <v>3088</v>
      </c>
      <c r="G1139">
        <v>98</v>
      </c>
      <c r="H1139">
        <v>0</v>
      </c>
      <c r="I1139">
        <v>16</v>
      </c>
      <c r="J1139">
        <v>39</v>
      </c>
      <c r="K1139">
        <v>40</v>
      </c>
      <c r="L1139">
        <v>3</v>
      </c>
      <c r="M1139">
        <v>0</v>
      </c>
      <c r="N1139" s="2">
        <v>271.31</v>
      </c>
      <c r="O1139" s="2">
        <v>435.2199459166668</v>
      </c>
      <c r="P1139" s="2">
        <v>169.78</v>
      </c>
      <c r="Q1139" s="4">
        <v>876.30994591666672</v>
      </c>
      <c r="R1139" s="5">
        <v>4.9000000000000002E-2</v>
      </c>
      <c r="S1139" s="6">
        <v>919.24913326658339</v>
      </c>
      <c r="T1139" s="4">
        <v>119.25</v>
      </c>
      <c r="U1139" s="7">
        <v>1038.4991332665834</v>
      </c>
      <c r="V1139" s="8">
        <v>1.0679774915800953</v>
      </c>
      <c r="W1139" s="7">
        <v>671.19318634439242</v>
      </c>
      <c r="X1139" s="7">
        <v>675.91989892428251</v>
      </c>
      <c r="Y1139" s="7">
        <v>855.53497696010584</v>
      </c>
      <c r="Z1139" s="7">
        <v>1039.8767675758193</v>
      </c>
      <c r="AA1139" s="7">
        <v>1436.9206242865866</v>
      </c>
      <c r="AB1139" s="7">
        <v>1652.4587179295745</v>
      </c>
      <c r="AC1139" s="7">
        <v>1069.637755102041</v>
      </c>
      <c r="AD1139" s="7">
        <v>1166.8775510204082</v>
      </c>
      <c r="AE1139" s="4">
        <v>710</v>
      </c>
      <c r="AF1139" s="4">
        <v>715</v>
      </c>
      <c r="AG1139" s="4">
        <v>905</v>
      </c>
      <c r="AH1139" s="4">
        <v>1100</v>
      </c>
      <c r="AI1139" s="4">
        <v>1520</v>
      </c>
      <c r="AJ1139" s="4">
        <v>1748</v>
      </c>
      <c r="AK1139" s="4">
        <v>1014.6146454061779</v>
      </c>
      <c r="AL1139" s="8">
        <v>1.1660500052448233</v>
      </c>
      <c r="AM1139" s="4">
        <v>982.10367535858882</v>
      </c>
      <c r="AN1139" s="8">
        <v>1.1326161937682113</v>
      </c>
      <c r="AO1139" s="4">
        <v>950.6764043125861</v>
      </c>
      <c r="AP1139" s="8">
        <v>1.1002968426741533</v>
      </c>
    </row>
    <row r="1140" spans="1:42" x14ac:dyDescent="0.25">
      <c r="A1140" s="2" t="s">
        <v>3214</v>
      </c>
      <c r="B1140" t="s">
        <v>3213</v>
      </c>
      <c r="C1140" t="s">
        <v>149</v>
      </c>
      <c r="D1140" t="s">
        <v>3212</v>
      </c>
      <c r="E1140" s="3" t="s">
        <v>2839</v>
      </c>
      <c r="F1140" t="s">
        <v>3215</v>
      </c>
      <c r="G1140">
        <v>198</v>
      </c>
      <c r="H1140">
        <v>0</v>
      </c>
      <c r="I1140">
        <v>32</v>
      </c>
      <c r="J1140">
        <v>78</v>
      </c>
      <c r="K1140">
        <v>65</v>
      </c>
      <c r="L1140">
        <v>21</v>
      </c>
      <c r="M1140">
        <v>2</v>
      </c>
      <c r="N1140" s="2">
        <v>287.8341666666667</v>
      </c>
      <c r="O1140" s="2">
        <v>385.62706366666669</v>
      </c>
      <c r="P1140" s="2">
        <v>262.06</v>
      </c>
      <c r="Q1140" s="4">
        <v>935.52123033333328</v>
      </c>
      <c r="R1140" s="5">
        <v>4.9000000000000002E-2</v>
      </c>
      <c r="S1140" s="6">
        <v>981.36177061966657</v>
      </c>
      <c r="T1140" s="4">
        <v>37.531578947368423</v>
      </c>
      <c r="U1140" s="7">
        <v>1018.893349567035</v>
      </c>
      <c r="V1140" s="8">
        <v>0.74896099737628286</v>
      </c>
      <c r="W1140" s="7">
        <v>626.15137063560928</v>
      </c>
      <c r="X1140" s="7">
        <v>749.5060761410117</v>
      </c>
      <c r="Y1140" s="7">
        <v>847.61274250788131</v>
      </c>
      <c r="Z1140" s="7">
        <v>1114.520584829512</v>
      </c>
      <c r="AA1140" s="7">
        <v>1363.3941134807624</v>
      </c>
      <c r="AB1140" s="7">
        <v>1568.2639167762843</v>
      </c>
      <c r="AC1140" s="7">
        <v>1496.4500000000003</v>
      </c>
      <c r="AD1140" s="7">
        <v>1632.4909090909091</v>
      </c>
      <c r="AE1140" s="4">
        <v>868</v>
      </c>
      <c r="AF1140" s="4">
        <v>1039</v>
      </c>
      <c r="AG1140" s="4">
        <v>1175</v>
      </c>
      <c r="AH1140" s="4">
        <v>1545</v>
      </c>
      <c r="AI1140" s="4">
        <v>1890</v>
      </c>
      <c r="AJ1140" s="4">
        <v>2174</v>
      </c>
      <c r="AK1140" s="4">
        <v>1482.2720246032416</v>
      </c>
      <c r="AL1140" s="8">
        <v>1.1171666035655523</v>
      </c>
      <c r="AM1140" s="4">
        <v>1313.4258715750702</v>
      </c>
      <c r="AN1140" s="8">
        <v>0.99305235428827054</v>
      </c>
      <c r="AO1140" s="4">
        <v>1147.3938210973683</v>
      </c>
      <c r="AP1140" s="8">
        <v>0.87100667583227664</v>
      </c>
    </row>
    <row r="1141" spans="1:42" x14ac:dyDescent="0.25">
      <c r="A1141" s="2" t="s">
        <v>3218</v>
      </c>
      <c r="B1141" t="s">
        <v>3217</v>
      </c>
      <c r="C1141" t="s">
        <v>149</v>
      </c>
      <c r="D1141" t="s">
        <v>3216</v>
      </c>
      <c r="E1141" s="3" t="s">
        <v>2839</v>
      </c>
      <c r="F1141" t="s">
        <v>3219</v>
      </c>
      <c r="G1141">
        <v>244</v>
      </c>
      <c r="H1141">
        <v>4</v>
      </c>
      <c r="I1141">
        <v>64</v>
      </c>
      <c r="J1141">
        <v>88</v>
      </c>
      <c r="K1141">
        <v>67</v>
      </c>
      <c r="L1141">
        <v>17</v>
      </c>
      <c r="M1141">
        <v>4</v>
      </c>
      <c r="N1141" s="2">
        <v>235.20765027322406</v>
      </c>
      <c r="O1141" s="2">
        <v>407.61905158333343</v>
      </c>
      <c r="P1141" s="2">
        <v>141.38999999999999</v>
      </c>
      <c r="Q1141" s="4">
        <v>784.21670185655751</v>
      </c>
      <c r="R1141" s="5">
        <v>4.9000000000000002E-2</v>
      </c>
      <c r="S1141" s="6">
        <v>822.64332024752878</v>
      </c>
      <c r="T1141" s="4">
        <v>92.129166666666663</v>
      </c>
      <c r="U1141" s="7">
        <v>914.7724869141955</v>
      </c>
      <c r="V1141" s="8">
        <v>0.92072322678567498</v>
      </c>
      <c r="W1141" s="7">
        <v>640.0399381186063</v>
      </c>
      <c r="X1141" s="7">
        <v>676.47170691190342</v>
      </c>
      <c r="Y1141" s="7">
        <v>749.33524449849767</v>
      </c>
      <c r="Z1141" s="7">
        <v>921.55815152135688</v>
      </c>
      <c r="AA1141" s="7">
        <v>1258.552012859355</v>
      </c>
      <c r="AB1141" s="7">
        <v>1447.3348147882584</v>
      </c>
      <c r="AC1141" s="7">
        <v>1092.890573770492</v>
      </c>
      <c r="AD1141" s="7">
        <v>1192.2442622950819</v>
      </c>
      <c r="AE1141" s="4">
        <v>773</v>
      </c>
      <c r="AF1141" s="4">
        <v>817</v>
      </c>
      <c r="AG1141" s="4">
        <v>905</v>
      </c>
      <c r="AH1141" s="4">
        <v>1113</v>
      </c>
      <c r="AI1141" s="4">
        <v>1520</v>
      </c>
      <c r="AJ1141" s="4">
        <v>1748</v>
      </c>
      <c r="AK1141" s="4">
        <v>1040.9194156332628</v>
      </c>
      <c r="AL1141" s="8">
        <v>1.140419242733498</v>
      </c>
      <c r="AM1141" s="4">
        <v>968.16071717135162</v>
      </c>
      <c r="AN1141" s="8">
        <v>1.0671872374175573</v>
      </c>
      <c r="AO1141" s="4">
        <v>895.40201870944009</v>
      </c>
      <c r="AP1141" s="8">
        <v>0.99395523210161596</v>
      </c>
    </row>
    <row r="1142" spans="1:42" x14ac:dyDescent="0.25">
      <c r="A1142" s="2" t="s">
        <v>3222</v>
      </c>
      <c r="B1142" t="s">
        <v>3221</v>
      </c>
      <c r="C1142" t="s">
        <v>149</v>
      </c>
      <c r="D1142" t="s">
        <v>3220</v>
      </c>
      <c r="E1142" s="3" t="s">
        <v>2839</v>
      </c>
      <c r="F1142" t="s">
        <v>3223</v>
      </c>
      <c r="G1142">
        <v>148</v>
      </c>
      <c r="H1142">
        <v>0</v>
      </c>
      <c r="I1142">
        <v>33</v>
      </c>
      <c r="J1142">
        <v>58</v>
      </c>
      <c r="K1142">
        <v>47</v>
      </c>
      <c r="L1142">
        <v>10</v>
      </c>
      <c r="M1142">
        <v>0</v>
      </c>
      <c r="N1142" s="2">
        <v>244.67680180180182</v>
      </c>
      <c r="O1142" s="2">
        <v>330.49155967342341</v>
      </c>
      <c r="P1142" s="2">
        <v>187.19</v>
      </c>
      <c r="Q1142" s="4">
        <v>762.35836147522514</v>
      </c>
      <c r="R1142" s="5">
        <v>4.9000000000000002E-2</v>
      </c>
      <c r="S1142" s="6">
        <v>799.71392118751112</v>
      </c>
      <c r="T1142" s="4">
        <v>135.62992125984252</v>
      </c>
      <c r="U1142" s="7">
        <v>935.34384244735361</v>
      </c>
      <c r="V1142" s="8">
        <v>0.79878413799153125</v>
      </c>
      <c r="W1142" s="7">
        <v>583.92747681543005</v>
      </c>
      <c r="X1142" s="7">
        <v>588.02521349483652</v>
      </c>
      <c r="Y1142" s="7">
        <v>771.05745184166142</v>
      </c>
      <c r="Z1142" s="7">
        <v>936.33283124439129</v>
      </c>
      <c r="AA1142" s="7">
        <v>1022.3853015119284</v>
      </c>
      <c r="AB1142" s="7">
        <v>1176.050426989673</v>
      </c>
      <c r="AC1142" s="7">
        <v>1288.0554054054055</v>
      </c>
      <c r="AD1142" s="7">
        <v>1405.1513513513512</v>
      </c>
      <c r="AE1142" s="4">
        <v>855</v>
      </c>
      <c r="AF1142" s="4">
        <v>861</v>
      </c>
      <c r="AG1142" s="4">
        <v>1129</v>
      </c>
      <c r="AH1142" s="4">
        <v>1371</v>
      </c>
      <c r="AI1142" s="4">
        <v>1497</v>
      </c>
      <c r="AJ1142" s="4">
        <v>1722</v>
      </c>
      <c r="AK1142" s="4">
        <v>1177.5119086726413</v>
      </c>
      <c r="AL1142" s="8">
        <v>1.1214238198636348</v>
      </c>
      <c r="AM1142" s="4">
        <v>1049.6855219295521</v>
      </c>
      <c r="AN1142" s="8">
        <v>1.0122600177264569</v>
      </c>
      <c r="AO1142" s="4">
        <v>924.69972155853156</v>
      </c>
      <c r="AP1142" s="8">
        <v>0.90552207785899408</v>
      </c>
    </row>
    <row r="1143" spans="1:42" x14ac:dyDescent="0.25">
      <c r="A1143" s="2" t="s">
        <v>3225</v>
      </c>
      <c r="B1143" t="s">
        <v>1087</v>
      </c>
      <c r="C1143" t="s">
        <v>14</v>
      </c>
      <c r="D1143" t="s">
        <v>3224</v>
      </c>
      <c r="E1143" s="3" t="s">
        <v>2839</v>
      </c>
      <c r="F1143" t="s">
        <v>3226</v>
      </c>
      <c r="G1143">
        <v>83</v>
      </c>
      <c r="H1143">
        <v>0</v>
      </c>
      <c r="I1143">
        <v>12</v>
      </c>
      <c r="J1143">
        <v>34</v>
      </c>
      <c r="K1143">
        <v>27</v>
      </c>
      <c r="L1143">
        <v>10</v>
      </c>
      <c r="M1143">
        <v>0</v>
      </c>
      <c r="N1143" s="2">
        <v>264.02108433734941</v>
      </c>
      <c r="O1143" s="2">
        <v>360.23751371485946</v>
      </c>
      <c r="P1143" s="2">
        <v>152.74</v>
      </c>
      <c r="Q1143" s="4">
        <v>776.99859805220888</v>
      </c>
      <c r="R1143" s="5">
        <v>4.9000000000000002E-2</v>
      </c>
      <c r="S1143" s="6">
        <v>815.07152935676709</v>
      </c>
      <c r="T1143" s="4">
        <v>177.0625</v>
      </c>
      <c r="U1143" s="7">
        <v>992.13402935676709</v>
      </c>
      <c r="V1143" s="8">
        <v>0.95104433091506313</v>
      </c>
      <c r="W1143" s="7">
        <v>491.44710846012919</v>
      </c>
      <c r="X1143" s="7">
        <v>558.64019483146637</v>
      </c>
      <c r="Y1143" s="7">
        <v>707.09003681465333</v>
      </c>
      <c r="Z1143" s="7">
        <v>990.70736649832088</v>
      </c>
      <c r="AA1143" s="7">
        <v>1015.7094451481208</v>
      </c>
      <c r="AB1143" s="7">
        <v>1168.0658619203389</v>
      </c>
      <c r="AC1143" s="7">
        <v>1147.5253012048195</v>
      </c>
      <c r="AD1143" s="7">
        <v>1251.8457831325302</v>
      </c>
      <c r="AE1143" s="4">
        <v>629</v>
      </c>
      <c r="AF1143" s="4">
        <v>715</v>
      </c>
      <c r="AG1143" s="4">
        <v>905</v>
      </c>
      <c r="AH1143" s="4">
        <v>1268</v>
      </c>
      <c r="AI1143" s="4">
        <v>1300</v>
      </c>
      <c r="AJ1143" s="4">
        <v>1495</v>
      </c>
      <c r="AK1143" s="4">
        <v>1018.7396014500662</v>
      </c>
      <c r="AL1143" s="8">
        <v>1.1462773938091086</v>
      </c>
      <c r="AM1143" s="4">
        <v>949.93282033746516</v>
      </c>
      <c r="AN1143" s="8">
        <v>1.080320277966526</v>
      </c>
      <c r="AO1143" s="4">
        <v>881.12603922486403</v>
      </c>
      <c r="AP1143" s="8">
        <v>1.0143631621239428</v>
      </c>
    </row>
    <row r="1144" spans="1:42" x14ac:dyDescent="0.25">
      <c r="A1144" s="2" t="s">
        <v>3227</v>
      </c>
      <c r="B1144" t="s">
        <v>1087</v>
      </c>
      <c r="C1144" t="s">
        <v>14</v>
      </c>
      <c r="D1144" t="s">
        <v>3224</v>
      </c>
      <c r="E1144" s="3" t="s">
        <v>2839</v>
      </c>
      <c r="F1144" t="s">
        <v>3228</v>
      </c>
      <c r="G1144">
        <v>96</v>
      </c>
      <c r="H1144">
        <v>0</v>
      </c>
      <c r="I1144">
        <v>14</v>
      </c>
      <c r="J1144">
        <v>28</v>
      </c>
      <c r="K1144">
        <v>30</v>
      </c>
      <c r="L1144">
        <v>17</v>
      </c>
      <c r="M1144">
        <v>7</v>
      </c>
      <c r="N1144" s="2">
        <v>260.796875</v>
      </c>
      <c r="O1144" s="2">
        <v>389.34067796527779</v>
      </c>
      <c r="P1144" s="2">
        <v>152.74</v>
      </c>
      <c r="Q1144" s="4">
        <v>802.8775529652778</v>
      </c>
      <c r="R1144" s="5">
        <v>4.9000000000000002E-2</v>
      </c>
      <c r="S1144" s="6">
        <v>842.21855306057637</v>
      </c>
      <c r="T1144" s="4">
        <v>198.79518072289156</v>
      </c>
      <c r="U1144" s="7">
        <v>1041.0137337834678</v>
      </c>
      <c r="V1144" s="8">
        <v>0.94320530832157901</v>
      </c>
      <c r="W1144" s="7">
        <v>479.98230482761397</v>
      </c>
      <c r="X1144" s="7">
        <v>545.60786637797139</v>
      </c>
      <c r="Y1144" s="7">
        <v>690.594572128761</v>
      </c>
      <c r="Z1144" s="7">
        <v>967.59548890526946</v>
      </c>
      <c r="AA1144" s="7">
        <v>992.01430250540261</v>
      </c>
      <c r="AB1144" s="7">
        <v>1140.8164478812128</v>
      </c>
      <c r="AC1144" s="7">
        <v>1214.0677083333335</v>
      </c>
      <c r="AD1144" s="7">
        <v>1324.4375</v>
      </c>
      <c r="AE1144" s="4">
        <v>629</v>
      </c>
      <c r="AF1144" s="4">
        <v>715</v>
      </c>
      <c r="AG1144" s="4">
        <v>905</v>
      </c>
      <c r="AH1144" s="4">
        <v>1268</v>
      </c>
      <c r="AI1144" s="4">
        <v>1300</v>
      </c>
      <c r="AJ1144" s="4">
        <v>1495</v>
      </c>
      <c r="AK1144" s="4">
        <v>1061.8850989906641</v>
      </c>
      <c r="AL1144" s="8">
        <v>1.1422330881270475</v>
      </c>
      <c r="AM1144" s="4">
        <v>987.81149629330901</v>
      </c>
      <c r="AN1144" s="8">
        <v>1.0751190693554362</v>
      </c>
      <c r="AO1144" s="4">
        <v>913.73789359595378</v>
      </c>
      <c r="AP1144" s="8">
        <v>1.0080050505838247</v>
      </c>
    </row>
    <row r="1145" spans="1:42" x14ac:dyDescent="0.25">
      <c r="A1145" s="2" t="s">
        <v>3229</v>
      </c>
      <c r="B1145" t="s">
        <v>1087</v>
      </c>
      <c r="C1145" t="s">
        <v>14</v>
      </c>
      <c r="D1145" t="s">
        <v>3224</v>
      </c>
      <c r="E1145" s="3" t="s">
        <v>2839</v>
      </c>
      <c r="F1145" t="s">
        <v>3230</v>
      </c>
      <c r="G1145">
        <v>83</v>
      </c>
      <c r="H1145">
        <v>6</v>
      </c>
      <c r="I1145">
        <v>34</v>
      </c>
      <c r="J1145">
        <v>30</v>
      </c>
      <c r="K1145">
        <v>8</v>
      </c>
      <c r="L1145">
        <v>5</v>
      </c>
      <c r="M1145">
        <v>0</v>
      </c>
      <c r="N1145" s="2">
        <v>249.36546184738958</v>
      </c>
      <c r="O1145" s="2">
        <v>338.57947840562247</v>
      </c>
      <c r="P1145" s="2">
        <v>152.74</v>
      </c>
      <c r="Q1145" s="4">
        <v>740.68494025301209</v>
      </c>
      <c r="R1145" s="5">
        <v>4.9000000000000002E-2</v>
      </c>
      <c r="S1145" s="6">
        <v>776.97850232540964</v>
      </c>
      <c r="T1145" s="4">
        <v>165.92207792207793</v>
      </c>
      <c r="U1145" s="7">
        <v>942.9005802474876</v>
      </c>
      <c r="V1145" s="8">
        <v>1.0887997462442121</v>
      </c>
      <c r="W1145" s="7">
        <v>564.3411985712271</v>
      </c>
      <c r="X1145" s="7">
        <v>641.50072651578273</v>
      </c>
      <c r="Y1145" s="7">
        <v>811.96945104445228</v>
      </c>
      <c r="Z1145" s="7">
        <v>1137.654435275542</v>
      </c>
      <c r="AA1145" s="7">
        <v>1166.3649573014231</v>
      </c>
      <c r="AB1145" s="7">
        <v>1341.3197008966365</v>
      </c>
      <c r="AC1145" s="7">
        <v>952.6</v>
      </c>
      <c r="AD1145" s="7">
        <v>1039.2</v>
      </c>
      <c r="AE1145" s="4">
        <v>629</v>
      </c>
      <c r="AF1145" s="4">
        <v>715</v>
      </c>
      <c r="AG1145" s="4">
        <v>905</v>
      </c>
      <c r="AH1145" s="4">
        <v>1268</v>
      </c>
      <c r="AI1145" s="4">
        <v>1300</v>
      </c>
      <c r="AJ1145" s="4">
        <v>1495</v>
      </c>
      <c r="AK1145" s="4">
        <v>847.13751076087669</v>
      </c>
      <c r="AL1145" s="8">
        <v>1.1698147675322803</v>
      </c>
      <c r="AM1145" s="4">
        <v>823.43514304619168</v>
      </c>
      <c r="AN1145" s="8">
        <v>1.1424448279079327</v>
      </c>
      <c r="AO1145" s="4">
        <v>799.7327753315069</v>
      </c>
      <c r="AP1145" s="8">
        <v>1.1150748882835853</v>
      </c>
    </row>
    <row r="1146" spans="1:42" x14ac:dyDescent="0.25">
      <c r="A1146" s="2" t="s">
        <v>3233</v>
      </c>
      <c r="B1146" t="s">
        <v>3232</v>
      </c>
      <c r="C1146" t="s">
        <v>149</v>
      </c>
      <c r="D1146" t="s">
        <v>3231</v>
      </c>
      <c r="E1146" s="3" t="s">
        <v>2839</v>
      </c>
      <c r="F1146" t="s">
        <v>3234</v>
      </c>
      <c r="G1146">
        <v>55</v>
      </c>
      <c r="H1146">
        <v>0</v>
      </c>
      <c r="I1146">
        <v>12</v>
      </c>
      <c r="J1146">
        <v>16</v>
      </c>
      <c r="K1146">
        <v>21</v>
      </c>
      <c r="L1146">
        <v>6</v>
      </c>
      <c r="M1146">
        <v>0</v>
      </c>
      <c r="N1146" s="2">
        <v>242.09970238095238</v>
      </c>
      <c r="O1146" s="2">
        <v>402.37147385714286</v>
      </c>
      <c r="P1146" s="2">
        <v>106.42</v>
      </c>
      <c r="Q1146" s="4">
        <v>750.89117623809523</v>
      </c>
      <c r="R1146" s="5">
        <v>4.9000000000000002E-2</v>
      </c>
      <c r="S1146" s="6">
        <v>787.68484387376179</v>
      </c>
      <c r="T1146" s="4">
        <v>162.35185185185185</v>
      </c>
      <c r="U1146" s="7">
        <v>950.03669572561364</v>
      </c>
      <c r="V1146" s="8">
        <v>0.944472891781302</v>
      </c>
      <c r="W1146" s="7">
        <v>560.67943662332323</v>
      </c>
      <c r="X1146" s="7">
        <v>564.59479581762014</v>
      </c>
      <c r="Y1146" s="7">
        <v>740.78595956098297</v>
      </c>
      <c r="Z1146" s="7">
        <v>892.70189629970469</v>
      </c>
      <c r="AA1146" s="7">
        <v>991.36894799598781</v>
      </c>
      <c r="AB1146" s="7">
        <v>1140.152597379272</v>
      </c>
      <c r="AC1146" s="7">
        <v>1106.48</v>
      </c>
      <c r="AD1146" s="7">
        <v>1207.0690909090908</v>
      </c>
      <c r="AE1146" s="4">
        <v>716</v>
      </c>
      <c r="AF1146" s="4">
        <v>721</v>
      </c>
      <c r="AG1146" s="4">
        <v>946</v>
      </c>
      <c r="AH1146" s="4">
        <v>1140</v>
      </c>
      <c r="AI1146" s="4">
        <v>1266</v>
      </c>
      <c r="AJ1146" s="4">
        <v>1456</v>
      </c>
      <c r="AK1146" s="4">
        <v>986.73666466366967</v>
      </c>
      <c r="AL1146" s="8">
        <v>1.142358983593986</v>
      </c>
      <c r="AM1146" s="4">
        <v>921.74015175267948</v>
      </c>
      <c r="AN1146" s="8">
        <v>1.0777431168796403</v>
      </c>
      <c r="AO1146" s="4">
        <v>852.6813567847521</v>
      </c>
      <c r="AP1146" s="8">
        <v>1.0090887584956478</v>
      </c>
    </row>
    <row r="1147" spans="1:42" x14ac:dyDescent="0.25">
      <c r="A1147" s="2" t="s">
        <v>3237</v>
      </c>
      <c r="B1147" t="s">
        <v>3236</v>
      </c>
      <c r="C1147" t="s">
        <v>149</v>
      </c>
      <c r="D1147" t="s">
        <v>3235</v>
      </c>
      <c r="E1147" s="3" t="s">
        <v>2839</v>
      </c>
      <c r="F1147" t="s">
        <v>3238</v>
      </c>
      <c r="G1147">
        <v>114</v>
      </c>
      <c r="H1147">
        <v>0</v>
      </c>
      <c r="I1147">
        <v>34</v>
      </c>
      <c r="J1147">
        <v>32</v>
      </c>
      <c r="K1147">
        <v>36</v>
      </c>
      <c r="L1147">
        <v>12</v>
      </c>
      <c r="M1147">
        <v>0</v>
      </c>
      <c r="N1147" s="2">
        <v>282.33260233918128</v>
      </c>
      <c r="O1147" s="2">
        <v>298.90200087426894</v>
      </c>
      <c r="P1147" s="2">
        <v>198.53</v>
      </c>
      <c r="Q1147" s="4">
        <v>779.76460321345019</v>
      </c>
      <c r="R1147" s="5">
        <v>4.9000000000000002E-2</v>
      </c>
      <c r="S1147" s="6">
        <v>817.97306877090921</v>
      </c>
      <c r="T1147" s="4">
        <v>128.43809523809523</v>
      </c>
      <c r="U1147" s="7">
        <v>946.41116400900444</v>
      </c>
      <c r="V1147" s="8">
        <v>0.78736369717887222</v>
      </c>
      <c r="W1147" s="7">
        <v>596.12679554352451</v>
      </c>
      <c r="X1147" s="7">
        <v>600.20985578697332</v>
      </c>
      <c r="Y1147" s="7">
        <v>771.69838601182289</v>
      </c>
      <c r="Z1147" s="7">
        <v>958.15813712931799</v>
      </c>
      <c r="AA1147" s="7">
        <v>1137.8127878410651</v>
      </c>
      <c r="AB1147" s="7">
        <v>1308.62080802534</v>
      </c>
      <c r="AC1147" s="7">
        <v>1322.2</v>
      </c>
      <c r="AD1147" s="7">
        <v>1442.3999999999999</v>
      </c>
      <c r="AE1147" s="4">
        <v>876</v>
      </c>
      <c r="AF1147" s="4">
        <v>882</v>
      </c>
      <c r="AG1147" s="4">
        <v>1134</v>
      </c>
      <c r="AH1147" s="4">
        <v>1408</v>
      </c>
      <c r="AI1147" s="4">
        <v>1672</v>
      </c>
      <c r="AJ1147" s="4">
        <v>1923</v>
      </c>
      <c r="AK1147" s="4">
        <v>1224.0962345430928</v>
      </c>
      <c r="AL1147" s="8">
        <v>1.1252365472389252</v>
      </c>
      <c r="AM1147" s="4">
        <v>1088.7218459523649</v>
      </c>
      <c r="AN1147" s="8">
        <v>1.0126122638855741</v>
      </c>
      <c r="AO1147" s="4">
        <v>953.34745736163711</v>
      </c>
      <c r="AP1147" s="8">
        <v>0.89998798053222329</v>
      </c>
    </row>
    <row r="1148" spans="1:42" x14ac:dyDescent="0.25">
      <c r="A1148" s="2" t="s">
        <v>3241</v>
      </c>
      <c r="B1148" t="s">
        <v>3240</v>
      </c>
      <c r="C1148" t="s">
        <v>149</v>
      </c>
      <c r="D1148" t="s">
        <v>3239</v>
      </c>
      <c r="E1148" s="3" t="s">
        <v>2839</v>
      </c>
      <c r="F1148" t="s">
        <v>3242</v>
      </c>
      <c r="G1148">
        <v>16</v>
      </c>
      <c r="H1148">
        <v>0</v>
      </c>
      <c r="I1148">
        <v>0</v>
      </c>
      <c r="J1148">
        <v>8</v>
      </c>
      <c r="K1148">
        <v>8</v>
      </c>
      <c r="L1148">
        <v>0</v>
      </c>
      <c r="M1148">
        <v>0</v>
      </c>
      <c r="N1148" s="2">
        <v>248.609375</v>
      </c>
      <c r="O1148" s="2">
        <v>439.07773574999999</v>
      </c>
      <c r="P1148" s="2">
        <v>105.1</v>
      </c>
      <c r="Q1148" s="4">
        <v>792.78711075000001</v>
      </c>
      <c r="R1148" s="5">
        <v>4.9000000000000002E-2</v>
      </c>
      <c r="S1148" s="6">
        <v>831.63367917674998</v>
      </c>
      <c r="T1148" s="4">
        <v>137.125</v>
      </c>
      <c r="U1148" s="7">
        <v>968.75867917674998</v>
      </c>
      <c r="V1148" s="8">
        <v>0.72457642421596857</v>
      </c>
      <c r="W1148" s="7">
        <v>545.50690848018689</v>
      </c>
      <c r="X1148" s="7">
        <v>548.61698207471477</v>
      </c>
      <c r="Y1148" s="7">
        <v>712.20685314688023</v>
      </c>
      <c r="Z1148" s="7">
        <v>951.06050520661995</v>
      </c>
      <c r="AA1148" s="7">
        <v>1102.8320966195797</v>
      </c>
      <c r="AB1148" s="7">
        <v>1268.2880118484618</v>
      </c>
      <c r="AC1148" s="7">
        <v>1470.7</v>
      </c>
      <c r="AD1148" s="7">
        <v>1604.3999999999999</v>
      </c>
      <c r="AE1148" s="4">
        <v>877</v>
      </c>
      <c r="AF1148" s="4">
        <v>882</v>
      </c>
      <c r="AG1148" s="4">
        <v>1145</v>
      </c>
      <c r="AH1148" s="4">
        <v>1529</v>
      </c>
      <c r="AI1148" s="4">
        <v>1773</v>
      </c>
      <c r="AJ1148" s="4">
        <v>2039</v>
      </c>
      <c r="AK1148" s="4">
        <v>1331.0176812720938</v>
      </c>
      <c r="AL1148" s="8">
        <v>1.0980872709589333</v>
      </c>
      <c r="AM1148" s="4">
        <v>1152.6662519523281</v>
      </c>
      <c r="AN1148" s="8">
        <v>0.96469053997930299</v>
      </c>
      <c r="AO1148" s="4">
        <v>974.31482263256248</v>
      </c>
      <c r="AP1148" s="8">
        <v>0.83129380899967276</v>
      </c>
    </row>
    <row r="1149" spans="1:42" x14ac:dyDescent="0.25">
      <c r="A1149" s="2" t="s">
        <v>3245</v>
      </c>
      <c r="B1149" t="s">
        <v>3244</v>
      </c>
      <c r="C1149" t="s">
        <v>149</v>
      </c>
      <c r="D1149" t="s">
        <v>3243</v>
      </c>
      <c r="E1149" s="3" t="s">
        <v>2839</v>
      </c>
      <c r="F1149" t="s">
        <v>3246</v>
      </c>
      <c r="G1149">
        <v>134</v>
      </c>
      <c r="H1149">
        <v>0</v>
      </c>
      <c r="I1149">
        <v>32</v>
      </c>
      <c r="J1149">
        <v>41</v>
      </c>
      <c r="K1149">
        <v>52</v>
      </c>
      <c r="L1149">
        <v>9</v>
      </c>
      <c r="M1149">
        <v>0</v>
      </c>
      <c r="N1149" s="2">
        <v>264.02985074626866</v>
      </c>
      <c r="O1149" s="2">
        <v>360.6765138134329</v>
      </c>
      <c r="P1149" s="2">
        <v>188.87</v>
      </c>
      <c r="Q1149" s="4">
        <v>813.57636455970157</v>
      </c>
      <c r="R1149" s="5">
        <v>4.9000000000000002E-2</v>
      </c>
      <c r="S1149" s="6">
        <v>853.44160642312693</v>
      </c>
      <c r="T1149" s="4">
        <v>110.87022900763358</v>
      </c>
      <c r="U1149" s="7">
        <v>964.31183543076054</v>
      </c>
      <c r="V1149" s="8">
        <v>1.0041792504485694</v>
      </c>
      <c r="W1149" s="7">
        <v>630.99498317606685</v>
      </c>
      <c r="X1149" s="7">
        <v>635.4386098181518</v>
      </c>
      <c r="Y1149" s="7">
        <v>804.29642221738095</v>
      </c>
      <c r="Z1149" s="7">
        <v>968.71060797452515</v>
      </c>
      <c r="AA1149" s="7">
        <v>1186.448313436689</v>
      </c>
      <c r="AB1149" s="7">
        <v>1364.1933791200881</v>
      </c>
      <c r="AC1149" s="7">
        <v>1056.3283582089553</v>
      </c>
      <c r="AD1149" s="7">
        <v>1152.3582089552237</v>
      </c>
      <c r="AE1149" s="4">
        <v>710</v>
      </c>
      <c r="AF1149" s="4">
        <v>715</v>
      </c>
      <c r="AG1149" s="4">
        <v>905</v>
      </c>
      <c r="AH1149" s="4">
        <v>1090</v>
      </c>
      <c r="AI1149" s="4">
        <v>1335</v>
      </c>
      <c r="AJ1149" s="4">
        <v>1535</v>
      </c>
      <c r="AK1149" s="4">
        <v>1001.2620747609178</v>
      </c>
      <c r="AL1149" s="8">
        <v>1.1581110406044908</v>
      </c>
      <c r="AM1149" s="4">
        <v>951.9885853149874</v>
      </c>
      <c r="AN1149" s="8">
        <v>1.1068004438858503</v>
      </c>
      <c r="AO1149" s="4">
        <v>902.71509586905722</v>
      </c>
      <c r="AP1149" s="8">
        <v>1.0554898471672101</v>
      </c>
    </row>
    <row r="1150" spans="1:42" x14ac:dyDescent="0.25">
      <c r="A1150" s="2" t="s">
        <v>3247</v>
      </c>
      <c r="B1150" t="s">
        <v>3244</v>
      </c>
      <c r="C1150" t="s">
        <v>149</v>
      </c>
      <c r="D1150" t="s">
        <v>3243</v>
      </c>
      <c r="E1150" s="3" t="s">
        <v>2839</v>
      </c>
      <c r="F1150" t="s">
        <v>3088</v>
      </c>
      <c r="G1150">
        <v>23</v>
      </c>
      <c r="H1150">
        <v>0</v>
      </c>
      <c r="I1150">
        <v>4</v>
      </c>
      <c r="J1150">
        <v>6</v>
      </c>
      <c r="K1150">
        <v>11</v>
      </c>
      <c r="L1150">
        <v>2</v>
      </c>
      <c r="M1150">
        <v>0</v>
      </c>
      <c r="N1150" s="2">
        <v>265.72463768115944</v>
      </c>
      <c r="O1150" s="2">
        <v>405.62621268115959</v>
      </c>
      <c r="P1150" s="2">
        <v>150.19</v>
      </c>
      <c r="Q1150" s="4">
        <v>821.54085036231913</v>
      </c>
      <c r="R1150" s="5">
        <v>4.9000000000000002E-2</v>
      </c>
      <c r="S1150" s="6">
        <v>861.79635203007274</v>
      </c>
      <c r="T1150" s="4">
        <v>136.17391304347825</v>
      </c>
      <c r="U1150" s="7">
        <v>997.97026507355099</v>
      </c>
      <c r="V1150" s="8">
        <v>1.000144492230574</v>
      </c>
      <c r="W1150" s="7">
        <v>613.20847183664864</v>
      </c>
      <c r="X1150" s="7">
        <v>617.52684135662503</v>
      </c>
      <c r="Y1150" s="7">
        <v>781.62488311572827</v>
      </c>
      <c r="Z1150" s="7">
        <v>941.40455535485512</v>
      </c>
      <c r="AA1150" s="7">
        <v>1153.0046618336985</v>
      </c>
      <c r="AB1150" s="7">
        <v>1325.7394426327546</v>
      </c>
      <c r="AC1150" s="7">
        <v>1097.608695652174</v>
      </c>
      <c r="AD1150" s="7">
        <v>1197.391304347826</v>
      </c>
      <c r="AE1150" s="4">
        <v>710</v>
      </c>
      <c r="AF1150" s="4">
        <v>715</v>
      </c>
      <c r="AG1150" s="4">
        <v>905</v>
      </c>
      <c r="AH1150" s="4">
        <v>1090</v>
      </c>
      <c r="AI1150" s="4">
        <v>1335</v>
      </c>
      <c r="AJ1150" s="4">
        <v>1535</v>
      </c>
      <c r="AK1150" s="4">
        <v>1006.2046911595622</v>
      </c>
      <c r="AL1150" s="8">
        <v>1.1448674464779927</v>
      </c>
      <c r="AM1150" s="4">
        <v>955.66177246424081</v>
      </c>
      <c r="AN1150" s="8">
        <v>1.0942144124913959</v>
      </c>
      <c r="AO1150" s="4">
        <v>905.11885376891951</v>
      </c>
      <c r="AP1150" s="8">
        <v>1.0435613785047995</v>
      </c>
    </row>
    <row r="1151" spans="1:42" x14ac:dyDescent="0.25">
      <c r="A1151" s="2" t="s">
        <v>3250</v>
      </c>
      <c r="B1151" t="s">
        <v>3249</v>
      </c>
      <c r="C1151" t="s">
        <v>14</v>
      </c>
      <c r="D1151" t="s">
        <v>3248</v>
      </c>
      <c r="E1151" s="3" t="s">
        <v>2839</v>
      </c>
      <c r="F1151" t="s">
        <v>3088</v>
      </c>
      <c r="G1151">
        <v>20</v>
      </c>
      <c r="H1151">
        <v>0</v>
      </c>
      <c r="I1151">
        <v>2</v>
      </c>
      <c r="J1151">
        <v>10</v>
      </c>
      <c r="K1151">
        <v>8</v>
      </c>
      <c r="L1151">
        <v>0</v>
      </c>
      <c r="M1151">
        <v>0</v>
      </c>
      <c r="N1151" s="2">
        <v>244.60416666666666</v>
      </c>
      <c r="O1151" s="2">
        <v>447.03897274999997</v>
      </c>
      <c r="P1151" s="2">
        <v>92.92</v>
      </c>
      <c r="Q1151" s="4">
        <v>784.56313941666656</v>
      </c>
      <c r="R1151" s="5">
        <v>4.9000000000000002E-2</v>
      </c>
      <c r="S1151" s="6">
        <v>823.00673324808315</v>
      </c>
      <c r="T1151" s="4">
        <v>126.7</v>
      </c>
      <c r="U1151" s="7">
        <v>949.7067332480832</v>
      </c>
      <c r="V1151" s="8">
        <v>0.74644874105799197</v>
      </c>
      <c r="W1151" s="7">
        <v>567.30087641167097</v>
      </c>
      <c r="X1151" s="7">
        <v>570.53520295905798</v>
      </c>
      <c r="Y1151" s="7">
        <v>740.6607793516115</v>
      </c>
      <c r="Z1151" s="7">
        <v>989.05705819092918</v>
      </c>
      <c r="AA1151" s="7">
        <v>1146.8921937034124</v>
      </c>
      <c r="AB1151" s="7">
        <v>1318.9583660243982</v>
      </c>
      <c r="AC1151" s="7">
        <v>1399.53</v>
      </c>
      <c r="AD1151" s="7">
        <v>1526.76</v>
      </c>
      <c r="AE1151" s="4">
        <v>877</v>
      </c>
      <c r="AF1151" s="4">
        <v>882</v>
      </c>
      <c r="AG1151" s="4">
        <v>1145</v>
      </c>
      <c r="AH1151" s="4">
        <v>1529</v>
      </c>
      <c r="AI1151" s="4">
        <v>1773</v>
      </c>
      <c r="AJ1151" s="4">
        <v>2039</v>
      </c>
      <c r="AK1151" s="4">
        <v>1288.7552849248082</v>
      </c>
      <c r="AL1151" s="8">
        <v>1.1125169259803571</v>
      </c>
      <c r="AM1151" s="4">
        <v>1133.5057676992333</v>
      </c>
      <c r="AN1151" s="8">
        <v>0.99049419767290214</v>
      </c>
      <c r="AO1151" s="4">
        <v>978.25625047365816</v>
      </c>
      <c r="AP1151" s="8">
        <v>0.86847146936544706</v>
      </c>
    </row>
    <row r="1152" spans="1:42" x14ac:dyDescent="0.25">
      <c r="A1152" s="2" t="s">
        <v>3253</v>
      </c>
      <c r="B1152" t="s">
        <v>3252</v>
      </c>
      <c r="C1152" t="s">
        <v>149</v>
      </c>
      <c r="D1152" t="s">
        <v>3251</v>
      </c>
      <c r="E1152" s="3" t="s">
        <v>2839</v>
      </c>
      <c r="F1152" t="s">
        <v>3254</v>
      </c>
      <c r="G1152">
        <v>120</v>
      </c>
      <c r="H1152">
        <v>0</v>
      </c>
      <c r="I1152">
        <v>22</v>
      </c>
      <c r="J1152">
        <v>50</v>
      </c>
      <c r="K1152">
        <v>38</v>
      </c>
      <c r="L1152">
        <v>10</v>
      </c>
      <c r="M1152">
        <v>0</v>
      </c>
      <c r="N1152" s="2">
        <v>262.99236111111111</v>
      </c>
      <c r="O1152" s="2">
        <v>327.45489534722225</v>
      </c>
      <c r="P1152" s="2">
        <v>175.96</v>
      </c>
      <c r="Q1152" s="4">
        <v>766.40725645833345</v>
      </c>
      <c r="R1152" s="5">
        <v>4.9000000000000002E-2</v>
      </c>
      <c r="S1152" s="6">
        <v>803.96121202479173</v>
      </c>
      <c r="T1152" s="4">
        <v>157.78991596638656</v>
      </c>
      <c r="U1152" s="7">
        <v>961.75112799117824</v>
      </c>
      <c r="V1152" s="8">
        <v>0.97491244601234495</v>
      </c>
      <c r="W1152" s="7">
        <v>558.24980257170034</v>
      </c>
      <c r="X1152" s="7">
        <v>562.32461864886614</v>
      </c>
      <c r="Y1152" s="7">
        <v>737.54170996699099</v>
      </c>
      <c r="Z1152" s="7">
        <v>916.83361736228164</v>
      </c>
      <c r="AA1152" s="7">
        <v>1238.7440874583715</v>
      </c>
      <c r="AB1152" s="7">
        <v>1424.5557005771273</v>
      </c>
      <c r="AC1152" s="7">
        <v>1085.1500000000001</v>
      </c>
      <c r="AD1152" s="7">
        <v>1183.8</v>
      </c>
      <c r="AE1152" s="4">
        <v>685</v>
      </c>
      <c r="AF1152" s="4">
        <v>690</v>
      </c>
      <c r="AG1152" s="4">
        <v>905</v>
      </c>
      <c r="AH1152" s="4">
        <v>1125</v>
      </c>
      <c r="AI1152" s="4">
        <v>1520</v>
      </c>
      <c r="AJ1152" s="4">
        <v>1748</v>
      </c>
      <c r="AK1152" s="4">
        <v>980.50655711273134</v>
      </c>
      <c r="AL1152" s="8">
        <v>1.1538737689600791</v>
      </c>
      <c r="AM1152" s="4">
        <v>921.65810875008481</v>
      </c>
      <c r="AN1152" s="8">
        <v>1.0942199946441675</v>
      </c>
      <c r="AO1152" s="4">
        <v>862.80966038743816</v>
      </c>
      <c r="AP1152" s="8">
        <v>1.0345662203282562</v>
      </c>
    </row>
    <row r="1153" spans="1:42" x14ac:dyDescent="0.25">
      <c r="A1153" s="2" t="s">
        <v>3257</v>
      </c>
      <c r="B1153" t="s">
        <v>3256</v>
      </c>
      <c r="C1153" t="s">
        <v>149</v>
      </c>
      <c r="D1153" t="s">
        <v>3255</v>
      </c>
      <c r="E1153" s="3" t="s">
        <v>2839</v>
      </c>
      <c r="F1153" t="s">
        <v>3088</v>
      </c>
      <c r="G1153">
        <v>14</v>
      </c>
      <c r="H1153">
        <v>0</v>
      </c>
      <c r="I1153">
        <v>1</v>
      </c>
      <c r="J1153">
        <v>6</v>
      </c>
      <c r="K1153">
        <v>4</v>
      </c>
      <c r="L1153">
        <v>3</v>
      </c>
      <c r="M1153">
        <v>0</v>
      </c>
      <c r="N1153" s="2">
        <v>252.52380952380952</v>
      </c>
      <c r="O1153" s="2">
        <v>440.86233007142869</v>
      </c>
      <c r="P1153" s="2">
        <v>158.69999999999999</v>
      </c>
      <c r="Q1153" s="4">
        <v>852.08613959523814</v>
      </c>
      <c r="R1153" s="5">
        <v>4.9000000000000002E-2</v>
      </c>
      <c r="S1153" s="6">
        <v>893.83836043540475</v>
      </c>
      <c r="T1153" s="4">
        <v>95</v>
      </c>
      <c r="U1153" s="7">
        <v>988.83836043540475</v>
      </c>
      <c r="V1153" s="8">
        <v>0.93236375579846886</v>
      </c>
      <c r="W1153" s="7">
        <v>577.31074060988215</v>
      </c>
      <c r="X1153" s="7">
        <v>581.52468762163323</v>
      </c>
      <c r="Y1153" s="7">
        <v>762.72440912692468</v>
      </c>
      <c r="Z1153" s="7">
        <v>1017.246808636683</v>
      </c>
      <c r="AA1153" s="7">
        <v>1095.6262230552511</v>
      </c>
      <c r="AB1153" s="7">
        <v>1259.9701565135385</v>
      </c>
      <c r="AC1153" s="7">
        <v>1166.6285714285716</v>
      </c>
      <c r="AD1153" s="7">
        <v>1272.6857142857143</v>
      </c>
      <c r="AE1153" s="4">
        <v>685</v>
      </c>
      <c r="AF1153" s="4">
        <v>690</v>
      </c>
      <c r="AG1153" s="4">
        <v>905</v>
      </c>
      <c r="AH1153" s="4">
        <v>1207</v>
      </c>
      <c r="AI1153" s="4">
        <v>1300</v>
      </c>
      <c r="AJ1153" s="4">
        <v>1495</v>
      </c>
      <c r="AK1153" s="4">
        <v>1106.1153419397519</v>
      </c>
      <c r="AL1153" s="8">
        <v>1.1325171596953478</v>
      </c>
      <c r="AM1153" s="4">
        <v>1035.3563481049694</v>
      </c>
      <c r="AN1153" s="8">
        <v>1.0657993583963881</v>
      </c>
      <c r="AO1153" s="4">
        <v>964.597354270187</v>
      </c>
      <c r="AP1153" s="8">
        <v>0.99908155709742841</v>
      </c>
    </row>
    <row r="1154" spans="1:42" x14ac:dyDescent="0.25">
      <c r="A1154" s="2" t="s">
        <v>3260</v>
      </c>
      <c r="B1154" t="s">
        <v>3259</v>
      </c>
      <c r="C1154" t="s">
        <v>149</v>
      </c>
      <c r="D1154" t="s">
        <v>3258</v>
      </c>
      <c r="E1154" s="3" t="s">
        <v>2839</v>
      </c>
      <c r="F1154" t="s">
        <v>3088</v>
      </c>
      <c r="G1154">
        <v>86</v>
      </c>
      <c r="H1154">
        <v>0</v>
      </c>
      <c r="I1154">
        <v>16</v>
      </c>
      <c r="J1154">
        <v>40</v>
      </c>
      <c r="K1154">
        <v>24</v>
      </c>
      <c r="L1154">
        <v>6</v>
      </c>
      <c r="M1154">
        <v>0</v>
      </c>
      <c r="N1154" s="2">
        <v>269.85174418604652</v>
      </c>
      <c r="O1154" s="2">
        <v>342.02694620930231</v>
      </c>
      <c r="P1154" s="2">
        <v>147.18</v>
      </c>
      <c r="Q1154" s="4">
        <v>759.05869039534878</v>
      </c>
      <c r="R1154" s="5">
        <v>4.9000000000000002E-2</v>
      </c>
      <c r="S1154" s="6">
        <v>796.25256622472079</v>
      </c>
      <c r="T1154" s="4">
        <v>161.98823529411766</v>
      </c>
      <c r="U1154" s="7">
        <v>958.24080151883845</v>
      </c>
      <c r="V1154" s="8">
        <v>0.959669146294719</v>
      </c>
      <c r="W1154" s="7">
        <v>566.18201152507754</v>
      </c>
      <c r="X1154" s="7">
        <v>570.16920878933865</v>
      </c>
      <c r="Y1154" s="7">
        <v>721.68270483126082</v>
      </c>
      <c r="Z1154" s="7">
        <v>1011.1532262166173</v>
      </c>
      <c r="AA1154" s="7">
        <v>1036.6712887078886</v>
      </c>
      <c r="AB1154" s="7">
        <v>1192.1719820140718</v>
      </c>
      <c r="AC1154" s="7">
        <v>1098.3627906976744</v>
      </c>
      <c r="AD1154" s="7">
        <v>1198.213953488372</v>
      </c>
      <c r="AE1154" s="4">
        <v>710</v>
      </c>
      <c r="AF1154" s="4">
        <v>715</v>
      </c>
      <c r="AG1154" s="4">
        <v>905</v>
      </c>
      <c r="AH1154" s="4">
        <v>1268</v>
      </c>
      <c r="AI1154" s="4">
        <v>1300</v>
      </c>
      <c r="AJ1154" s="4">
        <v>1495</v>
      </c>
      <c r="AK1154" s="4">
        <v>988.5577481184813</v>
      </c>
      <c r="AL1154" s="8">
        <v>1.1522609764938923</v>
      </c>
      <c r="AM1154" s="4">
        <v>923.62353085565292</v>
      </c>
      <c r="AN1154" s="8">
        <v>1.0872299688941711</v>
      </c>
      <c r="AO1154" s="4">
        <v>858.68931359282476</v>
      </c>
      <c r="AP1154" s="8">
        <v>1.0221989612944504</v>
      </c>
    </row>
    <row r="1155" spans="1:42" x14ac:dyDescent="0.25">
      <c r="A1155" s="2" t="s">
        <v>3263</v>
      </c>
      <c r="B1155" t="s">
        <v>3262</v>
      </c>
      <c r="C1155" t="s">
        <v>149</v>
      </c>
      <c r="D1155" t="s">
        <v>3261</v>
      </c>
      <c r="E1155" s="3" t="s">
        <v>2839</v>
      </c>
      <c r="F1155" t="s">
        <v>3264</v>
      </c>
      <c r="G1155">
        <v>119</v>
      </c>
      <c r="H1155">
        <v>0</v>
      </c>
      <c r="I1155">
        <v>37</v>
      </c>
      <c r="J1155">
        <v>39</v>
      </c>
      <c r="K1155">
        <v>35</v>
      </c>
      <c r="L1155">
        <v>8</v>
      </c>
      <c r="M1155">
        <v>0</v>
      </c>
      <c r="N1155" s="2">
        <v>246.88095238095238</v>
      </c>
      <c r="O1155" s="2">
        <v>320.96779361624658</v>
      </c>
      <c r="P1155" s="2">
        <v>166.84</v>
      </c>
      <c r="Q1155" s="4">
        <v>734.68874599719902</v>
      </c>
      <c r="R1155" s="5">
        <v>4.9000000000000002E-2</v>
      </c>
      <c r="S1155" s="6">
        <v>770.68849455106169</v>
      </c>
      <c r="T1155" s="4">
        <v>217.11965811965811</v>
      </c>
      <c r="U1155" s="7">
        <v>987.80815267071978</v>
      </c>
      <c r="V1155" s="8">
        <v>1.0369637185209437</v>
      </c>
      <c r="W1155" s="7">
        <v>574.41818386382386</v>
      </c>
      <c r="X1155" s="7">
        <v>578.46338234173811</v>
      </c>
      <c r="Y1155" s="7">
        <v>732.18092450247968</v>
      </c>
      <c r="Z1155" s="7">
        <v>960.33011865684341</v>
      </c>
      <c r="AA1155" s="7">
        <v>1017.7719370432259</v>
      </c>
      <c r="AB1155" s="7">
        <v>1170.6804395083848</v>
      </c>
      <c r="AC1155" s="7">
        <v>1047.8563025210085</v>
      </c>
      <c r="AD1155" s="7">
        <v>1143.1159663865544</v>
      </c>
      <c r="AE1155" s="4">
        <v>710</v>
      </c>
      <c r="AF1155" s="4">
        <v>715</v>
      </c>
      <c r="AG1155" s="4">
        <v>905</v>
      </c>
      <c r="AH1155" s="4">
        <v>1187</v>
      </c>
      <c r="AI1155" s="4">
        <v>1258</v>
      </c>
      <c r="AJ1155" s="4">
        <v>1447</v>
      </c>
      <c r="AK1155" s="4">
        <v>886.09851175858421</v>
      </c>
      <c r="AL1155" s="8">
        <v>1.1581167989794445</v>
      </c>
      <c r="AM1155" s="4">
        <v>847.26897325885705</v>
      </c>
      <c r="AN1155" s="8">
        <v>1.1173550148999489</v>
      </c>
      <c r="AO1155" s="4">
        <v>808.43943475912988</v>
      </c>
      <c r="AP1155" s="8">
        <v>1.0765932308204536</v>
      </c>
    </row>
    <row r="1156" spans="1:42" x14ac:dyDescent="0.25">
      <c r="A1156" s="2" t="s">
        <v>3267</v>
      </c>
      <c r="B1156" t="s">
        <v>3266</v>
      </c>
      <c r="C1156" t="s">
        <v>149</v>
      </c>
      <c r="D1156" t="s">
        <v>3265</v>
      </c>
      <c r="E1156" s="3" t="s">
        <v>2839</v>
      </c>
      <c r="F1156" t="s">
        <v>3268</v>
      </c>
      <c r="G1156">
        <v>110</v>
      </c>
      <c r="H1156">
        <v>0</v>
      </c>
      <c r="I1156">
        <v>26</v>
      </c>
      <c r="J1156">
        <v>50</v>
      </c>
      <c r="K1156">
        <v>30</v>
      </c>
      <c r="L1156">
        <v>4</v>
      </c>
      <c r="M1156">
        <v>0</v>
      </c>
      <c r="N1156" s="2">
        <v>250.7560606060606</v>
      </c>
      <c r="O1156" s="2">
        <v>301.46518450000008</v>
      </c>
      <c r="P1156" s="2">
        <v>217.9</v>
      </c>
      <c r="Q1156" s="4">
        <v>770.12124510606066</v>
      </c>
      <c r="R1156" s="5">
        <v>4.9000000000000002E-2</v>
      </c>
      <c r="S1156" s="6">
        <v>807.85718611625759</v>
      </c>
      <c r="T1156" s="4">
        <v>96.523364485981304</v>
      </c>
      <c r="U1156" s="7">
        <v>904.38055060223894</v>
      </c>
      <c r="V1156" s="8">
        <v>0.93170491473810368</v>
      </c>
      <c r="W1156" s="7">
        <v>586.74700566913077</v>
      </c>
      <c r="X1156" s="7">
        <v>590.07606669420386</v>
      </c>
      <c r="Y1156" s="7">
        <v>753.20005692278494</v>
      </c>
      <c r="Z1156" s="7">
        <v>1046.1574271292161</v>
      </c>
      <c r="AA1156" s="7">
        <v>1119.396769680824</v>
      </c>
      <c r="AB1156" s="7">
        <v>1287.5143514470146</v>
      </c>
      <c r="AC1156" s="7">
        <v>1067.74</v>
      </c>
      <c r="AD1156" s="7">
        <v>1164.8072727272727</v>
      </c>
      <c r="AE1156" s="4">
        <v>705</v>
      </c>
      <c r="AF1156" s="4">
        <v>709</v>
      </c>
      <c r="AG1156" s="4">
        <v>905</v>
      </c>
      <c r="AH1156" s="4">
        <v>1257</v>
      </c>
      <c r="AI1156" s="4">
        <v>1345</v>
      </c>
      <c r="AJ1156" s="4">
        <v>1547</v>
      </c>
      <c r="AK1156" s="4">
        <v>1017.3201532942426</v>
      </c>
      <c r="AL1156" s="8">
        <v>1.1474964593985861</v>
      </c>
      <c r="AM1156" s="4">
        <v>947.49916423491425</v>
      </c>
      <c r="AN1156" s="8">
        <v>1.0755659445117585</v>
      </c>
      <c r="AO1156" s="4">
        <v>877.67817517558592</v>
      </c>
      <c r="AP1156" s="8">
        <v>1.0036354296249312</v>
      </c>
    </row>
    <row r="1157" spans="1:42" x14ac:dyDescent="0.25">
      <c r="A1157" s="2" t="s">
        <v>3271</v>
      </c>
      <c r="B1157" t="s">
        <v>3270</v>
      </c>
      <c r="C1157" t="s">
        <v>149</v>
      </c>
      <c r="D1157" t="s">
        <v>3269</v>
      </c>
      <c r="E1157" s="3" t="s">
        <v>2839</v>
      </c>
      <c r="F1157" t="s">
        <v>3272</v>
      </c>
      <c r="G1157">
        <v>70</v>
      </c>
      <c r="H1157">
        <v>0</v>
      </c>
      <c r="I1157">
        <v>21</v>
      </c>
      <c r="J1157">
        <v>26</v>
      </c>
      <c r="K1157">
        <v>18</v>
      </c>
      <c r="L1157">
        <v>5</v>
      </c>
      <c r="M1157">
        <v>0</v>
      </c>
      <c r="N1157" s="2">
        <v>257.42500000000001</v>
      </c>
      <c r="O1157" s="2">
        <v>433.0573994761906</v>
      </c>
      <c r="P1157" s="2">
        <v>156.61000000000001</v>
      </c>
      <c r="Q1157" s="4">
        <v>847.09239947619062</v>
      </c>
      <c r="R1157" s="5">
        <v>4.9000000000000002E-2</v>
      </c>
      <c r="S1157" s="6">
        <v>888.59992705052389</v>
      </c>
      <c r="T1157" s="4">
        <v>229.61428571428573</v>
      </c>
      <c r="U1157" s="7">
        <v>1118.2142127648096</v>
      </c>
      <c r="V1157" s="8">
        <v>0.57875158888513456</v>
      </c>
      <c r="W1157" s="7">
        <v>731.71783594298506</v>
      </c>
      <c r="X1157" s="7">
        <v>760.2322959231642</v>
      </c>
      <c r="Y1157" s="7">
        <v>841.63648006012738</v>
      </c>
      <c r="Z1157" s="7">
        <v>1014.1029718757271</v>
      </c>
      <c r="AA1157" s="7">
        <v>1220.142940764764</v>
      </c>
      <c r="AB1157" s="7">
        <v>1403.1873774117205</v>
      </c>
      <c r="AC1157" s="7">
        <v>2125.3257142857142</v>
      </c>
      <c r="AD1157" s="7">
        <v>2318.5371428571425</v>
      </c>
      <c r="AE1157" s="4">
        <v>1591</v>
      </c>
      <c r="AF1157" s="4">
        <v>1653</v>
      </c>
      <c r="AG1157" s="4">
        <v>1830</v>
      </c>
      <c r="AH1157" s="4">
        <v>2205</v>
      </c>
      <c r="AI1157" s="4">
        <v>2653</v>
      </c>
      <c r="AJ1157" s="4">
        <v>3051</v>
      </c>
      <c r="AK1157" s="4">
        <v>1859.100339059338</v>
      </c>
      <c r="AL1157" s="8">
        <v>1.0810512816023428</v>
      </c>
      <c r="AM1157" s="4">
        <v>1535.6002017230669</v>
      </c>
      <c r="AN1157" s="8">
        <v>0.91361805069660684</v>
      </c>
      <c r="AO1157" s="4">
        <v>1212.1000643867953</v>
      </c>
      <c r="AP1157" s="8">
        <v>0.74618481979087059</v>
      </c>
    </row>
    <row r="1158" spans="1:42" x14ac:dyDescent="0.25">
      <c r="A1158" s="2" t="s">
        <v>3275</v>
      </c>
      <c r="B1158" t="s">
        <v>3274</v>
      </c>
      <c r="C1158" t="s">
        <v>149</v>
      </c>
      <c r="D1158" t="s">
        <v>3273</v>
      </c>
      <c r="E1158" s="3" t="s">
        <v>2839</v>
      </c>
      <c r="F1158" t="s">
        <v>3088</v>
      </c>
      <c r="G1158">
        <v>78</v>
      </c>
      <c r="H1158">
        <v>0</v>
      </c>
      <c r="I1158">
        <v>12</v>
      </c>
      <c r="J1158">
        <v>46</v>
      </c>
      <c r="K1158">
        <v>16</v>
      </c>
      <c r="L1158">
        <v>4</v>
      </c>
      <c r="M1158">
        <v>0</v>
      </c>
      <c r="N1158" s="2">
        <v>244.96260683760684</v>
      </c>
      <c r="O1158" s="2">
        <v>406.72897887179494</v>
      </c>
      <c r="P1158" s="2">
        <v>147.47999999999999</v>
      </c>
      <c r="Q1158" s="4">
        <v>799.17158570940182</v>
      </c>
      <c r="R1158" s="5">
        <v>4.9000000000000002E-2</v>
      </c>
      <c r="S1158" s="6">
        <v>838.33099340916249</v>
      </c>
      <c r="T1158" s="4">
        <v>119.44594594594595</v>
      </c>
      <c r="U1158" s="7">
        <v>957.77693935510842</v>
      </c>
      <c r="V1158" s="8">
        <v>1.0038241550844973</v>
      </c>
      <c r="W1158" s="7">
        <v>601.86537553212156</v>
      </c>
      <c r="X1158" s="7">
        <v>606.2585534557137</v>
      </c>
      <c r="Y1158" s="7">
        <v>795.16520417017523</v>
      </c>
      <c r="Z1158" s="7">
        <v>1060.5131507551398</v>
      </c>
      <c r="AA1158" s="7">
        <v>1142.2262601339535</v>
      </c>
      <c r="AB1158" s="7">
        <v>1313.5601991540464</v>
      </c>
      <c r="AC1158" s="7">
        <v>1049.5410256410257</v>
      </c>
      <c r="AD1158" s="7">
        <v>1144.9538461538461</v>
      </c>
      <c r="AE1158" s="4">
        <v>685</v>
      </c>
      <c r="AF1158" s="4">
        <v>690</v>
      </c>
      <c r="AG1158" s="4">
        <v>905</v>
      </c>
      <c r="AH1158" s="4">
        <v>1207</v>
      </c>
      <c r="AI1158" s="4">
        <v>1300</v>
      </c>
      <c r="AJ1158" s="4">
        <v>1495</v>
      </c>
      <c r="AK1158" s="4">
        <v>981.50646321868066</v>
      </c>
      <c r="AL1158" s="8">
        <v>1.1538830979393309</v>
      </c>
      <c r="AM1158" s="4">
        <v>932.41773071256023</v>
      </c>
      <c r="AN1158" s="8">
        <v>1.1024343175319595</v>
      </c>
      <c r="AO1158" s="4">
        <v>885.37436206086136</v>
      </c>
      <c r="AP1158" s="8">
        <v>1.0531292363082283</v>
      </c>
    </row>
    <row r="1159" spans="1:42" x14ac:dyDescent="0.25">
      <c r="A1159" s="2" t="s">
        <v>3278</v>
      </c>
      <c r="B1159" t="s">
        <v>3277</v>
      </c>
      <c r="C1159" t="s">
        <v>149</v>
      </c>
      <c r="D1159" t="s">
        <v>3276</v>
      </c>
      <c r="E1159" s="3" t="s">
        <v>2839</v>
      </c>
      <c r="F1159" t="s">
        <v>3088</v>
      </c>
      <c r="G1159">
        <v>78</v>
      </c>
      <c r="H1159">
        <v>0</v>
      </c>
      <c r="I1159">
        <v>14</v>
      </c>
      <c r="J1159">
        <v>30</v>
      </c>
      <c r="K1159">
        <v>24</v>
      </c>
      <c r="L1159">
        <v>9</v>
      </c>
      <c r="M1159">
        <v>1</v>
      </c>
      <c r="N1159" s="2">
        <v>256.86858974358978</v>
      </c>
      <c r="O1159" s="2">
        <v>441.41709555982914</v>
      </c>
      <c r="P1159" s="2">
        <v>209.52</v>
      </c>
      <c r="Q1159" s="4">
        <v>907.80568530341884</v>
      </c>
      <c r="R1159" s="5">
        <v>4.9000000000000002E-2</v>
      </c>
      <c r="S1159" s="6">
        <v>952.2881638832863</v>
      </c>
      <c r="T1159" s="4">
        <v>58.815789473684212</v>
      </c>
      <c r="U1159" s="7">
        <v>1011.1039533569705</v>
      </c>
      <c r="V1159" s="8">
        <v>1.0059709222409206</v>
      </c>
      <c r="W1159" s="7">
        <v>649.95325229045227</v>
      </c>
      <c r="X1159" s="7">
        <v>653.74306717261243</v>
      </c>
      <c r="Y1159" s="7">
        <v>857.44561708871629</v>
      </c>
      <c r="Z1159" s="7">
        <v>1032.7245553886196</v>
      </c>
      <c r="AA1159" s="7">
        <v>1440.1296552208273</v>
      </c>
      <c r="AB1159" s="7">
        <v>1656.1491035039514</v>
      </c>
      <c r="AC1159" s="7">
        <v>1105.6128205128207</v>
      </c>
      <c r="AD1159" s="7">
        <v>1206.123076923077</v>
      </c>
      <c r="AE1159" s="4">
        <v>686</v>
      </c>
      <c r="AF1159" s="4">
        <v>690</v>
      </c>
      <c r="AG1159" s="4">
        <v>905</v>
      </c>
      <c r="AH1159" s="4">
        <v>1090</v>
      </c>
      <c r="AI1159" s="4">
        <v>1520</v>
      </c>
      <c r="AJ1159" s="4">
        <v>1748</v>
      </c>
      <c r="AK1159" s="4">
        <v>1100.883099180943</v>
      </c>
      <c r="AL1159" s="8">
        <v>1.1538114915566842</v>
      </c>
      <c r="AM1159" s="4">
        <v>1049.9362642217463</v>
      </c>
      <c r="AN1159" s="8">
        <v>1.103123296362708</v>
      </c>
      <c r="AO1159" s="4">
        <v>1001.1122140525163</v>
      </c>
      <c r="AP1159" s="8">
        <v>1.0545471093018142</v>
      </c>
    </row>
    <row r="1160" spans="1:42" x14ac:dyDescent="0.25">
      <c r="A1160" s="2" t="s">
        <v>3281</v>
      </c>
      <c r="B1160" t="s">
        <v>3280</v>
      </c>
      <c r="C1160" t="s">
        <v>149</v>
      </c>
      <c r="D1160" t="s">
        <v>3279</v>
      </c>
      <c r="E1160" s="3" t="s">
        <v>2839</v>
      </c>
      <c r="F1160" t="s">
        <v>3088</v>
      </c>
      <c r="G1160">
        <v>23</v>
      </c>
      <c r="H1160">
        <v>0</v>
      </c>
      <c r="I1160">
        <v>9</v>
      </c>
      <c r="J1160">
        <v>8</v>
      </c>
      <c r="K1160">
        <v>6</v>
      </c>
      <c r="L1160">
        <v>0</v>
      </c>
      <c r="M1160">
        <v>0</v>
      </c>
      <c r="N1160" s="2">
        <v>234.28260869565216</v>
      </c>
      <c r="O1160" s="2">
        <v>358.77368155072458</v>
      </c>
      <c r="P1160" s="2">
        <v>117.67</v>
      </c>
      <c r="Q1160" s="4">
        <v>710.72629024637672</v>
      </c>
      <c r="R1160" s="5">
        <v>4.9000000000000002E-2</v>
      </c>
      <c r="S1160" s="6">
        <v>745.5518784684491</v>
      </c>
      <c r="T1160" s="4">
        <v>161.52173913043478</v>
      </c>
      <c r="U1160" s="7">
        <v>907.07361759888386</v>
      </c>
      <c r="V1160" s="8">
        <v>1.0046079455277281</v>
      </c>
      <c r="W1160" s="7">
        <v>601.12296687416153</v>
      </c>
      <c r="X1160" s="7">
        <v>605.25155867961598</v>
      </c>
      <c r="Y1160" s="7">
        <v>747.2751167872475</v>
      </c>
      <c r="Z1160" s="7">
        <v>953.70470705996775</v>
      </c>
      <c r="AA1160" s="7">
        <v>1073.4338694181456</v>
      </c>
      <c r="AB1160" s="7">
        <v>1234.4489498308674</v>
      </c>
      <c r="AC1160" s="7">
        <v>993.20434782608709</v>
      </c>
      <c r="AD1160" s="7">
        <v>1083.495652173913</v>
      </c>
      <c r="AE1160" s="4">
        <v>728</v>
      </c>
      <c r="AF1160" s="4">
        <v>733</v>
      </c>
      <c r="AG1160" s="4">
        <v>905</v>
      </c>
      <c r="AH1160" s="4">
        <v>1155</v>
      </c>
      <c r="AI1160" s="4">
        <v>1300</v>
      </c>
      <c r="AJ1160" s="4">
        <v>1495</v>
      </c>
      <c r="AK1160" s="4">
        <v>876.8128942425767</v>
      </c>
      <c r="AL1160" s="8">
        <v>1.1499829810554854</v>
      </c>
      <c r="AM1160" s="4">
        <v>830.87153872163208</v>
      </c>
      <c r="AN1160" s="8">
        <v>1.0991017186207703</v>
      </c>
      <c r="AO1160" s="4">
        <v>784.93018320068734</v>
      </c>
      <c r="AP1160" s="8">
        <v>1.0482204561860551</v>
      </c>
    </row>
    <row r="1161" spans="1:42" x14ac:dyDescent="0.25">
      <c r="A1161" s="2" t="s">
        <v>3284</v>
      </c>
      <c r="B1161" t="s">
        <v>3283</v>
      </c>
      <c r="C1161" t="s">
        <v>14</v>
      </c>
      <c r="D1161" t="s">
        <v>3282</v>
      </c>
      <c r="E1161" s="3" t="s">
        <v>2839</v>
      </c>
      <c r="F1161" t="s">
        <v>3285</v>
      </c>
      <c r="G1161">
        <v>50</v>
      </c>
      <c r="H1161">
        <v>0</v>
      </c>
      <c r="I1161">
        <v>6</v>
      </c>
      <c r="J1161">
        <v>19</v>
      </c>
      <c r="K1161">
        <v>17</v>
      </c>
      <c r="L1161">
        <v>8</v>
      </c>
      <c r="M1161">
        <v>0</v>
      </c>
      <c r="N1161" s="2">
        <v>276.51666666666665</v>
      </c>
      <c r="O1161" s="2">
        <v>354.93929100000008</v>
      </c>
      <c r="P1161" s="2">
        <v>278.88</v>
      </c>
      <c r="Q1161" s="4">
        <v>910.33595766666679</v>
      </c>
      <c r="R1161" s="5">
        <v>4.9000000000000002E-2</v>
      </c>
      <c r="S1161" s="6">
        <v>954.94241959233341</v>
      </c>
      <c r="T1161" s="4">
        <v>143.34</v>
      </c>
      <c r="U1161" s="7">
        <v>1098.2824195923333</v>
      </c>
      <c r="V1161" s="8">
        <v>0.70634545404940141</v>
      </c>
      <c r="W1161" s="7">
        <v>649.1652973278301</v>
      </c>
      <c r="X1161" s="7">
        <v>722.25013212632757</v>
      </c>
      <c r="Y1161" s="7">
        <v>799.63407485414837</v>
      </c>
      <c r="Z1161" s="7">
        <v>1069.8637161259037</v>
      </c>
      <c r="AA1161" s="7">
        <v>1254.1111988111911</v>
      </c>
      <c r="AB1161" s="7">
        <v>1442.0436311501844</v>
      </c>
      <c r="AC1161" s="7">
        <v>1710.3680000000002</v>
      </c>
      <c r="AD1161" s="7">
        <v>1865.856</v>
      </c>
      <c r="AE1161" s="4">
        <v>1057</v>
      </c>
      <c r="AF1161" s="4">
        <v>1176</v>
      </c>
      <c r="AG1161" s="4">
        <v>1302</v>
      </c>
      <c r="AH1161" s="4">
        <v>1742</v>
      </c>
      <c r="AI1161" s="4">
        <v>2042</v>
      </c>
      <c r="AJ1161" s="4">
        <v>2348</v>
      </c>
      <c r="AK1161" s="4">
        <v>1574.6734192392335</v>
      </c>
      <c r="AL1161" s="8">
        <v>1.1049170477716823</v>
      </c>
      <c r="AM1161" s="4">
        <v>1368.0964193569337</v>
      </c>
      <c r="AN1161" s="8">
        <v>0.97205984986425542</v>
      </c>
      <c r="AO1161" s="4">
        <v>1161.5194194746334</v>
      </c>
      <c r="AP1161" s="8">
        <v>0.8392026519568283</v>
      </c>
    </row>
    <row r="1162" spans="1:42" x14ac:dyDescent="0.25">
      <c r="A1162" s="2" t="s">
        <v>3286</v>
      </c>
      <c r="B1162" t="s">
        <v>3283</v>
      </c>
      <c r="C1162" t="s">
        <v>14</v>
      </c>
      <c r="D1162" t="s">
        <v>3282</v>
      </c>
      <c r="E1162" s="3" t="s">
        <v>2839</v>
      </c>
      <c r="F1162" t="s">
        <v>3287</v>
      </c>
      <c r="G1162">
        <v>73</v>
      </c>
      <c r="H1162">
        <v>0</v>
      </c>
      <c r="I1162">
        <v>8</v>
      </c>
      <c r="J1162">
        <v>24</v>
      </c>
      <c r="K1162">
        <v>36</v>
      </c>
      <c r="L1162">
        <v>5</v>
      </c>
      <c r="M1162">
        <v>0</v>
      </c>
      <c r="N1162" s="2">
        <v>252.84931506849315</v>
      </c>
      <c r="O1162" s="2">
        <v>323.09598130593616</v>
      </c>
      <c r="P1162" s="2">
        <v>193.49</v>
      </c>
      <c r="Q1162" s="4">
        <v>769.4352963744293</v>
      </c>
      <c r="R1162" s="5">
        <v>4.9000000000000002E-2</v>
      </c>
      <c r="S1162" s="6">
        <v>807.13762589677629</v>
      </c>
      <c r="T1162" s="4">
        <v>148.5</v>
      </c>
      <c r="U1162" s="7">
        <v>955.63762589677629</v>
      </c>
      <c r="V1162" s="8">
        <v>0.61421707276466109</v>
      </c>
      <c r="W1162" s="7">
        <v>548.34163616035801</v>
      </c>
      <c r="X1162" s="7">
        <v>610.075462747948</v>
      </c>
      <c r="Y1162" s="7">
        <v>675.44069089951392</v>
      </c>
      <c r="Z1162" s="7">
        <v>903.70021777799786</v>
      </c>
      <c r="AA1162" s="7">
        <v>1059.3317133769642</v>
      </c>
      <c r="AB1162" s="7">
        <v>1218.0758388879099</v>
      </c>
      <c r="AC1162" s="7">
        <v>1711.4493150684932</v>
      </c>
      <c r="AD1162" s="7">
        <v>1867.0356164383561</v>
      </c>
      <c r="AE1162" s="4">
        <v>1057</v>
      </c>
      <c r="AF1162" s="4">
        <v>1176</v>
      </c>
      <c r="AG1162" s="4">
        <v>1302</v>
      </c>
      <c r="AH1162" s="4">
        <v>1742</v>
      </c>
      <c r="AI1162" s="4">
        <v>2042</v>
      </c>
      <c r="AJ1162" s="4">
        <v>2348</v>
      </c>
      <c r="AK1162" s="4">
        <v>1542.4105158498251</v>
      </c>
      <c r="AL1162" s="8">
        <v>1.0867990953973237</v>
      </c>
      <c r="AM1162" s="4">
        <v>1293.5489223272546</v>
      </c>
      <c r="AN1162" s="8">
        <v>0.92684825696780704</v>
      </c>
      <c r="AO1162" s="4">
        <v>1044.6873288046843</v>
      </c>
      <c r="AP1162" s="8">
        <v>0.76689741853829052</v>
      </c>
    </row>
    <row r="1163" spans="1:42" x14ac:dyDescent="0.25">
      <c r="A1163" s="2" t="s">
        <v>3288</v>
      </c>
      <c r="B1163" t="s">
        <v>3283</v>
      </c>
      <c r="C1163" t="s">
        <v>14</v>
      </c>
      <c r="D1163" t="s">
        <v>3282</v>
      </c>
      <c r="E1163" s="3" t="s">
        <v>2839</v>
      </c>
      <c r="F1163" t="s">
        <v>3289</v>
      </c>
      <c r="G1163">
        <v>103</v>
      </c>
      <c r="H1163">
        <v>63</v>
      </c>
      <c r="I1163">
        <v>40</v>
      </c>
      <c r="J1163">
        <v>0</v>
      </c>
      <c r="K1163">
        <v>0</v>
      </c>
      <c r="L1163">
        <v>0</v>
      </c>
      <c r="M1163">
        <v>0</v>
      </c>
      <c r="N1163" s="2">
        <v>216.17961165048544</v>
      </c>
      <c r="O1163" s="2">
        <v>305.6315209482201</v>
      </c>
      <c r="P1163" s="2">
        <v>135.66999999999999</v>
      </c>
      <c r="Q1163" s="4">
        <v>657.48113259870547</v>
      </c>
      <c r="R1163" s="5">
        <v>4.9000000000000002E-2</v>
      </c>
      <c r="S1163" s="6">
        <v>689.69770809604199</v>
      </c>
      <c r="T1163" s="4">
        <v>115.72043010752688</v>
      </c>
      <c r="U1163" s="7">
        <v>805.4181382035689</v>
      </c>
      <c r="V1163" s="8">
        <v>0.73006545955740598</v>
      </c>
      <c r="W1163" s="7">
        <v>660.80628682423105</v>
      </c>
      <c r="X1163" s="7">
        <v>735.2016965991445</v>
      </c>
      <c r="Y1163" s="7">
        <v>813.97330694905281</v>
      </c>
      <c r="Z1163" s="7">
        <v>1089.0487716630184</v>
      </c>
      <c r="AA1163" s="7">
        <v>1276.6002248770858</v>
      </c>
      <c r="AB1163" s="7">
        <v>1467.9027071554347</v>
      </c>
      <c r="AC1163" s="7">
        <v>1213.5349514563106</v>
      </c>
      <c r="AD1163" s="7">
        <v>1323.8563106796116</v>
      </c>
      <c r="AE1163" s="4">
        <v>1057</v>
      </c>
      <c r="AF1163" s="4">
        <v>1176</v>
      </c>
      <c r="AG1163" s="4">
        <v>1302</v>
      </c>
      <c r="AH1163" s="4">
        <v>1742</v>
      </c>
      <c r="AI1163" s="4">
        <v>2042</v>
      </c>
      <c r="AJ1163" s="4">
        <v>2348</v>
      </c>
      <c r="AK1163" s="4">
        <v>1107.6525101017901</v>
      </c>
      <c r="AL1163" s="8">
        <v>1.1089175739152137</v>
      </c>
      <c r="AM1163" s="4">
        <v>966.81991377376619</v>
      </c>
      <c r="AN1163" s="8">
        <v>0.98126088320769145</v>
      </c>
      <c r="AO1163" s="4">
        <v>825.98731744574252</v>
      </c>
      <c r="AP1163" s="8">
        <v>0.8536041925001695</v>
      </c>
    </row>
    <row r="1164" spans="1:42" x14ac:dyDescent="0.25">
      <c r="A1164" s="2" t="s">
        <v>3290</v>
      </c>
      <c r="B1164" t="s">
        <v>3283</v>
      </c>
      <c r="C1164" t="s">
        <v>14</v>
      </c>
      <c r="D1164" t="s">
        <v>3282</v>
      </c>
      <c r="E1164" s="3" t="s">
        <v>2839</v>
      </c>
      <c r="F1164" t="s">
        <v>3291</v>
      </c>
      <c r="G1164">
        <v>130</v>
      </c>
      <c r="H1164">
        <v>0</v>
      </c>
      <c r="I1164">
        <v>19</v>
      </c>
      <c r="J1164">
        <v>51</v>
      </c>
      <c r="K1164">
        <v>44</v>
      </c>
      <c r="L1164">
        <v>14</v>
      </c>
      <c r="M1164">
        <v>2</v>
      </c>
      <c r="N1164" s="2">
        <v>268.38141025641022</v>
      </c>
      <c r="O1164" s="2">
        <v>389.80634634615382</v>
      </c>
      <c r="P1164" s="2">
        <v>167.35</v>
      </c>
      <c r="Q1164" s="4">
        <v>825.53775660256406</v>
      </c>
      <c r="R1164" s="5">
        <v>4.9000000000000002E-2</v>
      </c>
      <c r="S1164" s="6">
        <v>865.98910667608959</v>
      </c>
      <c r="T1164" s="4">
        <v>144.0234375</v>
      </c>
      <c r="U1164" s="7">
        <v>1010.0125441760896</v>
      </c>
      <c r="V1164" s="8">
        <v>0.66087654769472026</v>
      </c>
      <c r="W1164" s="7">
        <v>598.93678790989179</v>
      </c>
      <c r="X1164" s="7">
        <v>666.36675740968087</v>
      </c>
      <c r="Y1164" s="7">
        <v>737.76319570357532</v>
      </c>
      <c r="Z1164" s="7">
        <v>987.08409133304781</v>
      </c>
      <c r="AA1164" s="7">
        <v>1157.0756110804152</v>
      </c>
      <c r="AB1164" s="7">
        <v>1330.4669612227301</v>
      </c>
      <c r="AC1164" s="7">
        <v>1681.1215384615386</v>
      </c>
      <c r="AD1164" s="7">
        <v>1833.9507692307693</v>
      </c>
      <c r="AE1164" s="4">
        <v>1057</v>
      </c>
      <c r="AF1164" s="4">
        <v>1176</v>
      </c>
      <c r="AG1164" s="4">
        <v>1302</v>
      </c>
      <c r="AH1164" s="4">
        <v>1742</v>
      </c>
      <c r="AI1164" s="4">
        <v>2042</v>
      </c>
      <c r="AJ1164" s="4">
        <v>2348</v>
      </c>
      <c r="AK1164" s="4">
        <v>1536.8154609176092</v>
      </c>
      <c r="AL1164" s="8">
        <v>1.099815061528147</v>
      </c>
      <c r="AM1164" s="4">
        <v>1313.2066761704359</v>
      </c>
      <c r="AN1164" s="8">
        <v>0.95350222358367132</v>
      </c>
      <c r="AO1164" s="4">
        <v>1089.5978914232626</v>
      </c>
      <c r="AP1164" s="8">
        <v>0.80718938563919573</v>
      </c>
    </row>
    <row r="1165" spans="1:42" x14ac:dyDescent="0.25">
      <c r="A1165" s="2" t="s">
        <v>3292</v>
      </c>
      <c r="B1165" t="s">
        <v>3283</v>
      </c>
      <c r="C1165" t="s">
        <v>14</v>
      </c>
      <c r="D1165" t="s">
        <v>3282</v>
      </c>
      <c r="E1165" s="3" t="s">
        <v>2839</v>
      </c>
      <c r="F1165" t="s">
        <v>3293</v>
      </c>
      <c r="G1165">
        <v>34</v>
      </c>
      <c r="H1165">
        <v>0</v>
      </c>
      <c r="I1165">
        <v>14</v>
      </c>
      <c r="J1165">
        <v>20</v>
      </c>
      <c r="K1165">
        <v>0</v>
      </c>
      <c r="L1165">
        <v>0</v>
      </c>
      <c r="M1165">
        <v>0</v>
      </c>
      <c r="N1165" s="2">
        <v>152.43382352941177</v>
      </c>
      <c r="O1165" s="2">
        <v>172.33831633333335</v>
      </c>
      <c r="P1165" s="2">
        <v>278.88</v>
      </c>
      <c r="Q1165" s="4">
        <v>603.65213986274512</v>
      </c>
      <c r="R1165" s="5">
        <v>4.9000000000000002E-2</v>
      </c>
      <c r="S1165" s="6">
        <v>633.23109471601958</v>
      </c>
      <c r="T1165" s="4">
        <v>120.64705882352941</v>
      </c>
      <c r="U1165" s="7">
        <v>753.87815353954898</v>
      </c>
      <c r="V1165" s="8">
        <v>0.60304576558311374</v>
      </c>
      <c r="W1165" s="7">
        <v>535.40982217919054</v>
      </c>
      <c r="X1165" s="7">
        <v>595.68774917949679</v>
      </c>
      <c r="Y1165" s="7">
        <v>659.51143659158572</v>
      </c>
      <c r="Z1165" s="7">
        <v>882.38780533221382</v>
      </c>
      <c r="AA1165" s="7">
        <v>1034.3489658371873</v>
      </c>
      <c r="AB1165" s="7">
        <v>1189.3493495522605</v>
      </c>
      <c r="AC1165" s="7">
        <v>1375.1294117647058</v>
      </c>
      <c r="AD1165" s="7">
        <v>1500.1411764705881</v>
      </c>
      <c r="AE1165" s="4">
        <v>1057</v>
      </c>
      <c r="AF1165" s="4">
        <v>1176</v>
      </c>
      <c r="AG1165" s="4">
        <v>1302</v>
      </c>
      <c r="AH1165" s="4">
        <v>1742</v>
      </c>
      <c r="AI1165" s="4">
        <v>2042</v>
      </c>
      <c r="AJ1165" s="4">
        <v>2348</v>
      </c>
      <c r="AK1165" s="4">
        <v>1218.6064732883897</v>
      </c>
      <c r="AL1165" s="8">
        <v>1.0713019972662634</v>
      </c>
      <c r="AM1165" s="4">
        <v>1023.4813470975996</v>
      </c>
      <c r="AN1165" s="8">
        <v>0.91521658670521344</v>
      </c>
      <c r="AO1165" s="4">
        <v>828.35622090680954</v>
      </c>
      <c r="AP1165" s="8">
        <v>0.75913117614416348</v>
      </c>
    </row>
    <row r="1166" spans="1:42" x14ac:dyDescent="0.25">
      <c r="A1166" s="2" t="s">
        <v>3294</v>
      </c>
      <c r="B1166" t="s">
        <v>3283</v>
      </c>
      <c r="C1166" t="s">
        <v>14</v>
      </c>
      <c r="D1166" t="s">
        <v>3282</v>
      </c>
      <c r="E1166" s="3" t="s">
        <v>2839</v>
      </c>
      <c r="F1166" t="s">
        <v>3295</v>
      </c>
      <c r="G1166">
        <v>13</v>
      </c>
      <c r="H1166">
        <v>0</v>
      </c>
      <c r="I1166">
        <v>13</v>
      </c>
      <c r="J1166">
        <v>0</v>
      </c>
      <c r="K1166">
        <v>0</v>
      </c>
      <c r="L1166">
        <v>0</v>
      </c>
      <c r="M1166">
        <v>0</v>
      </c>
      <c r="N1166" s="2">
        <v>156.17948717948718</v>
      </c>
      <c r="O1166" s="2">
        <v>106.53447433333329</v>
      </c>
      <c r="P1166" s="2">
        <v>278.88</v>
      </c>
      <c r="Q1166" s="4">
        <v>541.59396151282044</v>
      </c>
      <c r="R1166" s="5">
        <v>4.9000000000000002E-2</v>
      </c>
      <c r="S1166" s="6">
        <v>568.13206562694859</v>
      </c>
      <c r="T1166" s="4">
        <v>124.76923076923077</v>
      </c>
      <c r="U1166" s="7">
        <v>692.9012963961793</v>
      </c>
      <c r="V1166" s="8">
        <v>0.58920178264981238</v>
      </c>
      <c r="W1166" s="7">
        <v>510.6425113670789</v>
      </c>
      <c r="X1166" s="7">
        <v>568.1320656269487</v>
      </c>
      <c r="Y1166" s="7">
        <v>629.00335837269324</v>
      </c>
      <c r="Z1166" s="7">
        <v>841.56977748481688</v>
      </c>
      <c r="AA1166" s="7">
        <v>986.50142687944663</v>
      </c>
      <c r="AB1166" s="7">
        <v>1134.3317092619691</v>
      </c>
      <c r="AC1166" s="7">
        <v>1293.6000000000001</v>
      </c>
      <c r="AD1166" s="7">
        <v>1411.2</v>
      </c>
      <c r="AE1166" s="4">
        <v>1057</v>
      </c>
      <c r="AF1166" s="4">
        <v>1176</v>
      </c>
      <c r="AG1166" s="4">
        <v>1302</v>
      </c>
      <c r="AH1166" s="4">
        <v>1742</v>
      </c>
      <c r="AI1166" s="4">
        <v>2042</v>
      </c>
      <c r="AJ1166" s="4">
        <v>2348</v>
      </c>
      <c r="AK1166" s="4">
        <v>1109.4535525027654</v>
      </c>
      <c r="AL1166" s="8">
        <v>1.0495091694489762</v>
      </c>
      <c r="AM1166" s="4">
        <v>912.60937545701381</v>
      </c>
      <c r="AN1166" s="8">
        <v>0.88212466515837118</v>
      </c>
      <c r="AO1166" s="4">
        <v>715.7651984112623</v>
      </c>
      <c r="AP1166" s="8">
        <v>0.71474016086776626</v>
      </c>
    </row>
    <row r="1167" spans="1:42" x14ac:dyDescent="0.25">
      <c r="A1167" s="2" t="s">
        <v>3298</v>
      </c>
      <c r="B1167" t="s">
        <v>3297</v>
      </c>
      <c r="C1167" t="s">
        <v>149</v>
      </c>
      <c r="D1167" t="s">
        <v>3296</v>
      </c>
      <c r="E1167" s="3" t="s">
        <v>2839</v>
      </c>
      <c r="F1167" t="s">
        <v>3299</v>
      </c>
      <c r="G1167">
        <v>43</v>
      </c>
      <c r="H1167">
        <v>0</v>
      </c>
      <c r="I1167">
        <v>11</v>
      </c>
      <c r="J1167">
        <v>18</v>
      </c>
      <c r="K1167">
        <v>13</v>
      </c>
      <c r="L1167">
        <v>1</v>
      </c>
      <c r="M1167">
        <v>0</v>
      </c>
      <c r="N1167" s="2">
        <v>230.29263565891472</v>
      </c>
      <c r="O1167" s="2">
        <v>312.75245491472879</v>
      </c>
      <c r="P1167" s="2">
        <v>198.75</v>
      </c>
      <c r="Q1167" s="4">
        <v>741.79509057364351</v>
      </c>
      <c r="R1167" s="5">
        <v>4.9000000000000002E-2</v>
      </c>
      <c r="S1167" s="6">
        <v>778.14305001175194</v>
      </c>
      <c r="T1167" s="4">
        <v>138.26190476190476</v>
      </c>
      <c r="U1167" s="7">
        <v>916.40495477365675</v>
      </c>
      <c r="V1167" s="8">
        <v>0.77188327467174478</v>
      </c>
      <c r="W1167" s="7">
        <v>578.74113074956836</v>
      </c>
      <c r="X1167" s="7">
        <v>614.13413308306406</v>
      </c>
      <c r="Y1167" s="7">
        <v>726.21197380580031</v>
      </c>
      <c r="Z1167" s="7">
        <v>958.88819285007742</v>
      </c>
      <c r="AA1167" s="7">
        <v>1167.3136510362187</v>
      </c>
      <c r="AB1167" s="7">
        <v>1342.3123847962809</v>
      </c>
      <c r="AC1167" s="7">
        <v>1305.9558139534884</v>
      </c>
      <c r="AD1167" s="7">
        <v>1424.6790697674417</v>
      </c>
      <c r="AE1167" s="4">
        <v>883</v>
      </c>
      <c r="AF1167" s="4">
        <v>937</v>
      </c>
      <c r="AG1167" s="4">
        <v>1108</v>
      </c>
      <c r="AH1167" s="4">
        <v>1463</v>
      </c>
      <c r="AI1167" s="4">
        <v>1781</v>
      </c>
      <c r="AJ1167" s="4">
        <v>2048</v>
      </c>
      <c r="AK1167" s="4">
        <v>1178.7040398807865</v>
      </c>
      <c r="AL1167" s="8">
        <v>1.1092737775878185</v>
      </c>
      <c r="AM1167" s="4">
        <v>1041.6700170308536</v>
      </c>
      <c r="AN1167" s="8">
        <v>0.99385071080074072</v>
      </c>
      <c r="AO1167" s="4">
        <v>904.63599418092065</v>
      </c>
      <c r="AP1167" s="8">
        <v>0.87842764401366269</v>
      </c>
    </row>
    <row r="1168" spans="1:42" x14ac:dyDescent="0.25">
      <c r="A1168" s="2" t="s">
        <v>3302</v>
      </c>
      <c r="B1168" t="s">
        <v>3301</v>
      </c>
      <c r="C1168" t="s">
        <v>149</v>
      </c>
      <c r="D1168" t="s">
        <v>3300</v>
      </c>
      <c r="E1168" s="3" t="s">
        <v>2839</v>
      </c>
      <c r="F1168" t="s">
        <v>3303</v>
      </c>
      <c r="G1168">
        <v>64</v>
      </c>
      <c r="H1168">
        <v>0</v>
      </c>
      <c r="I1168">
        <v>23</v>
      </c>
      <c r="J1168">
        <v>16</v>
      </c>
      <c r="K1168">
        <v>21</v>
      </c>
      <c r="L1168">
        <v>4</v>
      </c>
      <c r="M1168">
        <v>0</v>
      </c>
      <c r="N1168" s="2">
        <v>267.24739583333331</v>
      </c>
      <c r="O1168" s="2">
        <v>437.49439746875004</v>
      </c>
      <c r="P1168" s="2">
        <v>59.03</v>
      </c>
      <c r="Q1168" s="4">
        <v>763.77179330208332</v>
      </c>
      <c r="R1168" s="5">
        <v>4.9000000000000002E-2</v>
      </c>
      <c r="S1168" s="6">
        <v>801.19661117388534</v>
      </c>
      <c r="T1168" s="4">
        <v>157.40983606557376</v>
      </c>
      <c r="U1168" s="7">
        <v>958.60644723945916</v>
      </c>
      <c r="V1168" s="8">
        <v>1.0136441573453183</v>
      </c>
      <c r="W1168" s="7">
        <v>580.32977172842834</v>
      </c>
      <c r="X1168" s="7">
        <v>584.56575546367242</v>
      </c>
      <c r="Y1168" s="7">
        <v>766.71305607916452</v>
      </c>
      <c r="Z1168" s="7">
        <v>1012.4001127233167</v>
      </c>
      <c r="AA1168" s="7">
        <v>1075.9398687519767</v>
      </c>
      <c r="AB1168" s="7">
        <v>1237.7544474382976</v>
      </c>
      <c r="AC1168" s="7">
        <v>1040.2734375</v>
      </c>
      <c r="AD1168" s="7">
        <v>1134.84375</v>
      </c>
      <c r="AE1168" s="4">
        <v>685</v>
      </c>
      <c r="AF1168" s="4">
        <v>690</v>
      </c>
      <c r="AG1168" s="4">
        <v>905</v>
      </c>
      <c r="AH1168" s="4">
        <v>1195</v>
      </c>
      <c r="AI1168" s="4">
        <v>1270</v>
      </c>
      <c r="AJ1168" s="4">
        <v>1461</v>
      </c>
      <c r="AK1168" s="4">
        <v>939.78397242936717</v>
      </c>
      <c r="AL1168" s="8">
        <v>1.1601884137740803</v>
      </c>
      <c r="AM1168" s="4">
        <v>893.58818534420652</v>
      </c>
      <c r="AN1168" s="8">
        <v>1.1113403282978263</v>
      </c>
      <c r="AO1168" s="4">
        <v>847.39239825904599</v>
      </c>
      <c r="AP1168" s="8">
        <v>1.0624922428215724</v>
      </c>
    </row>
    <row r="1169" spans="1:42" x14ac:dyDescent="0.25">
      <c r="A1169" s="2" t="s">
        <v>3306</v>
      </c>
      <c r="B1169" t="s">
        <v>3305</v>
      </c>
      <c r="C1169" t="s">
        <v>149</v>
      </c>
      <c r="D1169" t="s">
        <v>3304</v>
      </c>
      <c r="E1169" s="3" t="s">
        <v>2839</v>
      </c>
      <c r="F1169" t="s">
        <v>3307</v>
      </c>
      <c r="G1169">
        <v>90</v>
      </c>
      <c r="H1169">
        <v>0</v>
      </c>
      <c r="I1169">
        <v>38</v>
      </c>
      <c r="J1169">
        <v>22</v>
      </c>
      <c r="K1169">
        <v>24</v>
      </c>
      <c r="L1169">
        <v>6</v>
      </c>
      <c r="M1169">
        <v>0</v>
      </c>
      <c r="N1169" s="2">
        <v>249.20185185185187</v>
      </c>
      <c r="O1169" s="2">
        <v>356.81584007407417</v>
      </c>
      <c r="P1169" s="2">
        <v>180.37</v>
      </c>
      <c r="Q1169" s="4">
        <v>786.38769192592611</v>
      </c>
      <c r="R1169" s="5">
        <v>4.9000000000000002E-2</v>
      </c>
      <c r="S1169" s="6">
        <v>824.9206888302964</v>
      </c>
      <c r="T1169" s="4">
        <v>97.855555555555554</v>
      </c>
      <c r="U1169" s="7">
        <v>922.7762443858519</v>
      </c>
      <c r="V1169" s="8">
        <v>0.8315463683714146</v>
      </c>
      <c r="W1169" s="7">
        <v>648.95787213285121</v>
      </c>
      <c r="X1169" s="7">
        <v>653.41806369390167</v>
      </c>
      <c r="Y1169" s="7">
        <v>776.8166968829662</v>
      </c>
      <c r="Z1169" s="7">
        <v>1020.6405022203948</v>
      </c>
      <c r="AA1169" s="7">
        <v>1304.6060316072781</v>
      </c>
      <c r="AB1169" s="7">
        <v>1500.1110950333261</v>
      </c>
      <c r="AC1169" s="7">
        <v>1220.6822222222224</v>
      </c>
      <c r="AD1169" s="7">
        <v>1331.6533333333334</v>
      </c>
      <c r="AE1169" s="4">
        <v>873</v>
      </c>
      <c r="AF1169" s="4">
        <v>879</v>
      </c>
      <c r="AG1169" s="4">
        <v>1045</v>
      </c>
      <c r="AH1169" s="4">
        <v>1373</v>
      </c>
      <c r="AI1169" s="4">
        <v>1755</v>
      </c>
      <c r="AJ1169" s="4">
        <v>2018</v>
      </c>
      <c r="AK1169" s="4">
        <v>1155.0885261630297</v>
      </c>
      <c r="AL1169" s="8">
        <v>1.1290723046505864</v>
      </c>
      <c r="AM1169" s="4">
        <v>1045.0325803854519</v>
      </c>
      <c r="AN1169" s="8">
        <v>1.0298969925575292</v>
      </c>
      <c r="AO1169" s="4">
        <v>934.9766346078743</v>
      </c>
      <c r="AP1169" s="8">
        <v>0.93072168046447201</v>
      </c>
    </row>
    <row r="1170" spans="1:42" x14ac:dyDescent="0.25">
      <c r="A1170" s="2" t="s">
        <v>3310</v>
      </c>
      <c r="B1170" t="s">
        <v>3309</v>
      </c>
      <c r="C1170" t="s">
        <v>149</v>
      </c>
      <c r="D1170" t="s">
        <v>3308</v>
      </c>
      <c r="E1170" s="3" t="s">
        <v>2839</v>
      </c>
      <c r="F1170" t="s">
        <v>3088</v>
      </c>
      <c r="G1170">
        <v>21</v>
      </c>
      <c r="H1170">
        <v>0</v>
      </c>
      <c r="I1170">
        <v>5</v>
      </c>
      <c r="J1170">
        <v>9</v>
      </c>
      <c r="K1170">
        <v>6</v>
      </c>
      <c r="L1170">
        <v>1</v>
      </c>
      <c r="M1170">
        <v>0</v>
      </c>
      <c r="N1170" s="2">
        <v>244.05952380952382</v>
      </c>
      <c r="O1170" s="2">
        <v>421.25799752380954</v>
      </c>
      <c r="P1170" s="2">
        <v>110.25</v>
      </c>
      <c r="Q1170" s="4">
        <v>775.56752133333339</v>
      </c>
      <c r="R1170" s="5">
        <v>4.9000000000000002E-2</v>
      </c>
      <c r="S1170" s="6">
        <v>813.57032987866671</v>
      </c>
      <c r="T1170" s="4">
        <v>131.52380952380952</v>
      </c>
      <c r="U1170" s="7">
        <v>945.09413940247623</v>
      </c>
      <c r="V1170" s="8">
        <v>0.99036811015229542</v>
      </c>
      <c r="W1170" s="7">
        <v>620.65185644636006</v>
      </c>
      <c r="X1170" s="7">
        <v>624.91457524063446</v>
      </c>
      <c r="Y1170" s="7">
        <v>771.55210176367564</v>
      </c>
      <c r="Z1170" s="7">
        <v>984.6880414773982</v>
      </c>
      <c r="AA1170" s="7">
        <v>1108.3068865113573</v>
      </c>
      <c r="AB1170" s="7">
        <v>1274.5529194880608</v>
      </c>
      <c r="AC1170" s="7">
        <v>1049.7142857142858</v>
      </c>
      <c r="AD1170" s="7">
        <v>1145.1428571428571</v>
      </c>
      <c r="AE1170" s="4">
        <v>728</v>
      </c>
      <c r="AF1170" s="4">
        <v>733</v>
      </c>
      <c r="AG1170" s="4">
        <v>905</v>
      </c>
      <c r="AH1170" s="4">
        <v>1155</v>
      </c>
      <c r="AI1170" s="4">
        <v>1300</v>
      </c>
      <c r="AJ1170" s="4">
        <v>1495</v>
      </c>
      <c r="AK1170" s="4">
        <v>961.12282949287089</v>
      </c>
      <c r="AL1170" s="8">
        <v>1.1449889929815513</v>
      </c>
      <c r="AM1170" s="4">
        <v>911.93866295480291</v>
      </c>
      <c r="AN1170" s="8">
        <v>1.0934486987051326</v>
      </c>
      <c r="AO1170" s="4">
        <v>862.75449641673481</v>
      </c>
      <c r="AP1170" s="8">
        <v>1.0419084044287141</v>
      </c>
    </row>
    <row r="1171" spans="1:42" x14ac:dyDescent="0.25">
      <c r="A1171" s="2" t="s">
        <v>3313</v>
      </c>
      <c r="B1171" t="s">
        <v>3312</v>
      </c>
      <c r="C1171" t="s">
        <v>149</v>
      </c>
      <c r="D1171" t="s">
        <v>3311</v>
      </c>
      <c r="E1171" s="3" t="s">
        <v>2839</v>
      </c>
      <c r="F1171" t="s">
        <v>3314</v>
      </c>
      <c r="G1171">
        <v>204</v>
      </c>
      <c r="H1171">
        <v>5</v>
      </c>
      <c r="I1171">
        <v>53</v>
      </c>
      <c r="J1171">
        <v>79</v>
      </c>
      <c r="K1171">
        <v>54</v>
      </c>
      <c r="L1171">
        <v>13</v>
      </c>
      <c r="M1171">
        <v>0</v>
      </c>
      <c r="N1171" s="2">
        <v>241.03267973856211</v>
      </c>
      <c r="O1171" s="2">
        <v>321.59138722385615</v>
      </c>
      <c r="P1171" s="2">
        <v>172.62</v>
      </c>
      <c r="Q1171" s="4">
        <v>735.24406696241829</v>
      </c>
      <c r="R1171" s="5">
        <v>4.9000000000000002E-2</v>
      </c>
      <c r="S1171" s="6">
        <v>771.27102624357678</v>
      </c>
      <c r="T1171" s="4">
        <v>155.44499999999999</v>
      </c>
      <c r="U1171" s="7">
        <v>926.71602624357683</v>
      </c>
      <c r="V1171" s="8">
        <v>0.53307599073339063</v>
      </c>
      <c r="W1171" s="7">
        <v>587.40474595162732</v>
      </c>
      <c r="X1171" s="7">
        <v>634.87627753533138</v>
      </c>
      <c r="Y1171" s="7">
        <v>702.75613110829136</v>
      </c>
      <c r="Z1171" s="7">
        <v>945.43769911096524</v>
      </c>
      <c r="AA1171" s="7">
        <v>1090.9579080778335</v>
      </c>
      <c r="AB1171" s="7">
        <v>1254.6681431655604</v>
      </c>
      <c r="AC1171" s="7">
        <v>1912.2745098039218</v>
      </c>
      <c r="AD1171" s="7">
        <v>2086.1176470588234</v>
      </c>
      <c r="AE1171" s="4">
        <v>1324</v>
      </c>
      <c r="AF1171" s="4">
        <v>1431</v>
      </c>
      <c r="AG1171" s="4">
        <v>1584</v>
      </c>
      <c r="AH1171" s="4">
        <v>2131</v>
      </c>
      <c r="AI1171" s="4">
        <v>2459</v>
      </c>
      <c r="AJ1171" s="4">
        <v>2828</v>
      </c>
      <c r="AK1171" s="4">
        <v>1715.1971160210376</v>
      </c>
      <c r="AL1171" s="8">
        <v>1.07605174731641</v>
      </c>
      <c r="AM1171" s="4">
        <v>1400.5550860952171</v>
      </c>
      <c r="AN1171" s="8">
        <v>0.89505982845540344</v>
      </c>
      <c r="AO1171" s="4">
        <v>1085.9130561693969</v>
      </c>
      <c r="AP1171" s="8">
        <v>0.71406790959439703</v>
      </c>
    </row>
    <row r="1172" spans="1:42" x14ac:dyDescent="0.25">
      <c r="A1172" s="2" t="s">
        <v>3317</v>
      </c>
      <c r="B1172" t="s">
        <v>3316</v>
      </c>
      <c r="C1172" t="s">
        <v>149</v>
      </c>
      <c r="D1172" t="s">
        <v>3315</v>
      </c>
      <c r="E1172" s="3" t="s">
        <v>2839</v>
      </c>
      <c r="F1172" t="s">
        <v>3318</v>
      </c>
      <c r="G1172">
        <v>24</v>
      </c>
      <c r="H1172">
        <v>0</v>
      </c>
      <c r="I1172">
        <v>5</v>
      </c>
      <c r="J1172">
        <v>8</v>
      </c>
      <c r="K1172">
        <v>8</v>
      </c>
      <c r="L1172">
        <v>3</v>
      </c>
      <c r="M1172">
        <v>0</v>
      </c>
      <c r="N1172" s="2">
        <v>244.66319444444446</v>
      </c>
      <c r="O1172" s="2">
        <v>450.33123893055557</v>
      </c>
      <c r="P1172" s="2">
        <v>206.59</v>
      </c>
      <c r="Q1172" s="4">
        <v>901.584433375</v>
      </c>
      <c r="R1172" s="5">
        <v>4.9000000000000002E-2</v>
      </c>
      <c r="S1172" s="6">
        <v>945.76207061037496</v>
      </c>
      <c r="T1172" s="4">
        <v>56.958333333333336</v>
      </c>
      <c r="U1172" s="7">
        <v>1002.7204039437083</v>
      </c>
      <c r="V1172" s="8">
        <v>1.0106795050459452</v>
      </c>
      <c r="W1172" s="7">
        <v>676.82103579021407</v>
      </c>
      <c r="X1172" s="7">
        <v>681.58738111268042</v>
      </c>
      <c r="Y1172" s="7">
        <v>862.70850336639967</v>
      </c>
      <c r="Z1172" s="7">
        <v>1083.8669263288359</v>
      </c>
      <c r="AA1172" s="7">
        <v>1239.2497838412371</v>
      </c>
      <c r="AB1172" s="7">
        <v>1425.1372514174225</v>
      </c>
      <c r="AC1172" s="7">
        <v>1091.3375000000001</v>
      </c>
      <c r="AD1172" s="7">
        <v>1190.55</v>
      </c>
      <c r="AE1172" s="4">
        <v>710</v>
      </c>
      <c r="AF1172" s="4">
        <v>715</v>
      </c>
      <c r="AG1172" s="4">
        <v>905</v>
      </c>
      <c r="AH1172" s="4">
        <v>1137</v>
      </c>
      <c r="AI1172" s="4">
        <v>1300</v>
      </c>
      <c r="AJ1172" s="4">
        <v>1495</v>
      </c>
      <c r="AK1172" s="4">
        <v>1082.5320530762972</v>
      </c>
      <c r="AL1172" s="8">
        <v>1.1485351003246873</v>
      </c>
      <c r="AM1172" s="4">
        <v>1036.9420589209897</v>
      </c>
      <c r="AN1172" s="8">
        <v>1.102583235231773</v>
      </c>
      <c r="AO1172" s="4">
        <v>991.35206476568237</v>
      </c>
      <c r="AP1172" s="8">
        <v>1.0566313701388592</v>
      </c>
    </row>
    <row r="1173" spans="1:42" x14ac:dyDescent="0.25">
      <c r="A1173" s="2" t="s">
        <v>3321</v>
      </c>
      <c r="B1173" t="s">
        <v>3320</v>
      </c>
      <c r="C1173" t="s">
        <v>149</v>
      </c>
      <c r="D1173" t="s">
        <v>3319</v>
      </c>
      <c r="E1173" s="3" t="s">
        <v>2839</v>
      </c>
      <c r="F1173" t="s">
        <v>3322</v>
      </c>
      <c r="G1173">
        <v>165</v>
      </c>
      <c r="H1173">
        <v>0</v>
      </c>
      <c r="I1173">
        <v>48</v>
      </c>
      <c r="J1173">
        <v>51</v>
      </c>
      <c r="K1173">
        <v>55</v>
      </c>
      <c r="L1173">
        <v>11</v>
      </c>
      <c r="M1173">
        <v>0</v>
      </c>
      <c r="N1173" s="2">
        <v>274.92828282828282</v>
      </c>
      <c r="O1173" s="2">
        <v>304.34622196969701</v>
      </c>
      <c r="P1173" s="2">
        <v>191.39</v>
      </c>
      <c r="Q1173" s="4">
        <v>770.66450479797982</v>
      </c>
      <c r="R1173" s="5">
        <v>4.9000000000000002E-2</v>
      </c>
      <c r="S1173" s="6">
        <v>808.42706553308074</v>
      </c>
      <c r="T1173" s="4">
        <v>158.47272727272727</v>
      </c>
      <c r="U1173" s="7">
        <v>966.89979280580803</v>
      </c>
      <c r="V1173" s="8">
        <v>1.0311098129775946</v>
      </c>
      <c r="W1173" s="7">
        <v>612.1003763270345</v>
      </c>
      <c r="X1173" s="7">
        <v>616.41094235750654</v>
      </c>
      <c r="Y1173" s="7">
        <v>780.21245151544542</v>
      </c>
      <c r="Z1173" s="7">
        <v>939.70339464291214</v>
      </c>
      <c r="AA1173" s="7">
        <v>1120.7471679227394</v>
      </c>
      <c r="AB1173" s="7">
        <v>1288.8592431111501</v>
      </c>
      <c r="AC1173" s="7">
        <v>1031.5</v>
      </c>
      <c r="AD1173" s="7">
        <v>1125.2727272727273</v>
      </c>
      <c r="AE1173" s="4">
        <v>710</v>
      </c>
      <c r="AF1173" s="4">
        <v>715</v>
      </c>
      <c r="AG1173" s="4">
        <v>905</v>
      </c>
      <c r="AH1173" s="4">
        <v>1090</v>
      </c>
      <c r="AI1173" s="4">
        <v>1300</v>
      </c>
      <c r="AJ1173" s="4">
        <v>1495</v>
      </c>
      <c r="AK1173" s="4">
        <v>934.59945601191157</v>
      </c>
      <c r="AL1173" s="8">
        <v>1.1656610776666048</v>
      </c>
      <c r="AM1173" s="4">
        <v>892.82616456959602</v>
      </c>
      <c r="AN1173" s="8">
        <v>1.1211136994925404</v>
      </c>
      <c r="AO1173" s="4">
        <v>850.2003569753964</v>
      </c>
      <c r="AP1173" s="8">
        <v>1.0756571911516588</v>
      </c>
    </row>
    <row r="1174" spans="1:42" x14ac:dyDescent="0.25">
      <c r="A1174" s="2" t="s">
        <v>3325</v>
      </c>
      <c r="B1174" t="s">
        <v>3324</v>
      </c>
      <c r="C1174" t="s">
        <v>149</v>
      </c>
      <c r="D1174" t="s">
        <v>3323</v>
      </c>
      <c r="E1174" s="3" t="s">
        <v>2839</v>
      </c>
      <c r="F1174" t="s">
        <v>3088</v>
      </c>
      <c r="G1174">
        <v>44</v>
      </c>
      <c r="H1174">
        <v>0</v>
      </c>
      <c r="I1174">
        <v>10</v>
      </c>
      <c r="J1174">
        <v>17</v>
      </c>
      <c r="K1174">
        <v>10</v>
      </c>
      <c r="L1174">
        <v>6</v>
      </c>
      <c r="M1174">
        <v>1</v>
      </c>
      <c r="N1174" s="2">
        <v>242.22727272727272</v>
      </c>
      <c r="O1174" s="2">
        <v>255.81420621212115</v>
      </c>
      <c r="P1174" s="2">
        <v>366.78</v>
      </c>
      <c r="Q1174" s="4">
        <v>864.82147893939384</v>
      </c>
      <c r="R1174" s="5">
        <v>4.9000000000000002E-2</v>
      </c>
      <c r="S1174" s="6">
        <v>907.19773140742404</v>
      </c>
      <c r="T1174" s="4">
        <v>34.813953488372093</v>
      </c>
      <c r="U1174" s="7">
        <v>942.01168489579618</v>
      </c>
      <c r="V1174" s="8">
        <v>0.69862148587394068</v>
      </c>
      <c r="W1174" s="7">
        <v>583.99257964759795</v>
      </c>
      <c r="X1174" s="7">
        <v>699.04180904821931</v>
      </c>
      <c r="Y1174" s="7">
        <v>790.54295055982448</v>
      </c>
      <c r="Z1174" s="7">
        <v>1039.4798796722798</v>
      </c>
      <c r="AA1174" s="7">
        <v>1271.5967460068666</v>
      </c>
      <c r="AB1174" s="7">
        <v>1462.672659163454</v>
      </c>
      <c r="AC1174" s="7">
        <v>1483.2250000000001</v>
      </c>
      <c r="AD1174" s="7">
        <v>1618.0636363636365</v>
      </c>
      <c r="AE1174" s="4">
        <v>868</v>
      </c>
      <c r="AF1174" s="4">
        <v>1039</v>
      </c>
      <c r="AG1174" s="4">
        <v>1175</v>
      </c>
      <c r="AH1174" s="4">
        <v>1545</v>
      </c>
      <c r="AI1174" s="4">
        <v>1890</v>
      </c>
      <c r="AJ1174" s="4">
        <v>2174</v>
      </c>
      <c r="AK1174" s="4">
        <v>1446.3114119770594</v>
      </c>
      <c r="AL1174" s="8">
        <v>1.0984428539243705</v>
      </c>
      <c r="AM1174" s="4">
        <v>1266.6068517871809</v>
      </c>
      <c r="AN1174" s="8">
        <v>0.96516906457422724</v>
      </c>
      <c r="AO1174" s="4">
        <v>1086.9022915973023</v>
      </c>
      <c r="AP1174" s="8">
        <v>0.83189527522408391</v>
      </c>
    </row>
    <row r="1175" spans="1:42" x14ac:dyDescent="0.25">
      <c r="A1175" s="2" t="s">
        <v>3328</v>
      </c>
      <c r="B1175" t="s">
        <v>3327</v>
      </c>
      <c r="C1175" t="s">
        <v>14</v>
      </c>
      <c r="D1175" t="s">
        <v>3326</v>
      </c>
      <c r="E1175" s="3" t="s">
        <v>2839</v>
      </c>
      <c r="F1175" t="s">
        <v>3329</v>
      </c>
      <c r="G1175">
        <v>144</v>
      </c>
      <c r="H1175">
        <v>4</v>
      </c>
      <c r="I1175">
        <v>48</v>
      </c>
      <c r="J1175">
        <v>52</v>
      </c>
      <c r="K1175">
        <v>28</v>
      </c>
      <c r="L1175">
        <v>12</v>
      </c>
      <c r="M1175">
        <v>0</v>
      </c>
      <c r="N1175" s="2">
        <v>250.46180555555554</v>
      </c>
      <c r="O1175" s="2">
        <v>280.42487183564822</v>
      </c>
      <c r="P1175" s="2">
        <v>253.35</v>
      </c>
      <c r="Q1175" s="4">
        <v>784.23667739120378</v>
      </c>
      <c r="R1175" s="5">
        <v>4.9000000000000002E-2</v>
      </c>
      <c r="S1175" s="6">
        <v>822.66427458337273</v>
      </c>
      <c r="T1175" s="4">
        <v>185.09790209790211</v>
      </c>
      <c r="U1175" s="7">
        <v>1007.7621766812748</v>
      </c>
      <c r="V1175" s="8">
        <v>0.67717103799395051</v>
      </c>
      <c r="W1175" s="7">
        <v>680.48884726900133</v>
      </c>
      <c r="X1175" s="7">
        <v>709.78690486872279</v>
      </c>
      <c r="Y1175" s="7">
        <v>788.28358749439144</v>
      </c>
      <c r="Z1175" s="7">
        <v>992.81719715282406</v>
      </c>
      <c r="AA1175" s="7">
        <v>1073.5250539369622</v>
      </c>
      <c r="AB1175" s="7">
        <v>1234.3879739656213</v>
      </c>
      <c r="AC1175" s="7">
        <v>1637.0138888888889</v>
      </c>
      <c r="AD1175" s="7">
        <v>1785.8333333333333</v>
      </c>
      <c r="AE1175" s="4">
        <v>1231</v>
      </c>
      <c r="AF1175" s="4">
        <v>1284</v>
      </c>
      <c r="AG1175" s="4">
        <v>1426</v>
      </c>
      <c r="AH1175" s="4">
        <v>1796</v>
      </c>
      <c r="AI1175" s="4">
        <v>1942</v>
      </c>
      <c r="AJ1175" s="4">
        <v>2233</v>
      </c>
      <c r="AK1175" s="4">
        <v>1448.4463928665825</v>
      </c>
      <c r="AL1175" s="8">
        <v>1.0976685883102464</v>
      </c>
      <c r="AM1175" s="4">
        <v>1239.852353438846</v>
      </c>
      <c r="AN1175" s="8">
        <v>0.95750273820481446</v>
      </c>
      <c r="AO1175" s="4">
        <v>1031.2583140111094</v>
      </c>
      <c r="AP1175" s="8">
        <v>0.81733688809938243</v>
      </c>
    </row>
    <row r="1176" spans="1:42" x14ac:dyDescent="0.25">
      <c r="A1176" s="2" t="s">
        <v>3330</v>
      </c>
      <c r="B1176" t="s">
        <v>3327</v>
      </c>
      <c r="C1176" t="s">
        <v>14</v>
      </c>
      <c r="D1176" t="s">
        <v>3326</v>
      </c>
      <c r="E1176" s="3" t="s">
        <v>2839</v>
      </c>
      <c r="F1176" t="s">
        <v>3329</v>
      </c>
      <c r="G1176">
        <v>87</v>
      </c>
      <c r="H1176">
        <v>0</v>
      </c>
      <c r="I1176">
        <v>35</v>
      </c>
      <c r="J1176">
        <v>31</v>
      </c>
      <c r="K1176">
        <v>18</v>
      </c>
      <c r="L1176">
        <v>3</v>
      </c>
      <c r="M1176">
        <v>0</v>
      </c>
      <c r="N1176" s="2">
        <v>256.11781609195401</v>
      </c>
      <c r="O1176" s="2">
        <v>236.8469214980843</v>
      </c>
      <c r="P1176" s="2">
        <v>282.37</v>
      </c>
      <c r="Q1176" s="4">
        <v>775.33473759003834</v>
      </c>
      <c r="R1176" s="5">
        <v>4.9000000000000002E-2</v>
      </c>
      <c r="S1176" s="6">
        <v>813.32613973195021</v>
      </c>
      <c r="T1176" s="4">
        <v>177.47619047619048</v>
      </c>
      <c r="U1176" s="7">
        <v>990.80233020814069</v>
      </c>
      <c r="V1176" s="8">
        <v>0.67713906306447946</v>
      </c>
      <c r="W1176" s="7">
        <v>684.24815072170202</v>
      </c>
      <c r="X1176" s="7">
        <v>713.70806297860713</v>
      </c>
      <c r="Y1176" s="7">
        <v>792.63839393106991</v>
      </c>
      <c r="Z1176" s="7">
        <v>998.3019323283321</v>
      </c>
      <c r="AA1176" s="7">
        <v>1079.4556528850896</v>
      </c>
      <c r="AB1176" s="7">
        <v>1241.2072465975309</v>
      </c>
      <c r="AC1176" s="7">
        <v>1609.5402298850577</v>
      </c>
      <c r="AD1176" s="7">
        <v>1755.8620689655172</v>
      </c>
      <c r="AE1176" s="4">
        <v>1231</v>
      </c>
      <c r="AF1176" s="4">
        <v>1284</v>
      </c>
      <c r="AG1176" s="4">
        <v>1426</v>
      </c>
      <c r="AH1176" s="4">
        <v>1796</v>
      </c>
      <c r="AI1176" s="4">
        <v>1942</v>
      </c>
      <c r="AJ1176" s="4">
        <v>2233</v>
      </c>
      <c r="AK1176" s="4">
        <v>1431.586889054656</v>
      </c>
      <c r="AL1176" s="8">
        <v>1.0996739035285441</v>
      </c>
      <c r="AM1176" s="4">
        <v>1225.4999726137539</v>
      </c>
      <c r="AN1176" s="8">
        <v>0.95882895670718893</v>
      </c>
      <c r="AO1176" s="4">
        <v>1019.4130561728521</v>
      </c>
      <c r="AP1176" s="8">
        <v>0.8179840098858342</v>
      </c>
    </row>
    <row r="1177" spans="1:42" x14ac:dyDescent="0.25">
      <c r="A1177" s="2" t="s">
        <v>3331</v>
      </c>
      <c r="B1177" t="s">
        <v>3327</v>
      </c>
      <c r="C1177" t="s">
        <v>14</v>
      </c>
      <c r="D1177" t="s">
        <v>3326</v>
      </c>
      <c r="E1177" s="3" t="s">
        <v>2839</v>
      </c>
      <c r="F1177" t="s">
        <v>3332</v>
      </c>
      <c r="G1177">
        <v>39</v>
      </c>
      <c r="H1177">
        <v>0</v>
      </c>
      <c r="I1177">
        <v>25</v>
      </c>
      <c r="J1177">
        <v>12</v>
      </c>
      <c r="K1177">
        <v>0</v>
      </c>
      <c r="L1177">
        <v>2</v>
      </c>
      <c r="M1177">
        <v>0</v>
      </c>
      <c r="N1177" s="2">
        <v>242.0277777777778</v>
      </c>
      <c r="O1177" s="2">
        <v>993.95866166666644</v>
      </c>
      <c r="P1177" s="2">
        <v>42.68</v>
      </c>
      <c r="Q1177" s="4">
        <v>1278.6664394444442</v>
      </c>
      <c r="R1177" s="5">
        <v>4.9000000000000002E-2</v>
      </c>
      <c r="S1177" s="6">
        <v>1341.3210949772219</v>
      </c>
      <c r="T1177" s="4">
        <v>0</v>
      </c>
      <c r="U1177" s="7">
        <v>1341.3210949772219</v>
      </c>
      <c r="V1177" s="8">
        <v>0.98522530330178648</v>
      </c>
      <c r="W1177" s="7">
        <v>1212.8123483644993</v>
      </c>
      <c r="X1177" s="7">
        <v>1265.0292894394941</v>
      </c>
      <c r="Y1177" s="7">
        <v>1404.9312825083477</v>
      </c>
      <c r="Z1177" s="7">
        <v>1769.4646447300088</v>
      </c>
      <c r="AA1177" s="7">
        <v>1913.3075390120698</v>
      </c>
      <c r="AB1177" s="7">
        <v>2200.0081022728896</v>
      </c>
      <c r="AC1177" s="7">
        <v>1497.5794871794874</v>
      </c>
      <c r="AD1177" s="7">
        <v>1633.7230769230769</v>
      </c>
      <c r="AE1177" s="4">
        <v>1231</v>
      </c>
      <c r="AF1177" s="4">
        <v>1284</v>
      </c>
      <c r="AG1177" s="4">
        <v>1426</v>
      </c>
      <c r="AH1177" s="4">
        <v>1796</v>
      </c>
      <c r="AI1177" s="4">
        <v>1942</v>
      </c>
      <c r="AJ1177" s="4">
        <v>2233</v>
      </c>
      <c r="AK1177" s="4">
        <v>1541.6473655860925</v>
      </c>
      <c r="AL1177" s="8">
        <v>1.1323686766961278</v>
      </c>
      <c r="AM1177" s="4">
        <v>1472.9640728059085</v>
      </c>
      <c r="AN1177" s="8">
        <v>1.0819195201037823</v>
      </c>
      <c r="AO1177" s="4">
        <v>1404.280780025724</v>
      </c>
      <c r="AP1177" s="8">
        <v>1.0314703635114366</v>
      </c>
    </row>
    <row r="1178" spans="1:42" x14ac:dyDescent="0.25">
      <c r="A1178" s="2" t="s">
        <v>3333</v>
      </c>
      <c r="B1178" t="s">
        <v>3327</v>
      </c>
      <c r="C1178" t="s">
        <v>14</v>
      </c>
      <c r="D1178" t="s">
        <v>3326</v>
      </c>
      <c r="E1178" s="3" t="s">
        <v>2839</v>
      </c>
      <c r="F1178" t="s">
        <v>3334</v>
      </c>
      <c r="G1178">
        <v>30</v>
      </c>
      <c r="H1178">
        <v>0</v>
      </c>
      <c r="I1178">
        <v>0</v>
      </c>
      <c r="J1178">
        <v>15</v>
      </c>
      <c r="K1178">
        <v>15</v>
      </c>
      <c r="L1178">
        <v>0</v>
      </c>
      <c r="M1178">
        <v>0</v>
      </c>
      <c r="N1178" s="2">
        <v>195.13888888888889</v>
      </c>
      <c r="O1178" s="2">
        <v>137.32568166666672</v>
      </c>
      <c r="P1178" s="2">
        <v>388.95</v>
      </c>
      <c r="Q1178" s="4">
        <v>721.41457055555566</v>
      </c>
      <c r="R1178" s="5">
        <v>4.9000000000000002E-2</v>
      </c>
      <c r="S1178" s="6">
        <v>756.76388451277785</v>
      </c>
      <c r="T1178" s="4">
        <v>101.13333333333334</v>
      </c>
      <c r="U1178" s="7">
        <v>857.89721784611118</v>
      </c>
      <c r="V1178" s="8">
        <v>0.53252465415649364</v>
      </c>
      <c r="W1178" s="7">
        <v>578.259678358305</v>
      </c>
      <c r="X1178" s="7">
        <v>603.15631763774468</v>
      </c>
      <c r="Y1178" s="7">
        <v>669.86052099020549</v>
      </c>
      <c r="Z1178" s="7">
        <v>843.66724803534999</v>
      </c>
      <c r="AA1178" s="7">
        <v>912.25044303154209</v>
      </c>
      <c r="AB1178" s="7">
        <v>1048.9470851129936</v>
      </c>
      <c r="AC1178" s="7">
        <v>1772.1000000000001</v>
      </c>
      <c r="AD1178" s="7">
        <v>1933.1999999999998</v>
      </c>
      <c r="AE1178" s="4">
        <v>1231</v>
      </c>
      <c r="AF1178" s="4">
        <v>1284</v>
      </c>
      <c r="AG1178" s="4">
        <v>1426</v>
      </c>
      <c r="AH1178" s="4">
        <v>1796</v>
      </c>
      <c r="AI1178" s="4">
        <v>1942</v>
      </c>
      <c r="AJ1178" s="4">
        <v>2233</v>
      </c>
      <c r="AK1178" s="4">
        <v>1628.1369084512776</v>
      </c>
      <c r="AL1178" s="8">
        <v>1.0734141786372509</v>
      </c>
      <c r="AM1178" s="4">
        <v>1337.6792338051112</v>
      </c>
      <c r="AN1178" s="8">
        <v>0.89311767047699853</v>
      </c>
      <c r="AO1178" s="4">
        <v>1047.2215591589445</v>
      </c>
      <c r="AP1178" s="8">
        <v>0.71282116231674608</v>
      </c>
    </row>
    <row r="1179" spans="1:42" x14ac:dyDescent="0.25">
      <c r="A1179" s="2" t="s">
        <v>3337</v>
      </c>
      <c r="B1179" t="s">
        <v>3336</v>
      </c>
      <c r="C1179" t="s">
        <v>149</v>
      </c>
      <c r="D1179" t="s">
        <v>3335</v>
      </c>
      <c r="E1179" s="3" t="s">
        <v>2839</v>
      </c>
      <c r="F1179" t="s">
        <v>3338</v>
      </c>
      <c r="G1179">
        <v>20</v>
      </c>
      <c r="H1179">
        <v>0</v>
      </c>
      <c r="I1179">
        <v>3</v>
      </c>
      <c r="J1179">
        <v>9</v>
      </c>
      <c r="K1179">
        <v>5</v>
      </c>
      <c r="L1179">
        <v>3</v>
      </c>
      <c r="M1179">
        <v>0</v>
      </c>
      <c r="N1179" s="2">
        <v>251.16666666666666</v>
      </c>
      <c r="O1179" s="2">
        <v>514.38140541666667</v>
      </c>
      <c r="P1179" s="2">
        <v>130.47999999999999</v>
      </c>
      <c r="Q1179" s="4">
        <v>896.02807208333331</v>
      </c>
      <c r="R1179" s="5">
        <v>4.9000000000000002E-2</v>
      </c>
      <c r="S1179" s="6">
        <v>939.93344761541664</v>
      </c>
      <c r="T1179" s="4">
        <v>285.05</v>
      </c>
      <c r="U1179" s="7">
        <v>1224.9834476154167</v>
      </c>
      <c r="V1179" s="8">
        <v>0.60623237454057688</v>
      </c>
      <c r="W1179" s="7">
        <v>740.07577519913275</v>
      </c>
      <c r="X1179" s="7">
        <v>768.91593740048177</v>
      </c>
      <c r="Y1179" s="7">
        <v>851.24994884626835</v>
      </c>
      <c r="Z1179" s="7">
        <v>1025.6864137737823</v>
      </c>
      <c r="AA1179" s="7">
        <v>1234.0798438738525</v>
      </c>
      <c r="AB1179" s="7">
        <v>1419.2150786502539</v>
      </c>
      <c r="AC1179" s="7">
        <v>2222.7150000000001</v>
      </c>
      <c r="AD1179" s="7">
        <v>2424.7800000000002</v>
      </c>
      <c r="AE1179" s="4">
        <v>1591</v>
      </c>
      <c r="AF1179" s="4">
        <v>1653</v>
      </c>
      <c r="AG1179" s="4">
        <v>1830</v>
      </c>
      <c r="AH1179" s="4">
        <v>2205</v>
      </c>
      <c r="AI1179" s="4">
        <v>2653</v>
      </c>
      <c r="AJ1179" s="4">
        <v>3051</v>
      </c>
      <c r="AK1179" s="4">
        <v>1900.4335503615416</v>
      </c>
      <c r="AL1179" s="8">
        <v>1.0815745182795347</v>
      </c>
      <c r="AM1179" s="4">
        <v>1580.2668494461668</v>
      </c>
      <c r="AN1179" s="8">
        <v>0.92312713703321536</v>
      </c>
      <c r="AO1179" s="4">
        <v>1260.1001485307918</v>
      </c>
      <c r="AP1179" s="8">
        <v>0.76467975578689618</v>
      </c>
    </row>
    <row r="1180" spans="1:42" x14ac:dyDescent="0.25">
      <c r="A1180" s="2" t="s">
        <v>3341</v>
      </c>
      <c r="B1180" t="s">
        <v>3340</v>
      </c>
      <c r="C1180" t="s">
        <v>149</v>
      </c>
      <c r="D1180" t="s">
        <v>3339</v>
      </c>
      <c r="E1180" s="3" t="s">
        <v>2839</v>
      </c>
      <c r="F1180" t="s">
        <v>3342</v>
      </c>
      <c r="G1180">
        <v>80</v>
      </c>
      <c r="H1180">
        <v>0</v>
      </c>
      <c r="I1180">
        <v>10</v>
      </c>
      <c r="J1180">
        <v>30</v>
      </c>
      <c r="K1180">
        <v>30</v>
      </c>
      <c r="L1180">
        <v>8</v>
      </c>
      <c r="M1180">
        <v>2</v>
      </c>
      <c r="N1180" s="2">
        <v>248.41666666666666</v>
      </c>
      <c r="O1180" s="2">
        <v>469.22389056250006</v>
      </c>
      <c r="P1180" s="2">
        <v>101.19</v>
      </c>
      <c r="Q1180" s="4">
        <v>818.83055722916674</v>
      </c>
      <c r="R1180" s="5">
        <v>4.9000000000000002E-2</v>
      </c>
      <c r="S1180" s="6">
        <v>858.95325453339581</v>
      </c>
      <c r="T1180" s="4">
        <v>133.7948717948718</v>
      </c>
      <c r="U1180" s="7">
        <v>992.74812632826763</v>
      </c>
      <c r="V1180" s="8">
        <v>0.9263950788086015</v>
      </c>
      <c r="W1180" s="7">
        <v>569.09535585555682</v>
      </c>
      <c r="X1180" s="7">
        <v>573.10306962918753</v>
      </c>
      <c r="Y1180" s="7">
        <v>725.39619302715346</v>
      </c>
      <c r="Z1180" s="7">
        <v>1016.3562129927409</v>
      </c>
      <c r="AA1180" s="7">
        <v>1042.0055811439775</v>
      </c>
      <c r="AB1180" s="7">
        <v>1198.3064183155739</v>
      </c>
      <c r="AC1180" s="7">
        <v>1178.7875000000001</v>
      </c>
      <c r="AD1180" s="7">
        <v>1285.95</v>
      </c>
      <c r="AE1180" s="4">
        <v>710</v>
      </c>
      <c r="AF1180" s="4">
        <v>715</v>
      </c>
      <c r="AG1180" s="4">
        <v>905</v>
      </c>
      <c r="AH1180" s="4">
        <v>1268</v>
      </c>
      <c r="AI1180" s="4">
        <v>1300</v>
      </c>
      <c r="AJ1180" s="4">
        <v>1495</v>
      </c>
      <c r="AK1180" s="4">
        <v>1088.245633237955</v>
      </c>
      <c r="AL1180" s="8">
        <v>1.1403620716508356</v>
      </c>
      <c r="AM1180" s="4">
        <v>1011.8148403364354</v>
      </c>
      <c r="AN1180" s="8">
        <v>1.0690397407034244</v>
      </c>
      <c r="AO1180" s="4">
        <v>935.3840474349156</v>
      </c>
      <c r="AP1180" s="8">
        <v>0.99771740975601297</v>
      </c>
    </row>
    <row r="1181" spans="1:42" x14ac:dyDescent="0.25">
      <c r="A1181" s="2" t="s">
        <v>3345</v>
      </c>
      <c r="B1181" t="s">
        <v>3344</v>
      </c>
      <c r="C1181" t="s">
        <v>149</v>
      </c>
      <c r="D1181" t="s">
        <v>3343</v>
      </c>
      <c r="E1181" s="3" t="s">
        <v>2839</v>
      </c>
      <c r="F1181" t="s">
        <v>3346</v>
      </c>
      <c r="G1181">
        <v>30</v>
      </c>
      <c r="H1181">
        <v>0</v>
      </c>
      <c r="I1181">
        <v>6</v>
      </c>
      <c r="J1181">
        <v>14</v>
      </c>
      <c r="K1181">
        <v>8</v>
      </c>
      <c r="L1181">
        <v>2</v>
      </c>
      <c r="M1181">
        <v>0</v>
      </c>
      <c r="N1181" s="2">
        <v>271.17500000000001</v>
      </c>
      <c r="O1181" s="2">
        <v>252.13169700000006</v>
      </c>
      <c r="P1181" s="2">
        <v>263.06</v>
      </c>
      <c r="Q1181" s="4">
        <v>786.36669700000016</v>
      </c>
      <c r="R1181" s="5">
        <v>4.9000000000000002E-2</v>
      </c>
      <c r="S1181" s="6">
        <v>824.89866515300014</v>
      </c>
      <c r="T1181" s="4">
        <v>218.28571428571428</v>
      </c>
      <c r="U1181" s="7">
        <v>1043.1843794387144</v>
      </c>
      <c r="V1181" s="8">
        <v>0.878742387352205</v>
      </c>
      <c r="W1181" s="7">
        <v>660.81762556340482</v>
      </c>
      <c r="X1181" s="7">
        <v>686.52766988080327</v>
      </c>
      <c r="Y1181" s="7">
        <v>760.18347251983687</v>
      </c>
      <c r="Z1181" s="7">
        <v>929.035925739508</v>
      </c>
      <c r="AA1181" s="7">
        <v>1276.4689570557041</v>
      </c>
      <c r="AB1181" s="7">
        <v>1468.2519903422442</v>
      </c>
      <c r="AC1181" s="7">
        <v>1305.8466666666668</v>
      </c>
      <c r="AD1181" s="7">
        <v>1424.5600000000002</v>
      </c>
      <c r="AE1181" s="4">
        <v>951</v>
      </c>
      <c r="AF1181" s="4">
        <v>988</v>
      </c>
      <c r="AG1181" s="4">
        <v>1094</v>
      </c>
      <c r="AH1181" s="4">
        <v>1337</v>
      </c>
      <c r="AI1181" s="4">
        <v>1837</v>
      </c>
      <c r="AJ1181" s="4">
        <v>2113</v>
      </c>
      <c r="AK1181" s="4">
        <v>1128.8186002981572</v>
      </c>
      <c r="AL1181" s="8">
        <v>1.1347540135204173</v>
      </c>
      <c r="AM1181" s="4">
        <v>1027.5119552497715</v>
      </c>
      <c r="AN1181" s="8">
        <v>1.0494168047976797</v>
      </c>
      <c r="AO1181" s="4">
        <v>926.20531020138583</v>
      </c>
      <c r="AP1181" s="8">
        <v>0.96407959607494242</v>
      </c>
    </row>
    <row r="1182" spans="1:42" x14ac:dyDescent="0.25">
      <c r="A1182" s="2" t="s">
        <v>3349</v>
      </c>
      <c r="B1182" t="s">
        <v>3348</v>
      </c>
      <c r="C1182" t="s">
        <v>149</v>
      </c>
      <c r="D1182" t="s">
        <v>3347</v>
      </c>
      <c r="E1182" s="3" t="s">
        <v>2839</v>
      </c>
      <c r="F1182" t="s">
        <v>3088</v>
      </c>
      <c r="G1182">
        <v>14</v>
      </c>
      <c r="H1182">
        <v>0</v>
      </c>
      <c r="I1182">
        <v>2</v>
      </c>
      <c r="J1182">
        <v>7</v>
      </c>
      <c r="K1182">
        <v>4</v>
      </c>
      <c r="L1182">
        <v>1</v>
      </c>
      <c r="M1182">
        <v>0</v>
      </c>
      <c r="N1182" s="2">
        <v>243.8452380952381</v>
      </c>
      <c r="O1182" s="2">
        <v>291.1085576190477</v>
      </c>
      <c r="P1182" s="2">
        <v>246.97</v>
      </c>
      <c r="Q1182" s="4">
        <v>781.9237957142858</v>
      </c>
      <c r="R1182" s="5">
        <v>4.9000000000000002E-2</v>
      </c>
      <c r="S1182" s="6">
        <v>820.23806170428577</v>
      </c>
      <c r="T1182" s="4">
        <v>162.64285714285714</v>
      </c>
      <c r="U1182" s="7">
        <v>982.88091884714288</v>
      </c>
      <c r="V1182" s="8">
        <v>0.97143190002541469</v>
      </c>
      <c r="W1182" s="7">
        <v>575.58533945221325</v>
      </c>
      <c r="X1182" s="7">
        <v>579.63875733567954</v>
      </c>
      <c r="Y1182" s="7">
        <v>733.66863690739865</v>
      </c>
      <c r="Z1182" s="7">
        <v>989.03396356577503</v>
      </c>
      <c r="AA1182" s="7">
        <v>1232.2390365737524</v>
      </c>
      <c r="AB1182" s="7">
        <v>1417.0748920598153</v>
      </c>
      <c r="AC1182" s="7">
        <v>1112.9642857142858</v>
      </c>
      <c r="AD1182" s="7">
        <v>1214.1428571428571</v>
      </c>
      <c r="AE1182" s="4">
        <v>710</v>
      </c>
      <c r="AF1182" s="4">
        <v>715</v>
      </c>
      <c r="AG1182" s="4">
        <v>905</v>
      </c>
      <c r="AH1182" s="4">
        <v>1220</v>
      </c>
      <c r="AI1182" s="4">
        <v>1520</v>
      </c>
      <c r="AJ1182" s="4">
        <v>1748</v>
      </c>
      <c r="AK1182" s="4">
        <v>989.56536163122473</v>
      </c>
      <c r="AL1182" s="8">
        <v>1.1387868028829611</v>
      </c>
      <c r="AM1182" s="4">
        <v>933.122928322245</v>
      </c>
      <c r="AN1182" s="8">
        <v>1.0830018352637791</v>
      </c>
      <c r="AO1182" s="4">
        <v>876.68049501326539</v>
      </c>
      <c r="AP1182" s="8">
        <v>1.027216867644597</v>
      </c>
    </row>
    <row r="1183" spans="1:42" x14ac:dyDescent="0.25">
      <c r="A1183" s="2" t="s">
        <v>3352</v>
      </c>
      <c r="B1183" t="s">
        <v>3351</v>
      </c>
      <c r="C1183" t="s">
        <v>149</v>
      </c>
      <c r="D1183" t="s">
        <v>3350</v>
      </c>
      <c r="E1183" s="3" t="s">
        <v>2839</v>
      </c>
      <c r="F1183" t="s">
        <v>3353</v>
      </c>
      <c r="G1183">
        <v>110</v>
      </c>
      <c r="H1183">
        <v>0</v>
      </c>
      <c r="I1183">
        <v>50</v>
      </c>
      <c r="J1183">
        <v>40</v>
      </c>
      <c r="K1183">
        <v>10</v>
      </c>
      <c r="L1183">
        <v>8</v>
      </c>
      <c r="M1183">
        <v>2</v>
      </c>
      <c r="N1183" s="2">
        <v>261.80303030303031</v>
      </c>
      <c r="O1183" s="2">
        <v>194.60071831818178</v>
      </c>
      <c r="P1183" s="2">
        <v>274.77</v>
      </c>
      <c r="Q1183" s="4">
        <v>731.1737486212121</v>
      </c>
      <c r="R1183" s="5">
        <v>4.9000000000000002E-2</v>
      </c>
      <c r="S1183" s="6">
        <v>767.0012623036514</v>
      </c>
      <c r="T1183" s="4">
        <v>144.0185185185185</v>
      </c>
      <c r="U1183" s="7">
        <v>911.01978082216988</v>
      </c>
      <c r="V1183" s="8">
        <v>0.96437607916583612</v>
      </c>
      <c r="W1183" s="7">
        <v>534.2451581648121</v>
      </c>
      <c r="X1183" s="7">
        <v>593.51551765726083</v>
      </c>
      <c r="Y1183" s="7">
        <v>778.63390072956656</v>
      </c>
      <c r="Z1183" s="7">
        <v>1008.4080341044022</v>
      </c>
      <c r="AA1183" s="7">
        <v>1307.1955997649657</v>
      </c>
      <c r="AB1183" s="7">
        <v>1503.6809010960974</v>
      </c>
      <c r="AC1183" s="7">
        <v>1039.1400000000001</v>
      </c>
      <c r="AD1183" s="7">
        <v>1133.6072727272726</v>
      </c>
      <c r="AE1183" s="4">
        <v>658</v>
      </c>
      <c r="AF1183" s="4">
        <v>731</v>
      </c>
      <c r="AG1183" s="4">
        <v>959</v>
      </c>
      <c r="AH1183" s="4">
        <v>1242</v>
      </c>
      <c r="AI1183" s="4">
        <v>1610</v>
      </c>
      <c r="AJ1183" s="4">
        <v>1852</v>
      </c>
      <c r="AK1183" s="4">
        <v>947.49967076369876</v>
      </c>
      <c r="AL1183" s="8">
        <v>1.1554458573536184</v>
      </c>
      <c r="AM1183" s="4">
        <v>887.33353461034949</v>
      </c>
      <c r="AN1183" s="8">
        <v>1.0917559312910241</v>
      </c>
      <c r="AO1183" s="4">
        <v>827.16739845700056</v>
      </c>
      <c r="AP1183" s="8">
        <v>1.0280660052284303</v>
      </c>
    </row>
    <row r="1184" spans="1:42" x14ac:dyDescent="0.25">
      <c r="A1184" s="2" t="s">
        <v>3356</v>
      </c>
      <c r="B1184" t="s">
        <v>3355</v>
      </c>
      <c r="C1184" t="s">
        <v>149</v>
      </c>
      <c r="D1184" t="s">
        <v>3354</v>
      </c>
      <c r="E1184" s="3" t="s">
        <v>2839</v>
      </c>
      <c r="F1184" t="s">
        <v>3357</v>
      </c>
      <c r="G1184">
        <v>132</v>
      </c>
      <c r="H1184">
        <v>0</v>
      </c>
      <c r="I1184">
        <v>36</v>
      </c>
      <c r="J1184">
        <v>52</v>
      </c>
      <c r="K1184">
        <v>32</v>
      </c>
      <c r="L1184">
        <v>12</v>
      </c>
      <c r="M1184">
        <v>0</v>
      </c>
      <c r="N1184" s="2">
        <v>278.43560606060606</v>
      </c>
      <c r="O1184" s="2">
        <v>280.94116566414141</v>
      </c>
      <c r="P1184" s="2">
        <v>237.7</v>
      </c>
      <c r="Q1184" s="4">
        <v>797.07677172474746</v>
      </c>
      <c r="R1184" s="5">
        <v>4.9000000000000002E-2</v>
      </c>
      <c r="S1184" s="6">
        <v>836.13353353926004</v>
      </c>
      <c r="T1184" s="4">
        <v>156.68799999999999</v>
      </c>
      <c r="U1184" s="7">
        <v>992.82153353926003</v>
      </c>
      <c r="V1184" s="8">
        <v>0.89326328062586779</v>
      </c>
      <c r="W1184" s="7">
        <v>607.09613751251527</v>
      </c>
      <c r="X1184" s="7">
        <v>611.60986344197624</v>
      </c>
      <c r="Y1184" s="7">
        <v>801.93864013425184</v>
      </c>
      <c r="Z1184" s="7">
        <v>1059.2210181135333</v>
      </c>
      <c r="AA1184" s="7">
        <v>1062.9824563880843</v>
      </c>
      <c r="AB1184" s="7">
        <v>1222.4674392290424</v>
      </c>
      <c r="AC1184" s="7">
        <v>1222.6000000000001</v>
      </c>
      <c r="AD1184" s="7">
        <v>1333.7454545454545</v>
      </c>
      <c r="AE1184" s="4">
        <v>807</v>
      </c>
      <c r="AF1184" s="4">
        <v>813</v>
      </c>
      <c r="AG1184" s="4">
        <v>1066</v>
      </c>
      <c r="AH1184" s="4">
        <v>1408</v>
      </c>
      <c r="AI1184" s="4">
        <v>1413</v>
      </c>
      <c r="AJ1184" s="4">
        <v>1625</v>
      </c>
      <c r="AK1184" s="4">
        <v>1110.4064781632551</v>
      </c>
      <c r="AL1184" s="8">
        <v>1.1400326566167027</v>
      </c>
      <c r="AM1184" s="4">
        <v>1019.7569456180365</v>
      </c>
      <c r="AN1184" s="8">
        <v>1.0584732865858335</v>
      </c>
      <c r="AO1184" s="4">
        <v>926.78306608447883</v>
      </c>
      <c r="AP1184" s="8">
        <v>0.97482265065673712</v>
      </c>
    </row>
    <row r="1185" spans="1:42" x14ac:dyDescent="0.25">
      <c r="A1185" s="2" t="s">
        <v>3360</v>
      </c>
      <c r="B1185" t="s">
        <v>3359</v>
      </c>
      <c r="C1185" t="s">
        <v>149</v>
      </c>
      <c r="D1185" t="s">
        <v>3358</v>
      </c>
      <c r="E1185" s="3" t="s">
        <v>2839</v>
      </c>
      <c r="F1185" t="s">
        <v>3361</v>
      </c>
      <c r="G1185">
        <v>38</v>
      </c>
      <c r="H1185">
        <v>3</v>
      </c>
      <c r="I1185">
        <v>5</v>
      </c>
      <c r="J1185">
        <v>10</v>
      </c>
      <c r="K1185">
        <v>14</v>
      </c>
      <c r="L1185">
        <v>6</v>
      </c>
      <c r="M1185">
        <v>0</v>
      </c>
      <c r="N1185" s="2">
        <v>244.74780701754386</v>
      </c>
      <c r="O1185" s="2">
        <v>281.72073151754387</v>
      </c>
      <c r="P1185" s="2">
        <v>281.87</v>
      </c>
      <c r="Q1185" s="4">
        <v>808.33853853508776</v>
      </c>
      <c r="R1185" s="5">
        <v>4.9000000000000002E-2</v>
      </c>
      <c r="S1185" s="6">
        <v>847.947126923307</v>
      </c>
      <c r="T1185" s="4">
        <v>95.685714285714283</v>
      </c>
      <c r="U1185" s="7">
        <v>943.63284120902131</v>
      </c>
      <c r="V1185" s="8">
        <v>0.95481421823839197</v>
      </c>
      <c r="W1185" s="7">
        <v>534.53069585361118</v>
      </c>
      <c r="X1185" s="7">
        <v>593.73232990481381</v>
      </c>
      <c r="Y1185" s="7">
        <v>779.05918432596945</v>
      </c>
      <c r="Z1185" s="7">
        <v>938.64619785529794</v>
      </c>
      <c r="AA1185" s="7">
        <v>1119.6830787944825</v>
      </c>
      <c r="AB1185" s="7">
        <v>1287.8500392877534</v>
      </c>
      <c r="AC1185" s="7">
        <v>1087.1184210526317</v>
      </c>
      <c r="AD1185" s="7">
        <v>1185.9473684210525</v>
      </c>
      <c r="AE1185" s="4">
        <v>623</v>
      </c>
      <c r="AF1185" s="4">
        <v>692</v>
      </c>
      <c r="AG1185" s="4">
        <v>908</v>
      </c>
      <c r="AH1185" s="4">
        <v>1094</v>
      </c>
      <c r="AI1185" s="4">
        <v>1305</v>
      </c>
      <c r="AJ1185" s="4">
        <v>1501</v>
      </c>
      <c r="AK1185" s="4">
        <v>1036.9159462293628</v>
      </c>
      <c r="AL1185" s="8">
        <v>1.1460221834528805</v>
      </c>
      <c r="AM1185" s="4">
        <v>970.22106882722551</v>
      </c>
      <c r="AN1185" s="8">
        <v>1.0785370192595316</v>
      </c>
      <c r="AO1185" s="4">
        <v>909.08409787526625</v>
      </c>
      <c r="AP1185" s="8">
        <v>1.0166756187489618</v>
      </c>
    </row>
    <row r="1186" spans="1:42" x14ac:dyDescent="0.25">
      <c r="A1186" s="2" t="s">
        <v>3364</v>
      </c>
      <c r="B1186" t="s">
        <v>3363</v>
      </c>
      <c r="C1186" t="s">
        <v>149</v>
      </c>
      <c r="D1186" t="s">
        <v>3362</v>
      </c>
      <c r="E1186" s="3" t="s">
        <v>2839</v>
      </c>
      <c r="F1186" t="s">
        <v>3365</v>
      </c>
      <c r="G1186">
        <v>79</v>
      </c>
      <c r="H1186">
        <v>0</v>
      </c>
      <c r="I1186">
        <v>18</v>
      </c>
      <c r="J1186">
        <v>27</v>
      </c>
      <c r="K1186">
        <v>25</v>
      </c>
      <c r="L1186">
        <v>9</v>
      </c>
      <c r="M1186">
        <v>0</v>
      </c>
      <c r="N1186" s="2">
        <v>273.88502109704638</v>
      </c>
      <c r="O1186" s="2">
        <v>362.35078583966248</v>
      </c>
      <c r="P1186" s="2">
        <v>243.82</v>
      </c>
      <c r="Q1186" s="4">
        <v>880.0558069367089</v>
      </c>
      <c r="R1186" s="5">
        <v>4.9000000000000002E-2</v>
      </c>
      <c r="S1186" s="6">
        <v>923.17854147660762</v>
      </c>
      <c r="T1186" s="4">
        <v>63.178082191780824</v>
      </c>
      <c r="U1186" s="7">
        <v>986.35662366838847</v>
      </c>
      <c r="V1186" s="8">
        <v>0.78403571196951982</v>
      </c>
      <c r="W1186" s="7">
        <v>647.96013037836042</v>
      </c>
      <c r="X1186" s="7">
        <v>687.58623121690118</v>
      </c>
      <c r="Y1186" s="7">
        <v>813.06888387228014</v>
      </c>
      <c r="Z1186" s="7">
        <v>1073.5738060515755</v>
      </c>
      <c r="AA1186" s="7">
        <v>1306.9275109896489</v>
      </c>
      <c r="AB1186" s="7">
        <v>1502.8565651357669</v>
      </c>
      <c r="AC1186" s="7">
        <v>1383.8556962025316</v>
      </c>
      <c r="AD1186" s="7">
        <v>1509.6607594936706</v>
      </c>
      <c r="AE1186" s="4">
        <v>883</v>
      </c>
      <c r="AF1186" s="4">
        <v>937</v>
      </c>
      <c r="AG1186" s="4">
        <v>1108</v>
      </c>
      <c r="AH1186" s="4">
        <v>1463</v>
      </c>
      <c r="AI1186" s="4">
        <v>1781</v>
      </c>
      <c r="AJ1186" s="4">
        <v>2048</v>
      </c>
      <c r="AK1186" s="4">
        <v>1348.5273088876008</v>
      </c>
      <c r="AL1186" s="8">
        <v>1.1221371812455592</v>
      </c>
      <c r="AM1186" s="4">
        <v>1204.747443847265</v>
      </c>
      <c r="AN1186" s="8">
        <v>1.0078493606452077</v>
      </c>
      <c r="AO1186" s="4">
        <v>1060.9675788069294</v>
      </c>
      <c r="AP1186" s="8">
        <v>0.89356154004485644</v>
      </c>
    </row>
    <row r="1187" spans="1:42" x14ac:dyDescent="0.25">
      <c r="A1187" s="2" t="s">
        <v>3368</v>
      </c>
      <c r="B1187" t="s">
        <v>3367</v>
      </c>
      <c r="C1187" t="s">
        <v>149</v>
      </c>
      <c r="D1187" t="s">
        <v>3366</v>
      </c>
      <c r="E1187" s="3" t="s">
        <v>2839</v>
      </c>
      <c r="F1187" t="s">
        <v>3369</v>
      </c>
      <c r="G1187">
        <v>24</v>
      </c>
      <c r="H1187">
        <v>0</v>
      </c>
      <c r="I1187">
        <v>2</v>
      </c>
      <c r="J1187">
        <v>10</v>
      </c>
      <c r="K1187">
        <v>10</v>
      </c>
      <c r="L1187">
        <v>2</v>
      </c>
      <c r="M1187">
        <v>0</v>
      </c>
      <c r="N1187" s="2">
        <v>240.29861111111111</v>
      </c>
      <c r="O1187" s="2">
        <v>460.49396429166683</v>
      </c>
      <c r="P1187" s="2">
        <v>184.42</v>
      </c>
      <c r="Q1187" s="4">
        <v>885.21257540277793</v>
      </c>
      <c r="R1187" s="5">
        <v>4.9000000000000002E-2</v>
      </c>
      <c r="S1187" s="6">
        <v>928.58799159751402</v>
      </c>
      <c r="T1187" s="4">
        <v>235.20833333333334</v>
      </c>
      <c r="U1187" s="7">
        <v>1163.7963249308473</v>
      </c>
      <c r="V1187" s="8">
        <v>0.57046509126139322</v>
      </c>
      <c r="W1187" s="7">
        <v>724.17801297249866</v>
      </c>
      <c r="X1187" s="7">
        <v>752.39865207010689</v>
      </c>
      <c r="Y1187" s="7">
        <v>832.96402497779536</v>
      </c>
      <c r="Z1187" s="7">
        <v>1003.6533743584911</v>
      </c>
      <c r="AA1187" s="7">
        <v>1207.570250418629</v>
      </c>
      <c r="AB1187" s="7">
        <v>1388.7285465613406</v>
      </c>
      <c r="AC1187" s="7">
        <v>2244.0916666666667</v>
      </c>
      <c r="AD1187" s="7">
        <v>2448.1</v>
      </c>
      <c r="AE1187" s="4">
        <v>1591</v>
      </c>
      <c r="AF1187" s="4">
        <v>1653</v>
      </c>
      <c r="AG1187" s="4">
        <v>1830</v>
      </c>
      <c r="AH1187" s="4">
        <v>2205</v>
      </c>
      <c r="AI1187" s="4">
        <v>2653</v>
      </c>
      <c r="AJ1187" s="4">
        <v>3051</v>
      </c>
      <c r="AK1187" s="4">
        <v>1932.0198257830227</v>
      </c>
      <c r="AL1187" s="8">
        <v>1.062323349103234</v>
      </c>
      <c r="AM1187" s="4">
        <v>1597.5425477211866</v>
      </c>
      <c r="AN1187" s="8">
        <v>0.89837059648928719</v>
      </c>
      <c r="AO1187" s="4">
        <v>1263.0652696593504</v>
      </c>
      <c r="AP1187" s="8">
        <v>0.73441784387534026</v>
      </c>
    </row>
    <row r="1188" spans="1:42" x14ac:dyDescent="0.25">
      <c r="A1188" s="2" t="s">
        <v>3372</v>
      </c>
      <c r="B1188" t="s">
        <v>3371</v>
      </c>
      <c r="C1188" t="s">
        <v>149</v>
      </c>
      <c r="D1188" t="s">
        <v>3370</v>
      </c>
      <c r="E1188" s="3" t="s">
        <v>2839</v>
      </c>
      <c r="F1188" t="s">
        <v>3088</v>
      </c>
      <c r="G1188">
        <v>90</v>
      </c>
      <c r="H1188">
        <v>0</v>
      </c>
      <c r="I1188">
        <v>34</v>
      </c>
      <c r="J1188">
        <v>30</v>
      </c>
      <c r="K1188">
        <v>22</v>
      </c>
      <c r="L1188">
        <v>4</v>
      </c>
      <c r="M1188">
        <v>0</v>
      </c>
      <c r="N1188" s="2">
        <v>267.875</v>
      </c>
      <c r="O1188" s="2">
        <v>254.08689951851849</v>
      </c>
      <c r="P1188" s="2">
        <v>300.04000000000002</v>
      </c>
      <c r="Q1188" s="4">
        <v>822.00189951851848</v>
      </c>
      <c r="R1188" s="5">
        <v>4.9000000000000002E-2</v>
      </c>
      <c r="S1188" s="6">
        <v>862.27999259492583</v>
      </c>
      <c r="T1188" s="4">
        <v>95.681818181818187</v>
      </c>
      <c r="U1188" s="7">
        <v>957.96181077674396</v>
      </c>
      <c r="V1188" s="8">
        <v>0.98910771367169492</v>
      </c>
      <c r="W1188" s="7">
        <v>688.21351312242132</v>
      </c>
      <c r="X1188" s="7">
        <v>727.38737415396929</v>
      </c>
      <c r="Y1188" s="7">
        <v>805.73509621706512</v>
      </c>
      <c r="Z1188" s="7">
        <v>1094.197163813009</v>
      </c>
      <c r="AA1188" s="7">
        <v>1157.4095304775522</v>
      </c>
      <c r="AB1188" s="7">
        <v>1331.0209600491849</v>
      </c>
      <c r="AC1188" s="7">
        <v>1065.3622222222223</v>
      </c>
      <c r="AD1188" s="7">
        <v>1162.2133333333331</v>
      </c>
      <c r="AE1188" s="4">
        <v>773</v>
      </c>
      <c r="AF1188" s="4">
        <v>817</v>
      </c>
      <c r="AG1188" s="4">
        <v>905</v>
      </c>
      <c r="AH1188" s="4">
        <v>1229</v>
      </c>
      <c r="AI1188" s="4">
        <v>1300</v>
      </c>
      <c r="AJ1188" s="4">
        <v>1495</v>
      </c>
      <c r="AK1188" s="4">
        <v>1025.6425236958562</v>
      </c>
      <c r="AL1188" s="8">
        <v>1.1577815979738741</v>
      </c>
      <c r="AM1188" s="4">
        <v>971.18834666221278</v>
      </c>
      <c r="AN1188" s="8">
        <v>1.1015569698731478</v>
      </c>
      <c r="AO1188" s="4">
        <v>916.73416962856948</v>
      </c>
      <c r="AP1188" s="8">
        <v>1.0453323417724214</v>
      </c>
    </row>
    <row r="1189" spans="1:42" x14ac:dyDescent="0.25">
      <c r="A1189" s="2" t="s">
        <v>3375</v>
      </c>
      <c r="B1189" t="s">
        <v>3374</v>
      </c>
      <c r="C1189" t="s">
        <v>149</v>
      </c>
      <c r="D1189" t="s">
        <v>3373</v>
      </c>
      <c r="E1189" s="3" t="s">
        <v>2839</v>
      </c>
      <c r="F1189" t="s">
        <v>3376</v>
      </c>
      <c r="G1189">
        <v>118</v>
      </c>
      <c r="H1189">
        <v>0</v>
      </c>
      <c r="I1189">
        <v>38</v>
      </c>
      <c r="J1189">
        <v>40</v>
      </c>
      <c r="K1189">
        <v>27</v>
      </c>
      <c r="L1189">
        <v>13</v>
      </c>
      <c r="M1189">
        <v>0</v>
      </c>
      <c r="N1189" s="2">
        <v>250.60593220338981</v>
      </c>
      <c r="O1189" s="2">
        <v>296.36206976836161</v>
      </c>
      <c r="P1189" s="2">
        <v>322.44</v>
      </c>
      <c r="Q1189" s="4">
        <v>869.40800197175145</v>
      </c>
      <c r="R1189" s="5">
        <v>4.9000000000000002E-2</v>
      </c>
      <c r="S1189" s="6">
        <v>912.0089940683672</v>
      </c>
      <c r="T1189" s="4">
        <v>138.26724137931035</v>
      </c>
      <c r="U1189" s="7">
        <v>1050.2762354476777</v>
      </c>
      <c r="V1189" s="8">
        <v>0.53874836236980828</v>
      </c>
      <c r="W1189" s="7">
        <v>744.30635168279639</v>
      </c>
      <c r="X1189" s="7">
        <v>773.31137607269795</v>
      </c>
      <c r="Y1189" s="7">
        <v>856.11604247612661</v>
      </c>
      <c r="Z1189" s="7">
        <v>1031.549657737628</v>
      </c>
      <c r="AA1189" s="7">
        <v>1241.1343501033682</v>
      </c>
      <c r="AB1189" s="7">
        <v>1427.327893767575</v>
      </c>
      <c r="AC1189" s="7">
        <v>2144.422033898305</v>
      </c>
      <c r="AD1189" s="7">
        <v>2339.3694915254237</v>
      </c>
      <c r="AE1189" s="4">
        <v>1591</v>
      </c>
      <c r="AF1189" s="4">
        <v>1653</v>
      </c>
      <c r="AG1189" s="4">
        <v>1830</v>
      </c>
      <c r="AH1189" s="4">
        <v>2205</v>
      </c>
      <c r="AI1189" s="4">
        <v>2653</v>
      </c>
      <c r="AJ1189" s="4">
        <v>3051</v>
      </c>
      <c r="AK1189" s="4">
        <v>1957.1702902554148</v>
      </c>
      <c r="AL1189" s="8">
        <v>1.0748729719998329</v>
      </c>
      <c r="AM1189" s="4">
        <v>1602.2098500409456</v>
      </c>
      <c r="AN1189" s="8">
        <v>0.89279291589906973</v>
      </c>
      <c r="AO1189" s="4">
        <v>1257.1094220546565</v>
      </c>
      <c r="AP1189" s="8">
        <v>0.71577063913443906</v>
      </c>
    </row>
    <row r="1190" spans="1:42" x14ac:dyDescent="0.25">
      <c r="A1190" s="2" t="s">
        <v>3379</v>
      </c>
      <c r="B1190" t="s">
        <v>3378</v>
      </c>
      <c r="C1190" t="s">
        <v>149</v>
      </c>
      <c r="D1190" t="s">
        <v>3377</v>
      </c>
      <c r="E1190" s="3" t="s">
        <v>2839</v>
      </c>
      <c r="F1190" t="s">
        <v>269</v>
      </c>
      <c r="G1190">
        <v>107</v>
      </c>
      <c r="H1190">
        <v>6</v>
      </c>
      <c r="I1190">
        <v>28</v>
      </c>
      <c r="J1190">
        <v>36</v>
      </c>
      <c r="K1190">
        <v>23</v>
      </c>
      <c r="L1190">
        <v>11</v>
      </c>
      <c r="M1190">
        <v>3</v>
      </c>
      <c r="N1190" s="2">
        <v>253.17912772585669</v>
      </c>
      <c r="O1190" s="2">
        <v>355.8351004641745</v>
      </c>
      <c r="P1190" s="2">
        <v>377.37</v>
      </c>
      <c r="Q1190" s="4">
        <v>986.38422819003119</v>
      </c>
      <c r="R1190" s="5">
        <v>4.9000000000000002E-2</v>
      </c>
      <c r="S1190" s="6">
        <v>1034.7170553713427</v>
      </c>
      <c r="T1190" s="4">
        <v>26.88372093023256</v>
      </c>
      <c r="U1190" s="7">
        <v>1061.6007763015753</v>
      </c>
      <c r="V1190" s="8">
        <v>0.53895779135735999</v>
      </c>
      <c r="W1190" s="7">
        <v>835.76718346967061</v>
      </c>
      <c r="X1190" s="7">
        <v>868.33636346660307</v>
      </c>
      <c r="Y1190" s="7">
        <v>961.31611926429741</v>
      </c>
      <c r="Z1190" s="7">
        <v>1158.3071273102598</v>
      </c>
      <c r="AA1190" s="7">
        <v>1393.6457182558368</v>
      </c>
      <c r="AB1190" s="7">
        <v>1602.7188414619516</v>
      </c>
      <c r="AC1190" s="7">
        <v>2166.7018691588787</v>
      </c>
      <c r="AD1190" s="7">
        <v>2363.67476635514</v>
      </c>
      <c r="AE1190" s="4">
        <v>1591</v>
      </c>
      <c r="AF1190" s="4">
        <v>1653</v>
      </c>
      <c r="AG1190" s="4">
        <v>1830</v>
      </c>
      <c r="AH1190" s="4">
        <v>2205</v>
      </c>
      <c r="AI1190" s="4">
        <v>2653</v>
      </c>
      <c r="AJ1190" s="4">
        <v>3051</v>
      </c>
      <c r="AK1190" s="4">
        <v>2089.0560476555793</v>
      </c>
      <c r="AL1190" s="8">
        <v>1.0742288907277999</v>
      </c>
      <c r="AM1190" s="4">
        <v>1737.6097168941671</v>
      </c>
      <c r="AN1190" s="8">
        <v>0.89580519093765332</v>
      </c>
      <c r="AO1190" s="4">
        <v>1386.1633861327548</v>
      </c>
      <c r="AP1190" s="8">
        <v>0.7173814911475066</v>
      </c>
    </row>
    <row r="1191" spans="1:42" x14ac:dyDescent="0.25">
      <c r="A1191" s="2" t="s">
        <v>3382</v>
      </c>
      <c r="B1191" t="s">
        <v>3381</v>
      </c>
      <c r="C1191" t="s">
        <v>149</v>
      </c>
      <c r="D1191" t="s">
        <v>3380</v>
      </c>
      <c r="E1191" s="3" t="s">
        <v>2839</v>
      </c>
      <c r="F1191" t="s">
        <v>3383</v>
      </c>
      <c r="G1191">
        <v>89</v>
      </c>
      <c r="H1191">
        <v>0</v>
      </c>
      <c r="I1191">
        <v>28</v>
      </c>
      <c r="J1191">
        <v>33</v>
      </c>
      <c r="K1191">
        <v>24</v>
      </c>
      <c r="L1191">
        <v>4</v>
      </c>
      <c r="M1191">
        <v>0</v>
      </c>
      <c r="N1191" s="2">
        <v>292.25280898876406</v>
      </c>
      <c r="O1191" s="2">
        <v>295.18220038951307</v>
      </c>
      <c r="P1191" s="2">
        <v>349.72</v>
      </c>
      <c r="Q1191" s="4">
        <v>937.1550093782771</v>
      </c>
      <c r="R1191" s="5">
        <v>4.9000000000000002E-2</v>
      </c>
      <c r="S1191" s="6">
        <v>983.07560483781265</v>
      </c>
      <c r="T1191" s="4">
        <v>0</v>
      </c>
      <c r="U1191" s="7">
        <v>983.07560483781265</v>
      </c>
      <c r="V1191" s="8">
        <v>0.79562899052965708</v>
      </c>
      <c r="W1191" s="7">
        <v>766.19071788005965</v>
      </c>
      <c r="X1191" s="7">
        <v>770.96449182323749</v>
      </c>
      <c r="Y1191" s="7">
        <v>919.74711305228334</v>
      </c>
      <c r="Z1191" s="7">
        <v>1236.4074512830869</v>
      </c>
      <c r="AA1191" s="7">
        <v>1470.3223744988059</v>
      </c>
      <c r="AB1191" s="7">
        <v>1690.7116048755208</v>
      </c>
      <c r="AC1191" s="7">
        <v>1359.1550561797753</v>
      </c>
      <c r="AD1191" s="7">
        <v>1482.7146067415731</v>
      </c>
      <c r="AE1191" s="4">
        <v>963</v>
      </c>
      <c r="AF1191" s="4">
        <v>969</v>
      </c>
      <c r="AG1191" s="4">
        <v>1156</v>
      </c>
      <c r="AH1191" s="4">
        <v>1554</v>
      </c>
      <c r="AI1191" s="4">
        <v>1848</v>
      </c>
      <c r="AJ1191" s="4">
        <v>2125</v>
      </c>
      <c r="AK1191" s="4">
        <v>1393.8060502405112</v>
      </c>
      <c r="AL1191" s="8">
        <v>1.1280439625291494</v>
      </c>
      <c r="AM1191" s="4">
        <v>1255.1845249171006</v>
      </c>
      <c r="AN1191" s="8">
        <v>1.0158539094793209</v>
      </c>
      <c r="AO1191" s="4">
        <v>1116.5629995936897</v>
      </c>
      <c r="AP1191" s="8">
        <v>0.9036638564294921</v>
      </c>
    </row>
    <row r="1192" spans="1:42" x14ac:dyDescent="0.25">
      <c r="A1192" s="2" t="s">
        <v>3386</v>
      </c>
      <c r="B1192" t="s">
        <v>3385</v>
      </c>
      <c r="C1192" t="s">
        <v>149</v>
      </c>
      <c r="D1192" t="s">
        <v>3384</v>
      </c>
      <c r="E1192" s="3" t="s">
        <v>2839</v>
      </c>
      <c r="F1192" t="s">
        <v>3088</v>
      </c>
      <c r="G1192">
        <v>14</v>
      </c>
      <c r="H1192">
        <v>0</v>
      </c>
      <c r="I1192">
        <v>2</v>
      </c>
      <c r="J1192">
        <v>4</v>
      </c>
      <c r="K1192">
        <v>5</v>
      </c>
      <c r="L1192">
        <v>3</v>
      </c>
      <c r="M1192">
        <v>0</v>
      </c>
      <c r="N1192" s="2">
        <v>276.375</v>
      </c>
      <c r="O1192" s="2">
        <v>429.52815323809529</v>
      </c>
      <c r="P1192" s="2">
        <v>140.72999999999999</v>
      </c>
      <c r="Q1192" s="4">
        <v>846.63315323809525</v>
      </c>
      <c r="R1192" s="5">
        <v>4.9000000000000002E-2</v>
      </c>
      <c r="S1192" s="6">
        <v>888.11817774676183</v>
      </c>
      <c r="T1192" s="4">
        <v>168.21428571428572</v>
      </c>
      <c r="U1192" s="7">
        <v>1056.3324634610476</v>
      </c>
      <c r="V1192" s="8">
        <v>0.94135292733638876</v>
      </c>
      <c r="W1192" s="7">
        <v>561.92836962462218</v>
      </c>
      <c r="X1192" s="7">
        <v>565.8856116642321</v>
      </c>
      <c r="Y1192" s="7">
        <v>716.26080916941271</v>
      </c>
      <c r="Z1192" s="7">
        <v>965.56705766484379</v>
      </c>
      <c r="AA1192" s="7">
        <v>1203.0015800414444</v>
      </c>
      <c r="AB1192" s="7">
        <v>1383.4518170476613</v>
      </c>
      <c r="AC1192" s="7">
        <v>1234.3571428571429</v>
      </c>
      <c r="AD1192" s="7">
        <v>1346.5714285714284</v>
      </c>
      <c r="AE1192" s="4">
        <v>710</v>
      </c>
      <c r="AF1192" s="4">
        <v>715</v>
      </c>
      <c r="AG1192" s="4">
        <v>905</v>
      </c>
      <c r="AH1192" s="4">
        <v>1220</v>
      </c>
      <c r="AI1192" s="4">
        <v>1520</v>
      </c>
      <c r="AJ1192" s="4">
        <v>1748</v>
      </c>
      <c r="AK1192" s="4">
        <v>1106.2523806577008</v>
      </c>
      <c r="AL1192" s="8">
        <v>1.1357436874097908</v>
      </c>
      <c r="AM1192" s="4">
        <v>1033.5409796873878</v>
      </c>
      <c r="AN1192" s="8">
        <v>1.0709467673853235</v>
      </c>
      <c r="AO1192" s="4">
        <v>960.8295787170747</v>
      </c>
      <c r="AP1192" s="8">
        <v>1.0061498473608559</v>
      </c>
    </row>
    <row r="1193" spans="1:42" x14ac:dyDescent="0.25">
      <c r="A1193" s="2" t="s">
        <v>3389</v>
      </c>
      <c r="B1193" t="s">
        <v>3388</v>
      </c>
      <c r="C1193" t="s">
        <v>149</v>
      </c>
      <c r="D1193" t="s">
        <v>3387</v>
      </c>
      <c r="E1193" s="3" t="s">
        <v>2839</v>
      </c>
      <c r="F1193" t="s">
        <v>3390</v>
      </c>
      <c r="G1193">
        <v>20</v>
      </c>
      <c r="H1193">
        <v>0</v>
      </c>
      <c r="I1193">
        <v>4</v>
      </c>
      <c r="J1193">
        <v>8</v>
      </c>
      <c r="K1193">
        <v>5</v>
      </c>
      <c r="L1193">
        <v>3</v>
      </c>
      <c r="M1193">
        <v>0</v>
      </c>
      <c r="N1193" s="2">
        <v>220.0625</v>
      </c>
      <c r="O1193" s="2">
        <v>455.36142300000012</v>
      </c>
      <c r="P1193" s="2">
        <v>180.27</v>
      </c>
      <c r="Q1193" s="4">
        <v>855.69392300000004</v>
      </c>
      <c r="R1193" s="5">
        <v>4.9000000000000002E-2</v>
      </c>
      <c r="S1193" s="6">
        <v>897.622925227</v>
      </c>
      <c r="T1193" s="4">
        <v>318.25</v>
      </c>
      <c r="U1193" s="7">
        <v>1215.872925227</v>
      </c>
      <c r="V1193" s="8">
        <v>0.60437067562729896</v>
      </c>
      <c r="W1193" s="7">
        <v>709.87079930219568</v>
      </c>
      <c r="X1193" s="7">
        <v>737.53389770366391</v>
      </c>
      <c r="Y1193" s="7">
        <v>816.50758184979134</v>
      </c>
      <c r="Z1193" s="7">
        <v>983.82470927802717</v>
      </c>
      <c r="AA1193" s="7">
        <v>1183.7129041789599</v>
      </c>
      <c r="AB1193" s="7">
        <v>1361.2921487561275</v>
      </c>
      <c r="AC1193" s="7">
        <v>2212.98</v>
      </c>
      <c r="AD1193" s="7">
        <v>2414.16</v>
      </c>
      <c r="AE1193" s="4">
        <v>1591</v>
      </c>
      <c r="AF1193" s="4">
        <v>1653</v>
      </c>
      <c r="AG1193" s="4">
        <v>1830</v>
      </c>
      <c r="AH1193" s="4">
        <v>2205</v>
      </c>
      <c r="AI1193" s="4">
        <v>2653</v>
      </c>
      <c r="AJ1193" s="4">
        <v>3051</v>
      </c>
      <c r="AK1193" s="4">
        <v>1849.8159113227</v>
      </c>
      <c r="AL1193" s="8">
        <v>1.0776746750783877</v>
      </c>
      <c r="AM1193" s="4">
        <v>1532.4182492908001</v>
      </c>
      <c r="AN1193" s="8">
        <v>0.91990667526135805</v>
      </c>
      <c r="AO1193" s="4">
        <v>1215.0205872588999</v>
      </c>
      <c r="AP1193" s="8">
        <v>0.76213867544432845</v>
      </c>
    </row>
    <row r="1194" spans="1:42" x14ac:dyDescent="0.25">
      <c r="A1194" s="2" t="s">
        <v>3393</v>
      </c>
      <c r="B1194" t="s">
        <v>3392</v>
      </c>
      <c r="C1194" t="s">
        <v>149</v>
      </c>
      <c r="D1194" t="s">
        <v>3391</v>
      </c>
      <c r="E1194" s="3" t="s">
        <v>2839</v>
      </c>
      <c r="F1194" t="s">
        <v>3088</v>
      </c>
      <c r="G1194">
        <v>75</v>
      </c>
      <c r="H1194">
        <v>0</v>
      </c>
      <c r="I1194">
        <v>14</v>
      </c>
      <c r="J1194">
        <v>24</v>
      </c>
      <c r="K1194">
        <v>21</v>
      </c>
      <c r="L1194">
        <v>13</v>
      </c>
      <c r="M1194">
        <v>3</v>
      </c>
      <c r="N1194" s="2">
        <v>262.36444444444447</v>
      </c>
      <c r="O1194" s="2">
        <v>364.62767144444445</v>
      </c>
      <c r="P1194" s="2">
        <v>277.70999999999998</v>
      </c>
      <c r="Q1194" s="4">
        <v>904.70211588888901</v>
      </c>
      <c r="R1194" s="5">
        <v>4.9000000000000002E-2</v>
      </c>
      <c r="S1194" s="6">
        <v>949.03251956744452</v>
      </c>
      <c r="T1194" s="4">
        <v>238.90625</v>
      </c>
      <c r="U1194" s="7">
        <v>1187.9387695674445</v>
      </c>
      <c r="V1194" s="8">
        <v>0.56745414414179018</v>
      </c>
      <c r="W1194" s="7">
        <v>721.25359308947452</v>
      </c>
      <c r="X1194" s="7">
        <v>749.36026987863067</v>
      </c>
      <c r="Y1194" s="7">
        <v>829.60029877670547</v>
      </c>
      <c r="Z1194" s="7">
        <v>999.60036000144009</v>
      </c>
      <c r="AA1194" s="7">
        <v>1202.6937664779234</v>
      </c>
      <c r="AB1194" s="7">
        <v>1383.1204981244416</v>
      </c>
      <c r="AC1194" s="7">
        <v>2302.798666666667</v>
      </c>
      <c r="AD1194" s="7">
        <v>2512.1439999999998</v>
      </c>
      <c r="AE1194" s="4">
        <v>1591</v>
      </c>
      <c r="AF1194" s="4">
        <v>1653</v>
      </c>
      <c r="AG1194" s="4">
        <v>1830</v>
      </c>
      <c r="AH1194" s="4">
        <v>2205</v>
      </c>
      <c r="AI1194" s="4">
        <v>2653</v>
      </c>
      <c r="AJ1194" s="4">
        <v>3051</v>
      </c>
      <c r="AK1194" s="4">
        <v>2009.8201076882613</v>
      </c>
      <c r="AL1194" s="8">
        <v>1.0741707598075245</v>
      </c>
      <c r="AM1194" s="4">
        <v>1661.5017951709781</v>
      </c>
      <c r="AN1194" s="8">
        <v>0.90778619943967132</v>
      </c>
      <c r="AO1194" s="4">
        <v>1297.3508320847277</v>
      </c>
      <c r="AP1194" s="8">
        <v>0.73383870450964328</v>
      </c>
    </row>
    <row r="1195" spans="1:42" x14ac:dyDescent="0.25">
      <c r="A1195" s="2" t="s">
        <v>3396</v>
      </c>
      <c r="B1195" t="s">
        <v>3395</v>
      </c>
      <c r="C1195" t="s">
        <v>149</v>
      </c>
      <c r="D1195" t="s">
        <v>3394</v>
      </c>
      <c r="E1195" s="3" t="s">
        <v>2839</v>
      </c>
      <c r="F1195" t="s">
        <v>3088</v>
      </c>
      <c r="G1195">
        <v>122</v>
      </c>
      <c r="H1195">
        <v>0</v>
      </c>
      <c r="I1195">
        <v>42</v>
      </c>
      <c r="J1195">
        <v>34</v>
      </c>
      <c r="K1195">
        <v>34</v>
      </c>
      <c r="L1195">
        <v>10</v>
      </c>
      <c r="M1195">
        <v>2</v>
      </c>
      <c r="N1195" s="2">
        <v>236.85928961748633</v>
      </c>
      <c r="O1195" s="2">
        <v>363.21512411475408</v>
      </c>
      <c r="P1195" s="2">
        <v>153.21</v>
      </c>
      <c r="Q1195" s="4">
        <v>753.28441373224041</v>
      </c>
      <c r="R1195" s="5">
        <v>4.9000000000000002E-2</v>
      </c>
      <c r="S1195" s="6">
        <v>790.19535000512019</v>
      </c>
      <c r="T1195" s="4">
        <v>242.76229508196721</v>
      </c>
      <c r="U1195" s="7">
        <v>1032.9576450870875</v>
      </c>
      <c r="V1195" s="8">
        <v>1.0427871965297864</v>
      </c>
      <c r="W1195" s="7">
        <v>566.37750283362448</v>
      </c>
      <c r="X1195" s="7">
        <v>570.36607679724148</v>
      </c>
      <c r="Y1195" s="7">
        <v>721.93188741469032</v>
      </c>
      <c r="Z1195" s="7">
        <v>1011.5023571732899</v>
      </c>
      <c r="AA1195" s="7">
        <v>1098.4532695801422</v>
      </c>
      <c r="AB1195" s="7">
        <v>1263.5802316738889</v>
      </c>
      <c r="AC1195" s="7">
        <v>1089.6311475409836</v>
      </c>
      <c r="AD1195" s="7">
        <v>1188.688524590164</v>
      </c>
      <c r="AE1195" s="4">
        <v>710</v>
      </c>
      <c r="AF1195" s="4">
        <v>715</v>
      </c>
      <c r="AG1195" s="4">
        <v>905</v>
      </c>
      <c r="AH1195" s="4">
        <v>1268</v>
      </c>
      <c r="AI1195" s="4">
        <v>1377</v>
      </c>
      <c r="AJ1195" s="4">
        <v>1584</v>
      </c>
      <c r="AK1195" s="4">
        <v>899.37925250981732</v>
      </c>
      <c r="AL1195" s="8">
        <v>1.1530100852809078</v>
      </c>
      <c r="AM1195" s="4">
        <v>863.31851406789906</v>
      </c>
      <c r="AN1195" s="8">
        <v>1.1166061954181521</v>
      </c>
      <c r="AO1195" s="4">
        <v>826.25608844703845</v>
      </c>
      <c r="AP1195" s="8">
        <v>1.0791910863925418</v>
      </c>
    </row>
    <row r="1196" spans="1:42" x14ac:dyDescent="0.25">
      <c r="A1196" s="2" t="s">
        <v>3399</v>
      </c>
      <c r="B1196" t="s">
        <v>3398</v>
      </c>
      <c r="C1196" t="s">
        <v>149</v>
      </c>
      <c r="D1196" t="s">
        <v>3397</v>
      </c>
      <c r="E1196" s="3" t="s">
        <v>2839</v>
      </c>
      <c r="F1196" t="s">
        <v>3400</v>
      </c>
      <c r="G1196">
        <v>24</v>
      </c>
      <c r="H1196">
        <v>0</v>
      </c>
      <c r="I1196">
        <v>4</v>
      </c>
      <c r="J1196">
        <v>10</v>
      </c>
      <c r="K1196">
        <v>9</v>
      </c>
      <c r="L1196">
        <v>1</v>
      </c>
      <c r="M1196">
        <v>0</v>
      </c>
      <c r="N1196" s="2">
        <v>251.17013888888889</v>
      </c>
      <c r="O1196" s="2">
        <v>392.72782659722225</v>
      </c>
      <c r="P1196" s="2">
        <v>215.87</v>
      </c>
      <c r="Q1196" s="4">
        <v>859.76796548611117</v>
      </c>
      <c r="R1196" s="5">
        <v>4.9000000000000002E-2</v>
      </c>
      <c r="S1196" s="6">
        <v>901.89659579493059</v>
      </c>
      <c r="T1196" s="4">
        <v>47.25</v>
      </c>
      <c r="U1196" s="7">
        <v>949.14659579493059</v>
      </c>
      <c r="V1196" s="8">
        <v>0.97169808894247045</v>
      </c>
      <c r="W1196" s="7">
        <v>655.56106267737141</v>
      </c>
      <c r="X1196" s="7">
        <v>660.1776898793247</v>
      </c>
      <c r="Y1196" s="7">
        <v>835.60952355355084</v>
      </c>
      <c r="Z1196" s="7">
        <v>1049.8210257241849</v>
      </c>
      <c r="AA1196" s="7">
        <v>1200.3230725078631</v>
      </c>
      <c r="AB1196" s="7">
        <v>1380.3715333840426</v>
      </c>
      <c r="AC1196" s="7">
        <v>1074.4708333333333</v>
      </c>
      <c r="AD1196" s="7">
        <v>1172.1499999999999</v>
      </c>
      <c r="AE1196" s="4">
        <v>710</v>
      </c>
      <c r="AF1196" s="4">
        <v>715</v>
      </c>
      <c r="AG1196" s="4">
        <v>905</v>
      </c>
      <c r="AH1196" s="4">
        <v>1137</v>
      </c>
      <c r="AI1196" s="4">
        <v>1300</v>
      </c>
      <c r="AJ1196" s="4">
        <v>1495</v>
      </c>
      <c r="AK1196" s="4">
        <v>1072.3605802243662</v>
      </c>
      <c r="AL1196" s="8">
        <v>1.1462122563402632</v>
      </c>
      <c r="AM1196" s="4">
        <v>1015.5392520812211</v>
      </c>
      <c r="AN1196" s="8">
        <v>1.0880408672076658</v>
      </c>
      <c r="AO1196" s="4">
        <v>958.71792393807573</v>
      </c>
      <c r="AP1196" s="8">
        <v>1.0298694780750679</v>
      </c>
    </row>
    <row r="1197" spans="1:42" x14ac:dyDescent="0.25">
      <c r="A1197" s="2" t="s">
        <v>3403</v>
      </c>
      <c r="B1197" t="s">
        <v>3402</v>
      </c>
      <c r="C1197" t="s">
        <v>149</v>
      </c>
      <c r="D1197" t="s">
        <v>3401</v>
      </c>
      <c r="E1197" s="3" t="s">
        <v>2839</v>
      </c>
      <c r="F1197" t="s">
        <v>3404</v>
      </c>
      <c r="G1197">
        <v>61</v>
      </c>
      <c r="H1197">
        <v>0</v>
      </c>
      <c r="I1197">
        <v>20</v>
      </c>
      <c r="J1197">
        <v>16</v>
      </c>
      <c r="K1197">
        <v>19</v>
      </c>
      <c r="L1197">
        <v>6</v>
      </c>
      <c r="M1197">
        <v>0</v>
      </c>
      <c r="N1197" s="2">
        <v>264.14344262295083</v>
      </c>
      <c r="O1197" s="2">
        <v>322.33617537158477</v>
      </c>
      <c r="P1197" s="2">
        <v>217.91</v>
      </c>
      <c r="Q1197" s="4">
        <v>804.38961799453557</v>
      </c>
      <c r="R1197" s="5">
        <v>4.9000000000000002E-2</v>
      </c>
      <c r="S1197" s="6">
        <v>843.80470927626777</v>
      </c>
      <c r="T1197" s="4">
        <v>95.362068965517238</v>
      </c>
      <c r="U1197" s="7">
        <v>939.16677824178498</v>
      </c>
      <c r="V1197" s="8">
        <v>0.95564778596031374</v>
      </c>
      <c r="W1197" s="7">
        <v>624.21110699730843</v>
      </c>
      <c r="X1197" s="7">
        <v>628.50416825588684</v>
      </c>
      <c r="Y1197" s="7">
        <v>777.04408780270171</v>
      </c>
      <c r="Z1197" s="7">
        <v>1040.6380490794193</v>
      </c>
      <c r="AA1197" s="7">
        <v>1116.1959272304002</v>
      </c>
      <c r="AB1197" s="7">
        <v>1283.6253163149602</v>
      </c>
      <c r="AC1197" s="7">
        <v>1081.0295081967213</v>
      </c>
      <c r="AD1197" s="7">
        <v>1179.3049180327869</v>
      </c>
      <c r="AE1197" s="4">
        <v>727</v>
      </c>
      <c r="AF1197" s="4">
        <v>732</v>
      </c>
      <c r="AG1197" s="4">
        <v>905</v>
      </c>
      <c r="AH1197" s="4">
        <v>1212</v>
      </c>
      <c r="AI1197" s="4">
        <v>1300</v>
      </c>
      <c r="AJ1197" s="4">
        <v>1495</v>
      </c>
      <c r="AK1197" s="4">
        <v>1034.0828490084796</v>
      </c>
      <c r="AL1197" s="8">
        <v>1.1492650296325784</v>
      </c>
      <c r="AM1197" s="4">
        <v>970.65680243107556</v>
      </c>
      <c r="AN1197" s="8">
        <v>1.0847259484084901</v>
      </c>
      <c r="AO1197" s="4">
        <v>907.23075585367178</v>
      </c>
      <c r="AP1197" s="8">
        <v>1.0201868671844021</v>
      </c>
    </row>
    <row r="1198" spans="1:42" x14ac:dyDescent="0.25">
      <c r="A1198" s="2" t="s">
        <v>3407</v>
      </c>
      <c r="B1198" t="s">
        <v>3406</v>
      </c>
      <c r="C1198" t="s">
        <v>149</v>
      </c>
      <c r="D1198" t="s">
        <v>3405</v>
      </c>
      <c r="E1198" s="3" t="s">
        <v>2839</v>
      </c>
      <c r="F1198" t="s">
        <v>3088</v>
      </c>
      <c r="G1198">
        <v>13</v>
      </c>
      <c r="H1198">
        <v>0</v>
      </c>
      <c r="I1198">
        <v>4</v>
      </c>
      <c r="J1198">
        <v>4</v>
      </c>
      <c r="K1198">
        <v>2</v>
      </c>
      <c r="L1198">
        <v>2</v>
      </c>
      <c r="M1198">
        <v>1</v>
      </c>
      <c r="N1198" s="2">
        <v>250.05952380952382</v>
      </c>
      <c r="O1198" s="2">
        <v>365.53534142857148</v>
      </c>
      <c r="P1198" s="2">
        <v>169.22</v>
      </c>
      <c r="Q1198" s="4">
        <v>784.81486523809531</v>
      </c>
      <c r="R1198" s="5">
        <v>4.9000000000000002E-2</v>
      </c>
      <c r="S1198" s="6">
        <v>823.27079363476196</v>
      </c>
      <c r="T1198" s="4">
        <v>186.66666666666666</v>
      </c>
      <c r="U1198" s="7">
        <v>1009.9374603014286</v>
      </c>
      <c r="V1198" s="8">
        <v>1.021806131521408</v>
      </c>
      <c r="W1198" s="7">
        <v>591.39150324919081</v>
      </c>
      <c r="X1198" s="7">
        <v>595.55623214531181</v>
      </c>
      <c r="Y1198" s="7">
        <v>753.81593019791217</v>
      </c>
      <c r="Z1198" s="7">
        <v>947.05935097792951</v>
      </c>
      <c r="AA1198" s="7">
        <v>1082.8295129914761</v>
      </c>
      <c r="AB1198" s="7">
        <v>1245.2539399401974</v>
      </c>
      <c r="AC1198" s="7">
        <v>1087.2230769230771</v>
      </c>
      <c r="AD1198" s="7">
        <v>1186.0615384615385</v>
      </c>
      <c r="AE1198" s="4">
        <v>710</v>
      </c>
      <c r="AF1198" s="4">
        <v>715</v>
      </c>
      <c r="AG1198" s="4">
        <v>905</v>
      </c>
      <c r="AH1198" s="4">
        <v>1137</v>
      </c>
      <c r="AI1198" s="4">
        <v>1300</v>
      </c>
      <c r="AJ1198" s="4">
        <v>1495</v>
      </c>
      <c r="AK1198" s="4">
        <v>947.20701956736571</v>
      </c>
      <c r="AL1198" s="8">
        <v>1.1471988420143531</v>
      </c>
      <c r="AM1198" s="4">
        <v>902.13930104641884</v>
      </c>
      <c r="AN1198" s="8">
        <v>1.1016014927441911</v>
      </c>
      <c r="AO1198" s="4">
        <v>857.07158252547208</v>
      </c>
      <c r="AP1198" s="8">
        <v>1.0560041434740295</v>
      </c>
    </row>
    <row r="1199" spans="1:42" x14ac:dyDescent="0.25">
      <c r="A1199" s="2" t="s">
        <v>3410</v>
      </c>
      <c r="B1199" t="s">
        <v>3409</v>
      </c>
      <c r="C1199" t="s">
        <v>149</v>
      </c>
      <c r="D1199" t="s">
        <v>3408</v>
      </c>
      <c r="E1199" s="3" t="s">
        <v>2839</v>
      </c>
      <c r="F1199" t="s">
        <v>3411</v>
      </c>
      <c r="G1199">
        <v>66</v>
      </c>
      <c r="H1199">
        <v>0</v>
      </c>
      <c r="I1199">
        <v>12</v>
      </c>
      <c r="J1199">
        <v>22</v>
      </c>
      <c r="K1199">
        <v>22</v>
      </c>
      <c r="L1199">
        <v>8</v>
      </c>
      <c r="M1199">
        <v>2</v>
      </c>
      <c r="N1199" s="2">
        <v>281.27651515151518</v>
      </c>
      <c r="O1199" s="2">
        <v>380.9212271060606</v>
      </c>
      <c r="P1199" s="2">
        <v>118.48</v>
      </c>
      <c r="Q1199" s="4">
        <v>780.6777422575758</v>
      </c>
      <c r="R1199" s="5">
        <v>4.9000000000000002E-2</v>
      </c>
      <c r="S1199" s="6">
        <v>818.93095162819691</v>
      </c>
      <c r="T1199" s="4">
        <v>217.34848484848484</v>
      </c>
      <c r="U1199" s="7">
        <v>1036.2794364766817</v>
      </c>
      <c r="V1199" s="8">
        <v>0.66952290470721643</v>
      </c>
      <c r="W1199" s="7">
        <v>546.02878964406432</v>
      </c>
      <c r="X1199" s="7">
        <v>549.73247329475078</v>
      </c>
      <c r="Y1199" s="7">
        <v>721.16011655509658</v>
      </c>
      <c r="Z1199" s="7">
        <v>868.7783649181722</v>
      </c>
      <c r="AA1199" s="7">
        <v>1211.1045537744799</v>
      </c>
      <c r="AB1199" s="7">
        <v>1392.5850526581175</v>
      </c>
      <c r="AC1199" s="7">
        <v>1702.5666666666668</v>
      </c>
      <c r="AD1199" s="7">
        <v>1857.3454545454545</v>
      </c>
      <c r="AE1199" s="4">
        <v>1032</v>
      </c>
      <c r="AF1199" s="4">
        <v>1039</v>
      </c>
      <c r="AG1199" s="4">
        <v>1363</v>
      </c>
      <c r="AH1199" s="4">
        <v>1642</v>
      </c>
      <c r="AI1199" s="4">
        <v>2289</v>
      </c>
      <c r="AJ1199" s="4">
        <v>2632</v>
      </c>
      <c r="AK1199" s="4">
        <v>1484.1189123131837</v>
      </c>
      <c r="AL1199" s="8">
        <v>1.0992897802599029</v>
      </c>
      <c r="AM1199" s="4">
        <v>1258.6314680131882</v>
      </c>
      <c r="AN1199" s="8">
        <v>0.95360609363187354</v>
      </c>
      <c r="AO1199" s="4">
        <v>1033.1440237131926</v>
      </c>
      <c r="AP1199" s="8">
        <v>0.80792240700384432</v>
      </c>
    </row>
    <row r="1200" spans="1:42" x14ac:dyDescent="0.25">
      <c r="A1200" s="2" t="s">
        <v>3414</v>
      </c>
      <c r="B1200" t="s">
        <v>3413</v>
      </c>
      <c r="C1200" t="s">
        <v>149</v>
      </c>
      <c r="D1200" t="s">
        <v>3412</v>
      </c>
      <c r="E1200" s="3" t="s">
        <v>2839</v>
      </c>
      <c r="F1200" t="s">
        <v>3415</v>
      </c>
      <c r="G1200">
        <v>48</v>
      </c>
      <c r="H1200">
        <v>0</v>
      </c>
      <c r="I1200">
        <v>11</v>
      </c>
      <c r="J1200">
        <v>24</v>
      </c>
      <c r="K1200">
        <v>13</v>
      </c>
      <c r="L1200">
        <v>0</v>
      </c>
      <c r="M1200">
        <v>0</v>
      </c>
      <c r="N1200" s="2">
        <v>243.63368055555554</v>
      </c>
      <c r="O1200" s="2">
        <v>257.29265588888893</v>
      </c>
      <c r="P1200" s="2">
        <v>218.99</v>
      </c>
      <c r="Q1200" s="4">
        <v>719.91633644444448</v>
      </c>
      <c r="R1200" s="5">
        <v>4.9000000000000002E-2</v>
      </c>
      <c r="S1200" s="6">
        <v>755.19223693022218</v>
      </c>
      <c r="T1200" s="4">
        <v>147.44680851063831</v>
      </c>
      <c r="U1200" s="7">
        <v>902.63904544086051</v>
      </c>
      <c r="V1200" s="8">
        <v>0.99313882045480462</v>
      </c>
      <c r="W1200" s="7">
        <v>517.65618331181781</v>
      </c>
      <c r="X1200" s="7">
        <v>574.98889061280579</v>
      </c>
      <c r="Y1200" s="7">
        <v>754.46519172894159</v>
      </c>
      <c r="Z1200" s="7">
        <v>909.01422880116968</v>
      </c>
      <c r="AA1200" s="7">
        <v>1084.3359859099876</v>
      </c>
      <c r="AB1200" s="7">
        <v>1247.1941109968516</v>
      </c>
      <c r="AC1200" s="7">
        <v>999.76250000000005</v>
      </c>
      <c r="AD1200" s="7">
        <v>1090.6499999999999</v>
      </c>
      <c r="AE1200" s="4">
        <v>623</v>
      </c>
      <c r="AF1200" s="4">
        <v>692</v>
      </c>
      <c r="AG1200" s="4">
        <v>908</v>
      </c>
      <c r="AH1200" s="4">
        <v>1094</v>
      </c>
      <c r="AI1200" s="4">
        <v>1305</v>
      </c>
      <c r="AJ1200" s="4">
        <v>1501</v>
      </c>
      <c r="AK1200" s="4">
        <v>902.58375996584016</v>
      </c>
      <c r="AL1200" s="8">
        <v>1.1553080109767333</v>
      </c>
      <c r="AM1200" s="4">
        <v>851.16811239527578</v>
      </c>
      <c r="AN1200" s="8">
        <v>1.0987373631202466</v>
      </c>
      <c r="AO1200" s="4">
        <v>803.18017466274898</v>
      </c>
      <c r="AP1200" s="8">
        <v>1.0459380917875256</v>
      </c>
    </row>
    <row r="1201" spans="1:42" x14ac:dyDescent="0.25">
      <c r="A1201" s="2" t="s">
        <v>3418</v>
      </c>
      <c r="B1201" t="s">
        <v>3417</v>
      </c>
      <c r="C1201" t="s">
        <v>149</v>
      </c>
      <c r="D1201" t="s">
        <v>3416</v>
      </c>
      <c r="E1201" s="3" t="s">
        <v>2839</v>
      </c>
      <c r="F1201" t="s">
        <v>3419</v>
      </c>
      <c r="G1201">
        <v>72</v>
      </c>
      <c r="H1201">
        <v>0</v>
      </c>
      <c r="I1201">
        <v>39</v>
      </c>
      <c r="J1201">
        <v>15</v>
      </c>
      <c r="K1201">
        <v>14</v>
      </c>
      <c r="L1201">
        <v>4</v>
      </c>
      <c r="M1201">
        <v>0</v>
      </c>
      <c r="N1201" s="2">
        <v>243.54282407407405</v>
      </c>
      <c r="O1201" s="2">
        <v>280.66871098148141</v>
      </c>
      <c r="P1201" s="2">
        <v>262.07</v>
      </c>
      <c r="Q1201" s="4">
        <v>786.28153505555542</v>
      </c>
      <c r="R1201" s="5">
        <v>4.9000000000000002E-2</v>
      </c>
      <c r="S1201" s="6">
        <v>824.80933027327762</v>
      </c>
      <c r="T1201" s="4">
        <v>91.521126760563376</v>
      </c>
      <c r="U1201" s="7">
        <v>916.33045703384096</v>
      </c>
      <c r="V1201" s="8">
        <v>1.06362818853176</v>
      </c>
      <c r="W1201" s="7">
        <v>685.49501997852644</v>
      </c>
      <c r="X1201" s="7">
        <v>689.3246010957248</v>
      </c>
      <c r="Y1201" s="7">
        <v>872.18709944195189</v>
      </c>
      <c r="Z1201" s="7">
        <v>1051.2200166709804</v>
      </c>
      <c r="AA1201" s="7">
        <v>1175.6814029799307</v>
      </c>
      <c r="AB1201" s="7">
        <v>1351.8421343710604</v>
      </c>
      <c r="AC1201" s="7">
        <v>947.66527777777787</v>
      </c>
      <c r="AD1201" s="7">
        <v>1033.8166666666666</v>
      </c>
      <c r="AE1201" s="4">
        <v>716</v>
      </c>
      <c r="AF1201" s="4">
        <v>720</v>
      </c>
      <c r="AG1201" s="4">
        <v>911</v>
      </c>
      <c r="AH1201" s="4">
        <v>1098</v>
      </c>
      <c r="AI1201" s="4">
        <v>1228</v>
      </c>
      <c r="AJ1201" s="4">
        <v>1412</v>
      </c>
      <c r="AK1201" s="4">
        <v>912.55715335430796</v>
      </c>
      <c r="AL1201" s="8">
        <v>1.1654812453573447</v>
      </c>
      <c r="AM1201" s="4">
        <v>883.7648989058448</v>
      </c>
      <c r="AN1201" s="8">
        <v>1.1320607110864496</v>
      </c>
      <c r="AO1201" s="4">
        <v>853.60158472174066</v>
      </c>
      <c r="AP1201" s="8">
        <v>1.0970487228026551</v>
      </c>
    </row>
    <row r="1202" spans="1:42" x14ac:dyDescent="0.25">
      <c r="A1202" s="2" t="s">
        <v>3422</v>
      </c>
      <c r="B1202" t="s">
        <v>3421</v>
      </c>
      <c r="C1202" t="s">
        <v>149</v>
      </c>
      <c r="D1202" t="s">
        <v>3420</v>
      </c>
      <c r="E1202" s="3" t="s">
        <v>2839</v>
      </c>
      <c r="F1202" t="s">
        <v>3088</v>
      </c>
      <c r="G1202">
        <v>50</v>
      </c>
      <c r="H1202">
        <v>4</v>
      </c>
      <c r="I1202">
        <v>6</v>
      </c>
      <c r="J1202">
        <v>14</v>
      </c>
      <c r="K1202">
        <v>24</v>
      </c>
      <c r="L1202">
        <v>2</v>
      </c>
      <c r="M1202">
        <v>0</v>
      </c>
      <c r="N1202" s="2">
        <v>215.99</v>
      </c>
      <c r="O1202" s="2">
        <v>335.06690566666668</v>
      </c>
      <c r="P1202" s="2">
        <v>363.46</v>
      </c>
      <c r="Q1202" s="4">
        <v>914.51690566666662</v>
      </c>
      <c r="R1202" s="5">
        <v>4.9000000000000002E-2</v>
      </c>
      <c r="S1202" s="6">
        <v>959.32823404433327</v>
      </c>
      <c r="T1202" s="4">
        <v>93.148936170212764</v>
      </c>
      <c r="U1202" s="7">
        <v>1052.477170214546</v>
      </c>
      <c r="V1202" s="8">
        <v>0.5255658608054421</v>
      </c>
      <c r="W1202" s="7">
        <v>762.17003254061513</v>
      </c>
      <c r="X1202" s="7">
        <v>791.87119031403938</v>
      </c>
      <c r="Y1202" s="7">
        <v>876.6632052478476</v>
      </c>
      <c r="Z1202" s="7">
        <v>1056.3073046838817</v>
      </c>
      <c r="AA1202" s="7">
        <v>1270.9221221434643</v>
      </c>
      <c r="AB1202" s="7">
        <v>1461.5843930115755</v>
      </c>
      <c r="AC1202" s="7">
        <v>2202.8160000000003</v>
      </c>
      <c r="AD1202" s="7">
        <v>2403.0719999999997</v>
      </c>
      <c r="AE1202" s="4">
        <v>1591</v>
      </c>
      <c r="AF1202" s="4">
        <v>1653</v>
      </c>
      <c r="AG1202" s="4">
        <v>1830</v>
      </c>
      <c r="AH1202" s="4">
        <v>2205</v>
      </c>
      <c r="AI1202" s="4">
        <v>2653</v>
      </c>
      <c r="AJ1202" s="4">
        <v>3051</v>
      </c>
      <c r="AK1202" s="4">
        <v>2048.4157276032415</v>
      </c>
      <c r="AL1202" s="8">
        <v>1.0694134826289621</v>
      </c>
      <c r="AM1202" s="4">
        <v>1685.3865630836058</v>
      </c>
      <c r="AN1202" s="8">
        <v>0.88813094202112219</v>
      </c>
      <c r="AO1202" s="4">
        <v>1322.3573985639696</v>
      </c>
      <c r="AP1202" s="8">
        <v>0.70684840141328209</v>
      </c>
    </row>
    <row r="1203" spans="1:42" x14ac:dyDescent="0.25">
      <c r="A1203" s="2" t="s">
        <v>3425</v>
      </c>
      <c r="B1203" t="s">
        <v>3424</v>
      </c>
      <c r="C1203" t="s">
        <v>149</v>
      </c>
      <c r="D1203" t="s">
        <v>3423</v>
      </c>
      <c r="E1203" s="3" t="s">
        <v>2839</v>
      </c>
      <c r="F1203" t="s">
        <v>3426</v>
      </c>
      <c r="G1203">
        <v>16</v>
      </c>
      <c r="H1203">
        <v>0</v>
      </c>
      <c r="I1203">
        <v>4</v>
      </c>
      <c r="J1203">
        <v>8</v>
      </c>
      <c r="K1203">
        <v>4</v>
      </c>
      <c r="L1203">
        <v>0</v>
      </c>
      <c r="M1203">
        <v>0</v>
      </c>
      <c r="N1203" s="2">
        <v>235.1875</v>
      </c>
      <c r="O1203" s="2">
        <v>538.5420869791667</v>
      </c>
      <c r="P1203" s="2">
        <v>58.99</v>
      </c>
      <c r="Q1203" s="4">
        <v>832.71958697916671</v>
      </c>
      <c r="R1203" s="5">
        <v>4.9000000000000002E-2</v>
      </c>
      <c r="S1203" s="6">
        <v>873.52284674114583</v>
      </c>
      <c r="T1203" s="4">
        <v>286.75</v>
      </c>
      <c r="U1203" s="7">
        <v>1160.2728467411457</v>
      </c>
      <c r="V1203" s="8">
        <v>0.6173305915089895</v>
      </c>
      <c r="W1203" s="7">
        <v>739.43860024749313</v>
      </c>
      <c r="X1203" s="7">
        <v>768.25393224959521</v>
      </c>
      <c r="Y1203" s="7">
        <v>850.51705748140307</v>
      </c>
      <c r="Z1203" s="7">
        <v>1024.8033397521824</v>
      </c>
      <c r="AA1203" s="7">
        <v>1233.0173516383402</v>
      </c>
      <c r="AB1203" s="7">
        <v>1417.9931925550604</v>
      </c>
      <c r="AC1203" s="7">
        <v>2067.4500000000003</v>
      </c>
      <c r="AD1203" s="7">
        <v>2255.4</v>
      </c>
      <c r="AE1203" s="4">
        <v>1591</v>
      </c>
      <c r="AF1203" s="4">
        <v>1653</v>
      </c>
      <c r="AG1203" s="4">
        <v>1830</v>
      </c>
      <c r="AH1203" s="4">
        <v>2205</v>
      </c>
      <c r="AI1203" s="4">
        <v>2653</v>
      </c>
      <c r="AJ1203" s="4">
        <v>3051</v>
      </c>
      <c r="AK1203" s="4">
        <v>1724.2389273426434</v>
      </c>
      <c r="AL1203" s="8">
        <v>1.0699595250559422</v>
      </c>
      <c r="AM1203" s="4">
        <v>1420.4117556992514</v>
      </c>
      <c r="AN1203" s="8">
        <v>0.9083063345034591</v>
      </c>
      <c r="AO1203" s="4">
        <v>1116.5845840558595</v>
      </c>
      <c r="AP1203" s="8">
        <v>0.74665314395097604</v>
      </c>
    </row>
    <row r="1204" spans="1:42" x14ac:dyDescent="0.25">
      <c r="A1204" s="2" t="s">
        <v>3429</v>
      </c>
      <c r="B1204" t="s">
        <v>3428</v>
      </c>
      <c r="C1204" t="s">
        <v>149</v>
      </c>
      <c r="D1204" t="s">
        <v>3427</v>
      </c>
      <c r="E1204" s="3" t="s">
        <v>2839</v>
      </c>
      <c r="F1204" t="s">
        <v>3430</v>
      </c>
      <c r="G1204">
        <v>89</v>
      </c>
      <c r="H1204">
        <v>2</v>
      </c>
      <c r="I1204">
        <v>30</v>
      </c>
      <c r="J1204">
        <v>27</v>
      </c>
      <c r="K1204">
        <v>22</v>
      </c>
      <c r="L1204">
        <v>7</v>
      </c>
      <c r="M1204">
        <v>1</v>
      </c>
      <c r="N1204" s="2">
        <v>248</v>
      </c>
      <c r="O1204" s="2">
        <v>319.7472073558053</v>
      </c>
      <c r="P1204" s="2">
        <v>201.66</v>
      </c>
      <c r="Q1204" s="4">
        <v>769.40720735580533</v>
      </c>
      <c r="R1204" s="5">
        <v>4.9000000000000002E-2</v>
      </c>
      <c r="S1204" s="6">
        <v>807.10816051623976</v>
      </c>
      <c r="T1204" s="4">
        <v>129.88764044943821</v>
      </c>
      <c r="U1204" s="7">
        <v>936.99580096567797</v>
      </c>
      <c r="V1204" s="8">
        <v>0.96839801061320274</v>
      </c>
      <c r="W1204" s="7">
        <v>592.25172054510529</v>
      </c>
      <c r="X1204" s="7">
        <v>596.42250730950741</v>
      </c>
      <c r="Y1204" s="7">
        <v>754.91240435678912</v>
      </c>
      <c r="Z1204" s="7">
        <v>1057.7115234523851</v>
      </c>
      <c r="AA1204" s="7">
        <v>1116.9366955068956</v>
      </c>
      <c r="AB1204" s="7">
        <v>1284.6023234358622</v>
      </c>
      <c r="AC1204" s="7">
        <v>1064.3303370786518</v>
      </c>
      <c r="AD1204" s="7">
        <v>1161.0876404494381</v>
      </c>
      <c r="AE1204" s="4">
        <v>710</v>
      </c>
      <c r="AF1204" s="4">
        <v>715</v>
      </c>
      <c r="AG1204" s="4">
        <v>905</v>
      </c>
      <c r="AH1204" s="4">
        <v>1268</v>
      </c>
      <c r="AI1204" s="4">
        <v>1339</v>
      </c>
      <c r="AJ1204" s="4">
        <v>1540</v>
      </c>
      <c r="AK1204" s="4">
        <v>983.24226578632863</v>
      </c>
      <c r="AL1204" s="8">
        <v>1.1504350239796461</v>
      </c>
      <c r="AM1204" s="4">
        <v>923.79700525767362</v>
      </c>
      <c r="AN1204" s="8">
        <v>1.0889975319684715</v>
      </c>
      <c r="AO1204" s="4">
        <v>864.35174472901872</v>
      </c>
      <c r="AP1204" s="8">
        <v>1.0275600399572968</v>
      </c>
    </row>
    <row r="1205" spans="1:42" x14ac:dyDescent="0.25">
      <c r="A1205" s="2" t="s">
        <v>3433</v>
      </c>
      <c r="B1205" t="s">
        <v>3432</v>
      </c>
      <c r="C1205" t="s">
        <v>149</v>
      </c>
      <c r="D1205" t="s">
        <v>3431</v>
      </c>
      <c r="E1205" s="3" t="s">
        <v>2839</v>
      </c>
      <c r="F1205" t="s">
        <v>3434</v>
      </c>
      <c r="G1205">
        <v>142</v>
      </c>
      <c r="H1205">
        <v>0</v>
      </c>
      <c r="I1205">
        <v>26</v>
      </c>
      <c r="J1205">
        <v>49</v>
      </c>
      <c r="K1205">
        <v>54</v>
      </c>
      <c r="L1205">
        <v>11</v>
      </c>
      <c r="M1205">
        <v>2</v>
      </c>
      <c r="N1205" s="2">
        <v>251.17957746478874</v>
      </c>
      <c r="O1205" s="2">
        <v>175.38788625586852</v>
      </c>
      <c r="P1205" s="2">
        <v>327.68</v>
      </c>
      <c r="Q1205" s="4">
        <v>754.24746372065727</v>
      </c>
      <c r="R1205" s="5">
        <v>4.9000000000000002E-2</v>
      </c>
      <c r="S1205" s="6">
        <v>791.20558944296943</v>
      </c>
      <c r="T1205" s="4">
        <v>195.17518248175182</v>
      </c>
      <c r="U1205" s="7">
        <v>986.38077192472122</v>
      </c>
      <c r="V1205" s="8">
        <v>1.0077928208004605</v>
      </c>
      <c r="W1205" s="7">
        <v>578.80067842718609</v>
      </c>
      <c r="X1205" s="7">
        <v>582.03420177035468</v>
      </c>
      <c r="Y1205" s="7">
        <v>736.43494140665712</v>
      </c>
      <c r="Z1205" s="7">
        <v>887.60215769979095</v>
      </c>
      <c r="AA1205" s="7">
        <v>992.69166635277156</v>
      </c>
      <c r="AB1205" s="7">
        <v>1141.4337401385289</v>
      </c>
      <c r="AC1205" s="7">
        <v>1076.6288732394366</v>
      </c>
      <c r="AD1205" s="7">
        <v>1174.5042253521126</v>
      </c>
      <c r="AE1205" s="4">
        <v>716</v>
      </c>
      <c r="AF1205" s="4">
        <v>720</v>
      </c>
      <c r="AG1205" s="4">
        <v>911</v>
      </c>
      <c r="AH1205" s="4">
        <v>1098</v>
      </c>
      <c r="AI1205" s="4">
        <v>1228</v>
      </c>
      <c r="AJ1205" s="4">
        <v>1412</v>
      </c>
      <c r="AK1205" s="4">
        <v>934.07384357060175</v>
      </c>
      <c r="AL1205" s="8">
        <v>1.1537624148236418</v>
      </c>
      <c r="AM1205" s="4">
        <v>886.82607448902252</v>
      </c>
      <c r="AN1205" s="8">
        <v>1.1054890057766056</v>
      </c>
      <c r="AO1205" s="4">
        <v>838.45335852454866</v>
      </c>
      <c r="AP1205" s="8">
        <v>1.056066229847497</v>
      </c>
    </row>
    <row r="1206" spans="1:42" x14ac:dyDescent="0.25">
      <c r="A1206" s="2" t="s">
        <v>3437</v>
      </c>
      <c r="B1206" t="s">
        <v>3436</v>
      </c>
      <c r="C1206" t="s">
        <v>149</v>
      </c>
      <c r="D1206" t="s">
        <v>3435</v>
      </c>
      <c r="E1206" s="3" t="s">
        <v>2839</v>
      </c>
      <c r="F1206" t="s">
        <v>3438</v>
      </c>
      <c r="G1206">
        <v>58</v>
      </c>
      <c r="H1206">
        <v>0</v>
      </c>
      <c r="I1206">
        <v>18</v>
      </c>
      <c r="J1206">
        <v>18</v>
      </c>
      <c r="K1206">
        <v>15</v>
      </c>
      <c r="L1206">
        <v>5</v>
      </c>
      <c r="M1206">
        <v>2</v>
      </c>
      <c r="N1206" s="2">
        <v>274.24856321839081</v>
      </c>
      <c r="O1206" s="2">
        <v>214.63100161494259</v>
      </c>
      <c r="P1206" s="2">
        <v>308.32</v>
      </c>
      <c r="Q1206" s="4">
        <v>797.1995648333334</v>
      </c>
      <c r="R1206" s="5">
        <v>4.9000000000000002E-2</v>
      </c>
      <c r="S1206" s="6">
        <v>836.26234351016672</v>
      </c>
      <c r="T1206" s="4">
        <v>145.94444444444446</v>
      </c>
      <c r="U1206" s="7">
        <v>982.20678795461117</v>
      </c>
      <c r="V1206" s="8">
        <v>0.49478871683372228</v>
      </c>
      <c r="W1206" s="7">
        <v>670.23881787131018</v>
      </c>
      <c r="X1206" s="7">
        <v>696.35748959225373</v>
      </c>
      <c r="Y1206" s="7">
        <v>770.92208466656041</v>
      </c>
      <c r="Z1206" s="7">
        <v>928.89792168839642</v>
      </c>
      <c r="AA1206" s="7">
        <v>1117.6263883171503</v>
      </c>
      <c r="AB1206" s="7">
        <v>1285.2914100096589</v>
      </c>
      <c r="AC1206" s="7">
        <v>2183.6137931034486</v>
      </c>
      <c r="AD1206" s="7">
        <v>2382.1241379310345</v>
      </c>
      <c r="AE1206" s="4">
        <v>1591</v>
      </c>
      <c r="AF1206" s="4">
        <v>1653</v>
      </c>
      <c r="AG1206" s="4">
        <v>1830</v>
      </c>
      <c r="AH1206" s="4">
        <v>2205</v>
      </c>
      <c r="AI1206" s="4">
        <v>2653</v>
      </c>
      <c r="AJ1206" s="4">
        <v>3051</v>
      </c>
      <c r="AK1206" s="4">
        <v>1981.4134295247011</v>
      </c>
      <c r="AL1206" s="8">
        <v>1.0716609634711163</v>
      </c>
      <c r="AM1206" s="4">
        <v>1585.0149766735162</v>
      </c>
      <c r="AN1206" s="8">
        <v>0.87197441655817221</v>
      </c>
      <c r="AO1206" s="4">
        <v>1210.6386600918415</v>
      </c>
      <c r="AP1206" s="8">
        <v>0.6833815666959473</v>
      </c>
    </row>
    <row r="1207" spans="1:42" x14ac:dyDescent="0.25">
      <c r="A1207" s="2" t="s">
        <v>3441</v>
      </c>
      <c r="B1207" t="s">
        <v>3440</v>
      </c>
      <c r="C1207" t="s">
        <v>149</v>
      </c>
      <c r="D1207" t="s">
        <v>3439</v>
      </c>
      <c r="E1207" s="3" t="s">
        <v>2839</v>
      </c>
      <c r="F1207" t="s">
        <v>3088</v>
      </c>
      <c r="G1207">
        <v>31</v>
      </c>
      <c r="H1207">
        <v>0</v>
      </c>
      <c r="I1207">
        <v>8</v>
      </c>
      <c r="J1207">
        <v>8</v>
      </c>
      <c r="K1207">
        <v>10</v>
      </c>
      <c r="L1207">
        <v>5</v>
      </c>
      <c r="M1207">
        <v>0</v>
      </c>
      <c r="N1207" s="2">
        <v>253.79032258064515</v>
      </c>
      <c r="O1207" s="2">
        <v>475.24725901075271</v>
      </c>
      <c r="P1207" s="2">
        <v>164.65</v>
      </c>
      <c r="Q1207" s="4">
        <v>893.68758159139782</v>
      </c>
      <c r="R1207" s="5">
        <v>4.9000000000000002E-2</v>
      </c>
      <c r="S1207" s="6">
        <v>937.47827308937622</v>
      </c>
      <c r="T1207" s="4">
        <v>293.66666666666669</v>
      </c>
      <c r="U1207" s="7">
        <v>1231.144939756043</v>
      </c>
      <c r="V1207" s="8">
        <v>0.60408510948950334</v>
      </c>
      <c r="W1207" s="7">
        <v>731.84706796627256</v>
      </c>
      <c r="X1207" s="7">
        <v>760.36656401524101</v>
      </c>
      <c r="Y1207" s="7">
        <v>841.7851253163285</v>
      </c>
      <c r="Z1207" s="7">
        <v>1014.2820772254121</v>
      </c>
      <c r="AA1207" s="7">
        <v>1220.3584357727975</v>
      </c>
      <c r="AB1207" s="7">
        <v>1403.435200732305</v>
      </c>
      <c r="AC1207" s="7">
        <v>2241.8354838709679</v>
      </c>
      <c r="AD1207" s="7">
        <v>2445.6387096774192</v>
      </c>
      <c r="AE1207" s="4">
        <v>1591</v>
      </c>
      <c r="AF1207" s="4">
        <v>1653</v>
      </c>
      <c r="AG1207" s="4">
        <v>1830</v>
      </c>
      <c r="AH1207" s="4">
        <v>2205</v>
      </c>
      <c r="AI1207" s="4">
        <v>2653</v>
      </c>
      <c r="AJ1207" s="4">
        <v>3051</v>
      </c>
      <c r="AK1207" s="4">
        <v>1878.9135939470164</v>
      </c>
      <c r="AL1207" s="8">
        <v>1.0660185833746052</v>
      </c>
      <c r="AM1207" s="4">
        <v>1565.1018203278029</v>
      </c>
      <c r="AN1207" s="8">
        <v>0.9120407587462378</v>
      </c>
      <c r="AO1207" s="4">
        <v>1251.2900467085897</v>
      </c>
      <c r="AP1207" s="8">
        <v>0.75806293411787062</v>
      </c>
    </row>
    <row r="1208" spans="1:42" x14ac:dyDescent="0.25">
      <c r="A1208" s="2" t="s">
        <v>3444</v>
      </c>
      <c r="B1208" t="s">
        <v>3443</v>
      </c>
      <c r="C1208" t="s">
        <v>149</v>
      </c>
      <c r="D1208" t="s">
        <v>3442</v>
      </c>
      <c r="E1208" s="3" t="s">
        <v>2839</v>
      </c>
      <c r="F1208" t="s">
        <v>3445</v>
      </c>
      <c r="G1208">
        <v>100</v>
      </c>
      <c r="H1208">
        <v>0</v>
      </c>
      <c r="I1208">
        <v>20</v>
      </c>
      <c r="J1208">
        <v>37</v>
      </c>
      <c r="K1208">
        <v>30</v>
      </c>
      <c r="L1208">
        <v>11</v>
      </c>
      <c r="M1208">
        <v>2</v>
      </c>
      <c r="N1208" s="2">
        <v>228.76916666666668</v>
      </c>
      <c r="O1208" s="2">
        <v>354.92393741666677</v>
      </c>
      <c r="P1208" s="2">
        <v>236.19</v>
      </c>
      <c r="Q1208" s="4">
        <v>819.88310408333336</v>
      </c>
      <c r="R1208" s="5">
        <v>4.9000000000000002E-2</v>
      </c>
      <c r="S1208" s="6">
        <v>860.05737618341664</v>
      </c>
      <c r="T1208" s="4">
        <v>33.454545454545453</v>
      </c>
      <c r="U1208" s="7">
        <v>893.51192163796213</v>
      </c>
      <c r="V1208" s="8">
        <v>0.75037112569952147</v>
      </c>
      <c r="W1208" s="7">
        <v>535.2065199972385</v>
      </c>
      <c r="X1208" s="7">
        <v>704.94138126491873</v>
      </c>
      <c r="Y1208" s="7">
        <v>780.78036183132906</v>
      </c>
      <c r="Z1208" s="7">
        <v>975.07260728241829</v>
      </c>
      <c r="AA1208" s="7">
        <v>1035.0215157301523</v>
      </c>
      <c r="AB1208" s="7">
        <v>1190.3108568899447</v>
      </c>
      <c r="AC1208" s="7">
        <v>1309.836</v>
      </c>
      <c r="AD1208" s="7">
        <v>1428.912</v>
      </c>
      <c r="AE1208" s="4">
        <v>741</v>
      </c>
      <c r="AF1208" s="4">
        <v>976</v>
      </c>
      <c r="AG1208" s="4">
        <v>1081</v>
      </c>
      <c r="AH1208" s="4">
        <v>1350</v>
      </c>
      <c r="AI1208" s="4">
        <v>1433</v>
      </c>
      <c r="AJ1208" s="4">
        <v>1648</v>
      </c>
      <c r="AK1208" s="4">
        <v>1291.7136673012508</v>
      </c>
      <c r="AL1208" s="8">
        <v>1.1128759890790725</v>
      </c>
      <c r="AM1208" s="4">
        <v>1147.8282369286392</v>
      </c>
      <c r="AN1208" s="8">
        <v>0.99204103461922188</v>
      </c>
      <c r="AO1208" s="4">
        <v>1003.9428065560279</v>
      </c>
      <c r="AP1208" s="8">
        <v>0.87120608015937162</v>
      </c>
    </row>
    <row r="1209" spans="1:42" x14ac:dyDescent="0.25">
      <c r="A1209" s="2" t="s">
        <v>3448</v>
      </c>
      <c r="B1209" t="s">
        <v>3447</v>
      </c>
      <c r="C1209" t="s">
        <v>149</v>
      </c>
      <c r="D1209" t="s">
        <v>3446</v>
      </c>
      <c r="E1209" s="3" t="s">
        <v>2839</v>
      </c>
      <c r="F1209" t="s">
        <v>3449</v>
      </c>
      <c r="G1209">
        <v>68</v>
      </c>
      <c r="H1209">
        <v>0</v>
      </c>
      <c r="I1209">
        <v>28</v>
      </c>
      <c r="J1209">
        <v>16</v>
      </c>
      <c r="K1209">
        <v>18</v>
      </c>
      <c r="L1209">
        <v>6</v>
      </c>
      <c r="M1209">
        <v>0</v>
      </c>
      <c r="N1209" s="2">
        <v>272.94975490196077</v>
      </c>
      <c r="O1209" s="2">
        <v>207.11789025980389</v>
      </c>
      <c r="P1209" s="2">
        <v>261.57</v>
      </c>
      <c r="Q1209" s="4">
        <v>741.63764516176457</v>
      </c>
      <c r="R1209" s="5">
        <v>4.9000000000000002E-2</v>
      </c>
      <c r="S1209" s="6">
        <v>777.97788977469099</v>
      </c>
      <c r="T1209" s="4">
        <v>135.52238805970148</v>
      </c>
      <c r="U1209" s="7">
        <v>913.50027783439248</v>
      </c>
      <c r="V1209" s="8">
        <v>0.86720674148734722</v>
      </c>
      <c r="W1209" s="7">
        <v>499.26131002600857</v>
      </c>
      <c r="X1209" s="7">
        <v>597.48875711692449</v>
      </c>
      <c r="Y1209" s="7">
        <v>720.08842792212772</v>
      </c>
      <c r="Z1209" s="7">
        <v>1008.8623513247451</v>
      </c>
      <c r="AA1209" s="7">
        <v>1081.9790224676074</v>
      </c>
      <c r="AB1209" s="7">
        <v>1244.4605138961899</v>
      </c>
      <c r="AC1209" s="7">
        <v>1158.7205882352944</v>
      </c>
      <c r="AD1209" s="7">
        <v>1264.0588235294119</v>
      </c>
      <c r="AE1209" s="4">
        <v>676</v>
      </c>
      <c r="AF1209" s="4">
        <v>809</v>
      </c>
      <c r="AG1209" s="4">
        <v>975</v>
      </c>
      <c r="AH1209" s="4">
        <v>1366</v>
      </c>
      <c r="AI1209" s="4">
        <v>1465</v>
      </c>
      <c r="AJ1209" s="4">
        <v>1685</v>
      </c>
      <c r="AK1209" s="4">
        <v>1065.6986216031819</v>
      </c>
      <c r="AL1209" s="8">
        <v>1.1403466237201738</v>
      </c>
      <c r="AM1209" s="4">
        <v>966.64722212124229</v>
      </c>
      <c r="AN1209" s="8">
        <v>1.0463148609842827</v>
      </c>
      <c r="AO1209" s="4">
        <v>872.31255594796664</v>
      </c>
      <c r="AP1209" s="8">
        <v>0.95676080123581497</v>
      </c>
    </row>
    <row r="1210" spans="1:42" x14ac:dyDescent="0.25">
      <c r="A1210" s="2" t="s">
        <v>3452</v>
      </c>
      <c r="B1210" t="s">
        <v>3451</v>
      </c>
      <c r="C1210" t="s">
        <v>149</v>
      </c>
      <c r="D1210" t="s">
        <v>3450</v>
      </c>
      <c r="E1210" s="3" t="s">
        <v>2839</v>
      </c>
      <c r="F1210" t="s">
        <v>3088</v>
      </c>
      <c r="G1210">
        <v>55</v>
      </c>
      <c r="H1210">
        <v>0</v>
      </c>
      <c r="I1210">
        <v>18</v>
      </c>
      <c r="J1210">
        <v>22</v>
      </c>
      <c r="K1210">
        <v>13</v>
      </c>
      <c r="L1210">
        <v>2</v>
      </c>
      <c r="M1210">
        <v>0</v>
      </c>
      <c r="N1210" s="2">
        <v>205.60909090909092</v>
      </c>
      <c r="O1210" s="2">
        <v>278.22279781818185</v>
      </c>
      <c r="P1210" s="2">
        <v>329.68</v>
      </c>
      <c r="Q1210" s="4">
        <v>813.51188872727278</v>
      </c>
      <c r="R1210" s="5">
        <v>4.9000000000000002E-2</v>
      </c>
      <c r="S1210" s="6">
        <v>853.37397127490908</v>
      </c>
      <c r="T1210" s="4">
        <v>100.31481481481481</v>
      </c>
      <c r="U1210" s="7">
        <v>953.68878608972386</v>
      </c>
      <c r="V1210" s="8">
        <v>0.50442740044174461</v>
      </c>
      <c r="W1210" s="7">
        <v>718.12751220282655</v>
      </c>
      <c r="X1210" s="7">
        <v>746.11236811519314</v>
      </c>
      <c r="Y1210" s="7">
        <v>826.0046180585623</v>
      </c>
      <c r="Z1210" s="7">
        <v>995.26785946400526</v>
      </c>
      <c r="AA1210" s="7">
        <v>1197.4810118630414</v>
      </c>
      <c r="AB1210" s="7">
        <v>1377.1257320746849</v>
      </c>
      <c r="AC1210" s="7">
        <v>2079.7000000000003</v>
      </c>
      <c r="AD1210" s="7">
        <v>2268.7636363636366</v>
      </c>
      <c r="AE1210" s="4">
        <v>1591</v>
      </c>
      <c r="AF1210" s="4">
        <v>1653</v>
      </c>
      <c r="AG1210" s="4">
        <v>1830</v>
      </c>
      <c r="AH1210" s="4">
        <v>2205</v>
      </c>
      <c r="AI1210" s="4">
        <v>2653</v>
      </c>
      <c r="AJ1210" s="4">
        <v>3051</v>
      </c>
      <c r="AK1210" s="4">
        <v>1907.2281007877009</v>
      </c>
      <c r="AL1210" s="8">
        <v>1.0618344988040425</v>
      </c>
      <c r="AM1210" s="4">
        <v>1563.1124666610749</v>
      </c>
      <c r="AN1210" s="8">
        <v>0.87982401770614926</v>
      </c>
      <c r="AO1210" s="4">
        <v>1197.4896054015348</v>
      </c>
      <c r="AP1210" s="8">
        <v>0.6864378815396377</v>
      </c>
    </row>
    <row r="1211" spans="1:42" x14ac:dyDescent="0.25">
      <c r="A1211" s="2" t="s">
        <v>3455</v>
      </c>
      <c r="B1211" t="s">
        <v>3454</v>
      </c>
      <c r="C1211" t="s">
        <v>149</v>
      </c>
      <c r="D1211" t="s">
        <v>3453</v>
      </c>
      <c r="E1211" s="3" t="s">
        <v>2839</v>
      </c>
      <c r="F1211" t="s">
        <v>3456</v>
      </c>
      <c r="G1211">
        <v>80</v>
      </c>
      <c r="H1211">
        <v>0</v>
      </c>
      <c r="I1211">
        <v>36</v>
      </c>
      <c r="J1211">
        <v>20</v>
      </c>
      <c r="K1211">
        <v>20</v>
      </c>
      <c r="L1211">
        <v>4</v>
      </c>
      <c r="M1211">
        <v>0</v>
      </c>
      <c r="N1211" s="2">
        <v>265.34479166666665</v>
      </c>
      <c r="O1211" s="2">
        <v>277.3788466041666</v>
      </c>
      <c r="P1211" s="2">
        <v>200.52</v>
      </c>
      <c r="Q1211" s="4">
        <v>743.24363827083323</v>
      </c>
      <c r="R1211" s="5">
        <v>4.9000000000000002E-2</v>
      </c>
      <c r="S1211" s="6">
        <v>779.66257654610399</v>
      </c>
      <c r="T1211" s="4">
        <v>169.68354430379748</v>
      </c>
      <c r="U1211" s="7">
        <v>949.34612084990147</v>
      </c>
      <c r="V1211" s="8">
        <v>1.0630975597423309</v>
      </c>
      <c r="W1211" s="7">
        <v>625.12699306496131</v>
      </c>
      <c r="X1211" s="7">
        <v>628.61932263515655</v>
      </c>
      <c r="Y1211" s="7">
        <v>790.13956525668993</v>
      </c>
      <c r="Z1211" s="7">
        <v>987.45618597272517</v>
      </c>
      <c r="AA1211" s="7">
        <v>1047.6988710585942</v>
      </c>
      <c r="AB1211" s="7">
        <v>1204.8537017173837</v>
      </c>
      <c r="AC1211" s="7">
        <v>982.30000000000007</v>
      </c>
      <c r="AD1211" s="7">
        <v>1071.5999999999999</v>
      </c>
      <c r="AE1211" s="4">
        <v>716</v>
      </c>
      <c r="AF1211" s="4">
        <v>720</v>
      </c>
      <c r="AG1211" s="4">
        <v>905</v>
      </c>
      <c r="AH1211" s="4">
        <v>1131</v>
      </c>
      <c r="AI1211" s="4">
        <v>1200</v>
      </c>
      <c r="AJ1211" s="4">
        <v>1380</v>
      </c>
      <c r="AK1211" s="4">
        <v>875.39319456119279</v>
      </c>
      <c r="AL1211" s="8">
        <v>1.170298699736831</v>
      </c>
      <c r="AM1211" s="4">
        <v>843.48298855616304</v>
      </c>
      <c r="AN1211" s="8">
        <v>1.1345649864053309</v>
      </c>
      <c r="AO1211" s="4">
        <v>811.57278255113363</v>
      </c>
      <c r="AP1211" s="8">
        <v>1.098831273073831</v>
      </c>
    </row>
    <row r="1212" spans="1:42" x14ac:dyDescent="0.25">
      <c r="A1212" s="2" t="s">
        <v>3459</v>
      </c>
      <c r="B1212" t="s">
        <v>3458</v>
      </c>
      <c r="C1212" t="s">
        <v>149</v>
      </c>
      <c r="D1212" t="s">
        <v>3457</v>
      </c>
      <c r="E1212" s="3" t="s">
        <v>2839</v>
      </c>
      <c r="F1212" t="s">
        <v>3460</v>
      </c>
      <c r="G1212">
        <v>17</v>
      </c>
      <c r="H1212">
        <v>0</v>
      </c>
      <c r="I1212">
        <v>3</v>
      </c>
      <c r="J1212">
        <v>7</v>
      </c>
      <c r="K1212">
        <v>5</v>
      </c>
      <c r="L1212">
        <v>2</v>
      </c>
      <c r="M1212">
        <v>0</v>
      </c>
      <c r="N1212" s="2">
        <v>239.27840909090909</v>
      </c>
      <c r="O1212" s="2">
        <v>402.71376536363641</v>
      </c>
      <c r="P1212" s="2">
        <v>207.14</v>
      </c>
      <c r="Q1212" s="4">
        <v>849.13217445454552</v>
      </c>
      <c r="R1212" s="5">
        <v>4.9000000000000002E-2</v>
      </c>
      <c r="S1212" s="6">
        <v>890.73965100281816</v>
      </c>
      <c r="T1212" s="4">
        <v>208.25</v>
      </c>
      <c r="U1212" s="7">
        <v>1098.9896510028182</v>
      </c>
      <c r="V1212" s="8">
        <v>0.54788340372574507</v>
      </c>
      <c r="W1212" s="7">
        <v>706.50543521035831</v>
      </c>
      <c r="X1212" s="7">
        <v>734.03738805953628</v>
      </c>
      <c r="Y1212" s="7">
        <v>812.63667280638322</v>
      </c>
      <c r="Z1212" s="7">
        <v>979.16058116834688</v>
      </c>
      <c r="AA1212" s="7">
        <v>1178.1011436914398</v>
      </c>
      <c r="AB1212" s="7">
        <v>1354.8385184329372</v>
      </c>
      <c r="AC1212" s="7">
        <v>2206.4705882352946</v>
      </c>
      <c r="AD1212" s="7">
        <v>2407.0588235294117</v>
      </c>
      <c r="AE1212" s="4">
        <v>1591</v>
      </c>
      <c r="AF1212" s="4">
        <v>1653</v>
      </c>
      <c r="AG1212" s="4">
        <v>1830</v>
      </c>
      <c r="AH1212" s="4">
        <v>2205</v>
      </c>
      <c r="AI1212" s="4">
        <v>2653</v>
      </c>
      <c r="AJ1212" s="4">
        <v>3051</v>
      </c>
      <c r="AK1212" s="4">
        <v>1926.3419215020622</v>
      </c>
      <c r="AL1212" s="8">
        <v>1.0641660605728755</v>
      </c>
      <c r="AM1212" s="4">
        <v>1581.1411646689808</v>
      </c>
      <c r="AN1212" s="8">
        <v>0.89207184162383202</v>
      </c>
      <c r="AO1212" s="4">
        <v>1235.9404078358994</v>
      </c>
      <c r="AP1212" s="8">
        <v>0.71997762267478849</v>
      </c>
    </row>
    <row r="1213" spans="1:42" x14ac:dyDescent="0.25">
      <c r="A1213" s="2" t="s">
        <v>3463</v>
      </c>
      <c r="B1213" t="s">
        <v>3462</v>
      </c>
      <c r="C1213" t="s">
        <v>149</v>
      </c>
      <c r="D1213" t="s">
        <v>3461</v>
      </c>
      <c r="E1213" s="3" t="s">
        <v>2839</v>
      </c>
      <c r="F1213" t="s">
        <v>3464</v>
      </c>
      <c r="G1213">
        <v>24</v>
      </c>
      <c r="H1213">
        <v>0</v>
      </c>
      <c r="I1213">
        <v>4</v>
      </c>
      <c r="J1213">
        <v>10</v>
      </c>
      <c r="K1213">
        <v>7</v>
      </c>
      <c r="L1213">
        <v>2</v>
      </c>
      <c r="M1213">
        <v>1</v>
      </c>
      <c r="N1213" s="2">
        <v>253.3472222222222</v>
      </c>
      <c r="O1213" s="2">
        <v>424.86233779166673</v>
      </c>
      <c r="P1213" s="2">
        <v>110.55</v>
      </c>
      <c r="Q1213" s="4">
        <v>788.75956001388886</v>
      </c>
      <c r="R1213" s="5">
        <v>4.9000000000000002E-2</v>
      </c>
      <c r="S1213" s="6">
        <v>827.40877845456941</v>
      </c>
      <c r="T1213" s="4">
        <v>211</v>
      </c>
      <c r="U1213" s="7">
        <v>1038.4087784545695</v>
      </c>
      <c r="V1213" s="8">
        <v>1.0036167317537721</v>
      </c>
      <c r="W1213" s="7">
        <v>567.77728676167294</v>
      </c>
      <c r="X1213" s="7">
        <v>571.77571835858612</v>
      </c>
      <c r="Y1213" s="7">
        <v>723.71611904128736</v>
      </c>
      <c r="Z1213" s="7">
        <v>929.23550312262535</v>
      </c>
      <c r="AA1213" s="7">
        <v>1215.5232054616097</v>
      </c>
      <c r="AB1213" s="7">
        <v>1397.851686280851</v>
      </c>
      <c r="AC1213" s="7">
        <v>1138.1333333333334</v>
      </c>
      <c r="AD1213" s="7">
        <v>1241.6000000000001</v>
      </c>
      <c r="AE1213" s="4">
        <v>710</v>
      </c>
      <c r="AF1213" s="4">
        <v>715</v>
      </c>
      <c r="AG1213" s="4">
        <v>905</v>
      </c>
      <c r="AH1213" s="4">
        <v>1162</v>
      </c>
      <c r="AI1213" s="4">
        <v>1520</v>
      </c>
      <c r="AJ1213" s="4">
        <v>1748</v>
      </c>
      <c r="AK1213" s="4">
        <v>976.00008630682123</v>
      </c>
      <c r="AL1213" s="8">
        <v>1.1472294648583967</v>
      </c>
      <c r="AM1213" s="4">
        <v>926.4696503560707</v>
      </c>
      <c r="AN1213" s="8">
        <v>1.099358553823522</v>
      </c>
      <c r="AO1213" s="4">
        <v>876.93921440531994</v>
      </c>
      <c r="AP1213" s="8">
        <v>1.0514876427886468</v>
      </c>
    </row>
    <row r="1214" spans="1:42" x14ac:dyDescent="0.25">
      <c r="A1214" s="2" t="s">
        <v>3467</v>
      </c>
      <c r="B1214" t="s">
        <v>3466</v>
      </c>
      <c r="C1214" t="s">
        <v>149</v>
      </c>
      <c r="D1214" t="s">
        <v>3465</v>
      </c>
      <c r="E1214" s="3" t="s">
        <v>2839</v>
      </c>
      <c r="F1214" t="s">
        <v>3088</v>
      </c>
      <c r="G1214">
        <v>60</v>
      </c>
      <c r="H1214">
        <v>0</v>
      </c>
      <c r="I1214">
        <v>20</v>
      </c>
      <c r="J1214">
        <v>22</v>
      </c>
      <c r="K1214">
        <v>12</v>
      </c>
      <c r="L1214">
        <v>6</v>
      </c>
      <c r="M1214">
        <v>0</v>
      </c>
      <c r="N1214" s="2">
        <v>284.38055555555553</v>
      </c>
      <c r="O1214" s="2">
        <v>287.54136994444451</v>
      </c>
      <c r="P1214" s="2">
        <v>232.65</v>
      </c>
      <c r="Q1214" s="4">
        <v>804.57192550000002</v>
      </c>
      <c r="R1214" s="5">
        <v>4.9000000000000002E-2</v>
      </c>
      <c r="S1214" s="6">
        <v>843.99594984949999</v>
      </c>
      <c r="T1214" s="4">
        <v>168.16666666666666</v>
      </c>
      <c r="U1214" s="7">
        <v>1012.1626165161666</v>
      </c>
      <c r="V1214" s="8">
        <v>1.0640529311239793</v>
      </c>
      <c r="W1214" s="7">
        <v>619.31090128074163</v>
      </c>
      <c r="X1214" s="7">
        <v>637.05619931170861</v>
      </c>
      <c r="Y1214" s="7">
        <v>835.80353725853683</v>
      </c>
      <c r="Z1214" s="7">
        <v>1071.8160010703955</v>
      </c>
      <c r="AA1214" s="7">
        <v>1108.1938620338774</v>
      </c>
      <c r="AB1214" s="7">
        <v>1274.1123986234172</v>
      </c>
      <c r="AC1214" s="7">
        <v>1046.3566666666668</v>
      </c>
      <c r="AD1214" s="7">
        <v>1141.48</v>
      </c>
      <c r="AE1214" s="4">
        <v>698</v>
      </c>
      <c r="AF1214" s="4">
        <v>718</v>
      </c>
      <c r="AG1214" s="4">
        <v>942</v>
      </c>
      <c r="AH1214" s="4">
        <v>1208</v>
      </c>
      <c r="AI1214" s="4">
        <v>1249</v>
      </c>
      <c r="AJ1214" s="4">
        <v>1436</v>
      </c>
      <c r="AK1214" s="4">
        <v>945.58271834495019</v>
      </c>
      <c r="AL1214" s="8">
        <v>1.1708477257717527</v>
      </c>
      <c r="AM1214" s="4">
        <v>911.72046217980028</v>
      </c>
      <c r="AN1214" s="8">
        <v>1.1352494608891619</v>
      </c>
      <c r="AO1214" s="4">
        <v>877.85820601465014</v>
      </c>
      <c r="AP1214" s="8">
        <v>1.0996511960065705</v>
      </c>
    </row>
    <row r="1215" spans="1:42" x14ac:dyDescent="0.25">
      <c r="A1215" s="2" t="s">
        <v>3470</v>
      </c>
      <c r="B1215" t="s">
        <v>3469</v>
      </c>
      <c r="C1215" t="s">
        <v>149</v>
      </c>
      <c r="D1215" t="s">
        <v>3468</v>
      </c>
      <c r="E1215" s="3" t="s">
        <v>2839</v>
      </c>
      <c r="F1215" t="s">
        <v>3471</v>
      </c>
      <c r="G1215">
        <v>145</v>
      </c>
      <c r="H1215">
        <v>0</v>
      </c>
      <c r="I1215">
        <v>40</v>
      </c>
      <c r="J1215">
        <v>46</v>
      </c>
      <c r="K1215">
        <v>52</v>
      </c>
      <c r="L1215">
        <v>7</v>
      </c>
      <c r="M1215">
        <v>0</v>
      </c>
      <c r="N1215" s="2">
        <v>247.72816091954022</v>
      </c>
      <c r="O1215" s="2">
        <v>387.00928173193483</v>
      </c>
      <c r="P1215" s="2">
        <v>342.9</v>
      </c>
      <c r="Q1215" s="4">
        <v>977.637442651475</v>
      </c>
      <c r="R1215" s="5">
        <v>4.9000000000000002E-2</v>
      </c>
      <c r="S1215" s="6">
        <v>1025.5416773413972</v>
      </c>
      <c r="T1215" s="4">
        <v>110.125</v>
      </c>
      <c r="U1215" s="7">
        <v>1135.6666773413972</v>
      </c>
      <c r="V1215" s="8">
        <v>0.58078893741602355</v>
      </c>
      <c r="W1215" s="7">
        <v>834.43199246034351</v>
      </c>
      <c r="X1215" s="7">
        <v>866.94914112944548</v>
      </c>
      <c r="Y1215" s="7">
        <v>959.78035587833347</v>
      </c>
      <c r="Z1215" s="7">
        <v>1156.4566583124181</v>
      </c>
      <c r="AA1215" s="7">
        <v>1391.4192809536714</v>
      </c>
      <c r="AB1215" s="7">
        <v>1600.1583966037133</v>
      </c>
      <c r="AC1215" s="7">
        <v>2150.9248275862074</v>
      </c>
      <c r="AD1215" s="7">
        <v>2346.463448275862</v>
      </c>
      <c r="AE1215" s="4">
        <v>1591</v>
      </c>
      <c r="AF1215" s="4">
        <v>1653</v>
      </c>
      <c r="AG1215" s="4">
        <v>1830</v>
      </c>
      <c r="AH1215" s="4">
        <v>2205</v>
      </c>
      <c r="AI1215" s="4">
        <v>2653</v>
      </c>
      <c r="AJ1215" s="4">
        <v>3051</v>
      </c>
      <c r="AK1215" s="4">
        <v>1997.2222806362688</v>
      </c>
      <c r="AL1215" s="8">
        <v>1.0777140971966344</v>
      </c>
      <c r="AM1215" s="4">
        <v>1675.820234931042</v>
      </c>
      <c r="AN1215" s="8">
        <v>0.91334654434612472</v>
      </c>
      <c r="AO1215" s="4">
        <v>1346.943723046624</v>
      </c>
      <c r="AP1215" s="8">
        <v>0.7451564902665333</v>
      </c>
    </row>
    <row r="1216" spans="1:42" x14ac:dyDescent="0.25">
      <c r="A1216" s="2" t="s">
        <v>3474</v>
      </c>
      <c r="B1216" t="s">
        <v>3473</v>
      </c>
      <c r="C1216" t="s">
        <v>149</v>
      </c>
      <c r="D1216" t="s">
        <v>3472</v>
      </c>
      <c r="E1216" s="3" t="s">
        <v>2839</v>
      </c>
      <c r="F1216" t="s">
        <v>3475</v>
      </c>
      <c r="G1216">
        <v>40</v>
      </c>
      <c r="H1216">
        <v>0</v>
      </c>
      <c r="I1216">
        <v>11</v>
      </c>
      <c r="J1216">
        <v>16</v>
      </c>
      <c r="K1216">
        <v>8</v>
      </c>
      <c r="L1216">
        <v>3</v>
      </c>
      <c r="M1216">
        <v>2</v>
      </c>
      <c r="N1216" s="2">
        <v>261.26875000000001</v>
      </c>
      <c r="O1216" s="2">
        <v>441.96380537499994</v>
      </c>
      <c r="P1216" s="2">
        <v>107.1</v>
      </c>
      <c r="Q1216" s="4">
        <v>810.33255537499997</v>
      </c>
      <c r="R1216" s="5">
        <v>4.9000000000000002E-2</v>
      </c>
      <c r="S1216" s="6">
        <v>850.03885058837488</v>
      </c>
      <c r="T1216" s="4">
        <v>139.71794871794873</v>
      </c>
      <c r="U1216" s="7">
        <v>989.75679930632361</v>
      </c>
      <c r="V1216" s="8">
        <v>1.0053650923652948</v>
      </c>
      <c r="W1216" s="7">
        <v>613.04510923867656</v>
      </c>
      <c r="X1216" s="7">
        <v>617.36232831782218</v>
      </c>
      <c r="Y1216" s="7">
        <v>781.41665332535536</v>
      </c>
      <c r="Z1216" s="7">
        <v>1094.8467584713267</v>
      </c>
      <c r="AA1216" s="7">
        <v>1122.4769605778586</v>
      </c>
      <c r="AB1216" s="7">
        <v>1290.8485046645371</v>
      </c>
      <c r="AC1216" s="7">
        <v>1082.9225000000001</v>
      </c>
      <c r="AD1216" s="7">
        <v>1181.3699999999999</v>
      </c>
      <c r="AE1216" s="4">
        <v>710</v>
      </c>
      <c r="AF1216" s="4">
        <v>715</v>
      </c>
      <c r="AG1216" s="4">
        <v>905</v>
      </c>
      <c r="AH1216" s="4">
        <v>1268</v>
      </c>
      <c r="AI1216" s="4">
        <v>1300</v>
      </c>
      <c r="AJ1216" s="4">
        <v>1495</v>
      </c>
      <c r="AK1216" s="4">
        <v>998.94515405268373</v>
      </c>
      <c r="AL1216" s="8">
        <v>1.156619622408525</v>
      </c>
      <c r="AM1216" s="4">
        <v>949.30971956458086</v>
      </c>
      <c r="AN1216" s="8">
        <v>1.1062014457274483</v>
      </c>
      <c r="AO1216" s="4">
        <v>899.67428507647787</v>
      </c>
      <c r="AP1216" s="8">
        <v>1.0557832690463715</v>
      </c>
    </row>
    <row r="1217" spans="1:42" x14ac:dyDescent="0.25">
      <c r="A1217" s="2" t="s">
        <v>3478</v>
      </c>
      <c r="B1217" t="s">
        <v>3477</v>
      </c>
      <c r="C1217" t="s">
        <v>149</v>
      </c>
      <c r="D1217" t="s">
        <v>3476</v>
      </c>
      <c r="E1217" s="3" t="s">
        <v>2839</v>
      </c>
      <c r="F1217" t="s">
        <v>3479</v>
      </c>
      <c r="G1217">
        <v>30</v>
      </c>
      <c r="H1217">
        <v>0</v>
      </c>
      <c r="I1217">
        <v>8</v>
      </c>
      <c r="J1217">
        <v>9</v>
      </c>
      <c r="K1217">
        <v>9</v>
      </c>
      <c r="L1217">
        <v>3</v>
      </c>
      <c r="M1217">
        <v>1</v>
      </c>
      <c r="N1217" s="2">
        <v>242.62222222222223</v>
      </c>
      <c r="O1217" s="2">
        <v>273.31425477777782</v>
      </c>
      <c r="P1217" s="2">
        <v>263.3</v>
      </c>
      <c r="Q1217" s="4">
        <v>779.23647700000015</v>
      </c>
      <c r="R1217" s="5">
        <v>4.9000000000000002E-2</v>
      </c>
      <c r="S1217" s="6">
        <v>817.41906437300008</v>
      </c>
      <c r="T1217" s="4">
        <v>199.43333333333334</v>
      </c>
      <c r="U1217" s="7">
        <v>1016.8523977063335</v>
      </c>
      <c r="V1217" s="8">
        <v>0.64454292148978432</v>
      </c>
      <c r="W1217" s="7">
        <v>637.81795616418867</v>
      </c>
      <c r="X1217" s="7">
        <v>665.2788429852302</v>
      </c>
      <c r="Y1217" s="7">
        <v>738.85329446802041</v>
      </c>
      <c r="Z1217" s="7">
        <v>930.56137227529075</v>
      </c>
      <c r="AA1217" s="7">
        <v>1006.2083435181596</v>
      </c>
      <c r="AB1217" s="7">
        <v>1156.9841560638777</v>
      </c>
      <c r="AC1217" s="7">
        <v>1735.396666666667</v>
      </c>
      <c r="AD1217" s="7">
        <v>1893.16</v>
      </c>
      <c r="AE1217" s="4">
        <v>1231</v>
      </c>
      <c r="AF1217" s="4">
        <v>1284</v>
      </c>
      <c r="AG1217" s="4">
        <v>1426</v>
      </c>
      <c r="AH1217" s="4">
        <v>1796</v>
      </c>
      <c r="AI1217" s="4">
        <v>1942</v>
      </c>
      <c r="AJ1217" s="4">
        <v>2233</v>
      </c>
      <c r="AK1217" s="4">
        <v>1524.5230043573004</v>
      </c>
      <c r="AL1217" s="8">
        <v>1.0927484233919798</v>
      </c>
      <c r="AM1217" s="4">
        <v>1288.8216910292001</v>
      </c>
      <c r="AN1217" s="8">
        <v>0.94334658942458116</v>
      </c>
      <c r="AO1217" s="4">
        <v>1053.1203777011001</v>
      </c>
      <c r="AP1217" s="8">
        <v>0.79394475545718279</v>
      </c>
    </row>
    <row r="1218" spans="1:42" x14ac:dyDescent="0.25">
      <c r="A1218" s="2" t="s">
        <v>3482</v>
      </c>
      <c r="B1218" t="s">
        <v>3481</v>
      </c>
      <c r="C1218" t="s">
        <v>149</v>
      </c>
      <c r="D1218" t="s">
        <v>3480</v>
      </c>
      <c r="E1218" s="3" t="s">
        <v>2839</v>
      </c>
      <c r="F1218" t="s">
        <v>3483</v>
      </c>
      <c r="G1218">
        <v>154</v>
      </c>
      <c r="H1218">
        <v>3</v>
      </c>
      <c r="I1218">
        <v>65</v>
      </c>
      <c r="J1218">
        <v>33</v>
      </c>
      <c r="K1218">
        <v>40</v>
      </c>
      <c r="L1218">
        <v>13</v>
      </c>
      <c r="M1218">
        <v>0</v>
      </c>
      <c r="N1218" s="2">
        <v>256.77164502164504</v>
      </c>
      <c r="O1218" s="2">
        <v>327.89437898917748</v>
      </c>
      <c r="P1218" s="2">
        <v>149.15</v>
      </c>
      <c r="Q1218" s="4">
        <v>733.8160240108225</v>
      </c>
      <c r="R1218" s="5">
        <v>4.9000000000000002E-2</v>
      </c>
      <c r="S1218" s="6">
        <v>769.77300918735273</v>
      </c>
      <c r="T1218" s="4">
        <v>150.9731543624161</v>
      </c>
      <c r="U1218" s="7">
        <v>920.74616354976888</v>
      </c>
      <c r="V1218" s="8">
        <v>1.0153373660906992</v>
      </c>
      <c r="W1218" s="7">
        <v>607.77964730463555</v>
      </c>
      <c r="X1218" s="7">
        <v>611.17506432868379</v>
      </c>
      <c r="Y1218" s="7">
        <v>768.2131016909151</v>
      </c>
      <c r="Z1218" s="7">
        <v>960.05416354964086</v>
      </c>
      <c r="AA1218" s="7">
        <v>1018.625107214473</v>
      </c>
      <c r="AB1218" s="7">
        <v>1171.4188732966441</v>
      </c>
      <c r="AC1218" s="7">
        <v>997.5214285714286</v>
      </c>
      <c r="AD1218" s="7">
        <v>1088.2051948051947</v>
      </c>
      <c r="AE1218" s="4">
        <v>716</v>
      </c>
      <c r="AF1218" s="4">
        <v>720</v>
      </c>
      <c r="AG1218" s="4">
        <v>905</v>
      </c>
      <c r="AH1218" s="4">
        <v>1131</v>
      </c>
      <c r="AI1218" s="4">
        <v>1200</v>
      </c>
      <c r="AJ1218" s="4">
        <v>1380</v>
      </c>
      <c r="AK1218" s="4">
        <v>902.23221025128919</v>
      </c>
      <c r="AL1218" s="8">
        <v>1.1614045251481215</v>
      </c>
      <c r="AM1218" s="4">
        <v>858.07914322997692</v>
      </c>
      <c r="AN1218" s="8">
        <v>1.1127154721289805</v>
      </c>
      <c r="AO1218" s="4">
        <v>813.92607620866477</v>
      </c>
      <c r="AP1218" s="8">
        <v>1.0640264191098396</v>
      </c>
    </row>
    <row r="1219" spans="1:42" x14ac:dyDescent="0.25">
      <c r="A1219" s="2" t="s">
        <v>3486</v>
      </c>
      <c r="B1219" t="s">
        <v>3485</v>
      </c>
      <c r="C1219" t="s">
        <v>149</v>
      </c>
      <c r="D1219" t="s">
        <v>3484</v>
      </c>
      <c r="E1219" s="3" t="s">
        <v>2839</v>
      </c>
      <c r="F1219" t="s">
        <v>3487</v>
      </c>
      <c r="G1219">
        <v>20</v>
      </c>
      <c r="H1219">
        <v>0</v>
      </c>
      <c r="I1219">
        <v>4</v>
      </c>
      <c r="J1219">
        <v>4</v>
      </c>
      <c r="K1219">
        <v>8</v>
      </c>
      <c r="L1219">
        <v>4</v>
      </c>
      <c r="M1219">
        <v>0</v>
      </c>
      <c r="N1219" s="2">
        <v>244.16666666666666</v>
      </c>
      <c r="O1219" s="2">
        <v>349.7206888333335</v>
      </c>
      <c r="P1219" s="2">
        <v>305.08999999999997</v>
      </c>
      <c r="Q1219" s="4">
        <v>898.97735550000016</v>
      </c>
      <c r="R1219" s="5">
        <v>4.9000000000000002E-2</v>
      </c>
      <c r="S1219" s="6">
        <v>943.02724591950016</v>
      </c>
      <c r="T1219" s="4">
        <v>126.15789473684211</v>
      </c>
      <c r="U1219" s="7">
        <v>1069.1851406563424</v>
      </c>
      <c r="V1219" s="8">
        <v>0.50691501074167578</v>
      </c>
      <c r="W1219" s="7">
        <v>711.33906137773783</v>
      </c>
      <c r="X1219" s="7">
        <v>739.05937678026442</v>
      </c>
      <c r="Y1219" s="7">
        <v>818.1964062358644</v>
      </c>
      <c r="Z1219" s="7">
        <v>985.85960423501683</v>
      </c>
      <c r="AA1219" s="7">
        <v>1186.161238111338</v>
      </c>
      <c r="AB1219" s="7">
        <v>1364.1077789211049</v>
      </c>
      <c r="AC1219" s="7">
        <v>2320.12</v>
      </c>
      <c r="AD1219" s="7">
        <v>2531.0399999999995</v>
      </c>
      <c r="AE1219" s="4">
        <v>1591</v>
      </c>
      <c r="AF1219" s="4">
        <v>1653</v>
      </c>
      <c r="AG1219" s="4">
        <v>1830</v>
      </c>
      <c r="AH1219" s="4">
        <v>2205</v>
      </c>
      <c r="AI1219" s="4">
        <v>2653</v>
      </c>
      <c r="AJ1219" s="4">
        <v>3051</v>
      </c>
      <c r="AK1219" s="4">
        <v>2129.6672913287921</v>
      </c>
      <c r="AL1219" s="8">
        <v>1.0695169666535342</v>
      </c>
      <c r="AM1219" s="4">
        <v>1734.1206095256948</v>
      </c>
      <c r="AN1219" s="8">
        <v>0.88198298134958142</v>
      </c>
      <c r="AO1219" s="4">
        <v>1338.5739277225973</v>
      </c>
      <c r="AP1219" s="8">
        <v>0.69444899604562849</v>
      </c>
    </row>
    <row r="1220" spans="1:42" x14ac:dyDescent="0.25">
      <c r="A1220" s="2" t="s">
        <v>3490</v>
      </c>
      <c r="B1220" t="s">
        <v>3489</v>
      </c>
      <c r="C1220" t="s">
        <v>149</v>
      </c>
      <c r="D1220" t="s">
        <v>3488</v>
      </c>
      <c r="E1220" s="3" t="s">
        <v>2839</v>
      </c>
      <c r="F1220" t="s">
        <v>3491</v>
      </c>
      <c r="G1220">
        <v>174</v>
      </c>
      <c r="H1220">
        <v>0</v>
      </c>
      <c r="I1220">
        <v>46</v>
      </c>
      <c r="J1220">
        <v>65</v>
      </c>
      <c r="K1220">
        <v>45</v>
      </c>
      <c r="L1220">
        <v>16</v>
      </c>
      <c r="M1220">
        <v>2</v>
      </c>
      <c r="N1220" s="2">
        <v>244.74664750957854</v>
      </c>
      <c r="O1220" s="2">
        <v>276.4046812471264</v>
      </c>
      <c r="P1220" s="2">
        <v>209.34</v>
      </c>
      <c r="Q1220" s="4">
        <v>730.491328756705</v>
      </c>
      <c r="R1220" s="5">
        <v>4.9000000000000002E-2</v>
      </c>
      <c r="S1220" s="6">
        <v>766.28540386578345</v>
      </c>
      <c r="T1220" s="4">
        <v>173.72727272727272</v>
      </c>
      <c r="U1220" s="7">
        <v>940.0126765930562</v>
      </c>
      <c r="V1220" s="8">
        <v>0.9677893431427983</v>
      </c>
      <c r="W1220" s="7">
        <v>540.4160638484002</v>
      </c>
      <c r="X1220" s="7">
        <v>544.36070665021339</v>
      </c>
      <c r="Y1220" s="7">
        <v>713.98034712817844</v>
      </c>
      <c r="Z1220" s="7">
        <v>887.54463040795667</v>
      </c>
      <c r="AA1220" s="7">
        <v>1199.1714117511947</v>
      </c>
      <c r="AB1220" s="7">
        <v>1379.0471235138739</v>
      </c>
      <c r="AC1220" s="7">
        <v>1068.428735632184</v>
      </c>
      <c r="AD1220" s="7">
        <v>1165.5586206896551</v>
      </c>
      <c r="AE1220" s="4">
        <v>685</v>
      </c>
      <c r="AF1220" s="4">
        <v>690</v>
      </c>
      <c r="AG1220" s="4">
        <v>905</v>
      </c>
      <c r="AH1220" s="4">
        <v>1125</v>
      </c>
      <c r="AI1220" s="4">
        <v>1520</v>
      </c>
      <c r="AJ1220" s="4">
        <v>1748</v>
      </c>
      <c r="AK1220" s="4">
        <v>942.12663458893326</v>
      </c>
      <c r="AL1220" s="8">
        <v>1.1488265497853321</v>
      </c>
      <c r="AM1220" s="4">
        <v>883.51289101455018</v>
      </c>
      <c r="AN1220" s="8">
        <v>1.0884808142378211</v>
      </c>
      <c r="AO1220" s="4">
        <v>824.89914744016676</v>
      </c>
      <c r="AP1220" s="8">
        <v>1.0281350786903096</v>
      </c>
    </row>
    <row r="1221" spans="1:42" x14ac:dyDescent="0.25">
      <c r="A1221" s="2" t="s">
        <v>3494</v>
      </c>
      <c r="B1221" t="s">
        <v>3493</v>
      </c>
      <c r="C1221" t="s">
        <v>14</v>
      </c>
      <c r="D1221" t="s">
        <v>3492</v>
      </c>
      <c r="E1221" s="3" t="s">
        <v>2839</v>
      </c>
      <c r="F1221" t="s">
        <v>3495</v>
      </c>
      <c r="G1221">
        <v>80</v>
      </c>
      <c r="H1221">
        <v>0</v>
      </c>
      <c r="I1221">
        <v>32</v>
      </c>
      <c r="J1221">
        <v>14</v>
      </c>
      <c r="K1221">
        <v>27</v>
      </c>
      <c r="L1221">
        <v>7</v>
      </c>
      <c r="M1221">
        <v>0</v>
      </c>
      <c r="N1221" s="2">
        <v>292.25416666666666</v>
      </c>
      <c r="O1221" s="2">
        <v>272.59963974999994</v>
      </c>
      <c r="P1221" s="2">
        <v>188.77</v>
      </c>
      <c r="Q1221" s="4">
        <v>753.62380641666664</v>
      </c>
      <c r="R1221" s="5">
        <v>4.9000000000000002E-2</v>
      </c>
      <c r="S1221" s="6">
        <v>790.55137293108328</v>
      </c>
      <c r="T1221" s="4">
        <v>180.17500000000001</v>
      </c>
      <c r="U1221" s="7">
        <v>970.72637293108323</v>
      </c>
      <c r="V1221" s="8">
        <v>0.87724495718143647</v>
      </c>
      <c r="W1221" s="7">
        <v>555.10503633319547</v>
      </c>
      <c r="X1221" s="7">
        <v>558.67714081410406</v>
      </c>
      <c r="Y1221" s="7">
        <v>732.99583948244344</v>
      </c>
      <c r="Z1221" s="7">
        <v>1027.3372487093116</v>
      </c>
      <c r="AA1221" s="7">
        <v>1052.3419800756717</v>
      </c>
      <c r="AB1221" s="7">
        <v>1210.2289981318315</v>
      </c>
      <c r="AC1221" s="7">
        <v>1217.21875</v>
      </c>
      <c r="AD1221" s="7">
        <v>1327.875</v>
      </c>
      <c r="AE1221" s="4">
        <v>777</v>
      </c>
      <c r="AF1221" s="4">
        <v>782</v>
      </c>
      <c r="AG1221" s="4">
        <v>1026</v>
      </c>
      <c r="AH1221" s="4">
        <v>1438</v>
      </c>
      <c r="AI1221" s="4">
        <v>1473</v>
      </c>
      <c r="AJ1221" s="4">
        <v>1694</v>
      </c>
      <c r="AK1221" s="4">
        <v>1085.1672026131084</v>
      </c>
      <c r="AL1221" s="8">
        <v>1.1434891410228598</v>
      </c>
      <c r="AM1221" s="4">
        <v>986.96192605243345</v>
      </c>
      <c r="AN1221" s="8">
        <v>1.0547410797423855</v>
      </c>
      <c r="AO1221" s="4">
        <v>888.75664949175825</v>
      </c>
      <c r="AP1221" s="8">
        <v>0.96599301846191088</v>
      </c>
    </row>
    <row r="1222" spans="1:42" x14ac:dyDescent="0.25">
      <c r="A1222" s="2" t="s">
        <v>3498</v>
      </c>
      <c r="B1222" t="s">
        <v>3497</v>
      </c>
      <c r="C1222" t="s">
        <v>149</v>
      </c>
      <c r="D1222" t="s">
        <v>3496</v>
      </c>
      <c r="E1222" s="3" t="s">
        <v>2839</v>
      </c>
      <c r="F1222" t="s">
        <v>3499</v>
      </c>
      <c r="G1222">
        <v>122</v>
      </c>
      <c r="H1222">
        <v>0</v>
      </c>
      <c r="I1222">
        <v>34</v>
      </c>
      <c r="J1222">
        <v>24</v>
      </c>
      <c r="K1222">
        <v>54</v>
      </c>
      <c r="L1222">
        <v>8</v>
      </c>
      <c r="M1222">
        <v>2</v>
      </c>
      <c r="N1222" s="2">
        <v>232.34494535519127</v>
      </c>
      <c r="O1222" s="2">
        <v>349.17964392349728</v>
      </c>
      <c r="P1222" s="2">
        <v>210.5</v>
      </c>
      <c r="Q1222" s="4">
        <v>792.02458927868861</v>
      </c>
      <c r="R1222" s="5">
        <v>4.9000000000000002E-2</v>
      </c>
      <c r="S1222" s="6">
        <v>830.83379415334434</v>
      </c>
      <c r="T1222" s="4">
        <v>64.692307692307693</v>
      </c>
      <c r="U1222" s="7">
        <v>895.52610184565208</v>
      </c>
      <c r="V1222" s="8">
        <v>0.92613407386044988</v>
      </c>
      <c r="W1222" s="7">
        <v>596.30608032157329</v>
      </c>
      <c r="X1222" s="7">
        <v>600.60223363801106</v>
      </c>
      <c r="Y1222" s="7">
        <v>787.91451823470129</v>
      </c>
      <c r="Z1222" s="7">
        <v>949.44988293276435</v>
      </c>
      <c r="AA1222" s="7">
        <v>1044.8244865576846</v>
      </c>
      <c r="AB1222" s="7">
        <v>1201.2044672760221</v>
      </c>
      <c r="AC1222" s="7">
        <v>1063.6459016393444</v>
      </c>
      <c r="AD1222" s="7">
        <v>1160.3409836065573</v>
      </c>
      <c r="AE1222" s="4">
        <v>694</v>
      </c>
      <c r="AF1222" s="4">
        <v>699</v>
      </c>
      <c r="AG1222" s="4">
        <v>917</v>
      </c>
      <c r="AH1222" s="4">
        <v>1105</v>
      </c>
      <c r="AI1222" s="4">
        <v>1216</v>
      </c>
      <c r="AJ1222" s="4">
        <v>1398</v>
      </c>
      <c r="AK1222" s="4">
        <v>1038.4726655970771</v>
      </c>
      <c r="AL1222" s="8">
        <v>1.1408697845288971</v>
      </c>
      <c r="AM1222" s="4">
        <v>969.89468970740393</v>
      </c>
      <c r="AN1222" s="8">
        <v>1.069947898436566</v>
      </c>
      <c r="AO1222" s="4">
        <v>899.41177004301755</v>
      </c>
      <c r="AP1222" s="8">
        <v>0.99705595995278118</v>
      </c>
    </row>
    <row r="1223" spans="1:42" x14ac:dyDescent="0.25">
      <c r="A1223" s="2" t="s">
        <v>3502</v>
      </c>
      <c r="B1223" t="s">
        <v>3501</v>
      </c>
      <c r="C1223" t="s">
        <v>149</v>
      </c>
      <c r="D1223" t="s">
        <v>3500</v>
      </c>
      <c r="E1223" s="3" t="s">
        <v>2839</v>
      </c>
      <c r="F1223" t="s">
        <v>3460</v>
      </c>
      <c r="G1223">
        <v>32</v>
      </c>
      <c r="H1223">
        <v>2</v>
      </c>
      <c r="I1223">
        <v>11</v>
      </c>
      <c r="J1223">
        <v>7</v>
      </c>
      <c r="K1223">
        <v>6</v>
      </c>
      <c r="L1223">
        <v>5</v>
      </c>
      <c r="M1223">
        <v>1</v>
      </c>
      <c r="N1223" s="2">
        <v>234.77604166666666</v>
      </c>
      <c r="O1223" s="2">
        <v>497.46074647916674</v>
      </c>
      <c r="P1223" s="2">
        <v>301.08</v>
      </c>
      <c r="Q1223" s="4">
        <v>1033.3167881458335</v>
      </c>
      <c r="R1223" s="5">
        <v>4.9000000000000002E-2</v>
      </c>
      <c r="S1223" s="6">
        <v>1083.9493107649791</v>
      </c>
      <c r="T1223" s="4">
        <v>52.3</v>
      </c>
      <c r="U1223" s="7">
        <v>1136.2493107649791</v>
      </c>
      <c r="V1223" s="8">
        <v>0.57061216780149926</v>
      </c>
      <c r="W1223" s="7">
        <v>866.05714457818635</v>
      </c>
      <c r="X1223" s="7">
        <v>899.80670018085607</v>
      </c>
      <c r="Y1223" s="7">
        <v>996.15623794976807</v>
      </c>
      <c r="Z1223" s="7">
        <v>1200.2866145788189</v>
      </c>
      <c r="AA1223" s="7">
        <v>1444.1543711916584</v>
      </c>
      <c r="AB1223" s="7">
        <v>1660.8047442539576</v>
      </c>
      <c r="AC1223" s="7">
        <v>2190.4093750000002</v>
      </c>
      <c r="AD1223" s="7">
        <v>2389.5374999999999</v>
      </c>
      <c r="AE1223" s="4">
        <v>1591</v>
      </c>
      <c r="AF1223" s="4">
        <v>1653</v>
      </c>
      <c r="AG1223" s="4">
        <v>1830</v>
      </c>
      <c r="AH1223" s="4">
        <v>2205</v>
      </c>
      <c r="AI1223" s="4">
        <v>2653</v>
      </c>
      <c r="AJ1223" s="4">
        <v>3051</v>
      </c>
      <c r="AK1223" s="4">
        <v>2063.1758293456223</v>
      </c>
      <c r="AL1223" s="8">
        <v>1.0623691803182611</v>
      </c>
      <c r="AM1223" s="4">
        <v>1748.4244483732728</v>
      </c>
      <c r="AN1223" s="8">
        <v>0.90430442629501617</v>
      </c>
      <c r="AO1223" s="4">
        <v>1398.7006917373287</v>
      </c>
      <c r="AP1223" s="8">
        <v>0.72867692182474408</v>
      </c>
    </row>
    <row r="1224" spans="1:42" x14ac:dyDescent="0.25">
      <c r="A1224" s="2" t="s">
        <v>3505</v>
      </c>
      <c r="B1224" t="s">
        <v>3504</v>
      </c>
      <c r="C1224" t="s">
        <v>149</v>
      </c>
      <c r="D1224" t="s">
        <v>3503</v>
      </c>
      <c r="E1224" s="3" t="s">
        <v>2839</v>
      </c>
      <c r="F1224" t="s">
        <v>3506</v>
      </c>
      <c r="G1224">
        <v>20</v>
      </c>
      <c r="H1224">
        <v>0</v>
      </c>
      <c r="I1224">
        <v>6</v>
      </c>
      <c r="J1224">
        <v>6</v>
      </c>
      <c r="K1224">
        <v>4</v>
      </c>
      <c r="L1224">
        <v>3</v>
      </c>
      <c r="M1224">
        <v>1</v>
      </c>
      <c r="N1224" s="2">
        <v>275.05</v>
      </c>
      <c r="O1224" s="2">
        <v>361.47345283333334</v>
      </c>
      <c r="P1224" s="2">
        <v>263.02</v>
      </c>
      <c r="Q1224" s="4">
        <v>899.54345283333328</v>
      </c>
      <c r="R1224" s="5">
        <v>4.9000000000000002E-2</v>
      </c>
      <c r="S1224" s="6">
        <v>943.62108202216655</v>
      </c>
      <c r="T1224" s="4">
        <v>46.05</v>
      </c>
      <c r="U1224" s="7">
        <v>989.6710820221665</v>
      </c>
      <c r="V1224" s="8">
        <v>1.0329517607996728</v>
      </c>
      <c r="W1224" s="7">
        <v>683.51219175804567</v>
      </c>
      <c r="X1224" s="7">
        <v>688.43663117993356</v>
      </c>
      <c r="Y1224" s="7">
        <v>903.14218997424769</v>
      </c>
      <c r="Z1224" s="7">
        <v>1088.3011122372341</v>
      </c>
      <c r="AA1224" s="7">
        <v>1197.6236674031463</v>
      </c>
      <c r="AB1224" s="7">
        <v>1376.8732623598671</v>
      </c>
      <c r="AC1224" s="7">
        <v>1053.9100000000001</v>
      </c>
      <c r="AD1224" s="7">
        <v>1149.72</v>
      </c>
      <c r="AE1224" s="4">
        <v>694</v>
      </c>
      <c r="AF1224" s="4">
        <v>699</v>
      </c>
      <c r="AG1224" s="4">
        <v>917</v>
      </c>
      <c r="AH1224" s="4">
        <v>1105</v>
      </c>
      <c r="AI1224" s="4">
        <v>1216</v>
      </c>
      <c r="AJ1224" s="4">
        <v>1398</v>
      </c>
      <c r="AK1224" s="4">
        <v>1069.9248784422168</v>
      </c>
      <c r="AL1224" s="8">
        <v>1.164779123726351</v>
      </c>
      <c r="AM1224" s="4">
        <v>1027.8236129688667</v>
      </c>
      <c r="AN1224" s="8">
        <v>1.1208366694174581</v>
      </c>
      <c r="AO1224" s="4">
        <v>985.7223474955166</v>
      </c>
      <c r="AP1224" s="8">
        <v>1.0768942151085656</v>
      </c>
    </row>
    <row r="1225" spans="1:42" x14ac:dyDescent="0.25">
      <c r="A1225" s="2" t="s">
        <v>3509</v>
      </c>
      <c r="B1225" t="s">
        <v>3508</v>
      </c>
      <c r="C1225" t="s">
        <v>14</v>
      </c>
      <c r="D1225" t="s">
        <v>3507</v>
      </c>
      <c r="E1225" s="3" t="s">
        <v>2839</v>
      </c>
      <c r="F1225" t="s">
        <v>3510</v>
      </c>
      <c r="G1225">
        <v>260</v>
      </c>
      <c r="H1225">
        <v>17</v>
      </c>
      <c r="I1225">
        <v>112</v>
      </c>
      <c r="J1225">
        <v>83</v>
      </c>
      <c r="K1225">
        <v>22</v>
      </c>
      <c r="L1225">
        <v>14</v>
      </c>
      <c r="M1225">
        <v>12</v>
      </c>
      <c r="N1225" s="2">
        <v>285.96602564102562</v>
      </c>
      <c r="O1225" s="2">
        <v>467.33982873076928</v>
      </c>
      <c r="P1225" s="2">
        <v>252.64</v>
      </c>
      <c r="Q1225" s="4">
        <v>1005.9458543717949</v>
      </c>
      <c r="R1225" s="5">
        <v>4.9000000000000002E-2</v>
      </c>
      <c r="S1225" s="6">
        <v>1055.2372012360129</v>
      </c>
      <c r="T1225" s="4">
        <v>39.682242990654203</v>
      </c>
      <c r="U1225" s="7">
        <v>1094.9194442266671</v>
      </c>
      <c r="V1225" s="8">
        <v>0.58535348019775058</v>
      </c>
      <c r="W1225" s="7">
        <v>897.54516037909741</v>
      </c>
      <c r="X1225" s="7">
        <v>932.5217788225317</v>
      </c>
      <c r="Y1225" s="7">
        <v>1032.3743830884653</v>
      </c>
      <c r="Z1225" s="7">
        <v>1243.9265107705278</v>
      </c>
      <c r="AA1225" s="7">
        <v>1496.6607859746987</v>
      </c>
      <c r="AB1225" s="7">
        <v>1721.1881108212608</v>
      </c>
      <c r="AC1225" s="7">
        <v>2057.5796153846154</v>
      </c>
      <c r="AD1225" s="7">
        <v>2244.6323076923077</v>
      </c>
      <c r="AE1225" s="4">
        <v>1591</v>
      </c>
      <c r="AF1225" s="4">
        <v>1653</v>
      </c>
      <c r="AG1225" s="4">
        <v>1830</v>
      </c>
      <c r="AH1225" s="4">
        <v>2205</v>
      </c>
      <c r="AI1225" s="4">
        <v>2653</v>
      </c>
      <c r="AJ1225" s="4">
        <v>3051</v>
      </c>
      <c r="AK1225" s="4">
        <v>1992.8382682997049</v>
      </c>
      <c r="AL1225" s="8">
        <v>1.0866031844903705</v>
      </c>
      <c r="AM1225" s="4">
        <v>1680.3045792784742</v>
      </c>
      <c r="AN1225" s="8">
        <v>0.91951994972616391</v>
      </c>
      <c r="AO1225" s="4">
        <v>1367.7708902572433</v>
      </c>
      <c r="AP1225" s="8">
        <v>0.75243671496195719</v>
      </c>
    </row>
    <row r="1226" spans="1:42" x14ac:dyDescent="0.25">
      <c r="A1226" s="2" t="s">
        <v>3513</v>
      </c>
      <c r="B1226" t="s">
        <v>3512</v>
      </c>
      <c r="C1226" t="s">
        <v>149</v>
      </c>
      <c r="D1226" t="s">
        <v>3511</v>
      </c>
      <c r="E1226" s="3" t="s">
        <v>2839</v>
      </c>
      <c r="F1226" t="s">
        <v>3514</v>
      </c>
      <c r="G1226">
        <v>75</v>
      </c>
      <c r="H1226">
        <v>0</v>
      </c>
      <c r="I1226">
        <v>28</v>
      </c>
      <c r="J1226">
        <v>24</v>
      </c>
      <c r="K1226">
        <v>21</v>
      </c>
      <c r="L1226">
        <v>2</v>
      </c>
      <c r="M1226">
        <v>0</v>
      </c>
      <c r="N1226" s="2">
        <v>277.41776315789474</v>
      </c>
      <c r="O1226" s="2">
        <v>356.53283133333332</v>
      </c>
      <c r="P1226" s="2">
        <v>101.7</v>
      </c>
      <c r="Q1226" s="4">
        <v>735.65059449122805</v>
      </c>
      <c r="R1226" s="5">
        <v>4.9000000000000002E-2</v>
      </c>
      <c r="S1226" s="6">
        <v>771.69747362129817</v>
      </c>
      <c r="T1226" s="4">
        <v>275.53333333333336</v>
      </c>
      <c r="U1226" s="7">
        <v>1047.2308069546316</v>
      </c>
      <c r="V1226" s="8">
        <v>0.55383641026405794</v>
      </c>
      <c r="W1226" s="7">
        <v>649.31637019963625</v>
      </c>
      <c r="X1226" s="7">
        <v>674.61971083595142</v>
      </c>
      <c r="Y1226" s="7">
        <v>746.85666716865762</v>
      </c>
      <c r="Z1226" s="7">
        <v>899.90106617862841</v>
      </c>
      <c r="AA1226" s="7">
        <v>1082.7381081958736</v>
      </c>
      <c r="AB1226" s="7">
        <v>1245.1692303451225</v>
      </c>
      <c r="AC1226" s="7">
        <v>2079.9533333333334</v>
      </c>
      <c r="AD1226" s="7">
        <v>2269.04</v>
      </c>
      <c r="AE1226" s="4">
        <v>1591</v>
      </c>
      <c r="AF1226" s="4">
        <v>1653</v>
      </c>
      <c r="AG1226" s="4">
        <v>1830</v>
      </c>
      <c r="AH1226" s="4">
        <v>2205</v>
      </c>
      <c r="AI1226" s="4">
        <v>2653</v>
      </c>
      <c r="AJ1226" s="4">
        <v>3051</v>
      </c>
      <c r="AK1226" s="4">
        <v>1762.8295936353948</v>
      </c>
      <c r="AL1226" s="8">
        <v>1.0780045800701943</v>
      </c>
      <c r="AM1226" s="4">
        <v>1437.383225869572</v>
      </c>
      <c r="AN1226" s="8">
        <v>0.90588965864131377</v>
      </c>
      <c r="AO1226" s="4">
        <v>1097.143841387121</v>
      </c>
      <c r="AP1226" s="8">
        <v>0.72595133169293857</v>
      </c>
    </row>
    <row r="1227" spans="1:42" x14ac:dyDescent="0.25">
      <c r="A1227" s="2" t="s">
        <v>3517</v>
      </c>
      <c r="B1227" t="s">
        <v>3516</v>
      </c>
      <c r="C1227" t="s">
        <v>149</v>
      </c>
      <c r="D1227" t="s">
        <v>3515</v>
      </c>
      <c r="E1227" s="3" t="s">
        <v>2839</v>
      </c>
      <c r="F1227" t="s">
        <v>3518</v>
      </c>
      <c r="G1227">
        <v>35</v>
      </c>
      <c r="H1227">
        <v>0</v>
      </c>
      <c r="I1227">
        <v>8</v>
      </c>
      <c r="J1227">
        <v>14</v>
      </c>
      <c r="K1227">
        <v>10</v>
      </c>
      <c r="L1227">
        <v>3</v>
      </c>
      <c r="M1227">
        <v>0</v>
      </c>
      <c r="N1227" s="2">
        <v>238.62380952380954</v>
      </c>
      <c r="O1227" s="2">
        <v>386.25967747619052</v>
      </c>
      <c r="P1227" s="2">
        <v>180.8</v>
      </c>
      <c r="Q1227" s="4">
        <v>805.68348700000001</v>
      </c>
      <c r="R1227" s="5">
        <v>4.9000000000000002E-2</v>
      </c>
      <c r="S1227" s="6">
        <v>845.16197786299995</v>
      </c>
      <c r="T1227" s="4">
        <v>116.76470588235294</v>
      </c>
      <c r="U1227" s="7">
        <v>961.92668374535288</v>
      </c>
      <c r="V1227" s="8">
        <v>0.95910417716683327</v>
      </c>
      <c r="W1227" s="7">
        <v>577.23722813621123</v>
      </c>
      <c r="X1227" s="7">
        <v>581.45063856056311</v>
      </c>
      <c r="Y1227" s="7">
        <v>762.6272868076951</v>
      </c>
      <c r="Z1227" s="7">
        <v>1068.5208836156435</v>
      </c>
      <c r="AA1227" s="7">
        <v>1189.0244217521081</v>
      </c>
      <c r="AB1227" s="7">
        <v>1367.6730237446288</v>
      </c>
      <c r="AC1227" s="7">
        <v>1103.237142857143</v>
      </c>
      <c r="AD1227" s="7">
        <v>1203.5314285714285</v>
      </c>
      <c r="AE1227" s="4">
        <v>685</v>
      </c>
      <c r="AF1227" s="4">
        <v>690</v>
      </c>
      <c r="AG1227" s="4">
        <v>905</v>
      </c>
      <c r="AH1227" s="4">
        <v>1268</v>
      </c>
      <c r="AI1227" s="4">
        <v>1411</v>
      </c>
      <c r="AJ1227" s="4">
        <v>1623</v>
      </c>
      <c r="AK1227" s="4">
        <v>1028.797993804463</v>
      </c>
      <c r="AL1227" s="8">
        <v>1.1422013642434707</v>
      </c>
      <c r="AM1227" s="4">
        <v>969.56056930721684</v>
      </c>
      <c r="AN1227" s="8">
        <v>1.0831377555090715</v>
      </c>
      <c r="AO1227" s="4">
        <v>904.3994023602462</v>
      </c>
      <c r="AP1227" s="8">
        <v>1.0181677859012326</v>
      </c>
    </row>
    <row r="1228" spans="1:42" x14ac:dyDescent="0.25">
      <c r="A1228" s="2" t="s">
        <v>3521</v>
      </c>
      <c r="B1228" t="s">
        <v>3520</v>
      </c>
      <c r="C1228" t="s">
        <v>149</v>
      </c>
      <c r="D1228" t="s">
        <v>3519</v>
      </c>
      <c r="E1228" s="3" t="s">
        <v>2839</v>
      </c>
      <c r="F1228" t="s">
        <v>3088</v>
      </c>
      <c r="G1228">
        <v>120</v>
      </c>
      <c r="H1228">
        <v>2</v>
      </c>
      <c r="I1228">
        <v>34</v>
      </c>
      <c r="J1228">
        <v>50</v>
      </c>
      <c r="K1228">
        <v>28</v>
      </c>
      <c r="L1228">
        <v>6</v>
      </c>
      <c r="M1228">
        <v>0</v>
      </c>
      <c r="N1228" s="2">
        <v>232.20833333333334</v>
      </c>
      <c r="O1228" s="2">
        <v>308.50264756944443</v>
      </c>
      <c r="P1228" s="2">
        <v>197.88</v>
      </c>
      <c r="Q1228" s="4">
        <v>738.5909809027778</v>
      </c>
      <c r="R1228" s="5">
        <v>4.9000000000000002E-2</v>
      </c>
      <c r="S1228" s="6">
        <v>774.78193896701384</v>
      </c>
      <c r="T1228" s="4">
        <v>109.5042735042735</v>
      </c>
      <c r="U1228" s="7">
        <v>884.2862124712874</v>
      </c>
      <c r="V1228" s="8">
        <v>0.97891462635197868</v>
      </c>
      <c r="W1228" s="7">
        <v>587.51914560044781</v>
      </c>
      <c r="X1228" s="7">
        <v>591.80760651723949</v>
      </c>
      <c r="Y1228" s="7">
        <v>776.21142593927777</v>
      </c>
      <c r="Z1228" s="7">
        <v>934.88447986056667</v>
      </c>
      <c r="AA1228" s="7">
        <v>1114.9998383658135</v>
      </c>
      <c r="AB1228" s="7">
        <v>1282.2498141206852</v>
      </c>
      <c r="AC1228" s="7">
        <v>993.66666666666674</v>
      </c>
      <c r="AD1228" s="7">
        <v>1084</v>
      </c>
      <c r="AE1228" s="4">
        <v>685</v>
      </c>
      <c r="AF1228" s="4">
        <v>690</v>
      </c>
      <c r="AG1228" s="4">
        <v>905</v>
      </c>
      <c r="AH1228" s="4">
        <v>1090</v>
      </c>
      <c r="AI1228" s="4">
        <v>1300</v>
      </c>
      <c r="AJ1228" s="4">
        <v>1495</v>
      </c>
      <c r="AK1228" s="4">
        <v>931.04533734285542</v>
      </c>
      <c r="AL1228" s="8">
        <v>1.1518999382071538</v>
      </c>
      <c r="AM1228" s="4">
        <v>878.95753788424156</v>
      </c>
      <c r="AN1228" s="8">
        <v>1.094238167588762</v>
      </c>
      <c r="AO1228" s="4">
        <v>826.8697384256277</v>
      </c>
      <c r="AP1228" s="8">
        <v>1.0365763969703703</v>
      </c>
    </row>
    <row r="1229" spans="1:42" x14ac:dyDescent="0.25">
      <c r="A1229" s="2" t="s">
        <v>3524</v>
      </c>
      <c r="B1229" t="s">
        <v>3523</v>
      </c>
      <c r="C1229" t="s">
        <v>149</v>
      </c>
      <c r="D1229" t="s">
        <v>3522</v>
      </c>
      <c r="E1229" s="3" t="s">
        <v>2839</v>
      </c>
      <c r="F1229" t="s">
        <v>3525</v>
      </c>
      <c r="G1229">
        <v>88</v>
      </c>
      <c r="H1229">
        <v>6</v>
      </c>
      <c r="I1229">
        <v>43</v>
      </c>
      <c r="J1229">
        <v>18</v>
      </c>
      <c r="K1229">
        <v>19</v>
      </c>
      <c r="L1229">
        <v>2</v>
      </c>
      <c r="M1229">
        <v>0</v>
      </c>
      <c r="N1229" s="2">
        <v>257.43465909090907</v>
      </c>
      <c r="O1229" s="2">
        <v>324.82092323484846</v>
      </c>
      <c r="P1229" s="2">
        <v>175.73</v>
      </c>
      <c r="Q1229" s="4">
        <v>757.9855823257576</v>
      </c>
      <c r="R1229" s="5">
        <v>4.9000000000000002E-2</v>
      </c>
      <c r="S1229" s="6">
        <v>795.12687585971969</v>
      </c>
      <c r="T1229" s="4">
        <v>104.55</v>
      </c>
      <c r="U1229" s="7">
        <v>899.67687585971964</v>
      </c>
      <c r="V1229" s="8">
        <v>1.0318740071899399</v>
      </c>
      <c r="W1229" s="7">
        <v>624.69369023308786</v>
      </c>
      <c r="X1229" s="7">
        <v>629.2534981909937</v>
      </c>
      <c r="Y1229" s="7">
        <v>825.32524038094095</v>
      </c>
      <c r="Z1229" s="7">
        <v>1156.3672981248985</v>
      </c>
      <c r="AA1229" s="7">
        <v>1169.1347604070345</v>
      </c>
      <c r="AB1229" s="7">
        <v>1344.2313859906153</v>
      </c>
      <c r="AC1229" s="7">
        <v>959.07500000000005</v>
      </c>
      <c r="AD1229" s="7">
        <v>1046.2636363636364</v>
      </c>
      <c r="AE1229" s="4">
        <v>685</v>
      </c>
      <c r="AF1229" s="4">
        <v>690</v>
      </c>
      <c r="AG1229" s="4">
        <v>905</v>
      </c>
      <c r="AH1229" s="4">
        <v>1268</v>
      </c>
      <c r="AI1229" s="4">
        <v>1282</v>
      </c>
      <c r="AJ1229" s="4">
        <v>1474</v>
      </c>
      <c r="AK1229" s="4">
        <v>912.39078273565326</v>
      </c>
      <c r="AL1229" s="8">
        <v>1.166368491524874</v>
      </c>
      <c r="AM1229" s="4">
        <v>872.31324494261253</v>
      </c>
      <c r="AN1229" s="8">
        <v>1.1204020221952129</v>
      </c>
      <c r="AO1229" s="4">
        <v>833.72006040116617</v>
      </c>
      <c r="AP1229" s="8">
        <v>1.0761380146925765</v>
      </c>
    </row>
    <row r="1230" spans="1:42" x14ac:dyDescent="0.25">
      <c r="A1230" s="2" t="s">
        <v>3528</v>
      </c>
      <c r="B1230" t="s">
        <v>3527</v>
      </c>
      <c r="C1230" t="s">
        <v>149</v>
      </c>
      <c r="D1230" t="s">
        <v>3526</v>
      </c>
      <c r="E1230" s="3" t="s">
        <v>2839</v>
      </c>
      <c r="F1230" t="s">
        <v>3529</v>
      </c>
      <c r="G1230">
        <v>32</v>
      </c>
      <c r="H1230">
        <v>0</v>
      </c>
      <c r="I1230">
        <v>14</v>
      </c>
      <c r="J1230">
        <v>8</v>
      </c>
      <c r="K1230">
        <v>6</v>
      </c>
      <c r="L1230">
        <v>4</v>
      </c>
      <c r="M1230">
        <v>0</v>
      </c>
      <c r="N1230" s="2">
        <v>216.79947916666666</v>
      </c>
      <c r="O1230" s="2">
        <v>411.88987301041675</v>
      </c>
      <c r="P1230" s="2">
        <v>280.33</v>
      </c>
      <c r="Q1230" s="4">
        <v>909.01935217708342</v>
      </c>
      <c r="R1230" s="5">
        <v>4.9000000000000002E-2</v>
      </c>
      <c r="S1230" s="6">
        <v>953.56130043376049</v>
      </c>
      <c r="T1230" s="4">
        <v>103.53125</v>
      </c>
      <c r="U1230" s="7">
        <v>1057.0925504337606</v>
      </c>
      <c r="V1230" s="8">
        <v>0.93589424562528611</v>
      </c>
      <c r="W1230" s="7">
        <v>625.57673627394115</v>
      </c>
      <c r="X1230" s="7">
        <v>823.97151768335573</v>
      </c>
      <c r="Y1230" s="7">
        <v>912.61599448330685</v>
      </c>
      <c r="Z1230" s="7">
        <v>1139.7147017136579</v>
      </c>
      <c r="AA1230" s="7">
        <v>1209.7860500412382</v>
      </c>
      <c r="AB1230" s="7">
        <v>1391.2961692030433</v>
      </c>
      <c r="AC1230" s="7">
        <v>1242.45</v>
      </c>
      <c r="AD1230" s="7">
        <v>1355.3999999999999</v>
      </c>
      <c r="AE1230" s="4">
        <v>741</v>
      </c>
      <c r="AF1230" s="4">
        <v>976</v>
      </c>
      <c r="AG1230" s="4">
        <v>1081</v>
      </c>
      <c r="AH1230" s="4">
        <v>1350</v>
      </c>
      <c r="AI1230" s="4">
        <v>1433</v>
      </c>
      <c r="AJ1230" s="4">
        <v>1648</v>
      </c>
      <c r="AK1230" s="4">
        <v>1168.2336211167201</v>
      </c>
      <c r="AL1230" s="8">
        <v>1.125953847823568</v>
      </c>
      <c r="AM1230" s="4">
        <v>1099.23180375434</v>
      </c>
      <c r="AN1230" s="8">
        <v>1.0648632614026914</v>
      </c>
      <c r="AO1230" s="4">
        <v>1022.5631177961404</v>
      </c>
      <c r="AP1230" s="8">
        <v>0.99698483204616239</v>
      </c>
    </row>
    <row r="1231" spans="1:42" x14ac:dyDescent="0.25">
      <c r="A1231" s="2" t="s">
        <v>3532</v>
      </c>
      <c r="B1231" t="s">
        <v>3531</v>
      </c>
      <c r="C1231" t="s">
        <v>149</v>
      </c>
      <c r="D1231" t="s">
        <v>3530</v>
      </c>
      <c r="E1231" s="3" t="s">
        <v>2839</v>
      </c>
      <c r="F1231" t="s">
        <v>3533</v>
      </c>
      <c r="G1231">
        <v>18</v>
      </c>
      <c r="H1231">
        <v>0</v>
      </c>
      <c r="I1231">
        <v>6</v>
      </c>
      <c r="J1231">
        <v>5</v>
      </c>
      <c r="K1231">
        <v>6</v>
      </c>
      <c r="L1231">
        <v>1</v>
      </c>
      <c r="M1231">
        <v>0</v>
      </c>
      <c r="N1231" s="2">
        <v>270.8657407407407</v>
      </c>
      <c r="O1231" s="2">
        <v>306.80787235185181</v>
      </c>
      <c r="P1231" s="2">
        <v>274.42</v>
      </c>
      <c r="Q1231" s="4">
        <v>852.09361309259248</v>
      </c>
      <c r="R1231" s="5">
        <v>4.9000000000000002E-2</v>
      </c>
      <c r="S1231" s="6">
        <v>893.8462001341295</v>
      </c>
      <c r="T1231" s="4">
        <v>51.0625</v>
      </c>
      <c r="U1231" s="7">
        <v>944.9087001341295</v>
      </c>
      <c r="V1231" s="8">
        <v>0.94627554258452939</v>
      </c>
      <c r="W1231" s="7">
        <v>583.63074467420392</v>
      </c>
      <c r="X1231" s="7">
        <v>649.87104391636819</v>
      </c>
      <c r="Y1231" s="7">
        <v>810.1009569480899</v>
      </c>
      <c r="Z1231" s="7">
        <v>1135.0364789062739</v>
      </c>
      <c r="AA1231" s="7">
        <v>1329.2816807380259</v>
      </c>
      <c r="AB1231" s="7">
        <v>1528.8977176434669</v>
      </c>
      <c r="AC1231" s="7">
        <v>1098.4111111111113</v>
      </c>
      <c r="AD1231" s="7">
        <v>1198.2666666666667</v>
      </c>
      <c r="AE1231" s="4">
        <v>652</v>
      </c>
      <c r="AF1231" s="4">
        <v>726</v>
      </c>
      <c r="AG1231" s="4">
        <v>905</v>
      </c>
      <c r="AH1231" s="4">
        <v>1268</v>
      </c>
      <c r="AI1231" s="4">
        <v>1485</v>
      </c>
      <c r="AJ1231" s="4">
        <v>1708</v>
      </c>
      <c r="AK1231" s="4">
        <v>1096.9069798667554</v>
      </c>
      <c r="AL1231" s="8">
        <v>1.1496300566151996</v>
      </c>
      <c r="AM1231" s="4">
        <v>1020.7591874670208</v>
      </c>
      <c r="AN1231" s="8">
        <v>1.0733721138536982</v>
      </c>
      <c r="AO1231" s="4">
        <v>957.30269380057507</v>
      </c>
      <c r="AP1231" s="8">
        <v>1.0098238282191139</v>
      </c>
    </row>
    <row r="1232" spans="1:42" x14ac:dyDescent="0.25">
      <c r="A1232" s="2" t="s">
        <v>3536</v>
      </c>
      <c r="B1232" t="s">
        <v>3535</v>
      </c>
      <c r="C1232" t="s">
        <v>149</v>
      </c>
      <c r="D1232" t="s">
        <v>3534</v>
      </c>
      <c r="E1232" s="3" t="s">
        <v>2839</v>
      </c>
      <c r="F1232" t="s">
        <v>3537</v>
      </c>
      <c r="G1232">
        <v>74</v>
      </c>
      <c r="H1232">
        <v>8</v>
      </c>
      <c r="I1232">
        <v>46</v>
      </c>
      <c r="J1232">
        <v>10</v>
      </c>
      <c r="K1232">
        <v>6</v>
      </c>
      <c r="L1232">
        <v>4</v>
      </c>
      <c r="M1232">
        <v>0</v>
      </c>
      <c r="N1232" s="2">
        <v>208.59234234234233</v>
      </c>
      <c r="O1232" s="2">
        <v>212.15048551801803</v>
      </c>
      <c r="P1232" s="2">
        <v>196.77</v>
      </c>
      <c r="Q1232" s="4">
        <v>617.5128278603604</v>
      </c>
      <c r="R1232" s="5">
        <v>4.9000000000000002E-2</v>
      </c>
      <c r="S1232" s="6">
        <v>647.77095642551797</v>
      </c>
      <c r="T1232" s="4">
        <v>194.05405405405406</v>
      </c>
      <c r="U1232" s="7">
        <v>841.82501047957203</v>
      </c>
      <c r="V1232" s="8">
        <v>0.61244101985418542</v>
      </c>
      <c r="W1232" s="7">
        <v>580.12552110411468</v>
      </c>
      <c r="X1232" s="7">
        <v>605.10249317439752</v>
      </c>
      <c r="Y1232" s="7">
        <v>672.02192777779658</v>
      </c>
      <c r="Z1232" s="7">
        <v>846.38946864580828</v>
      </c>
      <c r="AA1232" s="7">
        <v>915.1939577450778</v>
      </c>
      <c r="AB1232" s="7">
        <v>1052.3316723196492</v>
      </c>
      <c r="AC1232" s="7">
        <v>1511.9945945945949</v>
      </c>
      <c r="AD1232" s="7">
        <v>1649.4486486486487</v>
      </c>
      <c r="AE1232" s="4">
        <v>1231</v>
      </c>
      <c r="AF1232" s="4">
        <v>1284</v>
      </c>
      <c r="AG1232" s="4">
        <v>1426</v>
      </c>
      <c r="AH1232" s="4">
        <v>1796</v>
      </c>
      <c r="AI1232" s="4">
        <v>1942</v>
      </c>
      <c r="AJ1232" s="4">
        <v>2233</v>
      </c>
      <c r="AK1232" s="4">
        <v>1296.9623367939937</v>
      </c>
      <c r="AL1232" s="8">
        <v>1.0847380247233034</v>
      </c>
      <c r="AM1232" s="4">
        <v>1080.5652100045018</v>
      </c>
      <c r="AN1232" s="8">
        <v>0.92730568976693084</v>
      </c>
      <c r="AO1232" s="4">
        <v>864.1680832150098</v>
      </c>
      <c r="AP1232" s="8">
        <v>0.76987335481055796</v>
      </c>
    </row>
    <row r="1233" spans="1:42" x14ac:dyDescent="0.25">
      <c r="A1233" s="2" t="s">
        <v>3540</v>
      </c>
      <c r="B1233" t="s">
        <v>3539</v>
      </c>
      <c r="C1233" t="s">
        <v>14</v>
      </c>
      <c r="D1233" t="s">
        <v>3538</v>
      </c>
      <c r="E1233" s="3" t="s">
        <v>2839</v>
      </c>
      <c r="F1233" t="s">
        <v>3541</v>
      </c>
      <c r="G1233">
        <v>200</v>
      </c>
      <c r="H1233">
        <v>36</v>
      </c>
      <c r="I1233">
        <v>44</v>
      </c>
      <c r="J1233">
        <v>44</v>
      </c>
      <c r="K1233">
        <v>54</v>
      </c>
      <c r="L1233">
        <v>18</v>
      </c>
      <c r="M1233">
        <v>4</v>
      </c>
      <c r="N1233" s="2">
        <v>279.99083333333334</v>
      </c>
      <c r="O1233" s="2">
        <v>257.25130895833342</v>
      </c>
      <c r="P1233" s="2">
        <v>336.4</v>
      </c>
      <c r="Q1233" s="4">
        <v>873.6421422916668</v>
      </c>
      <c r="R1233" s="5">
        <v>4.9000000000000002E-2</v>
      </c>
      <c r="S1233" s="6">
        <v>916.45060726395843</v>
      </c>
      <c r="T1233" s="4">
        <v>0</v>
      </c>
      <c r="U1233" s="7">
        <v>916.45060726395843</v>
      </c>
      <c r="V1233" s="8">
        <v>0.93876505256339016</v>
      </c>
      <c r="W1233" s="7">
        <v>725.66538563150061</v>
      </c>
      <c r="X1233" s="7">
        <v>766.97104794428969</v>
      </c>
      <c r="Y1233" s="7">
        <v>849.58237256986808</v>
      </c>
      <c r="Z1233" s="7">
        <v>1121.8242378132513</v>
      </c>
      <c r="AA1233" s="7">
        <v>1126.5180630760681</v>
      </c>
      <c r="AB1233" s="7">
        <v>1295.4957725374784</v>
      </c>
      <c r="AC1233" s="7">
        <v>1073.8530000000001</v>
      </c>
      <c r="AD1233" s="7">
        <v>1171.4759999999999</v>
      </c>
      <c r="AE1233" s="4">
        <v>773</v>
      </c>
      <c r="AF1233" s="4">
        <v>817</v>
      </c>
      <c r="AG1233" s="4">
        <v>905</v>
      </c>
      <c r="AH1233" s="4">
        <v>1195</v>
      </c>
      <c r="AI1233" s="4">
        <v>1200</v>
      </c>
      <c r="AJ1233" s="4">
        <v>1380</v>
      </c>
      <c r="AK1233" s="4">
        <v>1127.8318221823959</v>
      </c>
      <c r="AL1233" s="8">
        <v>1.1552931401231226</v>
      </c>
      <c r="AM1233" s="4">
        <v>1057.3714172095833</v>
      </c>
      <c r="AN1233" s="8">
        <v>1.0831171109365449</v>
      </c>
      <c r="AO1233" s="4">
        <v>986.91101223677106</v>
      </c>
      <c r="AP1233" s="8">
        <v>1.0109410817499678</v>
      </c>
    </row>
    <row r="1234" spans="1:42" x14ac:dyDescent="0.25">
      <c r="A1234" s="2" t="s">
        <v>3542</v>
      </c>
      <c r="B1234" t="s">
        <v>3539</v>
      </c>
      <c r="C1234" t="s">
        <v>14</v>
      </c>
      <c r="D1234" t="s">
        <v>3538</v>
      </c>
      <c r="E1234" s="3" t="s">
        <v>2839</v>
      </c>
      <c r="F1234" t="s">
        <v>3543</v>
      </c>
      <c r="G1234">
        <v>88</v>
      </c>
      <c r="H1234">
        <v>30</v>
      </c>
      <c r="I1234">
        <v>28</v>
      </c>
      <c r="J1234">
        <v>20</v>
      </c>
      <c r="K1234">
        <v>10</v>
      </c>
      <c r="L1234">
        <v>0</v>
      </c>
      <c r="M1234">
        <v>0</v>
      </c>
      <c r="N1234" s="2">
        <v>261.62121212121212</v>
      </c>
      <c r="O1234" s="2">
        <v>207.94206395833336</v>
      </c>
      <c r="P1234" s="2">
        <v>323.68</v>
      </c>
      <c r="Q1234" s="4">
        <v>793.24327607954547</v>
      </c>
      <c r="R1234" s="5">
        <v>4.9000000000000002E-2</v>
      </c>
      <c r="S1234" s="6">
        <v>832.11219660744314</v>
      </c>
      <c r="T1234" s="4">
        <v>0</v>
      </c>
      <c r="U1234" s="7">
        <v>832.11219660744314</v>
      </c>
      <c r="V1234" s="8">
        <v>0.96202997137861934</v>
      </c>
      <c r="W1234" s="7">
        <v>743.64916787567279</v>
      </c>
      <c r="X1234" s="7">
        <v>785.97848661633202</v>
      </c>
      <c r="Y1234" s="7">
        <v>870.6371240976506</v>
      </c>
      <c r="Z1234" s="7">
        <v>1149.6258157974503</v>
      </c>
      <c r="AA1234" s="7">
        <v>1154.4359656543434</v>
      </c>
      <c r="AB1234" s="7">
        <v>1327.601360502495</v>
      </c>
      <c r="AC1234" s="7">
        <v>951.45000000000016</v>
      </c>
      <c r="AD1234" s="7">
        <v>1037.9454545454546</v>
      </c>
      <c r="AE1234" s="4">
        <v>773</v>
      </c>
      <c r="AF1234" s="4">
        <v>817</v>
      </c>
      <c r="AG1234" s="4">
        <v>905</v>
      </c>
      <c r="AH1234" s="4">
        <v>1195</v>
      </c>
      <c r="AI1234" s="4">
        <v>1200</v>
      </c>
      <c r="AJ1234" s="4">
        <v>1380</v>
      </c>
      <c r="AK1234" s="4">
        <v>1004.225427562125</v>
      </c>
      <c r="AL1234" s="8">
        <v>1.1610152612521283</v>
      </c>
      <c r="AM1234" s="4">
        <v>945.40191824849967</v>
      </c>
      <c r="AN1234" s="8">
        <v>1.0930076305358658</v>
      </c>
      <c r="AO1234" s="4">
        <v>888.7570574279714</v>
      </c>
      <c r="AP1234" s="8">
        <v>1.0275188009572427</v>
      </c>
    </row>
    <row r="1235" spans="1:42" x14ac:dyDescent="0.25">
      <c r="A1235" s="2" t="s">
        <v>3546</v>
      </c>
      <c r="B1235" t="s">
        <v>3545</v>
      </c>
      <c r="C1235" t="s">
        <v>149</v>
      </c>
      <c r="D1235" t="s">
        <v>3544</v>
      </c>
      <c r="E1235" s="3" t="s">
        <v>2839</v>
      </c>
      <c r="F1235" t="s">
        <v>3547</v>
      </c>
      <c r="G1235">
        <v>50</v>
      </c>
      <c r="H1235">
        <v>0</v>
      </c>
      <c r="I1235">
        <v>19</v>
      </c>
      <c r="J1235">
        <v>12</v>
      </c>
      <c r="K1235">
        <v>14</v>
      </c>
      <c r="L1235">
        <v>5</v>
      </c>
      <c r="M1235">
        <v>0</v>
      </c>
      <c r="N1235" s="2">
        <v>245.24833333333333</v>
      </c>
      <c r="O1235" s="2">
        <v>380.69775533333336</v>
      </c>
      <c r="P1235" s="2">
        <v>237.78</v>
      </c>
      <c r="Q1235" s="4">
        <v>863.72608866666667</v>
      </c>
      <c r="R1235" s="5">
        <v>4.9000000000000002E-2</v>
      </c>
      <c r="S1235" s="6">
        <v>906.04866701133324</v>
      </c>
      <c r="T1235" s="4">
        <v>89.42</v>
      </c>
      <c r="U1235" s="7">
        <v>995.4686670113332</v>
      </c>
      <c r="V1235" s="8">
        <v>0.68590570446995369</v>
      </c>
      <c r="W1235" s="7">
        <v>659.87751910741883</v>
      </c>
      <c r="X1235" s="7">
        <v>734.16836562944616</v>
      </c>
      <c r="Y1235" s="7">
        <v>812.82926194688685</v>
      </c>
      <c r="Z1235" s="7">
        <v>1087.518106230013</v>
      </c>
      <c r="AA1235" s="7">
        <v>1274.8059546048717</v>
      </c>
      <c r="AB1235" s="7">
        <v>1465.8395599472276</v>
      </c>
      <c r="AC1235" s="7">
        <v>1596.452</v>
      </c>
      <c r="AD1235" s="7">
        <v>1741.5839999999998</v>
      </c>
      <c r="AE1235" s="4">
        <v>1057</v>
      </c>
      <c r="AF1235" s="4">
        <v>1176</v>
      </c>
      <c r="AG1235" s="4">
        <v>1302</v>
      </c>
      <c r="AH1235" s="4">
        <v>1742</v>
      </c>
      <c r="AI1235" s="4">
        <v>2042</v>
      </c>
      <c r="AJ1235" s="4">
        <v>2348</v>
      </c>
      <c r="AK1235" s="4">
        <v>1508.0016788931334</v>
      </c>
      <c r="AL1235" s="8">
        <v>1.1006681358302328</v>
      </c>
      <c r="AM1235" s="4">
        <v>1307.3506749325334</v>
      </c>
      <c r="AN1235" s="8">
        <v>0.96241399204347322</v>
      </c>
      <c r="AO1235" s="4">
        <v>1106.6996709719333</v>
      </c>
      <c r="AP1235" s="8">
        <v>0.82415984825671351</v>
      </c>
    </row>
    <row r="1236" spans="1:42" x14ac:dyDescent="0.25">
      <c r="A1236" s="2" t="s">
        <v>3550</v>
      </c>
      <c r="B1236" t="s">
        <v>3549</v>
      </c>
      <c r="C1236" t="s">
        <v>149</v>
      </c>
      <c r="D1236" t="s">
        <v>3548</v>
      </c>
      <c r="E1236" s="3" t="s">
        <v>2839</v>
      </c>
      <c r="F1236" t="s">
        <v>3088</v>
      </c>
      <c r="G1236">
        <v>80</v>
      </c>
      <c r="H1236">
        <v>8</v>
      </c>
      <c r="I1236">
        <v>12</v>
      </c>
      <c r="J1236">
        <v>30</v>
      </c>
      <c r="K1236">
        <v>30</v>
      </c>
      <c r="L1236">
        <v>0</v>
      </c>
      <c r="M1236">
        <v>0</v>
      </c>
      <c r="N1236" s="2">
        <v>302.296875</v>
      </c>
      <c r="O1236" s="2">
        <v>220.08371806249994</v>
      </c>
      <c r="P1236" s="2">
        <v>296.47000000000003</v>
      </c>
      <c r="Q1236" s="4">
        <v>818.85059306249991</v>
      </c>
      <c r="R1236" s="5">
        <v>4.9000000000000002E-2</v>
      </c>
      <c r="S1236" s="6">
        <v>858.9742721225623</v>
      </c>
      <c r="T1236" s="4">
        <v>111.85</v>
      </c>
      <c r="U1236" s="7">
        <v>970.82427212256232</v>
      </c>
      <c r="V1236" s="8">
        <v>0.84767786961433911</v>
      </c>
      <c r="W1236" s="7">
        <v>617.26295078201201</v>
      </c>
      <c r="X1236" s="7">
        <v>621.76304519840573</v>
      </c>
      <c r="Y1236" s="7">
        <v>815.26710510333783</v>
      </c>
      <c r="Z1236" s="7">
        <v>1062.0222822689295</v>
      </c>
      <c r="AA1236" s="7">
        <v>1368.7787183197715</v>
      </c>
      <c r="AB1236" s="7">
        <v>1574.2830300017536</v>
      </c>
      <c r="AC1236" s="7">
        <v>1259.8025000000002</v>
      </c>
      <c r="AD1236" s="7">
        <v>1374.3300000000002</v>
      </c>
      <c r="AE1236" s="4">
        <v>823</v>
      </c>
      <c r="AF1236" s="4">
        <v>829</v>
      </c>
      <c r="AG1236" s="4">
        <v>1087</v>
      </c>
      <c r="AH1236" s="4">
        <v>1416</v>
      </c>
      <c r="AI1236" s="4">
        <v>1825</v>
      </c>
      <c r="AJ1236" s="4">
        <v>2099</v>
      </c>
      <c r="AK1236" s="4">
        <v>1194.3280501122565</v>
      </c>
      <c r="AL1236" s="8">
        <v>1.1404929384752625</v>
      </c>
      <c r="AM1236" s="4">
        <v>1082.543457449025</v>
      </c>
      <c r="AN1236" s="8">
        <v>1.0428879155216213</v>
      </c>
      <c r="AO1236" s="4">
        <v>970.75886478579378</v>
      </c>
      <c r="AP1236" s="8">
        <v>0.94528289256798026</v>
      </c>
    </row>
    <row r="1237" spans="1:42" x14ac:dyDescent="0.25">
      <c r="A1237" s="2" t="s">
        <v>3553</v>
      </c>
      <c r="B1237" t="s">
        <v>3552</v>
      </c>
      <c r="C1237" t="s">
        <v>149</v>
      </c>
      <c r="D1237" t="s">
        <v>3551</v>
      </c>
      <c r="E1237" s="3" t="s">
        <v>2839</v>
      </c>
      <c r="F1237" t="s">
        <v>3554</v>
      </c>
      <c r="G1237">
        <v>41</v>
      </c>
      <c r="H1237">
        <v>0</v>
      </c>
      <c r="I1237">
        <v>18</v>
      </c>
      <c r="J1237">
        <v>12</v>
      </c>
      <c r="K1237">
        <v>8</v>
      </c>
      <c r="L1237">
        <v>3</v>
      </c>
      <c r="M1237">
        <v>0</v>
      </c>
      <c r="N1237" s="2">
        <v>221.53658536585365</v>
      </c>
      <c r="O1237" s="2">
        <v>225.91297993495934</v>
      </c>
      <c r="P1237" s="2">
        <v>210.83</v>
      </c>
      <c r="Q1237" s="4">
        <v>658.27956530081303</v>
      </c>
      <c r="R1237" s="5">
        <v>4.9000000000000002E-2</v>
      </c>
      <c r="S1237" s="6">
        <v>690.53526400055284</v>
      </c>
      <c r="T1237" s="4">
        <v>149.32499999999999</v>
      </c>
      <c r="U1237" s="7">
        <v>839.86026400055289</v>
      </c>
      <c r="V1237" s="8">
        <v>0.65042728365581814</v>
      </c>
      <c r="W1237" s="7">
        <v>528.36558573004652</v>
      </c>
      <c r="X1237" s="7">
        <v>575.42648810276319</v>
      </c>
      <c r="Y1237" s="7">
        <v>675.96568862629431</v>
      </c>
      <c r="Z1237" s="7">
        <v>840.67884693080271</v>
      </c>
      <c r="AA1237" s="7">
        <v>1039.0833330703242</v>
      </c>
      <c r="AB1237" s="7">
        <v>1194.7051806891943</v>
      </c>
      <c r="AC1237" s="7">
        <v>1420.3682926829269</v>
      </c>
      <c r="AD1237" s="7">
        <v>1549.4926829268293</v>
      </c>
      <c r="AE1237" s="4">
        <v>988</v>
      </c>
      <c r="AF1237" s="4">
        <v>1076</v>
      </c>
      <c r="AG1237" s="4">
        <v>1264</v>
      </c>
      <c r="AH1237" s="4">
        <v>1572</v>
      </c>
      <c r="AI1237" s="4">
        <v>1943</v>
      </c>
      <c r="AJ1237" s="4">
        <v>2234</v>
      </c>
      <c r="AK1237" s="4">
        <v>1254.0678483379618</v>
      </c>
      <c r="AL1237" s="8">
        <v>1.0868534176131246</v>
      </c>
      <c r="AM1237" s="4">
        <v>1066.2236535588254</v>
      </c>
      <c r="AN1237" s="8">
        <v>0.94137803962735578</v>
      </c>
      <c r="AO1237" s="4">
        <v>878.379458779689</v>
      </c>
      <c r="AP1237" s="8">
        <v>0.79590266164158685</v>
      </c>
    </row>
    <row r="1238" spans="1:42" x14ac:dyDescent="0.25">
      <c r="A1238" s="2" t="s">
        <v>3557</v>
      </c>
      <c r="B1238" t="s">
        <v>3556</v>
      </c>
      <c r="C1238" t="s">
        <v>149</v>
      </c>
      <c r="D1238" t="s">
        <v>3555</v>
      </c>
      <c r="E1238" s="3" t="s">
        <v>2839</v>
      </c>
      <c r="F1238" t="s">
        <v>3558</v>
      </c>
      <c r="G1238">
        <v>76</v>
      </c>
      <c r="H1238">
        <v>0</v>
      </c>
      <c r="I1238">
        <v>1</v>
      </c>
      <c r="J1238">
        <v>48</v>
      </c>
      <c r="K1238">
        <v>27</v>
      </c>
      <c r="L1238">
        <v>0</v>
      </c>
      <c r="M1238">
        <v>0</v>
      </c>
      <c r="N1238" s="2">
        <v>187.24671052631581</v>
      </c>
      <c r="O1238" s="2">
        <v>241.38095633333342</v>
      </c>
      <c r="P1238" s="2">
        <v>475.86</v>
      </c>
      <c r="Q1238" s="4">
        <v>904.48766685964927</v>
      </c>
      <c r="R1238" s="5">
        <v>4.9000000000000002E-2</v>
      </c>
      <c r="S1238" s="6">
        <v>948.80756253577204</v>
      </c>
      <c r="T1238" s="4">
        <v>91.777777777777771</v>
      </c>
      <c r="U1238" s="7">
        <v>1040.5853403135498</v>
      </c>
      <c r="V1238" s="8">
        <v>0.5306686385365823</v>
      </c>
      <c r="W1238" s="7">
        <v>769.82859081229981</v>
      </c>
      <c r="X1238" s="7">
        <v>799.82819648820339</v>
      </c>
      <c r="Y1238" s="7">
        <v>885.47223204683132</v>
      </c>
      <c r="Z1238" s="7">
        <v>1066.9214599252803</v>
      </c>
      <c r="AA1238" s="7">
        <v>1283.6928041640674</v>
      </c>
      <c r="AB1238" s="7">
        <v>1476.2709180190614</v>
      </c>
      <c r="AC1238" s="7">
        <v>2156.984210526316</v>
      </c>
      <c r="AD1238" s="7">
        <v>2353.0736842105262</v>
      </c>
      <c r="AE1238" s="4">
        <v>1591</v>
      </c>
      <c r="AF1238" s="4">
        <v>1653</v>
      </c>
      <c r="AG1238" s="4">
        <v>1830</v>
      </c>
      <c r="AH1238" s="4">
        <v>2205</v>
      </c>
      <c r="AI1238" s="4">
        <v>2653</v>
      </c>
      <c r="AJ1238" s="4">
        <v>3051</v>
      </c>
      <c r="AK1238" s="4">
        <v>1994.0434291582744</v>
      </c>
      <c r="AL1238" s="8">
        <v>1.063708911930241</v>
      </c>
      <c r="AM1238" s="4">
        <v>1640.5077683888987</v>
      </c>
      <c r="AN1238" s="8">
        <v>0.88341587828238599</v>
      </c>
      <c r="AO1238" s="4">
        <v>1286.9721076195231</v>
      </c>
      <c r="AP1238" s="8">
        <v>0.7031228446345309</v>
      </c>
    </row>
    <row r="1239" spans="1:42" x14ac:dyDescent="0.25">
      <c r="A1239" s="2" t="s">
        <v>3559</v>
      </c>
      <c r="B1239" t="s">
        <v>3556</v>
      </c>
      <c r="C1239" t="s">
        <v>149</v>
      </c>
      <c r="D1239" t="s">
        <v>3555</v>
      </c>
      <c r="E1239" s="3" t="s">
        <v>2839</v>
      </c>
      <c r="F1239" t="s">
        <v>3560</v>
      </c>
      <c r="G1239">
        <v>16</v>
      </c>
      <c r="H1239">
        <v>0</v>
      </c>
      <c r="I1239">
        <v>14</v>
      </c>
      <c r="J1239">
        <v>2</v>
      </c>
      <c r="K1239">
        <v>0</v>
      </c>
      <c r="L1239">
        <v>0</v>
      </c>
      <c r="M1239">
        <v>0</v>
      </c>
      <c r="N1239" s="2">
        <v>147.80208333333334</v>
      </c>
      <c r="O1239" s="2">
        <v>191.34443633333339</v>
      </c>
      <c r="P1239" s="2">
        <v>300.45</v>
      </c>
      <c r="Q1239" s="4">
        <v>639.59651966666672</v>
      </c>
      <c r="R1239" s="5">
        <v>4.9000000000000002E-2</v>
      </c>
      <c r="S1239" s="6">
        <v>670.9367491303334</v>
      </c>
      <c r="T1239" s="4">
        <v>146.46666666666667</v>
      </c>
      <c r="U1239" s="7">
        <v>817.40341579700009</v>
      </c>
      <c r="V1239" s="8">
        <v>0.48796562393672122</v>
      </c>
      <c r="W1239" s="7">
        <v>637.24221647122488</v>
      </c>
      <c r="X1239" s="7">
        <v>662.07503697481752</v>
      </c>
      <c r="Y1239" s="7">
        <v>732.96873421894497</v>
      </c>
      <c r="Z1239" s="7">
        <v>883.1672453293844</v>
      </c>
      <c r="AA1239" s="7">
        <v>1062.6043999359897</v>
      </c>
      <c r="AB1239" s="7">
        <v>1222.015086394536</v>
      </c>
      <c r="AC1239" s="7">
        <v>1842.6375</v>
      </c>
      <c r="AD1239" s="7">
        <v>2010.1499999999999</v>
      </c>
      <c r="AE1239" s="4">
        <v>1591</v>
      </c>
      <c r="AF1239" s="4">
        <v>1653</v>
      </c>
      <c r="AG1239" s="4">
        <v>1830</v>
      </c>
      <c r="AH1239" s="4">
        <v>2205</v>
      </c>
      <c r="AI1239" s="4">
        <v>2653</v>
      </c>
      <c r="AJ1239" s="4">
        <v>3051</v>
      </c>
      <c r="AK1239" s="4">
        <v>1603.7976835579584</v>
      </c>
      <c r="AL1239" s="8">
        <v>1.0448559661067831</v>
      </c>
      <c r="AM1239" s="4">
        <v>1270.6330641195209</v>
      </c>
      <c r="AN1239" s="8">
        <v>0.84596655818890387</v>
      </c>
      <c r="AO1239" s="4">
        <v>937.46844468108338</v>
      </c>
      <c r="AP1239" s="8">
        <v>0.64707715027102464</v>
      </c>
    </row>
    <row r="1240" spans="1:42" x14ac:dyDescent="0.25">
      <c r="A1240" s="2" t="s">
        <v>3561</v>
      </c>
      <c r="B1240" t="s">
        <v>3556</v>
      </c>
      <c r="C1240" t="s">
        <v>149</v>
      </c>
      <c r="D1240" t="s">
        <v>3555</v>
      </c>
      <c r="E1240" s="3" t="s">
        <v>2839</v>
      </c>
      <c r="F1240" t="s">
        <v>3562</v>
      </c>
      <c r="G1240">
        <v>30</v>
      </c>
      <c r="H1240">
        <v>0</v>
      </c>
      <c r="I1240">
        <v>30</v>
      </c>
      <c r="J1240">
        <v>0</v>
      </c>
      <c r="K1240">
        <v>0</v>
      </c>
      <c r="L1240">
        <v>0</v>
      </c>
      <c r="M1240">
        <v>0</v>
      </c>
      <c r="N1240" s="2">
        <v>139.50277777777777</v>
      </c>
      <c r="O1240" s="2">
        <v>0</v>
      </c>
      <c r="P1240" s="2">
        <v>466.58</v>
      </c>
      <c r="Q1240" s="4">
        <v>606.08277777777778</v>
      </c>
      <c r="R1240" s="5">
        <v>4.9000000000000002E-2</v>
      </c>
      <c r="S1240" s="6">
        <v>635.78083388888888</v>
      </c>
      <c r="T1240" s="4">
        <v>64</v>
      </c>
      <c r="U1240" s="7">
        <v>699.78083388888888</v>
      </c>
      <c r="V1240" s="8">
        <v>0.42333988741009609</v>
      </c>
      <c r="W1240" s="7">
        <v>611.93424483800504</v>
      </c>
      <c r="X1240" s="7">
        <v>635.78083388888888</v>
      </c>
      <c r="Y1240" s="7">
        <v>703.85899940512206</v>
      </c>
      <c r="Z1240" s="7">
        <v>848.09240092256505</v>
      </c>
      <c r="AA1240" s="7">
        <v>1020.4032379354038</v>
      </c>
      <c r="AB1240" s="7">
        <v>1173.4829547459165</v>
      </c>
      <c r="AC1240" s="7">
        <v>1818.3000000000002</v>
      </c>
      <c r="AD1240" s="7">
        <v>1983.6</v>
      </c>
      <c r="AE1240" s="4">
        <v>1591</v>
      </c>
      <c r="AF1240" s="4">
        <v>1653</v>
      </c>
      <c r="AG1240" s="4">
        <v>1830</v>
      </c>
      <c r="AH1240" s="4">
        <v>2205</v>
      </c>
      <c r="AI1240" s="4">
        <v>2653</v>
      </c>
      <c r="AJ1240" s="4">
        <v>3051</v>
      </c>
      <c r="AK1240" s="4">
        <v>1677.1849446688891</v>
      </c>
      <c r="AL1240" s="8">
        <v>1.0533484238771258</v>
      </c>
      <c r="AM1240" s="4">
        <v>1330.0502410755555</v>
      </c>
      <c r="AN1240" s="8">
        <v>0.84334557838811586</v>
      </c>
      <c r="AO1240" s="4">
        <v>982.91553748222225</v>
      </c>
      <c r="AP1240" s="8">
        <v>0.63334273289910592</v>
      </c>
    </row>
    <row r="1241" spans="1:42" x14ac:dyDescent="0.25">
      <c r="A1241" s="2" t="s">
        <v>3563</v>
      </c>
      <c r="B1241" t="s">
        <v>3556</v>
      </c>
      <c r="C1241" t="s">
        <v>149</v>
      </c>
      <c r="D1241" t="s">
        <v>3555</v>
      </c>
      <c r="E1241" s="3" t="s">
        <v>2839</v>
      </c>
      <c r="F1241" t="s">
        <v>3564</v>
      </c>
      <c r="G1241">
        <v>10</v>
      </c>
      <c r="H1241">
        <v>0</v>
      </c>
      <c r="I1241">
        <v>10</v>
      </c>
      <c r="J1241">
        <v>0</v>
      </c>
      <c r="K1241">
        <v>0</v>
      </c>
      <c r="L1241">
        <v>0</v>
      </c>
      <c r="M1241">
        <v>0</v>
      </c>
      <c r="N1241" s="2">
        <v>158.86666666666667</v>
      </c>
      <c r="O1241" s="2">
        <v>0</v>
      </c>
      <c r="P1241" s="2">
        <v>447.71</v>
      </c>
      <c r="Q1241" s="4">
        <v>606.5766666666666</v>
      </c>
      <c r="R1241" s="5">
        <v>4.9000000000000002E-2</v>
      </c>
      <c r="S1241" s="6">
        <v>636.29892333333316</v>
      </c>
      <c r="T1241" s="4">
        <v>64.599999999999994</v>
      </c>
      <c r="U1241" s="7">
        <v>700.89892333333319</v>
      </c>
      <c r="V1241" s="8">
        <v>0.42401628755797532</v>
      </c>
      <c r="W1241" s="7">
        <v>612.43290201048592</v>
      </c>
      <c r="X1241" s="7">
        <v>636.29892333333316</v>
      </c>
      <c r="Y1241" s="7">
        <v>704.43256485178449</v>
      </c>
      <c r="Z1241" s="7">
        <v>848.783500272232</v>
      </c>
      <c r="AA1241" s="7">
        <v>1021.2347511211937</v>
      </c>
      <c r="AB1241" s="7">
        <v>1174.4392105807619</v>
      </c>
      <c r="AC1241" s="7">
        <v>1818.3000000000002</v>
      </c>
      <c r="AD1241" s="7">
        <v>1983.6</v>
      </c>
      <c r="AE1241" s="4">
        <v>1591</v>
      </c>
      <c r="AF1241" s="4">
        <v>1653</v>
      </c>
      <c r="AG1241" s="4">
        <v>1830</v>
      </c>
      <c r="AH1241" s="4">
        <v>2205</v>
      </c>
      <c r="AI1241" s="4">
        <v>2653</v>
      </c>
      <c r="AJ1241" s="4">
        <v>3051</v>
      </c>
      <c r="AK1241" s="4">
        <v>1681.5184548933335</v>
      </c>
      <c r="AL1241" s="8">
        <v>1.056333003565235</v>
      </c>
      <c r="AM1241" s="4">
        <v>1333.1119443733332</v>
      </c>
      <c r="AN1241" s="8">
        <v>0.84556076489614829</v>
      </c>
      <c r="AO1241" s="4">
        <v>984.70543385333326</v>
      </c>
      <c r="AP1241" s="8">
        <v>0.63478852622706183</v>
      </c>
    </row>
    <row r="1242" spans="1:42" x14ac:dyDescent="0.25">
      <c r="A1242" s="2" t="s">
        <v>3567</v>
      </c>
      <c r="B1242" t="s">
        <v>3566</v>
      </c>
      <c r="C1242" t="s">
        <v>149</v>
      </c>
      <c r="D1242" t="s">
        <v>3565</v>
      </c>
      <c r="E1242" s="3" t="s">
        <v>2839</v>
      </c>
      <c r="F1242" t="s">
        <v>3568</v>
      </c>
      <c r="G1242">
        <v>40</v>
      </c>
      <c r="H1242">
        <v>0</v>
      </c>
      <c r="I1242">
        <v>14</v>
      </c>
      <c r="J1242">
        <v>16</v>
      </c>
      <c r="K1242">
        <v>8</v>
      </c>
      <c r="L1242">
        <v>2</v>
      </c>
      <c r="M1242">
        <v>0</v>
      </c>
      <c r="N1242" s="2">
        <v>250.18958333333333</v>
      </c>
      <c r="O1242" s="2">
        <v>303.49953429166658</v>
      </c>
      <c r="P1242" s="2">
        <v>152.83000000000001</v>
      </c>
      <c r="Q1242" s="4">
        <v>706.51911762499992</v>
      </c>
      <c r="R1242" s="5">
        <v>4.9000000000000002E-2</v>
      </c>
      <c r="S1242" s="6">
        <v>741.13855438862493</v>
      </c>
      <c r="T1242" s="4">
        <v>143.17948717948718</v>
      </c>
      <c r="U1242" s="7">
        <v>884.31804156811211</v>
      </c>
      <c r="V1242" s="8">
        <v>0.63946636891178832</v>
      </c>
      <c r="W1242" s="7">
        <v>566.47874176641585</v>
      </c>
      <c r="X1242" s="7">
        <v>630.25449415071432</v>
      </c>
      <c r="Y1242" s="7">
        <v>697.78176138114804</v>
      </c>
      <c r="Z1242" s="7">
        <v>933.59126599536091</v>
      </c>
      <c r="AA1242" s="7">
        <v>1094.3704736868697</v>
      </c>
      <c r="AB1242" s="7">
        <v>1258.3652655322085</v>
      </c>
      <c r="AC1242" s="7">
        <v>1521.1900000000003</v>
      </c>
      <c r="AD1242" s="7">
        <v>1659.48</v>
      </c>
      <c r="AE1242" s="4">
        <v>1057</v>
      </c>
      <c r="AF1242" s="4">
        <v>1176</v>
      </c>
      <c r="AG1242" s="4">
        <v>1302</v>
      </c>
      <c r="AH1242" s="4">
        <v>1742</v>
      </c>
      <c r="AI1242" s="4">
        <v>2042</v>
      </c>
      <c r="AJ1242" s="4">
        <v>2348</v>
      </c>
      <c r="AK1242" s="4">
        <v>1376.6217241373245</v>
      </c>
      <c r="AL1242" s="8">
        <v>1.0989957417866885</v>
      </c>
      <c r="AM1242" s="4">
        <v>1164.7940008877581</v>
      </c>
      <c r="AN1242" s="8">
        <v>0.94581928416172201</v>
      </c>
      <c r="AO1242" s="4">
        <v>952.9662776381914</v>
      </c>
      <c r="AP1242" s="8">
        <v>0.792642826536755</v>
      </c>
    </row>
    <row r="1243" spans="1:42" x14ac:dyDescent="0.25">
      <c r="A1243" s="2" t="s">
        <v>3571</v>
      </c>
      <c r="B1243" t="s">
        <v>3570</v>
      </c>
      <c r="C1243" t="s">
        <v>14</v>
      </c>
      <c r="D1243" t="s">
        <v>3569</v>
      </c>
      <c r="E1243" s="3" t="s">
        <v>2839</v>
      </c>
      <c r="F1243" t="s">
        <v>3572</v>
      </c>
      <c r="G1243">
        <v>342</v>
      </c>
      <c r="H1243">
        <v>13</v>
      </c>
      <c r="I1243">
        <v>105</v>
      </c>
      <c r="J1243">
        <v>96</v>
      </c>
      <c r="K1243">
        <v>99</v>
      </c>
      <c r="L1243">
        <v>28</v>
      </c>
      <c r="M1243">
        <v>1</v>
      </c>
      <c r="N1243" s="2">
        <v>256.37805474095796</v>
      </c>
      <c r="O1243" s="2">
        <v>338.45995516324535</v>
      </c>
      <c r="P1243" s="2">
        <v>154.61000000000001</v>
      </c>
      <c r="Q1243" s="4">
        <v>749.44800990420333</v>
      </c>
      <c r="R1243" s="5">
        <v>4.9000000000000002E-2</v>
      </c>
      <c r="S1243" s="6">
        <v>786.17096238950921</v>
      </c>
      <c r="T1243" s="4">
        <v>185.59210526315789</v>
      </c>
      <c r="U1243" s="7">
        <v>971.76306765266713</v>
      </c>
      <c r="V1243" s="8">
        <v>1.0323197918146108</v>
      </c>
      <c r="W1243" s="7">
        <v>572.086151243377</v>
      </c>
      <c r="X1243" s="7">
        <v>576.26196256632147</v>
      </c>
      <c r="Y1243" s="7">
        <v>755.82184945292886</v>
      </c>
      <c r="Z1243" s="7">
        <v>922.85430237070329</v>
      </c>
      <c r="AA1243" s="7">
        <v>1269.4466421750849</v>
      </c>
      <c r="AB1243" s="7">
        <v>1459.8636385013476</v>
      </c>
      <c r="AC1243" s="7">
        <v>1035.4730994152046</v>
      </c>
      <c r="AD1243" s="7">
        <v>1129.6070175438595</v>
      </c>
      <c r="AE1243" s="4">
        <v>685</v>
      </c>
      <c r="AF1243" s="4">
        <v>690</v>
      </c>
      <c r="AG1243" s="4">
        <v>905</v>
      </c>
      <c r="AH1243" s="4">
        <v>1105</v>
      </c>
      <c r="AI1243" s="4">
        <v>1520</v>
      </c>
      <c r="AJ1243" s="4">
        <v>1748</v>
      </c>
      <c r="AK1243" s="4">
        <v>907.0344036281499</v>
      </c>
      <c r="AL1243" s="8">
        <v>1.1607150011518594</v>
      </c>
      <c r="AM1243" s="4">
        <v>866.87782054560489</v>
      </c>
      <c r="AN1243" s="8">
        <v>1.1180560065186369</v>
      </c>
      <c r="AO1243" s="4">
        <v>826.32754547205434</v>
      </c>
      <c r="AP1243" s="8">
        <v>1.0749787864478335</v>
      </c>
    </row>
    <row r="1244" spans="1:42" x14ac:dyDescent="0.25">
      <c r="A1244" s="2" t="s">
        <v>3573</v>
      </c>
      <c r="B1244" t="s">
        <v>3570</v>
      </c>
      <c r="C1244" t="s">
        <v>14</v>
      </c>
      <c r="D1244" t="s">
        <v>3569</v>
      </c>
      <c r="E1244" s="3" t="s">
        <v>2839</v>
      </c>
      <c r="F1244" t="s">
        <v>3574</v>
      </c>
      <c r="G1244">
        <v>2</v>
      </c>
      <c r="H1244">
        <v>0</v>
      </c>
      <c r="I1244">
        <v>0</v>
      </c>
      <c r="J1244">
        <v>0</v>
      </c>
      <c r="K1244">
        <v>2</v>
      </c>
      <c r="L1244">
        <v>0</v>
      </c>
      <c r="M1244">
        <v>0</v>
      </c>
      <c r="N1244" s="2">
        <v>198.25</v>
      </c>
      <c r="O1244" s="2">
        <v>374.49167533333338</v>
      </c>
      <c r="P1244" s="2">
        <v>133.63999999999999</v>
      </c>
      <c r="Q1244" s="4">
        <v>706.38167533333342</v>
      </c>
      <c r="R1244" s="5">
        <v>4.9000000000000002E-2</v>
      </c>
      <c r="S1244" s="6">
        <v>740.99437742466671</v>
      </c>
      <c r="T1244" s="4">
        <v>201</v>
      </c>
      <c r="U1244" s="7">
        <v>941.99437742466671</v>
      </c>
      <c r="V1244" s="8">
        <v>0.85248359947933638</v>
      </c>
      <c r="W1244" s="7">
        <v>459.34945568859422</v>
      </c>
      <c r="X1244" s="7">
        <v>462.7023714235475</v>
      </c>
      <c r="Y1244" s="7">
        <v>606.87774802653689</v>
      </c>
      <c r="Z1244" s="7">
        <v>740.99437742466671</v>
      </c>
      <c r="AA1244" s="7">
        <v>1019.2863834257856</v>
      </c>
      <c r="AB1244" s="7">
        <v>1172.1793409396535</v>
      </c>
      <c r="AC1244" s="7">
        <v>1215.5</v>
      </c>
      <c r="AD1244" s="7">
        <v>1326</v>
      </c>
      <c r="AE1244" s="4">
        <v>685</v>
      </c>
      <c r="AF1244" s="4">
        <v>690</v>
      </c>
      <c r="AG1244" s="4">
        <v>905</v>
      </c>
      <c r="AH1244" s="4">
        <v>1105</v>
      </c>
      <c r="AI1244" s="4">
        <v>1520</v>
      </c>
      <c r="AJ1244" s="4">
        <v>1748</v>
      </c>
      <c r="AK1244" s="4">
        <v>905.17230071233337</v>
      </c>
      <c r="AL1244" s="8">
        <v>1.001060905622021</v>
      </c>
      <c r="AM1244" s="4">
        <v>905.17230071233337</v>
      </c>
      <c r="AN1244" s="8">
        <v>1.001060905622021</v>
      </c>
      <c r="AO1244" s="4">
        <v>740.99437742466671</v>
      </c>
      <c r="AP1244" s="8">
        <v>0.85248359947933638</v>
      </c>
    </row>
    <row r="1245" spans="1:42" x14ac:dyDescent="0.25">
      <c r="A1245" s="2" t="s">
        <v>3577</v>
      </c>
      <c r="B1245" t="s">
        <v>3576</v>
      </c>
      <c r="C1245" t="s">
        <v>149</v>
      </c>
      <c r="D1245" t="s">
        <v>3575</v>
      </c>
      <c r="E1245" s="3" t="s">
        <v>2839</v>
      </c>
      <c r="F1245" t="s">
        <v>3460</v>
      </c>
      <c r="G1245">
        <v>50</v>
      </c>
      <c r="H1245">
        <v>0</v>
      </c>
      <c r="I1245">
        <v>12</v>
      </c>
      <c r="J1245">
        <v>20</v>
      </c>
      <c r="K1245">
        <v>13</v>
      </c>
      <c r="L1245">
        <v>5</v>
      </c>
      <c r="M1245">
        <v>0</v>
      </c>
      <c r="N1245" s="2">
        <v>244.39666666666668</v>
      </c>
      <c r="O1245" s="2">
        <v>480.78220744897959</v>
      </c>
      <c r="P1245" s="2">
        <v>109.89</v>
      </c>
      <c r="Q1245" s="4">
        <v>835.06887411564628</v>
      </c>
      <c r="R1245" s="5">
        <v>4.9000000000000002E-2</v>
      </c>
      <c r="S1245" s="6">
        <v>875.98724894731288</v>
      </c>
      <c r="T1245" s="4">
        <v>155.55319148936169</v>
      </c>
      <c r="U1245" s="7">
        <v>1031.5404404366745</v>
      </c>
      <c r="V1245" s="8">
        <v>1.0825729282755856</v>
      </c>
      <c r="W1245" s="7">
        <v>659.15544518105855</v>
      </c>
      <c r="X1245" s="7">
        <v>662.83274194636431</v>
      </c>
      <c r="Y1245" s="7">
        <v>831.98839315042949</v>
      </c>
      <c r="Z1245" s="7">
        <v>1017.6918797983706</v>
      </c>
      <c r="AA1245" s="7">
        <v>1195.121448724374</v>
      </c>
      <c r="AB1245" s="7">
        <v>1374.3896660330299</v>
      </c>
      <c r="AC1245" s="7">
        <v>1048.1460000000002</v>
      </c>
      <c r="AD1245" s="7">
        <v>1143.432</v>
      </c>
      <c r="AE1245" s="4">
        <v>717</v>
      </c>
      <c r="AF1245" s="4">
        <v>721</v>
      </c>
      <c r="AG1245" s="4">
        <v>905</v>
      </c>
      <c r="AH1245" s="4">
        <v>1107</v>
      </c>
      <c r="AI1245" s="4">
        <v>1300</v>
      </c>
      <c r="AJ1245" s="4">
        <v>1495</v>
      </c>
      <c r="AK1245" s="4">
        <v>951.78819565830588</v>
      </c>
      <c r="AL1245" s="8">
        <v>1.1621239081792367</v>
      </c>
      <c r="AM1245" s="4">
        <v>926.52121342130818</v>
      </c>
      <c r="AN1245" s="8">
        <v>1.1356069148780199</v>
      </c>
      <c r="AO1245" s="4">
        <v>901.25423118431058</v>
      </c>
      <c r="AP1245" s="8">
        <v>1.1090899215768029</v>
      </c>
    </row>
    <row r="1246" spans="1:42" x14ac:dyDescent="0.25">
      <c r="A1246" s="2" t="s">
        <v>3578</v>
      </c>
      <c r="B1246" t="s">
        <v>3576</v>
      </c>
      <c r="C1246" t="s">
        <v>149</v>
      </c>
      <c r="D1246" t="s">
        <v>3575</v>
      </c>
      <c r="E1246" s="3" t="s">
        <v>2839</v>
      </c>
      <c r="F1246" t="s">
        <v>3088</v>
      </c>
      <c r="G1246">
        <v>113</v>
      </c>
      <c r="H1246">
        <v>0</v>
      </c>
      <c r="I1246">
        <v>24</v>
      </c>
      <c r="J1246">
        <v>38</v>
      </c>
      <c r="K1246">
        <v>44</v>
      </c>
      <c r="L1246">
        <v>7</v>
      </c>
      <c r="M1246">
        <v>0</v>
      </c>
      <c r="N1246" s="2">
        <v>246.4233630952381</v>
      </c>
      <c r="O1246" s="2">
        <v>409.31360233333334</v>
      </c>
      <c r="P1246" s="2">
        <v>109.89</v>
      </c>
      <c r="Q1246" s="4">
        <v>765.62696542857145</v>
      </c>
      <c r="R1246" s="5">
        <v>4.9000000000000002E-2</v>
      </c>
      <c r="S1246" s="6">
        <v>803.14268673457138</v>
      </c>
      <c r="T1246" s="4">
        <v>164.54545454545453</v>
      </c>
      <c r="U1246" s="7">
        <v>967.68814128002589</v>
      </c>
      <c r="V1246" s="8">
        <v>0.76168317496721216</v>
      </c>
      <c r="W1246" s="7">
        <v>582.85774759426624</v>
      </c>
      <c r="X1246" s="7">
        <v>615.7304188251793</v>
      </c>
      <c r="Y1246" s="7">
        <v>682.10792804144603</v>
      </c>
      <c r="Z1246" s="7">
        <v>955.83613271424133</v>
      </c>
      <c r="AA1246" s="7">
        <v>1142.9574920286695</v>
      </c>
      <c r="AB1246" s="7">
        <v>1314.274682482082</v>
      </c>
      <c r="AC1246" s="7">
        <v>1397.5061946902656</v>
      </c>
      <c r="AD1246" s="7">
        <v>1524.5522123893807</v>
      </c>
      <c r="AE1246" s="4">
        <v>922</v>
      </c>
      <c r="AF1246" s="4">
        <v>974</v>
      </c>
      <c r="AG1246" s="4">
        <v>1079</v>
      </c>
      <c r="AH1246" s="4">
        <v>1512</v>
      </c>
      <c r="AI1246" s="4">
        <v>1808</v>
      </c>
      <c r="AJ1246" s="4">
        <v>2079</v>
      </c>
      <c r="AK1246" s="4">
        <v>1248.2546009874657</v>
      </c>
      <c r="AL1246" s="8">
        <v>1.1120380481967371</v>
      </c>
      <c r="AM1246" s="4">
        <v>1098.4149466845113</v>
      </c>
      <c r="AN1246" s="8">
        <v>0.99409680374323373</v>
      </c>
      <c r="AO1246" s="4">
        <v>948.57529238155666</v>
      </c>
      <c r="AP1246" s="8">
        <v>0.87615555928973021</v>
      </c>
    </row>
    <row r="1247" spans="1:42" x14ac:dyDescent="0.25">
      <c r="A1247" s="2" t="s">
        <v>3581</v>
      </c>
      <c r="B1247" t="s">
        <v>3580</v>
      </c>
      <c r="C1247" t="s">
        <v>149</v>
      </c>
      <c r="D1247" t="s">
        <v>3579</v>
      </c>
      <c r="E1247" s="3" t="s">
        <v>2839</v>
      </c>
      <c r="F1247" t="s">
        <v>3582</v>
      </c>
      <c r="G1247">
        <v>67</v>
      </c>
      <c r="H1247">
        <v>1</v>
      </c>
      <c r="I1247">
        <v>4</v>
      </c>
      <c r="J1247">
        <v>16</v>
      </c>
      <c r="K1247">
        <v>38</v>
      </c>
      <c r="L1247">
        <v>7</v>
      </c>
      <c r="M1247">
        <v>1</v>
      </c>
      <c r="N1247" s="2">
        <v>276.0239898989899</v>
      </c>
      <c r="O1247" s="2">
        <v>521.69937190049745</v>
      </c>
      <c r="P1247" s="2">
        <v>62.69</v>
      </c>
      <c r="Q1247" s="4">
        <v>860.41336179948735</v>
      </c>
      <c r="R1247" s="5">
        <v>4.9000000000000002E-2</v>
      </c>
      <c r="S1247" s="6">
        <v>902.57361652766213</v>
      </c>
      <c r="T1247" s="4">
        <v>190.1076923076923</v>
      </c>
      <c r="U1247" s="7">
        <v>1092.6813088353545</v>
      </c>
      <c r="V1247" s="8">
        <v>0.84178047248440557</v>
      </c>
      <c r="W1247" s="7">
        <v>540.26767739236004</v>
      </c>
      <c r="X1247" s="7">
        <v>543.74430337300589</v>
      </c>
      <c r="Y1247" s="7">
        <v>713.40365122852177</v>
      </c>
      <c r="Z1247" s="7">
        <v>999.8776320337372</v>
      </c>
      <c r="AA1247" s="7">
        <v>1024.2140138982579</v>
      </c>
      <c r="AB1247" s="7">
        <v>1177.880882242803</v>
      </c>
      <c r="AC1247" s="7">
        <v>1427.8656716417911</v>
      </c>
      <c r="AD1247" s="7">
        <v>1557.6716417910445</v>
      </c>
      <c r="AE1247" s="4">
        <v>777</v>
      </c>
      <c r="AF1247" s="4">
        <v>782</v>
      </c>
      <c r="AG1247" s="4">
        <v>1026</v>
      </c>
      <c r="AH1247" s="4">
        <v>1438</v>
      </c>
      <c r="AI1247" s="4">
        <v>1473</v>
      </c>
      <c r="AJ1247" s="4">
        <v>1694</v>
      </c>
      <c r="AK1247" s="4">
        <v>1271.1280691901427</v>
      </c>
      <c r="AL1247" s="8">
        <v>1.1257076695453025</v>
      </c>
      <c r="AM1247" s="4">
        <v>1148.276584969316</v>
      </c>
      <c r="AN1247" s="8">
        <v>1.0310652705250036</v>
      </c>
      <c r="AO1247" s="4">
        <v>1025.4251007484888</v>
      </c>
      <c r="AP1247" s="8">
        <v>0.93642287150470438</v>
      </c>
    </row>
    <row r="1248" spans="1:42" x14ac:dyDescent="0.25">
      <c r="A1248" s="2" t="s">
        <v>3585</v>
      </c>
      <c r="B1248" t="s">
        <v>3584</v>
      </c>
      <c r="C1248" t="s">
        <v>14</v>
      </c>
      <c r="D1248" t="s">
        <v>3583</v>
      </c>
      <c r="E1248" s="3" t="s">
        <v>2839</v>
      </c>
      <c r="F1248" t="s">
        <v>3586</v>
      </c>
      <c r="G1248">
        <v>6</v>
      </c>
      <c r="H1248">
        <v>0</v>
      </c>
      <c r="I1248">
        <v>4</v>
      </c>
      <c r="J1248">
        <v>2</v>
      </c>
      <c r="K1248">
        <v>0</v>
      </c>
      <c r="L1248">
        <v>0</v>
      </c>
      <c r="M1248">
        <v>0</v>
      </c>
      <c r="N1248" s="2">
        <v>151.04166666666666</v>
      </c>
      <c r="O1248" s="2">
        <v>62.740667444444455</v>
      </c>
      <c r="P1248" s="2">
        <v>435.94</v>
      </c>
      <c r="Q1248" s="4">
        <v>649.72233411111108</v>
      </c>
      <c r="R1248" s="5">
        <v>4.9000000000000002E-2</v>
      </c>
      <c r="S1248" s="6">
        <v>681.55872848255547</v>
      </c>
      <c r="T1248" s="4">
        <v>52.666666666666664</v>
      </c>
      <c r="U1248" s="7">
        <v>734.22539514922209</v>
      </c>
      <c r="V1248" s="8">
        <v>0.93412900146211464</v>
      </c>
      <c r="W1248" s="7">
        <v>613.05600640860905</v>
      </c>
      <c r="X1248" s="7">
        <v>617.39162172974477</v>
      </c>
      <c r="Y1248" s="7">
        <v>809.89294198817652</v>
      </c>
      <c r="Z1248" s="7">
        <v>1020.6038465953787</v>
      </c>
      <c r="AA1248" s="7">
        <v>1073.4983535132362</v>
      </c>
      <c r="AB1248" s="7">
        <v>1234.7832434594895</v>
      </c>
      <c r="AC1248" s="7">
        <v>864.6</v>
      </c>
      <c r="AD1248" s="7">
        <v>943.19999999999993</v>
      </c>
      <c r="AE1248" s="4">
        <v>707</v>
      </c>
      <c r="AF1248" s="4">
        <v>712</v>
      </c>
      <c r="AG1248" s="4">
        <v>934</v>
      </c>
      <c r="AH1248" s="4">
        <v>1177</v>
      </c>
      <c r="AI1248" s="4">
        <v>1238</v>
      </c>
      <c r="AJ1248" s="4">
        <v>1424</v>
      </c>
      <c r="AK1248" s="4">
        <v>825.02839919153712</v>
      </c>
      <c r="AL1248" s="8">
        <v>1.1166603891325748</v>
      </c>
      <c r="AM1248" s="4">
        <v>767.64053090794448</v>
      </c>
      <c r="AN1248" s="8">
        <v>1.0436478340643907</v>
      </c>
      <c r="AO1248" s="4">
        <v>710.25266262435173</v>
      </c>
      <c r="AP1248" s="8">
        <v>0.97063527899620661</v>
      </c>
    </row>
    <row r="1249" spans="1:42" x14ac:dyDescent="0.25">
      <c r="A1249" s="2" t="s">
        <v>3587</v>
      </c>
      <c r="B1249" t="s">
        <v>3584</v>
      </c>
      <c r="C1249" t="s">
        <v>14</v>
      </c>
      <c r="D1249" t="s">
        <v>3583</v>
      </c>
      <c r="E1249" s="3" t="s">
        <v>2839</v>
      </c>
      <c r="F1249" t="s">
        <v>3588</v>
      </c>
      <c r="G1249">
        <v>9</v>
      </c>
      <c r="H1249">
        <v>0</v>
      </c>
      <c r="I1249">
        <v>6</v>
      </c>
      <c r="J1249">
        <v>2</v>
      </c>
      <c r="K1249">
        <v>1</v>
      </c>
      <c r="L1249">
        <v>0</v>
      </c>
      <c r="M1249">
        <v>0</v>
      </c>
      <c r="N1249" s="2">
        <v>165.86111111111111</v>
      </c>
      <c r="O1249" s="2">
        <v>376.60705792592603</v>
      </c>
      <c r="P1249" s="2">
        <v>262.82</v>
      </c>
      <c r="Q1249" s="4">
        <v>805.28816903703705</v>
      </c>
      <c r="R1249" s="5">
        <v>4.9000000000000002E-2</v>
      </c>
      <c r="S1249" s="6">
        <v>844.7472893198518</v>
      </c>
      <c r="T1249" s="4">
        <v>58.444444444444443</v>
      </c>
      <c r="U1249" s="7">
        <v>903.19173376429626</v>
      </c>
      <c r="V1249" s="8">
        <v>0.8728364226219979</v>
      </c>
      <c r="W1249" s="7">
        <v>677.57567392025055</v>
      </c>
      <c r="X1249" s="7">
        <v>739.61874767680365</v>
      </c>
      <c r="Y1249" s="7">
        <v>970.64756179659992</v>
      </c>
      <c r="Z1249" s="7">
        <v>1223.7179942246453</v>
      </c>
      <c r="AA1249" s="7">
        <v>1413.9289966624988</v>
      </c>
      <c r="AB1249" s="7">
        <v>1626.1816174086014</v>
      </c>
      <c r="AC1249" s="7">
        <v>1138.2555555555557</v>
      </c>
      <c r="AD1249" s="7">
        <v>1241.7333333333333</v>
      </c>
      <c r="AE1249" s="4">
        <v>830</v>
      </c>
      <c r="AF1249" s="4">
        <v>906</v>
      </c>
      <c r="AG1249" s="4">
        <v>1189</v>
      </c>
      <c r="AH1249" s="4">
        <v>1499</v>
      </c>
      <c r="AI1249" s="4">
        <v>1732</v>
      </c>
      <c r="AJ1249" s="4">
        <v>1992</v>
      </c>
      <c r="AK1249" s="4">
        <v>1094.48324231949</v>
      </c>
      <c r="AL1249" s="8">
        <v>1.1141790165226468</v>
      </c>
      <c r="AM1249" s="4">
        <v>1000.8322599446255</v>
      </c>
      <c r="AN1249" s="8">
        <v>1.0236755438099032</v>
      </c>
      <c r="AO1249" s="4">
        <v>907.18127756976128</v>
      </c>
      <c r="AP1249" s="8">
        <v>0.93317207109716005</v>
      </c>
    </row>
    <row r="1250" spans="1:42" x14ac:dyDescent="0.25">
      <c r="A1250" s="2" t="s">
        <v>3589</v>
      </c>
      <c r="B1250" t="s">
        <v>3584</v>
      </c>
      <c r="C1250" t="s">
        <v>14</v>
      </c>
      <c r="D1250" t="s">
        <v>3583</v>
      </c>
      <c r="E1250" s="3" t="s">
        <v>2839</v>
      </c>
      <c r="F1250" t="s">
        <v>3590</v>
      </c>
      <c r="G1250">
        <v>6</v>
      </c>
      <c r="H1250">
        <v>0</v>
      </c>
      <c r="I1250">
        <v>0</v>
      </c>
      <c r="J1250">
        <v>5</v>
      </c>
      <c r="K1250">
        <v>1</v>
      </c>
      <c r="L1250">
        <v>0</v>
      </c>
      <c r="M1250">
        <v>0</v>
      </c>
      <c r="N1250" s="2">
        <v>188.04166666666666</v>
      </c>
      <c r="O1250" s="2">
        <v>76.028251055555629</v>
      </c>
      <c r="P1250" s="2">
        <v>449.84</v>
      </c>
      <c r="Q1250" s="4">
        <v>713.90991772222219</v>
      </c>
      <c r="R1250" s="5">
        <v>4.9000000000000002E-2</v>
      </c>
      <c r="S1250" s="6">
        <v>748.89150369061099</v>
      </c>
      <c r="T1250" s="4">
        <v>150.83333333333334</v>
      </c>
      <c r="U1250" s="7">
        <v>899.72483702394436</v>
      </c>
      <c r="V1250" s="8">
        <v>0.72519465638684388</v>
      </c>
      <c r="W1250" s="7">
        <v>501.0047942476146</v>
      </c>
      <c r="X1250" s="7">
        <v>546.87993203414317</v>
      </c>
      <c r="Y1250" s="7">
        <v>717.70445826555874</v>
      </c>
      <c r="Z1250" s="7">
        <v>904.82673081587257</v>
      </c>
      <c r="AA1250" s="7">
        <v>1045.4702453456248</v>
      </c>
      <c r="AB1250" s="7">
        <v>1202.411506194275</v>
      </c>
      <c r="AC1250" s="7">
        <v>1364.7333333333336</v>
      </c>
      <c r="AD1250" s="7">
        <v>1488.8</v>
      </c>
      <c r="AE1250" s="4">
        <v>830</v>
      </c>
      <c r="AF1250" s="4">
        <v>906</v>
      </c>
      <c r="AG1250" s="4">
        <v>1189</v>
      </c>
      <c r="AH1250" s="4">
        <v>1499</v>
      </c>
      <c r="AI1250" s="4">
        <v>1732</v>
      </c>
      <c r="AJ1250" s="4">
        <v>1992</v>
      </c>
      <c r="AK1250" s="4">
        <v>1179.7534706151021</v>
      </c>
      <c r="AL1250" s="8">
        <v>1.072477273467304</v>
      </c>
      <c r="AM1250" s="4">
        <v>1007.4086838453055</v>
      </c>
      <c r="AN1250" s="8">
        <v>0.93356422663511995</v>
      </c>
      <c r="AO1250" s="4">
        <v>835.06389707550909</v>
      </c>
      <c r="AP1250" s="8">
        <v>0.79465117980293587</v>
      </c>
    </row>
    <row r="1251" spans="1:42" x14ac:dyDescent="0.25">
      <c r="A1251" s="2" t="s">
        <v>3591</v>
      </c>
      <c r="B1251" t="s">
        <v>3584</v>
      </c>
      <c r="C1251" t="s">
        <v>14</v>
      </c>
      <c r="D1251" t="s">
        <v>3583</v>
      </c>
      <c r="E1251" s="3" t="s">
        <v>2839</v>
      </c>
      <c r="F1251" t="s">
        <v>3592</v>
      </c>
      <c r="G1251">
        <v>5</v>
      </c>
      <c r="H1251">
        <v>0</v>
      </c>
      <c r="I1251">
        <v>1</v>
      </c>
      <c r="J1251">
        <v>4</v>
      </c>
      <c r="K1251">
        <v>0</v>
      </c>
      <c r="L1251">
        <v>0</v>
      </c>
      <c r="M1251">
        <v>0</v>
      </c>
      <c r="N1251" s="2">
        <v>176.81666666666669</v>
      </c>
      <c r="O1251" s="2">
        <v>113.60035500000004</v>
      </c>
      <c r="P1251" s="2">
        <v>353.15</v>
      </c>
      <c r="Q1251" s="4">
        <v>643.56702166666673</v>
      </c>
      <c r="R1251" s="5">
        <v>4.9000000000000002E-2</v>
      </c>
      <c r="S1251" s="6">
        <v>675.10180572833337</v>
      </c>
      <c r="T1251" s="4">
        <v>86.2</v>
      </c>
      <c r="U1251" s="7">
        <v>761.30180572833342</v>
      </c>
      <c r="V1251" s="8">
        <v>0.67229053843900866</v>
      </c>
      <c r="W1251" s="7">
        <v>494.82029208275935</v>
      </c>
      <c r="X1251" s="7">
        <v>540.12913810479517</v>
      </c>
      <c r="Y1251" s="7">
        <v>708.84497263421792</v>
      </c>
      <c r="Z1251" s="7">
        <v>893.65737088199546</v>
      </c>
      <c r="AA1251" s="7">
        <v>1032.5647540811317</v>
      </c>
      <c r="AB1251" s="7">
        <v>1187.5687009986225</v>
      </c>
      <c r="AC1251" s="7">
        <v>1245.6400000000001</v>
      </c>
      <c r="AD1251" s="7">
        <v>1358.88</v>
      </c>
      <c r="AE1251" s="4">
        <v>830</v>
      </c>
      <c r="AF1251" s="4">
        <v>906</v>
      </c>
      <c r="AG1251" s="4">
        <v>1189</v>
      </c>
      <c r="AH1251" s="4">
        <v>1499</v>
      </c>
      <c r="AI1251" s="4">
        <v>1732</v>
      </c>
      <c r="AJ1251" s="4">
        <v>1992</v>
      </c>
      <c r="AK1251" s="4">
        <v>1101.7085377856667</v>
      </c>
      <c r="AL1251" s="8">
        <v>1.0490184897436123</v>
      </c>
      <c r="AM1251" s="4">
        <v>995.05685477133341</v>
      </c>
      <c r="AN1251" s="8">
        <v>0.95483650191746139</v>
      </c>
      <c r="AO1251" s="4">
        <v>781.75348874266672</v>
      </c>
      <c r="AP1251" s="8">
        <v>0.7664725262651596</v>
      </c>
    </row>
    <row r="1252" spans="1:42" x14ac:dyDescent="0.25">
      <c r="A1252" s="2" t="s">
        <v>3593</v>
      </c>
      <c r="B1252" t="s">
        <v>3584</v>
      </c>
      <c r="C1252" t="s">
        <v>14</v>
      </c>
      <c r="D1252" t="s">
        <v>3583</v>
      </c>
      <c r="E1252" s="3" t="s">
        <v>2839</v>
      </c>
      <c r="F1252" t="s">
        <v>3594</v>
      </c>
      <c r="G1252">
        <v>20</v>
      </c>
      <c r="H1252">
        <v>0</v>
      </c>
      <c r="I1252">
        <v>3</v>
      </c>
      <c r="J1252">
        <v>8</v>
      </c>
      <c r="K1252">
        <v>8</v>
      </c>
      <c r="L1252">
        <v>1</v>
      </c>
      <c r="M1252">
        <v>0</v>
      </c>
      <c r="N1252" s="2">
        <v>287.92083333333335</v>
      </c>
      <c r="O1252" s="2">
        <v>287.91685933333338</v>
      </c>
      <c r="P1252" s="2">
        <v>237.06</v>
      </c>
      <c r="Q1252" s="4">
        <v>812.89769266666667</v>
      </c>
      <c r="R1252" s="5">
        <v>4.9000000000000002E-2</v>
      </c>
      <c r="S1252" s="6">
        <v>852.72967960733331</v>
      </c>
      <c r="T1252" s="4">
        <v>237.26315789473685</v>
      </c>
      <c r="U1252" s="7">
        <v>1089.9928375020702</v>
      </c>
      <c r="V1252" s="8">
        <v>0.83994208022044403</v>
      </c>
      <c r="W1252" s="7">
        <v>545.40004166917356</v>
      </c>
      <c r="X1252" s="7">
        <v>595.34028644851958</v>
      </c>
      <c r="Y1252" s="7">
        <v>781.30198740318963</v>
      </c>
      <c r="Z1252" s="7">
        <v>985.00561742420621</v>
      </c>
      <c r="AA1252" s="7">
        <v>1138.1118941819382</v>
      </c>
      <c r="AB1252" s="7">
        <v>1308.9601000060165</v>
      </c>
      <c r="AC1252" s="7">
        <v>1427.4700000000003</v>
      </c>
      <c r="AD1252" s="7">
        <v>1557.24</v>
      </c>
      <c r="AE1252" s="4">
        <v>830</v>
      </c>
      <c r="AF1252" s="4">
        <v>906</v>
      </c>
      <c r="AG1252" s="4">
        <v>1189</v>
      </c>
      <c r="AH1252" s="4">
        <v>1499</v>
      </c>
      <c r="AI1252" s="4">
        <v>1732</v>
      </c>
      <c r="AJ1252" s="4">
        <v>1992</v>
      </c>
      <c r="AK1252" s="4">
        <v>1221.2413133554703</v>
      </c>
      <c r="AL1252" s="8">
        <v>1.1239149813132521</v>
      </c>
      <c r="AM1252" s="4">
        <v>1098.4041021060914</v>
      </c>
      <c r="AN1252" s="8">
        <v>1.0292573476156495</v>
      </c>
      <c r="AO1252" s="4">
        <v>975.56689085671246</v>
      </c>
      <c r="AP1252" s="8">
        <v>0.93459971391804675</v>
      </c>
    </row>
    <row r="1253" spans="1:42" x14ac:dyDescent="0.25">
      <c r="A1253" s="2" t="s">
        <v>3595</v>
      </c>
      <c r="B1253" t="s">
        <v>3584</v>
      </c>
      <c r="C1253" t="s">
        <v>14</v>
      </c>
      <c r="D1253" t="s">
        <v>3583</v>
      </c>
      <c r="E1253" s="3" t="s">
        <v>2839</v>
      </c>
      <c r="F1253" t="s">
        <v>3596</v>
      </c>
      <c r="G1253">
        <v>202</v>
      </c>
      <c r="H1253">
        <v>119</v>
      </c>
      <c r="I1253">
        <v>80</v>
      </c>
      <c r="J1253">
        <v>3</v>
      </c>
      <c r="K1253">
        <v>0</v>
      </c>
      <c r="L1253">
        <v>0</v>
      </c>
      <c r="M1253">
        <v>0</v>
      </c>
      <c r="N1253" s="2">
        <v>221.28011551155114</v>
      </c>
      <c r="O1253" s="2">
        <v>419.44299892409248</v>
      </c>
      <c r="P1253" s="2">
        <v>243.11</v>
      </c>
      <c r="Q1253" s="4">
        <v>883.83311443564367</v>
      </c>
      <c r="R1253" s="5">
        <v>4.9000000000000002E-2</v>
      </c>
      <c r="S1253" s="6">
        <v>927.14093704299012</v>
      </c>
      <c r="T1253" s="4">
        <v>0</v>
      </c>
      <c r="U1253" s="7">
        <v>927.14093704299012</v>
      </c>
      <c r="V1253" s="8">
        <v>1.0713058185570283</v>
      </c>
      <c r="W1253" s="7">
        <v>889.18382940233334</v>
      </c>
      <c r="X1253" s="7">
        <v>970.60307161266746</v>
      </c>
      <c r="Y1253" s="7">
        <v>1273.7826182643064</v>
      </c>
      <c r="Z1253" s="7">
        <v>1605.8874220169851</v>
      </c>
      <c r="AA1253" s="7">
        <v>1855.5016777407727</v>
      </c>
      <c r="AB1253" s="7">
        <v>2134.0411905656001</v>
      </c>
      <c r="AC1253" s="7">
        <v>951.97376237623769</v>
      </c>
      <c r="AD1253" s="7">
        <v>1038.5168316831682</v>
      </c>
      <c r="AE1253" s="4">
        <v>830</v>
      </c>
      <c r="AF1253" s="4">
        <v>906</v>
      </c>
      <c r="AG1253" s="4">
        <v>1189</v>
      </c>
      <c r="AH1253" s="4">
        <v>1499</v>
      </c>
      <c r="AI1253" s="4">
        <v>1732</v>
      </c>
      <c r="AJ1253" s="4">
        <v>1992</v>
      </c>
      <c r="AK1253" s="4">
        <v>1004.2494795124097</v>
      </c>
      <c r="AL1253" s="8">
        <v>1.16040427911191</v>
      </c>
      <c r="AM1253" s="4">
        <v>978.68863670486724</v>
      </c>
      <c r="AN1253" s="8">
        <v>1.1308688778229987</v>
      </c>
      <c r="AO1253" s="4">
        <v>952.7017798505326</v>
      </c>
      <c r="AP1253" s="8">
        <v>1.1008412198459394</v>
      </c>
    </row>
    <row r="1254" spans="1:42" x14ac:dyDescent="0.25">
      <c r="A1254" s="2" t="s">
        <v>3597</v>
      </c>
      <c r="B1254" t="s">
        <v>3584</v>
      </c>
      <c r="C1254" t="s">
        <v>14</v>
      </c>
      <c r="D1254" t="s">
        <v>3583</v>
      </c>
      <c r="E1254" s="3" t="s">
        <v>2839</v>
      </c>
      <c r="F1254" t="s">
        <v>3598</v>
      </c>
      <c r="G1254">
        <v>149</v>
      </c>
      <c r="H1254">
        <v>0</v>
      </c>
      <c r="I1254">
        <v>12</v>
      </c>
      <c r="J1254">
        <v>56</v>
      </c>
      <c r="K1254">
        <v>64</v>
      </c>
      <c r="L1254">
        <v>13</v>
      </c>
      <c r="M1254">
        <v>4</v>
      </c>
      <c r="N1254" s="2">
        <v>300.45190156599551</v>
      </c>
      <c r="O1254" s="2">
        <v>514.01783842058171</v>
      </c>
      <c r="P1254" s="2">
        <v>146.63999999999999</v>
      </c>
      <c r="Q1254" s="4">
        <v>961.10973998657721</v>
      </c>
      <c r="R1254" s="5">
        <v>4.9000000000000002E-2</v>
      </c>
      <c r="S1254" s="6">
        <v>1008.2041172459194</v>
      </c>
      <c r="T1254" s="4">
        <v>112.20833333333333</v>
      </c>
      <c r="U1254" s="7">
        <v>1120.4124505792527</v>
      </c>
      <c r="V1254" s="8">
        <v>0.81883819152969772</v>
      </c>
      <c r="W1254" s="7">
        <v>611.5707742932118</v>
      </c>
      <c r="X1254" s="7">
        <v>667.57002591524076</v>
      </c>
      <c r="Y1254" s="7">
        <v>876.09355498148045</v>
      </c>
      <c r="Z1254" s="7">
        <v>1104.511555018704</v>
      </c>
      <c r="AA1254" s="7">
        <v>1276.1934711757142</v>
      </c>
      <c r="AB1254" s="7">
        <v>1467.7698583037084</v>
      </c>
      <c r="AC1254" s="7">
        <v>1505.1248322147651</v>
      </c>
      <c r="AD1254" s="7">
        <v>1641.9543624161072</v>
      </c>
      <c r="AE1254" s="4">
        <v>830</v>
      </c>
      <c r="AF1254" s="4">
        <v>906</v>
      </c>
      <c r="AG1254" s="4">
        <v>1189</v>
      </c>
      <c r="AH1254" s="4">
        <v>1499</v>
      </c>
      <c r="AI1254" s="4">
        <v>1732</v>
      </c>
      <c r="AJ1254" s="4">
        <v>1992</v>
      </c>
      <c r="AK1254" s="4">
        <v>1428.9452404640915</v>
      </c>
      <c r="AL1254" s="8">
        <v>1.1263311154614388</v>
      </c>
      <c r="AM1254" s="4">
        <v>1287.6515796818694</v>
      </c>
      <c r="AN1254" s="8">
        <v>1.023068566379884</v>
      </c>
      <c r="AO1254" s="4">
        <v>1146.3579188996475</v>
      </c>
      <c r="AP1254" s="8">
        <v>0.91980601729832911</v>
      </c>
    </row>
    <row r="1255" spans="1:42" x14ac:dyDescent="0.25">
      <c r="A1255" s="2" t="s">
        <v>3599</v>
      </c>
      <c r="B1255" t="s">
        <v>3584</v>
      </c>
      <c r="C1255" t="s">
        <v>14</v>
      </c>
      <c r="D1255" t="s">
        <v>3583</v>
      </c>
      <c r="E1255" s="3" t="s">
        <v>2839</v>
      </c>
      <c r="F1255" t="s">
        <v>3600</v>
      </c>
      <c r="G1255">
        <v>64</v>
      </c>
      <c r="H1255">
        <v>0</v>
      </c>
      <c r="I1255">
        <v>10</v>
      </c>
      <c r="J1255">
        <v>14</v>
      </c>
      <c r="K1255">
        <v>32</v>
      </c>
      <c r="L1255">
        <v>4</v>
      </c>
      <c r="M1255">
        <v>4</v>
      </c>
      <c r="N1255" s="2">
        <v>313.60677083333331</v>
      </c>
      <c r="O1255" s="2">
        <v>456.64622499479162</v>
      </c>
      <c r="P1255" s="2">
        <v>182.59</v>
      </c>
      <c r="Q1255" s="4">
        <v>952.84299582812503</v>
      </c>
      <c r="R1255" s="5">
        <v>4.9000000000000002E-2</v>
      </c>
      <c r="S1255" s="6">
        <v>999.53230262370312</v>
      </c>
      <c r="T1255" s="4">
        <v>95.21052631578948</v>
      </c>
      <c r="U1255" s="7">
        <v>1094.7428289394925</v>
      </c>
      <c r="V1255" s="8">
        <v>0.79105273853593228</v>
      </c>
      <c r="W1255" s="7">
        <v>599.47110664300669</v>
      </c>
      <c r="X1255" s="7">
        <v>654.36243688983632</v>
      </c>
      <c r="Y1255" s="7">
        <v>858.76041662474097</v>
      </c>
      <c r="Z1255" s="7">
        <v>1082.6592636841772</v>
      </c>
      <c r="AA1255" s="7">
        <v>1250.9445261514311</v>
      </c>
      <c r="AB1255" s="7">
        <v>1438.7306559432161</v>
      </c>
      <c r="AC1255" s="7">
        <v>1522.2968750000002</v>
      </c>
      <c r="AD1255" s="7">
        <v>1660.6875</v>
      </c>
      <c r="AE1255" s="4">
        <v>830</v>
      </c>
      <c r="AF1255" s="4">
        <v>906</v>
      </c>
      <c r="AG1255" s="4">
        <v>1189</v>
      </c>
      <c r="AH1255" s="4">
        <v>1499</v>
      </c>
      <c r="AI1255" s="4">
        <v>1732</v>
      </c>
      <c r="AJ1255" s="4">
        <v>1992</v>
      </c>
      <c r="AK1255" s="4">
        <v>1457.5987829041553</v>
      </c>
      <c r="AL1255" s="8">
        <v>1.1220480500177989</v>
      </c>
      <c r="AM1255" s="4">
        <v>1304.9099561440046</v>
      </c>
      <c r="AN1255" s="8">
        <v>1.0117162795238435</v>
      </c>
      <c r="AO1255" s="4">
        <v>1152.2211293838538</v>
      </c>
      <c r="AP1255" s="8">
        <v>0.90138450902988787</v>
      </c>
    </row>
    <row r="1256" spans="1:42" x14ac:dyDescent="0.25">
      <c r="A1256" s="2" t="s">
        <v>3601</v>
      </c>
      <c r="B1256" t="s">
        <v>3584</v>
      </c>
      <c r="C1256" t="s">
        <v>14</v>
      </c>
      <c r="D1256" t="s">
        <v>3583</v>
      </c>
      <c r="E1256" s="3" t="s">
        <v>2839</v>
      </c>
      <c r="F1256" t="s">
        <v>3602</v>
      </c>
      <c r="G1256">
        <v>90</v>
      </c>
      <c r="H1256">
        <v>0</v>
      </c>
      <c r="I1256">
        <v>17</v>
      </c>
      <c r="J1256">
        <v>37</v>
      </c>
      <c r="K1256">
        <v>28</v>
      </c>
      <c r="L1256">
        <v>8</v>
      </c>
      <c r="M1256">
        <v>0</v>
      </c>
      <c r="N1256" s="2">
        <v>298.12962962962962</v>
      </c>
      <c r="O1256" s="2">
        <v>422.96374600000001</v>
      </c>
      <c r="P1256" s="2">
        <v>214.31</v>
      </c>
      <c r="Q1256" s="4">
        <v>935.40337562962964</v>
      </c>
      <c r="R1256" s="5">
        <v>4.9000000000000002E-2</v>
      </c>
      <c r="S1256" s="6">
        <v>981.23814103548148</v>
      </c>
      <c r="T1256" s="4">
        <v>88.52459016393442</v>
      </c>
      <c r="U1256" s="7">
        <v>1069.7627311994158</v>
      </c>
      <c r="V1256" s="8">
        <v>1.0754746968113695</v>
      </c>
      <c r="W1256" s="7">
        <v>697.43954462688157</v>
      </c>
      <c r="X1256" s="7">
        <v>702.37193178831626</v>
      </c>
      <c r="Y1256" s="7">
        <v>921.36992175602165</v>
      </c>
      <c r="Z1256" s="7">
        <v>1161.0839378017531</v>
      </c>
      <c r="AA1256" s="7">
        <v>1221.2590611712578</v>
      </c>
      <c r="AB1256" s="7">
        <v>1404.7438635766325</v>
      </c>
      <c r="AC1256" s="7">
        <v>1094.1577777777779</v>
      </c>
      <c r="AD1256" s="7">
        <v>1193.6266666666666</v>
      </c>
      <c r="AE1256" s="4">
        <v>707</v>
      </c>
      <c r="AF1256" s="4">
        <v>712</v>
      </c>
      <c r="AG1256" s="4">
        <v>934</v>
      </c>
      <c r="AH1256" s="4">
        <v>1177</v>
      </c>
      <c r="AI1256" s="4">
        <v>1238</v>
      </c>
      <c r="AJ1256" s="4">
        <v>1424</v>
      </c>
      <c r="AK1256" s="4">
        <v>1077.4293917560074</v>
      </c>
      <c r="AL1256" s="8">
        <v>1.1721795577935563</v>
      </c>
      <c r="AM1256" s="4">
        <v>1045.3656415158321</v>
      </c>
      <c r="AN1256" s="8">
        <v>1.1399446041328274</v>
      </c>
      <c r="AO1256" s="4">
        <v>1013.3018912756568</v>
      </c>
      <c r="AP1256" s="8">
        <v>1.1077096504720985</v>
      </c>
    </row>
    <row r="1257" spans="1:42" x14ac:dyDescent="0.25">
      <c r="A1257" s="2" t="s">
        <v>3603</v>
      </c>
      <c r="B1257" t="s">
        <v>3584</v>
      </c>
      <c r="C1257" t="s">
        <v>14</v>
      </c>
      <c r="D1257" t="s">
        <v>3583</v>
      </c>
      <c r="E1257" s="3" t="s">
        <v>2839</v>
      </c>
      <c r="F1257" t="s">
        <v>3604</v>
      </c>
      <c r="G1257">
        <v>27</v>
      </c>
      <c r="H1257">
        <v>0</v>
      </c>
      <c r="I1257">
        <v>8</v>
      </c>
      <c r="J1257">
        <v>12</v>
      </c>
      <c r="K1257">
        <v>6</v>
      </c>
      <c r="L1257">
        <v>1</v>
      </c>
      <c r="M1257">
        <v>0</v>
      </c>
      <c r="N1257" s="2">
        <v>156.45679012345678</v>
      </c>
      <c r="O1257" s="2">
        <v>251.31152234567909</v>
      </c>
      <c r="P1257" s="2">
        <v>312.39</v>
      </c>
      <c r="Q1257" s="4">
        <v>720.15831246913581</v>
      </c>
      <c r="R1257" s="5">
        <v>4.9000000000000002E-2</v>
      </c>
      <c r="S1257" s="6">
        <v>755.44606978012337</v>
      </c>
      <c r="T1257" s="4">
        <v>62.96</v>
      </c>
      <c r="U1257" s="7">
        <v>818.4060697801234</v>
      </c>
      <c r="V1257" s="8">
        <v>0.6853471833032484</v>
      </c>
      <c r="W1257" s="7">
        <v>525.07742769594211</v>
      </c>
      <c r="X1257" s="7">
        <v>573.15680661749821</v>
      </c>
      <c r="Y1257" s="7">
        <v>752.18923075960856</v>
      </c>
      <c r="Z1257" s="7">
        <v>948.30248688700851</v>
      </c>
      <c r="AA1257" s="7">
        <v>1095.7037406859899</v>
      </c>
      <c r="AB1257" s="7">
        <v>1260.185826470261</v>
      </c>
      <c r="AC1257" s="7">
        <v>1313.562962962963</v>
      </c>
      <c r="AD1257" s="7">
        <v>1432.9777777777776</v>
      </c>
      <c r="AE1257" s="4">
        <v>830</v>
      </c>
      <c r="AF1257" s="4">
        <v>906</v>
      </c>
      <c r="AG1257" s="4">
        <v>1189</v>
      </c>
      <c r="AH1257" s="4">
        <v>1499</v>
      </c>
      <c r="AI1257" s="4">
        <v>1732</v>
      </c>
      <c r="AJ1257" s="4">
        <v>1992</v>
      </c>
      <c r="AK1257" s="4">
        <v>1234.0630530866804</v>
      </c>
      <c r="AL1257" s="8">
        <v>1.0861491977340232</v>
      </c>
      <c r="AM1257" s="4">
        <v>1074.5240586511613</v>
      </c>
      <c r="AN1257" s="8">
        <v>0.95254852625709818</v>
      </c>
      <c r="AO1257" s="4">
        <v>914.9850642156423</v>
      </c>
      <c r="AP1257" s="8">
        <v>0.81894785478017318</v>
      </c>
    </row>
    <row r="1258" spans="1:42" x14ac:dyDescent="0.25">
      <c r="A1258" s="2" t="s">
        <v>3605</v>
      </c>
      <c r="B1258" t="s">
        <v>3584</v>
      </c>
      <c r="C1258" t="s">
        <v>14</v>
      </c>
      <c r="D1258" t="s">
        <v>3583</v>
      </c>
      <c r="E1258" s="3" t="s">
        <v>2839</v>
      </c>
      <c r="F1258" t="s">
        <v>3606</v>
      </c>
      <c r="G1258">
        <v>2</v>
      </c>
      <c r="H1258">
        <v>0</v>
      </c>
      <c r="I1258">
        <v>0</v>
      </c>
      <c r="J1258">
        <v>2</v>
      </c>
      <c r="K1258">
        <v>0</v>
      </c>
      <c r="L1258">
        <v>0</v>
      </c>
      <c r="M1258">
        <v>0</v>
      </c>
      <c r="N1258" s="2">
        <v>176.625</v>
      </c>
      <c r="O1258" s="2">
        <v>177.64904000000004</v>
      </c>
      <c r="P1258" s="2">
        <v>413.02</v>
      </c>
      <c r="Q1258" s="4">
        <v>767.29404</v>
      </c>
      <c r="R1258" s="5">
        <v>4.9000000000000002E-2</v>
      </c>
      <c r="S1258" s="6">
        <v>804.89144795999994</v>
      </c>
      <c r="T1258" s="4">
        <v>84</v>
      </c>
      <c r="U1258" s="7">
        <v>888.89144795999994</v>
      </c>
      <c r="V1258" s="8">
        <v>0.74759583512195116</v>
      </c>
      <c r="W1258" s="7">
        <v>561.86703263818333</v>
      </c>
      <c r="X1258" s="7">
        <v>613.31509827734226</v>
      </c>
      <c r="Y1258" s="7">
        <v>804.89144795999994</v>
      </c>
      <c r="Z1258" s="7">
        <v>1014.7453999092008</v>
      </c>
      <c r="AA1258" s="7">
        <v>1172.4743379871488</v>
      </c>
      <c r="AB1258" s="7">
        <v>1348.48087833164</v>
      </c>
      <c r="AC1258" s="7">
        <v>1307.9000000000001</v>
      </c>
      <c r="AD1258" s="7">
        <v>1426.8</v>
      </c>
      <c r="AE1258" s="4">
        <v>830</v>
      </c>
      <c r="AF1258" s="4">
        <v>906</v>
      </c>
      <c r="AG1258" s="4">
        <v>1189</v>
      </c>
      <c r="AH1258" s="4">
        <v>1499</v>
      </c>
      <c r="AI1258" s="4">
        <v>1732</v>
      </c>
      <c r="AJ1258" s="4">
        <v>1992</v>
      </c>
      <c r="AK1258" s="4">
        <v>1038.82931998</v>
      </c>
      <c r="AL1258" s="8">
        <v>0.9443476198317915</v>
      </c>
      <c r="AM1258" s="4">
        <v>1038.82931998</v>
      </c>
      <c r="AN1258" s="8">
        <v>0.9443476198317915</v>
      </c>
      <c r="AO1258" s="4">
        <v>804.89144795999994</v>
      </c>
      <c r="AP1258" s="8">
        <v>0.74759583512195116</v>
      </c>
    </row>
    <row r="1259" spans="1:42" x14ac:dyDescent="0.25">
      <c r="A1259" s="2" t="s">
        <v>3607</v>
      </c>
      <c r="B1259" t="s">
        <v>3584</v>
      </c>
      <c r="C1259" t="s">
        <v>14</v>
      </c>
      <c r="D1259" t="s">
        <v>3583</v>
      </c>
      <c r="E1259" s="3" t="s">
        <v>2839</v>
      </c>
      <c r="F1259" t="s">
        <v>3608</v>
      </c>
      <c r="G1259">
        <v>8</v>
      </c>
      <c r="H1259">
        <v>0</v>
      </c>
      <c r="I1259">
        <v>0</v>
      </c>
      <c r="J1259">
        <v>8</v>
      </c>
      <c r="K1259">
        <v>0</v>
      </c>
      <c r="L1259">
        <v>0</v>
      </c>
      <c r="M1259">
        <v>0</v>
      </c>
      <c r="N1259" s="2">
        <v>165.96875</v>
      </c>
      <c r="O1259" s="2">
        <v>155.48573841666663</v>
      </c>
      <c r="P1259" s="2">
        <v>387.74</v>
      </c>
      <c r="Q1259" s="4">
        <v>709.19448841666667</v>
      </c>
      <c r="R1259" s="5">
        <v>4.9000000000000002E-2</v>
      </c>
      <c r="S1259" s="6">
        <v>743.94501834908328</v>
      </c>
      <c r="T1259" s="4">
        <v>84</v>
      </c>
      <c r="U1259" s="7">
        <v>827.94501834908328</v>
      </c>
      <c r="V1259" s="8">
        <v>0.69633727363253428</v>
      </c>
      <c r="W1259" s="7">
        <v>519.32242660196732</v>
      </c>
      <c r="X1259" s="7">
        <v>566.87484156793062</v>
      </c>
      <c r="Y1259" s="7">
        <v>743.94501834908328</v>
      </c>
      <c r="Z1259" s="7">
        <v>937.90881623656503</v>
      </c>
      <c r="AA1259" s="7">
        <v>1083.6945094874789</v>
      </c>
      <c r="AB1259" s="7">
        <v>1246.3738238447215</v>
      </c>
      <c r="AC1259" s="7">
        <v>1307.9000000000001</v>
      </c>
      <c r="AD1259" s="7">
        <v>1426.8</v>
      </c>
      <c r="AE1259" s="4">
        <v>830</v>
      </c>
      <c r="AF1259" s="4">
        <v>906</v>
      </c>
      <c r="AG1259" s="4">
        <v>1189</v>
      </c>
      <c r="AH1259" s="4">
        <v>1499</v>
      </c>
      <c r="AI1259" s="4">
        <v>1732</v>
      </c>
      <c r="AJ1259" s="4">
        <v>1992</v>
      </c>
      <c r="AK1259" s="4">
        <v>1204.0846700436355</v>
      </c>
      <c r="AL1259" s="8">
        <v>1.0833344575640331</v>
      </c>
      <c r="AM1259" s="4">
        <v>1006.8819621745417</v>
      </c>
      <c r="AN1259" s="8">
        <v>0.91747852159339083</v>
      </c>
      <c r="AO1259" s="4">
        <v>875.4134902618124</v>
      </c>
      <c r="AP1259" s="8">
        <v>0.80690789761296244</v>
      </c>
    </row>
    <row r="1260" spans="1:42" x14ac:dyDescent="0.25">
      <c r="A1260" s="2" t="s">
        <v>3609</v>
      </c>
      <c r="B1260" t="s">
        <v>3584</v>
      </c>
      <c r="C1260" t="s">
        <v>14</v>
      </c>
      <c r="D1260" t="s">
        <v>3583</v>
      </c>
      <c r="E1260" s="3" t="s">
        <v>2839</v>
      </c>
      <c r="F1260" t="s">
        <v>3610</v>
      </c>
      <c r="G1260">
        <v>10</v>
      </c>
      <c r="H1260">
        <v>0</v>
      </c>
      <c r="I1260">
        <v>6</v>
      </c>
      <c r="J1260">
        <v>2</v>
      </c>
      <c r="K1260">
        <v>2</v>
      </c>
      <c r="L1260">
        <v>0</v>
      </c>
      <c r="M1260">
        <v>0</v>
      </c>
      <c r="N1260" s="2">
        <v>158.32500000000002</v>
      </c>
      <c r="O1260" s="2">
        <v>107.88397350000005</v>
      </c>
      <c r="P1260" s="2">
        <v>401.84</v>
      </c>
      <c r="Q1260" s="4">
        <v>668.0489735000001</v>
      </c>
      <c r="R1260" s="5">
        <v>4.9000000000000002E-2</v>
      </c>
      <c r="S1260" s="6">
        <v>700.78337320150001</v>
      </c>
      <c r="T1260" s="4">
        <v>66</v>
      </c>
      <c r="U1260" s="7">
        <v>766.78337320150001</v>
      </c>
      <c r="V1260" s="8">
        <v>0.90273531104485527</v>
      </c>
      <c r="W1260" s="7">
        <v>583.29861649806992</v>
      </c>
      <c r="X1260" s="7">
        <v>587.42378351715104</v>
      </c>
      <c r="Y1260" s="7">
        <v>770.5811991643526</v>
      </c>
      <c r="Z1260" s="7">
        <v>971.06431629169481</v>
      </c>
      <c r="AA1260" s="7">
        <v>1021.3913539244845</v>
      </c>
      <c r="AB1260" s="7">
        <v>1174.8475670343021</v>
      </c>
      <c r="AC1260" s="7">
        <v>934.34</v>
      </c>
      <c r="AD1260" s="7">
        <v>1019.28</v>
      </c>
      <c r="AE1260" s="4">
        <v>707</v>
      </c>
      <c r="AF1260" s="4">
        <v>712</v>
      </c>
      <c r="AG1260" s="4">
        <v>934</v>
      </c>
      <c r="AH1260" s="4">
        <v>1177</v>
      </c>
      <c r="AI1260" s="4">
        <v>1238</v>
      </c>
      <c r="AJ1260" s="4">
        <v>1424</v>
      </c>
      <c r="AK1260" s="4">
        <v>891.00802228015004</v>
      </c>
      <c r="AL1260" s="8">
        <v>1.126687099458618</v>
      </c>
      <c r="AM1260" s="4">
        <v>827.59980592060003</v>
      </c>
      <c r="AN1260" s="8">
        <v>1.0520365033206971</v>
      </c>
      <c r="AO1260" s="4">
        <v>764.19158956105002</v>
      </c>
      <c r="AP1260" s="8">
        <v>0.97738590718277618</v>
      </c>
    </row>
    <row r="1261" spans="1:42" x14ac:dyDescent="0.25">
      <c r="A1261" s="2" t="s">
        <v>3611</v>
      </c>
      <c r="B1261" t="s">
        <v>3584</v>
      </c>
      <c r="C1261" t="s">
        <v>14</v>
      </c>
      <c r="D1261" t="s">
        <v>3583</v>
      </c>
      <c r="E1261" s="3" t="s">
        <v>2839</v>
      </c>
      <c r="F1261" t="s">
        <v>3612</v>
      </c>
      <c r="G1261">
        <v>10</v>
      </c>
      <c r="H1261">
        <v>0</v>
      </c>
      <c r="I1261">
        <v>0</v>
      </c>
      <c r="J1261">
        <v>2</v>
      </c>
      <c r="K1261">
        <v>8</v>
      </c>
      <c r="L1261">
        <v>0</v>
      </c>
      <c r="M1261">
        <v>0</v>
      </c>
      <c r="N1261" s="2">
        <v>181.61666666666667</v>
      </c>
      <c r="O1261" s="2">
        <v>230.80799400000009</v>
      </c>
      <c r="P1261" s="2">
        <v>320.49</v>
      </c>
      <c r="Q1261" s="4">
        <v>732.9146606666668</v>
      </c>
      <c r="R1261" s="5">
        <v>4.9000000000000002E-2</v>
      </c>
      <c r="S1261" s="6">
        <v>768.82747903933341</v>
      </c>
      <c r="T1261" s="4">
        <v>90.4</v>
      </c>
      <c r="U1261" s="7">
        <v>859.22747903933339</v>
      </c>
      <c r="V1261" s="8">
        <v>0.59793143983252151</v>
      </c>
      <c r="W1261" s="7">
        <v>444.06875963997686</v>
      </c>
      <c r="X1261" s="7">
        <v>484.73047739014339</v>
      </c>
      <c r="Y1261" s="7">
        <v>636.14187374931623</v>
      </c>
      <c r="Z1261" s="7">
        <v>801.99888036183768</v>
      </c>
      <c r="AA1261" s="7">
        <v>926.65914662221678</v>
      </c>
      <c r="AB1261" s="7">
        <v>1065.7650231359444</v>
      </c>
      <c r="AC1261" s="7">
        <v>1580.7</v>
      </c>
      <c r="AD1261" s="7">
        <v>1724.3999999999999</v>
      </c>
      <c r="AE1261" s="4">
        <v>830</v>
      </c>
      <c r="AF1261" s="4">
        <v>906</v>
      </c>
      <c r="AG1261" s="4">
        <v>1189</v>
      </c>
      <c r="AH1261" s="4">
        <v>1499</v>
      </c>
      <c r="AI1261" s="4">
        <v>1732</v>
      </c>
      <c r="AJ1261" s="4">
        <v>1992</v>
      </c>
      <c r="AK1261" s="4">
        <v>1463.3761696639333</v>
      </c>
      <c r="AL1261" s="8">
        <v>1.0812638619790769</v>
      </c>
      <c r="AM1261" s="4">
        <v>1231.8599394557332</v>
      </c>
      <c r="AN1261" s="8">
        <v>0.92015305459689167</v>
      </c>
      <c r="AO1261" s="4">
        <v>1000.3437092475335</v>
      </c>
      <c r="AP1261" s="8">
        <v>0.75904224721470681</v>
      </c>
    </row>
    <row r="1262" spans="1:42" x14ac:dyDescent="0.25">
      <c r="A1262" s="2" t="s">
        <v>3616</v>
      </c>
      <c r="B1262" t="s">
        <v>3615</v>
      </c>
      <c r="C1262" t="s">
        <v>14</v>
      </c>
      <c r="D1262" t="s">
        <v>3613</v>
      </c>
      <c r="E1262" s="3" t="s">
        <v>3614</v>
      </c>
      <c r="F1262" t="s">
        <v>3617</v>
      </c>
      <c r="G1262">
        <v>158</v>
      </c>
      <c r="H1262">
        <v>0</v>
      </c>
      <c r="I1262">
        <v>14</v>
      </c>
      <c r="J1262">
        <v>46</v>
      </c>
      <c r="K1262">
        <v>72</v>
      </c>
      <c r="L1262">
        <v>24</v>
      </c>
      <c r="M1262">
        <v>2</v>
      </c>
      <c r="N1262" s="2">
        <v>353.3934599156118</v>
      </c>
      <c r="O1262" s="2">
        <v>625.60451222573829</v>
      </c>
      <c r="P1262" s="2">
        <v>78.56</v>
      </c>
      <c r="Q1262" s="4">
        <v>1057.5579721413501</v>
      </c>
      <c r="R1262" s="5">
        <v>4.0999999999999995E-2</v>
      </c>
      <c r="S1262" s="6">
        <v>1100.9178489991455</v>
      </c>
      <c r="T1262" s="4">
        <v>187.55555555555554</v>
      </c>
      <c r="U1262" s="7">
        <v>1288.4734045547011</v>
      </c>
      <c r="V1262" s="8">
        <v>0.57180237036104486</v>
      </c>
      <c r="W1262" s="7">
        <v>597.03062835536048</v>
      </c>
      <c r="X1262" s="7">
        <v>657.12454593941072</v>
      </c>
      <c r="Y1262" s="7">
        <v>862.3232889093382</v>
      </c>
      <c r="Z1262" s="7">
        <v>1208.2297413443589</v>
      </c>
      <c r="AA1262" s="7">
        <v>1448.1168432449169</v>
      </c>
      <c r="AB1262" s="7">
        <v>1665.5297971059117</v>
      </c>
      <c r="AC1262" s="7">
        <v>2478.6898734177216</v>
      </c>
      <c r="AD1262" s="7">
        <v>2704.0253164556957</v>
      </c>
      <c r="AE1262" s="4">
        <v>1222</v>
      </c>
      <c r="AF1262" s="4">
        <v>1345</v>
      </c>
      <c r="AG1262" s="4">
        <v>1765</v>
      </c>
      <c r="AH1262" s="4">
        <v>2473</v>
      </c>
      <c r="AI1262" s="4">
        <v>2964</v>
      </c>
      <c r="AJ1262" s="4">
        <v>3409</v>
      </c>
      <c r="AK1262" s="4">
        <v>2260.3195817002743</v>
      </c>
      <c r="AL1262" s="8">
        <v>1.0863249492638856</v>
      </c>
      <c r="AM1262" s="4">
        <v>1868.4091368435545</v>
      </c>
      <c r="AN1262" s="8">
        <v>0.91240182400095327</v>
      </c>
      <c r="AO1262" s="4">
        <v>1484.6634929213501</v>
      </c>
      <c r="AP1262" s="8">
        <v>0.74210209718099918</v>
      </c>
    </row>
    <row r="1263" spans="1:42" x14ac:dyDescent="0.25">
      <c r="A1263" s="2" t="s">
        <v>3618</v>
      </c>
      <c r="B1263" t="s">
        <v>3615</v>
      </c>
      <c r="C1263" t="s">
        <v>14</v>
      </c>
      <c r="D1263" t="s">
        <v>3613</v>
      </c>
      <c r="E1263" s="3" t="s">
        <v>3614</v>
      </c>
      <c r="F1263" t="s">
        <v>3619</v>
      </c>
      <c r="G1263">
        <v>163</v>
      </c>
      <c r="H1263">
        <v>0</v>
      </c>
      <c r="I1263">
        <v>8</v>
      </c>
      <c r="J1263">
        <v>38</v>
      </c>
      <c r="K1263">
        <v>80</v>
      </c>
      <c r="L1263">
        <v>27</v>
      </c>
      <c r="M1263">
        <v>10</v>
      </c>
      <c r="N1263" s="2">
        <v>363.58640081799587</v>
      </c>
      <c r="O1263" s="2">
        <v>636.07632125153384</v>
      </c>
      <c r="P1263" s="2">
        <v>78.81</v>
      </c>
      <c r="Q1263" s="4">
        <v>1078.4727220695297</v>
      </c>
      <c r="R1263" s="5">
        <v>4.0999999999999995E-2</v>
      </c>
      <c r="S1263" s="6">
        <v>1122.6901036743805</v>
      </c>
      <c r="T1263" s="4">
        <v>187.17532467532467</v>
      </c>
      <c r="U1263" s="7">
        <v>1309.8654283497051</v>
      </c>
      <c r="V1263" s="8">
        <v>0.54775433009995678</v>
      </c>
      <c r="W1263" s="7">
        <v>573.70712025635771</v>
      </c>
      <c r="X1263" s="7">
        <v>631.45341795810236</v>
      </c>
      <c r="Y1263" s="7">
        <v>828.63589791527932</v>
      </c>
      <c r="Z1263" s="7">
        <v>1161.0292212716633</v>
      </c>
      <c r="AA1263" s="7">
        <v>1391.5449299835059</v>
      </c>
      <c r="AB1263" s="7">
        <v>1600.4644623190864</v>
      </c>
      <c r="AC1263" s="7">
        <v>2630.4711656441718</v>
      </c>
      <c r="AD1263" s="7">
        <v>2869.6049079754598</v>
      </c>
      <c r="AE1263" s="4">
        <v>1222</v>
      </c>
      <c r="AF1263" s="4">
        <v>1345</v>
      </c>
      <c r="AG1263" s="4">
        <v>1765</v>
      </c>
      <c r="AH1263" s="4">
        <v>2473</v>
      </c>
      <c r="AI1263" s="4">
        <v>2964</v>
      </c>
      <c r="AJ1263" s="4">
        <v>3409</v>
      </c>
      <c r="AK1263" s="4">
        <v>2397.5540316397478</v>
      </c>
      <c r="AL1263" s="8">
        <v>1.0808718715798249</v>
      </c>
      <c r="AM1263" s="4">
        <v>1969.6887407472616</v>
      </c>
      <c r="AN1263" s="8">
        <v>0.90194886108315697</v>
      </c>
      <c r="AO1263" s="4">
        <v>1541.8234498547752</v>
      </c>
      <c r="AP1263" s="8">
        <v>0.72302585058648872</v>
      </c>
    </row>
    <row r="1264" spans="1:42" x14ac:dyDescent="0.25">
      <c r="A1264" s="2" t="s">
        <v>3620</v>
      </c>
      <c r="B1264" t="s">
        <v>3615</v>
      </c>
      <c r="C1264" t="s">
        <v>14</v>
      </c>
      <c r="D1264" t="s">
        <v>3613</v>
      </c>
      <c r="E1264" s="3" t="s">
        <v>3614</v>
      </c>
      <c r="F1264" t="s">
        <v>3621</v>
      </c>
      <c r="G1264">
        <v>195</v>
      </c>
      <c r="H1264">
        <v>0</v>
      </c>
      <c r="I1264">
        <v>41</v>
      </c>
      <c r="J1264">
        <v>42</v>
      </c>
      <c r="K1264">
        <v>47</v>
      </c>
      <c r="L1264">
        <v>31</v>
      </c>
      <c r="M1264">
        <v>34</v>
      </c>
      <c r="N1264" s="2">
        <v>365.54871794871792</v>
      </c>
      <c r="O1264" s="2">
        <v>570.45287823076933</v>
      </c>
      <c r="P1264" s="2">
        <v>111.31</v>
      </c>
      <c r="Q1264" s="4">
        <v>1047.3115961794872</v>
      </c>
      <c r="R1264" s="5">
        <v>4.0999999999999995E-2</v>
      </c>
      <c r="S1264" s="6">
        <v>1090.2513716228461</v>
      </c>
      <c r="T1264" s="4">
        <v>167.9060773480663</v>
      </c>
      <c r="U1264" s="7">
        <v>1258.1574489709124</v>
      </c>
      <c r="V1264" s="8">
        <v>0.54123729869517467</v>
      </c>
      <c r="W1264" s="7">
        <v>573.12660897958074</v>
      </c>
      <c r="X1264" s="7">
        <v>630.81447551353199</v>
      </c>
      <c r="Y1264" s="7">
        <v>827.79743440995082</v>
      </c>
      <c r="Z1264" s="7">
        <v>1159.8544222639141</v>
      </c>
      <c r="AA1264" s="7">
        <v>1390.1368813547276</v>
      </c>
      <c r="AB1264" s="7">
        <v>1598.8450163759335</v>
      </c>
      <c r="AC1264" s="7">
        <v>2557.0543589743593</v>
      </c>
      <c r="AD1264" s="7">
        <v>2789.5138461538459</v>
      </c>
      <c r="AE1264" s="4">
        <v>1222</v>
      </c>
      <c r="AF1264" s="4">
        <v>1345</v>
      </c>
      <c r="AG1264" s="4">
        <v>1765</v>
      </c>
      <c r="AH1264" s="4">
        <v>2473</v>
      </c>
      <c r="AI1264" s="4">
        <v>2964</v>
      </c>
      <c r="AJ1264" s="4">
        <v>3409</v>
      </c>
      <c r="AK1264" s="4">
        <v>2348.5933149208113</v>
      </c>
      <c r="AL1264" s="8">
        <v>1.0825539636185433</v>
      </c>
      <c r="AM1264" s="4">
        <v>1931.5428422849143</v>
      </c>
      <c r="AN1264" s="8">
        <v>0.90314615467251247</v>
      </c>
      <c r="AO1264" s="4">
        <v>1507.3018442587431</v>
      </c>
      <c r="AP1264" s="8">
        <v>0.72064510764120537</v>
      </c>
    </row>
    <row r="1265" spans="1:42" x14ac:dyDescent="0.25">
      <c r="A1265" s="2" t="s">
        <v>3622</v>
      </c>
      <c r="B1265" t="s">
        <v>3615</v>
      </c>
      <c r="C1265" t="s">
        <v>14</v>
      </c>
      <c r="D1265" t="s">
        <v>3613</v>
      </c>
      <c r="E1265" s="3" t="s">
        <v>3614</v>
      </c>
      <c r="F1265" t="s">
        <v>3617</v>
      </c>
      <c r="G1265">
        <v>234</v>
      </c>
      <c r="H1265">
        <v>0</v>
      </c>
      <c r="I1265">
        <v>39</v>
      </c>
      <c r="J1265">
        <v>24</v>
      </c>
      <c r="K1265">
        <v>103</v>
      </c>
      <c r="L1265">
        <v>54</v>
      </c>
      <c r="M1265">
        <v>14</v>
      </c>
      <c r="N1265" s="2">
        <v>363.48219373219376</v>
      </c>
      <c r="O1265" s="2">
        <v>526.94529860256421</v>
      </c>
      <c r="P1265" s="2">
        <v>214</v>
      </c>
      <c r="Q1265" s="4">
        <v>1104.427492334758</v>
      </c>
      <c r="R1265" s="5">
        <v>4.0999999999999995E-2</v>
      </c>
      <c r="S1265" s="6">
        <v>1149.709019520483</v>
      </c>
      <c r="T1265" s="4">
        <v>175.30316742081448</v>
      </c>
      <c r="U1265" s="7">
        <v>1325.0121869412974</v>
      </c>
      <c r="V1265" s="8">
        <v>0.55633222757692868</v>
      </c>
      <c r="W1265" s="7">
        <v>589.89333648027889</v>
      </c>
      <c r="X1265" s="7">
        <v>649.26885234531505</v>
      </c>
      <c r="Y1265" s="7">
        <v>852.01451627470715</v>
      </c>
      <c r="Z1265" s="7">
        <v>1193.7857783271111</v>
      </c>
      <c r="AA1265" s="7">
        <v>1430.8051140159955</v>
      </c>
      <c r="AB1265" s="7">
        <v>1645.6189722268989</v>
      </c>
      <c r="AC1265" s="7">
        <v>2619.8615384615387</v>
      </c>
      <c r="AD1265" s="7">
        <v>2858.0307692307692</v>
      </c>
      <c r="AE1265" s="4">
        <v>1222</v>
      </c>
      <c r="AF1265" s="4">
        <v>1345</v>
      </c>
      <c r="AG1265" s="4">
        <v>1765</v>
      </c>
      <c r="AH1265" s="4">
        <v>2473</v>
      </c>
      <c r="AI1265" s="4">
        <v>2964</v>
      </c>
      <c r="AJ1265" s="4">
        <v>3409</v>
      </c>
      <c r="AK1265" s="4">
        <v>2403.8946823992251</v>
      </c>
      <c r="AL1265" s="8">
        <v>1.0829265566714203</v>
      </c>
      <c r="AM1265" s="4">
        <v>1985.8327947729774</v>
      </c>
      <c r="AN1265" s="8">
        <v>0.90739511363992298</v>
      </c>
      <c r="AO1265" s="4">
        <v>1567.7709071467302</v>
      </c>
      <c r="AP1265" s="8">
        <v>0.73186367060842594</v>
      </c>
    </row>
    <row r="1266" spans="1:42" x14ac:dyDescent="0.25">
      <c r="A1266" s="2" t="s">
        <v>3626</v>
      </c>
      <c r="B1266" t="s">
        <v>3625</v>
      </c>
      <c r="C1266" t="s">
        <v>14</v>
      </c>
      <c r="D1266" t="s">
        <v>3623</v>
      </c>
      <c r="E1266" s="3" t="s">
        <v>3624</v>
      </c>
      <c r="F1266" t="s">
        <v>3627</v>
      </c>
      <c r="G1266">
        <v>363</v>
      </c>
      <c r="H1266">
        <v>0</v>
      </c>
      <c r="I1266">
        <v>48</v>
      </c>
      <c r="J1266">
        <v>163</v>
      </c>
      <c r="K1266">
        <v>114</v>
      </c>
      <c r="L1266">
        <v>38</v>
      </c>
      <c r="M1266">
        <v>0</v>
      </c>
      <c r="N1266" s="2">
        <v>307.198347107438</v>
      </c>
      <c r="O1266" s="2">
        <v>456.56557847291094</v>
      </c>
      <c r="P1266" s="2">
        <v>503.92</v>
      </c>
      <c r="Q1266" s="4">
        <v>1267.6839255803491</v>
      </c>
      <c r="R1266" s="5">
        <v>0.05</v>
      </c>
      <c r="S1266" s="6">
        <v>1331.0681218593666</v>
      </c>
      <c r="T1266" s="4">
        <v>180.40119760479041</v>
      </c>
      <c r="U1266" s="7">
        <v>1511.469319464157</v>
      </c>
      <c r="V1266" s="8">
        <v>0.48249284651577595</v>
      </c>
      <c r="W1266" s="7">
        <v>801.79570483162695</v>
      </c>
      <c r="X1266" s="7">
        <v>871.90502719369294</v>
      </c>
      <c r="Y1266" s="7">
        <v>1141.7196920416436</v>
      </c>
      <c r="Z1266" s="7">
        <v>1599.7672648071411</v>
      </c>
      <c r="AA1266" s="7">
        <v>1917.1712878644942</v>
      </c>
      <c r="AB1266" s="7">
        <v>2204.8319620409707</v>
      </c>
      <c r="AC1266" s="7">
        <v>3445.8878787878789</v>
      </c>
      <c r="AD1266" s="7">
        <v>3759.1504132231403</v>
      </c>
      <c r="AE1266" s="4">
        <v>1887</v>
      </c>
      <c r="AF1266" s="4">
        <v>2052</v>
      </c>
      <c r="AG1266" s="4">
        <v>2687</v>
      </c>
      <c r="AH1266" s="4">
        <v>3765</v>
      </c>
      <c r="AI1266" s="4">
        <v>4512</v>
      </c>
      <c r="AJ1266" s="4">
        <v>5189</v>
      </c>
      <c r="AK1266" s="4">
        <v>3146.3173412948913</v>
      </c>
      <c r="AL1266" s="8">
        <v>1.0619586363549567</v>
      </c>
      <c r="AM1266" s="4">
        <v>2539.3781851032586</v>
      </c>
      <c r="AN1266" s="8">
        <v>0.86821087226762317</v>
      </c>
      <c r="AO1266" s="4">
        <v>1932.4390289116261</v>
      </c>
      <c r="AP1266" s="8">
        <v>0.67446310818028965</v>
      </c>
    </row>
    <row r="1267" spans="1:42" x14ac:dyDescent="0.25">
      <c r="A1267" s="2" t="s">
        <v>3628</v>
      </c>
      <c r="B1267" t="s">
        <v>3625</v>
      </c>
      <c r="C1267" t="s">
        <v>14</v>
      </c>
      <c r="D1267" t="s">
        <v>3623</v>
      </c>
      <c r="E1267" s="3" t="s">
        <v>3624</v>
      </c>
      <c r="F1267" t="s">
        <v>3629</v>
      </c>
      <c r="G1267">
        <v>373</v>
      </c>
      <c r="H1267">
        <v>0</v>
      </c>
      <c r="I1267">
        <v>52</v>
      </c>
      <c r="J1267">
        <v>60</v>
      </c>
      <c r="K1267">
        <v>123</v>
      </c>
      <c r="L1267">
        <v>112</v>
      </c>
      <c r="M1267">
        <v>26</v>
      </c>
      <c r="N1267" s="2">
        <v>312.3829311885612</v>
      </c>
      <c r="O1267" s="2">
        <v>690.4196840259159</v>
      </c>
      <c r="P1267" s="2">
        <v>417.52</v>
      </c>
      <c r="Q1267" s="4">
        <v>1420.3226152144771</v>
      </c>
      <c r="R1267" s="5">
        <v>0.05</v>
      </c>
      <c r="S1267" s="6">
        <v>1491.3387459752009</v>
      </c>
      <c r="T1267" s="4">
        <v>191.20396600566573</v>
      </c>
      <c r="U1267" s="7">
        <v>1682.5427119808667</v>
      </c>
      <c r="V1267" s="8">
        <v>0.4576671464400433</v>
      </c>
      <c r="W1267" s="7">
        <v>765.47646295634729</v>
      </c>
      <c r="X1267" s="7">
        <v>832.41001695094053</v>
      </c>
      <c r="Y1267" s="7">
        <v>1090.0027853543747</v>
      </c>
      <c r="Z1267" s="7">
        <v>1527.3020047857167</v>
      </c>
      <c r="AA1267" s="7">
        <v>1830.3284583248749</v>
      </c>
      <c r="AB1267" s="7">
        <v>2104.9588586542054</v>
      </c>
      <c r="AC1267" s="7">
        <v>4043.980428954424</v>
      </c>
      <c r="AD1267" s="7">
        <v>4411.6150134048257</v>
      </c>
      <c r="AE1267" s="4">
        <v>1887</v>
      </c>
      <c r="AF1267" s="4">
        <v>2052</v>
      </c>
      <c r="AG1267" s="4">
        <v>2687</v>
      </c>
      <c r="AH1267" s="4">
        <v>3765</v>
      </c>
      <c r="AI1267" s="4">
        <v>4512</v>
      </c>
      <c r="AJ1267" s="4">
        <v>5189</v>
      </c>
      <c r="AK1267" s="4">
        <v>3691.5248572537475</v>
      </c>
      <c r="AL1267" s="8">
        <v>1.0561380750029068</v>
      </c>
      <c r="AM1267" s="4">
        <v>2955.9402469158454</v>
      </c>
      <c r="AN1267" s="8">
        <v>0.85605227202069578</v>
      </c>
      <c r="AO1267" s="4">
        <v>2220.3556365779432</v>
      </c>
      <c r="AP1267" s="8">
        <v>0.65596646903848466</v>
      </c>
    </row>
    <row r="1268" spans="1:42" x14ac:dyDescent="0.25">
      <c r="A1268" s="2" t="s">
        <v>3630</v>
      </c>
      <c r="B1268" t="s">
        <v>3625</v>
      </c>
      <c r="C1268" t="s">
        <v>14</v>
      </c>
      <c r="D1268" t="s">
        <v>3623</v>
      </c>
      <c r="E1268" s="3" t="s">
        <v>3624</v>
      </c>
      <c r="F1268" t="s">
        <v>3631</v>
      </c>
      <c r="G1268">
        <v>364</v>
      </c>
      <c r="H1268">
        <v>0</v>
      </c>
      <c r="I1268">
        <v>24</v>
      </c>
      <c r="J1268">
        <v>114</v>
      </c>
      <c r="K1268">
        <v>168</v>
      </c>
      <c r="L1268">
        <v>50</v>
      </c>
      <c r="M1268">
        <v>8</v>
      </c>
      <c r="N1268" s="2">
        <v>304.92811355311352</v>
      </c>
      <c r="O1268" s="2">
        <v>776.20054749725273</v>
      </c>
      <c r="P1268" s="2">
        <v>404.02</v>
      </c>
      <c r="Q1268" s="4">
        <v>1485.1486610503662</v>
      </c>
      <c r="R1268" s="5">
        <v>0.05</v>
      </c>
      <c r="S1268" s="6">
        <v>1559.4060941028845</v>
      </c>
      <c r="T1268" s="4">
        <v>85.657817109144545</v>
      </c>
      <c r="U1268" s="7">
        <v>1645.0639112120291</v>
      </c>
      <c r="V1268" s="8">
        <v>0.47705880959113911</v>
      </c>
      <c r="W1268" s="7">
        <v>853.33640194157408</v>
      </c>
      <c r="X1268" s="7">
        <v>927.95246252470065</v>
      </c>
      <c r="Y1268" s="7">
        <v>1215.1112411324905</v>
      </c>
      <c r="Z1268" s="7">
        <v>1702.6028369422504</v>
      </c>
      <c r="AA1268" s="7">
        <v>2040.4100930367683</v>
      </c>
      <c r="AB1268" s="7">
        <v>2346.5620507020817</v>
      </c>
      <c r="AC1268" s="7">
        <v>3793.1807692307693</v>
      </c>
      <c r="AD1268" s="7">
        <v>4138.0153846153844</v>
      </c>
      <c r="AE1268" s="4">
        <v>1887</v>
      </c>
      <c r="AF1268" s="4">
        <v>2052</v>
      </c>
      <c r="AG1268" s="4">
        <v>2687</v>
      </c>
      <c r="AH1268" s="4">
        <v>3765</v>
      </c>
      <c r="AI1268" s="4">
        <v>4512</v>
      </c>
      <c r="AJ1268" s="4">
        <v>5189</v>
      </c>
      <c r="AK1268" s="4">
        <v>3566.6209057471524</v>
      </c>
      <c r="AL1268" s="8">
        <v>1.0591392394822905</v>
      </c>
      <c r="AM1268" s="4">
        <v>2897.5493018657294</v>
      </c>
      <c r="AN1268" s="8">
        <v>0.86511242951857326</v>
      </c>
      <c r="AO1268" s="4">
        <v>2228.4776979843073</v>
      </c>
      <c r="AP1268" s="8">
        <v>0.67108561955485624</v>
      </c>
    </row>
    <row r="1269" spans="1:42" x14ac:dyDescent="0.25">
      <c r="A1269" s="2" t="s">
        <v>3632</v>
      </c>
      <c r="B1269" t="s">
        <v>3625</v>
      </c>
      <c r="C1269" t="s">
        <v>14</v>
      </c>
      <c r="D1269" t="s">
        <v>3623</v>
      </c>
      <c r="E1269" s="3" t="s">
        <v>3624</v>
      </c>
      <c r="F1269" t="s">
        <v>3633</v>
      </c>
      <c r="G1269">
        <v>373</v>
      </c>
      <c r="H1269">
        <v>0</v>
      </c>
      <c r="I1269">
        <v>62</v>
      </c>
      <c r="J1269">
        <v>239</v>
      </c>
      <c r="K1269">
        <v>72</v>
      </c>
      <c r="L1269">
        <v>0</v>
      </c>
      <c r="M1269">
        <v>0</v>
      </c>
      <c r="N1269" s="2">
        <v>201.34204647006254</v>
      </c>
      <c r="O1269" s="2">
        <v>539.93639523324407</v>
      </c>
      <c r="P1269" s="2">
        <v>349</v>
      </c>
      <c r="Q1269" s="4">
        <v>1090.2784417033067</v>
      </c>
      <c r="R1269" s="5">
        <v>0.05</v>
      </c>
      <c r="S1269" s="6">
        <v>1144.7923637884721</v>
      </c>
      <c r="T1269" s="4">
        <v>206.98550724637681</v>
      </c>
      <c r="U1269" s="7">
        <v>1351.7778710348489</v>
      </c>
      <c r="V1269" s="8">
        <v>0.48458875508146454</v>
      </c>
      <c r="W1269" s="7">
        <v>774.40228087623495</v>
      </c>
      <c r="X1269" s="7">
        <v>842.11631179546066</v>
      </c>
      <c r="Y1269" s="7">
        <v>1102.712733817935</v>
      </c>
      <c r="Z1269" s="7">
        <v>1545.1110691568758</v>
      </c>
      <c r="AA1269" s="7">
        <v>1851.6709545911881</v>
      </c>
      <c r="AB1269" s="7">
        <v>2129.5036753931017</v>
      </c>
      <c r="AC1269" s="7">
        <v>3068.4898123324401</v>
      </c>
      <c r="AD1269" s="7">
        <v>3347.4434316353886</v>
      </c>
      <c r="AE1269" s="4">
        <v>1887</v>
      </c>
      <c r="AF1269" s="4">
        <v>2052</v>
      </c>
      <c r="AG1269" s="4">
        <v>2687</v>
      </c>
      <c r="AH1269" s="4">
        <v>3765</v>
      </c>
      <c r="AI1269" s="4">
        <v>4512</v>
      </c>
      <c r="AJ1269" s="4">
        <v>5189</v>
      </c>
      <c r="AK1269" s="4">
        <v>2737.7384566434444</v>
      </c>
      <c r="AL1269" s="8">
        <v>1.0556321051679181</v>
      </c>
      <c r="AM1269" s="4">
        <v>2205.1714047038718</v>
      </c>
      <c r="AN1269" s="8">
        <v>0.86471611946737259</v>
      </c>
      <c r="AO1269" s="4">
        <v>1672.6043527642987</v>
      </c>
      <c r="AP1269" s="8">
        <v>0.67380013376682679</v>
      </c>
    </row>
    <row r="1270" spans="1:42" x14ac:dyDescent="0.25">
      <c r="A1270" s="2" t="s">
        <v>3634</v>
      </c>
      <c r="B1270" t="s">
        <v>3625</v>
      </c>
      <c r="C1270" t="s">
        <v>14</v>
      </c>
      <c r="D1270" t="s">
        <v>3623</v>
      </c>
      <c r="E1270" s="3" t="s">
        <v>3624</v>
      </c>
      <c r="F1270" t="s">
        <v>3635</v>
      </c>
      <c r="G1270">
        <v>583</v>
      </c>
      <c r="H1270">
        <v>90</v>
      </c>
      <c r="I1270">
        <v>397</v>
      </c>
      <c r="J1270">
        <v>58</v>
      </c>
      <c r="K1270">
        <v>38</v>
      </c>
      <c r="L1270">
        <v>0</v>
      </c>
      <c r="M1270">
        <v>0</v>
      </c>
      <c r="N1270" s="2">
        <v>271.4163807890223</v>
      </c>
      <c r="O1270" s="2">
        <v>554.83094811092053</v>
      </c>
      <c r="P1270" s="2">
        <v>312.72000000000003</v>
      </c>
      <c r="Q1270" s="4">
        <v>1138.9673288999429</v>
      </c>
      <c r="R1270" s="5">
        <v>0.05</v>
      </c>
      <c r="S1270" s="6">
        <v>1195.9156953449401</v>
      </c>
      <c r="T1270" s="4">
        <v>42.445488721804509</v>
      </c>
      <c r="U1270" s="7">
        <v>1238.3611840667445</v>
      </c>
      <c r="V1270" s="8">
        <v>0.56254495540008265</v>
      </c>
      <c r="W1270" s="7">
        <v>1025.1380879378605</v>
      </c>
      <c r="X1270" s="7">
        <v>1114.776553496815</v>
      </c>
      <c r="Y1270" s="7">
        <v>1459.748830041882</v>
      </c>
      <c r="Z1270" s="7">
        <v>2045.386805027051</v>
      </c>
      <c r="AA1270" s="7">
        <v>2451.2045854666808</v>
      </c>
      <c r="AB1270" s="7">
        <v>2818.9939259722091</v>
      </c>
      <c r="AC1270" s="7">
        <v>2421.4905660377358</v>
      </c>
      <c r="AD1270" s="7">
        <v>2641.626072041166</v>
      </c>
      <c r="AE1270" s="4">
        <v>1887</v>
      </c>
      <c r="AF1270" s="4">
        <v>2052</v>
      </c>
      <c r="AG1270" s="4">
        <v>2687</v>
      </c>
      <c r="AH1270" s="4">
        <v>3765</v>
      </c>
      <c r="AI1270" s="4">
        <v>4512</v>
      </c>
      <c r="AJ1270" s="4">
        <v>5189</v>
      </c>
      <c r="AK1270" s="4">
        <v>2328.2845741189035</v>
      </c>
      <c r="AL1270" s="8">
        <v>1.0769412467263519</v>
      </c>
      <c r="AM1270" s="4">
        <v>1950.1079447573698</v>
      </c>
      <c r="AN1270" s="8">
        <v>0.90514859218036503</v>
      </c>
      <c r="AO1270" s="4">
        <v>1571.9313153958362</v>
      </c>
      <c r="AP1270" s="8">
        <v>0.73335593763437823</v>
      </c>
    </row>
    <row r="1271" spans="1:42" x14ac:dyDescent="0.25">
      <c r="A1271" s="2" t="s">
        <v>3636</v>
      </c>
      <c r="B1271" t="s">
        <v>3625</v>
      </c>
      <c r="C1271" t="s">
        <v>14</v>
      </c>
      <c r="D1271" t="s">
        <v>3623</v>
      </c>
      <c r="E1271" s="3" t="s">
        <v>3624</v>
      </c>
      <c r="F1271" t="s">
        <v>3637</v>
      </c>
      <c r="G1271">
        <v>587</v>
      </c>
      <c r="H1271">
        <v>266</v>
      </c>
      <c r="I1271">
        <v>242</v>
      </c>
      <c r="J1271">
        <v>62</v>
      </c>
      <c r="K1271">
        <v>17</v>
      </c>
      <c r="L1271">
        <v>0</v>
      </c>
      <c r="M1271">
        <v>0</v>
      </c>
      <c r="N1271" s="2">
        <v>256.67376490630323</v>
      </c>
      <c r="O1271" s="2">
        <v>579.52842434298702</v>
      </c>
      <c r="P1271" s="2">
        <v>317.25</v>
      </c>
      <c r="Q1271" s="4">
        <v>1153.4521892492903</v>
      </c>
      <c r="R1271" s="5">
        <v>0.05</v>
      </c>
      <c r="S1271" s="6">
        <v>1211.1247987117549</v>
      </c>
      <c r="T1271" s="4">
        <v>2.5128676470588234</v>
      </c>
      <c r="U1271" s="7">
        <v>1213.6376663588137</v>
      </c>
      <c r="V1271" s="8">
        <v>0.5796036287217522</v>
      </c>
      <c r="W1271" s="7">
        <v>1091.4474887942649</v>
      </c>
      <c r="X1271" s="7">
        <v>1186.8840736649877</v>
      </c>
      <c r="Y1271" s="7">
        <v>1554.1703245311023</v>
      </c>
      <c r="Z1271" s="7">
        <v>2177.6893456864905</v>
      </c>
      <c r="AA1271" s="7">
        <v>2609.7567935557622</v>
      </c>
      <c r="AB1271" s="7">
        <v>3001.3359932980611</v>
      </c>
      <c r="AC1271" s="7">
        <v>2303.3006814310056</v>
      </c>
      <c r="AD1271" s="7">
        <v>2512.6916524701874</v>
      </c>
      <c r="AE1271" s="4">
        <v>1887</v>
      </c>
      <c r="AF1271" s="4">
        <v>2052</v>
      </c>
      <c r="AG1271" s="4">
        <v>2687</v>
      </c>
      <c r="AH1271" s="4">
        <v>3765</v>
      </c>
      <c r="AI1271" s="4">
        <v>4512</v>
      </c>
      <c r="AJ1271" s="4">
        <v>5189</v>
      </c>
      <c r="AK1271" s="4">
        <v>2256.5412323985774</v>
      </c>
      <c r="AL1271" s="8">
        <v>1.0788689162833629</v>
      </c>
      <c r="AM1271" s="4">
        <v>1908.0690878363037</v>
      </c>
      <c r="AN1271" s="8">
        <v>0.91244715376282615</v>
      </c>
      <c r="AO1271" s="4">
        <v>1559.5969432740292</v>
      </c>
      <c r="AP1271" s="8">
        <v>0.74602539124228906</v>
      </c>
    </row>
    <row r="1272" spans="1:42" x14ac:dyDescent="0.25">
      <c r="A1272" s="2" t="s">
        <v>3638</v>
      </c>
      <c r="B1272" t="s">
        <v>3625</v>
      </c>
      <c r="C1272" t="s">
        <v>14</v>
      </c>
      <c r="D1272" t="s">
        <v>3623</v>
      </c>
      <c r="E1272" s="3" t="s">
        <v>3624</v>
      </c>
      <c r="F1272" t="s">
        <v>3639</v>
      </c>
      <c r="G1272">
        <v>338</v>
      </c>
      <c r="H1272">
        <v>74</v>
      </c>
      <c r="I1272">
        <v>64</v>
      </c>
      <c r="J1272">
        <v>96</v>
      </c>
      <c r="K1272">
        <v>84</v>
      </c>
      <c r="L1272">
        <v>20</v>
      </c>
      <c r="M1272">
        <v>0</v>
      </c>
      <c r="N1272" s="2">
        <v>194.38288954635107</v>
      </c>
      <c r="O1272" s="2">
        <v>460.46628146055235</v>
      </c>
      <c r="P1272" s="2">
        <v>339</v>
      </c>
      <c r="Q1272" s="4">
        <v>993.84917100690336</v>
      </c>
      <c r="R1272" s="5">
        <v>0.05</v>
      </c>
      <c r="S1272" s="6">
        <v>1043.5416295572486</v>
      </c>
      <c r="T1272" s="4">
        <v>114.88853503184713</v>
      </c>
      <c r="U1272" s="7">
        <v>1158.4301645890957</v>
      </c>
      <c r="V1272" s="8">
        <v>0.55426495991267977</v>
      </c>
      <c r="W1272" s="7">
        <v>786.38985673711659</v>
      </c>
      <c r="X1272" s="7">
        <v>804.86377718109964</v>
      </c>
      <c r="Y1272" s="7">
        <v>1036.0374303044553</v>
      </c>
      <c r="Z1272" s="7">
        <v>1349.5947827050325</v>
      </c>
      <c r="AA1272" s="7">
        <v>1509.3692297881294</v>
      </c>
      <c r="AB1272" s="7">
        <v>1735.5499314401382</v>
      </c>
      <c r="AC1272" s="7">
        <v>2299.0325443786987</v>
      </c>
      <c r="AD1272" s="7">
        <v>2508.0355029585799</v>
      </c>
      <c r="AE1272" s="4">
        <v>1575</v>
      </c>
      <c r="AF1272" s="4">
        <v>1612</v>
      </c>
      <c r="AG1272" s="4">
        <v>2075</v>
      </c>
      <c r="AH1272" s="4">
        <v>2703</v>
      </c>
      <c r="AI1272" s="4">
        <v>3023</v>
      </c>
      <c r="AJ1272" s="4">
        <v>3476</v>
      </c>
      <c r="AK1272" s="4">
        <v>2118.8393877528356</v>
      </c>
      <c r="AL1272" s="8">
        <v>1.0687542118840121</v>
      </c>
      <c r="AM1272" s="4">
        <v>1758.0486925687901</v>
      </c>
      <c r="AN1272" s="8">
        <v>0.89612952865678885</v>
      </c>
      <c r="AO1272" s="4">
        <v>1400.7951610630193</v>
      </c>
      <c r="AP1272" s="8">
        <v>0.72519724428473431</v>
      </c>
    </row>
    <row r="1273" spans="1:42" x14ac:dyDescent="0.25">
      <c r="A1273" s="2" t="s">
        <v>3640</v>
      </c>
      <c r="B1273" t="s">
        <v>3625</v>
      </c>
      <c r="C1273" t="s">
        <v>14</v>
      </c>
      <c r="D1273" t="s">
        <v>3623</v>
      </c>
      <c r="E1273" s="3" t="s">
        <v>3624</v>
      </c>
      <c r="F1273" t="s">
        <v>3641</v>
      </c>
      <c r="G1273">
        <v>321</v>
      </c>
      <c r="H1273">
        <v>62</v>
      </c>
      <c r="I1273">
        <v>98</v>
      </c>
      <c r="J1273">
        <v>40</v>
      </c>
      <c r="K1273">
        <v>91</v>
      </c>
      <c r="L1273">
        <v>30</v>
      </c>
      <c r="M1273">
        <v>0</v>
      </c>
      <c r="N1273" s="2">
        <v>273.67004153686395</v>
      </c>
      <c r="O1273" s="2">
        <v>383.09336746417449</v>
      </c>
      <c r="P1273" s="2">
        <v>469.15</v>
      </c>
      <c r="Q1273" s="4">
        <v>1125.9134090010384</v>
      </c>
      <c r="R1273" s="5">
        <v>0.05</v>
      </c>
      <c r="S1273" s="6">
        <v>1182.2090794510905</v>
      </c>
      <c r="T1273" s="4">
        <v>65.509933774834437</v>
      </c>
      <c r="U1273" s="7">
        <v>1247.719013225925</v>
      </c>
      <c r="V1273" s="8">
        <v>0.5729097993195793</v>
      </c>
      <c r="W1273" s="7">
        <v>866.89932378559786</v>
      </c>
      <c r="X1273" s="7">
        <v>882.09856052072416</v>
      </c>
      <c r="Y1273" s="7">
        <v>1158.9418010533823</v>
      </c>
      <c r="Z1273" s="7">
        <v>1525.3519723466061</v>
      </c>
      <c r="AA1273" s="7">
        <v>1804.3665324128538</v>
      </c>
      <c r="AB1273" s="7">
        <v>2075.2386442281409</v>
      </c>
      <c r="AC1273" s="7">
        <v>2395.6492211838008</v>
      </c>
      <c r="AD1273" s="7">
        <v>2613.4355140186913</v>
      </c>
      <c r="AE1273" s="4">
        <v>1597</v>
      </c>
      <c r="AF1273" s="4">
        <v>1625</v>
      </c>
      <c r="AG1273" s="4">
        <v>2135</v>
      </c>
      <c r="AH1273" s="4">
        <v>2810</v>
      </c>
      <c r="AI1273" s="4">
        <v>3324</v>
      </c>
      <c r="AJ1273" s="4">
        <v>3823</v>
      </c>
      <c r="AK1273" s="4">
        <v>2281.5494404112301</v>
      </c>
      <c r="AL1273" s="8">
        <v>1.0776892079087028</v>
      </c>
      <c r="AM1273" s="4">
        <v>1915.1026534245166</v>
      </c>
      <c r="AN1273" s="8">
        <v>0.90942940504566161</v>
      </c>
      <c r="AO1273" s="4">
        <v>1548.6558664378035</v>
      </c>
      <c r="AP1273" s="8">
        <v>0.7411696021826204</v>
      </c>
    </row>
    <row r="1274" spans="1:42" x14ac:dyDescent="0.25">
      <c r="A1274" s="2" t="s">
        <v>3642</v>
      </c>
      <c r="B1274" t="s">
        <v>3625</v>
      </c>
      <c r="C1274" t="s">
        <v>14</v>
      </c>
      <c r="D1274" t="s">
        <v>3623</v>
      </c>
      <c r="E1274" s="3" t="s">
        <v>3624</v>
      </c>
      <c r="F1274" t="s">
        <v>3643</v>
      </c>
      <c r="G1274">
        <v>196</v>
      </c>
      <c r="H1274">
        <v>32</v>
      </c>
      <c r="I1274">
        <v>24</v>
      </c>
      <c r="J1274">
        <v>26</v>
      </c>
      <c r="K1274">
        <v>100</v>
      </c>
      <c r="L1274">
        <v>14</v>
      </c>
      <c r="M1274">
        <v>0</v>
      </c>
      <c r="N1274" s="2">
        <v>249.64753401360545</v>
      </c>
      <c r="O1274" s="2">
        <v>436.32718499829934</v>
      </c>
      <c r="P1274" s="2">
        <v>553.03</v>
      </c>
      <c r="Q1274" s="4">
        <v>1239.0047190119049</v>
      </c>
      <c r="R1274" s="5">
        <v>0.05</v>
      </c>
      <c r="S1274" s="6">
        <v>1300.9549549625001</v>
      </c>
      <c r="T1274" s="4">
        <v>102.82456140350877</v>
      </c>
      <c r="U1274" s="7">
        <v>1403.7795163660089</v>
      </c>
      <c r="V1274" s="8">
        <v>0.53034280241584919</v>
      </c>
      <c r="W1274" s="7">
        <v>860.11809905230439</v>
      </c>
      <c r="X1274" s="7">
        <v>866.01605173152029</v>
      </c>
      <c r="Y1274" s="7">
        <v>1134.8643946924406</v>
      </c>
      <c r="Z1274" s="7">
        <v>1525.1122636338862</v>
      </c>
      <c r="AA1274" s="7">
        <v>1761.5218668591194</v>
      </c>
      <c r="AB1274" s="7">
        <v>2025.9467453106279</v>
      </c>
      <c r="AC1274" s="7">
        <v>2911.6214285714291</v>
      </c>
      <c r="AD1274" s="7">
        <v>3176.3142857142857</v>
      </c>
      <c r="AE1274" s="4">
        <v>1750</v>
      </c>
      <c r="AF1274" s="4">
        <v>1762</v>
      </c>
      <c r="AG1274" s="4">
        <v>2309</v>
      </c>
      <c r="AH1274" s="4">
        <v>3103</v>
      </c>
      <c r="AI1274" s="4">
        <v>3584</v>
      </c>
      <c r="AJ1274" s="4">
        <v>4122</v>
      </c>
      <c r="AK1274" s="4">
        <v>2718.3171964436233</v>
      </c>
      <c r="AL1274" s="8">
        <v>1.0658171090444408</v>
      </c>
      <c r="AM1274" s="4">
        <v>2243.1787177652923</v>
      </c>
      <c r="AN1274" s="8">
        <v>0.88631151761781068</v>
      </c>
      <c r="AO1274" s="4">
        <v>1768.0402390869615</v>
      </c>
      <c r="AP1274" s="8">
        <v>0.70680592619118066</v>
      </c>
    </row>
    <row r="1275" spans="1:42" x14ac:dyDescent="0.25">
      <c r="A1275" s="2" t="s">
        <v>3644</v>
      </c>
      <c r="B1275" t="s">
        <v>3625</v>
      </c>
      <c r="C1275" t="s">
        <v>14</v>
      </c>
      <c r="D1275" t="s">
        <v>3623</v>
      </c>
      <c r="E1275" s="3" t="s">
        <v>3624</v>
      </c>
      <c r="F1275" t="s">
        <v>3645</v>
      </c>
      <c r="G1275">
        <v>174</v>
      </c>
      <c r="H1275">
        <v>0</v>
      </c>
      <c r="I1275">
        <v>20</v>
      </c>
      <c r="J1275">
        <v>32</v>
      </c>
      <c r="K1275">
        <v>37</v>
      </c>
      <c r="L1275">
        <v>77</v>
      </c>
      <c r="M1275">
        <v>8</v>
      </c>
      <c r="N1275" s="2">
        <v>325.15038314176246</v>
      </c>
      <c r="O1275" s="2">
        <v>871.259065413793</v>
      </c>
      <c r="P1275" s="2">
        <v>472.85</v>
      </c>
      <c r="Q1275" s="4">
        <v>1669.2594485555555</v>
      </c>
      <c r="R1275" s="5">
        <v>0.05</v>
      </c>
      <c r="S1275" s="6">
        <v>1752.7224209833334</v>
      </c>
      <c r="T1275" s="4">
        <v>64.279761904761898</v>
      </c>
      <c r="U1275" s="7">
        <v>1817.0021828880954</v>
      </c>
      <c r="V1275" s="8">
        <v>0.48248934373502111</v>
      </c>
      <c r="W1275" s="7">
        <v>878.24830299317944</v>
      </c>
      <c r="X1275" s="7">
        <v>955.04266970959429</v>
      </c>
      <c r="Y1275" s="7">
        <v>1250.5846264667055</v>
      </c>
      <c r="Z1275" s="7">
        <v>1752.3078223472817</v>
      </c>
      <c r="AA1275" s="7">
        <v>2099.9768643906864</v>
      </c>
      <c r="AB1275" s="7">
        <v>2415.066478130158</v>
      </c>
      <c r="AC1275" s="7">
        <v>4142.4798850574716</v>
      </c>
      <c r="AD1275" s="7">
        <v>4519.0689655172409</v>
      </c>
      <c r="AE1275" s="4">
        <v>1887</v>
      </c>
      <c r="AF1275" s="4">
        <v>2052</v>
      </c>
      <c r="AG1275" s="4">
        <v>2687</v>
      </c>
      <c r="AH1275" s="4">
        <v>3765</v>
      </c>
      <c r="AI1275" s="4">
        <v>4512</v>
      </c>
      <c r="AJ1275" s="4">
        <v>5189</v>
      </c>
      <c r="AK1275" s="4">
        <v>3920.0548594790575</v>
      </c>
      <c r="AL1275" s="8">
        <v>1.0580058817742206</v>
      </c>
      <c r="AM1275" s="4">
        <v>3197.6107133138162</v>
      </c>
      <c r="AN1275" s="8">
        <v>0.86616703576115406</v>
      </c>
      <c r="AO1275" s="4">
        <v>2475.1665671485748</v>
      </c>
      <c r="AP1275" s="8">
        <v>0.67432818974808761</v>
      </c>
    </row>
    <row r="1276" spans="1:42" x14ac:dyDescent="0.25">
      <c r="A1276" s="2" t="s">
        <v>3646</v>
      </c>
      <c r="B1276" t="s">
        <v>3625</v>
      </c>
      <c r="C1276" t="s">
        <v>14</v>
      </c>
      <c r="D1276" t="s">
        <v>3623</v>
      </c>
      <c r="E1276" s="3" t="s">
        <v>3624</v>
      </c>
      <c r="F1276" t="s">
        <v>3647</v>
      </c>
      <c r="G1276">
        <v>202</v>
      </c>
      <c r="H1276">
        <v>20</v>
      </c>
      <c r="I1276">
        <v>78</v>
      </c>
      <c r="J1276">
        <v>42</v>
      </c>
      <c r="K1276">
        <v>52</v>
      </c>
      <c r="L1276">
        <v>10</v>
      </c>
      <c r="M1276">
        <v>0</v>
      </c>
      <c r="N1276" s="2">
        <v>284.61386138613858</v>
      </c>
      <c r="O1276" s="2">
        <v>507.13925857260733</v>
      </c>
      <c r="P1276" s="2">
        <v>362.83</v>
      </c>
      <c r="Q1276" s="4">
        <v>1154.5831199587458</v>
      </c>
      <c r="R1276" s="5">
        <v>0.05</v>
      </c>
      <c r="S1276" s="6">
        <v>1212.3122759566832</v>
      </c>
      <c r="T1276" s="4">
        <v>114.82741116751269</v>
      </c>
      <c r="U1276" s="7">
        <v>1327.1396871241959</v>
      </c>
      <c r="V1276" s="8">
        <v>0.64571362423065037</v>
      </c>
      <c r="W1276" s="7">
        <v>929.00569064295928</v>
      </c>
      <c r="X1276" s="7">
        <v>950.82995131203199</v>
      </c>
      <c r="Y1276" s="7">
        <v>1223.9281321169146</v>
      </c>
      <c r="Z1276" s="7">
        <v>1594.3507186082024</v>
      </c>
      <c r="AA1276" s="7">
        <v>1783.1010811515339</v>
      </c>
      <c r="AB1276" s="7">
        <v>2050.3008131269376</v>
      </c>
      <c r="AC1276" s="7">
        <v>2260.8376237623766</v>
      </c>
      <c r="AD1276" s="7">
        <v>2466.3683168316829</v>
      </c>
      <c r="AE1276" s="4">
        <v>1575</v>
      </c>
      <c r="AF1276" s="4">
        <v>1612</v>
      </c>
      <c r="AG1276" s="4">
        <v>2075</v>
      </c>
      <c r="AH1276" s="4">
        <v>2703</v>
      </c>
      <c r="AI1276" s="4">
        <v>3023</v>
      </c>
      <c r="AJ1276" s="4">
        <v>3476</v>
      </c>
      <c r="AK1276" s="4">
        <v>2121.0473086645343</v>
      </c>
      <c r="AL1276" s="8">
        <v>1.08785441553398</v>
      </c>
      <c r="AM1276" s="4">
        <v>1819.8091762751915</v>
      </c>
      <c r="AN1276" s="8">
        <v>0.94128840736713038</v>
      </c>
      <c r="AO1276" s="4">
        <v>1513.5504083460262</v>
      </c>
      <c r="AP1276" s="8">
        <v>0.79227963239749999</v>
      </c>
    </row>
    <row r="1277" spans="1:42" x14ac:dyDescent="0.25">
      <c r="A1277" s="2" t="s">
        <v>3648</v>
      </c>
      <c r="B1277" t="s">
        <v>3625</v>
      </c>
      <c r="C1277" t="s">
        <v>14</v>
      </c>
      <c r="D1277" t="s">
        <v>3623</v>
      </c>
      <c r="E1277" s="3" t="s">
        <v>3624</v>
      </c>
      <c r="F1277" t="s">
        <v>3649</v>
      </c>
      <c r="G1277">
        <v>260</v>
      </c>
      <c r="H1277">
        <v>0</v>
      </c>
      <c r="I1277">
        <v>52</v>
      </c>
      <c r="J1277">
        <v>65</v>
      </c>
      <c r="K1277">
        <v>131</v>
      </c>
      <c r="L1277">
        <v>12</v>
      </c>
      <c r="M1277">
        <v>0</v>
      </c>
      <c r="N1277" s="2">
        <v>270.80737179487181</v>
      </c>
      <c r="O1277" s="2">
        <v>558.3817915576924</v>
      </c>
      <c r="P1277" s="2">
        <v>374.15</v>
      </c>
      <c r="Q1277" s="4">
        <v>1203.3391633525644</v>
      </c>
      <c r="R1277" s="5">
        <v>0.05</v>
      </c>
      <c r="S1277" s="6">
        <v>1263.5061215201927</v>
      </c>
      <c r="T1277" s="4">
        <v>149.196</v>
      </c>
      <c r="U1277" s="7">
        <v>1412.7021215201926</v>
      </c>
      <c r="V1277" s="8">
        <v>0.44321777926297012</v>
      </c>
      <c r="W1277" s="7">
        <v>748.024506937507</v>
      </c>
      <c r="X1277" s="7">
        <v>813.43205523887877</v>
      </c>
      <c r="Y1277" s="7">
        <v>1065.1520138532492</v>
      </c>
      <c r="Z1277" s="7">
        <v>1492.4813294222117</v>
      </c>
      <c r="AA1277" s="7">
        <v>1788.5991390047859</v>
      </c>
      <c r="AB1277" s="7">
        <v>2056.968291732233</v>
      </c>
      <c r="AC1277" s="7">
        <v>3506.1146153846157</v>
      </c>
      <c r="AD1277" s="7">
        <v>3824.8523076923075</v>
      </c>
      <c r="AE1277" s="4">
        <v>1887</v>
      </c>
      <c r="AF1277" s="4">
        <v>2052</v>
      </c>
      <c r="AG1277" s="4">
        <v>2687</v>
      </c>
      <c r="AH1277" s="4">
        <v>3765</v>
      </c>
      <c r="AI1277" s="4">
        <v>4512</v>
      </c>
      <c r="AJ1277" s="4">
        <v>5189</v>
      </c>
      <c r="AK1277" s="4">
        <v>3216.487537899472</v>
      </c>
      <c r="AL1277" s="8">
        <v>1.055941490173814</v>
      </c>
      <c r="AM1277" s="4">
        <v>2565.4937324397119</v>
      </c>
      <c r="AN1277" s="8">
        <v>0.8517002532035326</v>
      </c>
      <c r="AO1277" s="4">
        <v>1914.4999269799521</v>
      </c>
      <c r="AP1277" s="8">
        <v>0.64745901623325131</v>
      </c>
    </row>
    <row r="1278" spans="1:42" x14ac:dyDescent="0.25">
      <c r="A1278" s="2" t="s">
        <v>3650</v>
      </c>
      <c r="B1278" t="s">
        <v>3625</v>
      </c>
      <c r="C1278" t="s">
        <v>14</v>
      </c>
      <c r="D1278" t="s">
        <v>3623</v>
      </c>
      <c r="E1278" s="3" t="s">
        <v>3624</v>
      </c>
      <c r="F1278" t="s">
        <v>3651</v>
      </c>
      <c r="G1278">
        <v>226</v>
      </c>
      <c r="H1278">
        <v>0</v>
      </c>
      <c r="I1278">
        <v>21</v>
      </c>
      <c r="J1278">
        <v>94</v>
      </c>
      <c r="K1278">
        <v>95</v>
      </c>
      <c r="L1278">
        <v>16</v>
      </c>
      <c r="M1278">
        <v>0</v>
      </c>
      <c r="N1278" s="2">
        <v>273.16224188790562</v>
      </c>
      <c r="O1278" s="2">
        <v>529.09364947935114</v>
      </c>
      <c r="P1278" s="2">
        <v>381.26</v>
      </c>
      <c r="Q1278" s="4">
        <v>1183.5158913672567</v>
      </c>
      <c r="R1278" s="5">
        <v>0.05</v>
      </c>
      <c r="S1278" s="6">
        <v>1242.6916859356195</v>
      </c>
      <c r="T1278" s="4">
        <v>244.8552036199095</v>
      </c>
      <c r="U1278" s="7">
        <v>1487.5468895555291</v>
      </c>
      <c r="V1278" s="8">
        <v>0.46336106503121077</v>
      </c>
      <c r="W1278" s="7">
        <v>730.43935976728415</v>
      </c>
      <c r="X1278" s="7">
        <v>794.30925609033761</v>
      </c>
      <c r="Y1278" s="7">
        <v>1040.111584363907</v>
      </c>
      <c r="Z1278" s="7">
        <v>1457.3949070078563</v>
      </c>
      <c r="AA1278" s="7">
        <v>1746.5513467249527</v>
      </c>
      <c r="AB1278" s="7">
        <v>2008.6114667898451</v>
      </c>
      <c r="AC1278" s="7">
        <v>3531.3747787610623</v>
      </c>
      <c r="AD1278" s="7">
        <v>3852.408849557522</v>
      </c>
      <c r="AE1278" s="4">
        <v>1887</v>
      </c>
      <c r="AF1278" s="4">
        <v>2052</v>
      </c>
      <c r="AG1278" s="4">
        <v>2687</v>
      </c>
      <c r="AH1278" s="4">
        <v>3765</v>
      </c>
      <c r="AI1278" s="4">
        <v>4512</v>
      </c>
      <c r="AJ1278" s="4">
        <v>5189</v>
      </c>
      <c r="AK1278" s="4">
        <v>3147.8920934847642</v>
      </c>
      <c r="AL1278" s="8">
        <v>1.0568184519130743</v>
      </c>
      <c r="AM1278" s="4">
        <v>2509.6968830742135</v>
      </c>
      <c r="AN1278" s="8">
        <v>0.85802484448466687</v>
      </c>
      <c r="AO1278" s="4">
        <v>1871.5016726636625</v>
      </c>
      <c r="AP1278" s="8">
        <v>0.65923123705625941</v>
      </c>
    </row>
    <row r="1279" spans="1:42" x14ac:dyDescent="0.25">
      <c r="A1279" s="2" t="s">
        <v>3652</v>
      </c>
      <c r="B1279" t="s">
        <v>3625</v>
      </c>
      <c r="C1279" t="s">
        <v>14</v>
      </c>
      <c r="D1279" t="s">
        <v>3623</v>
      </c>
      <c r="E1279" s="3" t="s">
        <v>3624</v>
      </c>
      <c r="F1279" t="s">
        <v>3653</v>
      </c>
      <c r="G1279">
        <v>103</v>
      </c>
      <c r="H1279">
        <v>24</v>
      </c>
      <c r="I1279">
        <v>23</v>
      </c>
      <c r="J1279">
        <v>12</v>
      </c>
      <c r="K1279">
        <v>44</v>
      </c>
      <c r="L1279">
        <v>0</v>
      </c>
      <c r="M1279">
        <v>0</v>
      </c>
      <c r="N1279" s="2">
        <v>254.60194174757282</v>
      </c>
      <c r="O1279" s="2">
        <v>461.5352738122977</v>
      </c>
      <c r="P1279" s="2">
        <v>379.48</v>
      </c>
      <c r="Q1279" s="4">
        <v>1095.6172155598706</v>
      </c>
      <c r="R1279" s="5">
        <v>0.05</v>
      </c>
      <c r="S1279" s="6">
        <v>1150.3980763378643</v>
      </c>
      <c r="T1279" s="4">
        <v>62.348837209302324</v>
      </c>
      <c r="U1279" s="7">
        <v>1212.7469135471665</v>
      </c>
      <c r="V1279" s="8">
        <v>0.57114020564112045</v>
      </c>
      <c r="W1279" s="7">
        <v>853.29904682915139</v>
      </c>
      <c r="X1279" s="7">
        <v>873.34480221497904</v>
      </c>
      <c r="Y1279" s="7">
        <v>1124.1876331241201</v>
      </c>
      <c r="Z1279" s="7">
        <v>1464.4236975106007</v>
      </c>
      <c r="AA1279" s="7">
        <v>1637.7923927393808</v>
      </c>
      <c r="AB1279" s="7">
        <v>1883.2174519226223</v>
      </c>
      <c r="AC1279" s="7">
        <v>2335.7165048543688</v>
      </c>
      <c r="AD1279" s="7">
        <v>2548.0543689320384</v>
      </c>
      <c r="AE1279" s="4">
        <v>1575</v>
      </c>
      <c r="AF1279" s="4">
        <v>1612</v>
      </c>
      <c r="AG1279" s="4">
        <v>2075</v>
      </c>
      <c r="AH1279" s="4">
        <v>2703</v>
      </c>
      <c r="AI1279" s="4">
        <v>3023</v>
      </c>
      <c r="AJ1279" s="4">
        <v>3476</v>
      </c>
      <c r="AK1279" s="4">
        <v>2217.7361644150674</v>
      </c>
      <c r="AL1279" s="8">
        <v>1.0738004790282483</v>
      </c>
      <c r="AM1279" s="4">
        <v>1858.0896347368791</v>
      </c>
      <c r="AN1279" s="8">
        <v>0.90442582169128105</v>
      </c>
      <c r="AO1279" s="4">
        <v>1498.4431050586913</v>
      </c>
      <c r="AP1279" s="8">
        <v>0.73505116435431417</v>
      </c>
    </row>
    <row r="1280" spans="1:42" x14ac:dyDescent="0.25">
      <c r="A1280" s="2" t="s">
        <v>3654</v>
      </c>
      <c r="B1280" t="s">
        <v>3625</v>
      </c>
      <c r="C1280" t="s">
        <v>14</v>
      </c>
      <c r="D1280" t="s">
        <v>3623</v>
      </c>
      <c r="E1280" s="3" t="s">
        <v>3624</v>
      </c>
      <c r="F1280" t="s">
        <v>3655</v>
      </c>
      <c r="G1280">
        <v>150</v>
      </c>
      <c r="H1280">
        <v>24</v>
      </c>
      <c r="I1280">
        <v>42</v>
      </c>
      <c r="J1280">
        <v>33</v>
      </c>
      <c r="K1280">
        <v>44</v>
      </c>
      <c r="L1280">
        <v>7</v>
      </c>
      <c r="M1280">
        <v>0</v>
      </c>
      <c r="N1280" s="2">
        <v>293.96666666666664</v>
      </c>
      <c r="O1280" s="2">
        <v>697.63019355555571</v>
      </c>
      <c r="P1280" s="2">
        <v>331.14</v>
      </c>
      <c r="Q1280" s="4">
        <v>1322.7368602222223</v>
      </c>
      <c r="R1280" s="5">
        <v>0.05</v>
      </c>
      <c r="S1280" s="6">
        <v>1388.8737032333333</v>
      </c>
      <c r="T1280" s="4">
        <v>79.006944444444443</v>
      </c>
      <c r="U1280" s="7">
        <v>1467.8806476777777</v>
      </c>
      <c r="V1280" s="8">
        <v>0.52752504786125742</v>
      </c>
      <c r="W1280" s="7">
        <v>941.86139410234398</v>
      </c>
      <c r="X1280" s="7">
        <v>1024.2181137774296</v>
      </c>
      <c r="Y1280" s="7">
        <v>1341.166701617911</v>
      </c>
      <c r="Z1280" s="7">
        <v>1879.2306034951378</v>
      </c>
      <c r="AA1280" s="7">
        <v>2252.0819343877984</v>
      </c>
      <c r="AB1280" s="7">
        <v>2589.9940508728473</v>
      </c>
      <c r="AC1280" s="7">
        <v>3060.8380000000002</v>
      </c>
      <c r="AD1280" s="7">
        <v>3339.096</v>
      </c>
      <c r="AE1280" s="4">
        <v>1887</v>
      </c>
      <c r="AF1280" s="4">
        <v>2052</v>
      </c>
      <c r="AG1280" s="4">
        <v>2687</v>
      </c>
      <c r="AH1280" s="4">
        <v>3765</v>
      </c>
      <c r="AI1280" s="4">
        <v>4512</v>
      </c>
      <c r="AJ1280" s="4">
        <v>5189</v>
      </c>
      <c r="AK1280" s="4">
        <v>2897.3386515583338</v>
      </c>
      <c r="AL1280" s="8">
        <v>1.0696352291767992</v>
      </c>
      <c r="AM1280" s="4">
        <v>2394.5170021166668</v>
      </c>
      <c r="AN1280" s="8">
        <v>0.88893183540495202</v>
      </c>
      <c r="AO1280" s="4">
        <v>1891.6953526750001</v>
      </c>
      <c r="AP1280" s="8">
        <v>0.70822844163310472</v>
      </c>
    </row>
    <row r="1281" spans="1:42" x14ac:dyDescent="0.25">
      <c r="A1281" s="2" t="s">
        <v>3656</v>
      </c>
      <c r="B1281" t="s">
        <v>3625</v>
      </c>
      <c r="C1281" t="s">
        <v>14</v>
      </c>
      <c r="D1281" t="s">
        <v>3623</v>
      </c>
      <c r="E1281" s="3" t="s">
        <v>3624</v>
      </c>
      <c r="F1281" t="s">
        <v>3657</v>
      </c>
      <c r="G1281">
        <v>118</v>
      </c>
      <c r="H1281">
        <v>0</v>
      </c>
      <c r="I1281">
        <v>8</v>
      </c>
      <c r="J1281">
        <v>34</v>
      </c>
      <c r="K1281">
        <v>40</v>
      </c>
      <c r="L1281">
        <v>32</v>
      </c>
      <c r="M1281">
        <v>4</v>
      </c>
      <c r="N1281" s="2">
        <v>312.34463276836158</v>
      </c>
      <c r="O1281" s="2">
        <v>776.55534574858746</v>
      </c>
      <c r="P1281" s="2">
        <v>368.48</v>
      </c>
      <c r="Q1281" s="4">
        <v>1457.379978516949</v>
      </c>
      <c r="R1281" s="5">
        <v>0.05</v>
      </c>
      <c r="S1281" s="6">
        <v>1530.2489774427966</v>
      </c>
      <c r="T1281" s="4">
        <v>216.11224489795919</v>
      </c>
      <c r="U1281" s="7">
        <v>1746.3612223407558</v>
      </c>
      <c r="V1281" s="8">
        <v>0.48657334642115541</v>
      </c>
      <c r="W1281" s="7">
        <v>804.54109854993635</v>
      </c>
      <c r="X1281" s="7">
        <v>874.8904791862584</v>
      </c>
      <c r="Y1281" s="7">
        <v>1145.6290046654367</v>
      </c>
      <c r="Z1281" s="7">
        <v>1605.2449581560734</v>
      </c>
      <c r="AA1281" s="7">
        <v>1923.7357904914218</v>
      </c>
      <c r="AB1281" s="7">
        <v>2212.3814310416637</v>
      </c>
      <c r="AC1281" s="7">
        <v>3948.0118644067798</v>
      </c>
      <c r="AD1281" s="7">
        <v>4306.922033898305</v>
      </c>
      <c r="AE1281" s="4">
        <v>1887</v>
      </c>
      <c r="AF1281" s="4">
        <v>2052</v>
      </c>
      <c r="AG1281" s="4">
        <v>2687</v>
      </c>
      <c r="AH1281" s="4">
        <v>3765</v>
      </c>
      <c r="AI1281" s="4">
        <v>4512</v>
      </c>
      <c r="AJ1281" s="4">
        <v>5189</v>
      </c>
      <c r="AK1281" s="4">
        <v>3587.3330888522451</v>
      </c>
      <c r="AL1281" s="8">
        <v>1.0597206925450495</v>
      </c>
      <c r="AM1281" s="4">
        <v>2888.7007491282816</v>
      </c>
      <c r="AN1281" s="8">
        <v>0.86506687688033079</v>
      </c>
      <c r="AO1281" s="4">
        <v>2209.474863285539</v>
      </c>
      <c r="AP1281" s="8">
        <v>0.67582011165074307</v>
      </c>
    </row>
    <row r="1282" spans="1:42" x14ac:dyDescent="0.25">
      <c r="A1282" s="2" t="s">
        <v>3661</v>
      </c>
      <c r="B1282" t="s">
        <v>3660</v>
      </c>
      <c r="C1282" t="s">
        <v>149</v>
      </c>
      <c r="D1282" t="s">
        <v>3658</v>
      </c>
      <c r="E1282" s="3" t="s">
        <v>3659</v>
      </c>
      <c r="F1282" t="s">
        <v>3662</v>
      </c>
      <c r="G1282">
        <v>46</v>
      </c>
      <c r="H1282">
        <v>0</v>
      </c>
      <c r="I1282">
        <v>44</v>
      </c>
      <c r="J1282">
        <v>2</v>
      </c>
      <c r="K1282">
        <v>0</v>
      </c>
      <c r="L1282">
        <v>0</v>
      </c>
      <c r="M1282">
        <v>0</v>
      </c>
      <c r="N1282" s="2">
        <v>179.96014492753625</v>
      </c>
      <c r="O1282" s="2">
        <v>226.46387853623182</v>
      </c>
      <c r="P1282" s="2">
        <v>354.24</v>
      </c>
      <c r="Q1282" s="4">
        <v>760.6640234637681</v>
      </c>
      <c r="R1282" s="5">
        <v>4.5999999999999999E-2</v>
      </c>
      <c r="S1282" s="6">
        <v>795.6545685431015</v>
      </c>
      <c r="T1282" s="4">
        <v>0</v>
      </c>
      <c r="U1282" s="7">
        <v>795.6545685431015</v>
      </c>
      <c r="V1282" s="8">
        <v>1.116674095465666</v>
      </c>
      <c r="W1282" s="7">
        <v>758.22171082118712</v>
      </c>
      <c r="X1282" s="7">
        <v>785.02188911236317</v>
      </c>
      <c r="Y1282" s="7">
        <v>1029.573516019344</v>
      </c>
      <c r="Z1282" s="7">
        <v>1280.825187499119</v>
      </c>
      <c r="AA1282" s="7">
        <v>1364.5757446590437</v>
      </c>
      <c r="AB1282" s="7">
        <v>1568.9271041292607</v>
      </c>
      <c r="AC1282" s="7">
        <v>783.77391304347827</v>
      </c>
      <c r="AD1282" s="7">
        <v>855.02608695652168</v>
      </c>
      <c r="AE1282" s="4">
        <v>679</v>
      </c>
      <c r="AF1282" s="4">
        <v>703</v>
      </c>
      <c r="AG1282" s="4">
        <v>922</v>
      </c>
      <c r="AH1282" s="4">
        <v>1147</v>
      </c>
      <c r="AI1282" s="4">
        <v>1222</v>
      </c>
      <c r="AJ1282" s="4">
        <v>1405</v>
      </c>
      <c r="AK1282" s="4">
        <v>829.06481054284654</v>
      </c>
      <c r="AL1282" s="8">
        <v>1.1635642325168094</v>
      </c>
      <c r="AM1282" s="4">
        <v>817.65643522586038</v>
      </c>
      <c r="AN1282" s="8">
        <v>1.1475529662066628</v>
      </c>
      <c r="AO1282" s="4">
        <v>806.24805990887432</v>
      </c>
      <c r="AP1282" s="8">
        <v>1.1315416998965164</v>
      </c>
    </row>
    <row r="1283" spans="1:42" x14ac:dyDescent="0.25">
      <c r="A1283" s="2" t="s">
        <v>3665</v>
      </c>
      <c r="B1283" t="s">
        <v>3664</v>
      </c>
      <c r="C1283" t="s">
        <v>149</v>
      </c>
      <c r="D1283" t="s">
        <v>3663</v>
      </c>
      <c r="E1283" s="3" t="s">
        <v>3659</v>
      </c>
      <c r="F1283" t="s">
        <v>3666</v>
      </c>
      <c r="G1283">
        <v>148</v>
      </c>
      <c r="H1283">
        <v>0</v>
      </c>
      <c r="I1283">
        <v>128</v>
      </c>
      <c r="J1283">
        <v>12</v>
      </c>
      <c r="K1283">
        <v>8</v>
      </c>
      <c r="L1283">
        <v>0</v>
      </c>
      <c r="M1283">
        <v>0</v>
      </c>
      <c r="N1283" s="2">
        <v>183.36542792792793</v>
      </c>
      <c r="O1283" s="2">
        <v>178.06900309234237</v>
      </c>
      <c r="P1283" s="2">
        <v>330.87</v>
      </c>
      <c r="Q1283" s="4">
        <v>692.30443102027027</v>
      </c>
      <c r="R1283" s="5">
        <v>4.5999999999999999E-2</v>
      </c>
      <c r="S1283" s="6">
        <v>724.15043484720275</v>
      </c>
      <c r="T1283" s="4">
        <v>27.014492753623188</v>
      </c>
      <c r="U1283" s="7">
        <v>751.16492760082588</v>
      </c>
      <c r="V1283" s="8">
        <v>1.0564907561193051</v>
      </c>
      <c r="W1283" s="7">
        <v>676.2811374663047</v>
      </c>
      <c r="X1283" s="7">
        <v>680.35512022212572</v>
      </c>
      <c r="Y1283" s="7">
        <v>893.22071921377892</v>
      </c>
      <c r="Z1283" s="7">
        <v>1171.2700422985697</v>
      </c>
      <c r="AA1283" s="7">
        <v>1184.5104862549886</v>
      </c>
      <c r="AB1283" s="7">
        <v>1361.7287361332069</v>
      </c>
      <c r="AC1283" s="7">
        <v>782.1</v>
      </c>
      <c r="AD1283" s="7">
        <v>853.19999999999993</v>
      </c>
      <c r="AE1283" s="4">
        <v>664</v>
      </c>
      <c r="AF1283" s="4">
        <v>668</v>
      </c>
      <c r="AG1283" s="4">
        <v>877</v>
      </c>
      <c r="AH1283" s="4">
        <v>1150</v>
      </c>
      <c r="AI1283" s="4">
        <v>1163</v>
      </c>
      <c r="AJ1283" s="4">
        <v>1337</v>
      </c>
      <c r="AK1283" s="4">
        <v>797.15170970691872</v>
      </c>
      <c r="AL1283" s="8">
        <v>1.1591648417166551</v>
      </c>
      <c r="AM1283" s="4">
        <v>772.45203024310501</v>
      </c>
      <c r="AN1283" s="8">
        <v>1.124425489446875</v>
      </c>
      <c r="AO1283" s="4">
        <v>748.30123254515388</v>
      </c>
      <c r="AP1283" s="8">
        <v>1.0904581227830903</v>
      </c>
    </row>
    <row r="1284" spans="1:42" x14ac:dyDescent="0.25">
      <c r="A1284" s="2" t="s">
        <v>3669</v>
      </c>
      <c r="B1284" t="s">
        <v>3668</v>
      </c>
      <c r="C1284" t="s">
        <v>149</v>
      </c>
      <c r="D1284" t="s">
        <v>3667</v>
      </c>
      <c r="E1284" s="3" t="s">
        <v>3659</v>
      </c>
      <c r="F1284" t="s">
        <v>3670</v>
      </c>
      <c r="G1284">
        <v>30</v>
      </c>
      <c r="H1284">
        <v>0</v>
      </c>
      <c r="I1284">
        <v>24</v>
      </c>
      <c r="J1284">
        <v>2</v>
      </c>
      <c r="K1284">
        <v>4</v>
      </c>
      <c r="L1284">
        <v>0</v>
      </c>
      <c r="M1284">
        <v>0</v>
      </c>
      <c r="N1284" s="2">
        <v>195.50833333333333</v>
      </c>
      <c r="O1284" s="2">
        <v>158.40911455555562</v>
      </c>
      <c r="P1284" s="2">
        <v>364.37</v>
      </c>
      <c r="Q1284" s="4">
        <v>718.28744788888889</v>
      </c>
      <c r="R1284" s="5">
        <v>4.5999999999999999E-2</v>
      </c>
      <c r="S1284" s="6">
        <v>751.32867049177776</v>
      </c>
      <c r="T1284" s="4">
        <v>0</v>
      </c>
      <c r="U1284" s="7">
        <v>751.32867049177776</v>
      </c>
      <c r="V1284" s="8">
        <v>1.0054358156282155</v>
      </c>
      <c r="W1284" s="7">
        <v>649.51153689582713</v>
      </c>
      <c r="X1284" s="7">
        <v>671.6311248396479</v>
      </c>
      <c r="Y1284" s="7">
        <v>881.7672103059449</v>
      </c>
      <c r="Z1284" s="7">
        <v>1164.2946744974734</v>
      </c>
      <c r="AA1284" s="7">
        <v>1169.3218535756146</v>
      </c>
      <c r="AB1284" s="7">
        <v>1344.2676854949239</v>
      </c>
      <c r="AC1284" s="7">
        <v>821.99333333333334</v>
      </c>
      <c r="AD1284" s="7">
        <v>896.71999999999991</v>
      </c>
      <c r="AE1284" s="4">
        <v>646</v>
      </c>
      <c r="AF1284" s="4">
        <v>668</v>
      </c>
      <c r="AG1284" s="4">
        <v>877</v>
      </c>
      <c r="AH1284" s="4">
        <v>1158</v>
      </c>
      <c r="AI1284" s="4">
        <v>1163</v>
      </c>
      <c r="AJ1284" s="4">
        <v>1337</v>
      </c>
      <c r="AK1284" s="4">
        <v>863.19420876792776</v>
      </c>
      <c r="AL1284" s="8">
        <v>1.1551354386224388</v>
      </c>
      <c r="AM1284" s="4">
        <v>825.90569600921106</v>
      </c>
      <c r="AN1284" s="8">
        <v>1.105235564291031</v>
      </c>
      <c r="AO1284" s="4">
        <v>788.61718325049446</v>
      </c>
      <c r="AP1284" s="8">
        <v>1.0553356899596233</v>
      </c>
    </row>
    <row r="1285" spans="1:42" x14ac:dyDescent="0.25">
      <c r="A1285" s="2" t="s">
        <v>3673</v>
      </c>
      <c r="B1285" t="s">
        <v>3672</v>
      </c>
      <c r="C1285" t="s">
        <v>14</v>
      </c>
      <c r="D1285" t="s">
        <v>3671</v>
      </c>
      <c r="E1285" s="3" t="s">
        <v>3659</v>
      </c>
      <c r="F1285" t="s">
        <v>3674</v>
      </c>
      <c r="G1285">
        <v>103</v>
      </c>
      <c r="H1285">
        <v>26</v>
      </c>
      <c r="I1285">
        <v>75</v>
      </c>
      <c r="J1285">
        <v>2</v>
      </c>
      <c r="K1285">
        <v>0</v>
      </c>
      <c r="L1285">
        <v>0</v>
      </c>
      <c r="M1285">
        <v>0</v>
      </c>
      <c r="N1285" s="2">
        <v>204.00889967637542</v>
      </c>
      <c r="O1285" s="2">
        <v>199.0326823851133</v>
      </c>
      <c r="P1285" s="2">
        <v>343.28</v>
      </c>
      <c r="Q1285" s="4">
        <v>746.3215820614887</v>
      </c>
      <c r="R1285" s="5">
        <v>4.5999999999999999E-2</v>
      </c>
      <c r="S1285" s="6">
        <v>780.65237483631722</v>
      </c>
      <c r="T1285" s="4">
        <v>0</v>
      </c>
      <c r="U1285" s="7">
        <v>780.65237483631722</v>
      </c>
      <c r="V1285" s="8">
        <v>1.0084177110482175</v>
      </c>
      <c r="W1285" s="7">
        <v>756.31328328616326</v>
      </c>
      <c r="X1285" s="7">
        <v>782.53214377341692</v>
      </c>
      <c r="Y1285" s="7">
        <v>1026.5692298470856</v>
      </c>
      <c r="Z1285" s="7">
        <v>1281.6989107422846</v>
      </c>
      <c r="AA1285" s="7">
        <v>1479.3487821077354</v>
      </c>
      <c r="AB1285" s="7">
        <v>1701.2006785383433</v>
      </c>
      <c r="AC1285" s="7">
        <v>851.54951456310687</v>
      </c>
      <c r="AD1285" s="7">
        <v>928.96310679611645</v>
      </c>
      <c r="AE1285" s="4">
        <v>750</v>
      </c>
      <c r="AF1285" s="4">
        <v>776</v>
      </c>
      <c r="AG1285" s="4">
        <v>1018</v>
      </c>
      <c r="AH1285" s="4">
        <v>1271</v>
      </c>
      <c r="AI1285" s="4">
        <v>1467</v>
      </c>
      <c r="AJ1285" s="4">
        <v>1687</v>
      </c>
      <c r="AK1285" s="4">
        <v>893.96362196032123</v>
      </c>
      <c r="AL1285" s="8">
        <v>1.1547889668645668</v>
      </c>
      <c r="AM1285" s="4">
        <v>855.78265825549374</v>
      </c>
      <c r="AN1285" s="8">
        <v>1.1054682176221011</v>
      </c>
      <c r="AO1285" s="4">
        <v>817.60169455066637</v>
      </c>
      <c r="AP1285" s="8">
        <v>1.0561474683796357</v>
      </c>
    </row>
    <row r="1286" spans="1:42" x14ac:dyDescent="0.25">
      <c r="A1286" s="2" t="s">
        <v>3675</v>
      </c>
      <c r="B1286" t="s">
        <v>3672</v>
      </c>
      <c r="C1286" t="s">
        <v>14</v>
      </c>
      <c r="D1286" t="s">
        <v>3671</v>
      </c>
      <c r="E1286" s="3" t="s">
        <v>3659</v>
      </c>
      <c r="F1286" t="s">
        <v>3676</v>
      </c>
      <c r="G1286">
        <v>196</v>
      </c>
      <c r="H1286">
        <v>94</v>
      </c>
      <c r="I1286">
        <v>100</v>
      </c>
      <c r="J1286">
        <v>2</v>
      </c>
      <c r="K1286">
        <v>0</v>
      </c>
      <c r="L1286">
        <v>0</v>
      </c>
      <c r="M1286">
        <v>0</v>
      </c>
      <c r="N1286" s="2">
        <v>191.88392857142856</v>
      </c>
      <c r="O1286" s="2">
        <v>244.62696111734698</v>
      </c>
      <c r="P1286" s="2">
        <v>288.37</v>
      </c>
      <c r="Q1286" s="4">
        <v>724.8808896887756</v>
      </c>
      <c r="R1286" s="5">
        <v>4.5999999999999999E-2</v>
      </c>
      <c r="S1286" s="6">
        <v>758.22541061445929</v>
      </c>
      <c r="T1286" s="4">
        <v>0</v>
      </c>
      <c r="U1286" s="7">
        <v>758.22541061445929</v>
      </c>
      <c r="V1286" s="8">
        <v>0.98985040550190506</v>
      </c>
      <c r="W1286" s="7">
        <v>742.38780412642893</v>
      </c>
      <c r="X1286" s="7">
        <v>768.12391466947849</v>
      </c>
      <c r="Y1286" s="7">
        <v>1007.6677128009395</v>
      </c>
      <c r="Z1286" s="7">
        <v>1258.0998653929214</v>
      </c>
      <c r="AA1286" s="7">
        <v>1452.1105448712949</v>
      </c>
      <c r="AB1286" s="7">
        <v>1669.8776340817142</v>
      </c>
      <c r="AC1286" s="7">
        <v>842.6</v>
      </c>
      <c r="AD1286" s="7">
        <v>919.19999999999993</v>
      </c>
      <c r="AE1286" s="4">
        <v>750</v>
      </c>
      <c r="AF1286" s="4">
        <v>776</v>
      </c>
      <c r="AG1286" s="4">
        <v>1018</v>
      </c>
      <c r="AH1286" s="4">
        <v>1271</v>
      </c>
      <c r="AI1286" s="4">
        <v>1467</v>
      </c>
      <c r="AJ1286" s="4">
        <v>1687</v>
      </c>
      <c r="AK1286" s="4">
        <v>881.25547142749576</v>
      </c>
      <c r="AL1286" s="8">
        <v>1.1504640619157909</v>
      </c>
      <c r="AM1286" s="4">
        <v>840.01243967767118</v>
      </c>
      <c r="AN1286" s="8">
        <v>1.0966219839134088</v>
      </c>
      <c r="AO1286" s="4">
        <v>798.76940792784637</v>
      </c>
      <c r="AP1286" s="8">
        <v>1.0427799059110265</v>
      </c>
    </row>
    <row r="1287" spans="1:42" x14ac:dyDescent="0.25">
      <c r="A1287" s="2" t="s">
        <v>3677</v>
      </c>
      <c r="B1287" t="s">
        <v>3672</v>
      </c>
      <c r="C1287" t="s">
        <v>14</v>
      </c>
      <c r="D1287" t="s">
        <v>3671</v>
      </c>
      <c r="E1287" s="3" t="s">
        <v>3659</v>
      </c>
      <c r="F1287" t="s">
        <v>1260</v>
      </c>
      <c r="G1287">
        <v>60</v>
      </c>
      <c r="H1287">
        <v>0</v>
      </c>
      <c r="I1287">
        <v>0</v>
      </c>
      <c r="J1287">
        <v>25</v>
      </c>
      <c r="K1287">
        <v>35</v>
      </c>
      <c r="L1287">
        <v>0</v>
      </c>
      <c r="M1287">
        <v>0</v>
      </c>
      <c r="N1287" s="2">
        <v>265.33611111111111</v>
      </c>
      <c r="O1287" s="2">
        <v>282.25973727777779</v>
      </c>
      <c r="P1287" s="2">
        <v>217.66</v>
      </c>
      <c r="Q1287" s="4">
        <v>765.25584838888892</v>
      </c>
      <c r="R1287" s="5">
        <v>4.5999999999999999E-2</v>
      </c>
      <c r="S1287" s="6">
        <v>800.45761741477781</v>
      </c>
      <c r="T1287" s="4">
        <v>169.41176470588235</v>
      </c>
      <c r="U1287" s="7">
        <v>969.86938212066013</v>
      </c>
      <c r="V1287" s="8">
        <v>0.83208926756616308</v>
      </c>
      <c r="W1287" s="7">
        <v>515.05816520576263</v>
      </c>
      <c r="X1287" s="7">
        <v>532.91351493289574</v>
      </c>
      <c r="Y1287" s="7">
        <v>699.10561623928845</v>
      </c>
      <c r="Z1287" s="7">
        <v>872.85190396869905</v>
      </c>
      <c r="AA1287" s="7">
        <v>1007.4537711424717</v>
      </c>
      <c r="AB1287" s="7">
        <v>1158.5374996028288</v>
      </c>
      <c r="AC1287" s="7">
        <v>1282.1416666666667</v>
      </c>
      <c r="AD1287" s="7">
        <v>1398.6999999999998</v>
      </c>
      <c r="AE1287" s="4">
        <v>750</v>
      </c>
      <c r="AF1287" s="4">
        <v>776</v>
      </c>
      <c r="AG1287" s="4">
        <v>1018</v>
      </c>
      <c r="AH1287" s="4">
        <v>1271</v>
      </c>
      <c r="AI1287" s="4">
        <v>1467</v>
      </c>
      <c r="AJ1287" s="4">
        <v>1687</v>
      </c>
      <c r="AK1287" s="4">
        <v>1147.0091842874338</v>
      </c>
      <c r="AL1287" s="8">
        <v>1.1294095508629296</v>
      </c>
      <c r="AM1287" s="4">
        <v>1031.4919953298815</v>
      </c>
      <c r="AN1287" s="8">
        <v>1.0303027897640071</v>
      </c>
      <c r="AO1287" s="4">
        <v>915.97480637232968</v>
      </c>
      <c r="AP1287" s="8">
        <v>0.93119602866508511</v>
      </c>
    </row>
    <row r="1288" spans="1:42" x14ac:dyDescent="0.25">
      <c r="A1288" s="2" t="s">
        <v>3680</v>
      </c>
      <c r="B1288" t="s">
        <v>3679</v>
      </c>
      <c r="C1288" t="s">
        <v>149</v>
      </c>
      <c r="D1288" t="s">
        <v>3678</v>
      </c>
      <c r="E1288" s="3" t="s">
        <v>3659</v>
      </c>
      <c r="F1288" t="s">
        <v>3681</v>
      </c>
      <c r="G1288">
        <v>20</v>
      </c>
      <c r="H1288">
        <v>0</v>
      </c>
      <c r="I1288">
        <v>18</v>
      </c>
      <c r="J1288">
        <v>2</v>
      </c>
      <c r="K1288">
        <v>0</v>
      </c>
      <c r="L1288">
        <v>0</v>
      </c>
      <c r="M1288">
        <v>0</v>
      </c>
      <c r="N1288" s="2">
        <v>181.14166666666665</v>
      </c>
      <c r="O1288" s="2">
        <v>175.38721474999994</v>
      </c>
      <c r="P1288" s="2">
        <v>365.1</v>
      </c>
      <c r="Q1288" s="4">
        <v>721.62888141666667</v>
      </c>
      <c r="R1288" s="5">
        <v>4.5999999999999999E-2</v>
      </c>
      <c r="S1288" s="6">
        <v>754.82380996183338</v>
      </c>
      <c r="T1288" s="4">
        <v>0</v>
      </c>
      <c r="U1288" s="7">
        <v>754.82380996183338</v>
      </c>
      <c r="V1288" s="8">
        <v>0.94294042468686246</v>
      </c>
      <c r="W1288" s="7">
        <v>609.13951434771309</v>
      </c>
      <c r="X1288" s="7">
        <v>746.80881635199501</v>
      </c>
      <c r="Y1288" s="7">
        <v>826.95875245037837</v>
      </c>
      <c r="Z1288" s="7">
        <v>1033.4627054568011</v>
      </c>
      <c r="AA1288" s="7">
        <v>1148.5014372685985</v>
      </c>
      <c r="AB1288" s="7">
        <v>1321.0595349862942</v>
      </c>
      <c r="AC1288" s="7">
        <v>880.55000000000007</v>
      </c>
      <c r="AD1288" s="7">
        <v>960.59999999999991</v>
      </c>
      <c r="AE1288" s="4">
        <v>646</v>
      </c>
      <c r="AF1288" s="4">
        <v>792</v>
      </c>
      <c r="AG1288" s="4">
        <v>877</v>
      </c>
      <c r="AH1288" s="4">
        <v>1096</v>
      </c>
      <c r="AI1288" s="4">
        <v>1218</v>
      </c>
      <c r="AJ1288" s="4">
        <v>1401</v>
      </c>
      <c r="AK1288" s="4">
        <v>912.69786208993332</v>
      </c>
      <c r="AL1288" s="8">
        <v>1.1401597277825526</v>
      </c>
      <c r="AM1288" s="4">
        <v>860.07317804723334</v>
      </c>
      <c r="AN1288" s="8">
        <v>1.0744199600839892</v>
      </c>
      <c r="AO1288" s="4">
        <v>807.44849400453336</v>
      </c>
      <c r="AP1288" s="8">
        <v>1.0086801923854258</v>
      </c>
    </row>
    <row r="1289" spans="1:42" x14ac:dyDescent="0.25">
      <c r="A1289" s="2" t="s">
        <v>3684</v>
      </c>
      <c r="B1289" t="s">
        <v>3683</v>
      </c>
      <c r="C1289" t="s">
        <v>149</v>
      </c>
      <c r="D1289" t="s">
        <v>3682</v>
      </c>
      <c r="E1289" s="3" t="s">
        <v>3659</v>
      </c>
      <c r="F1289" t="s">
        <v>3685</v>
      </c>
      <c r="G1289">
        <v>20</v>
      </c>
      <c r="H1289">
        <v>0</v>
      </c>
      <c r="I1289">
        <v>20</v>
      </c>
      <c r="J1289">
        <v>0</v>
      </c>
      <c r="K1289">
        <v>0</v>
      </c>
      <c r="L1289">
        <v>0</v>
      </c>
      <c r="M1289">
        <v>0</v>
      </c>
      <c r="N1289" s="2">
        <v>143.40416666666667</v>
      </c>
      <c r="O1289" s="2">
        <v>140.91518783333339</v>
      </c>
      <c r="P1289" s="2">
        <v>391.85</v>
      </c>
      <c r="Q1289" s="4">
        <v>676.16935450000005</v>
      </c>
      <c r="R1289" s="5">
        <v>4.5999999999999999E-2</v>
      </c>
      <c r="S1289" s="6">
        <v>707.27314480700011</v>
      </c>
      <c r="T1289" s="4">
        <v>0</v>
      </c>
      <c r="U1289" s="7">
        <v>707.27314480700011</v>
      </c>
      <c r="V1289" s="8">
        <v>0.76794043952985902</v>
      </c>
      <c r="W1289" s="7">
        <v>626.63939865636496</v>
      </c>
      <c r="X1289" s="7">
        <v>707.27314480700022</v>
      </c>
      <c r="Y1289" s="7">
        <v>848.57418568049422</v>
      </c>
      <c r="Z1289" s="7">
        <v>1188.7718003922216</v>
      </c>
      <c r="AA1289" s="7">
        <v>1425.2974557674183</v>
      </c>
      <c r="AB1289" s="7">
        <v>1638.7848979567191</v>
      </c>
      <c r="AC1289" s="7">
        <v>1013.1000000000001</v>
      </c>
      <c r="AD1289" s="7">
        <v>1105.2</v>
      </c>
      <c r="AE1289" s="4">
        <v>816</v>
      </c>
      <c r="AF1289" s="4">
        <v>921</v>
      </c>
      <c r="AG1289" s="4">
        <v>1105</v>
      </c>
      <c r="AH1289" s="4">
        <v>1548</v>
      </c>
      <c r="AI1289" s="4">
        <v>1856</v>
      </c>
      <c r="AJ1289" s="4">
        <v>2134</v>
      </c>
      <c r="AK1289" s="4">
        <v>1017.9211144025752</v>
      </c>
      <c r="AL1289" s="8">
        <v>1.1052346519029046</v>
      </c>
      <c r="AM1289" s="4">
        <v>914.37179120405017</v>
      </c>
      <c r="AN1289" s="8">
        <v>0.99280324777855611</v>
      </c>
      <c r="AO1289" s="4">
        <v>810.82246800552514</v>
      </c>
      <c r="AP1289" s="8">
        <v>0.88037184365420751</v>
      </c>
    </row>
    <row r="1290" spans="1:42" x14ac:dyDescent="0.25">
      <c r="A1290" s="2" t="s">
        <v>3688</v>
      </c>
      <c r="B1290" t="s">
        <v>3687</v>
      </c>
      <c r="C1290" t="s">
        <v>149</v>
      </c>
      <c r="D1290" t="s">
        <v>3686</v>
      </c>
      <c r="E1290" s="3" t="s">
        <v>3659</v>
      </c>
      <c r="F1290" t="s">
        <v>3689</v>
      </c>
      <c r="G1290">
        <v>20</v>
      </c>
      <c r="H1290">
        <v>0</v>
      </c>
      <c r="I1290">
        <v>16</v>
      </c>
      <c r="J1290">
        <v>4</v>
      </c>
      <c r="K1290">
        <v>0</v>
      </c>
      <c r="L1290">
        <v>0</v>
      </c>
      <c r="M1290">
        <v>0</v>
      </c>
      <c r="N1290" s="2">
        <v>187.84166666666667</v>
      </c>
      <c r="O1290" s="2">
        <v>157.77019000000004</v>
      </c>
      <c r="P1290" s="2">
        <v>356.39</v>
      </c>
      <c r="Q1290" s="4">
        <v>702.00185666666675</v>
      </c>
      <c r="R1290" s="5">
        <v>4.5999999999999999E-2</v>
      </c>
      <c r="S1290" s="6">
        <v>734.29394207333348</v>
      </c>
      <c r="T1290" s="4">
        <v>0</v>
      </c>
      <c r="U1290" s="7">
        <v>734.29394207333348</v>
      </c>
      <c r="V1290" s="8">
        <v>1.0150593614505579</v>
      </c>
      <c r="W1290" s="7">
        <v>655.72834749706033</v>
      </c>
      <c r="X1290" s="7">
        <v>695.31566259363206</v>
      </c>
      <c r="Y1290" s="7">
        <v>890.20705999213919</v>
      </c>
      <c r="Z1290" s="7">
        <v>1247.5079552227355</v>
      </c>
      <c r="AA1290" s="7">
        <v>1418.0379279464294</v>
      </c>
      <c r="AB1290" s="7">
        <v>1631.2003938510463</v>
      </c>
      <c r="AC1290" s="7">
        <v>795.74</v>
      </c>
      <c r="AD1290" s="7">
        <v>868.07999999999993</v>
      </c>
      <c r="AE1290" s="4">
        <v>646</v>
      </c>
      <c r="AF1290" s="4">
        <v>685</v>
      </c>
      <c r="AG1290" s="4">
        <v>877</v>
      </c>
      <c r="AH1290" s="4">
        <v>1229</v>
      </c>
      <c r="AI1290" s="4">
        <v>1397</v>
      </c>
      <c r="AJ1290" s="4">
        <v>1607</v>
      </c>
      <c r="AK1290" s="4">
        <v>835.96997967608331</v>
      </c>
      <c r="AL1290" s="8">
        <v>1.1556123578602202</v>
      </c>
      <c r="AM1290" s="4">
        <v>802.07796714183337</v>
      </c>
      <c r="AN1290" s="8">
        <v>1.1087613590569994</v>
      </c>
      <c r="AO1290" s="4">
        <v>768.18595460758343</v>
      </c>
      <c r="AP1290" s="8">
        <v>1.0619103602537787</v>
      </c>
    </row>
    <row r="1291" spans="1:42" x14ac:dyDescent="0.25">
      <c r="A1291" s="2" t="s">
        <v>3692</v>
      </c>
      <c r="B1291" t="s">
        <v>3691</v>
      </c>
      <c r="C1291" t="s">
        <v>149</v>
      </c>
      <c r="D1291" t="s">
        <v>3690</v>
      </c>
      <c r="E1291" s="3" t="s">
        <v>3659</v>
      </c>
      <c r="F1291" t="s">
        <v>3693</v>
      </c>
      <c r="G1291">
        <v>20</v>
      </c>
      <c r="H1291">
        <v>0</v>
      </c>
      <c r="I1291">
        <v>20</v>
      </c>
      <c r="J1291">
        <v>0</v>
      </c>
      <c r="K1291">
        <v>0</v>
      </c>
      <c r="L1291">
        <v>0</v>
      </c>
      <c r="M1291">
        <v>0</v>
      </c>
      <c r="N1291" s="2">
        <v>184.89166666666665</v>
      </c>
      <c r="O1291" s="2">
        <v>53.74562250000001</v>
      </c>
      <c r="P1291" s="2">
        <v>457.42</v>
      </c>
      <c r="Q1291" s="4">
        <v>696.05728916666669</v>
      </c>
      <c r="R1291" s="5">
        <v>4.5999999999999999E-2</v>
      </c>
      <c r="S1291" s="6">
        <v>728.07592446833337</v>
      </c>
      <c r="T1291" s="4">
        <v>0</v>
      </c>
      <c r="U1291" s="7">
        <v>728.07592446833337</v>
      </c>
      <c r="V1291" s="8">
        <v>0.69208738067332065</v>
      </c>
      <c r="W1291" s="7">
        <v>685.16650686658761</v>
      </c>
      <c r="X1291" s="7">
        <v>728.07592446833348</v>
      </c>
      <c r="Y1291" s="7">
        <v>872.72218702905752</v>
      </c>
      <c r="Z1291" s="7">
        <v>1159.2463626278122</v>
      </c>
      <c r="AA1291" s="7">
        <v>1290.05087757507</v>
      </c>
      <c r="AB1291" s="7">
        <v>1483.8353441635998</v>
      </c>
      <c r="AC1291" s="7">
        <v>1157.2</v>
      </c>
      <c r="AD1291" s="7">
        <v>1262.3999999999999</v>
      </c>
      <c r="AE1291" s="4">
        <v>990</v>
      </c>
      <c r="AF1291" s="4">
        <v>1052</v>
      </c>
      <c r="AG1291" s="4">
        <v>1261</v>
      </c>
      <c r="AH1291" s="4">
        <v>1675</v>
      </c>
      <c r="AI1291" s="4">
        <v>1864</v>
      </c>
      <c r="AJ1291" s="4">
        <v>2144</v>
      </c>
      <c r="AK1291" s="4">
        <v>1159.9338782280834</v>
      </c>
      <c r="AL1291" s="8">
        <v>1.1025987435628168</v>
      </c>
      <c r="AM1291" s="4">
        <v>1015.9812269748334</v>
      </c>
      <c r="AN1291" s="8">
        <v>0.96576162259965148</v>
      </c>
      <c r="AO1291" s="4">
        <v>872.02857572158359</v>
      </c>
      <c r="AP1291" s="8">
        <v>0.82892450163648634</v>
      </c>
    </row>
    <row r="1292" spans="1:42" x14ac:dyDescent="0.25">
      <c r="A1292" s="2" t="s">
        <v>3696</v>
      </c>
      <c r="B1292" t="s">
        <v>3695</v>
      </c>
      <c r="C1292" t="s">
        <v>149</v>
      </c>
      <c r="D1292" t="s">
        <v>3694</v>
      </c>
      <c r="E1292" s="3" t="s">
        <v>3659</v>
      </c>
      <c r="F1292" t="s">
        <v>3697</v>
      </c>
      <c r="G1292">
        <v>20</v>
      </c>
      <c r="H1292">
        <v>0</v>
      </c>
      <c r="I1292">
        <v>16</v>
      </c>
      <c r="J1292">
        <v>4</v>
      </c>
      <c r="K1292">
        <v>0</v>
      </c>
      <c r="L1292">
        <v>0</v>
      </c>
      <c r="M1292">
        <v>0</v>
      </c>
      <c r="N1292" s="2">
        <v>176.17916666666667</v>
      </c>
      <c r="O1292" s="2">
        <v>162.63485166666675</v>
      </c>
      <c r="P1292" s="2">
        <v>380.2</v>
      </c>
      <c r="Q1292" s="4">
        <v>719.01401833333341</v>
      </c>
      <c r="R1292" s="5">
        <v>4.5999999999999999E-2</v>
      </c>
      <c r="S1292" s="6">
        <v>752.08866317666673</v>
      </c>
      <c r="T1292" s="4">
        <v>0</v>
      </c>
      <c r="U1292" s="7">
        <v>752.08866317666673</v>
      </c>
      <c r="V1292" s="8">
        <v>1.0396580912035758</v>
      </c>
      <c r="W1292" s="7">
        <v>671.6191269175099</v>
      </c>
      <c r="X1292" s="7">
        <v>712.1657924744494</v>
      </c>
      <c r="Y1292" s="7">
        <v>911.78014598553591</v>
      </c>
      <c r="Z1292" s="7">
        <v>1277.7397940891944</v>
      </c>
      <c r="AA1292" s="7">
        <v>1452.4023534113953</v>
      </c>
      <c r="AB1292" s="7">
        <v>1670.7305525641461</v>
      </c>
      <c r="AC1292" s="7">
        <v>795.74</v>
      </c>
      <c r="AD1292" s="7">
        <v>868.07999999999993</v>
      </c>
      <c r="AE1292" s="4">
        <v>646</v>
      </c>
      <c r="AF1292" s="4">
        <v>685</v>
      </c>
      <c r="AG1292" s="4">
        <v>877</v>
      </c>
      <c r="AH1292" s="4">
        <v>1229</v>
      </c>
      <c r="AI1292" s="4">
        <v>1397</v>
      </c>
      <c r="AJ1292" s="4">
        <v>1607</v>
      </c>
      <c r="AK1292" s="4">
        <v>834.87019920829175</v>
      </c>
      <c r="AL1292" s="8">
        <v>1.1540920641530159</v>
      </c>
      <c r="AM1292" s="4">
        <v>807.27635386441671</v>
      </c>
      <c r="AN1292" s="8">
        <v>1.1159474065032025</v>
      </c>
      <c r="AO1292" s="4">
        <v>779.68250852054177</v>
      </c>
      <c r="AP1292" s="8">
        <v>1.0778027488533892</v>
      </c>
    </row>
    <row r="1293" spans="1:42" x14ac:dyDescent="0.25">
      <c r="A1293" s="2" t="s">
        <v>3700</v>
      </c>
      <c r="B1293" t="s">
        <v>3699</v>
      </c>
      <c r="C1293" t="s">
        <v>149</v>
      </c>
      <c r="D1293" t="s">
        <v>3698</v>
      </c>
      <c r="E1293" s="3" t="s">
        <v>3659</v>
      </c>
      <c r="F1293" t="s">
        <v>3701</v>
      </c>
      <c r="G1293">
        <v>71</v>
      </c>
      <c r="H1293">
        <v>0</v>
      </c>
      <c r="I1293">
        <v>46</v>
      </c>
      <c r="J1293">
        <v>13</v>
      </c>
      <c r="K1293">
        <v>10</v>
      </c>
      <c r="L1293">
        <v>2</v>
      </c>
      <c r="M1293">
        <v>0</v>
      </c>
      <c r="N1293" s="2">
        <v>185.73474178403754</v>
      </c>
      <c r="O1293" s="2">
        <v>69.909906901408448</v>
      </c>
      <c r="P1293" s="2">
        <v>471.43</v>
      </c>
      <c r="Q1293" s="4">
        <v>727.07464868544594</v>
      </c>
      <c r="R1293" s="5">
        <v>4.5999999999999999E-2</v>
      </c>
      <c r="S1293" s="6">
        <v>760.52008252497649</v>
      </c>
      <c r="T1293" s="4">
        <v>0</v>
      </c>
      <c r="U1293" s="7">
        <v>760.52008252497649</v>
      </c>
      <c r="V1293" s="8">
        <v>0.91226433281421415</v>
      </c>
      <c r="W1293" s="7">
        <v>641.32182596839243</v>
      </c>
      <c r="X1293" s="7">
        <v>655.9180552934198</v>
      </c>
      <c r="Y1293" s="7">
        <v>824.68695686404942</v>
      </c>
      <c r="Z1293" s="7">
        <v>1085.5945560489147</v>
      </c>
      <c r="AA1293" s="7">
        <v>1123.9096580271116</v>
      </c>
      <c r="AB1293" s="7">
        <v>1292.6785595977412</v>
      </c>
      <c r="AC1293" s="7">
        <v>917.02816901408448</v>
      </c>
      <c r="AD1293" s="7">
        <v>1000.394366197183</v>
      </c>
      <c r="AE1293" s="4">
        <v>703</v>
      </c>
      <c r="AF1293" s="4">
        <v>719</v>
      </c>
      <c r="AG1293" s="4">
        <v>904</v>
      </c>
      <c r="AH1293" s="4">
        <v>1190</v>
      </c>
      <c r="AI1293" s="4">
        <v>1232</v>
      </c>
      <c r="AJ1293" s="4">
        <v>1417</v>
      </c>
      <c r="AK1293" s="4">
        <v>944.60204328862051</v>
      </c>
      <c r="AL1293" s="8">
        <v>1.1330756052287896</v>
      </c>
      <c r="AM1293" s="4">
        <v>883.24138970073932</v>
      </c>
      <c r="AN1293" s="8">
        <v>1.0594718477572647</v>
      </c>
      <c r="AO1293" s="4">
        <v>821.88073611285802</v>
      </c>
      <c r="AP1293" s="8">
        <v>0.98586809028573952</v>
      </c>
    </row>
    <row r="1294" spans="1:42" x14ac:dyDescent="0.25">
      <c r="A1294" s="2" t="s">
        <v>3704</v>
      </c>
      <c r="B1294" t="s">
        <v>3703</v>
      </c>
      <c r="C1294" t="s">
        <v>149</v>
      </c>
      <c r="D1294" t="s">
        <v>3702</v>
      </c>
      <c r="E1294" s="3" t="s">
        <v>3659</v>
      </c>
      <c r="F1294" t="s">
        <v>3705</v>
      </c>
      <c r="G1294">
        <v>20</v>
      </c>
      <c r="H1294">
        <v>0</v>
      </c>
      <c r="I1294">
        <v>14</v>
      </c>
      <c r="J1294">
        <v>6</v>
      </c>
      <c r="K1294">
        <v>0</v>
      </c>
      <c r="L1294">
        <v>0</v>
      </c>
      <c r="M1294">
        <v>0</v>
      </c>
      <c r="N1294" s="2">
        <v>188.29166666666666</v>
      </c>
      <c r="O1294" s="2">
        <v>122.10219975000003</v>
      </c>
      <c r="P1294" s="2">
        <v>398.77</v>
      </c>
      <c r="Q1294" s="4">
        <v>709.16386641666668</v>
      </c>
      <c r="R1294" s="5">
        <v>4.5999999999999999E-2</v>
      </c>
      <c r="S1294" s="6">
        <v>741.78540427183339</v>
      </c>
      <c r="T1294" s="4">
        <v>0</v>
      </c>
      <c r="U1294" s="7">
        <v>741.78540427183339</v>
      </c>
      <c r="V1294" s="8">
        <v>0.99890304911369965</v>
      </c>
      <c r="W1294" s="7">
        <v>645.29136972744993</v>
      </c>
      <c r="X1294" s="7">
        <v>684.24858864288433</v>
      </c>
      <c r="Y1294" s="7">
        <v>876.03797407271463</v>
      </c>
      <c r="Z1294" s="7">
        <v>1227.6518473607368</v>
      </c>
      <c r="AA1294" s="7">
        <v>1395.4675596118386</v>
      </c>
      <c r="AB1294" s="7">
        <v>1605.2371999257155</v>
      </c>
      <c r="AC1294" s="7">
        <v>816.86000000000013</v>
      </c>
      <c r="AD1294" s="7">
        <v>891.12</v>
      </c>
      <c r="AE1294" s="4">
        <v>646</v>
      </c>
      <c r="AF1294" s="4">
        <v>685</v>
      </c>
      <c r="AG1294" s="4">
        <v>877</v>
      </c>
      <c r="AH1294" s="4">
        <v>1229</v>
      </c>
      <c r="AI1294" s="4">
        <v>1397</v>
      </c>
      <c r="AJ1294" s="4">
        <v>1607</v>
      </c>
      <c r="AK1294" s="4">
        <v>855.83822245843351</v>
      </c>
      <c r="AL1294" s="8">
        <v>1.1524888532971094</v>
      </c>
      <c r="AM1294" s="4">
        <v>817.82061639623339</v>
      </c>
      <c r="AN1294" s="8">
        <v>1.1012935852359726</v>
      </c>
      <c r="AO1294" s="4">
        <v>779.80301033403339</v>
      </c>
      <c r="AP1294" s="8">
        <v>1.0500983171748361</v>
      </c>
    </row>
    <row r="1295" spans="1:42" x14ac:dyDescent="0.25">
      <c r="A1295" s="2" t="s">
        <v>3708</v>
      </c>
      <c r="B1295" t="s">
        <v>3707</v>
      </c>
      <c r="C1295" t="s">
        <v>149</v>
      </c>
      <c r="D1295" t="s">
        <v>3706</v>
      </c>
      <c r="E1295" s="3" t="s">
        <v>3659</v>
      </c>
      <c r="F1295" t="s">
        <v>3709</v>
      </c>
      <c r="G1295">
        <v>62</v>
      </c>
      <c r="H1295">
        <v>0</v>
      </c>
      <c r="I1295">
        <v>60</v>
      </c>
      <c r="J1295">
        <v>2</v>
      </c>
      <c r="K1295">
        <v>0</v>
      </c>
      <c r="L1295">
        <v>0</v>
      </c>
      <c r="M1295">
        <v>0</v>
      </c>
      <c r="N1295" s="2">
        <v>181.48790322580646</v>
      </c>
      <c r="O1295" s="2">
        <v>127.137106327957</v>
      </c>
      <c r="P1295" s="2">
        <v>366.79</v>
      </c>
      <c r="Q1295" s="4">
        <v>675.41500955376341</v>
      </c>
      <c r="R1295" s="5">
        <v>4.5999999999999999E-2</v>
      </c>
      <c r="S1295" s="6">
        <v>706.48409999323655</v>
      </c>
      <c r="T1295" s="4">
        <v>0</v>
      </c>
      <c r="U1295" s="7">
        <v>706.48409999323655</v>
      </c>
      <c r="V1295" s="8">
        <v>1.0470434144375547</v>
      </c>
      <c r="W1295" s="7">
        <v>676.39004572666045</v>
      </c>
      <c r="X1295" s="7">
        <v>699.42500084428673</v>
      </c>
      <c r="Y1295" s="7">
        <v>918.25707446173567</v>
      </c>
      <c r="Z1295" s="7">
        <v>1106.7248890604956</v>
      </c>
      <c r="AA1295" s="7">
        <v>1495.1779958168286</v>
      </c>
      <c r="AB1295" s="7">
        <v>1719.2452865064652</v>
      </c>
      <c r="AC1295" s="7">
        <v>742.2161290322581</v>
      </c>
      <c r="AD1295" s="7">
        <v>809.6903225806451</v>
      </c>
      <c r="AE1295" s="4">
        <v>646</v>
      </c>
      <c r="AF1295" s="4">
        <v>668</v>
      </c>
      <c r="AG1295" s="4">
        <v>877</v>
      </c>
      <c r="AH1295" s="4">
        <v>1057</v>
      </c>
      <c r="AI1295" s="4">
        <v>1428</v>
      </c>
      <c r="AJ1295" s="4">
        <v>1642</v>
      </c>
      <c r="AK1295" s="4">
        <v>782.34544873671689</v>
      </c>
      <c r="AL1295" s="8">
        <v>1.159473581815663</v>
      </c>
      <c r="AM1295" s="4">
        <v>757.51809823885071</v>
      </c>
      <c r="AN1295" s="8">
        <v>1.1226782543101004</v>
      </c>
      <c r="AO1295" s="4">
        <v>731.31145049110285</v>
      </c>
      <c r="AP1295" s="8">
        <v>1.0838387419431175</v>
      </c>
    </row>
    <row r="1296" spans="1:42" x14ac:dyDescent="0.25">
      <c r="A1296" s="2" t="s">
        <v>3712</v>
      </c>
      <c r="B1296" t="s">
        <v>3711</v>
      </c>
      <c r="C1296" t="s">
        <v>149</v>
      </c>
      <c r="D1296" t="s">
        <v>3710</v>
      </c>
      <c r="E1296" s="3" t="s">
        <v>3659</v>
      </c>
      <c r="F1296" t="s">
        <v>3713</v>
      </c>
      <c r="G1296">
        <v>201</v>
      </c>
      <c r="H1296">
        <v>1</v>
      </c>
      <c r="I1296">
        <v>194</v>
      </c>
      <c r="J1296">
        <v>6</v>
      </c>
      <c r="K1296">
        <v>0</v>
      </c>
      <c r="L1296">
        <v>0</v>
      </c>
      <c r="M1296">
        <v>0</v>
      </c>
      <c r="N1296" s="2">
        <v>202.52238805970148</v>
      </c>
      <c r="O1296" s="2">
        <v>156.8805907578772</v>
      </c>
      <c r="P1296" s="2">
        <v>349.11</v>
      </c>
      <c r="Q1296" s="4">
        <v>708.51297881757864</v>
      </c>
      <c r="R1296" s="5">
        <v>4.5999999999999999E-2</v>
      </c>
      <c r="S1296" s="6">
        <v>741.10457584318726</v>
      </c>
      <c r="T1296" s="4">
        <v>0</v>
      </c>
      <c r="U1296" s="7">
        <v>741.10457584318726</v>
      </c>
      <c r="V1296" s="8">
        <v>0.89917616723194782</v>
      </c>
      <c r="W1296" s="7">
        <v>660.89448291548149</v>
      </c>
      <c r="X1296" s="7">
        <v>734.62692862850122</v>
      </c>
      <c r="Y1296" s="7">
        <v>963.91685127264793</v>
      </c>
      <c r="Z1296" s="7">
        <v>1190.5092454150988</v>
      </c>
      <c r="AA1296" s="7">
        <v>1277.7293336365976</v>
      </c>
      <c r="AB1296" s="7">
        <v>1469.2538572570024</v>
      </c>
      <c r="AC1296" s="7">
        <v>906.62437810945278</v>
      </c>
      <c r="AD1296" s="7">
        <v>989.04477611940297</v>
      </c>
      <c r="AE1296" s="4">
        <v>735</v>
      </c>
      <c r="AF1296" s="4">
        <v>817</v>
      </c>
      <c r="AG1296" s="4">
        <v>1072</v>
      </c>
      <c r="AH1296" s="4">
        <v>1324</v>
      </c>
      <c r="AI1296" s="4">
        <v>1421</v>
      </c>
      <c r="AJ1296" s="4">
        <v>1634</v>
      </c>
      <c r="AK1296" s="4">
        <v>939.08149361115068</v>
      </c>
      <c r="AL1296" s="8">
        <v>1.1393799548235373</v>
      </c>
      <c r="AM1296" s="4">
        <v>873.08918768849628</v>
      </c>
      <c r="AN1296" s="8">
        <v>1.0593120256263409</v>
      </c>
      <c r="AO1296" s="4">
        <v>807.09688176584166</v>
      </c>
      <c r="AP1296" s="8">
        <v>0.97924409642914423</v>
      </c>
    </row>
    <row r="1297" spans="1:42" x14ac:dyDescent="0.25">
      <c r="A1297" s="2" t="s">
        <v>3716</v>
      </c>
      <c r="B1297" t="s">
        <v>3715</v>
      </c>
      <c r="C1297" t="s">
        <v>149</v>
      </c>
      <c r="D1297" t="s">
        <v>3714</v>
      </c>
      <c r="E1297" s="3" t="s">
        <v>3659</v>
      </c>
      <c r="F1297" t="s">
        <v>3717</v>
      </c>
      <c r="G1297">
        <v>72</v>
      </c>
      <c r="H1297">
        <v>0</v>
      </c>
      <c r="I1297">
        <v>62</v>
      </c>
      <c r="J1297">
        <v>10</v>
      </c>
      <c r="K1297">
        <v>0</v>
      </c>
      <c r="L1297">
        <v>0</v>
      </c>
      <c r="M1297">
        <v>0</v>
      </c>
      <c r="N1297" s="2">
        <v>165.21527777777777</v>
      </c>
      <c r="O1297" s="2">
        <v>138.26615598611119</v>
      </c>
      <c r="P1297" s="2">
        <v>407.37</v>
      </c>
      <c r="Q1297" s="4">
        <v>710.85143376388896</v>
      </c>
      <c r="R1297" s="5">
        <v>4.5999999999999999E-2</v>
      </c>
      <c r="S1297" s="6">
        <v>743.55059971702792</v>
      </c>
      <c r="T1297" s="4">
        <v>0</v>
      </c>
      <c r="U1297" s="7">
        <v>743.55059971702792</v>
      </c>
      <c r="V1297" s="8">
        <v>0.95667696889967857</v>
      </c>
      <c r="W1297" s="7">
        <v>688.80741760776857</v>
      </c>
      <c r="X1297" s="7">
        <v>712.72434183026053</v>
      </c>
      <c r="Y1297" s="7">
        <v>934.6733986149859</v>
      </c>
      <c r="Z1297" s="7">
        <v>1126.0087923949216</v>
      </c>
      <c r="AA1297" s="7">
        <v>1238.8966747250836</v>
      </c>
      <c r="AB1297" s="7">
        <v>1424.4920066916211</v>
      </c>
      <c r="AC1297" s="7">
        <v>854.94444444444446</v>
      </c>
      <c r="AD1297" s="7">
        <v>932.66666666666652</v>
      </c>
      <c r="AE1297" s="4">
        <v>720</v>
      </c>
      <c r="AF1297" s="4">
        <v>745</v>
      </c>
      <c r="AG1297" s="4">
        <v>977</v>
      </c>
      <c r="AH1297" s="4">
        <v>1177</v>
      </c>
      <c r="AI1297" s="4">
        <v>1295</v>
      </c>
      <c r="AJ1297" s="4">
        <v>1489</v>
      </c>
      <c r="AK1297" s="4">
        <v>882.85234248399081</v>
      </c>
      <c r="AL1297" s="8">
        <v>1.1359072312159997</v>
      </c>
      <c r="AM1297" s="4">
        <v>837.14395813858107</v>
      </c>
      <c r="AN1297" s="8">
        <v>1.0770973013934568</v>
      </c>
      <c r="AO1297" s="4">
        <v>789.25898406243766</v>
      </c>
      <c r="AP1297" s="8">
        <v>1.0154868987222214</v>
      </c>
    </row>
    <row r="1298" spans="1:42" x14ac:dyDescent="0.25">
      <c r="A1298" s="2" t="s">
        <v>3720</v>
      </c>
      <c r="B1298" t="s">
        <v>3719</v>
      </c>
      <c r="C1298" t="s">
        <v>149</v>
      </c>
      <c r="D1298" t="s">
        <v>3718</v>
      </c>
      <c r="E1298" s="3" t="s">
        <v>3659</v>
      </c>
      <c r="F1298" t="s">
        <v>3721</v>
      </c>
      <c r="G1298">
        <v>46</v>
      </c>
      <c r="H1298">
        <v>0</v>
      </c>
      <c r="I1298">
        <v>46</v>
      </c>
      <c r="J1298">
        <v>0</v>
      </c>
      <c r="K1298">
        <v>0</v>
      </c>
      <c r="L1298">
        <v>0</v>
      </c>
      <c r="M1298">
        <v>0</v>
      </c>
      <c r="N1298" s="2">
        <v>172.05253623188403</v>
      </c>
      <c r="O1298" s="2">
        <v>98.498612594202868</v>
      </c>
      <c r="P1298" s="2">
        <v>395.6</v>
      </c>
      <c r="Q1298" s="4">
        <v>666.15114882608691</v>
      </c>
      <c r="R1298" s="5">
        <v>4.5999999999999999E-2</v>
      </c>
      <c r="S1298" s="6">
        <v>696.79410167208698</v>
      </c>
      <c r="T1298" s="4">
        <v>0</v>
      </c>
      <c r="U1298" s="7">
        <v>696.79410167208698</v>
      </c>
      <c r="V1298" s="8">
        <v>0.68514660931375315</v>
      </c>
      <c r="W1298" s="7">
        <v>653.62986528532065</v>
      </c>
      <c r="X1298" s="7">
        <v>696.79410167208709</v>
      </c>
      <c r="Y1298" s="7">
        <v>833.138276925524</v>
      </c>
      <c r="Z1298" s="7">
        <v>1118.1592664000452</v>
      </c>
      <c r="AA1298" s="7">
        <v>1122.2701460559279</v>
      </c>
      <c r="AB1298" s="7">
        <v>1290.8162119471112</v>
      </c>
      <c r="AC1298" s="7">
        <v>1118.7</v>
      </c>
      <c r="AD1298" s="7">
        <v>1220.3999999999999</v>
      </c>
      <c r="AE1298" s="4">
        <v>954</v>
      </c>
      <c r="AF1298" s="4">
        <v>1017</v>
      </c>
      <c r="AG1298" s="4">
        <v>1216</v>
      </c>
      <c r="AH1298" s="4">
        <v>1632</v>
      </c>
      <c r="AI1298" s="4">
        <v>1638</v>
      </c>
      <c r="AJ1298" s="4">
        <v>1884</v>
      </c>
      <c r="AK1298" s="4">
        <v>1114.9068070328237</v>
      </c>
      <c r="AL1298" s="8">
        <v>1.0962702134049398</v>
      </c>
      <c r="AM1298" s="4">
        <v>972.13661495842587</v>
      </c>
      <c r="AN1298" s="8">
        <v>0.95588654371526638</v>
      </c>
      <c r="AO1298" s="4">
        <v>829.366422884028</v>
      </c>
      <c r="AP1298" s="8">
        <v>0.81550287402559296</v>
      </c>
    </row>
    <row r="1299" spans="1:42" x14ac:dyDescent="0.25">
      <c r="A1299" s="2" t="s">
        <v>3724</v>
      </c>
      <c r="B1299" t="s">
        <v>3723</v>
      </c>
      <c r="C1299" t="s">
        <v>149</v>
      </c>
      <c r="D1299" t="s">
        <v>3722</v>
      </c>
      <c r="E1299" s="3" t="s">
        <v>3659</v>
      </c>
      <c r="F1299" t="s">
        <v>3725</v>
      </c>
      <c r="G1299">
        <v>79</v>
      </c>
      <c r="H1299">
        <v>0</v>
      </c>
      <c r="I1299">
        <v>79</v>
      </c>
      <c r="J1299">
        <v>0</v>
      </c>
      <c r="K1299">
        <v>0</v>
      </c>
      <c r="L1299">
        <v>0</v>
      </c>
      <c r="M1299">
        <v>0</v>
      </c>
      <c r="N1299" s="2">
        <v>165.64556962025316</v>
      </c>
      <c r="O1299" s="2">
        <v>213.66062932911396</v>
      </c>
      <c r="P1299" s="2">
        <v>312.11</v>
      </c>
      <c r="Q1299" s="4">
        <v>691.41619894936707</v>
      </c>
      <c r="R1299" s="5">
        <v>4.5999999999999999E-2</v>
      </c>
      <c r="S1299" s="6">
        <v>723.22134410103797</v>
      </c>
      <c r="T1299" s="4">
        <v>0</v>
      </c>
      <c r="U1299" s="7">
        <v>723.22134410103797</v>
      </c>
      <c r="V1299" s="8">
        <v>1.082666682785985</v>
      </c>
      <c r="W1299" s="7">
        <v>699.40267707974624</v>
      </c>
      <c r="X1299" s="7">
        <v>723.22134410103797</v>
      </c>
      <c r="Y1299" s="7">
        <v>949.49868080330884</v>
      </c>
      <c r="Z1299" s="7">
        <v>1198.5120178440854</v>
      </c>
      <c r="AA1299" s="7">
        <v>1360.9120202619831</v>
      </c>
      <c r="AB1299" s="7">
        <v>1565.5360233085341</v>
      </c>
      <c r="AC1299" s="7">
        <v>734.80000000000007</v>
      </c>
      <c r="AD1299" s="7">
        <v>801.6</v>
      </c>
      <c r="AE1299" s="4">
        <v>646</v>
      </c>
      <c r="AF1299" s="4">
        <v>668</v>
      </c>
      <c r="AG1299" s="4">
        <v>877</v>
      </c>
      <c r="AH1299" s="4">
        <v>1107</v>
      </c>
      <c r="AI1299" s="4">
        <v>1257</v>
      </c>
      <c r="AJ1299" s="4">
        <v>1446</v>
      </c>
      <c r="AK1299" s="4">
        <v>774.46474588957801</v>
      </c>
      <c r="AL1299" s="8">
        <v>1.1593783621101468</v>
      </c>
      <c r="AM1299" s="4">
        <v>757.14303260894485</v>
      </c>
      <c r="AN1299" s="8">
        <v>1.1334476536062048</v>
      </c>
      <c r="AO1299" s="4">
        <v>739.82131932831146</v>
      </c>
      <c r="AP1299" s="8">
        <v>1.1075169451022626</v>
      </c>
    </row>
    <row r="1300" spans="1:42" x14ac:dyDescent="0.25">
      <c r="A1300" s="2" t="s">
        <v>3728</v>
      </c>
      <c r="B1300" t="s">
        <v>3727</v>
      </c>
      <c r="C1300" t="s">
        <v>14</v>
      </c>
      <c r="D1300" t="s">
        <v>3726</v>
      </c>
      <c r="E1300" s="3" t="s">
        <v>3659</v>
      </c>
      <c r="F1300" t="s">
        <v>3729</v>
      </c>
      <c r="G1300">
        <v>200</v>
      </c>
      <c r="H1300">
        <v>126</v>
      </c>
      <c r="I1300">
        <v>68</v>
      </c>
      <c r="J1300">
        <v>6</v>
      </c>
      <c r="K1300">
        <v>0</v>
      </c>
      <c r="L1300">
        <v>0</v>
      </c>
      <c r="M1300">
        <v>0</v>
      </c>
      <c r="N1300" s="2">
        <v>198.28833333333333</v>
      </c>
      <c r="O1300" s="2">
        <v>273.18873250000007</v>
      </c>
      <c r="P1300" s="2">
        <v>260.68</v>
      </c>
      <c r="Q1300" s="4">
        <v>732.15706583333349</v>
      </c>
      <c r="R1300" s="5">
        <v>4.5999999999999999E-2</v>
      </c>
      <c r="S1300" s="6">
        <v>765.83629086166684</v>
      </c>
      <c r="T1300" s="4">
        <v>0</v>
      </c>
      <c r="U1300" s="7">
        <v>765.83629086166684</v>
      </c>
      <c r="V1300" s="8">
        <v>0.77885881016767033</v>
      </c>
      <c r="W1300" s="7">
        <v>743.03130489995749</v>
      </c>
      <c r="X1300" s="7">
        <v>792.09940994052067</v>
      </c>
      <c r="Y1300" s="7">
        <v>947.09231316388707</v>
      </c>
      <c r="Z1300" s="7">
        <v>1271.0975781936379</v>
      </c>
      <c r="AA1300" s="7">
        <v>1275.7707310546441</v>
      </c>
      <c r="AB1300" s="7">
        <v>1467.3699983558909</v>
      </c>
      <c r="AC1300" s="7">
        <v>1081.6079999999999</v>
      </c>
      <c r="AD1300" s="7">
        <v>1179.9359999999999</v>
      </c>
      <c r="AE1300" s="4">
        <v>954</v>
      </c>
      <c r="AF1300" s="4">
        <v>1017</v>
      </c>
      <c r="AG1300" s="4">
        <v>1216</v>
      </c>
      <c r="AH1300" s="4">
        <v>1632</v>
      </c>
      <c r="AI1300" s="4">
        <v>1638</v>
      </c>
      <c r="AJ1300" s="4">
        <v>1884</v>
      </c>
      <c r="AK1300" s="4">
        <v>1098.9845006799167</v>
      </c>
      <c r="AL1300" s="8">
        <v>1.1176719761206539</v>
      </c>
      <c r="AM1300" s="4">
        <v>987.93509740716661</v>
      </c>
      <c r="AN1300" s="8">
        <v>1.004734254136326</v>
      </c>
      <c r="AO1300" s="4">
        <v>876.88569413441667</v>
      </c>
      <c r="AP1300" s="8">
        <v>0.89179653215199806</v>
      </c>
    </row>
    <row r="1301" spans="1:42" x14ac:dyDescent="0.25">
      <c r="A1301" s="2" t="s">
        <v>3730</v>
      </c>
      <c r="B1301" t="s">
        <v>3727</v>
      </c>
      <c r="C1301" t="s">
        <v>14</v>
      </c>
      <c r="D1301" t="s">
        <v>3726</v>
      </c>
      <c r="E1301" s="3" t="s">
        <v>3659</v>
      </c>
      <c r="F1301" t="s">
        <v>3731</v>
      </c>
      <c r="G1301">
        <v>190</v>
      </c>
      <c r="H1301">
        <v>0</v>
      </c>
      <c r="I1301">
        <v>185</v>
      </c>
      <c r="J1301">
        <v>5</v>
      </c>
      <c r="K1301">
        <v>0</v>
      </c>
      <c r="L1301">
        <v>0</v>
      </c>
      <c r="M1301">
        <v>0</v>
      </c>
      <c r="N1301" s="2">
        <v>205.1754385964912</v>
      </c>
      <c r="O1301" s="2">
        <v>227.47026958771932</v>
      </c>
      <c r="P1301" s="2">
        <v>335.26</v>
      </c>
      <c r="Q1301" s="4">
        <v>767.90570818421054</v>
      </c>
      <c r="R1301" s="5">
        <v>4.5999999999999999E-2</v>
      </c>
      <c r="S1301" s="6">
        <v>803.22937076068422</v>
      </c>
      <c r="T1301" s="4">
        <v>0</v>
      </c>
      <c r="U1301" s="7">
        <v>803.22937076068422</v>
      </c>
      <c r="V1301" s="8">
        <v>0.78575662476267216</v>
      </c>
      <c r="W1301" s="7">
        <v>749.61182002358919</v>
      </c>
      <c r="X1301" s="7">
        <v>799.11448738363765</v>
      </c>
      <c r="Y1301" s="7">
        <v>955.48005571140936</v>
      </c>
      <c r="Z1301" s="7">
        <v>1282.354811612681</v>
      </c>
      <c r="AA1301" s="7">
        <v>1287.0693513612571</v>
      </c>
      <c r="AB1301" s="7">
        <v>1480.3654810528744</v>
      </c>
      <c r="AC1301" s="7">
        <v>1124.4605263157896</v>
      </c>
      <c r="AD1301" s="7">
        <v>1226.6842105263156</v>
      </c>
      <c r="AE1301" s="4">
        <v>954</v>
      </c>
      <c r="AF1301" s="4">
        <v>1017</v>
      </c>
      <c r="AG1301" s="4">
        <v>1216</v>
      </c>
      <c r="AH1301" s="4">
        <v>1632</v>
      </c>
      <c r="AI1301" s="4">
        <v>1638</v>
      </c>
      <c r="AJ1301" s="4">
        <v>1884</v>
      </c>
      <c r="AK1301" s="4">
        <v>1142.9913795102791</v>
      </c>
      <c r="AL1301" s="8">
        <v>1.1181277492956778</v>
      </c>
      <c r="AM1301" s="4">
        <v>1029.7373765937475</v>
      </c>
      <c r="AN1301" s="8">
        <v>1.0073373744513427</v>
      </c>
      <c r="AO1301" s="4">
        <v>916.48337367721592</v>
      </c>
      <c r="AP1301" s="8">
        <v>0.89654699960700746</v>
      </c>
    </row>
    <row r="1302" spans="1:42" x14ac:dyDescent="0.25">
      <c r="A1302" s="2" t="s">
        <v>3732</v>
      </c>
      <c r="B1302" t="s">
        <v>3727</v>
      </c>
      <c r="C1302" t="s">
        <v>14</v>
      </c>
      <c r="D1302" t="s">
        <v>3726</v>
      </c>
      <c r="E1302" s="3" t="s">
        <v>3659</v>
      </c>
      <c r="F1302" t="s">
        <v>3733</v>
      </c>
      <c r="G1302">
        <v>23</v>
      </c>
      <c r="H1302">
        <v>0</v>
      </c>
      <c r="I1302">
        <v>0</v>
      </c>
      <c r="J1302">
        <v>7</v>
      </c>
      <c r="K1302">
        <v>6</v>
      </c>
      <c r="L1302">
        <v>8</v>
      </c>
      <c r="M1302">
        <v>2</v>
      </c>
      <c r="N1302" s="2">
        <v>248.27696078431373</v>
      </c>
      <c r="O1302" s="2">
        <v>192.23789129411765</v>
      </c>
      <c r="P1302" s="2">
        <v>392.02</v>
      </c>
      <c r="Q1302" s="4">
        <v>832.53485207843141</v>
      </c>
      <c r="R1302" s="5">
        <v>4.5999999999999999E-2</v>
      </c>
      <c r="S1302" s="6">
        <v>870.83145527403929</v>
      </c>
      <c r="T1302" s="4">
        <v>196.55</v>
      </c>
      <c r="U1302" s="7">
        <v>1067.3814552740394</v>
      </c>
      <c r="V1302" s="8">
        <v>0.69791259584099685</v>
      </c>
      <c r="W1302" s="7">
        <v>543.20513394425097</v>
      </c>
      <c r="X1302" s="7">
        <v>579.07717109151281</v>
      </c>
      <c r="Y1302" s="7">
        <v>692.38725668365737</v>
      </c>
      <c r="Z1302" s="7">
        <v>929.25658133859281</v>
      </c>
      <c r="AA1302" s="7">
        <v>932.67296582880829</v>
      </c>
      <c r="AB1302" s="7">
        <v>1072.7447299276403</v>
      </c>
      <c r="AC1302" s="7">
        <v>1682.3304347826088</v>
      </c>
      <c r="AD1302" s="7">
        <v>1835.2695652173911</v>
      </c>
      <c r="AE1302" s="4">
        <v>954</v>
      </c>
      <c r="AF1302" s="4">
        <v>1017</v>
      </c>
      <c r="AG1302" s="4">
        <v>1216</v>
      </c>
      <c r="AH1302" s="4">
        <v>1632</v>
      </c>
      <c r="AI1302" s="4">
        <v>1638</v>
      </c>
      <c r="AJ1302" s="4">
        <v>1884</v>
      </c>
      <c r="AK1302" s="4">
        <v>1464.7918494598798</v>
      </c>
      <c r="AL1302" s="8">
        <v>1.0862765106202308</v>
      </c>
      <c r="AM1302" s="4">
        <v>1256.9057114948357</v>
      </c>
      <c r="AN1302" s="8">
        <v>0.95034914044749896</v>
      </c>
      <c r="AO1302" s="4">
        <v>1049.0195735297916</v>
      </c>
      <c r="AP1302" s="8">
        <v>0.81442177027476714</v>
      </c>
    </row>
    <row r="1303" spans="1:42" x14ac:dyDescent="0.25">
      <c r="A1303" s="2" t="s">
        <v>3736</v>
      </c>
      <c r="B1303" t="s">
        <v>3735</v>
      </c>
      <c r="C1303" t="s">
        <v>149</v>
      </c>
      <c r="D1303" t="s">
        <v>3734</v>
      </c>
      <c r="E1303" s="3" t="s">
        <v>3659</v>
      </c>
      <c r="F1303" t="s">
        <v>3737</v>
      </c>
      <c r="G1303">
        <v>29</v>
      </c>
      <c r="H1303">
        <v>0</v>
      </c>
      <c r="I1303">
        <v>27</v>
      </c>
      <c r="J1303">
        <v>2</v>
      </c>
      <c r="K1303">
        <v>0</v>
      </c>
      <c r="L1303">
        <v>0</v>
      </c>
      <c r="M1303">
        <v>0</v>
      </c>
      <c r="N1303" s="2">
        <v>158.55747126436782</v>
      </c>
      <c r="O1303" s="2">
        <v>208.29635277011499</v>
      </c>
      <c r="P1303" s="2">
        <v>316.67</v>
      </c>
      <c r="Q1303" s="4">
        <v>683.52382403448291</v>
      </c>
      <c r="R1303" s="5">
        <v>4.5999999999999999E-2</v>
      </c>
      <c r="S1303" s="6">
        <v>714.96591994006917</v>
      </c>
      <c r="T1303" s="4">
        <v>0</v>
      </c>
      <c r="U1303" s="7">
        <v>714.96591994006917</v>
      </c>
      <c r="V1303" s="8">
        <v>0.97087524247340351</v>
      </c>
      <c r="W1303" s="7">
        <v>583.49602072651544</v>
      </c>
      <c r="X1303" s="7">
        <v>704.85542603569093</v>
      </c>
      <c r="Y1303" s="7">
        <v>851.4575876491748</v>
      </c>
      <c r="Z1303" s="7">
        <v>1071.8462676906374</v>
      </c>
      <c r="AA1303" s="7">
        <v>1129.1279069965681</v>
      </c>
      <c r="AB1303" s="7">
        <v>1298.0601991869403</v>
      </c>
      <c r="AC1303" s="7">
        <v>810.05517241379312</v>
      </c>
      <c r="AD1303" s="7">
        <v>883.69655172413786</v>
      </c>
      <c r="AE1303" s="4">
        <v>601</v>
      </c>
      <c r="AF1303" s="4">
        <v>726</v>
      </c>
      <c r="AG1303" s="4">
        <v>877</v>
      </c>
      <c r="AH1303" s="4">
        <v>1104</v>
      </c>
      <c r="AI1303" s="4">
        <v>1163</v>
      </c>
      <c r="AJ1303" s="4">
        <v>1337</v>
      </c>
      <c r="AK1303" s="4">
        <v>839.21323956276581</v>
      </c>
      <c r="AL1303" s="8">
        <v>1.1395946781850632</v>
      </c>
      <c r="AM1303" s="4">
        <v>796.20455200106312</v>
      </c>
      <c r="AN1303" s="8">
        <v>1.0811917965925657</v>
      </c>
      <c r="AO1303" s="4">
        <v>753.19586443936055</v>
      </c>
      <c r="AP1303" s="8">
        <v>1.0227889150000682</v>
      </c>
    </row>
    <row r="1304" spans="1:42" x14ac:dyDescent="0.25">
      <c r="A1304" s="2" t="s">
        <v>3740</v>
      </c>
      <c r="B1304" t="s">
        <v>3739</v>
      </c>
      <c r="C1304" t="s">
        <v>149</v>
      </c>
      <c r="D1304" t="s">
        <v>3738</v>
      </c>
      <c r="E1304" s="3" t="s">
        <v>3659</v>
      </c>
      <c r="F1304" t="s">
        <v>3741</v>
      </c>
      <c r="G1304">
        <v>86</v>
      </c>
      <c r="H1304">
        <v>0</v>
      </c>
      <c r="I1304">
        <v>5</v>
      </c>
      <c r="J1304">
        <v>24</v>
      </c>
      <c r="K1304">
        <v>44</v>
      </c>
      <c r="L1304">
        <v>13</v>
      </c>
      <c r="M1304">
        <v>0</v>
      </c>
      <c r="N1304" s="2">
        <v>201.14922480620154</v>
      </c>
      <c r="O1304" s="2">
        <v>300.90268332945737</v>
      </c>
      <c r="P1304" s="2">
        <v>310.06</v>
      </c>
      <c r="Q1304" s="4">
        <v>812.11190813565895</v>
      </c>
      <c r="R1304" s="5">
        <v>4.5999999999999999E-2</v>
      </c>
      <c r="S1304" s="6">
        <v>849.46905590989934</v>
      </c>
      <c r="T1304" s="4">
        <v>131.6</v>
      </c>
      <c r="U1304" s="7">
        <v>981.06905590989936</v>
      </c>
      <c r="V1304" s="8">
        <v>0.68392119975885657</v>
      </c>
      <c r="W1304" s="7">
        <v>483.21923128547888</v>
      </c>
      <c r="X1304" s="7">
        <v>545.3981764876545</v>
      </c>
      <c r="Y1304" s="7">
        <v>654.35937569908594</v>
      </c>
      <c r="Z1304" s="7">
        <v>916.69530640921721</v>
      </c>
      <c r="AA1304" s="7">
        <v>1099.0868790022657</v>
      </c>
      <c r="AB1304" s="7">
        <v>1263.7130386804067</v>
      </c>
      <c r="AC1304" s="7">
        <v>1577.9244186046512</v>
      </c>
      <c r="AD1304" s="7">
        <v>1721.3720930232557</v>
      </c>
      <c r="AE1304" s="4">
        <v>816</v>
      </c>
      <c r="AF1304" s="4">
        <v>921</v>
      </c>
      <c r="AG1304" s="4">
        <v>1105</v>
      </c>
      <c r="AH1304" s="4">
        <v>1548</v>
      </c>
      <c r="AI1304" s="4">
        <v>1856</v>
      </c>
      <c r="AJ1304" s="4">
        <v>2134</v>
      </c>
      <c r="AK1304" s="4">
        <v>1433.2661422550045</v>
      </c>
      <c r="AL1304" s="8">
        <v>1.0908968364927685</v>
      </c>
      <c r="AM1304" s="4">
        <v>1236.1398533592546</v>
      </c>
      <c r="AN1304" s="8">
        <v>0.95347649162157733</v>
      </c>
      <c r="AO1304" s="4">
        <v>1039.0135644635047</v>
      </c>
      <c r="AP1304" s="8">
        <v>0.81605614675038629</v>
      </c>
    </row>
    <row r="1305" spans="1:42" x14ac:dyDescent="0.25">
      <c r="A1305" s="2" t="s">
        <v>3744</v>
      </c>
      <c r="B1305" t="s">
        <v>3743</v>
      </c>
      <c r="C1305" t="s">
        <v>14</v>
      </c>
      <c r="D1305" t="s">
        <v>3742</v>
      </c>
      <c r="E1305" s="3" t="s">
        <v>3659</v>
      </c>
      <c r="F1305" t="s">
        <v>3745</v>
      </c>
      <c r="G1305">
        <v>210</v>
      </c>
      <c r="H1305">
        <v>145</v>
      </c>
      <c r="I1305">
        <v>65</v>
      </c>
      <c r="J1305">
        <v>0</v>
      </c>
      <c r="K1305">
        <v>0</v>
      </c>
      <c r="L1305">
        <v>0</v>
      </c>
      <c r="M1305">
        <v>0</v>
      </c>
      <c r="N1305" s="2">
        <v>179.55595238095236</v>
      </c>
      <c r="O1305" s="2">
        <v>216.49506807936504</v>
      </c>
      <c r="P1305" s="2">
        <v>278.48</v>
      </c>
      <c r="Q1305" s="4">
        <v>674.53102046031745</v>
      </c>
      <c r="R1305" s="5">
        <v>4.5999999999999999E-2</v>
      </c>
      <c r="S1305" s="6">
        <v>705.55944740149209</v>
      </c>
      <c r="T1305" s="4">
        <v>0</v>
      </c>
      <c r="U1305" s="7">
        <v>705.55944740149209</v>
      </c>
      <c r="V1305" s="8">
        <v>0.69913407235555769</v>
      </c>
      <c r="W1305" s="7">
        <v>692.14273163200221</v>
      </c>
      <c r="X1305" s="7">
        <v>735.48904411804676</v>
      </c>
      <c r="Y1305" s="7">
        <v>881.60806524035831</v>
      </c>
      <c r="Z1305" s="7">
        <v>1171.0495711955591</v>
      </c>
      <c r="AA1305" s="7">
        <v>1303.1859108707597</v>
      </c>
      <c r="AB1305" s="7">
        <v>1498.9434511303157</v>
      </c>
      <c r="AC1305" s="7">
        <v>1110.1095238095238</v>
      </c>
      <c r="AD1305" s="7">
        <v>1211.0285714285712</v>
      </c>
      <c r="AE1305" s="4">
        <v>990</v>
      </c>
      <c r="AF1305" s="4">
        <v>1052</v>
      </c>
      <c r="AG1305" s="4">
        <v>1261</v>
      </c>
      <c r="AH1305" s="4">
        <v>1675</v>
      </c>
      <c r="AI1305" s="4">
        <v>1864</v>
      </c>
      <c r="AJ1305" s="4">
        <v>2144</v>
      </c>
      <c r="AK1305" s="4">
        <v>1113.9835141374708</v>
      </c>
      <c r="AL1305" s="8">
        <v>1.1038387107482135</v>
      </c>
      <c r="AM1305" s="4">
        <v>977.84215855881098</v>
      </c>
      <c r="AN1305" s="8">
        <v>0.96893716461732793</v>
      </c>
      <c r="AO1305" s="4">
        <v>841.70080298015159</v>
      </c>
      <c r="AP1305" s="8">
        <v>0.83403561848644292</v>
      </c>
    </row>
    <row r="1306" spans="1:42" x14ac:dyDescent="0.25">
      <c r="A1306" s="2" t="s">
        <v>3746</v>
      </c>
      <c r="B1306" t="s">
        <v>3743</v>
      </c>
      <c r="C1306" t="s">
        <v>14</v>
      </c>
      <c r="D1306" t="s">
        <v>3742</v>
      </c>
      <c r="E1306" s="3" t="s">
        <v>3659</v>
      </c>
      <c r="F1306" t="s">
        <v>3747</v>
      </c>
      <c r="G1306">
        <v>85</v>
      </c>
      <c r="H1306">
        <v>0</v>
      </c>
      <c r="I1306">
        <v>85</v>
      </c>
      <c r="J1306">
        <v>0</v>
      </c>
      <c r="K1306">
        <v>0</v>
      </c>
      <c r="L1306">
        <v>0</v>
      </c>
      <c r="M1306">
        <v>0</v>
      </c>
      <c r="N1306" s="2">
        <v>208.66862745098038</v>
      </c>
      <c r="O1306" s="2">
        <v>101.16727990196077</v>
      </c>
      <c r="P1306" s="2">
        <v>391.96</v>
      </c>
      <c r="Q1306" s="4">
        <v>701.79590735294119</v>
      </c>
      <c r="R1306" s="5">
        <v>4.5999999999999999E-2</v>
      </c>
      <c r="S1306" s="6">
        <v>734.07851909117653</v>
      </c>
      <c r="T1306" s="4">
        <v>0</v>
      </c>
      <c r="U1306" s="7">
        <v>734.07851909117653</v>
      </c>
      <c r="V1306" s="8">
        <v>0.6977932690980766</v>
      </c>
      <c r="W1306" s="7">
        <v>690.81533640709586</v>
      </c>
      <c r="X1306" s="7">
        <v>734.07851909117664</v>
      </c>
      <c r="Y1306" s="7">
        <v>879.91731233267467</v>
      </c>
      <c r="Z1306" s="7">
        <v>1168.8037257392784</v>
      </c>
      <c r="AA1306" s="7">
        <v>1300.6866535988149</v>
      </c>
      <c r="AB1306" s="7">
        <v>1496.0687689462764</v>
      </c>
      <c r="AC1306" s="7">
        <v>1157.2</v>
      </c>
      <c r="AD1306" s="7">
        <v>1262.3999999999999</v>
      </c>
      <c r="AE1306" s="4">
        <v>990</v>
      </c>
      <c r="AF1306" s="4">
        <v>1052</v>
      </c>
      <c r="AG1306" s="4">
        <v>1261</v>
      </c>
      <c r="AH1306" s="4">
        <v>1675</v>
      </c>
      <c r="AI1306" s="4">
        <v>1864</v>
      </c>
      <c r="AJ1306" s="4">
        <v>2144</v>
      </c>
      <c r="AK1306" s="4">
        <v>1163.5785652913148</v>
      </c>
      <c r="AL1306" s="8">
        <v>1.1060632749917441</v>
      </c>
      <c r="AM1306" s="4">
        <v>1022.2956553570589</v>
      </c>
      <c r="AN1306" s="8">
        <v>0.97176393094777458</v>
      </c>
      <c r="AO1306" s="4">
        <v>875.36142902543259</v>
      </c>
      <c r="AP1306" s="8">
        <v>0.83209261314204619</v>
      </c>
    </row>
    <row r="1307" spans="1:42" x14ac:dyDescent="0.25">
      <c r="A1307" s="2" t="s">
        <v>3750</v>
      </c>
      <c r="B1307" t="s">
        <v>3749</v>
      </c>
      <c r="C1307" t="s">
        <v>149</v>
      </c>
      <c r="D1307" t="s">
        <v>3748</v>
      </c>
      <c r="E1307" s="3" t="s">
        <v>3659</v>
      </c>
      <c r="F1307" t="s">
        <v>3751</v>
      </c>
      <c r="G1307">
        <v>15</v>
      </c>
      <c r="H1307">
        <v>0</v>
      </c>
      <c r="I1307">
        <v>14</v>
      </c>
      <c r="J1307">
        <v>1</v>
      </c>
      <c r="K1307">
        <v>0</v>
      </c>
      <c r="L1307">
        <v>0</v>
      </c>
      <c r="M1307">
        <v>0</v>
      </c>
      <c r="N1307" s="2">
        <v>179.72777777777776</v>
      </c>
      <c r="O1307" s="2">
        <v>135.82372411111112</v>
      </c>
      <c r="P1307" s="2">
        <v>370.46</v>
      </c>
      <c r="Q1307" s="4">
        <v>686.01150188888892</v>
      </c>
      <c r="R1307" s="5">
        <v>4.5999999999999999E-2</v>
      </c>
      <c r="S1307" s="6">
        <v>717.56803097577779</v>
      </c>
      <c r="T1307" s="4">
        <v>0</v>
      </c>
      <c r="U1307" s="7">
        <v>717.56803097577779</v>
      </c>
      <c r="V1307" s="8">
        <v>1.0522553978528368</v>
      </c>
      <c r="W1307" s="7">
        <v>679.75698701293254</v>
      </c>
      <c r="X1307" s="7">
        <v>702.90660576569496</v>
      </c>
      <c r="Y1307" s="7">
        <v>922.82798391693791</v>
      </c>
      <c r="Z1307" s="7">
        <v>1164.8467254230904</v>
      </c>
      <c r="AA1307" s="7">
        <v>1322.685035101016</v>
      </c>
      <c r="AB1307" s="7">
        <v>1521.5613052952019</v>
      </c>
      <c r="AC1307" s="7">
        <v>750.12666666666667</v>
      </c>
      <c r="AD1307" s="7">
        <v>818.31999999999994</v>
      </c>
      <c r="AE1307" s="4">
        <v>646</v>
      </c>
      <c r="AF1307" s="4">
        <v>668</v>
      </c>
      <c r="AG1307" s="4">
        <v>877</v>
      </c>
      <c r="AH1307" s="4">
        <v>1107</v>
      </c>
      <c r="AI1307" s="4">
        <v>1257</v>
      </c>
      <c r="AJ1307" s="4">
        <v>1446</v>
      </c>
      <c r="AK1307" s="4">
        <v>788.51354781065925</v>
      </c>
      <c r="AL1307" s="8">
        <v>1.1562912520441773</v>
      </c>
      <c r="AM1307" s="4">
        <v>766.68415801531103</v>
      </c>
      <c r="AN1307" s="8">
        <v>1.1242802199853033</v>
      </c>
      <c r="AO1307" s="4">
        <v>739.39742077112589</v>
      </c>
      <c r="AP1307" s="8">
        <v>1.0842664299117108</v>
      </c>
    </row>
    <row r="1308" spans="1:42" x14ac:dyDescent="0.25">
      <c r="A1308" s="2" t="s">
        <v>3754</v>
      </c>
      <c r="B1308" t="s">
        <v>3753</v>
      </c>
      <c r="C1308" t="s">
        <v>149</v>
      </c>
      <c r="D1308" t="s">
        <v>3752</v>
      </c>
      <c r="E1308" s="3" t="s">
        <v>3659</v>
      </c>
      <c r="F1308" t="s">
        <v>3755</v>
      </c>
      <c r="G1308">
        <v>26</v>
      </c>
      <c r="H1308">
        <v>0</v>
      </c>
      <c r="I1308">
        <v>26</v>
      </c>
      <c r="J1308">
        <v>0</v>
      </c>
      <c r="K1308">
        <v>0</v>
      </c>
      <c r="L1308">
        <v>0</v>
      </c>
      <c r="M1308">
        <v>0</v>
      </c>
      <c r="N1308" s="2">
        <v>184.15064102564102</v>
      </c>
      <c r="O1308" s="2">
        <v>260.00466643589749</v>
      </c>
      <c r="P1308" s="2">
        <v>333.2</v>
      </c>
      <c r="Q1308" s="4">
        <v>777.35530746153859</v>
      </c>
      <c r="R1308" s="5">
        <v>4.5999999999999999E-2</v>
      </c>
      <c r="S1308" s="6">
        <v>813.11365160476942</v>
      </c>
      <c r="T1308" s="4">
        <v>0</v>
      </c>
      <c r="U1308" s="7">
        <v>813.11365160476942</v>
      </c>
      <c r="V1308" s="8">
        <v>1.1092955683557564</v>
      </c>
      <c r="W1308" s="7">
        <v>716.60493715781854</v>
      </c>
      <c r="X1308" s="7">
        <v>813.11365160476942</v>
      </c>
      <c r="Y1308" s="7">
        <v>972.85221344799822</v>
      </c>
      <c r="Z1308" s="7">
        <v>1172.5254157520344</v>
      </c>
      <c r="AA1308" s="7">
        <v>1290.1107459977445</v>
      </c>
      <c r="AB1308" s="7">
        <v>1483.128174891646</v>
      </c>
      <c r="AC1308" s="7">
        <v>806.30000000000007</v>
      </c>
      <c r="AD1308" s="7">
        <v>879.6</v>
      </c>
      <c r="AE1308" s="4">
        <v>646</v>
      </c>
      <c r="AF1308" s="4">
        <v>733</v>
      </c>
      <c r="AG1308" s="4">
        <v>877</v>
      </c>
      <c r="AH1308" s="4">
        <v>1057</v>
      </c>
      <c r="AI1308" s="4">
        <v>1163</v>
      </c>
      <c r="AJ1308" s="4">
        <v>1337</v>
      </c>
      <c r="AK1308" s="4">
        <v>851.77237989577964</v>
      </c>
      <c r="AL1308" s="8">
        <v>1.1620359889437648</v>
      </c>
      <c r="AM1308" s="4">
        <v>838.32586570760225</v>
      </c>
      <c r="AN1308" s="8">
        <v>1.1436914948261967</v>
      </c>
      <c r="AO1308" s="4">
        <v>824.87935151942463</v>
      </c>
      <c r="AP1308" s="8">
        <v>1.1253470007086284</v>
      </c>
    </row>
    <row r="1309" spans="1:42" x14ac:dyDescent="0.25">
      <c r="A1309" s="2" t="s">
        <v>3758</v>
      </c>
      <c r="B1309" t="s">
        <v>3757</v>
      </c>
      <c r="C1309" t="s">
        <v>149</v>
      </c>
      <c r="D1309" t="s">
        <v>3756</v>
      </c>
      <c r="E1309" s="3" t="s">
        <v>3659</v>
      </c>
      <c r="F1309" t="s">
        <v>3759</v>
      </c>
      <c r="G1309">
        <v>42</v>
      </c>
      <c r="H1309">
        <v>0</v>
      </c>
      <c r="I1309">
        <v>42</v>
      </c>
      <c r="J1309">
        <v>0</v>
      </c>
      <c r="K1309">
        <v>0</v>
      </c>
      <c r="L1309">
        <v>0</v>
      </c>
      <c r="M1309">
        <v>0</v>
      </c>
      <c r="N1309" s="2">
        <v>180.3452380952381</v>
      </c>
      <c r="O1309" s="2">
        <v>235.13316384126989</v>
      </c>
      <c r="P1309" s="2">
        <v>303.58999999999997</v>
      </c>
      <c r="Q1309" s="4">
        <v>719.06840193650805</v>
      </c>
      <c r="R1309" s="5">
        <v>4.5999999999999999E-2</v>
      </c>
      <c r="S1309" s="6">
        <v>752.14554842558744</v>
      </c>
      <c r="T1309" s="4">
        <v>0</v>
      </c>
      <c r="U1309" s="7">
        <v>752.14554842558744</v>
      </c>
      <c r="V1309" s="8">
        <v>1.1259663898586638</v>
      </c>
      <c r="W1309" s="7">
        <v>727.37428784869678</v>
      </c>
      <c r="X1309" s="7">
        <v>752.14554842558744</v>
      </c>
      <c r="Y1309" s="7">
        <v>987.4725239060482</v>
      </c>
      <c r="Z1309" s="7">
        <v>1190.1464740806077</v>
      </c>
      <c r="AA1309" s="7">
        <v>1658.5484922618118</v>
      </c>
      <c r="AB1309" s="7">
        <v>1907.3870644205765</v>
      </c>
      <c r="AC1309" s="7">
        <v>734.80000000000007</v>
      </c>
      <c r="AD1309" s="7">
        <v>801.6</v>
      </c>
      <c r="AE1309" s="4">
        <v>646</v>
      </c>
      <c r="AF1309" s="4">
        <v>668</v>
      </c>
      <c r="AG1309" s="4">
        <v>877</v>
      </c>
      <c r="AH1309" s="4">
        <v>1057</v>
      </c>
      <c r="AI1309" s="4">
        <v>1473</v>
      </c>
      <c r="AJ1309" s="4">
        <v>1694</v>
      </c>
      <c r="AK1309" s="4">
        <v>780.44650018459379</v>
      </c>
      <c r="AL1309" s="8">
        <v>1.1683330841086734</v>
      </c>
      <c r="AM1309" s="4">
        <v>771.26781312761864</v>
      </c>
      <c r="AN1309" s="8">
        <v>1.1545925346221837</v>
      </c>
      <c r="AO1309" s="4">
        <v>761.32423548256247</v>
      </c>
      <c r="AP1309" s="8">
        <v>1.1397069393451533</v>
      </c>
    </row>
    <row r="1310" spans="1:42" x14ac:dyDescent="0.25">
      <c r="A1310" s="2" t="s">
        <v>3762</v>
      </c>
      <c r="B1310" t="s">
        <v>3761</v>
      </c>
      <c r="C1310" t="s">
        <v>149</v>
      </c>
      <c r="D1310" t="s">
        <v>3760</v>
      </c>
      <c r="E1310" s="3" t="s">
        <v>3659</v>
      </c>
      <c r="F1310" t="s">
        <v>3763</v>
      </c>
      <c r="G1310">
        <v>22</v>
      </c>
      <c r="H1310">
        <v>0</v>
      </c>
      <c r="I1310">
        <v>8</v>
      </c>
      <c r="J1310">
        <v>8</v>
      </c>
      <c r="K1310">
        <v>4</v>
      </c>
      <c r="L1310">
        <v>2</v>
      </c>
      <c r="M1310">
        <v>0</v>
      </c>
      <c r="N1310" s="2">
        <v>200.72348484848484</v>
      </c>
      <c r="O1310" s="2">
        <v>328.10651660606061</v>
      </c>
      <c r="P1310" s="2">
        <v>354.25</v>
      </c>
      <c r="Q1310" s="4">
        <v>883.08000145454548</v>
      </c>
      <c r="R1310" s="5">
        <v>4.5999999999999999E-2</v>
      </c>
      <c r="S1310" s="6">
        <v>923.70168152145459</v>
      </c>
      <c r="T1310" s="4">
        <v>0</v>
      </c>
      <c r="U1310" s="7">
        <v>923.70168152145459</v>
      </c>
      <c r="V1310" s="8">
        <v>1.0580775275159846</v>
      </c>
      <c r="W1310" s="7">
        <v>683.51808277532609</v>
      </c>
      <c r="X1310" s="7">
        <v>733.24772656857738</v>
      </c>
      <c r="Y1310" s="7">
        <v>927.93399163151855</v>
      </c>
      <c r="Z1310" s="7">
        <v>1118.3879465843959</v>
      </c>
      <c r="AA1310" s="7">
        <v>1279.2157307668253</v>
      </c>
      <c r="AB1310" s="7">
        <v>1470.7277632472187</v>
      </c>
      <c r="AC1310" s="7">
        <v>960.30000000000007</v>
      </c>
      <c r="AD1310" s="7">
        <v>1047.5999999999999</v>
      </c>
      <c r="AE1310" s="4">
        <v>646</v>
      </c>
      <c r="AF1310" s="4">
        <v>693</v>
      </c>
      <c r="AG1310" s="4">
        <v>877</v>
      </c>
      <c r="AH1310" s="4">
        <v>1057</v>
      </c>
      <c r="AI1310" s="4">
        <v>1209</v>
      </c>
      <c r="AJ1310" s="4">
        <v>1390</v>
      </c>
      <c r="AK1310" s="4">
        <v>1002.8619682898575</v>
      </c>
      <c r="AL1310" s="8">
        <v>1.1487536864717727</v>
      </c>
      <c r="AM1310" s="4">
        <v>977.86398299457244</v>
      </c>
      <c r="AN1310" s="8">
        <v>1.1201191099594185</v>
      </c>
      <c r="AO1310" s="4">
        <v>948.69966681673975</v>
      </c>
      <c r="AP1310" s="8">
        <v>1.0867121040283387</v>
      </c>
    </row>
    <row r="1311" spans="1:42" x14ac:dyDescent="0.25">
      <c r="A1311" s="2" t="s">
        <v>3766</v>
      </c>
      <c r="B1311" t="s">
        <v>3765</v>
      </c>
      <c r="C1311" t="s">
        <v>149</v>
      </c>
      <c r="D1311" t="s">
        <v>3764</v>
      </c>
      <c r="E1311" s="3" t="s">
        <v>3659</v>
      </c>
      <c r="F1311" t="s">
        <v>3767</v>
      </c>
      <c r="G1311">
        <v>53</v>
      </c>
      <c r="H1311">
        <v>0</v>
      </c>
      <c r="I1311">
        <v>52</v>
      </c>
      <c r="J1311">
        <v>1</v>
      </c>
      <c r="K1311">
        <v>0</v>
      </c>
      <c r="L1311">
        <v>0</v>
      </c>
      <c r="M1311">
        <v>0</v>
      </c>
      <c r="N1311" s="2">
        <v>170.61949685534591</v>
      </c>
      <c r="O1311" s="2">
        <v>119.22449302515724</v>
      </c>
      <c r="P1311" s="2">
        <v>391.07</v>
      </c>
      <c r="Q1311" s="4">
        <v>680.9139898805031</v>
      </c>
      <c r="R1311" s="5">
        <v>4.5999999999999999E-2</v>
      </c>
      <c r="S1311" s="6">
        <v>712.23603341500632</v>
      </c>
      <c r="T1311" s="4">
        <v>0</v>
      </c>
      <c r="U1311" s="7">
        <v>712.23603341500632</v>
      </c>
      <c r="V1311" s="8">
        <v>0.67450209543456319</v>
      </c>
      <c r="W1311" s="7">
        <v>667.75707448021763</v>
      </c>
      <c r="X1311" s="7">
        <v>709.57620439716061</v>
      </c>
      <c r="Y1311" s="7">
        <v>850.54714234298433</v>
      </c>
      <c r="Z1311" s="7">
        <v>1129.7910098528935</v>
      </c>
      <c r="AA1311" s="7">
        <v>1257.2719058900261</v>
      </c>
      <c r="AB1311" s="7">
        <v>1446.1324926117036</v>
      </c>
      <c r="AC1311" s="7">
        <v>1161.5377358490568</v>
      </c>
      <c r="AD1311" s="7">
        <v>1267.1320754716983</v>
      </c>
      <c r="AE1311" s="4">
        <v>990</v>
      </c>
      <c r="AF1311" s="4">
        <v>1052</v>
      </c>
      <c r="AG1311" s="4">
        <v>1261</v>
      </c>
      <c r="AH1311" s="4">
        <v>1675</v>
      </c>
      <c r="AI1311" s="4">
        <v>1864</v>
      </c>
      <c r="AJ1311" s="4">
        <v>2144</v>
      </c>
      <c r="AK1311" s="4">
        <v>1152.1779932029983</v>
      </c>
      <c r="AL1311" s="8">
        <v>1.0911361322211901</v>
      </c>
      <c r="AM1311" s="4">
        <v>1002.4105175304906</v>
      </c>
      <c r="AN1311" s="8">
        <v>0.94930326863425341</v>
      </c>
      <c r="AO1311" s="4">
        <v>852.64304185798255</v>
      </c>
      <c r="AP1311" s="8">
        <v>0.8074704050473166</v>
      </c>
    </row>
    <row r="1312" spans="1:42" x14ac:dyDescent="0.25">
      <c r="A1312" s="2" t="s">
        <v>3770</v>
      </c>
      <c r="B1312" t="s">
        <v>3769</v>
      </c>
      <c r="C1312" t="s">
        <v>149</v>
      </c>
      <c r="D1312" t="s">
        <v>3768</v>
      </c>
      <c r="E1312" s="3" t="s">
        <v>3659</v>
      </c>
      <c r="F1312" t="s">
        <v>3771</v>
      </c>
      <c r="G1312">
        <v>185</v>
      </c>
      <c r="H1312">
        <v>0</v>
      </c>
      <c r="I1312">
        <v>134</v>
      </c>
      <c r="J1312">
        <v>25</v>
      </c>
      <c r="K1312">
        <v>20</v>
      </c>
      <c r="L1312">
        <v>6</v>
      </c>
      <c r="M1312">
        <v>0</v>
      </c>
      <c r="N1312" s="2">
        <v>215.27567567567567</v>
      </c>
      <c r="O1312" s="2">
        <v>241.58188516216222</v>
      </c>
      <c r="P1312" s="2">
        <v>268.33</v>
      </c>
      <c r="Q1312" s="4">
        <v>725.18756083783796</v>
      </c>
      <c r="R1312" s="5">
        <v>4.5999999999999999E-2</v>
      </c>
      <c r="S1312" s="6">
        <v>758.54618863637859</v>
      </c>
      <c r="T1312" s="4">
        <v>53.280487804878049</v>
      </c>
      <c r="U1312" s="7">
        <v>811.82667644125661</v>
      </c>
      <c r="V1312" s="8">
        <v>1.0097414608248845</v>
      </c>
      <c r="W1312" s="7">
        <v>596.27414716628039</v>
      </c>
      <c r="X1312" s="7">
        <v>662.31716979545706</v>
      </c>
      <c r="Y1312" s="7">
        <v>868.93748344959533</v>
      </c>
      <c r="Z1312" s="7">
        <v>1147.2616502439826</v>
      </c>
      <c r="AA1312" s="7">
        <v>1151.9790090032093</v>
      </c>
      <c r="AB1312" s="7">
        <v>1324.6343395909141</v>
      </c>
      <c r="AC1312" s="7">
        <v>884.3940540540541</v>
      </c>
      <c r="AD1312" s="7">
        <v>964.7935135135134</v>
      </c>
      <c r="AE1312" s="4">
        <v>632</v>
      </c>
      <c r="AF1312" s="4">
        <v>702</v>
      </c>
      <c r="AG1312" s="4">
        <v>921</v>
      </c>
      <c r="AH1312" s="4">
        <v>1216</v>
      </c>
      <c r="AI1312" s="4">
        <v>1221</v>
      </c>
      <c r="AJ1312" s="4">
        <v>1404</v>
      </c>
      <c r="AK1312" s="4">
        <v>876.64862615979746</v>
      </c>
      <c r="AL1312" s="8">
        <v>1.1566360274270029</v>
      </c>
      <c r="AM1312" s="4">
        <v>837.51830047432736</v>
      </c>
      <c r="AN1312" s="8">
        <v>1.1079661409022046</v>
      </c>
      <c r="AO1312" s="4">
        <v>797.6765143218488</v>
      </c>
      <c r="AP1312" s="8">
        <v>1.0584113473496828</v>
      </c>
    </row>
    <row r="1313" spans="1:42" x14ac:dyDescent="0.25">
      <c r="A1313" s="2" t="s">
        <v>3774</v>
      </c>
      <c r="B1313" t="s">
        <v>3773</v>
      </c>
      <c r="C1313" t="s">
        <v>149</v>
      </c>
      <c r="D1313" t="s">
        <v>3772</v>
      </c>
      <c r="E1313" s="3" t="s">
        <v>3659</v>
      </c>
      <c r="F1313" t="s">
        <v>3004</v>
      </c>
      <c r="G1313">
        <v>30</v>
      </c>
      <c r="H1313">
        <v>0</v>
      </c>
      <c r="I1313">
        <v>30</v>
      </c>
      <c r="J1313">
        <v>0</v>
      </c>
      <c r="K1313">
        <v>0</v>
      </c>
      <c r="L1313">
        <v>0</v>
      </c>
      <c r="M1313">
        <v>0</v>
      </c>
      <c r="N1313" s="2">
        <v>174.39722222222224</v>
      </c>
      <c r="O1313" s="2">
        <v>195.6197358888889</v>
      </c>
      <c r="P1313" s="2">
        <v>359.92</v>
      </c>
      <c r="Q1313" s="4">
        <v>729.93695811111115</v>
      </c>
      <c r="R1313" s="5">
        <v>4.5999999999999999E-2</v>
      </c>
      <c r="S1313" s="6">
        <v>763.51405818422234</v>
      </c>
      <c r="T1313" s="4">
        <v>0</v>
      </c>
      <c r="U1313" s="7">
        <v>763.51405818422234</v>
      </c>
      <c r="V1313" s="8">
        <v>1.1429851170422489</v>
      </c>
      <c r="W1313" s="7">
        <v>738.36838560929289</v>
      </c>
      <c r="X1313" s="7">
        <v>763.51405818422234</v>
      </c>
      <c r="Y1313" s="7">
        <v>1002.3979476460524</v>
      </c>
      <c r="Z1313" s="7">
        <v>1208.1352687136573</v>
      </c>
      <c r="AA1313" s="7">
        <v>1329.2916911201357</v>
      </c>
      <c r="AB1313" s="7">
        <v>1528.171101485487</v>
      </c>
      <c r="AC1313" s="7">
        <v>734.80000000000007</v>
      </c>
      <c r="AD1313" s="7">
        <v>801.6</v>
      </c>
      <c r="AE1313" s="4">
        <v>646</v>
      </c>
      <c r="AF1313" s="4">
        <v>668</v>
      </c>
      <c r="AG1313" s="4">
        <v>877</v>
      </c>
      <c r="AH1313" s="4">
        <v>1057</v>
      </c>
      <c r="AI1313" s="4">
        <v>1163</v>
      </c>
      <c r="AJ1313" s="4">
        <v>1337</v>
      </c>
      <c r="AK1313" s="4">
        <v>780.7268100371723</v>
      </c>
      <c r="AL1313" s="8">
        <v>1.1687527096364856</v>
      </c>
      <c r="AM1313" s="4">
        <v>774.98922608618898</v>
      </c>
      <c r="AN1313" s="8">
        <v>1.1601635121050733</v>
      </c>
      <c r="AO1313" s="4">
        <v>769.25164213520577</v>
      </c>
      <c r="AP1313" s="8">
        <v>1.1515743145736614</v>
      </c>
    </row>
    <row r="1314" spans="1:42" x14ac:dyDescent="0.25">
      <c r="A1314" s="2" t="s">
        <v>3777</v>
      </c>
      <c r="B1314" t="s">
        <v>3776</v>
      </c>
      <c r="C1314" t="s">
        <v>149</v>
      </c>
      <c r="D1314" t="s">
        <v>3775</v>
      </c>
      <c r="E1314" s="3" t="s">
        <v>3659</v>
      </c>
      <c r="F1314" t="s">
        <v>3778</v>
      </c>
      <c r="G1314">
        <v>74</v>
      </c>
      <c r="H1314">
        <v>0</v>
      </c>
      <c r="I1314">
        <v>74</v>
      </c>
      <c r="J1314">
        <v>0</v>
      </c>
      <c r="K1314">
        <v>0</v>
      </c>
      <c r="L1314">
        <v>0</v>
      </c>
      <c r="M1314">
        <v>0</v>
      </c>
      <c r="N1314" s="2">
        <v>185.15653153153153</v>
      </c>
      <c r="O1314" s="2">
        <v>220.00195422522532</v>
      </c>
      <c r="P1314" s="2">
        <v>322.95</v>
      </c>
      <c r="Q1314" s="4">
        <v>728.10848575675686</v>
      </c>
      <c r="R1314" s="5">
        <v>4.5999999999999999E-2</v>
      </c>
      <c r="S1314" s="6">
        <v>761.60147610156775</v>
      </c>
      <c r="T1314" s="4">
        <v>0</v>
      </c>
      <c r="U1314" s="7">
        <v>761.60147610156775</v>
      </c>
      <c r="V1314" s="8">
        <v>1.1401219702119278</v>
      </c>
      <c r="W1314" s="7">
        <v>736.51879275690533</v>
      </c>
      <c r="X1314" s="7">
        <v>761.60147610156775</v>
      </c>
      <c r="Y1314" s="7">
        <v>999.88696787586071</v>
      </c>
      <c r="Z1314" s="7">
        <v>1262.1150210246042</v>
      </c>
      <c r="AA1314" s="7">
        <v>1433.1333165563933</v>
      </c>
      <c r="AB1314" s="7">
        <v>1648.6163689264474</v>
      </c>
      <c r="AC1314" s="7">
        <v>734.80000000000007</v>
      </c>
      <c r="AD1314" s="7">
        <v>801.6</v>
      </c>
      <c r="AE1314" s="4">
        <v>646</v>
      </c>
      <c r="AF1314" s="4">
        <v>668</v>
      </c>
      <c r="AG1314" s="4">
        <v>877</v>
      </c>
      <c r="AH1314" s="4">
        <v>1107</v>
      </c>
      <c r="AI1314" s="4">
        <v>1257</v>
      </c>
      <c r="AJ1314" s="4">
        <v>1446</v>
      </c>
      <c r="AK1314" s="4">
        <v>782.99731592556213</v>
      </c>
      <c r="AL1314" s="8">
        <v>1.1721516705472488</v>
      </c>
      <c r="AM1314" s="4">
        <v>775.86536931756405</v>
      </c>
      <c r="AN1314" s="8">
        <v>1.1614751037688085</v>
      </c>
      <c r="AO1314" s="4">
        <v>768.73342270956584</v>
      </c>
      <c r="AP1314" s="8">
        <v>1.1507985369903679</v>
      </c>
    </row>
    <row r="1315" spans="1:42" x14ac:dyDescent="0.25">
      <c r="A1315" s="2" t="s">
        <v>3781</v>
      </c>
      <c r="B1315" t="s">
        <v>3780</v>
      </c>
      <c r="C1315" t="s">
        <v>149</v>
      </c>
      <c r="D1315" t="s">
        <v>3779</v>
      </c>
      <c r="E1315" s="3" t="s">
        <v>3659</v>
      </c>
      <c r="F1315" t="s">
        <v>3782</v>
      </c>
      <c r="G1315">
        <v>100</v>
      </c>
      <c r="H1315">
        <v>0</v>
      </c>
      <c r="I1315">
        <v>50</v>
      </c>
      <c r="J1315">
        <v>24</v>
      </c>
      <c r="K1315">
        <v>20</v>
      </c>
      <c r="L1315">
        <v>6</v>
      </c>
      <c r="M1315">
        <v>0</v>
      </c>
      <c r="N1315" s="2">
        <v>209.65416666666667</v>
      </c>
      <c r="O1315" s="2">
        <v>272.50266974999994</v>
      </c>
      <c r="P1315" s="2">
        <v>228.84</v>
      </c>
      <c r="Q1315" s="4">
        <v>710.99683641666661</v>
      </c>
      <c r="R1315" s="5">
        <v>4.5999999999999999E-2</v>
      </c>
      <c r="S1315" s="6">
        <v>743.7026908918333</v>
      </c>
      <c r="T1315" s="4">
        <v>134.40860215053763</v>
      </c>
      <c r="U1315" s="7">
        <v>878.1112930423709</v>
      </c>
      <c r="V1315" s="8">
        <v>1.0554729711072297</v>
      </c>
      <c r="W1315" s="7">
        <v>577.46999653363662</v>
      </c>
      <c r="X1315" s="7">
        <v>597.13615740629916</v>
      </c>
      <c r="Y1315" s="7">
        <v>783.96468569659339</v>
      </c>
      <c r="Z1315" s="7">
        <v>944.86963829110528</v>
      </c>
      <c r="AA1315" s="7">
        <v>1133.485999388005</v>
      </c>
      <c r="AB1315" s="7">
        <v>1303.3301160155452</v>
      </c>
      <c r="AC1315" s="7">
        <v>915.15600000000006</v>
      </c>
      <c r="AD1315" s="7">
        <v>998.35199999999998</v>
      </c>
      <c r="AE1315" s="4">
        <v>646</v>
      </c>
      <c r="AF1315" s="4">
        <v>668</v>
      </c>
      <c r="AG1315" s="4">
        <v>877</v>
      </c>
      <c r="AH1315" s="4">
        <v>1057</v>
      </c>
      <c r="AI1315" s="4">
        <v>1268</v>
      </c>
      <c r="AJ1315" s="4">
        <v>1458</v>
      </c>
      <c r="AK1315" s="4">
        <v>828.80260988807447</v>
      </c>
      <c r="AL1315" s="8">
        <v>1.1577614453082024</v>
      </c>
      <c r="AM1315" s="4">
        <v>800.43597022266079</v>
      </c>
      <c r="AN1315" s="8">
        <v>1.1236652872412116</v>
      </c>
      <c r="AO1315" s="4">
        <v>772.06933055724699</v>
      </c>
      <c r="AP1315" s="8">
        <v>1.0895691291742207</v>
      </c>
    </row>
    <row r="1316" spans="1:42" x14ac:dyDescent="0.25">
      <c r="A1316" s="2" t="s">
        <v>3785</v>
      </c>
      <c r="B1316" t="s">
        <v>3784</v>
      </c>
      <c r="C1316" t="s">
        <v>149</v>
      </c>
      <c r="D1316" t="s">
        <v>3783</v>
      </c>
      <c r="E1316" s="3" t="s">
        <v>3659</v>
      </c>
      <c r="F1316" t="s">
        <v>3786</v>
      </c>
      <c r="G1316">
        <v>50</v>
      </c>
      <c r="H1316">
        <v>0</v>
      </c>
      <c r="I1316">
        <v>49</v>
      </c>
      <c r="J1316">
        <v>1</v>
      </c>
      <c r="K1316">
        <v>0</v>
      </c>
      <c r="L1316">
        <v>0</v>
      </c>
      <c r="M1316">
        <v>0</v>
      </c>
      <c r="N1316" s="2">
        <v>198.98833333333334</v>
      </c>
      <c r="O1316" s="2">
        <v>128.06504666666672</v>
      </c>
      <c r="P1316" s="2">
        <v>383.51</v>
      </c>
      <c r="Q1316" s="4">
        <v>710.56338000000005</v>
      </c>
      <c r="R1316" s="5">
        <v>4.5999999999999999E-2</v>
      </c>
      <c r="S1316" s="6">
        <v>743.24929548000011</v>
      </c>
      <c r="T1316" s="4">
        <v>0</v>
      </c>
      <c r="U1316" s="7">
        <v>743.24929548000011</v>
      </c>
      <c r="V1316" s="8">
        <v>0.93643605326949741</v>
      </c>
      <c r="W1316" s="7">
        <v>604.93769041209532</v>
      </c>
      <c r="X1316" s="7">
        <v>741.65735418944189</v>
      </c>
      <c r="Y1316" s="7">
        <v>821.25441871734927</v>
      </c>
      <c r="Z1316" s="7">
        <v>1026.3339143833691</v>
      </c>
      <c r="AA1316" s="7">
        <v>1140.579112882248</v>
      </c>
      <c r="AB1316" s="7">
        <v>1311.946910630566</v>
      </c>
      <c r="AC1316" s="7">
        <v>873.07000000000016</v>
      </c>
      <c r="AD1316" s="7">
        <v>952.44</v>
      </c>
      <c r="AE1316" s="4">
        <v>646</v>
      </c>
      <c r="AF1316" s="4">
        <v>792</v>
      </c>
      <c r="AG1316" s="4">
        <v>877</v>
      </c>
      <c r="AH1316" s="4">
        <v>1096</v>
      </c>
      <c r="AI1316" s="4">
        <v>1218</v>
      </c>
      <c r="AJ1316" s="4">
        <v>1401</v>
      </c>
      <c r="AK1316" s="4">
        <v>909.21441801675019</v>
      </c>
      <c r="AL1316" s="8">
        <v>1.1455391432742221</v>
      </c>
      <c r="AM1316" s="4">
        <v>853.89271050450009</v>
      </c>
      <c r="AN1316" s="8">
        <v>1.0758381132726471</v>
      </c>
      <c r="AO1316" s="4">
        <v>798.5710029922501</v>
      </c>
      <c r="AP1316" s="8">
        <v>1.0061370832710723</v>
      </c>
    </row>
    <row r="1317" spans="1:42" x14ac:dyDescent="0.25">
      <c r="A1317" s="2" t="s">
        <v>3789</v>
      </c>
      <c r="B1317" t="s">
        <v>3788</v>
      </c>
      <c r="C1317" t="s">
        <v>149</v>
      </c>
      <c r="D1317" t="s">
        <v>3787</v>
      </c>
      <c r="E1317" s="3" t="s">
        <v>3659</v>
      </c>
      <c r="F1317" t="s">
        <v>3790</v>
      </c>
      <c r="G1317">
        <v>36</v>
      </c>
      <c r="H1317">
        <v>0</v>
      </c>
      <c r="I1317">
        <v>0</v>
      </c>
      <c r="J1317">
        <v>20</v>
      </c>
      <c r="K1317">
        <v>13</v>
      </c>
      <c r="L1317">
        <v>3</v>
      </c>
      <c r="M1317">
        <v>0</v>
      </c>
      <c r="N1317" s="2">
        <v>233.12962962962965</v>
      </c>
      <c r="O1317" s="2">
        <v>242.56147629629629</v>
      </c>
      <c r="P1317" s="2">
        <v>346.89</v>
      </c>
      <c r="Q1317" s="4">
        <v>822.58110592592595</v>
      </c>
      <c r="R1317" s="5">
        <v>4.5999999999999999E-2</v>
      </c>
      <c r="S1317" s="6">
        <v>860.41983679851853</v>
      </c>
      <c r="T1317" s="4">
        <v>72.142857142857139</v>
      </c>
      <c r="U1317" s="7">
        <v>932.56269394137564</v>
      </c>
      <c r="V1317" s="8">
        <v>0.96496958931590138</v>
      </c>
      <c r="W1317" s="7">
        <v>575.14655297595198</v>
      </c>
      <c r="X1317" s="7">
        <v>648.15277177475707</v>
      </c>
      <c r="Y1317" s="7">
        <v>780.8104132506345</v>
      </c>
      <c r="Z1317" s="7">
        <v>941.06796671142615</v>
      </c>
      <c r="AA1317" s="7">
        <v>1041.6740974951451</v>
      </c>
      <c r="AB1317" s="7">
        <v>1198.3703719901414</v>
      </c>
      <c r="AC1317" s="7">
        <v>1063.0583333333334</v>
      </c>
      <c r="AD1317" s="7">
        <v>1159.6999999999998</v>
      </c>
      <c r="AE1317" s="4">
        <v>646</v>
      </c>
      <c r="AF1317" s="4">
        <v>728</v>
      </c>
      <c r="AG1317" s="4">
        <v>877</v>
      </c>
      <c r="AH1317" s="4">
        <v>1057</v>
      </c>
      <c r="AI1317" s="4">
        <v>1170</v>
      </c>
      <c r="AJ1317" s="4">
        <v>1346</v>
      </c>
      <c r="AK1317" s="4">
        <v>1033.260735393839</v>
      </c>
      <c r="AL1317" s="8">
        <v>1.1438167724791199</v>
      </c>
      <c r="AM1317" s="4">
        <v>973.84667650169774</v>
      </c>
      <c r="AN1317" s="8">
        <v>1.0823380532667639</v>
      </c>
      <c r="AO1317" s="4">
        <v>914.43261760955602</v>
      </c>
      <c r="AP1317" s="8">
        <v>1.020859334054407</v>
      </c>
    </row>
    <row r="1318" spans="1:42" x14ac:dyDescent="0.25">
      <c r="A1318" s="2" t="s">
        <v>3793</v>
      </c>
      <c r="B1318" t="s">
        <v>3792</v>
      </c>
      <c r="C1318" t="s">
        <v>149</v>
      </c>
      <c r="D1318" t="s">
        <v>3791</v>
      </c>
      <c r="E1318" s="3" t="s">
        <v>3659</v>
      </c>
      <c r="F1318" t="s">
        <v>3794</v>
      </c>
      <c r="G1318">
        <v>134</v>
      </c>
      <c r="H1318">
        <v>0</v>
      </c>
      <c r="I1318">
        <v>79</v>
      </c>
      <c r="J1318">
        <v>37</v>
      </c>
      <c r="K1318">
        <v>16</v>
      </c>
      <c r="L1318">
        <v>2</v>
      </c>
      <c r="M1318">
        <v>0</v>
      </c>
      <c r="N1318" s="2">
        <v>209.7705223880597</v>
      </c>
      <c r="O1318" s="2">
        <v>238.97221670895524</v>
      </c>
      <c r="P1318" s="2">
        <v>248.57</v>
      </c>
      <c r="Q1318" s="4">
        <v>697.31273909701486</v>
      </c>
      <c r="R1318" s="5">
        <v>4.5999999999999999E-2</v>
      </c>
      <c r="S1318" s="6">
        <v>729.38912509547754</v>
      </c>
      <c r="T1318" s="4">
        <v>27.540983606557376</v>
      </c>
      <c r="U1318" s="7">
        <v>756.93010870203489</v>
      </c>
      <c r="V1318" s="8">
        <v>0.91022080143290296</v>
      </c>
      <c r="W1318" s="7">
        <v>554.32866588968977</v>
      </c>
      <c r="X1318" s="7">
        <v>615.72582825088955</v>
      </c>
      <c r="Y1318" s="7">
        <v>807.81123620950041</v>
      </c>
      <c r="Z1318" s="7">
        <v>1066.5564204459852</v>
      </c>
      <c r="AA1318" s="7">
        <v>1070.9419320432139</v>
      </c>
      <c r="AB1318" s="7">
        <v>1231.4516565017791</v>
      </c>
      <c r="AC1318" s="7">
        <v>914.74850746268658</v>
      </c>
      <c r="AD1318" s="7">
        <v>997.9074626865671</v>
      </c>
      <c r="AE1318" s="4">
        <v>632</v>
      </c>
      <c r="AF1318" s="4">
        <v>702</v>
      </c>
      <c r="AG1318" s="4">
        <v>921</v>
      </c>
      <c r="AH1318" s="4">
        <v>1216</v>
      </c>
      <c r="AI1318" s="4">
        <v>1221</v>
      </c>
      <c r="AJ1318" s="4">
        <v>1404</v>
      </c>
      <c r="AK1318" s="4">
        <v>922.24978943866518</v>
      </c>
      <c r="AL1318" s="8">
        <v>1.1421388959110841</v>
      </c>
      <c r="AM1318" s="4">
        <v>857.96290132426941</v>
      </c>
      <c r="AN1318" s="8">
        <v>1.0648328644183571</v>
      </c>
      <c r="AO1318" s="4">
        <v>793.67601320987353</v>
      </c>
      <c r="AP1318" s="8">
        <v>0.98752683292563015</v>
      </c>
    </row>
    <row r="1319" spans="1:42" x14ac:dyDescent="0.25">
      <c r="A1319" s="2" t="s">
        <v>3797</v>
      </c>
      <c r="B1319" t="s">
        <v>3796</v>
      </c>
      <c r="C1319" t="s">
        <v>149</v>
      </c>
      <c r="D1319" t="s">
        <v>3795</v>
      </c>
      <c r="E1319" s="3" t="s">
        <v>3659</v>
      </c>
      <c r="F1319" t="s">
        <v>3798</v>
      </c>
      <c r="G1319">
        <v>150</v>
      </c>
      <c r="H1319">
        <v>0</v>
      </c>
      <c r="I1319">
        <v>98</v>
      </c>
      <c r="J1319">
        <v>32</v>
      </c>
      <c r="K1319">
        <v>16</v>
      </c>
      <c r="L1319">
        <v>4</v>
      </c>
      <c r="M1319">
        <v>0</v>
      </c>
      <c r="N1319" s="2">
        <v>205.53611111111113</v>
      </c>
      <c r="O1319" s="2">
        <v>216.95259716666669</v>
      </c>
      <c r="P1319" s="2">
        <v>273.43</v>
      </c>
      <c r="Q1319" s="4">
        <v>695.9187082777778</v>
      </c>
      <c r="R1319" s="5">
        <v>4.5999999999999999E-2</v>
      </c>
      <c r="S1319" s="6">
        <v>727.93096885855562</v>
      </c>
      <c r="T1319" s="4">
        <v>52.678571428571431</v>
      </c>
      <c r="U1319" s="7">
        <v>780.60954028712706</v>
      </c>
      <c r="V1319" s="8">
        <v>0.83587777903705729</v>
      </c>
      <c r="W1319" s="7">
        <v>592.39681365111392</v>
      </c>
      <c r="X1319" s="7">
        <v>632.14975772507034</v>
      </c>
      <c r="Y1319" s="7">
        <v>803.63304588723486</v>
      </c>
      <c r="Z1319" s="7">
        <v>1042.150710330973</v>
      </c>
      <c r="AA1319" s="7">
        <v>1212.075059509845</v>
      </c>
      <c r="AB1319" s="7">
        <v>1393.6914510634103</v>
      </c>
      <c r="AC1319" s="7">
        <v>1027.268</v>
      </c>
      <c r="AD1319" s="7">
        <v>1120.6559999999999</v>
      </c>
      <c r="AE1319" s="4">
        <v>760</v>
      </c>
      <c r="AF1319" s="4">
        <v>811</v>
      </c>
      <c r="AG1319" s="4">
        <v>1031</v>
      </c>
      <c r="AH1319" s="4">
        <v>1337</v>
      </c>
      <c r="AI1319" s="4">
        <v>1555</v>
      </c>
      <c r="AJ1319" s="4">
        <v>1788</v>
      </c>
      <c r="AK1319" s="4">
        <v>1000.6665946313914</v>
      </c>
      <c r="AL1319" s="8">
        <v>1.1279234656058197</v>
      </c>
      <c r="AM1319" s="4">
        <v>909.75471937377938</v>
      </c>
      <c r="AN1319" s="8">
        <v>1.0305749034162321</v>
      </c>
      <c r="AO1319" s="4">
        <v>818.8428441161675</v>
      </c>
      <c r="AP1319" s="8">
        <v>0.93322634122664472</v>
      </c>
    </row>
    <row r="1320" spans="1:42" x14ac:dyDescent="0.25">
      <c r="A1320" s="2" t="s">
        <v>3801</v>
      </c>
      <c r="B1320" t="s">
        <v>3800</v>
      </c>
      <c r="C1320" t="s">
        <v>149</v>
      </c>
      <c r="D1320" t="s">
        <v>3799</v>
      </c>
      <c r="E1320" s="3" t="s">
        <v>3659</v>
      </c>
      <c r="F1320" t="s">
        <v>3802</v>
      </c>
      <c r="G1320">
        <v>50</v>
      </c>
      <c r="H1320">
        <v>0</v>
      </c>
      <c r="I1320">
        <v>48</v>
      </c>
      <c r="J1320">
        <v>2</v>
      </c>
      <c r="K1320">
        <v>0</v>
      </c>
      <c r="L1320">
        <v>0</v>
      </c>
      <c r="M1320">
        <v>0</v>
      </c>
      <c r="N1320" s="2">
        <v>146.47</v>
      </c>
      <c r="O1320" s="2">
        <v>97.252829166666629</v>
      </c>
      <c r="P1320" s="2">
        <v>372.14</v>
      </c>
      <c r="Q1320" s="4">
        <v>615.86282916666664</v>
      </c>
      <c r="R1320" s="5">
        <v>4.5999999999999999E-2</v>
      </c>
      <c r="S1320" s="6">
        <v>644.19251930833332</v>
      </c>
      <c r="T1320" s="4">
        <v>0</v>
      </c>
      <c r="U1320" s="7">
        <v>644.19251930833332</v>
      </c>
      <c r="V1320" s="8">
        <v>0.83717902909540642</v>
      </c>
      <c r="W1320" s="7">
        <v>572.63045590125796</v>
      </c>
      <c r="X1320" s="7">
        <v>636.25606211250886</v>
      </c>
      <c r="Y1320" s="7">
        <v>834.66749200812012</v>
      </c>
      <c r="Z1320" s="7">
        <v>1089.1699168531236</v>
      </c>
      <c r="AA1320" s="7">
        <v>1401.4376947057101</v>
      </c>
      <c r="AB1320" s="7">
        <v>1611.5696310086571</v>
      </c>
      <c r="AC1320" s="7">
        <v>846.42800000000011</v>
      </c>
      <c r="AD1320" s="7">
        <v>923.37599999999998</v>
      </c>
      <c r="AE1320" s="4">
        <v>684</v>
      </c>
      <c r="AF1320" s="4">
        <v>760</v>
      </c>
      <c r="AG1320" s="4">
        <v>997</v>
      </c>
      <c r="AH1320" s="4">
        <v>1301</v>
      </c>
      <c r="AI1320" s="4">
        <v>1674</v>
      </c>
      <c r="AJ1320" s="4">
        <v>1925</v>
      </c>
      <c r="AK1320" s="4">
        <v>862.36514861833336</v>
      </c>
      <c r="AL1320" s="8">
        <v>1.1207115826510543</v>
      </c>
      <c r="AM1320" s="4">
        <v>789.64093884833335</v>
      </c>
      <c r="AN1320" s="8">
        <v>1.0262007314658383</v>
      </c>
      <c r="AO1320" s="4">
        <v>716.91672907833333</v>
      </c>
      <c r="AP1320" s="8">
        <v>0.93168988028062238</v>
      </c>
    </row>
    <row r="1321" spans="1:42" x14ac:dyDescent="0.25">
      <c r="A1321" s="2" t="s">
        <v>3805</v>
      </c>
      <c r="B1321" t="s">
        <v>3804</v>
      </c>
      <c r="C1321" t="s">
        <v>149</v>
      </c>
      <c r="D1321" t="s">
        <v>3803</v>
      </c>
      <c r="E1321" s="3" t="s">
        <v>3659</v>
      </c>
      <c r="F1321" t="s">
        <v>3806</v>
      </c>
      <c r="G1321">
        <v>44</v>
      </c>
      <c r="H1321">
        <v>0</v>
      </c>
      <c r="I1321">
        <v>28</v>
      </c>
      <c r="J1321">
        <v>14</v>
      </c>
      <c r="K1321">
        <v>2</v>
      </c>
      <c r="L1321">
        <v>0</v>
      </c>
      <c r="M1321">
        <v>0</v>
      </c>
      <c r="N1321" s="2">
        <v>214.24621212121212</v>
      </c>
      <c r="O1321" s="2">
        <v>247.03900890909094</v>
      </c>
      <c r="P1321" s="2">
        <v>191.48</v>
      </c>
      <c r="Q1321" s="4">
        <v>652.76522103030311</v>
      </c>
      <c r="R1321" s="5">
        <v>4.5999999999999999E-2</v>
      </c>
      <c r="S1321" s="6">
        <v>682.79242119769708</v>
      </c>
      <c r="T1321" s="4">
        <v>200.60975609756099</v>
      </c>
      <c r="U1321" s="7">
        <v>883.40217729525807</v>
      </c>
      <c r="V1321" s="8">
        <v>1.0606804508265937</v>
      </c>
      <c r="W1321" s="7">
        <v>529.59918627198988</v>
      </c>
      <c r="X1321" s="7">
        <v>649.29188162138689</v>
      </c>
      <c r="Y1321" s="7">
        <v>718.97598507822772</v>
      </c>
      <c r="Z1321" s="7">
        <v>898.5150281023233</v>
      </c>
      <c r="AA1321" s="7">
        <v>998.53221188743601</v>
      </c>
      <c r="AB1321" s="7">
        <v>1148.5579875651049</v>
      </c>
      <c r="AC1321" s="7">
        <v>916.15000000000009</v>
      </c>
      <c r="AD1321" s="7">
        <v>999.43636363636358</v>
      </c>
      <c r="AE1321" s="4">
        <v>646</v>
      </c>
      <c r="AF1321" s="4">
        <v>792</v>
      </c>
      <c r="AG1321" s="4">
        <v>877</v>
      </c>
      <c r="AH1321" s="4">
        <v>1096</v>
      </c>
      <c r="AI1321" s="4">
        <v>1218</v>
      </c>
      <c r="AJ1321" s="4">
        <v>1401</v>
      </c>
      <c r="AK1321" s="4">
        <v>763.91085833229783</v>
      </c>
      <c r="AL1321" s="8">
        <v>1.1580774718908964</v>
      </c>
      <c r="AM1321" s="4">
        <v>736.87137928743107</v>
      </c>
      <c r="AN1321" s="8">
        <v>1.1256117982027958</v>
      </c>
      <c r="AO1321" s="4">
        <v>709.83190024256407</v>
      </c>
      <c r="AP1321" s="8">
        <v>1.0931461245146947</v>
      </c>
    </row>
    <row r="1322" spans="1:42" x14ac:dyDescent="0.25">
      <c r="A1322" s="2" t="s">
        <v>3809</v>
      </c>
      <c r="B1322" t="s">
        <v>3808</v>
      </c>
      <c r="C1322" t="s">
        <v>149</v>
      </c>
      <c r="D1322" t="s">
        <v>3807</v>
      </c>
      <c r="E1322" s="3" t="s">
        <v>3659</v>
      </c>
      <c r="F1322" t="s">
        <v>3810</v>
      </c>
      <c r="G1322">
        <v>50</v>
      </c>
      <c r="H1322">
        <v>0</v>
      </c>
      <c r="I1322">
        <v>0</v>
      </c>
      <c r="J1322">
        <v>10</v>
      </c>
      <c r="K1322">
        <v>33</v>
      </c>
      <c r="L1322">
        <v>7</v>
      </c>
      <c r="M1322">
        <v>0</v>
      </c>
      <c r="N1322" s="2">
        <v>285.36166666666668</v>
      </c>
      <c r="O1322" s="2">
        <v>499.49570233333338</v>
      </c>
      <c r="P1322" s="2">
        <v>48.11</v>
      </c>
      <c r="Q1322" s="4">
        <v>832.96736900000008</v>
      </c>
      <c r="R1322" s="5">
        <v>4.5999999999999999E-2</v>
      </c>
      <c r="S1322" s="6">
        <v>871.28386797400015</v>
      </c>
      <c r="T1322" s="4">
        <v>329.42</v>
      </c>
      <c r="U1322" s="7">
        <v>1200.7038679740001</v>
      </c>
      <c r="V1322" s="8">
        <v>1.0454721614429507</v>
      </c>
      <c r="W1322" s="7">
        <v>510.56530644547757</v>
      </c>
      <c r="X1322" s="7">
        <v>548.49735001497811</v>
      </c>
      <c r="Y1322" s="7">
        <v>719.19154607773066</v>
      </c>
      <c r="Z1322" s="7">
        <v>878.50612906963306</v>
      </c>
      <c r="AA1322" s="7">
        <v>1054.5108112321157</v>
      </c>
      <c r="AB1322" s="7">
        <v>1213.066753352628</v>
      </c>
      <c r="AC1322" s="7">
        <v>1263.3280000000002</v>
      </c>
      <c r="AD1322" s="7">
        <v>1378.1759999999999</v>
      </c>
      <c r="AE1322" s="4">
        <v>673</v>
      </c>
      <c r="AF1322" s="4">
        <v>723</v>
      </c>
      <c r="AG1322" s="4">
        <v>948</v>
      </c>
      <c r="AH1322" s="4">
        <v>1158</v>
      </c>
      <c r="AI1322" s="4">
        <v>1390</v>
      </c>
      <c r="AJ1322" s="4">
        <v>1599</v>
      </c>
      <c r="AK1322" s="4">
        <v>998.09603176615008</v>
      </c>
      <c r="AL1322" s="8">
        <v>1.1558895512034602</v>
      </c>
      <c r="AM1322" s="4">
        <v>955.82531050210014</v>
      </c>
      <c r="AN1322" s="8">
        <v>1.1190837546166239</v>
      </c>
      <c r="AO1322" s="4">
        <v>913.55458923805008</v>
      </c>
      <c r="AP1322" s="8">
        <v>1.0822779580297872</v>
      </c>
    </row>
    <row r="1323" spans="1:42" x14ac:dyDescent="0.25">
      <c r="A1323" s="2" t="s">
        <v>3813</v>
      </c>
      <c r="B1323" t="s">
        <v>3812</v>
      </c>
      <c r="C1323" t="s">
        <v>149</v>
      </c>
      <c r="D1323" t="s">
        <v>3811</v>
      </c>
      <c r="E1323" s="3" t="s">
        <v>3659</v>
      </c>
      <c r="F1323" t="s">
        <v>3814</v>
      </c>
      <c r="G1323">
        <v>136</v>
      </c>
      <c r="H1323">
        <v>7</v>
      </c>
      <c r="I1323">
        <v>80</v>
      </c>
      <c r="J1323">
        <v>33</v>
      </c>
      <c r="K1323">
        <v>10</v>
      </c>
      <c r="L1323">
        <v>6</v>
      </c>
      <c r="M1323">
        <v>0</v>
      </c>
      <c r="N1323" s="2">
        <v>224.41544117647058</v>
      </c>
      <c r="O1323" s="2">
        <v>173.70597360784313</v>
      </c>
      <c r="P1323" s="2">
        <v>305.43</v>
      </c>
      <c r="Q1323" s="4">
        <v>703.55141478431369</v>
      </c>
      <c r="R1323" s="5">
        <v>4.5999999999999999E-2</v>
      </c>
      <c r="S1323" s="6">
        <v>735.91477986439213</v>
      </c>
      <c r="T1323" s="4">
        <v>46.360902255639097</v>
      </c>
      <c r="U1323" s="7">
        <v>782.27568212003121</v>
      </c>
      <c r="V1323" s="8">
        <v>0.99043440766660995</v>
      </c>
      <c r="W1323" s="7">
        <v>618.67347143258576</v>
      </c>
      <c r="X1323" s="7">
        <v>622.40042005567364</v>
      </c>
      <c r="Y1323" s="7">
        <v>817.13348561201462</v>
      </c>
      <c r="Z1323" s="7">
        <v>1076.1564149166213</v>
      </c>
      <c r="AA1323" s="7">
        <v>1372.4488304521067</v>
      </c>
      <c r="AB1323" s="7">
        <v>1578.3627418777112</v>
      </c>
      <c r="AC1323" s="7">
        <v>868.81397058823541</v>
      </c>
      <c r="AD1323" s="7">
        <v>947.79705882352937</v>
      </c>
      <c r="AE1323" s="4">
        <v>664</v>
      </c>
      <c r="AF1323" s="4">
        <v>668</v>
      </c>
      <c r="AG1323" s="4">
        <v>877</v>
      </c>
      <c r="AH1323" s="4">
        <v>1155</v>
      </c>
      <c r="AI1323" s="4">
        <v>1473</v>
      </c>
      <c r="AJ1323" s="4">
        <v>1694</v>
      </c>
      <c r="AK1323" s="4">
        <v>868.76762103691283</v>
      </c>
      <c r="AL1323" s="8">
        <v>1.158638569014095</v>
      </c>
      <c r="AM1323" s="4">
        <v>824.12035474122968</v>
      </c>
      <c r="AN1323" s="8">
        <v>1.1021109410202681</v>
      </c>
      <c r="AO1323" s="4">
        <v>779.47308844554652</v>
      </c>
      <c r="AP1323" s="8">
        <v>1.0455833130264411</v>
      </c>
    </row>
    <row r="1324" spans="1:42" x14ac:dyDescent="0.25">
      <c r="A1324" s="2" t="s">
        <v>3817</v>
      </c>
      <c r="B1324" t="s">
        <v>3816</v>
      </c>
      <c r="C1324" t="s">
        <v>149</v>
      </c>
      <c r="D1324" t="s">
        <v>3815</v>
      </c>
      <c r="E1324" s="3" t="s">
        <v>3659</v>
      </c>
      <c r="F1324" t="s">
        <v>3818</v>
      </c>
      <c r="G1324">
        <v>40</v>
      </c>
      <c r="H1324">
        <v>0</v>
      </c>
      <c r="I1324">
        <v>28</v>
      </c>
      <c r="J1324">
        <v>4</v>
      </c>
      <c r="K1324">
        <v>6</v>
      </c>
      <c r="L1324">
        <v>2</v>
      </c>
      <c r="M1324">
        <v>0</v>
      </c>
      <c r="N1324" s="2">
        <v>216.24166666666667</v>
      </c>
      <c r="O1324" s="2">
        <v>197.68829454166666</v>
      </c>
      <c r="P1324" s="2">
        <v>233.28</v>
      </c>
      <c r="Q1324" s="4">
        <v>647.20996120833331</v>
      </c>
      <c r="R1324" s="5">
        <v>4.5999999999999999E-2</v>
      </c>
      <c r="S1324" s="6">
        <v>676.98161942391664</v>
      </c>
      <c r="T1324" s="4">
        <v>128.28947368421052</v>
      </c>
      <c r="U1324" s="7">
        <v>805.27109310812716</v>
      </c>
      <c r="V1324" s="8">
        <v>1.0230211435026706</v>
      </c>
      <c r="W1324" s="7">
        <v>555.58677018084256</v>
      </c>
      <c r="X1324" s="7">
        <v>574.50768185882782</v>
      </c>
      <c r="Y1324" s="7">
        <v>754.2563427996887</v>
      </c>
      <c r="Z1324" s="7">
        <v>995.92798741395609</v>
      </c>
      <c r="AA1324" s="7">
        <v>1000.2281946134982</v>
      </c>
      <c r="AB1324" s="7">
        <v>1149.875405157564</v>
      </c>
      <c r="AC1324" s="7">
        <v>865.86500000000001</v>
      </c>
      <c r="AD1324" s="7">
        <v>944.57999999999993</v>
      </c>
      <c r="AE1324" s="4">
        <v>646</v>
      </c>
      <c r="AF1324" s="4">
        <v>668</v>
      </c>
      <c r="AG1324" s="4">
        <v>877</v>
      </c>
      <c r="AH1324" s="4">
        <v>1158</v>
      </c>
      <c r="AI1324" s="4">
        <v>1163</v>
      </c>
      <c r="AJ1324" s="4">
        <v>1337</v>
      </c>
      <c r="AK1324" s="4">
        <v>784.90214859535229</v>
      </c>
      <c r="AL1324" s="8">
        <v>1.1601240199194089</v>
      </c>
      <c r="AM1324" s="4">
        <v>748.92863887154033</v>
      </c>
      <c r="AN1324" s="8">
        <v>1.1144230611138295</v>
      </c>
      <c r="AO1324" s="4">
        <v>712.95512914772848</v>
      </c>
      <c r="AP1324" s="8">
        <v>1.06872210230825</v>
      </c>
    </row>
    <row r="1325" spans="1:42" x14ac:dyDescent="0.25">
      <c r="A1325" s="2" t="s">
        <v>3821</v>
      </c>
      <c r="B1325" t="s">
        <v>3820</v>
      </c>
      <c r="C1325" t="s">
        <v>149</v>
      </c>
      <c r="D1325" t="s">
        <v>3819</v>
      </c>
      <c r="E1325" s="3" t="s">
        <v>3659</v>
      </c>
      <c r="F1325" t="s">
        <v>3810</v>
      </c>
      <c r="G1325">
        <v>125</v>
      </c>
      <c r="H1325">
        <v>0</v>
      </c>
      <c r="I1325">
        <v>72</v>
      </c>
      <c r="J1325">
        <v>30</v>
      </c>
      <c r="K1325">
        <v>21</v>
      </c>
      <c r="L1325">
        <v>2</v>
      </c>
      <c r="M1325">
        <v>0</v>
      </c>
      <c r="N1325" s="2">
        <v>222.88066666666668</v>
      </c>
      <c r="O1325" s="2">
        <v>286.47071340000002</v>
      </c>
      <c r="P1325" s="2">
        <v>181.01</v>
      </c>
      <c r="Q1325" s="4">
        <v>690.3613800666667</v>
      </c>
      <c r="R1325" s="5">
        <v>4.5999999999999999E-2</v>
      </c>
      <c r="S1325" s="6">
        <v>722.11800354973343</v>
      </c>
      <c r="T1325" s="4">
        <v>122</v>
      </c>
      <c r="U1325" s="7">
        <v>844.11800354973343</v>
      </c>
      <c r="V1325" s="8">
        <v>1.0067528928765892</v>
      </c>
      <c r="W1325" s="7">
        <v>584.78694697189712</v>
      </c>
      <c r="X1325" s="7">
        <v>605.45688324189052</v>
      </c>
      <c r="Y1325" s="7">
        <v>794.07005170558045</v>
      </c>
      <c r="Z1325" s="7">
        <v>987.85070423676882</v>
      </c>
      <c r="AA1325" s="7">
        <v>1052.4442550804981</v>
      </c>
      <c r="AB1325" s="7">
        <v>1210.052519139198</v>
      </c>
      <c r="AC1325" s="7">
        <v>922.30160000000012</v>
      </c>
      <c r="AD1325" s="7">
        <v>1006.1472</v>
      </c>
      <c r="AE1325" s="4">
        <v>679</v>
      </c>
      <c r="AF1325" s="4">
        <v>703</v>
      </c>
      <c r="AG1325" s="4">
        <v>922</v>
      </c>
      <c r="AH1325" s="4">
        <v>1147</v>
      </c>
      <c r="AI1325" s="4">
        <v>1222</v>
      </c>
      <c r="AJ1325" s="4">
        <v>1405</v>
      </c>
      <c r="AK1325" s="4">
        <v>846.95100774517232</v>
      </c>
      <c r="AL1325" s="8">
        <v>1.1556372758322111</v>
      </c>
      <c r="AM1325" s="4">
        <v>805.71153314489345</v>
      </c>
      <c r="AN1325" s="8">
        <v>1.1064522564629431</v>
      </c>
      <c r="AO1325" s="4">
        <v>763.35747815001241</v>
      </c>
      <c r="AP1325" s="8">
        <v>1.0559379122458572</v>
      </c>
    </row>
    <row r="1326" spans="1:42" x14ac:dyDescent="0.25">
      <c r="A1326" s="2" t="s">
        <v>3824</v>
      </c>
      <c r="B1326" t="s">
        <v>3823</v>
      </c>
      <c r="C1326" t="s">
        <v>149</v>
      </c>
      <c r="D1326" t="s">
        <v>3822</v>
      </c>
      <c r="E1326" s="3" t="s">
        <v>3659</v>
      </c>
      <c r="F1326" t="s">
        <v>3810</v>
      </c>
      <c r="G1326">
        <v>48</v>
      </c>
      <c r="H1326">
        <v>0</v>
      </c>
      <c r="I1326">
        <v>0</v>
      </c>
      <c r="J1326">
        <v>12</v>
      </c>
      <c r="K1326">
        <v>31</v>
      </c>
      <c r="L1326">
        <v>5</v>
      </c>
      <c r="M1326">
        <v>0</v>
      </c>
      <c r="N1326" s="2">
        <v>267.77777777777777</v>
      </c>
      <c r="O1326" s="2">
        <v>163.1230013402778</v>
      </c>
      <c r="P1326" s="2">
        <v>342.71</v>
      </c>
      <c r="Q1326" s="4">
        <v>773.61077911805546</v>
      </c>
      <c r="R1326" s="5">
        <v>4.5999999999999999E-2</v>
      </c>
      <c r="S1326" s="6">
        <v>809.19687495748599</v>
      </c>
      <c r="T1326" s="4">
        <v>126.10869565217391</v>
      </c>
      <c r="U1326" s="7">
        <v>935.30557060965987</v>
      </c>
      <c r="V1326" s="8">
        <v>0.82167479390284548</v>
      </c>
      <c r="W1326" s="7">
        <v>475.58347759132448</v>
      </c>
      <c r="X1326" s="7">
        <v>546.67218874099933</v>
      </c>
      <c r="Y1326" s="7">
        <v>693.82582082082615</v>
      </c>
      <c r="Z1326" s="7">
        <v>836.00324312017574</v>
      </c>
      <c r="AA1326" s="7">
        <v>919.88792227679198</v>
      </c>
      <c r="AB1326" s="7">
        <v>1057.8000219071612</v>
      </c>
      <c r="AC1326" s="7">
        <v>1252.1208333333336</v>
      </c>
      <c r="AD1326" s="7">
        <v>1365.95</v>
      </c>
      <c r="AE1326" s="4">
        <v>669</v>
      </c>
      <c r="AF1326" s="4">
        <v>769</v>
      </c>
      <c r="AG1326" s="4">
        <v>976</v>
      </c>
      <c r="AH1326" s="4">
        <v>1176</v>
      </c>
      <c r="AI1326" s="4">
        <v>1294</v>
      </c>
      <c r="AJ1326" s="4">
        <v>1488</v>
      </c>
      <c r="AK1326" s="4">
        <v>1158.813798682166</v>
      </c>
      <c r="AL1326" s="8">
        <v>1.1288165695678523</v>
      </c>
      <c r="AM1326" s="4">
        <v>1036.8544066851846</v>
      </c>
      <c r="AN1326" s="8">
        <v>1.0216740896847105</v>
      </c>
      <c r="AO1326" s="4">
        <v>923.02564082133529</v>
      </c>
      <c r="AP1326" s="8">
        <v>0.92167444179377789</v>
      </c>
    </row>
    <row r="1327" spans="1:42" x14ac:dyDescent="0.25">
      <c r="A1327" s="2" t="s">
        <v>3827</v>
      </c>
      <c r="B1327" t="s">
        <v>3826</v>
      </c>
      <c r="C1327" t="s">
        <v>149</v>
      </c>
      <c r="D1327" t="s">
        <v>3825</v>
      </c>
      <c r="E1327" s="3" t="s">
        <v>3659</v>
      </c>
      <c r="F1327" t="s">
        <v>3828</v>
      </c>
      <c r="G1327">
        <v>84</v>
      </c>
      <c r="H1327">
        <v>0</v>
      </c>
      <c r="I1327">
        <v>8</v>
      </c>
      <c r="J1327">
        <v>48</v>
      </c>
      <c r="K1327">
        <v>28</v>
      </c>
      <c r="L1327">
        <v>0</v>
      </c>
      <c r="M1327">
        <v>0</v>
      </c>
      <c r="N1327" s="2">
        <v>228.13194444444446</v>
      </c>
      <c r="O1327" s="2">
        <v>294.65785201984124</v>
      </c>
      <c r="P1327" s="2">
        <v>196.65</v>
      </c>
      <c r="Q1327" s="4">
        <v>719.43979646428568</v>
      </c>
      <c r="R1327" s="5">
        <v>4.5999999999999999E-2</v>
      </c>
      <c r="S1327" s="6">
        <v>752.53402710164289</v>
      </c>
      <c r="T1327" s="4">
        <v>255.74358974358975</v>
      </c>
      <c r="U1327" s="7">
        <v>1008.2776168452326</v>
      </c>
      <c r="V1327" s="8">
        <v>0.99305083733936239</v>
      </c>
      <c r="W1327" s="7">
        <v>530.6773112982039</v>
      </c>
      <c r="X1327" s="7">
        <v>548.46537759870239</v>
      </c>
      <c r="Y1327" s="7">
        <v>719.67551574100003</v>
      </c>
      <c r="Z1327" s="7">
        <v>867.16823214929968</v>
      </c>
      <c r="AA1327" s="7">
        <v>953.88505536422974</v>
      </c>
      <c r="AB1327" s="7">
        <v>1096.9307551974048</v>
      </c>
      <c r="AC1327" s="7">
        <v>1116.8666666666668</v>
      </c>
      <c r="AD1327" s="7">
        <v>1218.4000000000001</v>
      </c>
      <c r="AE1327" s="4">
        <v>716</v>
      </c>
      <c r="AF1327" s="4">
        <v>740</v>
      </c>
      <c r="AG1327" s="4">
        <v>971</v>
      </c>
      <c r="AH1327" s="4">
        <v>1170</v>
      </c>
      <c r="AI1327" s="4">
        <v>1287</v>
      </c>
      <c r="AJ1327" s="4">
        <v>1480</v>
      </c>
      <c r="AK1327" s="4">
        <v>905.36303945150974</v>
      </c>
      <c r="AL1327" s="8">
        <v>1.1435718606649041</v>
      </c>
      <c r="AM1327" s="4">
        <v>854.42003533488742</v>
      </c>
      <c r="AN1327" s="8">
        <v>1.0933981862230571</v>
      </c>
      <c r="AO1327" s="4">
        <v>803.4770312182651</v>
      </c>
      <c r="AP1327" s="8">
        <v>1.0432245117812096</v>
      </c>
    </row>
    <row r="1328" spans="1:42" x14ac:dyDescent="0.25">
      <c r="A1328" s="2" t="s">
        <v>3831</v>
      </c>
      <c r="B1328" t="s">
        <v>3830</v>
      </c>
      <c r="C1328" t="s">
        <v>149</v>
      </c>
      <c r="D1328" t="s">
        <v>3829</v>
      </c>
      <c r="E1328" s="3" t="s">
        <v>3659</v>
      </c>
      <c r="F1328" t="s">
        <v>3832</v>
      </c>
      <c r="G1328">
        <v>163</v>
      </c>
      <c r="H1328">
        <v>0</v>
      </c>
      <c r="I1328">
        <v>84</v>
      </c>
      <c r="J1328">
        <v>46</v>
      </c>
      <c r="K1328">
        <v>29</v>
      </c>
      <c r="L1328">
        <v>4</v>
      </c>
      <c r="M1328">
        <v>0</v>
      </c>
      <c r="N1328" s="2">
        <v>182.44018404907976</v>
      </c>
      <c r="O1328" s="2">
        <v>274.72804697137013</v>
      </c>
      <c r="P1328" s="2">
        <v>217.68</v>
      </c>
      <c r="Q1328" s="4">
        <v>674.84823102044993</v>
      </c>
      <c r="R1328" s="5">
        <v>4.5999999999999999E-2</v>
      </c>
      <c r="S1328" s="6">
        <v>705.89124964739062</v>
      </c>
      <c r="T1328" s="4">
        <v>105.12025316455696</v>
      </c>
      <c r="U1328" s="7">
        <v>811.01150281194759</v>
      </c>
      <c r="V1328" s="8">
        <v>0.92980393851484056</v>
      </c>
      <c r="W1328" s="7">
        <v>522.79892249249826</v>
      </c>
      <c r="X1328" s="7">
        <v>640.95471612083372</v>
      </c>
      <c r="Y1328" s="7">
        <v>709.74404802774143</v>
      </c>
      <c r="Z1328" s="7">
        <v>855.41557441884004</v>
      </c>
      <c r="AA1328" s="7">
        <v>941.19991773804247</v>
      </c>
      <c r="AB1328" s="7">
        <v>1082.0157265827711</v>
      </c>
      <c r="AC1328" s="7">
        <v>959.46319018404915</v>
      </c>
      <c r="AD1328" s="7">
        <v>1046.687116564417</v>
      </c>
      <c r="AE1328" s="4">
        <v>646</v>
      </c>
      <c r="AF1328" s="4">
        <v>792</v>
      </c>
      <c r="AG1328" s="4">
        <v>877</v>
      </c>
      <c r="AH1328" s="4">
        <v>1057</v>
      </c>
      <c r="AI1328" s="4">
        <v>1163</v>
      </c>
      <c r="AJ1328" s="4">
        <v>1337</v>
      </c>
      <c r="AK1328" s="4">
        <v>883.68638653342396</v>
      </c>
      <c r="AL1328" s="8">
        <v>1.1336415141253449</v>
      </c>
      <c r="AM1328" s="4">
        <v>824.01541593468687</v>
      </c>
      <c r="AN1328" s="8">
        <v>1.0652302729957921</v>
      </c>
      <c r="AO1328" s="4">
        <v>764.34444533594967</v>
      </c>
      <c r="AP1328" s="8">
        <v>0.99681903186623944</v>
      </c>
    </row>
    <row r="1329" spans="1:42" x14ac:dyDescent="0.25">
      <c r="A1329" s="2" t="s">
        <v>3835</v>
      </c>
      <c r="B1329" t="s">
        <v>3834</v>
      </c>
      <c r="C1329" t="s">
        <v>149</v>
      </c>
      <c r="D1329" t="s">
        <v>3833</v>
      </c>
      <c r="E1329" s="3" t="s">
        <v>3659</v>
      </c>
      <c r="F1329" t="s">
        <v>3810</v>
      </c>
      <c r="G1329">
        <v>121</v>
      </c>
      <c r="H1329">
        <v>0</v>
      </c>
      <c r="I1329">
        <v>36</v>
      </c>
      <c r="J1329">
        <v>57</v>
      </c>
      <c r="K1329">
        <v>27</v>
      </c>
      <c r="L1329">
        <v>1</v>
      </c>
      <c r="M1329">
        <v>0</v>
      </c>
      <c r="N1329" s="2">
        <v>230.05440771349865</v>
      </c>
      <c r="O1329" s="2">
        <v>305.22514950137736</v>
      </c>
      <c r="P1329" s="2">
        <v>151.46</v>
      </c>
      <c r="Q1329" s="4">
        <v>686.73955721487607</v>
      </c>
      <c r="R1329" s="5">
        <v>4.5999999999999999E-2</v>
      </c>
      <c r="S1329" s="6">
        <v>718.32957684676035</v>
      </c>
      <c r="T1329" s="4">
        <v>116.3069306930693</v>
      </c>
      <c r="U1329" s="7">
        <v>834.63650753982961</v>
      </c>
      <c r="V1329" s="8">
        <v>0.94602509917584876</v>
      </c>
      <c r="W1329" s="7">
        <v>525.97069594113373</v>
      </c>
      <c r="X1329" s="7">
        <v>543.88301066358724</v>
      </c>
      <c r="Y1329" s="7">
        <v>714.05000052689525</v>
      </c>
      <c r="Z1329" s="7">
        <v>942.83911130005094</v>
      </c>
      <c r="AA1329" s="7">
        <v>1180.5843794344335</v>
      </c>
      <c r="AB1329" s="7">
        <v>1358.0791344114725</v>
      </c>
      <c r="AC1329" s="7">
        <v>970.48181818181831</v>
      </c>
      <c r="AD1329" s="7">
        <v>1058.7074380165288</v>
      </c>
      <c r="AE1329" s="4">
        <v>646</v>
      </c>
      <c r="AF1329" s="4">
        <v>668</v>
      </c>
      <c r="AG1329" s="4">
        <v>877</v>
      </c>
      <c r="AH1329" s="4">
        <v>1158</v>
      </c>
      <c r="AI1329" s="4">
        <v>1450</v>
      </c>
      <c r="AJ1329" s="4">
        <v>1668</v>
      </c>
      <c r="AK1329" s="4">
        <v>895.90666708356173</v>
      </c>
      <c r="AL1329" s="8">
        <v>1.1473012030666336</v>
      </c>
      <c r="AM1329" s="4">
        <v>836.7143036712946</v>
      </c>
      <c r="AN1329" s="8">
        <v>1.0802091684363722</v>
      </c>
      <c r="AO1329" s="4">
        <v>777.52194025902747</v>
      </c>
      <c r="AP1329" s="8">
        <v>1.0131171338061105</v>
      </c>
    </row>
    <row r="1330" spans="1:42" x14ac:dyDescent="0.25">
      <c r="A1330" s="2" t="s">
        <v>3838</v>
      </c>
      <c r="B1330" t="s">
        <v>3837</v>
      </c>
      <c r="C1330" t="s">
        <v>149</v>
      </c>
      <c r="D1330" t="s">
        <v>3836</v>
      </c>
      <c r="E1330" s="3" t="s">
        <v>3659</v>
      </c>
      <c r="F1330" t="s">
        <v>3839</v>
      </c>
      <c r="G1330">
        <v>132</v>
      </c>
      <c r="H1330">
        <v>0</v>
      </c>
      <c r="I1330">
        <v>35</v>
      </c>
      <c r="J1330">
        <v>40</v>
      </c>
      <c r="K1330">
        <v>53</v>
      </c>
      <c r="L1330">
        <v>4</v>
      </c>
      <c r="M1330">
        <v>0</v>
      </c>
      <c r="N1330" s="2">
        <v>203.80681818181816</v>
      </c>
      <c r="O1330" s="2">
        <v>335.70835242171711</v>
      </c>
      <c r="P1330" s="2">
        <v>179.89</v>
      </c>
      <c r="Q1330" s="4">
        <v>719.40517060353523</v>
      </c>
      <c r="R1330" s="5">
        <v>4.5999999999999999E-2</v>
      </c>
      <c r="S1330" s="6">
        <v>752.49780845129783</v>
      </c>
      <c r="T1330" s="4">
        <v>131.48780487804879</v>
      </c>
      <c r="U1330" s="7">
        <v>883.98561332934662</v>
      </c>
      <c r="V1330" s="8">
        <v>0.85369246553710565</v>
      </c>
      <c r="W1330" s="7">
        <v>518.87136351670949</v>
      </c>
      <c r="X1330" s="7">
        <v>522.50491648251273</v>
      </c>
      <c r="Y1330" s="7">
        <v>675.84085163941154</v>
      </c>
      <c r="Z1330" s="7">
        <v>946.9039028883368</v>
      </c>
      <c r="AA1330" s="7">
        <v>955.62443000626479</v>
      </c>
      <c r="AB1330" s="7">
        <v>1098.7864168589142</v>
      </c>
      <c r="AC1330" s="7">
        <v>1139.0333333333335</v>
      </c>
      <c r="AD1330" s="7">
        <v>1242.5818181818181</v>
      </c>
      <c r="AE1330" s="4">
        <v>714</v>
      </c>
      <c r="AF1330" s="4">
        <v>719</v>
      </c>
      <c r="AG1330" s="4">
        <v>930</v>
      </c>
      <c r="AH1330" s="4">
        <v>1303</v>
      </c>
      <c r="AI1330" s="4">
        <v>1315</v>
      </c>
      <c r="AJ1330" s="4">
        <v>1512</v>
      </c>
      <c r="AK1330" s="4">
        <v>1030.4722658933088</v>
      </c>
      <c r="AL1330" s="8">
        <v>1.1221410650977377</v>
      </c>
      <c r="AM1330" s="4">
        <v>938.59935199298309</v>
      </c>
      <c r="AN1330" s="8">
        <v>1.0334165279548169</v>
      </c>
      <c r="AO1330" s="4">
        <v>844.3707223516235</v>
      </c>
      <c r="AP1330" s="8">
        <v>0.94241700268002648</v>
      </c>
    </row>
    <row r="1331" spans="1:42" x14ac:dyDescent="0.25">
      <c r="A1331" s="2" t="s">
        <v>3843</v>
      </c>
      <c r="B1331" t="s">
        <v>3842</v>
      </c>
      <c r="C1331" t="s">
        <v>149</v>
      </c>
      <c r="D1331" t="s">
        <v>3840</v>
      </c>
      <c r="E1331" s="3" t="s">
        <v>3841</v>
      </c>
      <c r="F1331" t="s">
        <v>3844</v>
      </c>
      <c r="G1331">
        <v>196</v>
      </c>
      <c r="H1331">
        <v>52</v>
      </c>
      <c r="I1331">
        <v>80</v>
      </c>
      <c r="J1331">
        <v>48</v>
      </c>
      <c r="K1331">
        <v>12</v>
      </c>
      <c r="L1331">
        <v>4</v>
      </c>
      <c r="M1331">
        <v>0</v>
      </c>
      <c r="N1331" s="2">
        <v>236.19345238095238</v>
      </c>
      <c r="O1331" s="2">
        <v>124.79550851700674</v>
      </c>
      <c r="P1331" s="2">
        <v>359.41</v>
      </c>
      <c r="Q1331" s="4">
        <v>720.39896089795911</v>
      </c>
      <c r="R1331" s="5">
        <v>5.7000000000000002E-2</v>
      </c>
      <c r="S1331" s="6">
        <v>761.46170166914271</v>
      </c>
      <c r="T1331" s="4">
        <v>36.783505154639172</v>
      </c>
      <c r="U1331" s="7">
        <v>798.24520682378193</v>
      </c>
      <c r="V1331" s="8">
        <v>0.72414587207696735</v>
      </c>
      <c r="W1331" s="7">
        <v>608.57444735356057</v>
      </c>
      <c r="X1331" s="7">
        <v>676.27058338153893</v>
      </c>
      <c r="Y1331" s="7">
        <v>887.64831424441013</v>
      </c>
      <c r="Z1331" s="7">
        <v>1244.0891937386634</v>
      </c>
      <c r="AA1331" s="7">
        <v>1490.6965464120133</v>
      </c>
      <c r="AB1331" s="7">
        <v>1714.5082614432888</v>
      </c>
      <c r="AC1331" s="7">
        <v>1212.5591836734693</v>
      </c>
      <c r="AD1331" s="7">
        <v>1322.7918367346938</v>
      </c>
      <c r="AE1331" s="4">
        <v>881</v>
      </c>
      <c r="AF1331" s="4">
        <v>979</v>
      </c>
      <c r="AG1331" s="4">
        <v>1285</v>
      </c>
      <c r="AH1331" s="4">
        <v>1801</v>
      </c>
      <c r="AI1331" s="4">
        <v>2158</v>
      </c>
      <c r="AJ1331" s="4">
        <v>2482</v>
      </c>
      <c r="AK1331" s="4">
        <v>1191.9008413529243</v>
      </c>
      <c r="AL1331" s="8">
        <v>1.1146282996791688</v>
      </c>
      <c r="AM1331" s="4">
        <v>1047.6059024816566</v>
      </c>
      <c r="AN1331" s="8">
        <v>0.98372794042615797</v>
      </c>
      <c r="AO1331" s="4">
        <v>903.31096361038885</v>
      </c>
      <c r="AP1331" s="8">
        <v>0.85282758117314728</v>
      </c>
    </row>
    <row r="1332" spans="1:42" x14ac:dyDescent="0.25">
      <c r="A1332" s="2" t="s">
        <v>3847</v>
      </c>
      <c r="B1332" t="s">
        <v>3846</v>
      </c>
      <c r="C1332" t="s">
        <v>149</v>
      </c>
      <c r="D1332" t="s">
        <v>3845</v>
      </c>
      <c r="E1332" s="3" t="s">
        <v>3841</v>
      </c>
      <c r="F1332" t="s">
        <v>3848</v>
      </c>
      <c r="G1332">
        <v>72</v>
      </c>
      <c r="H1332">
        <v>42</v>
      </c>
      <c r="I1332">
        <v>30</v>
      </c>
      <c r="J1332">
        <v>0</v>
      </c>
      <c r="K1332">
        <v>0</v>
      </c>
      <c r="L1332">
        <v>0</v>
      </c>
      <c r="M1332">
        <v>0</v>
      </c>
      <c r="N1332" s="2">
        <v>231.67013888888889</v>
      </c>
      <c r="O1332" s="2">
        <v>178.81317382870367</v>
      </c>
      <c r="P1332" s="2">
        <v>249.09</v>
      </c>
      <c r="Q1332" s="4">
        <v>659.57331271759256</v>
      </c>
      <c r="R1332" s="5">
        <v>5.7000000000000002E-2</v>
      </c>
      <c r="S1332" s="6">
        <v>697.16899154249529</v>
      </c>
      <c r="T1332" s="4">
        <v>53.225352112676056</v>
      </c>
      <c r="U1332" s="7">
        <v>750.39434365517138</v>
      </c>
      <c r="V1332" s="8">
        <v>0.91819436360375817</v>
      </c>
      <c r="W1332" s="7">
        <v>666.24531342268438</v>
      </c>
      <c r="X1332" s="7">
        <v>740.46214091023057</v>
      </c>
      <c r="Y1332" s="7">
        <v>971.64329319902367</v>
      </c>
      <c r="Z1332" s="7">
        <v>1361.4949042542949</v>
      </c>
      <c r="AA1332" s="7">
        <v>1627.6518028303224</v>
      </c>
      <c r="AB1332" s="7">
        <v>1871.6289598583476</v>
      </c>
      <c r="AC1332" s="7">
        <v>898.97500000000002</v>
      </c>
      <c r="AD1332" s="7">
        <v>980.69999999999993</v>
      </c>
      <c r="AE1332" s="4">
        <v>781</v>
      </c>
      <c r="AF1332" s="4">
        <v>868</v>
      </c>
      <c r="AG1332" s="4">
        <v>1139</v>
      </c>
      <c r="AH1332" s="4">
        <v>1596</v>
      </c>
      <c r="AI1332" s="4">
        <v>1908</v>
      </c>
      <c r="AJ1332" s="4">
        <v>2194</v>
      </c>
      <c r="AK1332" s="4">
        <v>885.94571076876264</v>
      </c>
      <c r="AL1332" s="8">
        <v>1.149184537022256</v>
      </c>
      <c r="AM1332" s="4">
        <v>824.00334977264379</v>
      </c>
      <c r="AN1332" s="8">
        <v>1.0733908863693116</v>
      </c>
      <c r="AO1332" s="4">
        <v>759.11135253861426</v>
      </c>
      <c r="AP1332" s="8">
        <v>0.9939880142567028</v>
      </c>
    </row>
    <row r="1333" spans="1:42" x14ac:dyDescent="0.25">
      <c r="A1333" s="2" t="s">
        <v>3851</v>
      </c>
      <c r="B1333" t="s">
        <v>3850</v>
      </c>
      <c r="C1333" t="s">
        <v>149</v>
      </c>
      <c r="D1333" t="s">
        <v>3849</v>
      </c>
      <c r="E1333" s="3" t="s">
        <v>3841</v>
      </c>
      <c r="F1333" t="s">
        <v>3852</v>
      </c>
      <c r="G1333">
        <v>40</v>
      </c>
      <c r="H1333">
        <v>0</v>
      </c>
      <c r="I1333">
        <v>40</v>
      </c>
      <c r="J1333">
        <v>0</v>
      </c>
      <c r="K1333">
        <v>0</v>
      </c>
      <c r="L1333">
        <v>0</v>
      </c>
      <c r="M1333">
        <v>0</v>
      </c>
      <c r="N1333" s="2">
        <v>247.86666666666667</v>
      </c>
      <c r="O1333" s="2">
        <v>222.81645387500001</v>
      </c>
      <c r="P1333" s="2">
        <v>291.8</v>
      </c>
      <c r="Q1333" s="4">
        <v>762.48312054166672</v>
      </c>
      <c r="R1333" s="5">
        <v>5.7000000000000002E-2</v>
      </c>
      <c r="S1333" s="6">
        <v>805.94465841254168</v>
      </c>
      <c r="T1333" s="4">
        <v>48.684210526315788</v>
      </c>
      <c r="U1333" s="7">
        <v>854.62886893885752</v>
      </c>
      <c r="V1333" s="8">
        <v>0.87296105101006893</v>
      </c>
      <c r="W1333" s="7">
        <v>725.26786931710853</v>
      </c>
      <c r="X1333" s="7">
        <v>805.94465841254168</v>
      </c>
      <c r="Y1333" s="7">
        <v>1057.8538162003229</v>
      </c>
      <c r="Z1333" s="7">
        <v>1482.6418077640321</v>
      </c>
      <c r="AA1333" s="7">
        <v>1776.5358251831103</v>
      </c>
      <c r="AB1333" s="7">
        <v>2043.2631687231139</v>
      </c>
      <c r="AC1333" s="7">
        <v>1076.9000000000001</v>
      </c>
      <c r="AD1333" s="7">
        <v>1174.8</v>
      </c>
      <c r="AE1333" s="4">
        <v>881</v>
      </c>
      <c r="AF1333" s="4">
        <v>979</v>
      </c>
      <c r="AG1333" s="4">
        <v>1285</v>
      </c>
      <c r="AH1333" s="4">
        <v>1801</v>
      </c>
      <c r="AI1333" s="4">
        <v>2158</v>
      </c>
      <c r="AJ1333" s="4">
        <v>2482</v>
      </c>
      <c r="AK1333" s="4">
        <v>1067.4164313275701</v>
      </c>
      <c r="AL1333" s="8">
        <v>1.140041513640333</v>
      </c>
      <c r="AM1333" s="4">
        <v>980.25917368922728</v>
      </c>
      <c r="AN1333" s="8">
        <v>1.0510146927635782</v>
      </c>
      <c r="AO1333" s="4">
        <v>893.10191605088437</v>
      </c>
      <c r="AP1333" s="8">
        <v>0.96198787188682355</v>
      </c>
    </row>
    <row r="1334" spans="1:42" x14ac:dyDescent="0.25">
      <c r="A1334" s="2" t="s">
        <v>3855</v>
      </c>
      <c r="B1334" t="s">
        <v>3854</v>
      </c>
      <c r="C1334" t="s">
        <v>149</v>
      </c>
      <c r="D1334" t="s">
        <v>3853</v>
      </c>
      <c r="E1334" s="3" t="s">
        <v>3841</v>
      </c>
      <c r="F1334" t="s">
        <v>3856</v>
      </c>
      <c r="G1334">
        <v>50</v>
      </c>
      <c r="H1334">
        <v>30</v>
      </c>
      <c r="I1334">
        <v>20</v>
      </c>
      <c r="J1334">
        <v>0</v>
      </c>
      <c r="K1334">
        <v>0</v>
      </c>
      <c r="L1334">
        <v>0</v>
      </c>
      <c r="M1334">
        <v>0</v>
      </c>
      <c r="N1334" s="2">
        <v>218.94500000000002</v>
      </c>
      <c r="O1334" s="2">
        <v>139.10184883333326</v>
      </c>
      <c r="P1334" s="2">
        <v>303.73</v>
      </c>
      <c r="Q1334" s="4">
        <v>661.77684883333336</v>
      </c>
      <c r="R1334" s="5">
        <v>5.7000000000000002E-2</v>
      </c>
      <c r="S1334" s="6">
        <v>699.49812921683338</v>
      </c>
      <c r="T1334" s="4">
        <v>51.938775510204081</v>
      </c>
      <c r="U1334" s="7">
        <v>751.43690472703747</v>
      </c>
      <c r="V1334" s="8">
        <v>0.91215938908356098</v>
      </c>
      <c r="W1334" s="7">
        <v>656.36326036005369</v>
      </c>
      <c r="X1334" s="7">
        <v>764.20043250200308</v>
      </c>
      <c r="Y1334" s="7">
        <v>956.94876381084157</v>
      </c>
      <c r="Z1334" s="7">
        <v>1317.8211902701207</v>
      </c>
      <c r="AA1334" s="7">
        <v>1607.3682430292131</v>
      </c>
      <c r="AB1334" s="7">
        <v>1848.5159350631784</v>
      </c>
      <c r="AC1334" s="7">
        <v>906.18000000000006</v>
      </c>
      <c r="AD1334" s="7">
        <v>988.56</v>
      </c>
      <c r="AE1334" s="4">
        <v>773</v>
      </c>
      <c r="AF1334" s="4">
        <v>900</v>
      </c>
      <c r="AG1334" s="4">
        <v>1127</v>
      </c>
      <c r="AH1334" s="4">
        <v>1552</v>
      </c>
      <c r="AI1334" s="4">
        <v>1893</v>
      </c>
      <c r="AJ1334" s="4">
        <v>2177</v>
      </c>
      <c r="AK1334" s="4">
        <v>893.0271347434998</v>
      </c>
      <c r="AL1334" s="8">
        <v>1.1470817070329011</v>
      </c>
      <c r="AM1334" s="4">
        <v>828.51746623461088</v>
      </c>
      <c r="AN1334" s="8">
        <v>1.0687742677164542</v>
      </c>
      <c r="AO1334" s="4">
        <v>764.00779772572218</v>
      </c>
      <c r="AP1334" s="8">
        <v>0.99046682840000766</v>
      </c>
    </row>
    <row r="1335" spans="1:42" x14ac:dyDescent="0.25">
      <c r="A1335" s="2" t="s">
        <v>3859</v>
      </c>
      <c r="B1335" t="s">
        <v>3858</v>
      </c>
      <c r="C1335" t="s">
        <v>149</v>
      </c>
      <c r="D1335" t="s">
        <v>3857</v>
      </c>
      <c r="E1335" s="3" t="s">
        <v>3841</v>
      </c>
      <c r="F1335" t="s">
        <v>3860</v>
      </c>
      <c r="G1335">
        <v>40</v>
      </c>
      <c r="H1335">
        <v>0</v>
      </c>
      <c r="I1335">
        <v>30</v>
      </c>
      <c r="J1335">
        <v>4</v>
      </c>
      <c r="K1335">
        <v>4</v>
      </c>
      <c r="L1335">
        <v>2</v>
      </c>
      <c r="M1335">
        <v>0</v>
      </c>
      <c r="N1335" s="2">
        <v>251.58958333333331</v>
      </c>
      <c r="O1335" s="2">
        <v>210.30813195833335</v>
      </c>
      <c r="P1335" s="2">
        <v>315.87</v>
      </c>
      <c r="Q1335" s="4">
        <v>777.76771529166672</v>
      </c>
      <c r="R1335" s="5">
        <v>5.7000000000000002E-2</v>
      </c>
      <c r="S1335" s="6">
        <v>822.1004750632917</v>
      </c>
      <c r="T1335" s="4">
        <v>32.820512820512818</v>
      </c>
      <c r="U1335" s="7">
        <v>854.92098788380451</v>
      </c>
      <c r="V1335" s="8">
        <v>0.96759774532715137</v>
      </c>
      <c r="W1335" s="7">
        <v>628.98525396727428</v>
      </c>
      <c r="X1335" s="7">
        <v>699.69957246063655</v>
      </c>
      <c r="Y1335" s="7">
        <v>917.42523729546224</v>
      </c>
      <c r="Z1335" s="7">
        <v>1285.8840547082441</v>
      </c>
      <c r="AA1335" s="7">
        <v>1539.8973303488744</v>
      </c>
      <c r="AB1335" s="7">
        <v>1770.6493170114247</v>
      </c>
      <c r="AC1335" s="7">
        <v>971.90499999999997</v>
      </c>
      <c r="AD1335" s="7">
        <v>1060.26</v>
      </c>
      <c r="AE1335" s="4">
        <v>676</v>
      </c>
      <c r="AF1335" s="4">
        <v>752</v>
      </c>
      <c r="AG1335" s="4">
        <v>986</v>
      </c>
      <c r="AH1335" s="4">
        <v>1382</v>
      </c>
      <c r="AI1335" s="4">
        <v>1655</v>
      </c>
      <c r="AJ1335" s="4">
        <v>1903</v>
      </c>
      <c r="AK1335" s="4">
        <v>989.73647572911761</v>
      </c>
      <c r="AL1335" s="8">
        <v>1.1573278122909065</v>
      </c>
      <c r="AM1335" s="4">
        <v>933.85780884050905</v>
      </c>
      <c r="AN1335" s="8">
        <v>1.0940844566363215</v>
      </c>
      <c r="AO1335" s="4">
        <v>877.97914195190037</v>
      </c>
      <c r="AP1335" s="8">
        <v>1.0308411009817364</v>
      </c>
    </row>
    <row r="1336" spans="1:42" x14ac:dyDescent="0.25">
      <c r="A1336" s="2" t="s">
        <v>3863</v>
      </c>
      <c r="B1336" t="s">
        <v>3862</v>
      </c>
      <c r="C1336" t="s">
        <v>149</v>
      </c>
      <c r="D1336" t="s">
        <v>3861</v>
      </c>
      <c r="E1336" s="3" t="s">
        <v>3841</v>
      </c>
      <c r="F1336" t="s">
        <v>3864</v>
      </c>
      <c r="G1336">
        <v>160</v>
      </c>
      <c r="H1336">
        <v>96</v>
      </c>
      <c r="I1336">
        <v>58</v>
      </c>
      <c r="J1336">
        <v>6</v>
      </c>
      <c r="K1336">
        <v>0</v>
      </c>
      <c r="L1336">
        <v>0</v>
      </c>
      <c r="M1336">
        <v>0</v>
      </c>
      <c r="N1336" s="2">
        <v>181.50572916666667</v>
      </c>
      <c r="O1336" s="2">
        <v>165.35910260416662</v>
      </c>
      <c r="P1336" s="2">
        <v>289.35000000000002</v>
      </c>
      <c r="Q1336" s="4">
        <v>636.21483177083337</v>
      </c>
      <c r="R1336" s="5">
        <v>5.7000000000000002E-2</v>
      </c>
      <c r="S1336" s="6">
        <v>672.47907718177089</v>
      </c>
      <c r="T1336" s="4">
        <v>37.993548387096773</v>
      </c>
      <c r="U1336" s="7">
        <v>710.47262556886767</v>
      </c>
      <c r="V1336" s="8">
        <v>0.50567446659705884</v>
      </c>
      <c r="W1336" s="7">
        <v>622.22263369131804</v>
      </c>
      <c r="X1336" s="7">
        <v>734.22270775575544</v>
      </c>
      <c r="Y1336" s="7">
        <v>879.72707748049436</v>
      </c>
      <c r="Z1336" s="7">
        <v>1232.4794475039571</v>
      </c>
      <c r="AA1336" s="7">
        <v>1474.1890090532768</v>
      </c>
      <c r="AB1336" s="7">
        <v>1695.3173604112681</v>
      </c>
      <c r="AC1336" s="7">
        <v>1545.5000000000002</v>
      </c>
      <c r="AD1336" s="7">
        <v>1686</v>
      </c>
      <c r="AE1336" s="4">
        <v>1300</v>
      </c>
      <c r="AF1336" s="4">
        <v>1534</v>
      </c>
      <c r="AG1336" s="4">
        <v>1838</v>
      </c>
      <c r="AH1336" s="4">
        <v>2575</v>
      </c>
      <c r="AI1336" s="4">
        <v>3080</v>
      </c>
      <c r="AJ1336" s="4">
        <v>3542</v>
      </c>
      <c r="AK1336" s="4">
        <v>1468.9855167051028</v>
      </c>
      <c r="AL1336" s="8">
        <v>1.0725829644784339</v>
      </c>
      <c r="AM1336" s="4">
        <v>1203.4833701973255</v>
      </c>
      <c r="AN1336" s="8">
        <v>0.88361346518464223</v>
      </c>
      <c r="AO1336" s="4">
        <v>937.9812236895483</v>
      </c>
      <c r="AP1336" s="8">
        <v>0.69464396589085065</v>
      </c>
    </row>
    <row r="1337" spans="1:42" x14ac:dyDescent="0.25">
      <c r="A1337" s="2" t="s">
        <v>3867</v>
      </c>
      <c r="B1337" t="s">
        <v>3866</v>
      </c>
      <c r="C1337" t="s">
        <v>149</v>
      </c>
      <c r="D1337" t="s">
        <v>3865</v>
      </c>
      <c r="E1337" s="3" t="s">
        <v>3841</v>
      </c>
      <c r="F1337" t="s">
        <v>3868</v>
      </c>
      <c r="G1337">
        <v>42</v>
      </c>
      <c r="H1337">
        <v>0</v>
      </c>
      <c r="I1337">
        <v>0</v>
      </c>
      <c r="J1337">
        <v>16</v>
      </c>
      <c r="K1337">
        <v>18</v>
      </c>
      <c r="L1337">
        <v>7</v>
      </c>
      <c r="M1337">
        <v>1</v>
      </c>
      <c r="N1337" s="2">
        <v>285.11111111111114</v>
      </c>
      <c r="O1337" s="2">
        <v>295.63828798412703</v>
      </c>
      <c r="P1337" s="2">
        <v>334.23</v>
      </c>
      <c r="Q1337" s="4">
        <v>914.97939909523825</v>
      </c>
      <c r="R1337" s="5">
        <v>5.7000000000000002E-2</v>
      </c>
      <c r="S1337" s="6">
        <v>967.13322484366677</v>
      </c>
      <c r="T1337" s="4">
        <v>84.926829268292678</v>
      </c>
      <c r="U1337" s="7">
        <v>1052.0600541119595</v>
      </c>
      <c r="V1337" s="8">
        <v>0.79429304822402114</v>
      </c>
      <c r="W1337" s="7">
        <v>566.61524472595329</v>
      </c>
      <c r="X1337" s="7">
        <v>570.26611614815658</v>
      </c>
      <c r="Y1337" s="7">
        <v>748.42864155167797</v>
      </c>
      <c r="Z1337" s="7">
        <v>1048.5302724567898</v>
      </c>
      <c r="AA1337" s="7">
        <v>1198.9461750515661</v>
      </c>
      <c r="AB1337" s="7">
        <v>1378.5690490239688</v>
      </c>
      <c r="AC1337" s="7">
        <v>1456.9761904761908</v>
      </c>
      <c r="AD1337" s="7">
        <v>1589.4285714285716</v>
      </c>
      <c r="AE1337" s="4">
        <v>776</v>
      </c>
      <c r="AF1337" s="4">
        <v>781</v>
      </c>
      <c r="AG1337" s="4">
        <v>1025</v>
      </c>
      <c r="AH1337" s="4">
        <v>1436</v>
      </c>
      <c r="AI1337" s="4">
        <v>1642</v>
      </c>
      <c r="AJ1337" s="4">
        <v>1888</v>
      </c>
      <c r="AK1337" s="4">
        <v>1393.0075433973416</v>
      </c>
      <c r="AL1337" s="8">
        <v>1.115823182670441</v>
      </c>
      <c r="AM1337" s="4">
        <v>1254.886142785339</v>
      </c>
      <c r="AN1337" s="8">
        <v>1.0115431390661969</v>
      </c>
      <c r="AO1337" s="4">
        <v>1105.2546254556694</v>
      </c>
      <c r="AP1337" s="8">
        <v>0.89857309182826539</v>
      </c>
    </row>
    <row r="1338" spans="1:42" x14ac:dyDescent="0.25">
      <c r="A1338" s="2" t="s">
        <v>3871</v>
      </c>
      <c r="B1338" t="s">
        <v>3870</v>
      </c>
      <c r="C1338" t="s">
        <v>149</v>
      </c>
      <c r="D1338" t="s">
        <v>3869</v>
      </c>
      <c r="E1338" s="3" t="s">
        <v>3841</v>
      </c>
      <c r="F1338" t="s">
        <v>3872</v>
      </c>
      <c r="G1338">
        <v>10</v>
      </c>
      <c r="H1338">
        <v>0</v>
      </c>
      <c r="I1338">
        <v>0</v>
      </c>
      <c r="J1338">
        <v>7</v>
      </c>
      <c r="K1338">
        <v>3</v>
      </c>
      <c r="L1338">
        <v>0</v>
      </c>
      <c r="M1338">
        <v>0</v>
      </c>
      <c r="N1338" s="2">
        <v>287.05</v>
      </c>
      <c r="O1338" s="2">
        <v>124.79554149999994</v>
      </c>
      <c r="P1338" s="2">
        <v>490.72</v>
      </c>
      <c r="Q1338" s="4">
        <v>902.56554149999999</v>
      </c>
      <c r="R1338" s="5">
        <v>5.7000000000000002E-2</v>
      </c>
      <c r="S1338" s="6">
        <v>954.01177736549994</v>
      </c>
      <c r="T1338" s="4">
        <v>58</v>
      </c>
      <c r="U1338" s="7">
        <v>1012.0117773654999</v>
      </c>
      <c r="V1338" s="8">
        <v>0.49148257848841725</v>
      </c>
      <c r="W1338" s="7">
        <v>602.30941215829739</v>
      </c>
      <c r="X1338" s="7">
        <v>710.72510634679088</v>
      </c>
      <c r="Y1338" s="7">
        <v>851.57284580534656</v>
      </c>
      <c r="Z1338" s="7">
        <v>1193.0359510058584</v>
      </c>
      <c r="AA1338" s="7">
        <v>1427.0099918827352</v>
      </c>
      <c r="AB1338" s="7">
        <v>1641.0614906651454</v>
      </c>
      <c r="AC1338" s="7">
        <v>2265.0100000000002</v>
      </c>
      <c r="AD1338" s="7">
        <v>2470.9199999999996</v>
      </c>
      <c r="AE1338" s="4">
        <v>1300</v>
      </c>
      <c r="AF1338" s="4">
        <v>1534</v>
      </c>
      <c r="AG1338" s="4">
        <v>1838</v>
      </c>
      <c r="AH1338" s="4">
        <v>2575</v>
      </c>
      <c r="AI1338" s="4">
        <v>3080</v>
      </c>
      <c r="AJ1338" s="4">
        <v>3542</v>
      </c>
      <c r="AK1338" s="4">
        <v>2152.8485736265502</v>
      </c>
      <c r="AL1338" s="8">
        <v>1.073696553652834</v>
      </c>
      <c r="AM1338" s="4">
        <v>1753.2363082062002</v>
      </c>
      <c r="AN1338" s="8">
        <v>0.87962522859802839</v>
      </c>
      <c r="AO1338" s="4">
        <v>1353.62404278585</v>
      </c>
      <c r="AP1338" s="8">
        <v>0.68555390354322276</v>
      </c>
    </row>
    <row r="1339" spans="1:42" x14ac:dyDescent="0.25">
      <c r="A1339" s="2" t="s">
        <v>3876</v>
      </c>
      <c r="B1339" t="s">
        <v>3875</v>
      </c>
      <c r="C1339" t="s">
        <v>14</v>
      </c>
      <c r="D1339" t="s">
        <v>3873</v>
      </c>
      <c r="E1339" s="3" t="s">
        <v>3874</v>
      </c>
      <c r="F1339" t="s">
        <v>3877</v>
      </c>
      <c r="G1339">
        <v>232</v>
      </c>
      <c r="H1339">
        <v>0</v>
      </c>
      <c r="I1339">
        <v>44</v>
      </c>
      <c r="J1339">
        <v>110</v>
      </c>
      <c r="K1339">
        <v>50</v>
      </c>
      <c r="L1339">
        <v>28</v>
      </c>
      <c r="M1339">
        <v>0</v>
      </c>
      <c r="N1339" s="2">
        <v>294.45545977011494</v>
      </c>
      <c r="O1339" s="2">
        <v>606.86953839798855</v>
      </c>
      <c r="P1339" s="2">
        <v>160.34</v>
      </c>
      <c r="Q1339" s="4">
        <v>1061.6649981681035</v>
      </c>
      <c r="R1339" s="5">
        <v>4.2000000000000003E-2</v>
      </c>
      <c r="S1339" s="6">
        <v>1106.2549280911639</v>
      </c>
      <c r="T1339" s="4">
        <v>59.658415841584159</v>
      </c>
      <c r="U1339" s="7">
        <v>1165.9133439327481</v>
      </c>
      <c r="V1339" s="8">
        <v>0.88392000298155493</v>
      </c>
      <c r="W1339" s="7">
        <v>797.59500315217485</v>
      </c>
      <c r="X1339" s="7">
        <v>825.27180136881191</v>
      </c>
      <c r="Y1339" s="7">
        <v>1019.0093888852708</v>
      </c>
      <c r="Z1339" s="7">
        <v>1316.7446424278808</v>
      </c>
      <c r="AA1339" s="7">
        <v>1514.6756842195878</v>
      </c>
      <c r="AB1339" s="7">
        <v>1741.9609059380309</v>
      </c>
      <c r="AC1339" s="7">
        <v>1450.9284482758624</v>
      </c>
      <c r="AD1339" s="7">
        <v>1582.8310344827587</v>
      </c>
      <c r="AE1339" s="4">
        <v>951</v>
      </c>
      <c r="AF1339" s="4">
        <v>984</v>
      </c>
      <c r="AG1339" s="4">
        <v>1215</v>
      </c>
      <c r="AH1339" s="4">
        <v>1570</v>
      </c>
      <c r="AI1339" s="4">
        <v>1806</v>
      </c>
      <c r="AJ1339" s="4">
        <v>2077</v>
      </c>
      <c r="AK1339" s="4">
        <v>1436.5679755022318</v>
      </c>
      <c r="AL1339" s="8">
        <v>1.1343419673340609</v>
      </c>
      <c r="AM1339" s="4">
        <v>1326.9929741975986</v>
      </c>
      <c r="AN1339" s="8">
        <v>1.0512692964671237</v>
      </c>
      <c r="AO1339" s="4">
        <v>1215.8299293957971</v>
      </c>
      <c r="AP1339" s="8">
        <v>0.96699267384849208</v>
      </c>
    </row>
    <row r="1340" spans="1:42" x14ac:dyDescent="0.25">
      <c r="A1340" s="2" t="s">
        <v>3878</v>
      </c>
      <c r="B1340" t="s">
        <v>3875</v>
      </c>
      <c r="C1340" t="s">
        <v>14</v>
      </c>
      <c r="D1340" t="s">
        <v>3873</v>
      </c>
      <c r="E1340" s="3" t="s">
        <v>3874</v>
      </c>
      <c r="F1340" t="s">
        <v>3879</v>
      </c>
      <c r="G1340">
        <v>314</v>
      </c>
      <c r="H1340">
        <v>0</v>
      </c>
      <c r="I1340">
        <v>44</v>
      </c>
      <c r="J1340">
        <v>145</v>
      </c>
      <c r="K1340">
        <v>97</v>
      </c>
      <c r="L1340">
        <v>24</v>
      </c>
      <c r="M1340">
        <v>4</v>
      </c>
      <c r="N1340" s="2">
        <v>302.42515923566879</v>
      </c>
      <c r="O1340" s="2">
        <v>710.25969880573257</v>
      </c>
      <c r="P1340" s="2">
        <v>155.13</v>
      </c>
      <c r="Q1340" s="4">
        <v>1167.8148580414013</v>
      </c>
      <c r="R1340" s="5">
        <v>4.2000000000000003E-2</v>
      </c>
      <c r="S1340" s="6">
        <v>1216.8630820791402</v>
      </c>
      <c r="T1340" s="4">
        <v>60.502732240437162</v>
      </c>
      <c r="U1340" s="7">
        <v>1277.3658143195773</v>
      </c>
      <c r="V1340" s="8">
        <v>0.94728519364390629</v>
      </c>
      <c r="W1340" s="7">
        <v>858.19838406468466</v>
      </c>
      <c r="X1340" s="7">
        <v>887.97813871677158</v>
      </c>
      <c r="Y1340" s="7">
        <v>1096.4364212813796</v>
      </c>
      <c r="Z1340" s="7">
        <v>1416.7943879932229</v>
      </c>
      <c r="AA1340" s="7">
        <v>1629.764754596026</v>
      </c>
      <c r="AB1340" s="7">
        <v>1874.3197094661937</v>
      </c>
      <c r="AC1340" s="7">
        <v>1483.293949044586</v>
      </c>
      <c r="AD1340" s="7">
        <v>1618.1388535031845</v>
      </c>
      <c r="AE1340" s="4">
        <v>951</v>
      </c>
      <c r="AF1340" s="4">
        <v>984</v>
      </c>
      <c r="AG1340" s="4">
        <v>1215</v>
      </c>
      <c r="AH1340" s="4">
        <v>1570</v>
      </c>
      <c r="AI1340" s="4">
        <v>1806</v>
      </c>
      <c r="AJ1340" s="4">
        <v>2077</v>
      </c>
      <c r="AK1340" s="4">
        <v>1478.7429338938798</v>
      </c>
      <c r="AL1340" s="8">
        <v>1.1414933862828387</v>
      </c>
      <c r="AM1340" s="4">
        <v>1391.4496499556333</v>
      </c>
      <c r="AN1340" s="8">
        <v>1.0767573220698612</v>
      </c>
      <c r="AO1340" s="4">
        <v>1304.1563660173867</v>
      </c>
      <c r="AP1340" s="8">
        <v>1.0120212578568837</v>
      </c>
    </row>
    <row r="1341" spans="1:42" x14ac:dyDescent="0.25">
      <c r="A1341" s="2" t="s">
        <v>3880</v>
      </c>
      <c r="B1341" t="s">
        <v>3875</v>
      </c>
      <c r="C1341" t="s">
        <v>14</v>
      </c>
      <c r="D1341" t="s">
        <v>3873</v>
      </c>
      <c r="E1341" s="3" t="s">
        <v>3874</v>
      </c>
      <c r="F1341" t="s">
        <v>3881</v>
      </c>
      <c r="G1341">
        <v>292</v>
      </c>
      <c r="H1341">
        <v>0</v>
      </c>
      <c r="I1341">
        <v>14</v>
      </c>
      <c r="J1341">
        <v>117</v>
      </c>
      <c r="K1341">
        <v>109</v>
      </c>
      <c r="L1341">
        <v>44</v>
      </c>
      <c r="M1341">
        <v>8</v>
      </c>
      <c r="N1341" s="2">
        <v>249.56792237442923</v>
      </c>
      <c r="O1341" s="2">
        <v>535.24698051484006</v>
      </c>
      <c r="P1341" s="2">
        <v>204.59</v>
      </c>
      <c r="Q1341" s="4">
        <v>989.40490288926935</v>
      </c>
      <c r="R1341" s="5">
        <v>4.2000000000000003E-2</v>
      </c>
      <c r="S1341" s="6">
        <v>1030.9599088106188</v>
      </c>
      <c r="T1341" s="4">
        <v>73.364963503649633</v>
      </c>
      <c r="U1341" s="7">
        <v>1104.3248723142685</v>
      </c>
      <c r="V1341" s="8">
        <v>0.76206952934309469</v>
      </c>
      <c r="W1341" s="7">
        <v>676.58137357863779</v>
      </c>
      <c r="X1341" s="7">
        <v>700.05896067442654</v>
      </c>
      <c r="Y1341" s="7">
        <v>864.40207034494733</v>
      </c>
      <c r="Z1341" s="7">
        <v>1116.9639921329772</v>
      </c>
      <c r="AA1341" s="7">
        <v>1284.8643119695266</v>
      </c>
      <c r="AB1341" s="7">
        <v>1477.6651029682762</v>
      </c>
      <c r="AC1341" s="7">
        <v>1594.0243150684933</v>
      </c>
      <c r="AD1341" s="7">
        <v>1738.935616438356</v>
      </c>
      <c r="AE1341" s="4">
        <v>951</v>
      </c>
      <c r="AF1341" s="4">
        <v>984</v>
      </c>
      <c r="AG1341" s="4">
        <v>1215</v>
      </c>
      <c r="AH1341" s="4">
        <v>1570</v>
      </c>
      <c r="AI1341" s="4">
        <v>1806</v>
      </c>
      <c r="AJ1341" s="4">
        <v>2077</v>
      </c>
      <c r="AK1341" s="4">
        <v>1533.7801224489799</v>
      </c>
      <c r="AL1341" s="8">
        <v>1.109054346182875</v>
      </c>
      <c r="AM1341" s="4">
        <v>1366.813104943112</v>
      </c>
      <c r="AN1341" s="8">
        <v>0.9938341970795892</v>
      </c>
      <c r="AO1341" s="4">
        <v>1197.926926316487</v>
      </c>
      <c r="AP1341" s="8">
        <v>0.87728967844638062</v>
      </c>
    </row>
    <row r="1342" spans="1:42" x14ac:dyDescent="0.25">
      <c r="A1342" s="2" t="s">
        <v>3882</v>
      </c>
      <c r="B1342" t="s">
        <v>3875</v>
      </c>
      <c r="C1342" t="s">
        <v>14</v>
      </c>
      <c r="D1342" t="s">
        <v>3873</v>
      </c>
      <c r="E1342" s="3" t="s">
        <v>3874</v>
      </c>
      <c r="F1342" t="s">
        <v>3883</v>
      </c>
      <c r="G1342">
        <v>194</v>
      </c>
      <c r="H1342">
        <v>0</v>
      </c>
      <c r="I1342">
        <v>6</v>
      </c>
      <c r="J1342">
        <v>65</v>
      </c>
      <c r="K1342">
        <v>78</v>
      </c>
      <c r="L1342">
        <v>37</v>
      </c>
      <c r="M1342">
        <v>8</v>
      </c>
      <c r="N1342" s="2">
        <v>241.85953608247425</v>
      </c>
      <c r="O1342" s="2">
        <v>492.29564651030933</v>
      </c>
      <c r="P1342" s="2">
        <v>267.02999999999997</v>
      </c>
      <c r="Q1342" s="4">
        <v>1001.1851825927836</v>
      </c>
      <c r="R1342" s="5">
        <v>4.2000000000000003E-2</v>
      </c>
      <c r="S1342" s="6">
        <v>1043.2349602616805</v>
      </c>
      <c r="T1342" s="4">
        <v>117.8961038961039</v>
      </c>
      <c r="U1342" s="7">
        <v>1161.1310641577843</v>
      </c>
      <c r="V1342" s="8">
        <v>0.77468103201632232</v>
      </c>
      <c r="W1342" s="7">
        <v>661.91820796871298</v>
      </c>
      <c r="X1342" s="7">
        <v>684.88697859223305</v>
      </c>
      <c r="Y1342" s="7">
        <v>845.6683729568731</v>
      </c>
      <c r="Z1342" s="7">
        <v>1092.75666299777</v>
      </c>
      <c r="AA1342" s="7">
        <v>1257.0181741235497</v>
      </c>
      <c r="AB1342" s="7">
        <v>1445.6405025773049</v>
      </c>
      <c r="AC1342" s="7">
        <v>1648.7355670103093</v>
      </c>
      <c r="AD1342" s="7">
        <v>1798.6206185567009</v>
      </c>
      <c r="AE1342" s="4">
        <v>951</v>
      </c>
      <c r="AF1342" s="4">
        <v>984</v>
      </c>
      <c r="AG1342" s="4">
        <v>1215</v>
      </c>
      <c r="AH1342" s="4">
        <v>1570</v>
      </c>
      <c r="AI1342" s="4">
        <v>1806</v>
      </c>
      <c r="AJ1342" s="4">
        <v>2077</v>
      </c>
      <c r="AK1342" s="4">
        <v>1542.0198958299088</v>
      </c>
      <c r="AL1342" s="8">
        <v>1.1074593380729785</v>
      </c>
      <c r="AM1342" s="4">
        <v>1375.7582506404995</v>
      </c>
      <c r="AN1342" s="8">
        <v>0.99653323605409316</v>
      </c>
      <c r="AO1342" s="4">
        <v>1209.4966054510899</v>
      </c>
      <c r="AP1342" s="8">
        <v>0.88560713403520774</v>
      </c>
    </row>
    <row r="1343" spans="1:42" x14ac:dyDescent="0.25">
      <c r="A1343" s="2" t="s">
        <v>3884</v>
      </c>
      <c r="B1343" t="s">
        <v>3875</v>
      </c>
      <c r="C1343" t="s">
        <v>14</v>
      </c>
      <c r="D1343" t="s">
        <v>3873</v>
      </c>
      <c r="E1343" s="3" t="s">
        <v>3874</v>
      </c>
      <c r="F1343" t="s">
        <v>3885</v>
      </c>
      <c r="G1343">
        <v>209</v>
      </c>
      <c r="H1343">
        <v>36</v>
      </c>
      <c r="I1343">
        <v>95</v>
      </c>
      <c r="J1343">
        <v>66</v>
      </c>
      <c r="K1343">
        <v>12</v>
      </c>
      <c r="L1343">
        <v>0</v>
      </c>
      <c r="M1343">
        <v>0</v>
      </c>
      <c r="N1343" s="2">
        <v>278.79864433811804</v>
      </c>
      <c r="O1343" s="2">
        <v>471.09080761403504</v>
      </c>
      <c r="P1343" s="2">
        <v>195.85</v>
      </c>
      <c r="Q1343" s="4">
        <v>945.7394519521531</v>
      </c>
      <c r="R1343" s="5">
        <v>4.2000000000000003E-2</v>
      </c>
      <c r="S1343" s="6">
        <v>985.4605089341436</v>
      </c>
      <c r="T1343" s="4">
        <v>0</v>
      </c>
      <c r="U1343" s="7">
        <v>985.4605089341436</v>
      </c>
      <c r="V1343" s="8">
        <v>0.9083346403783793</v>
      </c>
      <c r="W1343" s="7">
        <v>863.82624299983888</v>
      </c>
      <c r="X1343" s="7">
        <v>893.80128613232546</v>
      </c>
      <c r="Y1343" s="7">
        <v>1103.6265880597311</v>
      </c>
      <c r="Z1343" s="7">
        <v>1426.0853853940557</v>
      </c>
      <c r="AA1343" s="7">
        <v>1640.4523605233535</v>
      </c>
      <c r="AB1343" s="7">
        <v>1886.6110480658942</v>
      </c>
      <c r="AC1343" s="7">
        <v>1193.4000000000001</v>
      </c>
      <c r="AD1343" s="7">
        <v>1301.8909090909092</v>
      </c>
      <c r="AE1343" s="4">
        <v>951</v>
      </c>
      <c r="AF1343" s="4">
        <v>984</v>
      </c>
      <c r="AG1343" s="4">
        <v>1215</v>
      </c>
      <c r="AH1343" s="4">
        <v>1570</v>
      </c>
      <c r="AI1343" s="4">
        <v>1806</v>
      </c>
      <c r="AJ1343" s="4">
        <v>2077</v>
      </c>
      <c r="AK1343" s="4">
        <v>1243.5470354471729</v>
      </c>
      <c r="AL1343" s="8">
        <v>1.1462223386893666</v>
      </c>
      <c r="AM1343" s="4">
        <v>1157.0605930518493</v>
      </c>
      <c r="AN1343" s="8">
        <v>1.066504652553238</v>
      </c>
      <c r="AO1343" s="4">
        <v>1070.5741506565257</v>
      </c>
      <c r="AP1343" s="8">
        <v>0.98678696641710928</v>
      </c>
    </row>
    <row r="1344" spans="1:42" x14ac:dyDescent="0.25">
      <c r="A1344" s="2" t="s">
        <v>3886</v>
      </c>
      <c r="B1344" t="s">
        <v>3875</v>
      </c>
      <c r="C1344" t="s">
        <v>14</v>
      </c>
      <c r="D1344" t="s">
        <v>3873</v>
      </c>
      <c r="E1344" s="3" t="s">
        <v>3874</v>
      </c>
      <c r="F1344" t="s">
        <v>3887</v>
      </c>
      <c r="G1344">
        <v>177</v>
      </c>
      <c r="H1344">
        <v>18</v>
      </c>
      <c r="I1344">
        <v>155</v>
      </c>
      <c r="J1344">
        <v>4</v>
      </c>
      <c r="K1344">
        <v>0</v>
      </c>
      <c r="L1344">
        <v>0</v>
      </c>
      <c r="M1344">
        <v>0</v>
      </c>
      <c r="N1344" s="2">
        <v>273.09604519774012</v>
      </c>
      <c r="O1344" s="2">
        <v>345.36002463276833</v>
      </c>
      <c r="P1344" s="2">
        <v>235.11</v>
      </c>
      <c r="Q1344" s="4">
        <v>853.56606983050847</v>
      </c>
      <c r="R1344" s="5">
        <v>4.2000000000000003E-2</v>
      </c>
      <c r="S1344" s="6">
        <v>889.41584476338983</v>
      </c>
      <c r="T1344" s="4">
        <v>0</v>
      </c>
      <c r="U1344" s="7">
        <v>889.41584476338983</v>
      </c>
      <c r="V1344" s="8">
        <v>0.90216853215005322</v>
      </c>
      <c r="W1344" s="7">
        <v>857.96227407470087</v>
      </c>
      <c r="X1344" s="7">
        <v>887.73383563565267</v>
      </c>
      <c r="Y1344" s="7">
        <v>1096.134766562315</v>
      </c>
      <c r="Z1344" s="7">
        <v>1416.4045954755838</v>
      </c>
      <c r="AA1344" s="7">
        <v>1629.3163690629967</v>
      </c>
      <c r="AB1344" s="7">
        <v>1873.8040412756611</v>
      </c>
      <c r="AC1344" s="7">
        <v>1084.4508474576273</v>
      </c>
      <c r="AD1344" s="7">
        <v>1183.0372881355931</v>
      </c>
      <c r="AE1344" s="4">
        <v>951</v>
      </c>
      <c r="AF1344" s="4">
        <v>984</v>
      </c>
      <c r="AG1344" s="4">
        <v>1215</v>
      </c>
      <c r="AH1344" s="4">
        <v>1570</v>
      </c>
      <c r="AI1344" s="4">
        <v>1806</v>
      </c>
      <c r="AJ1344" s="4">
        <v>2077</v>
      </c>
      <c r="AK1344" s="4">
        <v>1134.1100765820859</v>
      </c>
      <c r="AL1344" s="8">
        <v>1.150371256719442</v>
      </c>
      <c r="AM1344" s="4">
        <v>1052.5453326425204</v>
      </c>
      <c r="AN1344" s="8">
        <v>1.0676370151963124</v>
      </c>
      <c r="AO1344" s="4">
        <v>970.98058870295517</v>
      </c>
      <c r="AP1344" s="8">
        <v>0.9849027736731828</v>
      </c>
    </row>
    <row r="1345" spans="1:42" x14ac:dyDescent="0.25">
      <c r="A1345" s="2" t="s">
        <v>3888</v>
      </c>
      <c r="B1345" t="s">
        <v>3875</v>
      </c>
      <c r="C1345" t="s">
        <v>14</v>
      </c>
      <c r="D1345" t="s">
        <v>3873</v>
      </c>
      <c r="E1345" s="3" t="s">
        <v>3874</v>
      </c>
      <c r="F1345" t="s">
        <v>3885</v>
      </c>
      <c r="G1345">
        <v>72</v>
      </c>
      <c r="H1345">
        <v>0</v>
      </c>
      <c r="I1345">
        <v>0</v>
      </c>
      <c r="J1345">
        <v>19</v>
      </c>
      <c r="K1345">
        <v>51</v>
      </c>
      <c r="L1345">
        <v>2</v>
      </c>
      <c r="M1345">
        <v>0</v>
      </c>
      <c r="N1345" s="2">
        <v>330.59143518518516</v>
      </c>
      <c r="O1345" s="2">
        <v>749.21603377314818</v>
      </c>
      <c r="P1345" s="2">
        <v>166.95</v>
      </c>
      <c r="Q1345" s="4">
        <v>1246.7574689583334</v>
      </c>
      <c r="R1345" s="5">
        <v>4.2000000000000003E-2</v>
      </c>
      <c r="S1345" s="6">
        <v>1299.1212826545834</v>
      </c>
      <c r="T1345" s="4">
        <v>119.41176470588235</v>
      </c>
      <c r="U1345" s="7">
        <v>1418.5330473604658</v>
      </c>
      <c r="V1345" s="8">
        <v>0.95660999569111749</v>
      </c>
      <c r="W1345" s="7">
        <v>833.15474318773238</v>
      </c>
      <c r="X1345" s="7">
        <v>862.0654756011869</v>
      </c>
      <c r="Y1345" s="7">
        <v>1064.440602495368</v>
      </c>
      <c r="Z1345" s="7">
        <v>1375.4499966401052</v>
      </c>
      <c r="AA1345" s="7">
        <v>1582.205537536325</v>
      </c>
      <c r="AB1345" s="7">
        <v>1819.6239764468144</v>
      </c>
      <c r="AC1345" s="7">
        <v>1631.1625000000001</v>
      </c>
      <c r="AD1345" s="7">
        <v>1779.45</v>
      </c>
      <c r="AE1345" s="4">
        <v>951</v>
      </c>
      <c r="AF1345" s="4">
        <v>984</v>
      </c>
      <c r="AG1345" s="4">
        <v>1215</v>
      </c>
      <c r="AH1345" s="4">
        <v>1570</v>
      </c>
      <c r="AI1345" s="4">
        <v>1806</v>
      </c>
      <c r="AJ1345" s="4">
        <v>2077</v>
      </c>
      <c r="AK1345" s="4">
        <v>1571.3672823588608</v>
      </c>
      <c r="AL1345" s="8">
        <v>1.1402033529897957</v>
      </c>
      <c r="AM1345" s="4">
        <v>1482.0365637058947</v>
      </c>
      <c r="AN1345" s="8">
        <v>1.0799617826261667</v>
      </c>
      <c r="AO1345" s="4">
        <v>1388.4520013075494</v>
      </c>
      <c r="AP1345" s="8">
        <v>1.0168515660547461</v>
      </c>
    </row>
    <row r="1346" spans="1:42" x14ac:dyDescent="0.25">
      <c r="A1346" s="2" t="s">
        <v>3889</v>
      </c>
      <c r="B1346" t="s">
        <v>3875</v>
      </c>
      <c r="C1346" t="s">
        <v>14</v>
      </c>
      <c r="D1346" t="s">
        <v>3873</v>
      </c>
      <c r="E1346" s="3" t="s">
        <v>3874</v>
      </c>
      <c r="F1346" t="s">
        <v>3890</v>
      </c>
      <c r="G1346">
        <v>52</v>
      </c>
      <c r="H1346">
        <v>0</v>
      </c>
      <c r="I1346">
        <v>0</v>
      </c>
      <c r="J1346">
        <v>5</v>
      </c>
      <c r="K1346">
        <v>38</v>
      </c>
      <c r="L1346">
        <v>2</v>
      </c>
      <c r="M1346">
        <v>7</v>
      </c>
      <c r="N1346" s="2">
        <v>298.9871794871795</v>
      </c>
      <c r="O1346" s="2">
        <v>454.23091441666674</v>
      </c>
      <c r="P1346" s="2">
        <v>269.3</v>
      </c>
      <c r="Q1346" s="4">
        <v>1022.5180939038462</v>
      </c>
      <c r="R1346" s="5">
        <v>4.2000000000000003E-2</v>
      </c>
      <c r="S1346" s="6">
        <v>1065.4638538478077</v>
      </c>
      <c r="T1346" s="4">
        <v>203.4</v>
      </c>
      <c r="U1346" s="7">
        <v>1268.8638538478078</v>
      </c>
      <c r="V1346" s="8">
        <v>0.78655461459702469</v>
      </c>
      <c r="W1346" s="7">
        <v>628.10622154449823</v>
      </c>
      <c r="X1346" s="7">
        <v>649.90170557285626</v>
      </c>
      <c r="Y1346" s="7">
        <v>802.47009377136214</v>
      </c>
      <c r="Z1346" s="7">
        <v>1036.9366643794556</v>
      </c>
      <c r="AA1346" s="7">
        <v>1192.8073986428642</v>
      </c>
      <c r="AB1346" s="7">
        <v>1371.7945553605919</v>
      </c>
      <c r="AC1346" s="7">
        <v>1774.5115384615385</v>
      </c>
      <c r="AD1346" s="7">
        <v>1935.830769230769</v>
      </c>
      <c r="AE1346" s="4">
        <v>951</v>
      </c>
      <c r="AF1346" s="4">
        <v>984</v>
      </c>
      <c r="AG1346" s="4">
        <v>1215</v>
      </c>
      <c r="AH1346" s="4">
        <v>1570</v>
      </c>
      <c r="AI1346" s="4">
        <v>1806</v>
      </c>
      <c r="AJ1346" s="4">
        <v>2077</v>
      </c>
      <c r="AK1346" s="4">
        <v>1587.6898062013743</v>
      </c>
      <c r="AL1346" s="8">
        <v>1.1102766841007017</v>
      </c>
      <c r="AM1346" s="4">
        <v>1417.3987347817331</v>
      </c>
      <c r="AN1346" s="8">
        <v>1.0047151396973288</v>
      </c>
      <c r="AO1346" s="4">
        <v>1235.7549252674489</v>
      </c>
      <c r="AP1346" s="8">
        <v>0.89211615900039754</v>
      </c>
    </row>
    <row r="1347" spans="1:42" x14ac:dyDescent="0.25">
      <c r="A1347" s="2" t="s">
        <v>3891</v>
      </c>
      <c r="B1347" t="s">
        <v>3875</v>
      </c>
      <c r="C1347" t="s">
        <v>14</v>
      </c>
      <c r="D1347" t="s">
        <v>3873</v>
      </c>
      <c r="E1347" s="3" t="s">
        <v>3874</v>
      </c>
      <c r="F1347" t="s">
        <v>3892</v>
      </c>
      <c r="G1347">
        <v>35</v>
      </c>
      <c r="H1347">
        <v>0</v>
      </c>
      <c r="I1347">
        <v>7</v>
      </c>
      <c r="J1347">
        <v>14</v>
      </c>
      <c r="K1347">
        <v>12</v>
      </c>
      <c r="L1347">
        <v>2</v>
      </c>
      <c r="M1347">
        <v>0</v>
      </c>
      <c r="N1347" s="2">
        <v>182.35714285714286</v>
      </c>
      <c r="O1347" s="2">
        <v>612.80514733333337</v>
      </c>
      <c r="P1347" s="2">
        <v>156.63</v>
      </c>
      <c r="Q1347" s="4">
        <v>951.79229019047625</v>
      </c>
      <c r="R1347" s="5">
        <v>4.2000000000000003E-2</v>
      </c>
      <c r="S1347" s="6">
        <v>991.76756637847632</v>
      </c>
      <c r="T1347" s="4">
        <v>112.90909090909091</v>
      </c>
      <c r="U1347" s="7">
        <v>1104.6766572875672</v>
      </c>
      <c r="V1347" s="8">
        <v>0.83416791812437652</v>
      </c>
      <c r="W1347" s="7">
        <v>712.21107760318421</v>
      </c>
      <c r="X1347" s="7">
        <v>736.92502666827897</v>
      </c>
      <c r="Y1347" s="7">
        <v>909.922670123942</v>
      </c>
      <c r="Z1347" s="7">
        <v>1175.7848494605669</v>
      </c>
      <c r="AA1347" s="7">
        <v>1352.5270306533657</v>
      </c>
      <c r="AB1347" s="7">
        <v>1555.4809760061132</v>
      </c>
      <c r="AC1347" s="7">
        <v>1456.7142857142858</v>
      </c>
      <c r="AD1347" s="7">
        <v>1589.1428571428571</v>
      </c>
      <c r="AE1347" s="4">
        <v>951</v>
      </c>
      <c r="AF1347" s="4">
        <v>984</v>
      </c>
      <c r="AG1347" s="4">
        <v>1215</v>
      </c>
      <c r="AH1347" s="4">
        <v>1570</v>
      </c>
      <c r="AI1347" s="4">
        <v>1806</v>
      </c>
      <c r="AJ1347" s="4">
        <v>2077</v>
      </c>
      <c r="AK1347" s="4">
        <v>1349.3253758339781</v>
      </c>
      <c r="AL1347" s="8">
        <v>1.1041684214888332</v>
      </c>
      <c r="AM1347" s="4">
        <v>1233.9841469773644</v>
      </c>
      <c r="AN1347" s="8">
        <v>1.0170714849196536</v>
      </c>
      <c r="AO1347" s="4">
        <v>1107.1087952350899</v>
      </c>
      <c r="AP1347" s="8">
        <v>0.92126485469355635</v>
      </c>
    </row>
    <row r="1348" spans="1:42" x14ac:dyDescent="0.25">
      <c r="A1348" s="2" t="s">
        <v>3893</v>
      </c>
      <c r="B1348" t="s">
        <v>3875</v>
      </c>
      <c r="C1348" t="s">
        <v>14</v>
      </c>
      <c r="D1348" t="s">
        <v>3873</v>
      </c>
      <c r="E1348" s="3" t="s">
        <v>3874</v>
      </c>
      <c r="F1348" t="s">
        <v>3894</v>
      </c>
      <c r="G1348">
        <v>10</v>
      </c>
      <c r="H1348">
        <v>0</v>
      </c>
      <c r="I1348">
        <v>10</v>
      </c>
      <c r="J1348">
        <v>0</v>
      </c>
      <c r="K1348">
        <v>0</v>
      </c>
      <c r="L1348">
        <v>0</v>
      </c>
      <c r="M1348">
        <v>0</v>
      </c>
      <c r="N1348" s="2">
        <v>147.70000000000002</v>
      </c>
      <c r="O1348" s="2">
        <v>291.79565933333333</v>
      </c>
      <c r="P1348" s="2">
        <v>216.56</v>
      </c>
      <c r="Q1348" s="4">
        <v>656.05565933333332</v>
      </c>
      <c r="R1348" s="5">
        <v>4.2000000000000003E-2</v>
      </c>
      <c r="S1348" s="6">
        <v>683.60999702533331</v>
      </c>
      <c r="T1348" s="4">
        <v>96</v>
      </c>
      <c r="U1348" s="7">
        <v>779.60999702533331</v>
      </c>
      <c r="V1348" s="8">
        <v>0.79228658234281846</v>
      </c>
      <c r="W1348" s="7">
        <v>660.68405200314237</v>
      </c>
      <c r="X1348" s="7">
        <v>683.60999702533354</v>
      </c>
      <c r="Y1348" s="7">
        <v>844.09161218067095</v>
      </c>
      <c r="Z1348" s="7">
        <v>1090.719202570908</v>
      </c>
      <c r="AA1348" s="7">
        <v>1254.6744457599109</v>
      </c>
      <c r="AB1348" s="7">
        <v>1442.9450851845709</v>
      </c>
      <c r="AC1348" s="7">
        <v>1082.4000000000001</v>
      </c>
      <c r="AD1348" s="7">
        <v>1180.8</v>
      </c>
      <c r="AE1348" s="4">
        <v>951</v>
      </c>
      <c r="AF1348" s="4">
        <v>984</v>
      </c>
      <c r="AG1348" s="4">
        <v>1215</v>
      </c>
      <c r="AH1348" s="4">
        <v>1570</v>
      </c>
      <c r="AI1348" s="4">
        <v>1806</v>
      </c>
      <c r="AJ1348" s="4">
        <v>2077</v>
      </c>
      <c r="AK1348" s="4">
        <v>993.77634666253346</v>
      </c>
      <c r="AL1348" s="8">
        <v>1.107496287258672</v>
      </c>
      <c r="AM1348" s="4">
        <v>890.38756345013337</v>
      </c>
      <c r="AN1348" s="8">
        <v>1.0024263856200542</v>
      </c>
      <c r="AO1348" s="4">
        <v>786.99878023773329</v>
      </c>
      <c r="AP1348" s="8">
        <v>0.8973564839814363</v>
      </c>
    </row>
    <row r="1349" spans="1:42" x14ac:dyDescent="0.25">
      <c r="A1349" s="2" t="s">
        <v>3895</v>
      </c>
      <c r="B1349" t="s">
        <v>3875</v>
      </c>
      <c r="C1349" t="s">
        <v>14</v>
      </c>
      <c r="D1349" t="s">
        <v>3873</v>
      </c>
      <c r="E1349" s="3" t="s">
        <v>3874</v>
      </c>
      <c r="F1349" t="s">
        <v>3896</v>
      </c>
      <c r="G1349">
        <v>66</v>
      </c>
      <c r="H1349">
        <v>0</v>
      </c>
      <c r="I1349">
        <v>64</v>
      </c>
      <c r="J1349">
        <v>2</v>
      </c>
      <c r="K1349">
        <v>0</v>
      </c>
      <c r="L1349">
        <v>0</v>
      </c>
      <c r="M1349">
        <v>0</v>
      </c>
      <c r="N1349" s="2">
        <v>127.57828282828284</v>
      </c>
      <c r="O1349" s="2">
        <v>353.27463933333331</v>
      </c>
      <c r="P1349" s="2">
        <v>299.18</v>
      </c>
      <c r="Q1349" s="4">
        <v>780.03292216161617</v>
      </c>
      <c r="R1349" s="5">
        <v>4.2000000000000003E-2</v>
      </c>
      <c r="S1349" s="6">
        <v>812.79430489240406</v>
      </c>
      <c r="T1349" s="4">
        <v>47.285714285714285</v>
      </c>
      <c r="U1349" s="7">
        <v>860.08001917811839</v>
      </c>
      <c r="V1349" s="8">
        <v>0.86789103852484195</v>
      </c>
      <c r="W1349" s="7">
        <v>779.98726937706988</v>
      </c>
      <c r="X1349" s="7">
        <v>807.05307367722071</v>
      </c>
      <c r="Y1349" s="7">
        <v>996.5137037782755</v>
      </c>
      <c r="Z1349" s="7">
        <v>1287.6761439768661</v>
      </c>
      <c r="AA1349" s="7">
        <v>1481.237653517338</v>
      </c>
      <c r="AB1349" s="7">
        <v>1703.505319133727</v>
      </c>
      <c r="AC1349" s="7">
        <v>1090.1000000000001</v>
      </c>
      <c r="AD1349" s="7">
        <v>1189.2</v>
      </c>
      <c r="AE1349" s="4">
        <v>951</v>
      </c>
      <c r="AF1349" s="4">
        <v>984</v>
      </c>
      <c r="AG1349" s="4">
        <v>1215</v>
      </c>
      <c r="AH1349" s="4">
        <v>1570</v>
      </c>
      <c r="AI1349" s="4">
        <v>1806</v>
      </c>
      <c r="AJ1349" s="4">
        <v>2077</v>
      </c>
      <c r="AK1349" s="4">
        <v>1050.7246205463086</v>
      </c>
      <c r="AL1349" s="8">
        <v>1.1079821744016376</v>
      </c>
      <c r="AM1349" s="4">
        <v>970.07027625684941</v>
      </c>
      <c r="AN1349" s="8">
        <v>1.02659534868069</v>
      </c>
      <c r="AO1349" s="4">
        <v>889.41593196739029</v>
      </c>
      <c r="AP1349" s="8">
        <v>0.94520852295974234</v>
      </c>
    </row>
    <row r="1350" spans="1:42" x14ac:dyDescent="0.25">
      <c r="A1350" s="2" t="s">
        <v>3897</v>
      </c>
      <c r="B1350" t="s">
        <v>3875</v>
      </c>
      <c r="C1350" t="s">
        <v>14</v>
      </c>
      <c r="D1350" t="s">
        <v>3873</v>
      </c>
      <c r="E1350" s="3" t="s">
        <v>3874</v>
      </c>
      <c r="F1350" t="s">
        <v>3898</v>
      </c>
      <c r="G1350">
        <v>4</v>
      </c>
      <c r="H1350">
        <v>0</v>
      </c>
      <c r="I1350">
        <v>0</v>
      </c>
      <c r="J1350">
        <v>0</v>
      </c>
      <c r="K1350">
        <v>4</v>
      </c>
      <c r="L1350">
        <v>0</v>
      </c>
      <c r="M1350">
        <v>0</v>
      </c>
      <c r="N1350" s="2">
        <v>209.85416666666666</v>
      </c>
      <c r="O1350" s="2">
        <v>304.37751683333346</v>
      </c>
      <c r="P1350" s="2">
        <v>611.51</v>
      </c>
      <c r="Q1350" s="4">
        <v>1125.7416835000001</v>
      </c>
      <c r="R1350" s="5">
        <v>4.2000000000000003E-2</v>
      </c>
      <c r="S1350" s="6">
        <v>1173.0228342070002</v>
      </c>
      <c r="T1350" s="4">
        <v>58</v>
      </c>
      <c r="U1350" s="7">
        <v>1231.0228342070002</v>
      </c>
      <c r="V1350" s="8">
        <v>0.7840909772019109</v>
      </c>
      <c r="W1350" s="7">
        <v>710.53803524258421</v>
      </c>
      <c r="X1350" s="7">
        <v>735.19392920999258</v>
      </c>
      <c r="Y1350" s="7">
        <v>907.78518698185053</v>
      </c>
      <c r="Z1350" s="7">
        <v>1173.0228342070002</v>
      </c>
      <c r="AA1350" s="7">
        <v>1349.3498334890717</v>
      </c>
      <c r="AB1350" s="7">
        <v>1551.8270233426367</v>
      </c>
      <c r="AC1350" s="7">
        <v>1727.0000000000002</v>
      </c>
      <c r="AD1350" s="7">
        <v>1884</v>
      </c>
      <c r="AE1350" s="4">
        <v>951</v>
      </c>
      <c r="AF1350" s="4">
        <v>984</v>
      </c>
      <c r="AG1350" s="4">
        <v>1215</v>
      </c>
      <c r="AH1350" s="4">
        <v>1570</v>
      </c>
      <c r="AI1350" s="4">
        <v>1806</v>
      </c>
      <c r="AJ1350" s="4">
        <v>2077</v>
      </c>
      <c r="AK1350" s="4">
        <v>1589.5900656767503</v>
      </c>
      <c r="AL1350" s="8">
        <v>1.0494204239979301</v>
      </c>
      <c r="AM1350" s="4">
        <v>1450.7343218535002</v>
      </c>
      <c r="AN1350" s="8">
        <v>0.96097727506592368</v>
      </c>
      <c r="AO1350" s="4">
        <v>1311.8785780302501</v>
      </c>
      <c r="AP1350" s="8">
        <v>0.87253412613391723</v>
      </c>
    </row>
    <row r="1351" spans="1:42" x14ac:dyDescent="0.25">
      <c r="A1351" s="2" t="s">
        <v>3899</v>
      </c>
      <c r="B1351" t="s">
        <v>3875</v>
      </c>
      <c r="C1351" t="s">
        <v>14</v>
      </c>
      <c r="D1351" t="s">
        <v>3873</v>
      </c>
      <c r="E1351" s="3" t="s">
        <v>3874</v>
      </c>
      <c r="F1351" t="s">
        <v>3900</v>
      </c>
      <c r="G1351">
        <v>7</v>
      </c>
      <c r="H1351">
        <v>0</v>
      </c>
      <c r="I1351">
        <v>0</v>
      </c>
      <c r="J1351">
        <v>7</v>
      </c>
      <c r="K1351">
        <v>0</v>
      </c>
      <c r="L1351">
        <v>0</v>
      </c>
      <c r="M1351">
        <v>0</v>
      </c>
      <c r="N1351" s="2">
        <v>184.95238095238096</v>
      </c>
      <c r="O1351" s="2">
        <v>115.73923614285712</v>
      </c>
      <c r="P1351" s="2">
        <v>484.24</v>
      </c>
      <c r="Q1351" s="4">
        <v>784.93161709523815</v>
      </c>
      <c r="R1351" s="5">
        <v>4.2000000000000003E-2</v>
      </c>
      <c r="S1351" s="6">
        <v>817.89874501323823</v>
      </c>
      <c r="T1351" s="4">
        <v>108.28571428571429</v>
      </c>
      <c r="U1351" s="7">
        <v>926.18445929895256</v>
      </c>
      <c r="V1351" s="8">
        <v>0.76229173604852063</v>
      </c>
      <c r="W1351" s="7">
        <v>640.18247449184321</v>
      </c>
      <c r="X1351" s="7">
        <v>662.3970083070177</v>
      </c>
      <c r="Y1351" s="7">
        <v>817.89874501323823</v>
      </c>
      <c r="Z1351" s="7">
        <v>1056.8732754492048</v>
      </c>
      <c r="AA1351" s="7">
        <v>1215.7408506122702</v>
      </c>
      <c r="AB1351" s="7">
        <v>1398.1692949732476</v>
      </c>
      <c r="AC1351" s="7">
        <v>1336.5</v>
      </c>
      <c r="AD1351" s="7">
        <v>1458</v>
      </c>
      <c r="AE1351" s="4">
        <v>951</v>
      </c>
      <c r="AF1351" s="4">
        <v>984</v>
      </c>
      <c r="AG1351" s="4">
        <v>1215</v>
      </c>
      <c r="AH1351" s="4">
        <v>1570</v>
      </c>
      <c r="AI1351" s="4">
        <v>1806</v>
      </c>
      <c r="AJ1351" s="4">
        <v>2077</v>
      </c>
      <c r="AK1351" s="4">
        <v>1214.5050634916872</v>
      </c>
      <c r="AL1351" s="8">
        <v>1.0887166895287255</v>
      </c>
      <c r="AM1351" s="4">
        <v>1082.3029573322042</v>
      </c>
      <c r="AN1351" s="8">
        <v>0.97990837170199041</v>
      </c>
      <c r="AO1351" s="4">
        <v>950.10085117272115</v>
      </c>
      <c r="AP1351" s="8">
        <v>0.87110005387525546</v>
      </c>
    </row>
    <row r="1352" spans="1:42" x14ac:dyDescent="0.25">
      <c r="A1352" s="2" t="s">
        <v>3903</v>
      </c>
      <c r="B1352" t="s">
        <v>3902</v>
      </c>
      <c r="C1352" t="s">
        <v>14</v>
      </c>
      <c r="D1352" t="s">
        <v>3901</v>
      </c>
      <c r="E1352" s="3" t="s">
        <v>3874</v>
      </c>
      <c r="F1352" t="s">
        <v>3904</v>
      </c>
      <c r="G1352">
        <v>330</v>
      </c>
      <c r="H1352">
        <v>0</v>
      </c>
      <c r="I1352">
        <v>63</v>
      </c>
      <c r="J1352">
        <v>160</v>
      </c>
      <c r="K1352">
        <v>70</v>
      </c>
      <c r="L1352">
        <v>37</v>
      </c>
      <c r="M1352">
        <v>0</v>
      </c>
      <c r="N1352" s="2">
        <v>152.28055555555554</v>
      </c>
      <c r="O1352" s="2">
        <v>959.20746396923323</v>
      </c>
      <c r="P1352" s="2">
        <v>355</v>
      </c>
      <c r="Q1352" s="4">
        <v>1466.4880195247888</v>
      </c>
      <c r="R1352" s="5">
        <v>4.2000000000000003E-2</v>
      </c>
      <c r="S1352" s="6">
        <v>1528.0805163448299</v>
      </c>
      <c r="T1352" s="4">
        <v>47.825095057034218</v>
      </c>
      <c r="U1352" s="7">
        <v>1575.905611401864</v>
      </c>
      <c r="V1352" s="8">
        <v>0.81680200500183786</v>
      </c>
      <c r="W1352" s="7">
        <v>1154.7563404333221</v>
      </c>
      <c r="X1352" s="7">
        <v>1235.5417634265998</v>
      </c>
      <c r="Y1352" s="7">
        <v>1394.7365675604117</v>
      </c>
      <c r="Z1352" s="7">
        <v>1791.5355569685698</v>
      </c>
      <c r="AA1352" s="7">
        <v>2104.3810675797922</v>
      </c>
      <c r="AB1352" s="7">
        <v>2420.3946339946724</v>
      </c>
      <c r="AC1352" s="7">
        <v>2122.2966666666666</v>
      </c>
      <c r="AD1352" s="7">
        <v>2315.2327272727271</v>
      </c>
      <c r="AE1352" s="4">
        <v>1458</v>
      </c>
      <c r="AF1352" s="4">
        <v>1560</v>
      </c>
      <c r="AG1352" s="4">
        <v>1761</v>
      </c>
      <c r="AH1352" s="4">
        <v>2262</v>
      </c>
      <c r="AI1352" s="4">
        <v>2657</v>
      </c>
      <c r="AJ1352" s="4">
        <v>3056</v>
      </c>
      <c r="AK1352" s="4">
        <v>2058.6556018631522</v>
      </c>
      <c r="AL1352" s="8">
        <v>1.0918024812485554</v>
      </c>
      <c r="AM1352" s="4">
        <v>1881.7972400237115</v>
      </c>
      <c r="AN1352" s="8">
        <v>1.000135655832983</v>
      </c>
      <c r="AO1352" s="4">
        <v>1704.9388781842706</v>
      </c>
      <c r="AP1352" s="8">
        <v>0.90846883041741044</v>
      </c>
    </row>
    <row r="1353" spans="1:42" x14ac:dyDescent="0.25">
      <c r="A1353" s="2" t="s">
        <v>3905</v>
      </c>
      <c r="B1353" t="s">
        <v>3902</v>
      </c>
      <c r="C1353" t="s">
        <v>14</v>
      </c>
      <c r="D1353" t="s">
        <v>3901</v>
      </c>
      <c r="E1353" s="3" t="s">
        <v>3874</v>
      </c>
      <c r="F1353" t="s">
        <v>3906</v>
      </c>
      <c r="G1353">
        <v>1541</v>
      </c>
      <c r="H1353">
        <v>0</v>
      </c>
      <c r="I1353">
        <v>143</v>
      </c>
      <c r="J1353">
        <v>703</v>
      </c>
      <c r="K1353">
        <v>474</v>
      </c>
      <c r="L1353">
        <v>221</v>
      </c>
      <c r="M1353">
        <v>0</v>
      </c>
      <c r="N1353" s="2">
        <v>431.29807484317547</v>
      </c>
      <c r="O1353" s="2">
        <v>959.20746396923323</v>
      </c>
      <c r="P1353" s="2">
        <v>334</v>
      </c>
      <c r="Q1353" s="4">
        <v>1724.5055388124088</v>
      </c>
      <c r="R1353" s="5">
        <v>4.2000000000000003E-2</v>
      </c>
      <c r="S1353" s="6">
        <v>1796.9347714425301</v>
      </c>
      <c r="T1353" s="4">
        <v>0</v>
      </c>
      <c r="U1353" s="7">
        <v>1796.9347714425301</v>
      </c>
      <c r="V1353" s="8">
        <v>0.88739709259469757</v>
      </c>
      <c r="W1353" s="7">
        <v>1293.8249610030691</v>
      </c>
      <c r="X1353" s="7">
        <v>1384.3394644477285</v>
      </c>
      <c r="Y1353" s="7">
        <v>1562.7062800592626</v>
      </c>
      <c r="Z1353" s="7">
        <v>2007.2922234492062</v>
      </c>
      <c r="AA1353" s="7">
        <v>2357.8140750241114</v>
      </c>
      <c r="AB1353" s="7">
        <v>2711.8855149693959</v>
      </c>
      <c r="AC1353" s="7">
        <v>2227.4450356911098</v>
      </c>
      <c r="AD1353" s="7">
        <v>2429.9400389357561</v>
      </c>
      <c r="AE1353" s="4">
        <v>1458</v>
      </c>
      <c r="AF1353" s="4">
        <v>1560</v>
      </c>
      <c r="AG1353" s="4">
        <v>1761</v>
      </c>
      <c r="AH1353" s="4">
        <v>2262</v>
      </c>
      <c r="AI1353" s="4">
        <v>2657</v>
      </c>
      <c r="AJ1353" s="4">
        <v>3056</v>
      </c>
      <c r="AK1353" s="4">
        <v>2294.0284226123549</v>
      </c>
      <c r="AL1353" s="8">
        <v>1.1328814962613185</v>
      </c>
      <c r="AM1353" s="4">
        <v>2128.3305388890803</v>
      </c>
      <c r="AN1353" s="8">
        <v>1.0510533617057785</v>
      </c>
      <c r="AO1353" s="4">
        <v>1962.6326551658049</v>
      </c>
      <c r="AP1353" s="8">
        <v>0.96922522715023773</v>
      </c>
    </row>
    <row r="1354" spans="1:42" x14ac:dyDescent="0.25">
      <c r="A1354" s="2" t="s">
        <v>3907</v>
      </c>
      <c r="B1354" t="s">
        <v>3902</v>
      </c>
      <c r="C1354" t="s">
        <v>14</v>
      </c>
      <c r="D1354" t="s">
        <v>3901</v>
      </c>
      <c r="E1354" s="3" t="s">
        <v>3874</v>
      </c>
      <c r="F1354" t="s">
        <v>3908</v>
      </c>
      <c r="G1354">
        <v>129</v>
      </c>
      <c r="H1354">
        <v>0</v>
      </c>
      <c r="I1354">
        <v>18</v>
      </c>
      <c r="J1354">
        <v>76</v>
      </c>
      <c r="K1354">
        <v>28</v>
      </c>
      <c r="L1354">
        <v>4</v>
      </c>
      <c r="M1354">
        <v>3</v>
      </c>
      <c r="N1354" s="2">
        <v>431.29780361757111</v>
      </c>
      <c r="O1354" s="2">
        <v>959.20746396923323</v>
      </c>
      <c r="P1354" s="2">
        <v>279</v>
      </c>
      <c r="Q1354" s="4">
        <v>1669.5052675868044</v>
      </c>
      <c r="R1354" s="5">
        <v>4.2000000000000003E-2</v>
      </c>
      <c r="S1354" s="6">
        <v>1739.6244888254503</v>
      </c>
      <c r="T1354" s="4">
        <v>105.60869565217391</v>
      </c>
      <c r="U1354" s="7">
        <v>1845.2331844776243</v>
      </c>
      <c r="V1354" s="8">
        <v>0.97138144689046035</v>
      </c>
      <c r="W1354" s="7">
        <v>1335.2161744118225</v>
      </c>
      <c r="X1354" s="7">
        <v>1428.6263594529789</v>
      </c>
      <c r="Y1354" s="7">
        <v>1612.6993711517282</v>
      </c>
      <c r="Z1354" s="7">
        <v>2071.5082212068196</v>
      </c>
      <c r="AA1354" s="7">
        <v>2433.2437417093365</v>
      </c>
      <c r="AB1354" s="7">
        <v>2798.6424067232715</v>
      </c>
      <c r="AC1354" s="7">
        <v>2089.556589147287</v>
      </c>
      <c r="AD1354" s="7">
        <v>2279.5162790697673</v>
      </c>
      <c r="AE1354" s="4">
        <v>1458</v>
      </c>
      <c r="AF1354" s="4">
        <v>1560</v>
      </c>
      <c r="AG1354" s="4">
        <v>1761</v>
      </c>
      <c r="AH1354" s="4">
        <v>2262</v>
      </c>
      <c r="AI1354" s="4">
        <v>2657</v>
      </c>
      <c r="AJ1354" s="4">
        <v>3056</v>
      </c>
      <c r="AK1354" s="4">
        <v>2069.1885783381499</v>
      </c>
      <c r="AL1354" s="8">
        <v>1.1448730385261328</v>
      </c>
      <c r="AM1354" s="4">
        <v>1958.3868585881905</v>
      </c>
      <c r="AN1354" s="8">
        <v>1.0865439689244842</v>
      </c>
      <c r="AO1354" s="4">
        <v>1847.5851388382312</v>
      </c>
      <c r="AP1354" s="8">
        <v>1.0282148993228357</v>
      </c>
    </row>
    <row r="1355" spans="1:42" x14ac:dyDescent="0.25">
      <c r="A1355" s="2" t="s">
        <v>3909</v>
      </c>
      <c r="B1355" t="s">
        <v>3902</v>
      </c>
      <c r="C1355" t="s">
        <v>14</v>
      </c>
      <c r="D1355" t="s">
        <v>3901</v>
      </c>
      <c r="E1355" s="3" t="s">
        <v>3874</v>
      </c>
      <c r="F1355" t="s">
        <v>3910</v>
      </c>
      <c r="G1355">
        <v>668</v>
      </c>
      <c r="H1355">
        <v>0</v>
      </c>
      <c r="I1355">
        <v>224</v>
      </c>
      <c r="J1355">
        <v>164</v>
      </c>
      <c r="K1355">
        <v>196</v>
      </c>
      <c r="L1355">
        <v>84</v>
      </c>
      <c r="M1355">
        <v>0</v>
      </c>
      <c r="N1355" s="2">
        <v>431.29802894211576</v>
      </c>
      <c r="O1355" s="2">
        <v>959.20746396923323</v>
      </c>
      <c r="P1355" s="2">
        <v>308</v>
      </c>
      <c r="Q1355" s="4">
        <v>1698.5054929113489</v>
      </c>
      <c r="R1355" s="5">
        <v>4.2000000000000003E-2</v>
      </c>
      <c r="S1355" s="6">
        <v>1769.8427236136256</v>
      </c>
      <c r="T1355" s="4">
        <v>0</v>
      </c>
      <c r="U1355" s="7">
        <v>1769.8427236136256</v>
      </c>
      <c r="V1355" s="8">
        <v>0.90609245620263734</v>
      </c>
      <c r="W1355" s="7">
        <v>1321.0828011434451</v>
      </c>
      <c r="X1355" s="7">
        <v>1413.5042316761142</v>
      </c>
      <c r="Y1355" s="7">
        <v>1595.6288153728442</v>
      </c>
      <c r="Z1355" s="7">
        <v>2049.5811359303657</v>
      </c>
      <c r="AA1355" s="7">
        <v>2407.4876561304072</v>
      </c>
      <c r="AB1355" s="7">
        <v>2769.0185461552596</v>
      </c>
      <c r="AC1355" s="7">
        <v>2148.5964071856288</v>
      </c>
      <c r="AD1355" s="7">
        <v>2343.9233532934131</v>
      </c>
      <c r="AE1355" s="4">
        <v>1458</v>
      </c>
      <c r="AF1355" s="4">
        <v>1560</v>
      </c>
      <c r="AG1355" s="4">
        <v>1761</v>
      </c>
      <c r="AH1355" s="4">
        <v>2262</v>
      </c>
      <c r="AI1355" s="4">
        <v>2657</v>
      </c>
      <c r="AJ1355" s="4">
        <v>3056</v>
      </c>
      <c r="AK1355" s="4">
        <v>2220.5282500129115</v>
      </c>
      <c r="AL1355" s="8">
        <v>1.1368263796985747</v>
      </c>
      <c r="AM1355" s="4">
        <v>2069.7998127312867</v>
      </c>
      <c r="AN1355" s="8">
        <v>1.0596591274145757</v>
      </c>
      <c r="AO1355" s="4">
        <v>1919.8212681724565</v>
      </c>
      <c r="AP1355" s="8">
        <v>0.98287579180860662</v>
      </c>
    </row>
    <row r="1356" spans="1:42" x14ac:dyDescent="0.25">
      <c r="A1356" s="2" t="s">
        <v>3911</v>
      </c>
      <c r="B1356" t="s">
        <v>3902</v>
      </c>
      <c r="C1356" t="s">
        <v>14</v>
      </c>
      <c r="D1356" t="s">
        <v>3901</v>
      </c>
      <c r="E1356" s="3" t="s">
        <v>3874</v>
      </c>
      <c r="F1356" t="s">
        <v>3912</v>
      </c>
      <c r="G1356">
        <v>290</v>
      </c>
      <c r="H1356">
        <v>0</v>
      </c>
      <c r="I1356">
        <v>117</v>
      </c>
      <c r="J1356">
        <v>116</v>
      </c>
      <c r="K1356">
        <v>56</v>
      </c>
      <c r="L1356">
        <v>1</v>
      </c>
      <c r="M1356">
        <v>0</v>
      </c>
      <c r="N1356" s="2">
        <v>431.29798850574713</v>
      </c>
      <c r="O1356" s="2">
        <v>959.20746396923323</v>
      </c>
      <c r="P1356" s="2">
        <v>363</v>
      </c>
      <c r="Q1356" s="4">
        <v>1753.5054524749803</v>
      </c>
      <c r="R1356" s="5">
        <v>4.2000000000000003E-2</v>
      </c>
      <c r="S1356" s="6">
        <v>1827.1526814789295</v>
      </c>
      <c r="T1356" s="4">
        <v>0</v>
      </c>
      <c r="U1356" s="7">
        <v>1827.1526814789295</v>
      </c>
      <c r="V1356" s="8">
        <v>1.0266394335265479</v>
      </c>
      <c r="W1356" s="7">
        <v>1496.840294081707</v>
      </c>
      <c r="X1356" s="7">
        <v>1601.557516301415</v>
      </c>
      <c r="Y1356" s="7">
        <v>1807.9120424402511</v>
      </c>
      <c r="Z1356" s="7">
        <v>2322.2583986370519</v>
      </c>
      <c r="AA1356" s="7">
        <v>2727.7809748800382</v>
      </c>
      <c r="AB1356" s="7">
        <v>3137.4101088571306</v>
      </c>
      <c r="AC1356" s="7">
        <v>1957.7155172413795</v>
      </c>
      <c r="AD1356" s="7">
        <v>2135.6896551724139</v>
      </c>
      <c r="AE1356" s="4">
        <v>1458</v>
      </c>
      <c r="AF1356" s="4">
        <v>1560</v>
      </c>
      <c r="AG1356" s="4">
        <v>1761</v>
      </c>
      <c r="AH1356" s="4">
        <v>2262</v>
      </c>
      <c r="AI1356" s="4">
        <v>2657</v>
      </c>
      <c r="AJ1356" s="4">
        <v>3056</v>
      </c>
      <c r="AK1356" s="4">
        <v>2054.6164130851344</v>
      </c>
      <c r="AL1356" s="8">
        <v>1.1544466162163991</v>
      </c>
      <c r="AM1356" s="4">
        <v>1978.7951692163997</v>
      </c>
      <c r="AN1356" s="8">
        <v>1.1118442219864488</v>
      </c>
      <c r="AO1356" s="4">
        <v>1902.9739253476648</v>
      </c>
      <c r="AP1356" s="8">
        <v>1.0692418277564986</v>
      </c>
    </row>
    <row r="1357" spans="1:42" x14ac:dyDescent="0.25">
      <c r="A1357" s="2" t="s">
        <v>3913</v>
      </c>
      <c r="B1357" t="s">
        <v>3902</v>
      </c>
      <c r="C1357" t="s">
        <v>14</v>
      </c>
      <c r="D1357" t="s">
        <v>3901</v>
      </c>
      <c r="E1357" s="3" t="s">
        <v>3874</v>
      </c>
      <c r="F1357" t="s">
        <v>3914</v>
      </c>
      <c r="G1357">
        <v>87</v>
      </c>
      <c r="H1357">
        <v>0</v>
      </c>
      <c r="I1357">
        <v>9</v>
      </c>
      <c r="J1357">
        <v>45</v>
      </c>
      <c r="K1357">
        <v>26</v>
      </c>
      <c r="L1357">
        <v>7</v>
      </c>
      <c r="M1357">
        <v>0</v>
      </c>
      <c r="N1357" s="2">
        <v>145.34865900383141</v>
      </c>
      <c r="O1357" s="2">
        <v>959.20746396923323</v>
      </c>
      <c r="P1357" s="2">
        <v>255</v>
      </c>
      <c r="Q1357" s="4">
        <v>1359.5561229730647</v>
      </c>
      <c r="R1357" s="5">
        <v>4.2000000000000003E-2</v>
      </c>
      <c r="S1357" s="6">
        <v>1416.6574801379334</v>
      </c>
      <c r="T1357" s="4">
        <v>161.10389610389609</v>
      </c>
      <c r="U1357" s="7">
        <v>1577.7613762418296</v>
      </c>
      <c r="V1357" s="8">
        <v>0.80415030072783877</v>
      </c>
      <c r="W1357" s="7">
        <v>1052.7331321505851</v>
      </c>
      <c r="X1357" s="7">
        <v>1126.3811290500087</v>
      </c>
      <c r="Y1357" s="7">
        <v>1271.5110052929906</v>
      </c>
      <c r="Z1357" s="7">
        <v>1633.2526371225129</v>
      </c>
      <c r="AA1357" s="7">
        <v>1918.458115311457</v>
      </c>
      <c r="AB1357" s="7">
        <v>2206.5517502415555</v>
      </c>
      <c r="AC1357" s="7">
        <v>2158.225287356322</v>
      </c>
      <c r="AD1357" s="7">
        <v>2354.4275862068966</v>
      </c>
      <c r="AE1357" s="4">
        <v>1458</v>
      </c>
      <c r="AF1357" s="4">
        <v>1560</v>
      </c>
      <c r="AG1357" s="4">
        <v>1761</v>
      </c>
      <c r="AH1357" s="4">
        <v>2262</v>
      </c>
      <c r="AI1357" s="4">
        <v>2657</v>
      </c>
      <c r="AJ1357" s="4">
        <v>3056</v>
      </c>
      <c r="AK1357" s="4">
        <v>1973.9873086773632</v>
      </c>
      <c r="AL1357" s="8">
        <v>1.0882090665040163</v>
      </c>
      <c r="AM1357" s="4">
        <v>1788.2106991642204</v>
      </c>
      <c r="AN1357" s="8">
        <v>0.99352281124529063</v>
      </c>
      <c r="AO1357" s="4">
        <v>1602.4340896510766</v>
      </c>
      <c r="AP1357" s="8">
        <v>0.89883655598656464</v>
      </c>
    </row>
    <row r="1358" spans="1:42" x14ac:dyDescent="0.25">
      <c r="A1358" s="2" t="s">
        <v>3915</v>
      </c>
      <c r="B1358" t="s">
        <v>3902</v>
      </c>
      <c r="C1358" t="s">
        <v>14</v>
      </c>
      <c r="D1358" t="s">
        <v>3901</v>
      </c>
      <c r="E1358" s="3" t="s">
        <v>3874</v>
      </c>
      <c r="F1358" t="s">
        <v>3916</v>
      </c>
      <c r="G1358">
        <v>27</v>
      </c>
      <c r="H1358">
        <v>0</v>
      </c>
      <c r="I1358">
        <v>5</v>
      </c>
      <c r="J1358">
        <v>14</v>
      </c>
      <c r="K1358">
        <v>7</v>
      </c>
      <c r="L1358">
        <v>1</v>
      </c>
      <c r="M1358">
        <v>0</v>
      </c>
      <c r="N1358" s="2">
        <v>145.34876543209876</v>
      </c>
      <c r="O1358" s="2">
        <v>959.20746396923323</v>
      </c>
      <c r="P1358" s="2">
        <v>217</v>
      </c>
      <c r="Q1358" s="4">
        <v>1321.5562294013321</v>
      </c>
      <c r="R1358" s="5">
        <v>4.2000000000000003E-2</v>
      </c>
      <c r="S1358" s="6">
        <v>1377.061591036188</v>
      </c>
      <c r="T1358" s="4">
        <v>144.33333333333334</v>
      </c>
      <c r="U1358" s="7">
        <v>1521.3949243695213</v>
      </c>
      <c r="V1358" s="8">
        <v>0.80631392595891793</v>
      </c>
      <c r="W1358" s="7">
        <v>1064.0770751345681</v>
      </c>
      <c r="X1358" s="7">
        <v>1138.5186812139411</v>
      </c>
      <c r="Y1358" s="7">
        <v>1285.2124343703529</v>
      </c>
      <c r="Z1358" s="7">
        <v>1650.852087760215</v>
      </c>
      <c r="AA1358" s="7">
        <v>1939.1308564009241</v>
      </c>
      <c r="AB1358" s="7">
        <v>2230.3289037114132</v>
      </c>
      <c r="AC1358" s="7">
        <v>2075.5370370370374</v>
      </c>
      <c r="AD1358" s="7">
        <v>2264.2222222222222</v>
      </c>
      <c r="AE1358" s="4">
        <v>1458</v>
      </c>
      <c r="AF1358" s="4">
        <v>1560</v>
      </c>
      <c r="AG1358" s="4">
        <v>1761</v>
      </c>
      <c r="AH1358" s="4">
        <v>2262</v>
      </c>
      <c r="AI1358" s="4">
        <v>2657</v>
      </c>
      <c r="AJ1358" s="4">
        <v>3056</v>
      </c>
      <c r="AK1358" s="4">
        <v>1906.2307893908524</v>
      </c>
      <c r="AL1358" s="8">
        <v>1.0867647720787714</v>
      </c>
      <c r="AM1358" s="4">
        <v>1729.8410566059642</v>
      </c>
      <c r="AN1358" s="8">
        <v>0.99328115670548689</v>
      </c>
      <c r="AO1358" s="4">
        <v>1553.4513238210764</v>
      </c>
      <c r="AP1358" s="8">
        <v>0.89979754133220247</v>
      </c>
    </row>
    <row r="1359" spans="1:42" x14ac:dyDescent="0.25">
      <c r="A1359" s="2" t="s">
        <v>3917</v>
      </c>
      <c r="B1359" t="s">
        <v>3902</v>
      </c>
      <c r="C1359" t="s">
        <v>14</v>
      </c>
      <c r="D1359" t="s">
        <v>3901</v>
      </c>
      <c r="E1359" s="3" t="s">
        <v>3874</v>
      </c>
      <c r="F1359" t="s">
        <v>3918</v>
      </c>
      <c r="G1359">
        <v>29</v>
      </c>
      <c r="H1359">
        <v>0</v>
      </c>
      <c r="I1359">
        <v>9</v>
      </c>
      <c r="J1359">
        <v>11</v>
      </c>
      <c r="K1359">
        <v>4</v>
      </c>
      <c r="L1359">
        <v>5</v>
      </c>
      <c r="M1359">
        <v>0</v>
      </c>
      <c r="N1359" s="2">
        <v>145.34770114942529</v>
      </c>
      <c r="O1359" s="2">
        <v>959.20746396923323</v>
      </c>
      <c r="P1359" s="2">
        <v>359</v>
      </c>
      <c r="Q1359" s="4">
        <v>1463.5551651186586</v>
      </c>
      <c r="R1359" s="5">
        <v>4.2000000000000003E-2</v>
      </c>
      <c r="S1359" s="6">
        <v>1525.0244820536423</v>
      </c>
      <c r="T1359" s="4">
        <v>153.35294117647058</v>
      </c>
      <c r="U1359" s="7">
        <v>1678.3774232301128</v>
      </c>
      <c r="V1359" s="8">
        <v>0.87315128576480461</v>
      </c>
      <c r="W1359" s="7">
        <v>1156.7358845829524</v>
      </c>
      <c r="X1359" s="7">
        <v>1237.6597942039821</v>
      </c>
      <c r="Y1359" s="7">
        <v>1397.1274984571874</v>
      </c>
      <c r="Z1359" s="7">
        <v>1794.606701595774</v>
      </c>
      <c r="AA1359" s="7">
        <v>2107.9885084615257</v>
      </c>
      <c r="AB1359" s="7">
        <v>2424.5438019790827</v>
      </c>
      <c r="AC1359" s="7">
        <v>2114.4275862068966</v>
      </c>
      <c r="AD1359" s="7">
        <v>2306.6482758620691</v>
      </c>
      <c r="AE1359" s="4">
        <v>1458</v>
      </c>
      <c r="AF1359" s="4">
        <v>1560</v>
      </c>
      <c r="AG1359" s="4">
        <v>1761</v>
      </c>
      <c r="AH1359" s="4">
        <v>2262</v>
      </c>
      <c r="AI1359" s="4">
        <v>2657</v>
      </c>
      <c r="AJ1359" s="4">
        <v>3056</v>
      </c>
      <c r="AK1359" s="4">
        <v>1952.8796724466208</v>
      </c>
      <c r="AL1359" s="8">
        <v>1.0957366854741255</v>
      </c>
      <c r="AM1359" s="4">
        <v>1804.775952695205</v>
      </c>
      <c r="AN1359" s="8">
        <v>1.0186878932670527</v>
      </c>
      <c r="AO1359" s="4">
        <v>1656.6722329437894</v>
      </c>
      <c r="AP1359" s="8">
        <v>0.94163910105998017</v>
      </c>
    </row>
    <row r="1360" spans="1:42" x14ac:dyDescent="0.25">
      <c r="A1360" s="2" t="s">
        <v>3919</v>
      </c>
      <c r="B1360" t="s">
        <v>3902</v>
      </c>
      <c r="C1360" t="s">
        <v>14</v>
      </c>
      <c r="D1360" t="s">
        <v>3901</v>
      </c>
      <c r="E1360" s="3" t="s">
        <v>3874</v>
      </c>
      <c r="F1360" t="s">
        <v>3920</v>
      </c>
      <c r="G1360">
        <v>326</v>
      </c>
      <c r="H1360">
        <v>0</v>
      </c>
      <c r="I1360">
        <v>166</v>
      </c>
      <c r="J1360">
        <v>137</v>
      </c>
      <c r="K1360">
        <v>23</v>
      </c>
      <c r="L1360">
        <v>0</v>
      </c>
      <c r="M1360">
        <v>0</v>
      </c>
      <c r="N1360" s="2">
        <v>431.29805725971369</v>
      </c>
      <c r="O1360" s="2">
        <v>959.20746396923323</v>
      </c>
      <c r="P1360" s="2">
        <v>340</v>
      </c>
      <c r="Q1360" s="4">
        <v>1730.5055212289469</v>
      </c>
      <c r="R1360" s="5">
        <v>4.2000000000000003E-2</v>
      </c>
      <c r="S1360" s="6">
        <v>1803.1867531205628</v>
      </c>
      <c r="T1360" s="4">
        <v>0</v>
      </c>
      <c r="U1360" s="7">
        <v>1803.1867531205628</v>
      </c>
      <c r="V1360" s="8">
        <v>1.0644569175477163</v>
      </c>
      <c r="W1360" s="7">
        <v>1551.9781857845703</v>
      </c>
      <c r="X1360" s="7">
        <v>1660.5527913744377</v>
      </c>
      <c r="Y1360" s="7">
        <v>1874.5086318015285</v>
      </c>
      <c r="Z1360" s="7">
        <v>2407.8015474929348</v>
      </c>
      <c r="AA1360" s="7">
        <v>2828.2620299242822</v>
      </c>
      <c r="AB1360" s="7">
        <v>3252.9803400258211</v>
      </c>
      <c r="AC1360" s="7">
        <v>1863.3966257668712</v>
      </c>
      <c r="AD1360" s="7">
        <v>2032.7963190184048</v>
      </c>
      <c r="AE1360" s="4">
        <v>1458</v>
      </c>
      <c r="AF1360" s="4">
        <v>1560</v>
      </c>
      <c r="AG1360" s="4">
        <v>1761</v>
      </c>
      <c r="AH1360" s="4">
        <v>2262</v>
      </c>
      <c r="AI1360" s="4">
        <v>2657</v>
      </c>
      <c r="AJ1360" s="4">
        <v>3056</v>
      </c>
      <c r="AK1360" s="4">
        <v>1967.1090507440531</v>
      </c>
      <c r="AL1360" s="8">
        <v>1.1612235022310129</v>
      </c>
      <c r="AM1360" s="4">
        <v>1912.2817976140122</v>
      </c>
      <c r="AN1360" s="8">
        <v>1.1288578868761903</v>
      </c>
      <c r="AO1360" s="4">
        <v>1857.4545444839712</v>
      </c>
      <c r="AP1360" s="8">
        <v>1.0964922715213676</v>
      </c>
    </row>
    <row r="1361" spans="1:42" x14ac:dyDescent="0.25">
      <c r="A1361" s="2" t="s">
        <v>3921</v>
      </c>
      <c r="B1361" t="s">
        <v>3902</v>
      </c>
      <c r="C1361" t="s">
        <v>14</v>
      </c>
      <c r="D1361" t="s">
        <v>3901</v>
      </c>
      <c r="E1361" s="3" t="s">
        <v>3874</v>
      </c>
      <c r="F1361" t="s">
        <v>3922</v>
      </c>
      <c r="G1361">
        <v>127</v>
      </c>
      <c r="H1361">
        <v>0</v>
      </c>
      <c r="I1361">
        <v>12</v>
      </c>
      <c r="J1361">
        <v>71</v>
      </c>
      <c r="K1361">
        <v>23</v>
      </c>
      <c r="L1361">
        <v>21</v>
      </c>
      <c r="M1361">
        <v>0</v>
      </c>
      <c r="N1361" s="2">
        <v>431.29790026246718</v>
      </c>
      <c r="O1361" s="2">
        <v>959.20746396923323</v>
      </c>
      <c r="P1361" s="2">
        <v>261</v>
      </c>
      <c r="Q1361" s="4">
        <v>1651.5053642317005</v>
      </c>
      <c r="R1361" s="5">
        <v>4.2000000000000003E-2</v>
      </c>
      <c r="S1361" s="6">
        <v>1720.868589529432</v>
      </c>
      <c r="T1361" s="4">
        <v>163.49137931034483</v>
      </c>
      <c r="U1361" s="7">
        <v>1884.3599688397769</v>
      </c>
      <c r="V1361" s="8">
        <v>0.95126569535266625</v>
      </c>
      <c r="W1361" s="7">
        <v>1266.6108312019799</v>
      </c>
      <c r="X1361" s="7">
        <v>1355.2214654835998</v>
      </c>
      <c r="Y1361" s="7">
        <v>1529.8365389209098</v>
      </c>
      <c r="Z1361" s="7">
        <v>1965.0711249512199</v>
      </c>
      <c r="AA1361" s="7">
        <v>2308.2201498653362</v>
      </c>
      <c r="AB1361" s="7">
        <v>2654.8441016140264</v>
      </c>
      <c r="AC1361" s="7">
        <v>2178.9874015748032</v>
      </c>
      <c r="AD1361" s="7">
        <v>2377.0771653543306</v>
      </c>
      <c r="AE1361" s="4">
        <v>1458</v>
      </c>
      <c r="AF1361" s="4">
        <v>1560</v>
      </c>
      <c r="AG1361" s="4">
        <v>1761</v>
      </c>
      <c r="AH1361" s="4">
        <v>2262</v>
      </c>
      <c r="AI1361" s="4">
        <v>2657</v>
      </c>
      <c r="AJ1361" s="4">
        <v>3056</v>
      </c>
      <c r="AK1361" s="4">
        <v>2095.0058641385031</v>
      </c>
      <c r="AL1361" s="8">
        <v>1.1401382890044427</v>
      </c>
      <c r="AM1361" s="4">
        <v>1970.2934392688128</v>
      </c>
      <c r="AN1361" s="8">
        <v>1.0771807577871839</v>
      </c>
      <c r="AO1361" s="4">
        <v>1845.5810143991225</v>
      </c>
      <c r="AP1361" s="8">
        <v>1.0142232265699251</v>
      </c>
    </row>
    <row r="1362" spans="1:42" x14ac:dyDescent="0.25">
      <c r="A1362" s="2" t="s">
        <v>3923</v>
      </c>
      <c r="B1362" t="s">
        <v>3902</v>
      </c>
      <c r="C1362" t="s">
        <v>14</v>
      </c>
      <c r="D1362" t="s">
        <v>3901</v>
      </c>
      <c r="E1362" s="3" t="s">
        <v>3874</v>
      </c>
      <c r="F1362" t="s">
        <v>3924</v>
      </c>
      <c r="G1362">
        <v>16</v>
      </c>
      <c r="H1362">
        <v>0</v>
      </c>
      <c r="I1362">
        <v>0</v>
      </c>
      <c r="J1362">
        <v>16</v>
      </c>
      <c r="K1362">
        <v>0</v>
      </c>
      <c r="L1362">
        <v>0</v>
      </c>
      <c r="M1362">
        <v>0</v>
      </c>
      <c r="N1362" s="2">
        <v>145.34895833333334</v>
      </c>
      <c r="O1362" s="2">
        <v>959.20746396923323</v>
      </c>
      <c r="P1362" s="2">
        <v>350</v>
      </c>
      <c r="Q1362" s="4">
        <v>1454.5564223025665</v>
      </c>
      <c r="R1362" s="5">
        <v>4.2000000000000003E-2</v>
      </c>
      <c r="S1362" s="6">
        <v>1515.6477920392742</v>
      </c>
      <c r="T1362" s="4">
        <v>167.5</v>
      </c>
      <c r="U1362" s="7">
        <v>1683.1477920392742</v>
      </c>
      <c r="V1362" s="8">
        <v>0.95579090973269409</v>
      </c>
      <c r="W1362" s="7">
        <v>1254.86341896267</v>
      </c>
      <c r="X1362" s="7">
        <v>1342.6522178201408</v>
      </c>
      <c r="Y1362" s="7">
        <v>1515.6477920392742</v>
      </c>
      <c r="Z1362" s="7">
        <v>1946.8457158392041</v>
      </c>
      <c r="AA1362" s="7">
        <v>2286.8121427872525</v>
      </c>
      <c r="AB1362" s="7">
        <v>2630.2212677297116</v>
      </c>
      <c r="AC1362" s="7">
        <v>1937.1000000000001</v>
      </c>
      <c r="AD1362" s="7">
        <v>2113.1999999999998</v>
      </c>
      <c r="AE1362" s="4">
        <v>1458</v>
      </c>
      <c r="AF1362" s="4">
        <v>1560</v>
      </c>
      <c r="AG1362" s="4">
        <v>1761</v>
      </c>
      <c r="AH1362" s="4">
        <v>2262</v>
      </c>
      <c r="AI1362" s="4">
        <v>2657</v>
      </c>
      <c r="AJ1362" s="4">
        <v>3056</v>
      </c>
      <c r="AK1362" s="4">
        <v>1773.8826028642843</v>
      </c>
      <c r="AL1362" s="8">
        <v>1.1024319153119162</v>
      </c>
      <c r="AM1362" s="4">
        <v>1681.6558847124952</v>
      </c>
      <c r="AN1362" s="8">
        <v>1.0500601276050512</v>
      </c>
      <c r="AO1362" s="4">
        <v>1589.4291665607057</v>
      </c>
      <c r="AP1362" s="8">
        <v>0.99768833989818606</v>
      </c>
    </row>
    <row r="1363" spans="1:42" x14ac:dyDescent="0.25">
      <c r="A1363" s="2" t="s">
        <v>3925</v>
      </c>
      <c r="B1363" t="s">
        <v>3902</v>
      </c>
      <c r="C1363" t="s">
        <v>14</v>
      </c>
      <c r="D1363" t="s">
        <v>3901</v>
      </c>
      <c r="E1363" s="3" t="s">
        <v>3874</v>
      </c>
      <c r="F1363" t="s">
        <v>3926</v>
      </c>
      <c r="G1363">
        <v>39</v>
      </c>
      <c r="H1363">
        <v>0</v>
      </c>
      <c r="I1363">
        <v>9</v>
      </c>
      <c r="J1363">
        <v>22</v>
      </c>
      <c r="K1363">
        <v>5</v>
      </c>
      <c r="L1363">
        <v>3</v>
      </c>
      <c r="M1363">
        <v>0</v>
      </c>
      <c r="N1363" s="2">
        <v>145.34829059829059</v>
      </c>
      <c r="O1363" s="2">
        <v>959.20746396923323</v>
      </c>
      <c r="P1363" s="2">
        <v>311</v>
      </c>
      <c r="Q1363" s="4">
        <v>1415.5557545675238</v>
      </c>
      <c r="R1363" s="5">
        <v>4.2000000000000003E-2</v>
      </c>
      <c r="S1363" s="6">
        <v>1475.0090962593599</v>
      </c>
      <c r="T1363" s="4">
        <v>158.72222222222223</v>
      </c>
      <c r="U1363" s="7">
        <v>1633.7313184815821</v>
      </c>
      <c r="V1363" s="8">
        <v>0.88416415387621528</v>
      </c>
      <c r="W1363" s="7">
        <v>1163.8700474792852</v>
      </c>
      <c r="X1363" s="7">
        <v>1245.2930549161076</v>
      </c>
      <c r="Y1363" s="7">
        <v>1405.7442754533754</v>
      </c>
      <c r="Z1363" s="7">
        <v>1805.6749296283563</v>
      </c>
      <c r="AA1363" s="7">
        <v>2120.9895172513448</v>
      </c>
      <c r="AB1363" s="7">
        <v>2439.4971639895034</v>
      </c>
      <c r="AC1363" s="7">
        <v>2032.5461538461539</v>
      </c>
      <c r="AD1363" s="7">
        <v>2217.3230769230768</v>
      </c>
      <c r="AE1363" s="4">
        <v>1458</v>
      </c>
      <c r="AF1363" s="4">
        <v>1560</v>
      </c>
      <c r="AG1363" s="4">
        <v>1761</v>
      </c>
      <c r="AH1363" s="4">
        <v>2262</v>
      </c>
      <c r="AI1363" s="4">
        <v>2657</v>
      </c>
      <c r="AJ1363" s="4">
        <v>3056</v>
      </c>
      <c r="AK1363" s="4">
        <v>1869.8700647686567</v>
      </c>
      <c r="AL1363" s="8">
        <v>1.0978601944499158</v>
      </c>
      <c r="AM1363" s="4">
        <v>1734.4891612797546</v>
      </c>
      <c r="AN1363" s="8">
        <v>1.0245929805389327</v>
      </c>
      <c r="AO1363" s="4">
        <v>1599.1082577908533</v>
      </c>
      <c r="AP1363" s="8">
        <v>0.95132576662794976</v>
      </c>
    </row>
    <row r="1364" spans="1:42" x14ac:dyDescent="0.25">
      <c r="A1364" s="2" t="s">
        <v>3927</v>
      </c>
      <c r="B1364" t="s">
        <v>3902</v>
      </c>
      <c r="C1364" t="s">
        <v>14</v>
      </c>
      <c r="D1364" t="s">
        <v>3901</v>
      </c>
      <c r="E1364" s="3" t="s">
        <v>3874</v>
      </c>
      <c r="F1364" t="s">
        <v>3928</v>
      </c>
      <c r="G1364">
        <v>32</v>
      </c>
      <c r="H1364">
        <v>0</v>
      </c>
      <c r="I1364">
        <v>0</v>
      </c>
      <c r="J1364">
        <v>12</v>
      </c>
      <c r="K1364">
        <v>14</v>
      </c>
      <c r="L1364">
        <v>6</v>
      </c>
      <c r="M1364">
        <v>0</v>
      </c>
      <c r="N1364" s="2">
        <v>240.09601990049751</v>
      </c>
      <c r="O1364" s="2">
        <v>959.20746396923323</v>
      </c>
      <c r="P1364" s="2">
        <v>240</v>
      </c>
      <c r="Q1364" s="4">
        <v>1439.3034838697308</v>
      </c>
      <c r="R1364" s="5">
        <v>4.2000000000000003E-2</v>
      </c>
      <c r="S1364" s="6">
        <v>1499.7542301922597</v>
      </c>
      <c r="T1364" s="4">
        <v>171.37037037037038</v>
      </c>
      <c r="U1364" s="7">
        <v>1671.1246005626301</v>
      </c>
      <c r="V1364" s="8">
        <v>0.77792306330924565</v>
      </c>
      <c r="W1364" s="7">
        <v>1017.9007501069224</v>
      </c>
      <c r="X1364" s="7">
        <v>1089.1119136946495</v>
      </c>
      <c r="Y1364" s="7">
        <v>1229.4397948822293</v>
      </c>
      <c r="Z1364" s="7">
        <v>1579.2122748572419</v>
      </c>
      <c r="AA1364" s="7">
        <v>1854.9809965940278</v>
      </c>
      <c r="AB1364" s="7">
        <v>2133.5423129813134</v>
      </c>
      <c r="AC1364" s="7">
        <v>2363.0062500000004</v>
      </c>
      <c r="AD1364" s="7">
        <v>2577.8249999999998</v>
      </c>
      <c r="AE1364" s="4">
        <v>1458</v>
      </c>
      <c r="AF1364" s="4">
        <v>1560</v>
      </c>
      <c r="AG1364" s="4">
        <v>1761</v>
      </c>
      <c r="AH1364" s="4">
        <v>2262</v>
      </c>
      <c r="AI1364" s="4">
        <v>2657</v>
      </c>
      <c r="AJ1364" s="4">
        <v>3056</v>
      </c>
      <c r="AK1364" s="4">
        <v>2164.6615932305558</v>
      </c>
      <c r="AL1364" s="8">
        <v>1.0874432346342795</v>
      </c>
      <c r="AM1364" s="4">
        <v>1950.9413693968177</v>
      </c>
      <c r="AN1364" s="8">
        <v>0.98795460813694713</v>
      </c>
      <c r="AO1364" s="4">
        <v>1713.4744540259976</v>
      </c>
      <c r="AP1364" s="8">
        <v>0.87741168980657791</v>
      </c>
    </row>
    <row r="1365" spans="1:42" x14ac:dyDescent="0.25">
      <c r="A1365" s="2" t="s">
        <v>3929</v>
      </c>
      <c r="B1365" t="s">
        <v>3902</v>
      </c>
      <c r="C1365" t="s">
        <v>14</v>
      </c>
      <c r="D1365" t="s">
        <v>3901</v>
      </c>
      <c r="E1365" s="3" t="s">
        <v>3874</v>
      </c>
      <c r="F1365" t="s">
        <v>3930</v>
      </c>
      <c r="G1365">
        <v>2</v>
      </c>
      <c r="H1365">
        <v>0</v>
      </c>
      <c r="I1365">
        <v>0</v>
      </c>
      <c r="J1365">
        <v>2</v>
      </c>
      <c r="K1365">
        <v>0</v>
      </c>
      <c r="L1365">
        <v>0</v>
      </c>
      <c r="M1365">
        <v>0</v>
      </c>
      <c r="N1365" s="2">
        <v>243.1379716981132</v>
      </c>
      <c r="O1365" s="2">
        <v>959.20746396923323</v>
      </c>
      <c r="P1365" s="2">
        <v>285</v>
      </c>
      <c r="Q1365" s="4">
        <v>1487.3454356673465</v>
      </c>
      <c r="R1365" s="5">
        <v>4.2000000000000003E-2</v>
      </c>
      <c r="S1365" s="6">
        <v>1549.8139439653751</v>
      </c>
      <c r="T1365" s="4">
        <v>0</v>
      </c>
      <c r="U1365" s="7">
        <v>1549.8139439653751</v>
      </c>
      <c r="V1365" s="8">
        <v>0.88007606130912841</v>
      </c>
      <c r="W1365" s="7">
        <v>1283.1508973887092</v>
      </c>
      <c r="X1365" s="7">
        <v>1372.9186556422403</v>
      </c>
      <c r="Y1365" s="7">
        <v>1549.8139439653751</v>
      </c>
      <c r="Z1365" s="7">
        <v>1990.7320506812487</v>
      </c>
      <c r="AA1365" s="7">
        <v>2338.3620948983539</v>
      </c>
      <c r="AB1365" s="7">
        <v>2689.5124433606961</v>
      </c>
      <c r="AC1365" s="7">
        <v>1937.1000000000001</v>
      </c>
      <c r="AD1365" s="7">
        <v>2113.1999999999998</v>
      </c>
      <c r="AE1365" s="4">
        <v>1458</v>
      </c>
      <c r="AF1365" s="4">
        <v>1560</v>
      </c>
      <c r="AG1365" s="4">
        <v>1761</v>
      </c>
      <c r="AH1365" s="4">
        <v>2262</v>
      </c>
      <c r="AI1365" s="4">
        <v>2657</v>
      </c>
      <c r="AJ1365" s="4">
        <v>3056</v>
      </c>
      <c r="AK1365" s="4">
        <v>1777.8940617421217</v>
      </c>
      <c r="AL1365" s="8">
        <v>1.0095934478944473</v>
      </c>
      <c r="AM1365" s="4">
        <v>1777.8940617421217</v>
      </c>
      <c r="AN1365" s="8">
        <v>1.0095934478944473</v>
      </c>
      <c r="AO1365" s="4">
        <v>1549.8139439653751</v>
      </c>
      <c r="AP1365" s="8">
        <v>0.88007606130912841</v>
      </c>
    </row>
    <row r="1366" spans="1:42" x14ac:dyDescent="0.25">
      <c r="A1366" s="2" t="s">
        <v>3931</v>
      </c>
      <c r="B1366" t="s">
        <v>3902</v>
      </c>
      <c r="C1366" t="s">
        <v>14</v>
      </c>
      <c r="D1366" t="s">
        <v>3901</v>
      </c>
      <c r="E1366" s="3" t="s">
        <v>3874</v>
      </c>
      <c r="F1366" t="s">
        <v>3932</v>
      </c>
      <c r="G1366">
        <v>465</v>
      </c>
      <c r="H1366">
        <v>0</v>
      </c>
      <c r="I1366">
        <v>175</v>
      </c>
      <c r="J1366">
        <v>210</v>
      </c>
      <c r="K1366">
        <v>55</v>
      </c>
      <c r="L1366">
        <v>21</v>
      </c>
      <c r="M1366">
        <v>4</v>
      </c>
      <c r="N1366" s="2">
        <v>431.29802867383518</v>
      </c>
      <c r="O1366" s="2">
        <v>959.20746396923323</v>
      </c>
      <c r="P1366" s="2">
        <v>331</v>
      </c>
      <c r="Q1366" s="4">
        <v>1721.5054926430685</v>
      </c>
      <c r="R1366" s="5">
        <v>4.2000000000000003E-2</v>
      </c>
      <c r="S1366" s="6">
        <v>1793.8087233340775</v>
      </c>
      <c r="T1366" s="4">
        <v>1.8346456692913387</v>
      </c>
      <c r="U1366" s="7">
        <v>1795.6433690033689</v>
      </c>
      <c r="V1366" s="8">
        <v>0.99968053123178402</v>
      </c>
      <c r="W1366" s="7">
        <v>1456.0450219263716</v>
      </c>
      <c r="X1366" s="7">
        <v>1557.9082539129904</v>
      </c>
      <c r="Y1366" s="7">
        <v>1758.6387404748564</v>
      </c>
      <c r="Z1366" s="7">
        <v>2258.966968173836</v>
      </c>
      <c r="AA1366" s="7">
        <v>2653.4373273377018</v>
      </c>
      <c r="AB1366" s="7">
        <v>3051.9023230500629</v>
      </c>
      <c r="AC1366" s="7">
        <v>1975.8389247311829</v>
      </c>
      <c r="AD1366" s="7">
        <v>2155.4606451612904</v>
      </c>
      <c r="AE1366" s="4">
        <v>1458</v>
      </c>
      <c r="AF1366" s="4">
        <v>1560</v>
      </c>
      <c r="AG1366" s="4">
        <v>1761</v>
      </c>
      <c r="AH1366" s="4">
        <v>2262</v>
      </c>
      <c r="AI1366" s="4">
        <v>2657</v>
      </c>
      <c r="AJ1366" s="4">
        <v>3056</v>
      </c>
      <c r="AK1366" s="4">
        <v>2065.6167838907163</v>
      </c>
      <c r="AL1366" s="8">
        <v>1.1510030215774889</v>
      </c>
      <c r="AM1366" s="4">
        <v>1975.2308498778625</v>
      </c>
      <c r="AN1366" s="8">
        <v>1.1006828633046348</v>
      </c>
      <c r="AO1366" s="4">
        <v>1884.1946573469309</v>
      </c>
      <c r="AP1366" s="8">
        <v>1.0500006895046379</v>
      </c>
    </row>
    <row r="1367" spans="1:42" x14ac:dyDescent="0.25">
      <c r="A1367" s="2" t="s">
        <v>3933</v>
      </c>
      <c r="B1367" t="s">
        <v>3902</v>
      </c>
      <c r="C1367" t="s">
        <v>14</v>
      </c>
      <c r="D1367" t="s">
        <v>3901</v>
      </c>
      <c r="E1367" s="3" t="s">
        <v>3874</v>
      </c>
      <c r="F1367" t="s">
        <v>3934</v>
      </c>
      <c r="G1367">
        <v>252</v>
      </c>
      <c r="H1367">
        <v>0</v>
      </c>
      <c r="I1367">
        <v>28</v>
      </c>
      <c r="J1367">
        <v>12</v>
      </c>
      <c r="K1367">
        <v>148</v>
      </c>
      <c r="L1367">
        <v>64</v>
      </c>
      <c r="M1367">
        <v>0</v>
      </c>
      <c r="N1367" s="2">
        <v>431.29794973544972</v>
      </c>
      <c r="O1367" s="2">
        <v>959.20746396923323</v>
      </c>
      <c r="P1367" s="2">
        <v>296</v>
      </c>
      <c r="Q1367" s="4">
        <v>1686.505413704683</v>
      </c>
      <c r="R1367" s="5">
        <v>4.2000000000000003E-2</v>
      </c>
      <c r="S1367" s="6">
        <v>1757.3386410802798</v>
      </c>
      <c r="T1367" s="4">
        <v>157.34920634920636</v>
      </c>
      <c r="U1367" s="7">
        <v>1914.6878474294861</v>
      </c>
      <c r="V1367" s="8">
        <v>0.84703448790496116</v>
      </c>
      <c r="W1367" s="7">
        <v>1133.4858298126383</v>
      </c>
      <c r="X1367" s="7">
        <v>1212.7831923921233</v>
      </c>
      <c r="Y1367" s="7">
        <v>1369.0456421811084</v>
      </c>
      <c r="Z1367" s="7">
        <v>1758.535628968579</v>
      </c>
      <c r="AA1367" s="7">
        <v>2065.618552683251</v>
      </c>
      <c r="AB1367" s="7">
        <v>2375.8111768912363</v>
      </c>
      <c r="AC1367" s="7">
        <v>2486.5063492063496</v>
      </c>
      <c r="AD1367" s="7">
        <v>2712.5523809523811</v>
      </c>
      <c r="AE1367" s="4">
        <v>1458</v>
      </c>
      <c r="AF1367" s="4">
        <v>1560</v>
      </c>
      <c r="AG1367" s="4">
        <v>1761</v>
      </c>
      <c r="AH1367" s="4">
        <v>2262</v>
      </c>
      <c r="AI1367" s="4">
        <v>2657</v>
      </c>
      <c r="AJ1367" s="4">
        <v>3056</v>
      </c>
      <c r="AK1367" s="4">
        <v>2379.7293094069355</v>
      </c>
      <c r="AL1367" s="8">
        <v>1.1223725080060736</v>
      </c>
      <c r="AM1367" s="4">
        <v>2173.1837336348153</v>
      </c>
      <c r="AN1367" s="8">
        <v>1.0309992712468548</v>
      </c>
      <c r="AO1367" s="4">
        <v>1963.8842168524</v>
      </c>
      <c r="AP1367" s="8">
        <v>0.93840772466417988</v>
      </c>
    </row>
    <row r="1368" spans="1:42" x14ac:dyDescent="0.25">
      <c r="A1368" s="2" t="s">
        <v>3935</v>
      </c>
      <c r="B1368" t="s">
        <v>3902</v>
      </c>
      <c r="C1368" t="s">
        <v>14</v>
      </c>
      <c r="D1368" t="s">
        <v>3901</v>
      </c>
      <c r="E1368" s="3" t="s">
        <v>3874</v>
      </c>
      <c r="F1368" t="s">
        <v>3936</v>
      </c>
      <c r="G1368">
        <v>343</v>
      </c>
      <c r="H1368">
        <v>0</v>
      </c>
      <c r="I1368">
        <v>34</v>
      </c>
      <c r="J1368">
        <v>192</v>
      </c>
      <c r="K1368">
        <v>76</v>
      </c>
      <c r="L1368">
        <v>41</v>
      </c>
      <c r="M1368">
        <v>0</v>
      </c>
      <c r="N1368" s="2">
        <v>431.29810495626822</v>
      </c>
      <c r="O1368" s="2">
        <v>959.20746396923323</v>
      </c>
      <c r="P1368" s="2">
        <v>337</v>
      </c>
      <c r="Q1368" s="4">
        <v>1727.5055689255014</v>
      </c>
      <c r="R1368" s="5">
        <v>4.2000000000000003E-2</v>
      </c>
      <c r="S1368" s="6">
        <v>1800.0608028203726</v>
      </c>
      <c r="T1368" s="4">
        <v>0</v>
      </c>
      <c r="U1368" s="7">
        <v>1800.0608028203726</v>
      </c>
      <c r="V1368" s="8">
        <v>0.9187796675412504</v>
      </c>
      <c r="W1368" s="7">
        <v>1339.5807552751428</v>
      </c>
      <c r="X1368" s="7">
        <v>1433.2962813643503</v>
      </c>
      <c r="Y1368" s="7">
        <v>1617.9709945401416</v>
      </c>
      <c r="Z1368" s="7">
        <v>2078.2796079783084</v>
      </c>
      <c r="AA1368" s="7">
        <v>2441.1975766571018</v>
      </c>
      <c r="AB1368" s="7">
        <v>2807.7906640060605</v>
      </c>
      <c r="AC1368" s="7">
        <v>2155.1052478134111</v>
      </c>
      <c r="AD1368" s="7">
        <v>2351.023906705539</v>
      </c>
      <c r="AE1368" s="4">
        <v>1458</v>
      </c>
      <c r="AF1368" s="4">
        <v>1560</v>
      </c>
      <c r="AG1368" s="4">
        <v>1761</v>
      </c>
      <c r="AH1368" s="4">
        <v>2262</v>
      </c>
      <c r="AI1368" s="4">
        <v>2657</v>
      </c>
      <c r="AJ1368" s="4">
        <v>3056</v>
      </c>
      <c r="AK1368" s="4">
        <v>2228.5840958475005</v>
      </c>
      <c r="AL1368" s="8">
        <v>1.1375047728733927</v>
      </c>
      <c r="AM1368" s="4">
        <v>2085.2792283741428</v>
      </c>
      <c r="AN1368" s="8">
        <v>1.0643596889473841</v>
      </c>
      <c r="AO1368" s="4">
        <v>1941.9743609007851</v>
      </c>
      <c r="AP1368" s="8">
        <v>0.99121460502137548</v>
      </c>
    </row>
    <row r="1369" spans="1:42" x14ac:dyDescent="0.25">
      <c r="A1369" s="2" t="s">
        <v>3937</v>
      </c>
      <c r="B1369" t="s">
        <v>3902</v>
      </c>
      <c r="C1369" t="s">
        <v>14</v>
      </c>
      <c r="D1369" t="s">
        <v>3901</v>
      </c>
      <c r="E1369" s="3" t="s">
        <v>3874</v>
      </c>
      <c r="F1369" t="s">
        <v>3938</v>
      </c>
      <c r="G1369">
        <v>282</v>
      </c>
      <c r="H1369">
        <v>0</v>
      </c>
      <c r="I1369">
        <v>280</v>
      </c>
      <c r="J1369">
        <v>2</v>
      </c>
      <c r="K1369">
        <v>0</v>
      </c>
      <c r="L1369">
        <v>0</v>
      </c>
      <c r="M1369">
        <v>0</v>
      </c>
      <c r="N1369" s="2">
        <v>431.29816784869973</v>
      </c>
      <c r="O1369" s="2">
        <v>959.20746396923323</v>
      </c>
      <c r="P1369" s="2">
        <v>263</v>
      </c>
      <c r="Q1369" s="4">
        <v>1653.5056318179329</v>
      </c>
      <c r="R1369" s="5">
        <v>4.2000000000000003E-2</v>
      </c>
      <c r="S1369" s="6">
        <v>1722.9528683542862</v>
      </c>
      <c r="T1369" s="4">
        <v>33.395256916996047</v>
      </c>
      <c r="U1369" s="7">
        <v>1756.3481252712822</v>
      </c>
      <c r="V1369" s="8">
        <v>1.1248363046282075</v>
      </c>
      <c r="W1369" s="7">
        <v>1608.8281065699075</v>
      </c>
      <c r="X1369" s="7">
        <v>1721.3798671118354</v>
      </c>
      <c r="Y1369" s="7">
        <v>1943.1730422973988</v>
      </c>
      <c r="Z1369" s="7">
        <v>2496.0008073121617</v>
      </c>
      <c r="AA1369" s="7">
        <v>2931.8630172539401</v>
      </c>
      <c r="AB1369" s="7">
        <v>3372.1390217267749</v>
      </c>
      <c r="AC1369" s="7">
        <v>1717.568085106383</v>
      </c>
      <c r="AD1369" s="7">
        <v>1873.7106382978723</v>
      </c>
      <c r="AE1369" s="4">
        <v>1458</v>
      </c>
      <c r="AF1369" s="4">
        <v>1560</v>
      </c>
      <c r="AG1369" s="4">
        <v>1761</v>
      </c>
      <c r="AH1369" s="4">
        <v>2262</v>
      </c>
      <c r="AI1369" s="4">
        <v>2657</v>
      </c>
      <c r="AJ1369" s="4">
        <v>3056</v>
      </c>
      <c r="AK1369" s="4">
        <v>1797.7714767684643</v>
      </c>
      <c r="AL1369" s="8">
        <v>1.1727531645007514</v>
      </c>
      <c r="AM1369" s="4">
        <v>1772.9305158720574</v>
      </c>
      <c r="AN1369" s="8">
        <v>1.1568440094442547</v>
      </c>
      <c r="AO1369" s="4">
        <v>1747.7938292506933</v>
      </c>
      <c r="AP1369" s="8">
        <v>1.1407454596847044</v>
      </c>
    </row>
    <row r="1370" spans="1:42" x14ac:dyDescent="0.25">
      <c r="A1370" s="2" t="s">
        <v>3939</v>
      </c>
      <c r="B1370" t="s">
        <v>3902</v>
      </c>
      <c r="C1370" t="s">
        <v>14</v>
      </c>
      <c r="D1370" t="s">
        <v>3901</v>
      </c>
      <c r="E1370" s="3" t="s">
        <v>3874</v>
      </c>
      <c r="F1370" t="s">
        <v>3940</v>
      </c>
      <c r="G1370">
        <v>129</v>
      </c>
      <c r="H1370">
        <v>26</v>
      </c>
      <c r="I1370">
        <v>102</v>
      </c>
      <c r="J1370">
        <v>1</v>
      </c>
      <c r="K1370">
        <v>0</v>
      </c>
      <c r="L1370">
        <v>0</v>
      </c>
      <c r="M1370">
        <v>0</v>
      </c>
      <c r="N1370" s="2">
        <v>431.29780361757111</v>
      </c>
      <c r="O1370" s="2">
        <v>959.20746396923323</v>
      </c>
      <c r="P1370" s="2">
        <v>322</v>
      </c>
      <c r="Q1370" s="4">
        <v>1712.5052675868044</v>
      </c>
      <c r="R1370" s="5">
        <v>4.2000000000000003E-2</v>
      </c>
      <c r="S1370" s="6">
        <v>1784.4304888254503</v>
      </c>
      <c r="T1370" s="4">
        <v>32.37096774193548</v>
      </c>
      <c r="U1370" s="7">
        <v>1816.8014565673857</v>
      </c>
      <c r="V1370" s="8">
        <v>1.1789756369678037</v>
      </c>
      <c r="W1370" s="7">
        <v>1688.3190478309582</v>
      </c>
      <c r="X1370" s="7">
        <v>1806.4319030290087</v>
      </c>
      <c r="Y1370" s="7">
        <v>2039.1837059192849</v>
      </c>
      <c r="Z1370" s="7">
        <v>2619.3262593920631</v>
      </c>
      <c r="AA1370" s="7">
        <v>3076.7240809923564</v>
      </c>
      <c r="AB1370" s="7">
        <v>3538.7537792670837</v>
      </c>
      <c r="AC1370" s="7">
        <v>1695.1000000000001</v>
      </c>
      <c r="AD1370" s="7">
        <v>1849.1999999999998</v>
      </c>
      <c r="AE1370" s="4">
        <v>1458</v>
      </c>
      <c r="AF1370" s="4">
        <v>1560</v>
      </c>
      <c r="AG1370" s="4">
        <v>1761</v>
      </c>
      <c r="AH1370" s="4">
        <v>2262</v>
      </c>
      <c r="AI1370" s="4">
        <v>2657</v>
      </c>
      <c r="AJ1370" s="4">
        <v>3056</v>
      </c>
      <c r="AK1370" s="4">
        <v>1784.8559434273159</v>
      </c>
      <c r="AL1370" s="8">
        <v>1.1792517269106109</v>
      </c>
      <c r="AM1370" s="4">
        <v>1784.7129026559987</v>
      </c>
      <c r="AN1370" s="8">
        <v>1.1791589035677703</v>
      </c>
      <c r="AO1370" s="4">
        <v>1784.5698618846818</v>
      </c>
      <c r="AP1370" s="8">
        <v>1.17906608022493</v>
      </c>
    </row>
    <row r="1371" spans="1:42" x14ac:dyDescent="0.25">
      <c r="A1371" s="2" t="s">
        <v>3941</v>
      </c>
      <c r="B1371" t="s">
        <v>3902</v>
      </c>
      <c r="C1371" t="s">
        <v>14</v>
      </c>
      <c r="D1371" t="s">
        <v>3901</v>
      </c>
      <c r="E1371" s="3" t="s">
        <v>3874</v>
      </c>
      <c r="F1371" t="s">
        <v>3942</v>
      </c>
      <c r="G1371">
        <v>379</v>
      </c>
      <c r="H1371">
        <v>0</v>
      </c>
      <c r="I1371">
        <v>378</v>
      </c>
      <c r="J1371">
        <v>1</v>
      </c>
      <c r="K1371">
        <v>0</v>
      </c>
      <c r="L1371">
        <v>0</v>
      </c>
      <c r="M1371">
        <v>0</v>
      </c>
      <c r="N1371" s="2">
        <v>431.29815303430081</v>
      </c>
      <c r="O1371" s="2">
        <v>959.20746396923323</v>
      </c>
      <c r="P1371" s="2">
        <v>280</v>
      </c>
      <c r="Q1371" s="4">
        <v>1670.5056170035341</v>
      </c>
      <c r="R1371" s="5">
        <v>4.2000000000000003E-2</v>
      </c>
      <c r="S1371" s="6">
        <v>1740.6668529176825</v>
      </c>
      <c r="T1371" s="4">
        <v>33.546478873239437</v>
      </c>
      <c r="U1371" s="7">
        <v>1774.213331790922</v>
      </c>
      <c r="V1371" s="8">
        <v>1.1369297237573308</v>
      </c>
      <c r="W1371" s="7">
        <v>1626.3011372545338</v>
      </c>
      <c r="X1371" s="7">
        <v>1740.0752908896247</v>
      </c>
      <c r="Y1371" s="7">
        <v>1964.2772995234802</v>
      </c>
      <c r="Z1371" s="7">
        <v>2523.1091717899562</v>
      </c>
      <c r="AA1371" s="7">
        <v>2963.7051589062389</v>
      </c>
      <c r="AB1371" s="7">
        <v>3408.7628775376238</v>
      </c>
      <c r="AC1371" s="7">
        <v>1716.5833773087072</v>
      </c>
      <c r="AD1371" s="7">
        <v>1872.6364116094985</v>
      </c>
      <c r="AE1371" s="4">
        <v>1458</v>
      </c>
      <c r="AF1371" s="4">
        <v>1560</v>
      </c>
      <c r="AG1371" s="4">
        <v>1761</v>
      </c>
      <c r="AH1371" s="4">
        <v>2262</v>
      </c>
      <c r="AI1371" s="4">
        <v>2657</v>
      </c>
      <c r="AJ1371" s="4">
        <v>3056</v>
      </c>
      <c r="AK1371" s="4">
        <v>1798.7400849760575</v>
      </c>
      <c r="AL1371" s="8">
        <v>1.1741435032385032</v>
      </c>
      <c r="AM1371" s="4">
        <v>1779.3255733788296</v>
      </c>
      <c r="AN1371" s="8">
        <v>1.1617025329720703</v>
      </c>
      <c r="AO1371" s="4">
        <v>1759.9110617816013</v>
      </c>
      <c r="AP1371" s="8">
        <v>1.1492615627056371</v>
      </c>
    </row>
    <row r="1372" spans="1:42" x14ac:dyDescent="0.25">
      <c r="A1372" s="2" t="s">
        <v>3943</v>
      </c>
      <c r="B1372" t="s">
        <v>3902</v>
      </c>
      <c r="C1372" t="s">
        <v>14</v>
      </c>
      <c r="D1372" t="s">
        <v>3901</v>
      </c>
      <c r="E1372" s="3" t="s">
        <v>3874</v>
      </c>
      <c r="F1372" t="s">
        <v>3944</v>
      </c>
      <c r="G1372">
        <v>252</v>
      </c>
      <c r="H1372">
        <v>54</v>
      </c>
      <c r="I1372">
        <v>196</v>
      </c>
      <c r="J1372">
        <v>2</v>
      </c>
      <c r="K1372">
        <v>0</v>
      </c>
      <c r="L1372">
        <v>0</v>
      </c>
      <c r="M1372">
        <v>0</v>
      </c>
      <c r="N1372" s="2">
        <v>431.29794973544972</v>
      </c>
      <c r="O1372" s="2">
        <v>959.20746396923323</v>
      </c>
      <c r="P1372" s="2">
        <v>286</v>
      </c>
      <c r="Q1372" s="4">
        <v>1676.505413704683</v>
      </c>
      <c r="R1372" s="5">
        <v>4.2000000000000003E-2</v>
      </c>
      <c r="S1372" s="6">
        <v>1746.9186410802797</v>
      </c>
      <c r="T1372" s="4">
        <v>33.130434782608695</v>
      </c>
      <c r="U1372" s="7">
        <v>1780.0490758628885</v>
      </c>
      <c r="V1372" s="8">
        <v>1.1560726342798144</v>
      </c>
      <c r="W1372" s="7">
        <v>1654.1822187631167</v>
      </c>
      <c r="X1372" s="7">
        <v>1769.9069007341991</v>
      </c>
      <c r="Y1372" s="7">
        <v>1997.952597559567</v>
      </c>
      <c r="Z1372" s="7">
        <v>2566.3650060645887</v>
      </c>
      <c r="AA1372" s="7">
        <v>3014.5145097761324</v>
      </c>
      <c r="AB1372" s="7">
        <v>3467.2022363100723</v>
      </c>
      <c r="AC1372" s="7">
        <v>1693.7119047619049</v>
      </c>
      <c r="AD1372" s="7">
        <v>1847.6857142857141</v>
      </c>
      <c r="AE1372" s="4">
        <v>1458</v>
      </c>
      <c r="AF1372" s="4">
        <v>1560</v>
      </c>
      <c r="AG1372" s="4">
        <v>1761</v>
      </c>
      <c r="AH1372" s="4">
        <v>2262</v>
      </c>
      <c r="AI1372" s="4">
        <v>2657</v>
      </c>
      <c r="AJ1372" s="4">
        <v>3056</v>
      </c>
      <c r="AK1372" s="4">
        <v>1779.0585869053739</v>
      </c>
      <c r="AL1372" s="8">
        <v>1.1769462789109972</v>
      </c>
      <c r="AM1372" s="4">
        <v>1768.3926756802323</v>
      </c>
      <c r="AN1372" s="8">
        <v>1.1700191844537464</v>
      </c>
      <c r="AO1372" s="4">
        <v>1757.5845523054215</v>
      </c>
      <c r="AP1372" s="8">
        <v>1.1629997287370653</v>
      </c>
    </row>
    <row r="1373" spans="1:42" x14ac:dyDescent="0.25">
      <c r="A1373" s="2" t="s">
        <v>3945</v>
      </c>
      <c r="B1373" t="s">
        <v>3902</v>
      </c>
      <c r="C1373" t="s">
        <v>14</v>
      </c>
      <c r="D1373" t="s">
        <v>3901</v>
      </c>
      <c r="E1373" s="3" t="s">
        <v>3874</v>
      </c>
      <c r="F1373" t="s">
        <v>3946</v>
      </c>
      <c r="G1373">
        <v>392</v>
      </c>
      <c r="H1373">
        <v>43</v>
      </c>
      <c r="I1373">
        <v>345</v>
      </c>
      <c r="J1373">
        <v>4</v>
      </c>
      <c r="K1373">
        <v>0</v>
      </c>
      <c r="L1373">
        <v>0</v>
      </c>
      <c r="M1373">
        <v>0</v>
      </c>
      <c r="N1373" s="2">
        <v>431.29804421768705</v>
      </c>
      <c r="O1373" s="2">
        <v>959.20746396923323</v>
      </c>
      <c r="P1373" s="2">
        <v>237</v>
      </c>
      <c r="Q1373" s="4">
        <v>1627.5055081869202</v>
      </c>
      <c r="R1373" s="5">
        <v>4.2000000000000003E-2</v>
      </c>
      <c r="S1373" s="6">
        <v>1695.8607395307708</v>
      </c>
      <c r="T1373" s="4">
        <v>33.239130434782609</v>
      </c>
      <c r="U1373" s="7">
        <v>1729.0998699655534</v>
      </c>
      <c r="V1373" s="8">
        <v>1.1149280831704826</v>
      </c>
      <c r="W1373" s="7">
        <v>1594.3163013801714</v>
      </c>
      <c r="X1373" s="7">
        <v>1705.8528327524468</v>
      </c>
      <c r="Y1373" s="7">
        <v>1925.6454092801659</v>
      </c>
      <c r="Z1373" s="7">
        <v>2473.4866074910483</v>
      </c>
      <c r="AA1373" s="7">
        <v>2905.4172927072123</v>
      </c>
      <c r="AB1373" s="7">
        <v>3341.7219595458191</v>
      </c>
      <c r="AC1373" s="7">
        <v>1705.9484693877553</v>
      </c>
      <c r="AD1373" s="7">
        <v>1861.034693877551</v>
      </c>
      <c r="AE1373" s="4">
        <v>1458</v>
      </c>
      <c r="AF1373" s="4">
        <v>1560</v>
      </c>
      <c r="AG1373" s="4">
        <v>1761</v>
      </c>
      <c r="AH1373" s="4">
        <v>2262</v>
      </c>
      <c r="AI1373" s="4">
        <v>2657</v>
      </c>
      <c r="AJ1373" s="4">
        <v>3056</v>
      </c>
      <c r="AK1373" s="4">
        <v>1784.7795843505407</v>
      </c>
      <c r="AL1373" s="8">
        <v>1.1722631850548026</v>
      </c>
      <c r="AM1373" s="4">
        <v>1755.2241728621514</v>
      </c>
      <c r="AN1373" s="8">
        <v>1.1532057790307533</v>
      </c>
      <c r="AO1373" s="4">
        <v>1725.4161510191602</v>
      </c>
      <c r="AP1373" s="8">
        <v>1.1339854891945322</v>
      </c>
    </row>
    <row r="1374" spans="1:42" x14ac:dyDescent="0.25">
      <c r="A1374" s="2" t="s">
        <v>3947</v>
      </c>
      <c r="B1374" t="s">
        <v>3902</v>
      </c>
      <c r="C1374" t="s">
        <v>14</v>
      </c>
      <c r="D1374" t="s">
        <v>3901</v>
      </c>
      <c r="E1374" s="3" t="s">
        <v>3874</v>
      </c>
      <c r="F1374" t="s">
        <v>3948</v>
      </c>
      <c r="G1374">
        <v>269</v>
      </c>
      <c r="H1374">
        <v>82</v>
      </c>
      <c r="I1374">
        <v>186</v>
      </c>
      <c r="J1374">
        <v>1</v>
      </c>
      <c r="K1374">
        <v>0</v>
      </c>
      <c r="L1374">
        <v>0</v>
      </c>
      <c r="M1374">
        <v>0</v>
      </c>
      <c r="N1374" s="2">
        <v>431.29801734820325</v>
      </c>
      <c r="O1374" s="2">
        <v>959.20746396923323</v>
      </c>
      <c r="P1374" s="2">
        <v>304</v>
      </c>
      <c r="Q1374" s="4">
        <v>1694.5054813174365</v>
      </c>
      <c r="R1374" s="5">
        <v>4.2000000000000003E-2</v>
      </c>
      <c r="S1374" s="6">
        <v>1765.6747115327689</v>
      </c>
      <c r="T1374" s="4">
        <v>33.052845528455286</v>
      </c>
      <c r="U1374" s="7">
        <v>1798.7275570612242</v>
      </c>
      <c r="V1374" s="8">
        <v>1.1759046382895504</v>
      </c>
      <c r="W1374" s="7">
        <v>1682.9644262317822</v>
      </c>
      <c r="X1374" s="7">
        <v>1800.7026782726889</v>
      </c>
      <c r="Y1374" s="7">
        <v>2032.716292588593</v>
      </c>
      <c r="Z1374" s="7">
        <v>2611.0188834953992</v>
      </c>
      <c r="AA1374" s="7">
        <v>3066.9660360067528</v>
      </c>
      <c r="AB1374" s="7">
        <v>3527.5303748726519</v>
      </c>
      <c r="AC1374" s="7">
        <v>1682.6197026022305</v>
      </c>
      <c r="AD1374" s="7">
        <v>1835.5851301115242</v>
      </c>
      <c r="AE1374" s="4">
        <v>1458</v>
      </c>
      <c r="AF1374" s="4">
        <v>1560</v>
      </c>
      <c r="AG1374" s="4">
        <v>1761</v>
      </c>
      <c r="AH1374" s="4">
        <v>2262</v>
      </c>
      <c r="AI1374" s="4">
        <v>2657</v>
      </c>
      <c r="AJ1374" s="4">
        <v>3056</v>
      </c>
      <c r="AK1374" s="4">
        <v>1771.132573977849</v>
      </c>
      <c r="AL1374" s="8">
        <v>1.1794726748936049</v>
      </c>
      <c r="AM1374" s="4">
        <v>1769.3057687792889</v>
      </c>
      <c r="AN1374" s="8">
        <v>1.1782784147079501</v>
      </c>
      <c r="AO1374" s="4">
        <v>1767.4789635807292</v>
      </c>
      <c r="AP1374" s="8">
        <v>1.1770841545222956</v>
      </c>
    </row>
    <row r="1375" spans="1:42" x14ac:dyDescent="0.25">
      <c r="A1375" s="2" t="s">
        <v>3949</v>
      </c>
      <c r="B1375" t="s">
        <v>3902</v>
      </c>
      <c r="C1375" t="s">
        <v>14</v>
      </c>
      <c r="D1375" t="s">
        <v>3901</v>
      </c>
      <c r="E1375" s="3" t="s">
        <v>3874</v>
      </c>
      <c r="F1375" t="s">
        <v>3950</v>
      </c>
      <c r="G1375">
        <v>358</v>
      </c>
      <c r="H1375">
        <v>11</v>
      </c>
      <c r="I1375">
        <v>345</v>
      </c>
      <c r="J1375">
        <v>2</v>
      </c>
      <c r="K1375">
        <v>0</v>
      </c>
      <c r="L1375">
        <v>0</v>
      </c>
      <c r="M1375">
        <v>0</v>
      </c>
      <c r="N1375" s="2">
        <v>431.29818435754191</v>
      </c>
      <c r="O1375" s="2">
        <v>959.20746396923323</v>
      </c>
      <c r="P1375" s="2">
        <v>283</v>
      </c>
      <c r="Q1375" s="4">
        <v>1673.5056483267751</v>
      </c>
      <c r="R1375" s="5">
        <v>4.2000000000000003E-2</v>
      </c>
      <c r="S1375" s="6">
        <v>1743.7928855564999</v>
      </c>
      <c r="T1375" s="4">
        <v>33.043478260869563</v>
      </c>
      <c r="U1375" s="7">
        <v>1776.8363638173694</v>
      </c>
      <c r="V1375" s="8">
        <v>1.1404679759154803</v>
      </c>
      <c r="W1375" s="7">
        <v>1631.8794996353499</v>
      </c>
      <c r="X1375" s="7">
        <v>1746.04390907486</v>
      </c>
      <c r="Y1375" s="7">
        <v>1971.0149512056594</v>
      </c>
      <c r="Z1375" s="7">
        <v>2531.7636681585473</v>
      </c>
      <c r="AA1375" s="7">
        <v>2973.87094000763</v>
      </c>
      <c r="AB1375" s="7">
        <v>3420.455247521008</v>
      </c>
      <c r="AC1375" s="7">
        <v>1713.7877094972068</v>
      </c>
      <c r="AD1375" s="7">
        <v>1869.5865921787708</v>
      </c>
      <c r="AE1375" s="4">
        <v>1458</v>
      </c>
      <c r="AF1375" s="4">
        <v>1560</v>
      </c>
      <c r="AG1375" s="4">
        <v>1761</v>
      </c>
      <c r="AH1375" s="4">
        <v>2262</v>
      </c>
      <c r="AI1375" s="4">
        <v>2657</v>
      </c>
      <c r="AJ1375" s="4">
        <v>3056</v>
      </c>
      <c r="AK1375" s="4">
        <v>1796.973294709717</v>
      </c>
      <c r="AL1375" s="8">
        <v>1.1746019878145977</v>
      </c>
      <c r="AM1375" s="4">
        <v>1779.1363872918678</v>
      </c>
      <c r="AN1375" s="8">
        <v>1.163153313016136</v>
      </c>
      <c r="AO1375" s="4">
        <v>1761.4646364241837</v>
      </c>
      <c r="AP1375" s="8">
        <v>1.1518106444658081</v>
      </c>
    </row>
    <row r="1376" spans="1:42" x14ac:dyDescent="0.25">
      <c r="A1376" s="2" t="s">
        <v>3951</v>
      </c>
      <c r="B1376" t="s">
        <v>3902</v>
      </c>
      <c r="C1376" t="s">
        <v>14</v>
      </c>
      <c r="D1376" t="s">
        <v>3901</v>
      </c>
      <c r="E1376" s="3" t="s">
        <v>3874</v>
      </c>
      <c r="F1376" t="s">
        <v>3952</v>
      </c>
      <c r="G1376">
        <v>437</v>
      </c>
      <c r="H1376">
        <v>40</v>
      </c>
      <c r="I1376">
        <v>396</v>
      </c>
      <c r="J1376">
        <v>1</v>
      </c>
      <c r="K1376">
        <v>0</v>
      </c>
      <c r="L1376">
        <v>0</v>
      </c>
      <c r="M1376">
        <v>0</v>
      </c>
      <c r="N1376" s="2">
        <v>431.29805491990845</v>
      </c>
      <c r="O1376" s="2">
        <v>959.20746396923323</v>
      </c>
      <c r="P1376" s="2">
        <v>265</v>
      </c>
      <c r="Q1376" s="4">
        <v>1655.5055188891417</v>
      </c>
      <c r="R1376" s="5">
        <v>4.2000000000000003E-2</v>
      </c>
      <c r="S1376" s="6">
        <v>1725.0367506824857</v>
      </c>
      <c r="T1376" s="4">
        <v>33.335877862595417</v>
      </c>
      <c r="U1376" s="7">
        <v>1758.3726285450812</v>
      </c>
      <c r="V1376" s="8">
        <v>1.1336122168387579</v>
      </c>
      <c r="W1376" s="7">
        <v>1621.472093824869</v>
      </c>
      <c r="X1376" s="7">
        <v>1734.9084131459504</v>
      </c>
      <c r="Y1376" s="7">
        <v>1958.4446894551402</v>
      </c>
      <c r="Z1376" s="7">
        <v>2515.6171990616285</v>
      </c>
      <c r="AA1376" s="7">
        <v>2954.9049062364038</v>
      </c>
      <c r="AB1376" s="7">
        <v>3398.6410965218106</v>
      </c>
      <c r="AC1376" s="7">
        <v>1706.2359267734555</v>
      </c>
      <c r="AD1376" s="7">
        <v>1861.3482837528604</v>
      </c>
      <c r="AE1376" s="4">
        <v>1458</v>
      </c>
      <c r="AF1376" s="4">
        <v>1560</v>
      </c>
      <c r="AG1376" s="4">
        <v>1761</v>
      </c>
      <c r="AH1376" s="4">
        <v>2262</v>
      </c>
      <c r="AI1376" s="4">
        <v>2657</v>
      </c>
      <c r="AJ1376" s="4">
        <v>3056</v>
      </c>
      <c r="AK1376" s="4">
        <v>1788.022834459985</v>
      </c>
      <c r="AL1376" s="8">
        <v>1.1742189647497978</v>
      </c>
      <c r="AM1376" s="4">
        <v>1767.0274732008186</v>
      </c>
      <c r="AN1376" s="8">
        <v>1.1606833821127844</v>
      </c>
      <c r="AO1376" s="4">
        <v>1746.0321119416519</v>
      </c>
      <c r="AP1376" s="8">
        <v>1.1471477994757711</v>
      </c>
    </row>
    <row r="1377" spans="1:42" x14ac:dyDescent="0.25">
      <c r="A1377" s="2" t="s">
        <v>3953</v>
      </c>
      <c r="B1377" t="s">
        <v>3902</v>
      </c>
      <c r="C1377" t="s">
        <v>14</v>
      </c>
      <c r="D1377" t="s">
        <v>3901</v>
      </c>
      <c r="E1377" s="3" t="s">
        <v>3874</v>
      </c>
      <c r="F1377" t="s">
        <v>3954</v>
      </c>
      <c r="G1377">
        <v>225</v>
      </c>
      <c r="H1377">
        <v>0</v>
      </c>
      <c r="I1377">
        <v>223</v>
      </c>
      <c r="J1377">
        <v>2</v>
      </c>
      <c r="K1377">
        <v>0</v>
      </c>
      <c r="L1377">
        <v>0</v>
      </c>
      <c r="M1377">
        <v>0</v>
      </c>
      <c r="N1377" s="2">
        <v>431.29814814814813</v>
      </c>
      <c r="O1377" s="2">
        <v>959.20746396923323</v>
      </c>
      <c r="P1377" s="2">
        <v>292</v>
      </c>
      <c r="Q1377" s="4">
        <v>1682.5056121173814</v>
      </c>
      <c r="R1377" s="5">
        <v>4.2000000000000003E-2</v>
      </c>
      <c r="S1377" s="6">
        <v>1753.1708478263115</v>
      </c>
      <c r="T1377" s="4">
        <v>33.349056603773583</v>
      </c>
      <c r="U1377" s="7">
        <v>1786.519904430085</v>
      </c>
      <c r="V1377" s="8">
        <v>1.1438949650166168</v>
      </c>
      <c r="W1377" s="7">
        <v>1636.6659740963953</v>
      </c>
      <c r="X1377" s="7">
        <v>1751.165239773921</v>
      </c>
      <c r="Y1377" s="7">
        <v>1976.7961456678686</v>
      </c>
      <c r="Z1377" s="7">
        <v>2539.1895976721858</v>
      </c>
      <c r="AA1377" s="7">
        <v>2982.593616717505</v>
      </c>
      <c r="AB1377" s="7">
        <v>3430.4878030442965</v>
      </c>
      <c r="AC1377" s="7">
        <v>1717.9653333333335</v>
      </c>
      <c r="AD1377" s="7">
        <v>1874.1439999999998</v>
      </c>
      <c r="AE1377" s="4">
        <v>1458</v>
      </c>
      <c r="AF1377" s="4">
        <v>1560</v>
      </c>
      <c r="AG1377" s="4">
        <v>1761</v>
      </c>
      <c r="AH1377" s="4">
        <v>2262</v>
      </c>
      <c r="AI1377" s="4">
        <v>2657</v>
      </c>
      <c r="AJ1377" s="4">
        <v>3056</v>
      </c>
      <c r="AK1377" s="4">
        <v>1801.3097981416229</v>
      </c>
      <c r="AL1377" s="8">
        <v>1.1747179649453168</v>
      </c>
      <c r="AM1377" s="4">
        <v>1785.3429185815939</v>
      </c>
      <c r="AN1377" s="8">
        <v>1.164494494671936</v>
      </c>
      <c r="AO1377" s="4">
        <v>1769.1377273863407</v>
      </c>
      <c r="AP1377" s="8">
        <v>1.1541184352899976</v>
      </c>
    </row>
    <row r="1378" spans="1:42" x14ac:dyDescent="0.25">
      <c r="A1378" s="2" t="s">
        <v>3955</v>
      </c>
      <c r="B1378" t="s">
        <v>3902</v>
      </c>
      <c r="C1378" t="s">
        <v>14</v>
      </c>
      <c r="D1378" t="s">
        <v>3901</v>
      </c>
      <c r="E1378" s="3" t="s">
        <v>3874</v>
      </c>
      <c r="F1378" t="s">
        <v>3956</v>
      </c>
      <c r="G1378">
        <v>317</v>
      </c>
      <c r="H1378">
        <v>0</v>
      </c>
      <c r="I1378">
        <v>314</v>
      </c>
      <c r="J1378">
        <v>3</v>
      </c>
      <c r="K1378">
        <v>0</v>
      </c>
      <c r="L1378">
        <v>0</v>
      </c>
      <c r="M1378">
        <v>0</v>
      </c>
      <c r="N1378" s="2">
        <v>431.29810725552051</v>
      </c>
      <c r="O1378" s="2">
        <v>959.20746396923323</v>
      </c>
      <c r="P1378" s="2">
        <v>298</v>
      </c>
      <c r="Q1378" s="4">
        <v>1688.5055712247538</v>
      </c>
      <c r="R1378" s="5">
        <v>4.2000000000000003E-2</v>
      </c>
      <c r="S1378" s="6">
        <v>1759.4228052161934</v>
      </c>
      <c r="T1378" s="4">
        <v>33.233463035019454</v>
      </c>
      <c r="U1378" s="7">
        <v>1792.6562682512129</v>
      </c>
      <c r="V1378" s="8">
        <v>1.1477391214620094</v>
      </c>
      <c r="W1378" s="7">
        <v>1642.3809611988368</v>
      </c>
      <c r="X1378" s="7">
        <v>1757.280040788879</v>
      </c>
      <c r="Y1378" s="7">
        <v>1983.6988152751383</v>
      </c>
      <c r="Z1378" s="7">
        <v>2548.0560591438748</v>
      </c>
      <c r="AA1378" s="7">
        <v>2993.0083771641353</v>
      </c>
      <c r="AB1378" s="7">
        <v>3442.4665414428296</v>
      </c>
      <c r="AC1378" s="7">
        <v>1718.0924290220821</v>
      </c>
      <c r="AD1378" s="7">
        <v>1874.2826498422712</v>
      </c>
      <c r="AE1378" s="4">
        <v>1458</v>
      </c>
      <c r="AF1378" s="4">
        <v>1560</v>
      </c>
      <c r="AG1378" s="4">
        <v>1761</v>
      </c>
      <c r="AH1378" s="4">
        <v>2262</v>
      </c>
      <c r="AI1378" s="4">
        <v>2657</v>
      </c>
      <c r="AJ1378" s="4">
        <v>3056</v>
      </c>
      <c r="AK1378" s="4">
        <v>1802.2275020290203</v>
      </c>
      <c r="AL1378" s="8">
        <v>1.1751446123999503</v>
      </c>
      <c r="AM1378" s="4">
        <v>1787.9592697580781</v>
      </c>
      <c r="AN1378" s="8">
        <v>1.1660094487539701</v>
      </c>
      <c r="AO1378" s="4">
        <v>1773.6910374871359</v>
      </c>
      <c r="AP1378" s="8">
        <v>1.1568742851079898</v>
      </c>
    </row>
    <row r="1379" spans="1:42" x14ac:dyDescent="0.25">
      <c r="A1379" s="2" t="s">
        <v>3957</v>
      </c>
      <c r="B1379" t="s">
        <v>3902</v>
      </c>
      <c r="C1379" t="s">
        <v>14</v>
      </c>
      <c r="D1379" t="s">
        <v>3901</v>
      </c>
      <c r="E1379" s="3" t="s">
        <v>3874</v>
      </c>
      <c r="F1379" t="s">
        <v>3958</v>
      </c>
      <c r="G1379">
        <v>267</v>
      </c>
      <c r="H1379">
        <v>88</v>
      </c>
      <c r="I1379">
        <v>178</v>
      </c>
      <c r="J1379">
        <v>1</v>
      </c>
      <c r="K1379">
        <v>0</v>
      </c>
      <c r="L1379">
        <v>0</v>
      </c>
      <c r="M1379">
        <v>0</v>
      </c>
      <c r="N1379" s="2">
        <v>431.29806491885142</v>
      </c>
      <c r="O1379" s="2">
        <v>959.20746396923323</v>
      </c>
      <c r="P1379" s="2">
        <v>282</v>
      </c>
      <c r="Q1379" s="4">
        <v>1672.5055288880847</v>
      </c>
      <c r="R1379" s="5">
        <v>4.2000000000000003E-2</v>
      </c>
      <c r="S1379" s="6">
        <v>1742.7507611013843</v>
      </c>
      <c r="T1379" s="4">
        <v>33.031818181818181</v>
      </c>
      <c r="U1379" s="7">
        <v>1775.7825792832025</v>
      </c>
      <c r="V1379" s="8">
        <v>1.1628197738013097</v>
      </c>
      <c r="W1379" s="7">
        <v>1663.8547935256431</v>
      </c>
      <c r="X1379" s="7">
        <v>1780.2561576817582</v>
      </c>
      <c r="Y1379" s="7">
        <v>2009.6353164599848</v>
      </c>
      <c r="Z1379" s="7">
        <v>2581.3714286385498</v>
      </c>
      <c r="AA1379" s="7">
        <v>3032.1414172823279</v>
      </c>
      <c r="AB1379" s="7">
        <v>3487.4761653047776</v>
      </c>
      <c r="AC1379" s="7">
        <v>1679.8483146067417</v>
      </c>
      <c r="AD1379" s="7">
        <v>1832.5617977528088</v>
      </c>
      <c r="AE1379" s="4">
        <v>1458</v>
      </c>
      <c r="AF1379" s="4">
        <v>1560</v>
      </c>
      <c r="AG1379" s="4">
        <v>1761</v>
      </c>
      <c r="AH1379" s="4">
        <v>2262</v>
      </c>
      <c r="AI1379" s="4">
        <v>2657</v>
      </c>
      <c r="AJ1379" s="4">
        <v>3056</v>
      </c>
      <c r="AK1379" s="4">
        <v>1766.3376381973233</v>
      </c>
      <c r="AL1379" s="8">
        <v>1.1782649569050037</v>
      </c>
      <c r="AM1379" s="4">
        <v>1758.4753458320101</v>
      </c>
      <c r="AN1379" s="8">
        <v>1.1731165625371056</v>
      </c>
      <c r="AO1379" s="4">
        <v>1750.6130534666975</v>
      </c>
      <c r="AP1379" s="8">
        <v>1.1679681681692078</v>
      </c>
    </row>
    <row r="1380" spans="1:42" x14ac:dyDescent="0.25">
      <c r="A1380" s="2" t="s">
        <v>3959</v>
      </c>
      <c r="B1380" t="s">
        <v>3902</v>
      </c>
      <c r="C1380" t="s">
        <v>14</v>
      </c>
      <c r="D1380" t="s">
        <v>3901</v>
      </c>
      <c r="E1380" s="3" t="s">
        <v>3874</v>
      </c>
      <c r="F1380" t="s">
        <v>3960</v>
      </c>
      <c r="G1380">
        <v>125</v>
      </c>
      <c r="H1380">
        <v>0</v>
      </c>
      <c r="I1380">
        <v>124</v>
      </c>
      <c r="J1380">
        <v>1</v>
      </c>
      <c r="K1380">
        <v>0</v>
      </c>
      <c r="L1380">
        <v>0</v>
      </c>
      <c r="M1380">
        <v>0</v>
      </c>
      <c r="N1380" s="2">
        <v>431.298</v>
      </c>
      <c r="O1380" s="2">
        <v>959.20746396923323</v>
      </c>
      <c r="P1380" s="2">
        <v>288</v>
      </c>
      <c r="Q1380" s="4">
        <v>1678.5054639692332</v>
      </c>
      <c r="R1380" s="5">
        <v>4.2000000000000003E-2</v>
      </c>
      <c r="S1380" s="6">
        <v>1749.0026934559412</v>
      </c>
      <c r="T1380" s="4">
        <v>33.096491228070178</v>
      </c>
      <c r="U1380" s="7">
        <v>1782.0991846840113</v>
      </c>
      <c r="V1380" s="8">
        <v>1.141194963578575</v>
      </c>
      <c r="W1380" s="7">
        <v>1632.9616184463466</v>
      </c>
      <c r="X1380" s="7">
        <v>1747.2017316709882</v>
      </c>
      <c r="Y1380" s="7">
        <v>1972.3219547901347</v>
      </c>
      <c r="Z1380" s="7">
        <v>2533.4425109229328</v>
      </c>
      <c r="AA1380" s="7">
        <v>2975.8429493909071</v>
      </c>
      <c r="AB1380" s="7">
        <v>3422.723392299064</v>
      </c>
      <c r="AC1380" s="7">
        <v>1717.7688000000001</v>
      </c>
      <c r="AD1380" s="7">
        <v>1873.9295999999999</v>
      </c>
      <c r="AE1380" s="4">
        <v>1458</v>
      </c>
      <c r="AF1380" s="4">
        <v>1560</v>
      </c>
      <c r="AG1380" s="4">
        <v>1761</v>
      </c>
      <c r="AH1380" s="4">
        <v>2262</v>
      </c>
      <c r="AI1380" s="4">
        <v>2657</v>
      </c>
      <c r="AJ1380" s="4">
        <v>3056</v>
      </c>
      <c r="AK1380" s="4">
        <v>1800.8311525412432</v>
      </c>
      <c r="AL1380" s="8">
        <v>1.1743841244213102</v>
      </c>
      <c r="AM1380" s="4">
        <v>1783.7092508791345</v>
      </c>
      <c r="AN1380" s="8">
        <v>1.1634198480714781</v>
      </c>
      <c r="AO1380" s="4">
        <v>1766.1245951180499</v>
      </c>
      <c r="AP1380" s="8">
        <v>1.1521592399284073</v>
      </c>
    </row>
    <row r="1381" spans="1:42" x14ac:dyDescent="0.25">
      <c r="A1381" s="2" t="s">
        <v>3961</v>
      </c>
      <c r="B1381" t="s">
        <v>3902</v>
      </c>
      <c r="C1381" t="s">
        <v>14</v>
      </c>
      <c r="D1381" t="s">
        <v>3901</v>
      </c>
      <c r="E1381" s="3" t="s">
        <v>3874</v>
      </c>
      <c r="F1381" t="s">
        <v>3962</v>
      </c>
      <c r="G1381">
        <v>16</v>
      </c>
      <c r="H1381">
        <v>0</v>
      </c>
      <c r="I1381">
        <v>0</v>
      </c>
      <c r="J1381">
        <v>16</v>
      </c>
      <c r="K1381">
        <v>0</v>
      </c>
      <c r="L1381">
        <v>0</v>
      </c>
      <c r="M1381">
        <v>0</v>
      </c>
      <c r="N1381" s="2">
        <v>145.34895833333334</v>
      </c>
      <c r="O1381" s="2">
        <v>959.20746396923323</v>
      </c>
      <c r="P1381" s="2">
        <v>466</v>
      </c>
      <c r="Q1381" s="4">
        <v>1570.5564223025665</v>
      </c>
      <c r="R1381" s="5">
        <v>4.2000000000000003E-2</v>
      </c>
      <c r="S1381" s="6">
        <v>1636.5197920392743</v>
      </c>
      <c r="T1381" s="4">
        <v>153.3125</v>
      </c>
      <c r="U1381" s="7">
        <v>1789.8322920392743</v>
      </c>
      <c r="V1381" s="8">
        <v>1.0163726814533074</v>
      </c>
      <c r="W1381" s="7">
        <v>1354.9380220291096</v>
      </c>
      <c r="X1381" s="7">
        <v>1449.7279248048087</v>
      </c>
      <c r="Y1381" s="7">
        <v>1636.5197920392743</v>
      </c>
      <c r="Z1381" s="7">
        <v>2102.1054909669724</v>
      </c>
      <c r="AA1381" s="7">
        <v>2469.1840360297283</v>
      </c>
      <c r="AB1381" s="7">
        <v>2839.9798321817275</v>
      </c>
      <c r="AC1381" s="7">
        <v>1937.1000000000001</v>
      </c>
      <c r="AD1381" s="7">
        <v>2113.1999999999998</v>
      </c>
      <c r="AE1381" s="4">
        <v>1458</v>
      </c>
      <c r="AF1381" s="4">
        <v>1560</v>
      </c>
      <c r="AG1381" s="4">
        <v>1761</v>
      </c>
      <c r="AH1381" s="4">
        <v>2262</v>
      </c>
      <c r="AI1381" s="4">
        <v>2657</v>
      </c>
      <c r="AJ1381" s="4">
        <v>3056</v>
      </c>
      <c r="AK1381" s="4">
        <v>1801.4056653642845</v>
      </c>
      <c r="AL1381" s="8">
        <v>1.1100046367769929</v>
      </c>
      <c r="AM1381" s="4">
        <v>1742.5178534624952</v>
      </c>
      <c r="AN1381" s="8">
        <v>1.0765646527328194</v>
      </c>
      <c r="AO1381" s="4">
        <v>1683.6300415607059</v>
      </c>
      <c r="AP1381" s="8">
        <v>1.0431246686886462</v>
      </c>
    </row>
    <row r="1382" spans="1:42" x14ac:dyDescent="0.25">
      <c r="A1382" s="2" t="s">
        <v>3963</v>
      </c>
      <c r="B1382" t="s">
        <v>3902</v>
      </c>
      <c r="C1382" t="s">
        <v>14</v>
      </c>
      <c r="D1382" t="s">
        <v>3901</v>
      </c>
      <c r="E1382" s="3" t="s">
        <v>3874</v>
      </c>
      <c r="F1382" t="s">
        <v>3964</v>
      </c>
      <c r="G1382">
        <v>81</v>
      </c>
      <c r="H1382">
        <v>0</v>
      </c>
      <c r="I1382">
        <v>18</v>
      </c>
      <c r="J1382">
        <v>44</v>
      </c>
      <c r="K1382">
        <v>15</v>
      </c>
      <c r="L1382">
        <v>4</v>
      </c>
      <c r="M1382">
        <v>0</v>
      </c>
      <c r="N1382" s="2">
        <v>145.34876543209876</v>
      </c>
      <c r="O1382" s="2">
        <v>959.20746396923323</v>
      </c>
      <c r="P1382" s="2">
        <v>292</v>
      </c>
      <c r="Q1382" s="4">
        <v>1396.5562294013321</v>
      </c>
      <c r="R1382" s="5">
        <v>4.2000000000000003E-2</v>
      </c>
      <c r="S1382" s="6">
        <v>1455.2115910361881</v>
      </c>
      <c r="T1382" s="4">
        <v>153.33333333333334</v>
      </c>
      <c r="U1382" s="7">
        <v>1608.5449243695214</v>
      </c>
      <c r="V1382" s="8">
        <v>0.86790836035978225</v>
      </c>
      <c r="W1382" s="7">
        <v>1144.7860971622529</v>
      </c>
      <c r="X1382" s="7">
        <v>1224.8740134246327</v>
      </c>
      <c r="Y1382" s="7">
        <v>1382.6943190004988</v>
      </c>
      <c r="Z1382" s="7">
        <v>1776.0673194657174</v>
      </c>
      <c r="AA1382" s="7">
        <v>2086.2117010700313</v>
      </c>
      <c r="AB1382" s="7">
        <v>2399.4967852728701</v>
      </c>
      <c r="AC1382" s="7">
        <v>2038.693827160494</v>
      </c>
      <c r="AD1382" s="7">
        <v>2224.0296296296297</v>
      </c>
      <c r="AE1382" s="4">
        <v>1458</v>
      </c>
      <c r="AF1382" s="4">
        <v>1560</v>
      </c>
      <c r="AG1382" s="4">
        <v>1761</v>
      </c>
      <c r="AH1382" s="4">
        <v>2262</v>
      </c>
      <c r="AI1382" s="4">
        <v>2657</v>
      </c>
      <c r="AJ1382" s="4">
        <v>3056</v>
      </c>
      <c r="AK1382" s="4">
        <v>1874.1646028339255</v>
      </c>
      <c r="AL1382" s="8">
        <v>1.0939591321028761</v>
      </c>
      <c r="AM1382" s="4">
        <v>1734.5135989013461</v>
      </c>
      <c r="AN1382" s="8">
        <v>1.018608874855178</v>
      </c>
      <c r="AO1382" s="4">
        <v>1594.8625949687671</v>
      </c>
      <c r="AP1382" s="8">
        <v>0.94325861760748009</v>
      </c>
    </row>
    <row r="1383" spans="1:42" x14ac:dyDescent="0.25">
      <c r="A1383" s="2" t="s">
        <v>3965</v>
      </c>
      <c r="B1383" t="s">
        <v>3902</v>
      </c>
      <c r="C1383" t="s">
        <v>14</v>
      </c>
      <c r="D1383" t="s">
        <v>3901</v>
      </c>
      <c r="E1383" s="3" t="s">
        <v>3874</v>
      </c>
      <c r="F1383" t="s">
        <v>3966</v>
      </c>
      <c r="G1383">
        <v>584</v>
      </c>
      <c r="H1383">
        <v>0</v>
      </c>
      <c r="I1383">
        <v>110</v>
      </c>
      <c r="J1383">
        <v>330</v>
      </c>
      <c r="K1383">
        <v>116</v>
      </c>
      <c r="L1383">
        <v>28</v>
      </c>
      <c r="M1383">
        <v>0</v>
      </c>
      <c r="N1383" s="2">
        <v>431.29808789954336</v>
      </c>
      <c r="O1383" s="2">
        <v>959.20746396923323</v>
      </c>
      <c r="P1383" s="2">
        <v>207</v>
      </c>
      <c r="Q1383" s="4">
        <v>1597.5055518687766</v>
      </c>
      <c r="R1383" s="5">
        <v>4.2000000000000003E-2</v>
      </c>
      <c r="S1383" s="6">
        <v>1664.6007850472652</v>
      </c>
      <c r="T1383" s="4">
        <v>108.46923076923076</v>
      </c>
      <c r="U1383" s="7">
        <v>1773.0700158164959</v>
      </c>
      <c r="V1383" s="8">
        <v>0.9503953943274307</v>
      </c>
      <c r="W1383" s="7">
        <v>1300.9064188437135</v>
      </c>
      <c r="X1383" s="7">
        <v>1391.9163329191997</v>
      </c>
      <c r="Y1383" s="7">
        <v>1571.2593988914812</v>
      </c>
      <c r="Z1383" s="7">
        <v>2018.2786827328398</v>
      </c>
      <c r="AA1383" s="7">
        <v>2370.7190362604574</v>
      </c>
      <c r="AB1383" s="7">
        <v>2726.7284060263296</v>
      </c>
      <c r="AC1383" s="7">
        <v>2052.1743150684933</v>
      </c>
      <c r="AD1383" s="7">
        <v>2238.7356164383559</v>
      </c>
      <c r="AE1383" s="4">
        <v>1458</v>
      </c>
      <c r="AF1383" s="4">
        <v>1560</v>
      </c>
      <c r="AG1383" s="4">
        <v>1761</v>
      </c>
      <c r="AH1383" s="4">
        <v>2262</v>
      </c>
      <c r="AI1383" s="4">
        <v>2657</v>
      </c>
      <c r="AJ1383" s="4">
        <v>3056</v>
      </c>
      <c r="AK1383" s="4">
        <v>2025.3395862183702</v>
      </c>
      <c r="AL1383" s="8">
        <v>1.1437574680920912</v>
      </c>
      <c r="AM1383" s="4">
        <v>1905.0933191613351</v>
      </c>
      <c r="AN1383" s="8">
        <v>1.0793034435038711</v>
      </c>
      <c r="AO1383" s="4">
        <v>1784.8470521043002</v>
      </c>
      <c r="AP1383" s="8">
        <v>1.0148494189156509</v>
      </c>
    </row>
    <row r="1384" spans="1:42" x14ac:dyDescent="0.25">
      <c r="A1384" s="2" t="s">
        <v>3967</v>
      </c>
      <c r="B1384" t="s">
        <v>3902</v>
      </c>
      <c r="C1384" t="s">
        <v>14</v>
      </c>
      <c r="D1384" t="s">
        <v>3901</v>
      </c>
      <c r="E1384" s="3" t="s">
        <v>3874</v>
      </c>
      <c r="F1384" t="s">
        <v>3968</v>
      </c>
      <c r="G1384">
        <v>353</v>
      </c>
      <c r="H1384">
        <v>0</v>
      </c>
      <c r="I1384">
        <v>28</v>
      </c>
      <c r="J1384">
        <v>124</v>
      </c>
      <c r="K1384">
        <v>121</v>
      </c>
      <c r="L1384">
        <v>62</v>
      </c>
      <c r="M1384">
        <v>18</v>
      </c>
      <c r="N1384" s="2">
        <v>219.06350330500473</v>
      </c>
      <c r="O1384" s="2">
        <v>959.20746396923323</v>
      </c>
      <c r="P1384" s="2">
        <v>207</v>
      </c>
      <c r="Q1384" s="4">
        <v>1385.270967274238</v>
      </c>
      <c r="R1384" s="5">
        <v>4.2000000000000003E-2</v>
      </c>
      <c r="S1384" s="6">
        <v>1443.4523478997562</v>
      </c>
      <c r="T1384" s="4">
        <v>135.42857142857142</v>
      </c>
      <c r="U1384" s="7">
        <v>1578.8809193283275</v>
      </c>
      <c r="V1384" s="8">
        <v>0.73772841464444128</v>
      </c>
      <c r="W1384" s="7">
        <v>983.34770863727681</v>
      </c>
      <c r="X1384" s="7">
        <v>1052.1415812579917</v>
      </c>
      <c r="Y1384" s="7">
        <v>1187.7059773046944</v>
      </c>
      <c r="Z1384" s="7">
        <v>1525.6052928240881</v>
      </c>
      <c r="AA1384" s="7">
        <v>1792.0129367964639</v>
      </c>
      <c r="AB1384" s="7">
        <v>2061.1183796951427</v>
      </c>
      <c r="AC1384" s="7">
        <v>2354.2118980169971</v>
      </c>
      <c r="AD1384" s="7">
        <v>2568.2311614730875</v>
      </c>
      <c r="AE1384" s="4">
        <v>1458</v>
      </c>
      <c r="AF1384" s="4">
        <v>1560</v>
      </c>
      <c r="AG1384" s="4">
        <v>1761</v>
      </c>
      <c r="AH1384" s="4">
        <v>2262</v>
      </c>
      <c r="AI1384" s="4">
        <v>2657</v>
      </c>
      <c r="AJ1384" s="4">
        <v>3056</v>
      </c>
      <c r="AK1384" s="4">
        <v>2195.4387918680636</v>
      </c>
      <c r="AL1384" s="8">
        <v>1.0890923207830068</v>
      </c>
      <c r="AM1384" s="4">
        <v>1943.9859115505853</v>
      </c>
      <c r="AN1384" s="8">
        <v>0.9716015509070195</v>
      </c>
      <c r="AO1384" s="4">
        <v>1692.5330312331073</v>
      </c>
      <c r="AP1384" s="8">
        <v>0.85411078103103244</v>
      </c>
    </row>
    <row r="1385" spans="1:42" x14ac:dyDescent="0.25">
      <c r="A1385" s="2" t="s">
        <v>3969</v>
      </c>
      <c r="B1385" t="s">
        <v>3902</v>
      </c>
      <c r="C1385" t="s">
        <v>14</v>
      </c>
      <c r="D1385" t="s">
        <v>3901</v>
      </c>
      <c r="E1385" s="3" t="s">
        <v>3874</v>
      </c>
      <c r="F1385" t="s">
        <v>3970</v>
      </c>
      <c r="G1385">
        <v>121</v>
      </c>
      <c r="H1385">
        <v>0</v>
      </c>
      <c r="I1385">
        <v>0</v>
      </c>
      <c r="J1385">
        <v>80</v>
      </c>
      <c r="K1385">
        <v>37</v>
      </c>
      <c r="L1385">
        <v>4</v>
      </c>
      <c r="M1385">
        <v>0</v>
      </c>
      <c r="N1385" s="2">
        <v>431.29820936639118</v>
      </c>
      <c r="O1385" s="2">
        <v>959.20746396923323</v>
      </c>
      <c r="P1385" s="2">
        <v>371</v>
      </c>
      <c r="Q1385" s="4">
        <v>1761.5056733356244</v>
      </c>
      <c r="R1385" s="5">
        <v>4.2000000000000003E-2</v>
      </c>
      <c r="S1385" s="6">
        <v>1835.4889116157206</v>
      </c>
      <c r="T1385" s="4">
        <v>110.28828828828829</v>
      </c>
      <c r="U1385" s="7">
        <v>1945.7771999040087</v>
      </c>
      <c r="V1385" s="8">
        <v>1.0010078196120147</v>
      </c>
      <c r="W1385" s="7">
        <v>1376.7454477828512</v>
      </c>
      <c r="X1385" s="7">
        <v>1473.0609729363841</v>
      </c>
      <c r="Y1385" s="7">
        <v>1662.8592136801105</v>
      </c>
      <c r="Z1385" s="7">
        <v>2135.9384107577571</v>
      </c>
      <c r="AA1385" s="7">
        <v>2508.9250032640848</v>
      </c>
      <c r="AB1385" s="7">
        <v>2885.6886751881989</v>
      </c>
      <c r="AC1385" s="7">
        <v>2138.2000000000003</v>
      </c>
      <c r="AD1385" s="7">
        <v>2332.5818181818181</v>
      </c>
      <c r="AE1385" s="4">
        <v>1458</v>
      </c>
      <c r="AF1385" s="4">
        <v>1560</v>
      </c>
      <c r="AG1385" s="4">
        <v>1761</v>
      </c>
      <c r="AH1385" s="4">
        <v>2262</v>
      </c>
      <c r="AI1385" s="4">
        <v>2657</v>
      </c>
      <c r="AJ1385" s="4">
        <v>3056</v>
      </c>
      <c r="AK1385" s="4">
        <v>2116.2866859763803</v>
      </c>
      <c r="AL1385" s="8">
        <v>1.1454646299182187</v>
      </c>
      <c r="AM1385" s="4">
        <v>2022.6874278561604</v>
      </c>
      <c r="AN1385" s="8">
        <v>1.0973123598161507</v>
      </c>
      <c r="AO1385" s="4">
        <v>1929.0881697359405</v>
      </c>
      <c r="AP1385" s="8">
        <v>1.0491600897140827</v>
      </c>
    </row>
    <row r="1386" spans="1:42" x14ac:dyDescent="0.25">
      <c r="A1386" s="2" t="s">
        <v>3971</v>
      </c>
      <c r="B1386" t="s">
        <v>3902</v>
      </c>
      <c r="C1386" t="s">
        <v>14</v>
      </c>
      <c r="D1386" t="s">
        <v>3901</v>
      </c>
      <c r="E1386" s="3" t="s">
        <v>3874</v>
      </c>
      <c r="F1386" t="s">
        <v>3972</v>
      </c>
      <c r="G1386">
        <v>18</v>
      </c>
      <c r="H1386">
        <v>0</v>
      </c>
      <c r="I1386">
        <v>3</v>
      </c>
      <c r="J1386">
        <v>9</v>
      </c>
      <c r="K1386">
        <v>6</v>
      </c>
      <c r="L1386">
        <v>0</v>
      </c>
      <c r="M1386">
        <v>0</v>
      </c>
      <c r="N1386" s="2">
        <v>145.34722222222223</v>
      </c>
      <c r="O1386" s="2">
        <v>959.20746396923323</v>
      </c>
      <c r="P1386" s="2">
        <v>272</v>
      </c>
      <c r="Q1386" s="4">
        <v>1376.5546861914554</v>
      </c>
      <c r="R1386" s="5">
        <v>4.2000000000000003E-2</v>
      </c>
      <c r="S1386" s="6">
        <v>1434.3699830114965</v>
      </c>
      <c r="T1386" s="4">
        <v>150.11111111111111</v>
      </c>
      <c r="U1386" s="7">
        <v>1584.4810941226076</v>
      </c>
      <c r="V1386" s="8">
        <v>0.836358455593881</v>
      </c>
      <c r="W1386" s="7">
        <v>1103.8856876383013</v>
      </c>
      <c r="X1386" s="7">
        <v>1181.1122583784295</v>
      </c>
      <c r="Y1386" s="7">
        <v>1333.2940301310348</v>
      </c>
      <c r="Z1386" s="7">
        <v>1712.612774648723</v>
      </c>
      <c r="AA1386" s="7">
        <v>2011.6764554560814</v>
      </c>
      <c r="AB1386" s="7">
        <v>2313.7686292336411</v>
      </c>
      <c r="AC1386" s="7">
        <v>2083.9500000000003</v>
      </c>
      <c r="AD1386" s="7">
        <v>2273.4</v>
      </c>
      <c r="AE1386" s="4">
        <v>1458</v>
      </c>
      <c r="AF1386" s="4">
        <v>1560</v>
      </c>
      <c r="AG1386" s="4">
        <v>1761</v>
      </c>
      <c r="AH1386" s="4">
        <v>2262</v>
      </c>
      <c r="AI1386" s="4">
        <v>2657</v>
      </c>
      <c r="AJ1386" s="4">
        <v>3056</v>
      </c>
      <c r="AK1386" s="4">
        <v>1914.940386754364</v>
      </c>
      <c r="AL1386" s="8">
        <v>1.0900245436080629</v>
      </c>
      <c r="AM1386" s="4">
        <v>1734.7264853507886</v>
      </c>
      <c r="AN1386" s="8">
        <v>0.99489976060274465</v>
      </c>
      <c r="AO1386" s="4">
        <v>1584.5482341811426</v>
      </c>
      <c r="AP1386" s="8">
        <v>0.91562910809831277</v>
      </c>
    </row>
    <row r="1387" spans="1:42" x14ac:dyDescent="0.25">
      <c r="A1387" s="2" t="s">
        <v>3973</v>
      </c>
      <c r="B1387" t="s">
        <v>3902</v>
      </c>
      <c r="C1387" t="s">
        <v>14</v>
      </c>
      <c r="D1387" t="s">
        <v>3901</v>
      </c>
      <c r="E1387" s="3" t="s">
        <v>3874</v>
      </c>
      <c r="F1387" t="s">
        <v>3974</v>
      </c>
      <c r="G1387">
        <v>59</v>
      </c>
      <c r="H1387">
        <v>0</v>
      </c>
      <c r="I1387">
        <v>12</v>
      </c>
      <c r="J1387">
        <v>27</v>
      </c>
      <c r="K1387">
        <v>10</v>
      </c>
      <c r="L1387">
        <v>10</v>
      </c>
      <c r="M1387">
        <v>0</v>
      </c>
      <c r="N1387" s="2">
        <v>145.34887005649719</v>
      </c>
      <c r="O1387" s="2">
        <v>959.20746396923323</v>
      </c>
      <c r="P1387" s="2">
        <v>344</v>
      </c>
      <c r="Q1387" s="4">
        <v>1448.5563340257304</v>
      </c>
      <c r="R1387" s="5">
        <v>4.2000000000000003E-2</v>
      </c>
      <c r="S1387" s="6">
        <v>1509.3957000548112</v>
      </c>
      <c r="T1387" s="4">
        <v>49.75</v>
      </c>
      <c r="U1387" s="7">
        <v>1559.1457000548112</v>
      </c>
      <c r="V1387" s="8">
        <v>0.79674334430336713</v>
      </c>
      <c r="W1387" s="7">
        <v>1124.5852300866554</v>
      </c>
      <c r="X1387" s="7">
        <v>1203.2599169651457</v>
      </c>
      <c r="Y1387" s="7">
        <v>1358.2953293433472</v>
      </c>
      <c r="Z1387" s="7">
        <v>1744.7268795994614</v>
      </c>
      <c r="AA1387" s="7">
        <v>2049.3984611387132</v>
      </c>
      <c r="AB1387" s="7">
        <v>2357.1553245163368</v>
      </c>
      <c r="AC1387" s="7">
        <v>2152.5881355932206</v>
      </c>
      <c r="AD1387" s="7">
        <v>2348.2779661016948</v>
      </c>
      <c r="AE1387" s="4">
        <v>1458</v>
      </c>
      <c r="AF1387" s="4">
        <v>1560</v>
      </c>
      <c r="AG1387" s="4">
        <v>1761</v>
      </c>
      <c r="AH1387" s="4">
        <v>2262</v>
      </c>
      <c r="AI1387" s="4">
        <v>2657</v>
      </c>
      <c r="AJ1387" s="4">
        <v>3056</v>
      </c>
      <c r="AK1387" s="4">
        <v>2079.4742108145374</v>
      </c>
      <c r="AL1387" s="8">
        <v>1.0880607363612229</v>
      </c>
      <c r="AM1387" s="4">
        <v>1885.8626411225548</v>
      </c>
      <c r="AN1387" s="8">
        <v>0.98912275415289441</v>
      </c>
      <c r="AO1387" s="4">
        <v>1692.2510714305722</v>
      </c>
      <c r="AP1387" s="8">
        <v>0.89018477194456602</v>
      </c>
    </row>
    <row r="1388" spans="1:42" x14ac:dyDescent="0.25">
      <c r="A1388" s="2" t="s">
        <v>3975</v>
      </c>
      <c r="B1388" t="s">
        <v>3902</v>
      </c>
      <c r="C1388" t="s">
        <v>14</v>
      </c>
      <c r="D1388" t="s">
        <v>3901</v>
      </c>
      <c r="E1388" s="3" t="s">
        <v>3874</v>
      </c>
      <c r="F1388" t="s">
        <v>3976</v>
      </c>
      <c r="G1388">
        <v>94</v>
      </c>
      <c r="H1388">
        <v>0</v>
      </c>
      <c r="I1388">
        <v>94</v>
      </c>
      <c r="J1388">
        <v>0</v>
      </c>
      <c r="K1388">
        <v>0</v>
      </c>
      <c r="L1388">
        <v>0</v>
      </c>
      <c r="M1388">
        <v>0</v>
      </c>
      <c r="N1388" s="2">
        <v>145.34840425531914</v>
      </c>
      <c r="O1388" s="2">
        <v>959.20746396923323</v>
      </c>
      <c r="P1388" s="2">
        <v>245</v>
      </c>
      <c r="Q1388" s="4">
        <v>1349.5558682245523</v>
      </c>
      <c r="R1388" s="5">
        <v>4.2000000000000003E-2</v>
      </c>
      <c r="S1388" s="6">
        <v>1406.2372146899836</v>
      </c>
      <c r="T1388" s="4">
        <v>36.202247191011239</v>
      </c>
      <c r="U1388" s="7">
        <v>1442.4394618809949</v>
      </c>
      <c r="V1388" s="8">
        <v>0.92464068069294547</v>
      </c>
      <c r="W1388" s="7">
        <v>1314.2909352679462</v>
      </c>
      <c r="X1388" s="7">
        <v>1406.2372146899836</v>
      </c>
      <c r="Y1388" s="7">
        <v>1587.4254711981162</v>
      </c>
      <c r="Z1388" s="7">
        <v>2039.0439613004764</v>
      </c>
      <c r="AA1388" s="7">
        <v>2395.1104355328757</v>
      </c>
      <c r="AB1388" s="7">
        <v>2754.7826462131989</v>
      </c>
      <c r="AC1388" s="7">
        <v>1716.0000000000002</v>
      </c>
      <c r="AD1388" s="7">
        <v>1872</v>
      </c>
      <c r="AE1388" s="4">
        <v>1458</v>
      </c>
      <c r="AF1388" s="4">
        <v>1560</v>
      </c>
      <c r="AG1388" s="4">
        <v>1761</v>
      </c>
      <c r="AH1388" s="4">
        <v>2262</v>
      </c>
      <c r="AI1388" s="4">
        <v>2657</v>
      </c>
      <c r="AJ1388" s="4">
        <v>3056</v>
      </c>
      <c r="AK1388" s="4">
        <v>1687.4885805229019</v>
      </c>
      <c r="AL1388" s="8">
        <v>1.104930017765329</v>
      </c>
      <c r="AM1388" s="4">
        <v>1593.7381252452624</v>
      </c>
      <c r="AN1388" s="8">
        <v>1.0448335720745345</v>
      </c>
      <c r="AO1388" s="4">
        <v>1499.9876699676231</v>
      </c>
      <c r="AP1388" s="8">
        <v>0.98473712638374</v>
      </c>
    </row>
    <row r="1389" spans="1:42" x14ac:dyDescent="0.25">
      <c r="A1389" s="2" t="s">
        <v>3977</v>
      </c>
      <c r="B1389" t="s">
        <v>3902</v>
      </c>
      <c r="C1389" t="s">
        <v>14</v>
      </c>
      <c r="D1389" t="s">
        <v>3901</v>
      </c>
      <c r="E1389" s="3" t="s">
        <v>3874</v>
      </c>
      <c r="F1389" t="s">
        <v>3978</v>
      </c>
      <c r="G1389">
        <v>16</v>
      </c>
      <c r="H1389">
        <v>0</v>
      </c>
      <c r="I1389">
        <v>16</v>
      </c>
      <c r="J1389">
        <v>0</v>
      </c>
      <c r="K1389">
        <v>0</v>
      </c>
      <c r="L1389">
        <v>0</v>
      </c>
      <c r="M1389">
        <v>0</v>
      </c>
      <c r="N1389" s="2">
        <v>145.34895833333334</v>
      </c>
      <c r="O1389" s="2">
        <v>959.20746396923323</v>
      </c>
      <c r="P1389" s="2">
        <v>427</v>
      </c>
      <c r="Q1389" s="4">
        <v>1531.5564223025665</v>
      </c>
      <c r="R1389" s="5">
        <v>4.2000000000000003E-2</v>
      </c>
      <c r="S1389" s="6">
        <v>1595.8817920392744</v>
      </c>
      <c r="T1389" s="4">
        <v>37</v>
      </c>
      <c r="U1389" s="7">
        <v>1632.8817920392744</v>
      </c>
      <c r="V1389" s="8">
        <v>1.0467190974610734</v>
      </c>
      <c r="W1389" s="7">
        <v>1491.5356748674758</v>
      </c>
      <c r="X1389" s="7">
        <v>1595.8817920392744</v>
      </c>
      <c r="Y1389" s="7">
        <v>1801.5050229366425</v>
      </c>
      <c r="Z1389" s="7">
        <v>2314.0285984569482</v>
      </c>
      <c r="AA1389" s="7">
        <v>2718.114052210482</v>
      </c>
      <c r="AB1389" s="7">
        <v>3126.2915105589891</v>
      </c>
      <c r="AC1389" s="7">
        <v>1716.0000000000002</v>
      </c>
      <c r="AD1389" s="7">
        <v>1872</v>
      </c>
      <c r="AE1389" s="4">
        <v>1458</v>
      </c>
      <c r="AF1389" s="4">
        <v>1560</v>
      </c>
      <c r="AG1389" s="4">
        <v>1761</v>
      </c>
      <c r="AH1389" s="4">
        <v>2262</v>
      </c>
      <c r="AI1389" s="4">
        <v>2657</v>
      </c>
      <c r="AJ1389" s="4">
        <v>3056</v>
      </c>
      <c r="AK1389" s="4">
        <v>1704.6368528642845</v>
      </c>
      <c r="AL1389" s="8">
        <v>1.1164338800412079</v>
      </c>
      <c r="AM1389" s="4">
        <v>1665.7957597124951</v>
      </c>
      <c r="AN1389" s="8">
        <v>1.0915357434054456</v>
      </c>
      <c r="AO1389" s="4">
        <v>1626.9546665607058</v>
      </c>
      <c r="AP1389" s="8">
        <v>1.0666376067696832</v>
      </c>
    </row>
    <row r="1390" spans="1:42" x14ac:dyDescent="0.25">
      <c r="A1390" s="2" t="s">
        <v>3979</v>
      </c>
      <c r="B1390" t="s">
        <v>3902</v>
      </c>
      <c r="C1390" t="s">
        <v>14</v>
      </c>
      <c r="D1390" t="s">
        <v>3901</v>
      </c>
      <c r="E1390" s="3" t="s">
        <v>3874</v>
      </c>
      <c r="F1390" t="s">
        <v>3980</v>
      </c>
      <c r="G1390">
        <v>66</v>
      </c>
      <c r="H1390">
        <v>0</v>
      </c>
      <c r="I1390">
        <v>11</v>
      </c>
      <c r="J1390">
        <v>45</v>
      </c>
      <c r="K1390">
        <v>10</v>
      </c>
      <c r="L1390">
        <v>0</v>
      </c>
      <c r="M1390">
        <v>0</v>
      </c>
      <c r="N1390" s="2">
        <v>145.34848484848484</v>
      </c>
      <c r="O1390" s="2">
        <v>959.20746396923323</v>
      </c>
      <c r="P1390" s="2">
        <v>336</v>
      </c>
      <c r="Q1390" s="4">
        <v>1440.555948817718</v>
      </c>
      <c r="R1390" s="5">
        <v>4.2000000000000003E-2</v>
      </c>
      <c r="S1390" s="6">
        <v>1501.0592986680622</v>
      </c>
      <c r="T1390" s="4">
        <v>135.26229508196721</v>
      </c>
      <c r="U1390" s="7">
        <v>1636.3215937500295</v>
      </c>
      <c r="V1390" s="8">
        <v>0.90734908790171764</v>
      </c>
      <c r="W1390" s="7">
        <v>1213.5596235432076</v>
      </c>
      <c r="X1390" s="7">
        <v>1298.4588564659834</v>
      </c>
      <c r="Y1390" s="7">
        <v>1465.7602860491006</v>
      </c>
      <c r="Z1390" s="7">
        <v>1882.7653418756763</v>
      </c>
      <c r="AA1390" s="7">
        <v>2211.5417830962297</v>
      </c>
      <c r="AB1390" s="7">
        <v>2543.6476060000291</v>
      </c>
      <c r="AC1390" s="7">
        <v>1983.7500000000002</v>
      </c>
      <c r="AD1390" s="7">
        <v>2164.090909090909</v>
      </c>
      <c r="AE1390" s="4">
        <v>1458</v>
      </c>
      <c r="AF1390" s="4">
        <v>1560</v>
      </c>
      <c r="AG1390" s="4">
        <v>1761</v>
      </c>
      <c r="AH1390" s="4">
        <v>2262</v>
      </c>
      <c r="AI1390" s="4">
        <v>2657</v>
      </c>
      <c r="AJ1390" s="4">
        <v>3056</v>
      </c>
      <c r="AK1390" s="4">
        <v>1848.4455437097026</v>
      </c>
      <c r="AL1390" s="8">
        <v>1.0999766213841649</v>
      </c>
      <c r="AM1390" s="4">
        <v>1730.687494543045</v>
      </c>
      <c r="AN1390" s="8">
        <v>1.0346791524070642</v>
      </c>
      <c r="AO1390" s="4">
        <v>1612.9294453763871</v>
      </c>
      <c r="AP1390" s="8">
        <v>0.96938168342996334</v>
      </c>
    </row>
    <row r="1391" spans="1:42" x14ac:dyDescent="0.25">
      <c r="A1391" s="2" t="s">
        <v>3981</v>
      </c>
      <c r="B1391" t="s">
        <v>3902</v>
      </c>
      <c r="C1391" t="s">
        <v>14</v>
      </c>
      <c r="D1391" t="s">
        <v>3901</v>
      </c>
      <c r="E1391" s="3" t="s">
        <v>3874</v>
      </c>
      <c r="F1391" t="s">
        <v>3982</v>
      </c>
      <c r="G1391">
        <v>14</v>
      </c>
      <c r="H1391">
        <v>0</v>
      </c>
      <c r="I1391">
        <v>0</v>
      </c>
      <c r="J1391">
        <v>0</v>
      </c>
      <c r="K1391">
        <v>14</v>
      </c>
      <c r="L1391">
        <v>0</v>
      </c>
      <c r="M1391">
        <v>0</v>
      </c>
      <c r="N1391" s="2">
        <v>145.35119047619048</v>
      </c>
      <c r="O1391" s="2">
        <v>959.20746396923323</v>
      </c>
      <c r="P1391" s="2">
        <v>175</v>
      </c>
      <c r="Q1391" s="4">
        <v>1279.5586544454236</v>
      </c>
      <c r="R1391" s="5">
        <v>4.2000000000000003E-2</v>
      </c>
      <c r="S1391" s="6">
        <v>1333.3001179321313</v>
      </c>
      <c r="T1391" s="4">
        <v>187</v>
      </c>
      <c r="U1391" s="7">
        <v>1520.3001179321313</v>
      </c>
      <c r="V1391" s="8">
        <v>0.6721043845853808</v>
      </c>
      <c r="W1391" s="7">
        <v>859.39503622681138</v>
      </c>
      <c r="X1391" s="7">
        <v>919.5173227118147</v>
      </c>
      <c r="Y1391" s="7">
        <v>1037.9935931381447</v>
      </c>
      <c r="Z1391" s="7">
        <v>1333.3001179321313</v>
      </c>
      <c r="AA1391" s="7">
        <v>1566.1266195162125</v>
      </c>
      <c r="AB1391" s="7">
        <v>1801.3108578251961</v>
      </c>
      <c r="AC1391" s="7">
        <v>2488.2000000000003</v>
      </c>
      <c r="AD1391" s="7">
        <v>2714.4</v>
      </c>
      <c r="AE1391" s="4">
        <v>1458</v>
      </c>
      <c r="AF1391" s="4">
        <v>1560</v>
      </c>
      <c r="AG1391" s="4">
        <v>1761</v>
      </c>
      <c r="AH1391" s="4">
        <v>2262</v>
      </c>
      <c r="AI1391" s="4">
        <v>2657</v>
      </c>
      <c r="AJ1391" s="4">
        <v>3056</v>
      </c>
      <c r="AK1391" s="4">
        <v>2198.2205217862229</v>
      </c>
      <c r="AL1391" s="8">
        <v>1.0544741475624329</v>
      </c>
      <c r="AM1391" s="4">
        <v>1909.9137205015261</v>
      </c>
      <c r="AN1391" s="8">
        <v>0.9270175599034155</v>
      </c>
      <c r="AO1391" s="4">
        <v>1621.6069192168286</v>
      </c>
      <c r="AP1391" s="8">
        <v>0.79956097224439815</v>
      </c>
    </row>
    <row r="1392" spans="1:42" x14ac:dyDescent="0.25">
      <c r="A1392" s="2" t="s">
        <v>3983</v>
      </c>
      <c r="B1392" t="s">
        <v>3902</v>
      </c>
      <c r="C1392" t="s">
        <v>14</v>
      </c>
      <c r="D1392" t="s">
        <v>3901</v>
      </c>
      <c r="E1392" s="3" t="s">
        <v>3874</v>
      </c>
      <c r="F1392" t="s">
        <v>3984</v>
      </c>
      <c r="G1392">
        <v>14</v>
      </c>
      <c r="H1392">
        <v>0</v>
      </c>
      <c r="I1392">
        <v>0</v>
      </c>
      <c r="J1392">
        <v>0</v>
      </c>
      <c r="K1392">
        <v>5</v>
      </c>
      <c r="L1392">
        <v>9</v>
      </c>
      <c r="M1392">
        <v>0</v>
      </c>
      <c r="N1392" s="2">
        <v>145.35119047619048</v>
      </c>
      <c r="O1392" s="2">
        <v>959.20746396923323</v>
      </c>
      <c r="P1392" s="2">
        <v>281</v>
      </c>
      <c r="Q1392" s="4">
        <v>1385.5586544454236</v>
      </c>
      <c r="R1392" s="5">
        <v>4.2000000000000003E-2</v>
      </c>
      <c r="S1392" s="6">
        <v>1443.7521179321313</v>
      </c>
      <c r="T1392" s="4">
        <v>172.14285714285714</v>
      </c>
      <c r="U1392" s="7">
        <v>1615.8949750749885</v>
      </c>
      <c r="V1392" s="8">
        <v>0.64226583911222324</v>
      </c>
      <c r="W1392" s="7">
        <v>836.66548082873862</v>
      </c>
      <c r="X1392" s="7">
        <v>895.19763380852692</v>
      </c>
      <c r="Y1392" s="7">
        <v>1010.5404058569333</v>
      </c>
      <c r="Z1392" s="7">
        <v>1298.0365690223641</v>
      </c>
      <c r="AA1392" s="7">
        <v>1524.7052006597794</v>
      </c>
      <c r="AB1392" s="7">
        <v>1753.669210845422</v>
      </c>
      <c r="AC1392" s="7">
        <v>2767.5214285714287</v>
      </c>
      <c r="AD1392" s="7">
        <v>3019.1142857142859</v>
      </c>
      <c r="AE1392" s="4">
        <v>1458</v>
      </c>
      <c r="AF1392" s="4">
        <v>1560</v>
      </c>
      <c r="AG1392" s="4">
        <v>1761</v>
      </c>
      <c r="AH1392" s="4">
        <v>2262</v>
      </c>
      <c r="AI1392" s="4">
        <v>2657</v>
      </c>
      <c r="AJ1392" s="4">
        <v>3056</v>
      </c>
      <c r="AK1392" s="4">
        <v>2466.1524401535694</v>
      </c>
      <c r="AL1392" s="8">
        <v>1.0486368044218259</v>
      </c>
      <c r="AM1392" s="4">
        <v>2125.3523327464236</v>
      </c>
      <c r="AN1392" s="8">
        <v>0.91317981598529174</v>
      </c>
      <c r="AO1392" s="4">
        <v>1784.5522253392774</v>
      </c>
      <c r="AP1392" s="8">
        <v>0.77772282754875732</v>
      </c>
    </row>
    <row r="1393" spans="1:42" x14ac:dyDescent="0.25">
      <c r="A1393" s="2" t="s">
        <v>3985</v>
      </c>
      <c r="B1393" t="s">
        <v>3902</v>
      </c>
      <c r="C1393" t="s">
        <v>14</v>
      </c>
      <c r="D1393" t="s">
        <v>3901</v>
      </c>
      <c r="E1393" s="3" t="s">
        <v>3874</v>
      </c>
      <c r="F1393" t="s">
        <v>3986</v>
      </c>
      <c r="G1393">
        <v>40</v>
      </c>
      <c r="H1393">
        <v>0</v>
      </c>
      <c r="I1393">
        <v>9</v>
      </c>
      <c r="J1393">
        <v>3</v>
      </c>
      <c r="K1393">
        <v>26</v>
      </c>
      <c r="L1393">
        <v>2</v>
      </c>
      <c r="M1393">
        <v>0</v>
      </c>
      <c r="N1393" s="2">
        <v>145.34791666666666</v>
      </c>
      <c r="O1393" s="2">
        <v>959.20746396923323</v>
      </c>
      <c r="P1393" s="2">
        <v>411</v>
      </c>
      <c r="Q1393" s="4">
        <v>1515.5553806358998</v>
      </c>
      <c r="R1393" s="5">
        <v>4.2000000000000003E-2</v>
      </c>
      <c r="S1393" s="6">
        <v>1579.2087066226077</v>
      </c>
      <c r="T1393" s="4">
        <v>163.26315789473685</v>
      </c>
      <c r="U1393" s="7">
        <v>1742.4718645173446</v>
      </c>
      <c r="V1393" s="8">
        <v>0.83522719961525949</v>
      </c>
      <c r="W1393" s="7">
        <v>1103.6615390265968</v>
      </c>
      <c r="X1393" s="7">
        <v>1180.8724285881283</v>
      </c>
      <c r="Y1393" s="7">
        <v>1333.0232991946755</v>
      </c>
      <c r="Z1393" s="7">
        <v>1712.265021452786</v>
      </c>
      <c r="AA1393" s="7">
        <v>2011.2679761273439</v>
      </c>
      <c r="AB1393" s="7">
        <v>2313.2988088239231</v>
      </c>
      <c r="AC1393" s="7">
        <v>2294.8475000000003</v>
      </c>
      <c r="AD1393" s="7">
        <v>2503.4699999999998</v>
      </c>
      <c r="AE1393" s="4">
        <v>1458</v>
      </c>
      <c r="AF1393" s="4">
        <v>1560</v>
      </c>
      <c r="AG1393" s="4">
        <v>1761</v>
      </c>
      <c r="AH1393" s="4">
        <v>2262</v>
      </c>
      <c r="AI1393" s="4">
        <v>2657</v>
      </c>
      <c r="AJ1393" s="4">
        <v>3056</v>
      </c>
      <c r="AK1393" s="4">
        <v>2113.402474101998</v>
      </c>
      <c r="AL1393" s="8">
        <v>1.091284800055955</v>
      </c>
      <c r="AM1393" s="4">
        <v>1935.3378849422013</v>
      </c>
      <c r="AN1393" s="8">
        <v>1.0059322665757233</v>
      </c>
      <c r="AO1393" s="4">
        <v>1757.2732957824046</v>
      </c>
      <c r="AP1393" s="8">
        <v>0.92057973309549146</v>
      </c>
    </row>
    <row r="1394" spans="1:42" x14ac:dyDescent="0.25">
      <c r="A1394" s="2" t="s">
        <v>3987</v>
      </c>
      <c r="B1394" t="s">
        <v>3902</v>
      </c>
      <c r="C1394" t="s">
        <v>14</v>
      </c>
      <c r="D1394" t="s">
        <v>3901</v>
      </c>
      <c r="E1394" s="3" t="s">
        <v>3874</v>
      </c>
      <c r="F1394" t="s">
        <v>3988</v>
      </c>
      <c r="G1394">
        <v>63</v>
      </c>
      <c r="H1394">
        <v>0</v>
      </c>
      <c r="I1394">
        <v>0</v>
      </c>
      <c r="J1394">
        <v>39</v>
      </c>
      <c r="K1394">
        <v>19</v>
      </c>
      <c r="L1394">
        <v>5</v>
      </c>
      <c r="M1394">
        <v>0</v>
      </c>
      <c r="N1394" s="2">
        <v>145.34788359788359</v>
      </c>
      <c r="O1394" s="2">
        <v>959.20746396923323</v>
      </c>
      <c r="P1394" s="2">
        <v>379</v>
      </c>
      <c r="Q1394" s="4">
        <v>1483.5553475671168</v>
      </c>
      <c r="R1394" s="5">
        <v>4.2000000000000003E-2</v>
      </c>
      <c r="S1394" s="6">
        <v>1545.8646721649357</v>
      </c>
      <c r="T1394" s="4">
        <v>158.31147540983608</v>
      </c>
      <c r="U1394" s="7">
        <v>1704.1761475747717</v>
      </c>
      <c r="V1394" s="8">
        <v>0.85930349519945748</v>
      </c>
      <c r="W1394" s="7">
        <v>1136.4781546400568</v>
      </c>
      <c r="X1394" s="7">
        <v>1215.9848568165219</v>
      </c>
      <c r="Y1394" s="7">
        <v>1372.6598287524967</v>
      </c>
      <c r="Z1394" s="7">
        <v>1763.1780423839566</v>
      </c>
      <c r="AA1394" s="7">
        <v>2071.0716439496782</v>
      </c>
      <c r="AB1394" s="7">
        <v>2382.0831554046736</v>
      </c>
      <c r="AC1394" s="7">
        <v>2181.5269841269842</v>
      </c>
      <c r="AD1394" s="7">
        <v>2379.847619047619</v>
      </c>
      <c r="AE1394" s="4">
        <v>1458</v>
      </c>
      <c r="AF1394" s="4">
        <v>1560</v>
      </c>
      <c r="AG1394" s="4">
        <v>1761</v>
      </c>
      <c r="AH1394" s="4">
        <v>2262</v>
      </c>
      <c r="AI1394" s="4">
        <v>2657</v>
      </c>
      <c r="AJ1394" s="4">
        <v>3056</v>
      </c>
      <c r="AK1394" s="4">
        <v>2006.7747363736041</v>
      </c>
      <c r="AL1394" s="8">
        <v>1.0917100041807939</v>
      </c>
      <c r="AM1394" s="4">
        <v>1850.3945360170917</v>
      </c>
      <c r="AN1394" s="8">
        <v>1.0128577957764118</v>
      </c>
      <c r="AO1394" s="4">
        <v>1694.014335660579</v>
      </c>
      <c r="AP1394" s="8">
        <v>0.93400558737202988</v>
      </c>
    </row>
    <row r="1395" spans="1:42" x14ac:dyDescent="0.25">
      <c r="A1395" s="2" t="s">
        <v>3989</v>
      </c>
      <c r="B1395" t="s">
        <v>3902</v>
      </c>
      <c r="C1395" t="s">
        <v>14</v>
      </c>
      <c r="D1395" t="s">
        <v>3901</v>
      </c>
      <c r="E1395" s="3" t="s">
        <v>3874</v>
      </c>
      <c r="F1395" t="s">
        <v>3990</v>
      </c>
      <c r="G1395">
        <v>22</v>
      </c>
      <c r="H1395">
        <v>0</v>
      </c>
      <c r="I1395">
        <v>4</v>
      </c>
      <c r="J1395">
        <v>7</v>
      </c>
      <c r="K1395">
        <v>11</v>
      </c>
      <c r="L1395">
        <v>0</v>
      </c>
      <c r="M1395">
        <v>0</v>
      </c>
      <c r="N1395" s="2">
        <v>145.34848484848484</v>
      </c>
      <c r="O1395" s="2">
        <v>959.20746396923323</v>
      </c>
      <c r="P1395" s="2">
        <v>434</v>
      </c>
      <c r="Q1395" s="4">
        <v>1538.555948817718</v>
      </c>
      <c r="R1395" s="5">
        <v>4.2000000000000003E-2</v>
      </c>
      <c r="S1395" s="6">
        <v>1603.1752986680622</v>
      </c>
      <c r="T1395" s="4">
        <v>165.36363636363637</v>
      </c>
      <c r="U1395" s="7">
        <v>1768.5389350316987</v>
      </c>
      <c r="V1395" s="8">
        <v>0.89548336142828078</v>
      </c>
      <c r="W1395" s="7">
        <v>1183.5358898956652</v>
      </c>
      <c r="X1395" s="7">
        <v>1266.3346970077077</v>
      </c>
      <c r="Y1395" s="7">
        <v>1429.4970521990854</v>
      </c>
      <c r="Z1395" s="7">
        <v>1836.1853106611763</v>
      </c>
      <c r="AA1395" s="7">
        <v>2156.8277499676146</v>
      </c>
      <c r="AB1395" s="7">
        <v>2480.7172013176632</v>
      </c>
      <c r="AC1395" s="7">
        <v>2172.4500000000003</v>
      </c>
      <c r="AD1395" s="7">
        <v>2369.9454545454546</v>
      </c>
      <c r="AE1395" s="4">
        <v>1458</v>
      </c>
      <c r="AF1395" s="4">
        <v>1560</v>
      </c>
      <c r="AG1395" s="4">
        <v>1761</v>
      </c>
      <c r="AH1395" s="4">
        <v>2262</v>
      </c>
      <c r="AI1395" s="4">
        <v>2657</v>
      </c>
      <c r="AJ1395" s="4">
        <v>3056</v>
      </c>
      <c r="AK1395" s="4">
        <v>1987.5662167770499</v>
      </c>
      <c r="AL1395" s="8">
        <v>1.0901161538607356</v>
      </c>
      <c r="AM1395" s="4">
        <v>1866.1796110584221</v>
      </c>
      <c r="AN1395" s="8">
        <v>1.0286531667768022</v>
      </c>
      <c r="AO1395" s="4">
        <v>1724.56190438669</v>
      </c>
      <c r="AP1395" s="8">
        <v>0.95694634851221394</v>
      </c>
    </row>
    <row r="1396" spans="1:42" x14ac:dyDescent="0.25">
      <c r="A1396" s="2" t="s">
        <v>3991</v>
      </c>
      <c r="B1396" t="s">
        <v>3902</v>
      </c>
      <c r="C1396" t="s">
        <v>14</v>
      </c>
      <c r="D1396" t="s">
        <v>3901</v>
      </c>
      <c r="E1396" s="3" t="s">
        <v>3874</v>
      </c>
      <c r="F1396" t="s">
        <v>3992</v>
      </c>
      <c r="G1396">
        <v>27</v>
      </c>
      <c r="H1396">
        <v>0</v>
      </c>
      <c r="I1396">
        <v>16</v>
      </c>
      <c r="J1396">
        <v>11</v>
      </c>
      <c r="K1396">
        <v>0</v>
      </c>
      <c r="L1396">
        <v>0</v>
      </c>
      <c r="M1396">
        <v>0</v>
      </c>
      <c r="N1396" s="2">
        <v>145.34876543209876</v>
      </c>
      <c r="O1396" s="2">
        <v>959.20746396923323</v>
      </c>
      <c r="P1396" s="2">
        <v>179</v>
      </c>
      <c r="Q1396" s="4">
        <v>1283.5562294013321</v>
      </c>
      <c r="R1396" s="5">
        <v>4.2000000000000003E-2</v>
      </c>
      <c r="S1396" s="6">
        <v>1337.465591036188</v>
      </c>
      <c r="T1396" s="4">
        <v>145.41666666666666</v>
      </c>
      <c r="U1396" s="7">
        <v>1482.8822577028548</v>
      </c>
      <c r="V1396" s="8">
        <v>0.90315627795396169</v>
      </c>
      <c r="W1396" s="7">
        <v>1187.6716170790323</v>
      </c>
      <c r="X1396" s="7">
        <v>1270.7597548993763</v>
      </c>
      <c r="Y1396" s="7">
        <v>1434.4922617806419</v>
      </c>
      <c r="Z1396" s="7">
        <v>1842.6016446040956</v>
      </c>
      <c r="AA1396" s="7">
        <v>2164.3645312613094</v>
      </c>
      <c r="AB1396" s="7">
        <v>2489.3857762644188</v>
      </c>
      <c r="AC1396" s="7">
        <v>1806.077777777778</v>
      </c>
      <c r="AD1396" s="7">
        <v>1970.2666666666667</v>
      </c>
      <c r="AE1396" s="4">
        <v>1458</v>
      </c>
      <c r="AF1396" s="4">
        <v>1560</v>
      </c>
      <c r="AG1396" s="4">
        <v>1761</v>
      </c>
      <c r="AH1396" s="4">
        <v>2262</v>
      </c>
      <c r="AI1396" s="4">
        <v>2657</v>
      </c>
      <c r="AJ1396" s="4">
        <v>3056</v>
      </c>
      <c r="AK1396" s="4">
        <v>1661.3489293085479</v>
      </c>
      <c r="AL1396" s="8">
        <v>1.1004189188452955</v>
      </c>
      <c r="AM1396" s="4">
        <v>1553.3878165510946</v>
      </c>
      <c r="AN1396" s="8">
        <v>1.034664705214851</v>
      </c>
      <c r="AO1396" s="4">
        <v>1445.4267037936413</v>
      </c>
      <c r="AP1396" s="8">
        <v>0.96891049158440634</v>
      </c>
    </row>
    <row r="1397" spans="1:42" x14ac:dyDescent="0.25">
      <c r="A1397" s="2" t="s">
        <v>3993</v>
      </c>
      <c r="B1397" t="s">
        <v>3902</v>
      </c>
      <c r="C1397" t="s">
        <v>14</v>
      </c>
      <c r="D1397" t="s">
        <v>3901</v>
      </c>
      <c r="E1397" s="3" t="s">
        <v>3874</v>
      </c>
      <c r="F1397" t="s">
        <v>3994</v>
      </c>
      <c r="G1397">
        <v>54</v>
      </c>
      <c r="H1397">
        <v>0</v>
      </c>
      <c r="I1397">
        <v>8</v>
      </c>
      <c r="J1397">
        <v>23</v>
      </c>
      <c r="K1397">
        <v>19</v>
      </c>
      <c r="L1397">
        <v>4</v>
      </c>
      <c r="M1397">
        <v>0</v>
      </c>
      <c r="N1397" s="2">
        <v>145.34876543209876</v>
      </c>
      <c r="O1397" s="2">
        <v>959.20746396923323</v>
      </c>
      <c r="P1397" s="2">
        <v>396</v>
      </c>
      <c r="Q1397" s="4">
        <v>1500.5562294013321</v>
      </c>
      <c r="R1397" s="5">
        <v>4.2000000000000003E-2</v>
      </c>
      <c r="S1397" s="6">
        <v>1563.579591036188</v>
      </c>
      <c r="T1397" s="4">
        <v>156.88636363636363</v>
      </c>
      <c r="U1397" s="7">
        <v>1720.4659546725516</v>
      </c>
      <c r="V1397" s="8">
        <v>0.87162053825739783</v>
      </c>
      <c r="W1397" s="7">
        <v>1154.9385805426557</v>
      </c>
      <c r="X1397" s="7">
        <v>1235.7367528439938</v>
      </c>
      <c r="Y1397" s="7">
        <v>1394.9566806142777</v>
      </c>
      <c r="Z1397" s="7">
        <v>1791.8182916237913</v>
      </c>
      <c r="AA1397" s="7">
        <v>2104.7131745554434</v>
      </c>
      <c r="AB1397" s="7">
        <v>2420.7766132636189</v>
      </c>
      <c r="AC1397" s="7">
        <v>2171.2574074074078</v>
      </c>
      <c r="AD1397" s="7">
        <v>2368.6444444444446</v>
      </c>
      <c r="AE1397" s="4">
        <v>1458</v>
      </c>
      <c r="AF1397" s="4">
        <v>1560</v>
      </c>
      <c r="AG1397" s="4">
        <v>1761</v>
      </c>
      <c r="AH1397" s="4">
        <v>2262</v>
      </c>
      <c r="AI1397" s="4">
        <v>2657</v>
      </c>
      <c r="AJ1397" s="4">
        <v>3056</v>
      </c>
      <c r="AK1397" s="4">
        <v>2000.881536117377</v>
      </c>
      <c r="AL1397" s="8">
        <v>1.0931659607154771</v>
      </c>
      <c r="AM1397" s="4">
        <v>1855.114221090314</v>
      </c>
      <c r="AN1397" s="8">
        <v>1.0193174865627841</v>
      </c>
      <c r="AO1397" s="4">
        <v>1709.3469060632508</v>
      </c>
      <c r="AP1397" s="8">
        <v>0.94546901241009096</v>
      </c>
    </row>
    <row r="1398" spans="1:42" x14ac:dyDescent="0.25">
      <c r="A1398" s="2" t="s">
        <v>3995</v>
      </c>
      <c r="B1398" t="s">
        <v>3902</v>
      </c>
      <c r="C1398" t="s">
        <v>14</v>
      </c>
      <c r="D1398" t="s">
        <v>3901</v>
      </c>
      <c r="E1398" s="3" t="s">
        <v>3874</v>
      </c>
      <c r="F1398" t="s">
        <v>3996</v>
      </c>
      <c r="G1398">
        <v>30</v>
      </c>
      <c r="H1398">
        <v>0</v>
      </c>
      <c r="I1398">
        <v>10</v>
      </c>
      <c r="J1398">
        <v>8</v>
      </c>
      <c r="K1398">
        <v>12</v>
      </c>
      <c r="L1398">
        <v>0</v>
      </c>
      <c r="M1398">
        <v>0</v>
      </c>
      <c r="N1398" s="2">
        <v>145.34722222222223</v>
      </c>
      <c r="O1398" s="2">
        <v>959.20746396923323</v>
      </c>
      <c r="P1398" s="2">
        <v>593</v>
      </c>
      <c r="Q1398" s="4">
        <v>1697.5546861914554</v>
      </c>
      <c r="R1398" s="5">
        <v>4.2000000000000003E-2</v>
      </c>
      <c r="S1398" s="6">
        <v>1768.8519830114965</v>
      </c>
      <c r="T1398" s="4">
        <v>161.44827586206895</v>
      </c>
      <c r="U1398" s="7">
        <v>1930.3002588735653</v>
      </c>
      <c r="V1398" s="8">
        <v>1.0189507278682248</v>
      </c>
      <c r="W1398" s="7">
        <v>1361.373622904752</v>
      </c>
      <c r="X1398" s="7">
        <v>1456.6137529022037</v>
      </c>
      <c r="Y1398" s="7">
        <v>1644.2928326030647</v>
      </c>
      <c r="Z1398" s="7">
        <v>2112.0899417081955</v>
      </c>
      <c r="AA1398" s="7">
        <v>2480.9120137571508</v>
      </c>
      <c r="AB1398" s="7">
        <v>2853.4689928648299</v>
      </c>
      <c r="AC1398" s="7">
        <v>2083.84</v>
      </c>
      <c r="AD1398" s="7">
        <v>2273.2800000000002</v>
      </c>
      <c r="AE1398" s="4">
        <v>1458</v>
      </c>
      <c r="AF1398" s="4">
        <v>1560</v>
      </c>
      <c r="AG1398" s="4">
        <v>1761</v>
      </c>
      <c r="AH1398" s="4">
        <v>2262</v>
      </c>
      <c r="AI1398" s="4">
        <v>2657</v>
      </c>
      <c r="AJ1398" s="4">
        <v>3056</v>
      </c>
      <c r="AK1398" s="4">
        <v>1944.0932685252878</v>
      </c>
      <c r="AL1398" s="8">
        <v>1.1114556294274476</v>
      </c>
      <c r="AM1398" s="4">
        <v>1885.6795066873574</v>
      </c>
      <c r="AN1398" s="8">
        <v>1.0806206622410399</v>
      </c>
      <c r="AO1398" s="4">
        <v>1827.2657448494269</v>
      </c>
      <c r="AP1398" s="8">
        <v>1.0497856950546325</v>
      </c>
    </row>
    <row r="1399" spans="1:42" x14ac:dyDescent="0.25">
      <c r="A1399" s="2" t="s">
        <v>3997</v>
      </c>
      <c r="B1399" t="s">
        <v>3902</v>
      </c>
      <c r="C1399" t="s">
        <v>14</v>
      </c>
      <c r="D1399" t="s">
        <v>3901</v>
      </c>
      <c r="E1399" s="3" t="s">
        <v>3874</v>
      </c>
      <c r="F1399" t="s">
        <v>3998</v>
      </c>
      <c r="G1399">
        <v>57</v>
      </c>
      <c r="H1399">
        <v>0</v>
      </c>
      <c r="I1399">
        <v>0</v>
      </c>
      <c r="J1399">
        <v>26</v>
      </c>
      <c r="K1399">
        <v>31</v>
      </c>
      <c r="L1399">
        <v>0</v>
      </c>
      <c r="M1399">
        <v>0</v>
      </c>
      <c r="N1399" s="2">
        <v>145.34795321637426</v>
      </c>
      <c r="O1399" s="2">
        <v>959.20746396923323</v>
      </c>
      <c r="P1399" s="2">
        <v>436</v>
      </c>
      <c r="Q1399" s="4">
        <v>1540.5554171856074</v>
      </c>
      <c r="R1399" s="5">
        <v>4.2000000000000003E-2</v>
      </c>
      <c r="S1399" s="6">
        <v>1605.2587447074029</v>
      </c>
      <c r="T1399" s="4">
        <v>173.18604651162789</v>
      </c>
      <c r="U1399" s="7">
        <v>1778.4447912190308</v>
      </c>
      <c r="V1399" s="8">
        <v>0.87458461106640406</v>
      </c>
      <c r="W1399" s="7">
        <v>1150.9700213760345</v>
      </c>
      <c r="X1399" s="7">
        <v>1231.4905578509013</v>
      </c>
      <c r="Y1399" s="7">
        <v>1390.1633797278444</v>
      </c>
      <c r="Z1399" s="7">
        <v>1785.6613088838071</v>
      </c>
      <c r="AA1399" s="7">
        <v>2097.4810334678491</v>
      </c>
      <c r="AB1399" s="7">
        <v>2412.4584261489454</v>
      </c>
      <c r="AC1399" s="7">
        <v>2236.8210526315788</v>
      </c>
      <c r="AD1399" s="7">
        <v>2440.1684210526314</v>
      </c>
      <c r="AE1399" s="4">
        <v>1458</v>
      </c>
      <c r="AF1399" s="4">
        <v>1560</v>
      </c>
      <c r="AG1399" s="4">
        <v>1761</v>
      </c>
      <c r="AH1399" s="4">
        <v>2262</v>
      </c>
      <c r="AI1399" s="4">
        <v>2657</v>
      </c>
      <c r="AJ1399" s="4">
        <v>3056</v>
      </c>
      <c r="AK1399" s="4">
        <v>2052.2238781744013</v>
      </c>
      <c r="AL1399" s="8">
        <v>1.0943883572066093</v>
      </c>
      <c r="AM1399" s="4">
        <v>1903.2355003520684</v>
      </c>
      <c r="AN1399" s="8">
        <v>1.0211204418265407</v>
      </c>
      <c r="AO1399" s="4">
        <v>1754.2471225297356</v>
      </c>
      <c r="AP1399" s="8">
        <v>0.94785252644647244</v>
      </c>
    </row>
    <row r="1400" spans="1:42" x14ac:dyDescent="0.25">
      <c r="A1400" s="2" t="s">
        <v>3999</v>
      </c>
      <c r="B1400" t="s">
        <v>3902</v>
      </c>
      <c r="C1400" t="s">
        <v>14</v>
      </c>
      <c r="D1400" t="s">
        <v>3901</v>
      </c>
      <c r="E1400" s="3" t="s">
        <v>3874</v>
      </c>
      <c r="F1400" t="s">
        <v>4000</v>
      </c>
      <c r="G1400">
        <v>34</v>
      </c>
      <c r="H1400">
        <v>0</v>
      </c>
      <c r="I1400">
        <v>34</v>
      </c>
      <c r="J1400">
        <v>0</v>
      </c>
      <c r="K1400">
        <v>0</v>
      </c>
      <c r="L1400">
        <v>0</v>
      </c>
      <c r="M1400">
        <v>0</v>
      </c>
      <c r="N1400" s="2">
        <v>145.34803921568627</v>
      </c>
      <c r="O1400" s="2">
        <v>959.20746396923323</v>
      </c>
      <c r="P1400" s="2">
        <v>264</v>
      </c>
      <c r="Q1400" s="4">
        <v>1368.5555031849194</v>
      </c>
      <c r="R1400" s="5">
        <v>4.2000000000000003E-2</v>
      </c>
      <c r="S1400" s="6">
        <v>1426.0348343186861</v>
      </c>
      <c r="T1400" s="4">
        <v>36.8125</v>
      </c>
      <c r="U1400" s="7">
        <v>1462.8473343186861</v>
      </c>
      <c r="V1400" s="8">
        <v>0.93772265020428591</v>
      </c>
      <c r="W1400" s="7">
        <v>1332.794095151695</v>
      </c>
      <c r="X1400" s="7">
        <v>1426.0348343186861</v>
      </c>
      <c r="Y1400" s="7">
        <v>1609.7739379712859</v>
      </c>
      <c r="Z1400" s="7">
        <v>2067.7505097620947</v>
      </c>
      <c r="AA1400" s="7">
        <v>2428.8298428107364</v>
      </c>
      <c r="AB1400" s="7">
        <v>2793.5656754345541</v>
      </c>
      <c r="AC1400" s="7">
        <v>1716.0000000000002</v>
      </c>
      <c r="AD1400" s="7">
        <v>1872</v>
      </c>
      <c r="AE1400" s="4">
        <v>1458</v>
      </c>
      <c r="AF1400" s="4">
        <v>1560</v>
      </c>
      <c r="AG1400" s="4">
        <v>1761</v>
      </c>
      <c r="AH1400" s="4">
        <v>2262</v>
      </c>
      <c r="AI1400" s="4">
        <v>2657</v>
      </c>
      <c r="AJ1400" s="4">
        <v>3056</v>
      </c>
      <c r="AK1400" s="4">
        <v>1685.7339773592921</v>
      </c>
      <c r="AL1400" s="8">
        <v>1.1041964598457001</v>
      </c>
      <c r="AM1400" s="4">
        <v>1599.1675963457567</v>
      </c>
      <c r="AN1400" s="8">
        <v>1.0487051899652287</v>
      </c>
      <c r="AO1400" s="4">
        <v>1512.6012153322213</v>
      </c>
      <c r="AP1400" s="8">
        <v>0.99321392008475717</v>
      </c>
    </row>
    <row r="1401" spans="1:42" x14ac:dyDescent="0.25">
      <c r="A1401" s="2" t="s">
        <v>4001</v>
      </c>
      <c r="B1401" t="s">
        <v>3902</v>
      </c>
      <c r="C1401" t="s">
        <v>14</v>
      </c>
      <c r="D1401" t="s">
        <v>3901</v>
      </c>
      <c r="E1401" s="3" t="s">
        <v>3874</v>
      </c>
      <c r="F1401" t="s">
        <v>4002</v>
      </c>
      <c r="G1401">
        <v>38</v>
      </c>
      <c r="H1401">
        <v>0</v>
      </c>
      <c r="I1401">
        <v>5</v>
      </c>
      <c r="J1401">
        <v>17</v>
      </c>
      <c r="K1401">
        <v>9</v>
      </c>
      <c r="L1401">
        <v>7</v>
      </c>
      <c r="M1401">
        <v>0</v>
      </c>
      <c r="N1401" s="2">
        <v>145.34868421052633</v>
      </c>
      <c r="O1401" s="2">
        <v>959.20746396923323</v>
      </c>
      <c r="P1401" s="2">
        <v>467</v>
      </c>
      <c r="Q1401" s="4">
        <v>1571.5561481797595</v>
      </c>
      <c r="R1401" s="5">
        <v>4.2000000000000003E-2</v>
      </c>
      <c r="S1401" s="6">
        <v>1637.5615064033095</v>
      </c>
      <c r="T1401" s="4">
        <v>156.13888888888889</v>
      </c>
      <c r="U1401" s="7">
        <v>1793.7003952921984</v>
      </c>
      <c r="V1401" s="8">
        <v>0.88873464705327065</v>
      </c>
      <c r="W1401" s="7">
        <v>1182.9798641454217</v>
      </c>
      <c r="X1401" s="7">
        <v>1265.7397723366653</v>
      </c>
      <c r="Y1401" s="7">
        <v>1428.825473772351</v>
      </c>
      <c r="Z1401" s="7">
        <v>1835.3226698881647</v>
      </c>
      <c r="AA1401" s="7">
        <v>2155.8144712169997</v>
      </c>
      <c r="AB1401" s="7">
        <v>2479.5517591415701</v>
      </c>
      <c r="AC1401" s="7">
        <v>2220.0894736842106</v>
      </c>
      <c r="AD1401" s="7">
        <v>2421.9157894736841</v>
      </c>
      <c r="AE1401" s="4">
        <v>1458</v>
      </c>
      <c r="AF1401" s="4">
        <v>1560</v>
      </c>
      <c r="AG1401" s="4">
        <v>1761</v>
      </c>
      <c r="AH1401" s="4">
        <v>2262</v>
      </c>
      <c r="AI1401" s="4">
        <v>2657</v>
      </c>
      <c r="AJ1401" s="4">
        <v>3056</v>
      </c>
      <c r="AK1401" s="4">
        <v>2055.9067140199854</v>
      </c>
      <c r="AL1401" s="8">
        <v>1.0960144588955749</v>
      </c>
      <c r="AM1401" s="4">
        <v>1908.2554642729235</v>
      </c>
      <c r="AN1401" s="8">
        <v>1.02285687824535</v>
      </c>
      <c r="AO1401" s="4">
        <v>1772.9084853381164</v>
      </c>
      <c r="AP1401" s="8">
        <v>0.95579576264931021</v>
      </c>
    </row>
    <row r="1402" spans="1:42" x14ac:dyDescent="0.25">
      <c r="A1402" s="2" t="s">
        <v>4003</v>
      </c>
      <c r="B1402" t="s">
        <v>3902</v>
      </c>
      <c r="C1402" t="s">
        <v>14</v>
      </c>
      <c r="D1402" t="s">
        <v>3901</v>
      </c>
      <c r="E1402" s="3" t="s">
        <v>3874</v>
      </c>
      <c r="F1402" t="s">
        <v>4004</v>
      </c>
      <c r="G1402">
        <v>14</v>
      </c>
      <c r="H1402">
        <v>0</v>
      </c>
      <c r="I1402">
        <v>0</v>
      </c>
      <c r="J1402">
        <v>9</v>
      </c>
      <c r="K1402">
        <v>5</v>
      </c>
      <c r="L1402">
        <v>0</v>
      </c>
      <c r="M1402">
        <v>0</v>
      </c>
      <c r="N1402" s="2">
        <v>145.35119047619048</v>
      </c>
      <c r="O1402" s="2">
        <v>959.20746396923323</v>
      </c>
      <c r="P1402" s="2">
        <v>263</v>
      </c>
      <c r="Q1402" s="4">
        <v>1367.5586544454236</v>
      </c>
      <c r="R1402" s="5">
        <v>4.2000000000000003E-2</v>
      </c>
      <c r="S1402" s="6">
        <v>1424.9961179321315</v>
      </c>
      <c r="T1402" s="4">
        <v>156.16666666666666</v>
      </c>
      <c r="U1402" s="7">
        <v>1581.1627845987982</v>
      </c>
      <c r="V1402" s="8">
        <v>0.81506237285552396</v>
      </c>
      <c r="W1402" s="7">
        <v>1070.9901233193661</v>
      </c>
      <c r="X1402" s="7">
        <v>1145.9153582840954</v>
      </c>
      <c r="Y1402" s="7">
        <v>1293.5621448322386</v>
      </c>
      <c r="Z1402" s="7">
        <v>1661.5772695119385</v>
      </c>
      <c r="AA1402" s="7">
        <v>1951.7289147184883</v>
      </c>
      <c r="AB1402" s="7">
        <v>2244.8188044334588</v>
      </c>
      <c r="AC1402" s="7">
        <v>2133.9214285714288</v>
      </c>
      <c r="AD1402" s="7">
        <v>2327.9142857142856</v>
      </c>
      <c r="AE1402" s="4">
        <v>1458</v>
      </c>
      <c r="AF1402" s="4">
        <v>1560</v>
      </c>
      <c r="AG1402" s="4">
        <v>1761</v>
      </c>
      <c r="AH1402" s="4">
        <v>2262</v>
      </c>
      <c r="AI1402" s="4">
        <v>2657</v>
      </c>
      <c r="AJ1402" s="4">
        <v>3056</v>
      </c>
      <c r="AK1402" s="4">
        <v>1934.0811748474475</v>
      </c>
      <c r="AL1402" s="8">
        <v>1.0774870128207077</v>
      </c>
      <c r="AM1402" s="4">
        <v>1764.3861558756757</v>
      </c>
      <c r="AN1402" s="8">
        <v>0.99001213283231326</v>
      </c>
      <c r="AO1402" s="4">
        <v>1594.6911369039033</v>
      </c>
      <c r="AP1402" s="8">
        <v>0.9025372528439185</v>
      </c>
    </row>
    <row r="1403" spans="1:42" x14ac:dyDescent="0.25">
      <c r="A1403" s="2" t="s">
        <v>4005</v>
      </c>
      <c r="B1403" t="s">
        <v>3902</v>
      </c>
      <c r="C1403" t="s">
        <v>14</v>
      </c>
      <c r="D1403" t="s">
        <v>3901</v>
      </c>
      <c r="E1403" s="3" t="s">
        <v>3874</v>
      </c>
      <c r="F1403" t="s">
        <v>4006</v>
      </c>
      <c r="G1403">
        <v>54</v>
      </c>
      <c r="H1403">
        <v>0</v>
      </c>
      <c r="I1403">
        <v>13</v>
      </c>
      <c r="J1403">
        <v>15</v>
      </c>
      <c r="K1403">
        <v>24</v>
      </c>
      <c r="L1403">
        <v>2</v>
      </c>
      <c r="M1403">
        <v>0</v>
      </c>
      <c r="N1403" s="2">
        <v>145.34876543209876</v>
      </c>
      <c r="O1403" s="2">
        <v>959.20746396923323</v>
      </c>
      <c r="P1403" s="2">
        <v>321</v>
      </c>
      <c r="Q1403" s="4">
        <v>1425.5562294013321</v>
      </c>
      <c r="R1403" s="5">
        <v>4.2000000000000003E-2</v>
      </c>
      <c r="S1403" s="6">
        <v>1485.4295910361882</v>
      </c>
      <c r="T1403" s="4">
        <v>162.78723404255319</v>
      </c>
      <c r="U1403" s="7">
        <v>1648.2168250787413</v>
      </c>
      <c r="V1403" s="8">
        <v>0.83731157562538949</v>
      </c>
      <c r="W1403" s="7">
        <v>1100.22712363906</v>
      </c>
      <c r="X1403" s="7">
        <v>1177.1977454574305</v>
      </c>
      <c r="Y1403" s="7">
        <v>1328.8751472759841</v>
      </c>
      <c r="Z1403" s="7">
        <v>1706.9367309132745</v>
      </c>
      <c r="AA1403" s="7">
        <v>2005.0092369746108</v>
      </c>
      <c r="AB1403" s="7">
        <v>2306.1001987935306</v>
      </c>
      <c r="AC1403" s="7">
        <v>2165.3092592592593</v>
      </c>
      <c r="AD1403" s="7">
        <v>2362.1555555555556</v>
      </c>
      <c r="AE1403" s="4">
        <v>1458</v>
      </c>
      <c r="AF1403" s="4">
        <v>1560</v>
      </c>
      <c r="AG1403" s="4">
        <v>1761</v>
      </c>
      <c r="AH1403" s="4">
        <v>2262</v>
      </c>
      <c r="AI1403" s="4">
        <v>2657</v>
      </c>
      <c r="AJ1403" s="4">
        <v>3056</v>
      </c>
      <c r="AK1403" s="4">
        <v>1981.6657418468544</v>
      </c>
      <c r="AL1403" s="8">
        <v>1.0894047875107296</v>
      </c>
      <c r="AM1403" s="4">
        <v>1816.2536915766325</v>
      </c>
      <c r="AN1403" s="8">
        <v>1.0053737168822827</v>
      </c>
      <c r="AO1403" s="4">
        <v>1650.8416413064101</v>
      </c>
      <c r="AP1403" s="8">
        <v>0.921342646253836</v>
      </c>
    </row>
    <row r="1404" spans="1:42" x14ac:dyDescent="0.25">
      <c r="A1404" s="2" t="s">
        <v>4007</v>
      </c>
      <c r="B1404" t="s">
        <v>3902</v>
      </c>
      <c r="C1404" t="s">
        <v>14</v>
      </c>
      <c r="D1404" t="s">
        <v>3901</v>
      </c>
      <c r="E1404" s="3" t="s">
        <v>3874</v>
      </c>
      <c r="F1404" t="s">
        <v>4008</v>
      </c>
      <c r="G1404">
        <v>72</v>
      </c>
      <c r="H1404">
        <v>0</v>
      </c>
      <c r="I1404">
        <v>12</v>
      </c>
      <c r="J1404">
        <v>30</v>
      </c>
      <c r="K1404">
        <v>25</v>
      </c>
      <c r="L1404">
        <v>4</v>
      </c>
      <c r="M1404">
        <v>1</v>
      </c>
      <c r="N1404" s="2">
        <v>145.34837962962965</v>
      </c>
      <c r="O1404" s="2">
        <v>959.20746396923323</v>
      </c>
      <c r="P1404" s="2">
        <v>459</v>
      </c>
      <c r="Q1404" s="4">
        <v>1563.5558435988628</v>
      </c>
      <c r="R1404" s="5">
        <v>4.2000000000000003E-2</v>
      </c>
      <c r="S1404" s="6">
        <v>1629.2251890300151</v>
      </c>
      <c r="T1404" s="4">
        <v>82</v>
      </c>
      <c r="U1404" s="7">
        <v>1711.2251890300151</v>
      </c>
      <c r="V1404" s="8">
        <v>0.86898531294194759</v>
      </c>
      <c r="W1404" s="7">
        <v>1206.2682915111359</v>
      </c>
      <c r="X1404" s="7">
        <v>1290.6574312464829</v>
      </c>
      <c r="Y1404" s="7">
        <v>1456.9536771955488</v>
      </c>
      <c r="Z1404" s="7">
        <v>1871.4532753074002</v>
      </c>
      <c r="AA1404" s="7">
        <v>2198.2543556550672</v>
      </c>
      <c r="AB1404" s="7">
        <v>2528.3648140315713</v>
      </c>
      <c r="AC1404" s="7">
        <v>2166.1444444444446</v>
      </c>
      <c r="AD1404" s="7">
        <v>2363.0666666666666</v>
      </c>
      <c r="AE1404" s="4">
        <v>1458</v>
      </c>
      <c r="AF1404" s="4">
        <v>1560</v>
      </c>
      <c r="AG1404" s="4">
        <v>1761</v>
      </c>
      <c r="AH1404" s="4">
        <v>2262</v>
      </c>
      <c r="AI1404" s="4">
        <v>2657</v>
      </c>
      <c r="AJ1404" s="4">
        <v>3056</v>
      </c>
      <c r="AK1404" s="4">
        <v>2070.1961949045699</v>
      </c>
      <c r="AL1404" s="8">
        <v>1.0929168737877972</v>
      </c>
      <c r="AM1404" s="4">
        <v>1925.5025836019813</v>
      </c>
      <c r="AN1404" s="8">
        <v>1.0194393303852527</v>
      </c>
      <c r="AO1404" s="4">
        <v>1773.9188003326035</v>
      </c>
      <c r="AP1404" s="8">
        <v>0.94246285634449201</v>
      </c>
    </row>
    <row r="1405" spans="1:42" x14ac:dyDescent="0.25">
      <c r="A1405" s="2" t="s">
        <v>4009</v>
      </c>
      <c r="B1405" t="s">
        <v>3902</v>
      </c>
      <c r="C1405" t="s">
        <v>14</v>
      </c>
      <c r="D1405" t="s">
        <v>3901</v>
      </c>
      <c r="E1405" s="3" t="s">
        <v>3874</v>
      </c>
      <c r="F1405" t="s">
        <v>4010</v>
      </c>
      <c r="G1405">
        <v>83</v>
      </c>
      <c r="H1405">
        <v>0</v>
      </c>
      <c r="I1405">
        <v>12</v>
      </c>
      <c r="J1405">
        <v>36</v>
      </c>
      <c r="K1405">
        <v>28</v>
      </c>
      <c r="L1405">
        <v>7</v>
      </c>
      <c r="M1405">
        <v>0</v>
      </c>
      <c r="N1405" s="2">
        <v>145.34839357429721</v>
      </c>
      <c r="O1405" s="2">
        <v>959.20746396923323</v>
      </c>
      <c r="P1405" s="2">
        <v>371</v>
      </c>
      <c r="Q1405" s="4">
        <v>1475.5558575435305</v>
      </c>
      <c r="R1405" s="5">
        <v>4.2000000000000003E-2</v>
      </c>
      <c r="S1405" s="6">
        <v>1537.5292035603588</v>
      </c>
      <c r="T1405" s="4">
        <v>158.16</v>
      </c>
      <c r="U1405" s="7">
        <v>1695.6892035603589</v>
      </c>
      <c r="V1405" s="8">
        <v>0.85791737871460572</v>
      </c>
      <c r="W1405" s="7">
        <v>1134.1750982295339</v>
      </c>
      <c r="X1405" s="7">
        <v>1213.5206812332463</v>
      </c>
      <c r="Y1405" s="7">
        <v>1369.8781536229144</v>
      </c>
      <c r="Z1405" s="7">
        <v>1759.6049877882072</v>
      </c>
      <c r="AA1405" s="7">
        <v>2066.8746474594454</v>
      </c>
      <c r="AB1405" s="7">
        <v>2377.2558986210256</v>
      </c>
      <c r="AC1405" s="7">
        <v>2174.1698795180723</v>
      </c>
      <c r="AD1405" s="7">
        <v>2371.8216867469878</v>
      </c>
      <c r="AE1405" s="4">
        <v>1458</v>
      </c>
      <c r="AF1405" s="4">
        <v>1560</v>
      </c>
      <c r="AG1405" s="4">
        <v>1761</v>
      </c>
      <c r="AH1405" s="4">
        <v>2262</v>
      </c>
      <c r="AI1405" s="4">
        <v>2657</v>
      </c>
      <c r="AJ1405" s="4">
        <v>3056</v>
      </c>
      <c r="AK1405" s="4">
        <v>2000.8350065913176</v>
      </c>
      <c r="AL1405" s="8">
        <v>1.0923224213633527</v>
      </c>
      <c r="AM1405" s="4">
        <v>1844.3127758376156</v>
      </c>
      <c r="AN1405" s="8">
        <v>1.013131528576614</v>
      </c>
      <c r="AO1405" s="4">
        <v>1687.790545083913</v>
      </c>
      <c r="AP1405" s="8">
        <v>0.93394063578987496</v>
      </c>
    </row>
    <row r="1406" spans="1:42" x14ac:dyDescent="0.25">
      <c r="A1406" s="2" t="s">
        <v>4011</v>
      </c>
      <c r="B1406" t="s">
        <v>3902</v>
      </c>
      <c r="C1406" t="s">
        <v>14</v>
      </c>
      <c r="D1406" t="s">
        <v>3901</v>
      </c>
      <c r="E1406" s="3" t="s">
        <v>3874</v>
      </c>
      <c r="F1406" t="s">
        <v>4012</v>
      </c>
      <c r="G1406">
        <v>47</v>
      </c>
      <c r="H1406">
        <v>0</v>
      </c>
      <c r="I1406">
        <v>16</v>
      </c>
      <c r="J1406">
        <v>14</v>
      </c>
      <c r="K1406">
        <v>17</v>
      </c>
      <c r="L1406">
        <v>0</v>
      </c>
      <c r="M1406">
        <v>0</v>
      </c>
      <c r="N1406" s="2">
        <v>145.34929078014184</v>
      </c>
      <c r="O1406" s="2">
        <v>959.20746396923323</v>
      </c>
      <c r="P1406" s="2">
        <v>429</v>
      </c>
      <c r="Q1406" s="4">
        <v>1533.5567547493752</v>
      </c>
      <c r="R1406" s="5">
        <v>4.2000000000000003E-2</v>
      </c>
      <c r="S1406" s="6">
        <v>1597.9661384488491</v>
      </c>
      <c r="T1406" s="4">
        <v>150.84444444444443</v>
      </c>
      <c r="U1406" s="7">
        <v>1748.8105828932935</v>
      </c>
      <c r="V1406" s="8">
        <v>0.93330264563728937</v>
      </c>
      <c r="W1406" s="7">
        <v>1243.3826997700166</v>
      </c>
      <c r="X1406" s="7">
        <v>1330.3683207415818</v>
      </c>
      <c r="Y1406" s="7">
        <v>1501.7811620679008</v>
      </c>
      <c r="Z1406" s="7">
        <v>1929.0340650752935</v>
      </c>
      <c r="AA1406" s="7">
        <v>2265.8901462887065</v>
      </c>
      <c r="AB1406" s="7">
        <v>2606.1574283245345</v>
      </c>
      <c r="AC1406" s="7">
        <v>2061.1659574468085</v>
      </c>
      <c r="AD1406" s="7">
        <v>2248.5446808510637</v>
      </c>
      <c r="AE1406" s="4">
        <v>1458</v>
      </c>
      <c r="AF1406" s="4">
        <v>1560</v>
      </c>
      <c r="AG1406" s="4">
        <v>1761</v>
      </c>
      <c r="AH1406" s="4">
        <v>2262</v>
      </c>
      <c r="AI1406" s="4">
        <v>2657</v>
      </c>
      <c r="AJ1406" s="4">
        <v>3056</v>
      </c>
      <c r="AK1406" s="4">
        <v>1913.8854548692377</v>
      </c>
      <c r="AL1406" s="8">
        <v>1.1019019992249517</v>
      </c>
      <c r="AM1406" s="4">
        <v>1808.5790160624415</v>
      </c>
      <c r="AN1406" s="8">
        <v>1.0457022146957311</v>
      </c>
      <c r="AO1406" s="4">
        <v>1703.2725772556453</v>
      </c>
      <c r="AP1406" s="8">
        <v>0.98950243016651018</v>
      </c>
    </row>
    <row r="1407" spans="1:42" x14ac:dyDescent="0.25">
      <c r="A1407" s="2" t="s">
        <v>4013</v>
      </c>
      <c r="B1407" t="s">
        <v>3902</v>
      </c>
      <c r="C1407" t="s">
        <v>14</v>
      </c>
      <c r="D1407" t="s">
        <v>3901</v>
      </c>
      <c r="E1407" s="3" t="s">
        <v>3874</v>
      </c>
      <c r="F1407" t="s">
        <v>4014</v>
      </c>
      <c r="G1407">
        <v>63</v>
      </c>
      <c r="H1407">
        <v>0</v>
      </c>
      <c r="I1407">
        <v>10</v>
      </c>
      <c r="J1407">
        <v>31</v>
      </c>
      <c r="K1407">
        <v>16</v>
      </c>
      <c r="L1407">
        <v>6</v>
      </c>
      <c r="M1407">
        <v>0</v>
      </c>
      <c r="N1407" s="2">
        <v>145.34788359788359</v>
      </c>
      <c r="O1407" s="2">
        <v>959.20746396923323</v>
      </c>
      <c r="P1407" s="2">
        <v>296</v>
      </c>
      <c r="Q1407" s="4">
        <v>1400.5553475671168</v>
      </c>
      <c r="R1407" s="5">
        <v>4.2000000000000003E-2</v>
      </c>
      <c r="S1407" s="6">
        <v>1459.3786721649358</v>
      </c>
      <c r="T1407" s="4">
        <v>155.62295081967213</v>
      </c>
      <c r="U1407" s="7">
        <v>1615.0016229846078</v>
      </c>
      <c r="V1407" s="8">
        <v>0.83176049252426154</v>
      </c>
      <c r="W1407" s="7">
        <v>1095.8493239569834</v>
      </c>
      <c r="X1407" s="7">
        <v>1172.5136799539739</v>
      </c>
      <c r="Y1407" s="7">
        <v>1323.5875579480437</v>
      </c>
      <c r="Z1407" s="7">
        <v>1700.1448359332624</v>
      </c>
      <c r="AA1407" s="7">
        <v>1997.0313125882749</v>
      </c>
      <c r="AB1407" s="7">
        <v>2296.9242345765028</v>
      </c>
      <c r="AC1407" s="7">
        <v>2135.8333333333335</v>
      </c>
      <c r="AD1407" s="7">
        <v>2330</v>
      </c>
      <c r="AE1407" s="4">
        <v>1458</v>
      </c>
      <c r="AF1407" s="4">
        <v>1560</v>
      </c>
      <c r="AG1407" s="4">
        <v>1761</v>
      </c>
      <c r="AH1407" s="4">
        <v>2262</v>
      </c>
      <c r="AI1407" s="4">
        <v>2657</v>
      </c>
      <c r="AJ1407" s="4">
        <v>3056</v>
      </c>
      <c r="AK1407" s="4">
        <v>1958.9384019705049</v>
      </c>
      <c r="AL1407" s="8">
        <v>1.0890444735400053</v>
      </c>
      <c r="AM1407" s="4">
        <v>1789.444922215044</v>
      </c>
      <c r="AN1407" s="8">
        <v>1.0017516942668065</v>
      </c>
      <c r="AO1407" s="4">
        <v>1619.9514424595829</v>
      </c>
      <c r="AP1407" s="8">
        <v>0.91445891499360765</v>
      </c>
    </row>
    <row r="1408" spans="1:42" x14ac:dyDescent="0.25">
      <c r="A1408" s="2" t="s">
        <v>4015</v>
      </c>
      <c r="B1408" t="s">
        <v>3902</v>
      </c>
      <c r="C1408" t="s">
        <v>14</v>
      </c>
      <c r="D1408" t="s">
        <v>3901</v>
      </c>
      <c r="E1408" s="3" t="s">
        <v>3874</v>
      </c>
      <c r="F1408" t="s">
        <v>4016</v>
      </c>
      <c r="G1408">
        <v>35</v>
      </c>
      <c r="H1408">
        <v>0</v>
      </c>
      <c r="I1408">
        <v>4</v>
      </c>
      <c r="J1408">
        <v>26</v>
      </c>
      <c r="K1408">
        <v>4</v>
      </c>
      <c r="L1408">
        <v>0</v>
      </c>
      <c r="M1408">
        <v>1</v>
      </c>
      <c r="N1408" s="2">
        <v>145.34761904761905</v>
      </c>
      <c r="O1408" s="2">
        <v>959.20746396923323</v>
      </c>
      <c r="P1408" s="2">
        <v>358</v>
      </c>
      <c r="Q1408" s="4">
        <v>1462.5550830168522</v>
      </c>
      <c r="R1408" s="5">
        <v>4.2000000000000003E-2</v>
      </c>
      <c r="S1408" s="6">
        <v>1523.98239650356</v>
      </c>
      <c r="T1408" s="4">
        <v>64</v>
      </c>
      <c r="U1408" s="7">
        <v>1587.98239650356</v>
      </c>
      <c r="V1408" s="8">
        <v>0.86666745482028074</v>
      </c>
      <c r="W1408" s="7">
        <v>1212.6745936936952</v>
      </c>
      <c r="X1408" s="7">
        <v>1297.5119109479867</v>
      </c>
      <c r="Y1408" s="7">
        <v>1464.6913302432081</v>
      </c>
      <c r="Z1408" s="7">
        <v>1881.3922708745808</v>
      </c>
      <c r="AA1408" s="7">
        <v>2209.9289406338467</v>
      </c>
      <c r="AB1408" s="7">
        <v>2541.7925640109279</v>
      </c>
      <c r="AC1408" s="7">
        <v>2015.5142857142857</v>
      </c>
      <c r="AD1408" s="7">
        <v>2198.7428571428568</v>
      </c>
      <c r="AE1408" s="4">
        <v>1458</v>
      </c>
      <c r="AF1408" s="4">
        <v>1560</v>
      </c>
      <c r="AG1408" s="4">
        <v>1761</v>
      </c>
      <c r="AH1408" s="4">
        <v>2262</v>
      </c>
      <c r="AI1408" s="4">
        <v>2657</v>
      </c>
      <c r="AJ1408" s="4">
        <v>3056</v>
      </c>
      <c r="AK1408" s="4">
        <v>1939.1209336053048</v>
      </c>
      <c r="AL1408" s="8">
        <v>1.0932361246871303</v>
      </c>
      <c r="AM1408" s="4">
        <v>1805.2052764757098</v>
      </c>
      <c r="AN1408" s="8">
        <v>1.0201494569881466</v>
      </c>
      <c r="AO1408" s="4">
        <v>1657.8980536331551</v>
      </c>
      <c r="AP1408" s="8">
        <v>0.93975412251926449</v>
      </c>
    </row>
    <row r="1409" spans="1:42" x14ac:dyDescent="0.25">
      <c r="A1409" s="2" t="s">
        <v>4017</v>
      </c>
      <c r="B1409" t="s">
        <v>3902</v>
      </c>
      <c r="C1409" t="s">
        <v>14</v>
      </c>
      <c r="D1409" t="s">
        <v>3901</v>
      </c>
      <c r="E1409" s="3" t="s">
        <v>3874</v>
      </c>
      <c r="F1409" t="s">
        <v>4018</v>
      </c>
      <c r="G1409">
        <v>70</v>
      </c>
      <c r="H1409">
        <v>0</v>
      </c>
      <c r="I1409">
        <v>24</v>
      </c>
      <c r="J1409">
        <v>12</v>
      </c>
      <c r="K1409">
        <v>22</v>
      </c>
      <c r="L1409">
        <v>12</v>
      </c>
      <c r="M1409">
        <v>0</v>
      </c>
      <c r="N1409" s="2">
        <v>145.34880952380954</v>
      </c>
      <c r="O1409" s="2">
        <v>959.20746396923323</v>
      </c>
      <c r="P1409" s="2">
        <v>255</v>
      </c>
      <c r="Q1409" s="4">
        <v>1359.5562734930427</v>
      </c>
      <c r="R1409" s="5">
        <v>4.2000000000000003E-2</v>
      </c>
      <c r="S1409" s="6">
        <v>1416.6576369797506</v>
      </c>
      <c r="T1409" s="4">
        <v>155.109375</v>
      </c>
      <c r="U1409" s="7">
        <v>1571.7670119797506</v>
      </c>
      <c r="V1409" s="8">
        <v>0.78465048380104507</v>
      </c>
      <c r="W1409" s="7">
        <v>1031.1230810879572</v>
      </c>
      <c r="X1409" s="7">
        <v>1103.2592637155099</v>
      </c>
      <c r="Y1409" s="7">
        <v>1245.4099765403928</v>
      </c>
      <c r="Z1409" s="7">
        <v>1599.7259323874894</v>
      </c>
      <c r="AA1409" s="7">
        <v>1879.0768357000702</v>
      </c>
      <c r="AB1409" s="7">
        <v>2161.2566089196139</v>
      </c>
      <c r="AC1409" s="7">
        <v>2203.457142857143</v>
      </c>
      <c r="AD1409" s="7">
        <v>2403.7714285714283</v>
      </c>
      <c r="AE1409" s="4">
        <v>1458</v>
      </c>
      <c r="AF1409" s="4">
        <v>1560</v>
      </c>
      <c r="AG1409" s="4">
        <v>1761</v>
      </c>
      <c r="AH1409" s="4">
        <v>2262</v>
      </c>
      <c r="AI1409" s="4">
        <v>2657</v>
      </c>
      <c r="AJ1409" s="4">
        <v>3056</v>
      </c>
      <c r="AK1409" s="4">
        <v>2022.2346779436896</v>
      </c>
      <c r="AL1409" s="8">
        <v>1.0869639402799762</v>
      </c>
      <c r="AM1409" s="4">
        <v>1820.3756642890432</v>
      </c>
      <c r="AN1409" s="8">
        <v>0.98619278812033251</v>
      </c>
      <c r="AO1409" s="4">
        <v>1618.5166506343969</v>
      </c>
      <c r="AP1409" s="8">
        <v>0.88542163596068879</v>
      </c>
    </row>
    <row r="1410" spans="1:42" x14ac:dyDescent="0.25">
      <c r="A1410" s="2" t="s">
        <v>4019</v>
      </c>
      <c r="B1410" t="s">
        <v>3902</v>
      </c>
      <c r="C1410" t="s">
        <v>14</v>
      </c>
      <c r="D1410" t="s">
        <v>3901</v>
      </c>
      <c r="E1410" s="3" t="s">
        <v>3874</v>
      </c>
      <c r="F1410" t="s">
        <v>4020</v>
      </c>
      <c r="G1410">
        <v>120</v>
      </c>
      <c r="H1410">
        <v>0</v>
      </c>
      <c r="I1410">
        <v>42</v>
      </c>
      <c r="J1410">
        <v>31</v>
      </c>
      <c r="K1410">
        <v>37</v>
      </c>
      <c r="L1410">
        <v>10</v>
      </c>
      <c r="M1410">
        <v>0</v>
      </c>
      <c r="N1410" s="2">
        <v>145.34861111111113</v>
      </c>
      <c r="O1410" s="2">
        <v>959.20746396923323</v>
      </c>
      <c r="P1410" s="2">
        <v>372</v>
      </c>
      <c r="Q1410" s="4">
        <v>1476.5560750803443</v>
      </c>
      <c r="R1410" s="5">
        <v>4.2000000000000003E-2</v>
      </c>
      <c r="S1410" s="6">
        <v>1538.5714302337187</v>
      </c>
      <c r="T1410" s="4">
        <v>160.43103448275863</v>
      </c>
      <c r="U1410" s="7">
        <v>1699.0024647164773</v>
      </c>
      <c r="V1410" s="8">
        <v>0.88499314494184378</v>
      </c>
      <c r="W1410" s="7">
        <v>1168.4794679704457</v>
      </c>
      <c r="X1410" s="7">
        <v>1250.2249451535633</v>
      </c>
      <c r="Y1410" s="7">
        <v>1411.3116207791186</v>
      </c>
      <c r="Z1410" s="7">
        <v>1812.8261704726669</v>
      </c>
      <c r="AA1410" s="7">
        <v>2129.3895379955243</v>
      </c>
      <c r="AB1410" s="7">
        <v>2449.158610505955</v>
      </c>
      <c r="AC1410" s="7">
        <v>2111.7708333333335</v>
      </c>
      <c r="AD1410" s="7">
        <v>2303.75</v>
      </c>
      <c r="AE1410" s="4">
        <v>1458</v>
      </c>
      <c r="AF1410" s="4">
        <v>1560</v>
      </c>
      <c r="AG1410" s="4">
        <v>1761</v>
      </c>
      <c r="AH1410" s="4">
        <v>2262</v>
      </c>
      <c r="AI1410" s="4">
        <v>2657</v>
      </c>
      <c r="AJ1410" s="4">
        <v>3056</v>
      </c>
      <c r="AK1410" s="4">
        <v>1947.1188345788894</v>
      </c>
      <c r="AL1410" s="8">
        <v>1.0978013425388944</v>
      </c>
      <c r="AM1410" s="4">
        <v>1810.9363664638324</v>
      </c>
      <c r="AN1410" s="8">
        <v>1.0268652766732107</v>
      </c>
      <c r="AO1410" s="4">
        <v>1674.7538983487757</v>
      </c>
      <c r="AP1410" s="8">
        <v>0.95592921080752735</v>
      </c>
    </row>
    <row r="1411" spans="1:42" x14ac:dyDescent="0.25">
      <c r="A1411" s="2" t="s">
        <v>4021</v>
      </c>
      <c r="B1411" t="s">
        <v>3902</v>
      </c>
      <c r="C1411" t="s">
        <v>14</v>
      </c>
      <c r="D1411" t="s">
        <v>3901</v>
      </c>
      <c r="E1411" s="3" t="s">
        <v>3874</v>
      </c>
      <c r="F1411" t="s">
        <v>4022</v>
      </c>
      <c r="G1411">
        <v>58</v>
      </c>
      <c r="H1411">
        <v>0</v>
      </c>
      <c r="I1411">
        <v>12</v>
      </c>
      <c r="J1411">
        <v>27</v>
      </c>
      <c r="K1411">
        <v>9</v>
      </c>
      <c r="L1411">
        <v>10</v>
      </c>
      <c r="M1411">
        <v>0</v>
      </c>
      <c r="N1411" s="2">
        <v>145.34913793103448</v>
      </c>
      <c r="O1411" s="2">
        <v>959.20746396923323</v>
      </c>
      <c r="P1411" s="2">
        <v>408</v>
      </c>
      <c r="Q1411" s="4">
        <v>1512.5566019002677</v>
      </c>
      <c r="R1411" s="5">
        <v>4.2000000000000003E-2</v>
      </c>
      <c r="S1411" s="6">
        <v>1576.083979180079</v>
      </c>
      <c r="T1411" s="4">
        <v>51</v>
      </c>
      <c r="U1411" s="7">
        <v>1627.083979180079</v>
      </c>
      <c r="V1411" s="8">
        <v>0.83370176061172829</v>
      </c>
      <c r="W1411" s="7">
        <v>1177.4368621881197</v>
      </c>
      <c r="X1411" s="7">
        <v>1259.8089883494285</v>
      </c>
      <c r="Y1411" s="7">
        <v>1422.1305310790665</v>
      </c>
      <c r="Z1411" s="7">
        <v>1826.7230331066717</v>
      </c>
      <c r="AA1411" s="7">
        <v>2145.7131295156614</v>
      </c>
      <c r="AB1411" s="7">
        <v>2467.9335053819577</v>
      </c>
      <c r="AC1411" s="7">
        <v>2146.8017241379312</v>
      </c>
      <c r="AD1411" s="7">
        <v>2341.9655172413791</v>
      </c>
      <c r="AE1411" s="4">
        <v>1458</v>
      </c>
      <c r="AF1411" s="4">
        <v>1560</v>
      </c>
      <c r="AG1411" s="4">
        <v>1761</v>
      </c>
      <c r="AH1411" s="4">
        <v>2262</v>
      </c>
      <c r="AI1411" s="4">
        <v>2657</v>
      </c>
      <c r="AJ1411" s="4">
        <v>3056</v>
      </c>
      <c r="AK1411" s="4">
        <v>2078.9518493491878</v>
      </c>
      <c r="AL1411" s="8">
        <v>1.0913662905804398</v>
      </c>
      <c r="AM1411" s="4">
        <v>1904.8822019829577</v>
      </c>
      <c r="AN1411" s="8">
        <v>1.0021747225143474</v>
      </c>
      <c r="AO1411" s="4">
        <v>1740.4830905815184</v>
      </c>
      <c r="AP1411" s="8">
        <v>0.91793824156303783</v>
      </c>
    </row>
    <row r="1412" spans="1:42" x14ac:dyDescent="0.25">
      <c r="A1412" s="2" t="s">
        <v>4023</v>
      </c>
      <c r="B1412" t="s">
        <v>3902</v>
      </c>
      <c r="C1412" t="s">
        <v>14</v>
      </c>
      <c r="D1412" t="s">
        <v>3901</v>
      </c>
      <c r="E1412" s="3" t="s">
        <v>3874</v>
      </c>
      <c r="F1412" t="s">
        <v>4024</v>
      </c>
      <c r="G1412">
        <v>94</v>
      </c>
      <c r="H1412">
        <v>0</v>
      </c>
      <c r="I1412">
        <v>94</v>
      </c>
      <c r="J1412">
        <v>0</v>
      </c>
      <c r="K1412">
        <v>0</v>
      </c>
      <c r="L1412">
        <v>0</v>
      </c>
      <c r="M1412">
        <v>0</v>
      </c>
      <c r="N1412" s="2">
        <v>145.34840425531914</v>
      </c>
      <c r="O1412" s="2">
        <v>959.20746396923323</v>
      </c>
      <c r="P1412" s="2">
        <v>230</v>
      </c>
      <c r="Q1412" s="4">
        <v>1334.5558682245523</v>
      </c>
      <c r="R1412" s="5">
        <v>4.2000000000000003E-2</v>
      </c>
      <c r="S1412" s="6">
        <v>1390.6072146899835</v>
      </c>
      <c r="T1412" s="4">
        <v>36.903225806451616</v>
      </c>
      <c r="U1412" s="7">
        <v>1427.5104404964352</v>
      </c>
      <c r="V1412" s="8">
        <v>0.91507079519002255</v>
      </c>
      <c r="W1412" s="7">
        <v>1299.6828968064074</v>
      </c>
      <c r="X1412" s="7">
        <v>1390.6072146899833</v>
      </c>
      <c r="Y1412" s="7">
        <v>1569.7816058135004</v>
      </c>
      <c r="Z1412" s="7">
        <v>2016.3804613004759</v>
      </c>
      <c r="AA1412" s="7">
        <v>2368.4893393790294</v>
      </c>
      <c r="AB1412" s="7">
        <v>2724.163876982429</v>
      </c>
      <c r="AC1412" s="7">
        <v>1716.0000000000002</v>
      </c>
      <c r="AD1412" s="7">
        <v>1872</v>
      </c>
      <c r="AE1412" s="4">
        <v>1458</v>
      </c>
      <c r="AF1412" s="4">
        <v>1560</v>
      </c>
      <c r="AG1412" s="4">
        <v>1761</v>
      </c>
      <c r="AH1412" s="4">
        <v>2262</v>
      </c>
      <c r="AI1412" s="4">
        <v>2657</v>
      </c>
      <c r="AJ1412" s="4">
        <v>3056</v>
      </c>
      <c r="AK1412" s="4">
        <v>1685.1994081431467</v>
      </c>
      <c r="AL1412" s="8">
        <v>1.1039119448394861</v>
      </c>
      <c r="AM1412" s="4">
        <v>1587.0020103254255</v>
      </c>
      <c r="AN1412" s="8">
        <v>1.0409648949563315</v>
      </c>
      <c r="AO1412" s="4">
        <v>1488.8046125077046</v>
      </c>
      <c r="AP1412" s="8">
        <v>0.97801784507317713</v>
      </c>
    </row>
    <row r="1413" spans="1:42" x14ac:dyDescent="0.25">
      <c r="A1413" s="2" t="s">
        <v>4025</v>
      </c>
      <c r="B1413" t="s">
        <v>3902</v>
      </c>
      <c r="C1413" t="s">
        <v>14</v>
      </c>
      <c r="D1413" t="s">
        <v>3901</v>
      </c>
      <c r="E1413" s="3" t="s">
        <v>3874</v>
      </c>
      <c r="F1413" t="s">
        <v>4026</v>
      </c>
      <c r="G1413">
        <v>81</v>
      </c>
      <c r="H1413">
        <v>0</v>
      </c>
      <c r="I1413">
        <v>26</v>
      </c>
      <c r="J1413">
        <v>7</v>
      </c>
      <c r="K1413">
        <v>39</v>
      </c>
      <c r="L1413">
        <v>9</v>
      </c>
      <c r="M1413">
        <v>0</v>
      </c>
      <c r="N1413" s="2">
        <v>145.34876543209876</v>
      </c>
      <c r="O1413" s="2">
        <v>959.20746396923323</v>
      </c>
      <c r="P1413" s="2">
        <v>404</v>
      </c>
      <c r="Q1413" s="4">
        <v>1508.5562294013321</v>
      </c>
      <c r="R1413" s="5">
        <v>4.2000000000000003E-2</v>
      </c>
      <c r="S1413" s="6">
        <v>1571.9155910361881</v>
      </c>
      <c r="T1413" s="4">
        <v>130.46835443037975</v>
      </c>
      <c r="U1413" s="7">
        <v>1702.3839454665679</v>
      </c>
      <c r="V1413" s="8">
        <v>0.83562459600038774</v>
      </c>
      <c r="W1413" s="7">
        <v>1124.9687153534264</v>
      </c>
      <c r="X1413" s="7">
        <v>1203.6702304193041</v>
      </c>
      <c r="Y1413" s="7">
        <v>1358.7585101079451</v>
      </c>
      <c r="Z1413" s="7">
        <v>1745.321834107991</v>
      </c>
      <c r="AA1413" s="7">
        <v>2050.0973091180067</v>
      </c>
      <c r="AB1413" s="7">
        <v>2357.9591180521752</v>
      </c>
      <c r="AC1413" s="7">
        <v>2240.9851851851854</v>
      </c>
      <c r="AD1413" s="7">
        <v>2444.7111111111112</v>
      </c>
      <c r="AE1413" s="4">
        <v>1458</v>
      </c>
      <c r="AF1413" s="4">
        <v>1560</v>
      </c>
      <c r="AG1413" s="4">
        <v>1761</v>
      </c>
      <c r="AH1413" s="4">
        <v>2262</v>
      </c>
      <c r="AI1413" s="4">
        <v>2657</v>
      </c>
      <c r="AJ1413" s="4">
        <v>3056</v>
      </c>
      <c r="AK1413" s="4">
        <v>2087.2706801029426</v>
      </c>
      <c r="AL1413" s="8">
        <v>1.0885894980983839</v>
      </c>
      <c r="AM1413" s="4">
        <v>1915.4856504140246</v>
      </c>
      <c r="AN1413" s="8">
        <v>1.0042678640657186</v>
      </c>
      <c r="AO1413" s="4">
        <v>1743.7006207251063</v>
      </c>
      <c r="AP1413" s="8">
        <v>0.9199462300330532</v>
      </c>
    </row>
    <row r="1414" spans="1:42" x14ac:dyDescent="0.25">
      <c r="A1414" s="2" t="s">
        <v>4027</v>
      </c>
      <c r="B1414" t="s">
        <v>3902</v>
      </c>
      <c r="C1414" t="s">
        <v>14</v>
      </c>
      <c r="D1414" t="s">
        <v>3901</v>
      </c>
      <c r="E1414" s="3" t="s">
        <v>3874</v>
      </c>
      <c r="F1414" t="s">
        <v>4028</v>
      </c>
      <c r="G1414">
        <v>52</v>
      </c>
      <c r="H1414">
        <v>0</v>
      </c>
      <c r="I1414">
        <v>7</v>
      </c>
      <c r="J1414">
        <v>25</v>
      </c>
      <c r="K1414">
        <v>16</v>
      </c>
      <c r="L1414">
        <v>4</v>
      </c>
      <c r="M1414">
        <v>0</v>
      </c>
      <c r="N1414" s="2">
        <v>145.34775641025641</v>
      </c>
      <c r="O1414" s="2">
        <v>959.20746396923323</v>
      </c>
      <c r="P1414" s="2">
        <v>411</v>
      </c>
      <c r="Q1414" s="4">
        <v>1515.5552203794896</v>
      </c>
      <c r="R1414" s="5">
        <v>4.2000000000000003E-2</v>
      </c>
      <c r="S1414" s="6">
        <v>1579.2085396354282</v>
      </c>
      <c r="T1414" s="4">
        <v>156.76</v>
      </c>
      <c r="U1414" s="7">
        <v>1735.9685396354282</v>
      </c>
      <c r="V1414" s="8">
        <v>0.88704725653262195</v>
      </c>
      <c r="W1414" s="7">
        <v>1176.5270440819497</v>
      </c>
      <c r="X1414" s="7">
        <v>1258.8355204169011</v>
      </c>
      <c r="Y1414" s="7">
        <v>1421.0316355475402</v>
      </c>
      <c r="Z1414" s="7">
        <v>1825.3115046045066</v>
      </c>
      <c r="AA1414" s="7">
        <v>2144.0551139408371</v>
      </c>
      <c r="AB1414" s="7">
        <v>2466.0265066628522</v>
      </c>
      <c r="AC1414" s="7">
        <v>2152.7211538461538</v>
      </c>
      <c r="AD1414" s="7">
        <v>2348.4230769230767</v>
      </c>
      <c r="AE1414" s="4">
        <v>1458</v>
      </c>
      <c r="AF1414" s="4">
        <v>1560</v>
      </c>
      <c r="AG1414" s="4">
        <v>1761</v>
      </c>
      <c r="AH1414" s="4">
        <v>2262</v>
      </c>
      <c r="AI1414" s="4">
        <v>2657</v>
      </c>
      <c r="AJ1414" s="4">
        <v>3056</v>
      </c>
      <c r="AK1414" s="4">
        <v>1984.296538438703</v>
      </c>
      <c r="AL1414" s="8">
        <v>1.0940396010299469</v>
      </c>
      <c r="AM1414" s="4">
        <v>1852.2026257854611</v>
      </c>
      <c r="AN1414" s="8">
        <v>1.026542097389515</v>
      </c>
      <c r="AO1414" s="4">
        <v>1711.3024522886701</v>
      </c>
      <c r="AP1414" s="8">
        <v>0.95454476017305412</v>
      </c>
    </row>
    <row r="1415" spans="1:42" x14ac:dyDescent="0.25">
      <c r="A1415" s="2" t="s">
        <v>4029</v>
      </c>
      <c r="B1415" t="s">
        <v>3902</v>
      </c>
      <c r="C1415" t="s">
        <v>14</v>
      </c>
      <c r="D1415" t="s">
        <v>3901</v>
      </c>
      <c r="E1415" s="3" t="s">
        <v>3874</v>
      </c>
      <c r="F1415" t="s">
        <v>4030</v>
      </c>
      <c r="G1415">
        <v>46</v>
      </c>
      <c r="H1415">
        <v>0</v>
      </c>
      <c r="I1415">
        <v>25</v>
      </c>
      <c r="J1415">
        <v>4</v>
      </c>
      <c r="K1415">
        <v>15</v>
      </c>
      <c r="L1415">
        <v>2</v>
      </c>
      <c r="M1415">
        <v>0</v>
      </c>
      <c r="N1415" s="2">
        <v>145.34782608695653</v>
      </c>
      <c r="O1415" s="2">
        <v>959.20746396923323</v>
      </c>
      <c r="P1415" s="2">
        <v>315</v>
      </c>
      <c r="Q1415" s="4">
        <v>1419.5552900561897</v>
      </c>
      <c r="R1415" s="5">
        <v>4.2000000000000003E-2</v>
      </c>
      <c r="S1415" s="6">
        <v>1479.1766122385498</v>
      </c>
      <c r="T1415" s="4">
        <v>149.77777777777777</v>
      </c>
      <c r="U1415" s="7">
        <v>1628.9543900163276</v>
      </c>
      <c r="V1415" s="8">
        <v>0.87857496882036235</v>
      </c>
      <c r="W1415" s="7">
        <v>1163.1814209456786</v>
      </c>
      <c r="X1415" s="7">
        <v>1244.5562528636892</v>
      </c>
      <c r="Y1415" s="7">
        <v>1404.9125392903568</v>
      </c>
      <c r="Z1415" s="7">
        <v>1804.6065666523493</v>
      </c>
      <c r="AA1415" s="7">
        <v>2119.7345922171935</v>
      </c>
      <c r="AB1415" s="7">
        <v>2438.0537876611756</v>
      </c>
      <c r="AC1415" s="7">
        <v>2039.4956521739134</v>
      </c>
      <c r="AD1415" s="7">
        <v>2224.9043478260869</v>
      </c>
      <c r="AE1415" s="4">
        <v>1458</v>
      </c>
      <c r="AF1415" s="4">
        <v>1560</v>
      </c>
      <c r="AG1415" s="4">
        <v>1761</v>
      </c>
      <c r="AH1415" s="4">
        <v>2262</v>
      </c>
      <c r="AI1415" s="4">
        <v>2657</v>
      </c>
      <c r="AJ1415" s="4">
        <v>3056</v>
      </c>
      <c r="AK1415" s="4">
        <v>1881.7914707929956</v>
      </c>
      <c r="AL1415" s="8">
        <v>1.0957249019118231</v>
      </c>
      <c r="AM1415" s="4">
        <v>1744.3132264085505</v>
      </c>
      <c r="AN1415" s="8">
        <v>1.0215761442708364</v>
      </c>
      <c r="AO1415" s="4">
        <v>1606.8349820241058</v>
      </c>
      <c r="AP1415" s="8">
        <v>0.94742738662984993</v>
      </c>
    </row>
    <row r="1416" spans="1:42" x14ac:dyDescent="0.25">
      <c r="A1416" s="2" t="s">
        <v>4031</v>
      </c>
      <c r="B1416" t="s">
        <v>3902</v>
      </c>
      <c r="C1416" t="s">
        <v>14</v>
      </c>
      <c r="D1416" t="s">
        <v>3901</v>
      </c>
      <c r="E1416" s="3" t="s">
        <v>3874</v>
      </c>
      <c r="F1416" t="s">
        <v>4032</v>
      </c>
      <c r="G1416">
        <v>173</v>
      </c>
      <c r="H1416">
        <v>45</v>
      </c>
      <c r="I1416">
        <v>128</v>
      </c>
      <c r="J1416">
        <v>0</v>
      </c>
      <c r="K1416">
        <v>0</v>
      </c>
      <c r="L1416">
        <v>0</v>
      </c>
      <c r="M1416">
        <v>0</v>
      </c>
      <c r="N1416" s="2">
        <v>145.34874759152214</v>
      </c>
      <c r="O1416" s="2">
        <v>959.20746396923323</v>
      </c>
      <c r="P1416" s="2">
        <v>342</v>
      </c>
      <c r="Q1416" s="4">
        <v>1446.5562115607554</v>
      </c>
      <c r="R1416" s="5">
        <v>4.2000000000000003E-2</v>
      </c>
      <c r="S1416" s="6">
        <v>1507.3115724463071</v>
      </c>
      <c r="T1416" s="4">
        <v>0</v>
      </c>
      <c r="U1416" s="7">
        <v>1507.3115724463071</v>
      </c>
      <c r="V1416" s="8">
        <v>0.98294282495838936</v>
      </c>
      <c r="W1416" s="7">
        <v>1433.1306387893317</v>
      </c>
      <c r="X1416" s="7">
        <v>1533.3908069350873</v>
      </c>
      <c r="Y1416" s="7">
        <v>1730.9623147517236</v>
      </c>
      <c r="Z1416" s="7">
        <v>2223.4166700558767</v>
      </c>
      <c r="AA1416" s="7">
        <v>2611.6790859144403</v>
      </c>
      <c r="AB1416" s="7">
        <v>3003.8732730728379</v>
      </c>
      <c r="AC1416" s="7">
        <v>1686.8150289017342</v>
      </c>
      <c r="AD1416" s="7">
        <v>1840.1618497109828</v>
      </c>
      <c r="AE1416" s="4">
        <v>1458</v>
      </c>
      <c r="AF1416" s="4">
        <v>1560</v>
      </c>
      <c r="AG1416" s="4">
        <v>1761</v>
      </c>
      <c r="AH1416" s="4">
        <v>2262</v>
      </c>
      <c r="AI1416" s="4">
        <v>2657</v>
      </c>
      <c r="AJ1416" s="4">
        <v>3056</v>
      </c>
      <c r="AK1416" s="4">
        <v>1705.0276791913464</v>
      </c>
      <c r="AL1416" s="8">
        <v>1.1118767707041461</v>
      </c>
      <c r="AM1416" s="4">
        <v>1638.697114347849</v>
      </c>
      <c r="AN1416" s="8">
        <v>1.0686215114862145</v>
      </c>
      <c r="AO1416" s="4">
        <v>1572.3665495043522</v>
      </c>
      <c r="AP1416" s="8">
        <v>1.0253662522682834</v>
      </c>
    </row>
    <row r="1417" spans="1:42" x14ac:dyDescent="0.25">
      <c r="A1417" s="2" t="s">
        <v>4033</v>
      </c>
      <c r="B1417" t="s">
        <v>3902</v>
      </c>
      <c r="C1417" t="s">
        <v>14</v>
      </c>
      <c r="D1417" t="s">
        <v>3901</v>
      </c>
      <c r="E1417" s="3" t="s">
        <v>3874</v>
      </c>
      <c r="F1417" t="s">
        <v>4034</v>
      </c>
      <c r="G1417">
        <v>29</v>
      </c>
      <c r="H1417">
        <v>0</v>
      </c>
      <c r="I1417">
        <v>5</v>
      </c>
      <c r="J1417">
        <v>6</v>
      </c>
      <c r="K1417">
        <v>13</v>
      </c>
      <c r="L1417">
        <v>5</v>
      </c>
      <c r="M1417">
        <v>0</v>
      </c>
      <c r="N1417" s="2">
        <v>145.34770114942529</v>
      </c>
      <c r="O1417" s="2">
        <v>959.20746396923323</v>
      </c>
      <c r="P1417" s="2">
        <v>356</v>
      </c>
      <c r="Q1417" s="4">
        <v>1460.5551651186586</v>
      </c>
      <c r="R1417" s="5">
        <v>4.2000000000000003E-2</v>
      </c>
      <c r="S1417" s="6">
        <v>1521.8984820536423</v>
      </c>
      <c r="T1417" s="4">
        <v>155.64285714285714</v>
      </c>
      <c r="U1417" s="7">
        <v>1677.5413391964994</v>
      </c>
      <c r="V1417" s="8">
        <v>0.79677512548435858</v>
      </c>
      <c r="W1417" s="7">
        <v>1053.9153842834089</v>
      </c>
      <c r="X1417" s="7">
        <v>1127.6460901797793</v>
      </c>
      <c r="Y1417" s="7">
        <v>1272.9389517990969</v>
      </c>
      <c r="Z1417" s="7">
        <v>1635.08683076068</v>
      </c>
      <c r="AA1417" s="7">
        <v>1920.6126035946622</v>
      </c>
      <c r="AB1417" s="7">
        <v>2209.0297766598751</v>
      </c>
      <c r="AC1417" s="7">
        <v>2315.9551724137932</v>
      </c>
      <c r="AD1417" s="7">
        <v>2526.496551724138</v>
      </c>
      <c r="AE1417" s="4">
        <v>1458</v>
      </c>
      <c r="AF1417" s="4">
        <v>1560</v>
      </c>
      <c r="AG1417" s="4">
        <v>1761</v>
      </c>
      <c r="AH1417" s="4">
        <v>2262</v>
      </c>
      <c r="AI1417" s="4">
        <v>2657</v>
      </c>
      <c r="AJ1417" s="4">
        <v>3056</v>
      </c>
      <c r="AK1417" s="4">
        <v>2131.1831699036297</v>
      </c>
      <c r="AL1417" s="8">
        <v>1.08616464589397</v>
      </c>
      <c r="AM1417" s="4">
        <v>1920.276931801711</v>
      </c>
      <c r="AN1417" s="8">
        <v>0.98599135036756591</v>
      </c>
      <c r="AO1417" s="4">
        <v>1709.3706936997921</v>
      </c>
      <c r="AP1417" s="8">
        <v>0.88581805484116194</v>
      </c>
    </row>
    <row r="1418" spans="1:42" x14ac:dyDescent="0.25">
      <c r="A1418" s="2" t="s">
        <v>4035</v>
      </c>
      <c r="B1418" t="s">
        <v>3902</v>
      </c>
      <c r="C1418" t="s">
        <v>14</v>
      </c>
      <c r="D1418" t="s">
        <v>3901</v>
      </c>
      <c r="E1418" s="3" t="s">
        <v>3874</v>
      </c>
      <c r="F1418" t="s">
        <v>4036</v>
      </c>
      <c r="G1418">
        <v>60</v>
      </c>
      <c r="H1418">
        <v>0</v>
      </c>
      <c r="I1418">
        <v>8</v>
      </c>
      <c r="J1418">
        <v>25</v>
      </c>
      <c r="K1418">
        <v>20</v>
      </c>
      <c r="L1418">
        <v>7</v>
      </c>
      <c r="M1418">
        <v>0</v>
      </c>
      <c r="N1418" s="2">
        <v>145.34861111111113</v>
      </c>
      <c r="O1418" s="2">
        <v>959.20746396923323</v>
      </c>
      <c r="P1418" s="2">
        <v>418</v>
      </c>
      <c r="Q1418" s="4">
        <v>1522.5560750803443</v>
      </c>
      <c r="R1418" s="5">
        <v>4.2000000000000003E-2</v>
      </c>
      <c r="S1418" s="6">
        <v>1586.5034302337187</v>
      </c>
      <c r="T1418" s="4">
        <v>158.77586206896552</v>
      </c>
      <c r="U1418" s="7">
        <v>1745.2792923026843</v>
      </c>
      <c r="V1418" s="8">
        <v>0.87014522982584142</v>
      </c>
      <c r="W1418" s="7">
        <v>1153.2550029652139</v>
      </c>
      <c r="X1418" s="7">
        <v>1233.9353941191589</v>
      </c>
      <c r="Y1418" s="7">
        <v>1392.9232237460506</v>
      </c>
      <c r="Z1418" s="7">
        <v>1789.2063214727807</v>
      </c>
      <c r="AA1418" s="7">
        <v>2101.6450911375673</v>
      </c>
      <c r="AB1418" s="7">
        <v>2417.2477977103522</v>
      </c>
      <c r="AC1418" s="7">
        <v>2206.3066666666668</v>
      </c>
      <c r="AD1418" s="7">
        <v>2406.88</v>
      </c>
      <c r="AE1418" s="4">
        <v>1458</v>
      </c>
      <c r="AF1418" s="4">
        <v>1560</v>
      </c>
      <c r="AG1418" s="4">
        <v>1761</v>
      </c>
      <c r="AH1418" s="4">
        <v>2262</v>
      </c>
      <c r="AI1418" s="4">
        <v>2657</v>
      </c>
      <c r="AJ1418" s="4">
        <v>3056</v>
      </c>
      <c r="AK1418" s="4">
        <v>2038.4839397513031</v>
      </c>
      <c r="AL1418" s="8">
        <v>1.0954894976834417</v>
      </c>
      <c r="AM1418" s="4">
        <v>1887.8237699121082</v>
      </c>
      <c r="AN1418" s="8">
        <v>1.0203747417309084</v>
      </c>
      <c r="AO1418" s="4">
        <v>1737.1636000729136</v>
      </c>
      <c r="AP1418" s="8">
        <v>0.94525998577837489</v>
      </c>
    </row>
    <row r="1419" spans="1:42" x14ac:dyDescent="0.25">
      <c r="A1419" s="2" t="s">
        <v>4037</v>
      </c>
      <c r="B1419" t="s">
        <v>3902</v>
      </c>
      <c r="C1419" t="s">
        <v>14</v>
      </c>
      <c r="D1419" t="s">
        <v>3901</v>
      </c>
      <c r="E1419" s="3" t="s">
        <v>3874</v>
      </c>
      <c r="F1419" t="s">
        <v>4038</v>
      </c>
      <c r="G1419">
        <v>39</v>
      </c>
      <c r="H1419">
        <v>0</v>
      </c>
      <c r="I1419">
        <v>5</v>
      </c>
      <c r="J1419">
        <v>29</v>
      </c>
      <c r="K1419">
        <v>4</v>
      </c>
      <c r="L1419">
        <v>0</v>
      </c>
      <c r="M1419">
        <v>1</v>
      </c>
      <c r="N1419" s="2">
        <v>145.34829059829059</v>
      </c>
      <c r="O1419" s="2">
        <v>959.20746396923323</v>
      </c>
      <c r="P1419" s="2">
        <v>459</v>
      </c>
      <c r="Q1419" s="4">
        <v>1563.5557545675238</v>
      </c>
      <c r="R1419" s="5">
        <v>4.2000000000000003E-2</v>
      </c>
      <c r="S1419" s="6">
        <v>1629.2250962593598</v>
      </c>
      <c r="T1419" s="4">
        <v>62.948717948717949</v>
      </c>
      <c r="U1419" s="7">
        <v>1692.1738142080778</v>
      </c>
      <c r="V1419" s="8">
        <v>0.92985753390888126</v>
      </c>
      <c r="W1419" s="7">
        <v>1305.2991619841307</v>
      </c>
      <c r="X1419" s="7">
        <v>1396.6163873081234</v>
      </c>
      <c r="Y1419" s="7">
        <v>1576.5650372112855</v>
      </c>
      <c r="Z1419" s="7">
        <v>2025.0937615967791</v>
      </c>
      <c r="AA1419" s="7">
        <v>2378.7241929985153</v>
      </c>
      <c r="AB1419" s="7">
        <v>2735.9356920600162</v>
      </c>
      <c r="AC1419" s="7">
        <v>2001.8025641025645</v>
      </c>
      <c r="AD1419" s="7">
        <v>2183.7846153846153</v>
      </c>
      <c r="AE1419" s="4">
        <v>1458</v>
      </c>
      <c r="AF1419" s="4">
        <v>1560</v>
      </c>
      <c r="AG1419" s="4">
        <v>1761</v>
      </c>
      <c r="AH1419" s="4">
        <v>2262</v>
      </c>
      <c r="AI1419" s="4">
        <v>2657</v>
      </c>
      <c r="AJ1419" s="4">
        <v>3056</v>
      </c>
      <c r="AK1419" s="4">
        <v>1944.0472701160161</v>
      </c>
      <c r="AL1419" s="8">
        <v>1.1028538110904798</v>
      </c>
      <c r="AM1419" s="4">
        <v>1836.1082390794479</v>
      </c>
      <c r="AN1419" s="8">
        <v>1.0435408017710746</v>
      </c>
      <c r="AO1419" s="4">
        <v>1728.1692080428802</v>
      </c>
      <c r="AP1419" s="8">
        <v>0.98422779245166936</v>
      </c>
    </row>
    <row r="1420" spans="1:42" x14ac:dyDescent="0.25">
      <c r="A1420" s="2" t="s">
        <v>4039</v>
      </c>
      <c r="B1420" t="s">
        <v>3902</v>
      </c>
      <c r="C1420" t="s">
        <v>14</v>
      </c>
      <c r="D1420" t="s">
        <v>3901</v>
      </c>
      <c r="E1420" s="3" t="s">
        <v>3874</v>
      </c>
      <c r="F1420" t="s">
        <v>4040</v>
      </c>
      <c r="G1420">
        <v>65</v>
      </c>
      <c r="H1420">
        <v>0</v>
      </c>
      <c r="I1420">
        <v>5</v>
      </c>
      <c r="J1420">
        <v>9</v>
      </c>
      <c r="K1420">
        <v>43</v>
      </c>
      <c r="L1420">
        <v>8</v>
      </c>
      <c r="M1420">
        <v>0</v>
      </c>
      <c r="N1420" s="2">
        <v>145.34871794871796</v>
      </c>
      <c r="O1420" s="2">
        <v>959.20746396923323</v>
      </c>
      <c r="P1420" s="2">
        <v>349</v>
      </c>
      <c r="Q1420" s="4">
        <v>1453.5561819179511</v>
      </c>
      <c r="R1420" s="5">
        <v>4.2000000000000003E-2</v>
      </c>
      <c r="S1420" s="6">
        <v>1514.6055415585051</v>
      </c>
      <c r="T1420" s="4">
        <v>130.42857142857142</v>
      </c>
      <c r="U1420" s="7">
        <v>1645.0341129870765</v>
      </c>
      <c r="V1420" s="8">
        <v>0.7521028715009388</v>
      </c>
      <c r="W1420" s="7">
        <v>1009.6233913632141</v>
      </c>
      <c r="X1420" s="7">
        <v>1080.2554804709287</v>
      </c>
      <c r="Y1420" s="7">
        <v>1219.4422443008368</v>
      </c>
      <c r="Z1420" s="7">
        <v>1566.3704466828467</v>
      </c>
      <c r="AA1420" s="7">
        <v>1839.8966741097804</v>
      </c>
      <c r="AB1420" s="7">
        <v>2116.1927873840759</v>
      </c>
      <c r="AC1420" s="7">
        <v>2405.9707692307693</v>
      </c>
      <c r="AD1420" s="7">
        <v>2624.6953846153847</v>
      </c>
      <c r="AE1420" s="4">
        <v>1458</v>
      </c>
      <c r="AF1420" s="4">
        <v>1560</v>
      </c>
      <c r="AG1420" s="4">
        <v>1761</v>
      </c>
      <c r="AH1420" s="4">
        <v>2262</v>
      </c>
      <c r="AI1420" s="4">
        <v>2657</v>
      </c>
      <c r="AJ1420" s="4">
        <v>3056</v>
      </c>
      <c r="AK1420" s="4">
        <v>2230.3343560187941</v>
      </c>
      <c r="AL1420" s="8">
        <v>1.0793311595478596</v>
      </c>
      <c r="AM1420" s="4">
        <v>1995.8714685231823</v>
      </c>
      <c r="AN1420" s="8">
        <v>0.97213568587731669</v>
      </c>
      <c r="AO1420" s="4">
        <v>1749.0684290541171</v>
      </c>
      <c r="AP1420" s="8">
        <v>0.85929834517148185</v>
      </c>
    </row>
    <row r="1421" spans="1:42" x14ac:dyDescent="0.25">
      <c r="A1421" s="2" t="s">
        <v>4041</v>
      </c>
      <c r="B1421" t="s">
        <v>3902</v>
      </c>
      <c r="C1421" t="s">
        <v>14</v>
      </c>
      <c r="D1421" t="s">
        <v>3901</v>
      </c>
      <c r="E1421" s="3" t="s">
        <v>3874</v>
      </c>
      <c r="F1421" t="s">
        <v>4042</v>
      </c>
      <c r="G1421">
        <v>60</v>
      </c>
      <c r="H1421">
        <v>0</v>
      </c>
      <c r="I1421">
        <v>7</v>
      </c>
      <c r="J1421">
        <v>31</v>
      </c>
      <c r="K1421">
        <v>17</v>
      </c>
      <c r="L1421">
        <v>5</v>
      </c>
      <c r="M1421">
        <v>0</v>
      </c>
      <c r="N1421" s="2">
        <v>145.34861111111113</v>
      </c>
      <c r="O1421" s="2">
        <v>959.20746396923323</v>
      </c>
      <c r="P1421" s="2">
        <v>412</v>
      </c>
      <c r="Q1421" s="4">
        <v>1516.5560750803443</v>
      </c>
      <c r="R1421" s="5">
        <v>4.2000000000000003E-2</v>
      </c>
      <c r="S1421" s="6">
        <v>1580.2514302337188</v>
      </c>
      <c r="T1421" s="4">
        <v>159.05357142857142</v>
      </c>
      <c r="U1421" s="7">
        <v>1739.3050016622901</v>
      </c>
      <c r="V1421" s="8">
        <v>0.89004946780159833</v>
      </c>
      <c r="W1421" s="7">
        <v>1179.0225596319465</v>
      </c>
      <c r="X1421" s="7">
        <v>1261.5056193592843</v>
      </c>
      <c r="Y1421" s="7">
        <v>1424.0457664690382</v>
      </c>
      <c r="Z1421" s="7">
        <v>1829.1831480709623</v>
      </c>
      <c r="AA1421" s="7">
        <v>2148.6028401523195</v>
      </c>
      <c r="AB1421" s="7">
        <v>2471.2571620269055</v>
      </c>
      <c r="AC1421" s="7">
        <v>2149.5833333333335</v>
      </c>
      <c r="AD1421" s="7">
        <v>2345</v>
      </c>
      <c r="AE1421" s="4">
        <v>1458</v>
      </c>
      <c r="AF1421" s="4">
        <v>1560</v>
      </c>
      <c r="AG1421" s="4">
        <v>1761</v>
      </c>
      <c r="AH1421" s="4">
        <v>2262</v>
      </c>
      <c r="AI1421" s="4">
        <v>2657</v>
      </c>
      <c r="AJ1421" s="4">
        <v>3056</v>
      </c>
      <c r="AK1421" s="4">
        <v>1986.5578013276579</v>
      </c>
      <c r="AL1421" s="8">
        <v>1.0979674402164072</v>
      </c>
      <c r="AM1421" s="4">
        <v>1851.1223442963446</v>
      </c>
      <c r="AN1421" s="8">
        <v>1.0286614494114708</v>
      </c>
      <c r="AO1421" s="4">
        <v>1715.6868872650316</v>
      </c>
      <c r="AP1421" s="8">
        <v>0.95935545860653448</v>
      </c>
    </row>
    <row r="1422" spans="1:42" x14ac:dyDescent="0.25">
      <c r="A1422" s="2" t="s">
        <v>4043</v>
      </c>
      <c r="B1422" t="s">
        <v>3902</v>
      </c>
      <c r="C1422" t="s">
        <v>14</v>
      </c>
      <c r="D1422" t="s">
        <v>3901</v>
      </c>
      <c r="E1422" s="3" t="s">
        <v>3874</v>
      </c>
      <c r="F1422" t="s">
        <v>4044</v>
      </c>
      <c r="G1422">
        <v>100</v>
      </c>
      <c r="H1422">
        <v>0</v>
      </c>
      <c r="I1422">
        <v>100</v>
      </c>
      <c r="J1422">
        <v>0</v>
      </c>
      <c r="K1422">
        <v>0</v>
      </c>
      <c r="L1422">
        <v>0</v>
      </c>
      <c r="M1422">
        <v>0</v>
      </c>
      <c r="N1422" s="2">
        <v>145.34833333333333</v>
      </c>
      <c r="O1422" s="2">
        <v>959.20746396923323</v>
      </c>
      <c r="P1422" s="2">
        <v>337</v>
      </c>
      <c r="Q1422" s="4">
        <v>1441.5557973025666</v>
      </c>
      <c r="R1422" s="5">
        <v>4.2000000000000003E-2</v>
      </c>
      <c r="S1422" s="6">
        <v>1502.1011407892745</v>
      </c>
      <c r="T1422" s="4">
        <v>0</v>
      </c>
      <c r="U1422" s="7">
        <v>1502.1011407892745</v>
      </c>
      <c r="V1422" s="8">
        <v>0.96288534665979131</v>
      </c>
      <c r="W1422" s="7">
        <v>1403.8868354299757</v>
      </c>
      <c r="X1422" s="7">
        <v>1502.1011407892745</v>
      </c>
      <c r="Y1422" s="7">
        <v>1695.6410954678925</v>
      </c>
      <c r="Z1422" s="7">
        <v>2178.046654144448</v>
      </c>
      <c r="AA1422" s="7">
        <v>2558.3863660750653</v>
      </c>
      <c r="AB1422" s="7">
        <v>2942.577619392322</v>
      </c>
      <c r="AC1422" s="7">
        <v>1716.0000000000002</v>
      </c>
      <c r="AD1422" s="7">
        <v>1872</v>
      </c>
      <c r="AE1422" s="4">
        <v>1458</v>
      </c>
      <c r="AF1422" s="4">
        <v>1560</v>
      </c>
      <c r="AG1422" s="4">
        <v>1761</v>
      </c>
      <c r="AH1422" s="4">
        <v>2262</v>
      </c>
      <c r="AI1422" s="4">
        <v>2657</v>
      </c>
      <c r="AJ1422" s="4">
        <v>3056</v>
      </c>
      <c r="AK1422" s="4">
        <v>1731.6659158509276</v>
      </c>
      <c r="AL1422" s="8">
        <v>1.1100422537505945</v>
      </c>
      <c r="AM1422" s="4">
        <v>1655.1443241637101</v>
      </c>
      <c r="AN1422" s="8">
        <v>1.0609899513869936</v>
      </c>
      <c r="AO1422" s="4">
        <v>1578.6227324764923</v>
      </c>
      <c r="AP1422" s="8">
        <v>1.0119376490233924</v>
      </c>
    </row>
    <row r="1423" spans="1:42" x14ac:dyDescent="0.25">
      <c r="A1423" s="2" t="s">
        <v>4045</v>
      </c>
      <c r="B1423" t="s">
        <v>3902</v>
      </c>
      <c r="C1423" t="s">
        <v>14</v>
      </c>
      <c r="D1423" t="s">
        <v>3901</v>
      </c>
      <c r="E1423" s="3" t="s">
        <v>3874</v>
      </c>
      <c r="F1423" t="s">
        <v>4046</v>
      </c>
      <c r="G1423">
        <v>105</v>
      </c>
      <c r="H1423">
        <v>0</v>
      </c>
      <c r="I1423">
        <v>104</v>
      </c>
      <c r="J1423">
        <v>1</v>
      </c>
      <c r="K1423">
        <v>0</v>
      </c>
      <c r="L1423">
        <v>0</v>
      </c>
      <c r="M1423">
        <v>0</v>
      </c>
      <c r="N1423" s="2">
        <v>100.38492063492065</v>
      </c>
      <c r="O1423" s="2">
        <v>959.20746396923323</v>
      </c>
      <c r="P1423" s="2">
        <v>340</v>
      </c>
      <c r="Q1423" s="4">
        <v>1399.5923846041539</v>
      </c>
      <c r="R1423" s="5">
        <v>4.2000000000000003E-2</v>
      </c>
      <c r="S1423" s="6">
        <v>1458.3752647575284</v>
      </c>
      <c r="T1423" s="4">
        <v>33.510204081632651</v>
      </c>
      <c r="U1423" s="7">
        <v>1491.8854688391611</v>
      </c>
      <c r="V1423" s="8">
        <v>0.95516475038635074</v>
      </c>
      <c r="W1423" s="7">
        <v>1361.3494386115328</v>
      </c>
      <c r="X1423" s="7">
        <v>1456.5878767036979</v>
      </c>
      <c r="Y1423" s="7">
        <v>1644.263622355905</v>
      </c>
      <c r="Z1423" s="7">
        <v>2112.0524212203618</v>
      </c>
      <c r="AA1423" s="7">
        <v>2480.8679412831571</v>
      </c>
      <c r="AB1423" s="7">
        <v>2853.4183020554492</v>
      </c>
      <c r="AC1423" s="7">
        <v>1718.1057142857146</v>
      </c>
      <c r="AD1423" s="7">
        <v>1874.2971428571429</v>
      </c>
      <c r="AE1423" s="4">
        <v>1458</v>
      </c>
      <c r="AF1423" s="4">
        <v>1560</v>
      </c>
      <c r="AG1423" s="4">
        <v>1761</v>
      </c>
      <c r="AH1423" s="4">
        <v>2262</v>
      </c>
      <c r="AI1423" s="4">
        <v>2657</v>
      </c>
      <c r="AJ1423" s="4">
        <v>3056</v>
      </c>
      <c r="AK1423" s="4">
        <v>1686.3534492561666</v>
      </c>
      <c r="AL1423" s="8">
        <v>1.1011255028961344</v>
      </c>
      <c r="AM1423" s="4">
        <v>1611.1691543683178</v>
      </c>
      <c r="AN1423" s="8">
        <v>1.0529895100471631</v>
      </c>
      <c r="AO1423" s="4">
        <v>1533.559559645377</v>
      </c>
      <c r="AP1423" s="8">
        <v>1.0033007432353216</v>
      </c>
    </row>
    <row r="1424" spans="1:42" x14ac:dyDescent="0.25">
      <c r="A1424" s="2" t="s">
        <v>4047</v>
      </c>
      <c r="B1424" t="s">
        <v>3902</v>
      </c>
      <c r="C1424" t="s">
        <v>14</v>
      </c>
      <c r="D1424" t="s">
        <v>3901</v>
      </c>
      <c r="E1424" s="3" t="s">
        <v>3874</v>
      </c>
      <c r="F1424" t="s">
        <v>4048</v>
      </c>
      <c r="G1424">
        <v>19</v>
      </c>
      <c r="H1424">
        <v>0</v>
      </c>
      <c r="I1424">
        <v>10</v>
      </c>
      <c r="J1424">
        <v>9</v>
      </c>
      <c r="K1424">
        <v>0</v>
      </c>
      <c r="L1424">
        <v>0</v>
      </c>
      <c r="M1424">
        <v>0</v>
      </c>
      <c r="N1424" s="2">
        <v>145.34649122807016</v>
      </c>
      <c r="O1424" s="2">
        <v>959.20746396923323</v>
      </c>
      <c r="P1424" s="2">
        <v>417</v>
      </c>
      <c r="Q1424" s="4">
        <v>1521.5539551973034</v>
      </c>
      <c r="R1424" s="5">
        <v>4.2000000000000003E-2</v>
      </c>
      <c r="S1424" s="6">
        <v>1585.4592213155902</v>
      </c>
      <c r="T1424" s="4">
        <v>42.842105263157897</v>
      </c>
      <c r="U1424" s="7">
        <v>1628.3013265787481</v>
      </c>
      <c r="V1424" s="8">
        <v>0.98374273283717184</v>
      </c>
      <c r="W1424" s="7">
        <v>1396.5592339624307</v>
      </c>
      <c r="X1424" s="7">
        <v>1494.2609087663866</v>
      </c>
      <c r="Y1424" s="7">
        <v>1686.7906797035942</v>
      </c>
      <c r="Z1424" s="7">
        <v>2166.6783177112607</v>
      </c>
      <c r="AA1424" s="7">
        <v>2545.0328426873648</v>
      </c>
      <c r="AB1424" s="7">
        <v>2927.2188058910756</v>
      </c>
      <c r="AC1424" s="7">
        <v>1820.7315789473685</v>
      </c>
      <c r="AD1424" s="7">
        <v>1986.2526315789471</v>
      </c>
      <c r="AE1424" s="4">
        <v>1458</v>
      </c>
      <c r="AF1424" s="4">
        <v>1560</v>
      </c>
      <c r="AG1424" s="4">
        <v>1761</v>
      </c>
      <c r="AH1424" s="4">
        <v>2262</v>
      </c>
      <c r="AI1424" s="4">
        <v>2657</v>
      </c>
      <c r="AJ1424" s="4">
        <v>3056</v>
      </c>
      <c r="AK1424" s="4">
        <v>1794.472291933497</v>
      </c>
      <c r="AL1424" s="8">
        <v>1.1100185553351918</v>
      </c>
      <c r="AM1424" s="4">
        <v>1720.7029728918831</v>
      </c>
      <c r="AN1424" s="8">
        <v>1.0654506179829495</v>
      </c>
      <c r="AO1424" s="4">
        <v>1646.9336538502687</v>
      </c>
      <c r="AP1424" s="8">
        <v>1.0208826806307072</v>
      </c>
    </row>
    <row r="1425" spans="1:42" x14ac:dyDescent="0.25">
      <c r="A1425" s="2" t="s">
        <v>4049</v>
      </c>
      <c r="B1425" t="s">
        <v>3902</v>
      </c>
      <c r="C1425" t="s">
        <v>14</v>
      </c>
      <c r="D1425" t="s">
        <v>3901</v>
      </c>
      <c r="E1425" s="3" t="s">
        <v>3874</v>
      </c>
      <c r="F1425" t="s">
        <v>4050</v>
      </c>
      <c r="G1425">
        <v>46</v>
      </c>
      <c r="H1425">
        <v>0</v>
      </c>
      <c r="I1425">
        <v>25</v>
      </c>
      <c r="J1425">
        <v>18</v>
      </c>
      <c r="K1425">
        <v>3</v>
      </c>
      <c r="L1425">
        <v>0</v>
      </c>
      <c r="M1425">
        <v>0</v>
      </c>
      <c r="N1425" s="2">
        <v>145.34782608695653</v>
      </c>
      <c r="O1425" s="2">
        <v>959.20746396923323</v>
      </c>
      <c r="P1425" s="2">
        <v>254</v>
      </c>
      <c r="Q1425" s="4">
        <v>1358.5552900561897</v>
      </c>
      <c r="R1425" s="5">
        <v>4.2000000000000003E-2</v>
      </c>
      <c r="S1425" s="6">
        <v>1415.6146122385499</v>
      </c>
      <c r="T1425" s="4">
        <v>154.09756097560975</v>
      </c>
      <c r="U1425" s="7">
        <v>1569.7121732141595</v>
      </c>
      <c r="V1425" s="8">
        <v>0.93189251933110495</v>
      </c>
      <c r="W1425" s="7">
        <v>1225.3167210471202</v>
      </c>
      <c r="X1425" s="7">
        <v>1311.0384669639968</v>
      </c>
      <c r="Y1425" s="7">
        <v>1479.9607309766657</v>
      </c>
      <c r="Z1425" s="7">
        <v>1901.0057770977955</v>
      </c>
      <c r="AA1425" s="7">
        <v>2232.9674402072687</v>
      </c>
      <c r="AB1425" s="7">
        <v>2568.2907404115222</v>
      </c>
      <c r="AC1425" s="7">
        <v>1852.8782608695656</v>
      </c>
      <c r="AD1425" s="7">
        <v>2021.3217391304347</v>
      </c>
      <c r="AE1425" s="4">
        <v>1458</v>
      </c>
      <c r="AF1425" s="4">
        <v>1560</v>
      </c>
      <c r="AG1425" s="4">
        <v>1761</v>
      </c>
      <c r="AH1425" s="4">
        <v>2262</v>
      </c>
      <c r="AI1425" s="4">
        <v>2657</v>
      </c>
      <c r="AJ1425" s="4">
        <v>3056</v>
      </c>
      <c r="AK1425" s="4">
        <v>1704.6994239540959</v>
      </c>
      <c r="AL1425" s="8">
        <v>1.1035137745439891</v>
      </c>
      <c r="AM1425" s="4">
        <v>1605.9875370268362</v>
      </c>
      <c r="AN1425" s="8">
        <v>1.0449113947151993</v>
      </c>
      <c r="AO1425" s="4">
        <v>1507.2756500995765</v>
      </c>
      <c r="AP1425" s="8">
        <v>0.98630901488640954</v>
      </c>
    </row>
    <row r="1426" spans="1:42" x14ac:dyDescent="0.25">
      <c r="A1426" s="2" t="s">
        <v>4051</v>
      </c>
      <c r="B1426" t="s">
        <v>3902</v>
      </c>
      <c r="C1426" t="s">
        <v>14</v>
      </c>
      <c r="D1426" t="s">
        <v>3901</v>
      </c>
      <c r="E1426" s="3" t="s">
        <v>3874</v>
      </c>
      <c r="F1426" t="s">
        <v>4052</v>
      </c>
      <c r="G1426">
        <v>37</v>
      </c>
      <c r="H1426">
        <v>0</v>
      </c>
      <c r="I1426">
        <v>14</v>
      </c>
      <c r="J1426">
        <v>12</v>
      </c>
      <c r="K1426">
        <v>9</v>
      </c>
      <c r="L1426">
        <v>2</v>
      </c>
      <c r="M1426">
        <v>0</v>
      </c>
      <c r="N1426" s="2">
        <v>145.34909909909911</v>
      </c>
      <c r="O1426" s="2">
        <v>959.20746396923323</v>
      </c>
      <c r="P1426" s="2">
        <v>410</v>
      </c>
      <c r="Q1426" s="4">
        <v>1514.5565630683323</v>
      </c>
      <c r="R1426" s="5">
        <v>4.2000000000000003E-2</v>
      </c>
      <c r="S1426" s="6">
        <v>1578.1679387172023</v>
      </c>
      <c r="T1426" s="4">
        <v>143.11111111111111</v>
      </c>
      <c r="U1426" s="7">
        <v>1721.2790498283134</v>
      </c>
      <c r="V1426" s="8">
        <v>0.92779157455345829</v>
      </c>
      <c r="W1426" s="7">
        <v>1240.2518446191684</v>
      </c>
      <c r="X1426" s="7">
        <v>1327.0184345719497</v>
      </c>
      <c r="Y1426" s="7">
        <v>1497.9996559494894</v>
      </c>
      <c r="Z1426" s="7">
        <v>1924.1767301293271</v>
      </c>
      <c r="AA1426" s="7">
        <v>2260.1846029856861</v>
      </c>
      <c r="AB1426" s="7">
        <v>2599.5950872127423</v>
      </c>
      <c r="AC1426" s="7">
        <v>2040.7675675675678</v>
      </c>
      <c r="AD1426" s="7">
        <v>2226.2918918918917</v>
      </c>
      <c r="AE1426" s="4">
        <v>1458</v>
      </c>
      <c r="AF1426" s="4">
        <v>1560</v>
      </c>
      <c r="AG1426" s="4">
        <v>1761</v>
      </c>
      <c r="AH1426" s="4">
        <v>2262</v>
      </c>
      <c r="AI1426" s="4">
        <v>2657</v>
      </c>
      <c r="AJ1426" s="4">
        <v>3056</v>
      </c>
      <c r="AK1426" s="4">
        <v>1899.8393164305912</v>
      </c>
      <c r="AL1426" s="8">
        <v>1.1011765896370109</v>
      </c>
      <c r="AM1426" s="4">
        <v>1792.6155238594617</v>
      </c>
      <c r="AN1426" s="8">
        <v>1.0433815846091601</v>
      </c>
      <c r="AO1426" s="4">
        <v>1685.391731288332</v>
      </c>
      <c r="AP1426" s="8">
        <v>0.98558657958130924</v>
      </c>
    </row>
    <row r="1427" spans="1:42" x14ac:dyDescent="0.25">
      <c r="A1427" s="2" t="s">
        <v>4053</v>
      </c>
      <c r="B1427" t="s">
        <v>3902</v>
      </c>
      <c r="C1427" t="s">
        <v>14</v>
      </c>
      <c r="D1427" t="s">
        <v>3901</v>
      </c>
      <c r="E1427" s="3" t="s">
        <v>3874</v>
      </c>
      <c r="F1427" t="s">
        <v>4054</v>
      </c>
      <c r="G1427">
        <v>28</v>
      </c>
      <c r="H1427">
        <v>0</v>
      </c>
      <c r="I1427">
        <v>9</v>
      </c>
      <c r="J1427">
        <v>19</v>
      </c>
      <c r="K1427">
        <v>0</v>
      </c>
      <c r="L1427">
        <v>0</v>
      </c>
      <c r="M1427">
        <v>0</v>
      </c>
      <c r="N1427" s="2">
        <v>145.34821428571428</v>
      </c>
      <c r="O1427" s="2">
        <v>959.20746396923323</v>
      </c>
      <c r="P1427" s="2">
        <v>298</v>
      </c>
      <c r="Q1427" s="4">
        <v>1402.5556782549475</v>
      </c>
      <c r="R1427" s="5">
        <v>4.2000000000000003E-2</v>
      </c>
      <c r="S1427" s="6">
        <v>1461.4630167416553</v>
      </c>
      <c r="T1427" s="4">
        <v>123.46428571428571</v>
      </c>
      <c r="U1427" s="7">
        <v>1584.9273024559411</v>
      </c>
      <c r="V1427" s="8">
        <v>0.93429260550256532</v>
      </c>
      <c r="W1427" s="7">
        <v>1256.0846795819141</v>
      </c>
      <c r="X1427" s="7">
        <v>1343.9589164250933</v>
      </c>
      <c r="Y1427" s="7">
        <v>1517.1228537337111</v>
      </c>
      <c r="Z1427" s="7">
        <v>1948.7404288163855</v>
      </c>
      <c r="AA1427" s="7">
        <v>2289.0377185522261</v>
      </c>
      <c r="AB1427" s="7">
        <v>2632.7810567917213</v>
      </c>
      <c r="AC1427" s="7">
        <v>1866.0321428571431</v>
      </c>
      <c r="AD1427" s="7">
        <v>2035.6714285714284</v>
      </c>
      <c r="AE1427" s="4">
        <v>1458</v>
      </c>
      <c r="AF1427" s="4">
        <v>1560</v>
      </c>
      <c r="AG1427" s="4">
        <v>1761</v>
      </c>
      <c r="AH1427" s="4">
        <v>2262</v>
      </c>
      <c r="AI1427" s="4">
        <v>2657</v>
      </c>
      <c r="AJ1427" s="4">
        <v>3056</v>
      </c>
      <c r="AK1427" s="4">
        <v>1749.2111593830346</v>
      </c>
      <c r="AL1427" s="8">
        <v>1.103916134291774</v>
      </c>
      <c r="AM1427" s="4">
        <v>1645.621828032138</v>
      </c>
      <c r="AN1427" s="8">
        <v>1.0428516639276588</v>
      </c>
      <c r="AO1427" s="4">
        <v>1553.5424223868965</v>
      </c>
      <c r="AP1427" s="8">
        <v>0.98857213471511196</v>
      </c>
    </row>
    <row r="1428" spans="1:42" x14ac:dyDescent="0.25">
      <c r="A1428" s="2" t="s">
        <v>4055</v>
      </c>
      <c r="B1428" t="s">
        <v>3902</v>
      </c>
      <c r="C1428" t="s">
        <v>14</v>
      </c>
      <c r="D1428" t="s">
        <v>3901</v>
      </c>
      <c r="E1428" s="3" t="s">
        <v>3874</v>
      </c>
      <c r="F1428" t="s">
        <v>4056</v>
      </c>
      <c r="G1428">
        <v>12</v>
      </c>
      <c r="H1428">
        <v>0</v>
      </c>
      <c r="I1428">
        <v>0</v>
      </c>
      <c r="J1428">
        <v>4</v>
      </c>
      <c r="K1428">
        <v>8</v>
      </c>
      <c r="L1428">
        <v>0</v>
      </c>
      <c r="M1428">
        <v>0</v>
      </c>
      <c r="N1428" s="2">
        <v>145.34722222222223</v>
      </c>
      <c r="O1428" s="2">
        <v>959.20746396923323</v>
      </c>
      <c r="P1428" s="2">
        <v>246</v>
      </c>
      <c r="Q1428" s="4">
        <v>1350.5546861914554</v>
      </c>
      <c r="R1428" s="5">
        <v>4.2000000000000003E-2</v>
      </c>
      <c r="S1428" s="6">
        <v>1407.2779830114966</v>
      </c>
      <c r="T1428" s="4">
        <v>157.41666666666666</v>
      </c>
      <c r="U1428" s="7">
        <v>1564.6946496781634</v>
      </c>
      <c r="V1428" s="8">
        <v>0.7468709545003166</v>
      </c>
      <c r="W1428" s="7">
        <v>979.38486836790537</v>
      </c>
      <c r="X1428" s="7">
        <v>1047.9015052496106</v>
      </c>
      <c r="Y1428" s="7">
        <v>1182.9195838106182</v>
      </c>
      <c r="Z1428" s="7">
        <v>1519.4571826119357</v>
      </c>
      <c r="AA1428" s="7">
        <v>1784.7912175950098</v>
      </c>
      <c r="AB1428" s="7">
        <v>2052.8121795146221</v>
      </c>
      <c r="AC1428" s="7">
        <v>2304.5</v>
      </c>
      <c r="AD1428" s="7">
        <v>2514</v>
      </c>
      <c r="AE1428" s="4">
        <v>1458</v>
      </c>
      <c r="AF1428" s="4">
        <v>1560</v>
      </c>
      <c r="AG1428" s="4">
        <v>1761</v>
      </c>
      <c r="AH1428" s="4">
        <v>2262</v>
      </c>
      <c r="AI1428" s="4">
        <v>2657</v>
      </c>
      <c r="AJ1428" s="4">
        <v>3056</v>
      </c>
      <c r="AK1428" s="4">
        <v>2058.0931068908053</v>
      </c>
      <c r="AL1428" s="8">
        <v>1.0575225649439006</v>
      </c>
      <c r="AM1428" s="4">
        <v>1862.8485697270125</v>
      </c>
      <c r="AN1428" s="8">
        <v>0.96432708181082538</v>
      </c>
      <c r="AO1428" s="4">
        <v>1602.5225201752892</v>
      </c>
      <c r="AP1428" s="8">
        <v>0.84006643763339184</v>
      </c>
    </row>
    <row r="1429" spans="1:42" x14ac:dyDescent="0.25">
      <c r="A1429" s="2" t="s">
        <v>4057</v>
      </c>
      <c r="B1429" t="s">
        <v>3902</v>
      </c>
      <c r="C1429" t="s">
        <v>14</v>
      </c>
      <c r="D1429" t="s">
        <v>3901</v>
      </c>
      <c r="E1429" s="3" t="s">
        <v>3874</v>
      </c>
      <c r="F1429" t="s">
        <v>4058</v>
      </c>
      <c r="G1429">
        <v>30</v>
      </c>
      <c r="H1429">
        <v>0</v>
      </c>
      <c r="I1429">
        <v>8</v>
      </c>
      <c r="J1429">
        <v>10</v>
      </c>
      <c r="K1429">
        <v>9</v>
      </c>
      <c r="L1429">
        <v>3</v>
      </c>
      <c r="M1429">
        <v>0</v>
      </c>
      <c r="N1429" s="2">
        <v>145.34722222222223</v>
      </c>
      <c r="O1429" s="2">
        <v>959.20746396923323</v>
      </c>
      <c r="P1429" s="2">
        <v>256</v>
      </c>
      <c r="Q1429" s="4">
        <v>1360.5546861914554</v>
      </c>
      <c r="R1429" s="5">
        <v>4.2000000000000003E-2</v>
      </c>
      <c r="S1429" s="6">
        <v>1417.6979830114965</v>
      </c>
      <c r="T1429" s="4">
        <v>153.53846153846155</v>
      </c>
      <c r="U1429" s="7">
        <v>1571.2364445499579</v>
      </c>
      <c r="V1429" s="8">
        <v>0.80687949702149542</v>
      </c>
      <c r="W1429" s="7">
        <v>1061.4716064452123</v>
      </c>
      <c r="X1429" s="7">
        <v>1135.7309369372642</v>
      </c>
      <c r="Y1429" s="7">
        <v>1282.0654999657195</v>
      </c>
      <c r="Z1429" s="7">
        <v>1646.8098585590333</v>
      </c>
      <c r="AA1429" s="7">
        <v>1934.3827560527636</v>
      </c>
      <c r="AB1429" s="7">
        <v>2224.8677841540252</v>
      </c>
      <c r="AC1429" s="7">
        <v>2142.0300000000002</v>
      </c>
      <c r="AD1429" s="7">
        <v>2336.7599999999998</v>
      </c>
      <c r="AE1429" s="4">
        <v>1458</v>
      </c>
      <c r="AF1429" s="4">
        <v>1560</v>
      </c>
      <c r="AG1429" s="4">
        <v>1761</v>
      </c>
      <c r="AH1429" s="4">
        <v>2262</v>
      </c>
      <c r="AI1429" s="4">
        <v>2657</v>
      </c>
      <c r="AJ1429" s="4">
        <v>3056</v>
      </c>
      <c r="AK1429" s="4">
        <v>1968.4677014165345</v>
      </c>
      <c r="AL1429" s="8">
        <v>1.0897171277948934</v>
      </c>
      <c r="AM1429" s="4">
        <v>1784.8777952815217</v>
      </c>
      <c r="AN1429" s="8">
        <v>0.99543791753709399</v>
      </c>
      <c r="AO1429" s="4">
        <v>1601.2878891465091</v>
      </c>
      <c r="AP1429" s="8">
        <v>0.90115870727929481</v>
      </c>
    </row>
    <row r="1430" spans="1:42" x14ac:dyDescent="0.25">
      <c r="A1430" s="2" t="s">
        <v>4059</v>
      </c>
      <c r="B1430" t="s">
        <v>3902</v>
      </c>
      <c r="C1430" t="s">
        <v>14</v>
      </c>
      <c r="D1430" t="s">
        <v>3901</v>
      </c>
      <c r="E1430" s="3" t="s">
        <v>3874</v>
      </c>
      <c r="F1430" t="s">
        <v>4060</v>
      </c>
      <c r="G1430">
        <v>36</v>
      </c>
      <c r="H1430">
        <v>0</v>
      </c>
      <c r="I1430">
        <v>21</v>
      </c>
      <c r="J1430">
        <v>6</v>
      </c>
      <c r="K1430">
        <v>8</v>
      </c>
      <c r="L1430">
        <v>1</v>
      </c>
      <c r="M1430">
        <v>0</v>
      </c>
      <c r="N1430" s="2">
        <v>145.34953703703704</v>
      </c>
      <c r="O1430" s="2">
        <v>959.20746396923323</v>
      </c>
      <c r="P1430" s="2">
        <v>436</v>
      </c>
      <c r="Q1430" s="4">
        <v>1540.5570010062702</v>
      </c>
      <c r="R1430" s="5">
        <v>4.2000000000000003E-2</v>
      </c>
      <c r="S1430" s="6">
        <v>1605.2603950485336</v>
      </c>
      <c r="T1430" s="4">
        <v>72.285714285714292</v>
      </c>
      <c r="U1430" s="7">
        <v>1677.5461093342478</v>
      </c>
      <c r="V1430" s="8">
        <v>0.94245634195341565</v>
      </c>
      <c r="W1430" s="7">
        <v>1314.8911127718509</v>
      </c>
      <c r="X1430" s="7">
        <v>1406.8793799204989</v>
      </c>
      <c r="Y1430" s="7">
        <v>1588.1503769487169</v>
      </c>
      <c r="Z1430" s="7">
        <v>2039.9751008847234</v>
      </c>
      <c r="AA1430" s="7">
        <v>2396.2041746466443</v>
      </c>
      <c r="AB1430" s="7">
        <v>2756.040631434003</v>
      </c>
      <c r="AC1430" s="7">
        <v>1957.9694444444444</v>
      </c>
      <c r="AD1430" s="7">
        <v>2135.9666666666667</v>
      </c>
      <c r="AE1430" s="4">
        <v>1458</v>
      </c>
      <c r="AF1430" s="4">
        <v>1560</v>
      </c>
      <c r="AG1430" s="4">
        <v>1761</v>
      </c>
      <c r="AH1430" s="4">
        <v>2262</v>
      </c>
      <c r="AI1430" s="4">
        <v>2657</v>
      </c>
      <c r="AJ1430" s="4">
        <v>3056</v>
      </c>
      <c r="AK1430" s="4">
        <v>1891.1242076403132</v>
      </c>
      <c r="AL1430" s="8">
        <v>1.1030564957214843</v>
      </c>
      <c r="AM1430" s="4">
        <v>1792.8585220618891</v>
      </c>
      <c r="AN1430" s="8">
        <v>1.0478501928637107</v>
      </c>
      <c r="AO1430" s="4">
        <v>1694.5928364834647</v>
      </c>
      <c r="AP1430" s="8">
        <v>0.99264389000593711</v>
      </c>
    </row>
    <row r="1431" spans="1:42" x14ac:dyDescent="0.25">
      <c r="A1431" s="2" t="s">
        <v>4061</v>
      </c>
      <c r="B1431" t="s">
        <v>3902</v>
      </c>
      <c r="C1431" t="s">
        <v>14</v>
      </c>
      <c r="D1431" t="s">
        <v>3901</v>
      </c>
      <c r="E1431" s="3" t="s">
        <v>3874</v>
      </c>
      <c r="F1431" t="s">
        <v>4062</v>
      </c>
      <c r="G1431">
        <v>15</v>
      </c>
      <c r="H1431">
        <v>0</v>
      </c>
      <c r="I1431">
        <v>8</v>
      </c>
      <c r="J1431">
        <v>7</v>
      </c>
      <c r="K1431">
        <v>0</v>
      </c>
      <c r="L1431">
        <v>0</v>
      </c>
      <c r="M1431">
        <v>0</v>
      </c>
      <c r="N1431" s="2">
        <v>145.35</v>
      </c>
      <c r="O1431" s="2">
        <v>959.20746396923323</v>
      </c>
      <c r="P1431" s="2">
        <v>301</v>
      </c>
      <c r="Q1431" s="4">
        <v>1405.5574639692331</v>
      </c>
      <c r="R1431" s="5">
        <v>4.2000000000000003E-2</v>
      </c>
      <c r="S1431" s="6">
        <v>1464.5908774559409</v>
      </c>
      <c r="T1431" s="4">
        <v>152.46666666666667</v>
      </c>
      <c r="U1431" s="7">
        <v>1617.0575441226076</v>
      </c>
      <c r="V1431" s="8">
        <v>0.97778301132096246</v>
      </c>
      <c r="W1431" s="7">
        <v>1291.1921026307666</v>
      </c>
      <c r="X1431" s="7">
        <v>1381.5224143374458</v>
      </c>
      <c r="Y1431" s="7">
        <v>1559.5262638770782</v>
      </c>
      <c r="Z1431" s="7">
        <v>2003.2075007892965</v>
      </c>
      <c r="AA1431" s="7">
        <v>2353.0160608298675</v>
      </c>
      <c r="AB1431" s="7">
        <v>2706.3669860354066</v>
      </c>
      <c r="AC1431" s="7">
        <v>1819.18</v>
      </c>
      <c r="AD1431" s="7">
        <v>1984.56</v>
      </c>
      <c r="AE1431" s="4">
        <v>1458</v>
      </c>
      <c r="AF1431" s="4">
        <v>1560</v>
      </c>
      <c r="AG1431" s="4">
        <v>1761</v>
      </c>
      <c r="AH1431" s="4">
        <v>2262</v>
      </c>
      <c r="AI1431" s="4">
        <v>2657</v>
      </c>
      <c r="AJ1431" s="4">
        <v>3056</v>
      </c>
      <c r="AK1431" s="4">
        <v>1675.4474463896811</v>
      </c>
      <c r="AL1431" s="8">
        <v>1.10528123899888</v>
      </c>
      <c r="AM1431" s="4">
        <v>1610.5685021023767</v>
      </c>
      <c r="AN1431" s="8">
        <v>1.0660510150979825</v>
      </c>
      <c r="AO1431" s="4">
        <v>1529.4698217432456</v>
      </c>
      <c r="AP1431" s="8">
        <v>1.0170132352218602</v>
      </c>
    </row>
    <row r="1432" spans="1:42" x14ac:dyDescent="0.25">
      <c r="A1432" s="2" t="s">
        <v>4063</v>
      </c>
      <c r="B1432" t="s">
        <v>3902</v>
      </c>
      <c r="C1432" t="s">
        <v>14</v>
      </c>
      <c r="D1432" t="s">
        <v>3901</v>
      </c>
      <c r="E1432" s="3" t="s">
        <v>3874</v>
      </c>
      <c r="F1432" t="s">
        <v>4064</v>
      </c>
      <c r="G1432">
        <v>60</v>
      </c>
      <c r="H1432">
        <v>0</v>
      </c>
      <c r="I1432">
        <v>60</v>
      </c>
      <c r="J1432">
        <v>0</v>
      </c>
      <c r="K1432">
        <v>0</v>
      </c>
      <c r="L1432">
        <v>0</v>
      </c>
      <c r="M1432">
        <v>0</v>
      </c>
      <c r="N1432" s="2">
        <v>100.38472222222221</v>
      </c>
      <c r="O1432" s="2">
        <v>959.20746396923323</v>
      </c>
      <c r="P1432" s="2">
        <v>247</v>
      </c>
      <c r="Q1432" s="4">
        <v>1306.5921861914555</v>
      </c>
      <c r="R1432" s="5">
        <v>4.2000000000000003E-2</v>
      </c>
      <c r="S1432" s="6">
        <v>1361.4690580114968</v>
      </c>
      <c r="T1432" s="4">
        <v>92.516666666666666</v>
      </c>
      <c r="U1432" s="7">
        <v>1453.9857246781635</v>
      </c>
      <c r="V1432" s="8">
        <v>0.93204213120395096</v>
      </c>
      <c r="W1432" s="7">
        <v>1272.4499272953603</v>
      </c>
      <c r="X1432" s="7">
        <v>1361.4690580114966</v>
      </c>
      <c r="Y1432" s="7">
        <v>1536.8891097168241</v>
      </c>
      <c r="Z1432" s="7">
        <v>1974.1301341166704</v>
      </c>
      <c r="AA1432" s="7">
        <v>2318.861081497786</v>
      </c>
      <c r="AB1432" s="7">
        <v>2667.0829751814958</v>
      </c>
      <c r="AC1432" s="7">
        <v>1716.0000000000002</v>
      </c>
      <c r="AD1432" s="7">
        <v>1872</v>
      </c>
      <c r="AE1432" s="4">
        <v>1458</v>
      </c>
      <c r="AF1432" s="4">
        <v>1560</v>
      </c>
      <c r="AG1432" s="4">
        <v>1761</v>
      </c>
      <c r="AH1432" s="4">
        <v>2262</v>
      </c>
      <c r="AI1432" s="4">
        <v>2657</v>
      </c>
      <c r="AJ1432" s="4">
        <v>3056</v>
      </c>
      <c r="AK1432" s="4">
        <v>1622.8744687311496</v>
      </c>
      <c r="AL1432" s="8">
        <v>1.0996097021780873</v>
      </c>
      <c r="AM1432" s="4">
        <v>1535.7393318245988</v>
      </c>
      <c r="AN1432" s="8">
        <v>1.0437538451867086</v>
      </c>
      <c r="AO1432" s="4">
        <v>1448.6041949180478</v>
      </c>
      <c r="AP1432" s="8">
        <v>0.98789798819532981</v>
      </c>
    </row>
    <row r="1433" spans="1:42" x14ac:dyDescent="0.25">
      <c r="A1433" s="2" t="s">
        <v>4065</v>
      </c>
      <c r="B1433" t="s">
        <v>3902</v>
      </c>
      <c r="C1433" t="s">
        <v>14</v>
      </c>
      <c r="D1433" t="s">
        <v>3901</v>
      </c>
      <c r="E1433" s="3" t="s">
        <v>3874</v>
      </c>
      <c r="F1433" t="s">
        <v>4066</v>
      </c>
      <c r="G1433">
        <v>66</v>
      </c>
      <c r="H1433">
        <v>0</v>
      </c>
      <c r="I1433">
        <v>24</v>
      </c>
      <c r="J1433">
        <v>31</v>
      </c>
      <c r="K1433">
        <v>9</v>
      </c>
      <c r="L1433">
        <v>2</v>
      </c>
      <c r="M1433">
        <v>0</v>
      </c>
      <c r="N1433" s="2">
        <v>145.34848484848484</v>
      </c>
      <c r="O1433" s="2">
        <v>959.20746396923323</v>
      </c>
      <c r="P1433" s="2">
        <v>479</v>
      </c>
      <c r="Q1433" s="4">
        <v>1583.555948817718</v>
      </c>
      <c r="R1433" s="5">
        <v>4.2000000000000003E-2</v>
      </c>
      <c r="S1433" s="6">
        <v>1650.0652986680623</v>
      </c>
      <c r="T1433" s="4">
        <v>0</v>
      </c>
      <c r="U1433" s="7">
        <v>1650.0652986680623</v>
      </c>
      <c r="V1433" s="8">
        <v>0.92524667775750913</v>
      </c>
      <c r="W1433" s="7">
        <v>1349.0096561704488</v>
      </c>
      <c r="X1433" s="7">
        <v>1443.3848173017147</v>
      </c>
      <c r="Y1433" s="7">
        <v>1629.3593995309741</v>
      </c>
      <c r="Z1433" s="7">
        <v>2092.9079850874864</v>
      </c>
      <c r="AA1433" s="7">
        <v>2458.3804228017025</v>
      </c>
      <c r="AB1433" s="7">
        <v>2827.5538472269486</v>
      </c>
      <c r="AC1433" s="7">
        <v>1961.7166666666669</v>
      </c>
      <c r="AD1433" s="7">
        <v>2140.0545454545454</v>
      </c>
      <c r="AE1433" s="4">
        <v>1458</v>
      </c>
      <c r="AF1433" s="4">
        <v>1560</v>
      </c>
      <c r="AG1433" s="4">
        <v>1761</v>
      </c>
      <c r="AH1433" s="4">
        <v>2262</v>
      </c>
      <c r="AI1433" s="4">
        <v>2657</v>
      </c>
      <c r="AJ1433" s="4">
        <v>3056</v>
      </c>
      <c r="AK1433" s="4">
        <v>1965.4690398183302</v>
      </c>
      <c r="AL1433" s="8">
        <v>1.1021040808476401</v>
      </c>
      <c r="AM1433" s="4">
        <v>1858.5525173945105</v>
      </c>
      <c r="AN1433" s="8">
        <v>1.042152418783189</v>
      </c>
      <c r="AO1433" s="4">
        <v>1751.6359949706909</v>
      </c>
      <c r="AP1433" s="8">
        <v>0.98220075671873774</v>
      </c>
    </row>
    <row r="1434" spans="1:42" x14ac:dyDescent="0.25">
      <c r="A1434" s="2" t="s">
        <v>4067</v>
      </c>
      <c r="B1434" t="s">
        <v>3902</v>
      </c>
      <c r="C1434" t="s">
        <v>14</v>
      </c>
      <c r="D1434" t="s">
        <v>3901</v>
      </c>
      <c r="E1434" s="3" t="s">
        <v>3874</v>
      </c>
      <c r="F1434" t="s">
        <v>4068</v>
      </c>
      <c r="G1434">
        <v>25</v>
      </c>
      <c r="H1434">
        <v>0</v>
      </c>
      <c r="I1434">
        <v>5</v>
      </c>
      <c r="J1434">
        <v>12</v>
      </c>
      <c r="K1434">
        <v>6</v>
      </c>
      <c r="L1434">
        <v>2</v>
      </c>
      <c r="M1434">
        <v>0</v>
      </c>
      <c r="N1434" s="2">
        <v>145.35</v>
      </c>
      <c r="O1434" s="2">
        <v>959.20746396923323</v>
      </c>
      <c r="P1434" s="2">
        <v>300</v>
      </c>
      <c r="Q1434" s="4">
        <v>1404.5574639692331</v>
      </c>
      <c r="R1434" s="5">
        <v>4.2000000000000003E-2</v>
      </c>
      <c r="S1434" s="6">
        <v>1463.548877455941</v>
      </c>
      <c r="T1434" s="4">
        <v>152.12</v>
      </c>
      <c r="U1434" s="7">
        <v>1615.6688774559411</v>
      </c>
      <c r="V1434" s="8">
        <v>0.84469701652930962</v>
      </c>
      <c r="W1434" s="7">
        <v>1115.6124593933048</v>
      </c>
      <c r="X1434" s="7">
        <v>1193.6594215730834</v>
      </c>
      <c r="Y1434" s="7">
        <v>1347.4578470449999</v>
      </c>
      <c r="Z1434" s="7">
        <v>1730.8061612809711</v>
      </c>
      <c r="AA1434" s="7">
        <v>2033.0468481536425</v>
      </c>
      <c r="AB1434" s="7">
        <v>2338.3482002098353</v>
      </c>
      <c r="AC1434" s="7">
        <v>2103.9920000000002</v>
      </c>
      <c r="AD1434" s="7">
        <v>2295.2640000000001</v>
      </c>
      <c r="AE1434" s="4">
        <v>1458</v>
      </c>
      <c r="AF1434" s="4">
        <v>1560</v>
      </c>
      <c r="AG1434" s="4">
        <v>1761</v>
      </c>
      <c r="AH1434" s="4">
        <v>2262</v>
      </c>
      <c r="AI1434" s="4">
        <v>2657</v>
      </c>
      <c r="AJ1434" s="4">
        <v>3056</v>
      </c>
      <c r="AK1434" s="4">
        <v>1929.5059802707133</v>
      </c>
      <c r="AL1434" s="8">
        <v>1.0883066942734498</v>
      </c>
      <c r="AM1434" s="4">
        <v>1781.2469021023767</v>
      </c>
      <c r="AN1434" s="8">
        <v>1.0107945240821326</v>
      </c>
      <c r="AO1434" s="4">
        <v>1611.8079556242776</v>
      </c>
      <c r="AP1434" s="8">
        <v>0.92220918672062702</v>
      </c>
    </row>
    <row r="1435" spans="1:42" x14ac:dyDescent="0.25">
      <c r="A1435" s="2" t="s">
        <v>4069</v>
      </c>
      <c r="B1435" t="s">
        <v>3902</v>
      </c>
      <c r="C1435" t="s">
        <v>14</v>
      </c>
      <c r="D1435" t="s">
        <v>3901</v>
      </c>
      <c r="E1435" s="3" t="s">
        <v>3874</v>
      </c>
      <c r="F1435" t="s">
        <v>4070</v>
      </c>
      <c r="G1435">
        <v>19</v>
      </c>
      <c r="H1435">
        <v>0</v>
      </c>
      <c r="I1435">
        <v>3</v>
      </c>
      <c r="J1435">
        <v>4</v>
      </c>
      <c r="K1435">
        <v>11</v>
      </c>
      <c r="L1435">
        <v>1</v>
      </c>
      <c r="M1435">
        <v>0</v>
      </c>
      <c r="N1435" s="2">
        <v>145.34649122807016</v>
      </c>
      <c r="O1435" s="2">
        <v>959.20746396923323</v>
      </c>
      <c r="P1435" s="2">
        <v>317</v>
      </c>
      <c r="Q1435" s="4">
        <v>1421.5539551973034</v>
      </c>
      <c r="R1435" s="5">
        <v>4.2000000000000003E-2</v>
      </c>
      <c r="S1435" s="6">
        <v>1481.2592213155901</v>
      </c>
      <c r="T1435" s="4">
        <v>155.35294117647058</v>
      </c>
      <c r="U1435" s="7">
        <v>1636.6121624920606</v>
      </c>
      <c r="V1435" s="8">
        <v>0.79198306515928873</v>
      </c>
      <c r="W1435" s="7">
        <v>1045.1020795375921</v>
      </c>
      <c r="X1435" s="7">
        <v>1118.2162167891931</v>
      </c>
      <c r="Y1435" s="7">
        <v>1262.2940754908777</v>
      </c>
      <c r="Z1435" s="7">
        <v>1621.4135143443302</v>
      </c>
      <c r="AA1435" s="7">
        <v>1904.5515948774912</v>
      </c>
      <c r="AB1435" s="7">
        <v>2190.5568964793424</v>
      </c>
      <c r="AC1435" s="7">
        <v>2273.121052631579</v>
      </c>
      <c r="AD1435" s="7">
        <v>2479.7684210526313</v>
      </c>
      <c r="AE1435" s="4">
        <v>1458</v>
      </c>
      <c r="AF1435" s="4">
        <v>1560</v>
      </c>
      <c r="AG1435" s="4">
        <v>1761</v>
      </c>
      <c r="AH1435" s="4">
        <v>2262</v>
      </c>
      <c r="AI1435" s="4">
        <v>2657</v>
      </c>
      <c r="AJ1435" s="4">
        <v>3056</v>
      </c>
      <c r="AK1435" s="4">
        <v>2087.605809939037</v>
      </c>
      <c r="AL1435" s="8">
        <v>1.0854039750196025</v>
      </c>
      <c r="AM1435" s="4">
        <v>1873.6011316013503</v>
      </c>
      <c r="AN1435" s="8">
        <v>0.981843653892433</v>
      </c>
      <c r="AO1435" s="4">
        <v>1659.5964532636629</v>
      </c>
      <c r="AP1435" s="8">
        <v>0.87828333276526338</v>
      </c>
    </row>
    <row r="1436" spans="1:42" x14ac:dyDescent="0.25">
      <c r="A1436" s="2" t="s">
        <v>4071</v>
      </c>
      <c r="B1436" t="s">
        <v>3902</v>
      </c>
      <c r="C1436" t="s">
        <v>14</v>
      </c>
      <c r="D1436" t="s">
        <v>3901</v>
      </c>
      <c r="E1436" s="3" t="s">
        <v>3874</v>
      </c>
      <c r="F1436" t="s">
        <v>4072</v>
      </c>
      <c r="G1436">
        <v>26</v>
      </c>
      <c r="H1436">
        <v>0</v>
      </c>
      <c r="I1436">
        <v>9</v>
      </c>
      <c r="J1436">
        <v>16</v>
      </c>
      <c r="K1436">
        <v>1</v>
      </c>
      <c r="L1436">
        <v>0</v>
      </c>
      <c r="M1436">
        <v>0</v>
      </c>
      <c r="N1436" s="2">
        <v>145.34935897435898</v>
      </c>
      <c r="O1436" s="2">
        <v>959.20746396923323</v>
      </c>
      <c r="P1436" s="2">
        <v>470</v>
      </c>
      <c r="Q1436" s="4">
        <v>1574.5568229435921</v>
      </c>
      <c r="R1436" s="5">
        <v>4.2000000000000003E-2</v>
      </c>
      <c r="S1436" s="6">
        <v>1640.6882095072231</v>
      </c>
      <c r="T1436" s="4">
        <v>45.44</v>
      </c>
      <c r="U1436" s="7">
        <v>1686.1282095072231</v>
      </c>
      <c r="V1436" s="8">
        <v>0.98564084372471339</v>
      </c>
      <c r="W1436" s="7">
        <v>1398.3364505148568</v>
      </c>
      <c r="X1436" s="7">
        <v>1496.162457340999</v>
      </c>
      <c r="Y1436" s="7">
        <v>1688.9372354983971</v>
      </c>
      <c r="Z1436" s="7">
        <v>2169.4355631444487</v>
      </c>
      <c r="AA1436" s="7">
        <v>2548.2715699711757</v>
      </c>
      <c r="AB1436" s="7">
        <v>2930.9438907910853</v>
      </c>
      <c r="AC1436" s="7">
        <v>1881.7615384615385</v>
      </c>
      <c r="AD1436" s="7">
        <v>2052.830769230769</v>
      </c>
      <c r="AE1436" s="4">
        <v>1458</v>
      </c>
      <c r="AF1436" s="4">
        <v>1560</v>
      </c>
      <c r="AG1436" s="4">
        <v>1761</v>
      </c>
      <c r="AH1436" s="4">
        <v>2262</v>
      </c>
      <c r="AI1436" s="4">
        <v>2657</v>
      </c>
      <c r="AJ1436" s="4">
        <v>3056</v>
      </c>
      <c r="AK1436" s="4">
        <v>1850.1710883188805</v>
      </c>
      <c r="AL1436" s="8">
        <v>1.1080958742814626</v>
      </c>
      <c r="AM1436" s="4">
        <v>1777.3074782974347</v>
      </c>
      <c r="AN1436" s="8">
        <v>1.0655028201747674</v>
      </c>
      <c r="AO1436" s="4">
        <v>1704.4438682759885</v>
      </c>
      <c r="AP1436" s="8">
        <v>1.0229097660680719</v>
      </c>
    </row>
    <row r="1437" spans="1:42" x14ac:dyDescent="0.25">
      <c r="A1437" s="2" t="s">
        <v>4073</v>
      </c>
      <c r="B1437" t="s">
        <v>3902</v>
      </c>
      <c r="C1437" t="s">
        <v>14</v>
      </c>
      <c r="D1437" t="s">
        <v>3901</v>
      </c>
      <c r="E1437" s="3" t="s">
        <v>3874</v>
      </c>
      <c r="F1437" t="s">
        <v>4074</v>
      </c>
      <c r="G1437">
        <v>37</v>
      </c>
      <c r="H1437">
        <v>0</v>
      </c>
      <c r="I1437">
        <v>20</v>
      </c>
      <c r="J1437">
        <v>17</v>
      </c>
      <c r="K1437">
        <v>0</v>
      </c>
      <c r="L1437">
        <v>0</v>
      </c>
      <c r="M1437">
        <v>0</v>
      </c>
      <c r="N1437" s="2">
        <v>145.34909909909911</v>
      </c>
      <c r="O1437" s="2">
        <v>959.20746396923323</v>
      </c>
      <c r="P1437" s="2">
        <v>426</v>
      </c>
      <c r="Q1437" s="4">
        <v>1530.5565630683323</v>
      </c>
      <c r="R1437" s="5">
        <v>4.2000000000000003E-2</v>
      </c>
      <c r="S1437" s="6">
        <v>1594.8399387172024</v>
      </c>
      <c r="T1437" s="4">
        <v>50.837837837837839</v>
      </c>
      <c r="U1437" s="7">
        <v>1645.6777765550403</v>
      </c>
      <c r="V1437" s="8">
        <v>0.995961164802599</v>
      </c>
      <c r="W1437" s="7">
        <v>1407.2531418623453</v>
      </c>
      <c r="X1437" s="7">
        <v>1505.702950140781</v>
      </c>
      <c r="Y1437" s="7">
        <v>1699.7069841012278</v>
      </c>
      <c r="Z1437" s="7">
        <v>2183.2692777041325</v>
      </c>
      <c r="AA1437" s="7">
        <v>2564.5209862333686</v>
      </c>
      <c r="AB1437" s="7">
        <v>2949.6334715578378</v>
      </c>
      <c r="AC1437" s="7">
        <v>1817.5864864864866</v>
      </c>
      <c r="AD1437" s="7">
        <v>1982.8216216216215</v>
      </c>
      <c r="AE1437" s="4">
        <v>1458</v>
      </c>
      <c r="AF1437" s="4">
        <v>1560</v>
      </c>
      <c r="AG1437" s="4">
        <v>1761</v>
      </c>
      <c r="AH1437" s="4">
        <v>2262</v>
      </c>
      <c r="AI1437" s="4">
        <v>2657</v>
      </c>
      <c r="AJ1437" s="4">
        <v>3056</v>
      </c>
      <c r="AK1437" s="4">
        <v>1784.8860824398434</v>
      </c>
      <c r="AL1437" s="8">
        <v>1.1109767415848704</v>
      </c>
      <c r="AM1437" s="4">
        <v>1721.5373678656299</v>
      </c>
      <c r="AN1437" s="8">
        <v>1.0726382159907799</v>
      </c>
      <c r="AO1437" s="4">
        <v>1658.1886532914164</v>
      </c>
      <c r="AP1437" s="8">
        <v>1.0342996903966897</v>
      </c>
    </row>
    <row r="1438" spans="1:42" x14ac:dyDescent="0.25">
      <c r="A1438" s="2" t="s">
        <v>4075</v>
      </c>
      <c r="B1438" t="s">
        <v>3902</v>
      </c>
      <c r="C1438" t="s">
        <v>14</v>
      </c>
      <c r="D1438" t="s">
        <v>3901</v>
      </c>
      <c r="E1438" s="3" t="s">
        <v>3874</v>
      </c>
      <c r="F1438" t="s">
        <v>4076</v>
      </c>
      <c r="G1438">
        <v>21</v>
      </c>
      <c r="H1438">
        <v>0</v>
      </c>
      <c r="I1438">
        <v>8</v>
      </c>
      <c r="J1438">
        <v>11</v>
      </c>
      <c r="K1438">
        <v>2</v>
      </c>
      <c r="L1438">
        <v>0</v>
      </c>
      <c r="M1438">
        <v>0</v>
      </c>
      <c r="N1438" s="2">
        <v>145.34920634920636</v>
      </c>
      <c r="O1438" s="2">
        <v>959.20746396923323</v>
      </c>
      <c r="P1438" s="2">
        <v>458</v>
      </c>
      <c r="Q1438" s="4">
        <v>1562.5566703184395</v>
      </c>
      <c r="R1438" s="5">
        <v>4.2000000000000003E-2</v>
      </c>
      <c r="S1438" s="6">
        <v>1628.1840504718141</v>
      </c>
      <c r="T1438" s="4">
        <v>151.94999999999999</v>
      </c>
      <c r="U1438" s="7">
        <v>1780.1340504718141</v>
      </c>
      <c r="V1438" s="8">
        <v>1.0277062559424905</v>
      </c>
      <c r="W1438" s="7">
        <v>1370.4945500301305</v>
      </c>
      <c r="X1438" s="7">
        <v>1466.3727695795637</v>
      </c>
      <c r="Y1438" s="7">
        <v>1655.3092610446229</v>
      </c>
      <c r="Z1438" s="7">
        <v>2126.2405158903675</v>
      </c>
      <c r="AA1438" s="7">
        <v>2497.5336210082696</v>
      </c>
      <c r="AB1438" s="7">
        <v>2872.5866563045811</v>
      </c>
      <c r="AC1438" s="7">
        <v>1905.3571428571429</v>
      </c>
      <c r="AD1438" s="7">
        <v>2078.5714285714284</v>
      </c>
      <c r="AE1438" s="4">
        <v>1458</v>
      </c>
      <c r="AF1438" s="4">
        <v>1560</v>
      </c>
      <c r="AG1438" s="4">
        <v>1761</v>
      </c>
      <c r="AH1438" s="4">
        <v>2262</v>
      </c>
      <c r="AI1438" s="4">
        <v>2657</v>
      </c>
      <c r="AJ1438" s="4">
        <v>3056</v>
      </c>
      <c r="AK1438" s="4">
        <v>1770.8095814143408</v>
      </c>
      <c r="AL1438" s="8">
        <v>1.1100467686515783</v>
      </c>
      <c r="AM1438" s="4">
        <v>1723.2677377668322</v>
      </c>
      <c r="AN1438" s="8">
        <v>1.0825999310818826</v>
      </c>
      <c r="AO1438" s="4">
        <v>1675.7258941193231</v>
      </c>
      <c r="AP1438" s="8">
        <v>1.0551530935121867</v>
      </c>
    </row>
    <row r="1439" spans="1:42" x14ac:dyDescent="0.25">
      <c r="A1439" s="2" t="s">
        <v>4077</v>
      </c>
      <c r="B1439" t="s">
        <v>3902</v>
      </c>
      <c r="C1439" t="s">
        <v>14</v>
      </c>
      <c r="D1439" t="s">
        <v>3901</v>
      </c>
      <c r="E1439" s="3" t="s">
        <v>3874</v>
      </c>
      <c r="F1439" t="s">
        <v>4078</v>
      </c>
      <c r="G1439">
        <v>20</v>
      </c>
      <c r="H1439">
        <v>0</v>
      </c>
      <c r="I1439">
        <v>19</v>
      </c>
      <c r="J1439">
        <v>1</v>
      </c>
      <c r="K1439">
        <v>0</v>
      </c>
      <c r="L1439">
        <v>0</v>
      </c>
      <c r="M1439">
        <v>0</v>
      </c>
      <c r="N1439" s="2">
        <v>145.35</v>
      </c>
      <c r="O1439" s="2">
        <v>959.20746396923323</v>
      </c>
      <c r="P1439" s="2">
        <v>364</v>
      </c>
      <c r="Q1439" s="4">
        <v>1468.5574639692331</v>
      </c>
      <c r="R1439" s="5">
        <v>4.2000000000000003E-2</v>
      </c>
      <c r="S1439" s="6">
        <v>1530.2368774559409</v>
      </c>
      <c r="T1439" s="4">
        <v>36.299999999999997</v>
      </c>
      <c r="U1439" s="7">
        <v>1566.5368774559408</v>
      </c>
      <c r="V1439" s="8">
        <v>0.99776241358933848</v>
      </c>
      <c r="W1439" s="7">
        <v>1421.0282267002719</v>
      </c>
      <c r="X1439" s="7">
        <v>1520.4417240414432</v>
      </c>
      <c r="Y1439" s="7">
        <v>1716.3447923313984</v>
      </c>
      <c r="Z1439" s="7">
        <v>2204.6404998600929</v>
      </c>
      <c r="AA1439" s="7">
        <v>2589.6241415244322</v>
      </c>
      <c r="AB1439" s="7">
        <v>2978.5063517119552</v>
      </c>
      <c r="AC1439" s="7">
        <v>1727.0550000000001</v>
      </c>
      <c r="AD1439" s="7">
        <v>1884.06</v>
      </c>
      <c r="AE1439" s="4">
        <v>1458</v>
      </c>
      <c r="AF1439" s="4">
        <v>1560</v>
      </c>
      <c r="AG1439" s="4">
        <v>1761</v>
      </c>
      <c r="AH1439" s="4">
        <v>2262</v>
      </c>
      <c r="AI1439" s="4">
        <v>2657</v>
      </c>
      <c r="AJ1439" s="4">
        <v>3056</v>
      </c>
      <c r="AK1439" s="4">
        <v>1707.4069377455944</v>
      </c>
      <c r="AL1439" s="8">
        <v>1.110605992003818</v>
      </c>
      <c r="AM1439" s="4">
        <v>1648.3502509823763</v>
      </c>
      <c r="AN1439" s="8">
        <v>1.0729914658656581</v>
      </c>
      <c r="AO1439" s="4">
        <v>1589.2935642191587</v>
      </c>
      <c r="AP1439" s="8">
        <v>1.0353769397274983</v>
      </c>
    </row>
    <row r="1440" spans="1:42" x14ac:dyDescent="0.25">
      <c r="A1440" s="2" t="s">
        <v>4079</v>
      </c>
      <c r="B1440" t="s">
        <v>3902</v>
      </c>
      <c r="C1440" t="s">
        <v>14</v>
      </c>
      <c r="D1440" t="s">
        <v>3901</v>
      </c>
      <c r="E1440" s="3" t="s">
        <v>3874</v>
      </c>
      <c r="F1440" t="s">
        <v>4080</v>
      </c>
      <c r="G1440">
        <v>60</v>
      </c>
      <c r="H1440">
        <v>28</v>
      </c>
      <c r="I1440">
        <v>30</v>
      </c>
      <c r="J1440">
        <v>2</v>
      </c>
      <c r="K1440">
        <v>0</v>
      </c>
      <c r="L1440">
        <v>0</v>
      </c>
      <c r="M1440">
        <v>0</v>
      </c>
      <c r="N1440" s="2">
        <v>145.34895833333334</v>
      </c>
      <c r="O1440" s="2">
        <v>959.20746396923323</v>
      </c>
      <c r="P1440" s="2">
        <v>314</v>
      </c>
      <c r="Q1440" s="4">
        <v>1418.5564223025665</v>
      </c>
      <c r="R1440" s="5">
        <v>4.2000000000000003E-2</v>
      </c>
      <c r="S1440" s="6">
        <v>1478.1357920392743</v>
      </c>
      <c r="T1440" s="4">
        <v>33.159090909090907</v>
      </c>
      <c r="U1440" s="7">
        <v>1511.2948829483653</v>
      </c>
      <c r="V1440" s="8">
        <v>0.99486201234175853</v>
      </c>
      <c r="W1440" s="7">
        <v>1418.6834209685089</v>
      </c>
      <c r="X1440" s="7">
        <v>1517.9328784025199</v>
      </c>
      <c r="Y1440" s="7">
        <v>1713.5126915813062</v>
      </c>
      <c r="Z1440" s="7">
        <v>2201.0026736836539</v>
      </c>
      <c r="AA1440" s="7">
        <v>2585.3510627663431</v>
      </c>
      <c r="AB1440" s="7">
        <v>2973.5915874346802</v>
      </c>
      <c r="AC1440" s="7">
        <v>1671.01</v>
      </c>
      <c r="AD1440" s="7">
        <v>1822.9199999999998</v>
      </c>
      <c r="AE1440" s="4">
        <v>1458</v>
      </c>
      <c r="AF1440" s="4">
        <v>1560</v>
      </c>
      <c r="AG1440" s="4">
        <v>1761</v>
      </c>
      <c r="AH1440" s="4">
        <v>2262</v>
      </c>
      <c r="AI1440" s="4">
        <v>2657</v>
      </c>
      <c r="AJ1440" s="4">
        <v>3056</v>
      </c>
      <c r="AK1440" s="4">
        <v>1658.9353584982455</v>
      </c>
      <c r="AL1440" s="8">
        <v>1.1138795664586509</v>
      </c>
      <c r="AM1440" s="4">
        <v>1598.6688363452552</v>
      </c>
      <c r="AN1440" s="8">
        <v>1.0742070484196868</v>
      </c>
      <c r="AO1440" s="4">
        <v>1538.4023141922648</v>
      </c>
      <c r="AP1440" s="8">
        <v>1.0345345303807227</v>
      </c>
    </row>
    <row r="1441" spans="1:42" x14ac:dyDescent="0.25">
      <c r="A1441" s="2" t="s">
        <v>4083</v>
      </c>
      <c r="B1441" t="s">
        <v>4082</v>
      </c>
      <c r="C1441" t="s">
        <v>14</v>
      </c>
      <c r="D1441" t="s">
        <v>4081</v>
      </c>
      <c r="E1441" s="3" t="s">
        <v>3874</v>
      </c>
      <c r="F1441" t="s">
        <v>4084</v>
      </c>
      <c r="G1441">
        <v>155</v>
      </c>
      <c r="H1441">
        <v>0</v>
      </c>
      <c r="I1441">
        <v>24</v>
      </c>
      <c r="J1441">
        <v>100</v>
      </c>
      <c r="K1441">
        <v>18</v>
      </c>
      <c r="L1441">
        <v>12</v>
      </c>
      <c r="M1441">
        <v>1</v>
      </c>
      <c r="N1441" s="2">
        <v>296.2043010752688</v>
      </c>
      <c r="O1441" s="2">
        <v>645.49320960389616</v>
      </c>
      <c r="P1441" s="2">
        <v>191.23</v>
      </c>
      <c r="Q1441" s="4">
        <v>1132.9275106791649</v>
      </c>
      <c r="R1441" s="5">
        <v>4.2000000000000003E-2</v>
      </c>
      <c r="S1441" s="6">
        <v>1180.5104661276898</v>
      </c>
      <c r="T1441" s="4">
        <v>0</v>
      </c>
      <c r="U1441" s="7">
        <v>1180.5104661276898</v>
      </c>
      <c r="V1441" s="8">
        <v>1.1393682462922217</v>
      </c>
      <c r="W1441" s="7">
        <v>818.06640083781508</v>
      </c>
      <c r="X1441" s="7">
        <v>900.10091457085502</v>
      </c>
      <c r="Y1441" s="7">
        <v>1142.7863510310983</v>
      </c>
      <c r="Z1441" s="7">
        <v>1481.1787201798882</v>
      </c>
      <c r="AA1441" s="7">
        <v>1554.0982879425903</v>
      </c>
      <c r="AB1441" s="7">
        <v>1787.6687784324956</v>
      </c>
      <c r="AC1441" s="7">
        <v>1139.7206451612903</v>
      </c>
      <c r="AD1441" s="7">
        <v>1243.3316129032257</v>
      </c>
      <c r="AE1441" s="4">
        <v>718</v>
      </c>
      <c r="AF1441" s="4">
        <v>790</v>
      </c>
      <c r="AG1441" s="4">
        <v>1003</v>
      </c>
      <c r="AH1441" s="4">
        <v>1300</v>
      </c>
      <c r="AI1441" s="4">
        <v>1364</v>
      </c>
      <c r="AJ1441" s="4">
        <v>1569</v>
      </c>
      <c r="AK1441" s="4">
        <v>1219.1762878650018</v>
      </c>
      <c r="AL1441" s="8">
        <v>1.1766865173015393</v>
      </c>
      <c r="AM1441" s="4">
        <v>1206.3804044123665</v>
      </c>
      <c r="AN1441" s="8">
        <v>1.1643365858883841</v>
      </c>
      <c r="AO1441" s="4">
        <v>1193.3063495803256</v>
      </c>
      <c r="AP1441" s="8">
        <v>1.1517181777053773</v>
      </c>
    </row>
    <row r="1442" spans="1:42" x14ac:dyDescent="0.25">
      <c r="A1442" s="2" t="s">
        <v>4085</v>
      </c>
      <c r="B1442" t="s">
        <v>4082</v>
      </c>
      <c r="C1442" t="s">
        <v>14</v>
      </c>
      <c r="D1442" t="s">
        <v>4081</v>
      </c>
      <c r="E1442" s="3" t="s">
        <v>3874</v>
      </c>
      <c r="F1442" t="s">
        <v>269</v>
      </c>
      <c r="G1442">
        <v>121</v>
      </c>
      <c r="H1442">
        <v>0</v>
      </c>
      <c r="I1442">
        <v>0</v>
      </c>
      <c r="J1442">
        <v>0</v>
      </c>
      <c r="K1442">
        <v>108</v>
      </c>
      <c r="L1442">
        <v>13</v>
      </c>
      <c r="M1442">
        <v>0</v>
      </c>
      <c r="N1442" s="2">
        <v>358.43939393939394</v>
      </c>
      <c r="O1442" s="2">
        <v>474.25214068595045</v>
      </c>
      <c r="P1442" s="2">
        <v>198.18</v>
      </c>
      <c r="Q1442" s="4">
        <v>1030.8715346253443</v>
      </c>
      <c r="R1442" s="5">
        <v>4.2000000000000003E-2</v>
      </c>
      <c r="S1442" s="6">
        <v>1074.1681390796089</v>
      </c>
      <c r="T1442" s="4">
        <v>194.42465753424656</v>
      </c>
      <c r="U1442" s="7">
        <v>1268.5927966138554</v>
      </c>
      <c r="V1442" s="8">
        <v>0.9707062984739111</v>
      </c>
      <c r="W1442" s="7">
        <v>590.14987217614566</v>
      </c>
      <c r="X1442" s="7">
        <v>649.32924654478416</v>
      </c>
      <c r="Y1442" s="7">
        <v>824.40156238533996</v>
      </c>
      <c r="Z1442" s="7">
        <v>1068.5164816559741</v>
      </c>
      <c r="AA1442" s="7">
        <v>1121.1203699836526</v>
      </c>
      <c r="AB1442" s="7">
        <v>1289.6171997832487</v>
      </c>
      <c r="AC1442" s="7">
        <v>1437.5636363636363</v>
      </c>
      <c r="AD1442" s="7">
        <v>1568.2512396694212</v>
      </c>
      <c r="AE1442" s="4">
        <v>718</v>
      </c>
      <c r="AF1442" s="4">
        <v>790</v>
      </c>
      <c r="AG1442" s="4">
        <v>1003</v>
      </c>
      <c r="AH1442" s="4">
        <v>1300</v>
      </c>
      <c r="AI1442" s="4">
        <v>1364</v>
      </c>
      <c r="AJ1442" s="4">
        <v>1569</v>
      </c>
      <c r="AK1442" s="4">
        <v>1315.6121212694961</v>
      </c>
      <c r="AL1442" s="8">
        <v>1.1554552540614984</v>
      </c>
      <c r="AM1442" s="4">
        <v>1235.1307938728669</v>
      </c>
      <c r="AN1442" s="8">
        <v>1.0938722688656359</v>
      </c>
      <c r="AO1442" s="4">
        <v>1154.6494664762379</v>
      </c>
      <c r="AP1442" s="8">
        <v>1.0322892836697735</v>
      </c>
    </row>
    <row r="1443" spans="1:42" x14ac:dyDescent="0.25">
      <c r="A1443" s="2" t="s">
        <v>4086</v>
      </c>
      <c r="B1443" t="s">
        <v>4082</v>
      </c>
      <c r="C1443" t="s">
        <v>14</v>
      </c>
      <c r="D1443" t="s">
        <v>4081</v>
      </c>
      <c r="E1443" s="3" t="s">
        <v>3874</v>
      </c>
      <c r="F1443" t="s">
        <v>4087</v>
      </c>
      <c r="G1443">
        <v>186</v>
      </c>
      <c r="H1443">
        <v>0</v>
      </c>
      <c r="I1443">
        <v>185</v>
      </c>
      <c r="J1443">
        <v>1</v>
      </c>
      <c r="K1443">
        <v>0</v>
      </c>
      <c r="L1443">
        <v>0</v>
      </c>
      <c r="M1443">
        <v>0</v>
      </c>
      <c r="N1443" s="2">
        <v>283.09543010752685</v>
      </c>
      <c r="O1443" s="2">
        <v>327.99177983154118</v>
      </c>
      <c r="P1443" s="2">
        <v>274.73</v>
      </c>
      <c r="Q1443" s="4">
        <v>885.81720993906811</v>
      </c>
      <c r="R1443" s="5">
        <v>4.2000000000000003E-2</v>
      </c>
      <c r="S1443" s="6">
        <v>923.02153275650903</v>
      </c>
      <c r="T1443" s="4">
        <v>0</v>
      </c>
      <c r="U1443" s="7">
        <v>923.02153275650903</v>
      </c>
      <c r="V1443" s="8">
        <v>1.1666904860431706</v>
      </c>
      <c r="W1443" s="7">
        <v>837.68376897899645</v>
      </c>
      <c r="X1443" s="7">
        <v>921.68548397410484</v>
      </c>
      <c r="Y1443" s="7">
        <v>1170.1905575013002</v>
      </c>
      <c r="Z1443" s="7">
        <v>1516.6976318561219</v>
      </c>
      <c r="AA1443" s="7">
        <v>1591.3658229628847</v>
      </c>
      <c r="AB1443" s="7">
        <v>1830.5373726017347</v>
      </c>
      <c r="AC1443" s="7">
        <v>870.25967741935494</v>
      </c>
      <c r="AD1443" s="7">
        <v>949.37419354838698</v>
      </c>
      <c r="AE1443" s="4">
        <v>718</v>
      </c>
      <c r="AF1443" s="4">
        <v>790</v>
      </c>
      <c r="AG1443" s="4">
        <v>1003</v>
      </c>
      <c r="AH1443" s="4">
        <v>1300</v>
      </c>
      <c r="AI1443" s="4">
        <v>1364</v>
      </c>
      <c r="AJ1443" s="4">
        <v>1569</v>
      </c>
      <c r="AK1443" s="4">
        <v>947.65057903513423</v>
      </c>
      <c r="AL1443" s="8">
        <v>1.1978213675598526</v>
      </c>
      <c r="AM1443" s="4">
        <v>939.39173716924779</v>
      </c>
      <c r="AN1443" s="8">
        <v>1.1873822695662344</v>
      </c>
      <c r="AO1443" s="4">
        <v>931.13289530336169</v>
      </c>
      <c r="AP1443" s="8">
        <v>1.1769431715726169</v>
      </c>
    </row>
    <row r="1444" spans="1:42" x14ac:dyDescent="0.25">
      <c r="A1444" s="2" t="s">
        <v>4088</v>
      </c>
      <c r="B1444" t="s">
        <v>4082</v>
      </c>
      <c r="C1444" t="s">
        <v>14</v>
      </c>
      <c r="D1444" t="s">
        <v>4081</v>
      </c>
      <c r="E1444" s="3" t="s">
        <v>3874</v>
      </c>
      <c r="F1444" t="s">
        <v>4089</v>
      </c>
      <c r="G1444">
        <v>42</v>
      </c>
      <c r="H1444">
        <v>0</v>
      </c>
      <c r="I1444">
        <v>23</v>
      </c>
      <c r="J1444">
        <v>8</v>
      </c>
      <c r="K1444">
        <v>9</v>
      </c>
      <c r="L1444">
        <v>1</v>
      </c>
      <c r="M1444">
        <v>1</v>
      </c>
      <c r="N1444" s="2">
        <v>157.49801587301587</v>
      </c>
      <c r="O1444" s="2">
        <v>336.75379886507943</v>
      </c>
      <c r="P1444" s="2">
        <v>206.29</v>
      </c>
      <c r="Q1444" s="4">
        <v>700.54181473809524</v>
      </c>
      <c r="R1444" s="5">
        <v>4.2000000000000003E-2</v>
      </c>
      <c r="S1444" s="6">
        <v>729.96457095709525</v>
      </c>
      <c r="T1444" s="4">
        <v>168.34375</v>
      </c>
      <c r="U1444" s="7">
        <v>898.30832095709525</v>
      </c>
      <c r="V1444" s="8">
        <v>0.92411760551100985</v>
      </c>
      <c r="W1444" s="7">
        <v>539.17289053278864</v>
      </c>
      <c r="X1444" s="7">
        <v>593.24036702075625</v>
      </c>
      <c r="Y1444" s="7">
        <v>753.18998496432732</v>
      </c>
      <c r="Z1444" s="7">
        <v>976.21832547719396</v>
      </c>
      <c r="AA1444" s="7">
        <v>1024.2783045776096</v>
      </c>
      <c r="AB1444" s="7">
        <v>1178.2204251336286</v>
      </c>
      <c r="AC1444" s="7">
        <v>1069.2785714285715</v>
      </c>
      <c r="AD1444" s="7">
        <v>1166.4857142857143</v>
      </c>
      <c r="AE1444" s="4">
        <v>718</v>
      </c>
      <c r="AF1444" s="4">
        <v>790</v>
      </c>
      <c r="AG1444" s="4">
        <v>1003</v>
      </c>
      <c r="AH1444" s="4">
        <v>1300</v>
      </c>
      <c r="AI1444" s="4">
        <v>1364</v>
      </c>
      <c r="AJ1444" s="4">
        <v>1569</v>
      </c>
      <c r="AK1444" s="4">
        <v>919.88471504477877</v>
      </c>
      <c r="AL1444" s="8">
        <v>1.1194943427604453</v>
      </c>
      <c r="AM1444" s="4">
        <v>858.28899263796256</v>
      </c>
      <c r="AN1444" s="8">
        <v>1.0561289144633312</v>
      </c>
      <c r="AO1444" s="4">
        <v>791.56029336391157</v>
      </c>
      <c r="AP1444" s="8">
        <v>0.98748303380812419</v>
      </c>
    </row>
    <row r="1445" spans="1:42" x14ac:dyDescent="0.25">
      <c r="A1445" s="2" t="s">
        <v>4090</v>
      </c>
      <c r="B1445" t="s">
        <v>4082</v>
      </c>
      <c r="C1445" t="s">
        <v>14</v>
      </c>
      <c r="D1445" t="s">
        <v>4081</v>
      </c>
      <c r="E1445" s="3" t="s">
        <v>3874</v>
      </c>
      <c r="F1445" t="s">
        <v>4091</v>
      </c>
      <c r="G1445">
        <v>76</v>
      </c>
      <c r="H1445">
        <v>0</v>
      </c>
      <c r="I1445">
        <v>12</v>
      </c>
      <c r="J1445">
        <v>29</v>
      </c>
      <c r="K1445">
        <v>32</v>
      </c>
      <c r="L1445">
        <v>3</v>
      </c>
      <c r="M1445">
        <v>0</v>
      </c>
      <c r="N1445" s="2">
        <v>181.125</v>
      </c>
      <c r="O1445" s="2">
        <v>365.63589008333338</v>
      </c>
      <c r="P1445" s="2">
        <v>277.94</v>
      </c>
      <c r="Q1445" s="4">
        <v>824.70089008333343</v>
      </c>
      <c r="R1445" s="5">
        <v>4.2000000000000003E-2</v>
      </c>
      <c r="S1445" s="6">
        <v>859.33832746683345</v>
      </c>
      <c r="T1445" s="4">
        <v>110.68</v>
      </c>
      <c r="U1445" s="7">
        <v>970.0183274668334</v>
      </c>
      <c r="V1445" s="8">
        <v>0.87493790440759256</v>
      </c>
      <c r="W1445" s="7">
        <v>556.52658888914141</v>
      </c>
      <c r="X1445" s="7">
        <v>612.33426911200797</v>
      </c>
      <c r="Y1445" s="7">
        <v>777.43198977132158</v>
      </c>
      <c r="Z1445" s="7">
        <v>1007.6386706906461</v>
      </c>
      <c r="AA1445" s="7">
        <v>1057.2454975554163</v>
      </c>
      <c r="AB1445" s="7">
        <v>1216.1423648566335</v>
      </c>
      <c r="AC1445" s="7">
        <v>1219.538157894737</v>
      </c>
      <c r="AD1445" s="7">
        <v>1330.4052631578948</v>
      </c>
      <c r="AE1445" s="4">
        <v>718</v>
      </c>
      <c r="AF1445" s="4">
        <v>790</v>
      </c>
      <c r="AG1445" s="4">
        <v>1003</v>
      </c>
      <c r="AH1445" s="4">
        <v>1300</v>
      </c>
      <c r="AI1445" s="4">
        <v>1364</v>
      </c>
      <c r="AJ1445" s="4">
        <v>1569</v>
      </c>
      <c r="AK1445" s="4">
        <v>1128.4997492707471</v>
      </c>
      <c r="AL1445" s="8">
        <v>1.1177163382496444</v>
      </c>
      <c r="AM1445" s="4">
        <v>1037.4598566017762</v>
      </c>
      <c r="AN1445" s="8">
        <v>1.0356001032736561</v>
      </c>
      <c r="AO1445" s="4">
        <v>946.41996393280544</v>
      </c>
      <c r="AP1445" s="8">
        <v>0.95348386829766796</v>
      </c>
    </row>
    <row r="1446" spans="1:42" x14ac:dyDescent="0.25">
      <c r="A1446" s="2" t="s">
        <v>4092</v>
      </c>
      <c r="B1446" t="s">
        <v>4082</v>
      </c>
      <c r="C1446" t="s">
        <v>14</v>
      </c>
      <c r="D1446" t="s">
        <v>4081</v>
      </c>
      <c r="E1446" s="3" t="s">
        <v>3874</v>
      </c>
      <c r="F1446" t="s">
        <v>4093</v>
      </c>
      <c r="G1446">
        <v>37</v>
      </c>
      <c r="H1446">
        <v>0</v>
      </c>
      <c r="I1446">
        <v>0</v>
      </c>
      <c r="J1446">
        <v>6</v>
      </c>
      <c r="K1446">
        <v>22</v>
      </c>
      <c r="L1446">
        <v>9</v>
      </c>
      <c r="M1446">
        <v>0</v>
      </c>
      <c r="N1446" s="2">
        <v>204.91666666666666</v>
      </c>
      <c r="O1446" s="2">
        <v>506.87966207207211</v>
      </c>
      <c r="P1446" s="2">
        <v>145.6</v>
      </c>
      <c r="Q1446" s="4">
        <v>857.39632873873882</v>
      </c>
      <c r="R1446" s="5">
        <v>4.2000000000000003E-2</v>
      </c>
      <c r="S1446" s="6">
        <v>893.40697454576593</v>
      </c>
      <c r="T1446" s="4">
        <v>210.23333333333332</v>
      </c>
      <c r="U1446" s="7">
        <v>1103.6403078790993</v>
      </c>
      <c r="V1446" s="8">
        <v>0.87078712397165248</v>
      </c>
      <c r="W1446" s="7">
        <v>506.12551042314186</v>
      </c>
      <c r="X1446" s="7">
        <v>556.87904350178565</v>
      </c>
      <c r="Y1446" s="7">
        <v>707.0249121927734</v>
      </c>
      <c r="Z1446" s="7">
        <v>916.38323614217893</v>
      </c>
      <c r="AA1446" s="7">
        <v>961.49748776763988</v>
      </c>
      <c r="AB1446" s="7">
        <v>1106.004075005445</v>
      </c>
      <c r="AC1446" s="7">
        <v>1394.1459459459461</v>
      </c>
      <c r="AD1446" s="7">
        <v>1520.8864864864865</v>
      </c>
      <c r="AE1446" s="4">
        <v>718</v>
      </c>
      <c r="AF1446" s="4">
        <v>790</v>
      </c>
      <c r="AG1446" s="4">
        <v>1003</v>
      </c>
      <c r="AH1446" s="4">
        <v>1300</v>
      </c>
      <c r="AI1446" s="4">
        <v>1364</v>
      </c>
      <c r="AJ1446" s="4">
        <v>1569</v>
      </c>
      <c r="AK1446" s="4">
        <v>1204.2783836864671</v>
      </c>
      <c r="AL1446" s="8">
        <v>1.1160688687195082</v>
      </c>
      <c r="AM1446" s="4">
        <v>1100.6545806395668</v>
      </c>
      <c r="AN1446" s="8">
        <v>1.0343082871368896</v>
      </c>
      <c r="AO1446" s="4">
        <v>997.03077759266625</v>
      </c>
      <c r="AP1446" s="8">
        <v>0.95254770555427104</v>
      </c>
    </row>
    <row r="1447" spans="1:42" x14ac:dyDescent="0.25">
      <c r="A1447" s="2" t="s">
        <v>4094</v>
      </c>
      <c r="B1447" t="s">
        <v>4082</v>
      </c>
      <c r="C1447" t="s">
        <v>14</v>
      </c>
      <c r="D1447" t="s">
        <v>4081</v>
      </c>
      <c r="E1447" s="3" t="s">
        <v>3874</v>
      </c>
      <c r="F1447" t="s">
        <v>4095</v>
      </c>
      <c r="G1447">
        <v>7</v>
      </c>
      <c r="H1447">
        <v>0</v>
      </c>
      <c r="I1447">
        <v>0</v>
      </c>
      <c r="J1447">
        <v>4</v>
      </c>
      <c r="K1447">
        <v>3</v>
      </c>
      <c r="L1447">
        <v>0</v>
      </c>
      <c r="M1447">
        <v>0</v>
      </c>
      <c r="N1447" s="2">
        <v>186.8452380952381</v>
      </c>
      <c r="O1447" s="2">
        <v>711.28926461904769</v>
      </c>
      <c r="P1447" s="2">
        <v>18.100000000000001</v>
      </c>
      <c r="Q1447" s="4">
        <v>916.23450271428578</v>
      </c>
      <c r="R1447" s="5">
        <v>4.2000000000000003E-2</v>
      </c>
      <c r="S1447" s="6">
        <v>954.71635182828584</v>
      </c>
      <c r="T1447" s="4">
        <v>194.2</v>
      </c>
      <c r="U1447" s="7">
        <v>1148.9163518282858</v>
      </c>
      <c r="V1447" s="8">
        <v>1.0164831221938828</v>
      </c>
      <c r="W1447" s="7">
        <v>606.47173714471239</v>
      </c>
      <c r="X1447" s="7">
        <v>667.28784449070019</v>
      </c>
      <c r="Y1447" s="7">
        <v>847.20216205591441</v>
      </c>
      <c r="Z1447" s="7">
        <v>1098.0686048581144</v>
      </c>
      <c r="AA1447" s="7">
        <v>1152.1273669434368</v>
      </c>
      <c r="AB1447" s="7">
        <v>1325.2843392479856</v>
      </c>
      <c r="AC1447" s="7">
        <v>1243.3142857142857</v>
      </c>
      <c r="AD1447" s="7">
        <v>1356.3428571428569</v>
      </c>
      <c r="AE1447" s="4">
        <v>718</v>
      </c>
      <c r="AF1447" s="4">
        <v>790</v>
      </c>
      <c r="AG1447" s="4">
        <v>1003</v>
      </c>
      <c r="AH1447" s="4">
        <v>1300</v>
      </c>
      <c r="AI1447" s="4">
        <v>1364</v>
      </c>
      <c r="AJ1447" s="4">
        <v>1569</v>
      </c>
      <c r="AK1447" s="4">
        <v>1080.9957445468979</v>
      </c>
      <c r="AL1447" s="8">
        <v>1.1282065485121695</v>
      </c>
      <c r="AM1447" s="4">
        <v>1038.902613640694</v>
      </c>
      <c r="AN1447" s="8">
        <v>1.0909654064060741</v>
      </c>
      <c r="AO1447" s="4">
        <v>996.80948273448973</v>
      </c>
      <c r="AP1447" s="8">
        <v>1.0537242642999782</v>
      </c>
    </row>
    <row r="1448" spans="1:42" x14ac:dyDescent="0.25">
      <c r="A1448" s="2" t="s">
        <v>4096</v>
      </c>
      <c r="B1448" t="s">
        <v>4082</v>
      </c>
      <c r="C1448" t="s">
        <v>14</v>
      </c>
      <c r="D1448" t="s">
        <v>4081</v>
      </c>
      <c r="E1448" s="3" t="s">
        <v>3874</v>
      </c>
      <c r="F1448" t="s">
        <v>4097</v>
      </c>
      <c r="G1448">
        <v>35</v>
      </c>
      <c r="H1448">
        <v>0</v>
      </c>
      <c r="I1448">
        <v>2</v>
      </c>
      <c r="J1448">
        <v>16</v>
      </c>
      <c r="K1448">
        <v>15</v>
      </c>
      <c r="L1448">
        <v>1</v>
      </c>
      <c r="M1448">
        <v>1</v>
      </c>
      <c r="N1448" s="2">
        <v>191.54999999999998</v>
      </c>
      <c r="O1448" s="2">
        <v>357.26333866666675</v>
      </c>
      <c r="P1448" s="2">
        <v>253.96</v>
      </c>
      <c r="Q1448" s="4">
        <v>802.77333866666675</v>
      </c>
      <c r="R1448" s="5">
        <v>4.2000000000000003E-2</v>
      </c>
      <c r="S1448" s="6">
        <v>836.48981889066681</v>
      </c>
      <c r="T1448" s="4">
        <v>189.11538461538461</v>
      </c>
      <c r="U1448" s="7">
        <v>1025.6052035060513</v>
      </c>
      <c r="V1448" s="8">
        <v>0.89603809497296127</v>
      </c>
      <c r="W1448" s="7">
        <v>524.72452381923699</v>
      </c>
      <c r="X1448" s="7">
        <v>577.34313902116605</v>
      </c>
      <c r="Y1448" s="7">
        <v>733.00654232687293</v>
      </c>
      <c r="Z1448" s="7">
        <v>950.05833003483031</v>
      </c>
      <c r="AA1448" s="7">
        <v>996.83043243654492</v>
      </c>
      <c r="AB1448" s="7">
        <v>1146.6473229420374</v>
      </c>
      <c r="AC1448" s="7">
        <v>1259.06</v>
      </c>
      <c r="AD1448" s="7">
        <v>1373.5199999999998</v>
      </c>
      <c r="AE1448" s="4">
        <v>718</v>
      </c>
      <c r="AF1448" s="4">
        <v>790</v>
      </c>
      <c r="AG1448" s="4">
        <v>1003</v>
      </c>
      <c r="AH1448" s="4">
        <v>1300</v>
      </c>
      <c r="AI1448" s="4">
        <v>1364</v>
      </c>
      <c r="AJ1448" s="4">
        <v>1569</v>
      </c>
      <c r="AK1448" s="4">
        <v>1091.3235900595928</v>
      </c>
      <c r="AL1448" s="8">
        <v>1.1186781187095731</v>
      </c>
      <c r="AM1448" s="4">
        <v>1009.119147747036</v>
      </c>
      <c r="AN1448" s="8">
        <v>1.046858756213892</v>
      </c>
      <c r="AO1448" s="4">
        <v>918.6942612032235</v>
      </c>
      <c r="AP1448" s="8">
        <v>0.96785745746864238</v>
      </c>
    </row>
    <row r="1449" spans="1:42" x14ac:dyDescent="0.25">
      <c r="A1449" s="2" t="s">
        <v>4100</v>
      </c>
      <c r="B1449" t="s">
        <v>4099</v>
      </c>
      <c r="C1449" t="s">
        <v>14</v>
      </c>
      <c r="D1449" t="s">
        <v>4098</v>
      </c>
      <c r="E1449" s="3" t="s">
        <v>3874</v>
      </c>
      <c r="F1449" t="s">
        <v>4101</v>
      </c>
      <c r="G1449">
        <v>200</v>
      </c>
      <c r="H1449">
        <v>0</v>
      </c>
      <c r="I1449">
        <v>22</v>
      </c>
      <c r="J1449">
        <v>14</v>
      </c>
      <c r="K1449">
        <v>88</v>
      </c>
      <c r="L1449">
        <v>49</v>
      </c>
      <c r="M1449">
        <v>27</v>
      </c>
      <c r="N1449" s="2">
        <v>313.77500000000003</v>
      </c>
      <c r="O1449" s="2">
        <v>495.85702084422121</v>
      </c>
      <c r="P1449" s="2">
        <v>157.94999999999999</v>
      </c>
      <c r="Q1449" s="4">
        <v>967.58202084422123</v>
      </c>
      <c r="R1449" s="5">
        <v>4.2000000000000003E-2</v>
      </c>
      <c r="S1449" s="6">
        <v>1008.2204657196786</v>
      </c>
      <c r="T1449" s="4">
        <v>181.2340425531915</v>
      </c>
      <c r="U1449" s="7">
        <v>1189.45450827287</v>
      </c>
      <c r="V1449" s="8">
        <v>0.80403588609418974</v>
      </c>
      <c r="W1449" s="7">
        <v>528.86499954268618</v>
      </c>
      <c r="X1449" s="7">
        <v>627.68642342630676</v>
      </c>
      <c r="Y1449" s="7">
        <v>771.4886333535062</v>
      </c>
      <c r="Z1449" s="7">
        <v>1042.0548766762465</v>
      </c>
      <c r="AA1449" s="7">
        <v>1065.9083238205687</v>
      </c>
      <c r="AB1449" s="7">
        <v>1226.0671832181604</v>
      </c>
      <c r="AC1449" s="7">
        <v>1627.2905000000001</v>
      </c>
      <c r="AD1449" s="7">
        <v>1775.2259999999999</v>
      </c>
      <c r="AE1449" s="4">
        <v>776</v>
      </c>
      <c r="AF1449" s="4">
        <v>921</v>
      </c>
      <c r="AG1449" s="4">
        <v>1132</v>
      </c>
      <c r="AH1449" s="4">
        <v>1529</v>
      </c>
      <c r="AI1449" s="4">
        <v>1564</v>
      </c>
      <c r="AJ1449" s="4">
        <v>1799</v>
      </c>
      <c r="AK1449" s="4">
        <v>1482.2681628940957</v>
      </c>
      <c r="AL1449" s="8">
        <v>1.124478036338328</v>
      </c>
      <c r="AM1449" s="4">
        <v>1324.2522638359567</v>
      </c>
      <c r="AN1449" s="8">
        <v>1.0176639862569485</v>
      </c>
      <c r="AO1449" s="4">
        <v>1166.2363647778177</v>
      </c>
      <c r="AP1449" s="8">
        <v>0.9108499361755692</v>
      </c>
    </row>
    <row r="1450" spans="1:42" x14ac:dyDescent="0.25">
      <c r="A1450" s="2" t="s">
        <v>4102</v>
      </c>
      <c r="B1450" t="s">
        <v>4099</v>
      </c>
      <c r="C1450" t="s">
        <v>14</v>
      </c>
      <c r="D1450" t="s">
        <v>4098</v>
      </c>
      <c r="E1450" s="3" t="s">
        <v>3874</v>
      </c>
      <c r="F1450" t="s">
        <v>4103</v>
      </c>
      <c r="G1450">
        <v>142</v>
      </c>
      <c r="H1450">
        <v>0</v>
      </c>
      <c r="I1450">
        <v>12</v>
      </c>
      <c r="J1450">
        <v>27</v>
      </c>
      <c r="K1450">
        <v>91</v>
      </c>
      <c r="L1450">
        <v>7</v>
      </c>
      <c r="M1450">
        <v>5</v>
      </c>
      <c r="N1450" s="2">
        <v>308.02582159624416</v>
      </c>
      <c r="O1450" s="2">
        <v>430.99848443896724</v>
      </c>
      <c r="P1450" s="2">
        <v>155.26</v>
      </c>
      <c r="Q1450" s="4">
        <v>894.28430603521133</v>
      </c>
      <c r="R1450" s="5">
        <v>4.2000000000000003E-2</v>
      </c>
      <c r="S1450" s="6">
        <v>931.84424688869024</v>
      </c>
      <c r="T1450" s="4">
        <v>217.68382352941177</v>
      </c>
      <c r="U1450" s="7">
        <v>1149.5280704181021</v>
      </c>
      <c r="V1450" s="8">
        <v>0.81332642078830131</v>
      </c>
      <c r="W1450" s="7">
        <v>511.62334080637845</v>
      </c>
      <c r="X1450" s="7">
        <v>607.22306299313732</v>
      </c>
      <c r="Y1450" s="7">
        <v>746.33714148559329</v>
      </c>
      <c r="Z1450" s="7">
        <v>1008.0825877486503</v>
      </c>
      <c r="AA1450" s="7">
        <v>1031.1583827592474</v>
      </c>
      <c r="AB1450" s="7">
        <v>1186.0958635446841</v>
      </c>
      <c r="AC1450" s="7">
        <v>1554.7028169014086</v>
      </c>
      <c r="AD1450" s="7">
        <v>1696.0394366197183</v>
      </c>
      <c r="AE1450" s="4">
        <v>776</v>
      </c>
      <c r="AF1450" s="4">
        <v>921</v>
      </c>
      <c r="AG1450" s="4">
        <v>1132</v>
      </c>
      <c r="AH1450" s="4">
        <v>1529</v>
      </c>
      <c r="AI1450" s="4">
        <v>1564</v>
      </c>
      <c r="AJ1450" s="4">
        <v>1799</v>
      </c>
      <c r="AK1450" s="4">
        <v>1372.2568476024348</v>
      </c>
      <c r="AL1450" s="8">
        <v>1.1249318642972137</v>
      </c>
      <c r="AM1450" s="4">
        <v>1226.6085859490706</v>
      </c>
      <c r="AN1450" s="8">
        <v>1.0218812451840302</v>
      </c>
      <c r="AO1450" s="4">
        <v>1077.4925085420548</v>
      </c>
      <c r="AP1450" s="8">
        <v>0.916377039901485</v>
      </c>
    </row>
    <row r="1451" spans="1:42" x14ac:dyDescent="0.25">
      <c r="A1451" s="2" t="s">
        <v>4104</v>
      </c>
      <c r="B1451" t="s">
        <v>4099</v>
      </c>
      <c r="C1451" t="s">
        <v>14</v>
      </c>
      <c r="D1451" t="s">
        <v>4098</v>
      </c>
      <c r="E1451" s="3" t="s">
        <v>3874</v>
      </c>
      <c r="F1451" t="s">
        <v>4105</v>
      </c>
      <c r="G1451">
        <v>250</v>
      </c>
      <c r="H1451">
        <v>0</v>
      </c>
      <c r="I1451">
        <v>241</v>
      </c>
      <c r="J1451">
        <v>9</v>
      </c>
      <c r="K1451">
        <v>0</v>
      </c>
      <c r="L1451">
        <v>0</v>
      </c>
      <c r="M1451">
        <v>0</v>
      </c>
      <c r="N1451" s="2">
        <v>268.22733333333332</v>
      </c>
      <c r="O1451" s="2">
        <v>405.01201313333348</v>
      </c>
      <c r="P1451" s="2">
        <v>262.82</v>
      </c>
      <c r="Q1451" s="4">
        <v>936.05934646666674</v>
      </c>
      <c r="R1451" s="5">
        <v>4.2000000000000003E-2</v>
      </c>
      <c r="S1451" s="6">
        <v>975.37383901826672</v>
      </c>
      <c r="T1451" s="4">
        <v>0</v>
      </c>
      <c r="U1451" s="7">
        <v>975.37383901826672</v>
      </c>
      <c r="V1451" s="8">
        <v>1.0503748013326213</v>
      </c>
      <c r="W1451" s="7">
        <v>815.09084583411413</v>
      </c>
      <c r="X1451" s="7">
        <v>967.39519202734414</v>
      </c>
      <c r="Y1451" s="7">
        <v>1189.0242751085273</v>
      </c>
      <c r="Z1451" s="7">
        <v>1606.0230712375781</v>
      </c>
      <c r="AA1451" s="7">
        <v>1642.7861892842197</v>
      </c>
      <c r="AB1451" s="7">
        <v>1889.6242675973856</v>
      </c>
      <c r="AC1451" s="7">
        <v>1021.4556000000001</v>
      </c>
      <c r="AD1451" s="7">
        <v>1114.3152</v>
      </c>
      <c r="AE1451" s="4">
        <v>776</v>
      </c>
      <c r="AF1451" s="4">
        <v>921</v>
      </c>
      <c r="AG1451" s="4">
        <v>1132</v>
      </c>
      <c r="AH1451" s="4">
        <v>1529</v>
      </c>
      <c r="AI1451" s="4">
        <v>1564</v>
      </c>
      <c r="AJ1451" s="4">
        <v>1799</v>
      </c>
      <c r="AK1451" s="4">
        <v>1085.2305877530268</v>
      </c>
      <c r="AL1451" s="8">
        <v>1.1686789386913434</v>
      </c>
      <c r="AM1451" s="4">
        <v>1048.6116715081068</v>
      </c>
      <c r="AN1451" s="8">
        <v>1.1292442262384361</v>
      </c>
      <c r="AO1451" s="4">
        <v>1011.9927552631867</v>
      </c>
      <c r="AP1451" s="8">
        <v>1.0898095137855286</v>
      </c>
    </row>
    <row r="1452" spans="1:42" x14ac:dyDescent="0.25">
      <c r="A1452" s="2" t="s">
        <v>4106</v>
      </c>
      <c r="B1452" t="s">
        <v>4099</v>
      </c>
      <c r="C1452" t="s">
        <v>14</v>
      </c>
      <c r="D1452" t="s">
        <v>4098</v>
      </c>
      <c r="E1452" s="3" t="s">
        <v>3874</v>
      </c>
      <c r="F1452" t="s">
        <v>4107</v>
      </c>
      <c r="G1452">
        <v>22</v>
      </c>
      <c r="H1452">
        <v>0</v>
      </c>
      <c r="I1452">
        <v>0</v>
      </c>
      <c r="J1452">
        <v>6</v>
      </c>
      <c r="K1452">
        <v>16</v>
      </c>
      <c r="L1452">
        <v>0</v>
      </c>
      <c r="M1452">
        <v>0</v>
      </c>
      <c r="N1452" s="2">
        <v>207.11363636363637</v>
      </c>
      <c r="O1452" s="2">
        <v>327.5668638636364</v>
      </c>
      <c r="P1452" s="2">
        <v>307.82</v>
      </c>
      <c r="Q1452" s="4">
        <v>842.50050022727282</v>
      </c>
      <c r="R1452" s="5">
        <v>4.2000000000000003E-2</v>
      </c>
      <c r="S1452" s="6">
        <v>877.88552123681836</v>
      </c>
      <c r="T1452" s="4">
        <v>208.31818181818181</v>
      </c>
      <c r="U1452" s="7">
        <v>1086.2037030550002</v>
      </c>
      <c r="V1452" s="8">
        <v>0.76454061515261085</v>
      </c>
      <c r="W1452" s="7">
        <v>479.50030773467375</v>
      </c>
      <c r="X1452" s="7">
        <v>569.09765905107542</v>
      </c>
      <c r="Y1452" s="7">
        <v>699.47725303563232</v>
      </c>
      <c r="Z1452" s="7">
        <v>944.78862181226316</v>
      </c>
      <c r="AA1452" s="7">
        <v>966.41556868173939</v>
      </c>
      <c r="AB1452" s="7">
        <v>1111.6250690910799</v>
      </c>
      <c r="AC1452" s="7">
        <v>1562.8000000000002</v>
      </c>
      <c r="AD1452" s="7">
        <v>1704.8727272727272</v>
      </c>
      <c r="AE1452" s="4">
        <v>776</v>
      </c>
      <c r="AF1452" s="4">
        <v>921</v>
      </c>
      <c r="AG1452" s="4">
        <v>1132</v>
      </c>
      <c r="AH1452" s="4">
        <v>1529</v>
      </c>
      <c r="AI1452" s="4">
        <v>1564</v>
      </c>
      <c r="AJ1452" s="4">
        <v>1799</v>
      </c>
      <c r="AK1452" s="4">
        <v>1340.1605225075002</v>
      </c>
      <c r="AL1452" s="8">
        <v>1.0899197432545753</v>
      </c>
      <c r="AM1452" s="4">
        <v>1194.1789431588638</v>
      </c>
      <c r="AN1452" s="8">
        <v>0.98716843964342849</v>
      </c>
      <c r="AO1452" s="4">
        <v>1023.8671005854548</v>
      </c>
      <c r="AP1452" s="8">
        <v>0.86729191876375755</v>
      </c>
    </row>
    <row r="1453" spans="1:42" x14ac:dyDescent="0.25">
      <c r="A1453" s="2" t="s">
        <v>4108</v>
      </c>
      <c r="B1453" t="s">
        <v>4099</v>
      </c>
      <c r="C1453" t="s">
        <v>14</v>
      </c>
      <c r="D1453" t="s">
        <v>4098</v>
      </c>
      <c r="E1453" s="3" t="s">
        <v>3874</v>
      </c>
      <c r="F1453" t="s">
        <v>4109</v>
      </c>
      <c r="G1453">
        <v>3</v>
      </c>
      <c r="H1453">
        <v>0</v>
      </c>
      <c r="I1453">
        <v>0</v>
      </c>
      <c r="J1453">
        <v>0</v>
      </c>
      <c r="K1453">
        <v>3</v>
      </c>
      <c r="L1453">
        <v>0</v>
      </c>
      <c r="M1453">
        <v>0</v>
      </c>
      <c r="N1453" s="2">
        <v>212.91666666666666</v>
      </c>
      <c r="O1453" s="2">
        <v>272.60529633333334</v>
      </c>
      <c r="P1453" s="2">
        <v>393.5</v>
      </c>
      <c r="Q1453" s="4">
        <v>879.02196300000003</v>
      </c>
      <c r="R1453" s="5">
        <v>4.2000000000000003E-2</v>
      </c>
      <c r="S1453" s="6">
        <v>915.94088544600004</v>
      </c>
      <c r="T1453" s="4">
        <v>256</v>
      </c>
      <c r="U1453" s="7">
        <v>1171.940885446</v>
      </c>
      <c r="V1453" s="8">
        <v>0.76647539924525832</v>
      </c>
      <c r="W1453" s="7">
        <v>464.8594683493107</v>
      </c>
      <c r="X1453" s="7">
        <v>551.72109581148857</v>
      </c>
      <c r="Y1453" s="7">
        <v>678.11973991162336</v>
      </c>
      <c r="Z1453" s="7">
        <v>915.94088544600015</v>
      </c>
      <c r="AA1453" s="7">
        <v>936.90748517825</v>
      </c>
      <c r="AB1453" s="7">
        <v>1077.6832262376417</v>
      </c>
      <c r="AC1453" s="7">
        <v>1681.9</v>
      </c>
      <c r="AD1453" s="7">
        <v>1834.8</v>
      </c>
      <c r="AE1453" s="4">
        <v>776</v>
      </c>
      <c r="AF1453" s="4">
        <v>921</v>
      </c>
      <c r="AG1453" s="4">
        <v>1132</v>
      </c>
      <c r="AH1453" s="4">
        <v>1529</v>
      </c>
      <c r="AI1453" s="4">
        <v>1564</v>
      </c>
      <c r="AJ1453" s="4">
        <v>1799</v>
      </c>
      <c r="AK1453" s="4">
        <v>1296.1225151486667</v>
      </c>
      <c r="AL1453" s="8">
        <v>1.0151226390769565</v>
      </c>
      <c r="AM1453" s="4">
        <v>1106.0317002973334</v>
      </c>
      <c r="AN1453" s="8">
        <v>0.89079901916110749</v>
      </c>
      <c r="AO1453" s="4">
        <v>915.94088544600015</v>
      </c>
      <c r="AP1453" s="8">
        <v>0.76647539924525854</v>
      </c>
    </row>
    <row r="1454" spans="1:42" x14ac:dyDescent="0.25">
      <c r="A1454" s="2" t="s">
        <v>4110</v>
      </c>
      <c r="B1454" t="s">
        <v>4099</v>
      </c>
      <c r="C1454" t="s">
        <v>14</v>
      </c>
      <c r="D1454" t="s">
        <v>4098</v>
      </c>
      <c r="E1454" s="3" t="s">
        <v>3874</v>
      </c>
      <c r="F1454" t="s">
        <v>4111</v>
      </c>
      <c r="G1454">
        <v>31</v>
      </c>
      <c r="H1454">
        <v>0</v>
      </c>
      <c r="I1454">
        <v>4</v>
      </c>
      <c r="J1454">
        <v>4</v>
      </c>
      <c r="K1454">
        <v>23</v>
      </c>
      <c r="L1454">
        <v>0</v>
      </c>
      <c r="M1454">
        <v>0</v>
      </c>
      <c r="N1454" s="2">
        <v>209.24462365591398</v>
      </c>
      <c r="O1454" s="2">
        <v>494.13962173118284</v>
      </c>
      <c r="P1454" s="2">
        <v>108.35</v>
      </c>
      <c r="Q1454" s="4">
        <v>811.73424538709685</v>
      </c>
      <c r="R1454" s="5">
        <v>4.2000000000000003E-2</v>
      </c>
      <c r="S1454" s="6">
        <v>845.82708369335489</v>
      </c>
      <c r="T1454" s="4">
        <v>214.32258064516128</v>
      </c>
      <c r="U1454" s="7">
        <v>1060.1496643385162</v>
      </c>
      <c r="V1454" s="8">
        <v>0.75761634879766715</v>
      </c>
      <c r="W1454" s="7">
        <v>469.05683223051113</v>
      </c>
      <c r="X1454" s="7">
        <v>556.70276093337725</v>
      </c>
      <c r="Y1454" s="7">
        <v>684.24269856306523</v>
      </c>
      <c r="Z1454" s="7">
        <v>924.21120680470563</v>
      </c>
      <c r="AA1454" s="7">
        <v>945.36712062953541</v>
      </c>
      <c r="AB1454" s="7">
        <v>1087.4139705962493</v>
      </c>
      <c r="AC1454" s="7">
        <v>1539.2548387096774</v>
      </c>
      <c r="AD1454" s="7">
        <v>1679.1870967741934</v>
      </c>
      <c r="AE1454" s="4">
        <v>776</v>
      </c>
      <c r="AF1454" s="4">
        <v>921</v>
      </c>
      <c r="AG1454" s="4">
        <v>1132</v>
      </c>
      <c r="AH1454" s="4">
        <v>1529</v>
      </c>
      <c r="AI1454" s="4">
        <v>1564</v>
      </c>
      <c r="AJ1454" s="4">
        <v>1799</v>
      </c>
      <c r="AK1454" s="4">
        <v>1314.7372311092361</v>
      </c>
      <c r="AL1454" s="8">
        <v>1.0927143125564518</v>
      </c>
      <c r="AM1454" s="4">
        <v>1158.4338486372758</v>
      </c>
      <c r="AN1454" s="8">
        <v>0.98101499130352354</v>
      </c>
      <c r="AO1454" s="4">
        <v>1002.1304661653154</v>
      </c>
      <c r="AP1454" s="8">
        <v>0.86931567005059551</v>
      </c>
    </row>
    <row r="1455" spans="1:42" x14ac:dyDescent="0.25">
      <c r="A1455" s="2" t="s">
        <v>4112</v>
      </c>
      <c r="B1455" t="s">
        <v>4099</v>
      </c>
      <c r="C1455" t="s">
        <v>14</v>
      </c>
      <c r="D1455" t="s">
        <v>4098</v>
      </c>
      <c r="E1455" s="3" t="s">
        <v>3874</v>
      </c>
      <c r="F1455" t="s">
        <v>4113</v>
      </c>
      <c r="G1455">
        <v>2</v>
      </c>
      <c r="H1455">
        <v>0</v>
      </c>
      <c r="I1455">
        <v>0</v>
      </c>
      <c r="J1455">
        <v>0</v>
      </c>
      <c r="K1455">
        <v>2</v>
      </c>
      <c r="L1455">
        <v>0</v>
      </c>
      <c r="M1455">
        <v>0</v>
      </c>
      <c r="N1455" s="2">
        <v>220.75</v>
      </c>
      <c r="O1455" s="2">
        <v>158.79322350000001</v>
      </c>
      <c r="P1455" s="2">
        <v>539.9</v>
      </c>
      <c r="Q1455" s="4">
        <v>919.44322349999993</v>
      </c>
      <c r="R1455" s="5">
        <v>4.2000000000000003E-2</v>
      </c>
      <c r="S1455" s="6">
        <v>958.05983888699996</v>
      </c>
      <c r="T1455" s="4">
        <v>248</v>
      </c>
      <c r="U1455" s="7">
        <v>1206.0598388869998</v>
      </c>
      <c r="V1455" s="8">
        <v>0.78878995349051662</v>
      </c>
      <c r="W1455" s="7">
        <v>486.23573248941267</v>
      </c>
      <c r="X1455" s="7">
        <v>577.09163611179008</v>
      </c>
      <c r="Y1455" s="7">
        <v>709.30264069331849</v>
      </c>
      <c r="Z1455" s="7">
        <v>958.05983888700007</v>
      </c>
      <c r="AA1455" s="7">
        <v>979.99057424412558</v>
      </c>
      <c r="AB1455" s="7">
        <v>1127.2397973562543</v>
      </c>
      <c r="AC1455" s="7">
        <v>1681.9</v>
      </c>
      <c r="AD1455" s="7">
        <v>1834.8</v>
      </c>
      <c r="AE1455" s="4">
        <v>776</v>
      </c>
      <c r="AF1455" s="4">
        <v>921</v>
      </c>
      <c r="AG1455" s="4">
        <v>1132</v>
      </c>
      <c r="AH1455" s="4">
        <v>1529</v>
      </c>
      <c r="AI1455" s="4">
        <v>1564</v>
      </c>
      <c r="AJ1455" s="4">
        <v>1799</v>
      </c>
      <c r="AK1455" s="4">
        <v>1227.2460664435</v>
      </c>
      <c r="AL1455" s="8">
        <v>0.96484373214094177</v>
      </c>
      <c r="AM1455" s="4">
        <v>1227.2460664435</v>
      </c>
      <c r="AN1455" s="8">
        <v>0.96484373214094177</v>
      </c>
      <c r="AO1455" s="4">
        <v>958.05983888699996</v>
      </c>
      <c r="AP1455" s="8">
        <v>0.78878995349051662</v>
      </c>
    </row>
    <row r="1456" spans="1:42" x14ac:dyDescent="0.25">
      <c r="A1456" s="2" t="s">
        <v>4114</v>
      </c>
      <c r="B1456" t="s">
        <v>4099</v>
      </c>
      <c r="C1456" t="s">
        <v>14</v>
      </c>
      <c r="D1456" t="s">
        <v>4098</v>
      </c>
      <c r="E1456" s="3" t="s">
        <v>3874</v>
      </c>
      <c r="F1456" t="s">
        <v>4115</v>
      </c>
      <c r="G1456">
        <v>74</v>
      </c>
      <c r="H1456">
        <v>0</v>
      </c>
      <c r="I1456">
        <v>71</v>
      </c>
      <c r="J1456">
        <v>3</v>
      </c>
      <c r="K1456">
        <v>0</v>
      </c>
      <c r="L1456">
        <v>0</v>
      </c>
      <c r="M1456">
        <v>0</v>
      </c>
      <c r="N1456" s="2">
        <v>138.58671171171173</v>
      </c>
      <c r="O1456" s="2">
        <v>294.65609961261271</v>
      </c>
      <c r="P1456" s="2">
        <v>348.62</v>
      </c>
      <c r="Q1456" s="4">
        <v>781.86281132432441</v>
      </c>
      <c r="R1456" s="5">
        <v>4.2000000000000003E-2</v>
      </c>
      <c r="S1456" s="6">
        <v>814.7010493999461</v>
      </c>
      <c r="T1456" s="4">
        <v>0</v>
      </c>
      <c r="U1456" s="7">
        <v>814.7010493999461</v>
      </c>
      <c r="V1456" s="8">
        <v>0.87644289844877676</v>
      </c>
      <c r="W1456" s="7">
        <v>680.11968919625087</v>
      </c>
      <c r="X1456" s="7">
        <v>807.20390947132353</v>
      </c>
      <c r="Y1456" s="7">
        <v>992.13336104401549</v>
      </c>
      <c r="Z1456" s="7">
        <v>1340.0811917281799</v>
      </c>
      <c r="AA1456" s="7">
        <v>1370.7566931738872</v>
      </c>
      <c r="AB1456" s="7">
        <v>1576.7207743093497</v>
      </c>
      <c r="AC1456" s="7">
        <v>1022.5094594594595</v>
      </c>
      <c r="AD1456" s="7">
        <v>1115.4648648648649</v>
      </c>
      <c r="AE1456" s="4">
        <v>776</v>
      </c>
      <c r="AF1456" s="4">
        <v>921</v>
      </c>
      <c r="AG1456" s="4">
        <v>1132</v>
      </c>
      <c r="AH1456" s="4">
        <v>1529</v>
      </c>
      <c r="AI1456" s="4">
        <v>1564</v>
      </c>
      <c r="AJ1456" s="4">
        <v>1799</v>
      </c>
      <c r="AK1456" s="4">
        <v>1035.0573409395124</v>
      </c>
      <c r="AL1456" s="8">
        <v>1.1134988185198353</v>
      </c>
      <c r="AM1456" s="4">
        <v>961.6052437596569</v>
      </c>
      <c r="AN1456" s="8">
        <v>1.034480178496149</v>
      </c>
      <c r="AO1456" s="4">
        <v>888.1531465798015</v>
      </c>
      <c r="AP1456" s="8">
        <v>0.95546153847246296</v>
      </c>
    </row>
    <row r="1457" spans="1:42" x14ac:dyDescent="0.25">
      <c r="A1457" s="2" t="s">
        <v>4118</v>
      </c>
      <c r="B1457" t="s">
        <v>4117</v>
      </c>
      <c r="C1457" t="s">
        <v>14</v>
      </c>
      <c r="D1457" t="s">
        <v>4116</v>
      </c>
      <c r="E1457" s="3" t="s">
        <v>3874</v>
      </c>
      <c r="F1457" t="s">
        <v>4119</v>
      </c>
      <c r="G1457">
        <v>194</v>
      </c>
      <c r="H1457">
        <v>0</v>
      </c>
      <c r="I1457">
        <v>194</v>
      </c>
      <c r="J1457">
        <v>0</v>
      </c>
      <c r="K1457">
        <v>0</v>
      </c>
      <c r="L1457">
        <v>0</v>
      </c>
      <c r="M1457">
        <v>0</v>
      </c>
      <c r="N1457" s="2">
        <v>249.98969072164948</v>
      </c>
      <c r="O1457" s="2">
        <v>175.01852048109964</v>
      </c>
      <c r="P1457" s="2">
        <v>283.49</v>
      </c>
      <c r="Q1457" s="4">
        <v>708.49821120274919</v>
      </c>
      <c r="R1457" s="5">
        <v>4.2000000000000003E-2</v>
      </c>
      <c r="S1457" s="6">
        <v>738.25513607326468</v>
      </c>
      <c r="T1457" s="4">
        <v>105.20207253886011</v>
      </c>
      <c r="U1457" s="7">
        <v>843.45720861212476</v>
      </c>
      <c r="V1457" s="8">
        <v>0.8571719599716715</v>
      </c>
      <c r="W1457" s="7">
        <v>713.49657968056385</v>
      </c>
      <c r="X1457" s="7">
        <v>738.25513607326479</v>
      </c>
      <c r="Y1457" s="7">
        <v>911.56503082217148</v>
      </c>
      <c r="Z1457" s="7">
        <v>1177.9070768648635</v>
      </c>
      <c r="AA1457" s="7">
        <v>1354.9682680369069</v>
      </c>
      <c r="AB1457" s="7">
        <v>1558.2885341709055</v>
      </c>
      <c r="AC1457" s="7">
        <v>1082.4000000000001</v>
      </c>
      <c r="AD1457" s="7">
        <v>1180.8</v>
      </c>
      <c r="AE1457" s="4">
        <v>951</v>
      </c>
      <c r="AF1457" s="4">
        <v>984</v>
      </c>
      <c r="AG1457" s="4">
        <v>1215</v>
      </c>
      <c r="AH1457" s="4">
        <v>1570</v>
      </c>
      <c r="AI1457" s="4">
        <v>1806</v>
      </c>
      <c r="AJ1457" s="4">
        <v>2077</v>
      </c>
      <c r="AK1457" s="4">
        <v>1016.0792059912454</v>
      </c>
      <c r="AL1457" s="8">
        <v>1.1395134944411642</v>
      </c>
      <c r="AM1457" s="4">
        <v>923.47118268525185</v>
      </c>
      <c r="AN1457" s="8">
        <v>1.045399649618</v>
      </c>
      <c r="AO1457" s="4">
        <v>830.86315937925815</v>
      </c>
      <c r="AP1457" s="8">
        <v>0.9512858047948356</v>
      </c>
    </row>
    <row r="1458" spans="1:42" x14ac:dyDescent="0.25">
      <c r="A1458" s="2" t="s">
        <v>4120</v>
      </c>
      <c r="B1458" t="s">
        <v>4117</v>
      </c>
      <c r="C1458" t="s">
        <v>14</v>
      </c>
      <c r="D1458" t="s">
        <v>4116</v>
      </c>
      <c r="E1458" s="3" t="s">
        <v>3874</v>
      </c>
      <c r="F1458" t="s">
        <v>4121</v>
      </c>
      <c r="G1458">
        <v>96</v>
      </c>
      <c r="H1458">
        <v>0</v>
      </c>
      <c r="I1458">
        <v>5</v>
      </c>
      <c r="J1458">
        <v>74</v>
      </c>
      <c r="K1458">
        <v>17</v>
      </c>
      <c r="L1458">
        <v>0</v>
      </c>
      <c r="M1458">
        <v>0</v>
      </c>
      <c r="N1458" s="2">
        <v>191.7612847222222</v>
      </c>
      <c r="O1458" s="2">
        <v>216.46262930555562</v>
      </c>
      <c r="P1458" s="2">
        <v>310.83999999999997</v>
      </c>
      <c r="Q1458" s="4">
        <v>719.06391402777786</v>
      </c>
      <c r="R1458" s="5">
        <v>4.2000000000000003E-2</v>
      </c>
      <c r="S1458" s="6">
        <v>749.26459841694452</v>
      </c>
      <c r="T1458" s="4">
        <v>123.81720430107526</v>
      </c>
      <c r="U1458" s="7">
        <v>873.08180271801984</v>
      </c>
      <c r="V1458" s="8">
        <v>0.68972887640659897</v>
      </c>
      <c r="W1458" s="7">
        <v>562.91030922542279</v>
      </c>
      <c r="X1458" s="7">
        <v>582.44347452977502</v>
      </c>
      <c r="Y1458" s="7">
        <v>719.17563166024047</v>
      </c>
      <c r="Z1458" s="7">
        <v>929.3051372070596</v>
      </c>
      <c r="AA1458" s="7">
        <v>1068.9968648381846</v>
      </c>
      <c r="AB1458" s="7">
        <v>1229.4055859739256</v>
      </c>
      <c r="AC1458" s="7">
        <v>1392.4166666666667</v>
      </c>
      <c r="AD1458" s="7">
        <v>1518.9999999999998</v>
      </c>
      <c r="AE1458" s="4">
        <v>951</v>
      </c>
      <c r="AF1458" s="4">
        <v>984</v>
      </c>
      <c r="AG1458" s="4">
        <v>1215</v>
      </c>
      <c r="AH1458" s="4">
        <v>1570</v>
      </c>
      <c r="AI1458" s="4">
        <v>1806</v>
      </c>
      <c r="AJ1458" s="4">
        <v>2077</v>
      </c>
      <c r="AK1458" s="4">
        <v>1263.1642872411664</v>
      </c>
      <c r="AL1458" s="8">
        <v>1.0957062474329757</v>
      </c>
      <c r="AM1458" s="4">
        <v>1089.8725317074172</v>
      </c>
      <c r="AN1458" s="8">
        <v>0.95880690138919755</v>
      </c>
      <c r="AO1458" s="4">
        <v>916.58077617366791</v>
      </c>
      <c r="AP1458" s="8">
        <v>0.82190755534541937</v>
      </c>
    </row>
    <row r="1459" spans="1:42" x14ac:dyDescent="0.25">
      <c r="A1459" s="2" t="s">
        <v>4122</v>
      </c>
      <c r="B1459" t="s">
        <v>4117</v>
      </c>
      <c r="C1459" t="s">
        <v>14</v>
      </c>
      <c r="D1459" t="s">
        <v>4116</v>
      </c>
      <c r="E1459" s="3" t="s">
        <v>3874</v>
      </c>
      <c r="F1459" t="s">
        <v>4123</v>
      </c>
      <c r="G1459">
        <v>43</v>
      </c>
      <c r="H1459">
        <v>0</v>
      </c>
      <c r="I1459">
        <v>8</v>
      </c>
      <c r="J1459">
        <v>21</v>
      </c>
      <c r="K1459">
        <v>12</v>
      </c>
      <c r="L1459">
        <v>2</v>
      </c>
      <c r="M1459">
        <v>0</v>
      </c>
      <c r="N1459" s="2">
        <v>194.41860465116281</v>
      </c>
      <c r="O1459" s="2">
        <v>340.22954336434111</v>
      </c>
      <c r="P1459" s="2">
        <v>219.88</v>
      </c>
      <c r="Q1459" s="4">
        <v>754.52814801550392</v>
      </c>
      <c r="R1459" s="5">
        <v>4.2000000000000003E-2</v>
      </c>
      <c r="S1459" s="6">
        <v>786.21833023215515</v>
      </c>
      <c r="T1459" s="4">
        <v>110.3953488372093</v>
      </c>
      <c r="U1459" s="7">
        <v>896.61367906936448</v>
      </c>
      <c r="V1459" s="8">
        <v>0.69045627966085832</v>
      </c>
      <c r="W1459" s="7">
        <v>575.7772556489823</v>
      </c>
      <c r="X1459" s="7">
        <v>595.75690805320562</v>
      </c>
      <c r="Y1459" s="7">
        <v>735.61447488276917</v>
      </c>
      <c r="Z1459" s="7">
        <v>950.54709923123255</v>
      </c>
      <c r="AA1459" s="7">
        <v>1093.4318861220422</v>
      </c>
      <c r="AB1459" s="7">
        <v>1257.5072134415734</v>
      </c>
      <c r="AC1459" s="7">
        <v>1428.4395348837211</v>
      </c>
      <c r="AD1459" s="7">
        <v>1558.2976744186046</v>
      </c>
      <c r="AE1459" s="4">
        <v>951</v>
      </c>
      <c r="AF1459" s="4">
        <v>984</v>
      </c>
      <c r="AG1459" s="4">
        <v>1215</v>
      </c>
      <c r="AH1459" s="4">
        <v>1570</v>
      </c>
      <c r="AI1459" s="4">
        <v>1806</v>
      </c>
      <c r="AJ1459" s="4">
        <v>2077</v>
      </c>
      <c r="AK1459" s="4">
        <v>1304.8734396754537</v>
      </c>
      <c r="AL1459" s="8">
        <v>1.0898575888902828</v>
      </c>
      <c r="AM1459" s="4">
        <v>1127.4387969711672</v>
      </c>
      <c r="AN1459" s="8">
        <v>0.95322029889074267</v>
      </c>
      <c r="AO1459" s="4">
        <v>950.00415426688096</v>
      </c>
      <c r="AP1459" s="8">
        <v>0.81658300889120283</v>
      </c>
    </row>
    <row r="1460" spans="1:42" x14ac:dyDescent="0.25">
      <c r="A1460" s="2" t="s">
        <v>4124</v>
      </c>
      <c r="B1460" t="s">
        <v>4117</v>
      </c>
      <c r="C1460" t="s">
        <v>14</v>
      </c>
      <c r="D1460" t="s">
        <v>4116</v>
      </c>
      <c r="E1460" s="3" t="s">
        <v>3874</v>
      </c>
      <c r="F1460" t="s">
        <v>4125</v>
      </c>
      <c r="G1460">
        <v>20</v>
      </c>
      <c r="H1460">
        <v>0</v>
      </c>
      <c r="I1460">
        <v>11</v>
      </c>
      <c r="J1460">
        <v>5</v>
      </c>
      <c r="K1460">
        <v>4</v>
      </c>
      <c r="L1460">
        <v>0</v>
      </c>
      <c r="M1460">
        <v>0</v>
      </c>
      <c r="N1460" s="2">
        <v>181.53749999999999</v>
      </c>
      <c r="O1460" s="2">
        <v>206.79175733333344</v>
      </c>
      <c r="P1460" s="2">
        <v>315.77999999999997</v>
      </c>
      <c r="Q1460" s="4">
        <v>704.1092573333334</v>
      </c>
      <c r="R1460" s="5">
        <v>4.2000000000000003E-2</v>
      </c>
      <c r="S1460" s="6">
        <v>733.68184614133338</v>
      </c>
      <c r="T1460" s="4">
        <v>105.05</v>
      </c>
      <c r="U1460" s="7">
        <v>838.73184614133334</v>
      </c>
      <c r="V1460" s="8">
        <v>0.72369976801530123</v>
      </c>
      <c r="W1460" s="7">
        <v>602.03756476155831</v>
      </c>
      <c r="X1460" s="7">
        <v>622.92845817599732</v>
      </c>
      <c r="Y1460" s="7">
        <v>769.16471207706979</v>
      </c>
      <c r="Z1460" s="7">
        <v>993.90008062633706</v>
      </c>
      <c r="AA1460" s="7">
        <v>1143.3016214083852</v>
      </c>
      <c r="AB1460" s="7">
        <v>1314.8601703572626</v>
      </c>
      <c r="AC1460" s="7">
        <v>1274.8450000000003</v>
      </c>
      <c r="AD1460" s="7">
        <v>1390.74</v>
      </c>
      <c r="AE1460" s="4">
        <v>951</v>
      </c>
      <c r="AF1460" s="4">
        <v>984</v>
      </c>
      <c r="AG1460" s="4">
        <v>1215</v>
      </c>
      <c r="AH1460" s="4">
        <v>1570</v>
      </c>
      <c r="AI1460" s="4">
        <v>1806</v>
      </c>
      <c r="AJ1460" s="4">
        <v>2077</v>
      </c>
      <c r="AK1460" s="4">
        <v>1172.4657262441337</v>
      </c>
      <c r="AL1460" s="8">
        <v>1.1023044361224674</v>
      </c>
      <c r="AM1460" s="4">
        <v>1026.2044328765337</v>
      </c>
      <c r="AN1460" s="8">
        <v>0.97610288008674539</v>
      </c>
      <c r="AO1460" s="4">
        <v>879.94313950893343</v>
      </c>
      <c r="AP1460" s="8">
        <v>0.84990132405102325</v>
      </c>
    </row>
    <row r="1461" spans="1:42" x14ac:dyDescent="0.25">
      <c r="A1461" s="2" t="s">
        <v>4126</v>
      </c>
      <c r="B1461" t="s">
        <v>4117</v>
      </c>
      <c r="C1461" t="s">
        <v>14</v>
      </c>
      <c r="D1461" t="s">
        <v>4116</v>
      </c>
      <c r="E1461" s="3" t="s">
        <v>3874</v>
      </c>
      <c r="F1461" t="s">
        <v>4127</v>
      </c>
      <c r="G1461">
        <v>2</v>
      </c>
      <c r="H1461">
        <v>0</v>
      </c>
      <c r="I1461">
        <v>2</v>
      </c>
      <c r="J1461">
        <v>0</v>
      </c>
      <c r="K1461">
        <v>0</v>
      </c>
      <c r="L1461">
        <v>0</v>
      </c>
      <c r="M1461">
        <v>0</v>
      </c>
      <c r="N1461" s="2">
        <v>167.25</v>
      </c>
      <c r="O1461" s="2">
        <v>718.07577933333334</v>
      </c>
      <c r="P1461" s="2">
        <v>36.590000000000003</v>
      </c>
      <c r="Q1461" s="4">
        <v>921.91577933333338</v>
      </c>
      <c r="R1461" s="5">
        <v>4.2000000000000003E-2</v>
      </c>
      <c r="S1461" s="6">
        <v>960.63624206533336</v>
      </c>
      <c r="T1461" s="4">
        <v>25</v>
      </c>
      <c r="U1461" s="7">
        <v>985.63624206533336</v>
      </c>
      <c r="V1461" s="8">
        <v>1.0016628476273712</v>
      </c>
      <c r="W1461" s="7">
        <v>928.41978272777646</v>
      </c>
      <c r="X1461" s="7">
        <v>960.63624206533348</v>
      </c>
      <c r="Y1461" s="7">
        <v>1186.1514574282319</v>
      </c>
      <c r="Z1461" s="7">
        <v>1532.7224593928593</v>
      </c>
      <c r="AA1461" s="7">
        <v>1763.1189564735694</v>
      </c>
      <c r="AB1461" s="7">
        <v>2027.6844255789611</v>
      </c>
      <c r="AC1461" s="7">
        <v>1082.4000000000001</v>
      </c>
      <c r="AD1461" s="7">
        <v>1180.8</v>
      </c>
      <c r="AE1461" s="4">
        <v>951</v>
      </c>
      <c r="AF1461" s="4">
        <v>984</v>
      </c>
      <c r="AG1461" s="4">
        <v>1215</v>
      </c>
      <c r="AH1461" s="4">
        <v>1570</v>
      </c>
      <c r="AI1461" s="4">
        <v>1806</v>
      </c>
      <c r="AJ1461" s="4">
        <v>2077</v>
      </c>
      <c r="AK1461" s="4">
        <v>1032.7067420326666</v>
      </c>
      <c r="AL1461" s="8">
        <v>1.0749052256429539</v>
      </c>
      <c r="AM1461" s="4">
        <v>1032.7067420326666</v>
      </c>
      <c r="AN1461" s="8">
        <v>1.0749052256429539</v>
      </c>
      <c r="AO1461" s="4">
        <v>960.63624206533336</v>
      </c>
      <c r="AP1461" s="8">
        <v>1.0016628476273712</v>
      </c>
    </row>
    <row r="1462" spans="1:42" x14ac:dyDescent="0.25">
      <c r="A1462" s="2" t="s">
        <v>4130</v>
      </c>
      <c r="B1462" t="s">
        <v>4129</v>
      </c>
      <c r="C1462" t="s">
        <v>149</v>
      </c>
      <c r="D1462" t="s">
        <v>4128</v>
      </c>
      <c r="E1462" s="3" t="s">
        <v>3874</v>
      </c>
      <c r="F1462" t="s">
        <v>269</v>
      </c>
      <c r="G1462">
        <v>54</v>
      </c>
      <c r="H1462">
        <v>15</v>
      </c>
      <c r="I1462">
        <v>31</v>
      </c>
      <c r="J1462">
        <v>4</v>
      </c>
      <c r="K1462">
        <v>4</v>
      </c>
      <c r="L1462">
        <v>0</v>
      </c>
      <c r="M1462">
        <v>0</v>
      </c>
      <c r="N1462" s="2">
        <v>284.36111111111114</v>
      </c>
      <c r="O1462" s="2">
        <v>266.8718552962963</v>
      </c>
      <c r="P1462" s="2">
        <v>316.56</v>
      </c>
      <c r="Q1462" s="4">
        <v>867.79296640740745</v>
      </c>
      <c r="R1462" s="5">
        <v>4.2000000000000003E-2</v>
      </c>
      <c r="S1462" s="6">
        <v>904.24027099651857</v>
      </c>
      <c r="T1462" s="4">
        <v>0</v>
      </c>
      <c r="U1462" s="7">
        <v>904.24027099651857</v>
      </c>
      <c r="V1462" s="8">
        <v>1.0784022313613817</v>
      </c>
      <c r="W1462" s="7">
        <v>805.56646682695214</v>
      </c>
      <c r="X1462" s="7">
        <v>856.25137170093706</v>
      </c>
      <c r="Y1462" s="7">
        <v>1062.226197890961</v>
      </c>
      <c r="Z1462" s="7">
        <v>1488.1950792787068</v>
      </c>
      <c r="AA1462" s="7">
        <v>1783.6772906717254</v>
      </c>
      <c r="AB1462" s="7">
        <v>2051.1210440493478</v>
      </c>
      <c r="AC1462" s="7">
        <v>922.35</v>
      </c>
      <c r="AD1462" s="7">
        <v>1006.1999999999999</v>
      </c>
      <c r="AE1462" s="4">
        <v>747</v>
      </c>
      <c r="AF1462" s="4">
        <v>794</v>
      </c>
      <c r="AG1462" s="4">
        <v>985</v>
      </c>
      <c r="AH1462" s="4">
        <v>1380</v>
      </c>
      <c r="AI1462" s="4">
        <v>1654</v>
      </c>
      <c r="AJ1462" s="4">
        <v>1902</v>
      </c>
      <c r="AK1462" s="4">
        <v>991.93917736998355</v>
      </c>
      <c r="AL1462" s="8">
        <v>1.1829924595944945</v>
      </c>
      <c r="AM1462" s="4">
        <v>962.70620857882852</v>
      </c>
      <c r="AN1462" s="8">
        <v>1.1481290501834569</v>
      </c>
      <c r="AO1462" s="4">
        <v>933.47323978767361</v>
      </c>
      <c r="AP1462" s="8">
        <v>1.1132656407724193</v>
      </c>
    </row>
    <row r="1463" spans="1:42" x14ac:dyDescent="0.25">
      <c r="A1463" s="2" t="s">
        <v>4131</v>
      </c>
      <c r="B1463" t="s">
        <v>4129</v>
      </c>
      <c r="C1463" t="s">
        <v>149</v>
      </c>
      <c r="D1463" t="s">
        <v>4128</v>
      </c>
      <c r="E1463" s="3" t="s">
        <v>3874</v>
      </c>
      <c r="F1463" t="s">
        <v>4132</v>
      </c>
      <c r="G1463">
        <v>105</v>
      </c>
      <c r="H1463">
        <v>4</v>
      </c>
      <c r="I1463">
        <v>94</v>
      </c>
      <c r="J1463">
        <v>7</v>
      </c>
      <c r="K1463">
        <v>0</v>
      </c>
      <c r="L1463">
        <v>0</v>
      </c>
      <c r="M1463">
        <v>0</v>
      </c>
      <c r="N1463" s="2">
        <v>265.14761904761906</v>
      </c>
      <c r="O1463" s="2">
        <v>444.9112893333334</v>
      </c>
      <c r="P1463" s="2">
        <v>228.29</v>
      </c>
      <c r="Q1463" s="4">
        <v>938.34890838095248</v>
      </c>
      <c r="R1463" s="5">
        <v>4.2000000000000003E-2</v>
      </c>
      <c r="S1463" s="6">
        <v>977.75956253295249</v>
      </c>
      <c r="T1463" s="4">
        <v>0</v>
      </c>
      <c r="U1463" s="7">
        <v>977.75956253295249</v>
      </c>
      <c r="V1463" s="8">
        <v>1.2146943771928207</v>
      </c>
      <c r="W1463" s="7">
        <v>907.3766997630371</v>
      </c>
      <c r="X1463" s="7">
        <v>964.46733549109979</v>
      </c>
      <c r="Y1463" s="7">
        <v>1196.4739615349285</v>
      </c>
      <c r="Z1463" s="7">
        <v>1676.2782405260928</v>
      </c>
      <c r="AA1463" s="7">
        <v>2009.1044998769257</v>
      </c>
      <c r="AB1463" s="7">
        <v>2310.3487054207453</v>
      </c>
      <c r="AC1463" s="7">
        <v>885.43714285714293</v>
      </c>
      <c r="AD1463" s="7">
        <v>965.93142857142857</v>
      </c>
      <c r="AE1463" s="4">
        <v>747</v>
      </c>
      <c r="AF1463" s="4">
        <v>794</v>
      </c>
      <c r="AG1463" s="4">
        <v>985</v>
      </c>
      <c r="AH1463" s="4">
        <v>1380</v>
      </c>
      <c r="AI1463" s="4">
        <v>1654</v>
      </c>
      <c r="AJ1463" s="4">
        <v>1902</v>
      </c>
      <c r="AK1463" s="4">
        <v>962.34936069202377</v>
      </c>
      <c r="AL1463" s="8">
        <v>1.1955499103475253</v>
      </c>
      <c r="AM1463" s="4">
        <v>967.43144853318097</v>
      </c>
      <c r="AN1463" s="8">
        <v>1.2018635111156544</v>
      </c>
      <c r="AO1463" s="4">
        <v>972.67747469179506</v>
      </c>
      <c r="AP1463" s="8">
        <v>1.2083807764246912</v>
      </c>
    </row>
    <row r="1464" spans="1:42" x14ac:dyDescent="0.25">
      <c r="A1464" s="2" t="s">
        <v>4135</v>
      </c>
      <c r="B1464" t="s">
        <v>4134</v>
      </c>
      <c r="C1464" t="s">
        <v>14</v>
      </c>
      <c r="D1464" t="s">
        <v>4133</v>
      </c>
      <c r="E1464" s="3" t="s">
        <v>3874</v>
      </c>
      <c r="F1464" t="s">
        <v>4136</v>
      </c>
      <c r="G1464">
        <v>219</v>
      </c>
      <c r="H1464">
        <v>0</v>
      </c>
      <c r="I1464">
        <v>57</v>
      </c>
      <c r="J1464">
        <v>103</v>
      </c>
      <c r="K1464">
        <v>49</v>
      </c>
      <c r="L1464">
        <v>10</v>
      </c>
      <c r="M1464">
        <v>0</v>
      </c>
      <c r="N1464" s="2">
        <v>265.65068493150687</v>
      </c>
      <c r="O1464" s="2">
        <v>438.69453820547949</v>
      </c>
      <c r="P1464" s="2">
        <v>184</v>
      </c>
      <c r="Q1464" s="4">
        <v>888.34522313698631</v>
      </c>
      <c r="R1464" s="5">
        <v>4.2000000000000003E-2</v>
      </c>
      <c r="S1464" s="6">
        <v>925.65572250873981</v>
      </c>
      <c r="T1464" s="4">
        <v>21.087804878048779</v>
      </c>
      <c r="U1464" s="7">
        <v>946.74352738678863</v>
      </c>
      <c r="V1464" s="8">
        <v>0.88535109911654286</v>
      </c>
      <c r="W1464" s="7">
        <v>612.00094148751714</v>
      </c>
      <c r="X1464" s="7">
        <v>719.33915470456407</v>
      </c>
      <c r="Y1464" s="7">
        <v>887.27152054413739</v>
      </c>
      <c r="Z1464" s="7">
        <v>1156.4826843385049</v>
      </c>
      <c r="AA1464" s="7">
        <v>1365.9653262620964</v>
      </c>
      <c r="AB1464" s="7">
        <v>1571.119814426936</v>
      </c>
      <c r="AC1464" s="7">
        <v>1176.2767123287672</v>
      </c>
      <c r="AD1464" s="7">
        <v>1283.2109589041095</v>
      </c>
      <c r="AE1464" s="4">
        <v>707</v>
      </c>
      <c r="AF1464" s="4">
        <v>831</v>
      </c>
      <c r="AG1464" s="4">
        <v>1025</v>
      </c>
      <c r="AH1464" s="4">
        <v>1336</v>
      </c>
      <c r="AI1464" s="4">
        <v>1578</v>
      </c>
      <c r="AJ1464" s="4">
        <v>1815</v>
      </c>
      <c r="AK1464" s="4">
        <v>1199.822678652519</v>
      </c>
      <c r="AL1464" s="8">
        <v>1.1417394545070769</v>
      </c>
      <c r="AM1464" s="4">
        <v>1107.9697897921665</v>
      </c>
      <c r="AN1464" s="8">
        <v>1.0558428481325832</v>
      </c>
      <c r="AO1464" s="4">
        <v>1016.1169009318141</v>
      </c>
      <c r="AP1464" s="8">
        <v>0.96994624175808952</v>
      </c>
    </row>
    <row r="1465" spans="1:42" x14ac:dyDescent="0.25">
      <c r="A1465" s="2" t="s">
        <v>4137</v>
      </c>
      <c r="B1465" t="s">
        <v>4134</v>
      </c>
      <c r="C1465" t="s">
        <v>14</v>
      </c>
      <c r="D1465" t="s">
        <v>4133</v>
      </c>
      <c r="E1465" s="3" t="s">
        <v>3874</v>
      </c>
      <c r="F1465" t="s">
        <v>269</v>
      </c>
      <c r="G1465">
        <v>230</v>
      </c>
      <c r="H1465">
        <v>96</v>
      </c>
      <c r="I1465">
        <v>130</v>
      </c>
      <c r="J1465">
        <v>4</v>
      </c>
      <c r="K1465">
        <v>0</v>
      </c>
      <c r="L1465">
        <v>0</v>
      </c>
      <c r="M1465">
        <v>0</v>
      </c>
      <c r="N1465" s="2">
        <v>231.40543478260869</v>
      </c>
      <c r="O1465" s="2">
        <v>249.64511918115937</v>
      </c>
      <c r="P1465" s="2">
        <v>242.29</v>
      </c>
      <c r="Q1465" s="4">
        <v>723.340553963768</v>
      </c>
      <c r="R1465" s="5">
        <v>4.2000000000000003E-2</v>
      </c>
      <c r="S1465" s="6">
        <v>753.72085723024634</v>
      </c>
      <c r="T1465" s="4">
        <v>63.575892857142854</v>
      </c>
      <c r="U1465" s="7">
        <v>817.29675008738923</v>
      </c>
      <c r="V1465" s="8">
        <v>1.0443120216447568</v>
      </c>
      <c r="W1465" s="7">
        <v>680.89548224025475</v>
      </c>
      <c r="X1465" s="7">
        <v>800.31703782411853</v>
      </c>
      <c r="Y1465" s="7">
        <v>987.15398768919545</v>
      </c>
      <c r="Z1465" s="7">
        <v>1286.6709537100148</v>
      </c>
      <c r="AA1465" s="7">
        <v>1519.7356025107808</v>
      </c>
      <c r="AB1465" s="7">
        <v>1747.9848660057462</v>
      </c>
      <c r="AC1465" s="7">
        <v>860.87913043478272</v>
      </c>
      <c r="AD1465" s="7">
        <v>939.14086956521737</v>
      </c>
      <c r="AE1465" s="4">
        <v>707</v>
      </c>
      <c r="AF1465" s="4">
        <v>831</v>
      </c>
      <c r="AG1465" s="4">
        <v>1025</v>
      </c>
      <c r="AH1465" s="4">
        <v>1336</v>
      </c>
      <c r="AI1465" s="4">
        <v>1578</v>
      </c>
      <c r="AJ1465" s="4">
        <v>1815</v>
      </c>
      <c r="AK1465" s="4">
        <v>851.94061183246583</v>
      </c>
      <c r="AL1465" s="8">
        <v>1.1698136469517562</v>
      </c>
      <c r="AM1465" s="4">
        <v>819.20069363172593</v>
      </c>
      <c r="AN1465" s="8">
        <v>1.1279797718494229</v>
      </c>
      <c r="AO1465" s="4">
        <v>786.46077543098613</v>
      </c>
      <c r="AP1465" s="8">
        <v>1.0861458967470898</v>
      </c>
    </row>
    <row r="1466" spans="1:42" x14ac:dyDescent="0.25">
      <c r="A1466" s="2" t="s">
        <v>4138</v>
      </c>
      <c r="B1466" t="s">
        <v>4134</v>
      </c>
      <c r="C1466" t="s">
        <v>14</v>
      </c>
      <c r="D1466" t="s">
        <v>4133</v>
      </c>
      <c r="E1466" s="3" t="s">
        <v>3874</v>
      </c>
      <c r="F1466" t="s">
        <v>4139</v>
      </c>
      <c r="G1466">
        <v>1</v>
      </c>
      <c r="H1466">
        <v>0</v>
      </c>
      <c r="I1466">
        <v>0</v>
      </c>
      <c r="J1466">
        <v>0</v>
      </c>
      <c r="K1466">
        <v>1</v>
      </c>
      <c r="L1466">
        <v>0</v>
      </c>
      <c r="M1466">
        <v>0</v>
      </c>
      <c r="N1466" s="2">
        <v>221.66666666666666</v>
      </c>
      <c r="O1466" s="2">
        <v>314.86805466666658</v>
      </c>
      <c r="P1466" s="2">
        <v>170.36</v>
      </c>
      <c r="Q1466" s="4">
        <v>706.89472133333322</v>
      </c>
      <c r="R1466" s="5">
        <v>4.2000000000000003E-2</v>
      </c>
      <c r="S1466" s="6">
        <v>736.58429962933326</v>
      </c>
      <c r="T1466" s="4">
        <v>248</v>
      </c>
      <c r="U1466" s="7">
        <v>984.58429962933326</v>
      </c>
      <c r="V1466" s="8">
        <v>0.73696429612974046</v>
      </c>
      <c r="W1466" s="7">
        <v>389.79423640564261</v>
      </c>
      <c r="X1466" s="7">
        <v>458.15984505387422</v>
      </c>
      <c r="Y1466" s="7">
        <v>565.11894245513963</v>
      </c>
      <c r="Z1466" s="7">
        <v>736.58429962933326</v>
      </c>
      <c r="AA1466" s="7">
        <v>870.00750360410768</v>
      </c>
      <c r="AB1466" s="7">
        <v>1000.6740298108083</v>
      </c>
      <c r="AC1466" s="7">
        <v>1469.6000000000001</v>
      </c>
      <c r="AD1466" s="7">
        <v>1603.2</v>
      </c>
      <c r="AE1466" s="4">
        <v>707</v>
      </c>
      <c r="AF1466" s="4">
        <v>831</v>
      </c>
      <c r="AG1466" s="4">
        <v>1025</v>
      </c>
      <c r="AH1466" s="4">
        <v>1336</v>
      </c>
      <c r="AI1466" s="4">
        <v>1578</v>
      </c>
      <c r="AJ1466" s="4">
        <v>1815</v>
      </c>
      <c r="AK1466" s="4">
        <v>736.58429962933326</v>
      </c>
      <c r="AL1466" s="8">
        <v>0.73696429612974046</v>
      </c>
      <c r="AM1466" s="4">
        <v>736.58429962933326</v>
      </c>
      <c r="AN1466" s="8">
        <v>0.73696429612974046</v>
      </c>
      <c r="AO1466" s="4">
        <v>736.58429962933326</v>
      </c>
      <c r="AP1466" s="8">
        <v>0.73696429612974046</v>
      </c>
    </row>
    <row r="1467" spans="1:42" x14ac:dyDescent="0.25">
      <c r="A1467" s="2" t="s">
        <v>4142</v>
      </c>
      <c r="B1467" t="s">
        <v>4141</v>
      </c>
      <c r="C1467" t="s">
        <v>149</v>
      </c>
      <c r="D1467" t="s">
        <v>4140</v>
      </c>
      <c r="E1467" s="3" t="s">
        <v>3874</v>
      </c>
      <c r="F1467" t="s">
        <v>4143</v>
      </c>
      <c r="G1467">
        <v>151</v>
      </c>
      <c r="H1467">
        <v>0</v>
      </c>
      <c r="I1467">
        <v>52</v>
      </c>
      <c r="J1467">
        <v>49</v>
      </c>
      <c r="K1467">
        <v>35</v>
      </c>
      <c r="L1467">
        <v>14</v>
      </c>
      <c r="M1467">
        <v>1</v>
      </c>
      <c r="N1467" s="2">
        <v>264.06070640176603</v>
      </c>
      <c r="O1467" s="2">
        <v>315.41226400662254</v>
      </c>
      <c r="P1467" s="2">
        <v>268.20999999999998</v>
      </c>
      <c r="Q1467" s="4">
        <v>847.68297040838866</v>
      </c>
      <c r="R1467" s="5">
        <v>4.2000000000000003E-2</v>
      </c>
      <c r="S1467" s="6">
        <v>883.28565516554102</v>
      </c>
      <c r="T1467" s="4">
        <v>72.131944444444443</v>
      </c>
      <c r="U1467" s="7">
        <v>955.41759960998547</v>
      </c>
      <c r="V1467" s="8">
        <v>0.87912578329052182</v>
      </c>
      <c r="W1467" s="7">
        <v>574.61686911048878</v>
      </c>
      <c r="X1467" s="7">
        <v>675.39832847357309</v>
      </c>
      <c r="Y1467" s="7">
        <v>833.07254715452757</v>
      </c>
      <c r="Z1467" s="7">
        <v>1085.8389492667793</v>
      </c>
      <c r="AA1467" s="7">
        <v>1282.525345765702</v>
      </c>
      <c r="AB1467" s="7">
        <v>1475.1479737419195</v>
      </c>
      <c r="AC1467" s="7">
        <v>1195.4596026490067</v>
      </c>
      <c r="AD1467" s="7">
        <v>1304.1377483443709</v>
      </c>
      <c r="AE1467" s="4">
        <v>707</v>
      </c>
      <c r="AF1467" s="4">
        <v>831</v>
      </c>
      <c r="AG1467" s="4">
        <v>1025</v>
      </c>
      <c r="AH1467" s="4">
        <v>1336</v>
      </c>
      <c r="AI1467" s="4">
        <v>1578</v>
      </c>
      <c r="AJ1467" s="4">
        <v>1815</v>
      </c>
      <c r="AK1467" s="4">
        <v>1164.7678141555173</v>
      </c>
      <c r="AL1467" s="8">
        <v>1.1381310848522534</v>
      </c>
      <c r="AM1467" s="4">
        <v>1070.9404278255251</v>
      </c>
      <c r="AN1467" s="8">
        <v>1.0517959843316762</v>
      </c>
      <c r="AO1467" s="4">
        <v>977.11304149553314</v>
      </c>
      <c r="AP1467" s="8">
        <v>0.96546088381109918</v>
      </c>
    </row>
    <row r="1468" spans="1:42" x14ac:dyDescent="0.25">
      <c r="A1468" s="2" t="s">
        <v>4144</v>
      </c>
      <c r="B1468" t="s">
        <v>4141</v>
      </c>
      <c r="C1468" t="s">
        <v>149</v>
      </c>
      <c r="D1468" t="s">
        <v>4140</v>
      </c>
      <c r="E1468" s="3" t="s">
        <v>3874</v>
      </c>
      <c r="F1468" t="s">
        <v>4145</v>
      </c>
      <c r="G1468">
        <v>96</v>
      </c>
      <c r="H1468">
        <v>0</v>
      </c>
      <c r="I1468">
        <v>90</v>
      </c>
      <c r="J1468">
        <v>6</v>
      </c>
      <c r="K1468">
        <v>0</v>
      </c>
      <c r="L1468">
        <v>0</v>
      </c>
      <c r="M1468">
        <v>0</v>
      </c>
      <c r="N1468" s="2">
        <v>240.6519097222222</v>
      </c>
      <c r="O1468" s="2">
        <v>196.24630350347229</v>
      </c>
      <c r="P1468" s="2">
        <v>354.53</v>
      </c>
      <c r="Q1468" s="4">
        <v>791.42821322569444</v>
      </c>
      <c r="R1468" s="5">
        <v>4.2000000000000003E-2</v>
      </c>
      <c r="S1468" s="6">
        <v>824.66819818117358</v>
      </c>
      <c r="T1468" s="4">
        <v>66.197916666666671</v>
      </c>
      <c r="U1468" s="7">
        <v>890.86611484784021</v>
      </c>
      <c r="V1468" s="8">
        <v>1.0566240057498475</v>
      </c>
      <c r="W1468" s="7">
        <v>691.52310287809007</v>
      </c>
      <c r="X1468" s="7">
        <v>812.80862587226716</v>
      </c>
      <c r="Y1468" s="7">
        <v>1002.5617828147699</v>
      </c>
      <c r="Z1468" s="7">
        <v>1306.7536993566173</v>
      </c>
      <c r="AA1468" s="7">
        <v>1543.4560910065434</v>
      </c>
      <c r="AB1468" s="7">
        <v>1775.2679373744463</v>
      </c>
      <c r="AC1468" s="7">
        <v>927.43750000000011</v>
      </c>
      <c r="AD1468" s="7">
        <v>1011.75</v>
      </c>
      <c r="AE1468" s="4">
        <v>707</v>
      </c>
      <c r="AF1468" s="4">
        <v>831</v>
      </c>
      <c r="AG1468" s="4">
        <v>1025</v>
      </c>
      <c r="AH1468" s="4">
        <v>1336</v>
      </c>
      <c r="AI1468" s="4">
        <v>1578</v>
      </c>
      <c r="AJ1468" s="4">
        <v>1815</v>
      </c>
      <c r="AK1468" s="4">
        <v>918.49897559135513</v>
      </c>
      <c r="AL1468" s="8">
        <v>1.1679132895573274</v>
      </c>
      <c r="AM1468" s="4">
        <v>886.8583646042008</v>
      </c>
      <c r="AN1468" s="8">
        <v>1.1303855078082934</v>
      </c>
      <c r="AO1468" s="4">
        <v>855.21775361704658</v>
      </c>
      <c r="AP1468" s="8">
        <v>1.0928577260592596</v>
      </c>
    </row>
    <row r="1469" spans="1:42" x14ac:dyDescent="0.25">
      <c r="A1469" s="2" t="s">
        <v>4148</v>
      </c>
      <c r="B1469" t="s">
        <v>4147</v>
      </c>
      <c r="C1469" t="s">
        <v>14</v>
      </c>
      <c r="D1469" t="s">
        <v>4146</v>
      </c>
      <c r="E1469" s="3" t="s">
        <v>3874</v>
      </c>
      <c r="F1469" t="s">
        <v>4149</v>
      </c>
      <c r="G1469">
        <v>167</v>
      </c>
      <c r="H1469">
        <v>0</v>
      </c>
      <c r="I1469">
        <v>4</v>
      </c>
      <c r="J1469">
        <v>86</v>
      </c>
      <c r="K1469">
        <v>59</v>
      </c>
      <c r="L1469">
        <v>16</v>
      </c>
      <c r="M1469">
        <v>2</v>
      </c>
      <c r="N1469" s="2">
        <v>251.41566866267465</v>
      </c>
      <c r="O1469" s="2">
        <v>802.8254883173654</v>
      </c>
      <c r="P1469" s="2">
        <v>94.36</v>
      </c>
      <c r="Q1469" s="4">
        <v>1148.6011569800401</v>
      </c>
      <c r="R1469" s="5">
        <v>4.2000000000000003E-2</v>
      </c>
      <c r="S1469" s="6">
        <v>1196.8424055732019</v>
      </c>
      <c r="T1469" s="4">
        <v>127.66666666666667</v>
      </c>
      <c r="U1469" s="7">
        <v>1324.5090722398686</v>
      </c>
      <c r="V1469" s="8">
        <v>1.189465557453528</v>
      </c>
      <c r="W1469" s="7">
        <v>737.32340109312292</v>
      </c>
      <c r="X1469" s="7">
        <v>820.08419101173865</v>
      </c>
      <c r="Y1469" s="7">
        <v>1075.8902689420058</v>
      </c>
      <c r="Z1469" s="7">
        <v>1313.4244841629682</v>
      </c>
      <c r="AA1469" s="7">
        <v>1452.0756776629869</v>
      </c>
      <c r="AB1469" s="7">
        <v>1670.2632147211559</v>
      </c>
      <c r="AC1469" s="7">
        <v>1224.8862275449103</v>
      </c>
      <c r="AD1469" s="7">
        <v>1336.2395209580839</v>
      </c>
      <c r="AE1469" s="4">
        <v>686</v>
      </c>
      <c r="AF1469" s="4">
        <v>763</v>
      </c>
      <c r="AG1469" s="4">
        <v>1001</v>
      </c>
      <c r="AH1469" s="4">
        <v>1222</v>
      </c>
      <c r="AI1469" s="4">
        <v>1351</v>
      </c>
      <c r="AJ1469" s="4">
        <v>1554</v>
      </c>
      <c r="AK1469" s="4">
        <v>1171.3299875478619</v>
      </c>
      <c r="AL1469" s="8">
        <v>1.1665543194978829</v>
      </c>
      <c r="AM1469" s="4">
        <v>1179.8341268896418</v>
      </c>
      <c r="AN1469" s="8">
        <v>1.174191398816431</v>
      </c>
      <c r="AO1469" s="4">
        <v>1188.3382662314218</v>
      </c>
      <c r="AP1469" s="8">
        <v>1.1818284781349795</v>
      </c>
    </row>
    <row r="1470" spans="1:42" x14ac:dyDescent="0.25">
      <c r="A1470" s="2" t="s">
        <v>4150</v>
      </c>
      <c r="B1470" t="s">
        <v>4147</v>
      </c>
      <c r="C1470" t="s">
        <v>14</v>
      </c>
      <c r="D1470" t="s">
        <v>4146</v>
      </c>
      <c r="E1470" s="3" t="s">
        <v>3874</v>
      </c>
      <c r="F1470" t="s">
        <v>4151</v>
      </c>
      <c r="G1470">
        <v>109</v>
      </c>
      <c r="H1470">
        <v>20</v>
      </c>
      <c r="I1470">
        <v>56</v>
      </c>
      <c r="J1470">
        <v>22</v>
      </c>
      <c r="K1470">
        <v>7</v>
      </c>
      <c r="L1470">
        <v>4</v>
      </c>
      <c r="M1470">
        <v>0</v>
      </c>
      <c r="N1470" s="2">
        <v>243.70948012232415</v>
      </c>
      <c r="O1470" s="2">
        <v>472.79627314678908</v>
      </c>
      <c r="P1470" s="2">
        <v>161.44999999999999</v>
      </c>
      <c r="Q1470" s="4">
        <v>877.9557532691133</v>
      </c>
      <c r="R1470" s="5">
        <v>4.2000000000000003E-2</v>
      </c>
      <c r="S1470" s="6">
        <v>914.82989490641614</v>
      </c>
      <c r="T1470" s="4">
        <v>68.179245283018872</v>
      </c>
      <c r="U1470" s="7">
        <v>983.00914018943502</v>
      </c>
      <c r="V1470" s="8">
        <v>1.1592590587338081</v>
      </c>
      <c r="W1470" s="7">
        <v>740.09489074449675</v>
      </c>
      <c r="X1470" s="7">
        <v>823.16676623622595</v>
      </c>
      <c r="Y1470" s="7">
        <v>1079.93438139248</v>
      </c>
      <c r="Z1470" s="7">
        <v>1318.3614526090014</v>
      </c>
      <c r="AA1470" s="7">
        <v>1457.5338154457945</v>
      </c>
      <c r="AB1470" s="7">
        <v>1676.5414871967173</v>
      </c>
      <c r="AC1470" s="7">
        <v>932.75963302752302</v>
      </c>
      <c r="AD1470" s="7">
        <v>1017.5559633027522</v>
      </c>
      <c r="AE1470" s="4">
        <v>686</v>
      </c>
      <c r="AF1470" s="4">
        <v>763</v>
      </c>
      <c r="AG1470" s="4">
        <v>1001</v>
      </c>
      <c r="AH1470" s="4">
        <v>1222</v>
      </c>
      <c r="AI1470" s="4">
        <v>1351</v>
      </c>
      <c r="AJ1470" s="4">
        <v>1554</v>
      </c>
      <c r="AK1470" s="4">
        <v>931.7205677481345</v>
      </c>
      <c r="AL1470" s="8">
        <v>1.1791781670099506</v>
      </c>
      <c r="AM1470" s="4">
        <v>926.03289219939256</v>
      </c>
      <c r="AN1470" s="8">
        <v>1.1724707121822699</v>
      </c>
      <c r="AO1470" s="4">
        <v>920.34521665065063</v>
      </c>
      <c r="AP1470" s="8">
        <v>1.1657632573545893</v>
      </c>
    </row>
    <row r="1471" spans="1:42" x14ac:dyDescent="0.25">
      <c r="A1471" s="2" t="s">
        <v>4152</v>
      </c>
      <c r="B1471" t="s">
        <v>4147</v>
      </c>
      <c r="C1471" t="s">
        <v>14</v>
      </c>
      <c r="D1471" t="s">
        <v>4146</v>
      </c>
      <c r="E1471" s="3" t="s">
        <v>3874</v>
      </c>
      <c r="F1471" t="s">
        <v>4153</v>
      </c>
      <c r="G1471">
        <v>100</v>
      </c>
      <c r="H1471">
        <v>53</v>
      </c>
      <c r="I1471">
        <v>46</v>
      </c>
      <c r="J1471">
        <v>1</v>
      </c>
      <c r="K1471">
        <v>0</v>
      </c>
      <c r="L1471">
        <v>0</v>
      </c>
      <c r="M1471">
        <v>0</v>
      </c>
      <c r="N1471" s="2">
        <v>235.15053763440861</v>
      </c>
      <c r="O1471" s="2">
        <v>411.7648927132617</v>
      </c>
      <c r="P1471" s="2">
        <v>160.44999999999999</v>
      </c>
      <c r="Q1471" s="4">
        <v>807.36543034767033</v>
      </c>
      <c r="R1471" s="5">
        <v>4.2000000000000003E-2</v>
      </c>
      <c r="S1471" s="6">
        <v>841.27477842227256</v>
      </c>
      <c r="T1471" s="4">
        <v>36.456521739130437</v>
      </c>
      <c r="U1471" s="7">
        <v>877.73130016140294</v>
      </c>
      <c r="V1471" s="8">
        <v>1.2113823373330428</v>
      </c>
      <c r="W1471" s="7">
        <v>796.49239962692207</v>
      </c>
      <c r="X1471" s="7">
        <v>885.89460774831127</v>
      </c>
      <c r="Y1471" s="7">
        <v>1162.2287055780598</v>
      </c>
      <c r="Z1471" s="7">
        <v>1418.8246535628261</v>
      </c>
      <c r="AA1471" s="7">
        <v>1568.6023788571017</v>
      </c>
      <c r="AB1471" s="7">
        <v>1804.299109358946</v>
      </c>
      <c r="AC1471" s="7">
        <v>797.02700000000016</v>
      </c>
      <c r="AD1471" s="7">
        <v>869.48400000000004</v>
      </c>
      <c r="AE1471" s="4">
        <v>686</v>
      </c>
      <c r="AF1471" s="4">
        <v>763</v>
      </c>
      <c r="AG1471" s="4">
        <v>1001</v>
      </c>
      <c r="AH1471" s="4">
        <v>1222</v>
      </c>
      <c r="AI1471" s="4">
        <v>1351</v>
      </c>
      <c r="AJ1471" s="4">
        <v>1554</v>
      </c>
      <c r="AK1471" s="4">
        <v>828.59131506410688</v>
      </c>
      <c r="AL1471" s="8">
        <v>1.1938775229491108</v>
      </c>
      <c r="AM1471" s="4">
        <v>832.8191361834954</v>
      </c>
      <c r="AN1471" s="8">
        <v>1.1997124610770882</v>
      </c>
      <c r="AO1471" s="4">
        <v>837.04695730288392</v>
      </c>
      <c r="AP1471" s="8">
        <v>1.2055473992050654</v>
      </c>
    </row>
    <row r="1472" spans="1:42" x14ac:dyDescent="0.25">
      <c r="A1472" s="2" t="s">
        <v>4154</v>
      </c>
      <c r="B1472" t="s">
        <v>4147</v>
      </c>
      <c r="C1472" t="s">
        <v>14</v>
      </c>
      <c r="D1472" t="s">
        <v>4146</v>
      </c>
      <c r="E1472" s="3" t="s">
        <v>3874</v>
      </c>
      <c r="F1472" t="s">
        <v>4155</v>
      </c>
      <c r="G1472">
        <v>187</v>
      </c>
      <c r="H1472">
        <v>3</v>
      </c>
      <c r="I1472">
        <v>104</v>
      </c>
      <c r="J1472">
        <v>40</v>
      </c>
      <c r="K1472">
        <v>29</v>
      </c>
      <c r="L1472">
        <v>11</v>
      </c>
      <c r="M1472">
        <v>0</v>
      </c>
      <c r="N1472" s="2">
        <v>281.79723707664886</v>
      </c>
      <c r="O1472" s="2">
        <v>339.68161760035838</v>
      </c>
      <c r="P1472" s="2">
        <v>164.7</v>
      </c>
      <c r="Q1472" s="4">
        <v>786.17885467700717</v>
      </c>
      <c r="R1472" s="5">
        <v>4.2000000000000003E-2</v>
      </c>
      <c r="S1472" s="6">
        <v>819.19836657344149</v>
      </c>
      <c r="T1472" s="4">
        <v>64.188405797101453</v>
      </c>
      <c r="U1472" s="7">
        <v>883.38677237054299</v>
      </c>
      <c r="V1472" s="8">
        <v>0.9618299171074739</v>
      </c>
      <c r="W1472" s="7">
        <v>611.87200426654147</v>
      </c>
      <c r="X1472" s="7">
        <v>680.55151494952054</v>
      </c>
      <c r="Y1472" s="7">
        <v>892.83363887872883</v>
      </c>
      <c r="Z1472" s="7">
        <v>1089.9527539558508</v>
      </c>
      <c r="AA1472" s="7">
        <v>1205.0132328922703</v>
      </c>
      <c r="AB1472" s="7">
        <v>1386.0773974201245</v>
      </c>
      <c r="AC1472" s="7">
        <v>1010.2882352941178</v>
      </c>
      <c r="AD1472" s="7">
        <v>1102.1326203208557</v>
      </c>
      <c r="AE1472" s="4">
        <v>686</v>
      </c>
      <c r="AF1472" s="4">
        <v>763</v>
      </c>
      <c r="AG1472" s="4">
        <v>1001</v>
      </c>
      <c r="AH1472" s="4">
        <v>1222</v>
      </c>
      <c r="AI1472" s="4">
        <v>1351</v>
      </c>
      <c r="AJ1472" s="4">
        <v>1554</v>
      </c>
      <c r="AK1472" s="4">
        <v>1004.920776291507</v>
      </c>
      <c r="AL1472" s="8">
        <v>1.1640441402894326</v>
      </c>
      <c r="AM1472" s="4">
        <v>943.01330638548518</v>
      </c>
      <c r="AN1472" s="8">
        <v>1.0966393992287797</v>
      </c>
      <c r="AO1472" s="4">
        <v>881.10583647946328</v>
      </c>
      <c r="AP1472" s="8">
        <v>1.0292346581681269</v>
      </c>
    </row>
    <row r="1473" spans="1:42" x14ac:dyDescent="0.25">
      <c r="A1473" s="2" t="s">
        <v>4158</v>
      </c>
      <c r="B1473" t="s">
        <v>4157</v>
      </c>
      <c r="C1473" t="s">
        <v>14</v>
      </c>
      <c r="D1473" t="s">
        <v>4156</v>
      </c>
      <c r="E1473" s="3" t="s">
        <v>3874</v>
      </c>
      <c r="F1473" t="s">
        <v>4159</v>
      </c>
      <c r="G1473">
        <v>100</v>
      </c>
      <c r="H1473">
        <v>0</v>
      </c>
      <c r="I1473">
        <v>11</v>
      </c>
      <c r="J1473">
        <v>55</v>
      </c>
      <c r="K1473">
        <v>34</v>
      </c>
      <c r="L1473">
        <v>0</v>
      </c>
      <c r="M1473">
        <v>0</v>
      </c>
      <c r="N1473" s="2">
        <v>180.4025</v>
      </c>
      <c r="O1473" s="2">
        <v>814.52375749999999</v>
      </c>
      <c r="P1473" s="2">
        <v>163.08000000000001</v>
      </c>
      <c r="Q1473" s="4">
        <v>1158.0062574999999</v>
      </c>
      <c r="R1473" s="5">
        <v>4.2000000000000003E-2</v>
      </c>
      <c r="S1473" s="6">
        <v>1206.642520315</v>
      </c>
      <c r="T1473" s="4">
        <v>206.2</v>
      </c>
      <c r="U1473" s="7">
        <v>1412.842520315</v>
      </c>
      <c r="V1473" s="8">
        <v>1.3000142808776305</v>
      </c>
      <c r="W1473" s="7">
        <v>849.36512853538864</v>
      </c>
      <c r="X1473" s="7">
        <v>891.55581465871524</v>
      </c>
      <c r="Y1473" s="7">
        <v>1110.2812137717499</v>
      </c>
      <c r="Z1473" s="7">
        <v>1464.4609209649379</v>
      </c>
      <c r="AA1473" s="7">
        <v>1729.8181310563864</v>
      </c>
      <c r="AB1473" s="7">
        <v>1989.6239350789758</v>
      </c>
      <c r="AC1473" s="7">
        <v>1195.4690000000001</v>
      </c>
      <c r="AD1473" s="7">
        <v>1304.1479999999999</v>
      </c>
      <c r="AE1473" s="4">
        <v>765</v>
      </c>
      <c r="AF1473" s="4">
        <v>803</v>
      </c>
      <c r="AG1473" s="4">
        <v>1000</v>
      </c>
      <c r="AH1473" s="4">
        <v>1319</v>
      </c>
      <c r="AI1473" s="4">
        <v>1558</v>
      </c>
      <c r="AJ1473" s="4">
        <v>1792</v>
      </c>
      <c r="AK1473" s="4">
        <v>1056.9990313134999</v>
      </c>
      <c r="AL1473" s="8">
        <v>1.1623211764126464</v>
      </c>
      <c r="AM1473" s="4">
        <v>1106.8801943139999</v>
      </c>
      <c r="AN1473" s="8">
        <v>1.2082188779009744</v>
      </c>
      <c r="AO1473" s="4">
        <v>1156.7613573144999</v>
      </c>
      <c r="AP1473" s="8">
        <v>1.2541165793893025</v>
      </c>
    </row>
    <row r="1474" spans="1:42" x14ac:dyDescent="0.25">
      <c r="A1474" s="2" t="s">
        <v>4160</v>
      </c>
      <c r="B1474" t="s">
        <v>4157</v>
      </c>
      <c r="C1474" t="s">
        <v>14</v>
      </c>
      <c r="D1474" t="s">
        <v>4156</v>
      </c>
      <c r="E1474" s="3" t="s">
        <v>3874</v>
      </c>
      <c r="F1474" t="s">
        <v>4161</v>
      </c>
      <c r="G1474">
        <v>69</v>
      </c>
      <c r="H1474">
        <v>0</v>
      </c>
      <c r="I1474">
        <v>12</v>
      </c>
      <c r="J1474">
        <v>34</v>
      </c>
      <c r="K1474">
        <v>23</v>
      </c>
      <c r="L1474">
        <v>0</v>
      </c>
      <c r="M1474">
        <v>0</v>
      </c>
      <c r="N1474" s="2">
        <v>179.52450980392157</v>
      </c>
      <c r="O1474" s="2">
        <v>761.28488732231756</v>
      </c>
      <c r="P1474" s="2">
        <v>40.42</v>
      </c>
      <c r="Q1474" s="4">
        <v>981.22939712623906</v>
      </c>
      <c r="R1474" s="5">
        <v>4.2000000000000003E-2</v>
      </c>
      <c r="S1474" s="6">
        <v>1022.4410318055411</v>
      </c>
      <c r="T1474" s="4">
        <v>212.21428571428572</v>
      </c>
      <c r="U1474" s="7">
        <v>1234.6553175198269</v>
      </c>
      <c r="V1474" s="8">
        <v>1.1516528585952719</v>
      </c>
      <c r="W1474" s="7">
        <v>729.58444113197368</v>
      </c>
      <c r="X1474" s="7">
        <v>765.82523690062078</v>
      </c>
      <c r="Y1474" s="7">
        <v>953.70515180650159</v>
      </c>
      <c r="Z1474" s="7">
        <v>1257.9370952327756</v>
      </c>
      <c r="AA1474" s="7">
        <v>1485.8726265145294</v>
      </c>
      <c r="AB1474" s="7">
        <v>1709.0396320372508</v>
      </c>
      <c r="AC1474" s="7">
        <v>1179.2797101449278</v>
      </c>
      <c r="AD1474" s="7">
        <v>1286.4869565217391</v>
      </c>
      <c r="AE1474" s="4">
        <v>765</v>
      </c>
      <c r="AF1474" s="4">
        <v>803</v>
      </c>
      <c r="AG1474" s="4">
        <v>1000</v>
      </c>
      <c r="AH1474" s="4">
        <v>1319</v>
      </c>
      <c r="AI1474" s="4">
        <v>1558</v>
      </c>
      <c r="AJ1474" s="4">
        <v>1792</v>
      </c>
      <c r="AK1474" s="4">
        <v>1018.3783780824861</v>
      </c>
      <c r="AL1474" s="8">
        <v>1.1478633258347946</v>
      </c>
      <c r="AM1474" s="4">
        <v>1019.7544382144885</v>
      </c>
      <c r="AN1474" s="8">
        <v>1.1491468772536657</v>
      </c>
      <c r="AO1474" s="4">
        <v>1021.1304983464911</v>
      </c>
      <c r="AP1474" s="8">
        <v>1.1504304286725373</v>
      </c>
    </row>
    <row r="1475" spans="1:42" x14ac:dyDescent="0.25">
      <c r="A1475" s="2" t="s">
        <v>4162</v>
      </c>
      <c r="B1475" t="s">
        <v>4157</v>
      </c>
      <c r="C1475" t="s">
        <v>14</v>
      </c>
      <c r="D1475" t="s">
        <v>4156</v>
      </c>
      <c r="E1475" s="3" t="s">
        <v>3874</v>
      </c>
      <c r="F1475" t="s">
        <v>4163</v>
      </c>
      <c r="G1475">
        <v>35</v>
      </c>
      <c r="H1475">
        <v>0</v>
      </c>
      <c r="I1475">
        <v>0</v>
      </c>
      <c r="J1475">
        <v>26</v>
      </c>
      <c r="K1475">
        <v>9</v>
      </c>
      <c r="L1475">
        <v>0</v>
      </c>
      <c r="M1475">
        <v>0</v>
      </c>
      <c r="N1475" s="2">
        <v>184.61904761904762</v>
      </c>
      <c r="O1475" s="2">
        <v>738.19274711480602</v>
      </c>
      <c r="P1475" s="2">
        <v>59.45</v>
      </c>
      <c r="Q1475" s="4">
        <v>982.26179473385366</v>
      </c>
      <c r="R1475" s="5">
        <v>4.2000000000000003E-2</v>
      </c>
      <c r="S1475" s="6">
        <v>1023.5167901126756</v>
      </c>
      <c r="T1475" s="4">
        <v>232.0625</v>
      </c>
      <c r="U1475" s="7">
        <v>1255.5792901126756</v>
      </c>
      <c r="V1475" s="8">
        <v>1.1603938410378296</v>
      </c>
      <c r="W1475" s="7">
        <v>723.63185696883875</v>
      </c>
      <c r="X1475" s="7">
        <v>759.57696881827121</v>
      </c>
      <c r="Y1475" s="7">
        <v>945.92399603769763</v>
      </c>
      <c r="Z1475" s="7">
        <v>1247.6737507737232</v>
      </c>
      <c r="AA1475" s="7">
        <v>1473.749585826733</v>
      </c>
      <c r="AB1475" s="7">
        <v>1695.0958008995542</v>
      </c>
      <c r="AC1475" s="7">
        <v>1190.2314285714288</v>
      </c>
      <c r="AD1475" s="7">
        <v>1298.4342857142858</v>
      </c>
      <c r="AE1475" s="4">
        <v>765</v>
      </c>
      <c r="AF1475" s="4">
        <v>803</v>
      </c>
      <c r="AG1475" s="4">
        <v>1000</v>
      </c>
      <c r="AH1475" s="4">
        <v>1319</v>
      </c>
      <c r="AI1475" s="4">
        <v>1558</v>
      </c>
      <c r="AJ1475" s="4">
        <v>1792</v>
      </c>
      <c r="AK1475" s="4">
        <v>1011.9578159638978</v>
      </c>
      <c r="AL1475" s="8">
        <v>1.1497111525636086</v>
      </c>
      <c r="AM1475" s="4">
        <v>1015.6865173022131</v>
      </c>
      <c r="AN1475" s="8">
        <v>1.1531571811036798</v>
      </c>
      <c r="AO1475" s="4">
        <v>1019.7880887743601</v>
      </c>
      <c r="AP1475" s="8">
        <v>1.1569478124977581</v>
      </c>
    </row>
    <row r="1476" spans="1:42" x14ac:dyDescent="0.25">
      <c r="A1476" s="2" t="s">
        <v>4164</v>
      </c>
      <c r="B1476" t="s">
        <v>4157</v>
      </c>
      <c r="C1476" t="s">
        <v>14</v>
      </c>
      <c r="D1476" t="s">
        <v>4156</v>
      </c>
      <c r="E1476" s="3" t="s">
        <v>3874</v>
      </c>
      <c r="F1476" t="s">
        <v>4165</v>
      </c>
      <c r="G1476">
        <v>120</v>
      </c>
      <c r="H1476">
        <v>10</v>
      </c>
      <c r="I1476">
        <v>76</v>
      </c>
      <c r="J1476">
        <v>17</v>
      </c>
      <c r="K1476">
        <v>12</v>
      </c>
      <c r="L1476">
        <v>3</v>
      </c>
      <c r="M1476">
        <v>2</v>
      </c>
      <c r="N1476" s="2">
        <v>263.10486111111112</v>
      </c>
      <c r="O1476" s="2">
        <v>493.16504281944441</v>
      </c>
      <c r="P1476" s="2">
        <v>129.1</v>
      </c>
      <c r="Q1476" s="4">
        <v>885.36990393055555</v>
      </c>
      <c r="R1476" s="5">
        <v>4.2000000000000003E-2</v>
      </c>
      <c r="S1476" s="6">
        <v>922.55543989563887</v>
      </c>
      <c r="T1476" s="4">
        <v>78.494949494949495</v>
      </c>
      <c r="U1476" s="7">
        <v>1001.0503893905884</v>
      </c>
      <c r="V1476" s="8">
        <v>1.0944029620537754</v>
      </c>
      <c r="W1476" s="7">
        <v>771.56981690189536</v>
      </c>
      <c r="X1476" s="7">
        <v>809.89616074800267</v>
      </c>
      <c r="Y1476" s="7">
        <v>1008.58799595019</v>
      </c>
      <c r="Z1476" s="7">
        <v>1330.3275666583006</v>
      </c>
      <c r="AA1476" s="7">
        <v>1571.380097690396</v>
      </c>
      <c r="AB1476" s="7">
        <v>1807.3896887427406</v>
      </c>
      <c r="AC1476" s="7">
        <v>1006.1700000000002</v>
      </c>
      <c r="AD1476" s="7">
        <v>1097.6400000000001</v>
      </c>
      <c r="AE1476" s="4">
        <v>765</v>
      </c>
      <c r="AF1476" s="4">
        <v>803</v>
      </c>
      <c r="AG1476" s="4">
        <v>1000</v>
      </c>
      <c r="AH1476" s="4">
        <v>1319</v>
      </c>
      <c r="AI1476" s="4">
        <v>1558</v>
      </c>
      <c r="AJ1476" s="4">
        <v>1792</v>
      </c>
      <c r="AK1476" s="4">
        <v>994.24030563910958</v>
      </c>
      <c r="AL1476" s="8">
        <v>1.1727727726402746</v>
      </c>
      <c r="AM1476" s="4">
        <v>970.34535039128593</v>
      </c>
      <c r="AN1476" s="8">
        <v>1.1466495024447747</v>
      </c>
      <c r="AO1476" s="4">
        <v>946.45039514346229</v>
      </c>
      <c r="AP1476" s="8">
        <v>1.1205262322492748</v>
      </c>
    </row>
    <row r="1477" spans="1:42" x14ac:dyDescent="0.25">
      <c r="A1477" s="2" t="s">
        <v>4166</v>
      </c>
      <c r="B1477" t="s">
        <v>4157</v>
      </c>
      <c r="C1477" t="s">
        <v>14</v>
      </c>
      <c r="D1477" t="s">
        <v>4156</v>
      </c>
      <c r="E1477" s="3" t="s">
        <v>3874</v>
      </c>
      <c r="F1477" t="s">
        <v>4165</v>
      </c>
      <c r="G1477">
        <v>112</v>
      </c>
      <c r="H1477">
        <v>0</v>
      </c>
      <c r="I1477">
        <v>75</v>
      </c>
      <c r="J1477">
        <v>25</v>
      </c>
      <c r="K1477">
        <v>6</v>
      </c>
      <c r="L1477">
        <v>3</v>
      </c>
      <c r="M1477">
        <v>3</v>
      </c>
      <c r="N1477" s="2">
        <v>245.2953869047619</v>
      </c>
      <c r="O1477" s="2">
        <v>386.60594118452383</v>
      </c>
      <c r="P1477" s="2">
        <v>183.02</v>
      </c>
      <c r="Q1477" s="4">
        <v>814.92132808928568</v>
      </c>
      <c r="R1477" s="5">
        <v>4.2000000000000003E-2</v>
      </c>
      <c r="S1477" s="6">
        <v>849.14802386903568</v>
      </c>
      <c r="T1477" s="4">
        <v>88.306930693069305</v>
      </c>
      <c r="U1477" s="7">
        <v>937.45495456210494</v>
      </c>
      <c r="V1477" s="8">
        <v>1.0175014285530024</v>
      </c>
      <c r="W1477" s="7">
        <v>705.0654884251129</v>
      </c>
      <c r="X1477" s="7">
        <v>740.0883492880597</v>
      </c>
      <c r="Y1477" s="7">
        <v>921.65423323544167</v>
      </c>
      <c r="Z1477" s="7">
        <v>1215.6619336375475</v>
      </c>
      <c r="AA1477" s="7">
        <v>1435.9372953808181</v>
      </c>
      <c r="AB1477" s="7">
        <v>1651.6043859579115</v>
      </c>
      <c r="AC1477" s="7">
        <v>1013.4633928571429</v>
      </c>
      <c r="AD1477" s="7">
        <v>1105.5964285714285</v>
      </c>
      <c r="AE1477" s="4">
        <v>765</v>
      </c>
      <c r="AF1477" s="4">
        <v>803</v>
      </c>
      <c r="AG1477" s="4">
        <v>1000</v>
      </c>
      <c r="AH1477" s="4">
        <v>1319</v>
      </c>
      <c r="AI1477" s="4">
        <v>1558</v>
      </c>
      <c r="AJ1477" s="4">
        <v>1792</v>
      </c>
      <c r="AK1477" s="4">
        <v>979.05316059611039</v>
      </c>
      <c r="AL1477" s="8">
        <v>1.1584987762686734</v>
      </c>
      <c r="AM1477" s="4">
        <v>936.18446547617589</v>
      </c>
      <c r="AN1477" s="8">
        <v>1.1119696515225022</v>
      </c>
      <c r="AO1477" s="4">
        <v>892.01671898897041</v>
      </c>
      <c r="AP1477" s="8">
        <v>1.0640305532991738</v>
      </c>
    </row>
    <row r="1478" spans="1:42" x14ac:dyDescent="0.25">
      <c r="A1478" s="2" t="s">
        <v>4167</v>
      </c>
      <c r="B1478" t="s">
        <v>4157</v>
      </c>
      <c r="C1478" t="s">
        <v>14</v>
      </c>
      <c r="D1478" t="s">
        <v>4156</v>
      </c>
      <c r="E1478" s="3" t="s">
        <v>3874</v>
      </c>
      <c r="F1478" t="s">
        <v>269</v>
      </c>
      <c r="G1478">
        <v>95</v>
      </c>
      <c r="H1478">
        <v>0</v>
      </c>
      <c r="I1478">
        <v>0</v>
      </c>
      <c r="J1478">
        <v>27</v>
      </c>
      <c r="K1478">
        <v>49</v>
      </c>
      <c r="L1478">
        <v>11</v>
      </c>
      <c r="M1478">
        <v>8</v>
      </c>
      <c r="N1478" s="2">
        <v>316.41929824561402</v>
      </c>
      <c r="O1478" s="2">
        <v>566.40738405263164</v>
      </c>
      <c r="P1478" s="2">
        <v>141.06</v>
      </c>
      <c r="Q1478" s="4">
        <v>1023.8866822982457</v>
      </c>
      <c r="R1478" s="5">
        <v>4.2000000000000003E-2</v>
      </c>
      <c r="S1478" s="6">
        <v>1066.8899229547719</v>
      </c>
      <c r="T1478" s="4">
        <v>166.36470588235295</v>
      </c>
      <c r="U1478" s="7">
        <v>1233.254628837125</v>
      </c>
      <c r="V1478" s="8">
        <v>0.951701309772364</v>
      </c>
      <c r="W1478" s="7">
        <v>629.83814752234309</v>
      </c>
      <c r="X1478" s="7">
        <v>661.12422543848561</v>
      </c>
      <c r="Y1478" s="7">
        <v>823.3178398984877</v>
      </c>
      <c r="Z1478" s="7">
        <v>1085.9562308261052</v>
      </c>
      <c r="AA1478" s="7">
        <v>1282.729194561844</v>
      </c>
      <c r="AB1478" s="7">
        <v>1475.3855690980899</v>
      </c>
      <c r="AC1478" s="7">
        <v>1425.4263157894738</v>
      </c>
      <c r="AD1478" s="7">
        <v>1555.0105263157895</v>
      </c>
      <c r="AE1478" s="4">
        <v>765</v>
      </c>
      <c r="AF1478" s="4">
        <v>803</v>
      </c>
      <c r="AG1478" s="4">
        <v>1000</v>
      </c>
      <c r="AH1478" s="4">
        <v>1319</v>
      </c>
      <c r="AI1478" s="4">
        <v>1558</v>
      </c>
      <c r="AJ1478" s="4">
        <v>1792</v>
      </c>
      <c r="AK1478" s="4">
        <v>1319.030714790807</v>
      </c>
      <c r="AL1478" s="8">
        <v>1.1462780956415273</v>
      </c>
      <c r="AM1478" s="4">
        <v>1235.9725715977602</v>
      </c>
      <c r="AN1478" s="8">
        <v>1.0821822132375676</v>
      </c>
      <c r="AO1478" s="4">
        <v>1149.9480661478187</v>
      </c>
      <c r="AP1478" s="8">
        <v>1.0157971921763236</v>
      </c>
    </row>
    <row r="1479" spans="1:42" x14ac:dyDescent="0.25">
      <c r="A1479" s="2" t="s">
        <v>4168</v>
      </c>
      <c r="B1479" t="s">
        <v>4157</v>
      </c>
      <c r="C1479" t="s">
        <v>14</v>
      </c>
      <c r="D1479" t="s">
        <v>4156</v>
      </c>
      <c r="E1479" s="3" t="s">
        <v>3874</v>
      </c>
      <c r="F1479" t="s">
        <v>4165</v>
      </c>
      <c r="G1479">
        <v>151</v>
      </c>
      <c r="H1479">
        <v>0</v>
      </c>
      <c r="I1479">
        <v>142</v>
      </c>
      <c r="J1479">
        <v>2</v>
      </c>
      <c r="K1479">
        <v>1</v>
      </c>
      <c r="L1479">
        <v>4</v>
      </c>
      <c r="M1479">
        <v>2</v>
      </c>
      <c r="N1479" s="2">
        <v>261.20419426048562</v>
      </c>
      <c r="O1479" s="2">
        <v>330.88640695143482</v>
      </c>
      <c r="P1479" s="2">
        <v>179.79</v>
      </c>
      <c r="Q1479" s="4">
        <v>771.88060121192041</v>
      </c>
      <c r="R1479" s="5">
        <v>4.2000000000000003E-2</v>
      </c>
      <c r="S1479" s="6">
        <v>804.29958646282114</v>
      </c>
      <c r="T1479" s="4">
        <v>65.082191780821915</v>
      </c>
      <c r="U1479" s="7">
        <v>869.38177824364311</v>
      </c>
      <c r="V1479" s="8">
        <v>1.0323656507481862</v>
      </c>
      <c r="W1479" s="7">
        <v>730.63806300872739</v>
      </c>
      <c r="X1479" s="7">
        <v>766.93119555033741</v>
      </c>
      <c r="Y1479" s="7">
        <v>955.08243530552602</v>
      </c>
      <c r="Z1479" s="7">
        <v>1259.7537321679888</v>
      </c>
      <c r="AA1479" s="7">
        <v>1488.0184342060095</v>
      </c>
      <c r="AB1479" s="7">
        <v>1711.5077240675027</v>
      </c>
      <c r="AC1479" s="7">
        <v>926.33841059602662</v>
      </c>
      <c r="AD1479" s="7">
        <v>1010.5509933774835</v>
      </c>
      <c r="AE1479" s="4">
        <v>765</v>
      </c>
      <c r="AF1479" s="4">
        <v>803</v>
      </c>
      <c r="AG1479" s="4">
        <v>1000</v>
      </c>
      <c r="AH1479" s="4">
        <v>1319</v>
      </c>
      <c r="AI1479" s="4">
        <v>1558</v>
      </c>
      <c r="AJ1479" s="4">
        <v>1792</v>
      </c>
      <c r="AK1479" s="4">
        <v>921.37271909399237</v>
      </c>
      <c r="AL1479" s="8">
        <v>1.1713866007824485</v>
      </c>
      <c r="AM1479" s="4">
        <v>882.34834155026863</v>
      </c>
      <c r="AN1479" s="8">
        <v>1.1250462841043611</v>
      </c>
      <c r="AO1479" s="4">
        <v>843.32396400654488</v>
      </c>
      <c r="AP1479" s="8">
        <v>1.0787059674262736</v>
      </c>
    </row>
    <row r="1480" spans="1:42" x14ac:dyDescent="0.25">
      <c r="A1480" s="2" t="s">
        <v>4171</v>
      </c>
      <c r="B1480" t="s">
        <v>4170</v>
      </c>
      <c r="C1480" t="s">
        <v>14</v>
      </c>
      <c r="D1480" t="s">
        <v>4169</v>
      </c>
      <c r="E1480" s="3" t="s">
        <v>3874</v>
      </c>
      <c r="F1480" t="s">
        <v>4172</v>
      </c>
      <c r="G1480">
        <v>351</v>
      </c>
      <c r="H1480">
        <v>48</v>
      </c>
      <c r="I1480">
        <v>204</v>
      </c>
      <c r="J1480">
        <v>41</v>
      </c>
      <c r="K1480">
        <v>48</v>
      </c>
      <c r="L1480">
        <v>10</v>
      </c>
      <c r="M1480">
        <v>0</v>
      </c>
      <c r="N1480" s="2">
        <v>264.52424670433146</v>
      </c>
      <c r="O1480" s="2">
        <v>260.83879035122402</v>
      </c>
      <c r="P1480" s="2">
        <v>249.21</v>
      </c>
      <c r="Q1480" s="4">
        <v>774.57303705555546</v>
      </c>
      <c r="R1480" s="5">
        <v>4.2000000000000003E-2</v>
      </c>
      <c r="S1480" s="6">
        <v>807.10510461188881</v>
      </c>
      <c r="T1480" s="4">
        <v>52.716814159292035</v>
      </c>
      <c r="U1480" s="7">
        <v>859.82191877118089</v>
      </c>
      <c r="V1480" s="8">
        <v>0.95042953438229283</v>
      </c>
      <c r="W1480" s="7">
        <v>666.44161364599961</v>
      </c>
      <c r="X1480" s="7">
        <v>693.20633708559797</v>
      </c>
      <c r="Y1480" s="7">
        <v>910.0005969463449</v>
      </c>
      <c r="Z1480" s="7">
        <v>1224.9321760856192</v>
      </c>
      <c r="AA1480" s="7">
        <v>1378.3832571393166</v>
      </c>
      <c r="AB1480" s="7">
        <v>1585.3637850722107</v>
      </c>
      <c r="AC1480" s="7">
        <v>995.13333333333333</v>
      </c>
      <c r="AD1480" s="7">
        <v>1085.5999999999999</v>
      </c>
      <c r="AE1480" s="4">
        <v>747</v>
      </c>
      <c r="AF1480" s="4">
        <v>777</v>
      </c>
      <c r="AG1480" s="4">
        <v>1020</v>
      </c>
      <c r="AH1480" s="4">
        <v>1373</v>
      </c>
      <c r="AI1480" s="4">
        <v>1545</v>
      </c>
      <c r="AJ1480" s="4">
        <v>1777</v>
      </c>
      <c r="AK1480" s="4">
        <v>995.78537240959042</v>
      </c>
      <c r="AL1480" s="8">
        <v>1.1589928370326632</v>
      </c>
      <c r="AM1480" s="4">
        <v>932.89194981035666</v>
      </c>
      <c r="AN1480" s="8">
        <v>1.0894717361492066</v>
      </c>
      <c r="AO1480" s="4">
        <v>869.99852721112268</v>
      </c>
      <c r="AP1480" s="8">
        <v>1.0199506352657497</v>
      </c>
    </row>
    <row r="1481" spans="1:42" x14ac:dyDescent="0.25">
      <c r="A1481" s="2" t="s">
        <v>4173</v>
      </c>
      <c r="B1481" t="s">
        <v>4170</v>
      </c>
      <c r="C1481" t="s">
        <v>14</v>
      </c>
      <c r="D1481" t="s">
        <v>4169</v>
      </c>
      <c r="E1481" s="3" t="s">
        <v>3874</v>
      </c>
      <c r="F1481" t="s">
        <v>4174</v>
      </c>
      <c r="G1481">
        <v>423</v>
      </c>
      <c r="H1481">
        <v>157</v>
      </c>
      <c r="I1481">
        <v>151</v>
      </c>
      <c r="J1481">
        <v>73</v>
      </c>
      <c r="K1481">
        <v>25</v>
      </c>
      <c r="L1481">
        <v>17</v>
      </c>
      <c r="M1481">
        <v>0</v>
      </c>
      <c r="N1481" s="2">
        <v>261.65701339637513</v>
      </c>
      <c r="O1481" s="2">
        <v>314.020487961387</v>
      </c>
      <c r="P1481" s="2">
        <v>234.5</v>
      </c>
      <c r="Q1481" s="4">
        <v>810.17750135776214</v>
      </c>
      <c r="R1481" s="5">
        <v>4.2000000000000003E-2</v>
      </c>
      <c r="S1481" s="6">
        <v>844.20495641478817</v>
      </c>
      <c r="T1481" s="4">
        <v>47.942065491183882</v>
      </c>
      <c r="U1481" s="7">
        <v>892.147021905972</v>
      </c>
      <c r="V1481" s="8">
        <v>1.0208902067495891</v>
      </c>
      <c r="W1481" s="7">
        <v>721.62422991349024</v>
      </c>
      <c r="X1481" s="7">
        <v>750.6051226811004</v>
      </c>
      <c r="Y1481" s="7">
        <v>985.35035409874183</v>
      </c>
      <c r="Z1481" s="7">
        <v>1326.3588589976202</v>
      </c>
      <c r="AA1481" s="7">
        <v>1492.5159775319178</v>
      </c>
      <c r="AB1481" s="7">
        <v>1716.6348816014356</v>
      </c>
      <c r="AC1481" s="7">
        <v>961.28037825059118</v>
      </c>
      <c r="AD1481" s="7">
        <v>1048.6695035460993</v>
      </c>
      <c r="AE1481" s="4">
        <v>747</v>
      </c>
      <c r="AF1481" s="4">
        <v>777</v>
      </c>
      <c r="AG1481" s="4">
        <v>1020</v>
      </c>
      <c r="AH1481" s="4">
        <v>1373</v>
      </c>
      <c r="AI1481" s="4">
        <v>1545</v>
      </c>
      <c r="AJ1481" s="4">
        <v>1777</v>
      </c>
      <c r="AK1481" s="4">
        <v>972.89600960747396</v>
      </c>
      <c r="AL1481" s="8">
        <v>1.1681522977220233</v>
      </c>
      <c r="AM1481" s="4">
        <v>929.88610498781316</v>
      </c>
      <c r="AN1481" s="8">
        <v>1.1189357567917624</v>
      </c>
      <c r="AO1481" s="4">
        <v>886.87620036815235</v>
      </c>
      <c r="AP1481" s="8">
        <v>1.0697192158615014</v>
      </c>
    </row>
    <row r="1482" spans="1:42" x14ac:dyDescent="0.25">
      <c r="A1482" s="2" t="s">
        <v>4175</v>
      </c>
      <c r="B1482" t="s">
        <v>4170</v>
      </c>
      <c r="C1482" t="s">
        <v>14</v>
      </c>
      <c r="D1482" t="s">
        <v>4169</v>
      </c>
      <c r="E1482" s="3" t="s">
        <v>3874</v>
      </c>
      <c r="F1482" t="s">
        <v>4176</v>
      </c>
      <c r="G1482">
        <v>166</v>
      </c>
      <c r="H1482">
        <v>40</v>
      </c>
      <c r="I1482">
        <v>44</v>
      </c>
      <c r="J1482">
        <v>34</v>
      </c>
      <c r="K1482">
        <v>35</v>
      </c>
      <c r="L1482">
        <v>11</v>
      </c>
      <c r="M1482">
        <v>2</v>
      </c>
      <c r="N1482" s="2">
        <v>267.05307539682536</v>
      </c>
      <c r="O1482" s="2">
        <v>403.85867427182546</v>
      </c>
      <c r="P1482" s="2">
        <v>170.8</v>
      </c>
      <c r="Q1482" s="4">
        <v>841.71174966865078</v>
      </c>
      <c r="R1482" s="5">
        <v>4.2000000000000003E-2</v>
      </c>
      <c r="S1482" s="6">
        <v>877.06364315473411</v>
      </c>
      <c r="T1482" s="4">
        <v>54.225806451612904</v>
      </c>
      <c r="U1482" s="7">
        <v>931.28944960634703</v>
      </c>
      <c r="V1482" s="8">
        <v>0.92376576697412405</v>
      </c>
      <c r="W1482" s="7">
        <v>649.87359504800258</v>
      </c>
      <c r="X1482" s="7">
        <v>675.97293621458903</v>
      </c>
      <c r="Y1482" s="7">
        <v>887.37759966393935</v>
      </c>
      <c r="Z1482" s="7">
        <v>1194.4798473907733</v>
      </c>
      <c r="AA1482" s="7">
        <v>1344.1160700792022</v>
      </c>
      <c r="AB1482" s="7">
        <v>1545.9509751008043</v>
      </c>
      <c r="AC1482" s="7">
        <v>1108.9590361445782</v>
      </c>
      <c r="AD1482" s="7">
        <v>1209.7734939759034</v>
      </c>
      <c r="AE1482" s="4">
        <v>747</v>
      </c>
      <c r="AF1482" s="4">
        <v>777</v>
      </c>
      <c r="AG1482" s="4">
        <v>1020</v>
      </c>
      <c r="AH1482" s="4">
        <v>1373</v>
      </c>
      <c r="AI1482" s="4">
        <v>1545</v>
      </c>
      <c r="AJ1482" s="4">
        <v>1777</v>
      </c>
      <c r="AK1482" s="4">
        <v>1104.4396585251804</v>
      </c>
      <c r="AL1482" s="8">
        <v>1.1493048615262902</v>
      </c>
      <c r="AM1482" s="4">
        <v>1028.1389822263729</v>
      </c>
      <c r="AN1482" s="8">
        <v>1.0736206016094558</v>
      </c>
      <c r="AO1482" s="4">
        <v>951.83830592756544</v>
      </c>
      <c r="AP1482" s="8">
        <v>0.99793634169262169</v>
      </c>
    </row>
    <row r="1483" spans="1:42" x14ac:dyDescent="0.25">
      <c r="A1483" s="2" t="s">
        <v>4179</v>
      </c>
      <c r="B1483" t="s">
        <v>4178</v>
      </c>
      <c r="C1483" t="s">
        <v>149</v>
      </c>
      <c r="D1483" t="s">
        <v>4177</v>
      </c>
      <c r="E1483" s="3" t="s">
        <v>3874</v>
      </c>
      <c r="F1483" t="s">
        <v>4180</v>
      </c>
      <c r="G1483">
        <v>128</v>
      </c>
      <c r="H1483">
        <v>17</v>
      </c>
      <c r="I1483">
        <v>107</v>
      </c>
      <c r="J1483">
        <v>4</v>
      </c>
      <c r="K1483">
        <v>0</v>
      </c>
      <c r="L1483">
        <v>0</v>
      </c>
      <c r="M1483">
        <v>0</v>
      </c>
      <c r="N1483" s="2">
        <v>261.20703125</v>
      </c>
      <c r="O1483" s="2">
        <v>296.35910793749997</v>
      </c>
      <c r="P1483" s="2">
        <v>211.98</v>
      </c>
      <c r="Q1483" s="4">
        <v>769.54613918749999</v>
      </c>
      <c r="R1483" s="5">
        <v>4.2000000000000003E-2</v>
      </c>
      <c r="S1483" s="6">
        <v>801.86707703337504</v>
      </c>
      <c r="T1483" s="4">
        <v>122.43801652892562</v>
      </c>
      <c r="U1483" s="7">
        <v>924.30509356230061</v>
      </c>
      <c r="V1483" s="8">
        <v>0.93663501544531114</v>
      </c>
      <c r="W1483" s="7">
        <v>772.74809447111318</v>
      </c>
      <c r="X1483" s="7">
        <v>799.56269711837592</v>
      </c>
      <c r="Y1483" s="7">
        <v>987.26491564921412</v>
      </c>
      <c r="Z1483" s="7">
        <v>1275.7250350364329</v>
      </c>
      <c r="AA1483" s="7">
        <v>1467.4900721501899</v>
      </c>
      <c r="AB1483" s="7">
        <v>1687.6948393443768</v>
      </c>
      <c r="AC1483" s="7">
        <v>1085.51953125</v>
      </c>
      <c r="AD1483" s="7">
        <v>1184.203125</v>
      </c>
      <c r="AE1483" s="4">
        <v>951</v>
      </c>
      <c r="AF1483" s="4">
        <v>984</v>
      </c>
      <c r="AG1483" s="4">
        <v>1215</v>
      </c>
      <c r="AH1483" s="4">
        <v>1570</v>
      </c>
      <c r="AI1483" s="4">
        <v>1806</v>
      </c>
      <c r="AJ1483" s="4">
        <v>2077</v>
      </c>
      <c r="AK1483" s="4">
        <v>1013.1859342369232</v>
      </c>
      <c r="AL1483" s="8">
        <v>1.1507727957727003</v>
      </c>
      <c r="AM1483" s="4">
        <v>941.52127831572</v>
      </c>
      <c r="AN1483" s="8">
        <v>1.0781521572268904</v>
      </c>
      <c r="AO1483" s="4">
        <v>871.69417767454752</v>
      </c>
      <c r="AP1483" s="8">
        <v>1.0073935863361008</v>
      </c>
    </row>
    <row r="1484" spans="1:42" x14ac:dyDescent="0.25">
      <c r="A1484" s="2" t="s">
        <v>4181</v>
      </c>
      <c r="B1484" t="s">
        <v>4178</v>
      </c>
      <c r="C1484" t="s">
        <v>149</v>
      </c>
      <c r="D1484" t="s">
        <v>4177</v>
      </c>
      <c r="E1484" s="3" t="s">
        <v>3874</v>
      </c>
      <c r="F1484" t="s">
        <v>4182</v>
      </c>
      <c r="G1484">
        <v>7</v>
      </c>
      <c r="H1484">
        <v>0</v>
      </c>
      <c r="I1484">
        <v>0</v>
      </c>
      <c r="J1484">
        <v>5</v>
      </c>
      <c r="K1484">
        <v>2</v>
      </c>
      <c r="L1484">
        <v>0</v>
      </c>
      <c r="M1484">
        <v>0</v>
      </c>
      <c r="N1484" s="2">
        <v>190.92857142857144</v>
      </c>
      <c r="O1484" s="2">
        <v>423.67809166666677</v>
      </c>
      <c r="P1484" s="2">
        <v>226.7</v>
      </c>
      <c r="Q1484" s="4">
        <v>841.30666309523826</v>
      </c>
      <c r="R1484" s="5">
        <v>4.2000000000000003E-2</v>
      </c>
      <c r="S1484" s="6">
        <v>876.64154294523826</v>
      </c>
      <c r="T1484" s="4">
        <v>229</v>
      </c>
      <c r="U1484" s="7">
        <v>1105.6415429452381</v>
      </c>
      <c r="V1484" s="8">
        <v>0.83987963110327379</v>
      </c>
      <c r="W1484" s="7">
        <v>633.2938417131254</v>
      </c>
      <c r="X1484" s="7">
        <v>655.26933779780802</v>
      </c>
      <c r="Y1484" s="7">
        <v>809.09781039058612</v>
      </c>
      <c r="Z1484" s="7">
        <v>1045.5008743318683</v>
      </c>
      <c r="AA1484" s="7">
        <v>1202.658967543538</v>
      </c>
      <c r="AB1484" s="7">
        <v>1383.1244050874463</v>
      </c>
      <c r="AC1484" s="7">
        <v>1448.0714285714287</v>
      </c>
      <c r="AD1484" s="7">
        <v>1579.7142857142856</v>
      </c>
      <c r="AE1484" s="4">
        <v>951</v>
      </c>
      <c r="AF1484" s="4">
        <v>984</v>
      </c>
      <c r="AG1484" s="4">
        <v>1215</v>
      </c>
      <c r="AH1484" s="4">
        <v>1570</v>
      </c>
      <c r="AI1484" s="4">
        <v>1806</v>
      </c>
      <c r="AJ1484" s="4">
        <v>2077</v>
      </c>
      <c r="AK1484" s="4">
        <v>1216.5112034411566</v>
      </c>
      <c r="AL1484" s="8">
        <v>1.0980551735309927</v>
      </c>
      <c r="AM1484" s="4">
        <v>1103.2213166091838</v>
      </c>
      <c r="AN1484" s="8">
        <v>1.0119966593884195</v>
      </c>
      <c r="AO1484" s="4">
        <v>989.93142977721095</v>
      </c>
      <c r="AP1484" s="8">
        <v>0.92593814524584672</v>
      </c>
    </row>
    <row r="1485" spans="1:42" x14ac:dyDescent="0.25">
      <c r="A1485" s="2" t="s">
        <v>4183</v>
      </c>
      <c r="B1485" t="s">
        <v>4178</v>
      </c>
      <c r="C1485" t="s">
        <v>149</v>
      </c>
      <c r="D1485" t="s">
        <v>4177</v>
      </c>
      <c r="E1485" s="3" t="s">
        <v>3874</v>
      </c>
      <c r="F1485" t="s">
        <v>4184</v>
      </c>
      <c r="G1485">
        <v>21</v>
      </c>
      <c r="H1485">
        <v>0</v>
      </c>
      <c r="I1485">
        <v>5</v>
      </c>
      <c r="J1485">
        <v>10</v>
      </c>
      <c r="K1485">
        <v>6</v>
      </c>
      <c r="L1485">
        <v>0</v>
      </c>
      <c r="M1485">
        <v>0</v>
      </c>
      <c r="N1485" s="2">
        <v>186.55555555555554</v>
      </c>
      <c r="O1485" s="2">
        <v>564.17684722222236</v>
      </c>
      <c r="P1485" s="2">
        <v>152.69999999999999</v>
      </c>
      <c r="Q1485" s="4">
        <v>903.43240277777795</v>
      </c>
      <c r="R1485" s="5">
        <v>4.2000000000000003E-2</v>
      </c>
      <c r="S1485" s="6">
        <v>941.37656369444471</v>
      </c>
      <c r="T1485" s="4">
        <v>174.85714285714286</v>
      </c>
      <c r="U1485" s="7">
        <v>1116.2337065515876</v>
      </c>
      <c r="V1485" s="8">
        <v>0.88489648310997893</v>
      </c>
      <c r="W1485" s="7">
        <v>709.71050787247088</v>
      </c>
      <c r="X1485" s="7">
        <v>734.33768637908668</v>
      </c>
      <c r="Y1485" s="7">
        <v>906.72793592539665</v>
      </c>
      <c r="Z1485" s="7">
        <v>1171.6566744056565</v>
      </c>
      <c r="AA1485" s="7">
        <v>1347.7783146347872</v>
      </c>
      <c r="AB1485" s="7">
        <v>1550.0196896436616</v>
      </c>
      <c r="AC1485" s="7">
        <v>1387.5714285714287</v>
      </c>
      <c r="AD1485" s="7">
        <v>1513.7142857142856</v>
      </c>
      <c r="AE1485" s="4">
        <v>951</v>
      </c>
      <c r="AF1485" s="4">
        <v>984</v>
      </c>
      <c r="AG1485" s="4">
        <v>1215</v>
      </c>
      <c r="AH1485" s="4">
        <v>1570</v>
      </c>
      <c r="AI1485" s="4">
        <v>1806</v>
      </c>
      <c r="AJ1485" s="4">
        <v>2077</v>
      </c>
      <c r="AK1485" s="4">
        <v>1219.2482957114512</v>
      </c>
      <c r="AL1485" s="8">
        <v>1.1051798493748766</v>
      </c>
      <c r="AM1485" s="4">
        <v>1126.6243850391159</v>
      </c>
      <c r="AN1485" s="8">
        <v>1.0317520606199106</v>
      </c>
      <c r="AO1485" s="4">
        <v>1034.0004743667803</v>
      </c>
      <c r="AP1485" s="8">
        <v>0.95832427186494484</v>
      </c>
    </row>
    <row r="1486" spans="1:42" x14ac:dyDescent="0.25">
      <c r="A1486" s="2" t="s">
        <v>4185</v>
      </c>
      <c r="B1486" t="s">
        <v>4178</v>
      </c>
      <c r="C1486" t="s">
        <v>149</v>
      </c>
      <c r="D1486" t="s">
        <v>4177</v>
      </c>
      <c r="E1486" s="3" t="s">
        <v>3874</v>
      </c>
      <c r="F1486" t="s">
        <v>4186</v>
      </c>
      <c r="G1486">
        <v>5</v>
      </c>
      <c r="H1486">
        <v>0</v>
      </c>
      <c r="I1486">
        <v>1</v>
      </c>
      <c r="J1486">
        <v>3</v>
      </c>
      <c r="K1486">
        <v>1</v>
      </c>
      <c r="L1486">
        <v>0</v>
      </c>
      <c r="M1486">
        <v>0</v>
      </c>
      <c r="N1486" s="2">
        <v>186.29999999999998</v>
      </c>
      <c r="O1486" s="2">
        <v>356.62656900000002</v>
      </c>
      <c r="P1486" s="2">
        <v>241.56</v>
      </c>
      <c r="Q1486" s="4">
        <v>784.48656899999992</v>
      </c>
      <c r="R1486" s="5">
        <v>4.2000000000000003E-2</v>
      </c>
      <c r="S1486" s="6">
        <v>817.43500489799999</v>
      </c>
      <c r="T1486" s="4">
        <v>184</v>
      </c>
      <c r="U1486" s="7">
        <v>1001.435004898</v>
      </c>
      <c r="V1486" s="8">
        <v>0.80773915542668173</v>
      </c>
      <c r="W1486" s="7">
        <v>627.02104344087593</v>
      </c>
      <c r="X1486" s="7">
        <v>648.7788714467107</v>
      </c>
      <c r="Y1486" s="7">
        <v>801.08366748755441</v>
      </c>
      <c r="Z1486" s="7">
        <v>1035.1451505806258</v>
      </c>
      <c r="AA1486" s="7">
        <v>1190.7465872284142</v>
      </c>
      <c r="AB1486" s="7">
        <v>1369.4245081248152</v>
      </c>
      <c r="AC1486" s="7">
        <v>1363.78</v>
      </c>
      <c r="AD1486" s="7">
        <v>1487.76</v>
      </c>
      <c r="AE1486" s="4">
        <v>951</v>
      </c>
      <c r="AF1486" s="4">
        <v>984</v>
      </c>
      <c r="AG1486" s="4">
        <v>1215</v>
      </c>
      <c r="AH1486" s="4">
        <v>1570</v>
      </c>
      <c r="AI1486" s="4">
        <v>1806</v>
      </c>
      <c r="AJ1486" s="4">
        <v>2077</v>
      </c>
      <c r="AK1486" s="4">
        <v>1149.5298598596</v>
      </c>
      <c r="AL1486" s="8">
        <v>1.0756007903368285</v>
      </c>
      <c r="AM1486" s="4">
        <v>1066.5061461191999</v>
      </c>
      <c r="AN1486" s="8">
        <v>1.0086353816092919</v>
      </c>
      <c r="AO1486" s="4">
        <v>900.4587186384</v>
      </c>
      <c r="AP1486" s="8">
        <v>0.8747045641542186</v>
      </c>
    </row>
    <row r="1487" spans="1:42" x14ac:dyDescent="0.25">
      <c r="A1487" s="2" t="s">
        <v>4187</v>
      </c>
      <c r="B1487" t="s">
        <v>4178</v>
      </c>
      <c r="C1487" t="s">
        <v>149</v>
      </c>
      <c r="D1487" t="s">
        <v>4177</v>
      </c>
      <c r="E1487" s="3" t="s">
        <v>3874</v>
      </c>
      <c r="F1487" t="s">
        <v>4188</v>
      </c>
      <c r="G1487">
        <v>9</v>
      </c>
      <c r="H1487">
        <v>0</v>
      </c>
      <c r="I1487">
        <v>1</v>
      </c>
      <c r="J1487">
        <v>7</v>
      </c>
      <c r="K1487">
        <v>1</v>
      </c>
      <c r="L1487">
        <v>0</v>
      </c>
      <c r="M1487">
        <v>0</v>
      </c>
      <c r="N1487" s="2">
        <v>188.9814814814815</v>
      </c>
      <c r="O1487" s="2">
        <v>230.73077714814821</v>
      </c>
      <c r="P1487" s="2">
        <v>334.43</v>
      </c>
      <c r="Q1487" s="4">
        <v>754.14225862962962</v>
      </c>
      <c r="R1487" s="5">
        <v>4.2000000000000003E-2</v>
      </c>
      <c r="S1487" s="6">
        <v>785.81623349207405</v>
      </c>
      <c r="T1487" s="4">
        <v>100.88888888888889</v>
      </c>
      <c r="U1487" s="7">
        <v>886.70512238096296</v>
      </c>
      <c r="V1487" s="8">
        <v>0.72161552594526324</v>
      </c>
      <c r="W1487" s="7">
        <v>608.17444094933194</v>
      </c>
      <c r="X1487" s="7">
        <v>629.27828590340982</v>
      </c>
      <c r="Y1487" s="7">
        <v>777.00520058195411</v>
      </c>
      <c r="Z1487" s="7">
        <v>1004.0314114515785</v>
      </c>
      <c r="AA1487" s="7">
        <v>1154.9558783958923</v>
      </c>
      <c r="AB1487" s="7">
        <v>1328.2632112005915</v>
      </c>
      <c r="AC1487" s="7">
        <v>1351.6555555555558</v>
      </c>
      <c r="AD1487" s="7">
        <v>1474.5333333333333</v>
      </c>
      <c r="AE1487" s="4">
        <v>951</v>
      </c>
      <c r="AF1487" s="4">
        <v>984</v>
      </c>
      <c r="AG1487" s="4">
        <v>1215</v>
      </c>
      <c r="AH1487" s="4">
        <v>1570</v>
      </c>
      <c r="AI1487" s="4">
        <v>1806</v>
      </c>
      <c r="AJ1487" s="4">
        <v>2077</v>
      </c>
      <c r="AK1487" s="4">
        <v>1246.6905405114653</v>
      </c>
      <c r="AL1487" s="8">
        <v>1.0966827800527341</v>
      </c>
      <c r="AM1487" s="4">
        <v>1073.8626753791934</v>
      </c>
      <c r="AN1487" s="8">
        <v>0.95603255976243251</v>
      </c>
      <c r="AO1487" s="4">
        <v>901.03481024692189</v>
      </c>
      <c r="AP1487" s="8">
        <v>0.81538233947213101</v>
      </c>
    </row>
    <row r="1488" spans="1:42" x14ac:dyDescent="0.25">
      <c r="A1488" s="2" t="s">
        <v>4189</v>
      </c>
      <c r="B1488" t="s">
        <v>4178</v>
      </c>
      <c r="C1488" t="s">
        <v>149</v>
      </c>
      <c r="D1488" t="s">
        <v>4177</v>
      </c>
      <c r="E1488" s="3" t="s">
        <v>3874</v>
      </c>
      <c r="F1488" t="s">
        <v>4190</v>
      </c>
      <c r="G1488">
        <v>10</v>
      </c>
      <c r="H1488">
        <v>0</v>
      </c>
      <c r="I1488">
        <v>8</v>
      </c>
      <c r="J1488">
        <v>2</v>
      </c>
      <c r="K1488">
        <v>0</v>
      </c>
      <c r="L1488">
        <v>0</v>
      </c>
      <c r="M1488">
        <v>0</v>
      </c>
      <c r="N1488" s="2">
        <v>144.76666666666668</v>
      </c>
      <c r="O1488" s="2">
        <v>242.86782966666667</v>
      </c>
      <c r="P1488" s="2">
        <v>320.3</v>
      </c>
      <c r="Q1488" s="4">
        <v>707.9344963333333</v>
      </c>
      <c r="R1488" s="5">
        <v>4.2000000000000003E-2</v>
      </c>
      <c r="S1488" s="6">
        <v>737.66774517933334</v>
      </c>
      <c r="T1488" s="4">
        <v>0</v>
      </c>
      <c r="U1488" s="7">
        <v>737.66774517933334</v>
      </c>
      <c r="V1488" s="8">
        <v>0.71604323935093506</v>
      </c>
      <c r="W1488" s="7">
        <v>680.95712062273935</v>
      </c>
      <c r="X1488" s="7">
        <v>704.5865475213202</v>
      </c>
      <c r="Y1488" s="7">
        <v>869.99253581138623</v>
      </c>
      <c r="Z1488" s="7">
        <v>1124.1878857809681</v>
      </c>
      <c r="AA1488" s="7">
        <v>1293.1740902677889</v>
      </c>
      <c r="AB1488" s="7">
        <v>1487.2218081318924</v>
      </c>
      <c r="AC1488" s="7">
        <v>1133.2200000000003</v>
      </c>
      <c r="AD1488" s="7">
        <v>1236.24</v>
      </c>
      <c r="AE1488" s="4">
        <v>951</v>
      </c>
      <c r="AF1488" s="4">
        <v>984</v>
      </c>
      <c r="AG1488" s="4">
        <v>1215</v>
      </c>
      <c r="AH1488" s="4">
        <v>1570</v>
      </c>
      <c r="AI1488" s="4">
        <v>1806</v>
      </c>
      <c r="AJ1488" s="4">
        <v>2077</v>
      </c>
      <c r="AK1488" s="4">
        <v>1130.5722833979337</v>
      </c>
      <c r="AL1488" s="8">
        <v>1.097429900405682</v>
      </c>
      <c r="AM1488" s="4">
        <v>999.60410399173338</v>
      </c>
      <c r="AN1488" s="8">
        <v>0.97030101338743291</v>
      </c>
      <c r="AO1488" s="4">
        <v>868.63592458553342</v>
      </c>
      <c r="AP1488" s="8">
        <v>0.84317212636918404</v>
      </c>
    </row>
    <row r="1489" spans="1:42" x14ac:dyDescent="0.25">
      <c r="A1489" s="2" t="s">
        <v>4191</v>
      </c>
      <c r="B1489" t="s">
        <v>4178</v>
      </c>
      <c r="C1489" t="s">
        <v>149</v>
      </c>
      <c r="D1489" t="s">
        <v>4177</v>
      </c>
      <c r="E1489" s="3" t="s">
        <v>3874</v>
      </c>
      <c r="F1489" t="s">
        <v>4192</v>
      </c>
      <c r="G1489">
        <v>20</v>
      </c>
      <c r="H1489">
        <v>0</v>
      </c>
      <c r="I1489">
        <v>5</v>
      </c>
      <c r="J1489">
        <v>5</v>
      </c>
      <c r="K1489">
        <v>5</v>
      </c>
      <c r="L1489">
        <v>5</v>
      </c>
      <c r="M1489">
        <v>0</v>
      </c>
      <c r="N1489" s="2">
        <v>208.37916666666669</v>
      </c>
      <c r="O1489" s="2">
        <v>325.77071500000011</v>
      </c>
      <c r="P1489" s="2">
        <v>235.32</v>
      </c>
      <c r="Q1489" s="4">
        <v>769.46988166666688</v>
      </c>
      <c r="R1489" s="5">
        <v>4.2000000000000003E-2</v>
      </c>
      <c r="S1489" s="6">
        <v>801.78761669666687</v>
      </c>
      <c r="T1489" s="4">
        <v>173.5</v>
      </c>
      <c r="U1489" s="7">
        <v>975.28761669666687</v>
      </c>
      <c r="V1489" s="8">
        <v>0.69975793126218255</v>
      </c>
      <c r="W1489" s="7">
        <v>547.08521863930423</v>
      </c>
      <c r="X1489" s="7">
        <v>566.06924830817604</v>
      </c>
      <c r="Y1489" s="7">
        <v>698.95745599027828</v>
      </c>
      <c r="Z1489" s="7">
        <v>903.17959333723195</v>
      </c>
      <c r="AA1489" s="7">
        <v>1038.9441691509817</v>
      </c>
      <c r="AB1489" s="7">
        <v>1194.8433218862617</v>
      </c>
      <c r="AC1489" s="7">
        <v>1533.1250000000002</v>
      </c>
      <c r="AD1489" s="7">
        <v>1672.5</v>
      </c>
      <c r="AE1489" s="4">
        <v>951</v>
      </c>
      <c r="AF1489" s="4">
        <v>984</v>
      </c>
      <c r="AG1489" s="4">
        <v>1215</v>
      </c>
      <c r="AH1489" s="4">
        <v>1570</v>
      </c>
      <c r="AI1489" s="4">
        <v>1806</v>
      </c>
      <c r="AJ1489" s="4">
        <v>2077</v>
      </c>
      <c r="AK1489" s="4">
        <v>1356.9664466396669</v>
      </c>
      <c r="AL1489" s="8">
        <v>1.0980925177683709</v>
      </c>
      <c r="AM1489" s="4">
        <v>1171.9068366586669</v>
      </c>
      <c r="AN1489" s="8">
        <v>0.96531432226630809</v>
      </c>
      <c r="AO1489" s="4">
        <v>986.84722667766687</v>
      </c>
      <c r="AP1489" s="8">
        <v>0.83253612676424527</v>
      </c>
    </row>
    <row r="1490" spans="1:42" x14ac:dyDescent="0.25">
      <c r="A1490" s="2" t="s">
        <v>4195</v>
      </c>
      <c r="B1490" t="s">
        <v>4194</v>
      </c>
      <c r="C1490" t="s">
        <v>14</v>
      </c>
      <c r="D1490" t="s">
        <v>4193</v>
      </c>
      <c r="E1490" s="3" t="s">
        <v>3874</v>
      </c>
      <c r="F1490" t="s">
        <v>4196</v>
      </c>
      <c r="G1490">
        <v>200</v>
      </c>
      <c r="H1490">
        <v>0</v>
      </c>
      <c r="I1490">
        <v>70</v>
      </c>
      <c r="J1490">
        <v>86</v>
      </c>
      <c r="K1490">
        <v>32</v>
      </c>
      <c r="L1490">
        <v>12</v>
      </c>
      <c r="M1490">
        <v>0</v>
      </c>
      <c r="N1490" s="2">
        <v>280.25041666666669</v>
      </c>
      <c r="O1490" s="2">
        <v>332.48144304166664</v>
      </c>
      <c r="P1490" s="2">
        <v>272.85000000000002</v>
      </c>
      <c r="Q1490" s="4">
        <v>885.58185970833335</v>
      </c>
      <c r="R1490" s="5">
        <v>4.2000000000000003E-2</v>
      </c>
      <c r="S1490" s="6">
        <v>922.77629781608334</v>
      </c>
      <c r="T1490" s="4">
        <v>0</v>
      </c>
      <c r="U1490" s="7">
        <v>922.77629781608334</v>
      </c>
      <c r="V1490" s="8">
        <v>0.95892787884867858</v>
      </c>
      <c r="W1490" s="7">
        <v>641.52275094976608</v>
      </c>
      <c r="X1490" s="7">
        <v>718.23698125766043</v>
      </c>
      <c r="Y1490" s="7">
        <v>934.95468187746178</v>
      </c>
      <c r="Z1490" s="7">
        <v>1209.2080552281839</v>
      </c>
      <c r="AA1490" s="7">
        <v>1264.8258722014073</v>
      </c>
      <c r="AB1490" s="7">
        <v>1454.6935922134455</v>
      </c>
      <c r="AC1490" s="7">
        <v>1058.53</v>
      </c>
      <c r="AD1490" s="7">
        <v>1154.76</v>
      </c>
      <c r="AE1490" s="4">
        <v>669</v>
      </c>
      <c r="AF1490" s="4">
        <v>749</v>
      </c>
      <c r="AG1490" s="4">
        <v>975</v>
      </c>
      <c r="AH1490" s="4">
        <v>1261</v>
      </c>
      <c r="AI1490" s="4">
        <v>1319</v>
      </c>
      <c r="AJ1490" s="4">
        <v>1517</v>
      </c>
      <c r="AK1490" s="4">
        <v>1116.4030162086083</v>
      </c>
      <c r="AL1490" s="8">
        <v>1.1601403057348108</v>
      </c>
      <c r="AM1490" s="4">
        <v>1051.8607767444335</v>
      </c>
      <c r="AN1490" s="8">
        <v>1.0930694967727668</v>
      </c>
      <c r="AO1490" s="4">
        <v>987.31853728025828</v>
      </c>
      <c r="AP1490" s="8">
        <v>1.0259986878107226</v>
      </c>
    </row>
    <row r="1491" spans="1:42" x14ac:dyDescent="0.25">
      <c r="A1491" s="2" t="s">
        <v>4197</v>
      </c>
      <c r="B1491" t="s">
        <v>4194</v>
      </c>
      <c r="C1491" t="s">
        <v>14</v>
      </c>
      <c r="D1491" t="s">
        <v>4193</v>
      </c>
      <c r="E1491" s="3" t="s">
        <v>3874</v>
      </c>
      <c r="F1491" t="s">
        <v>4198</v>
      </c>
      <c r="G1491">
        <v>5</v>
      </c>
      <c r="H1491">
        <v>2</v>
      </c>
      <c r="I1491">
        <v>3</v>
      </c>
      <c r="J1491">
        <v>0</v>
      </c>
      <c r="K1491">
        <v>0</v>
      </c>
      <c r="L1491">
        <v>0</v>
      </c>
      <c r="M1491">
        <v>0</v>
      </c>
      <c r="N1491" s="2">
        <v>286.3</v>
      </c>
      <c r="O1491" s="2">
        <v>185.78805533333338</v>
      </c>
      <c r="P1491" s="2">
        <v>349.51</v>
      </c>
      <c r="Q1491" s="4">
        <v>821.59805533333338</v>
      </c>
      <c r="R1491" s="5">
        <v>4.2000000000000003E-2</v>
      </c>
      <c r="S1491" s="6">
        <v>856.10517365733347</v>
      </c>
      <c r="T1491" s="4">
        <v>0</v>
      </c>
      <c r="U1491" s="7">
        <v>856.10517365733347</v>
      </c>
      <c r="V1491" s="8">
        <v>1.1940100051008835</v>
      </c>
      <c r="W1491" s="7">
        <v>798.79269341249108</v>
      </c>
      <c r="X1491" s="7">
        <v>894.3134938205618</v>
      </c>
      <c r="Y1491" s="7">
        <v>1164.1597549733615</v>
      </c>
      <c r="Z1491" s="7">
        <v>1505.6466164322142</v>
      </c>
      <c r="AA1491" s="7">
        <v>1574.8991967280656</v>
      </c>
      <c r="AB1491" s="7">
        <v>1811.3131777380402</v>
      </c>
      <c r="AC1491" s="7">
        <v>788.7</v>
      </c>
      <c r="AD1491" s="7">
        <v>860.4</v>
      </c>
      <c r="AE1491" s="4">
        <v>669</v>
      </c>
      <c r="AF1491" s="4">
        <v>749</v>
      </c>
      <c r="AG1491" s="4">
        <v>975</v>
      </c>
      <c r="AH1491" s="4">
        <v>1261</v>
      </c>
      <c r="AI1491" s="4">
        <v>1319</v>
      </c>
      <c r="AJ1491" s="4">
        <v>1517</v>
      </c>
      <c r="AK1491" s="4">
        <v>867.06165361146668</v>
      </c>
      <c r="AL1491" s="8">
        <v>1.2092910092210134</v>
      </c>
      <c r="AM1491" s="4">
        <v>864.32253362293341</v>
      </c>
      <c r="AN1491" s="8">
        <v>1.2054707581909812</v>
      </c>
      <c r="AO1491" s="4">
        <v>858.84429364586686</v>
      </c>
      <c r="AP1491" s="8">
        <v>1.1978302561309162</v>
      </c>
    </row>
    <row r="1492" spans="1:42" x14ac:dyDescent="0.25">
      <c r="A1492" s="2" t="s">
        <v>4199</v>
      </c>
      <c r="B1492" t="s">
        <v>4194</v>
      </c>
      <c r="C1492" t="s">
        <v>14</v>
      </c>
      <c r="D1492" t="s">
        <v>4193</v>
      </c>
      <c r="E1492" s="3" t="s">
        <v>3874</v>
      </c>
      <c r="F1492" t="s">
        <v>4200</v>
      </c>
      <c r="G1492">
        <v>146</v>
      </c>
      <c r="H1492">
        <v>0</v>
      </c>
      <c r="I1492">
        <v>143</v>
      </c>
      <c r="J1492">
        <v>3</v>
      </c>
      <c r="K1492">
        <v>0</v>
      </c>
      <c r="L1492">
        <v>0</v>
      </c>
      <c r="M1492">
        <v>0</v>
      </c>
      <c r="N1492" s="2">
        <v>274.3076484018265</v>
      </c>
      <c r="O1492" s="2">
        <v>205.03890281735167</v>
      </c>
      <c r="P1492" s="2">
        <v>314.51</v>
      </c>
      <c r="Q1492" s="4">
        <v>793.85655121917819</v>
      </c>
      <c r="R1492" s="5">
        <v>4.2000000000000003E-2</v>
      </c>
      <c r="S1492" s="6">
        <v>827.19852637038366</v>
      </c>
      <c r="T1492" s="4">
        <v>0</v>
      </c>
      <c r="U1492" s="7">
        <v>827.19852637038366</v>
      </c>
      <c r="V1492" s="8">
        <v>1.097598742639196</v>
      </c>
      <c r="W1492" s="7">
        <v>734.29355882562209</v>
      </c>
      <c r="X1492" s="7">
        <v>822.10145823675782</v>
      </c>
      <c r="Y1492" s="7">
        <v>1070.1587740732161</v>
      </c>
      <c r="Z1492" s="7">
        <v>1384.0720144680261</v>
      </c>
      <c r="AA1492" s="7">
        <v>1447.7327415410996</v>
      </c>
      <c r="AB1492" s="7">
        <v>1665.0572925836602</v>
      </c>
      <c r="AC1492" s="7">
        <v>829.00821917808219</v>
      </c>
      <c r="AD1492" s="7">
        <v>904.37260273972595</v>
      </c>
      <c r="AE1492" s="4">
        <v>669</v>
      </c>
      <c r="AF1492" s="4">
        <v>749</v>
      </c>
      <c r="AG1492" s="4">
        <v>975</v>
      </c>
      <c r="AH1492" s="4">
        <v>1261</v>
      </c>
      <c r="AI1492" s="4">
        <v>1319</v>
      </c>
      <c r="AJ1492" s="4">
        <v>1517</v>
      </c>
      <c r="AK1492" s="4">
        <v>898.54271361104986</v>
      </c>
      <c r="AL1492" s="8">
        <v>1.1922643975135714</v>
      </c>
      <c r="AM1492" s="4">
        <v>874.57978049204758</v>
      </c>
      <c r="AN1492" s="8">
        <v>1.1604682996931706</v>
      </c>
      <c r="AO1492" s="4">
        <v>850.61684737304518</v>
      </c>
      <c r="AP1492" s="8">
        <v>1.1286722018727697</v>
      </c>
    </row>
    <row r="1493" spans="1:42" x14ac:dyDescent="0.25">
      <c r="A1493" s="2" t="s">
        <v>4203</v>
      </c>
      <c r="B1493" t="s">
        <v>4202</v>
      </c>
      <c r="C1493" t="s">
        <v>149</v>
      </c>
      <c r="D1493" t="s">
        <v>4201</v>
      </c>
      <c r="E1493" s="3" t="s">
        <v>3874</v>
      </c>
      <c r="F1493" t="s">
        <v>4204</v>
      </c>
      <c r="G1493">
        <v>199</v>
      </c>
      <c r="H1493">
        <v>0</v>
      </c>
      <c r="I1493">
        <v>199</v>
      </c>
      <c r="J1493">
        <v>0</v>
      </c>
      <c r="K1493">
        <v>0</v>
      </c>
      <c r="L1493">
        <v>0</v>
      </c>
      <c r="M1493">
        <v>0</v>
      </c>
      <c r="N1493" s="2">
        <v>249.58500837520936</v>
      </c>
      <c r="O1493" s="2">
        <v>276.33155943718589</v>
      </c>
      <c r="P1493" s="2">
        <v>267.82</v>
      </c>
      <c r="Q1493" s="4">
        <v>793.73656781239515</v>
      </c>
      <c r="R1493" s="5">
        <v>4.2000000000000003E-2</v>
      </c>
      <c r="S1493" s="6">
        <v>827.07350366051583</v>
      </c>
      <c r="T1493" s="4">
        <v>0</v>
      </c>
      <c r="U1493" s="7">
        <v>827.07350366051583</v>
      </c>
      <c r="V1493" s="8">
        <v>0.99527497432071699</v>
      </c>
      <c r="W1493" s="7">
        <v>703.65940684474685</v>
      </c>
      <c r="X1493" s="7">
        <v>827.07350366051583</v>
      </c>
      <c r="Y1493" s="7">
        <v>1020.1568486787348</v>
      </c>
      <c r="Z1493" s="7">
        <v>1329.6873656924779</v>
      </c>
      <c r="AA1493" s="7">
        <v>1570.5439094780913</v>
      </c>
      <c r="AB1493" s="7">
        <v>1806.4240783921011</v>
      </c>
      <c r="AC1493" s="7">
        <v>914.1</v>
      </c>
      <c r="AD1493" s="7">
        <v>997.19999999999993</v>
      </c>
      <c r="AE1493" s="4">
        <v>707</v>
      </c>
      <c r="AF1493" s="4">
        <v>831</v>
      </c>
      <c r="AG1493" s="4">
        <v>1025</v>
      </c>
      <c r="AH1493" s="4">
        <v>1336</v>
      </c>
      <c r="AI1493" s="4">
        <v>1578</v>
      </c>
      <c r="AJ1493" s="4">
        <v>1815</v>
      </c>
      <c r="AK1493" s="4">
        <v>968.94849064000539</v>
      </c>
      <c r="AL1493" s="8">
        <v>1.1660029971600545</v>
      </c>
      <c r="AM1493" s="4">
        <v>921.3926290826347</v>
      </c>
      <c r="AN1493" s="8">
        <v>1.1087757269345784</v>
      </c>
      <c r="AO1493" s="4">
        <v>873.83676752526389</v>
      </c>
      <c r="AP1493" s="8">
        <v>1.0515484567091022</v>
      </c>
    </row>
    <row r="1494" spans="1:42" x14ac:dyDescent="0.25">
      <c r="A1494" s="2" t="s">
        <v>4205</v>
      </c>
      <c r="B1494" t="s">
        <v>4202</v>
      </c>
      <c r="C1494" t="s">
        <v>149</v>
      </c>
      <c r="D1494" t="s">
        <v>4201</v>
      </c>
      <c r="E1494" s="3" t="s">
        <v>3874</v>
      </c>
      <c r="F1494" t="s">
        <v>4206</v>
      </c>
      <c r="G1494">
        <v>33</v>
      </c>
      <c r="H1494">
        <v>0</v>
      </c>
      <c r="I1494">
        <v>33</v>
      </c>
      <c r="J1494">
        <v>0</v>
      </c>
      <c r="K1494">
        <v>0</v>
      </c>
      <c r="L1494">
        <v>0</v>
      </c>
      <c r="M1494">
        <v>0</v>
      </c>
      <c r="N1494" s="2">
        <v>142.62878787878788</v>
      </c>
      <c r="O1494" s="2">
        <v>250.60015869696977</v>
      </c>
      <c r="P1494" s="2">
        <v>255.29</v>
      </c>
      <c r="Q1494" s="4">
        <v>648.51894657575758</v>
      </c>
      <c r="R1494" s="5">
        <v>4.2000000000000003E-2</v>
      </c>
      <c r="S1494" s="6">
        <v>675.75674233193945</v>
      </c>
      <c r="T1494" s="4">
        <v>89.939393939393938</v>
      </c>
      <c r="U1494" s="7">
        <v>765.69613627133344</v>
      </c>
      <c r="V1494" s="8">
        <v>0.92141532643963109</v>
      </c>
      <c r="W1494" s="7">
        <v>574.9218012378833</v>
      </c>
      <c r="X1494" s="7">
        <v>675.75674233193934</v>
      </c>
      <c r="Y1494" s="7">
        <v>833.51463404360743</v>
      </c>
      <c r="Z1494" s="7">
        <v>1086.4151717875702</v>
      </c>
      <c r="AA1494" s="7">
        <v>1283.2059439227439</v>
      </c>
      <c r="AB1494" s="7">
        <v>1475.9307910138025</v>
      </c>
      <c r="AC1494" s="7">
        <v>914.1</v>
      </c>
      <c r="AD1494" s="7">
        <v>997.19999999999993</v>
      </c>
      <c r="AE1494" s="4">
        <v>707</v>
      </c>
      <c r="AF1494" s="4">
        <v>831</v>
      </c>
      <c r="AG1494" s="4">
        <v>1025</v>
      </c>
      <c r="AH1494" s="4">
        <v>1336</v>
      </c>
      <c r="AI1494" s="4">
        <v>1578</v>
      </c>
      <c r="AJ1494" s="4">
        <v>1815</v>
      </c>
      <c r="AK1494" s="4">
        <v>841.67769888137377</v>
      </c>
      <c r="AL1494" s="8">
        <v>1.1210795340803463</v>
      </c>
      <c r="AM1494" s="4">
        <v>784.4635759332931</v>
      </c>
      <c r="AN1494" s="8">
        <v>1.0522298073076859</v>
      </c>
      <c r="AO1494" s="4">
        <v>727.2494529852122</v>
      </c>
      <c r="AP1494" s="8">
        <v>0.98338008053502546</v>
      </c>
    </row>
    <row r="1495" spans="1:42" x14ac:dyDescent="0.25">
      <c r="A1495" s="2" t="s">
        <v>4207</v>
      </c>
      <c r="B1495" t="s">
        <v>4202</v>
      </c>
      <c r="C1495" t="s">
        <v>149</v>
      </c>
      <c r="D1495" t="s">
        <v>4201</v>
      </c>
      <c r="E1495" s="3" t="s">
        <v>3874</v>
      </c>
      <c r="F1495" t="s">
        <v>4208</v>
      </c>
      <c r="G1495">
        <v>7</v>
      </c>
      <c r="H1495">
        <v>0</v>
      </c>
      <c r="I1495">
        <v>0</v>
      </c>
      <c r="J1495">
        <v>3</v>
      </c>
      <c r="K1495">
        <v>4</v>
      </c>
      <c r="L1495">
        <v>0</v>
      </c>
      <c r="M1495">
        <v>0</v>
      </c>
      <c r="N1495" s="2">
        <v>190.4047619047619</v>
      </c>
      <c r="O1495" s="2">
        <v>639.43403285714271</v>
      </c>
      <c r="P1495" s="2">
        <v>110.59</v>
      </c>
      <c r="Q1495" s="4">
        <v>940.42879476190467</v>
      </c>
      <c r="R1495" s="5">
        <v>4.2000000000000003E-2</v>
      </c>
      <c r="S1495" s="6">
        <v>979.92680414190465</v>
      </c>
      <c r="T1495" s="4">
        <v>79.714285714285708</v>
      </c>
      <c r="U1495" s="7">
        <v>1059.6410898561903</v>
      </c>
      <c r="V1495" s="8">
        <v>0.88104140978659362</v>
      </c>
      <c r="W1495" s="7">
        <v>576.03726733558437</v>
      </c>
      <c r="X1495" s="7">
        <v>677.0678488767619</v>
      </c>
      <c r="Y1495" s="7">
        <v>835.13182322344278</v>
      </c>
      <c r="Z1495" s="7">
        <v>1088.5230398307508</v>
      </c>
      <c r="AA1495" s="7">
        <v>1285.6956263869197</v>
      </c>
      <c r="AB1495" s="7">
        <v>1478.7943991712671</v>
      </c>
      <c r="AC1495" s="7">
        <v>1322.9857142857145</v>
      </c>
      <c r="AD1495" s="7">
        <v>1443.257142857143</v>
      </c>
      <c r="AE1495" s="4">
        <v>707</v>
      </c>
      <c r="AF1495" s="4">
        <v>831</v>
      </c>
      <c r="AG1495" s="4">
        <v>1025</v>
      </c>
      <c r="AH1495" s="4">
        <v>1336</v>
      </c>
      <c r="AI1495" s="4">
        <v>1578</v>
      </c>
      <c r="AJ1495" s="4">
        <v>1815</v>
      </c>
      <c r="AK1495" s="4">
        <v>1251.8819145508844</v>
      </c>
      <c r="AL1495" s="8">
        <v>1.1071592115282327</v>
      </c>
      <c r="AM1495" s="4">
        <v>1161.2302110812245</v>
      </c>
      <c r="AN1495" s="8">
        <v>1.0317866109476863</v>
      </c>
      <c r="AO1495" s="4">
        <v>1070.5785076115646</v>
      </c>
      <c r="AP1495" s="8">
        <v>0.95641401036714013</v>
      </c>
    </row>
    <row r="1496" spans="1:42" x14ac:dyDescent="0.25">
      <c r="A1496" s="2" t="s">
        <v>4209</v>
      </c>
      <c r="B1496" t="s">
        <v>4202</v>
      </c>
      <c r="C1496" t="s">
        <v>149</v>
      </c>
      <c r="D1496" t="s">
        <v>4201</v>
      </c>
      <c r="E1496" s="3" t="s">
        <v>3874</v>
      </c>
      <c r="F1496" t="s">
        <v>4210</v>
      </c>
      <c r="G1496">
        <v>2</v>
      </c>
      <c r="H1496">
        <v>0</v>
      </c>
      <c r="I1496">
        <v>0</v>
      </c>
      <c r="J1496">
        <v>2</v>
      </c>
      <c r="K1496">
        <v>0</v>
      </c>
      <c r="L1496">
        <v>0</v>
      </c>
      <c r="M1496">
        <v>0</v>
      </c>
      <c r="N1496" s="2">
        <v>186.79166666666666</v>
      </c>
      <c r="O1496" s="2">
        <v>593.53882449999992</v>
      </c>
      <c r="P1496" s="2">
        <v>0</v>
      </c>
      <c r="Q1496" s="4">
        <v>780.33049116666655</v>
      </c>
      <c r="R1496" s="5">
        <v>4.2000000000000003E-2</v>
      </c>
      <c r="S1496" s="6">
        <v>813.10437179566657</v>
      </c>
      <c r="T1496" s="4">
        <v>66</v>
      </c>
      <c r="U1496" s="7">
        <v>879.10437179566657</v>
      </c>
      <c r="V1496" s="8">
        <v>0.85766280175186982</v>
      </c>
      <c r="W1496" s="7">
        <v>560.84369839954752</v>
      </c>
      <c r="X1496" s="7">
        <v>659.20949557287702</v>
      </c>
      <c r="Y1496" s="7">
        <v>813.10437179566657</v>
      </c>
      <c r="Z1496" s="7">
        <v>1059.8121372868395</v>
      </c>
      <c r="AA1496" s="7">
        <v>1251.7840962864018</v>
      </c>
      <c r="AB1496" s="7">
        <v>1439.789692496717</v>
      </c>
      <c r="AC1496" s="7">
        <v>1127.5</v>
      </c>
      <c r="AD1496" s="7">
        <v>1230</v>
      </c>
      <c r="AE1496" s="4">
        <v>707</v>
      </c>
      <c r="AF1496" s="4">
        <v>831</v>
      </c>
      <c r="AG1496" s="4">
        <v>1025</v>
      </c>
      <c r="AH1496" s="4">
        <v>1336</v>
      </c>
      <c r="AI1496" s="4">
        <v>1578</v>
      </c>
      <c r="AJ1496" s="4">
        <v>1815</v>
      </c>
      <c r="AK1496" s="4">
        <v>960.65114423116665</v>
      </c>
      <c r="AL1496" s="8">
        <v>1.0016108724206505</v>
      </c>
      <c r="AM1496" s="4">
        <v>960.65114423116665</v>
      </c>
      <c r="AN1496" s="8">
        <v>1.0016108724206505</v>
      </c>
      <c r="AO1496" s="4">
        <v>813.10437179566657</v>
      </c>
      <c r="AP1496" s="8">
        <v>0.85766280175186982</v>
      </c>
    </row>
    <row r="1497" spans="1:42" x14ac:dyDescent="0.25">
      <c r="A1497" s="2" t="s">
        <v>4213</v>
      </c>
      <c r="B1497" t="s">
        <v>4212</v>
      </c>
      <c r="C1497" t="s">
        <v>14</v>
      </c>
      <c r="D1497" t="s">
        <v>4211</v>
      </c>
      <c r="E1497" s="3" t="s">
        <v>3874</v>
      </c>
      <c r="F1497" t="s">
        <v>4214</v>
      </c>
      <c r="G1497">
        <v>120</v>
      </c>
      <c r="H1497">
        <v>77</v>
      </c>
      <c r="I1497">
        <v>42</v>
      </c>
      <c r="J1497">
        <v>1</v>
      </c>
      <c r="K1497">
        <v>0</v>
      </c>
      <c r="L1497">
        <v>0</v>
      </c>
      <c r="M1497">
        <v>0</v>
      </c>
      <c r="N1497" s="2">
        <v>212.05486111111111</v>
      </c>
      <c r="O1497" s="2">
        <v>219.20216648611105</v>
      </c>
      <c r="P1497" s="2">
        <v>260.66000000000003</v>
      </c>
      <c r="Q1497" s="4">
        <v>691.91702759722216</v>
      </c>
      <c r="R1497" s="5">
        <v>4.2000000000000003E-2</v>
      </c>
      <c r="S1497" s="6">
        <v>720.97754275630552</v>
      </c>
      <c r="T1497" s="4">
        <v>0</v>
      </c>
      <c r="U1497" s="7">
        <v>720.97754275630552</v>
      </c>
      <c r="V1497" s="8">
        <v>0.95740992332023844</v>
      </c>
      <c r="W1497" s="7">
        <v>676.88881578740859</v>
      </c>
      <c r="X1497" s="7">
        <v>795.60764627911817</v>
      </c>
      <c r="Y1497" s="7">
        <v>981.34517140324442</v>
      </c>
      <c r="Z1497" s="7">
        <v>1279.0996575558386</v>
      </c>
      <c r="AA1497" s="7">
        <v>1510.7928589993364</v>
      </c>
      <c r="AB1497" s="7">
        <v>1737.6990108262328</v>
      </c>
      <c r="AC1497" s="7">
        <v>828.35500000000002</v>
      </c>
      <c r="AD1497" s="7">
        <v>903.66</v>
      </c>
      <c r="AE1497" s="4">
        <v>707</v>
      </c>
      <c r="AF1497" s="4">
        <v>831</v>
      </c>
      <c r="AG1497" s="4">
        <v>1025</v>
      </c>
      <c r="AH1497" s="4">
        <v>1336</v>
      </c>
      <c r="AI1497" s="4">
        <v>1578</v>
      </c>
      <c r="AJ1497" s="4">
        <v>1815</v>
      </c>
      <c r="AK1497" s="4">
        <v>871.67953843063049</v>
      </c>
      <c r="AL1497" s="8">
        <v>1.1575320874186714</v>
      </c>
      <c r="AM1497" s="4">
        <v>821.4455398725222</v>
      </c>
      <c r="AN1497" s="8">
        <v>1.0908246993858606</v>
      </c>
      <c r="AO1497" s="4">
        <v>771.21154131441392</v>
      </c>
      <c r="AP1497" s="8">
        <v>1.0241173113530495</v>
      </c>
    </row>
    <row r="1498" spans="1:42" x14ac:dyDescent="0.25">
      <c r="A1498" s="2" t="s">
        <v>4215</v>
      </c>
      <c r="B1498" t="s">
        <v>4212</v>
      </c>
      <c r="C1498" t="s">
        <v>14</v>
      </c>
      <c r="D1498" t="s">
        <v>4211</v>
      </c>
      <c r="E1498" s="3" t="s">
        <v>3874</v>
      </c>
      <c r="F1498" t="s">
        <v>4216</v>
      </c>
      <c r="G1498">
        <v>366</v>
      </c>
      <c r="H1498">
        <v>130</v>
      </c>
      <c r="I1498">
        <v>106</v>
      </c>
      <c r="J1498">
        <v>87</v>
      </c>
      <c r="K1498">
        <v>31</v>
      </c>
      <c r="L1498">
        <v>12</v>
      </c>
      <c r="M1498">
        <v>0</v>
      </c>
      <c r="N1498" s="2">
        <v>229.27595628415301</v>
      </c>
      <c r="O1498" s="2">
        <v>236.32690289526417</v>
      </c>
      <c r="P1498" s="2">
        <v>281.92</v>
      </c>
      <c r="Q1498" s="4">
        <v>747.5228591794172</v>
      </c>
      <c r="R1498" s="5">
        <v>4.2000000000000003E-2</v>
      </c>
      <c r="S1498" s="6">
        <v>778.91881926495273</v>
      </c>
      <c r="T1498" s="4">
        <v>28.480825958702066</v>
      </c>
      <c r="U1498" s="7">
        <v>807.39964522365483</v>
      </c>
      <c r="V1498" s="8">
        <v>0.89677585525701597</v>
      </c>
      <c r="W1498" s="7">
        <v>611.65560980762393</v>
      </c>
      <c r="X1498" s="7">
        <v>718.9332556579003</v>
      </c>
      <c r="Y1498" s="7">
        <v>886.77086287526811</v>
      </c>
      <c r="Z1498" s="7">
        <v>1155.8301198062031</v>
      </c>
      <c r="AA1498" s="7">
        <v>1365.1945576752908</v>
      </c>
      <c r="AB1498" s="7">
        <v>1570.2332840181577</v>
      </c>
      <c r="AC1498" s="7">
        <v>990.36967213114758</v>
      </c>
      <c r="AD1498" s="7">
        <v>1080.4032786885246</v>
      </c>
      <c r="AE1498" s="4">
        <v>707</v>
      </c>
      <c r="AF1498" s="4">
        <v>831</v>
      </c>
      <c r="AG1498" s="4">
        <v>1025</v>
      </c>
      <c r="AH1498" s="4">
        <v>1336</v>
      </c>
      <c r="AI1498" s="4">
        <v>1578</v>
      </c>
      <c r="AJ1498" s="4">
        <v>1815</v>
      </c>
      <c r="AK1498" s="4">
        <v>1001.7736082296788</v>
      </c>
      <c r="AL1498" s="8">
        <v>1.1442998604435726</v>
      </c>
      <c r="AM1498" s="4">
        <v>927.26288851502875</v>
      </c>
      <c r="AN1498" s="8">
        <v>1.0615410745149367</v>
      </c>
      <c r="AO1498" s="4">
        <v>852.75216880037874</v>
      </c>
      <c r="AP1498" s="8">
        <v>0.97878228858630079</v>
      </c>
    </row>
    <row r="1499" spans="1:42" x14ac:dyDescent="0.25">
      <c r="A1499" s="2" t="s">
        <v>4219</v>
      </c>
      <c r="B1499" t="s">
        <v>4218</v>
      </c>
      <c r="C1499" t="s">
        <v>14</v>
      </c>
      <c r="D1499" t="s">
        <v>4217</v>
      </c>
      <c r="E1499" s="3" t="s">
        <v>3874</v>
      </c>
      <c r="F1499" t="s">
        <v>4220</v>
      </c>
      <c r="G1499">
        <v>196</v>
      </c>
      <c r="H1499">
        <v>0</v>
      </c>
      <c r="I1499">
        <v>60</v>
      </c>
      <c r="J1499">
        <v>88</v>
      </c>
      <c r="K1499">
        <v>40</v>
      </c>
      <c r="L1499">
        <v>8</v>
      </c>
      <c r="M1499">
        <v>0</v>
      </c>
      <c r="N1499" s="2">
        <v>298.53018707482994</v>
      </c>
      <c r="O1499" s="2">
        <v>640.91726156972788</v>
      </c>
      <c r="P1499" s="2">
        <v>74.430000000000007</v>
      </c>
      <c r="Q1499" s="4">
        <v>1013.8774486445579</v>
      </c>
      <c r="R1499" s="5">
        <v>4.2000000000000003E-2</v>
      </c>
      <c r="S1499" s="6">
        <v>1056.4603014876295</v>
      </c>
      <c r="T1499" s="4">
        <v>148.40721649484536</v>
      </c>
      <c r="U1499" s="7">
        <v>1204.867517982475</v>
      </c>
      <c r="V1499" s="8">
        <v>1.0127021232485038</v>
      </c>
      <c r="W1499" s="7">
        <v>719.25124988925904</v>
      </c>
      <c r="X1499" s="7">
        <v>799.16805543250996</v>
      </c>
      <c r="Y1499" s="7">
        <v>1048.6860816286603</v>
      </c>
      <c r="Z1499" s="7">
        <v>1386.1125939223866</v>
      </c>
      <c r="AA1499" s="7">
        <v>1423.4071031759038</v>
      </c>
      <c r="AB1499" s="7">
        <v>1636.5185846245731</v>
      </c>
      <c r="AC1499" s="7">
        <v>1308.7306122448981</v>
      </c>
      <c r="AD1499" s="7">
        <v>1427.7061224489796</v>
      </c>
      <c r="AE1499" s="4">
        <v>810</v>
      </c>
      <c r="AF1499" s="4">
        <v>900</v>
      </c>
      <c r="AG1499" s="4">
        <v>1181</v>
      </c>
      <c r="AH1499" s="4">
        <v>1561</v>
      </c>
      <c r="AI1499" s="4">
        <v>1603</v>
      </c>
      <c r="AJ1499" s="4">
        <v>1843</v>
      </c>
      <c r="AK1499" s="4">
        <v>1225.6612575341869</v>
      </c>
      <c r="AL1499" s="8">
        <v>1.1549170679512604</v>
      </c>
      <c r="AM1499" s="4">
        <v>1168.9404824958524</v>
      </c>
      <c r="AN1499" s="8">
        <v>1.1072427398974956</v>
      </c>
      <c r="AO1499" s="4">
        <v>1112.2197074575176</v>
      </c>
      <c r="AP1499" s="8">
        <v>1.0595684118437303</v>
      </c>
    </row>
    <row r="1500" spans="1:42" x14ac:dyDescent="0.25">
      <c r="A1500" s="2" t="s">
        <v>4221</v>
      </c>
      <c r="B1500" t="s">
        <v>4218</v>
      </c>
      <c r="C1500" t="s">
        <v>14</v>
      </c>
      <c r="D1500" t="s">
        <v>4217</v>
      </c>
      <c r="E1500" s="3" t="s">
        <v>3874</v>
      </c>
      <c r="F1500" t="s">
        <v>4222</v>
      </c>
      <c r="G1500">
        <v>187</v>
      </c>
      <c r="H1500">
        <v>0</v>
      </c>
      <c r="I1500">
        <v>182</v>
      </c>
      <c r="J1500">
        <v>5</v>
      </c>
      <c r="K1500">
        <v>0</v>
      </c>
      <c r="L1500">
        <v>0</v>
      </c>
      <c r="M1500">
        <v>0</v>
      </c>
      <c r="N1500" s="2">
        <v>285.21880570409979</v>
      </c>
      <c r="O1500" s="2">
        <v>346.15005811051697</v>
      </c>
      <c r="P1500" s="2">
        <v>197.21</v>
      </c>
      <c r="Q1500" s="4">
        <v>828.57886381461685</v>
      </c>
      <c r="R1500" s="5">
        <v>4.2000000000000003E-2</v>
      </c>
      <c r="S1500" s="6">
        <v>863.37917609483077</v>
      </c>
      <c r="T1500" s="4">
        <v>114.80874316939891</v>
      </c>
      <c r="U1500" s="7">
        <v>978.18791926422966</v>
      </c>
      <c r="V1500" s="8">
        <v>1.0778771450600215</v>
      </c>
      <c r="W1500" s="7">
        <v>770.60807756450322</v>
      </c>
      <c r="X1500" s="7">
        <v>856.23119729389248</v>
      </c>
      <c r="Y1500" s="7">
        <v>1123.5656044489856</v>
      </c>
      <c r="Z1500" s="7">
        <v>1485.0854433064069</v>
      </c>
      <c r="AA1500" s="7">
        <v>1525.0428991801218</v>
      </c>
      <c r="AB1500" s="7">
        <v>1753.3712184584931</v>
      </c>
      <c r="AC1500" s="7">
        <v>998.26470588235304</v>
      </c>
      <c r="AD1500" s="7">
        <v>1089.0160427807486</v>
      </c>
      <c r="AE1500" s="4">
        <v>810</v>
      </c>
      <c r="AF1500" s="4">
        <v>900</v>
      </c>
      <c r="AG1500" s="4">
        <v>1181</v>
      </c>
      <c r="AH1500" s="4">
        <v>1561</v>
      </c>
      <c r="AI1500" s="4">
        <v>1603</v>
      </c>
      <c r="AJ1500" s="4">
        <v>1843</v>
      </c>
      <c r="AK1500" s="4">
        <v>954.00150983165383</v>
      </c>
      <c r="AL1500" s="8">
        <v>1.1777349949099725</v>
      </c>
      <c r="AM1500" s="4">
        <v>923.79406525271281</v>
      </c>
      <c r="AN1500" s="8">
        <v>1.1444490449599889</v>
      </c>
      <c r="AO1500" s="4">
        <v>893.58662067377168</v>
      </c>
      <c r="AP1500" s="8">
        <v>1.1111630950100051</v>
      </c>
    </row>
    <row r="1501" spans="1:42" x14ac:dyDescent="0.25">
      <c r="A1501" s="2" t="s">
        <v>4223</v>
      </c>
      <c r="B1501" t="s">
        <v>4218</v>
      </c>
      <c r="C1501" t="s">
        <v>14</v>
      </c>
      <c r="D1501" t="s">
        <v>4217</v>
      </c>
      <c r="E1501" s="3" t="s">
        <v>3874</v>
      </c>
      <c r="F1501" t="s">
        <v>4224</v>
      </c>
      <c r="G1501">
        <v>164</v>
      </c>
      <c r="H1501">
        <v>0</v>
      </c>
      <c r="I1501">
        <v>0</v>
      </c>
      <c r="J1501">
        <v>59</v>
      </c>
      <c r="K1501">
        <v>55</v>
      </c>
      <c r="L1501">
        <v>40</v>
      </c>
      <c r="M1501">
        <v>10</v>
      </c>
      <c r="N1501" s="2">
        <v>344.83434959349597</v>
      </c>
      <c r="O1501" s="2">
        <v>528.95873601626033</v>
      </c>
      <c r="P1501" s="2">
        <v>40.299999999999997</v>
      </c>
      <c r="Q1501" s="4">
        <v>914.09308560975626</v>
      </c>
      <c r="R1501" s="5">
        <v>4.2000000000000003E-2</v>
      </c>
      <c r="S1501" s="6">
        <v>952.48499520536609</v>
      </c>
      <c r="T1501" s="4">
        <v>0</v>
      </c>
      <c r="U1501" s="7">
        <v>952.48499520536609</v>
      </c>
      <c r="V1501" s="8">
        <v>0.65610263274172154</v>
      </c>
      <c r="W1501" s="7">
        <v>531.44313252079462</v>
      </c>
      <c r="X1501" s="7">
        <v>590.49236946754957</v>
      </c>
      <c r="Y1501" s="7">
        <v>774.8572092679733</v>
      </c>
      <c r="Z1501" s="7">
        <v>1024.1762097098276</v>
      </c>
      <c r="AA1501" s="7">
        <v>1051.7325202849797</v>
      </c>
      <c r="AB1501" s="7">
        <v>1209.197152142993</v>
      </c>
      <c r="AC1501" s="7">
        <v>1596.9048780487806</v>
      </c>
      <c r="AD1501" s="7">
        <v>1742.0780487804877</v>
      </c>
      <c r="AE1501" s="4">
        <v>810</v>
      </c>
      <c r="AF1501" s="4">
        <v>900</v>
      </c>
      <c r="AG1501" s="4">
        <v>1181</v>
      </c>
      <c r="AH1501" s="4">
        <v>1561</v>
      </c>
      <c r="AI1501" s="4">
        <v>1603</v>
      </c>
      <c r="AJ1501" s="4">
        <v>1843</v>
      </c>
      <c r="AK1501" s="4">
        <v>1617.661607473995</v>
      </c>
      <c r="AL1501" s="8">
        <v>1.1142979100894439</v>
      </c>
      <c r="AM1501" s="4">
        <v>1395.9360700511186</v>
      </c>
      <c r="AN1501" s="8">
        <v>0.96156615097353637</v>
      </c>
      <c r="AO1501" s="4">
        <v>1174.2105326282424</v>
      </c>
      <c r="AP1501" s="8">
        <v>0.80883439185762906</v>
      </c>
    </row>
    <row r="1502" spans="1:42" x14ac:dyDescent="0.25">
      <c r="A1502" s="2" t="s">
        <v>4225</v>
      </c>
      <c r="B1502" t="s">
        <v>4218</v>
      </c>
      <c r="C1502" t="s">
        <v>14</v>
      </c>
      <c r="D1502" t="s">
        <v>4217</v>
      </c>
      <c r="E1502" s="3" t="s">
        <v>3874</v>
      </c>
      <c r="F1502" t="s">
        <v>4226</v>
      </c>
      <c r="G1502">
        <v>151</v>
      </c>
      <c r="H1502">
        <v>0</v>
      </c>
      <c r="I1502">
        <v>148</v>
      </c>
      <c r="J1502">
        <v>3</v>
      </c>
      <c r="K1502">
        <v>0</v>
      </c>
      <c r="L1502">
        <v>0</v>
      </c>
      <c r="M1502">
        <v>0</v>
      </c>
      <c r="N1502" s="2">
        <v>289.11423841059604</v>
      </c>
      <c r="O1502" s="2">
        <v>349.66786908167779</v>
      </c>
      <c r="P1502" s="2">
        <v>221.71</v>
      </c>
      <c r="Q1502" s="4">
        <v>860.49210749227382</v>
      </c>
      <c r="R1502" s="5">
        <v>4.2000000000000003E-2</v>
      </c>
      <c r="S1502" s="6">
        <v>896.63277600694937</v>
      </c>
      <c r="T1502" s="4">
        <v>43.625</v>
      </c>
      <c r="U1502" s="7">
        <v>940.25777600694937</v>
      </c>
      <c r="V1502" s="8">
        <v>1.0382902538122563</v>
      </c>
      <c r="W1502" s="7">
        <v>801.9946529870632</v>
      </c>
      <c r="X1502" s="7">
        <v>891.10516998562571</v>
      </c>
      <c r="Y1502" s="7">
        <v>1169.3280063922489</v>
      </c>
      <c r="Z1502" s="7">
        <v>1545.5724114972909</v>
      </c>
      <c r="AA1502" s="7">
        <v>1587.1573194299533</v>
      </c>
      <c r="AB1502" s="7">
        <v>1824.7853647594534</v>
      </c>
      <c r="AC1502" s="7">
        <v>996.14105960264908</v>
      </c>
      <c r="AD1502" s="7">
        <v>1086.6993377483443</v>
      </c>
      <c r="AE1502" s="4">
        <v>810</v>
      </c>
      <c r="AF1502" s="4">
        <v>900</v>
      </c>
      <c r="AG1502" s="4">
        <v>1181</v>
      </c>
      <c r="AH1502" s="4">
        <v>1561</v>
      </c>
      <c r="AI1502" s="4">
        <v>1603</v>
      </c>
      <c r="AJ1502" s="4">
        <v>1843</v>
      </c>
      <c r="AK1502" s="4">
        <v>1019.8146901707289</v>
      </c>
      <c r="AL1502" s="8">
        <v>1.1743152718294909</v>
      </c>
      <c r="AM1502" s="4">
        <v>978.75405211613588</v>
      </c>
      <c r="AN1502" s="8">
        <v>1.1289735991570795</v>
      </c>
      <c r="AO1502" s="4">
        <v>937.69341406154263</v>
      </c>
      <c r="AP1502" s="8">
        <v>1.0836319264846679</v>
      </c>
    </row>
    <row r="1503" spans="1:42" x14ac:dyDescent="0.25">
      <c r="A1503" s="2" t="s">
        <v>4227</v>
      </c>
      <c r="B1503" t="s">
        <v>4218</v>
      </c>
      <c r="C1503" t="s">
        <v>14</v>
      </c>
      <c r="D1503" t="s">
        <v>4217</v>
      </c>
      <c r="E1503" s="3" t="s">
        <v>3874</v>
      </c>
      <c r="F1503" t="s">
        <v>4228</v>
      </c>
      <c r="G1503">
        <v>11</v>
      </c>
      <c r="H1503">
        <v>0</v>
      </c>
      <c r="I1503">
        <v>9</v>
      </c>
      <c r="J1503">
        <v>2</v>
      </c>
      <c r="K1503">
        <v>0</v>
      </c>
      <c r="L1503">
        <v>0</v>
      </c>
      <c r="M1503">
        <v>0</v>
      </c>
      <c r="N1503" s="2">
        <v>137.5</v>
      </c>
      <c r="O1503" s="2">
        <v>432.71452027272738</v>
      </c>
      <c r="P1503" s="2">
        <v>73.650000000000006</v>
      </c>
      <c r="Q1503" s="4">
        <v>643.86452027272742</v>
      </c>
      <c r="R1503" s="5">
        <v>4.2000000000000003E-2</v>
      </c>
      <c r="S1503" s="6">
        <v>670.90683012418197</v>
      </c>
      <c r="T1503" s="4">
        <v>68.36363636363636</v>
      </c>
      <c r="U1503" s="7">
        <v>739.27046648781834</v>
      </c>
      <c r="V1503" s="8">
        <v>0.77728686019556503</v>
      </c>
      <c r="W1503" s="7">
        <v>571.38021949975735</v>
      </c>
      <c r="X1503" s="7">
        <v>634.86691055528593</v>
      </c>
      <c r="Y1503" s="7">
        <v>833.08646818421414</v>
      </c>
      <c r="Z1503" s="7">
        <v>1101.1413859742238</v>
      </c>
      <c r="AA1503" s="7">
        <v>1130.7685084668037</v>
      </c>
      <c r="AB1503" s="7">
        <v>1300.0663512815465</v>
      </c>
      <c r="AC1503" s="7">
        <v>1046.2</v>
      </c>
      <c r="AD1503" s="7">
        <v>1141.3090909090909</v>
      </c>
      <c r="AE1503" s="4">
        <v>810</v>
      </c>
      <c r="AF1503" s="4">
        <v>900</v>
      </c>
      <c r="AG1503" s="4">
        <v>1181</v>
      </c>
      <c r="AH1503" s="4">
        <v>1561</v>
      </c>
      <c r="AI1503" s="4">
        <v>1603</v>
      </c>
      <c r="AJ1503" s="4">
        <v>1843</v>
      </c>
      <c r="AK1503" s="4">
        <v>953.89909390687603</v>
      </c>
      <c r="AL1503" s="8">
        <v>1.0748317752796441</v>
      </c>
      <c r="AM1503" s="4">
        <v>859.56833931264475</v>
      </c>
      <c r="AN1503" s="8">
        <v>0.97565013691828451</v>
      </c>
      <c r="AO1503" s="4">
        <v>765.23758471841325</v>
      </c>
      <c r="AP1503" s="8">
        <v>0.87646849855692466</v>
      </c>
    </row>
    <row r="1504" spans="1:42" x14ac:dyDescent="0.25">
      <c r="A1504" s="2" t="s">
        <v>4229</v>
      </c>
      <c r="B1504" t="s">
        <v>4218</v>
      </c>
      <c r="C1504" t="s">
        <v>14</v>
      </c>
      <c r="D1504" t="s">
        <v>4217</v>
      </c>
      <c r="E1504" s="3" t="s">
        <v>3874</v>
      </c>
      <c r="F1504" t="s">
        <v>269</v>
      </c>
      <c r="G1504">
        <v>137</v>
      </c>
      <c r="H1504">
        <v>0</v>
      </c>
      <c r="I1504">
        <v>0</v>
      </c>
      <c r="J1504">
        <v>31</v>
      </c>
      <c r="K1504">
        <v>89</v>
      </c>
      <c r="L1504">
        <v>15</v>
      </c>
      <c r="M1504">
        <v>2</v>
      </c>
      <c r="N1504" s="2">
        <v>344.56386861313871</v>
      </c>
      <c r="O1504" s="2">
        <v>725.33109360827257</v>
      </c>
      <c r="P1504" s="2">
        <v>170.5</v>
      </c>
      <c r="Q1504" s="4">
        <v>1240.3949622214113</v>
      </c>
      <c r="R1504" s="5">
        <v>4.2000000000000003E-2</v>
      </c>
      <c r="S1504" s="6">
        <v>1292.4915506347106</v>
      </c>
      <c r="T1504" s="4">
        <v>149.7829457364341</v>
      </c>
      <c r="U1504" s="7">
        <v>1442.2744963711448</v>
      </c>
      <c r="V1504" s="8">
        <v>0.97205998889584266</v>
      </c>
      <c r="W1504" s="7">
        <v>705.59886739344938</v>
      </c>
      <c r="X1504" s="7">
        <v>783.99874154827705</v>
      </c>
      <c r="Y1504" s="7">
        <v>1028.7805708539058</v>
      </c>
      <c r="Z1504" s="7">
        <v>1359.802261729845</v>
      </c>
      <c r="AA1504" s="7">
        <v>1396.3888696687645</v>
      </c>
      <c r="AB1504" s="7">
        <v>1605.4552007483051</v>
      </c>
      <c r="AC1504" s="7">
        <v>1632.1029197080293</v>
      </c>
      <c r="AD1504" s="7">
        <v>1780.4759124087591</v>
      </c>
      <c r="AE1504" s="4">
        <v>810</v>
      </c>
      <c r="AF1504" s="4">
        <v>900</v>
      </c>
      <c r="AG1504" s="4">
        <v>1181</v>
      </c>
      <c r="AH1504" s="4">
        <v>1561</v>
      </c>
      <c r="AI1504" s="4">
        <v>1603</v>
      </c>
      <c r="AJ1504" s="4">
        <v>1843</v>
      </c>
      <c r="AK1504" s="4">
        <v>1550.5524813046366</v>
      </c>
      <c r="AL1504" s="8">
        <v>1.1459871477221379</v>
      </c>
      <c r="AM1504" s="4">
        <v>1464.532171081328</v>
      </c>
      <c r="AN1504" s="8">
        <v>1.0880114281133728</v>
      </c>
      <c r="AO1504" s="4">
        <v>1378.5118608580194</v>
      </c>
      <c r="AP1504" s="8">
        <v>1.0300357085046079</v>
      </c>
    </row>
    <row r="1505" spans="1:42" x14ac:dyDescent="0.25">
      <c r="A1505" s="2" t="s">
        <v>4230</v>
      </c>
      <c r="B1505" t="s">
        <v>4218</v>
      </c>
      <c r="C1505" t="s">
        <v>14</v>
      </c>
      <c r="D1505" t="s">
        <v>4217</v>
      </c>
      <c r="E1505" s="3" t="s">
        <v>3874</v>
      </c>
      <c r="F1505" t="s">
        <v>269</v>
      </c>
      <c r="G1505">
        <v>149</v>
      </c>
      <c r="H1505">
        <v>0</v>
      </c>
      <c r="I1505">
        <v>0</v>
      </c>
      <c r="J1505">
        <v>29</v>
      </c>
      <c r="K1505">
        <v>104</v>
      </c>
      <c r="L1505">
        <v>16</v>
      </c>
      <c r="M1505">
        <v>0</v>
      </c>
      <c r="N1505" s="2">
        <v>320.5167785234899</v>
      </c>
      <c r="O1505" s="2">
        <v>573.00035071812079</v>
      </c>
      <c r="P1505" s="2">
        <v>194.72</v>
      </c>
      <c r="Q1505" s="4">
        <v>1088.2371292416108</v>
      </c>
      <c r="R1505" s="5">
        <v>4.2000000000000003E-2</v>
      </c>
      <c r="S1505" s="6">
        <v>1133.9430886697585</v>
      </c>
      <c r="T1505" s="4">
        <v>183.53424657534248</v>
      </c>
      <c r="U1505" s="7">
        <v>1317.4773352451009</v>
      </c>
      <c r="V1505" s="8">
        <v>0.88329391494602727</v>
      </c>
      <c r="W1505" s="7">
        <v>615.79812623032274</v>
      </c>
      <c r="X1505" s="7">
        <v>684.22014025591409</v>
      </c>
      <c r="Y1505" s="7">
        <v>897.84887293581619</v>
      </c>
      <c r="Z1505" s="7">
        <v>1186.7418210438689</v>
      </c>
      <c r="AA1505" s="7">
        <v>1218.6720942558113</v>
      </c>
      <c r="AB1505" s="7">
        <v>1401.1307983240551</v>
      </c>
      <c r="AC1505" s="7">
        <v>1640.7053691275169</v>
      </c>
      <c r="AD1505" s="7">
        <v>1789.8604026845637</v>
      </c>
      <c r="AE1505" s="4">
        <v>810</v>
      </c>
      <c r="AF1505" s="4">
        <v>900</v>
      </c>
      <c r="AG1505" s="4">
        <v>1181</v>
      </c>
      <c r="AH1505" s="4">
        <v>1561</v>
      </c>
      <c r="AI1505" s="4">
        <v>1603</v>
      </c>
      <c r="AJ1505" s="4">
        <v>1843</v>
      </c>
      <c r="AK1505" s="4">
        <v>1506.2845384077123</v>
      </c>
      <c r="AL1505" s="8">
        <v>1.1329277629351702</v>
      </c>
      <c r="AM1505" s="4">
        <v>1381.2444993166087</v>
      </c>
      <c r="AN1505" s="8">
        <v>1.0490955005507567</v>
      </c>
      <c r="AO1505" s="4">
        <v>1256.2044602255044</v>
      </c>
      <c r="AP1505" s="8">
        <v>0.96526323816634274</v>
      </c>
    </row>
    <row r="1506" spans="1:42" x14ac:dyDescent="0.25">
      <c r="A1506" s="2" t="s">
        <v>4231</v>
      </c>
      <c r="B1506" t="s">
        <v>4218</v>
      </c>
      <c r="C1506" t="s">
        <v>14</v>
      </c>
      <c r="D1506" t="s">
        <v>4217</v>
      </c>
      <c r="E1506" s="3" t="s">
        <v>3874</v>
      </c>
      <c r="F1506" t="s">
        <v>4232</v>
      </c>
      <c r="G1506">
        <v>2</v>
      </c>
      <c r="H1506">
        <v>0</v>
      </c>
      <c r="I1506">
        <v>0</v>
      </c>
      <c r="J1506">
        <v>0</v>
      </c>
      <c r="K1506">
        <v>1</v>
      </c>
      <c r="L1506">
        <v>1</v>
      </c>
      <c r="M1506">
        <v>0</v>
      </c>
      <c r="N1506" s="2">
        <v>220.25</v>
      </c>
      <c r="O1506" s="2">
        <v>0</v>
      </c>
      <c r="P1506" s="2">
        <v>814.86</v>
      </c>
      <c r="Q1506" s="4">
        <v>1035.1100000000001</v>
      </c>
      <c r="R1506" s="5">
        <v>4.2000000000000003E-2</v>
      </c>
      <c r="S1506" s="6">
        <v>1078.5846200000001</v>
      </c>
      <c r="T1506" s="4">
        <v>163</v>
      </c>
      <c r="U1506" s="7">
        <v>1241.5846200000001</v>
      </c>
      <c r="V1506" s="8">
        <v>0.78481960809102402</v>
      </c>
      <c r="W1506" s="7">
        <v>552.24623400758549</v>
      </c>
      <c r="X1506" s="7">
        <v>613.60692667509488</v>
      </c>
      <c r="Y1506" s="7">
        <v>805.18864489254122</v>
      </c>
      <c r="Z1506" s="7">
        <v>1064.2671250442479</v>
      </c>
      <c r="AA1506" s="7">
        <v>1092.9021149557523</v>
      </c>
      <c r="AB1506" s="7">
        <v>1256.5306287357776</v>
      </c>
      <c r="AC1506" s="7">
        <v>1740.2</v>
      </c>
      <c r="AD1506" s="7">
        <v>1898.3999999999999</v>
      </c>
      <c r="AE1506" s="4">
        <v>810</v>
      </c>
      <c r="AF1506" s="4">
        <v>900</v>
      </c>
      <c r="AG1506" s="4">
        <v>1181</v>
      </c>
      <c r="AH1506" s="4">
        <v>1561</v>
      </c>
      <c r="AI1506" s="4">
        <v>1603</v>
      </c>
      <c r="AJ1506" s="4">
        <v>1843</v>
      </c>
      <c r="AK1506" s="4">
        <v>1359.0876390000001</v>
      </c>
      <c r="AL1506" s="8">
        <v>0.96212872250316062</v>
      </c>
      <c r="AM1506" s="4">
        <v>1359.0876390000001</v>
      </c>
      <c r="AN1506" s="8">
        <v>0.96212872250316062</v>
      </c>
      <c r="AO1506" s="4">
        <v>1078.5846200000001</v>
      </c>
      <c r="AP1506" s="8">
        <v>0.78481960809102402</v>
      </c>
    </row>
    <row r="1507" spans="1:42" x14ac:dyDescent="0.25">
      <c r="A1507" s="2" t="s">
        <v>4233</v>
      </c>
      <c r="B1507" t="s">
        <v>4218</v>
      </c>
      <c r="C1507" t="s">
        <v>14</v>
      </c>
      <c r="D1507" t="s">
        <v>4217</v>
      </c>
      <c r="E1507" s="3" t="s">
        <v>3874</v>
      </c>
      <c r="F1507" t="s">
        <v>4234</v>
      </c>
      <c r="G1507">
        <v>1</v>
      </c>
      <c r="H1507">
        <v>0</v>
      </c>
      <c r="I1507">
        <v>0</v>
      </c>
      <c r="J1507">
        <v>0</v>
      </c>
      <c r="K1507">
        <v>1</v>
      </c>
      <c r="L1507">
        <v>0</v>
      </c>
      <c r="M1507">
        <v>0</v>
      </c>
      <c r="N1507" s="2">
        <v>205.91666666666666</v>
      </c>
      <c r="O1507" s="2">
        <v>644.99272266666674</v>
      </c>
      <c r="P1507" s="2">
        <v>56.62</v>
      </c>
      <c r="Q1507" s="4">
        <v>907.52938933333337</v>
      </c>
      <c r="R1507" s="5">
        <v>4.2000000000000003E-2</v>
      </c>
      <c r="S1507" s="6">
        <v>945.64562368533336</v>
      </c>
      <c r="T1507" s="4">
        <v>178</v>
      </c>
      <c r="U1507" s="7">
        <v>1123.6456236853332</v>
      </c>
      <c r="V1507" s="8">
        <v>0.71982423041981636</v>
      </c>
      <c r="W1507" s="7">
        <v>490.6937573255093</v>
      </c>
      <c r="X1507" s="7">
        <v>545.21528591723256</v>
      </c>
      <c r="Y1507" s="7">
        <v>715.44361407583517</v>
      </c>
      <c r="Z1507" s="7">
        <v>945.64562368533336</v>
      </c>
      <c r="AA1507" s="7">
        <v>971.08900369480421</v>
      </c>
      <c r="AB1507" s="7">
        <v>1116.4797466060661</v>
      </c>
      <c r="AC1507" s="7">
        <v>1717.1000000000001</v>
      </c>
      <c r="AD1507" s="7">
        <v>1873.1999999999998</v>
      </c>
      <c r="AE1507" s="4">
        <v>810</v>
      </c>
      <c r="AF1507" s="4">
        <v>900</v>
      </c>
      <c r="AG1507" s="4">
        <v>1181</v>
      </c>
      <c r="AH1507" s="4">
        <v>1561</v>
      </c>
      <c r="AI1507" s="4">
        <v>1603</v>
      </c>
      <c r="AJ1507" s="4">
        <v>1843</v>
      </c>
      <c r="AK1507" s="4">
        <v>945.64562368533336</v>
      </c>
      <c r="AL1507" s="8">
        <v>0.71982423041981636</v>
      </c>
      <c r="AM1507" s="4">
        <v>945.64562368533336</v>
      </c>
      <c r="AN1507" s="8">
        <v>0.71982423041981636</v>
      </c>
      <c r="AO1507" s="4">
        <v>945.64562368533336</v>
      </c>
      <c r="AP1507" s="8">
        <v>0.71982423041981636</v>
      </c>
    </row>
    <row r="1508" spans="1:42" x14ac:dyDescent="0.25">
      <c r="A1508" s="2" t="s">
        <v>4235</v>
      </c>
      <c r="B1508" t="s">
        <v>4218</v>
      </c>
      <c r="C1508" t="s">
        <v>14</v>
      </c>
      <c r="D1508" t="s">
        <v>4217</v>
      </c>
      <c r="E1508" s="3" t="s">
        <v>3874</v>
      </c>
      <c r="F1508" t="s">
        <v>2610</v>
      </c>
      <c r="G1508">
        <v>283</v>
      </c>
      <c r="H1508">
        <v>26</v>
      </c>
      <c r="I1508">
        <v>218</v>
      </c>
      <c r="J1508">
        <v>39</v>
      </c>
      <c r="K1508">
        <v>0</v>
      </c>
      <c r="L1508">
        <v>0</v>
      </c>
      <c r="M1508">
        <v>0</v>
      </c>
      <c r="N1508" s="2">
        <v>288.91578327444051</v>
      </c>
      <c r="O1508" s="2">
        <v>403.33402552179035</v>
      </c>
      <c r="P1508" s="2">
        <v>209.42</v>
      </c>
      <c r="Q1508" s="4">
        <v>901.66980879623077</v>
      </c>
      <c r="R1508" s="5">
        <v>4.2000000000000003E-2</v>
      </c>
      <c r="S1508" s="6">
        <v>939.53994076567244</v>
      </c>
      <c r="T1508" s="4">
        <v>76.141176470588235</v>
      </c>
      <c r="U1508" s="7">
        <v>1015.6811172362607</v>
      </c>
      <c r="V1508" s="8">
        <v>1.0915951988951111</v>
      </c>
      <c r="W1508" s="7">
        <v>817.90809102918934</v>
      </c>
      <c r="X1508" s="7">
        <v>908.78676781021034</v>
      </c>
      <c r="Y1508" s="7">
        <v>1192.5301919820649</v>
      </c>
      <c r="Z1508" s="7">
        <v>1576.2401606130427</v>
      </c>
      <c r="AA1508" s="7">
        <v>1618.650209777519</v>
      </c>
      <c r="AB1508" s="7">
        <v>1860.9933478602418</v>
      </c>
      <c r="AC1508" s="7">
        <v>1023.5014134275619</v>
      </c>
      <c r="AD1508" s="7">
        <v>1116.546996466431</v>
      </c>
      <c r="AE1508" s="4">
        <v>810</v>
      </c>
      <c r="AF1508" s="4">
        <v>900</v>
      </c>
      <c r="AG1508" s="4">
        <v>1181</v>
      </c>
      <c r="AH1508" s="4">
        <v>1561</v>
      </c>
      <c r="AI1508" s="4">
        <v>1603</v>
      </c>
      <c r="AJ1508" s="4">
        <v>1843</v>
      </c>
      <c r="AK1508" s="4">
        <v>1020.0140050043958</v>
      </c>
      <c r="AL1508" s="8">
        <v>1.1780840590972186</v>
      </c>
      <c r="AM1508" s="4">
        <v>993.08370791663401</v>
      </c>
      <c r="AN1508" s="8">
        <v>1.1491409365886394</v>
      </c>
      <c r="AO1508" s="4">
        <v>966.15341082887232</v>
      </c>
      <c r="AP1508" s="8">
        <v>1.1201978140800601</v>
      </c>
    </row>
    <row r="1509" spans="1:42" x14ac:dyDescent="0.25">
      <c r="A1509" s="2" t="s">
        <v>4238</v>
      </c>
      <c r="B1509" t="s">
        <v>4237</v>
      </c>
      <c r="C1509" t="s">
        <v>14</v>
      </c>
      <c r="D1509" t="s">
        <v>4236</v>
      </c>
      <c r="E1509" s="3" t="s">
        <v>3874</v>
      </c>
      <c r="F1509" t="s">
        <v>4239</v>
      </c>
      <c r="G1509">
        <v>172</v>
      </c>
      <c r="H1509">
        <v>20</v>
      </c>
      <c r="I1509">
        <v>146</v>
      </c>
      <c r="J1509">
        <v>6</v>
      </c>
      <c r="K1509">
        <v>0</v>
      </c>
      <c r="L1509">
        <v>0</v>
      </c>
      <c r="M1509">
        <v>0</v>
      </c>
      <c r="N1509" s="2">
        <v>300.50968992248062</v>
      </c>
      <c r="O1509" s="2">
        <v>415.70012922093019</v>
      </c>
      <c r="P1509" s="2">
        <v>271.73</v>
      </c>
      <c r="Q1509" s="4">
        <v>987.93981914341089</v>
      </c>
      <c r="R1509" s="5">
        <v>4.2000000000000003E-2</v>
      </c>
      <c r="S1509" s="6">
        <v>1029.4332915474342</v>
      </c>
      <c r="T1509" s="4">
        <v>43.80952380952381</v>
      </c>
      <c r="U1509" s="7">
        <v>1073.2428153569581</v>
      </c>
      <c r="V1509" s="8">
        <v>0.69012121846151497</v>
      </c>
      <c r="W1509" s="7">
        <v>965.12401815833118</v>
      </c>
      <c r="X1509" s="7">
        <v>1032.6429823916301</v>
      </c>
      <c r="Y1509" s="7">
        <v>1165.6950589690132</v>
      </c>
      <c r="Z1509" s="7">
        <v>1497.3323244678638</v>
      </c>
      <c r="AA1509" s="7">
        <v>1758.8028232144623</v>
      </c>
      <c r="AB1509" s="7">
        <v>2022.9211244800138</v>
      </c>
      <c r="AC1509" s="7">
        <v>1710.6662790697676</v>
      </c>
      <c r="AD1509" s="7">
        <v>1866.1813953488372</v>
      </c>
      <c r="AE1509" s="4">
        <v>1458</v>
      </c>
      <c r="AF1509" s="4">
        <v>1560</v>
      </c>
      <c r="AG1509" s="4">
        <v>1761</v>
      </c>
      <c r="AH1509" s="4">
        <v>2262</v>
      </c>
      <c r="AI1509" s="4">
        <v>2657</v>
      </c>
      <c r="AJ1509" s="4">
        <v>3056</v>
      </c>
      <c r="AK1509" s="4">
        <v>1676.3670965931649</v>
      </c>
      <c r="AL1509" s="8">
        <v>1.1061153806526789</v>
      </c>
      <c r="AM1509" s="4">
        <v>1462.1227845325659</v>
      </c>
      <c r="AN1509" s="8">
        <v>0.96835108018677396</v>
      </c>
      <c r="AO1509" s="4">
        <v>1243.6776036080335</v>
      </c>
      <c r="AP1509" s="8">
        <v>0.82788551892741991</v>
      </c>
    </row>
    <row r="1510" spans="1:42" x14ac:dyDescent="0.25">
      <c r="A1510" s="2" t="s">
        <v>4240</v>
      </c>
      <c r="B1510" t="s">
        <v>4237</v>
      </c>
      <c r="C1510" t="s">
        <v>14</v>
      </c>
      <c r="D1510" t="s">
        <v>4236</v>
      </c>
      <c r="E1510" s="3" t="s">
        <v>3874</v>
      </c>
      <c r="F1510" t="s">
        <v>4241</v>
      </c>
      <c r="G1510">
        <v>40</v>
      </c>
      <c r="H1510">
        <v>0</v>
      </c>
      <c r="I1510">
        <v>28</v>
      </c>
      <c r="J1510">
        <v>0</v>
      </c>
      <c r="K1510">
        <v>6</v>
      </c>
      <c r="L1510">
        <v>6</v>
      </c>
      <c r="M1510">
        <v>0</v>
      </c>
      <c r="N1510" s="2">
        <v>308.14245810055866</v>
      </c>
      <c r="O1510" s="2">
        <v>476.76660246927383</v>
      </c>
      <c r="P1510" s="2">
        <v>252.02</v>
      </c>
      <c r="Q1510" s="4">
        <v>1036.9290605698325</v>
      </c>
      <c r="R1510" s="5">
        <v>4.2000000000000003E-2</v>
      </c>
      <c r="S1510" s="6">
        <v>1080.4800811137654</v>
      </c>
      <c r="T1510" s="4">
        <v>46.282051282051285</v>
      </c>
      <c r="U1510" s="7">
        <v>1126.7621323958167</v>
      </c>
      <c r="V1510" s="8">
        <v>0.61576748498282197</v>
      </c>
      <c r="W1510" s="7">
        <v>860.91207381144352</v>
      </c>
      <c r="X1510" s="7">
        <v>921.14049049784091</v>
      </c>
      <c r="Y1510" s="7">
        <v>1039.8258998504473</v>
      </c>
      <c r="Z1510" s="7">
        <v>1335.6537112218693</v>
      </c>
      <c r="AA1510" s="7">
        <v>1568.8912072133096</v>
      </c>
      <c r="AB1510" s="7">
        <v>1804.4906018983345</v>
      </c>
      <c r="AC1510" s="7">
        <v>2012.835</v>
      </c>
      <c r="AD1510" s="7">
        <v>2195.8199999999997</v>
      </c>
      <c r="AE1510" s="4">
        <v>1458</v>
      </c>
      <c r="AF1510" s="4">
        <v>1560</v>
      </c>
      <c r="AG1510" s="4">
        <v>1761</v>
      </c>
      <c r="AH1510" s="4">
        <v>2262</v>
      </c>
      <c r="AI1510" s="4">
        <v>2657</v>
      </c>
      <c r="AJ1510" s="4">
        <v>3056</v>
      </c>
      <c r="AK1510" s="4">
        <v>1956.5049793094854</v>
      </c>
      <c r="AL1510" s="8">
        <v>1.0945088562404224</v>
      </c>
      <c r="AM1510" s="4">
        <v>1664.4966799109122</v>
      </c>
      <c r="AN1510" s="8">
        <v>0.93492839915455561</v>
      </c>
      <c r="AO1510" s="4">
        <v>1372.4883805123388</v>
      </c>
      <c r="AP1510" s="8">
        <v>0.77534794206868873</v>
      </c>
    </row>
    <row r="1511" spans="1:42" x14ac:dyDescent="0.25">
      <c r="A1511" s="2" t="s">
        <v>4242</v>
      </c>
      <c r="B1511" t="s">
        <v>4237</v>
      </c>
      <c r="C1511" t="s">
        <v>14</v>
      </c>
      <c r="D1511" t="s">
        <v>4236</v>
      </c>
      <c r="E1511" s="3" t="s">
        <v>3874</v>
      </c>
      <c r="F1511" t="s">
        <v>269</v>
      </c>
      <c r="G1511">
        <v>173</v>
      </c>
      <c r="H1511">
        <v>0</v>
      </c>
      <c r="I1511">
        <v>165</v>
      </c>
      <c r="J1511">
        <v>8</v>
      </c>
      <c r="K1511">
        <v>0</v>
      </c>
      <c r="L1511">
        <v>0</v>
      </c>
      <c r="M1511">
        <v>0</v>
      </c>
      <c r="N1511" s="2">
        <v>306.19412331406551</v>
      </c>
      <c r="O1511" s="2">
        <v>315.37521337186905</v>
      </c>
      <c r="P1511" s="2">
        <v>300.45</v>
      </c>
      <c r="Q1511" s="4">
        <v>922.0193366859346</v>
      </c>
      <c r="R1511" s="5">
        <v>4.2000000000000003E-2</v>
      </c>
      <c r="S1511" s="6">
        <v>960.74414882674387</v>
      </c>
      <c r="T1511" s="4">
        <v>43.834319526627219</v>
      </c>
      <c r="U1511" s="7">
        <v>1004.5784683533711</v>
      </c>
      <c r="V1511" s="8">
        <v>0.64014643382076997</v>
      </c>
      <c r="W1511" s="7">
        <v>892.60792239496755</v>
      </c>
      <c r="X1511" s="7">
        <v>955.05374412630283</v>
      </c>
      <c r="Y1511" s="7">
        <v>1078.1087457733456</v>
      </c>
      <c r="Z1511" s="7">
        <v>1384.8279289831391</v>
      </c>
      <c r="AA1511" s="7">
        <v>1626.6524347074271</v>
      </c>
      <c r="AB1511" s="7">
        <v>1870.9257961858855</v>
      </c>
      <c r="AC1511" s="7">
        <v>1726.2242774566475</v>
      </c>
      <c r="AD1511" s="7">
        <v>1883.1537572254335</v>
      </c>
      <c r="AE1511" s="4">
        <v>1458</v>
      </c>
      <c r="AF1511" s="4">
        <v>1560</v>
      </c>
      <c r="AG1511" s="4">
        <v>1761</v>
      </c>
      <c r="AH1511" s="4">
        <v>2262</v>
      </c>
      <c r="AI1511" s="4">
        <v>2657</v>
      </c>
      <c r="AJ1511" s="4">
        <v>3056</v>
      </c>
      <c r="AK1511" s="4">
        <v>1685.0170665979476</v>
      </c>
      <c r="AL1511" s="8">
        <v>1.1016740695704836</v>
      </c>
      <c r="AM1511" s="4">
        <v>1442.0351845069631</v>
      </c>
      <c r="AN1511" s="8">
        <v>0.94683899177057962</v>
      </c>
      <c r="AO1511" s="4">
        <v>1199.0533024159788</v>
      </c>
      <c r="AP1511" s="8">
        <v>0.79200391397067582</v>
      </c>
    </row>
    <row r="1512" spans="1:42" x14ac:dyDescent="0.25">
      <c r="A1512" s="2" t="s">
        <v>4243</v>
      </c>
      <c r="B1512" t="s">
        <v>4237</v>
      </c>
      <c r="C1512" t="s">
        <v>14</v>
      </c>
      <c r="D1512" t="s">
        <v>4236</v>
      </c>
      <c r="E1512" s="3" t="s">
        <v>3874</v>
      </c>
      <c r="F1512" t="s">
        <v>4244</v>
      </c>
      <c r="G1512">
        <v>11</v>
      </c>
      <c r="H1512">
        <v>0</v>
      </c>
      <c r="I1512">
        <v>0</v>
      </c>
      <c r="J1512">
        <v>10</v>
      </c>
      <c r="K1512">
        <v>1</v>
      </c>
      <c r="L1512">
        <v>0</v>
      </c>
      <c r="M1512">
        <v>0</v>
      </c>
      <c r="N1512" s="2">
        <v>177.71212121212122</v>
      </c>
      <c r="O1512" s="2">
        <v>401.29418333333336</v>
      </c>
      <c r="P1512" s="2">
        <v>180.58</v>
      </c>
      <c r="Q1512" s="4">
        <v>759.5863045454546</v>
      </c>
      <c r="R1512" s="5">
        <v>4.2000000000000003E-2</v>
      </c>
      <c r="S1512" s="6">
        <v>791.48892933636375</v>
      </c>
      <c r="T1512" s="4">
        <v>287.90909090909093</v>
      </c>
      <c r="U1512" s="7">
        <v>1079.3980202454547</v>
      </c>
      <c r="V1512" s="8">
        <v>0.59749286547403391</v>
      </c>
      <c r="W1512" s="7">
        <v>638.78318481766314</v>
      </c>
      <c r="X1512" s="7">
        <v>683.47172038103872</v>
      </c>
      <c r="Y1512" s="7">
        <v>771.53442281474952</v>
      </c>
      <c r="Z1512" s="7">
        <v>991.03399455250633</v>
      </c>
      <c r="AA1512" s="7">
        <v>1164.0925391361666</v>
      </c>
      <c r="AB1512" s="7">
        <v>1338.9035753105477</v>
      </c>
      <c r="AC1512" s="7">
        <v>1987.2</v>
      </c>
      <c r="AD1512" s="7">
        <v>2167.8545454545451</v>
      </c>
      <c r="AE1512" s="4">
        <v>1458</v>
      </c>
      <c r="AF1512" s="4">
        <v>1560</v>
      </c>
      <c r="AG1512" s="4">
        <v>1761</v>
      </c>
      <c r="AH1512" s="4">
        <v>2262</v>
      </c>
      <c r="AI1512" s="4">
        <v>2657</v>
      </c>
      <c r="AJ1512" s="4">
        <v>3056</v>
      </c>
      <c r="AK1512" s="4">
        <v>1575.4239865900827</v>
      </c>
      <c r="AL1512" s="8">
        <v>1.0314343726092448</v>
      </c>
      <c r="AM1512" s="4">
        <v>1314.1123008388431</v>
      </c>
      <c r="AN1512" s="8">
        <v>0.88678720356417451</v>
      </c>
      <c r="AO1512" s="4">
        <v>1052.8006150876033</v>
      </c>
      <c r="AP1512" s="8">
        <v>0.74214003451910415</v>
      </c>
    </row>
    <row r="1513" spans="1:42" x14ac:dyDescent="0.25">
      <c r="A1513" s="2" t="s">
        <v>4247</v>
      </c>
      <c r="B1513" t="s">
        <v>4246</v>
      </c>
      <c r="C1513" t="s">
        <v>14</v>
      </c>
      <c r="D1513" t="s">
        <v>4245</v>
      </c>
      <c r="E1513" s="3" t="s">
        <v>3874</v>
      </c>
      <c r="F1513" t="s">
        <v>3004</v>
      </c>
      <c r="G1513">
        <v>107</v>
      </c>
      <c r="H1513">
        <v>0</v>
      </c>
      <c r="I1513">
        <v>32</v>
      </c>
      <c r="J1513">
        <v>45</v>
      </c>
      <c r="K1513">
        <v>30</v>
      </c>
      <c r="L1513">
        <v>0</v>
      </c>
      <c r="M1513">
        <v>0</v>
      </c>
      <c r="N1513" s="2">
        <v>300.71728971962619</v>
      </c>
      <c r="O1513" s="2">
        <v>502.96504838759699</v>
      </c>
      <c r="P1513" s="2">
        <v>265.70999999999998</v>
      </c>
      <c r="Q1513" s="4">
        <v>1069.3923381072232</v>
      </c>
      <c r="R1513" s="5">
        <v>4.2000000000000003E-2</v>
      </c>
      <c r="S1513" s="6">
        <v>1114.3068163077266</v>
      </c>
      <c r="T1513" s="4">
        <v>109.7</v>
      </c>
      <c r="U1513" s="7">
        <v>1224.0068163077267</v>
      </c>
      <c r="V1513" s="8">
        <v>0.66473152820670856</v>
      </c>
      <c r="W1513" s="7">
        <v>882.31721449005556</v>
      </c>
      <c r="X1513" s="7">
        <v>944.043110153969</v>
      </c>
      <c r="Y1513" s="7">
        <v>1065.6794339622688</v>
      </c>
      <c r="Z1513" s="7">
        <v>1368.8625097232552</v>
      </c>
      <c r="AA1513" s="7">
        <v>1607.8990664609587</v>
      </c>
      <c r="AB1513" s="7">
        <v>1849.3562465580317</v>
      </c>
      <c r="AC1513" s="7">
        <v>2025.4906542056076</v>
      </c>
      <c r="AD1513" s="7">
        <v>2209.6261682242989</v>
      </c>
      <c r="AE1513" s="4">
        <v>1458</v>
      </c>
      <c r="AF1513" s="4">
        <v>1560</v>
      </c>
      <c r="AG1513" s="4">
        <v>1761</v>
      </c>
      <c r="AH1513" s="4">
        <v>2262</v>
      </c>
      <c r="AI1513" s="4">
        <v>2657</v>
      </c>
      <c r="AJ1513" s="4">
        <v>3056</v>
      </c>
      <c r="AK1513" s="4">
        <v>1909.8225928980864</v>
      </c>
      <c r="AL1513" s="8">
        <v>1.0967588754731392</v>
      </c>
      <c r="AM1513" s="4">
        <v>1644.6506673679664</v>
      </c>
      <c r="AN1513" s="8">
        <v>0.95274975971766229</v>
      </c>
      <c r="AO1513" s="4">
        <v>1379.4787418378467</v>
      </c>
      <c r="AP1513" s="8">
        <v>0.80874064396218548</v>
      </c>
    </row>
    <row r="1514" spans="1:42" x14ac:dyDescent="0.25">
      <c r="A1514" s="2" t="s">
        <v>4248</v>
      </c>
      <c r="B1514" t="s">
        <v>4246</v>
      </c>
      <c r="C1514" t="s">
        <v>14</v>
      </c>
      <c r="D1514" t="s">
        <v>4245</v>
      </c>
      <c r="E1514" s="3" t="s">
        <v>3874</v>
      </c>
      <c r="F1514" t="s">
        <v>269</v>
      </c>
      <c r="G1514">
        <v>58</v>
      </c>
      <c r="H1514">
        <v>0</v>
      </c>
      <c r="I1514">
        <v>0</v>
      </c>
      <c r="J1514">
        <v>28</v>
      </c>
      <c r="K1514">
        <v>24</v>
      </c>
      <c r="L1514">
        <v>6</v>
      </c>
      <c r="M1514">
        <v>0</v>
      </c>
      <c r="N1514" s="2">
        <v>341.27586206896552</v>
      </c>
      <c r="O1514" s="2">
        <v>307.35990163218401</v>
      </c>
      <c r="P1514" s="2">
        <v>432.84</v>
      </c>
      <c r="Q1514" s="4">
        <v>1081.4757637011494</v>
      </c>
      <c r="R1514" s="5">
        <v>4.2000000000000003E-2</v>
      </c>
      <c r="S1514" s="6">
        <v>1126.8977457765977</v>
      </c>
      <c r="T1514" s="4">
        <v>124.22857142857143</v>
      </c>
      <c r="U1514" s="7">
        <v>1251.1263172051692</v>
      </c>
      <c r="V1514" s="8">
        <v>0.60704818884287692</v>
      </c>
      <c r="W1514" s="7">
        <v>797.19403849698176</v>
      </c>
      <c r="X1514" s="7">
        <v>852.96481485273773</v>
      </c>
      <c r="Y1514" s="7">
        <v>962.86605061260968</v>
      </c>
      <c r="Z1514" s="7">
        <v>1236.7989815364697</v>
      </c>
      <c r="AA1514" s="7">
        <v>1452.7740468357206</v>
      </c>
      <c r="AB1514" s="7">
        <v>1670.9362014038247</v>
      </c>
      <c r="AC1514" s="7">
        <v>2267.1000000000004</v>
      </c>
      <c r="AD1514" s="7">
        <v>2473.1999999999998</v>
      </c>
      <c r="AE1514" s="4">
        <v>1458</v>
      </c>
      <c r="AF1514" s="4">
        <v>1560</v>
      </c>
      <c r="AG1514" s="4">
        <v>1761</v>
      </c>
      <c r="AH1514" s="4">
        <v>2262</v>
      </c>
      <c r="AI1514" s="4">
        <v>2657</v>
      </c>
      <c r="AJ1514" s="4">
        <v>3056</v>
      </c>
      <c r="AK1514" s="4">
        <v>2124.4438509029983</v>
      </c>
      <c r="AL1514" s="8">
        <v>1.0910589142802376</v>
      </c>
      <c r="AM1514" s="4">
        <v>1779.1394298977057</v>
      </c>
      <c r="AN1514" s="8">
        <v>0.92351674009038198</v>
      </c>
      <c r="AO1514" s="4">
        <v>1453.0185878371517</v>
      </c>
      <c r="AP1514" s="8">
        <v>0.7652824644666294</v>
      </c>
    </row>
    <row r="1515" spans="1:42" x14ac:dyDescent="0.25">
      <c r="A1515" s="2" t="s">
        <v>4249</v>
      </c>
      <c r="B1515" t="s">
        <v>4246</v>
      </c>
      <c r="C1515" t="s">
        <v>14</v>
      </c>
      <c r="D1515" t="s">
        <v>4245</v>
      </c>
      <c r="E1515" s="3" t="s">
        <v>3874</v>
      </c>
      <c r="F1515" t="s">
        <v>4250</v>
      </c>
      <c r="G1515">
        <v>60</v>
      </c>
      <c r="H1515">
        <v>0</v>
      </c>
      <c r="I1515">
        <v>51</v>
      </c>
      <c r="J1515">
        <v>9</v>
      </c>
      <c r="K1515">
        <v>0</v>
      </c>
      <c r="L1515">
        <v>0</v>
      </c>
      <c r="M1515">
        <v>0</v>
      </c>
      <c r="N1515" s="2">
        <v>125.65555555555555</v>
      </c>
      <c r="O1515" s="2">
        <v>267.37511163888888</v>
      </c>
      <c r="P1515" s="2">
        <v>359.35</v>
      </c>
      <c r="Q1515" s="4">
        <v>752.38066719444441</v>
      </c>
      <c r="R1515" s="5">
        <v>4.2000000000000003E-2</v>
      </c>
      <c r="S1515" s="6">
        <v>783.98065521661113</v>
      </c>
      <c r="T1515" s="4">
        <v>93.847826086956516</v>
      </c>
      <c r="U1515" s="7">
        <v>877.82848130356763</v>
      </c>
      <c r="V1515" s="8">
        <v>0.55204130509924698</v>
      </c>
      <c r="W1515" s="7">
        <v>718.8276548160984</v>
      </c>
      <c r="X1515" s="7">
        <v>769.11600926825349</v>
      </c>
      <c r="Y1515" s="7">
        <v>868.21364892397071</v>
      </c>
      <c r="Z1515" s="7">
        <v>1115.2182134389675</v>
      </c>
      <c r="AA1515" s="7">
        <v>1309.9623311703522</v>
      </c>
      <c r="AB1515" s="7">
        <v>1506.678541233194</v>
      </c>
      <c r="AC1515" s="7">
        <v>1749.1650000000002</v>
      </c>
      <c r="AD1515" s="7">
        <v>1908.18</v>
      </c>
      <c r="AE1515" s="4">
        <v>1458</v>
      </c>
      <c r="AF1515" s="4">
        <v>1560</v>
      </c>
      <c r="AG1515" s="4">
        <v>1761</v>
      </c>
      <c r="AH1515" s="4">
        <v>2262</v>
      </c>
      <c r="AI1515" s="4">
        <v>2657</v>
      </c>
      <c r="AJ1515" s="4">
        <v>3056</v>
      </c>
      <c r="AK1515" s="4">
        <v>1600.2187525234003</v>
      </c>
      <c r="AL1515" s="8">
        <v>1.0653501736379314</v>
      </c>
      <c r="AM1515" s="4">
        <v>1328.1393867544707</v>
      </c>
      <c r="AN1515" s="8">
        <v>0.89424721745836999</v>
      </c>
      <c r="AO1515" s="4">
        <v>1056.0600209855409</v>
      </c>
      <c r="AP1515" s="8">
        <v>0.72314426127880849</v>
      </c>
    </row>
    <row r="1516" spans="1:42" x14ac:dyDescent="0.25">
      <c r="A1516" s="2" t="s">
        <v>4251</v>
      </c>
      <c r="B1516" t="s">
        <v>4246</v>
      </c>
      <c r="C1516" t="s">
        <v>14</v>
      </c>
      <c r="D1516" t="s">
        <v>4245</v>
      </c>
      <c r="E1516" s="3" t="s">
        <v>3874</v>
      </c>
      <c r="F1516" t="s">
        <v>4252</v>
      </c>
      <c r="G1516">
        <v>3</v>
      </c>
      <c r="H1516">
        <v>0</v>
      </c>
      <c r="I1516">
        <v>3</v>
      </c>
      <c r="J1516">
        <v>0</v>
      </c>
      <c r="K1516">
        <v>0</v>
      </c>
      <c r="L1516">
        <v>0</v>
      </c>
      <c r="M1516">
        <v>0</v>
      </c>
      <c r="N1516" s="2">
        <v>130.36111111111111</v>
      </c>
      <c r="O1516" s="2">
        <v>563.42802333333327</v>
      </c>
      <c r="P1516" s="2">
        <v>324.64999999999998</v>
      </c>
      <c r="Q1516" s="4">
        <v>1018.4391344444443</v>
      </c>
      <c r="R1516" s="5">
        <v>4.2000000000000003E-2</v>
      </c>
      <c r="S1516" s="6">
        <v>1061.213578091111</v>
      </c>
      <c r="T1516" s="4">
        <v>91</v>
      </c>
      <c r="U1516" s="7">
        <v>1152.213578091111</v>
      </c>
      <c r="V1516" s="8">
        <v>0.73859844749430192</v>
      </c>
      <c r="W1516" s="7">
        <v>991.82653644669222</v>
      </c>
      <c r="X1516" s="7">
        <v>1061.213578091111</v>
      </c>
      <c r="Y1516" s="7">
        <v>1197.9468660374657</v>
      </c>
      <c r="Z1516" s="7">
        <v>1538.7596882321111</v>
      </c>
      <c r="AA1516" s="7">
        <v>1807.4644083256935</v>
      </c>
      <c r="AB1516" s="7">
        <v>2078.8901888759201</v>
      </c>
      <c r="AC1516" s="7">
        <v>1716.0000000000002</v>
      </c>
      <c r="AD1516" s="7">
        <v>1872</v>
      </c>
      <c r="AE1516" s="4">
        <v>1458</v>
      </c>
      <c r="AF1516" s="4">
        <v>1560</v>
      </c>
      <c r="AG1516" s="4">
        <v>1761</v>
      </c>
      <c r="AH1516" s="4">
        <v>2262</v>
      </c>
      <c r="AI1516" s="4">
        <v>2657</v>
      </c>
      <c r="AJ1516" s="4">
        <v>3056</v>
      </c>
      <c r="AK1516" s="4">
        <v>1461.6896278081483</v>
      </c>
      <c r="AL1516" s="8">
        <v>0.99531386397958221</v>
      </c>
      <c r="AM1516" s="4">
        <v>1261.4516029496297</v>
      </c>
      <c r="AN1516" s="8">
        <v>0.86695615573694207</v>
      </c>
      <c r="AO1516" s="4">
        <v>1061.213578091111</v>
      </c>
      <c r="AP1516" s="8">
        <v>0.73859844749430192</v>
      </c>
    </row>
    <row r="1517" spans="1:42" x14ac:dyDescent="0.25">
      <c r="A1517" s="2" t="s">
        <v>4253</v>
      </c>
      <c r="B1517" t="s">
        <v>4246</v>
      </c>
      <c r="C1517" t="s">
        <v>14</v>
      </c>
      <c r="D1517" t="s">
        <v>4245</v>
      </c>
      <c r="E1517" s="3" t="s">
        <v>3874</v>
      </c>
      <c r="F1517" t="s">
        <v>4254</v>
      </c>
      <c r="G1517">
        <v>35</v>
      </c>
      <c r="H1517">
        <v>0</v>
      </c>
      <c r="I1517">
        <v>35</v>
      </c>
      <c r="J1517">
        <v>0</v>
      </c>
      <c r="K1517">
        <v>0</v>
      </c>
      <c r="L1517">
        <v>0</v>
      </c>
      <c r="M1517">
        <v>0</v>
      </c>
      <c r="N1517" s="2">
        <v>119.99523809523809</v>
      </c>
      <c r="O1517" s="2">
        <v>393.52688633333338</v>
      </c>
      <c r="P1517" s="2">
        <v>280.97000000000003</v>
      </c>
      <c r="Q1517" s="4">
        <v>794.49212442857151</v>
      </c>
      <c r="R1517" s="5">
        <v>4.2000000000000003E-2</v>
      </c>
      <c r="S1517" s="6">
        <v>827.86079365457158</v>
      </c>
      <c r="T1517" s="4">
        <v>42.428571428571431</v>
      </c>
      <c r="U1517" s="7">
        <v>870.28936508314303</v>
      </c>
      <c r="V1517" s="8">
        <v>0.55787779813021987</v>
      </c>
      <c r="W1517" s="7">
        <v>773.73143406946497</v>
      </c>
      <c r="X1517" s="7">
        <v>827.86079365457158</v>
      </c>
      <c r="Y1517" s="7">
        <v>934.5274728369875</v>
      </c>
      <c r="Z1517" s="7">
        <v>1200.3981507991289</v>
      </c>
      <c r="AA1517" s="7">
        <v>1410.0167491924337</v>
      </c>
      <c r="AB1517" s="7">
        <v>1621.7580675694685</v>
      </c>
      <c r="AC1517" s="7">
        <v>1716.0000000000002</v>
      </c>
      <c r="AD1517" s="7">
        <v>1872</v>
      </c>
      <c r="AE1517" s="4">
        <v>1458</v>
      </c>
      <c r="AF1517" s="4">
        <v>1560</v>
      </c>
      <c r="AG1517" s="4">
        <v>1761</v>
      </c>
      <c r="AH1517" s="4">
        <v>2262</v>
      </c>
      <c r="AI1517" s="4">
        <v>2657</v>
      </c>
      <c r="AJ1517" s="4">
        <v>3056</v>
      </c>
      <c r="AK1517" s="4">
        <v>1607.0253566854208</v>
      </c>
      <c r="AL1517" s="8">
        <v>1.0573422616115333</v>
      </c>
      <c r="AM1517" s="4">
        <v>1355.6819492561146</v>
      </c>
      <c r="AN1517" s="8">
        <v>0.89622469274659355</v>
      </c>
      <c r="AO1517" s="4">
        <v>1079.2042010838777</v>
      </c>
      <c r="AP1517" s="8">
        <v>0.71899536699515965</v>
      </c>
    </row>
    <row r="1518" spans="1:42" x14ac:dyDescent="0.25">
      <c r="A1518" s="2" t="s">
        <v>4257</v>
      </c>
      <c r="B1518" t="s">
        <v>4256</v>
      </c>
      <c r="C1518" t="s">
        <v>149</v>
      </c>
      <c r="D1518" t="s">
        <v>4255</v>
      </c>
      <c r="E1518" s="3" t="s">
        <v>3874</v>
      </c>
      <c r="F1518" t="s">
        <v>4258</v>
      </c>
      <c r="G1518">
        <v>155</v>
      </c>
      <c r="H1518">
        <v>81</v>
      </c>
      <c r="I1518">
        <v>72</v>
      </c>
      <c r="J1518">
        <v>2</v>
      </c>
      <c r="K1518">
        <v>0</v>
      </c>
      <c r="L1518">
        <v>0</v>
      </c>
      <c r="M1518">
        <v>0</v>
      </c>
      <c r="N1518" s="2">
        <v>254.2483870967742</v>
      </c>
      <c r="O1518" s="2">
        <v>388.6966333763441</v>
      </c>
      <c r="P1518" s="2">
        <v>199.13</v>
      </c>
      <c r="Q1518" s="4">
        <v>842.07502047311834</v>
      </c>
      <c r="R1518" s="5">
        <v>4.2000000000000003E-2</v>
      </c>
      <c r="S1518" s="6">
        <v>877.44217133298935</v>
      </c>
      <c r="T1518" s="4">
        <v>47.61904761904762</v>
      </c>
      <c r="U1518" s="7">
        <v>925.06121895203694</v>
      </c>
      <c r="V1518" s="8">
        <v>0.61291138299378356</v>
      </c>
      <c r="W1518" s="7">
        <v>847.62399033744668</v>
      </c>
      <c r="X1518" s="7">
        <v>906.92278801537509</v>
      </c>
      <c r="Y1518" s="7">
        <v>1023.7763010865868</v>
      </c>
      <c r="Z1518" s="7">
        <v>1315.0380426222939</v>
      </c>
      <c r="AA1518" s="7">
        <v>1544.6755434338791</v>
      </c>
      <c r="AB1518" s="7">
        <v>1776.6384872916578</v>
      </c>
      <c r="AC1518" s="7">
        <v>1660.2193548387097</v>
      </c>
      <c r="AD1518" s="7">
        <v>1811.1483870967741</v>
      </c>
      <c r="AE1518" s="4">
        <v>1458</v>
      </c>
      <c r="AF1518" s="4">
        <v>1560</v>
      </c>
      <c r="AG1518" s="4">
        <v>1761</v>
      </c>
      <c r="AH1518" s="4">
        <v>2262</v>
      </c>
      <c r="AI1518" s="4">
        <v>2657</v>
      </c>
      <c r="AJ1518" s="4">
        <v>3056</v>
      </c>
      <c r="AK1518" s="4">
        <v>1601.299992716813</v>
      </c>
      <c r="AL1518" s="8">
        <v>1.0925128291530239</v>
      </c>
      <c r="AM1518" s="4">
        <v>1361.7499223307993</v>
      </c>
      <c r="AN1518" s="8">
        <v>0.93379580380536165</v>
      </c>
      <c r="AO1518" s="4">
        <v>1116.992241719003</v>
      </c>
      <c r="AP1518" s="8">
        <v>0.77162840834144597</v>
      </c>
    </row>
    <row r="1519" spans="1:42" x14ac:dyDescent="0.25">
      <c r="A1519" s="2" t="s">
        <v>4259</v>
      </c>
      <c r="B1519" t="s">
        <v>4256</v>
      </c>
      <c r="C1519" t="s">
        <v>149</v>
      </c>
      <c r="D1519" t="s">
        <v>4255</v>
      </c>
      <c r="E1519" s="3" t="s">
        <v>3874</v>
      </c>
      <c r="F1519" t="s">
        <v>4260</v>
      </c>
      <c r="G1519">
        <v>25</v>
      </c>
      <c r="H1519">
        <v>0</v>
      </c>
      <c r="I1519">
        <v>0</v>
      </c>
      <c r="J1519">
        <v>0</v>
      </c>
      <c r="K1519">
        <v>25</v>
      </c>
      <c r="L1519">
        <v>0</v>
      </c>
      <c r="M1519">
        <v>0</v>
      </c>
      <c r="N1519" s="2">
        <v>331.39333333333332</v>
      </c>
      <c r="O1519" s="2">
        <v>228.52919900000006</v>
      </c>
      <c r="P1519" s="2">
        <v>620.16999999999996</v>
      </c>
      <c r="Q1519" s="4">
        <v>1180.0925323333333</v>
      </c>
      <c r="R1519" s="5">
        <v>4.2000000000000003E-2</v>
      </c>
      <c r="S1519" s="6">
        <v>1229.6564186913333</v>
      </c>
      <c r="T1519" s="4">
        <v>182.16666666666666</v>
      </c>
      <c r="U1519" s="7">
        <v>1411.8230853580001</v>
      </c>
      <c r="V1519" s="8">
        <v>0.62414813676304159</v>
      </c>
      <c r="W1519" s="7">
        <v>792.59021151722538</v>
      </c>
      <c r="X1519" s="7">
        <v>848.03890944229886</v>
      </c>
      <c r="Y1519" s="7">
        <v>957.30546123582576</v>
      </c>
      <c r="Z1519" s="7">
        <v>1229.6564186913333</v>
      </c>
      <c r="AA1519" s="7">
        <v>1444.3842194796075</v>
      </c>
      <c r="AB1519" s="7">
        <v>1661.2864790100418</v>
      </c>
      <c r="AC1519" s="7">
        <v>2488.2000000000003</v>
      </c>
      <c r="AD1519" s="7">
        <v>2714.4</v>
      </c>
      <c r="AE1519" s="4">
        <v>1458</v>
      </c>
      <c r="AF1519" s="4">
        <v>1560</v>
      </c>
      <c r="AG1519" s="4">
        <v>1761</v>
      </c>
      <c r="AH1519" s="4">
        <v>2262</v>
      </c>
      <c r="AI1519" s="4">
        <v>2657</v>
      </c>
      <c r="AJ1519" s="4">
        <v>3056</v>
      </c>
      <c r="AK1519" s="4">
        <v>2259.4776216178939</v>
      </c>
      <c r="AL1519" s="8">
        <v>1.0794183414166933</v>
      </c>
      <c r="AM1519" s="4">
        <v>1931.8072388685337</v>
      </c>
      <c r="AN1519" s="8">
        <v>0.9345596399359859</v>
      </c>
      <c r="AO1519" s="4">
        <v>1557.3268014406933</v>
      </c>
      <c r="AP1519" s="8">
        <v>0.76900683824374894</v>
      </c>
    </row>
    <row r="1520" spans="1:42" x14ac:dyDescent="0.25">
      <c r="A1520" s="2" t="s">
        <v>4263</v>
      </c>
      <c r="B1520" t="s">
        <v>4262</v>
      </c>
      <c r="C1520" t="s">
        <v>149</v>
      </c>
      <c r="D1520" t="s">
        <v>4261</v>
      </c>
      <c r="E1520" s="3" t="s">
        <v>3874</v>
      </c>
      <c r="F1520" t="s">
        <v>4264</v>
      </c>
      <c r="G1520">
        <v>196</v>
      </c>
      <c r="H1520">
        <v>12</v>
      </c>
      <c r="I1520">
        <v>54</v>
      </c>
      <c r="J1520">
        <v>38</v>
      </c>
      <c r="K1520">
        <v>64</v>
      </c>
      <c r="L1520">
        <v>24</v>
      </c>
      <c r="M1520">
        <v>4</v>
      </c>
      <c r="N1520" s="2">
        <v>325.05867346938777</v>
      </c>
      <c r="O1520" s="2">
        <v>381.90156861904762</v>
      </c>
      <c r="P1520" s="2">
        <v>178.31</v>
      </c>
      <c r="Q1520" s="4">
        <v>885.27024208843545</v>
      </c>
      <c r="R1520" s="5">
        <v>4.2000000000000003E-2</v>
      </c>
      <c r="S1520" s="6">
        <v>922.45159225614975</v>
      </c>
      <c r="T1520" s="4">
        <v>131.17763157894737</v>
      </c>
      <c r="U1520" s="7">
        <v>1053.629223835097</v>
      </c>
      <c r="V1520" s="8">
        <v>1.1559806985416914</v>
      </c>
      <c r="W1520" s="7">
        <v>604.19995809073021</v>
      </c>
      <c r="X1520" s="7">
        <v>670.99593335704196</v>
      </c>
      <c r="Y1520" s="7">
        <v>880.49240123774746</v>
      </c>
      <c r="Z1520" s="7">
        <v>1068.7356042609899</v>
      </c>
      <c r="AA1520" s="7">
        <v>1239.7737833520007</v>
      </c>
      <c r="AB1520" s="7">
        <v>1425.9928659126276</v>
      </c>
      <c r="AC1520" s="7">
        <v>1002.6051020408164</v>
      </c>
      <c r="AD1520" s="7">
        <v>1093.7510204081632</v>
      </c>
      <c r="AE1520" s="4">
        <v>597</v>
      </c>
      <c r="AF1520" s="4">
        <v>663</v>
      </c>
      <c r="AG1520" s="4">
        <v>870</v>
      </c>
      <c r="AH1520" s="4">
        <v>1056</v>
      </c>
      <c r="AI1520" s="4">
        <v>1225</v>
      </c>
      <c r="AJ1520" s="4">
        <v>1409</v>
      </c>
      <c r="AK1520" s="4">
        <v>959.31811358873233</v>
      </c>
      <c r="AL1520" s="8">
        <v>1.1964285013538798</v>
      </c>
      <c r="AM1520" s="4">
        <v>946.95945018746897</v>
      </c>
      <c r="AN1520" s="8">
        <v>1.1828692947293395</v>
      </c>
      <c r="AO1520" s="4">
        <v>934.60078678620528</v>
      </c>
      <c r="AP1520" s="8">
        <v>1.1693100881047991</v>
      </c>
    </row>
    <row r="1521" spans="1:42" x14ac:dyDescent="0.25">
      <c r="A1521" s="2" t="s">
        <v>4267</v>
      </c>
      <c r="B1521" t="s">
        <v>4266</v>
      </c>
      <c r="C1521" t="s">
        <v>14</v>
      </c>
      <c r="D1521" t="s">
        <v>4265</v>
      </c>
      <c r="E1521" s="3" t="s">
        <v>3874</v>
      </c>
      <c r="F1521" t="s">
        <v>4268</v>
      </c>
      <c r="G1521">
        <v>158</v>
      </c>
      <c r="H1521">
        <v>0</v>
      </c>
      <c r="I1521">
        <v>28</v>
      </c>
      <c r="J1521">
        <v>66</v>
      </c>
      <c r="K1521">
        <v>48</v>
      </c>
      <c r="L1521">
        <v>12</v>
      </c>
      <c r="M1521">
        <v>4</v>
      </c>
      <c r="N1521" s="2">
        <v>299.02056962025318</v>
      </c>
      <c r="O1521" s="2">
        <v>403.46232206118157</v>
      </c>
      <c r="P1521" s="2">
        <v>220.12</v>
      </c>
      <c r="Q1521" s="4">
        <v>922.6028916814347</v>
      </c>
      <c r="R1521" s="5">
        <v>4.2000000000000003E-2</v>
      </c>
      <c r="S1521" s="6">
        <v>961.352213132055</v>
      </c>
      <c r="T1521" s="4">
        <v>129.36734693877551</v>
      </c>
      <c r="U1521" s="7">
        <v>1090.7195600708305</v>
      </c>
      <c r="V1521" s="8">
        <v>0.80876700280263569</v>
      </c>
      <c r="W1521" s="7">
        <v>677.9120753550103</v>
      </c>
      <c r="X1521" s="7">
        <v>701.43583822221888</v>
      </c>
      <c r="Y1521" s="7">
        <v>866.10217829267879</v>
      </c>
      <c r="Z1521" s="7">
        <v>1119.1608394399223</v>
      </c>
      <c r="AA1521" s="7">
        <v>1287.391386005414</v>
      </c>
      <c r="AB1521" s="7">
        <v>1480.5713780361266</v>
      </c>
      <c r="AC1521" s="7">
        <v>1483.4822784810128</v>
      </c>
      <c r="AD1521" s="7">
        <v>1618.3443037974682</v>
      </c>
      <c r="AE1521" s="4">
        <v>951</v>
      </c>
      <c r="AF1521" s="4">
        <v>984</v>
      </c>
      <c r="AG1521" s="4">
        <v>1215</v>
      </c>
      <c r="AH1521" s="4">
        <v>1570</v>
      </c>
      <c r="AI1521" s="4">
        <v>1806</v>
      </c>
      <c r="AJ1521" s="4">
        <v>2077</v>
      </c>
      <c r="AK1521" s="4">
        <v>1390.4680105718423</v>
      </c>
      <c r="AL1521" s="8">
        <v>1.126955756406818</v>
      </c>
      <c r="AM1521" s="4">
        <v>1245.4147832682522</v>
      </c>
      <c r="AN1521" s="8">
        <v>1.0193989946251225</v>
      </c>
      <c r="AO1521" s="4">
        <v>1103.3834982001538</v>
      </c>
      <c r="AP1521" s="8">
        <v>0.91408299871387921</v>
      </c>
    </row>
    <row r="1522" spans="1:42" x14ac:dyDescent="0.25">
      <c r="A1522" s="2" t="s">
        <v>4269</v>
      </c>
      <c r="B1522" t="s">
        <v>4266</v>
      </c>
      <c r="C1522" t="s">
        <v>14</v>
      </c>
      <c r="D1522" t="s">
        <v>4265</v>
      </c>
      <c r="E1522" s="3" t="s">
        <v>3874</v>
      </c>
      <c r="F1522" t="s">
        <v>4270</v>
      </c>
      <c r="G1522">
        <v>257</v>
      </c>
      <c r="H1522">
        <v>0</v>
      </c>
      <c r="I1522">
        <v>23</v>
      </c>
      <c r="J1522">
        <v>127</v>
      </c>
      <c r="K1522">
        <v>86</v>
      </c>
      <c r="L1522">
        <v>21</v>
      </c>
      <c r="M1522">
        <v>0</v>
      </c>
      <c r="N1522" s="2">
        <v>303.43839169909205</v>
      </c>
      <c r="O1522" s="2">
        <v>459.80708874189378</v>
      </c>
      <c r="P1522" s="2">
        <v>227.06</v>
      </c>
      <c r="Q1522" s="4">
        <v>990.30548044098578</v>
      </c>
      <c r="R1522" s="5">
        <v>4.2000000000000003E-2</v>
      </c>
      <c r="S1522" s="6">
        <v>1031.8983106195071</v>
      </c>
      <c r="T1522" s="4">
        <v>116.20869565217392</v>
      </c>
      <c r="U1522" s="7">
        <v>1148.107006271681</v>
      </c>
      <c r="V1522" s="8">
        <v>0.84332048316672159</v>
      </c>
      <c r="W1522" s="7">
        <v>720.82144717971983</v>
      </c>
      <c r="X1522" s="7">
        <v>745.83417878532532</v>
      </c>
      <c r="Y1522" s="7">
        <v>920.92330002456322</v>
      </c>
      <c r="Z1522" s="7">
        <v>1189.9996551757729</v>
      </c>
      <c r="AA1522" s="7">
        <v>1368.8785842340421</v>
      </c>
      <c r="AB1522" s="7">
        <v>1574.2861680255292</v>
      </c>
      <c r="AC1522" s="7">
        <v>1497.5536964980545</v>
      </c>
      <c r="AD1522" s="7">
        <v>1633.6949416342411</v>
      </c>
      <c r="AE1522" s="4">
        <v>951</v>
      </c>
      <c r="AF1522" s="4">
        <v>984</v>
      </c>
      <c r="AG1522" s="4">
        <v>1215</v>
      </c>
      <c r="AH1522" s="4">
        <v>1570</v>
      </c>
      <c r="AI1522" s="4">
        <v>1806</v>
      </c>
      <c r="AJ1522" s="4">
        <v>2077</v>
      </c>
      <c r="AK1522" s="4">
        <v>1423.2521202065275</v>
      </c>
      <c r="AL1522" s="8">
        <v>1.1307820890860267</v>
      </c>
      <c r="AM1522" s="4">
        <v>1292.8008503441874</v>
      </c>
      <c r="AN1522" s="8">
        <v>1.0349615537795918</v>
      </c>
      <c r="AO1522" s="4">
        <v>1162.3495804818474</v>
      </c>
      <c r="AP1522" s="8">
        <v>0.93914101847315667</v>
      </c>
    </row>
    <row r="1523" spans="1:42" x14ac:dyDescent="0.25">
      <c r="A1523" s="2" t="s">
        <v>4271</v>
      </c>
      <c r="B1523" t="s">
        <v>4266</v>
      </c>
      <c r="C1523" t="s">
        <v>14</v>
      </c>
      <c r="D1523" t="s">
        <v>4265</v>
      </c>
      <c r="E1523" s="3" t="s">
        <v>3874</v>
      </c>
      <c r="F1523" t="s">
        <v>4272</v>
      </c>
      <c r="G1523">
        <v>59</v>
      </c>
      <c r="H1523">
        <v>0</v>
      </c>
      <c r="I1523">
        <v>10</v>
      </c>
      <c r="J1523">
        <v>18</v>
      </c>
      <c r="K1523">
        <v>23</v>
      </c>
      <c r="L1523">
        <v>8</v>
      </c>
      <c r="M1523">
        <v>0</v>
      </c>
      <c r="N1523" s="2">
        <v>301.5030303030303</v>
      </c>
      <c r="O1523" s="2">
        <v>539.59299323232324</v>
      </c>
      <c r="P1523" s="2">
        <v>204.49</v>
      </c>
      <c r="Q1523" s="4">
        <v>1045.5860235353534</v>
      </c>
      <c r="R1523" s="5">
        <v>4.2000000000000003E-2</v>
      </c>
      <c r="S1523" s="6">
        <v>1089.5006365238382</v>
      </c>
      <c r="T1523" s="4">
        <v>109.31578947368421</v>
      </c>
      <c r="U1523" s="7">
        <v>1198.8164259975224</v>
      </c>
      <c r="V1523" s="8">
        <v>0.85975311340805449</v>
      </c>
      <c r="W1523" s="7">
        <v>743.06888723095301</v>
      </c>
      <c r="X1523" s="7">
        <v>768.8536120244562</v>
      </c>
      <c r="Y1523" s="7">
        <v>949.34668557897794</v>
      </c>
      <c r="Z1523" s="7">
        <v>1226.7278159333293</v>
      </c>
      <c r="AA1523" s="7">
        <v>1411.1276659717155</v>
      </c>
      <c r="AB1523" s="7">
        <v>1622.87495139715</v>
      </c>
      <c r="AC1523" s="7">
        <v>1533.8101694915254</v>
      </c>
      <c r="AD1523" s="7">
        <v>1673.2474576271186</v>
      </c>
      <c r="AE1523" s="4">
        <v>951</v>
      </c>
      <c r="AF1523" s="4">
        <v>984</v>
      </c>
      <c r="AG1523" s="4">
        <v>1215</v>
      </c>
      <c r="AH1523" s="4">
        <v>1570</v>
      </c>
      <c r="AI1523" s="4">
        <v>1806</v>
      </c>
      <c r="AJ1523" s="4">
        <v>2077</v>
      </c>
      <c r="AK1523" s="4">
        <v>1467.1490911743831</v>
      </c>
      <c r="AL1523" s="8">
        <v>1.1305906058034227</v>
      </c>
      <c r="AM1523" s="4">
        <v>1338.8911254440095</v>
      </c>
      <c r="AN1523" s="8">
        <v>1.0386080612163167</v>
      </c>
      <c r="AO1523" s="4">
        <v>1210.6331597136357</v>
      </c>
      <c r="AP1523" s="8">
        <v>0.94662551662921035</v>
      </c>
    </row>
    <row r="1524" spans="1:42" x14ac:dyDescent="0.25">
      <c r="A1524" s="2" t="s">
        <v>4273</v>
      </c>
      <c r="B1524" t="s">
        <v>4266</v>
      </c>
      <c r="C1524" t="s">
        <v>14</v>
      </c>
      <c r="D1524" t="s">
        <v>4265</v>
      </c>
      <c r="E1524" s="3" t="s">
        <v>3874</v>
      </c>
      <c r="F1524" t="s">
        <v>4274</v>
      </c>
      <c r="G1524">
        <v>166</v>
      </c>
      <c r="H1524">
        <v>0</v>
      </c>
      <c r="I1524">
        <v>162</v>
      </c>
      <c r="J1524">
        <v>4</v>
      </c>
      <c r="K1524">
        <v>0</v>
      </c>
      <c r="L1524">
        <v>0</v>
      </c>
      <c r="M1524">
        <v>0</v>
      </c>
      <c r="N1524" s="2">
        <v>251.40913654618475</v>
      </c>
      <c r="O1524" s="2">
        <v>234.72657506626513</v>
      </c>
      <c r="P1524" s="2">
        <v>292.72000000000003</v>
      </c>
      <c r="Q1524" s="4">
        <v>778.85571161244991</v>
      </c>
      <c r="R1524" s="5">
        <v>4.2000000000000003E-2</v>
      </c>
      <c r="S1524" s="6">
        <v>811.56765150017281</v>
      </c>
      <c r="T1524" s="4">
        <v>90.327044025157235</v>
      </c>
      <c r="U1524" s="7">
        <v>901.89469552533001</v>
      </c>
      <c r="V1524" s="8">
        <v>0.91140404374074546</v>
      </c>
      <c r="W1524" s="7">
        <v>779.9385082409616</v>
      </c>
      <c r="X1524" s="7">
        <v>807.0026205143073</v>
      </c>
      <c r="Y1524" s="7">
        <v>996.45140642772697</v>
      </c>
      <c r="Z1524" s="7">
        <v>1287.5956445197787</v>
      </c>
      <c r="AA1524" s="7">
        <v>1481.1450535049178</v>
      </c>
      <c r="AB1524" s="7">
        <v>1703.3988239920895</v>
      </c>
      <c r="AC1524" s="7">
        <v>1088.5228915662651</v>
      </c>
      <c r="AD1524" s="7">
        <v>1187.4795180722892</v>
      </c>
      <c r="AE1524" s="4">
        <v>951</v>
      </c>
      <c r="AF1524" s="4">
        <v>984</v>
      </c>
      <c r="AG1524" s="4">
        <v>1215</v>
      </c>
      <c r="AH1524" s="4">
        <v>1570</v>
      </c>
      <c r="AI1524" s="4">
        <v>1806</v>
      </c>
      <c r="AJ1524" s="4">
        <v>2077</v>
      </c>
      <c r="AK1524" s="4">
        <v>1043.0071658394995</v>
      </c>
      <c r="AL1524" s="8">
        <v>1.1452837974379246</v>
      </c>
      <c r="AM1524" s="4">
        <v>965.34289928267856</v>
      </c>
      <c r="AN1524" s="8">
        <v>1.066800658613368</v>
      </c>
      <c r="AO1524" s="4">
        <v>887.67863272585748</v>
      </c>
      <c r="AP1524" s="8">
        <v>0.98831751978881111</v>
      </c>
    </row>
    <row r="1525" spans="1:42" x14ac:dyDescent="0.25">
      <c r="A1525" s="2" t="s">
        <v>4275</v>
      </c>
      <c r="B1525" t="s">
        <v>4266</v>
      </c>
      <c r="C1525" t="s">
        <v>14</v>
      </c>
      <c r="D1525" t="s">
        <v>4265</v>
      </c>
      <c r="E1525" s="3" t="s">
        <v>3874</v>
      </c>
      <c r="F1525" t="s">
        <v>4276</v>
      </c>
      <c r="G1525">
        <v>76</v>
      </c>
      <c r="H1525">
        <v>0</v>
      </c>
      <c r="I1525">
        <v>24</v>
      </c>
      <c r="J1525">
        <v>44</v>
      </c>
      <c r="K1525">
        <v>8</v>
      </c>
      <c r="L1525">
        <v>0</v>
      </c>
      <c r="M1525">
        <v>0</v>
      </c>
      <c r="N1525" s="2">
        <v>292.81030701754383</v>
      </c>
      <c r="O1525" s="2">
        <v>261.82754867105257</v>
      </c>
      <c r="P1525" s="2">
        <v>224.08</v>
      </c>
      <c r="Q1525" s="4">
        <v>778.71785568859639</v>
      </c>
      <c r="R1525" s="5">
        <v>4.2000000000000003E-2</v>
      </c>
      <c r="S1525" s="6">
        <v>811.42400562751743</v>
      </c>
      <c r="T1525" s="4">
        <v>165.22666666666666</v>
      </c>
      <c r="U1525" s="7">
        <v>976.65067229418412</v>
      </c>
      <c r="V1525" s="8">
        <v>0.82807634314737377</v>
      </c>
      <c r="W1525" s="7">
        <v>654.27374526679512</v>
      </c>
      <c r="X1525" s="7">
        <v>676.97725062305619</v>
      </c>
      <c r="Y1525" s="7">
        <v>835.90178811688338</v>
      </c>
      <c r="Z1525" s="7">
        <v>1080.1364669493883</v>
      </c>
      <c r="AA1525" s="7">
        <v>1242.5009294971946</v>
      </c>
      <c r="AB1525" s="7">
        <v>1428.9448674228533</v>
      </c>
      <c r="AC1525" s="7">
        <v>1297.363157894737</v>
      </c>
      <c r="AD1525" s="7">
        <v>1415.3052631578946</v>
      </c>
      <c r="AE1525" s="4">
        <v>951</v>
      </c>
      <c r="AF1525" s="4">
        <v>984</v>
      </c>
      <c r="AG1525" s="4">
        <v>1215</v>
      </c>
      <c r="AH1525" s="4">
        <v>1570</v>
      </c>
      <c r="AI1525" s="4">
        <v>1806</v>
      </c>
      <c r="AJ1525" s="4">
        <v>2077</v>
      </c>
      <c r="AK1525" s="4">
        <v>1172.5911949501728</v>
      </c>
      <c r="AL1525" s="8">
        <v>1.1343004761801041</v>
      </c>
      <c r="AM1525" s="4">
        <v>1050.4317044439806</v>
      </c>
      <c r="AN1525" s="8">
        <v>1.0307246664778571</v>
      </c>
      <c r="AO1525" s="4">
        <v>928.27221393778825</v>
      </c>
      <c r="AP1525" s="8">
        <v>0.92714885677560988</v>
      </c>
    </row>
    <row r="1526" spans="1:42" x14ac:dyDescent="0.25">
      <c r="A1526" s="2" t="s">
        <v>4277</v>
      </c>
      <c r="B1526" t="s">
        <v>4266</v>
      </c>
      <c r="C1526" t="s">
        <v>14</v>
      </c>
      <c r="D1526" t="s">
        <v>4265</v>
      </c>
      <c r="E1526" s="3" t="s">
        <v>3874</v>
      </c>
      <c r="F1526" t="s">
        <v>4278</v>
      </c>
      <c r="G1526">
        <v>127</v>
      </c>
      <c r="H1526">
        <v>2</v>
      </c>
      <c r="I1526">
        <v>59</v>
      </c>
      <c r="J1526">
        <v>42</v>
      </c>
      <c r="K1526">
        <v>18</v>
      </c>
      <c r="L1526">
        <v>6</v>
      </c>
      <c r="M1526">
        <v>0</v>
      </c>
      <c r="N1526" s="2">
        <v>284.23753280839895</v>
      </c>
      <c r="O1526" s="2">
        <v>320.62237154330717</v>
      </c>
      <c r="P1526" s="2">
        <v>205.43</v>
      </c>
      <c r="Q1526" s="4">
        <v>810.28990435170613</v>
      </c>
      <c r="R1526" s="5">
        <v>4.2000000000000003E-2</v>
      </c>
      <c r="S1526" s="6">
        <v>844.32208033447785</v>
      </c>
      <c r="T1526" s="4">
        <v>136.0082644628099</v>
      </c>
      <c r="U1526" s="7">
        <v>980.33034479728781</v>
      </c>
      <c r="V1526" s="8">
        <v>0.82954847811395982</v>
      </c>
      <c r="W1526" s="7">
        <v>679.45076021799287</v>
      </c>
      <c r="X1526" s="7">
        <v>703.02791593533652</v>
      </c>
      <c r="Y1526" s="7">
        <v>868.06800595674167</v>
      </c>
      <c r="Z1526" s="7">
        <v>1121.7010447342257</v>
      </c>
      <c r="AA1526" s="7">
        <v>1290.3134310764408</v>
      </c>
      <c r="AB1526" s="7">
        <v>1483.9318916643231</v>
      </c>
      <c r="AC1526" s="7">
        <v>1299.9401574803151</v>
      </c>
      <c r="AD1526" s="7">
        <v>1418.1165354330708</v>
      </c>
      <c r="AE1526" s="4">
        <v>951</v>
      </c>
      <c r="AF1526" s="4">
        <v>984</v>
      </c>
      <c r="AG1526" s="4">
        <v>1215</v>
      </c>
      <c r="AH1526" s="4">
        <v>1570</v>
      </c>
      <c r="AI1526" s="4">
        <v>1806</v>
      </c>
      <c r="AJ1526" s="4">
        <v>2077</v>
      </c>
      <c r="AK1526" s="4">
        <v>1203.4906123561079</v>
      </c>
      <c r="AL1526" s="8">
        <v>1.1334743034300963</v>
      </c>
      <c r="AM1526" s="4">
        <v>1083.7677683488978</v>
      </c>
      <c r="AN1526" s="8">
        <v>1.032165694991384</v>
      </c>
      <c r="AO1526" s="4">
        <v>964.04492434168799</v>
      </c>
      <c r="AP1526" s="8">
        <v>0.93085708655267208</v>
      </c>
    </row>
    <row r="1527" spans="1:42" x14ac:dyDescent="0.25">
      <c r="A1527" s="2" t="s">
        <v>4281</v>
      </c>
      <c r="B1527" t="s">
        <v>4280</v>
      </c>
      <c r="C1527" t="s">
        <v>149</v>
      </c>
      <c r="D1527" t="s">
        <v>4279</v>
      </c>
      <c r="E1527" s="3" t="s">
        <v>3874</v>
      </c>
      <c r="F1527" t="s">
        <v>4282</v>
      </c>
      <c r="G1527">
        <v>244</v>
      </c>
      <c r="H1527">
        <v>0</v>
      </c>
      <c r="I1527">
        <v>140</v>
      </c>
      <c r="J1527">
        <v>57</v>
      </c>
      <c r="K1527">
        <v>31</v>
      </c>
      <c r="L1527">
        <v>16</v>
      </c>
      <c r="M1527">
        <v>0</v>
      </c>
      <c r="N1527" s="2">
        <v>264.14412568306011</v>
      </c>
      <c r="O1527" s="2">
        <v>213.73147058573383</v>
      </c>
      <c r="P1527" s="2">
        <v>249.99</v>
      </c>
      <c r="Q1527" s="4">
        <v>727.86559626879398</v>
      </c>
      <c r="R1527" s="5">
        <v>4.2000000000000003E-2</v>
      </c>
      <c r="S1527" s="6">
        <v>758.43595131208338</v>
      </c>
      <c r="T1527" s="4">
        <v>66.978354978354972</v>
      </c>
      <c r="U1527" s="7">
        <v>825.41430629043839</v>
      </c>
      <c r="V1527" s="8">
        <v>0.9366447035441019</v>
      </c>
      <c r="W1527" s="7">
        <v>553.39186915532866</v>
      </c>
      <c r="X1527" s="7">
        <v>614.49734770902751</v>
      </c>
      <c r="Y1527" s="7">
        <v>806.42018880022238</v>
      </c>
      <c r="Z1527" s="7">
        <v>1012.9739191225846</v>
      </c>
      <c r="AA1527" s="7">
        <v>1353.7875741544822</v>
      </c>
      <c r="AB1527" s="7">
        <v>1556.898742304805</v>
      </c>
      <c r="AC1527" s="7">
        <v>969.37049180327881</v>
      </c>
      <c r="AD1527" s="7">
        <v>1057.4950819672131</v>
      </c>
      <c r="AE1527" s="4">
        <v>643</v>
      </c>
      <c r="AF1527" s="4">
        <v>714</v>
      </c>
      <c r="AG1527" s="4">
        <v>937</v>
      </c>
      <c r="AH1527" s="4">
        <v>1177</v>
      </c>
      <c r="AI1527" s="4">
        <v>1573</v>
      </c>
      <c r="AJ1527" s="4">
        <v>1809</v>
      </c>
      <c r="AK1527" s="4">
        <v>954.80070394343488</v>
      </c>
      <c r="AL1527" s="8">
        <v>1.1594709910378225</v>
      </c>
      <c r="AM1527" s="4">
        <v>889.34578639965105</v>
      </c>
      <c r="AN1527" s="8">
        <v>1.0851955618732489</v>
      </c>
      <c r="AO1527" s="4">
        <v>823.89086885586721</v>
      </c>
      <c r="AP1527" s="8">
        <v>1.0109201327086754</v>
      </c>
    </row>
    <row r="1528" spans="1:42" x14ac:dyDescent="0.25">
      <c r="A1528" s="2" t="s">
        <v>4285</v>
      </c>
      <c r="B1528" t="s">
        <v>4284</v>
      </c>
      <c r="C1528" t="s">
        <v>14</v>
      </c>
      <c r="D1528" t="s">
        <v>4283</v>
      </c>
      <c r="E1528" s="3" t="s">
        <v>3874</v>
      </c>
      <c r="F1528" t="s">
        <v>4286</v>
      </c>
      <c r="G1528">
        <v>125</v>
      </c>
      <c r="H1528">
        <v>0</v>
      </c>
      <c r="I1528">
        <v>24</v>
      </c>
      <c r="J1528">
        <v>35</v>
      </c>
      <c r="K1528">
        <v>40</v>
      </c>
      <c r="L1528">
        <v>26</v>
      </c>
      <c r="M1528">
        <v>0</v>
      </c>
      <c r="N1528" s="2">
        <v>327.16333333333336</v>
      </c>
      <c r="O1528" s="2">
        <v>492.84873206666674</v>
      </c>
      <c r="P1528" s="2">
        <v>308.25</v>
      </c>
      <c r="Q1528" s="4">
        <v>1128.2620654000002</v>
      </c>
      <c r="R1528" s="5">
        <v>4.2000000000000003E-2</v>
      </c>
      <c r="S1528" s="6">
        <v>1175.6490721468003</v>
      </c>
      <c r="T1528" s="4">
        <v>0</v>
      </c>
      <c r="U1528" s="7">
        <v>1175.6490721468003</v>
      </c>
      <c r="V1528" s="8">
        <v>1.1881868194658036</v>
      </c>
      <c r="W1528" s="7">
        <v>752.12225672185366</v>
      </c>
      <c r="X1528" s="7">
        <v>815.0961581535413</v>
      </c>
      <c r="Y1528" s="7">
        <v>1068.1799506997575</v>
      </c>
      <c r="Z1528" s="7">
        <v>1329.5810509822343</v>
      </c>
      <c r="AA1528" s="7">
        <v>1416.3186888032378</v>
      </c>
      <c r="AB1528" s="7">
        <v>1629.0041294876166</v>
      </c>
      <c r="AC1528" s="7">
        <v>1088.3928000000001</v>
      </c>
      <c r="AD1528" s="7">
        <v>1187.3375999999998</v>
      </c>
      <c r="AE1528" s="4">
        <v>633</v>
      </c>
      <c r="AF1528" s="4">
        <v>686</v>
      </c>
      <c r="AG1528" s="4">
        <v>899</v>
      </c>
      <c r="AH1528" s="4">
        <v>1119</v>
      </c>
      <c r="AI1528" s="4">
        <v>1192</v>
      </c>
      <c r="AJ1528" s="4">
        <v>1371</v>
      </c>
      <c r="AK1528" s="4">
        <v>1180.5053380402273</v>
      </c>
      <c r="AL1528" s="8">
        <v>1.1930948751629469</v>
      </c>
      <c r="AM1528" s="4">
        <v>1178.9010359147201</v>
      </c>
      <c r="AN1528" s="8">
        <v>1.1914734639058546</v>
      </c>
      <c r="AO1528" s="4">
        <v>1177.2533742723074</v>
      </c>
      <c r="AP1528" s="8">
        <v>1.1898082307228954</v>
      </c>
    </row>
    <row r="1529" spans="1:42" x14ac:dyDescent="0.25">
      <c r="A1529" s="2" t="s">
        <v>4287</v>
      </c>
      <c r="B1529" t="s">
        <v>4284</v>
      </c>
      <c r="C1529" t="s">
        <v>14</v>
      </c>
      <c r="D1529" t="s">
        <v>4283</v>
      </c>
      <c r="E1529" s="3" t="s">
        <v>3874</v>
      </c>
      <c r="F1529" t="s">
        <v>4288</v>
      </c>
      <c r="G1529">
        <v>140</v>
      </c>
      <c r="H1529">
        <v>0</v>
      </c>
      <c r="I1529">
        <v>134</v>
      </c>
      <c r="J1529">
        <v>6</v>
      </c>
      <c r="K1529">
        <v>0</v>
      </c>
      <c r="L1529">
        <v>0</v>
      </c>
      <c r="M1529">
        <v>0</v>
      </c>
      <c r="N1529" s="2">
        <v>296.87023809523811</v>
      </c>
      <c r="O1529" s="2">
        <v>519.41403297619058</v>
      </c>
      <c r="P1529" s="2">
        <v>314.38</v>
      </c>
      <c r="Q1529" s="4">
        <v>1130.6642710714286</v>
      </c>
      <c r="R1529" s="5">
        <v>4.2000000000000003E-2</v>
      </c>
      <c r="S1529" s="6">
        <v>1178.1521704564286</v>
      </c>
      <c r="T1529" s="4">
        <v>0</v>
      </c>
      <c r="U1529" s="7">
        <v>1178.1521704564286</v>
      </c>
      <c r="V1529" s="8">
        <v>1.6948694369376684</v>
      </c>
      <c r="W1529" s="7">
        <v>1072.8523535815441</v>
      </c>
      <c r="X1529" s="7">
        <v>1162.6804337392407</v>
      </c>
      <c r="Y1529" s="7">
        <v>1523.687623806964</v>
      </c>
      <c r="Z1529" s="7">
        <v>1896.5588999332513</v>
      </c>
      <c r="AA1529" s="7">
        <v>2020.2843688297007</v>
      </c>
      <c r="AB1529" s="7">
        <v>2323.6659980415434</v>
      </c>
      <c r="AC1529" s="7">
        <v>764.64142857142861</v>
      </c>
      <c r="AD1529" s="7">
        <v>834.15428571428561</v>
      </c>
      <c r="AE1529" s="4">
        <v>633</v>
      </c>
      <c r="AF1529" s="4">
        <v>686</v>
      </c>
      <c r="AG1529" s="4">
        <v>899</v>
      </c>
      <c r="AH1529" s="4">
        <v>1119</v>
      </c>
      <c r="AI1529" s="4">
        <v>1192</v>
      </c>
      <c r="AJ1529" s="4">
        <v>1371</v>
      </c>
      <c r="AK1529" s="4">
        <v>881.67802623707144</v>
      </c>
      <c r="AL1529" s="8">
        <v>1.2683668352533961</v>
      </c>
      <c r="AM1529" s="4">
        <v>980.50274097685724</v>
      </c>
      <c r="AN1529" s="8">
        <v>1.4105343691481538</v>
      </c>
      <c r="AO1529" s="4">
        <v>1079.327455716643</v>
      </c>
      <c r="AP1529" s="8">
        <v>1.5527019030429112</v>
      </c>
    </row>
    <row r="1530" spans="1:42" x14ac:dyDescent="0.25">
      <c r="A1530" s="2" t="s">
        <v>4291</v>
      </c>
      <c r="B1530" t="s">
        <v>4290</v>
      </c>
      <c r="C1530" t="s">
        <v>149</v>
      </c>
      <c r="D1530" t="s">
        <v>4289</v>
      </c>
      <c r="E1530" s="3" t="s">
        <v>3874</v>
      </c>
      <c r="F1530" t="s">
        <v>269</v>
      </c>
      <c r="G1530">
        <v>60</v>
      </c>
      <c r="H1530">
        <v>0</v>
      </c>
      <c r="I1530">
        <v>30</v>
      </c>
      <c r="J1530">
        <v>14</v>
      </c>
      <c r="K1530">
        <v>16</v>
      </c>
      <c r="L1530">
        <v>0</v>
      </c>
      <c r="M1530">
        <v>0</v>
      </c>
      <c r="N1530" s="2">
        <v>239.57777777777778</v>
      </c>
      <c r="O1530" s="2">
        <v>264.61523769444449</v>
      </c>
      <c r="P1530" s="2">
        <v>259.08999999999997</v>
      </c>
      <c r="Q1530" s="4">
        <v>763.28301547222225</v>
      </c>
      <c r="R1530" s="5">
        <v>4.2000000000000003E-2</v>
      </c>
      <c r="S1530" s="6">
        <v>795.34090212205558</v>
      </c>
      <c r="T1530" s="4">
        <v>91.142857142857139</v>
      </c>
      <c r="U1530" s="7">
        <v>886.48375926491269</v>
      </c>
      <c r="V1530" s="8">
        <v>1.0313147236183884</v>
      </c>
      <c r="W1530" s="7">
        <v>552.39289397781886</v>
      </c>
      <c r="X1530" s="7">
        <v>613.46145512109524</v>
      </c>
      <c r="Y1530" s="7">
        <v>804.99466961591691</v>
      </c>
      <c r="Z1530" s="7">
        <v>1127.9178186917272</v>
      </c>
      <c r="AA1530" s="7">
        <v>1127.9178186917272</v>
      </c>
      <c r="AB1530" s="7">
        <v>1297.2442836799028</v>
      </c>
      <c r="AC1530" s="7">
        <v>945.52333333333343</v>
      </c>
      <c r="AD1530" s="7">
        <v>1031.48</v>
      </c>
      <c r="AE1530" s="4">
        <v>597</v>
      </c>
      <c r="AF1530" s="4">
        <v>663</v>
      </c>
      <c r="AG1530" s="4">
        <v>870</v>
      </c>
      <c r="AH1530" s="4">
        <v>1219</v>
      </c>
      <c r="AI1530" s="4">
        <v>1219</v>
      </c>
      <c r="AJ1530" s="4">
        <v>1402</v>
      </c>
      <c r="AK1530" s="4">
        <v>909.55562742363429</v>
      </c>
      <c r="AL1530" s="8">
        <v>1.1641894961412627</v>
      </c>
      <c r="AM1530" s="4">
        <v>871.48405232310813</v>
      </c>
      <c r="AN1530" s="8">
        <v>1.1198979053003046</v>
      </c>
      <c r="AO1530" s="4">
        <v>833.41247722258174</v>
      </c>
      <c r="AP1530" s="8">
        <v>1.0756063144593464</v>
      </c>
    </row>
    <row r="1531" spans="1:42" x14ac:dyDescent="0.25">
      <c r="A1531" s="2" t="s">
        <v>4293</v>
      </c>
      <c r="B1531" t="s">
        <v>2818</v>
      </c>
      <c r="C1531" t="s">
        <v>14</v>
      </c>
      <c r="D1531" t="s">
        <v>4292</v>
      </c>
      <c r="E1531" s="3" t="s">
        <v>3874</v>
      </c>
      <c r="F1531" t="s">
        <v>4294</v>
      </c>
      <c r="G1531">
        <v>99</v>
      </c>
      <c r="H1531">
        <v>0</v>
      </c>
      <c r="I1531">
        <v>18</v>
      </c>
      <c r="J1531">
        <v>36</v>
      </c>
      <c r="K1531">
        <v>32</v>
      </c>
      <c r="L1531">
        <v>13</v>
      </c>
      <c r="M1531">
        <v>0</v>
      </c>
      <c r="N1531" s="2">
        <v>247.84343434343432</v>
      </c>
      <c r="O1531" s="2">
        <v>314.48990431649827</v>
      </c>
      <c r="P1531" s="2">
        <v>271.79000000000002</v>
      </c>
      <c r="Q1531" s="4">
        <v>834.12333865993264</v>
      </c>
      <c r="R1531" s="5">
        <v>4.2000000000000003E-2</v>
      </c>
      <c r="S1531" s="6">
        <v>869.15651888364982</v>
      </c>
      <c r="T1531" s="4">
        <v>90.182795698924735</v>
      </c>
      <c r="U1531" s="7">
        <v>959.33931458257462</v>
      </c>
      <c r="V1531" s="8">
        <v>0.92507419271698688</v>
      </c>
      <c r="W1531" s="7">
        <v>507.05805856347416</v>
      </c>
      <c r="X1531" s="7">
        <v>658.75641988576967</v>
      </c>
      <c r="Y1531" s="7">
        <v>740.0533317546242</v>
      </c>
      <c r="Z1531" s="7">
        <v>1036.7451544512685</v>
      </c>
      <c r="AA1531" s="7">
        <v>1105.4703789177229</v>
      </c>
      <c r="AB1531" s="7">
        <v>1271.4166526294052</v>
      </c>
      <c r="AC1531" s="7">
        <v>1140.7444444444445</v>
      </c>
      <c r="AD1531" s="7">
        <v>1244.4484848484847</v>
      </c>
      <c r="AE1531" s="4">
        <v>605</v>
      </c>
      <c r="AF1531" s="4">
        <v>786</v>
      </c>
      <c r="AG1531" s="4">
        <v>883</v>
      </c>
      <c r="AH1531" s="4">
        <v>1237</v>
      </c>
      <c r="AI1531" s="4">
        <v>1319</v>
      </c>
      <c r="AJ1531" s="4">
        <v>1517</v>
      </c>
      <c r="AK1531" s="4">
        <v>1095.3533767864083</v>
      </c>
      <c r="AL1531" s="8">
        <v>1.1431918832346126</v>
      </c>
      <c r="AM1531" s="4">
        <v>1019.107244909074</v>
      </c>
      <c r="AN1531" s="8">
        <v>1.0696690662061994</v>
      </c>
      <c r="AO1531" s="4">
        <v>942.86111303173959</v>
      </c>
      <c r="AP1531" s="8">
        <v>0.99614624917778616</v>
      </c>
    </row>
    <row r="1532" spans="1:42" x14ac:dyDescent="0.25">
      <c r="A1532" s="2" t="s">
        <v>4295</v>
      </c>
      <c r="B1532" t="s">
        <v>2818</v>
      </c>
      <c r="C1532" t="s">
        <v>14</v>
      </c>
      <c r="D1532" t="s">
        <v>4292</v>
      </c>
      <c r="E1532" s="3" t="s">
        <v>3874</v>
      </c>
      <c r="F1532" t="s">
        <v>4296</v>
      </c>
      <c r="G1532">
        <v>108</v>
      </c>
      <c r="H1532">
        <v>0</v>
      </c>
      <c r="I1532">
        <v>108</v>
      </c>
      <c r="J1532">
        <v>0</v>
      </c>
      <c r="K1532">
        <v>0</v>
      </c>
      <c r="L1532">
        <v>0</v>
      </c>
      <c r="M1532">
        <v>0</v>
      </c>
      <c r="N1532" s="2">
        <v>213.09490740740739</v>
      </c>
      <c r="O1532" s="2">
        <v>265.70944238580245</v>
      </c>
      <c r="P1532" s="2">
        <v>241.83</v>
      </c>
      <c r="Q1532" s="4">
        <v>720.63434979320982</v>
      </c>
      <c r="R1532" s="5">
        <v>4.2000000000000003E-2</v>
      </c>
      <c r="S1532" s="6">
        <v>750.90099248452464</v>
      </c>
      <c r="T1532" s="4">
        <v>35.64</v>
      </c>
      <c r="U1532" s="7">
        <v>786.54099248452462</v>
      </c>
      <c r="V1532" s="8">
        <v>1.0006882856037209</v>
      </c>
      <c r="W1532" s="7">
        <v>577.98358836277021</v>
      </c>
      <c r="X1532" s="7">
        <v>750.90099248452464</v>
      </c>
      <c r="Y1532" s="7">
        <v>843.56943557739851</v>
      </c>
      <c r="Z1532" s="7">
        <v>1181.7614856276807</v>
      </c>
      <c r="AA1532" s="7">
        <v>1260.0997571082544</v>
      </c>
      <c r="AB1532" s="7">
        <v>1449.2580223906155</v>
      </c>
      <c r="AC1532" s="7">
        <v>864.6</v>
      </c>
      <c r="AD1532" s="7">
        <v>943.19999999999993</v>
      </c>
      <c r="AE1532" s="4">
        <v>605</v>
      </c>
      <c r="AF1532" s="4">
        <v>786</v>
      </c>
      <c r="AG1532" s="4">
        <v>883</v>
      </c>
      <c r="AH1532" s="4">
        <v>1237</v>
      </c>
      <c r="AI1532" s="4">
        <v>1319</v>
      </c>
      <c r="AJ1532" s="4">
        <v>1517</v>
      </c>
      <c r="AK1532" s="4">
        <v>875.22519922784772</v>
      </c>
      <c r="AL1532" s="8">
        <v>1.1588615766257604</v>
      </c>
      <c r="AM1532" s="4">
        <v>832.92933507805742</v>
      </c>
      <c r="AN1532" s="8">
        <v>1.1050500446285718</v>
      </c>
      <c r="AO1532" s="4">
        <v>791.91516378129097</v>
      </c>
      <c r="AP1532" s="8">
        <v>1.0528691651161464</v>
      </c>
    </row>
    <row r="1533" spans="1:42" x14ac:dyDescent="0.25">
      <c r="A1533" s="2" t="s">
        <v>4299</v>
      </c>
      <c r="B1533" t="s">
        <v>4298</v>
      </c>
      <c r="C1533" t="s">
        <v>14</v>
      </c>
      <c r="D1533" t="s">
        <v>4297</v>
      </c>
      <c r="E1533" s="3" t="s">
        <v>3874</v>
      </c>
      <c r="F1533" t="s">
        <v>4300</v>
      </c>
      <c r="G1533">
        <v>116</v>
      </c>
      <c r="H1533">
        <v>4</v>
      </c>
      <c r="I1533">
        <v>50</v>
      </c>
      <c r="J1533">
        <v>28</v>
      </c>
      <c r="K1533">
        <v>23</v>
      </c>
      <c r="L1533">
        <v>11</v>
      </c>
      <c r="M1533">
        <v>0</v>
      </c>
      <c r="N1533" s="2">
        <v>311.47629310344831</v>
      </c>
      <c r="O1533" s="2">
        <v>312.15400926436786</v>
      </c>
      <c r="P1533" s="2">
        <v>208.19</v>
      </c>
      <c r="Q1533" s="4">
        <v>831.82030236781611</v>
      </c>
      <c r="R1533" s="5">
        <v>4.2000000000000003E-2</v>
      </c>
      <c r="S1533" s="6">
        <v>866.75675506726441</v>
      </c>
      <c r="T1533" s="4">
        <v>109.85344827586206</v>
      </c>
      <c r="U1533" s="7">
        <v>976.6102033431265</v>
      </c>
      <c r="V1533" s="8">
        <v>1.1533865831930308</v>
      </c>
      <c r="W1533" s="7">
        <v>659.22966199229188</v>
      </c>
      <c r="X1533" s="7">
        <v>678.67898431815149</v>
      </c>
      <c r="Y1533" s="7">
        <v>890.57423281567389</v>
      </c>
      <c r="Z1533" s="7">
        <v>1123.9661007259886</v>
      </c>
      <c r="AA1533" s="7">
        <v>1198.6924443990276</v>
      </c>
      <c r="AB1533" s="7">
        <v>1378.8545880490951</v>
      </c>
      <c r="AC1533" s="7">
        <v>931.40603448275874</v>
      </c>
      <c r="AD1533" s="7">
        <v>1016.0793103448275</v>
      </c>
      <c r="AE1533" s="4">
        <v>644</v>
      </c>
      <c r="AF1533" s="4">
        <v>663</v>
      </c>
      <c r="AG1533" s="4">
        <v>870</v>
      </c>
      <c r="AH1533" s="4">
        <v>1098</v>
      </c>
      <c r="AI1533" s="4">
        <v>1171</v>
      </c>
      <c r="AJ1533" s="4">
        <v>1347</v>
      </c>
      <c r="AK1533" s="4">
        <v>905.33389074417607</v>
      </c>
      <c r="AL1533" s="8">
        <v>1.198946572793236</v>
      </c>
      <c r="AM1533" s="4">
        <v>892.35120085290771</v>
      </c>
      <c r="AN1533" s="8">
        <v>1.1836138839854746</v>
      </c>
      <c r="AO1533" s="4">
        <v>879.36851096163934</v>
      </c>
      <c r="AP1533" s="8">
        <v>1.1682811951777132</v>
      </c>
    </row>
    <row r="1534" spans="1:42" x14ac:dyDescent="0.25">
      <c r="A1534" s="2" t="s">
        <v>4301</v>
      </c>
      <c r="B1534" t="s">
        <v>4298</v>
      </c>
      <c r="C1534" t="s">
        <v>14</v>
      </c>
      <c r="D1534" t="s">
        <v>4297</v>
      </c>
      <c r="E1534" s="3" t="s">
        <v>3874</v>
      </c>
      <c r="F1534" t="s">
        <v>4302</v>
      </c>
      <c r="G1534">
        <v>25</v>
      </c>
      <c r="H1534">
        <v>0</v>
      </c>
      <c r="I1534">
        <v>25</v>
      </c>
      <c r="J1534">
        <v>0</v>
      </c>
      <c r="K1534">
        <v>0</v>
      </c>
      <c r="L1534">
        <v>0</v>
      </c>
      <c r="M1534">
        <v>0</v>
      </c>
      <c r="N1534" s="2">
        <v>134.57</v>
      </c>
      <c r="O1534" s="2">
        <v>142.07397933333337</v>
      </c>
      <c r="P1534" s="2">
        <v>357.34</v>
      </c>
      <c r="Q1534" s="4">
        <v>633.98397933333331</v>
      </c>
      <c r="R1534" s="5">
        <v>4.2000000000000003E-2</v>
      </c>
      <c r="S1534" s="6">
        <v>660.61130646533331</v>
      </c>
      <c r="T1534" s="4">
        <v>70.416666666666671</v>
      </c>
      <c r="U1534" s="7">
        <v>731.02797313199994</v>
      </c>
      <c r="V1534" s="8">
        <v>1.1026062943167421</v>
      </c>
      <c r="W1534" s="7">
        <v>641.67976072952433</v>
      </c>
      <c r="X1534" s="7">
        <v>660.61130646533331</v>
      </c>
      <c r="Y1534" s="7">
        <v>866.86551527125187</v>
      </c>
      <c r="Z1534" s="7">
        <v>1094.0440641009593</v>
      </c>
      <c r="AA1534" s="7">
        <v>1166.7810556122251</v>
      </c>
      <c r="AB1534" s="7">
        <v>1342.1469529544556</v>
      </c>
      <c r="AC1534" s="7">
        <v>729.30000000000007</v>
      </c>
      <c r="AD1534" s="7">
        <v>795.6</v>
      </c>
      <c r="AE1534" s="4">
        <v>644</v>
      </c>
      <c r="AF1534" s="4">
        <v>663</v>
      </c>
      <c r="AG1534" s="4">
        <v>870</v>
      </c>
      <c r="AH1534" s="4">
        <v>1098</v>
      </c>
      <c r="AI1534" s="4">
        <v>1171</v>
      </c>
      <c r="AJ1534" s="4">
        <v>1347</v>
      </c>
      <c r="AK1534" s="4">
        <v>692.63621358437342</v>
      </c>
      <c r="AL1534" s="8">
        <v>1.150909321645611</v>
      </c>
      <c r="AM1534" s="4">
        <v>682.44647041013343</v>
      </c>
      <c r="AN1534" s="8">
        <v>1.1355401765864255</v>
      </c>
      <c r="AO1534" s="4">
        <v>670.80104963957331</v>
      </c>
      <c r="AP1534" s="8">
        <v>1.1179754393759276</v>
      </c>
    </row>
    <row r="1535" spans="1:42" x14ac:dyDescent="0.25">
      <c r="A1535" s="2" t="s">
        <v>4305</v>
      </c>
      <c r="B1535" t="s">
        <v>4304</v>
      </c>
      <c r="C1535" t="s">
        <v>149</v>
      </c>
      <c r="D1535" t="s">
        <v>4303</v>
      </c>
      <c r="E1535" s="3" t="s">
        <v>3874</v>
      </c>
      <c r="F1535" t="s">
        <v>4306</v>
      </c>
      <c r="G1535">
        <v>25</v>
      </c>
      <c r="H1535">
        <v>0</v>
      </c>
      <c r="I1535">
        <v>25</v>
      </c>
      <c r="J1535">
        <v>0</v>
      </c>
      <c r="K1535">
        <v>0</v>
      </c>
      <c r="L1535">
        <v>0</v>
      </c>
      <c r="M1535">
        <v>0</v>
      </c>
      <c r="N1535" s="2">
        <v>243.51</v>
      </c>
      <c r="O1535" s="2">
        <v>422.65344200000015</v>
      </c>
      <c r="P1535" s="2">
        <v>276.85000000000002</v>
      </c>
      <c r="Q1535" s="4">
        <v>943.01344200000017</v>
      </c>
      <c r="R1535" s="5">
        <v>4.2000000000000003E-2</v>
      </c>
      <c r="S1535" s="6">
        <v>982.62000656400016</v>
      </c>
      <c r="T1535" s="4">
        <v>49.608695652173914</v>
      </c>
      <c r="U1535" s="7">
        <v>1032.228702216174</v>
      </c>
      <c r="V1535" s="8">
        <v>1.0820007360756541</v>
      </c>
      <c r="W1535" s="7">
        <v>883.7400059034718</v>
      </c>
      <c r="X1535" s="7">
        <v>982.62000656400028</v>
      </c>
      <c r="Y1535" s="7">
        <v>1288.5300086075097</v>
      </c>
      <c r="Z1535" s="7">
        <v>1703.6200113803527</v>
      </c>
      <c r="AA1535" s="7">
        <v>1710.8300114285162</v>
      </c>
      <c r="AB1535" s="7">
        <v>1967.3000131417614</v>
      </c>
      <c r="AC1535" s="7">
        <v>1049.4000000000001</v>
      </c>
      <c r="AD1535" s="7">
        <v>1144.8</v>
      </c>
      <c r="AE1535" s="4">
        <v>858</v>
      </c>
      <c r="AF1535" s="4">
        <v>954</v>
      </c>
      <c r="AG1535" s="4">
        <v>1251</v>
      </c>
      <c r="AH1535" s="4">
        <v>1654</v>
      </c>
      <c r="AI1535" s="4">
        <v>1661</v>
      </c>
      <c r="AJ1535" s="4">
        <v>1910</v>
      </c>
      <c r="AK1535" s="4">
        <v>1058.4327655673669</v>
      </c>
      <c r="AL1535" s="8">
        <v>1.1614690369177578</v>
      </c>
      <c r="AM1535" s="4">
        <v>1034.3105240662958</v>
      </c>
      <c r="AN1535" s="8">
        <v>1.1361836684679976</v>
      </c>
      <c r="AO1535" s="4">
        <v>1006.7422480650715</v>
      </c>
      <c r="AP1535" s="8">
        <v>1.1072861045254145</v>
      </c>
    </row>
    <row r="1536" spans="1:42" x14ac:dyDescent="0.25">
      <c r="A1536" s="2" t="s">
        <v>4307</v>
      </c>
      <c r="B1536" t="s">
        <v>4304</v>
      </c>
      <c r="C1536" t="s">
        <v>149</v>
      </c>
      <c r="D1536" t="s">
        <v>4303</v>
      </c>
      <c r="E1536" s="3" t="s">
        <v>3874</v>
      </c>
      <c r="F1536" t="s">
        <v>4308</v>
      </c>
      <c r="G1536">
        <v>100</v>
      </c>
      <c r="H1536">
        <v>0</v>
      </c>
      <c r="I1536">
        <v>99</v>
      </c>
      <c r="J1536">
        <v>1</v>
      </c>
      <c r="K1536">
        <v>0</v>
      </c>
      <c r="L1536">
        <v>0</v>
      </c>
      <c r="M1536">
        <v>0</v>
      </c>
      <c r="N1536" s="2">
        <v>245.58333333333334</v>
      </c>
      <c r="O1536" s="2">
        <v>397.70710141666666</v>
      </c>
      <c r="P1536" s="2">
        <v>256.08</v>
      </c>
      <c r="Q1536" s="4">
        <v>899.37043474999996</v>
      </c>
      <c r="R1536" s="5">
        <v>4.2000000000000003E-2</v>
      </c>
      <c r="S1536" s="6">
        <v>937.14399300950004</v>
      </c>
      <c r="T1536" s="4">
        <v>41.585858585858588</v>
      </c>
      <c r="U1536" s="7">
        <v>978.72985159535858</v>
      </c>
      <c r="V1536" s="8">
        <v>1.0227382797740352</v>
      </c>
      <c r="W1536" s="7">
        <v>840.22440202111989</v>
      </c>
      <c r="X1536" s="7">
        <v>934.23552392558099</v>
      </c>
      <c r="Y1536" s="7">
        <v>1225.082432317507</v>
      </c>
      <c r="Z1536" s="7">
        <v>1619.7332878122756</v>
      </c>
      <c r="AA1536" s="7">
        <v>1626.5882654511427</v>
      </c>
      <c r="AB1536" s="7">
        <v>1870.4296128908381</v>
      </c>
      <c r="AC1536" s="7">
        <v>1052.6670000000001</v>
      </c>
      <c r="AD1536" s="7">
        <v>1148.364</v>
      </c>
      <c r="AE1536" s="4">
        <v>858</v>
      </c>
      <c r="AF1536" s="4">
        <v>954</v>
      </c>
      <c r="AG1536" s="4">
        <v>1251</v>
      </c>
      <c r="AH1536" s="4">
        <v>1654</v>
      </c>
      <c r="AI1536" s="4">
        <v>1661</v>
      </c>
      <c r="AJ1536" s="4">
        <v>1910</v>
      </c>
      <c r="AK1536" s="4">
        <v>1066.2976203736775</v>
      </c>
      <c r="AL1536" s="8">
        <v>1.1576992789319793</v>
      </c>
      <c r="AM1536" s="4">
        <v>1023.2464112522849</v>
      </c>
      <c r="AN1536" s="8">
        <v>1.1127122792126645</v>
      </c>
      <c r="AO1536" s="4">
        <v>980.19520213089254</v>
      </c>
      <c r="AP1536" s="8">
        <v>1.0677252794933498</v>
      </c>
    </row>
    <row r="1537" spans="1:42" x14ac:dyDescent="0.25">
      <c r="A1537" s="2" t="s">
        <v>4309</v>
      </c>
      <c r="B1537" t="s">
        <v>4304</v>
      </c>
      <c r="C1537" t="s">
        <v>149</v>
      </c>
      <c r="D1537" t="s">
        <v>4303</v>
      </c>
      <c r="E1537" s="3" t="s">
        <v>3874</v>
      </c>
      <c r="F1537" t="s">
        <v>4310</v>
      </c>
      <c r="G1537">
        <v>64</v>
      </c>
      <c r="H1537">
        <v>0</v>
      </c>
      <c r="I1537">
        <v>0</v>
      </c>
      <c r="J1537">
        <v>32</v>
      </c>
      <c r="K1537">
        <v>18</v>
      </c>
      <c r="L1537">
        <v>9</v>
      </c>
      <c r="M1537">
        <v>5</v>
      </c>
      <c r="N1537" s="2">
        <v>312.56770833333331</v>
      </c>
      <c r="O1537" s="2">
        <v>1348.2201222656249</v>
      </c>
      <c r="P1537" s="2">
        <v>166.22</v>
      </c>
      <c r="Q1537" s="4">
        <v>1827.0078305989582</v>
      </c>
      <c r="R1537" s="5">
        <v>4.2000000000000003E-2</v>
      </c>
      <c r="S1537" s="6">
        <v>1903.7421594841146</v>
      </c>
      <c r="T1537" s="4">
        <v>122.28888888888889</v>
      </c>
      <c r="U1537" s="7">
        <v>2026.0310483730036</v>
      </c>
      <c r="V1537" s="8">
        <v>1.3749932355903018</v>
      </c>
      <c r="W1537" s="7">
        <v>1108.5362020465063</v>
      </c>
      <c r="X1537" s="7">
        <v>1232.5682246531085</v>
      </c>
      <c r="Y1537" s="7">
        <v>1616.2922945922837</v>
      </c>
      <c r="Z1537" s="7">
        <v>2136.9683894929158</v>
      </c>
      <c r="AA1537" s="7">
        <v>2146.0123911413139</v>
      </c>
      <c r="AB1537" s="7">
        <v>2467.7204497771877</v>
      </c>
      <c r="AC1537" s="7">
        <v>1620.8328125</v>
      </c>
      <c r="AD1537" s="7">
        <v>1768.1812499999999</v>
      </c>
      <c r="AE1537" s="4">
        <v>858</v>
      </c>
      <c r="AF1537" s="4">
        <v>954</v>
      </c>
      <c r="AG1537" s="4">
        <v>1251</v>
      </c>
      <c r="AH1537" s="4">
        <v>1654</v>
      </c>
      <c r="AI1537" s="4">
        <v>1661</v>
      </c>
      <c r="AJ1537" s="4">
        <v>1910</v>
      </c>
      <c r="AK1537" s="4">
        <v>1621.7199142983927</v>
      </c>
      <c r="AL1537" s="8">
        <v>1.1835950436782077</v>
      </c>
      <c r="AM1537" s="4">
        <v>1715.7273293603</v>
      </c>
      <c r="AN1537" s="8">
        <v>1.2473944409822391</v>
      </c>
      <c r="AO1537" s="4">
        <v>1809.7347444222071</v>
      </c>
      <c r="AP1537" s="8">
        <v>1.3111938382862702</v>
      </c>
    </row>
    <row r="1538" spans="1:42" x14ac:dyDescent="0.25">
      <c r="A1538" s="2" t="s">
        <v>4311</v>
      </c>
      <c r="B1538" t="s">
        <v>4304</v>
      </c>
      <c r="C1538" t="s">
        <v>149</v>
      </c>
      <c r="D1538" t="s">
        <v>4303</v>
      </c>
      <c r="E1538" s="3" t="s">
        <v>3874</v>
      </c>
      <c r="F1538" t="s">
        <v>4312</v>
      </c>
      <c r="G1538">
        <v>8</v>
      </c>
      <c r="H1538">
        <v>0</v>
      </c>
      <c r="I1538">
        <v>0</v>
      </c>
      <c r="J1538">
        <v>8</v>
      </c>
      <c r="K1538">
        <v>0</v>
      </c>
      <c r="L1538">
        <v>0</v>
      </c>
      <c r="M1538">
        <v>0</v>
      </c>
      <c r="N1538" s="2">
        <v>162.40625</v>
      </c>
      <c r="O1538" s="2">
        <v>370.21004579166686</v>
      </c>
      <c r="P1538" s="2">
        <v>312.33</v>
      </c>
      <c r="Q1538" s="4">
        <v>844.9462957916669</v>
      </c>
      <c r="R1538" s="5">
        <v>4.2000000000000003E-2</v>
      </c>
      <c r="S1538" s="6">
        <v>880.43404021491699</v>
      </c>
      <c r="T1538" s="4">
        <v>120</v>
      </c>
      <c r="U1538" s="7">
        <v>1000.434040214917</v>
      </c>
      <c r="V1538" s="8">
        <v>0.79970746619897437</v>
      </c>
      <c r="W1538" s="7">
        <v>603.84684772533876</v>
      </c>
      <c r="X1538" s="7">
        <v>671.41013138691517</v>
      </c>
      <c r="Y1538" s="7">
        <v>880.43404021491699</v>
      </c>
      <c r="Z1538" s="7">
        <v>1164.0590747525762</v>
      </c>
      <c r="AA1538" s="7">
        <v>1168.9855641862328</v>
      </c>
      <c r="AB1538" s="7">
        <v>1344.2278311834464</v>
      </c>
      <c r="AC1538" s="7">
        <v>1376.1000000000001</v>
      </c>
      <c r="AD1538" s="7">
        <v>1501.2</v>
      </c>
      <c r="AE1538" s="4">
        <v>858</v>
      </c>
      <c r="AF1538" s="4">
        <v>954</v>
      </c>
      <c r="AG1538" s="4">
        <v>1251</v>
      </c>
      <c r="AH1538" s="4">
        <v>1654</v>
      </c>
      <c r="AI1538" s="4">
        <v>1661</v>
      </c>
      <c r="AJ1538" s="4">
        <v>1910</v>
      </c>
      <c r="AK1538" s="4">
        <v>1249.3962553706147</v>
      </c>
      <c r="AL1538" s="8">
        <v>1.0946412912634809</v>
      </c>
      <c r="AM1538" s="4">
        <v>1091.2695917324586</v>
      </c>
      <c r="AN1538" s="8">
        <v>0.96824108052154967</v>
      </c>
      <c r="AO1538" s="4">
        <v>985.85181597368774</v>
      </c>
      <c r="AP1538" s="8">
        <v>0.88397427336026202</v>
      </c>
    </row>
    <row r="1539" spans="1:42" x14ac:dyDescent="0.25">
      <c r="A1539" s="2" t="s">
        <v>4313</v>
      </c>
      <c r="B1539" t="s">
        <v>4304</v>
      </c>
      <c r="C1539" t="s">
        <v>149</v>
      </c>
      <c r="D1539" t="s">
        <v>4303</v>
      </c>
      <c r="E1539" s="3" t="s">
        <v>3874</v>
      </c>
      <c r="F1539" t="s">
        <v>4314</v>
      </c>
      <c r="G1539">
        <v>2</v>
      </c>
      <c r="H1539">
        <v>0</v>
      </c>
      <c r="I1539">
        <v>0</v>
      </c>
      <c r="J1539">
        <v>2</v>
      </c>
      <c r="K1539">
        <v>0</v>
      </c>
      <c r="L1539">
        <v>0</v>
      </c>
      <c r="M1539">
        <v>0</v>
      </c>
      <c r="N1539" s="2">
        <v>184.83333333333334</v>
      </c>
      <c r="O1539" s="2">
        <v>347.24633766666682</v>
      </c>
      <c r="P1539" s="2">
        <v>645.54999999999995</v>
      </c>
      <c r="Q1539" s="4">
        <v>1177.6296710000001</v>
      </c>
      <c r="R1539" s="5">
        <v>4.2000000000000003E-2</v>
      </c>
      <c r="S1539" s="6">
        <v>1227.0901171820001</v>
      </c>
      <c r="T1539" s="4">
        <v>134</v>
      </c>
      <c r="U1539" s="7">
        <v>1361.0901171820001</v>
      </c>
      <c r="V1539" s="8">
        <v>1.0880016923916866</v>
      </c>
      <c r="W1539" s="7">
        <v>841.60137533345801</v>
      </c>
      <c r="X1539" s="7">
        <v>935.76656418195694</v>
      </c>
      <c r="Y1539" s="7">
        <v>1227.0901171820001</v>
      </c>
      <c r="Z1539" s="7">
        <v>1622.3877328689275</v>
      </c>
      <c r="AA1539" s="7">
        <v>1629.2539445557973</v>
      </c>
      <c r="AB1539" s="7">
        <v>1873.4949031315909</v>
      </c>
      <c r="AC1539" s="7">
        <v>1376.1000000000001</v>
      </c>
      <c r="AD1539" s="7">
        <v>1501.2</v>
      </c>
      <c r="AE1539" s="4">
        <v>858</v>
      </c>
      <c r="AF1539" s="4">
        <v>954</v>
      </c>
      <c r="AG1539" s="4">
        <v>1251</v>
      </c>
      <c r="AH1539" s="4">
        <v>1654</v>
      </c>
      <c r="AI1539" s="4">
        <v>1661</v>
      </c>
      <c r="AJ1539" s="4">
        <v>1910</v>
      </c>
      <c r="AK1539" s="4">
        <v>1260.7741125910002</v>
      </c>
      <c r="AL1539" s="8">
        <v>1.1149273481942448</v>
      </c>
      <c r="AM1539" s="4">
        <v>1260.7741125910002</v>
      </c>
      <c r="AN1539" s="8">
        <v>1.1149273481942448</v>
      </c>
      <c r="AO1539" s="4">
        <v>1227.0901171820001</v>
      </c>
      <c r="AP1539" s="8">
        <v>1.0880016923916866</v>
      </c>
    </row>
    <row r="1540" spans="1:42" x14ac:dyDescent="0.25">
      <c r="A1540" s="2" t="s">
        <v>4317</v>
      </c>
      <c r="B1540" t="s">
        <v>4316</v>
      </c>
      <c r="C1540" t="s">
        <v>149</v>
      </c>
      <c r="D1540" t="s">
        <v>4315</v>
      </c>
      <c r="E1540" s="3" t="s">
        <v>3874</v>
      </c>
      <c r="F1540" t="s">
        <v>4318</v>
      </c>
      <c r="G1540">
        <v>193</v>
      </c>
      <c r="H1540">
        <v>0</v>
      </c>
      <c r="I1540">
        <v>104</v>
      </c>
      <c r="J1540">
        <v>53</v>
      </c>
      <c r="K1540">
        <v>21</v>
      </c>
      <c r="L1540">
        <v>15</v>
      </c>
      <c r="M1540">
        <v>0</v>
      </c>
      <c r="N1540" s="2">
        <v>206.54231433506047</v>
      </c>
      <c r="O1540" s="2">
        <v>263.99802811053542</v>
      </c>
      <c r="P1540" s="2">
        <v>256.2</v>
      </c>
      <c r="Q1540" s="4">
        <v>726.74034244559584</v>
      </c>
      <c r="R1540" s="5">
        <v>4.2000000000000003E-2</v>
      </c>
      <c r="S1540" s="6">
        <v>757.26343682831089</v>
      </c>
      <c r="T1540" s="4">
        <v>81.759740259740255</v>
      </c>
      <c r="U1540" s="7">
        <v>839.02317708805117</v>
      </c>
      <c r="V1540" s="8">
        <v>0.97329210024338919</v>
      </c>
      <c r="W1540" s="7">
        <v>555.17935369238205</v>
      </c>
      <c r="X1540" s="7">
        <v>630.72591131507954</v>
      </c>
      <c r="Y1540" s="7">
        <v>809.92937358287372</v>
      </c>
      <c r="Z1540" s="7">
        <v>1025.1492179731167</v>
      </c>
      <c r="AA1540" s="7">
        <v>1073.4638769178653</v>
      </c>
      <c r="AB1540" s="7">
        <v>1234.2199239522099</v>
      </c>
      <c r="AC1540" s="7">
        <v>948.25129533678762</v>
      </c>
      <c r="AD1540" s="7">
        <v>1034.4559585492227</v>
      </c>
      <c r="AE1540" s="4">
        <v>632</v>
      </c>
      <c r="AF1540" s="4">
        <v>718</v>
      </c>
      <c r="AG1540" s="4">
        <v>922</v>
      </c>
      <c r="AH1540" s="4">
        <v>1167</v>
      </c>
      <c r="AI1540" s="4">
        <v>1222</v>
      </c>
      <c r="AJ1540" s="4">
        <v>1405</v>
      </c>
      <c r="AK1540" s="4">
        <v>907.61726418429521</v>
      </c>
      <c r="AL1540" s="8">
        <v>1.1477070584985656</v>
      </c>
      <c r="AM1540" s="4">
        <v>857.20962264298259</v>
      </c>
      <c r="AN1540" s="8">
        <v>1.0892326794303562</v>
      </c>
      <c r="AO1540" s="4">
        <v>806.80198110166987</v>
      </c>
      <c r="AP1540" s="8">
        <v>1.0307583003621468</v>
      </c>
    </row>
    <row r="1541" spans="1:42" x14ac:dyDescent="0.25">
      <c r="A1541" s="2" t="s">
        <v>4321</v>
      </c>
      <c r="B1541" t="s">
        <v>4320</v>
      </c>
      <c r="C1541" t="s">
        <v>149</v>
      </c>
      <c r="D1541" t="s">
        <v>4319</v>
      </c>
      <c r="E1541" s="3" t="s">
        <v>3874</v>
      </c>
      <c r="F1541" t="s">
        <v>4322</v>
      </c>
      <c r="G1541">
        <v>233</v>
      </c>
      <c r="H1541">
        <v>0</v>
      </c>
      <c r="I1541">
        <v>135</v>
      </c>
      <c r="J1541">
        <v>58</v>
      </c>
      <c r="K1541">
        <v>27</v>
      </c>
      <c r="L1541">
        <v>13</v>
      </c>
      <c r="M1541">
        <v>0</v>
      </c>
      <c r="N1541" s="2">
        <v>210.19349070100142</v>
      </c>
      <c r="O1541" s="2">
        <v>295.77210909442061</v>
      </c>
      <c r="P1541" s="2">
        <v>265.82</v>
      </c>
      <c r="Q1541" s="4">
        <v>771.78559979542206</v>
      </c>
      <c r="R1541" s="5">
        <v>4.2000000000000003E-2</v>
      </c>
      <c r="S1541" s="6">
        <v>804.20059498682986</v>
      </c>
      <c r="T1541" s="4">
        <v>27.973094170403588</v>
      </c>
      <c r="U1541" s="7">
        <v>832.17368915723341</v>
      </c>
      <c r="V1541" s="8">
        <v>0.98856158648738346</v>
      </c>
      <c r="W1541" s="7">
        <v>570.33296096289905</v>
      </c>
      <c r="X1541" s="7">
        <v>694.5260680402472</v>
      </c>
      <c r="Y1541" s="7">
        <v>831.13848582533024</v>
      </c>
      <c r="Z1541" s="7">
        <v>1112.0059741387176</v>
      </c>
      <c r="AA1541" s="7">
        <v>1183.6558436064186</v>
      </c>
      <c r="AB1541" s="7">
        <v>1361.3475198863168</v>
      </c>
      <c r="AC1541" s="7">
        <v>925.98283261802578</v>
      </c>
      <c r="AD1541" s="7">
        <v>1010.1630901287552</v>
      </c>
      <c r="AE1541" s="4">
        <v>597</v>
      </c>
      <c r="AF1541" s="4">
        <v>727</v>
      </c>
      <c r="AG1541" s="4">
        <v>870</v>
      </c>
      <c r="AH1541" s="4">
        <v>1164</v>
      </c>
      <c r="AI1541" s="4">
        <v>1239</v>
      </c>
      <c r="AJ1541" s="4">
        <v>1425</v>
      </c>
      <c r="AK1541" s="4">
        <v>941.75585016861999</v>
      </c>
      <c r="AL1541" s="8">
        <v>1.1519671868613872</v>
      </c>
      <c r="AM1541" s="4">
        <v>895.68471206945583</v>
      </c>
      <c r="AN1541" s="8">
        <v>1.0972380384107641</v>
      </c>
      <c r="AO1541" s="4">
        <v>849.61357397029167</v>
      </c>
      <c r="AP1541" s="8">
        <v>1.0425088899601407</v>
      </c>
    </row>
    <row r="1542" spans="1:42" x14ac:dyDescent="0.25">
      <c r="A1542" s="2" t="s">
        <v>4325</v>
      </c>
      <c r="B1542" t="s">
        <v>4324</v>
      </c>
      <c r="C1542" t="s">
        <v>14</v>
      </c>
      <c r="D1542" t="s">
        <v>4323</v>
      </c>
      <c r="E1542" s="3" t="s">
        <v>3874</v>
      </c>
      <c r="F1542" t="s">
        <v>269</v>
      </c>
      <c r="G1542">
        <v>159</v>
      </c>
      <c r="H1542">
        <v>12</v>
      </c>
      <c r="I1542">
        <v>140</v>
      </c>
      <c r="J1542">
        <v>7</v>
      </c>
      <c r="K1542">
        <v>0</v>
      </c>
      <c r="L1542">
        <v>0</v>
      </c>
      <c r="M1542">
        <v>0</v>
      </c>
      <c r="N1542" s="2">
        <v>254.96488469601675</v>
      </c>
      <c r="O1542" s="2">
        <v>295.13465966666655</v>
      </c>
      <c r="P1542" s="2">
        <v>207.25</v>
      </c>
      <c r="Q1542" s="4">
        <v>757.34954436268333</v>
      </c>
      <c r="R1542" s="5">
        <v>4.2000000000000003E-2</v>
      </c>
      <c r="S1542" s="6">
        <v>789.15822522591611</v>
      </c>
      <c r="T1542" s="4">
        <v>11.73076923076923</v>
      </c>
      <c r="U1542" s="7">
        <v>800.8889944566854</v>
      </c>
      <c r="V1542" s="8">
        <v>1.2004954099837186</v>
      </c>
      <c r="W1542" s="7">
        <v>706.19818441012535</v>
      </c>
      <c r="X1542" s="7">
        <v>784.27034550069186</v>
      </c>
      <c r="Y1542" s="7">
        <v>1029.1330325574691</v>
      </c>
      <c r="Z1542" s="7">
        <v>1378.0919344016684</v>
      </c>
      <c r="AA1542" s="7">
        <v>1382.8235805283693</v>
      </c>
      <c r="AB1542" s="7">
        <v>1589.8330985715384</v>
      </c>
      <c r="AC1542" s="7">
        <v>733.84528301886803</v>
      </c>
      <c r="AD1542" s="7">
        <v>800.55849056603779</v>
      </c>
      <c r="AE1542" s="4">
        <v>597</v>
      </c>
      <c r="AF1542" s="4">
        <v>663</v>
      </c>
      <c r="AG1542" s="4">
        <v>870</v>
      </c>
      <c r="AH1542" s="4">
        <v>1165</v>
      </c>
      <c r="AI1542" s="4">
        <v>1169</v>
      </c>
      <c r="AJ1542" s="4">
        <v>1344</v>
      </c>
      <c r="AK1542" s="4">
        <v>793.81759816497504</v>
      </c>
      <c r="AL1542" s="8">
        <v>1.2074795936414515</v>
      </c>
      <c r="AM1542" s="4">
        <v>792.25361284277346</v>
      </c>
      <c r="AN1542" s="8">
        <v>1.205135252273821</v>
      </c>
      <c r="AO1542" s="4">
        <v>790.68962752057178</v>
      </c>
      <c r="AP1542" s="8">
        <v>1.2027909109061903</v>
      </c>
    </row>
    <row r="1543" spans="1:42" x14ac:dyDescent="0.25">
      <c r="A1543" s="2" t="s">
        <v>4326</v>
      </c>
      <c r="B1543" t="s">
        <v>4324</v>
      </c>
      <c r="C1543" t="s">
        <v>14</v>
      </c>
      <c r="D1543" t="s">
        <v>4323</v>
      </c>
      <c r="E1543" s="3" t="s">
        <v>3874</v>
      </c>
      <c r="F1543" t="s">
        <v>269</v>
      </c>
      <c r="G1543">
        <v>136</v>
      </c>
      <c r="H1543">
        <v>0</v>
      </c>
      <c r="I1543">
        <v>38</v>
      </c>
      <c r="J1543">
        <v>50</v>
      </c>
      <c r="K1543">
        <v>38</v>
      </c>
      <c r="L1543">
        <v>10</v>
      </c>
      <c r="M1543">
        <v>0</v>
      </c>
      <c r="N1543" s="2">
        <v>284.04166666666669</v>
      </c>
      <c r="O1543" s="2">
        <v>404.02106054166671</v>
      </c>
      <c r="P1543" s="2">
        <v>178.46</v>
      </c>
      <c r="Q1543" s="4">
        <v>866.52272720833344</v>
      </c>
      <c r="R1543" s="5">
        <v>4.2000000000000003E-2</v>
      </c>
      <c r="S1543" s="6">
        <v>902.9166817510835</v>
      </c>
      <c r="T1543" s="4">
        <v>46.817460317460316</v>
      </c>
      <c r="U1543" s="7">
        <v>949.73414206854386</v>
      </c>
      <c r="V1543" s="8">
        <v>1.0361788897373687</v>
      </c>
      <c r="W1543" s="7">
        <v>588.10476378402586</v>
      </c>
      <c r="X1543" s="7">
        <v>653.12137083552614</v>
      </c>
      <c r="Y1543" s="7">
        <v>857.03709295159547</v>
      </c>
      <c r="Z1543" s="7">
        <v>1147.6416244696652</v>
      </c>
      <c r="AA1543" s="7">
        <v>1151.582024897029</v>
      </c>
      <c r="AB1543" s="7">
        <v>1323.9745435941888</v>
      </c>
      <c r="AC1543" s="7">
        <v>1008.2308823529413</v>
      </c>
      <c r="AD1543" s="7">
        <v>1099.8882352941177</v>
      </c>
      <c r="AE1543" s="4">
        <v>597</v>
      </c>
      <c r="AF1543" s="4">
        <v>663</v>
      </c>
      <c r="AG1543" s="4">
        <v>870</v>
      </c>
      <c r="AH1543" s="4">
        <v>1165</v>
      </c>
      <c r="AI1543" s="4">
        <v>1169</v>
      </c>
      <c r="AJ1543" s="4">
        <v>1344</v>
      </c>
      <c r="AK1543" s="4">
        <v>1027.5699945209108</v>
      </c>
      <c r="AL1543" s="8">
        <v>1.1721781399555447</v>
      </c>
      <c r="AM1543" s="4">
        <v>985.67830744252615</v>
      </c>
      <c r="AN1543" s="8">
        <v>1.1264734738986164</v>
      </c>
      <c r="AO1543" s="4">
        <v>943.78662036414153</v>
      </c>
      <c r="AP1543" s="8">
        <v>1.0807688078416886</v>
      </c>
    </row>
    <row r="1544" spans="1:42" x14ac:dyDescent="0.25">
      <c r="A1544" s="2" t="s">
        <v>4327</v>
      </c>
      <c r="B1544" t="s">
        <v>4324</v>
      </c>
      <c r="C1544" t="s">
        <v>14</v>
      </c>
      <c r="D1544" t="s">
        <v>4323</v>
      </c>
      <c r="E1544" s="3" t="s">
        <v>3874</v>
      </c>
      <c r="F1544" t="s">
        <v>269</v>
      </c>
      <c r="G1544">
        <v>189</v>
      </c>
      <c r="H1544">
        <v>1</v>
      </c>
      <c r="I1544">
        <v>89</v>
      </c>
      <c r="J1544">
        <v>43</v>
      </c>
      <c r="K1544">
        <v>40</v>
      </c>
      <c r="L1544">
        <v>16</v>
      </c>
      <c r="M1544">
        <v>0</v>
      </c>
      <c r="N1544" s="2">
        <v>280.25307017543861</v>
      </c>
      <c r="O1544" s="2">
        <v>333.82269676543217</v>
      </c>
      <c r="P1544" s="2">
        <v>228.27</v>
      </c>
      <c r="Q1544" s="4">
        <v>842.34576694087082</v>
      </c>
      <c r="R1544" s="5">
        <v>4.2000000000000003E-2</v>
      </c>
      <c r="S1544" s="6">
        <v>877.72428915238743</v>
      </c>
      <c r="T1544" s="4">
        <v>25.977142857142859</v>
      </c>
      <c r="U1544" s="7">
        <v>903.70143200953032</v>
      </c>
      <c r="V1544" s="8">
        <v>1.0522528040624035</v>
      </c>
      <c r="W1544" s="7">
        <v>610.13729049108144</v>
      </c>
      <c r="X1544" s="7">
        <v>677.58965426396469</v>
      </c>
      <c r="Y1544" s="7">
        <v>889.14479518800806</v>
      </c>
      <c r="Z1544" s="7">
        <v>1190.6364211425625</v>
      </c>
      <c r="AA1544" s="7">
        <v>1194.7244431894039</v>
      </c>
      <c r="AB1544" s="7">
        <v>1373.575407738716</v>
      </c>
      <c r="AC1544" s="7">
        <v>944.70793650793667</v>
      </c>
      <c r="AD1544" s="7">
        <v>1030.5904761904762</v>
      </c>
      <c r="AE1544" s="4">
        <v>597</v>
      </c>
      <c r="AF1544" s="4">
        <v>663</v>
      </c>
      <c r="AG1544" s="4">
        <v>870</v>
      </c>
      <c r="AH1544" s="4">
        <v>1165</v>
      </c>
      <c r="AI1544" s="4">
        <v>1169</v>
      </c>
      <c r="AJ1544" s="4">
        <v>1344</v>
      </c>
      <c r="AK1544" s="4">
        <v>986.01550541077029</v>
      </c>
      <c r="AL1544" s="8">
        <v>1.1783450419709187</v>
      </c>
      <c r="AM1544" s="4">
        <v>949.70609760648881</v>
      </c>
      <c r="AN1544" s="8">
        <v>1.1360670563192399</v>
      </c>
      <c r="AO1544" s="4">
        <v>913.39668980220756</v>
      </c>
      <c r="AP1544" s="8">
        <v>1.0937890706675615</v>
      </c>
    </row>
    <row r="1545" spans="1:42" x14ac:dyDescent="0.25">
      <c r="A1545" s="2" t="s">
        <v>4330</v>
      </c>
      <c r="B1545" t="s">
        <v>4329</v>
      </c>
      <c r="C1545" t="s">
        <v>149</v>
      </c>
      <c r="D1545" t="s">
        <v>4328</v>
      </c>
      <c r="E1545" s="3" t="s">
        <v>3874</v>
      </c>
      <c r="F1545" t="s">
        <v>4331</v>
      </c>
      <c r="G1545">
        <v>196</v>
      </c>
      <c r="H1545">
        <v>0</v>
      </c>
      <c r="I1545">
        <v>84</v>
      </c>
      <c r="J1545">
        <v>60</v>
      </c>
      <c r="K1545">
        <v>34</v>
      </c>
      <c r="L1545">
        <v>18</v>
      </c>
      <c r="M1545">
        <v>0</v>
      </c>
      <c r="N1545" s="2">
        <v>174.88180272108843</v>
      </c>
      <c r="O1545" s="2">
        <v>338.48803365306122</v>
      </c>
      <c r="P1545" s="2">
        <v>218.99</v>
      </c>
      <c r="Q1545" s="4">
        <v>732.35983637414961</v>
      </c>
      <c r="R1545" s="5">
        <v>4.2000000000000003E-2</v>
      </c>
      <c r="S1545" s="6">
        <v>763.11894950186388</v>
      </c>
      <c r="T1545" s="4">
        <v>94.895287958115176</v>
      </c>
      <c r="U1545" s="7">
        <v>858.01423745997909</v>
      </c>
      <c r="V1545" s="8">
        <v>0.86112483123812489</v>
      </c>
      <c r="W1545" s="7">
        <v>549.90580016333638</v>
      </c>
      <c r="X1545" s="7">
        <v>605.04955728277957</v>
      </c>
      <c r="Y1545" s="7">
        <v>768.18317209446582</v>
      </c>
      <c r="Z1545" s="7">
        <v>995.65117021216906</v>
      </c>
      <c r="AA1545" s="7">
        <v>1044.6678432072297</v>
      </c>
      <c r="AB1545" s="7">
        <v>1201.6743738945331</v>
      </c>
      <c r="AC1545" s="7">
        <v>1096.0265306122451</v>
      </c>
      <c r="AD1545" s="7">
        <v>1195.665306122449</v>
      </c>
      <c r="AE1545" s="4">
        <v>718</v>
      </c>
      <c r="AF1545" s="4">
        <v>790</v>
      </c>
      <c r="AG1545" s="4">
        <v>1003</v>
      </c>
      <c r="AH1545" s="4">
        <v>1300</v>
      </c>
      <c r="AI1545" s="4">
        <v>1364</v>
      </c>
      <c r="AJ1545" s="4">
        <v>1569</v>
      </c>
      <c r="AK1545" s="4">
        <v>1021.3283799426325</v>
      </c>
      <c r="AL1545" s="8">
        <v>1.1202703587886167</v>
      </c>
      <c r="AM1545" s="4">
        <v>934.76953678351128</v>
      </c>
      <c r="AN1545" s="8">
        <v>1.0333977103483951</v>
      </c>
      <c r="AO1545" s="4">
        <v>848.21069362438993</v>
      </c>
      <c r="AP1545" s="8">
        <v>0.94652506190817343</v>
      </c>
    </row>
    <row r="1546" spans="1:42" x14ac:dyDescent="0.25">
      <c r="A1546" s="2" t="s">
        <v>4334</v>
      </c>
      <c r="B1546" t="s">
        <v>4333</v>
      </c>
      <c r="C1546" t="s">
        <v>149</v>
      </c>
      <c r="D1546" t="s">
        <v>4332</v>
      </c>
      <c r="E1546" s="3" t="s">
        <v>3874</v>
      </c>
      <c r="F1546" t="s">
        <v>4335</v>
      </c>
      <c r="G1546">
        <v>132</v>
      </c>
      <c r="H1546">
        <v>0</v>
      </c>
      <c r="I1546">
        <v>56</v>
      </c>
      <c r="J1546">
        <v>24</v>
      </c>
      <c r="K1546">
        <v>34</v>
      </c>
      <c r="L1546">
        <v>18</v>
      </c>
      <c r="M1546">
        <v>0</v>
      </c>
      <c r="N1546" s="2">
        <v>231.32449494949495</v>
      </c>
      <c r="O1546" s="2">
        <v>369.73436631313137</v>
      </c>
      <c r="P1546" s="2">
        <v>296.55</v>
      </c>
      <c r="Q1546" s="4">
        <v>897.60886126262631</v>
      </c>
      <c r="R1546" s="5">
        <v>4.2000000000000003E-2</v>
      </c>
      <c r="S1546" s="6">
        <v>935.30843343565664</v>
      </c>
      <c r="T1546" s="4">
        <v>0</v>
      </c>
      <c r="U1546" s="7">
        <v>935.30843343565664</v>
      </c>
      <c r="V1546" s="8">
        <v>0.95292307204003301</v>
      </c>
      <c r="W1546" s="7">
        <v>568.89507400789978</v>
      </c>
      <c r="X1546" s="7">
        <v>696.58676566126417</v>
      </c>
      <c r="Y1546" s="7">
        <v>829.04307267482875</v>
      </c>
      <c r="Z1546" s="7">
        <v>1161.6132248168003</v>
      </c>
      <c r="AA1546" s="7">
        <v>1392.2206082504881</v>
      </c>
      <c r="AB1546" s="7">
        <v>1600.9107610272556</v>
      </c>
      <c r="AC1546" s="7">
        <v>1079.6666666666667</v>
      </c>
      <c r="AD1546" s="7">
        <v>1177.8181818181818</v>
      </c>
      <c r="AE1546" s="4">
        <v>597</v>
      </c>
      <c r="AF1546" s="4">
        <v>731</v>
      </c>
      <c r="AG1546" s="4">
        <v>870</v>
      </c>
      <c r="AH1546" s="4">
        <v>1219</v>
      </c>
      <c r="AI1546" s="4">
        <v>1461</v>
      </c>
      <c r="AJ1546" s="4">
        <v>1680</v>
      </c>
      <c r="AK1546" s="4">
        <v>1122.933784167418</v>
      </c>
      <c r="AL1546" s="8">
        <v>1.1440819659624821</v>
      </c>
      <c r="AM1546" s="4">
        <v>1060.9220157052257</v>
      </c>
      <c r="AN1546" s="8">
        <v>1.0809023315304862</v>
      </c>
      <c r="AO1546" s="4">
        <v>997.32020189784907</v>
      </c>
      <c r="AP1546" s="8">
        <v>1.0161027064720289</v>
      </c>
    </row>
    <row r="1547" spans="1:42" x14ac:dyDescent="0.25">
      <c r="A1547" s="2" t="s">
        <v>4338</v>
      </c>
      <c r="B1547" t="s">
        <v>4337</v>
      </c>
      <c r="C1547" t="s">
        <v>149</v>
      </c>
      <c r="D1547" t="s">
        <v>4336</v>
      </c>
      <c r="E1547" s="3" t="s">
        <v>3874</v>
      </c>
      <c r="F1547" t="s">
        <v>4339</v>
      </c>
      <c r="G1547">
        <v>126</v>
      </c>
      <c r="H1547">
        <v>0</v>
      </c>
      <c r="I1547">
        <v>105</v>
      </c>
      <c r="J1547">
        <v>15</v>
      </c>
      <c r="K1547">
        <v>5</v>
      </c>
      <c r="L1547">
        <v>1</v>
      </c>
      <c r="M1547">
        <v>0</v>
      </c>
      <c r="N1547" s="2">
        <v>219.13095238095238</v>
      </c>
      <c r="O1547" s="2">
        <v>217.49401300000002</v>
      </c>
      <c r="P1547" s="2">
        <v>335.32</v>
      </c>
      <c r="Q1547" s="4">
        <v>771.94496538095245</v>
      </c>
      <c r="R1547" s="5">
        <v>4.2000000000000003E-2</v>
      </c>
      <c r="S1547" s="6">
        <v>804.36665392695249</v>
      </c>
      <c r="T1547" s="4">
        <v>0</v>
      </c>
      <c r="U1547" s="7">
        <v>804.36665392695249</v>
      </c>
      <c r="V1547" s="8">
        <v>1.0045215611909135</v>
      </c>
      <c r="W1547" s="7">
        <v>672.02492443672099</v>
      </c>
      <c r="X1547" s="7">
        <v>752.38664933199414</v>
      </c>
      <c r="Y1547" s="7">
        <v>979.40852216114058</v>
      </c>
      <c r="Z1547" s="7">
        <v>1266.7016886617416</v>
      </c>
      <c r="AA1547" s="7">
        <v>1324.9639392108149</v>
      </c>
      <c r="AB1547" s="7">
        <v>1523.8592083266155</v>
      </c>
      <c r="AC1547" s="7">
        <v>880.82063492063492</v>
      </c>
      <c r="AD1547" s="7">
        <v>960.89523809523803</v>
      </c>
      <c r="AE1547" s="4">
        <v>669</v>
      </c>
      <c r="AF1547" s="4">
        <v>749</v>
      </c>
      <c r="AG1547" s="4">
        <v>975</v>
      </c>
      <c r="AH1547" s="4">
        <v>1261</v>
      </c>
      <c r="AI1547" s="4">
        <v>1319</v>
      </c>
      <c r="AJ1547" s="4">
        <v>1517</v>
      </c>
      <c r="AK1547" s="4">
        <v>928.60176335099186</v>
      </c>
      <c r="AL1547" s="8">
        <v>1.159670765181527</v>
      </c>
      <c r="AM1547" s="4">
        <v>886.82358496060704</v>
      </c>
      <c r="AN1547" s="8">
        <v>1.1074966965829136</v>
      </c>
      <c r="AO1547" s="4">
        <v>845.0454065702221</v>
      </c>
      <c r="AP1547" s="8">
        <v>1.0553226279843002</v>
      </c>
    </row>
    <row r="1548" spans="1:42" x14ac:dyDescent="0.25">
      <c r="A1548" s="2" t="s">
        <v>4342</v>
      </c>
      <c r="B1548" t="s">
        <v>4341</v>
      </c>
      <c r="C1548" t="s">
        <v>14</v>
      </c>
      <c r="D1548" t="s">
        <v>4340</v>
      </c>
      <c r="E1548" s="3" t="s">
        <v>3874</v>
      </c>
      <c r="F1548" t="s">
        <v>4343</v>
      </c>
      <c r="G1548">
        <v>280</v>
      </c>
      <c r="H1548">
        <v>0</v>
      </c>
      <c r="I1548">
        <v>102</v>
      </c>
      <c r="J1548">
        <v>115</v>
      </c>
      <c r="K1548">
        <v>49</v>
      </c>
      <c r="L1548">
        <v>14</v>
      </c>
      <c r="M1548">
        <v>0</v>
      </c>
      <c r="N1548" s="2">
        <v>320.86339285714286</v>
      </c>
      <c r="O1548" s="2">
        <v>236.03317627380952</v>
      </c>
      <c r="P1548" s="2">
        <v>234.44</v>
      </c>
      <c r="Q1548" s="4">
        <v>791.33656913095228</v>
      </c>
      <c r="R1548" s="5">
        <v>4.2000000000000003E-2</v>
      </c>
      <c r="S1548" s="6">
        <v>824.57270503445227</v>
      </c>
      <c r="T1548" s="4">
        <v>139.4</v>
      </c>
      <c r="U1548" s="7">
        <v>963.97270503445225</v>
      </c>
      <c r="V1548" s="8">
        <v>1.0586458950801954</v>
      </c>
      <c r="W1548" s="7">
        <v>631.17198428978554</v>
      </c>
      <c r="X1548" s="7">
        <v>634.7942051465418</v>
      </c>
      <c r="Y1548" s="7">
        <v>833.11079705394934</v>
      </c>
      <c r="Z1548" s="7">
        <v>1068.5551527431089</v>
      </c>
      <c r="AA1548" s="7">
        <v>1283.1717385059198</v>
      </c>
      <c r="AB1548" s="7">
        <v>1476.054999128193</v>
      </c>
      <c r="AC1548" s="7">
        <v>1001.6285714285715</v>
      </c>
      <c r="AD1548" s="7">
        <v>1092.6857142857143</v>
      </c>
      <c r="AE1548" s="4">
        <v>697</v>
      </c>
      <c r="AF1548" s="4">
        <v>701</v>
      </c>
      <c r="AG1548" s="4">
        <v>920</v>
      </c>
      <c r="AH1548" s="4">
        <v>1180</v>
      </c>
      <c r="AI1548" s="4">
        <v>1417</v>
      </c>
      <c r="AJ1548" s="4">
        <v>1630</v>
      </c>
      <c r="AK1548" s="4">
        <v>940.26543830844537</v>
      </c>
      <c r="AL1548" s="8">
        <v>1.1857009833949039</v>
      </c>
      <c r="AM1548" s="4">
        <v>901.701193883781</v>
      </c>
      <c r="AN1548" s="8">
        <v>1.1433492872900011</v>
      </c>
      <c r="AO1548" s="4">
        <v>863.13694945911664</v>
      </c>
      <c r="AP1548" s="8">
        <v>1.1009975911850982</v>
      </c>
    </row>
    <row r="1549" spans="1:42" x14ac:dyDescent="0.25">
      <c r="A1549" s="2" t="s">
        <v>4346</v>
      </c>
      <c r="B1549" t="s">
        <v>4345</v>
      </c>
      <c r="C1549" t="s">
        <v>14</v>
      </c>
      <c r="D1549" t="s">
        <v>4344</v>
      </c>
      <c r="E1549" s="3" t="s">
        <v>3874</v>
      </c>
      <c r="F1549" t="s">
        <v>4347</v>
      </c>
      <c r="G1549">
        <v>63</v>
      </c>
      <c r="H1549">
        <v>0</v>
      </c>
      <c r="I1549">
        <v>35</v>
      </c>
      <c r="J1549">
        <v>17</v>
      </c>
      <c r="K1549">
        <v>11</v>
      </c>
      <c r="L1549">
        <v>0</v>
      </c>
      <c r="M1549">
        <v>0</v>
      </c>
      <c r="N1549" s="2">
        <v>148.94576719576719</v>
      </c>
      <c r="O1549" s="2">
        <v>292.65202243915337</v>
      </c>
      <c r="P1549" s="2">
        <v>185.99</v>
      </c>
      <c r="Q1549" s="4">
        <v>627.58778963492057</v>
      </c>
      <c r="R1549" s="5">
        <v>4.2000000000000003E-2</v>
      </c>
      <c r="S1549" s="6">
        <v>653.94647679958723</v>
      </c>
      <c r="T1549" s="4">
        <v>33.058823529411768</v>
      </c>
      <c r="U1549" s="7">
        <v>687.00530032899906</v>
      </c>
      <c r="V1549" s="8">
        <v>0.84852050503307208</v>
      </c>
      <c r="W1549" s="7">
        <v>482.19065516995914</v>
      </c>
      <c r="X1549" s="7">
        <v>535.49816478673847</v>
      </c>
      <c r="Y1549" s="7">
        <v>702.68989949391027</v>
      </c>
      <c r="Z1549" s="7">
        <v>955.49672540378833</v>
      </c>
      <c r="AA1549" s="7">
        <v>1166.3036952519615</v>
      </c>
      <c r="AB1549" s="7">
        <v>1341.572325355615</v>
      </c>
      <c r="AC1549" s="7">
        <v>890.61587301587304</v>
      </c>
      <c r="AD1549" s="7">
        <v>971.58095238095234</v>
      </c>
      <c r="AE1549" s="4">
        <v>597</v>
      </c>
      <c r="AF1549" s="4">
        <v>663</v>
      </c>
      <c r="AG1549" s="4">
        <v>870</v>
      </c>
      <c r="AH1549" s="4">
        <v>1183</v>
      </c>
      <c r="AI1549" s="4">
        <v>1444</v>
      </c>
      <c r="AJ1549" s="4">
        <v>1661</v>
      </c>
      <c r="AK1549" s="4">
        <v>872.43779951243471</v>
      </c>
      <c r="AL1549" s="8">
        <v>1.118379219958366</v>
      </c>
      <c r="AM1549" s="4">
        <v>798.30681502057564</v>
      </c>
      <c r="AN1549" s="8">
        <v>1.0268200131087124</v>
      </c>
      <c r="AO1549" s="4">
        <v>724.17583052871669</v>
      </c>
      <c r="AP1549" s="8">
        <v>0.93526080625905916</v>
      </c>
    </row>
    <row r="1550" spans="1:42" x14ac:dyDescent="0.25">
      <c r="A1550" s="2" t="s">
        <v>4348</v>
      </c>
      <c r="B1550" t="s">
        <v>4345</v>
      </c>
      <c r="C1550" t="s">
        <v>14</v>
      </c>
      <c r="D1550" t="s">
        <v>4344</v>
      </c>
      <c r="E1550" s="3" t="s">
        <v>3874</v>
      </c>
      <c r="F1550" t="s">
        <v>4349</v>
      </c>
      <c r="G1550">
        <v>172</v>
      </c>
      <c r="H1550">
        <v>1</v>
      </c>
      <c r="I1550">
        <v>71</v>
      </c>
      <c r="J1550">
        <v>56</v>
      </c>
      <c r="K1550">
        <v>36</v>
      </c>
      <c r="L1550">
        <v>8</v>
      </c>
      <c r="M1550">
        <v>0</v>
      </c>
      <c r="N1550" s="2">
        <v>282.76656920077971</v>
      </c>
      <c r="O1550" s="2">
        <v>235.28287429411765</v>
      </c>
      <c r="P1550" s="2">
        <v>243.06</v>
      </c>
      <c r="Q1550" s="4">
        <v>761.10944349489728</v>
      </c>
      <c r="R1550" s="5">
        <v>4.2000000000000003E-2</v>
      </c>
      <c r="S1550" s="6">
        <v>793.07604012168304</v>
      </c>
      <c r="T1550" s="4">
        <v>31.073529411764707</v>
      </c>
      <c r="U1550" s="7">
        <v>824.14956953344779</v>
      </c>
      <c r="V1550" s="8">
        <v>0.94169750853486367</v>
      </c>
      <c r="W1550" s="7">
        <v>540.99661266096393</v>
      </c>
      <c r="X1550" s="7">
        <v>600.80528340740216</v>
      </c>
      <c r="Y1550" s="7">
        <v>788.38702347577657</v>
      </c>
      <c r="Z1550" s="7">
        <v>1072.0251135308549</v>
      </c>
      <c r="AA1550" s="7">
        <v>1308.5412205735879</v>
      </c>
      <c r="AB1550" s="7">
        <v>1505.1848804520287</v>
      </c>
      <c r="AC1550" s="7">
        <v>962.69186046511629</v>
      </c>
      <c r="AD1550" s="7">
        <v>1050.2093023255813</v>
      </c>
      <c r="AE1550" s="4">
        <v>597</v>
      </c>
      <c r="AF1550" s="4">
        <v>663</v>
      </c>
      <c r="AG1550" s="4">
        <v>870</v>
      </c>
      <c r="AH1550" s="4">
        <v>1183</v>
      </c>
      <c r="AI1550" s="4">
        <v>1444</v>
      </c>
      <c r="AJ1550" s="4">
        <v>1661</v>
      </c>
      <c r="AK1550" s="4">
        <v>988.83702819398536</v>
      </c>
      <c r="AL1550" s="8">
        <v>1.1653797642210126</v>
      </c>
      <c r="AM1550" s="4">
        <v>924.00709058562563</v>
      </c>
      <c r="AN1550" s="8">
        <v>1.0913031730522231</v>
      </c>
      <c r="AO1550" s="4">
        <v>857.90597773004299</v>
      </c>
      <c r="AP1550" s="8">
        <v>1.0157740997036533</v>
      </c>
    </row>
    <row r="1551" spans="1:42" x14ac:dyDescent="0.25">
      <c r="A1551" s="2" t="s">
        <v>4350</v>
      </c>
      <c r="B1551" t="s">
        <v>4345</v>
      </c>
      <c r="C1551" t="s">
        <v>14</v>
      </c>
      <c r="D1551" t="s">
        <v>4344</v>
      </c>
      <c r="E1551" s="3" t="s">
        <v>3874</v>
      </c>
      <c r="F1551" t="s">
        <v>4351</v>
      </c>
      <c r="G1551">
        <v>89</v>
      </c>
      <c r="H1551">
        <v>2</v>
      </c>
      <c r="I1551">
        <v>31</v>
      </c>
      <c r="J1551">
        <v>37</v>
      </c>
      <c r="K1551">
        <v>17</v>
      </c>
      <c r="L1551">
        <v>2</v>
      </c>
      <c r="M1551">
        <v>0</v>
      </c>
      <c r="N1551" s="2">
        <v>275.37359550561797</v>
      </c>
      <c r="O1551" s="2">
        <v>264.58929543295028</v>
      </c>
      <c r="P1551" s="2">
        <v>240.16</v>
      </c>
      <c r="Q1551" s="4">
        <v>780.12289093856828</v>
      </c>
      <c r="R1551" s="5">
        <v>4.2000000000000003E-2</v>
      </c>
      <c r="S1551" s="6">
        <v>812.88805235798816</v>
      </c>
      <c r="T1551" s="4">
        <v>14.373333333333333</v>
      </c>
      <c r="U1551" s="7">
        <v>827.26138569132149</v>
      </c>
      <c r="V1551" s="8">
        <v>0.95698065049557579</v>
      </c>
      <c r="W1551" s="7">
        <v>561.39103782282655</v>
      </c>
      <c r="X1551" s="7">
        <v>623.45436863741031</v>
      </c>
      <c r="Y1551" s="7">
        <v>818.10754255587779</v>
      </c>
      <c r="Z1551" s="7">
        <v>1112.4381871765556</v>
      </c>
      <c r="AA1551" s="7">
        <v>1357.870449943319</v>
      </c>
      <c r="AB1551" s="7">
        <v>1561.9271588336931</v>
      </c>
      <c r="AC1551" s="7">
        <v>950.89438202247197</v>
      </c>
      <c r="AD1551" s="7">
        <v>1037.3393258426966</v>
      </c>
      <c r="AE1551" s="4">
        <v>597</v>
      </c>
      <c r="AF1551" s="4">
        <v>663</v>
      </c>
      <c r="AG1551" s="4">
        <v>870</v>
      </c>
      <c r="AH1551" s="4">
        <v>1183</v>
      </c>
      <c r="AI1551" s="4">
        <v>1444</v>
      </c>
      <c r="AJ1551" s="4">
        <v>1661</v>
      </c>
      <c r="AK1551" s="4">
        <v>994.13625503413914</v>
      </c>
      <c r="AL1551" s="8">
        <v>1.1666495966089354</v>
      </c>
      <c r="AM1551" s="4">
        <v>932.96498663093814</v>
      </c>
      <c r="AN1551" s="8">
        <v>1.0958863272956765</v>
      </c>
      <c r="AO1551" s="4">
        <v>871.79371822773726</v>
      </c>
      <c r="AP1551" s="8">
        <v>1.0251230579824178</v>
      </c>
    </row>
    <row r="1552" spans="1:42" x14ac:dyDescent="0.25">
      <c r="A1552" s="2" t="s">
        <v>4354</v>
      </c>
      <c r="B1552" t="s">
        <v>4353</v>
      </c>
      <c r="C1552" t="s">
        <v>149</v>
      </c>
      <c r="D1552" t="s">
        <v>4352</v>
      </c>
      <c r="E1552" s="3" t="s">
        <v>3874</v>
      </c>
      <c r="F1552" t="s">
        <v>4355</v>
      </c>
      <c r="G1552">
        <v>44</v>
      </c>
      <c r="H1552">
        <v>0</v>
      </c>
      <c r="I1552">
        <v>0</v>
      </c>
      <c r="J1552">
        <v>24</v>
      </c>
      <c r="K1552">
        <v>16</v>
      </c>
      <c r="L1552">
        <v>4</v>
      </c>
      <c r="M1552">
        <v>0</v>
      </c>
      <c r="N1552" s="2">
        <v>241.43371212121212</v>
      </c>
      <c r="O1552" s="2">
        <v>408.62504016279064</v>
      </c>
      <c r="P1552" s="2">
        <v>69.3</v>
      </c>
      <c r="Q1552" s="4">
        <v>719.35875228400278</v>
      </c>
      <c r="R1552" s="5">
        <v>4.2000000000000003E-2</v>
      </c>
      <c r="S1552" s="6">
        <v>749.5718198799309</v>
      </c>
      <c r="T1552" s="4">
        <v>160.41463414634146</v>
      </c>
      <c r="U1552" s="7">
        <v>909.98645402627233</v>
      </c>
      <c r="V1552" s="8">
        <v>0.65100487736010637</v>
      </c>
      <c r="W1552" s="7">
        <v>509.96818468808243</v>
      </c>
      <c r="X1552" s="7">
        <v>527.66424157000336</v>
      </c>
      <c r="Y1552" s="7">
        <v>651.5366397434492</v>
      </c>
      <c r="Z1552" s="7">
        <v>841.90331226108242</v>
      </c>
      <c r="AA1552" s="7">
        <v>968.45693117421342</v>
      </c>
      <c r="AB1552" s="7">
        <v>1113.7790952651392</v>
      </c>
      <c r="AC1552" s="7">
        <v>1537.6000000000001</v>
      </c>
      <c r="AD1552" s="7">
        <v>1677.3818181818181</v>
      </c>
      <c r="AE1552" s="4">
        <v>951</v>
      </c>
      <c r="AF1552" s="4">
        <v>984</v>
      </c>
      <c r="AG1552" s="4">
        <v>1215</v>
      </c>
      <c r="AH1552" s="4">
        <v>1570</v>
      </c>
      <c r="AI1552" s="4">
        <v>1806</v>
      </c>
      <c r="AJ1552" s="4">
        <v>2077</v>
      </c>
      <c r="AK1552" s="4">
        <v>1366.4853040270987</v>
      </c>
      <c r="AL1552" s="8">
        <v>1.0923451690886994</v>
      </c>
      <c r="AM1552" s="4">
        <v>1160.8474759780427</v>
      </c>
      <c r="AN1552" s="8">
        <v>0.94523173851250175</v>
      </c>
      <c r="AO1552" s="4">
        <v>955.20964792898667</v>
      </c>
      <c r="AP1552" s="8">
        <v>0.79811830793630401</v>
      </c>
    </row>
    <row r="1553" spans="1:42" x14ac:dyDescent="0.25">
      <c r="A1553" s="2" t="s">
        <v>4358</v>
      </c>
      <c r="B1553" t="s">
        <v>4357</v>
      </c>
      <c r="C1553" t="s">
        <v>14</v>
      </c>
      <c r="D1553" t="s">
        <v>4356</v>
      </c>
      <c r="E1553" s="3" t="s">
        <v>3874</v>
      </c>
      <c r="F1553" t="s">
        <v>269</v>
      </c>
      <c r="G1553">
        <v>357</v>
      </c>
      <c r="H1553">
        <v>26</v>
      </c>
      <c r="I1553">
        <v>170</v>
      </c>
      <c r="J1553">
        <v>105</v>
      </c>
      <c r="K1553">
        <v>46</v>
      </c>
      <c r="L1553">
        <v>10</v>
      </c>
      <c r="M1553">
        <v>0</v>
      </c>
      <c r="N1553" s="2">
        <v>266.30112044817929</v>
      </c>
      <c r="O1553" s="2">
        <v>350.4486811207866</v>
      </c>
      <c r="P1553" s="2">
        <v>247.22</v>
      </c>
      <c r="Q1553" s="4">
        <v>863.96980156896598</v>
      </c>
      <c r="R1553" s="5">
        <v>4.2000000000000003E-2</v>
      </c>
      <c r="S1553" s="6">
        <v>900.25653323486256</v>
      </c>
      <c r="T1553" s="4">
        <v>0</v>
      </c>
      <c r="U1553" s="7">
        <v>900.25653323486256</v>
      </c>
      <c r="V1553" s="8">
        <v>0.93827918000556421</v>
      </c>
      <c r="W1553" s="7">
        <v>721.53668942427896</v>
      </c>
      <c r="X1553" s="7">
        <v>737.48743548437358</v>
      </c>
      <c r="Y1553" s="7">
        <v>967.36583458573682</v>
      </c>
      <c r="Z1553" s="7">
        <v>1331.4181564278958</v>
      </c>
      <c r="AA1553" s="7">
        <v>1444.0116580285635</v>
      </c>
      <c r="AB1553" s="7">
        <v>1660.7541486098487</v>
      </c>
      <c r="AC1553" s="7">
        <v>1055.4238095238097</v>
      </c>
      <c r="AD1553" s="7">
        <v>1151.3714285714286</v>
      </c>
      <c r="AE1553" s="4">
        <v>769</v>
      </c>
      <c r="AF1553" s="4">
        <v>786</v>
      </c>
      <c r="AG1553" s="4">
        <v>1031</v>
      </c>
      <c r="AH1553" s="4">
        <v>1419</v>
      </c>
      <c r="AI1553" s="4">
        <v>1539</v>
      </c>
      <c r="AJ1553" s="4">
        <v>1770</v>
      </c>
      <c r="AK1553" s="4">
        <v>1107.6053838148473</v>
      </c>
      <c r="AL1553" s="8">
        <v>1.1543854811708667</v>
      </c>
      <c r="AM1553" s="4">
        <v>1038.4891002881857</v>
      </c>
      <c r="AN1553" s="8">
        <v>1.0823500474490992</v>
      </c>
      <c r="AO1553" s="4">
        <v>969.37281676152418</v>
      </c>
      <c r="AP1553" s="8">
        <v>1.0103146137273318</v>
      </c>
    </row>
    <row r="1554" spans="1:42" x14ac:dyDescent="0.25">
      <c r="A1554" s="2" t="s">
        <v>4359</v>
      </c>
      <c r="B1554" t="s">
        <v>4357</v>
      </c>
      <c r="C1554" t="s">
        <v>14</v>
      </c>
      <c r="D1554" t="s">
        <v>4356</v>
      </c>
      <c r="E1554" s="3" t="s">
        <v>3874</v>
      </c>
      <c r="F1554" t="s">
        <v>269</v>
      </c>
      <c r="G1554">
        <v>212</v>
      </c>
      <c r="H1554">
        <v>8</v>
      </c>
      <c r="I1554">
        <v>115</v>
      </c>
      <c r="J1554">
        <v>55</v>
      </c>
      <c r="K1554">
        <v>26</v>
      </c>
      <c r="L1554">
        <v>8</v>
      </c>
      <c r="M1554">
        <v>0</v>
      </c>
      <c r="N1554" s="2">
        <v>272.05188679245282</v>
      </c>
      <c r="O1554" s="2">
        <v>320.42357779620852</v>
      </c>
      <c r="P1554" s="2">
        <v>262.18</v>
      </c>
      <c r="Q1554" s="4">
        <v>854.65546458866129</v>
      </c>
      <c r="R1554" s="5">
        <v>4.2000000000000003E-2</v>
      </c>
      <c r="S1554" s="6">
        <v>890.55099410138507</v>
      </c>
      <c r="T1554" s="4">
        <v>0</v>
      </c>
      <c r="U1554" s="7">
        <v>890.55099410138507</v>
      </c>
      <c r="V1554" s="8">
        <v>0.93254637248889194</v>
      </c>
      <c r="W1554" s="7">
        <v>717.12816044395788</v>
      </c>
      <c r="X1554" s="7">
        <v>732.98144877626896</v>
      </c>
      <c r="Y1554" s="7">
        <v>961.45531003604754</v>
      </c>
      <c r="Z1554" s="7">
        <v>1323.2833025617376</v>
      </c>
      <c r="AA1554" s="7">
        <v>1435.1888672604045</v>
      </c>
      <c r="AB1554" s="7">
        <v>1650.6070793053386</v>
      </c>
      <c r="AC1554" s="7">
        <v>1050.4636792452832</v>
      </c>
      <c r="AD1554" s="7">
        <v>1145.9603773584906</v>
      </c>
      <c r="AE1554" s="4">
        <v>769</v>
      </c>
      <c r="AF1554" s="4">
        <v>786</v>
      </c>
      <c r="AG1554" s="4">
        <v>1031</v>
      </c>
      <c r="AH1554" s="4">
        <v>1419</v>
      </c>
      <c r="AI1554" s="4">
        <v>1539</v>
      </c>
      <c r="AJ1554" s="4">
        <v>1770</v>
      </c>
      <c r="AK1554" s="4">
        <v>1102.9363703828956</v>
      </c>
      <c r="AL1554" s="8">
        <v>1.1549471261042012</v>
      </c>
      <c r="AM1554" s="4">
        <v>1032.5138508790262</v>
      </c>
      <c r="AN1554" s="8">
        <v>1.0812037183264933</v>
      </c>
      <c r="AO1554" s="4">
        <v>960.97351360525442</v>
      </c>
      <c r="AP1554" s="8">
        <v>1.0062897802665998</v>
      </c>
    </row>
    <row r="1555" spans="1:42" x14ac:dyDescent="0.25">
      <c r="A1555" s="2" t="s">
        <v>4360</v>
      </c>
      <c r="B1555" t="s">
        <v>4357</v>
      </c>
      <c r="C1555" t="s">
        <v>14</v>
      </c>
      <c r="D1555" t="s">
        <v>4356</v>
      </c>
      <c r="E1555" s="3" t="s">
        <v>3874</v>
      </c>
      <c r="F1555" t="s">
        <v>269</v>
      </c>
      <c r="G1555">
        <v>156</v>
      </c>
      <c r="H1555">
        <v>14</v>
      </c>
      <c r="I1555">
        <v>66</v>
      </c>
      <c r="J1555">
        <v>54</v>
      </c>
      <c r="K1555">
        <v>18</v>
      </c>
      <c r="L1555">
        <v>4</v>
      </c>
      <c r="M1555">
        <v>0</v>
      </c>
      <c r="N1555" s="2">
        <v>266.60844017094018</v>
      </c>
      <c r="O1555" s="2">
        <v>390.92225127956999</v>
      </c>
      <c r="P1555" s="2">
        <v>196.17</v>
      </c>
      <c r="Q1555" s="4">
        <v>853.70069145051013</v>
      </c>
      <c r="R1555" s="5">
        <v>4.2000000000000003E-2</v>
      </c>
      <c r="S1555" s="6">
        <v>889.55612049143156</v>
      </c>
      <c r="T1555" s="4">
        <v>0</v>
      </c>
      <c r="U1555" s="7">
        <v>889.55612049143156</v>
      </c>
      <c r="V1555" s="8">
        <v>0.92505202712189083</v>
      </c>
      <c r="W1555" s="7">
        <v>711.36500885673411</v>
      </c>
      <c r="X1555" s="7">
        <v>727.09089331780626</v>
      </c>
      <c r="Y1555" s="7">
        <v>953.7286399626696</v>
      </c>
      <c r="Z1555" s="7">
        <v>1312.6488264859634</v>
      </c>
      <c r="AA1555" s="7">
        <v>1423.6550697405903</v>
      </c>
      <c r="AB1555" s="7">
        <v>1637.342088005747</v>
      </c>
      <c r="AC1555" s="7">
        <v>1057.7910256410257</v>
      </c>
      <c r="AD1555" s="7">
        <v>1153.9538461538461</v>
      </c>
      <c r="AE1555" s="4">
        <v>769</v>
      </c>
      <c r="AF1555" s="4">
        <v>786</v>
      </c>
      <c r="AG1555" s="4">
        <v>1031</v>
      </c>
      <c r="AH1555" s="4">
        <v>1419</v>
      </c>
      <c r="AI1555" s="4">
        <v>1539</v>
      </c>
      <c r="AJ1555" s="4">
        <v>1770</v>
      </c>
      <c r="AK1555" s="4">
        <v>1108.3129510678259</v>
      </c>
      <c r="AL1555" s="8">
        <v>1.152537898906641</v>
      </c>
      <c r="AM1555" s="4">
        <v>1034.8731579457508</v>
      </c>
      <c r="AN1555" s="8">
        <v>1.0761676419503321</v>
      </c>
      <c r="AO1555" s="4">
        <v>961.43336482367545</v>
      </c>
      <c r="AP1555" s="8">
        <v>0.99979738499402304</v>
      </c>
    </row>
    <row r="1556" spans="1:42" x14ac:dyDescent="0.25">
      <c r="A1556" s="2" t="s">
        <v>4363</v>
      </c>
      <c r="B1556" t="s">
        <v>4362</v>
      </c>
      <c r="C1556" t="s">
        <v>14</v>
      </c>
      <c r="D1556" t="s">
        <v>4361</v>
      </c>
      <c r="E1556" s="3" t="s">
        <v>3874</v>
      </c>
      <c r="F1556" t="s">
        <v>4364</v>
      </c>
      <c r="G1556">
        <v>200</v>
      </c>
      <c r="H1556">
        <v>0</v>
      </c>
      <c r="I1556">
        <v>30</v>
      </c>
      <c r="J1556">
        <v>96</v>
      </c>
      <c r="K1556">
        <v>63</v>
      </c>
      <c r="L1556">
        <v>11</v>
      </c>
      <c r="M1556">
        <v>0</v>
      </c>
      <c r="N1556" s="2">
        <v>266.32249999999999</v>
      </c>
      <c r="O1556" s="2">
        <v>549.4695958750001</v>
      </c>
      <c r="P1556" s="2">
        <v>243.95</v>
      </c>
      <c r="Q1556" s="4">
        <v>1059.7420958750001</v>
      </c>
      <c r="R1556" s="5">
        <v>4.2000000000000003E-2</v>
      </c>
      <c r="S1556" s="6">
        <v>1104.2512639017502</v>
      </c>
      <c r="T1556" s="4">
        <v>63.977142857142859</v>
      </c>
      <c r="U1556" s="7">
        <v>1168.228406758893</v>
      </c>
      <c r="V1556" s="8">
        <v>0.99712223178464754</v>
      </c>
      <c r="W1556" s="7">
        <v>725.73700341784524</v>
      </c>
      <c r="X1556" s="7">
        <v>787.00051669337768</v>
      </c>
      <c r="Y1556" s="7">
        <v>1017.9168359626921</v>
      </c>
      <c r="Z1556" s="7">
        <v>1344.0272297062952</v>
      </c>
      <c r="AA1556" s="7">
        <v>1349.6823232394213</v>
      </c>
      <c r="AB1556" s="7">
        <v>1552.3231748431053</v>
      </c>
      <c r="AC1556" s="7">
        <v>1288.76</v>
      </c>
      <c r="AD1556" s="7">
        <v>1405.9199999999998</v>
      </c>
      <c r="AE1556" s="4">
        <v>770</v>
      </c>
      <c r="AF1556" s="4">
        <v>835</v>
      </c>
      <c r="AG1556" s="4">
        <v>1080</v>
      </c>
      <c r="AH1556" s="4">
        <v>1426</v>
      </c>
      <c r="AI1556" s="4">
        <v>1432</v>
      </c>
      <c r="AJ1556" s="4">
        <v>1647</v>
      </c>
      <c r="AK1556" s="4">
        <v>1280.6272343167466</v>
      </c>
      <c r="AL1556" s="8">
        <v>1.1476650539210391</v>
      </c>
      <c r="AM1556" s="4">
        <v>1221.8352441784145</v>
      </c>
      <c r="AN1556" s="8">
        <v>1.0974841132089086</v>
      </c>
      <c r="AO1556" s="4">
        <v>1163.0432540400825</v>
      </c>
      <c r="AP1556" s="8">
        <v>1.0473031724967783</v>
      </c>
    </row>
    <row r="1557" spans="1:42" x14ac:dyDescent="0.25">
      <c r="A1557" s="2" t="s">
        <v>4365</v>
      </c>
      <c r="B1557" t="s">
        <v>4362</v>
      </c>
      <c r="C1557" t="s">
        <v>14</v>
      </c>
      <c r="D1557" t="s">
        <v>4361</v>
      </c>
      <c r="E1557" s="3" t="s">
        <v>3874</v>
      </c>
      <c r="F1557" t="s">
        <v>4366</v>
      </c>
      <c r="G1557">
        <v>80</v>
      </c>
      <c r="H1557">
        <v>0</v>
      </c>
      <c r="I1557">
        <v>73</v>
      </c>
      <c r="J1557">
        <v>7</v>
      </c>
      <c r="K1557">
        <v>0</v>
      </c>
      <c r="L1557">
        <v>0</v>
      </c>
      <c r="M1557">
        <v>0</v>
      </c>
      <c r="N1557" s="2">
        <v>246.80833333333331</v>
      </c>
      <c r="O1557" s="2">
        <v>364.45346214583327</v>
      </c>
      <c r="P1557" s="2">
        <v>282.7</v>
      </c>
      <c r="Q1557" s="4">
        <v>893.96179547916654</v>
      </c>
      <c r="R1557" s="5">
        <v>4.2000000000000003E-2</v>
      </c>
      <c r="S1557" s="6">
        <v>931.50819088929154</v>
      </c>
      <c r="T1557" s="4">
        <v>43.780821917808218</v>
      </c>
      <c r="U1557" s="7">
        <v>975.28901280709977</v>
      </c>
      <c r="V1557" s="8">
        <v>1.1387742979576441</v>
      </c>
      <c r="W1557" s="7">
        <v>837.49404595753265</v>
      </c>
      <c r="X1557" s="7">
        <v>908.19159529161016</v>
      </c>
      <c r="Y1557" s="7">
        <v>1174.6669735508251</v>
      </c>
      <c r="Z1557" s="7">
        <v>1550.9954669291451</v>
      </c>
      <c r="AA1557" s="7">
        <v>1557.521394559983</v>
      </c>
      <c r="AB1557" s="7">
        <v>1791.3671346650083</v>
      </c>
      <c r="AC1557" s="7">
        <v>942.08125000000007</v>
      </c>
      <c r="AD1557" s="7">
        <v>1027.7249999999999</v>
      </c>
      <c r="AE1557" s="4">
        <v>770</v>
      </c>
      <c r="AF1557" s="4">
        <v>835</v>
      </c>
      <c r="AG1557" s="4">
        <v>1080</v>
      </c>
      <c r="AH1557" s="4">
        <v>1426</v>
      </c>
      <c r="AI1557" s="4">
        <v>1432</v>
      </c>
      <c r="AJ1557" s="4">
        <v>1647</v>
      </c>
      <c r="AK1557" s="4">
        <v>964.54370554290176</v>
      </c>
      <c r="AL1557" s="8">
        <v>1.17734747422983</v>
      </c>
      <c r="AM1557" s="4">
        <v>953.53186732503161</v>
      </c>
      <c r="AN1557" s="8">
        <v>1.1644897488057679</v>
      </c>
      <c r="AO1557" s="4">
        <v>942.52002910716169</v>
      </c>
      <c r="AP1557" s="8">
        <v>1.1516320233817061</v>
      </c>
    </row>
    <row r="1558" spans="1:42" x14ac:dyDescent="0.25">
      <c r="A1558" s="2" t="s">
        <v>4367</v>
      </c>
      <c r="B1558" t="s">
        <v>4362</v>
      </c>
      <c r="C1558" t="s">
        <v>14</v>
      </c>
      <c r="D1558" t="s">
        <v>4361</v>
      </c>
      <c r="E1558" s="3" t="s">
        <v>3874</v>
      </c>
      <c r="F1558" t="s">
        <v>4368</v>
      </c>
      <c r="G1558">
        <v>197</v>
      </c>
      <c r="H1558">
        <v>101</v>
      </c>
      <c r="I1558">
        <v>45</v>
      </c>
      <c r="J1558">
        <v>18</v>
      </c>
      <c r="K1558">
        <v>16</v>
      </c>
      <c r="L1558">
        <v>12</v>
      </c>
      <c r="M1558">
        <v>5</v>
      </c>
      <c r="N1558" s="2">
        <v>246.77411167512693</v>
      </c>
      <c r="O1558" s="2">
        <v>407.26218076094273</v>
      </c>
      <c r="P1558" s="2">
        <v>293.24</v>
      </c>
      <c r="Q1558" s="4">
        <v>947.27629243606964</v>
      </c>
      <c r="R1558" s="5">
        <v>4.2000000000000003E-2</v>
      </c>
      <c r="S1558" s="6">
        <v>987.06189671838456</v>
      </c>
      <c r="T1558" s="4">
        <v>43.58682634730539</v>
      </c>
      <c r="U1558" s="7">
        <v>1030.6487230656899</v>
      </c>
      <c r="V1558" s="8">
        <v>1.1093749231993273</v>
      </c>
      <c r="W1558" s="7">
        <v>818.09320901110129</v>
      </c>
      <c r="X1558" s="7">
        <v>887.15302535619435</v>
      </c>
      <c r="Y1558" s="7">
        <v>1147.4554100415448</v>
      </c>
      <c r="Z1558" s="7">
        <v>1515.0661247400399</v>
      </c>
      <c r="AA1558" s="7">
        <v>1521.4408770180485</v>
      </c>
      <c r="AB1558" s="7">
        <v>1749.8695003133557</v>
      </c>
      <c r="AC1558" s="7">
        <v>1021.9390862944164</v>
      </c>
      <c r="AD1558" s="7">
        <v>1114.8426395939086</v>
      </c>
      <c r="AE1558" s="4">
        <v>770</v>
      </c>
      <c r="AF1558" s="4">
        <v>835</v>
      </c>
      <c r="AG1558" s="4">
        <v>1080</v>
      </c>
      <c r="AH1558" s="4">
        <v>1426</v>
      </c>
      <c r="AI1558" s="4">
        <v>1432</v>
      </c>
      <c r="AJ1558" s="4">
        <v>1647</v>
      </c>
      <c r="AK1558" s="4">
        <v>1042.0438104860791</v>
      </c>
      <c r="AL1558" s="8">
        <v>1.1685566356473431</v>
      </c>
      <c r="AM1558" s="4">
        <v>1023.7165058968476</v>
      </c>
      <c r="AN1558" s="8">
        <v>1.1488293981646711</v>
      </c>
      <c r="AO1558" s="4">
        <v>1005.3892013076161</v>
      </c>
      <c r="AP1558" s="8">
        <v>1.1291021606819993</v>
      </c>
    </row>
    <row r="1559" spans="1:42" x14ac:dyDescent="0.25">
      <c r="A1559" s="2" t="s">
        <v>4369</v>
      </c>
      <c r="B1559" t="s">
        <v>4362</v>
      </c>
      <c r="C1559" t="s">
        <v>14</v>
      </c>
      <c r="D1559" t="s">
        <v>4361</v>
      </c>
      <c r="E1559" s="3" t="s">
        <v>3874</v>
      </c>
      <c r="F1559" t="s">
        <v>4370</v>
      </c>
      <c r="G1559">
        <v>138</v>
      </c>
      <c r="H1559">
        <v>31</v>
      </c>
      <c r="I1559">
        <v>106</v>
      </c>
      <c r="J1559">
        <v>1</v>
      </c>
      <c r="K1559">
        <v>0</v>
      </c>
      <c r="L1559">
        <v>0</v>
      </c>
      <c r="M1559">
        <v>0</v>
      </c>
      <c r="N1559" s="2">
        <v>232.93900966183574</v>
      </c>
      <c r="O1559" s="2">
        <v>348.79649914975852</v>
      </c>
      <c r="P1559" s="2">
        <v>276.55</v>
      </c>
      <c r="Q1559" s="4">
        <v>858.28550881159435</v>
      </c>
      <c r="R1559" s="5">
        <v>4.2000000000000003E-2</v>
      </c>
      <c r="S1559" s="6">
        <v>894.3335001816813</v>
      </c>
      <c r="T1559" s="4">
        <v>43.350515463917525</v>
      </c>
      <c r="U1559" s="7">
        <v>937.68401564559883</v>
      </c>
      <c r="V1559" s="8">
        <v>1.1404935145345729</v>
      </c>
      <c r="W1559" s="7">
        <v>837.58044887454128</v>
      </c>
      <c r="X1559" s="7">
        <v>908.28529196135321</v>
      </c>
      <c r="Y1559" s="7">
        <v>1174.7881620577982</v>
      </c>
      <c r="Z1559" s="7">
        <v>1551.1554806429817</v>
      </c>
      <c r="AA1559" s="7">
        <v>1557.682081543303</v>
      </c>
      <c r="AB1559" s="7">
        <v>1791.5519471381422</v>
      </c>
      <c r="AC1559" s="7">
        <v>904.39130434782612</v>
      </c>
      <c r="AD1559" s="7">
        <v>986.60869565217388</v>
      </c>
      <c r="AE1559" s="4">
        <v>770</v>
      </c>
      <c r="AF1559" s="4">
        <v>835</v>
      </c>
      <c r="AG1559" s="4">
        <v>1080</v>
      </c>
      <c r="AH1559" s="4">
        <v>1426</v>
      </c>
      <c r="AI1559" s="4">
        <v>1432</v>
      </c>
      <c r="AJ1559" s="4">
        <v>1647</v>
      </c>
      <c r="AK1559" s="4">
        <v>923.70926897187837</v>
      </c>
      <c r="AL1559" s="8">
        <v>1.1762229001598787</v>
      </c>
      <c r="AM1559" s="4">
        <v>913.75941180100517</v>
      </c>
      <c r="AN1559" s="8">
        <v>1.1641210114803395</v>
      </c>
      <c r="AO1559" s="4">
        <v>904.04645599134324</v>
      </c>
      <c r="AP1559" s="8">
        <v>1.1523072630074562</v>
      </c>
    </row>
    <row r="1560" spans="1:42" x14ac:dyDescent="0.25">
      <c r="A1560" s="2" t="s">
        <v>4373</v>
      </c>
      <c r="B1560" t="s">
        <v>4372</v>
      </c>
      <c r="C1560" t="s">
        <v>149</v>
      </c>
      <c r="D1560" t="s">
        <v>4371</v>
      </c>
      <c r="E1560" s="3" t="s">
        <v>3874</v>
      </c>
      <c r="F1560" t="s">
        <v>4374</v>
      </c>
      <c r="G1560">
        <v>221</v>
      </c>
      <c r="H1560">
        <v>1</v>
      </c>
      <c r="I1560">
        <v>101</v>
      </c>
      <c r="J1560">
        <v>67</v>
      </c>
      <c r="K1560">
        <v>40</v>
      </c>
      <c r="L1560">
        <v>10</v>
      </c>
      <c r="M1560">
        <v>2</v>
      </c>
      <c r="N1560" s="2">
        <v>214.75037707390649</v>
      </c>
      <c r="O1560" s="2">
        <v>250.5707871447963</v>
      </c>
      <c r="P1560" s="2">
        <v>304.02</v>
      </c>
      <c r="Q1560" s="4">
        <v>769.34116421870272</v>
      </c>
      <c r="R1560" s="5">
        <v>4.2000000000000003E-2</v>
      </c>
      <c r="S1560" s="6">
        <v>801.6534931158883</v>
      </c>
      <c r="T1560" s="4">
        <v>7.258373205741627</v>
      </c>
      <c r="U1560" s="7">
        <v>808.91186632162987</v>
      </c>
      <c r="V1560" s="8">
        <v>0.9541396999235715</v>
      </c>
      <c r="W1560" s="7">
        <v>564.51018307464153</v>
      </c>
      <c r="X1560" s="7">
        <v>626.9183440175666</v>
      </c>
      <c r="Y1560" s="7">
        <v>822.65303061128657</v>
      </c>
      <c r="Z1560" s="7">
        <v>1039.1904375193149</v>
      </c>
      <c r="AA1560" s="7">
        <v>1349.340085841731</v>
      </c>
      <c r="AB1560" s="7">
        <v>1551.6938198081855</v>
      </c>
      <c r="AC1560" s="7">
        <v>932.57104072398192</v>
      </c>
      <c r="AD1560" s="7">
        <v>1017.3502262443438</v>
      </c>
      <c r="AE1560" s="4">
        <v>597</v>
      </c>
      <c r="AF1560" s="4">
        <v>663</v>
      </c>
      <c r="AG1560" s="4">
        <v>870</v>
      </c>
      <c r="AH1560" s="4">
        <v>1099</v>
      </c>
      <c r="AI1560" s="4">
        <v>1427</v>
      </c>
      <c r="AJ1560" s="4">
        <v>1641</v>
      </c>
      <c r="AK1560" s="4">
        <v>966.94491735540271</v>
      </c>
      <c r="AL1560" s="8">
        <v>1.1491066876635225</v>
      </c>
      <c r="AM1560" s="4">
        <v>911.84777594223112</v>
      </c>
      <c r="AN1560" s="8">
        <v>1.0841176917502053</v>
      </c>
      <c r="AO1560" s="4">
        <v>856.75063452905977</v>
      </c>
      <c r="AP1560" s="8">
        <v>1.0191286958368886</v>
      </c>
    </row>
    <row r="1561" spans="1:42" x14ac:dyDescent="0.25">
      <c r="A1561" s="2" t="s">
        <v>4377</v>
      </c>
      <c r="B1561" t="s">
        <v>4376</v>
      </c>
      <c r="C1561" t="s">
        <v>14</v>
      </c>
      <c r="D1561" t="s">
        <v>4375</v>
      </c>
      <c r="E1561" s="3" t="s">
        <v>3874</v>
      </c>
      <c r="F1561" t="s">
        <v>4378</v>
      </c>
      <c r="G1561">
        <v>344</v>
      </c>
      <c r="H1561">
        <v>35</v>
      </c>
      <c r="I1561">
        <v>179</v>
      </c>
      <c r="J1561">
        <v>68</v>
      </c>
      <c r="K1561">
        <v>47</v>
      </c>
      <c r="L1561">
        <v>14</v>
      </c>
      <c r="M1561">
        <v>1</v>
      </c>
      <c r="N1561" s="2">
        <v>293.36587301587298</v>
      </c>
      <c r="O1561" s="2">
        <v>335.63656593650791</v>
      </c>
      <c r="P1561" s="2">
        <v>200.73</v>
      </c>
      <c r="Q1561" s="4">
        <v>829.7324389523809</v>
      </c>
      <c r="R1561" s="5">
        <v>4.2000000000000003E-2</v>
      </c>
      <c r="S1561" s="6">
        <v>864.58120138838092</v>
      </c>
      <c r="T1561" s="4">
        <v>43.384297520661157</v>
      </c>
      <c r="U1561" s="7">
        <v>907.96549890904203</v>
      </c>
      <c r="V1561" s="8">
        <v>1.0162756692134083</v>
      </c>
      <c r="W1561" s="7">
        <v>648.3697925280768</v>
      </c>
      <c r="X1561" s="7">
        <v>745.14140335316279</v>
      </c>
      <c r="Y1561" s="7">
        <v>945.45863776109104</v>
      </c>
      <c r="Z1561" s="7">
        <v>1234.8057541280984</v>
      </c>
      <c r="AA1561" s="7">
        <v>1255.1277924013666</v>
      </c>
      <c r="AB1561" s="7">
        <v>1443.8324335102843</v>
      </c>
      <c r="AC1561" s="7">
        <v>982.76686046511634</v>
      </c>
      <c r="AD1561" s="7">
        <v>1072.1093023255812</v>
      </c>
      <c r="AE1561" s="4">
        <v>670</v>
      </c>
      <c r="AF1561" s="4">
        <v>770</v>
      </c>
      <c r="AG1561" s="4">
        <v>977</v>
      </c>
      <c r="AH1561" s="4">
        <v>1276</v>
      </c>
      <c r="AI1561" s="4">
        <v>1297</v>
      </c>
      <c r="AJ1561" s="4">
        <v>1492</v>
      </c>
      <c r="AK1561" s="4">
        <v>1006.4191171829775</v>
      </c>
      <c r="AL1561" s="8">
        <v>1.1750332684472853</v>
      </c>
      <c r="AM1561" s="4">
        <v>959.13981191811206</v>
      </c>
      <c r="AN1561" s="8">
        <v>1.1221140687026596</v>
      </c>
      <c r="AO1561" s="4">
        <v>911.86050665324649</v>
      </c>
      <c r="AP1561" s="8">
        <v>1.069194868958034</v>
      </c>
    </row>
    <row r="1562" spans="1:42" x14ac:dyDescent="0.25">
      <c r="A1562" s="2" t="s">
        <v>4379</v>
      </c>
      <c r="B1562" t="s">
        <v>4376</v>
      </c>
      <c r="C1562" t="s">
        <v>14</v>
      </c>
      <c r="D1562" t="s">
        <v>4375</v>
      </c>
      <c r="E1562" s="3" t="s">
        <v>3874</v>
      </c>
      <c r="F1562" t="s">
        <v>4380</v>
      </c>
      <c r="G1562">
        <v>414</v>
      </c>
      <c r="H1562">
        <v>23</v>
      </c>
      <c r="I1562">
        <v>200</v>
      </c>
      <c r="J1562">
        <v>93</v>
      </c>
      <c r="K1562">
        <v>65</v>
      </c>
      <c r="L1562">
        <v>21</v>
      </c>
      <c r="M1562">
        <v>12</v>
      </c>
      <c r="N1562" s="2">
        <v>292.35902255639098</v>
      </c>
      <c r="O1562" s="2">
        <v>324.01990828320811</v>
      </c>
      <c r="P1562" s="2">
        <v>206.32</v>
      </c>
      <c r="Q1562" s="4">
        <v>822.69893083959914</v>
      </c>
      <c r="R1562" s="5">
        <v>4.2000000000000003E-2</v>
      </c>
      <c r="S1562" s="6">
        <v>857.25228593486236</v>
      </c>
      <c r="T1562" s="4">
        <v>57.062295081967214</v>
      </c>
      <c r="U1562" s="7">
        <v>914.31458101682961</v>
      </c>
      <c r="V1562" s="8">
        <v>0.97469882102053673</v>
      </c>
      <c r="W1562" s="7">
        <v>612.2915269462037</v>
      </c>
      <c r="X1562" s="7">
        <v>703.67832201280123</v>
      </c>
      <c r="Y1562" s="7">
        <v>892.84898780065816</v>
      </c>
      <c r="Z1562" s="7">
        <v>1166.0955050497848</v>
      </c>
      <c r="AA1562" s="7">
        <v>1185.2867320137705</v>
      </c>
      <c r="AB1562" s="7">
        <v>1363.4909823936357</v>
      </c>
      <c r="AC1562" s="7">
        <v>1031.8531400966183</v>
      </c>
      <c r="AD1562" s="7">
        <v>1125.6579710144927</v>
      </c>
      <c r="AE1562" s="4">
        <v>670</v>
      </c>
      <c r="AF1562" s="4">
        <v>770</v>
      </c>
      <c r="AG1562" s="4">
        <v>977</v>
      </c>
      <c r="AH1562" s="4">
        <v>1276</v>
      </c>
      <c r="AI1562" s="4">
        <v>1297</v>
      </c>
      <c r="AJ1562" s="4">
        <v>1492</v>
      </c>
      <c r="AK1562" s="4">
        <v>1037.2820310838149</v>
      </c>
      <c r="AL1562" s="8">
        <v>1.1666183025518957</v>
      </c>
      <c r="AM1562" s="4">
        <v>977.27211603416401</v>
      </c>
      <c r="AN1562" s="8">
        <v>1.1026451420414427</v>
      </c>
      <c r="AO1562" s="4">
        <v>917.26220098451336</v>
      </c>
      <c r="AP1562" s="8">
        <v>1.0386719815309899</v>
      </c>
    </row>
    <row r="1563" spans="1:42" x14ac:dyDescent="0.25">
      <c r="A1563" s="2" t="s">
        <v>4383</v>
      </c>
      <c r="B1563" t="s">
        <v>4382</v>
      </c>
      <c r="C1563" t="s">
        <v>149</v>
      </c>
      <c r="D1563" t="s">
        <v>4381</v>
      </c>
      <c r="E1563" s="3" t="s">
        <v>3874</v>
      </c>
      <c r="F1563" t="s">
        <v>4384</v>
      </c>
      <c r="G1563">
        <v>244</v>
      </c>
      <c r="H1563">
        <v>22</v>
      </c>
      <c r="I1563">
        <v>56</v>
      </c>
      <c r="J1563">
        <v>66</v>
      </c>
      <c r="K1563">
        <v>71</v>
      </c>
      <c r="L1563">
        <v>25</v>
      </c>
      <c r="M1563">
        <v>4</v>
      </c>
      <c r="N1563" s="2">
        <v>335.09153005464481</v>
      </c>
      <c r="O1563" s="2">
        <v>429.23924168306024</v>
      </c>
      <c r="P1563" s="2">
        <v>226.9</v>
      </c>
      <c r="Q1563" s="4">
        <v>991.23077173770503</v>
      </c>
      <c r="R1563" s="5">
        <v>4.2000000000000003E-2</v>
      </c>
      <c r="S1563" s="6">
        <v>1032.8624641506888</v>
      </c>
      <c r="T1563" s="4">
        <v>93.890756302521012</v>
      </c>
      <c r="U1563" s="7">
        <v>1126.7532204532097</v>
      </c>
      <c r="V1563" s="8">
        <v>0.85608881308877993</v>
      </c>
      <c r="W1563" s="7">
        <v>746.29928515364566</v>
      </c>
      <c r="X1563" s="7">
        <v>772.19610577411925</v>
      </c>
      <c r="Y1563" s="7">
        <v>953.47385011743381</v>
      </c>
      <c r="Z1563" s="7">
        <v>1232.0608598225276</v>
      </c>
      <c r="AA1563" s="7">
        <v>1417.2623648659139</v>
      </c>
      <c r="AB1563" s="7">
        <v>1629.9301948098025</v>
      </c>
      <c r="AC1563" s="7">
        <v>1447.7803278688527</v>
      </c>
      <c r="AD1563" s="7">
        <v>1579.3967213114754</v>
      </c>
      <c r="AE1563" s="4">
        <v>951</v>
      </c>
      <c r="AF1563" s="4">
        <v>984</v>
      </c>
      <c r="AG1563" s="4">
        <v>1215</v>
      </c>
      <c r="AH1563" s="4">
        <v>1570</v>
      </c>
      <c r="AI1563" s="4">
        <v>1806</v>
      </c>
      <c r="AJ1563" s="4">
        <v>2077</v>
      </c>
      <c r="AK1563" s="4">
        <v>1406.1938781444792</v>
      </c>
      <c r="AL1563" s="8">
        <v>1.1397399633966943</v>
      </c>
      <c r="AM1563" s="4">
        <v>1281.7500734798823</v>
      </c>
      <c r="AN1563" s="8">
        <v>1.0451895799607227</v>
      </c>
      <c r="AO1563" s="4">
        <v>1157.3062688152856</v>
      </c>
      <c r="AP1563" s="8">
        <v>0.95063919652475148</v>
      </c>
    </row>
    <row r="1564" spans="1:42" x14ac:dyDescent="0.25">
      <c r="A1564" s="2" t="s">
        <v>4385</v>
      </c>
      <c r="B1564" t="s">
        <v>4382</v>
      </c>
      <c r="C1564" t="s">
        <v>149</v>
      </c>
      <c r="D1564" t="s">
        <v>4381</v>
      </c>
      <c r="E1564" s="3" t="s">
        <v>3874</v>
      </c>
      <c r="F1564" t="s">
        <v>4386</v>
      </c>
      <c r="G1564">
        <v>3</v>
      </c>
      <c r="H1564">
        <v>0</v>
      </c>
      <c r="I1564">
        <v>0</v>
      </c>
      <c r="J1564">
        <v>3</v>
      </c>
      <c r="K1564">
        <v>0</v>
      </c>
      <c r="L1564">
        <v>0</v>
      </c>
      <c r="M1564">
        <v>0</v>
      </c>
      <c r="N1564" s="2">
        <v>191.86111111111111</v>
      </c>
      <c r="O1564" s="2">
        <v>0</v>
      </c>
      <c r="P1564" s="2">
        <v>511.32</v>
      </c>
      <c r="Q1564" s="4">
        <v>703.18111111111114</v>
      </c>
      <c r="R1564" s="5">
        <v>4.2000000000000003E-2</v>
      </c>
      <c r="S1564" s="6">
        <v>732.71471777777788</v>
      </c>
      <c r="T1564" s="4">
        <v>102</v>
      </c>
      <c r="U1564" s="7">
        <v>834.71471777777788</v>
      </c>
      <c r="V1564" s="8">
        <v>0.68700799817101055</v>
      </c>
      <c r="W1564" s="7">
        <v>573.50756922359403</v>
      </c>
      <c r="X1564" s="7">
        <v>593.408462792867</v>
      </c>
      <c r="Y1564" s="7">
        <v>732.71471777777788</v>
      </c>
      <c r="Z1564" s="7">
        <v>946.8000879926841</v>
      </c>
      <c r="AA1564" s="7">
        <v>1089.1216298820304</v>
      </c>
      <c r="AB1564" s="7">
        <v>1252.5501801024236</v>
      </c>
      <c r="AC1564" s="7">
        <v>1336.5</v>
      </c>
      <c r="AD1564" s="7">
        <v>1458</v>
      </c>
      <c r="AE1564" s="4">
        <v>951</v>
      </c>
      <c r="AF1564" s="4">
        <v>984</v>
      </c>
      <c r="AG1564" s="4">
        <v>1215</v>
      </c>
      <c r="AH1564" s="4">
        <v>1570</v>
      </c>
      <c r="AI1564" s="4">
        <v>1806</v>
      </c>
      <c r="AJ1564" s="4">
        <v>2077</v>
      </c>
      <c r="AK1564" s="4">
        <v>1103.4708263703703</v>
      </c>
      <c r="AL1564" s="8">
        <v>0.99215705874104554</v>
      </c>
      <c r="AM1564" s="4">
        <v>918.09277207407411</v>
      </c>
      <c r="AN1564" s="8">
        <v>0.8395825284560281</v>
      </c>
      <c r="AO1564" s="4">
        <v>732.71471777777788</v>
      </c>
      <c r="AP1564" s="8">
        <v>0.68700799817101055</v>
      </c>
    </row>
    <row r="1565" spans="1:42" x14ac:dyDescent="0.25">
      <c r="A1565" s="2" t="s">
        <v>4389</v>
      </c>
      <c r="B1565" t="s">
        <v>4388</v>
      </c>
      <c r="C1565" t="s">
        <v>14</v>
      </c>
      <c r="D1565" t="s">
        <v>4387</v>
      </c>
      <c r="E1565" s="3" t="s">
        <v>3874</v>
      </c>
      <c r="F1565" t="s">
        <v>269</v>
      </c>
      <c r="G1565">
        <v>160</v>
      </c>
      <c r="H1565">
        <v>24</v>
      </c>
      <c r="I1565">
        <v>127</v>
      </c>
      <c r="J1565">
        <v>9</v>
      </c>
      <c r="K1565">
        <v>0</v>
      </c>
      <c r="L1565">
        <v>0</v>
      </c>
      <c r="M1565">
        <v>0</v>
      </c>
      <c r="N1565" s="2">
        <v>258.19739583333336</v>
      </c>
      <c r="O1565" s="2">
        <v>305.90661252083328</v>
      </c>
      <c r="P1565" s="2">
        <v>322.52</v>
      </c>
      <c r="Q1565" s="4">
        <v>886.62400835416656</v>
      </c>
      <c r="R1565" s="5">
        <v>4.2000000000000003E-2</v>
      </c>
      <c r="S1565" s="6">
        <v>923.86221670504165</v>
      </c>
      <c r="T1565" s="4">
        <v>74.606451612903228</v>
      </c>
      <c r="U1565" s="7">
        <v>998.46866831794489</v>
      </c>
      <c r="V1565" s="8">
        <v>0.64168679805620632</v>
      </c>
      <c r="W1565" s="7">
        <v>865.67204466945464</v>
      </c>
      <c r="X1565" s="7">
        <v>926.23346343233845</v>
      </c>
      <c r="Y1565" s="7">
        <v>1045.5750827591974</v>
      </c>
      <c r="Z1565" s="7">
        <v>1343.0385219768907</v>
      </c>
      <c r="AA1565" s="7">
        <v>1577.5655848331558</v>
      </c>
      <c r="AB1565" s="7">
        <v>1814.4676052879654</v>
      </c>
      <c r="AC1565" s="7">
        <v>1711.6068749999999</v>
      </c>
      <c r="AD1565" s="7">
        <v>1867.2074999999998</v>
      </c>
      <c r="AE1565" s="4">
        <v>1458</v>
      </c>
      <c r="AF1565" s="4">
        <v>1560</v>
      </c>
      <c r="AG1565" s="4">
        <v>1761</v>
      </c>
      <c r="AH1565" s="4">
        <v>2262</v>
      </c>
      <c r="AI1565" s="4">
        <v>2657</v>
      </c>
      <c r="AJ1565" s="4">
        <v>3056</v>
      </c>
      <c r="AK1565" s="4">
        <v>1631.5126861601414</v>
      </c>
      <c r="AL1565" s="8">
        <v>1.0964731907555285</v>
      </c>
      <c r="AM1565" s="4">
        <v>1395.6291963417748</v>
      </c>
      <c r="AN1565" s="8">
        <v>0.94487772652242108</v>
      </c>
      <c r="AO1565" s="4">
        <v>1159.745706523408</v>
      </c>
      <c r="AP1565" s="8">
        <v>0.79328226228931353</v>
      </c>
    </row>
    <row r="1566" spans="1:42" x14ac:dyDescent="0.25">
      <c r="A1566" s="2" t="s">
        <v>4390</v>
      </c>
      <c r="B1566" t="s">
        <v>4388</v>
      </c>
      <c r="C1566" t="s">
        <v>14</v>
      </c>
      <c r="D1566" t="s">
        <v>4387</v>
      </c>
      <c r="E1566" s="3" t="s">
        <v>3874</v>
      </c>
      <c r="F1566" t="s">
        <v>4391</v>
      </c>
      <c r="G1566">
        <v>175</v>
      </c>
      <c r="H1566">
        <v>1</v>
      </c>
      <c r="I1566">
        <v>173</v>
      </c>
      <c r="J1566">
        <v>1</v>
      </c>
      <c r="K1566">
        <v>0</v>
      </c>
      <c r="L1566">
        <v>0</v>
      </c>
      <c r="M1566">
        <v>0</v>
      </c>
      <c r="N1566" s="2">
        <v>261.84961685823754</v>
      </c>
      <c r="O1566" s="2">
        <v>295.08920265708821</v>
      </c>
      <c r="P1566" s="2">
        <v>281.04000000000002</v>
      </c>
      <c r="Q1566" s="4">
        <v>837.97881951532577</v>
      </c>
      <c r="R1566" s="5">
        <v>4.2000000000000003E-2</v>
      </c>
      <c r="S1566" s="6">
        <v>873.17392993496946</v>
      </c>
      <c r="T1566" s="4">
        <v>58.569767441860463</v>
      </c>
      <c r="U1566" s="7">
        <v>931.74369737682991</v>
      </c>
      <c r="V1566" s="8">
        <v>0.59705508640070171</v>
      </c>
      <c r="W1566" s="7">
        <v>815.78595389550105</v>
      </c>
      <c r="X1566" s="7">
        <v>872.85739922975426</v>
      </c>
      <c r="Y1566" s="7">
        <v>985.3217179766649</v>
      </c>
      <c r="Z1566" s="7">
        <v>1265.6432288831438</v>
      </c>
      <c r="AA1566" s="7">
        <v>1486.6551985599083</v>
      </c>
      <c r="AB1566" s="7">
        <v>1709.9052641321339</v>
      </c>
      <c r="AC1566" s="7">
        <v>1716.6222857142857</v>
      </c>
      <c r="AD1566" s="7">
        <v>1872.6788571428569</v>
      </c>
      <c r="AE1566" s="4">
        <v>1458</v>
      </c>
      <c r="AF1566" s="4">
        <v>1560</v>
      </c>
      <c r="AG1566" s="4">
        <v>1761</v>
      </c>
      <c r="AH1566" s="4">
        <v>2262</v>
      </c>
      <c r="AI1566" s="4">
        <v>2657</v>
      </c>
      <c r="AJ1566" s="4">
        <v>3056</v>
      </c>
      <c r="AK1566" s="4">
        <v>1643.8674197729538</v>
      </c>
      <c r="AL1566" s="8">
        <v>1.0909102844118526</v>
      </c>
      <c r="AM1566" s="4">
        <v>1388.6058817374428</v>
      </c>
      <c r="AN1566" s="8">
        <v>0.92734040991134381</v>
      </c>
      <c r="AO1566" s="4">
        <v>1128.43546797048</v>
      </c>
      <c r="AP1566" s="8">
        <v>0.76062496090121012</v>
      </c>
    </row>
    <row r="1567" spans="1:42" x14ac:dyDescent="0.25">
      <c r="A1567" s="2" t="s">
        <v>4392</v>
      </c>
      <c r="B1567" t="s">
        <v>4388</v>
      </c>
      <c r="C1567" t="s">
        <v>14</v>
      </c>
      <c r="D1567" t="s">
        <v>4387</v>
      </c>
      <c r="E1567" s="3" t="s">
        <v>3874</v>
      </c>
      <c r="F1567" t="s">
        <v>269</v>
      </c>
      <c r="G1567">
        <v>66</v>
      </c>
      <c r="H1567">
        <v>0</v>
      </c>
      <c r="I1567">
        <v>0</v>
      </c>
      <c r="J1567">
        <v>12</v>
      </c>
      <c r="K1567">
        <v>49</v>
      </c>
      <c r="L1567">
        <v>5</v>
      </c>
      <c r="M1567">
        <v>0</v>
      </c>
      <c r="N1567" s="2">
        <v>301.0660569105691</v>
      </c>
      <c r="O1567" s="2">
        <v>402.52461721634461</v>
      </c>
      <c r="P1567" s="2">
        <v>293.98</v>
      </c>
      <c r="Q1567" s="4">
        <v>997.57067412691367</v>
      </c>
      <c r="R1567" s="5">
        <v>4.2000000000000003E-2</v>
      </c>
      <c r="S1567" s="6">
        <v>1039.4686424402441</v>
      </c>
      <c r="T1567" s="4">
        <v>311.55737704918033</v>
      </c>
      <c r="U1567" s="7">
        <v>1351.0260194894245</v>
      </c>
      <c r="V1567" s="8">
        <v>0.61387020953703497</v>
      </c>
      <c r="W1567" s="7">
        <v>688.62337630195043</v>
      </c>
      <c r="X1567" s="7">
        <v>736.79867423253961</v>
      </c>
      <c r="Y1567" s="7">
        <v>831.73234956634758</v>
      </c>
      <c r="Z1567" s="7">
        <v>1068.3580776371825</v>
      </c>
      <c r="AA1567" s="7">
        <v>1254.919280407601</v>
      </c>
      <c r="AB1567" s="7">
        <v>1443.3697105478468</v>
      </c>
      <c r="AC1567" s="7">
        <v>2420.916666666667</v>
      </c>
      <c r="AD1567" s="7">
        <v>2641</v>
      </c>
      <c r="AE1567" s="4">
        <v>1458</v>
      </c>
      <c r="AF1567" s="4">
        <v>1560</v>
      </c>
      <c r="AG1567" s="4">
        <v>1761</v>
      </c>
      <c r="AH1567" s="4">
        <v>2262</v>
      </c>
      <c r="AI1567" s="4">
        <v>2657</v>
      </c>
      <c r="AJ1567" s="4">
        <v>3056</v>
      </c>
      <c r="AK1567" s="4">
        <v>2072.1243946186441</v>
      </c>
      <c r="AL1567" s="8">
        <v>1.0830814562670916</v>
      </c>
      <c r="AM1567" s="4">
        <v>1722.0715972700339</v>
      </c>
      <c r="AN1567" s="8">
        <v>0.92402679635859786</v>
      </c>
      <c r="AO1567" s="4">
        <v>1372.0187999214236</v>
      </c>
      <c r="AP1567" s="8">
        <v>0.76497213645010398</v>
      </c>
    </row>
    <row r="1568" spans="1:42" x14ac:dyDescent="0.25">
      <c r="A1568" s="2" t="s">
        <v>4393</v>
      </c>
      <c r="B1568" t="s">
        <v>4388</v>
      </c>
      <c r="C1568" t="s">
        <v>14</v>
      </c>
      <c r="D1568" t="s">
        <v>4387</v>
      </c>
      <c r="E1568" s="3" t="s">
        <v>3874</v>
      </c>
      <c r="F1568" t="s">
        <v>269</v>
      </c>
      <c r="G1568">
        <v>47</v>
      </c>
      <c r="H1568">
        <v>0</v>
      </c>
      <c r="I1568">
        <v>0</v>
      </c>
      <c r="J1568">
        <v>3</v>
      </c>
      <c r="K1568">
        <v>40</v>
      </c>
      <c r="L1568">
        <v>4</v>
      </c>
      <c r="M1568">
        <v>0</v>
      </c>
      <c r="N1568" s="2">
        <v>307.98538011695905</v>
      </c>
      <c r="O1568" s="2">
        <v>397.98063422969204</v>
      </c>
      <c r="P1568" s="2">
        <v>313.95999999999998</v>
      </c>
      <c r="Q1568" s="4">
        <v>1019.9260143466511</v>
      </c>
      <c r="R1568" s="5">
        <v>4.2000000000000003E-2</v>
      </c>
      <c r="S1568" s="6">
        <v>1062.7629069492104</v>
      </c>
      <c r="T1568" s="4">
        <v>334.54761904761904</v>
      </c>
      <c r="U1568" s="7">
        <v>1397.3105259968295</v>
      </c>
      <c r="V1568" s="8">
        <v>0.61728524707776955</v>
      </c>
      <c r="W1568" s="7">
        <v>684.52116214342925</v>
      </c>
      <c r="X1568" s="7">
        <v>732.40947389831945</v>
      </c>
      <c r="Y1568" s="7">
        <v>826.77761765060291</v>
      </c>
      <c r="Z1568" s="7">
        <v>1061.9937371525632</v>
      </c>
      <c r="AA1568" s="7">
        <v>1247.4435718896377</v>
      </c>
      <c r="AB1568" s="7">
        <v>1434.7713796367079</v>
      </c>
      <c r="AC1568" s="7">
        <v>2490.0021276595749</v>
      </c>
      <c r="AD1568" s="7">
        <v>2716.3659574468084</v>
      </c>
      <c r="AE1568" s="4">
        <v>1458</v>
      </c>
      <c r="AF1568" s="4">
        <v>1560</v>
      </c>
      <c r="AG1568" s="4">
        <v>1761</v>
      </c>
      <c r="AH1568" s="4">
        <v>2262</v>
      </c>
      <c r="AI1568" s="4">
        <v>2657</v>
      </c>
      <c r="AJ1568" s="4">
        <v>3056</v>
      </c>
      <c r="AK1568" s="4">
        <v>2117.173118074486</v>
      </c>
      <c r="AL1568" s="8">
        <v>1.0830885567833644</v>
      </c>
      <c r="AM1568" s="4">
        <v>1765.7030476993941</v>
      </c>
      <c r="AN1568" s="8">
        <v>0.9278207868814996</v>
      </c>
      <c r="AO1568" s="4">
        <v>1414.2329773243023</v>
      </c>
      <c r="AP1568" s="8">
        <v>0.77255301697963452</v>
      </c>
    </row>
    <row r="1569" spans="1:42" x14ac:dyDescent="0.25">
      <c r="A1569" s="2" t="s">
        <v>4396</v>
      </c>
      <c r="B1569" t="s">
        <v>4395</v>
      </c>
      <c r="C1569" t="s">
        <v>14</v>
      </c>
      <c r="D1569" t="s">
        <v>4394</v>
      </c>
      <c r="E1569" s="3" t="s">
        <v>3874</v>
      </c>
      <c r="F1569" t="s">
        <v>4397</v>
      </c>
      <c r="G1569">
        <v>193</v>
      </c>
      <c r="H1569">
        <v>6</v>
      </c>
      <c r="I1569">
        <v>58</v>
      </c>
      <c r="J1569">
        <v>58</v>
      </c>
      <c r="K1569">
        <v>48</v>
      </c>
      <c r="L1569">
        <v>23</v>
      </c>
      <c r="M1569">
        <v>0</v>
      </c>
      <c r="N1569" s="2">
        <v>307.46632124352328</v>
      </c>
      <c r="O1569" s="2">
        <v>450.1863735941277</v>
      </c>
      <c r="P1569" s="2">
        <v>157.74</v>
      </c>
      <c r="Q1569" s="4">
        <v>915.39269483765099</v>
      </c>
      <c r="R1569" s="5">
        <v>4.2000000000000003E-2</v>
      </c>
      <c r="S1569" s="6">
        <v>953.83918802083235</v>
      </c>
      <c r="T1569" s="4">
        <v>125.69518716577539</v>
      </c>
      <c r="U1569" s="7">
        <v>1079.5343751866078</v>
      </c>
      <c r="V1569" s="8">
        <v>1.1339276507876006</v>
      </c>
      <c r="W1569" s="7">
        <v>623.18130403037321</v>
      </c>
      <c r="X1569" s="7">
        <v>727.37882110297585</v>
      </c>
      <c r="Y1569" s="7">
        <v>871.65230628042559</v>
      </c>
      <c r="Z1569" s="7">
        <v>1127.1366029488263</v>
      </c>
      <c r="AA1569" s="7">
        <v>1456.7614406111941</v>
      </c>
      <c r="AB1569" s="7">
        <v>1675.175466782611</v>
      </c>
      <c r="AC1569" s="7">
        <v>1047.2341968911917</v>
      </c>
      <c r="AD1569" s="7">
        <v>1142.4373056994818</v>
      </c>
      <c r="AE1569" s="4">
        <v>622</v>
      </c>
      <c r="AF1569" s="4">
        <v>726</v>
      </c>
      <c r="AG1569" s="4">
        <v>870</v>
      </c>
      <c r="AH1569" s="4">
        <v>1125</v>
      </c>
      <c r="AI1569" s="4">
        <v>1454</v>
      </c>
      <c r="AJ1569" s="4">
        <v>1672</v>
      </c>
      <c r="AK1569" s="4">
        <v>1002.9572238336153</v>
      </c>
      <c r="AL1569" s="8">
        <v>1.185520541427014</v>
      </c>
      <c r="AM1569" s="4">
        <v>986.48990546863604</v>
      </c>
      <c r="AN1569" s="8">
        <v>1.1682235029467483</v>
      </c>
      <c r="AO1569" s="4">
        <v>970.02258710365686</v>
      </c>
      <c r="AP1569" s="8">
        <v>1.1509264644664825</v>
      </c>
    </row>
    <row r="1570" spans="1:42" x14ac:dyDescent="0.25">
      <c r="A1570" s="2" t="s">
        <v>4398</v>
      </c>
      <c r="B1570" t="s">
        <v>4395</v>
      </c>
      <c r="C1570" t="s">
        <v>14</v>
      </c>
      <c r="D1570" t="s">
        <v>4394</v>
      </c>
      <c r="E1570" s="3" t="s">
        <v>3874</v>
      </c>
      <c r="F1570" t="s">
        <v>4399</v>
      </c>
      <c r="G1570">
        <v>130</v>
      </c>
      <c r="H1570">
        <v>0</v>
      </c>
      <c r="I1570">
        <v>73</v>
      </c>
      <c r="J1570">
        <v>29</v>
      </c>
      <c r="K1570">
        <v>22</v>
      </c>
      <c r="L1570">
        <v>6</v>
      </c>
      <c r="M1570">
        <v>0</v>
      </c>
      <c r="N1570" s="2">
        <v>284.08717948717947</v>
      </c>
      <c r="O1570" s="2">
        <v>302.95180919230768</v>
      </c>
      <c r="P1570" s="2">
        <v>216.26</v>
      </c>
      <c r="Q1570" s="4">
        <v>803.29898867948714</v>
      </c>
      <c r="R1570" s="5">
        <v>4.2000000000000003E-2</v>
      </c>
      <c r="S1570" s="6">
        <v>837.0375462040256</v>
      </c>
      <c r="T1570" s="4">
        <v>94.756097560975604</v>
      </c>
      <c r="U1570" s="7">
        <v>931.79364376500121</v>
      </c>
      <c r="V1570" s="8">
        <v>1.084431556189237</v>
      </c>
      <c r="W1570" s="7">
        <v>605.92340321621373</v>
      </c>
      <c r="X1570" s="7">
        <v>707.23535487937488</v>
      </c>
      <c r="Y1570" s="7">
        <v>847.51344179759803</v>
      </c>
      <c r="Z1570" s="7">
        <v>1095.9225540486182</v>
      </c>
      <c r="AA1570" s="7">
        <v>1416.419016521503</v>
      </c>
      <c r="AB1570" s="7">
        <v>1628.7844536615905</v>
      </c>
      <c r="AC1570" s="7">
        <v>945.17076923076934</v>
      </c>
      <c r="AD1570" s="7">
        <v>1031.0953846153845</v>
      </c>
      <c r="AE1570" s="4">
        <v>622</v>
      </c>
      <c r="AF1570" s="4">
        <v>726</v>
      </c>
      <c r="AG1570" s="4">
        <v>870</v>
      </c>
      <c r="AH1570" s="4">
        <v>1125</v>
      </c>
      <c r="AI1570" s="4">
        <v>1454</v>
      </c>
      <c r="AJ1570" s="4">
        <v>1672</v>
      </c>
      <c r="AK1570" s="4">
        <v>921.50350828013995</v>
      </c>
      <c r="AL1570" s="8">
        <v>1.1827339596367568</v>
      </c>
      <c r="AM1570" s="4">
        <v>893.34818758810195</v>
      </c>
      <c r="AN1570" s="8">
        <v>1.1499664918209169</v>
      </c>
      <c r="AO1570" s="4">
        <v>865.19286689606383</v>
      </c>
      <c r="AP1570" s="8">
        <v>1.1171990240050771</v>
      </c>
    </row>
    <row r="1571" spans="1:42" x14ac:dyDescent="0.25">
      <c r="A1571" s="2" t="s">
        <v>4400</v>
      </c>
      <c r="B1571" t="s">
        <v>4395</v>
      </c>
      <c r="C1571" t="s">
        <v>14</v>
      </c>
      <c r="D1571" t="s">
        <v>4394</v>
      </c>
      <c r="E1571" s="3" t="s">
        <v>3874</v>
      </c>
      <c r="F1571" t="s">
        <v>4401</v>
      </c>
      <c r="G1571">
        <v>122</v>
      </c>
      <c r="H1571">
        <v>5</v>
      </c>
      <c r="I1571">
        <v>65</v>
      </c>
      <c r="J1571">
        <v>35</v>
      </c>
      <c r="K1571">
        <v>13</v>
      </c>
      <c r="L1571">
        <v>4</v>
      </c>
      <c r="M1571">
        <v>0</v>
      </c>
      <c r="N1571" s="2">
        <v>295.67827868852459</v>
      </c>
      <c r="O1571" s="2">
        <v>368.34600287431692</v>
      </c>
      <c r="P1571" s="2">
        <v>178.65</v>
      </c>
      <c r="Q1571" s="4">
        <v>842.67428156284143</v>
      </c>
      <c r="R1571" s="5">
        <v>4.2000000000000003E-2</v>
      </c>
      <c r="S1571" s="6">
        <v>878.06660138848076</v>
      </c>
      <c r="T1571" s="4">
        <v>97.181818181818187</v>
      </c>
      <c r="U1571" s="7">
        <v>975.24841957029889</v>
      </c>
      <c r="V1571" s="8">
        <v>1.1757993021867208</v>
      </c>
      <c r="W1571" s="7">
        <v>658.46968583928867</v>
      </c>
      <c r="X1571" s="7">
        <v>768.56751112431448</v>
      </c>
      <c r="Y1571" s="7">
        <v>921.01065382665786</v>
      </c>
      <c r="Z1571" s="7">
        <v>1190.9620523620576</v>
      </c>
      <c r="AA1571" s="7">
        <v>1539.2522881194948</v>
      </c>
      <c r="AB1571" s="7">
        <v>1770.0342680438757</v>
      </c>
      <c r="AC1571" s="7">
        <v>912.37786885245907</v>
      </c>
      <c r="AD1571" s="7">
        <v>995.32131147540974</v>
      </c>
      <c r="AE1571" s="4">
        <v>622</v>
      </c>
      <c r="AF1571" s="4">
        <v>726</v>
      </c>
      <c r="AG1571" s="4">
        <v>870</v>
      </c>
      <c r="AH1571" s="4">
        <v>1125</v>
      </c>
      <c r="AI1571" s="4">
        <v>1454</v>
      </c>
      <c r="AJ1571" s="4">
        <v>1672</v>
      </c>
      <c r="AK1571" s="4">
        <v>896.72778256935726</v>
      </c>
      <c r="AL1571" s="8">
        <v>1.1982979839278534</v>
      </c>
      <c r="AM1571" s="4">
        <v>890.56445667475577</v>
      </c>
      <c r="AN1571" s="8">
        <v>1.1908672266555527</v>
      </c>
      <c r="AO1571" s="4">
        <v>884.22992728308213</v>
      </c>
      <c r="AP1571" s="8">
        <v>1.1832300594590215</v>
      </c>
    </row>
    <row r="1572" spans="1:42" x14ac:dyDescent="0.25">
      <c r="A1572" s="2" t="s">
        <v>4404</v>
      </c>
      <c r="B1572" t="s">
        <v>4403</v>
      </c>
      <c r="C1572" t="s">
        <v>149</v>
      </c>
      <c r="D1572" t="s">
        <v>4402</v>
      </c>
      <c r="E1572" s="3" t="s">
        <v>3874</v>
      </c>
      <c r="F1572" t="s">
        <v>4405</v>
      </c>
      <c r="G1572">
        <v>123</v>
      </c>
      <c r="H1572">
        <v>8</v>
      </c>
      <c r="I1572">
        <v>66</v>
      </c>
      <c r="J1572">
        <v>31</v>
      </c>
      <c r="K1572">
        <v>14</v>
      </c>
      <c r="L1572">
        <v>4</v>
      </c>
      <c r="M1572">
        <v>0</v>
      </c>
      <c r="N1572" s="2">
        <v>208.61314363143632</v>
      </c>
      <c r="O1572" s="2">
        <v>242.92551236314361</v>
      </c>
      <c r="P1572" s="2">
        <v>229.46</v>
      </c>
      <c r="Q1572" s="4">
        <v>680.99865599457996</v>
      </c>
      <c r="R1572" s="5">
        <v>4.2000000000000003E-2</v>
      </c>
      <c r="S1572" s="6">
        <v>709.60059954635233</v>
      </c>
      <c r="T1572" s="4">
        <v>51.504273504273506</v>
      </c>
      <c r="U1572" s="7">
        <v>761.10487305062588</v>
      </c>
      <c r="V1572" s="8">
        <v>0.96262145772513386</v>
      </c>
      <c r="W1572" s="7">
        <v>542.07820733460426</v>
      </c>
      <c r="X1572" s="7">
        <v>603.10687968353318</v>
      </c>
      <c r="Y1572" s="7">
        <v>790.68029910891778</v>
      </c>
      <c r="Z1572" s="7">
        <v>1008.768054708767</v>
      </c>
      <c r="AA1572" s="7">
        <v>1126.3379970280271</v>
      </c>
      <c r="AB1572" s="7">
        <v>1295.0643264633013</v>
      </c>
      <c r="AC1572" s="7">
        <v>869.72439024390246</v>
      </c>
      <c r="AD1572" s="7">
        <v>948.79024390243899</v>
      </c>
      <c r="AE1572" s="4">
        <v>604</v>
      </c>
      <c r="AF1572" s="4">
        <v>672</v>
      </c>
      <c r="AG1572" s="4">
        <v>881</v>
      </c>
      <c r="AH1572" s="4">
        <v>1124</v>
      </c>
      <c r="AI1572" s="4">
        <v>1255</v>
      </c>
      <c r="AJ1572" s="4">
        <v>1443</v>
      </c>
      <c r="AK1572" s="4">
        <v>859.58853253630764</v>
      </c>
      <c r="AL1572" s="8">
        <v>1.1523214686017778</v>
      </c>
      <c r="AM1572" s="4">
        <v>809.13804598514071</v>
      </c>
      <c r="AN1572" s="8">
        <v>1.0885132831250883</v>
      </c>
      <c r="AO1572" s="4">
        <v>758.687559433974</v>
      </c>
      <c r="AP1572" s="8">
        <v>1.0247050976483991</v>
      </c>
    </row>
    <row r="1573" spans="1:42" x14ac:dyDescent="0.25">
      <c r="A1573" s="2" t="s">
        <v>4408</v>
      </c>
      <c r="B1573" t="s">
        <v>4407</v>
      </c>
      <c r="C1573" t="s">
        <v>14</v>
      </c>
      <c r="D1573" t="s">
        <v>4406</v>
      </c>
      <c r="E1573" s="3" t="s">
        <v>3874</v>
      </c>
      <c r="F1573" t="s">
        <v>4409</v>
      </c>
      <c r="G1573">
        <v>130</v>
      </c>
      <c r="H1573">
        <v>0</v>
      </c>
      <c r="I1573">
        <v>46</v>
      </c>
      <c r="J1573">
        <v>40</v>
      </c>
      <c r="K1573">
        <v>36</v>
      </c>
      <c r="L1573">
        <v>4</v>
      </c>
      <c r="M1573">
        <v>4</v>
      </c>
      <c r="N1573" s="2">
        <v>291.48461538461538</v>
      </c>
      <c r="O1573" s="2">
        <v>385.9346326153846</v>
      </c>
      <c r="P1573" s="2">
        <v>155.82</v>
      </c>
      <c r="Q1573" s="4">
        <v>833.23924799999986</v>
      </c>
      <c r="R1573" s="5">
        <v>4.2000000000000003E-2</v>
      </c>
      <c r="S1573" s="6">
        <v>868.23529641599987</v>
      </c>
      <c r="T1573" s="4">
        <v>160.29310344827587</v>
      </c>
      <c r="U1573" s="7">
        <v>1028.5283998642758</v>
      </c>
      <c r="V1573" s="8">
        <v>1.0365657713839296</v>
      </c>
      <c r="W1573" s="7">
        <v>653.63999034791107</v>
      </c>
      <c r="X1573" s="7">
        <v>658.0150906849118</v>
      </c>
      <c r="Y1573" s="7">
        <v>863.64480652394684</v>
      </c>
      <c r="Z1573" s="7">
        <v>1050.0240808801784</v>
      </c>
      <c r="AA1573" s="7">
        <v>1192.6523518664028</v>
      </c>
      <c r="AB1573" s="7">
        <v>1371.1564456160331</v>
      </c>
      <c r="AC1573" s="7">
        <v>1091.4707692307693</v>
      </c>
      <c r="AD1573" s="7">
        <v>1190.6953846153847</v>
      </c>
      <c r="AE1573" s="4">
        <v>747</v>
      </c>
      <c r="AF1573" s="4">
        <v>752</v>
      </c>
      <c r="AG1573" s="4">
        <v>987</v>
      </c>
      <c r="AH1573" s="4">
        <v>1200</v>
      </c>
      <c r="AI1573" s="4">
        <v>1363</v>
      </c>
      <c r="AJ1573" s="4">
        <v>1567</v>
      </c>
      <c r="AK1573" s="4">
        <v>999.19591581815189</v>
      </c>
      <c r="AL1573" s="8">
        <v>1.1685497744405513</v>
      </c>
      <c r="AM1573" s="4">
        <v>955.54237601743444</v>
      </c>
      <c r="AN1573" s="8">
        <v>1.1245551067550106</v>
      </c>
      <c r="AO1573" s="4">
        <v>911.88883621671721</v>
      </c>
      <c r="AP1573" s="8">
        <v>1.0805604390694701</v>
      </c>
    </row>
    <row r="1574" spans="1:42" x14ac:dyDescent="0.25">
      <c r="A1574" s="2" t="s">
        <v>4410</v>
      </c>
      <c r="B1574" t="s">
        <v>4407</v>
      </c>
      <c r="C1574" t="s">
        <v>14</v>
      </c>
      <c r="D1574" t="s">
        <v>4406</v>
      </c>
      <c r="E1574" s="3" t="s">
        <v>3874</v>
      </c>
      <c r="F1574" t="s">
        <v>4411</v>
      </c>
      <c r="G1574">
        <v>184</v>
      </c>
      <c r="H1574">
        <v>0</v>
      </c>
      <c r="I1574">
        <v>148</v>
      </c>
      <c r="J1574">
        <v>24</v>
      </c>
      <c r="K1574">
        <v>12</v>
      </c>
      <c r="L1574">
        <v>0</v>
      </c>
      <c r="M1574">
        <v>0</v>
      </c>
      <c r="N1574" s="2">
        <v>265.33876811594206</v>
      </c>
      <c r="O1574" s="2">
        <v>235.36502185507248</v>
      </c>
      <c r="P1574" s="2">
        <v>220.73</v>
      </c>
      <c r="Q1574" s="4">
        <v>721.43378997101456</v>
      </c>
      <c r="R1574" s="5">
        <v>4.2000000000000003E-2</v>
      </c>
      <c r="S1574" s="6">
        <v>751.7340091497972</v>
      </c>
      <c r="T1574" s="4">
        <v>112.5906432748538</v>
      </c>
      <c r="U1574" s="7">
        <v>864.32465242465105</v>
      </c>
      <c r="V1574" s="8">
        <v>1.0646102396919068</v>
      </c>
      <c r="W1574" s="7">
        <v>691.66936278062792</v>
      </c>
      <c r="X1574" s="7">
        <v>696.29901045653571</v>
      </c>
      <c r="Y1574" s="7">
        <v>913.89245122420323</v>
      </c>
      <c r="Z1574" s="7">
        <v>1111.1154422178763</v>
      </c>
      <c r="AA1574" s="7">
        <v>1262.0419564524711</v>
      </c>
      <c r="AB1574" s="7">
        <v>1450.93158162951</v>
      </c>
      <c r="AC1574" s="7">
        <v>893.0565217391304</v>
      </c>
      <c r="AD1574" s="7">
        <v>974.24347826086944</v>
      </c>
      <c r="AE1574" s="4">
        <v>747</v>
      </c>
      <c r="AF1574" s="4">
        <v>752</v>
      </c>
      <c r="AG1574" s="4">
        <v>987</v>
      </c>
      <c r="AH1574" s="4">
        <v>1200</v>
      </c>
      <c r="AI1574" s="4">
        <v>1363</v>
      </c>
      <c r="AJ1574" s="4">
        <v>1567</v>
      </c>
      <c r="AK1574" s="4">
        <v>844.90064294314527</v>
      </c>
      <c r="AL1574" s="8">
        <v>1.1793659070858449</v>
      </c>
      <c r="AM1574" s="4">
        <v>813.84509834536266</v>
      </c>
      <c r="AN1574" s="8">
        <v>1.1411140179545323</v>
      </c>
      <c r="AO1574" s="4">
        <v>782.78955374757993</v>
      </c>
      <c r="AP1574" s="8">
        <v>1.1028621288232194</v>
      </c>
    </row>
    <row r="1575" spans="1:42" x14ac:dyDescent="0.25">
      <c r="A1575" s="2" t="s">
        <v>4414</v>
      </c>
      <c r="B1575" t="s">
        <v>4413</v>
      </c>
      <c r="C1575" t="s">
        <v>149</v>
      </c>
      <c r="D1575" t="s">
        <v>4412</v>
      </c>
      <c r="E1575" s="3" t="s">
        <v>3874</v>
      </c>
      <c r="F1575" t="s">
        <v>4415</v>
      </c>
      <c r="G1575">
        <v>95</v>
      </c>
      <c r="H1575">
        <v>6</v>
      </c>
      <c r="I1575">
        <v>22</v>
      </c>
      <c r="J1575">
        <v>30</v>
      </c>
      <c r="K1575">
        <v>30</v>
      </c>
      <c r="L1575">
        <v>7</v>
      </c>
      <c r="M1575">
        <v>0</v>
      </c>
      <c r="N1575" s="2">
        <v>249.42456140350876</v>
      </c>
      <c r="O1575" s="2">
        <v>326.94541298245616</v>
      </c>
      <c r="P1575" s="2">
        <v>207.72</v>
      </c>
      <c r="Q1575" s="4">
        <v>784.08997438596498</v>
      </c>
      <c r="R1575" s="5">
        <v>4.2000000000000003E-2</v>
      </c>
      <c r="S1575" s="6">
        <v>817.02175331017554</v>
      </c>
      <c r="T1575" s="4">
        <v>66.473684210526315</v>
      </c>
      <c r="U1575" s="7">
        <v>883.4954375207019</v>
      </c>
      <c r="V1575" s="8">
        <v>0.98926330474484259</v>
      </c>
      <c r="W1575" s="7">
        <v>546.1545294129935</v>
      </c>
      <c r="X1575" s="7">
        <v>625.7448879706659</v>
      </c>
      <c r="Y1575" s="7">
        <v>795.90358557672414</v>
      </c>
      <c r="Z1575" s="7">
        <v>958.74362952230683</v>
      </c>
      <c r="AA1575" s="7">
        <v>1133.4764856661623</v>
      </c>
      <c r="AB1575" s="7">
        <v>1303.6351832722207</v>
      </c>
      <c r="AC1575" s="7">
        <v>982.39263157894743</v>
      </c>
      <c r="AD1575" s="7">
        <v>1071.7010526315789</v>
      </c>
      <c r="AE1575" s="4">
        <v>597</v>
      </c>
      <c r="AF1575" s="4">
        <v>684</v>
      </c>
      <c r="AG1575" s="4">
        <v>870</v>
      </c>
      <c r="AH1575" s="4">
        <v>1048</v>
      </c>
      <c r="AI1575" s="4">
        <v>1239</v>
      </c>
      <c r="AJ1575" s="4">
        <v>1425</v>
      </c>
      <c r="AK1575" s="4">
        <v>968.72634294566956</v>
      </c>
      <c r="AL1575" s="8">
        <v>1.1591292455457562</v>
      </c>
      <c r="AM1575" s="4">
        <v>918.75306635985964</v>
      </c>
      <c r="AN1575" s="8">
        <v>1.1031734062231022</v>
      </c>
      <c r="AO1575" s="4">
        <v>866.99502989598523</v>
      </c>
      <c r="AP1575" s="8">
        <v>1.0452191440674965</v>
      </c>
    </row>
    <row r="1576" spans="1:42" x14ac:dyDescent="0.25">
      <c r="A1576" s="2" t="s">
        <v>4418</v>
      </c>
      <c r="B1576" t="s">
        <v>4417</v>
      </c>
      <c r="C1576" t="s">
        <v>14</v>
      </c>
      <c r="D1576" t="s">
        <v>4416</v>
      </c>
      <c r="E1576" s="3" t="s">
        <v>3874</v>
      </c>
      <c r="F1576" t="s">
        <v>4419</v>
      </c>
      <c r="G1576">
        <v>175</v>
      </c>
      <c r="H1576">
        <v>28</v>
      </c>
      <c r="I1576">
        <v>30</v>
      </c>
      <c r="J1576">
        <v>44</v>
      </c>
      <c r="K1576">
        <v>57</v>
      </c>
      <c r="L1576">
        <v>16</v>
      </c>
      <c r="M1576">
        <v>0</v>
      </c>
      <c r="N1576" s="2">
        <v>299.45999999999998</v>
      </c>
      <c r="O1576" s="2">
        <v>349.91578323809523</v>
      </c>
      <c r="P1576" s="2">
        <v>208.6</v>
      </c>
      <c r="Q1576" s="4">
        <v>857.97578323809523</v>
      </c>
      <c r="R1576" s="5">
        <v>4.2000000000000003E-2</v>
      </c>
      <c r="S1576" s="6">
        <v>894.01076613409532</v>
      </c>
      <c r="T1576" s="4">
        <v>83.10526315789474</v>
      </c>
      <c r="U1576" s="7">
        <v>977.11602929199012</v>
      </c>
      <c r="V1576" s="8">
        <v>1.0829753196834475</v>
      </c>
      <c r="W1576" s="7">
        <v>591.54733423600396</v>
      </c>
      <c r="X1576" s="7">
        <v>656.94452696561234</v>
      </c>
      <c r="Y1576" s="7">
        <v>862.05390416302077</v>
      </c>
      <c r="Z1576" s="7">
        <v>1093.9166783861781</v>
      </c>
      <c r="AA1576" s="7">
        <v>1243.5375284190702</v>
      </c>
      <c r="AB1576" s="7">
        <v>1429.8204410428034</v>
      </c>
      <c r="AC1576" s="7">
        <v>992.47657142857156</v>
      </c>
      <c r="AD1576" s="7">
        <v>1082.7017142857144</v>
      </c>
      <c r="AE1576" s="4">
        <v>597</v>
      </c>
      <c r="AF1576" s="4">
        <v>663</v>
      </c>
      <c r="AG1576" s="4">
        <v>870</v>
      </c>
      <c r="AH1576" s="4">
        <v>1104</v>
      </c>
      <c r="AI1576" s="4">
        <v>1255</v>
      </c>
      <c r="AJ1576" s="4">
        <v>1443</v>
      </c>
      <c r="AK1576" s="4">
        <v>983.89476907857124</v>
      </c>
      <c r="AL1576" s="8">
        <v>1.1825972211824487</v>
      </c>
      <c r="AM1576" s="4">
        <v>954.12427128804416</v>
      </c>
      <c r="AN1576" s="8">
        <v>1.1496014321509322</v>
      </c>
      <c r="AO1576" s="4">
        <v>923.78126392462229</v>
      </c>
      <c r="AP1576" s="8">
        <v>1.1159711087149635</v>
      </c>
    </row>
    <row r="1577" spans="1:42" x14ac:dyDescent="0.25">
      <c r="A1577" s="2" t="s">
        <v>4420</v>
      </c>
      <c r="B1577" t="s">
        <v>4417</v>
      </c>
      <c r="C1577" t="s">
        <v>14</v>
      </c>
      <c r="D1577" t="s">
        <v>4416</v>
      </c>
      <c r="E1577" s="3" t="s">
        <v>3874</v>
      </c>
      <c r="F1577" t="s">
        <v>4421</v>
      </c>
      <c r="G1577">
        <v>174</v>
      </c>
      <c r="H1577">
        <v>40</v>
      </c>
      <c r="I1577">
        <v>34</v>
      </c>
      <c r="J1577">
        <v>42</v>
      </c>
      <c r="K1577">
        <v>40</v>
      </c>
      <c r="L1577">
        <v>18</v>
      </c>
      <c r="M1577">
        <v>0</v>
      </c>
      <c r="N1577" s="2">
        <v>293.46120689655169</v>
      </c>
      <c r="O1577" s="2">
        <v>313.77283238888896</v>
      </c>
      <c r="P1577" s="2">
        <v>208.65</v>
      </c>
      <c r="Q1577" s="4">
        <v>815.88403928544062</v>
      </c>
      <c r="R1577" s="5">
        <v>4.2000000000000003E-2</v>
      </c>
      <c r="S1577" s="6">
        <v>850.15116893542915</v>
      </c>
      <c r="T1577" s="4">
        <v>88.763636363636365</v>
      </c>
      <c r="U1577" s="7">
        <v>938.91480529906551</v>
      </c>
      <c r="V1577" s="8">
        <v>1.0912363479349512</v>
      </c>
      <c r="W1577" s="7">
        <v>589.87925568207299</v>
      </c>
      <c r="X1577" s="7">
        <v>655.09203771727698</v>
      </c>
      <c r="Y1577" s="7">
        <v>859.62303591859882</v>
      </c>
      <c r="Z1577" s="7">
        <v>1090.8319904070497</v>
      </c>
      <c r="AA1577" s="7">
        <v>1240.0309311239557</v>
      </c>
      <c r="AB1577" s="7">
        <v>1425.7885526787795</v>
      </c>
      <c r="AC1577" s="7">
        <v>946.45517241379321</v>
      </c>
      <c r="AD1577" s="7">
        <v>1032.4965517241378</v>
      </c>
      <c r="AE1577" s="4">
        <v>597</v>
      </c>
      <c r="AF1577" s="4">
        <v>663</v>
      </c>
      <c r="AG1577" s="4">
        <v>870</v>
      </c>
      <c r="AH1577" s="4">
        <v>1104</v>
      </c>
      <c r="AI1577" s="4">
        <v>1255</v>
      </c>
      <c r="AJ1577" s="4">
        <v>1443</v>
      </c>
      <c r="AK1577" s="4">
        <v>931.44125386587461</v>
      </c>
      <c r="AL1577" s="8">
        <v>1.185714244014741</v>
      </c>
      <c r="AM1577" s="4">
        <v>904.34455888905939</v>
      </c>
      <c r="AN1577" s="8">
        <v>1.1542216119881443</v>
      </c>
      <c r="AO1577" s="4">
        <v>877.24786391224438</v>
      </c>
      <c r="AP1577" s="8">
        <v>1.1227289799615479</v>
      </c>
    </row>
    <row r="1578" spans="1:42" x14ac:dyDescent="0.25">
      <c r="A1578" s="2" t="s">
        <v>4422</v>
      </c>
      <c r="B1578" t="s">
        <v>4417</v>
      </c>
      <c r="C1578" t="s">
        <v>14</v>
      </c>
      <c r="D1578" t="s">
        <v>4416</v>
      </c>
      <c r="E1578" s="3" t="s">
        <v>3874</v>
      </c>
      <c r="F1578" t="s">
        <v>4423</v>
      </c>
      <c r="G1578">
        <v>73</v>
      </c>
      <c r="H1578">
        <v>16</v>
      </c>
      <c r="I1578">
        <v>20</v>
      </c>
      <c r="J1578">
        <v>15</v>
      </c>
      <c r="K1578">
        <v>16</v>
      </c>
      <c r="L1578">
        <v>6</v>
      </c>
      <c r="M1578">
        <v>0</v>
      </c>
      <c r="N1578" s="2">
        <v>287.14383561643837</v>
      </c>
      <c r="O1578" s="2">
        <v>295.06075878538809</v>
      </c>
      <c r="P1578" s="2">
        <v>192.47</v>
      </c>
      <c r="Q1578" s="4">
        <v>774.67459440182643</v>
      </c>
      <c r="R1578" s="5">
        <v>4.2000000000000003E-2</v>
      </c>
      <c r="S1578" s="6">
        <v>807.21092736670312</v>
      </c>
      <c r="T1578" s="4">
        <v>117.5223880597015</v>
      </c>
      <c r="U1578" s="7">
        <v>924.7333154264046</v>
      </c>
      <c r="V1578" s="8">
        <v>1.1056330586040282</v>
      </c>
      <c r="W1578" s="7">
        <v>576.17694289780343</v>
      </c>
      <c r="X1578" s="7">
        <v>639.87489638399268</v>
      </c>
      <c r="Y1578" s="7">
        <v>839.65484140885917</v>
      </c>
      <c r="Z1578" s="7">
        <v>1065.4930401326214</v>
      </c>
      <c r="AA1578" s="7">
        <v>1211.2262367449634</v>
      </c>
      <c r="AB1578" s="7">
        <v>1392.6688921298664</v>
      </c>
      <c r="AC1578" s="7">
        <v>920.0219178082192</v>
      </c>
      <c r="AD1578" s="7">
        <v>1003.6602739726027</v>
      </c>
      <c r="AE1578" s="4">
        <v>597</v>
      </c>
      <c r="AF1578" s="4">
        <v>663</v>
      </c>
      <c r="AG1578" s="4">
        <v>870</v>
      </c>
      <c r="AH1578" s="4">
        <v>1104</v>
      </c>
      <c r="AI1578" s="4">
        <v>1255</v>
      </c>
      <c r="AJ1578" s="4">
        <v>1443</v>
      </c>
      <c r="AK1578" s="4">
        <v>875.44170427075835</v>
      </c>
      <c r="AL1578" s="8">
        <v>1.1872113918390259</v>
      </c>
      <c r="AM1578" s="4">
        <v>852.34821054938584</v>
      </c>
      <c r="AN1578" s="8">
        <v>1.1596002636671805</v>
      </c>
      <c r="AO1578" s="4">
        <v>829.25471682801333</v>
      </c>
      <c r="AP1578" s="8">
        <v>1.1319891354953351</v>
      </c>
    </row>
    <row r="1579" spans="1:42" x14ac:dyDescent="0.25">
      <c r="A1579" s="2" t="s">
        <v>4424</v>
      </c>
      <c r="B1579" t="s">
        <v>4417</v>
      </c>
      <c r="C1579" t="s">
        <v>14</v>
      </c>
      <c r="D1579" t="s">
        <v>4416</v>
      </c>
      <c r="E1579" s="3" t="s">
        <v>3874</v>
      </c>
      <c r="F1579" t="s">
        <v>4425</v>
      </c>
      <c r="G1579">
        <v>102</v>
      </c>
      <c r="H1579">
        <v>20</v>
      </c>
      <c r="I1579">
        <v>64</v>
      </c>
      <c r="J1579">
        <v>6</v>
      </c>
      <c r="K1579">
        <v>8</v>
      </c>
      <c r="L1579">
        <v>4</v>
      </c>
      <c r="M1579">
        <v>0</v>
      </c>
      <c r="N1579" s="2">
        <v>276.33986928104576</v>
      </c>
      <c r="O1579" s="2">
        <v>209.54881090849668</v>
      </c>
      <c r="P1579" s="2">
        <v>257.04000000000002</v>
      </c>
      <c r="Q1579" s="4">
        <v>742.92868018954255</v>
      </c>
      <c r="R1579" s="5">
        <v>4.2000000000000003E-2</v>
      </c>
      <c r="S1579" s="6">
        <v>774.13168475750331</v>
      </c>
      <c r="T1579" s="4">
        <v>38.227722772277225</v>
      </c>
      <c r="U1579" s="7">
        <v>812.35940752978058</v>
      </c>
      <c r="V1579" s="8">
        <v>1.1282155052562173</v>
      </c>
      <c r="W1579" s="7">
        <v>641.84922950306907</v>
      </c>
      <c r="X1579" s="7">
        <v>712.80743577979024</v>
      </c>
      <c r="Y1579" s="7">
        <v>935.35817364768855</v>
      </c>
      <c r="Z1579" s="7">
        <v>1186.9372686287911</v>
      </c>
      <c r="AA1579" s="7">
        <v>1349.2810435952288</v>
      </c>
      <c r="AB1579" s="7">
        <v>1551.4044190501318</v>
      </c>
      <c r="AC1579" s="7">
        <v>792.04313725490204</v>
      </c>
      <c r="AD1579" s="7">
        <v>864.04705882352937</v>
      </c>
      <c r="AE1579" s="4">
        <v>597</v>
      </c>
      <c r="AF1579" s="4">
        <v>663</v>
      </c>
      <c r="AG1579" s="4">
        <v>870</v>
      </c>
      <c r="AH1579" s="4">
        <v>1104</v>
      </c>
      <c r="AI1579" s="4">
        <v>1255</v>
      </c>
      <c r="AJ1579" s="4">
        <v>1443</v>
      </c>
      <c r="AK1579" s="4">
        <v>825.84384184598639</v>
      </c>
      <c r="AL1579" s="8">
        <v>1.2000340339723177</v>
      </c>
      <c r="AM1579" s="4">
        <v>808.79587797066222</v>
      </c>
      <c r="AN1579" s="8">
        <v>1.1763575959340427</v>
      </c>
      <c r="AO1579" s="4">
        <v>791.17964863282737</v>
      </c>
      <c r="AP1579" s="8">
        <v>1.1518919432944921</v>
      </c>
    </row>
    <row r="1580" spans="1:42" x14ac:dyDescent="0.25">
      <c r="A1580" s="2" t="s">
        <v>4426</v>
      </c>
      <c r="B1580" t="s">
        <v>4417</v>
      </c>
      <c r="C1580" t="s">
        <v>14</v>
      </c>
      <c r="D1580" t="s">
        <v>4416</v>
      </c>
      <c r="E1580" s="3" t="s">
        <v>3874</v>
      </c>
      <c r="F1580" t="s">
        <v>4427</v>
      </c>
      <c r="G1580">
        <v>159</v>
      </c>
      <c r="H1580">
        <v>50</v>
      </c>
      <c r="I1580">
        <v>108</v>
      </c>
      <c r="J1580">
        <v>1</v>
      </c>
      <c r="K1580">
        <v>0</v>
      </c>
      <c r="L1580">
        <v>0</v>
      </c>
      <c r="M1580">
        <v>0</v>
      </c>
      <c r="N1580" s="2">
        <v>257.44287211740044</v>
      </c>
      <c r="O1580" s="2">
        <v>285.26537020125784</v>
      </c>
      <c r="P1580" s="2">
        <v>220.84</v>
      </c>
      <c r="Q1580" s="4">
        <v>763.54824231865825</v>
      </c>
      <c r="R1580" s="5">
        <v>4.2000000000000003E-2</v>
      </c>
      <c r="S1580" s="6">
        <v>795.6172684960419</v>
      </c>
      <c r="T1580" s="4">
        <v>0</v>
      </c>
      <c r="U1580" s="7">
        <v>795.6172684960419</v>
      </c>
      <c r="V1580" s="8">
        <v>1.2362998484311665</v>
      </c>
      <c r="W1580" s="7">
        <v>738.07100951340635</v>
      </c>
      <c r="X1580" s="7">
        <v>819.66679950986327</v>
      </c>
      <c r="Y1580" s="7">
        <v>1075.5808681351148</v>
      </c>
      <c r="Z1580" s="7">
        <v>1364.8750326680079</v>
      </c>
      <c r="AA1580" s="7">
        <v>1551.5563097811139</v>
      </c>
      <c r="AB1580" s="7">
        <v>1783.9806812861732</v>
      </c>
      <c r="AC1580" s="7">
        <v>707.90188679245284</v>
      </c>
      <c r="AD1580" s="7">
        <v>772.25660377358486</v>
      </c>
      <c r="AE1580" s="4">
        <v>597</v>
      </c>
      <c r="AF1580" s="4">
        <v>663</v>
      </c>
      <c r="AG1580" s="4">
        <v>870</v>
      </c>
      <c r="AH1580" s="4">
        <v>1104</v>
      </c>
      <c r="AI1580" s="4">
        <v>1255</v>
      </c>
      <c r="AJ1580" s="4">
        <v>1443</v>
      </c>
      <c r="AK1580" s="4">
        <v>782.31644777943643</v>
      </c>
      <c r="AL1580" s="8">
        <v>1.2156318673715882</v>
      </c>
      <c r="AM1580" s="4">
        <v>786.78105892906615</v>
      </c>
      <c r="AN1580" s="8">
        <v>1.2225693715034744</v>
      </c>
      <c r="AO1580" s="4">
        <v>791.24567007869598</v>
      </c>
      <c r="AP1580" s="8">
        <v>1.2295068756353609</v>
      </c>
    </row>
    <row r="1581" spans="1:42" x14ac:dyDescent="0.25">
      <c r="A1581" s="2" t="s">
        <v>4430</v>
      </c>
      <c r="B1581" t="s">
        <v>4429</v>
      </c>
      <c r="C1581" t="s">
        <v>149</v>
      </c>
      <c r="D1581" t="s">
        <v>4428</v>
      </c>
      <c r="E1581" s="3" t="s">
        <v>3874</v>
      </c>
      <c r="F1581" t="s">
        <v>4429</v>
      </c>
      <c r="G1581">
        <v>104</v>
      </c>
      <c r="H1581">
        <v>1</v>
      </c>
      <c r="I1581">
        <v>50</v>
      </c>
      <c r="J1581">
        <v>21</v>
      </c>
      <c r="K1581">
        <v>26</v>
      </c>
      <c r="L1581">
        <v>4</v>
      </c>
      <c r="M1581">
        <v>2</v>
      </c>
      <c r="N1581" s="2">
        <v>229.78926282051282</v>
      </c>
      <c r="O1581" s="2">
        <v>153.34719687055019</v>
      </c>
      <c r="P1581" s="2">
        <v>358.1</v>
      </c>
      <c r="Q1581" s="4">
        <v>741.23645969106303</v>
      </c>
      <c r="R1581" s="5">
        <v>4.2000000000000003E-2</v>
      </c>
      <c r="S1581" s="6">
        <v>772.36839099808776</v>
      </c>
      <c r="T1581" s="4">
        <v>110.23529411764706</v>
      </c>
      <c r="U1581" s="7">
        <v>882.60368511573483</v>
      </c>
      <c r="V1581" s="8">
        <v>1.0079367423467784</v>
      </c>
      <c r="W1581" s="7">
        <v>594.50009592175036</v>
      </c>
      <c r="X1581" s="7">
        <v>598.91033402206006</v>
      </c>
      <c r="Y1581" s="7">
        <v>767.38142945389143</v>
      </c>
      <c r="Z1581" s="7">
        <v>1023.1752392718552</v>
      </c>
      <c r="AA1581" s="7">
        <v>1121.9645727187931</v>
      </c>
      <c r="AB1581" s="7">
        <v>1290.4356681506245</v>
      </c>
      <c r="AC1581" s="7">
        <v>963.21923076923088</v>
      </c>
      <c r="AD1581" s="7">
        <v>1050.7846153846153</v>
      </c>
      <c r="AE1581" s="4">
        <v>674</v>
      </c>
      <c r="AF1581" s="4">
        <v>679</v>
      </c>
      <c r="AG1581" s="4">
        <v>870</v>
      </c>
      <c r="AH1581" s="4">
        <v>1160</v>
      </c>
      <c r="AI1581" s="4">
        <v>1272</v>
      </c>
      <c r="AJ1581" s="4">
        <v>1463</v>
      </c>
      <c r="AK1581" s="4">
        <v>902.66533429751587</v>
      </c>
      <c r="AL1581" s="8">
        <v>1.1567363437780225</v>
      </c>
      <c r="AM1581" s="4">
        <v>859.23301986437298</v>
      </c>
      <c r="AN1581" s="8">
        <v>1.1071364766342742</v>
      </c>
      <c r="AO1581" s="4">
        <v>815.80070543123043</v>
      </c>
      <c r="AP1581" s="8">
        <v>1.0575366094905263</v>
      </c>
    </row>
    <row r="1582" spans="1:42" x14ac:dyDescent="0.25">
      <c r="A1582" s="2" t="s">
        <v>4433</v>
      </c>
      <c r="B1582" t="s">
        <v>4432</v>
      </c>
      <c r="C1582" t="s">
        <v>149</v>
      </c>
      <c r="D1582" t="s">
        <v>4431</v>
      </c>
      <c r="E1582" s="3" t="s">
        <v>3874</v>
      </c>
      <c r="F1582" t="s">
        <v>4434</v>
      </c>
      <c r="G1582">
        <v>77</v>
      </c>
      <c r="H1582">
        <v>6</v>
      </c>
      <c r="I1582">
        <v>22</v>
      </c>
      <c r="J1582">
        <v>25</v>
      </c>
      <c r="K1582">
        <v>20</v>
      </c>
      <c r="L1582">
        <v>4</v>
      </c>
      <c r="M1582">
        <v>0</v>
      </c>
      <c r="N1582" s="2">
        <v>218.08766233766232</v>
      </c>
      <c r="O1582" s="2">
        <v>244.40155084415585</v>
      </c>
      <c r="P1582" s="2">
        <v>294.70999999999998</v>
      </c>
      <c r="Q1582" s="4">
        <v>757.1992131818181</v>
      </c>
      <c r="R1582" s="5">
        <v>4.2000000000000003E-2</v>
      </c>
      <c r="S1582" s="6">
        <v>789.00158013545445</v>
      </c>
      <c r="T1582" s="4">
        <v>60.820895522388057</v>
      </c>
      <c r="U1582" s="7">
        <v>849.82247565784246</v>
      </c>
      <c r="V1582" s="8">
        <v>0.90354216433754764</v>
      </c>
      <c r="W1582" s="7">
        <v>517.5868668450928</v>
      </c>
      <c r="X1582" s="7">
        <v>619.09093635604279</v>
      </c>
      <c r="Y1582" s="7">
        <v>754.98894677566204</v>
      </c>
      <c r="Z1582" s="7">
        <v>1004.1352992116306</v>
      </c>
      <c r="AA1582" s="7">
        <v>1267.5425539755838</v>
      </c>
      <c r="AB1582" s="7">
        <v>1457.9675438845561</v>
      </c>
      <c r="AC1582" s="7">
        <v>1034.6000000000001</v>
      </c>
      <c r="AD1582" s="7">
        <v>1128.6545454545453</v>
      </c>
      <c r="AE1582" s="4">
        <v>617</v>
      </c>
      <c r="AF1582" s="4">
        <v>738</v>
      </c>
      <c r="AG1582" s="4">
        <v>900</v>
      </c>
      <c r="AH1582" s="4">
        <v>1197</v>
      </c>
      <c r="AI1582" s="4">
        <v>1511</v>
      </c>
      <c r="AJ1582" s="4">
        <v>1738</v>
      </c>
      <c r="AK1582" s="4">
        <v>1009.9410610617293</v>
      </c>
      <c r="AL1582" s="8">
        <v>1.1384478564107183</v>
      </c>
      <c r="AM1582" s="4">
        <v>936.29456741963781</v>
      </c>
      <c r="AN1582" s="8">
        <v>1.0601459590529949</v>
      </c>
      <c r="AO1582" s="4">
        <v>862.64807377754607</v>
      </c>
      <c r="AP1582" s="8">
        <v>0.98184406169527116</v>
      </c>
    </row>
    <row r="1583" spans="1:42" x14ac:dyDescent="0.25">
      <c r="A1583" s="2" t="s">
        <v>4437</v>
      </c>
      <c r="B1583" t="s">
        <v>4436</v>
      </c>
      <c r="C1583" t="s">
        <v>149</v>
      </c>
      <c r="D1583" t="s">
        <v>4435</v>
      </c>
      <c r="E1583" s="3" t="s">
        <v>3874</v>
      </c>
      <c r="F1583" t="s">
        <v>4438</v>
      </c>
      <c r="G1583">
        <v>187</v>
      </c>
      <c r="H1583">
        <v>0</v>
      </c>
      <c r="I1583">
        <v>95</v>
      </c>
      <c r="J1583">
        <v>57</v>
      </c>
      <c r="K1583">
        <v>28</v>
      </c>
      <c r="L1583">
        <v>7</v>
      </c>
      <c r="M1583">
        <v>0</v>
      </c>
      <c r="N1583" s="2">
        <v>230.76470588235293</v>
      </c>
      <c r="O1583" s="2">
        <v>229.56425436007132</v>
      </c>
      <c r="P1583" s="2">
        <v>345.13</v>
      </c>
      <c r="Q1583" s="4">
        <v>805.45896024242427</v>
      </c>
      <c r="R1583" s="5">
        <v>4.2000000000000003E-2</v>
      </c>
      <c r="S1583" s="6">
        <v>839.28823657260614</v>
      </c>
      <c r="T1583" s="4">
        <v>0</v>
      </c>
      <c r="U1583" s="7">
        <v>839.28823657260614</v>
      </c>
      <c r="V1583" s="8">
        <v>1.018355417531225</v>
      </c>
      <c r="W1583" s="7">
        <v>607.95818426614142</v>
      </c>
      <c r="X1583" s="7">
        <v>685.35319599851437</v>
      </c>
      <c r="Y1583" s="7">
        <v>885.96921325216579</v>
      </c>
      <c r="Z1583" s="7">
        <v>1160.9251759855965</v>
      </c>
      <c r="AA1583" s="7">
        <v>1261.7423623211878</v>
      </c>
      <c r="AB1583" s="7">
        <v>1451.1564699819958</v>
      </c>
      <c r="AC1583" s="7">
        <v>906.57647058823534</v>
      </c>
      <c r="AD1583" s="7">
        <v>988.99251336898385</v>
      </c>
      <c r="AE1583" s="4">
        <v>597</v>
      </c>
      <c r="AF1583" s="4">
        <v>673</v>
      </c>
      <c r="AG1583" s="4">
        <v>870</v>
      </c>
      <c r="AH1583" s="4">
        <v>1140</v>
      </c>
      <c r="AI1583" s="4">
        <v>1239</v>
      </c>
      <c r="AJ1583" s="4">
        <v>1425</v>
      </c>
      <c r="AK1583" s="4">
        <v>958.46708959451144</v>
      </c>
      <c r="AL1583" s="8">
        <v>1.1629617939122856</v>
      </c>
      <c r="AM1583" s="4">
        <v>918.74080525387649</v>
      </c>
      <c r="AN1583" s="8">
        <v>1.1147596684519323</v>
      </c>
      <c r="AO1583" s="4">
        <v>879.01452091324131</v>
      </c>
      <c r="AP1583" s="8">
        <v>1.0665575429915788</v>
      </c>
    </row>
    <row r="1584" spans="1:42" x14ac:dyDescent="0.25">
      <c r="A1584" s="2" t="s">
        <v>4441</v>
      </c>
      <c r="B1584" t="s">
        <v>4440</v>
      </c>
      <c r="C1584" t="s">
        <v>149</v>
      </c>
      <c r="D1584" t="s">
        <v>4439</v>
      </c>
      <c r="E1584" s="3" t="s">
        <v>3874</v>
      </c>
      <c r="F1584" t="s">
        <v>4442</v>
      </c>
      <c r="G1584">
        <v>147</v>
      </c>
      <c r="H1584">
        <v>20</v>
      </c>
      <c r="I1584">
        <v>41</v>
      </c>
      <c r="J1584">
        <v>59</v>
      </c>
      <c r="K1584">
        <v>22</v>
      </c>
      <c r="L1584">
        <v>5</v>
      </c>
      <c r="M1584">
        <v>0</v>
      </c>
      <c r="N1584" s="2">
        <v>230.48015873015871</v>
      </c>
      <c r="O1584" s="2">
        <v>306.01880554648528</v>
      </c>
      <c r="P1584" s="2">
        <v>243.58</v>
      </c>
      <c r="Q1584" s="4">
        <v>780.078964276644</v>
      </c>
      <c r="R1584" s="5">
        <v>4.2000000000000003E-2</v>
      </c>
      <c r="S1584" s="6">
        <v>812.84228077626312</v>
      </c>
      <c r="T1584" s="4">
        <v>20.272727272727273</v>
      </c>
      <c r="U1584" s="7">
        <v>833.11500804899038</v>
      </c>
      <c r="V1584" s="8">
        <v>1.0230895056405933</v>
      </c>
      <c r="W1584" s="7">
        <v>595.92182148168888</v>
      </c>
      <c r="X1584" s="7">
        <v>661.8026258665991</v>
      </c>
      <c r="Y1584" s="7">
        <v>868.42878507381783</v>
      </c>
      <c r="Z1584" s="7">
        <v>1046.1073181119093</v>
      </c>
      <c r="AA1584" s="7">
        <v>1236.7623732258164</v>
      </c>
      <c r="AB1584" s="7">
        <v>1422.4264583105637</v>
      </c>
      <c r="AC1584" s="7">
        <v>895.74421768707498</v>
      </c>
      <c r="AD1584" s="7">
        <v>977.17551020408166</v>
      </c>
      <c r="AE1584" s="4">
        <v>597</v>
      </c>
      <c r="AF1584" s="4">
        <v>663</v>
      </c>
      <c r="AG1584" s="4">
        <v>870</v>
      </c>
      <c r="AH1584" s="4">
        <v>1048</v>
      </c>
      <c r="AI1584" s="4">
        <v>1239</v>
      </c>
      <c r="AJ1584" s="4">
        <v>1425</v>
      </c>
      <c r="AK1584" s="4">
        <v>927.70723071755572</v>
      </c>
      <c r="AL1584" s="8">
        <v>1.1641470111656385</v>
      </c>
      <c r="AM1584" s="4">
        <v>889.41891407045819</v>
      </c>
      <c r="AN1584" s="8">
        <v>1.1171278426572901</v>
      </c>
      <c r="AO1584" s="4">
        <v>851.13059742336077</v>
      </c>
      <c r="AP1584" s="8">
        <v>1.0701086741489418</v>
      </c>
    </row>
    <row r="1585" spans="1:42" x14ac:dyDescent="0.25">
      <c r="A1585" s="2" t="s">
        <v>4445</v>
      </c>
      <c r="B1585" t="s">
        <v>4444</v>
      </c>
      <c r="C1585" t="s">
        <v>14</v>
      </c>
      <c r="D1585" t="s">
        <v>4443</v>
      </c>
      <c r="E1585" s="3" t="s">
        <v>3874</v>
      </c>
      <c r="F1585" t="s">
        <v>4446</v>
      </c>
      <c r="G1585">
        <v>110</v>
      </c>
      <c r="H1585">
        <v>0</v>
      </c>
      <c r="I1585">
        <v>99</v>
      </c>
      <c r="J1585">
        <v>11</v>
      </c>
      <c r="K1585">
        <v>0</v>
      </c>
      <c r="L1585">
        <v>0</v>
      </c>
      <c r="M1585">
        <v>0</v>
      </c>
      <c r="N1585" s="2">
        <v>257.17045454545456</v>
      </c>
      <c r="O1585" s="2">
        <v>188.53833022727267</v>
      </c>
      <c r="P1585" s="2">
        <v>305.85000000000002</v>
      </c>
      <c r="Q1585" s="4">
        <v>751.55878477272722</v>
      </c>
      <c r="R1585" s="5">
        <v>4.2000000000000003E-2</v>
      </c>
      <c r="S1585" s="6">
        <v>783.12425373318183</v>
      </c>
      <c r="T1585" s="4">
        <v>0</v>
      </c>
      <c r="U1585" s="7">
        <v>783.12425373318183</v>
      </c>
      <c r="V1585" s="8">
        <v>1.1394212916240096</v>
      </c>
      <c r="W1585" s="7">
        <v>755.43631634671829</v>
      </c>
      <c r="X1585" s="7">
        <v>759.99400151321447</v>
      </c>
      <c r="Y1585" s="7">
        <v>991.2965237128883</v>
      </c>
      <c r="Z1585" s="7">
        <v>1276.1518466188907</v>
      </c>
      <c r="AA1585" s="7">
        <v>1376.4209202818035</v>
      </c>
      <c r="AB1585" s="7">
        <v>1582.6561740657492</v>
      </c>
      <c r="AC1585" s="7">
        <v>756.03</v>
      </c>
      <c r="AD1585" s="7">
        <v>824.75999999999988</v>
      </c>
      <c r="AE1585" s="4">
        <v>663</v>
      </c>
      <c r="AF1585" s="4">
        <v>667</v>
      </c>
      <c r="AG1585" s="4">
        <v>870</v>
      </c>
      <c r="AH1585" s="4">
        <v>1120</v>
      </c>
      <c r="AI1585" s="4">
        <v>1208</v>
      </c>
      <c r="AJ1585" s="4">
        <v>1389</v>
      </c>
      <c r="AK1585" s="4">
        <v>824.30369547331816</v>
      </c>
      <c r="AL1585" s="8">
        <v>1.1993360911877176</v>
      </c>
      <c r="AM1585" s="4">
        <v>810.57721489327275</v>
      </c>
      <c r="AN1585" s="8">
        <v>1.1793644913331482</v>
      </c>
      <c r="AO1585" s="4">
        <v>796.85073431322735</v>
      </c>
      <c r="AP1585" s="8">
        <v>1.1593928914785792</v>
      </c>
    </row>
    <row r="1586" spans="1:42" x14ac:dyDescent="0.25">
      <c r="A1586" s="2" t="s">
        <v>4447</v>
      </c>
      <c r="B1586" t="s">
        <v>4444</v>
      </c>
      <c r="C1586" t="s">
        <v>14</v>
      </c>
      <c r="D1586" t="s">
        <v>4443</v>
      </c>
      <c r="E1586" s="3" t="s">
        <v>3874</v>
      </c>
      <c r="F1586" t="s">
        <v>4448</v>
      </c>
      <c r="G1586">
        <v>236</v>
      </c>
      <c r="H1586">
        <v>22</v>
      </c>
      <c r="I1586">
        <v>106</v>
      </c>
      <c r="J1586">
        <v>46</v>
      </c>
      <c r="K1586">
        <v>50</v>
      </c>
      <c r="L1586">
        <v>12</v>
      </c>
      <c r="M1586">
        <v>0</v>
      </c>
      <c r="N1586" s="2">
        <v>278.37429378531073</v>
      </c>
      <c r="O1586" s="2">
        <v>319.88844357909602</v>
      </c>
      <c r="P1586" s="2">
        <v>283.39</v>
      </c>
      <c r="Q1586" s="4">
        <v>881.65273736440679</v>
      </c>
      <c r="R1586" s="5">
        <v>4.2000000000000003E-2</v>
      </c>
      <c r="S1586" s="6">
        <v>918.68215233371188</v>
      </c>
      <c r="T1586" s="4">
        <v>0</v>
      </c>
      <c r="U1586" s="7">
        <v>918.68215233371188</v>
      </c>
      <c r="V1586" s="8">
        <v>1.1072755814526567</v>
      </c>
      <c r="W1586" s="7">
        <v>734.1237105031114</v>
      </c>
      <c r="X1586" s="7">
        <v>738.55281282892213</v>
      </c>
      <c r="Y1586" s="7">
        <v>963.32975586381144</v>
      </c>
      <c r="Z1586" s="7">
        <v>1240.1486512269757</v>
      </c>
      <c r="AA1586" s="7">
        <v>1337.5889023948096</v>
      </c>
      <c r="AB1586" s="7">
        <v>1538.0057826377404</v>
      </c>
      <c r="AC1586" s="7">
        <v>912.64576271186445</v>
      </c>
      <c r="AD1586" s="7">
        <v>995.61355932203378</v>
      </c>
      <c r="AE1586" s="4">
        <v>663</v>
      </c>
      <c r="AF1586" s="4">
        <v>667</v>
      </c>
      <c r="AG1586" s="4">
        <v>870</v>
      </c>
      <c r="AH1586" s="4">
        <v>1120</v>
      </c>
      <c r="AI1586" s="4">
        <v>1208</v>
      </c>
      <c r="AJ1586" s="4">
        <v>1389</v>
      </c>
      <c r="AK1586" s="4">
        <v>984.09605786501982</v>
      </c>
      <c r="AL1586" s="8">
        <v>1.1861181061477022</v>
      </c>
      <c r="AM1586" s="4">
        <v>962.18857063519499</v>
      </c>
      <c r="AN1586" s="8">
        <v>1.1597132983488898</v>
      </c>
      <c r="AO1586" s="4">
        <v>940.28108340537017</v>
      </c>
      <c r="AP1586" s="8">
        <v>1.1333084905500774</v>
      </c>
    </row>
    <row r="1587" spans="1:42" x14ac:dyDescent="0.25">
      <c r="A1587" s="2" t="s">
        <v>4451</v>
      </c>
      <c r="B1587" t="s">
        <v>4450</v>
      </c>
      <c r="C1587" t="s">
        <v>149</v>
      </c>
      <c r="D1587" t="s">
        <v>4449</v>
      </c>
      <c r="E1587" s="3" t="s">
        <v>3874</v>
      </c>
      <c r="F1587" t="s">
        <v>4452</v>
      </c>
      <c r="G1587">
        <v>115</v>
      </c>
      <c r="H1587">
        <v>7</v>
      </c>
      <c r="I1587">
        <v>58</v>
      </c>
      <c r="J1587">
        <v>20</v>
      </c>
      <c r="K1587">
        <v>22</v>
      </c>
      <c r="L1587">
        <v>8</v>
      </c>
      <c r="M1587">
        <v>0</v>
      </c>
      <c r="N1587" s="2">
        <v>208.95507246376812</v>
      </c>
      <c r="O1587" s="2">
        <v>243.87167997101457</v>
      </c>
      <c r="P1587" s="2">
        <v>269.89</v>
      </c>
      <c r="Q1587" s="4">
        <v>722.71675243478262</v>
      </c>
      <c r="R1587" s="5">
        <v>4.2000000000000003E-2</v>
      </c>
      <c r="S1587" s="6">
        <v>753.07085603704354</v>
      </c>
      <c r="T1587" s="4">
        <v>9.9615384615384617</v>
      </c>
      <c r="U1587" s="7">
        <v>763.03239449858199</v>
      </c>
      <c r="V1587" s="8">
        <v>0.91183612032605166</v>
      </c>
      <c r="W1587" s="7">
        <v>537.25935615873163</v>
      </c>
      <c r="X1587" s="7">
        <v>596.65486286974715</v>
      </c>
      <c r="Y1587" s="7">
        <v>782.94077028156869</v>
      </c>
      <c r="Z1587" s="7">
        <v>1076.318576157191</v>
      </c>
      <c r="AA1587" s="7">
        <v>1112.3158529517459</v>
      </c>
      <c r="AB1587" s="7">
        <v>1278.8032581265622</v>
      </c>
      <c r="AC1587" s="7">
        <v>920.48956521739137</v>
      </c>
      <c r="AD1587" s="7">
        <v>1004.1704347826087</v>
      </c>
      <c r="AE1587" s="4">
        <v>597</v>
      </c>
      <c r="AF1587" s="4">
        <v>663</v>
      </c>
      <c r="AG1587" s="4">
        <v>870</v>
      </c>
      <c r="AH1587" s="4">
        <v>1196</v>
      </c>
      <c r="AI1587" s="4">
        <v>1236</v>
      </c>
      <c r="AJ1587" s="4">
        <v>1421</v>
      </c>
      <c r="AK1587" s="4">
        <v>947.11236974655549</v>
      </c>
      <c r="AL1587" s="8">
        <v>1.1437188848308875</v>
      </c>
      <c r="AM1587" s="4">
        <v>883.05983124050317</v>
      </c>
      <c r="AN1587" s="8">
        <v>1.0671750596545342</v>
      </c>
      <c r="AO1587" s="4">
        <v>817.12339454309597</v>
      </c>
      <c r="AP1587" s="8">
        <v>0.98837994550240516</v>
      </c>
    </row>
    <row r="1588" spans="1:42" x14ac:dyDescent="0.25">
      <c r="A1588" s="2" t="s">
        <v>4455</v>
      </c>
      <c r="B1588" t="s">
        <v>4454</v>
      </c>
      <c r="C1588" t="s">
        <v>149</v>
      </c>
      <c r="D1588" t="s">
        <v>4453</v>
      </c>
      <c r="E1588" s="3" t="s">
        <v>3874</v>
      </c>
      <c r="F1588" t="s">
        <v>4456</v>
      </c>
      <c r="G1588">
        <v>88</v>
      </c>
      <c r="H1588">
        <v>19</v>
      </c>
      <c r="I1588">
        <v>23</v>
      </c>
      <c r="J1588">
        <v>23</v>
      </c>
      <c r="K1588">
        <v>17</v>
      </c>
      <c r="L1588">
        <v>3</v>
      </c>
      <c r="M1588">
        <v>3</v>
      </c>
      <c r="N1588" s="2">
        <v>222.38257575757575</v>
      </c>
      <c r="O1588" s="2">
        <v>199.70762132954547</v>
      </c>
      <c r="P1588" s="2">
        <v>257.83999999999997</v>
      </c>
      <c r="Q1588" s="4">
        <v>679.9301970871212</v>
      </c>
      <c r="R1588" s="5">
        <v>4.2000000000000003E-2</v>
      </c>
      <c r="S1588" s="6">
        <v>708.48726536478034</v>
      </c>
      <c r="T1588" s="4">
        <v>74.13333333333334</v>
      </c>
      <c r="U1588" s="7">
        <v>782.62059869811367</v>
      </c>
      <c r="V1588" s="8">
        <v>0.87687466018301274</v>
      </c>
      <c r="W1588" s="7">
        <v>504.07135621629385</v>
      </c>
      <c r="X1588" s="7">
        <v>592.9784300686166</v>
      </c>
      <c r="Y1588" s="7">
        <v>735.0709856004537</v>
      </c>
      <c r="Z1588" s="7">
        <v>937.49334124636698</v>
      </c>
      <c r="AA1588" s="7">
        <v>974.8025597379667</v>
      </c>
      <c r="AB1588" s="7">
        <v>1120.8641810667825</v>
      </c>
      <c r="AC1588" s="7">
        <v>981.76250000000005</v>
      </c>
      <c r="AD1588" s="7">
        <v>1071.0136363636364</v>
      </c>
      <c r="AE1588" s="4">
        <v>635</v>
      </c>
      <c r="AF1588" s="4">
        <v>747</v>
      </c>
      <c r="AG1588" s="4">
        <v>926</v>
      </c>
      <c r="AH1588" s="4">
        <v>1181</v>
      </c>
      <c r="AI1588" s="4">
        <v>1228</v>
      </c>
      <c r="AJ1588" s="4">
        <v>1412</v>
      </c>
      <c r="AK1588" s="4">
        <v>943.81449270397388</v>
      </c>
      <c r="AL1588" s="8">
        <v>1.1405432664631598</v>
      </c>
      <c r="AM1588" s="4">
        <v>863.386199815895</v>
      </c>
      <c r="AN1588" s="8">
        <v>1.0504286795066538</v>
      </c>
      <c r="AO1588" s="4">
        <v>785.93673259033778</v>
      </c>
      <c r="AP1588" s="8">
        <v>0.96365166984483341</v>
      </c>
    </row>
    <row r="1589" spans="1:42" x14ac:dyDescent="0.25">
      <c r="A1589" s="2" t="s">
        <v>4459</v>
      </c>
      <c r="B1589" t="s">
        <v>4458</v>
      </c>
      <c r="C1589" t="s">
        <v>149</v>
      </c>
      <c r="D1589" t="s">
        <v>4457</v>
      </c>
      <c r="E1589" s="3" t="s">
        <v>3874</v>
      </c>
      <c r="F1589" t="s">
        <v>4460</v>
      </c>
      <c r="G1589">
        <v>92</v>
      </c>
      <c r="H1589">
        <v>14</v>
      </c>
      <c r="I1589">
        <v>28</v>
      </c>
      <c r="J1589">
        <v>28</v>
      </c>
      <c r="K1589">
        <v>16</v>
      </c>
      <c r="L1589">
        <v>6</v>
      </c>
      <c r="M1589">
        <v>0</v>
      </c>
      <c r="N1589" s="2">
        <v>221.15217391304347</v>
      </c>
      <c r="O1589" s="2">
        <v>325.02594323913058</v>
      </c>
      <c r="P1589" s="2">
        <v>192.67</v>
      </c>
      <c r="Q1589" s="4">
        <v>738.84811715217404</v>
      </c>
      <c r="R1589" s="5">
        <v>4.2000000000000003E-2</v>
      </c>
      <c r="S1589" s="6">
        <v>769.87973807256537</v>
      </c>
      <c r="T1589" s="4">
        <v>100.45054945054945</v>
      </c>
      <c r="U1589" s="7">
        <v>870.33028752311486</v>
      </c>
      <c r="V1589" s="8">
        <v>1.0541957823436101</v>
      </c>
      <c r="W1589" s="7">
        <v>556.71689093263797</v>
      </c>
      <c r="X1589" s="7">
        <v>620.12853010084461</v>
      </c>
      <c r="Y1589" s="7">
        <v>811.29597171087937</v>
      </c>
      <c r="Z1589" s="7">
        <v>977.2852624747145</v>
      </c>
      <c r="AA1589" s="7">
        <v>1219.7415298825633</v>
      </c>
      <c r="AB1589" s="7">
        <v>1402.516254543865</v>
      </c>
      <c r="AC1589" s="7">
        <v>908.14565217391316</v>
      </c>
      <c r="AD1589" s="7">
        <v>990.70434782608686</v>
      </c>
      <c r="AE1589" s="4">
        <v>597</v>
      </c>
      <c r="AF1589" s="4">
        <v>665</v>
      </c>
      <c r="AG1589" s="4">
        <v>870</v>
      </c>
      <c r="AH1589" s="4">
        <v>1048</v>
      </c>
      <c r="AI1589" s="4">
        <v>1308</v>
      </c>
      <c r="AJ1589" s="4">
        <v>1504</v>
      </c>
      <c r="AK1589" s="4">
        <v>859.42158402124471</v>
      </c>
      <c r="AL1589" s="8">
        <v>1.1626541891066313</v>
      </c>
      <c r="AM1589" s="4">
        <v>829.93829328204538</v>
      </c>
      <c r="AN1589" s="8">
        <v>1.1269422746846609</v>
      </c>
      <c r="AO1589" s="4">
        <v>799.36302881176471</v>
      </c>
      <c r="AP1589" s="8">
        <v>1.0899076967655805</v>
      </c>
    </row>
    <row r="1590" spans="1:42" x14ac:dyDescent="0.25">
      <c r="A1590" s="2" t="s">
        <v>4463</v>
      </c>
      <c r="B1590" t="s">
        <v>4462</v>
      </c>
      <c r="C1590" t="s">
        <v>149</v>
      </c>
      <c r="D1590" t="s">
        <v>4461</v>
      </c>
      <c r="E1590" s="3" t="s">
        <v>3874</v>
      </c>
      <c r="F1590" t="s">
        <v>4464</v>
      </c>
      <c r="G1590">
        <v>228</v>
      </c>
      <c r="H1590">
        <v>0</v>
      </c>
      <c r="I1590">
        <v>164</v>
      </c>
      <c r="J1590">
        <v>38</v>
      </c>
      <c r="K1590">
        <v>21</v>
      </c>
      <c r="L1590">
        <v>5</v>
      </c>
      <c r="M1590">
        <v>0</v>
      </c>
      <c r="N1590" s="2">
        <v>217.32931286549706</v>
      </c>
      <c r="O1590" s="2">
        <v>287.03033520906433</v>
      </c>
      <c r="P1590" s="2">
        <v>271.88</v>
      </c>
      <c r="Q1590" s="4">
        <v>776.23964807456139</v>
      </c>
      <c r="R1590" s="5">
        <v>4.2000000000000003E-2</v>
      </c>
      <c r="S1590" s="6">
        <v>808.84171329369303</v>
      </c>
      <c r="T1590" s="4">
        <v>75.4375</v>
      </c>
      <c r="U1590" s="7">
        <v>884.27921329369303</v>
      </c>
      <c r="V1590" s="8">
        <v>1.1836072597802161</v>
      </c>
      <c r="W1590" s="7">
        <v>646.33262091513643</v>
      </c>
      <c r="X1590" s="7">
        <v>717.78647850374432</v>
      </c>
      <c r="Y1590" s="7">
        <v>941.89175912256053</v>
      </c>
      <c r="Z1590" s="7">
        <v>1134.6006477706246</v>
      </c>
      <c r="AA1590" s="7">
        <v>1416.0855413015047</v>
      </c>
      <c r="AB1590" s="7">
        <v>1628.2818456555528</v>
      </c>
      <c r="AC1590" s="7">
        <v>821.81578947368416</v>
      </c>
      <c r="AD1590" s="7">
        <v>896.52631578947364</v>
      </c>
      <c r="AE1590" s="4">
        <v>597</v>
      </c>
      <c r="AF1590" s="4">
        <v>663</v>
      </c>
      <c r="AG1590" s="4">
        <v>870</v>
      </c>
      <c r="AH1590" s="4">
        <v>1048</v>
      </c>
      <c r="AI1590" s="4">
        <v>1308</v>
      </c>
      <c r="AJ1590" s="4">
        <v>1504</v>
      </c>
      <c r="AK1590" s="4">
        <v>808.03239963262001</v>
      </c>
      <c r="AL1590" s="8">
        <v>1.182523993872475</v>
      </c>
      <c r="AM1590" s="4">
        <v>808.30480276732271</v>
      </c>
      <c r="AN1590" s="8">
        <v>1.1828886053243488</v>
      </c>
      <c r="AO1590" s="4">
        <v>808.57325803050787</v>
      </c>
      <c r="AP1590" s="8">
        <v>1.1832479325522824</v>
      </c>
    </row>
    <row r="1591" spans="1:42" x14ac:dyDescent="0.25">
      <c r="A1591" s="2" t="s">
        <v>4467</v>
      </c>
      <c r="B1591" t="s">
        <v>4466</v>
      </c>
      <c r="C1591" t="s">
        <v>149</v>
      </c>
      <c r="D1591" t="s">
        <v>4465</v>
      </c>
      <c r="E1591" s="3" t="s">
        <v>3874</v>
      </c>
      <c r="F1591" t="s">
        <v>4468</v>
      </c>
      <c r="G1591">
        <v>112</v>
      </c>
      <c r="H1591">
        <v>0</v>
      </c>
      <c r="I1591">
        <v>97</v>
      </c>
      <c r="J1591">
        <v>15</v>
      </c>
      <c r="K1591">
        <v>0</v>
      </c>
      <c r="L1591">
        <v>0</v>
      </c>
      <c r="M1591">
        <v>0</v>
      </c>
      <c r="N1591" s="2">
        <v>200.97247023809521</v>
      </c>
      <c r="O1591" s="2">
        <v>259.88667072916667</v>
      </c>
      <c r="P1591" s="2">
        <v>329.35</v>
      </c>
      <c r="Q1591" s="4">
        <v>790.20914096726187</v>
      </c>
      <c r="R1591" s="5">
        <v>4.2000000000000003E-2</v>
      </c>
      <c r="S1591" s="6">
        <v>823.39792488788692</v>
      </c>
      <c r="T1591" s="4">
        <v>0</v>
      </c>
      <c r="U1591" s="7">
        <v>823.39792488788692</v>
      </c>
      <c r="V1591" s="8">
        <v>1.1556027666559321</v>
      </c>
      <c r="W1591" s="7">
        <v>710.69570149339802</v>
      </c>
      <c r="X1591" s="7">
        <v>790.43229239265747</v>
      </c>
      <c r="Y1591" s="7">
        <v>1036.5756816903709</v>
      </c>
      <c r="Z1591" s="7">
        <v>1249.2065907550623</v>
      </c>
      <c r="AA1591" s="7">
        <v>1437.5698417199792</v>
      </c>
      <c r="AB1591" s="7">
        <v>1653.6675590846385</v>
      </c>
      <c r="AC1591" s="7">
        <v>783.77946428571431</v>
      </c>
      <c r="AD1591" s="7">
        <v>855.03214285714273</v>
      </c>
      <c r="AE1591" s="4">
        <v>615</v>
      </c>
      <c r="AF1591" s="4">
        <v>684</v>
      </c>
      <c r="AG1591" s="4">
        <v>897</v>
      </c>
      <c r="AH1591" s="4">
        <v>1081</v>
      </c>
      <c r="AI1591" s="4">
        <v>1244</v>
      </c>
      <c r="AJ1591" s="4">
        <v>1431</v>
      </c>
      <c r="AK1591" s="4">
        <v>838.85454362638086</v>
      </c>
      <c r="AL1591" s="8">
        <v>1.1772954511253295</v>
      </c>
      <c r="AM1591" s="4">
        <v>833.75385944267771</v>
      </c>
      <c r="AN1591" s="8">
        <v>1.170136865250428</v>
      </c>
      <c r="AO1591" s="4">
        <v>828.49860907158995</v>
      </c>
      <c r="AP1591" s="8">
        <v>1.1627613525308331</v>
      </c>
    </row>
    <row r="1592" spans="1:42" x14ac:dyDescent="0.25">
      <c r="A1592" s="2" t="s">
        <v>4471</v>
      </c>
      <c r="B1592" t="s">
        <v>4470</v>
      </c>
      <c r="C1592" t="s">
        <v>149</v>
      </c>
      <c r="D1592" t="s">
        <v>4469</v>
      </c>
      <c r="E1592" s="3" t="s">
        <v>3874</v>
      </c>
      <c r="F1592" t="s">
        <v>4472</v>
      </c>
      <c r="G1592">
        <v>105</v>
      </c>
      <c r="H1592">
        <v>0</v>
      </c>
      <c r="I1592">
        <v>64</v>
      </c>
      <c r="J1592">
        <v>17</v>
      </c>
      <c r="K1592">
        <v>22</v>
      </c>
      <c r="L1592">
        <v>2</v>
      </c>
      <c r="M1592">
        <v>0</v>
      </c>
      <c r="N1592" s="2">
        <v>211.77063492063493</v>
      </c>
      <c r="O1592" s="2">
        <v>263.08622858730155</v>
      </c>
      <c r="P1592" s="2">
        <v>233.94</v>
      </c>
      <c r="Q1592" s="4">
        <v>708.79686350793645</v>
      </c>
      <c r="R1592" s="5">
        <v>4.2000000000000003E-2</v>
      </c>
      <c r="S1592" s="6">
        <v>738.56633177526976</v>
      </c>
      <c r="T1592" s="4">
        <v>75.239583333333329</v>
      </c>
      <c r="U1592" s="7">
        <v>813.80591510860313</v>
      </c>
      <c r="V1592" s="8">
        <v>1.0346994706771691</v>
      </c>
      <c r="W1592" s="7">
        <v>560.6053292082338</v>
      </c>
      <c r="X1592" s="7">
        <v>622.58179776391785</v>
      </c>
      <c r="Y1592" s="7">
        <v>816.96254005219998</v>
      </c>
      <c r="Z1592" s="7">
        <v>984.11119767207538</v>
      </c>
      <c r="AA1592" s="7">
        <v>1082.7101249197547</v>
      </c>
      <c r="AB1592" s="7">
        <v>1245.1635955278357</v>
      </c>
      <c r="AC1592" s="7">
        <v>865.16571428571433</v>
      </c>
      <c r="AD1592" s="7">
        <v>943.81714285714281</v>
      </c>
      <c r="AE1592" s="4">
        <v>597</v>
      </c>
      <c r="AF1592" s="4">
        <v>663</v>
      </c>
      <c r="AG1592" s="4">
        <v>870</v>
      </c>
      <c r="AH1592" s="4">
        <v>1048</v>
      </c>
      <c r="AI1592" s="4">
        <v>1153</v>
      </c>
      <c r="AJ1592" s="4">
        <v>1326</v>
      </c>
      <c r="AK1592" s="4">
        <v>838.24974229337283</v>
      </c>
      <c r="AL1592" s="8">
        <v>1.1614402207546759</v>
      </c>
      <c r="AM1592" s="4">
        <v>805.37542605867941</v>
      </c>
      <c r="AN1592" s="8">
        <v>1.1196427393461366</v>
      </c>
      <c r="AO1592" s="4">
        <v>771.4406480099633</v>
      </c>
      <c r="AP1592" s="8">
        <v>1.0764969520857084</v>
      </c>
    </row>
    <row r="1593" spans="1:42" x14ac:dyDescent="0.25">
      <c r="A1593" s="2" t="s">
        <v>4475</v>
      </c>
      <c r="B1593" t="s">
        <v>4474</v>
      </c>
      <c r="C1593" t="s">
        <v>149</v>
      </c>
      <c r="D1593" t="s">
        <v>4473</v>
      </c>
      <c r="E1593" s="3" t="s">
        <v>3874</v>
      </c>
      <c r="F1593" t="s">
        <v>4476</v>
      </c>
      <c r="G1593">
        <v>146</v>
      </c>
      <c r="H1593">
        <v>0</v>
      </c>
      <c r="I1593">
        <v>79</v>
      </c>
      <c r="J1593">
        <v>39</v>
      </c>
      <c r="K1593">
        <v>24</v>
      </c>
      <c r="L1593">
        <v>4</v>
      </c>
      <c r="M1593">
        <v>0</v>
      </c>
      <c r="N1593" s="2">
        <v>196.50342465753423</v>
      </c>
      <c r="O1593" s="2">
        <v>233.41513650456616</v>
      </c>
      <c r="P1593" s="2">
        <v>254.61</v>
      </c>
      <c r="Q1593" s="4">
        <v>684.52856116210046</v>
      </c>
      <c r="R1593" s="5">
        <v>4.2000000000000003E-2</v>
      </c>
      <c r="S1593" s="6">
        <v>713.27876073090874</v>
      </c>
      <c r="T1593" s="4">
        <v>79.719178082191775</v>
      </c>
      <c r="U1593" s="7">
        <v>792.99793881310052</v>
      </c>
      <c r="V1593" s="8">
        <v>0.6809451496351282</v>
      </c>
      <c r="W1593" s="7">
        <v>582.47847559149386</v>
      </c>
      <c r="X1593" s="7">
        <v>602.69066244167198</v>
      </c>
      <c r="Y1593" s="7">
        <v>744.17597039291809</v>
      </c>
      <c r="Z1593" s="7">
        <v>961.61010165998459</v>
      </c>
      <c r="AA1593" s="7">
        <v>1106.1578621642882</v>
      </c>
      <c r="AB1593" s="7">
        <v>1272.1427905399926</v>
      </c>
      <c r="AC1593" s="7">
        <v>1281.010273972603</v>
      </c>
      <c r="AD1593" s="7">
        <v>1397.4657534246576</v>
      </c>
      <c r="AE1593" s="4">
        <v>951</v>
      </c>
      <c r="AF1593" s="4">
        <v>984</v>
      </c>
      <c r="AG1593" s="4">
        <v>1215</v>
      </c>
      <c r="AH1593" s="4">
        <v>1570</v>
      </c>
      <c r="AI1593" s="4">
        <v>1806</v>
      </c>
      <c r="AJ1593" s="4">
        <v>2077</v>
      </c>
      <c r="AK1593" s="4">
        <v>1201.0978646915321</v>
      </c>
      <c r="AL1593" s="8">
        <v>1.0998340729008302</v>
      </c>
      <c r="AM1593" s="4">
        <v>1037.250226720025</v>
      </c>
      <c r="AN1593" s="8">
        <v>0.95913855668944936</v>
      </c>
      <c r="AO1593" s="4">
        <v>873.40258874851781</v>
      </c>
      <c r="AP1593" s="8">
        <v>0.81844304047806848</v>
      </c>
    </row>
    <row r="1594" spans="1:42" x14ac:dyDescent="0.25">
      <c r="A1594" s="2" t="s">
        <v>4479</v>
      </c>
      <c r="B1594" t="s">
        <v>4478</v>
      </c>
      <c r="C1594" t="s">
        <v>14</v>
      </c>
      <c r="D1594" t="s">
        <v>4477</v>
      </c>
      <c r="E1594" s="3" t="s">
        <v>3874</v>
      </c>
      <c r="F1594" t="s">
        <v>4480</v>
      </c>
      <c r="G1594">
        <v>109</v>
      </c>
      <c r="H1594">
        <v>73</v>
      </c>
      <c r="I1594">
        <v>36</v>
      </c>
      <c r="J1594">
        <v>0</v>
      </c>
      <c r="K1594">
        <v>0</v>
      </c>
      <c r="L1594">
        <v>0</v>
      </c>
      <c r="M1594">
        <v>0</v>
      </c>
      <c r="N1594" s="2">
        <v>239.21865443425077</v>
      </c>
      <c r="O1594" s="2">
        <v>327.23579232415915</v>
      </c>
      <c r="P1594" s="2">
        <v>210.25</v>
      </c>
      <c r="Q1594" s="4">
        <v>776.70444675840986</v>
      </c>
      <c r="R1594" s="5">
        <v>4.2000000000000003E-2</v>
      </c>
      <c r="S1594" s="6">
        <v>809.32603352226306</v>
      </c>
      <c r="T1594" s="4">
        <v>0.45</v>
      </c>
      <c r="U1594" s="7">
        <v>809.77603352226311</v>
      </c>
      <c r="V1594" s="8">
        <v>1.239911608213953</v>
      </c>
      <c r="W1594" s="7">
        <v>776.99255635174995</v>
      </c>
      <c r="X1594" s="7">
        <v>874.8911400069145</v>
      </c>
      <c r="Y1594" s="7">
        <v>1133.8886587908312</v>
      </c>
      <c r="Z1594" s="7">
        <v>1444.9335258471137</v>
      </c>
      <c r="AA1594" s="7">
        <v>1712.6056026764247</v>
      </c>
      <c r="AB1594" s="7">
        <v>1969.1246763045144</v>
      </c>
      <c r="AC1594" s="7">
        <v>718.40091743119274</v>
      </c>
      <c r="AD1594" s="7">
        <v>783.71009174311928</v>
      </c>
      <c r="AE1594" s="4">
        <v>627</v>
      </c>
      <c r="AF1594" s="4">
        <v>706</v>
      </c>
      <c r="AG1594" s="4">
        <v>915</v>
      </c>
      <c r="AH1594" s="4">
        <v>1166</v>
      </c>
      <c r="AI1594" s="4">
        <v>1382</v>
      </c>
      <c r="AJ1594" s="4">
        <v>1589</v>
      </c>
      <c r="AK1594" s="4">
        <v>788.09764267462276</v>
      </c>
      <c r="AL1594" s="8">
        <v>1.2074071537153397</v>
      </c>
      <c r="AM1594" s="4">
        <v>795.2459783682159</v>
      </c>
      <c r="AN1594" s="8">
        <v>1.218352531250587</v>
      </c>
      <c r="AO1594" s="4">
        <v>802.39431406180915</v>
      </c>
      <c r="AP1594" s="8">
        <v>1.2292979087858344</v>
      </c>
    </row>
    <row r="1595" spans="1:42" x14ac:dyDescent="0.25">
      <c r="A1595" s="2" t="s">
        <v>4481</v>
      </c>
      <c r="B1595" t="s">
        <v>4478</v>
      </c>
      <c r="C1595" t="s">
        <v>14</v>
      </c>
      <c r="D1595" t="s">
        <v>4477</v>
      </c>
      <c r="E1595" s="3" t="s">
        <v>3874</v>
      </c>
      <c r="F1595" t="s">
        <v>4482</v>
      </c>
      <c r="G1595">
        <v>98</v>
      </c>
      <c r="H1595">
        <v>0</v>
      </c>
      <c r="I1595">
        <v>16</v>
      </c>
      <c r="J1595">
        <v>38</v>
      </c>
      <c r="K1595">
        <v>30</v>
      </c>
      <c r="L1595">
        <v>12</v>
      </c>
      <c r="M1595">
        <v>2</v>
      </c>
      <c r="N1595" s="2">
        <v>308.0408163265306</v>
      </c>
      <c r="O1595" s="2">
        <v>468.62751269387763</v>
      </c>
      <c r="P1595" s="2">
        <v>224.46</v>
      </c>
      <c r="Q1595" s="4">
        <v>1001.1283290204083</v>
      </c>
      <c r="R1595" s="5">
        <v>4.2000000000000003E-2</v>
      </c>
      <c r="S1595" s="6">
        <v>1043.1757188392655</v>
      </c>
      <c r="T1595" s="4">
        <v>49.591397849462368</v>
      </c>
      <c r="U1595" s="7">
        <v>1092.7671166887278</v>
      </c>
      <c r="V1595" s="8">
        <v>1.0623281627995329</v>
      </c>
      <c r="W1595" s="7">
        <v>635.85206749263466</v>
      </c>
      <c r="X1595" s="7">
        <v>715.9673997604466</v>
      </c>
      <c r="Y1595" s="7">
        <v>927.91808892465815</v>
      </c>
      <c r="Z1595" s="7">
        <v>1182.4617395477064</v>
      </c>
      <c r="AA1595" s="7">
        <v>1401.5112556217241</v>
      </c>
      <c r="AB1595" s="7">
        <v>1611.4337085259911</v>
      </c>
      <c r="AC1595" s="7">
        <v>1131.5183673469389</v>
      </c>
      <c r="AD1595" s="7">
        <v>1234.3836734693878</v>
      </c>
      <c r="AE1595" s="4">
        <v>627</v>
      </c>
      <c r="AF1595" s="4">
        <v>706</v>
      </c>
      <c r="AG1595" s="4">
        <v>915</v>
      </c>
      <c r="AH1595" s="4">
        <v>1166</v>
      </c>
      <c r="AI1595" s="4">
        <v>1382</v>
      </c>
      <c r="AJ1595" s="4">
        <v>1589</v>
      </c>
      <c r="AK1595" s="4">
        <v>1156.3280842749602</v>
      </c>
      <c r="AL1595" s="8">
        <v>1.1723286767736032</v>
      </c>
      <c r="AM1595" s="4">
        <v>1117.7534142400643</v>
      </c>
      <c r="AN1595" s="8">
        <v>1.1348285015551702</v>
      </c>
      <c r="AO1595" s="4">
        <v>1080.4645665396649</v>
      </c>
      <c r="AP1595" s="8">
        <v>1.0985783321773517</v>
      </c>
    </row>
    <row r="1596" spans="1:42" x14ac:dyDescent="0.25">
      <c r="A1596" s="2" t="s">
        <v>4483</v>
      </c>
      <c r="B1596" t="s">
        <v>4478</v>
      </c>
      <c r="C1596" t="s">
        <v>14</v>
      </c>
      <c r="D1596" t="s">
        <v>4477</v>
      </c>
      <c r="E1596" s="3" t="s">
        <v>3874</v>
      </c>
      <c r="F1596" t="s">
        <v>4484</v>
      </c>
      <c r="G1596">
        <v>74</v>
      </c>
      <c r="H1596">
        <v>0</v>
      </c>
      <c r="I1596">
        <v>20</v>
      </c>
      <c r="J1596">
        <v>24</v>
      </c>
      <c r="K1596">
        <v>22</v>
      </c>
      <c r="L1596">
        <v>8</v>
      </c>
      <c r="M1596">
        <v>0</v>
      </c>
      <c r="N1596" s="2">
        <v>303.7454954954955</v>
      </c>
      <c r="O1596" s="2">
        <v>380.88793883783791</v>
      </c>
      <c r="P1596" s="2">
        <v>234.38</v>
      </c>
      <c r="Q1596" s="4">
        <v>919.01343433333341</v>
      </c>
      <c r="R1596" s="5">
        <v>4.2000000000000003E-2</v>
      </c>
      <c r="S1596" s="6">
        <v>957.61199857533347</v>
      </c>
      <c r="T1596" s="4">
        <v>22.492753623188406</v>
      </c>
      <c r="U1596" s="7">
        <v>980.10475219852185</v>
      </c>
      <c r="V1596" s="8">
        <v>0.99642457084534009</v>
      </c>
      <c r="W1596" s="7">
        <v>610.42041971064361</v>
      </c>
      <c r="X1596" s="7">
        <v>687.33144547960819</v>
      </c>
      <c r="Y1596" s="7">
        <v>890.8049187164894</v>
      </c>
      <c r="Z1596" s="7">
        <v>1135.1677980583897</v>
      </c>
      <c r="AA1596" s="7">
        <v>1345.456172312774</v>
      </c>
      <c r="AB1596" s="7">
        <v>1546.9825309732259</v>
      </c>
      <c r="AC1596" s="7">
        <v>1081.983783783784</v>
      </c>
      <c r="AD1596" s="7">
        <v>1180.3459459459459</v>
      </c>
      <c r="AE1596" s="4">
        <v>627</v>
      </c>
      <c r="AF1596" s="4">
        <v>706</v>
      </c>
      <c r="AG1596" s="4">
        <v>915</v>
      </c>
      <c r="AH1596" s="4">
        <v>1166</v>
      </c>
      <c r="AI1596" s="4">
        <v>1382</v>
      </c>
      <c r="AJ1596" s="4">
        <v>1589</v>
      </c>
      <c r="AK1596" s="4">
        <v>1125.2177727459725</v>
      </c>
      <c r="AL1596" s="8">
        <v>1.1668211649079232</v>
      </c>
      <c r="AM1596" s="4">
        <v>1069.3491813557594</v>
      </c>
      <c r="AN1596" s="8">
        <v>1.1100223002203953</v>
      </c>
      <c r="AO1596" s="4">
        <v>1013.4805899655465</v>
      </c>
      <c r="AP1596" s="8">
        <v>1.0532234355328678</v>
      </c>
    </row>
    <row r="1597" spans="1:42" x14ac:dyDescent="0.25">
      <c r="A1597" s="2" t="s">
        <v>4487</v>
      </c>
      <c r="B1597" t="s">
        <v>4486</v>
      </c>
      <c r="C1597" t="s">
        <v>149</v>
      </c>
      <c r="D1597" t="s">
        <v>4485</v>
      </c>
      <c r="E1597" s="3" t="s">
        <v>3874</v>
      </c>
      <c r="F1597" t="s">
        <v>4488</v>
      </c>
      <c r="G1597">
        <v>152</v>
      </c>
      <c r="H1597">
        <v>0</v>
      </c>
      <c r="I1597">
        <v>110</v>
      </c>
      <c r="J1597">
        <v>18</v>
      </c>
      <c r="K1597">
        <v>20</v>
      </c>
      <c r="L1597">
        <v>4</v>
      </c>
      <c r="M1597">
        <v>0</v>
      </c>
      <c r="N1597" s="2">
        <v>219.66883116883116</v>
      </c>
      <c r="O1597" s="2">
        <v>280.69842932467532</v>
      </c>
      <c r="P1597" s="2">
        <v>204.71</v>
      </c>
      <c r="Q1597" s="4">
        <v>705.07726049350651</v>
      </c>
      <c r="R1597" s="5">
        <v>4.2000000000000003E-2</v>
      </c>
      <c r="S1597" s="6">
        <v>734.69050543423384</v>
      </c>
      <c r="T1597" s="4">
        <v>83.273381294964025</v>
      </c>
      <c r="U1597" s="7">
        <v>817.96388672919784</v>
      </c>
      <c r="V1597" s="8">
        <v>0.96921196431897472</v>
      </c>
      <c r="W1597" s="7">
        <v>519.71277849332796</v>
      </c>
      <c r="X1597" s="7">
        <v>685.11550531700016</v>
      </c>
      <c r="Y1597" s="7">
        <v>758.24092138641311</v>
      </c>
      <c r="Z1597" s="7">
        <v>922.77310754259224</v>
      </c>
      <c r="AA1597" s="7">
        <v>1051.6131263315579</v>
      </c>
      <c r="AB1597" s="7">
        <v>1209.1809871477931</v>
      </c>
      <c r="AC1597" s="7">
        <v>928.34210526315792</v>
      </c>
      <c r="AD1597" s="7">
        <v>1012.7368421052631</v>
      </c>
      <c r="AE1597" s="4">
        <v>597</v>
      </c>
      <c r="AF1597" s="4">
        <v>787</v>
      </c>
      <c r="AG1597" s="4">
        <v>871</v>
      </c>
      <c r="AH1597" s="4">
        <v>1060</v>
      </c>
      <c r="AI1597" s="4">
        <v>1208</v>
      </c>
      <c r="AJ1597" s="4">
        <v>1389</v>
      </c>
      <c r="AK1597" s="4">
        <v>889.12588493454393</v>
      </c>
      <c r="AL1597" s="8">
        <v>1.1522036830907796</v>
      </c>
      <c r="AM1597" s="4">
        <v>838.02594318811782</v>
      </c>
      <c r="AN1597" s="8">
        <v>1.0916549526148147</v>
      </c>
      <c r="AO1597" s="4">
        <v>785.79044718065995</v>
      </c>
      <c r="AP1597" s="8">
        <v>1.0297606947949396</v>
      </c>
    </row>
    <row r="1598" spans="1:42" x14ac:dyDescent="0.25">
      <c r="A1598" s="2" t="s">
        <v>4491</v>
      </c>
      <c r="B1598" t="s">
        <v>4490</v>
      </c>
      <c r="C1598" t="s">
        <v>14</v>
      </c>
      <c r="D1598" t="s">
        <v>4489</v>
      </c>
      <c r="E1598" s="3" t="s">
        <v>3874</v>
      </c>
      <c r="F1598" t="s">
        <v>4492</v>
      </c>
      <c r="G1598">
        <v>86</v>
      </c>
      <c r="H1598">
        <v>0</v>
      </c>
      <c r="I1598">
        <v>0</v>
      </c>
      <c r="J1598">
        <v>30</v>
      </c>
      <c r="K1598">
        <v>32</v>
      </c>
      <c r="L1598">
        <v>20</v>
      </c>
      <c r="M1598">
        <v>4</v>
      </c>
      <c r="N1598" s="2">
        <v>321.94379844961242</v>
      </c>
      <c r="O1598" s="2">
        <v>394.10058791472875</v>
      </c>
      <c r="P1598" s="2">
        <v>184.26</v>
      </c>
      <c r="Q1598" s="4">
        <v>900.3043863643411</v>
      </c>
      <c r="R1598" s="5">
        <v>4.2000000000000003E-2</v>
      </c>
      <c r="S1598" s="6">
        <v>938.11717059164346</v>
      </c>
      <c r="T1598" s="4">
        <v>213.35135135135135</v>
      </c>
      <c r="U1598" s="7">
        <v>1151.4685219429948</v>
      </c>
      <c r="V1598" s="8">
        <v>1.0434364503824658</v>
      </c>
      <c r="W1598" s="7">
        <v>507.51087174951692</v>
      </c>
      <c r="X1598" s="7">
        <v>563.61760128966444</v>
      </c>
      <c r="Y1598" s="7">
        <v>739.58870757467287</v>
      </c>
      <c r="Z1598" s="7">
        <v>907.05879423238616</v>
      </c>
      <c r="AA1598" s="7">
        <v>1197.7936654858781</v>
      </c>
      <c r="AB1598" s="7">
        <v>1377.1651796218046</v>
      </c>
      <c r="AC1598" s="7">
        <v>1213.8883720930235</v>
      </c>
      <c r="AD1598" s="7">
        <v>1324.2418604651164</v>
      </c>
      <c r="AE1598" s="4">
        <v>597</v>
      </c>
      <c r="AF1598" s="4">
        <v>663</v>
      </c>
      <c r="AG1598" s="4">
        <v>870</v>
      </c>
      <c r="AH1598" s="4">
        <v>1067</v>
      </c>
      <c r="AI1598" s="4">
        <v>1409</v>
      </c>
      <c r="AJ1598" s="4">
        <v>1620</v>
      </c>
      <c r="AK1598" s="4">
        <v>1075.6584329693462</v>
      </c>
      <c r="AL1598" s="8">
        <v>1.1680734368580881</v>
      </c>
      <c r="AM1598" s="4">
        <v>1029.2159287898621</v>
      </c>
      <c r="AN1598" s="8">
        <v>1.12598822064554</v>
      </c>
      <c r="AO1598" s="4">
        <v>982.77342461037813</v>
      </c>
      <c r="AP1598" s="8">
        <v>1.0839030044329925</v>
      </c>
    </row>
    <row r="1599" spans="1:42" x14ac:dyDescent="0.25">
      <c r="A1599" s="2" t="s">
        <v>4493</v>
      </c>
      <c r="B1599" t="s">
        <v>4490</v>
      </c>
      <c r="C1599" t="s">
        <v>14</v>
      </c>
      <c r="D1599" t="s">
        <v>4489</v>
      </c>
      <c r="E1599" s="3" t="s">
        <v>3874</v>
      </c>
      <c r="F1599" t="s">
        <v>4494</v>
      </c>
      <c r="G1599">
        <v>190</v>
      </c>
      <c r="H1599">
        <v>0</v>
      </c>
      <c r="I1599">
        <v>172</v>
      </c>
      <c r="J1599">
        <v>18</v>
      </c>
      <c r="K1599">
        <v>0</v>
      </c>
      <c r="L1599">
        <v>0</v>
      </c>
      <c r="M1599">
        <v>0</v>
      </c>
      <c r="N1599" s="2">
        <v>265.27500000000003</v>
      </c>
      <c r="O1599" s="2">
        <v>234.23384202631573</v>
      </c>
      <c r="P1599" s="2">
        <v>193.6</v>
      </c>
      <c r="Q1599" s="4">
        <v>693.10884202631576</v>
      </c>
      <c r="R1599" s="5">
        <v>4.2000000000000003E-2</v>
      </c>
      <c r="S1599" s="6">
        <v>722.21941339142109</v>
      </c>
      <c r="T1599" s="4">
        <v>95.743315508021396</v>
      </c>
      <c r="U1599" s="7">
        <v>817.96272889944248</v>
      </c>
      <c r="V1599" s="8">
        <v>1.1982861344289266</v>
      </c>
      <c r="W1599" s="7">
        <v>631.64128470414585</v>
      </c>
      <c r="X1599" s="7">
        <v>701.47097447043325</v>
      </c>
      <c r="Y1599" s="7">
        <v>920.48227419197133</v>
      </c>
      <c r="Z1599" s="7">
        <v>1128.9133178883144</v>
      </c>
      <c r="AA1599" s="7">
        <v>1490.7580739499856</v>
      </c>
      <c r="AB1599" s="7">
        <v>1714.0014760816018</v>
      </c>
      <c r="AC1599" s="7">
        <v>750.87157894736845</v>
      </c>
      <c r="AD1599" s="7">
        <v>819.13263157894733</v>
      </c>
      <c r="AE1599" s="4">
        <v>597</v>
      </c>
      <c r="AF1599" s="4">
        <v>663</v>
      </c>
      <c r="AG1599" s="4">
        <v>870</v>
      </c>
      <c r="AH1599" s="4">
        <v>1067</v>
      </c>
      <c r="AI1599" s="4">
        <v>1409</v>
      </c>
      <c r="AJ1599" s="4">
        <v>1620</v>
      </c>
      <c r="AK1599" s="4">
        <v>729.46786025455435</v>
      </c>
      <c r="AL1599" s="8">
        <v>1.2089048497632109</v>
      </c>
      <c r="AM1599" s="4">
        <v>727.05171130017663</v>
      </c>
      <c r="AN1599" s="8">
        <v>1.2053652779851163</v>
      </c>
      <c r="AO1599" s="4">
        <v>724.6355623457988</v>
      </c>
      <c r="AP1599" s="8">
        <v>1.2018257062070214</v>
      </c>
    </row>
    <row r="1600" spans="1:42" x14ac:dyDescent="0.25">
      <c r="A1600" s="2" t="s">
        <v>4495</v>
      </c>
      <c r="B1600" t="s">
        <v>4490</v>
      </c>
      <c r="C1600" t="s">
        <v>14</v>
      </c>
      <c r="D1600" t="s">
        <v>4489</v>
      </c>
      <c r="E1600" s="3" t="s">
        <v>3874</v>
      </c>
      <c r="F1600" t="s">
        <v>4496</v>
      </c>
      <c r="G1600">
        <v>124</v>
      </c>
      <c r="H1600">
        <v>0</v>
      </c>
      <c r="I1600">
        <v>120</v>
      </c>
      <c r="J1600">
        <v>1</v>
      </c>
      <c r="K1600">
        <v>0</v>
      </c>
      <c r="L1600">
        <v>3</v>
      </c>
      <c r="M1600">
        <v>0</v>
      </c>
      <c r="N1600" s="2">
        <v>269.60858585858585</v>
      </c>
      <c r="O1600" s="2">
        <v>262.95981776767678</v>
      </c>
      <c r="P1600" s="2">
        <v>195.27</v>
      </c>
      <c r="Q1600" s="4">
        <v>727.83840362626256</v>
      </c>
      <c r="R1600" s="5">
        <v>4.2000000000000003E-2</v>
      </c>
      <c r="S1600" s="6">
        <v>758.40761657856558</v>
      </c>
      <c r="T1600" s="4">
        <v>78.818181818181813</v>
      </c>
      <c r="U1600" s="7">
        <v>837.22579839674745</v>
      </c>
      <c r="V1600" s="8">
        <v>1.2263132286898506</v>
      </c>
      <c r="W1600" s="7">
        <v>663.18673045439903</v>
      </c>
      <c r="X1600" s="7">
        <v>736.50385643428228</v>
      </c>
      <c r="Y1600" s="7">
        <v>966.45302428027992</v>
      </c>
      <c r="Z1600" s="7">
        <v>1185.2935366747802</v>
      </c>
      <c r="AA1600" s="7">
        <v>1565.2095531159935</v>
      </c>
      <c r="AB1600" s="7">
        <v>1799.6021831425901</v>
      </c>
      <c r="AC1600" s="7">
        <v>750.98951612903238</v>
      </c>
      <c r="AD1600" s="7">
        <v>819.26129032258063</v>
      </c>
      <c r="AE1600" s="4">
        <v>597</v>
      </c>
      <c r="AF1600" s="4">
        <v>663</v>
      </c>
      <c r="AG1600" s="4">
        <v>870</v>
      </c>
      <c r="AH1600" s="4">
        <v>1067</v>
      </c>
      <c r="AI1600" s="4">
        <v>1409</v>
      </c>
      <c r="AJ1600" s="4">
        <v>1620</v>
      </c>
      <c r="AK1600" s="4">
        <v>749.57799720988521</v>
      </c>
      <c r="AL1600" s="8">
        <v>1.2133801835581264</v>
      </c>
      <c r="AM1600" s="4">
        <v>752.521203666112</v>
      </c>
      <c r="AN1600" s="8">
        <v>1.2176911986020345</v>
      </c>
      <c r="AO1600" s="4">
        <v>755.46441012233868</v>
      </c>
      <c r="AP1600" s="8">
        <v>1.2220022136459423</v>
      </c>
    </row>
    <row r="1601" spans="1:42" x14ac:dyDescent="0.25">
      <c r="A1601" s="2" t="s">
        <v>4499</v>
      </c>
      <c r="B1601" t="s">
        <v>4498</v>
      </c>
      <c r="C1601" t="s">
        <v>149</v>
      </c>
      <c r="D1601" t="s">
        <v>4497</v>
      </c>
      <c r="E1601" s="3" t="s">
        <v>3874</v>
      </c>
      <c r="F1601" t="s">
        <v>4500</v>
      </c>
      <c r="G1601">
        <v>51</v>
      </c>
      <c r="H1601">
        <v>12</v>
      </c>
      <c r="I1601">
        <v>19</v>
      </c>
      <c r="J1601">
        <v>14</v>
      </c>
      <c r="K1601">
        <v>4</v>
      </c>
      <c r="L1601">
        <v>2</v>
      </c>
      <c r="M1601">
        <v>0</v>
      </c>
      <c r="N1601" s="2">
        <v>204.03594771241831</v>
      </c>
      <c r="O1601" s="2">
        <v>240.43825582352946</v>
      </c>
      <c r="P1601" s="2">
        <v>290.10000000000002</v>
      </c>
      <c r="Q1601" s="4">
        <v>734.57420353594785</v>
      </c>
      <c r="R1601" s="5">
        <v>4.2000000000000003E-2</v>
      </c>
      <c r="S1601" s="6">
        <v>765.42632008445764</v>
      </c>
      <c r="T1601" s="4">
        <v>0</v>
      </c>
      <c r="U1601" s="7">
        <v>765.42632008445764</v>
      </c>
      <c r="V1601" s="8">
        <v>1.0113407685252815</v>
      </c>
      <c r="W1601" s="7">
        <v>603.77043880959309</v>
      </c>
      <c r="X1601" s="7">
        <v>670.51892953226161</v>
      </c>
      <c r="Y1601" s="7">
        <v>879.86646861699489</v>
      </c>
      <c r="Z1601" s="7">
        <v>1059.885125414495</v>
      </c>
      <c r="AA1601" s="7">
        <v>1246.9831675916721</v>
      </c>
      <c r="AB1601" s="7">
        <v>1434.0812097688492</v>
      </c>
      <c r="AC1601" s="7">
        <v>832.52745098039225</v>
      </c>
      <c r="AD1601" s="7">
        <v>908.21176470588239</v>
      </c>
      <c r="AE1601" s="4">
        <v>597</v>
      </c>
      <c r="AF1601" s="4">
        <v>663</v>
      </c>
      <c r="AG1601" s="4">
        <v>870</v>
      </c>
      <c r="AH1601" s="4">
        <v>1048</v>
      </c>
      <c r="AI1601" s="4">
        <v>1233</v>
      </c>
      <c r="AJ1601" s="4">
        <v>1418</v>
      </c>
      <c r="AK1601" s="4">
        <v>875.63114526945174</v>
      </c>
      <c r="AL1601" s="8">
        <v>1.1569519523495955</v>
      </c>
      <c r="AM1601" s="4">
        <v>838.89620354112037</v>
      </c>
      <c r="AN1601" s="8">
        <v>1.1084148910748242</v>
      </c>
      <c r="AO1601" s="4">
        <v>802.16126181278901</v>
      </c>
      <c r="AP1601" s="8">
        <v>1.0598778298000529</v>
      </c>
    </row>
    <row r="1602" spans="1:42" x14ac:dyDescent="0.25">
      <c r="A1602" s="2" t="s">
        <v>4503</v>
      </c>
      <c r="B1602" t="s">
        <v>4502</v>
      </c>
      <c r="C1602" t="s">
        <v>149</v>
      </c>
      <c r="D1602" t="s">
        <v>4501</v>
      </c>
      <c r="E1602" s="3" t="s">
        <v>3874</v>
      </c>
      <c r="F1602" t="s">
        <v>4504</v>
      </c>
      <c r="G1602">
        <v>90</v>
      </c>
      <c r="H1602">
        <v>0</v>
      </c>
      <c r="I1602">
        <v>66</v>
      </c>
      <c r="J1602">
        <v>10</v>
      </c>
      <c r="K1602">
        <v>10</v>
      </c>
      <c r="L1602">
        <v>4</v>
      </c>
      <c r="M1602">
        <v>0</v>
      </c>
      <c r="N1602" s="2">
        <v>205.42592592592595</v>
      </c>
      <c r="O1602" s="2">
        <v>129.75573657407406</v>
      </c>
      <c r="P1602" s="2">
        <v>334.42</v>
      </c>
      <c r="Q1602" s="4">
        <v>669.60166249999997</v>
      </c>
      <c r="R1602" s="5">
        <v>4.2000000000000003E-2</v>
      </c>
      <c r="S1602" s="6">
        <v>697.72493232500005</v>
      </c>
      <c r="T1602" s="4">
        <v>29.841463414634145</v>
      </c>
      <c r="U1602" s="7">
        <v>727.56639573963423</v>
      </c>
      <c r="V1602" s="8">
        <v>0.90221521144929706</v>
      </c>
      <c r="W1602" s="7">
        <v>611.70378687535833</v>
      </c>
      <c r="X1602" s="7">
        <v>616.02983911634385</v>
      </c>
      <c r="Y1602" s="7">
        <v>752.7330899314876</v>
      </c>
      <c r="Z1602" s="7">
        <v>980.28343780732803</v>
      </c>
      <c r="AA1602" s="7">
        <v>1201.7773125457888</v>
      </c>
      <c r="AB1602" s="7">
        <v>1381.7410857707882</v>
      </c>
      <c r="AC1602" s="7">
        <v>887.06444444444446</v>
      </c>
      <c r="AD1602" s="7">
        <v>967.70666666666659</v>
      </c>
      <c r="AE1602" s="4">
        <v>707</v>
      </c>
      <c r="AF1602" s="4">
        <v>712</v>
      </c>
      <c r="AG1602" s="4">
        <v>870</v>
      </c>
      <c r="AH1602" s="4">
        <v>1133</v>
      </c>
      <c r="AI1602" s="4">
        <v>1389</v>
      </c>
      <c r="AJ1602" s="4">
        <v>1597</v>
      </c>
      <c r="AK1602" s="4">
        <v>893.64544775932927</v>
      </c>
      <c r="AL1602" s="8">
        <v>1.1451655047763332</v>
      </c>
      <c r="AM1602" s="4">
        <v>828.33860928121953</v>
      </c>
      <c r="AN1602" s="8">
        <v>1.0641820736673211</v>
      </c>
      <c r="AO1602" s="4">
        <v>763.03177080310979</v>
      </c>
      <c r="AP1602" s="8">
        <v>0.98319864255830913</v>
      </c>
    </row>
    <row r="1603" spans="1:42" x14ac:dyDescent="0.25">
      <c r="A1603" s="2" t="s">
        <v>4507</v>
      </c>
      <c r="B1603" t="s">
        <v>4506</v>
      </c>
      <c r="C1603" t="s">
        <v>149</v>
      </c>
      <c r="D1603" t="s">
        <v>4505</v>
      </c>
      <c r="E1603" s="3" t="s">
        <v>3874</v>
      </c>
      <c r="F1603" t="s">
        <v>4508</v>
      </c>
      <c r="G1603">
        <v>105</v>
      </c>
      <c r="H1603">
        <v>0</v>
      </c>
      <c r="I1603">
        <v>82</v>
      </c>
      <c r="J1603">
        <v>13</v>
      </c>
      <c r="K1603">
        <v>8</v>
      </c>
      <c r="L1603">
        <v>2</v>
      </c>
      <c r="M1603">
        <v>0</v>
      </c>
      <c r="N1603" s="2">
        <v>200.29761904761904</v>
      </c>
      <c r="O1603" s="2">
        <v>376.7962979198719</v>
      </c>
      <c r="P1603" s="2">
        <v>259.14999999999998</v>
      </c>
      <c r="Q1603" s="4">
        <v>836.24391696749092</v>
      </c>
      <c r="R1603" s="5">
        <v>4.2000000000000003E-2</v>
      </c>
      <c r="S1603" s="6">
        <v>871.36616148012558</v>
      </c>
      <c r="T1603" s="4">
        <v>0</v>
      </c>
      <c r="U1603" s="7">
        <v>871.36616148012558</v>
      </c>
      <c r="V1603" s="8">
        <v>1.0888188379794499</v>
      </c>
      <c r="W1603" s="7">
        <v>655.46894046362888</v>
      </c>
      <c r="X1603" s="7">
        <v>810.08121545671088</v>
      </c>
      <c r="Y1603" s="7">
        <v>955.98293974595708</v>
      </c>
      <c r="Z1603" s="7">
        <v>1263.0298520561621</v>
      </c>
      <c r="AA1603" s="7">
        <v>1267.3851274080798</v>
      </c>
      <c r="AB1603" s="7">
        <v>1457.9284240544837</v>
      </c>
      <c r="AC1603" s="7">
        <v>880.3142857142858</v>
      </c>
      <c r="AD1603" s="7">
        <v>960.34285714285716</v>
      </c>
      <c r="AE1603" s="4">
        <v>602</v>
      </c>
      <c r="AF1603" s="4">
        <v>744</v>
      </c>
      <c r="AG1603" s="4">
        <v>878</v>
      </c>
      <c r="AH1603" s="4">
        <v>1160</v>
      </c>
      <c r="AI1603" s="4">
        <v>1164</v>
      </c>
      <c r="AJ1603" s="4">
        <v>1339</v>
      </c>
      <c r="AK1603" s="4">
        <v>930.17151528431248</v>
      </c>
      <c r="AL1603" s="8">
        <v>1.1622992872170987</v>
      </c>
      <c r="AM1603" s="4">
        <v>910.77826030633605</v>
      </c>
      <c r="AN1603" s="8">
        <v>1.1380663731068104</v>
      </c>
      <c r="AO1603" s="4">
        <v>890.75941645810212</v>
      </c>
      <c r="AP1603" s="8">
        <v>1.1130517520897385</v>
      </c>
    </row>
    <row r="1604" spans="1:42" x14ac:dyDescent="0.25">
      <c r="A1604" s="2" t="s">
        <v>4511</v>
      </c>
      <c r="B1604" t="s">
        <v>4510</v>
      </c>
      <c r="C1604" t="s">
        <v>149</v>
      </c>
      <c r="D1604" t="s">
        <v>4509</v>
      </c>
      <c r="E1604" s="3" t="s">
        <v>3874</v>
      </c>
      <c r="F1604" t="s">
        <v>4512</v>
      </c>
      <c r="G1604">
        <v>41</v>
      </c>
      <c r="H1604">
        <v>0</v>
      </c>
      <c r="I1604">
        <v>0</v>
      </c>
      <c r="J1604">
        <v>13</v>
      </c>
      <c r="K1604">
        <v>28</v>
      </c>
      <c r="L1604">
        <v>0</v>
      </c>
      <c r="M1604">
        <v>0</v>
      </c>
      <c r="N1604" s="2">
        <v>209.13821138211381</v>
      </c>
      <c r="O1604" s="2">
        <v>435.5059877073171</v>
      </c>
      <c r="P1604" s="2">
        <v>136.97</v>
      </c>
      <c r="Q1604" s="4">
        <v>781.61419908943094</v>
      </c>
      <c r="R1604" s="5">
        <v>4.2000000000000003E-2</v>
      </c>
      <c r="S1604" s="6">
        <v>814.44199545118704</v>
      </c>
      <c r="T1604" s="4">
        <v>214.42500000000001</v>
      </c>
      <c r="U1604" s="7">
        <v>1028.866995451187</v>
      </c>
      <c r="V1604" s="8">
        <v>0.71423692137787487</v>
      </c>
      <c r="W1604" s="7">
        <v>457.96072990524925</v>
      </c>
      <c r="X1604" s="7">
        <v>508.84525545027691</v>
      </c>
      <c r="Y1604" s="7">
        <v>667.7180518741967</v>
      </c>
      <c r="Z1604" s="7">
        <v>882.56382639764695</v>
      </c>
      <c r="AA1604" s="7">
        <v>906.30993831865987</v>
      </c>
      <c r="AB1604" s="7">
        <v>1042.0020064387336</v>
      </c>
      <c r="AC1604" s="7">
        <v>1584.5634146341465</v>
      </c>
      <c r="AD1604" s="7">
        <v>1728.6146341463414</v>
      </c>
      <c r="AE1604" s="4">
        <v>810</v>
      </c>
      <c r="AF1604" s="4">
        <v>900</v>
      </c>
      <c r="AG1604" s="4">
        <v>1181</v>
      </c>
      <c r="AH1604" s="4">
        <v>1561</v>
      </c>
      <c r="AI1604" s="4">
        <v>1603</v>
      </c>
      <c r="AJ1604" s="4">
        <v>1843</v>
      </c>
      <c r="AK1604" s="4">
        <v>1354.3888020246839</v>
      </c>
      <c r="AL1604" s="8">
        <v>1.0890666579132089</v>
      </c>
      <c r="AM1604" s="4">
        <v>1174.4065331668517</v>
      </c>
      <c r="AN1604" s="8">
        <v>0.96412341240143096</v>
      </c>
      <c r="AO1604" s="4">
        <v>994.42426430901935</v>
      </c>
      <c r="AP1604" s="8">
        <v>0.83918016688965302</v>
      </c>
    </row>
    <row r="1605" spans="1:42" x14ac:dyDescent="0.25">
      <c r="A1605" s="2" t="s">
        <v>4513</v>
      </c>
      <c r="B1605" t="s">
        <v>4510</v>
      </c>
      <c r="C1605" t="s">
        <v>149</v>
      </c>
      <c r="D1605" t="s">
        <v>4509</v>
      </c>
      <c r="E1605" s="3" t="s">
        <v>3874</v>
      </c>
      <c r="F1605" t="s">
        <v>4514</v>
      </c>
      <c r="G1605">
        <v>50</v>
      </c>
      <c r="H1605">
        <v>0</v>
      </c>
      <c r="I1605">
        <v>50</v>
      </c>
      <c r="J1605">
        <v>0</v>
      </c>
      <c r="K1605">
        <v>0</v>
      </c>
      <c r="L1605">
        <v>0</v>
      </c>
      <c r="M1605">
        <v>0</v>
      </c>
      <c r="N1605" s="2">
        <v>258.14</v>
      </c>
      <c r="O1605" s="2">
        <v>134.20486383333332</v>
      </c>
      <c r="P1605" s="2">
        <v>297.92</v>
      </c>
      <c r="Q1605" s="4">
        <v>690.26486383333327</v>
      </c>
      <c r="R1605" s="5">
        <v>4.2000000000000003E-2</v>
      </c>
      <c r="S1605" s="6">
        <v>719.25598811433326</v>
      </c>
      <c r="T1605" s="4">
        <v>47.31111111111111</v>
      </c>
      <c r="U1605" s="7">
        <v>766.56709922544439</v>
      </c>
      <c r="V1605" s="8">
        <v>0.85174122136160491</v>
      </c>
      <c r="W1605" s="7">
        <v>647.33038930290002</v>
      </c>
      <c r="X1605" s="7">
        <v>719.25598811433326</v>
      </c>
      <c r="Y1605" s="7">
        <v>943.82369107003069</v>
      </c>
      <c r="Z1605" s="7">
        <v>1247.5095527183048</v>
      </c>
      <c r="AA1605" s="7">
        <v>1281.0748321636402</v>
      </c>
      <c r="AB1605" s="7">
        <v>1472.8764289941291</v>
      </c>
      <c r="AC1605" s="7">
        <v>990.00000000000011</v>
      </c>
      <c r="AD1605" s="7">
        <v>1080</v>
      </c>
      <c r="AE1605" s="4">
        <v>810</v>
      </c>
      <c r="AF1605" s="4">
        <v>900</v>
      </c>
      <c r="AG1605" s="4">
        <v>1181</v>
      </c>
      <c r="AH1605" s="4">
        <v>1561</v>
      </c>
      <c r="AI1605" s="4">
        <v>1603</v>
      </c>
      <c r="AJ1605" s="4">
        <v>1843</v>
      </c>
      <c r="AK1605" s="4">
        <v>986.15704948343352</v>
      </c>
      <c r="AL1605" s="8">
        <v>1.1482979562161606</v>
      </c>
      <c r="AM1605" s="4">
        <v>897.19002902706666</v>
      </c>
      <c r="AN1605" s="8">
        <v>1.049445711264642</v>
      </c>
      <c r="AO1605" s="4">
        <v>808.2230085706999</v>
      </c>
      <c r="AP1605" s="8">
        <v>0.95059346631312336</v>
      </c>
    </row>
    <row r="1606" spans="1:42" x14ac:dyDescent="0.25">
      <c r="A1606" s="2" t="s">
        <v>4515</v>
      </c>
      <c r="B1606" t="s">
        <v>4510</v>
      </c>
      <c r="C1606" t="s">
        <v>149</v>
      </c>
      <c r="D1606" t="s">
        <v>4509</v>
      </c>
      <c r="E1606" s="3" t="s">
        <v>3874</v>
      </c>
      <c r="F1606" t="s">
        <v>4516</v>
      </c>
      <c r="G1606">
        <v>110</v>
      </c>
      <c r="H1606">
        <v>0</v>
      </c>
      <c r="I1606">
        <v>104</v>
      </c>
      <c r="J1606">
        <v>6</v>
      </c>
      <c r="K1606">
        <v>0</v>
      </c>
      <c r="L1606">
        <v>0</v>
      </c>
      <c r="M1606">
        <v>0</v>
      </c>
      <c r="N1606" s="2">
        <v>254</v>
      </c>
      <c r="O1606" s="2">
        <v>298.51597418181819</v>
      </c>
      <c r="P1606" s="2">
        <v>250.38</v>
      </c>
      <c r="Q1606" s="4">
        <v>802.89597418181813</v>
      </c>
      <c r="R1606" s="5">
        <v>4.2000000000000003E-2</v>
      </c>
      <c r="S1606" s="6">
        <v>836.61760509745454</v>
      </c>
      <c r="T1606" s="4">
        <v>40.166666666666664</v>
      </c>
      <c r="U1606" s="7">
        <v>876.78427176412117</v>
      </c>
      <c r="V1606" s="8">
        <v>0.95789156281959087</v>
      </c>
      <c r="W1606" s="7">
        <v>740.34750227621726</v>
      </c>
      <c r="X1606" s="7">
        <v>822.6083358624636</v>
      </c>
      <c r="Y1606" s="7">
        <v>1079.4449385039661</v>
      </c>
      <c r="Z1606" s="7">
        <v>1426.7684580903397</v>
      </c>
      <c r="AA1606" s="7">
        <v>1465.1568470972545</v>
      </c>
      <c r="AB1606" s="7">
        <v>1684.5190699939114</v>
      </c>
      <c r="AC1606" s="7">
        <v>1006.8600000000001</v>
      </c>
      <c r="AD1606" s="7">
        <v>1098.3927272727274</v>
      </c>
      <c r="AE1606" s="4">
        <v>810</v>
      </c>
      <c r="AF1606" s="4">
        <v>900</v>
      </c>
      <c r="AG1606" s="4">
        <v>1181</v>
      </c>
      <c r="AH1606" s="4">
        <v>1561</v>
      </c>
      <c r="AI1606" s="4">
        <v>1603</v>
      </c>
      <c r="AJ1606" s="4">
        <v>1843</v>
      </c>
      <c r="AK1606" s="4">
        <v>1018.4417397097455</v>
      </c>
      <c r="AL1606" s="8">
        <v>1.1565354140735091</v>
      </c>
      <c r="AM1606" s="4">
        <v>957.83369483898196</v>
      </c>
      <c r="AN1606" s="8">
        <v>1.0903207969888697</v>
      </c>
      <c r="AO1606" s="4">
        <v>897.22564996821825</v>
      </c>
      <c r="AP1606" s="8">
        <v>1.0241061799042304</v>
      </c>
    </row>
    <row r="1607" spans="1:42" x14ac:dyDescent="0.25">
      <c r="A1607" s="2" t="s">
        <v>4517</v>
      </c>
      <c r="B1607" t="s">
        <v>4510</v>
      </c>
      <c r="C1607" t="s">
        <v>149</v>
      </c>
      <c r="D1607" t="s">
        <v>4509</v>
      </c>
      <c r="E1607" s="3" t="s">
        <v>3874</v>
      </c>
      <c r="F1607" t="s">
        <v>4518</v>
      </c>
      <c r="G1607">
        <v>21</v>
      </c>
      <c r="H1607">
        <v>0</v>
      </c>
      <c r="I1607">
        <v>21</v>
      </c>
      <c r="J1607">
        <v>0</v>
      </c>
      <c r="K1607">
        <v>0</v>
      </c>
      <c r="L1607">
        <v>0</v>
      </c>
      <c r="M1607">
        <v>0</v>
      </c>
      <c r="N1607" s="2">
        <v>258.13888888888886</v>
      </c>
      <c r="O1607" s="2">
        <v>417.26191</v>
      </c>
      <c r="P1607" s="2">
        <v>197.8</v>
      </c>
      <c r="Q1607" s="4">
        <v>873.20079888888881</v>
      </c>
      <c r="R1607" s="5">
        <v>4.2000000000000003E-2</v>
      </c>
      <c r="S1607" s="6">
        <v>909.87523244222223</v>
      </c>
      <c r="T1607" s="4">
        <v>50.571428571428569</v>
      </c>
      <c r="U1607" s="7">
        <v>960.44666101365078</v>
      </c>
      <c r="V1607" s="8">
        <v>1.0671629566818341</v>
      </c>
      <c r="W1607" s="7">
        <v>818.88770919799992</v>
      </c>
      <c r="X1607" s="7">
        <v>909.87523244222211</v>
      </c>
      <c r="Y1607" s="7">
        <v>1193.9584994602938</v>
      </c>
      <c r="Z1607" s="7">
        <v>1578.1280420470098</v>
      </c>
      <c r="AA1607" s="7">
        <v>1620.5888862276468</v>
      </c>
      <c r="AB1607" s="7">
        <v>1863.2222815455725</v>
      </c>
      <c r="AC1607" s="7">
        <v>990.00000000000011</v>
      </c>
      <c r="AD1607" s="7">
        <v>1080</v>
      </c>
      <c r="AE1607" s="4">
        <v>810</v>
      </c>
      <c r="AF1607" s="4">
        <v>900</v>
      </c>
      <c r="AG1607" s="4">
        <v>1181</v>
      </c>
      <c r="AH1607" s="4">
        <v>1561</v>
      </c>
      <c r="AI1607" s="4">
        <v>1603</v>
      </c>
      <c r="AJ1607" s="4">
        <v>1843</v>
      </c>
      <c r="AK1607" s="4">
        <v>997.88396814480734</v>
      </c>
      <c r="AL1607" s="8">
        <v>1.1649504407958178</v>
      </c>
      <c r="AM1607" s="4">
        <v>968.54772291061226</v>
      </c>
      <c r="AN1607" s="8">
        <v>1.1323546127578232</v>
      </c>
      <c r="AO1607" s="4">
        <v>939.21147767641719</v>
      </c>
      <c r="AP1607" s="8">
        <v>1.0997587847198287</v>
      </c>
    </row>
    <row r="1608" spans="1:42" x14ac:dyDescent="0.25">
      <c r="A1608" s="2" t="s">
        <v>4519</v>
      </c>
      <c r="B1608" t="s">
        <v>4510</v>
      </c>
      <c r="C1608" t="s">
        <v>149</v>
      </c>
      <c r="D1608" t="s">
        <v>4509</v>
      </c>
      <c r="E1608" s="3" t="s">
        <v>3874</v>
      </c>
      <c r="F1608" t="s">
        <v>4520</v>
      </c>
      <c r="G1608">
        <v>4</v>
      </c>
      <c r="H1608">
        <v>0</v>
      </c>
      <c r="I1608">
        <v>0</v>
      </c>
      <c r="J1608">
        <v>1</v>
      </c>
      <c r="K1608">
        <v>3</v>
      </c>
      <c r="L1608">
        <v>0</v>
      </c>
      <c r="M1608">
        <v>0</v>
      </c>
      <c r="N1608" s="2">
        <v>219.52083333333334</v>
      </c>
      <c r="O1608" s="2">
        <v>306.32580574999997</v>
      </c>
      <c r="P1608" s="2">
        <v>233.81</v>
      </c>
      <c r="Q1608" s="4">
        <v>759.6566390833334</v>
      </c>
      <c r="R1608" s="5">
        <v>4.2000000000000003E-2</v>
      </c>
      <c r="S1608" s="6">
        <v>791.56221792483348</v>
      </c>
      <c r="T1608" s="4">
        <v>215.5</v>
      </c>
      <c r="U1608" s="7">
        <v>1007.0622179248335</v>
      </c>
      <c r="V1608" s="8">
        <v>0.68694557839347437</v>
      </c>
      <c r="W1608" s="7">
        <v>437.35702354646321</v>
      </c>
      <c r="X1608" s="7">
        <v>485.95224838495915</v>
      </c>
      <c r="Y1608" s="7">
        <v>637.67733926959636</v>
      </c>
      <c r="Z1608" s="7">
        <v>842.85717747657907</v>
      </c>
      <c r="AA1608" s="7">
        <v>865.53494906787716</v>
      </c>
      <c r="AB1608" s="7">
        <v>995.12221530386626</v>
      </c>
      <c r="AC1608" s="7">
        <v>1612.6000000000001</v>
      </c>
      <c r="AD1608" s="7">
        <v>1759.2</v>
      </c>
      <c r="AE1608" s="4">
        <v>810</v>
      </c>
      <c r="AF1608" s="4">
        <v>900</v>
      </c>
      <c r="AG1608" s="4">
        <v>1181</v>
      </c>
      <c r="AH1608" s="4">
        <v>1561</v>
      </c>
      <c r="AI1608" s="4">
        <v>1603</v>
      </c>
      <c r="AJ1608" s="4">
        <v>1843</v>
      </c>
      <c r="AK1608" s="4">
        <v>1292.3536336062084</v>
      </c>
      <c r="AL1608" s="8">
        <v>1.0285495454339757</v>
      </c>
      <c r="AM1608" s="4">
        <v>1125.4231617124169</v>
      </c>
      <c r="AN1608" s="8">
        <v>0.91468155642047544</v>
      </c>
      <c r="AO1608" s="4">
        <v>958.49268981862519</v>
      </c>
      <c r="AP1608" s="8">
        <v>0.80081356740697485</v>
      </c>
    </row>
    <row r="1609" spans="1:42" x14ac:dyDescent="0.25">
      <c r="A1609" s="2" t="s">
        <v>4521</v>
      </c>
      <c r="B1609" t="s">
        <v>4510</v>
      </c>
      <c r="C1609" t="s">
        <v>149</v>
      </c>
      <c r="D1609" t="s">
        <v>4509</v>
      </c>
      <c r="E1609" s="3" t="s">
        <v>3874</v>
      </c>
      <c r="F1609" t="s">
        <v>4522</v>
      </c>
      <c r="G1609">
        <v>1</v>
      </c>
      <c r="H1609">
        <v>0</v>
      </c>
      <c r="I1609">
        <v>0</v>
      </c>
      <c r="J1609">
        <v>0</v>
      </c>
      <c r="K1609">
        <v>0</v>
      </c>
      <c r="L1609">
        <v>1</v>
      </c>
      <c r="M1609">
        <v>0</v>
      </c>
      <c r="N1609" s="2">
        <v>263.83333333333331</v>
      </c>
      <c r="O1609" s="2">
        <v>492.01931533333345</v>
      </c>
      <c r="P1609" s="2">
        <v>89.66</v>
      </c>
      <c r="Q1609" s="4">
        <v>845.51264866666668</v>
      </c>
      <c r="R1609" s="5">
        <v>4.2000000000000003E-2</v>
      </c>
      <c r="S1609" s="6">
        <v>881.0241799106667</v>
      </c>
      <c r="T1609" s="4">
        <v>212</v>
      </c>
      <c r="U1609" s="7">
        <v>1093.0241799106666</v>
      </c>
      <c r="V1609" s="8">
        <v>0.68186162190309829</v>
      </c>
      <c r="W1609" s="7">
        <v>445.18377150819714</v>
      </c>
      <c r="X1609" s="7">
        <v>494.64863500910792</v>
      </c>
      <c r="Y1609" s="7">
        <v>649.08893105084053</v>
      </c>
      <c r="Z1609" s="7">
        <v>857.94057694357502</v>
      </c>
      <c r="AA1609" s="7">
        <v>881.0241799106667</v>
      </c>
      <c r="AB1609" s="7">
        <v>1012.930482579762</v>
      </c>
      <c r="AC1609" s="7">
        <v>1763.3000000000002</v>
      </c>
      <c r="AD1609" s="7">
        <v>1923.6</v>
      </c>
      <c r="AE1609" s="4">
        <v>810</v>
      </c>
      <c r="AF1609" s="4">
        <v>900</v>
      </c>
      <c r="AG1609" s="4">
        <v>1181</v>
      </c>
      <c r="AH1609" s="4">
        <v>1561</v>
      </c>
      <c r="AI1609" s="4">
        <v>1603</v>
      </c>
      <c r="AJ1609" s="4">
        <v>1843</v>
      </c>
      <c r="AK1609" s="4">
        <v>881.0241799106667</v>
      </c>
      <c r="AL1609" s="8">
        <v>0.68186162190309829</v>
      </c>
      <c r="AM1609" s="4">
        <v>881.0241799106667</v>
      </c>
      <c r="AN1609" s="8">
        <v>0.68186162190309829</v>
      </c>
      <c r="AO1609" s="4">
        <v>881.0241799106667</v>
      </c>
      <c r="AP1609" s="8">
        <v>0.68186162190309829</v>
      </c>
    </row>
    <row r="1610" spans="1:42" x14ac:dyDescent="0.25">
      <c r="A1610" s="2" t="s">
        <v>4525</v>
      </c>
      <c r="B1610" t="s">
        <v>4524</v>
      </c>
      <c r="C1610" t="s">
        <v>14</v>
      </c>
      <c r="D1610" t="s">
        <v>4523</v>
      </c>
      <c r="E1610" s="3" t="s">
        <v>3874</v>
      </c>
      <c r="F1610" t="s">
        <v>4526</v>
      </c>
      <c r="G1610">
        <v>80</v>
      </c>
      <c r="H1610">
        <v>0</v>
      </c>
      <c r="I1610">
        <v>0</v>
      </c>
      <c r="J1610">
        <v>40</v>
      </c>
      <c r="K1610">
        <v>34</v>
      </c>
      <c r="L1610">
        <v>6</v>
      </c>
      <c r="M1610">
        <v>0</v>
      </c>
      <c r="N1610" s="2">
        <v>325.04791666666665</v>
      </c>
      <c r="O1610" s="2">
        <v>316.34422089583336</v>
      </c>
      <c r="P1610" s="2">
        <v>265.61</v>
      </c>
      <c r="Q1610" s="4">
        <v>907.00213756250002</v>
      </c>
      <c r="R1610" s="5">
        <v>4.2000000000000003E-2</v>
      </c>
      <c r="S1610" s="6">
        <v>945.0962273401251</v>
      </c>
      <c r="T1610" s="4">
        <v>161.13749999999999</v>
      </c>
      <c r="U1610" s="7">
        <v>1106.2337273401251</v>
      </c>
      <c r="V1610" s="8">
        <v>1.0637374175105776</v>
      </c>
      <c r="W1610" s="7">
        <v>598.89265235553876</v>
      </c>
      <c r="X1610" s="7">
        <v>602.5278126126284</v>
      </c>
      <c r="Y1610" s="7">
        <v>790.64735591702379</v>
      </c>
      <c r="Z1610" s="7">
        <v>1090.5480771269295</v>
      </c>
      <c r="AA1610" s="7">
        <v>1150.5282213689104</v>
      </c>
      <c r="AB1610" s="7">
        <v>1323.1983335806744</v>
      </c>
      <c r="AC1610" s="7">
        <v>1143.9450000000002</v>
      </c>
      <c r="AD1610" s="7">
        <v>1247.94</v>
      </c>
      <c r="AE1610" s="4">
        <v>659</v>
      </c>
      <c r="AF1610" s="4">
        <v>663</v>
      </c>
      <c r="AG1610" s="4">
        <v>870</v>
      </c>
      <c r="AH1610" s="4">
        <v>1200</v>
      </c>
      <c r="AI1610" s="4">
        <v>1266</v>
      </c>
      <c r="AJ1610" s="4">
        <v>1456</v>
      </c>
      <c r="AK1610" s="4">
        <v>1061.9056488390127</v>
      </c>
      <c r="AL1610" s="8">
        <v>1.1760595690552551</v>
      </c>
      <c r="AM1610" s="4">
        <v>1022.9691750060501</v>
      </c>
      <c r="AN1610" s="8">
        <v>1.1386188518736959</v>
      </c>
      <c r="AO1610" s="4">
        <v>984.03270117308762</v>
      </c>
      <c r="AP1610" s="8">
        <v>1.1011781346921368</v>
      </c>
    </row>
    <row r="1611" spans="1:42" x14ac:dyDescent="0.25">
      <c r="A1611" s="2" t="s">
        <v>4527</v>
      </c>
      <c r="B1611" t="s">
        <v>4524</v>
      </c>
      <c r="C1611" t="s">
        <v>14</v>
      </c>
      <c r="D1611" t="s">
        <v>4523</v>
      </c>
      <c r="E1611" s="3" t="s">
        <v>3874</v>
      </c>
      <c r="F1611" t="s">
        <v>4528</v>
      </c>
      <c r="G1611">
        <v>108</v>
      </c>
      <c r="H1611">
        <v>0</v>
      </c>
      <c r="I1611">
        <v>95</v>
      </c>
      <c r="J1611">
        <v>13</v>
      </c>
      <c r="K1611">
        <v>0</v>
      </c>
      <c r="L1611">
        <v>0</v>
      </c>
      <c r="M1611">
        <v>0</v>
      </c>
      <c r="N1611" s="2">
        <v>271.71682098765433</v>
      </c>
      <c r="O1611" s="2">
        <v>255.65416217901233</v>
      </c>
      <c r="P1611" s="2">
        <v>245.96</v>
      </c>
      <c r="Q1611" s="4">
        <v>773.33098316666667</v>
      </c>
      <c r="R1611" s="5">
        <v>4.2000000000000003E-2</v>
      </c>
      <c r="S1611" s="6">
        <v>805.81088445966668</v>
      </c>
      <c r="T1611" s="4">
        <v>73.584905660377359</v>
      </c>
      <c r="U1611" s="7">
        <v>879.39579012004401</v>
      </c>
      <c r="V1611" s="8">
        <v>1.2783463938752913</v>
      </c>
      <c r="W1611" s="7">
        <v>771.93851899540209</v>
      </c>
      <c r="X1611" s="7">
        <v>776.62403352648187</v>
      </c>
      <c r="Y1611" s="7">
        <v>1019.0994105098631</v>
      </c>
      <c r="Z1611" s="7">
        <v>1405.6543593239492</v>
      </c>
      <c r="AA1611" s="7">
        <v>1482.9653490867663</v>
      </c>
      <c r="AB1611" s="7">
        <v>1705.5272893130584</v>
      </c>
      <c r="AC1611" s="7">
        <v>756.70833333333337</v>
      </c>
      <c r="AD1611" s="7">
        <v>825.49999999999989</v>
      </c>
      <c r="AE1611" s="4">
        <v>659</v>
      </c>
      <c r="AF1611" s="4">
        <v>663</v>
      </c>
      <c r="AG1611" s="4">
        <v>870</v>
      </c>
      <c r="AH1611" s="4">
        <v>1200</v>
      </c>
      <c r="AI1611" s="4">
        <v>1266</v>
      </c>
      <c r="AJ1611" s="4">
        <v>1456</v>
      </c>
      <c r="AK1611" s="4">
        <v>764.74962632287134</v>
      </c>
      <c r="AL1611" s="8">
        <v>1.2186571028224087</v>
      </c>
      <c r="AM1611" s="4">
        <v>778.71892032817277</v>
      </c>
      <c r="AN1611" s="8">
        <v>1.2389637688507089</v>
      </c>
      <c r="AO1611" s="4">
        <v>792.26490239391978</v>
      </c>
      <c r="AP1611" s="8">
        <v>1.2586550813630002</v>
      </c>
    </row>
    <row r="1612" spans="1:42" x14ac:dyDescent="0.25">
      <c r="A1612" s="2" t="s">
        <v>4529</v>
      </c>
      <c r="B1612" t="s">
        <v>4524</v>
      </c>
      <c r="C1612" t="s">
        <v>14</v>
      </c>
      <c r="D1612" t="s">
        <v>4523</v>
      </c>
      <c r="E1612" s="3" t="s">
        <v>3874</v>
      </c>
      <c r="F1612" t="s">
        <v>4530</v>
      </c>
      <c r="G1612">
        <v>100</v>
      </c>
      <c r="H1612">
        <v>0</v>
      </c>
      <c r="I1612">
        <v>99</v>
      </c>
      <c r="J1612">
        <v>1</v>
      </c>
      <c r="K1612">
        <v>0</v>
      </c>
      <c r="L1612">
        <v>0</v>
      </c>
      <c r="M1612">
        <v>0</v>
      </c>
      <c r="N1612" s="2">
        <v>276.6466666666667</v>
      </c>
      <c r="O1612" s="2">
        <v>228.0570497845118</v>
      </c>
      <c r="P1612" s="2">
        <v>268.20999999999998</v>
      </c>
      <c r="Q1612" s="4">
        <v>772.91371645117852</v>
      </c>
      <c r="R1612" s="5">
        <v>4.2000000000000003E-2</v>
      </c>
      <c r="S1612" s="6">
        <v>805.37609254212805</v>
      </c>
      <c r="T1612" s="4">
        <v>67.645833333333329</v>
      </c>
      <c r="U1612" s="7">
        <v>873.02192587546142</v>
      </c>
      <c r="V1612" s="8">
        <v>1.3126767496285525</v>
      </c>
      <c r="W1612" s="7">
        <v>798.02553864294339</v>
      </c>
      <c r="X1612" s="7">
        <v>802.8693962371342</v>
      </c>
      <c r="Y1612" s="7">
        <v>1053.539026736511</v>
      </c>
      <c r="Z1612" s="7">
        <v>1453.1572782572566</v>
      </c>
      <c r="AA1612" s="7">
        <v>1533.0809285614057</v>
      </c>
      <c r="AB1612" s="7">
        <v>1763.1641642854713</v>
      </c>
      <c r="AC1612" s="7">
        <v>731.57700000000011</v>
      </c>
      <c r="AD1612" s="7">
        <v>798.08400000000006</v>
      </c>
      <c r="AE1612" s="4">
        <v>659</v>
      </c>
      <c r="AF1612" s="4">
        <v>663</v>
      </c>
      <c r="AG1612" s="4">
        <v>870</v>
      </c>
      <c r="AH1612" s="4">
        <v>1200</v>
      </c>
      <c r="AI1612" s="4">
        <v>1266</v>
      </c>
      <c r="AJ1612" s="4">
        <v>1456</v>
      </c>
      <c r="AK1612" s="4">
        <v>748.60528835821287</v>
      </c>
      <c r="AL1612" s="8">
        <v>1.2273161046078551</v>
      </c>
      <c r="AM1612" s="4">
        <v>767.52888975285123</v>
      </c>
      <c r="AN1612" s="8">
        <v>1.2557696529480875</v>
      </c>
      <c r="AO1612" s="4">
        <v>786.45249114748958</v>
      </c>
      <c r="AP1612" s="8">
        <v>1.2842232012883199</v>
      </c>
    </row>
    <row r="1613" spans="1:42" x14ac:dyDescent="0.25">
      <c r="A1613" s="2" t="s">
        <v>4533</v>
      </c>
      <c r="B1613" t="s">
        <v>4532</v>
      </c>
      <c r="C1613" t="s">
        <v>14</v>
      </c>
      <c r="D1613" t="s">
        <v>4531</v>
      </c>
      <c r="E1613" s="3" t="s">
        <v>3874</v>
      </c>
      <c r="F1613" t="s">
        <v>4534</v>
      </c>
      <c r="G1613">
        <v>179</v>
      </c>
      <c r="H1613">
        <v>79</v>
      </c>
      <c r="I1613">
        <v>98</v>
      </c>
      <c r="J1613">
        <v>2</v>
      </c>
      <c r="K1613">
        <v>0</v>
      </c>
      <c r="L1613">
        <v>0</v>
      </c>
      <c r="M1613">
        <v>0</v>
      </c>
      <c r="N1613" s="2">
        <v>259.72998137802608</v>
      </c>
      <c r="O1613" s="2">
        <v>268.41129817890771</v>
      </c>
      <c r="P1613" s="2">
        <v>200.87</v>
      </c>
      <c r="Q1613" s="4">
        <v>729.0112795569338</v>
      </c>
      <c r="R1613" s="5">
        <v>4.2000000000000003E-2</v>
      </c>
      <c r="S1613" s="6">
        <v>759.629753298325</v>
      </c>
      <c r="T1613" s="4">
        <v>39</v>
      </c>
      <c r="U1613" s="7">
        <v>798.629753298325</v>
      </c>
      <c r="V1613" s="8">
        <v>1.2083982877608825</v>
      </c>
      <c r="W1613" s="7">
        <v>750.55023181360525</v>
      </c>
      <c r="X1613" s="7">
        <v>762.04410978931128</v>
      </c>
      <c r="Y1613" s="7">
        <v>999.96738388642655</v>
      </c>
      <c r="Z1613" s="7">
        <v>1298.8082112547841</v>
      </c>
      <c r="AA1613" s="7">
        <v>1325.2441305989078</v>
      </c>
      <c r="AB1613" s="7">
        <v>1524.0882195786226</v>
      </c>
      <c r="AC1613" s="7">
        <v>726.98938547486034</v>
      </c>
      <c r="AD1613" s="7">
        <v>793.07932960893856</v>
      </c>
      <c r="AE1613" s="4">
        <v>653</v>
      </c>
      <c r="AF1613" s="4">
        <v>663</v>
      </c>
      <c r="AG1613" s="4">
        <v>870</v>
      </c>
      <c r="AH1613" s="4">
        <v>1130</v>
      </c>
      <c r="AI1613" s="4">
        <v>1153</v>
      </c>
      <c r="AJ1613" s="4">
        <v>1326</v>
      </c>
      <c r="AK1613" s="4">
        <v>761.3691500429826</v>
      </c>
      <c r="AL1613" s="8">
        <v>1.2110301506977446</v>
      </c>
      <c r="AM1613" s="4">
        <v>760.78574989260051</v>
      </c>
      <c r="AN1613" s="8">
        <v>1.2101474140605362</v>
      </c>
      <c r="AO1613" s="4">
        <v>760.20234974221864</v>
      </c>
      <c r="AP1613" s="8">
        <v>1.2092646774233282</v>
      </c>
    </row>
    <row r="1614" spans="1:42" x14ac:dyDescent="0.25">
      <c r="A1614" s="2" t="s">
        <v>4535</v>
      </c>
      <c r="B1614" t="s">
        <v>4532</v>
      </c>
      <c r="C1614" t="s">
        <v>14</v>
      </c>
      <c r="D1614" t="s">
        <v>4531</v>
      </c>
      <c r="E1614" s="3" t="s">
        <v>3874</v>
      </c>
      <c r="F1614" t="s">
        <v>4536</v>
      </c>
      <c r="G1614">
        <v>193</v>
      </c>
      <c r="H1614">
        <v>0</v>
      </c>
      <c r="I1614">
        <v>0</v>
      </c>
      <c r="J1614">
        <v>80</v>
      </c>
      <c r="K1614">
        <v>80</v>
      </c>
      <c r="L1614">
        <v>24</v>
      </c>
      <c r="M1614">
        <v>9</v>
      </c>
      <c r="N1614" s="2">
        <v>345.75690846286699</v>
      </c>
      <c r="O1614" s="2">
        <v>418.98491378947375</v>
      </c>
      <c r="P1614" s="2">
        <v>93.79</v>
      </c>
      <c r="Q1614" s="4">
        <v>858.5318222523407</v>
      </c>
      <c r="R1614" s="5">
        <v>4.2000000000000003E-2</v>
      </c>
      <c r="S1614" s="6">
        <v>894.59015878693901</v>
      </c>
      <c r="T1614" s="4">
        <v>211.01075268817203</v>
      </c>
      <c r="U1614" s="7">
        <v>1105.6009114751109</v>
      </c>
      <c r="V1614" s="8">
        <v>1.0690108309103754</v>
      </c>
      <c r="W1614" s="7">
        <v>564.83423905974337</v>
      </c>
      <c r="X1614" s="7">
        <v>573.48407426739641</v>
      </c>
      <c r="Y1614" s="7">
        <v>752.53566306581433</v>
      </c>
      <c r="Z1614" s="7">
        <v>977.4313784647934</v>
      </c>
      <c r="AA1614" s="7">
        <v>997.3259994423953</v>
      </c>
      <c r="AB1614" s="7">
        <v>1146.9681485347928</v>
      </c>
      <c r="AC1614" s="7">
        <v>1137.6507772020727</v>
      </c>
      <c r="AD1614" s="7">
        <v>1241.0735751295338</v>
      </c>
      <c r="AE1614" s="4">
        <v>653</v>
      </c>
      <c r="AF1614" s="4">
        <v>663</v>
      </c>
      <c r="AG1614" s="4">
        <v>870</v>
      </c>
      <c r="AH1614" s="4">
        <v>1130</v>
      </c>
      <c r="AI1614" s="4">
        <v>1153</v>
      </c>
      <c r="AJ1614" s="4">
        <v>1326</v>
      </c>
      <c r="AK1614" s="4">
        <v>1011.1124861925479</v>
      </c>
      <c r="AL1614" s="8">
        <v>1.1816768288727739</v>
      </c>
      <c r="AM1614" s="4">
        <v>972.0471972357542</v>
      </c>
      <c r="AN1614" s="8">
        <v>1.1439044133709293</v>
      </c>
      <c r="AO1614" s="4">
        <v>932.9819082789603</v>
      </c>
      <c r="AP1614" s="8">
        <v>1.1061319978690849</v>
      </c>
    </row>
    <row r="1615" spans="1:42" x14ac:dyDescent="0.25">
      <c r="A1615" s="2" t="s">
        <v>4537</v>
      </c>
      <c r="B1615" t="s">
        <v>4532</v>
      </c>
      <c r="C1615" t="s">
        <v>14</v>
      </c>
      <c r="D1615" t="s">
        <v>4531</v>
      </c>
      <c r="E1615" s="3" t="s">
        <v>3874</v>
      </c>
      <c r="F1615" t="s">
        <v>4538</v>
      </c>
      <c r="G1615">
        <v>51</v>
      </c>
      <c r="H1615">
        <v>0</v>
      </c>
      <c r="I1615">
        <v>50</v>
      </c>
      <c r="J1615">
        <v>1</v>
      </c>
      <c r="K1615">
        <v>0</v>
      </c>
      <c r="L1615">
        <v>0</v>
      </c>
      <c r="M1615">
        <v>0</v>
      </c>
      <c r="N1615" s="2">
        <v>291.25816993464053</v>
      </c>
      <c r="O1615" s="2">
        <v>184.72563173202613</v>
      </c>
      <c r="P1615" s="2">
        <v>280.79000000000002</v>
      </c>
      <c r="Q1615" s="4">
        <v>756.77380166666671</v>
      </c>
      <c r="R1615" s="5">
        <v>4.2000000000000003E-2</v>
      </c>
      <c r="S1615" s="6">
        <v>788.55830133666677</v>
      </c>
      <c r="T1615" s="4">
        <v>39</v>
      </c>
      <c r="U1615" s="7">
        <v>827.55830133666677</v>
      </c>
      <c r="V1615" s="8">
        <v>1.2406076827798356</v>
      </c>
      <c r="W1615" s="7">
        <v>771.93877452719016</v>
      </c>
      <c r="X1615" s="7">
        <v>783.76019527033236</v>
      </c>
      <c r="Y1615" s="7">
        <v>1028.4636046533774</v>
      </c>
      <c r="Z1615" s="7">
        <v>1335.8205439750764</v>
      </c>
      <c r="AA1615" s="7">
        <v>1363.0098116843035</v>
      </c>
      <c r="AB1615" s="7">
        <v>1567.5203905406647</v>
      </c>
      <c r="AC1615" s="7">
        <v>733.76470588235293</v>
      </c>
      <c r="AD1615" s="7">
        <v>800.47058823529403</v>
      </c>
      <c r="AE1615" s="4">
        <v>653</v>
      </c>
      <c r="AF1615" s="4">
        <v>663</v>
      </c>
      <c r="AG1615" s="4">
        <v>870</v>
      </c>
      <c r="AH1615" s="4">
        <v>1130</v>
      </c>
      <c r="AI1615" s="4">
        <v>1153</v>
      </c>
      <c r="AJ1615" s="4">
        <v>1326</v>
      </c>
      <c r="AK1615" s="4">
        <v>778.59802680085352</v>
      </c>
      <c r="AL1615" s="8">
        <v>1.225676054286994</v>
      </c>
      <c r="AM1615" s="4">
        <v>781.91811831279131</v>
      </c>
      <c r="AN1615" s="8">
        <v>1.2306532637846079</v>
      </c>
      <c r="AO1615" s="4">
        <v>785.2382098247291</v>
      </c>
      <c r="AP1615" s="8">
        <v>1.2356304732822219</v>
      </c>
    </row>
    <row r="1616" spans="1:42" x14ac:dyDescent="0.25">
      <c r="A1616" s="2" t="s">
        <v>4539</v>
      </c>
      <c r="B1616" t="s">
        <v>4532</v>
      </c>
      <c r="C1616" t="s">
        <v>14</v>
      </c>
      <c r="D1616" t="s">
        <v>4531</v>
      </c>
      <c r="E1616" s="3" t="s">
        <v>3874</v>
      </c>
      <c r="F1616" t="s">
        <v>4540</v>
      </c>
      <c r="G1616">
        <v>6</v>
      </c>
      <c r="H1616">
        <v>0</v>
      </c>
      <c r="I1616">
        <v>0</v>
      </c>
      <c r="J1616">
        <v>0</v>
      </c>
      <c r="K1616">
        <v>4</v>
      </c>
      <c r="L1616">
        <v>2</v>
      </c>
      <c r="M1616">
        <v>0</v>
      </c>
      <c r="N1616" s="2">
        <v>226.125</v>
      </c>
      <c r="O1616" s="2">
        <v>150.82659927777786</v>
      </c>
      <c r="P1616" s="2">
        <v>388.46</v>
      </c>
      <c r="Q1616" s="4">
        <v>765.4115992777779</v>
      </c>
      <c r="R1616" s="5">
        <v>4.2000000000000003E-2</v>
      </c>
      <c r="S1616" s="6">
        <v>797.55888644744459</v>
      </c>
      <c r="T1616" s="4">
        <v>227</v>
      </c>
      <c r="U1616" s="7">
        <v>1024.5588864474446</v>
      </c>
      <c r="V1616" s="8">
        <v>0.90057915597490001</v>
      </c>
      <c r="W1616" s="7">
        <v>457.7843124964968</v>
      </c>
      <c r="X1616" s="7">
        <v>464.79479201405417</v>
      </c>
      <c r="Y1616" s="7">
        <v>609.91171802749193</v>
      </c>
      <c r="Z1616" s="7">
        <v>792.18418548398381</v>
      </c>
      <c r="AA1616" s="7">
        <v>808.3082883743657</v>
      </c>
      <c r="AB1616" s="7">
        <v>929.58958402810833</v>
      </c>
      <c r="AC1616" s="7">
        <v>1251.4333333333336</v>
      </c>
      <c r="AD1616" s="7">
        <v>1365.2</v>
      </c>
      <c r="AE1616" s="4">
        <v>653</v>
      </c>
      <c r="AF1616" s="4">
        <v>663</v>
      </c>
      <c r="AG1616" s="4">
        <v>870</v>
      </c>
      <c r="AH1616" s="4">
        <v>1130</v>
      </c>
      <c r="AI1616" s="4">
        <v>1153</v>
      </c>
      <c r="AJ1616" s="4">
        <v>1326</v>
      </c>
      <c r="AK1616" s="4">
        <v>1039.9999930190188</v>
      </c>
      <c r="AL1616" s="8">
        <v>1.1136829707169811</v>
      </c>
      <c r="AM1616" s="4">
        <v>943.02355039038912</v>
      </c>
      <c r="AN1616" s="8">
        <v>1.0284414448201487</v>
      </c>
      <c r="AO1616" s="4">
        <v>846.04710776175943</v>
      </c>
      <c r="AP1616" s="8">
        <v>0.94319991892331612</v>
      </c>
    </row>
    <row r="1617" spans="1:42" x14ac:dyDescent="0.25">
      <c r="A1617" s="2" t="s">
        <v>4543</v>
      </c>
      <c r="B1617" t="s">
        <v>4542</v>
      </c>
      <c r="C1617" t="s">
        <v>14</v>
      </c>
      <c r="D1617" t="s">
        <v>4541</v>
      </c>
      <c r="E1617" s="3" t="s">
        <v>3874</v>
      </c>
      <c r="F1617" t="s">
        <v>4544</v>
      </c>
      <c r="G1617">
        <v>149</v>
      </c>
      <c r="H1617">
        <v>43</v>
      </c>
      <c r="I1617">
        <v>84</v>
      </c>
      <c r="J1617">
        <v>10</v>
      </c>
      <c r="K1617">
        <v>6</v>
      </c>
      <c r="L1617">
        <v>6</v>
      </c>
      <c r="M1617">
        <v>0</v>
      </c>
      <c r="N1617" s="2">
        <v>257.13926174496646</v>
      </c>
      <c r="O1617" s="2">
        <v>221.05650609523815</v>
      </c>
      <c r="P1617" s="2">
        <v>284.14999999999998</v>
      </c>
      <c r="Q1617" s="4">
        <v>762.34576784020464</v>
      </c>
      <c r="R1617" s="5">
        <v>4.2000000000000003E-2</v>
      </c>
      <c r="S1617" s="6">
        <v>794.36429008949324</v>
      </c>
      <c r="T1617" s="4">
        <v>22.161290322580644</v>
      </c>
      <c r="U1617" s="7">
        <v>816.52558041207385</v>
      </c>
      <c r="V1617" s="8">
        <v>1.0527153368642295</v>
      </c>
      <c r="W1617" s="7">
        <v>677.9830825114426</v>
      </c>
      <c r="X1617" s="7">
        <v>753.76971107012344</v>
      </c>
      <c r="Y1617" s="7">
        <v>988.2986021503657</v>
      </c>
      <c r="Z1617" s="7">
        <v>1219.7550623430939</v>
      </c>
      <c r="AA1617" s="7">
        <v>1448.1390916483078</v>
      </c>
      <c r="AB1617" s="7">
        <v>1665.2575410326369</v>
      </c>
      <c r="AC1617" s="7">
        <v>853.20134228187931</v>
      </c>
      <c r="AD1617" s="7">
        <v>930.765100671141</v>
      </c>
      <c r="AE1617" s="4">
        <v>662</v>
      </c>
      <c r="AF1617" s="4">
        <v>736</v>
      </c>
      <c r="AG1617" s="4">
        <v>965</v>
      </c>
      <c r="AH1617" s="4">
        <v>1191</v>
      </c>
      <c r="AI1617" s="4">
        <v>1414</v>
      </c>
      <c r="AJ1617" s="4">
        <v>1626</v>
      </c>
      <c r="AK1617" s="4">
        <v>892.85529268183313</v>
      </c>
      <c r="AL1617" s="8">
        <v>1.179696035888705</v>
      </c>
      <c r="AM1617" s="4">
        <v>859.77995599037558</v>
      </c>
      <c r="AN1617" s="8">
        <v>1.1370532638282467</v>
      </c>
      <c r="AO1617" s="4">
        <v>826.70461929891815</v>
      </c>
      <c r="AP1617" s="8">
        <v>1.0944104917677884</v>
      </c>
    </row>
    <row r="1618" spans="1:42" x14ac:dyDescent="0.25">
      <c r="A1618" s="2" t="s">
        <v>4545</v>
      </c>
      <c r="B1618" t="s">
        <v>4542</v>
      </c>
      <c r="C1618" t="s">
        <v>14</v>
      </c>
      <c r="D1618" t="s">
        <v>4541</v>
      </c>
      <c r="E1618" s="3" t="s">
        <v>3874</v>
      </c>
      <c r="F1618" t="s">
        <v>4546</v>
      </c>
      <c r="G1618">
        <v>104</v>
      </c>
      <c r="H1618">
        <v>61</v>
      </c>
      <c r="I1618">
        <v>43</v>
      </c>
      <c r="J1618">
        <v>0</v>
      </c>
      <c r="K1618">
        <v>0</v>
      </c>
      <c r="L1618">
        <v>0</v>
      </c>
      <c r="M1618">
        <v>0</v>
      </c>
      <c r="N1618" s="2">
        <v>228.93830128205127</v>
      </c>
      <c r="O1618" s="2">
        <v>195.27219206148862</v>
      </c>
      <c r="P1618" s="2">
        <v>292.99</v>
      </c>
      <c r="Q1618" s="4">
        <v>717.20049334353985</v>
      </c>
      <c r="R1618" s="5">
        <v>4.2000000000000003E-2</v>
      </c>
      <c r="S1618" s="6">
        <v>747.3229140639686</v>
      </c>
      <c r="T1618" s="4">
        <v>0</v>
      </c>
      <c r="U1618" s="7">
        <v>747.3229140639686</v>
      </c>
      <c r="V1618" s="8">
        <v>1.0790168410752845</v>
      </c>
      <c r="W1618" s="7">
        <v>714.3091487918382</v>
      </c>
      <c r="X1618" s="7">
        <v>794.15639503140926</v>
      </c>
      <c r="Y1618" s="7">
        <v>1041.2512516376494</v>
      </c>
      <c r="Z1618" s="7">
        <v>1285.1090577206637</v>
      </c>
      <c r="AA1618" s="7">
        <v>1525.7298132804522</v>
      </c>
      <c r="AB1618" s="7">
        <v>1754.4813835884124</v>
      </c>
      <c r="AC1618" s="7">
        <v>761.85576923076928</v>
      </c>
      <c r="AD1618" s="7">
        <v>831.11538461538453</v>
      </c>
      <c r="AE1618" s="4">
        <v>662</v>
      </c>
      <c r="AF1618" s="4">
        <v>736</v>
      </c>
      <c r="AG1618" s="4">
        <v>965</v>
      </c>
      <c r="AH1618" s="4">
        <v>1191</v>
      </c>
      <c r="AI1618" s="4">
        <v>1414</v>
      </c>
      <c r="AJ1618" s="4">
        <v>1626</v>
      </c>
      <c r="AK1618" s="4">
        <v>818.31112469112247</v>
      </c>
      <c r="AL1618" s="8">
        <v>1.1815126609451165</v>
      </c>
      <c r="AM1618" s="4">
        <v>794.64838781540448</v>
      </c>
      <c r="AN1618" s="8">
        <v>1.1473473876551725</v>
      </c>
      <c r="AO1618" s="4">
        <v>770.98565093968659</v>
      </c>
      <c r="AP1618" s="8">
        <v>1.1131821143652285</v>
      </c>
    </row>
    <row r="1619" spans="1:42" x14ac:dyDescent="0.25">
      <c r="A1619" s="2" t="s">
        <v>4549</v>
      </c>
      <c r="B1619" t="s">
        <v>4548</v>
      </c>
      <c r="C1619" t="s">
        <v>149</v>
      </c>
      <c r="D1619" t="s">
        <v>4547</v>
      </c>
      <c r="E1619" s="3" t="s">
        <v>3874</v>
      </c>
      <c r="F1619" t="s">
        <v>4550</v>
      </c>
      <c r="G1619">
        <v>132</v>
      </c>
      <c r="H1619">
        <v>44</v>
      </c>
      <c r="I1619">
        <v>66</v>
      </c>
      <c r="J1619">
        <v>13</v>
      </c>
      <c r="K1619">
        <v>6</v>
      </c>
      <c r="L1619">
        <v>3</v>
      </c>
      <c r="M1619">
        <v>0</v>
      </c>
      <c r="N1619" s="2">
        <v>178.7847222222222</v>
      </c>
      <c r="O1619" s="2">
        <v>211.32302340656568</v>
      </c>
      <c r="P1619" s="2">
        <v>284.27999999999997</v>
      </c>
      <c r="Q1619" s="4">
        <v>674.3877456287878</v>
      </c>
      <c r="R1619" s="5">
        <v>4.2000000000000003E-2</v>
      </c>
      <c r="S1619" s="6">
        <v>702.71203094519694</v>
      </c>
      <c r="T1619" s="4">
        <v>0</v>
      </c>
      <c r="U1619" s="7">
        <v>702.71203094519694</v>
      </c>
      <c r="V1619" s="8">
        <v>0.95540116270564845</v>
      </c>
      <c r="W1619" s="7">
        <v>605.72433715538102</v>
      </c>
      <c r="X1619" s="7">
        <v>672.60241854477636</v>
      </c>
      <c r="Y1619" s="7">
        <v>882.790674340019</v>
      </c>
      <c r="Z1619" s="7">
        <v>1063.3614940913865</v>
      </c>
      <c r="AA1619" s="7">
        <v>1285.9699650018024</v>
      </c>
      <c r="AB1619" s="7">
        <v>1478.9609998683436</v>
      </c>
      <c r="AC1619" s="7">
        <v>809.06666666666672</v>
      </c>
      <c r="AD1619" s="7">
        <v>882.61818181818182</v>
      </c>
      <c r="AE1619" s="4">
        <v>634</v>
      </c>
      <c r="AF1619" s="4">
        <v>704</v>
      </c>
      <c r="AG1619" s="4">
        <v>924</v>
      </c>
      <c r="AH1619" s="4">
        <v>1113</v>
      </c>
      <c r="AI1619" s="4">
        <v>1346</v>
      </c>
      <c r="AJ1619" s="4">
        <v>1548</v>
      </c>
      <c r="AK1619" s="4">
        <v>843.05992718358152</v>
      </c>
      <c r="AL1619" s="8">
        <v>1.1462169412103738</v>
      </c>
      <c r="AM1619" s="4">
        <v>796.67375808784425</v>
      </c>
      <c r="AN1619" s="8">
        <v>1.0831507093316934</v>
      </c>
      <c r="AO1619" s="4">
        <v>749.09820004093422</v>
      </c>
      <c r="AP1619" s="8">
        <v>1.0184673945843288</v>
      </c>
    </row>
    <row r="1620" spans="1:42" x14ac:dyDescent="0.25">
      <c r="A1620" s="2" t="s">
        <v>4553</v>
      </c>
      <c r="B1620" t="s">
        <v>4552</v>
      </c>
      <c r="C1620" t="s">
        <v>149</v>
      </c>
      <c r="D1620" t="s">
        <v>4551</v>
      </c>
      <c r="E1620" s="3" t="s">
        <v>3874</v>
      </c>
      <c r="F1620" t="s">
        <v>4554</v>
      </c>
      <c r="G1620">
        <v>214</v>
      </c>
      <c r="H1620">
        <v>0</v>
      </c>
      <c r="I1620">
        <v>149</v>
      </c>
      <c r="J1620">
        <v>42</v>
      </c>
      <c r="K1620">
        <v>22</v>
      </c>
      <c r="L1620">
        <v>1</v>
      </c>
      <c r="M1620">
        <v>0</v>
      </c>
      <c r="N1620" s="2">
        <v>215.44119937694703</v>
      </c>
      <c r="O1620" s="2">
        <v>236.16363490251567</v>
      </c>
      <c r="P1620" s="2">
        <v>280.47000000000003</v>
      </c>
      <c r="Q1620" s="4">
        <v>732.07483427946272</v>
      </c>
      <c r="R1620" s="5">
        <v>4.2000000000000003E-2</v>
      </c>
      <c r="S1620" s="6">
        <v>762.82197731920019</v>
      </c>
      <c r="T1620" s="4">
        <v>45.586734693877553</v>
      </c>
      <c r="U1620" s="7">
        <v>808.40871201307777</v>
      </c>
      <c r="V1620" s="8">
        <v>1.083807146701574</v>
      </c>
      <c r="W1620" s="7">
        <v>610.54622908086844</v>
      </c>
      <c r="X1620" s="7">
        <v>678.0438021450849</v>
      </c>
      <c r="Y1620" s="7">
        <v>889.74073584649159</v>
      </c>
      <c r="Z1620" s="7">
        <v>1071.7796450196818</v>
      </c>
      <c r="AA1620" s="7">
        <v>1267.1135307055208</v>
      </c>
      <c r="AB1620" s="7">
        <v>1457.333963886495</v>
      </c>
      <c r="AC1620" s="7">
        <v>820.4869158878505</v>
      </c>
      <c r="AD1620" s="7">
        <v>895.07663551401868</v>
      </c>
      <c r="AE1620" s="4">
        <v>597</v>
      </c>
      <c r="AF1620" s="4">
        <v>663</v>
      </c>
      <c r="AG1620" s="4">
        <v>870</v>
      </c>
      <c r="AH1620" s="4">
        <v>1048</v>
      </c>
      <c r="AI1620" s="4">
        <v>1239</v>
      </c>
      <c r="AJ1620" s="4">
        <v>1425</v>
      </c>
      <c r="AK1620" s="4">
        <v>828.41300234022083</v>
      </c>
      <c r="AL1620" s="8">
        <v>1.1717428908627701</v>
      </c>
      <c r="AM1620" s="4">
        <v>806.54932733321402</v>
      </c>
      <c r="AN1620" s="8">
        <v>1.1424309761423714</v>
      </c>
      <c r="AO1620" s="4">
        <v>784.68565232620711</v>
      </c>
      <c r="AP1620" s="8">
        <v>1.1131190614219728</v>
      </c>
    </row>
    <row r="1621" spans="1:42" x14ac:dyDescent="0.25">
      <c r="A1621" s="2" t="s">
        <v>4557</v>
      </c>
      <c r="B1621" t="s">
        <v>4556</v>
      </c>
      <c r="C1621" t="s">
        <v>14</v>
      </c>
      <c r="D1621" t="s">
        <v>4555</v>
      </c>
      <c r="E1621" s="3" t="s">
        <v>3874</v>
      </c>
      <c r="F1621" t="s">
        <v>4558</v>
      </c>
      <c r="G1621">
        <v>150</v>
      </c>
      <c r="H1621">
        <v>1</v>
      </c>
      <c r="I1621">
        <v>148</v>
      </c>
      <c r="J1621">
        <v>1</v>
      </c>
      <c r="K1621">
        <v>0</v>
      </c>
      <c r="L1621">
        <v>0</v>
      </c>
      <c r="M1621">
        <v>0</v>
      </c>
      <c r="N1621" s="2">
        <v>276.75444444444446</v>
      </c>
      <c r="O1621" s="2">
        <v>295.85493127777784</v>
      </c>
      <c r="P1621" s="2">
        <v>290.93</v>
      </c>
      <c r="Q1621" s="4">
        <v>863.5393757222223</v>
      </c>
      <c r="R1621" s="5">
        <v>4.2000000000000003E-2</v>
      </c>
      <c r="S1621" s="6">
        <v>899.80802950255566</v>
      </c>
      <c r="T1621" s="4">
        <v>40.972972972972975</v>
      </c>
      <c r="U1621" s="7">
        <v>940.78100247552868</v>
      </c>
      <c r="V1621" s="8">
        <v>0.88795367830742555</v>
      </c>
      <c r="W1621" s="7">
        <v>808.51593600063541</v>
      </c>
      <c r="X1621" s="7">
        <v>898.53976921079015</v>
      </c>
      <c r="Y1621" s="7">
        <v>1178.8026461858003</v>
      </c>
      <c r="Z1621" s="7">
        <v>1605.9912132113461</v>
      </c>
      <c r="AA1621" s="7">
        <v>1979.6750491780263</v>
      </c>
      <c r="AB1621" s="7">
        <v>2276.9235550606131</v>
      </c>
      <c r="AC1621" s="7">
        <v>1165.4426666666668</v>
      </c>
      <c r="AD1621" s="7">
        <v>1271.3920000000001</v>
      </c>
      <c r="AE1621" s="4">
        <v>952</v>
      </c>
      <c r="AF1621" s="4">
        <v>1058</v>
      </c>
      <c r="AG1621" s="4">
        <v>1388</v>
      </c>
      <c r="AH1621" s="4">
        <v>1891</v>
      </c>
      <c r="AI1621" s="4">
        <v>2331</v>
      </c>
      <c r="AJ1621" s="4">
        <v>2681</v>
      </c>
      <c r="AK1621" s="4">
        <v>1172.5606337625802</v>
      </c>
      <c r="AL1621" s="8">
        <v>1.1453905074773663</v>
      </c>
      <c r="AM1621" s="4">
        <v>1081.6430990092385</v>
      </c>
      <c r="AN1621" s="8">
        <v>1.0595782310873858</v>
      </c>
      <c r="AO1621" s="4">
        <v>990.72556425589721</v>
      </c>
      <c r="AP1621" s="8">
        <v>0.9737659546974059</v>
      </c>
    </row>
    <row r="1622" spans="1:42" x14ac:dyDescent="0.25">
      <c r="A1622" s="2" t="s">
        <v>4559</v>
      </c>
      <c r="B1622" t="s">
        <v>4556</v>
      </c>
      <c r="C1622" t="s">
        <v>14</v>
      </c>
      <c r="D1622" t="s">
        <v>4555</v>
      </c>
      <c r="E1622" s="3" t="s">
        <v>3874</v>
      </c>
      <c r="F1622" t="s">
        <v>4560</v>
      </c>
      <c r="G1622">
        <v>30</v>
      </c>
      <c r="H1622">
        <v>0</v>
      </c>
      <c r="I1622">
        <v>0</v>
      </c>
      <c r="J1622">
        <v>19</v>
      </c>
      <c r="K1622">
        <v>11</v>
      </c>
      <c r="L1622">
        <v>0</v>
      </c>
      <c r="M1622">
        <v>0</v>
      </c>
      <c r="N1622" s="2">
        <v>332.29722222222222</v>
      </c>
      <c r="O1622" s="2">
        <v>401.04475494444443</v>
      </c>
      <c r="P1622" s="2">
        <v>259.22000000000003</v>
      </c>
      <c r="Q1622" s="4">
        <v>992.56197716666668</v>
      </c>
      <c r="R1622" s="5">
        <v>4.2000000000000003E-2</v>
      </c>
      <c r="S1622" s="6">
        <v>1034.2495802076667</v>
      </c>
      <c r="T1622" s="4">
        <v>184.06896551724137</v>
      </c>
      <c r="U1622" s="7">
        <v>1218.3185457249081</v>
      </c>
      <c r="V1622" s="8">
        <v>0.77479821872145593</v>
      </c>
      <c r="W1622" s="7">
        <v>626.16683294958898</v>
      </c>
      <c r="X1622" s="7">
        <v>695.88708955952211</v>
      </c>
      <c r="Y1622" s="7">
        <v>912.94071862818214</v>
      </c>
      <c r="Z1622" s="7">
        <v>1243.7830683904124</v>
      </c>
      <c r="AA1622" s="7">
        <v>1533.1879071486258</v>
      </c>
      <c r="AB1622" s="7">
        <v>1763.3963016153864</v>
      </c>
      <c r="AC1622" s="7">
        <v>1729.676666666667</v>
      </c>
      <c r="AD1622" s="7">
        <v>1886.92</v>
      </c>
      <c r="AE1622" s="4">
        <v>952</v>
      </c>
      <c r="AF1622" s="4">
        <v>1058</v>
      </c>
      <c r="AG1622" s="4">
        <v>1388</v>
      </c>
      <c r="AH1622" s="4">
        <v>1891</v>
      </c>
      <c r="AI1622" s="4">
        <v>2331</v>
      </c>
      <c r="AJ1622" s="4">
        <v>2681</v>
      </c>
      <c r="AK1622" s="4">
        <v>1579.1893379152496</v>
      </c>
      <c r="AL1622" s="8">
        <v>1.1213564772851998</v>
      </c>
      <c r="AM1622" s="4">
        <v>1397.5427520127221</v>
      </c>
      <c r="AN1622" s="8">
        <v>1.0058370577639519</v>
      </c>
      <c r="AO1622" s="4">
        <v>1215.8961661101944</v>
      </c>
      <c r="AP1622" s="8">
        <v>0.89031763824270393</v>
      </c>
    </row>
    <row r="1623" spans="1:42" x14ac:dyDescent="0.25">
      <c r="A1623" s="2" t="s">
        <v>4561</v>
      </c>
      <c r="B1623" t="s">
        <v>4556</v>
      </c>
      <c r="C1623" t="s">
        <v>14</v>
      </c>
      <c r="D1623" t="s">
        <v>4555</v>
      </c>
      <c r="E1623" s="3" t="s">
        <v>3874</v>
      </c>
      <c r="F1623" t="s">
        <v>4562</v>
      </c>
      <c r="G1623">
        <v>100</v>
      </c>
      <c r="H1623">
        <v>0</v>
      </c>
      <c r="I1623">
        <v>73</v>
      </c>
      <c r="J1623">
        <v>13</v>
      </c>
      <c r="K1623">
        <v>14</v>
      </c>
      <c r="L1623">
        <v>0</v>
      </c>
      <c r="M1623">
        <v>0</v>
      </c>
      <c r="N1623" s="2">
        <v>297.66666666666669</v>
      </c>
      <c r="O1623" s="2">
        <v>286.97905821885524</v>
      </c>
      <c r="P1623" s="2">
        <v>329.03</v>
      </c>
      <c r="Q1623" s="4">
        <v>913.67572488552196</v>
      </c>
      <c r="R1623" s="5">
        <v>4.2000000000000003E-2</v>
      </c>
      <c r="S1623" s="6">
        <v>952.0501053307139</v>
      </c>
      <c r="T1623" s="4">
        <v>71.38297872340425</v>
      </c>
      <c r="U1623" s="7">
        <v>1023.4330840541181</v>
      </c>
      <c r="V1623" s="8">
        <v>0.84058831399411771</v>
      </c>
      <c r="W1623" s="7">
        <v>744.42448606580558</v>
      </c>
      <c r="X1623" s="7">
        <v>827.31208640506554</v>
      </c>
      <c r="Y1623" s="7">
        <v>1085.3583893480443</v>
      </c>
      <c r="Z1623" s="7">
        <v>1478.6835117126452</v>
      </c>
      <c r="AA1623" s="7">
        <v>1822.7452489699504</v>
      </c>
      <c r="AB1623" s="7">
        <v>2096.4307217882615</v>
      </c>
      <c r="AC1623" s="7">
        <v>1339.2720000000002</v>
      </c>
      <c r="AD1623" s="7">
        <v>1461.0239999999999</v>
      </c>
      <c r="AE1623" s="4">
        <v>952</v>
      </c>
      <c r="AF1623" s="4">
        <v>1058</v>
      </c>
      <c r="AG1623" s="4">
        <v>1388</v>
      </c>
      <c r="AH1623" s="4">
        <v>1891</v>
      </c>
      <c r="AI1623" s="4">
        <v>2331</v>
      </c>
      <c r="AJ1623" s="4">
        <v>2681</v>
      </c>
      <c r="AK1623" s="4">
        <v>1312.1936984820077</v>
      </c>
      <c r="AL1623" s="8">
        <v>1.1363892808376141</v>
      </c>
      <c r="AM1623" s="4">
        <v>1192.1458340982433</v>
      </c>
      <c r="AN1623" s="8">
        <v>1.0377889585564488</v>
      </c>
      <c r="AO1623" s="4">
        <v>1072.0979697144785</v>
      </c>
      <c r="AP1623" s="8">
        <v>0.93918863627528315</v>
      </c>
    </row>
    <row r="1624" spans="1:42" x14ac:dyDescent="0.25">
      <c r="A1624" s="2" t="s">
        <v>4565</v>
      </c>
      <c r="B1624" t="s">
        <v>4564</v>
      </c>
      <c r="C1624" t="s">
        <v>14</v>
      </c>
      <c r="D1624" t="s">
        <v>4563</v>
      </c>
      <c r="E1624" s="3" t="s">
        <v>3874</v>
      </c>
      <c r="F1624" t="s">
        <v>4566</v>
      </c>
      <c r="G1624">
        <v>187</v>
      </c>
      <c r="H1624">
        <v>0</v>
      </c>
      <c r="I1624">
        <v>4</v>
      </c>
      <c r="J1624">
        <v>48</v>
      </c>
      <c r="K1624">
        <v>86</v>
      </c>
      <c r="L1624">
        <v>34</v>
      </c>
      <c r="M1624">
        <v>15</v>
      </c>
      <c r="N1624" s="2">
        <v>386.3302139037433</v>
      </c>
      <c r="O1624" s="2">
        <v>572.07541383065961</v>
      </c>
      <c r="P1624" s="2">
        <v>286.45</v>
      </c>
      <c r="Q1624" s="4">
        <v>1244.855627734403</v>
      </c>
      <c r="R1624" s="5">
        <v>4.2000000000000003E-2</v>
      </c>
      <c r="S1624" s="6">
        <v>1297.139564099248</v>
      </c>
      <c r="T1624" s="4">
        <v>153.86470588235295</v>
      </c>
      <c r="U1624" s="7">
        <v>1451.0042699816008</v>
      </c>
      <c r="V1624" s="8">
        <v>0.64377689579659991</v>
      </c>
      <c r="W1624" s="7">
        <v>839.09459946522372</v>
      </c>
      <c r="X1624" s="7">
        <v>897.79669078583618</v>
      </c>
      <c r="Y1624" s="7">
        <v>1013.4743413293958</v>
      </c>
      <c r="Z1624" s="7">
        <v>1301.8052016394624</v>
      </c>
      <c r="AA1624" s="7">
        <v>1529.1319278320298</v>
      </c>
      <c r="AB1624" s="7">
        <v>1758.7606968214841</v>
      </c>
      <c r="AC1624" s="7">
        <v>2479.2823529411767</v>
      </c>
      <c r="AD1624" s="7">
        <v>2704.6716577540105</v>
      </c>
      <c r="AE1624" s="4">
        <v>1458</v>
      </c>
      <c r="AF1624" s="4">
        <v>1560</v>
      </c>
      <c r="AG1624" s="4">
        <v>1761</v>
      </c>
      <c r="AH1624" s="4">
        <v>2262</v>
      </c>
      <c r="AI1624" s="4">
        <v>2657</v>
      </c>
      <c r="AJ1624" s="4">
        <v>3056</v>
      </c>
      <c r="AK1624" s="4">
        <v>2319.2575072677123</v>
      </c>
      <c r="AL1624" s="8">
        <v>1.0972668890406194</v>
      </c>
      <c r="AM1624" s="4">
        <v>1978.5515262115575</v>
      </c>
      <c r="AN1624" s="8">
        <v>0.94610355795927958</v>
      </c>
      <c r="AO1624" s="4">
        <v>1637.8455451554028</v>
      </c>
      <c r="AP1624" s="8">
        <v>0.79494022687793986</v>
      </c>
    </row>
    <row r="1625" spans="1:42" x14ac:dyDescent="0.25">
      <c r="A1625" s="2" t="s">
        <v>4567</v>
      </c>
      <c r="B1625" t="s">
        <v>4564</v>
      </c>
      <c r="C1625" t="s">
        <v>14</v>
      </c>
      <c r="D1625" t="s">
        <v>4563</v>
      </c>
      <c r="E1625" s="3" t="s">
        <v>3874</v>
      </c>
      <c r="F1625" t="s">
        <v>4568</v>
      </c>
      <c r="G1625">
        <v>315</v>
      </c>
      <c r="H1625">
        <v>67</v>
      </c>
      <c r="I1625">
        <v>246</v>
      </c>
      <c r="J1625">
        <v>2</v>
      </c>
      <c r="K1625">
        <v>0</v>
      </c>
      <c r="L1625">
        <v>0</v>
      </c>
      <c r="M1625">
        <v>0</v>
      </c>
      <c r="N1625" s="2">
        <v>316.90052910052913</v>
      </c>
      <c r="O1625" s="2">
        <v>361.28795281481484</v>
      </c>
      <c r="P1625" s="2">
        <v>230.94</v>
      </c>
      <c r="Q1625" s="4">
        <v>909.12848191534408</v>
      </c>
      <c r="R1625" s="5">
        <v>4.2000000000000003E-2</v>
      </c>
      <c r="S1625" s="6">
        <v>947.31187815578858</v>
      </c>
      <c r="T1625" s="4">
        <v>41.284768211920529</v>
      </c>
      <c r="U1625" s="7">
        <v>988.59664636770913</v>
      </c>
      <c r="V1625" s="8">
        <v>0.64212060095888468</v>
      </c>
      <c r="W1625" s="7">
        <v>897.11470917794372</v>
      </c>
      <c r="X1625" s="7">
        <v>959.87582051961067</v>
      </c>
      <c r="Y1625" s="7">
        <v>1083.5521281634835</v>
      </c>
      <c r="Z1625" s="7">
        <v>1391.8199397534356</v>
      </c>
      <c r="AA1625" s="7">
        <v>1634.8654199491059</v>
      </c>
      <c r="AB1625" s="7">
        <v>1880.372120197391</v>
      </c>
      <c r="AC1625" s="7">
        <v>1693.5390476190478</v>
      </c>
      <c r="AD1625" s="7">
        <v>1847.4971428571428</v>
      </c>
      <c r="AE1625" s="4">
        <v>1458</v>
      </c>
      <c r="AF1625" s="4">
        <v>1560</v>
      </c>
      <c r="AG1625" s="4">
        <v>1761</v>
      </c>
      <c r="AH1625" s="4">
        <v>2262</v>
      </c>
      <c r="AI1625" s="4">
        <v>2657</v>
      </c>
      <c r="AJ1625" s="4">
        <v>3056</v>
      </c>
      <c r="AK1625" s="4">
        <v>1661.2907345506749</v>
      </c>
      <c r="AL1625" s="8">
        <v>1.1058694251377772</v>
      </c>
      <c r="AM1625" s="4">
        <v>1424.138746914211</v>
      </c>
      <c r="AN1625" s="8">
        <v>0.95183271321969987</v>
      </c>
      <c r="AO1625" s="4">
        <v>1184.4638657922526</v>
      </c>
      <c r="AP1625" s="8">
        <v>0.79615731287696201</v>
      </c>
    </row>
    <row r="1626" spans="1:42" x14ac:dyDescent="0.25">
      <c r="A1626" s="2" t="s">
        <v>4571</v>
      </c>
      <c r="B1626" t="s">
        <v>4570</v>
      </c>
      <c r="C1626" t="s">
        <v>14</v>
      </c>
      <c r="D1626" t="s">
        <v>4569</v>
      </c>
      <c r="E1626" s="3" t="s">
        <v>3874</v>
      </c>
      <c r="F1626" t="s">
        <v>4572</v>
      </c>
      <c r="G1626">
        <v>158</v>
      </c>
      <c r="H1626">
        <v>50</v>
      </c>
      <c r="I1626">
        <v>107</v>
      </c>
      <c r="J1626">
        <v>1</v>
      </c>
      <c r="K1626">
        <v>0</v>
      </c>
      <c r="L1626">
        <v>0</v>
      </c>
      <c r="M1626">
        <v>0</v>
      </c>
      <c r="N1626" s="2">
        <v>247.8850210970464</v>
      </c>
      <c r="O1626" s="2">
        <v>225.47441896413503</v>
      </c>
      <c r="P1626" s="2">
        <v>263.58</v>
      </c>
      <c r="Q1626" s="4">
        <v>736.93944006118136</v>
      </c>
      <c r="R1626" s="5">
        <v>4.2000000000000003E-2</v>
      </c>
      <c r="S1626" s="6">
        <v>767.89089654375096</v>
      </c>
      <c r="T1626" s="4">
        <v>43.692810457516337</v>
      </c>
      <c r="U1626" s="7">
        <v>811.58370700126727</v>
      </c>
      <c r="V1626" s="8">
        <v>1.2613512134073068</v>
      </c>
      <c r="W1626" s="7">
        <v>712.48636849318666</v>
      </c>
      <c r="X1626" s="7">
        <v>791.25370571353892</v>
      </c>
      <c r="Y1626" s="7">
        <v>1038.2967179046439</v>
      </c>
      <c r="Z1626" s="7">
        <v>1328.303732215941</v>
      </c>
      <c r="AA1626" s="7">
        <v>1724.5273073243798</v>
      </c>
      <c r="AB1626" s="7">
        <v>1983.5047645488714</v>
      </c>
      <c r="AC1626" s="7">
        <v>707.76645569620257</v>
      </c>
      <c r="AD1626" s="7">
        <v>772.10886075949372</v>
      </c>
      <c r="AE1626" s="4">
        <v>597</v>
      </c>
      <c r="AF1626" s="4">
        <v>663</v>
      </c>
      <c r="AG1626" s="4">
        <v>870</v>
      </c>
      <c r="AH1626" s="4">
        <v>1113</v>
      </c>
      <c r="AI1626" s="4">
        <v>1445</v>
      </c>
      <c r="AJ1626" s="4">
        <v>1662</v>
      </c>
      <c r="AK1626" s="4">
        <v>737.69489707249511</v>
      </c>
      <c r="AL1626" s="8">
        <v>1.2144210443507519</v>
      </c>
      <c r="AM1626" s="4">
        <v>747.90199548531405</v>
      </c>
      <c r="AN1626" s="8">
        <v>1.2302847634684608</v>
      </c>
      <c r="AO1626" s="4">
        <v>757.89644601453244</v>
      </c>
      <c r="AP1626" s="8">
        <v>1.2458179884378837</v>
      </c>
    </row>
    <row r="1627" spans="1:42" x14ac:dyDescent="0.25">
      <c r="A1627" s="2" t="s">
        <v>4573</v>
      </c>
      <c r="B1627" t="s">
        <v>4570</v>
      </c>
      <c r="C1627" t="s">
        <v>14</v>
      </c>
      <c r="D1627" t="s">
        <v>4569</v>
      </c>
      <c r="E1627" s="3" t="s">
        <v>3874</v>
      </c>
      <c r="F1627" t="s">
        <v>4574</v>
      </c>
      <c r="G1627">
        <v>116</v>
      </c>
      <c r="H1627">
        <v>0</v>
      </c>
      <c r="I1627">
        <v>36</v>
      </c>
      <c r="J1627">
        <v>29</v>
      </c>
      <c r="K1627">
        <v>41</v>
      </c>
      <c r="L1627">
        <v>10</v>
      </c>
      <c r="M1627">
        <v>0</v>
      </c>
      <c r="N1627" s="2">
        <v>302.23491379310343</v>
      </c>
      <c r="O1627" s="2">
        <v>276.95682508333329</v>
      </c>
      <c r="P1627" s="2">
        <v>197.18</v>
      </c>
      <c r="Q1627" s="4">
        <v>776.37173887643667</v>
      </c>
      <c r="R1627" s="5">
        <v>4.2000000000000003E-2</v>
      </c>
      <c r="S1627" s="6">
        <v>808.97935190924704</v>
      </c>
      <c r="T1627" s="4">
        <v>192.59459459459458</v>
      </c>
      <c r="U1627" s="7">
        <v>1001.5739465038416</v>
      </c>
      <c r="V1627" s="8">
        <v>1.0641281706015298</v>
      </c>
      <c r="W1627" s="7">
        <v>513.12442712943812</v>
      </c>
      <c r="X1627" s="7">
        <v>569.8517507316875</v>
      </c>
      <c r="Y1627" s="7">
        <v>747.76926566601526</v>
      </c>
      <c r="Z1627" s="7">
        <v>956.62895711066085</v>
      </c>
      <c r="AA1627" s="7">
        <v>1241.9845849280368</v>
      </c>
      <c r="AB1627" s="7">
        <v>1428.4971488930084</v>
      </c>
      <c r="AC1627" s="7">
        <v>1035.3370689655173</v>
      </c>
      <c r="AD1627" s="7">
        <v>1129.4586206896552</v>
      </c>
      <c r="AE1627" s="4">
        <v>597</v>
      </c>
      <c r="AF1627" s="4">
        <v>663</v>
      </c>
      <c r="AG1627" s="4">
        <v>870</v>
      </c>
      <c r="AH1627" s="4">
        <v>1113</v>
      </c>
      <c r="AI1627" s="4">
        <v>1445</v>
      </c>
      <c r="AJ1627" s="4">
        <v>1662</v>
      </c>
      <c r="AK1627" s="4">
        <v>916.00773415074946</v>
      </c>
      <c r="AL1627" s="8">
        <v>1.1778411091166037</v>
      </c>
      <c r="AM1627" s="4">
        <v>879.98856705024377</v>
      </c>
      <c r="AN1627" s="8">
        <v>1.139572331731723</v>
      </c>
      <c r="AO1627" s="4">
        <v>843.9693999497382</v>
      </c>
      <c r="AP1627" s="8">
        <v>1.1013035543468424</v>
      </c>
    </row>
    <row r="1628" spans="1:42" x14ac:dyDescent="0.25">
      <c r="A1628" s="2" t="s">
        <v>4577</v>
      </c>
      <c r="B1628" t="s">
        <v>4576</v>
      </c>
      <c r="C1628" t="s">
        <v>149</v>
      </c>
      <c r="D1628" t="s">
        <v>4575</v>
      </c>
      <c r="E1628" s="3" t="s">
        <v>3874</v>
      </c>
      <c r="F1628" t="s">
        <v>4578</v>
      </c>
      <c r="G1628">
        <v>156</v>
      </c>
      <c r="H1628">
        <v>61</v>
      </c>
      <c r="I1628">
        <v>94</v>
      </c>
      <c r="J1628">
        <v>1</v>
      </c>
      <c r="K1628">
        <v>0</v>
      </c>
      <c r="L1628">
        <v>0</v>
      </c>
      <c r="M1628">
        <v>0</v>
      </c>
      <c r="N1628" s="2">
        <v>179.29113247863248</v>
      </c>
      <c r="O1628" s="2">
        <v>210.43094759139802</v>
      </c>
      <c r="P1628" s="2">
        <v>315.2</v>
      </c>
      <c r="Q1628" s="4">
        <v>704.92208007003046</v>
      </c>
      <c r="R1628" s="5">
        <v>4.2000000000000003E-2</v>
      </c>
      <c r="S1628" s="6">
        <v>734.5288074329718</v>
      </c>
      <c r="T1628" s="4">
        <v>0</v>
      </c>
      <c r="U1628" s="7">
        <v>734.5288074329718</v>
      </c>
      <c r="V1628" s="8">
        <v>1.1503628583716694</v>
      </c>
      <c r="W1628" s="7">
        <v>686.76662644788655</v>
      </c>
      <c r="X1628" s="7">
        <v>762.69057510041671</v>
      </c>
      <c r="Y1628" s="7">
        <v>1000.8156867833522</v>
      </c>
      <c r="Z1628" s="7">
        <v>1402.2923243550649</v>
      </c>
      <c r="AA1628" s="7">
        <v>1425.2995815224983</v>
      </c>
      <c r="AB1628" s="7">
        <v>1639.2670731796288</v>
      </c>
      <c r="AC1628" s="7">
        <v>702.37115384615379</v>
      </c>
      <c r="AD1628" s="7">
        <v>766.22307692307686</v>
      </c>
      <c r="AE1628" s="4">
        <v>597</v>
      </c>
      <c r="AF1628" s="4">
        <v>663</v>
      </c>
      <c r="AG1628" s="4">
        <v>870</v>
      </c>
      <c r="AH1628" s="4">
        <v>1219</v>
      </c>
      <c r="AI1628" s="4">
        <v>1239</v>
      </c>
      <c r="AJ1628" s="4">
        <v>1425</v>
      </c>
      <c r="AK1628" s="4">
        <v>751.24849059305961</v>
      </c>
      <c r="AL1628" s="8">
        <v>1.1765479478010752</v>
      </c>
      <c r="AM1628" s="4">
        <v>745.63545410360143</v>
      </c>
      <c r="AN1628" s="8">
        <v>1.1677572392069173</v>
      </c>
      <c r="AO1628" s="4">
        <v>740.02241761414348</v>
      </c>
      <c r="AP1628" s="8">
        <v>1.1589665306127599</v>
      </c>
    </row>
    <row r="1629" spans="1:42" x14ac:dyDescent="0.25">
      <c r="A1629" s="2" t="s">
        <v>4581</v>
      </c>
      <c r="B1629" t="s">
        <v>4580</v>
      </c>
      <c r="C1629" t="s">
        <v>149</v>
      </c>
      <c r="D1629" t="s">
        <v>4579</v>
      </c>
      <c r="E1629" s="3" t="s">
        <v>3874</v>
      </c>
      <c r="F1629" t="s">
        <v>4582</v>
      </c>
      <c r="G1629">
        <v>237</v>
      </c>
      <c r="H1629">
        <v>3</v>
      </c>
      <c r="I1629">
        <v>123</v>
      </c>
      <c r="J1629">
        <v>52</v>
      </c>
      <c r="K1629">
        <v>44</v>
      </c>
      <c r="L1629">
        <v>15</v>
      </c>
      <c r="M1629">
        <v>0</v>
      </c>
      <c r="N1629" s="2">
        <v>264.65436005625878</v>
      </c>
      <c r="O1629" s="2">
        <v>297.54669088936788</v>
      </c>
      <c r="P1629" s="2">
        <v>238.44</v>
      </c>
      <c r="Q1629" s="4">
        <v>800.6410509456266</v>
      </c>
      <c r="R1629" s="5">
        <v>4.2000000000000003E-2</v>
      </c>
      <c r="S1629" s="6">
        <v>834.26797508534298</v>
      </c>
      <c r="T1629" s="4">
        <v>58.196172248803826</v>
      </c>
      <c r="U1629" s="7">
        <v>892.46414733414679</v>
      </c>
      <c r="V1629" s="8">
        <v>0.98087991818747611</v>
      </c>
      <c r="W1629" s="7">
        <v>603.33223724434538</v>
      </c>
      <c r="X1629" s="7">
        <v>674.85186415172984</v>
      </c>
      <c r="Y1629" s="7">
        <v>880.2415619370388</v>
      </c>
      <c r="Z1629" s="7">
        <v>1127.8095012318311</v>
      </c>
      <c r="AA1629" s="7">
        <v>1167.2369878602608</v>
      </c>
      <c r="AB1629" s="7">
        <v>1342.368381953984</v>
      </c>
      <c r="AC1629" s="7">
        <v>1000.8468354430381</v>
      </c>
      <c r="AD1629" s="7">
        <v>1091.8329113924051</v>
      </c>
      <c r="AE1629" s="4">
        <v>658</v>
      </c>
      <c r="AF1629" s="4">
        <v>736</v>
      </c>
      <c r="AG1629" s="4">
        <v>960</v>
      </c>
      <c r="AH1629" s="4">
        <v>1230</v>
      </c>
      <c r="AI1629" s="4">
        <v>1273</v>
      </c>
      <c r="AJ1629" s="4">
        <v>1464</v>
      </c>
      <c r="AK1629" s="4">
        <v>999.05255631753414</v>
      </c>
      <c r="AL1629" s="8">
        <v>1.1619895874558732</v>
      </c>
      <c r="AM1629" s="4">
        <v>944.12436257347042</v>
      </c>
      <c r="AN1629" s="8">
        <v>1.1016196976997408</v>
      </c>
      <c r="AO1629" s="4">
        <v>889.1961688294067</v>
      </c>
      <c r="AP1629" s="8">
        <v>1.0412498079436083</v>
      </c>
    </row>
    <row r="1630" spans="1:42" x14ac:dyDescent="0.25">
      <c r="A1630" s="2" t="s">
        <v>4585</v>
      </c>
      <c r="B1630" t="s">
        <v>4584</v>
      </c>
      <c r="C1630" t="s">
        <v>149</v>
      </c>
      <c r="D1630" t="s">
        <v>4583</v>
      </c>
      <c r="E1630" s="3" t="s">
        <v>3874</v>
      </c>
      <c r="F1630" t="s">
        <v>4586</v>
      </c>
      <c r="G1630">
        <v>130</v>
      </c>
      <c r="H1630">
        <v>0</v>
      </c>
      <c r="I1630">
        <v>100</v>
      </c>
      <c r="J1630">
        <v>10</v>
      </c>
      <c r="K1630">
        <v>19</v>
      </c>
      <c r="L1630">
        <v>1</v>
      </c>
      <c r="M1630">
        <v>0</v>
      </c>
      <c r="N1630" s="2">
        <v>410.89358974358976</v>
      </c>
      <c r="O1630" s="2">
        <v>156.66696976923078</v>
      </c>
      <c r="P1630" s="2">
        <v>297.11</v>
      </c>
      <c r="Q1630" s="4">
        <v>864.67055951282055</v>
      </c>
      <c r="R1630" s="5">
        <v>4.2000000000000003E-2</v>
      </c>
      <c r="S1630" s="6">
        <v>900.98672301235899</v>
      </c>
      <c r="T1630" s="4">
        <v>85.186046511627907</v>
      </c>
      <c r="U1630" s="7">
        <v>986.17276952398686</v>
      </c>
      <c r="V1630" s="8">
        <v>1.1464561595181604</v>
      </c>
      <c r="W1630" s="7">
        <v>736.3396075662821</v>
      </c>
      <c r="X1630" s="7">
        <v>801.2799427997237</v>
      </c>
      <c r="Y1630" s="7">
        <v>1050.5670361151933</v>
      </c>
      <c r="Z1630" s="7">
        <v>1316.6129256199383</v>
      </c>
      <c r="AA1630" s="7">
        <v>1478.9637637035423</v>
      </c>
      <c r="AB1630" s="7">
        <v>1701.0178132114397</v>
      </c>
      <c r="AC1630" s="7">
        <v>946.21153846153857</v>
      </c>
      <c r="AD1630" s="7">
        <v>1032.2307692307693</v>
      </c>
      <c r="AE1630" s="4">
        <v>703</v>
      </c>
      <c r="AF1630" s="4">
        <v>765</v>
      </c>
      <c r="AG1630" s="4">
        <v>1003</v>
      </c>
      <c r="AH1630" s="4">
        <v>1257</v>
      </c>
      <c r="AI1630" s="4">
        <v>1412</v>
      </c>
      <c r="AJ1630" s="4">
        <v>1624</v>
      </c>
      <c r="AK1630" s="4">
        <v>969.77679911461712</v>
      </c>
      <c r="AL1630" s="8">
        <v>1.2264267375936675</v>
      </c>
      <c r="AM1630" s="4">
        <v>946.84677374719774</v>
      </c>
      <c r="AN1630" s="8">
        <v>1.1997698782351651</v>
      </c>
      <c r="AO1630" s="4">
        <v>923.91674837977837</v>
      </c>
      <c r="AP1630" s="8">
        <v>1.1731130188766627</v>
      </c>
    </row>
    <row r="1631" spans="1:42" x14ac:dyDescent="0.25">
      <c r="A1631" s="2" t="s">
        <v>4589</v>
      </c>
      <c r="B1631" t="s">
        <v>4588</v>
      </c>
      <c r="C1631" t="s">
        <v>149</v>
      </c>
      <c r="D1631" t="s">
        <v>4587</v>
      </c>
      <c r="E1631" s="3" t="s">
        <v>3874</v>
      </c>
      <c r="F1631" t="s">
        <v>4590</v>
      </c>
      <c r="G1631">
        <v>75</v>
      </c>
      <c r="H1631">
        <v>0</v>
      </c>
      <c r="I1631">
        <v>45</v>
      </c>
      <c r="J1631">
        <v>8</v>
      </c>
      <c r="K1631">
        <v>18</v>
      </c>
      <c r="L1631">
        <v>4</v>
      </c>
      <c r="M1631">
        <v>0</v>
      </c>
      <c r="N1631" s="2">
        <v>218.30222222222221</v>
      </c>
      <c r="O1631" s="2">
        <v>225.51019966666667</v>
      </c>
      <c r="P1631" s="2">
        <v>303.45</v>
      </c>
      <c r="Q1631" s="4">
        <v>747.26242188888887</v>
      </c>
      <c r="R1631" s="5">
        <v>4.2000000000000003E-2</v>
      </c>
      <c r="S1631" s="6">
        <v>778.64744360822226</v>
      </c>
      <c r="T1631" s="4">
        <v>42.402777777777779</v>
      </c>
      <c r="U1631" s="7">
        <v>821.05022138600009</v>
      </c>
      <c r="V1631" s="8">
        <v>0.94147058577751619</v>
      </c>
      <c r="W1631" s="7">
        <v>533.03070447441644</v>
      </c>
      <c r="X1631" s="7">
        <v>665.17231965400367</v>
      </c>
      <c r="Y1631" s="7">
        <v>776.77841355568216</v>
      </c>
      <c r="Z1631" s="7">
        <v>952.66961754472743</v>
      </c>
      <c r="AA1631" s="7">
        <v>1275.8808654839881</v>
      </c>
      <c r="AB1631" s="7">
        <v>1466.950498243662</v>
      </c>
      <c r="AC1631" s="7">
        <v>959.30266666666682</v>
      </c>
      <c r="AD1631" s="7">
        <v>1046.5119999999999</v>
      </c>
      <c r="AE1631" s="4">
        <v>597</v>
      </c>
      <c r="AF1631" s="4">
        <v>745</v>
      </c>
      <c r="AG1631" s="4">
        <v>870</v>
      </c>
      <c r="AH1631" s="4">
        <v>1067</v>
      </c>
      <c r="AI1631" s="4">
        <v>1429</v>
      </c>
      <c r="AJ1631" s="4">
        <v>1643</v>
      </c>
      <c r="AK1631" s="4">
        <v>957.39571839566224</v>
      </c>
      <c r="AL1631" s="8">
        <v>1.1464352013241397</v>
      </c>
      <c r="AM1631" s="4">
        <v>898.70225503262225</v>
      </c>
      <c r="AN1631" s="8">
        <v>1.0791333872640543</v>
      </c>
      <c r="AO1631" s="4">
        <v>837.34090697126226</v>
      </c>
      <c r="AP1631" s="8">
        <v>1.0087723998376015</v>
      </c>
    </row>
    <row r="1632" spans="1:42" x14ac:dyDescent="0.25">
      <c r="A1632" s="2" t="s">
        <v>4593</v>
      </c>
      <c r="B1632" t="s">
        <v>4592</v>
      </c>
      <c r="C1632" t="s">
        <v>149</v>
      </c>
      <c r="D1632" t="s">
        <v>4591</v>
      </c>
      <c r="E1632" s="3" t="s">
        <v>3874</v>
      </c>
      <c r="F1632" t="s">
        <v>4594</v>
      </c>
      <c r="G1632">
        <v>30</v>
      </c>
      <c r="H1632">
        <v>0</v>
      </c>
      <c r="I1632">
        <v>20</v>
      </c>
      <c r="J1632">
        <v>6</v>
      </c>
      <c r="K1632">
        <v>4</v>
      </c>
      <c r="L1632">
        <v>0</v>
      </c>
      <c r="M1632">
        <v>0</v>
      </c>
      <c r="N1632" s="2">
        <v>210.23888888888891</v>
      </c>
      <c r="O1632" s="2">
        <v>201.71483911111113</v>
      </c>
      <c r="P1632" s="2">
        <v>220.97</v>
      </c>
      <c r="Q1632" s="4">
        <v>632.9237280000001</v>
      </c>
      <c r="R1632" s="5">
        <v>4.2000000000000003E-2</v>
      </c>
      <c r="S1632" s="6">
        <v>659.50652457600017</v>
      </c>
      <c r="T1632" s="4">
        <v>49</v>
      </c>
      <c r="U1632" s="7">
        <v>708.50652457600017</v>
      </c>
      <c r="V1632" s="8">
        <v>0.87197225702658376</v>
      </c>
      <c r="W1632" s="7">
        <v>484.56522215113893</v>
      </c>
      <c r="X1632" s="7">
        <v>599.82194165777491</v>
      </c>
      <c r="Y1632" s="7">
        <v>706.15032373784061</v>
      </c>
      <c r="Z1632" s="7">
        <v>887.96374042436503</v>
      </c>
      <c r="AA1632" s="7">
        <v>935.85209571233349</v>
      </c>
      <c r="AB1632" s="7">
        <v>1076.2704934211226</v>
      </c>
      <c r="AC1632" s="7">
        <v>893.78666666666675</v>
      </c>
      <c r="AD1632" s="7">
        <v>975.04</v>
      </c>
      <c r="AE1632" s="4">
        <v>597</v>
      </c>
      <c r="AF1632" s="4">
        <v>739</v>
      </c>
      <c r="AG1632" s="4">
        <v>870</v>
      </c>
      <c r="AH1632" s="4">
        <v>1094</v>
      </c>
      <c r="AI1632" s="4">
        <v>1153</v>
      </c>
      <c r="AJ1632" s="4">
        <v>1326</v>
      </c>
      <c r="AK1632" s="4">
        <v>879.85796393760006</v>
      </c>
      <c r="AL1632" s="8">
        <v>1.1431629027784707</v>
      </c>
      <c r="AM1632" s="4">
        <v>806.40748415040025</v>
      </c>
      <c r="AN1632" s="8">
        <v>1.0527660208611753</v>
      </c>
      <c r="AO1632" s="4">
        <v>732.9570043632001</v>
      </c>
      <c r="AP1632" s="8">
        <v>0.96236913894387943</v>
      </c>
    </row>
    <row r="1633" spans="1:42" x14ac:dyDescent="0.25">
      <c r="A1633" s="2" t="s">
        <v>4597</v>
      </c>
      <c r="B1633" t="s">
        <v>4596</v>
      </c>
      <c r="C1633" t="s">
        <v>149</v>
      </c>
      <c r="D1633" t="s">
        <v>4595</v>
      </c>
      <c r="E1633" s="3" t="s">
        <v>3874</v>
      </c>
      <c r="F1633" t="s">
        <v>4598</v>
      </c>
      <c r="G1633">
        <v>62</v>
      </c>
      <c r="H1633">
        <v>0</v>
      </c>
      <c r="I1633">
        <v>46</v>
      </c>
      <c r="J1633">
        <v>12</v>
      </c>
      <c r="K1633">
        <v>4</v>
      </c>
      <c r="L1633">
        <v>0</v>
      </c>
      <c r="M1633">
        <v>0</v>
      </c>
      <c r="N1633" s="2">
        <v>204.5685483870968</v>
      </c>
      <c r="O1633" s="2">
        <v>213.59592326881722</v>
      </c>
      <c r="P1633" s="2">
        <v>212.77</v>
      </c>
      <c r="Q1633" s="4">
        <v>630.93447165591397</v>
      </c>
      <c r="R1633" s="5">
        <v>4.2000000000000003E-2</v>
      </c>
      <c r="S1633" s="6">
        <v>657.43371946546233</v>
      </c>
      <c r="T1633" s="4">
        <v>117.05</v>
      </c>
      <c r="U1633" s="7">
        <v>774.48371946546229</v>
      </c>
      <c r="V1633" s="8">
        <v>0.97840153646967398</v>
      </c>
      <c r="W1633" s="7">
        <v>539.01581164373601</v>
      </c>
      <c r="X1633" s="7">
        <v>598.81417595552182</v>
      </c>
      <c r="Y1633" s="7">
        <v>785.68406442985247</v>
      </c>
      <c r="Z1633" s="7">
        <v>946.80743493660873</v>
      </c>
      <c r="AA1633" s="7">
        <v>1118.7277323329929</v>
      </c>
      <c r="AB1633" s="7">
        <v>1286.4953655410586</v>
      </c>
      <c r="AC1633" s="7">
        <v>870.73870967741948</v>
      </c>
      <c r="AD1633" s="7">
        <v>949.89677419354837</v>
      </c>
      <c r="AE1633" s="4">
        <v>649</v>
      </c>
      <c r="AF1633" s="4">
        <v>721</v>
      </c>
      <c r="AG1633" s="4">
        <v>946</v>
      </c>
      <c r="AH1633" s="4">
        <v>1140</v>
      </c>
      <c r="AI1633" s="4">
        <v>1347</v>
      </c>
      <c r="AJ1633" s="4">
        <v>1549</v>
      </c>
      <c r="AK1633" s="4">
        <v>794.22717531686044</v>
      </c>
      <c r="AL1633" s="8">
        <v>1.1512120475497238</v>
      </c>
      <c r="AM1633" s="4">
        <v>749.45840794731203</v>
      </c>
      <c r="AN1633" s="8">
        <v>1.094655880287162</v>
      </c>
      <c r="AO1633" s="4">
        <v>702.20248683501075</v>
      </c>
      <c r="AP1633" s="8">
        <v>1.0349577037322357</v>
      </c>
    </row>
    <row r="1634" spans="1:42" x14ac:dyDescent="0.25">
      <c r="A1634" s="2" t="s">
        <v>4601</v>
      </c>
      <c r="B1634" t="s">
        <v>4600</v>
      </c>
      <c r="C1634" t="s">
        <v>149</v>
      </c>
      <c r="D1634" t="s">
        <v>4599</v>
      </c>
      <c r="E1634" s="3" t="s">
        <v>3874</v>
      </c>
      <c r="F1634" t="s">
        <v>4602</v>
      </c>
      <c r="G1634">
        <v>178</v>
      </c>
      <c r="H1634">
        <v>0</v>
      </c>
      <c r="I1634">
        <v>98</v>
      </c>
      <c r="J1634">
        <v>18</v>
      </c>
      <c r="K1634">
        <v>40</v>
      </c>
      <c r="L1634">
        <v>22</v>
      </c>
      <c r="M1634">
        <v>0</v>
      </c>
      <c r="N1634" s="2">
        <v>254.63389513108612</v>
      </c>
      <c r="O1634" s="2">
        <v>353.83924443445716</v>
      </c>
      <c r="P1634" s="2">
        <v>257.57</v>
      </c>
      <c r="Q1634" s="4">
        <v>866.04313956554324</v>
      </c>
      <c r="R1634" s="5">
        <v>4.2000000000000003E-2</v>
      </c>
      <c r="S1634" s="6">
        <v>902.41695142729611</v>
      </c>
      <c r="T1634" s="4">
        <v>48.819354838709678</v>
      </c>
      <c r="U1634" s="7">
        <v>951.23630626600584</v>
      </c>
      <c r="V1634" s="8">
        <v>1.0644374333019995</v>
      </c>
      <c r="W1634" s="7">
        <v>620.02233894129654</v>
      </c>
      <c r="X1634" s="7">
        <v>695.75796666213887</v>
      </c>
      <c r="Y1634" s="7">
        <v>903.77849080205272</v>
      </c>
      <c r="Z1634" s="7">
        <v>1199.6523430981435</v>
      </c>
      <c r="AA1634" s="7">
        <v>1281.4468210366533</v>
      </c>
      <c r="AB1634" s="7">
        <v>1473.3104112627875</v>
      </c>
      <c r="AC1634" s="7">
        <v>983.01685393258435</v>
      </c>
      <c r="AD1634" s="7">
        <v>1072.38202247191</v>
      </c>
      <c r="AE1634" s="4">
        <v>614</v>
      </c>
      <c r="AF1634" s="4">
        <v>689</v>
      </c>
      <c r="AG1634" s="4">
        <v>895</v>
      </c>
      <c r="AH1634" s="4">
        <v>1188</v>
      </c>
      <c r="AI1634" s="4">
        <v>1269</v>
      </c>
      <c r="AJ1634" s="4">
        <v>1459</v>
      </c>
      <c r="AK1634" s="4">
        <v>995.82027763687063</v>
      </c>
      <c r="AL1634" s="8">
        <v>1.1689561487436557</v>
      </c>
      <c r="AM1634" s="4">
        <v>964.29665504113916</v>
      </c>
      <c r="AN1634" s="8">
        <v>1.1336810822820966</v>
      </c>
      <c r="AO1634" s="4">
        <v>933.35680323421764</v>
      </c>
      <c r="AP1634" s="8">
        <v>1.0990592577920479</v>
      </c>
    </row>
    <row r="1635" spans="1:42" x14ac:dyDescent="0.25">
      <c r="A1635" s="2" t="s">
        <v>4605</v>
      </c>
      <c r="B1635" t="s">
        <v>4604</v>
      </c>
      <c r="C1635" t="s">
        <v>149</v>
      </c>
      <c r="D1635" t="s">
        <v>4603</v>
      </c>
      <c r="E1635" s="3" t="s">
        <v>3874</v>
      </c>
      <c r="F1635" t="s">
        <v>1976</v>
      </c>
      <c r="G1635">
        <v>50</v>
      </c>
      <c r="H1635">
        <v>0</v>
      </c>
      <c r="I1635">
        <v>0</v>
      </c>
      <c r="J1635">
        <v>24</v>
      </c>
      <c r="K1635">
        <v>18</v>
      </c>
      <c r="L1635">
        <v>8</v>
      </c>
      <c r="M1635">
        <v>0</v>
      </c>
      <c r="N1635" s="2">
        <v>243.37666666666667</v>
      </c>
      <c r="O1635" s="2">
        <v>309.56541183333331</v>
      </c>
      <c r="P1635" s="2">
        <v>330.45</v>
      </c>
      <c r="Q1635" s="4">
        <v>883.39207850000003</v>
      </c>
      <c r="R1635" s="5">
        <v>4.2000000000000003E-2</v>
      </c>
      <c r="S1635" s="6">
        <v>920.49454579700011</v>
      </c>
      <c r="T1635" s="4">
        <v>191.08</v>
      </c>
      <c r="U1635" s="7">
        <v>1111.5745457970002</v>
      </c>
      <c r="V1635" s="8">
        <v>1.0250217124017926</v>
      </c>
      <c r="W1635" s="7">
        <v>506.74564184354057</v>
      </c>
      <c r="X1635" s="7">
        <v>667.17265408546552</v>
      </c>
      <c r="Y1635" s="7">
        <v>738.47354841520985</v>
      </c>
      <c r="Z1635" s="7">
        <v>1021.1306652224108</v>
      </c>
      <c r="AA1635" s="7">
        <v>1240.1262692351972</v>
      </c>
      <c r="AB1635" s="7">
        <v>1426.0178865948881</v>
      </c>
      <c r="AC1635" s="7">
        <v>1192.8840000000002</v>
      </c>
      <c r="AD1635" s="7">
        <v>1301.328</v>
      </c>
      <c r="AE1635" s="4">
        <v>597</v>
      </c>
      <c r="AF1635" s="4">
        <v>786</v>
      </c>
      <c r="AG1635" s="4">
        <v>870</v>
      </c>
      <c r="AH1635" s="4">
        <v>1203</v>
      </c>
      <c r="AI1635" s="4">
        <v>1461</v>
      </c>
      <c r="AJ1635" s="4">
        <v>1680</v>
      </c>
      <c r="AK1635" s="4">
        <v>1055.7206701877001</v>
      </c>
      <c r="AL1635" s="8">
        <v>1.1497184447158901</v>
      </c>
      <c r="AM1635" s="4">
        <v>1010.6452953908001</v>
      </c>
      <c r="AN1635" s="8">
        <v>1.1081528672778578</v>
      </c>
      <c r="AO1635" s="4">
        <v>965.56992059390018</v>
      </c>
      <c r="AP1635" s="8">
        <v>1.0665872898398252</v>
      </c>
    </row>
    <row r="1636" spans="1:42" x14ac:dyDescent="0.25">
      <c r="A1636" s="2" t="s">
        <v>4608</v>
      </c>
      <c r="B1636" t="s">
        <v>4607</v>
      </c>
      <c r="C1636" t="s">
        <v>149</v>
      </c>
      <c r="D1636" t="s">
        <v>4606</v>
      </c>
      <c r="E1636" s="3" t="s">
        <v>3874</v>
      </c>
      <c r="F1636" t="s">
        <v>4609</v>
      </c>
      <c r="G1636">
        <v>198</v>
      </c>
      <c r="H1636">
        <v>0</v>
      </c>
      <c r="I1636">
        <v>198</v>
      </c>
      <c r="J1636">
        <v>0</v>
      </c>
      <c r="K1636">
        <v>0</v>
      </c>
      <c r="L1636">
        <v>0</v>
      </c>
      <c r="M1636">
        <v>0</v>
      </c>
      <c r="N1636" s="2">
        <v>151.77272727272728</v>
      </c>
      <c r="O1636" s="2">
        <v>225.15346760606056</v>
      </c>
      <c r="P1636" s="2">
        <v>322.26</v>
      </c>
      <c r="Q1636" s="4">
        <v>699.18619487878777</v>
      </c>
      <c r="R1636" s="5">
        <v>4.2000000000000003E-2</v>
      </c>
      <c r="S1636" s="6">
        <v>728.5520150636969</v>
      </c>
      <c r="T1636" s="4">
        <v>87</v>
      </c>
      <c r="U1636" s="7">
        <v>815.5520150636969</v>
      </c>
      <c r="V1636" s="8">
        <v>0.52278975324595955</v>
      </c>
      <c r="W1636" s="7">
        <v>680.91592177107054</v>
      </c>
      <c r="X1636" s="7">
        <v>728.5520150636969</v>
      </c>
      <c r="Y1636" s="7">
        <v>822.42314008151936</v>
      </c>
      <c r="Z1636" s="7">
        <v>1056.4004218423606</v>
      </c>
      <c r="AA1636" s="7">
        <v>1240.8735282206683</v>
      </c>
      <c r="AB1636" s="7">
        <v>1427.2147166888831</v>
      </c>
      <c r="AC1636" s="7">
        <v>1716.0000000000002</v>
      </c>
      <c r="AD1636" s="7">
        <v>1872</v>
      </c>
      <c r="AE1636" s="4">
        <v>1458</v>
      </c>
      <c r="AF1636" s="4">
        <v>1560</v>
      </c>
      <c r="AG1636" s="4">
        <v>1761</v>
      </c>
      <c r="AH1636" s="4">
        <v>2262</v>
      </c>
      <c r="AI1636" s="4">
        <v>2657</v>
      </c>
      <c r="AJ1636" s="4">
        <v>3056</v>
      </c>
      <c r="AK1636" s="4">
        <v>1576.6958984508788</v>
      </c>
      <c r="AL1636" s="8">
        <v>1.0664717297762043</v>
      </c>
      <c r="AM1636" s="4">
        <v>1290.804701803514</v>
      </c>
      <c r="AN1636" s="8">
        <v>0.88320814218173982</v>
      </c>
      <c r="AO1636" s="4">
        <v>1009.6783584336056</v>
      </c>
      <c r="AP1636" s="8">
        <v>0.70299894771384974</v>
      </c>
    </row>
    <row r="1637" spans="1:42" x14ac:dyDescent="0.25">
      <c r="A1637" s="2" t="s">
        <v>4612</v>
      </c>
      <c r="B1637" t="s">
        <v>4611</v>
      </c>
      <c r="C1637" t="s">
        <v>149</v>
      </c>
      <c r="D1637" t="s">
        <v>4610</v>
      </c>
      <c r="E1637" s="3" t="s">
        <v>3874</v>
      </c>
      <c r="F1637" t="s">
        <v>1513</v>
      </c>
      <c r="G1637">
        <v>64</v>
      </c>
      <c r="H1637">
        <v>0</v>
      </c>
      <c r="I1637">
        <v>42</v>
      </c>
      <c r="J1637">
        <v>12</v>
      </c>
      <c r="K1637">
        <v>9</v>
      </c>
      <c r="L1637">
        <v>1</v>
      </c>
      <c r="M1637">
        <v>0</v>
      </c>
      <c r="N1637" s="2">
        <v>162.08203125</v>
      </c>
      <c r="O1637" s="2">
        <v>254.97453416666673</v>
      </c>
      <c r="P1637" s="2">
        <v>276</v>
      </c>
      <c r="Q1637" s="4">
        <v>693.05656541666667</v>
      </c>
      <c r="R1637" s="5">
        <v>4.2000000000000003E-2</v>
      </c>
      <c r="S1637" s="6">
        <v>722.16494116416675</v>
      </c>
      <c r="T1637" s="4">
        <v>34.428571428571431</v>
      </c>
      <c r="U1637" s="7">
        <v>756.59351259273819</v>
      </c>
      <c r="V1637" s="8">
        <v>0.83085080312174409</v>
      </c>
      <c r="W1637" s="7">
        <v>569.40499959464285</v>
      </c>
      <c r="X1637" s="7">
        <v>626.50410818909177</v>
      </c>
      <c r="Y1637" s="7">
        <v>795.42230444766972</v>
      </c>
      <c r="Z1637" s="7">
        <v>1030.9561273997713</v>
      </c>
      <c r="AA1637" s="7">
        <v>1081.7108905948369</v>
      </c>
      <c r="AB1637" s="7">
        <v>1244.2847414540315</v>
      </c>
      <c r="AC1637" s="7">
        <v>1001.6875000000001</v>
      </c>
      <c r="AD1637" s="7">
        <v>1092.75</v>
      </c>
      <c r="AE1637" s="4">
        <v>718</v>
      </c>
      <c r="AF1637" s="4">
        <v>790</v>
      </c>
      <c r="AG1637" s="4">
        <v>1003</v>
      </c>
      <c r="AH1637" s="4">
        <v>1300</v>
      </c>
      <c r="AI1637" s="4">
        <v>1364</v>
      </c>
      <c r="AJ1637" s="4">
        <v>1569</v>
      </c>
      <c r="AK1637" s="4">
        <v>981.34330754104462</v>
      </c>
      <c r="AL1637" s="8">
        <v>1.115466716782008</v>
      </c>
      <c r="AM1637" s="4">
        <v>894.95051874875196</v>
      </c>
      <c r="AN1637" s="8">
        <v>1.02059474556192</v>
      </c>
      <c r="AO1637" s="4">
        <v>808.55772995645941</v>
      </c>
      <c r="AP1637" s="8">
        <v>0.92572277434183214</v>
      </c>
    </row>
    <row r="1638" spans="1:42" x14ac:dyDescent="0.25">
      <c r="A1638" s="2" t="s">
        <v>4615</v>
      </c>
      <c r="B1638" t="s">
        <v>4614</v>
      </c>
      <c r="C1638" t="s">
        <v>149</v>
      </c>
      <c r="D1638" t="s">
        <v>4613</v>
      </c>
      <c r="E1638" s="3" t="s">
        <v>3874</v>
      </c>
      <c r="F1638" t="s">
        <v>4616</v>
      </c>
      <c r="G1638">
        <v>150</v>
      </c>
      <c r="H1638">
        <v>1</v>
      </c>
      <c r="I1638">
        <v>147</v>
      </c>
      <c r="J1638">
        <v>2</v>
      </c>
      <c r="K1638">
        <v>0</v>
      </c>
      <c r="L1638">
        <v>0</v>
      </c>
      <c r="M1638">
        <v>0</v>
      </c>
      <c r="N1638" s="2">
        <v>131.36111111111111</v>
      </c>
      <c r="O1638" s="2">
        <v>289.73127577777774</v>
      </c>
      <c r="P1638" s="2">
        <v>282.11</v>
      </c>
      <c r="Q1638" s="4">
        <v>703.2023868888889</v>
      </c>
      <c r="R1638" s="5">
        <v>4.2000000000000003E-2</v>
      </c>
      <c r="S1638" s="6">
        <v>732.7368871382223</v>
      </c>
      <c r="T1638" s="4">
        <v>41.75</v>
      </c>
      <c r="U1638" s="7">
        <v>774.4868871382223</v>
      </c>
      <c r="V1638" s="8">
        <v>0.4958302734559682</v>
      </c>
      <c r="W1638" s="7">
        <v>683.95030822504987</v>
      </c>
      <c r="X1638" s="7">
        <v>731.79868369758435</v>
      </c>
      <c r="Y1638" s="7">
        <v>826.08812948169611</v>
      </c>
      <c r="Z1638" s="7">
        <v>1061.1080913614974</v>
      </c>
      <c r="AA1638" s="7">
        <v>1246.4032708874881</v>
      </c>
      <c r="AB1638" s="7">
        <v>1433.5748572947548</v>
      </c>
      <c r="AC1638" s="7">
        <v>1718.2</v>
      </c>
      <c r="AD1638" s="7">
        <v>1874.3999999999999</v>
      </c>
      <c r="AE1638" s="4">
        <v>1458</v>
      </c>
      <c r="AF1638" s="4">
        <v>1560</v>
      </c>
      <c r="AG1638" s="4">
        <v>1761</v>
      </c>
      <c r="AH1638" s="4">
        <v>2262</v>
      </c>
      <c r="AI1638" s="4">
        <v>2657</v>
      </c>
      <c r="AJ1638" s="4">
        <v>3056</v>
      </c>
      <c r="AK1638" s="4">
        <v>1615.5685209138221</v>
      </c>
      <c r="AL1638" s="8">
        <v>1.0610233808667235</v>
      </c>
      <c r="AM1638" s="4">
        <v>1321.2913096552888</v>
      </c>
      <c r="AN1638" s="8">
        <v>0.87262567839647176</v>
      </c>
      <c r="AO1638" s="4">
        <v>1027.0140983967556</v>
      </c>
      <c r="AP1638" s="8">
        <v>0.68422797592621998</v>
      </c>
    </row>
    <row r="1639" spans="1:42" x14ac:dyDescent="0.25">
      <c r="A1639" s="2" t="s">
        <v>4619</v>
      </c>
      <c r="B1639" t="s">
        <v>4618</v>
      </c>
      <c r="C1639" t="s">
        <v>149</v>
      </c>
      <c r="D1639" t="s">
        <v>4617</v>
      </c>
      <c r="E1639" s="3" t="s">
        <v>3874</v>
      </c>
      <c r="F1639" t="s">
        <v>4620</v>
      </c>
      <c r="G1639">
        <v>171</v>
      </c>
      <c r="H1639">
        <v>0</v>
      </c>
      <c r="I1639">
        <v>149</v>
      </c>
      <c r="J1639">
        <v>12</v>
      </c>
      <c r="K1639">
        <v>10</v>
      </c>
      <c r="L1639">
        <v>0</v>
      </c>
      <c r="M1639">
        <v>0</v>
      </c>
      <c r="N1639" s="2">
        <v>201.8898635477583</v>
      </c>
      <c r="O1639" s="2">
        <v>220.67943024366474</v>
      </c>
      <c r="P1639" s="2">
        <v>241.42</v>
      </c>
      <c r="Q1639" s="4">
        <v>663.98929379142305</v>
      </c>
      <c r="R1639" s="5">
        <v>4.2000000000000003E-2</v>
      </c>
      <c r="S1639" s="6">
        <v>691.87684413066279</v>
      </c>
      <c r="T1639" s="4">
        <v>20.465408805031448</v>
      </c>
      <c r="U1639" s="7">
        <v>712.34225293569421</v>
      </c>
      <c r="V1639" s="8">
        <v>1.0152823062087211</v>
      </c>
      <c r="W1639" s="7">
        <v>588.70976426120831</v>
      </c>
      <c r="X1639" s="7">
        <v>653.793255787573</v>
      </c>
      <c r="Y1639" s="7">
        <v>857.91875193844419</v>
      </c>
      <c r="Z1639" s="7">
        <v>1060.072021073365</v>
      </c>
      <c r="AA1639" s="7">
        <v>1136.9888746954323</v>
      </c>
      <c r="AB1639" s="7">
        <v>1307.586511575146</v>
      </c>
      <c r="AC1639" s="7">
        <v>771.78187134502923</v>
      </c>
      <c r="AD1639" s="7">
        <v>841.94385964912271</v>
      </c>
      <c r="AE1639" s="4">
        <v>597</v>
      </c>
      <c r="AF1639" s="4">
        <v>663</v>
      </c>
      <c r="AG1639" s="4">
        <v>870</v>
      </c>
      <c r="AH1639" s="4">
        <v>1075</v>
      </c>
      <c r="AI1639" s="4">
        <v>1153</v>
      </c>
      <c r="AJ1639" s="4">
        <v>1326</v>
      </c>
      <c r="AK1639" s="4">
        <v>796.22943282624203</v>
      </c>
      <c r="AL1639" s="8">
        <v>1.1640132518645054</v>
      </c>
      <c r="AM1639" s="4">
        <v>761.44523659438232</v>
      </c>
      <c r="AN1639" s="8">
        <v>1.1144362699792441</v>
      </c>
      <c r="AO1639" s="4">
        <v>726.6610403625225</v>
      </c>
      <c r="AP1639" s="8">
        <v>1.0648592880939824</v>
      </c>
    </row>
    <row r="1640" spans="1:42" x14ac:dyDescent="0.25">
      <c r="A1640" s="2" t="s">
        <v>4623</v>
      </c>
      <c r="B1640" t="s">
        <v>4622</v>
      </c>
      <c r="C1640" t="s">
        <v>149</v>
      </c>
      <c r="D1640" t="s">
        <v>4621</v>
      </c>
      <c r="E1640" s="3" t="s">
        <v>3874</v>
      </c>
      <c r="F1640" t="s">
        <v>4624</v>
      </c>
      <c r="G1640">
        <v>22</v>
      </c>
      <c r="H1640">
        <v>0</v>
      </c>
      <c r="I1640">
        <v>0</v>
      </c>
      <c r="J1640">
        <v>0</v>
      </c>
      <c r="K1640">
        <v>22</v>
      </c>
      <c r="L1640">
        <v>0</v>
      </c>
      <c r="M1640">
        <v>0</v>
      </c>
      <c r="N1640" s="2">
        <v>252.24275362318841</v>
      </c>
      <c r="O1640" s="2">
        <v>463.90715018840586</v>
      </c>
      <c r="P1640" s="2">
        <v>283.22000000000003</v>
      </c>
      <c r="Q1640" s="4">
        <v>999.36990381159433</v>
      </c>
      <c r="R1640" s="5">
        <v>4.2000000000000003E-2</v>
      </c>
      <c r="S1640" s="6">
        <v>1041.3434397716812</v>
      </c>
      <c r="T1640" s="4">
        <v>252.35</v>
      </c>
      <c r="U1640" s="7">
        <v>1293.6934397716811</v>
      </c>
      <c r="V1640" s="8">
        <v>0.57192459760021275</v>
      </c>
      <c r="W1640" s="7">
        <v>671.21075826132233</v>
      </c>
      <c r="X1640" s="7">
        <v>718.16788949771114</v>
      </c>
      <c r="Y1640" s="7">
        <v>810.70105987530087</v>
      </c>
      <c r="Z1640" s="7">
        <v>1041.3434397716812</v>
      </c>
      <c r="AA1640" s="7">
        <v>1223.1872323047555</v>
      </c>
      <c r="AB1640" s="7">
        <v>1406.872480964747</v>
      </c>
      <c r="AC1640" s="7">
        <v>2488.2000000000003</v>
      </c>
      <c r="AD1640" s="7">
        <v>2714.4</v>
      </c>
      <c r="AE1640" s="4">
        <v>1458</v>
      </c>
      <c r="AF1640" s="4">
        <v>1560</v>
      </c>
      <c r="AG1640" s="4">
        <v>1761</v>
      </c>
      <c r="AH1640" s="4">
        <v>2262</v>
      </c>
      <c r="AI1640" s="4">
        <v>2657</v>
      </c>
      <c r="AJ1640" s="4">
        <v>3056</v>
      </c>
      <c r="AK1640" s="4">
        <v>2134.6724180044394</v>
      </c>
      <c r="AL1640" s="8">
        <v>1.0552707418233596</v>
      </c>
      <c r="AM1640" s="4">
        <v>1789.4106354046207</v>
      </c>
      <c r="AN1640" s="8">
        <v>0.90263511733183932</v>
      </c>
      <c r="AO1640" s="4">
        <v>1386.6052223714994</v>
      </c>
      <c r="AP1640" s="8">
        <v>0.72456022209173265</v>
      </c>
    </row>
    <row r="1641" spans="1:42" x14ac:dyDescent="0.25">
      <c r="A1641" s="2" t="s">
        <v>4627</v>
      </c>
      <c r="B1641" t="s">
        <v>4626</v>
      </c>
      <c r="C1641" t="s">
        <v>149</v>
      </c>
      <c r="D1641" t="s">
        <v>4625</v>
      </c>
      <c r="E1641" s="3" t="s">
        <v>3874</v>
      </c>
      <c r="F1641" t="s">
        <v>4628</v>
      </c>
      <c r="G1641">
        <v>77</v>
      </c>
      <c r="H1641">
        <v>0</v>
      </c>
      <c r="I1641">
        <v>40</v>
      </c>
      <c r="J1641">
        <v>31</v>
      </c>
      <c r="K1641">
        <v>6</v>
      </c>
      <c r="L1641">
        <v>0</v>
      </c>
      <c r="M1641">
        <v>0</v>
      </c>
      <c r="N1641" s="2">
        <v>229.70238095238096</v>
      </c>
      <c r="O1641" s="2">
        <v>112.02368996536794</v>
      </c>
      <c r="P1641" s="2">
        <v>344.86</v>
      </c>
      <c r="Q1641" s="4">
        <v>686.58607091774888</v>
      </c>
      <c r="R1641" s="5">
        <v>4.2000000000000003E-2</v>
      </c>
      <c r="S1641" s="6">
        <v>715.42268589629441</v>
      </c>
      <c r="T1641" s="4">
        <v>58.246753246753244</v>
      </c>
      <c r="U1641" s="7">
        <v>773.66943914304761</v>
      </c>
      <c r="V1641" s="8">
        <v>0.95726550350325668</v>
      </c>
      <c r="W1641" s="7">
        <v>528.46229348191855</v>
      </c>
      <c r="X1641" s="7">
        <v>624.06351240327058</v>
      </c>
      <c r="Y1641" s="7">
        <v>770.12093019978079</v>
      </c>
      <c r="Z1641" s="7">
        <v>1041.8762469484391</v>
      </c>
      <c r="AA1641" s="7">
        <v>1096.7584281810671</v>
      </c>
      <c r="AB1641" s="7">
        <v>1261.4049718789513</v>
      </c>
      <c r="AC1641" s="7">
        <v>889.02857142857147</v>
      </c>
      <c r="AD1641" s="7">
        <v>969.84935064935053</v>
      </c>
      <c r="AE1641" s="4">
        <v>597</v>
      </c>
      <c r="AF1641" s="4">
        <v>705</v>
      </c>
      <c r="AG1641" s="4">
        <v>870</v>
      </c>
      <c r="AH1641" s="4">
        <v>1177</v>
      </c>
      <c r="AI1641" s="4">
        <v>1239</v>
      </c>
      <c r="AJ1641" s="4">
        <v>1425</v>
      </c>
      <c r="AK1641" s="4">
        <v>877.10436868647628</v>
      </c>
      <c r="AL1641" s="8">
        <v>1.1573151495831513</v>
      </c>
      <c r="AM1641" s="4">
        <v>823.21047442308225</v>
      </c>
      <c r="AN1641" s="8">
        <v>1.0906319342231863</v>
      </c>
      <c r="AO1641" s="4">
        <v>769.31658015968833</v>
      </c>
      <c r="AP1641" s="8">
        <v>1.0239487188632215</v>
      </c>
    </row>
    <row r="1642" spans="1:42" x14ac:dyDescent="0.25">
      <c r="A1642" s="2" t="s">
        <v>4631</v>
      </c>
      <c r="B1642" t="s">
        <v>4630</v>
      </c>
      <c r="C1642" t="s">
        <v>149</v>
      </c>
      <c r="D1642" t="s">
        <v>4629</v>
      </c>
      <c r="E1642" s="3" t="s">
        <v>3874</v>
      </c>
      <c r="F1642" t="s">
        <v>4632</v>
      </c>
      <c r="G1642">
        <v>200</v>
      </c>
      <c r="H1642">
        <v>0</v>
      </c>
      <c r="I1642">
        <v>128</v>
      </c>
      <c r="J1642">
        <v>40</v>
      </c>
      <c r="K1642">
        <v>30</v>
      </c>
      <c r="L1642">
        <v>2</v>
      </c>
      <c r="M1642">
        <v>0</v>
      </c>
      <c r="N1642" s="2">
        <v>227.68166666666664</v>
      </c>
      <c r="O1642" s="2">
        <v>252.42503124999993</v>
      </c>
      <c r="P1642" s="2">
        <v>242.31</v>
      </c>
      <c r="Q1642" s="4">
        <v>722.41669791666664</v>
      </c>
      <c r="R1642" s="5">
        <v>4.2000000000000003E-2</v>
      </c>
      <c r="S1642" s="6">
        <v>752.75819922916662</v>
      </c>
      <c r="T1642" s="4">
        <v>122.45408163265306</v>
      </c>
      <c r="U1642" s="7">
        <v>875.21228086181964</v>
      </c>
      <c r="V1642" s="8">
        <v>1.0409032621272325</v>
      </c>
      <c r="W1642" s="7">
        <v>534.47425720108049</v>
      </c>
      <c r="X1642" s="7">
        <v>665.18320452328771</v>
      </c>
      <c r="Y1642" s="7">
        <v>778.8820833583585</v>
      </c>
      <c r="Z1642" s="7">
        <v>1062.681647064795</v>
      </c>
      <c r="AA1642" s="7">
        <v>1186.2284602871553</v>
      </c>
      <c r="AB1642" s="7">
        <v>1364.3865460208488</v>
      </c>
      <c r="AC1642" s="7">
        <v>924.90200000000016</v>
      </c>
      <c r="AD1642" s="7">
        <v>1008.984</v>
      </c>
      <c r="AE1642" s="4">
        <v>597</v>
      </c>
      <c r="AF1642" s="4">
        <v>743</v>
      </c>
      <c r="AG1642" s="4">
        <v>870</v>
      </c>
      <c r="AH1642" s="4">
        <v>1187</v>
      </c>
      <c r="AI1642" s="4">
        <v>1325</v>
      </c>
      <c r="AJ1642" s="4">
        <v>1524</v>
      </c>
      <c r="AK1642" s="4">
        <v>855.52520342552918</v>
      </c>
      <c r="AL1642" s="8">
        <v>1.163125621486385</v>
      </c>
      <c r="AM1642" s="4">
        <v>821.269535360075</v>
      </c>
      <c r="AN1642" s="8">
        <v>1.1223848350333341</v>
      </c>
      <c r="AO1642" s="4">
        <v>787.01386729462092</v>
      </c>
      <c r="AP1642" s="8">
        <v>1.0816440485802834</v>
      </c>
    </row>
    <row r="1643" spans="1:42" x14ac:dyDescent="0.25">
      <c r="A1643" s="2" t="s">
        <v>4635</v>
      </c>
      <c r="B1643" t="s">
        <v>4634</v>
      </c>
      <c r="C1643" t="s">
        <v>14</v>
      </c>
      <c r="D1643" t="s">
        <v>4633</v>
      </c>
      <c r="E1643" s="3" t="s">
        <v>3874</v>
      </c>
      <c r="F1643" t="s">
        <v>4636</v>
      </c>
      <c r="G1643">
        <v>164</v>
      </c>
      <c r="H1643">
        <v>12</v>
      </c>
      <c r="I1643">
        <v>147</v>
      </c>
      <c r="J1643">
        <v>5</v>
      </c>
      <c r="K1643">
        <v>0</v>
      </c>
      <c r="L1643">
        <v>0</v>
      </c>
      <c r="M1643">
        <v>0</v>
      </c>
      <c r="N1643" s="2">
        <v>259.28912601626013</v>
      </c>
      <c r="O1643" s="2">
        <v>316.09165050813016</v>
      </c>
      <c r="P1643" s="2">
        <v>287.31</v>
      </c>
      <c r="Q1643" s="4">
        <v>862.69077652439023</v>
      </c>
      <c r="R1643" s="5">
        <v>4.2000000000000003E-2</v>
      </c>
      <c r="S1643" s="6">
        <v>898.92378913841469</v>
      </c>
      <c r="T1643" s="4">
        <v>0</v>
      </c>
      <c r="U1643" s="7">
        <v>898.92378913841469</v>
      </c>
      <c r="V1643" s="8">
        <v>1.1346815579657494</v>
      </c>
      <c r="W1643" s="7">
        <v>872.5701180756613</v>
      </c>
      <c r="X1643" s="7">
        <v>891.85970456107896</v>
      </c>
      <c r="Y1643" s="7">
        <v>1169.8566862626876</v>
      </c>
      <c r="Z1643" s="7">
        <v>1610.1131307533983</v>
      </c>
      <c r="AA1643" s="7">
        <v>1746.2749177092883</v>
      </c>
      <c r="AB1643" s="7">
        <v>2008.3863575993764</v>
      </c>
      <c r="AC1643" s="7">
        <v>871.44817073170736</v>
      </c>
      <c r="AD1643" s="7">
        <v>950.67073170731703</v>
      </c>
      <c r="AE1643" s="4">
        <v>769</v>
      </c>
      <c r="AF1643" s="4">
        <v>786</v>
      </c>
      <c r="AG1643" s="4">
        <v>1031</v>
      </c>
      <c r="AH1643" s="4">
        <v>1419</v>
      </c>
      <c r="AI1643" s="4">
        <v>1539</v>
      </c>
      <c r="AJ1643" s="4">
        <v>1770</v>
      </c>
      <c r="AK1643" s="4">
        <v>940.13195037031164</v>
      </c>
      <c r="AL1643" s="8">
        <v>1.1866972473406281</v>
      </c>
      <c r="AM1643" s="4">
        <v>926.39589662634592</v>
      </c>
      <c r="AN1643" s="8">
        <v>1.1693586842156685</v>
      </c>
      <c r="AO1643" s="4">
        <v>912.6598428823803</v>
      </c>
      <c r="AP1643" s="8">
        <v>1.1520201210907091</v>
      </c>
    </row>
    <row r="1644" spans="1:42" x14ac:dyDescent="0.25">
      <c r="A1644" s="2" t="s">
        <v>4637</v>
      </c>
      <c r="B1644" t="s">
        <v>4634</v>
      </c>
      <c r="C1644" t="s">
        <v>14</v>
      </c>
      <c r="D1644" t="s">
        <v>4633</v>
      </c>
      <c r="E1644" s="3" t="s">
        <v>3874</v>
      </c>
      <c r="F1644" t="s">
        <v>4638</v>
      </c>
      <c r="G1644">
        <v>164</v>
      </c>
      <c r="H1644">
        <v>7</v>
      </c>
      <c r="I1644">
        <v>31</v>
      </c>
      <c r="J1644">
        <v>58</v>
      </c>
      <c r="K1644">
        <v>50</v>
      </c>
      <c r="L1644">
        <v>13</v>
      </c>
      <c r="M1644">
        <v>5</v>
      </c>
      <c r="N1644" s="2">
        <v>302.23577235772359</v>
      </c>
      <c r="O1644" s="2">
        <v>379.18713223373993</v>
      </c>
      <c r="P1644" s="2">
        <v>237.32</v>
      </c>
      <c r="Q1644" s="4">
        <v>918.74290459146346</v>
      </c>
      <c r="R1644" s="5">
        <v>4.2000000000000003E-2</v>
      </c>
      <c r="S1644" s="6">
        <v>957.33010658430499</v>
      </c>
      <c r="T1644" s="4">
        <v>94.302469135802468</v>
      </c>
      <c r="U1644" s="7">
        <v>1051.6325757201075</v>
      </c>
      <c r="V1644" s="8">
        <v>0.91082175405905152</v>
      </c>
      <c r="W1644" s="7">
        <v>637.61337876140033</v>
      </c>
      <c r="X1644" s="7">
        <v>651.70886307732201</v>
      </c>
      <c r="Y1644" s="7">
        <v>854.849666453841</v>
      </c>
      <c r="Z1644" s="7">
        <v>1176.5583673113485</v>
      </c>
      <c r="AA1644" s="7">
        <v>1276.0559036590314</v>
      </c>
      <c r="AB1644" s="7">
        <v>1467.5886611283206</v>
      </c>
      <c r="AC1644" s="7">
        <v>1270.0573170731707</v>
      </c>
      <c r="AD1644" s="7">
        <v>1385.5170731707315</v>
      </c>
      <c r="AE1644" s="4">
        <v>769</v>
      </c>
      <c r="AF1644" s="4">
        <v>786</v>
      </c>
      <c r="AG1644" s="4">
        <v>1031</v>
      </c>
      <c r="AH1644" s="4">
        <v>1419</v>
      </c>
      <c r="AI1644" s="4">
        <v>1539</v>
      </c>
      <c r="AJ1644" s="4">
        <v>1770</v>
      </c>
      <c r="AK1644" s="4">
        <v>1229.8534720713531</v>
      </c>
      <c r="AL1644" s="8">
        <v>1.1468549613843571</v>
      </c>
      <c r="AM1644" s="4">
        <v>1139.0123502423371</v>
      </c>
      <c r="AN1644" s="8">
        <v>1.0681772256092552</v>
      </c>
      <c r="AO1644" s="4">
        <v>1048.1712284133209</v>
      </c>
      <c r="AP1644" s="8">
        <v>0.98949948983415326</v>
      </c>
    </row>
    <row r="1645" spans="1:42" x14ac:dyDescent="0.25">
      <c r="A1645" s="2" t="s">
        <v>4641</v>
      </c>
      <c r="B1645" t="s">
        <v>4640</v>
      </c>
      <c r="C1645" t="s">
        <v>149</v>
      </c>
      <c r="D1645" t="s">
        <v>4639</v>
      </c>
      <c r="E1645" s="3" t="s">
        <v>3874</v>
      </c>
      <c r="F1645" t="s">
        <v>4642</v>
      </c>
      <c r="G1645">
        <v>60</v>
      </c>
      <c r="H1645">
        <v>0</v>
      </c>
      <c r="I1645">
        <v>28</v>
      </c>
      <c r="J1645">
        <v>26</v>
      </c>
      <c r="K1645">
        <v>6</v>
      </c>
      <c r="L1645">
        <v>0</v>
      </c>
      <c r="M1645">
        <v>0</v>
      </c>
      <c r="N1645" s="2">
        <v>301.44861111111112</v>
      </c>
      <c r="O1645" s="2">
        <v>176.59880102777785</v>
      </c>
      <c r="P1645" s="2">
        <v>361.84</v>
      </c>
      <c r="Q1645" s="4">
        <v>839.88741213888898</v>
      </c>
      <c r="R1645" s="5">
        <v>4.2000000000000003E-2</v>
      </c>
      <c r="S1645" s="6">
        <v>875.16268344872231</v>
      </c>
      <c r="T1645" s="4">
        <v>84.053571428571431</v>
      </c>
      <c r="U1645" s="7">
        <v>959.21625487729375</v>
      </c>
      <c r="V1645" s="8">
        <v>0.92884308596619902</v>
      </c>
      <c r="W1645" s="7">
        <v>766.095735293546</v>
      </c>
      <c r="X1645" s="7">
        <v>770.33299046662978</v>
      </c>
      <c r="Y1645" s="7">
        <v>915.24711738609483</v>
      </c>
      <c r="Z1645" s="7">
        <v>1190.6687036365399</v>
      </c>
      <c r="AA1645" s="7">
        <v>1213.5498815711924</v>
      </c>
      <c r="AB1645" s="7">
        <v>1395.7518540137946</v>
      </c>
      <c r="AC1645" s="7">
        <v>1135.9700000000003</v>
      </c>
      <c r="AD1645" s="7">
        <v>1239.24</v>
      </c>
      <c r="AE1645" s="4">
        <v>904</v>
      </c>
      <c r="AF1645" s="4">
        <v>909</v>
      </c>
      <c r="AG1645" s="4">
        <v>1080</v>
      </c>
      <c r="AH1645" s="4">
        <v>1405</v>
      </c>
      <c r="AI1645" s="4">
        <v>1432</v>
      </c>
      <c r="AJ1645" s="4">
        <v>1647</v>
      </c>
      <c r="AK1645" s="4">
        <v>1111.0938099291584</v>
      </c>
      <c r="AL1645" s="8">
        <v>1.1573035551057709</v>
      </c>
      <c r="AM1645" s="4">
        <v>1032.4501011023463</v>
      </c>
      <c r="AN1645" s="8">
        <v>1.0811500653925801</v>
      </c>
      <c r="AO1645" s="4">
        <v>953.80639227553422</v>
      </c>
      <c r="AP1645" s="8">
        <v>1.0049965756793895</v>
      </c>
    </row>
    <row r="1646" spans="1:42" x14ac:dyDescent="0.25">
      <c r="A1646" s="2" t="s">
        <v>4645</v>
      </c>
      <c r="B1646" t="s">
        <v>4644</v>
      </c>
      <c r="C1646" t="s">
        <v>149</v>
      </c>
      <c r="D1646" t="s">
        <v>4643</v>
      </c>
      <c r="E1646" s="3" t="s">
        <v>3874</v>
      </c>
      <c r="F1646" t="s">
        <v>4646</v>
      </c>
      <c r="G1646">
        <v>60</v>
      </c>
      <c r="H1646">
        <v>0</v>
      </c>
      <c r="I1646">
        <v>60</v>
      </c>
      <c r="J1646">
        <v>0</v>
      </c>
      <c r="K1646">
        <v>0</v>
      </c>
      <c r="L1646">
        <v>0</v>
      </c>
      <c r="M1646">
        <v>0</v>
      </c>
      <c r="N1646" s="2">
        <v>191.54305555555558</v>
      </c>
      <c r="O1646" s="2">
        <v>257.78504800000002</v>
      </c>
      <c r="P1646" s="2">
        <v>242.79</v>
      </c>
      <c r="Q1646" s="4">
        <v>692.11810355555554</v>
      </c>
      <c r="R1646" s="5">
        <v>4.2000000000000003E-2</v>
      </c>
      <c r="S1646" s="6">
        <v>721.18706390488887</v>
      </c>
      <c r="T1646" s="4">
        <v>50.929824561403507</v>
      </c>
      <c r="U1646" s="7">
        <v>772.11688846629238</v>
      </c>
      <c r="V1646" s="8">
        <v>0.92914186337700644</v>
      </c>
      <c r="W1646" s="7">
        <v>613.57310972413518</v>
      </c>
      <c r="X1646" s="7">
        <v>721.18706390488887</v>
      </c>
      <c r="Y1646" s="7">
        <v>889.55083092961615</v>
      </c>
      <c r="Z1646" s="7">
        <v>1159.4535708506996</v>
      </c>
      <c r="AA1646" s="7">
        <v>1369.4743523970092</v>
      </c>
      <c r="AB1646" s="7">
        <v>1575.1558615973204</v>
      </c>
      <c r="AC1646" s="7">
        <v>914.1</v>
      </c>
      <c r="AD1646" s="7">
        <v>997.19999999999993</v>
      </c>
      <c r="AE1646" s="4">
        <v>707</v>
      </c>
      <c r="AF1646" s="4">
        <v>831</v>
      </c>
      <c r="AG1646" s="4">
        <v>1025</v>
      </c>
      <c r="AH1646" s="4">
        <v>1336</v>
      </c>
      <c r="AI1646" s="4">
        <v>1578</v>
      </c>
      <c r="AJ1646" s="4">
        <v>1815</v>
      </c>
      <c r="AK1646" s="4">
        <v>897.80477027522579</v>
      </c>
      <c r="AL1646" s="8">
        <v>1.1416782127997946</v>
      </c>
      <c r="AM1646" s="4">
        <v>838.93220148511341</v>
      </c>
      <c r="AN1646" s="8">
        <v>1.0708327629921985</v>
      </c>
      <c r="AO1646" s="4">
        <v>780.05963269500126</v>
      </c>
      <c r="AP1646" s="8">
        <v>0.99998731318460266</v>
      </c>
    </row>
    <row r="1647" spans="1:42" x14ac:dyDescent="0.25">
      <c r="A1647" s="2" t="s">
        <v>4650</v>
      </c>
      <c r="B1647" t="s">
        <v>4649</v>
      </c>
      <c r="C1647" t="s">
        <v>14</v>
      </c>
      <c r="D1647" t="s">
        <v>4647</v>
      </c>
      <c r="E1647" s="3" t="s">
        <v>4648</v>
      </c>
      <c r="F1647" t="s">
        <v>4651</v>
      </c>
      <c r="G1647">
        <v>83</v>
      </c>
      <c r="H1647">
        <v>0</v>
      </c>
      <c r="I1647">
        <v>16</v>
      </c>
      <c r="J1647">
        <v>56</v>
      </c>
      <c r="K1647">
        <v>11</v>
      </c>
      <c r="L1647">
        <v>0</v>
      </c>
      <c r="M1647">
        <v>0</v>
      </c>
      <c r="N1647" s="2">
        <v>241.2831325301205</v>
      </c>
      <c r="O1647" s="2">
        <v>408.26663788353409</v>
      </c>
      <c r="P1647" s="2">
        <v>84.48</v>
      </c>
      <c r="Q1647" s="4">
        <v>734.02977041365466</v>
      </c>
      <c r="R1647" s="5">
        <v>4.4000000000000004E-2</v>
      </c>
      <c r="S1647" s="6">
        <v>766.32708031185552</v>
      </c>
      <c r="T1647" s="4">
        <v>124.89473684210526</v>
      </c>
      <c r="U1647" s="7">
        <v>891.22181715396073</v>
      </c>
      <c r="V1647" s="8">
        <v>0.97491151003332777</v>
      </c>
      <c r="W1647" s="7">
        <v>546.56416841062776</v>
      </c>
      <c r="X1647" s="7">
        <v>592.67004151275125</v>
      </c>
      <c r="Y1647" s="7">
        <v>777.93182252310203</v>
      </c>
      <c r="Z1647" s="7">
        <v>959.84044912602576</v>
      </c>
      <c r="AA1647" s="7">
        <v>1031.0949802838529</v>
      </c>
      <c r="AB1647" s="7">
        <v>1186.1783716273594</v>
      </c>
      <c r="AC1647" s="7">
        <v>1005.5722891566265</v>
      </c>
      <c r="AD1647" s="7">
        <v>1096.9879518072289</v>
      </c>
      <c r="AE1647" s="4">
        <v>652</v>
      </c>
      <c r="AF1647" s="4">
        <v>707</v>
      </c>
      <c r="AG1647" s="4">
        <v>928</v>
      </c>
      <c r="AH1647" s="4">
        <v>1145</v>
      </c>
      <c r="AI1647" s="4">
        <v>1230</v>
      </c>
      <c r="AJ1647" s="4">
        <v>1415</v>
      </c>
      <c r="AK1647" s="4">
        <v>928.36109197397957</v>
      </c>
      <c r="AL1647" s="8">
        <v>1.1521612361348936</v>
      </c>
      <c r="AM1647" s="4">
        <v>873.61987181785673</v>
      </c>
      <c r="AN1647" s="8">
        <v>1.0922795719113918</v>
      </c>
      <c r="AO1647" s="4">
        <v>818.87865166173367</v>
      </c>
      <c r="AP1647" s="8">
        <v>1.0323979076878897</v>
      </c>
    </row>
    <row r="1648" spans="1:42" x14ac:dyDescent="0.25">
      <c r="A1648" s="2" t="s">
        <v>4652</v>
      </c>
      <c r="B1648" t="s">
        <v>4649</v>
      </c>
      <c r="C1648" t="s">
        <v>14</v>
      </c>
      <c r="D1648" t="s">
        <v>4647</v>
      </c>
      <c r="E1648" s="3" t="s">
        <v>4648</v>
      </c>
      <c r="F1648" t="s">
        <v>4653</v>
      </c>
      <c r="G1648">
        <v>81</v>
      </c>
      <c r="H1648">
        <v>0</v>
      </c>
      <c r="I1648">
        <v>80</v>
      </c>
      <c r="J1648">
        <v>0</v>
      </c>
      <c r="K1648">
        <v>1</v>
      </c>
      <c r="L1648">
        <v>0</v>
      </c>
      <c r="M1648">
        <v>0</v>
      </c>
      <c r="N1648" s="2">
        <v>224.26028806584361</v>
      </c>
      <c r="O1648" s="2">
        <v>287.18064553497948</v>
      </c>
      <c r="P1648" s="2">
        <v>260.08</v>
      </c>
      <c r="Q1648" s="4">
        <v>771.52093360082313</v>
      </c>
      <c r="R1648" s="5">
        <v>4.4000000000000004E-2</v>
      </c>
      <c r="S1648" s="6">
        <v>805.4678546792594</v>
      </c>
      <c r="T1648" s="4">
        <v>0</v>
      </c>
      <c r="U1648" s="7">
        <v>805.4678546792594</v>
      </c>
      <c r="V1648" s="8">
        <v>1.1306281297811285</v>
      </c>
      <c r="W1648" s="7">
        <v>737.16954061729564</v>
      </c>
      <c r="X1648" s="7">
        <v>799.35408775525775</v>
      </c>
      <c r="Y1648" s="7">
        <v>1049.2229044368871</v>
      </c>
      <c r="Z1648" s="7">
        <v>1294.5692085993921</v>
      </c>
      <c r="AA1648" s="7">
        <v>1390.672599630788</v>
      </c>
      <c r="AB1648" s="7">
        <v>1599.8388036402966</v>
      </c>
      <c r="AC1648" s="7">
        <v>783.64814814814815</v>
      </c>
      <c r="AD1648" s="7">
        <v>854.8888888888888</v>
      </c>
      <c r="AE1648" s="4">
        <v>652</v>
      </c>
      <c r="AF1648" s="4">
        <v>707</v>
      </c>
      <c r="AG1648" s="4">
        <v>928</v>
      </c>
      <c r="AH1648" s="4">
        <v>1145</v>
      </c>
      <c r="AI1648" s="4">
        <v>1230</v>
      </c>
      <c r="AJ1648" s="4">
        <v>1415</v>
      </c>
      <c r="AK1648" s="4">
        <v>841.74891416875164</v>
      </c>
      <c r="AL1648" s="8">
        <v>1.1815555332756067</v>
      </c>
      <c r="AM1648" s="4">
        <v>829.65522767225423</v>
      </c>
      <c r="AN1648" s="8">
        <v>1.1645797321107807</v>
      </c>
      <c r="AO1648" s="4">
        <v>817.56154117575682</v>
      </c>
      <c r="AP1648" s="8">
        <v>1.1476039309459545</v>
      </c>
    </row>
    <row r="1649" spans="1:42" x14ac:dyDescent="0.25">
      <c r="A1649" s="2" t="s">
        <v>4654</v>
      </c>
      <c r="B1649" t="s">
        <v>4649</v>
      </c>
      <c r="C1649" t="s">
        <v>14</v>
      </c>
      <c r="D1649" t="s">
        <v>4647</v>
      </c>
      <c r="E1649" s="3" t="s">
        <v>4648</v>
      </c>
      <c r="F1649" t="s">
        <v>4655</v>
      </c>
      <c r="G1649">
        <v>111</v>
      </c>
      <c r="H1649">
        <v>0</v>
      </c>
      <c r="I1649">
        <v>110</v>
      </c>
      <c r="J1649">
        <v>1</v>
      </c>
      <c r="K1649">
        <v>0</v>
      </c>
      <c r="L1649">
        <v>0</v>
      </c>
      <c r="M1649">
        <v>0</v>
      </c>
      <c r="N1649" s="2">
        <v>228.64939939939939</v>
      </c>
      <c r="O1649" s="2">
        <v>231.16256058258253</v>
      </c>
      <c r="P1649" s="2">
        <v>263.83</v>
      </c>
      <c r="Q1649" s="4">
        <v>723.64195998198193</v>
      </c>
      <c r="R1649" s="5">
        <v>4.4000000000000004E-2</v>
      </c>
      <c r="S1649" s="6">
        <v>755.48220622118913</v>
      </c>
      <c r="T1649" s="4">
        <v>0</v>
      </c>
      <c r="U1649" s="7">
        <v>755.48220622118913</v>
      </c>
      <c r="V1649" s="8">
        <v>1.0655737743087752</v>
      </c>
      <c r="W1649" s="7">
        <v>694.7541008493215</v>
      </c>
      <c r="X1649" s="7">
        <v>753.36065843630422</v>
      </c>
      <c r="Y1649" s="7">
        <v>988.85246255854349</v>
      </c>
      <c r="Z1649" s="7">
        <v>1220.0819715835478</v>
      </c>
      <c r="AA1649" s="7">
        <v>1310.6557423997938</v>
      </c>
      <c r="AB1649" s="7">
        <v>1507.7868906469171</v>
      </c>
      <c r="AC1649" s="7">
        <v>779.89009009009021</v>
      </c>
      <c r="AD1649" s="7">
        <v>850.78918918918919</v>
      </c>
      <c r="AE1649" s="4">
        <v>652</v>
      </c>
      <c r="AF1649" s="4">
        <v>707</v>
      </c>
      <c r="AG1649" s="4">
        <v>928</v>
      </c>
      <c r="AH1649" s="4">
        <v>1145</v>
      </c>
      <c r="AI1649" s="4">
        <v>1230</v>
      </c>
      <c r="AJ1649" s="4">
        <v>1415</v>
      </c>
      <c r="AK1649" s="4">
        <v>834.20920127519071</v>
      </c>
      <c r="AL1649" s="8">
        <v>1.1766146705322393</v>
      </c>
      <c r="AM1649" s="4">
        <v>807.96686959052352</v>
      </c>
      <c r="AN1649" s="8">
        <v>1.1396010384577513</v>
      </c>
      <c r="AO1649" s="4">
        <v>781.72453790585632</v>
      </c>
      <c r="AP1649" s="8">
        <v>1.1025874063832632</v>
      </c>
    </row>
    <row r="1650" spans="1:42" x14ac:dyDescent="0.25">
      <c r="A1650" s="2" t="s">
        <v>4656</v>
      </c>
      <c r="B1650" t="s">
        <v>4649</v>
      </c>
      <c r="C1650" t="s">
        <v>14</v>
      </c>
      <c r="D1650" t="s">
        <v>4647</v>
      </c>
      <c r="E1650" s="3" t="s">
        <v>4648</v>
      </c>
      <c r="F1650" t="s">
        <v>4657</v>
      </c>
      <c r="G1650">
        <v>68</v>
      </c>
      <c r="H1650">
        <v>0</v>
      </c>
      <c r="I1650">
        <v>10</v>
      </c>
      <c r="J1650">
        <v>37</v>
      </c>
      <c r="K1650">
        <v>18</v>
      </c>
      <c r="L1650">
        <v>3</v>
      </c>
      <c r="M1650">
        <v>0</v>
      </c>
      <c r="N1650" s="2">
        <v>279.01960784313724</v>
      </c>
      <c r="O1650" s="2">
        <v>337.29317524999993</v>
      </c>
      <c r="P1650" s="2">
        <v>196.06</v>
      </c>
      <c r="Q1650" s="4">
        <v>812.37278309313706</v>
      </c>
      <c r="R1650" s="5">
        <v>4.4000000000000004E-2</v>
      </c>
      <c r="S1650" s="6">
        <v>848.11718554923516</v>
      </c>
      <c r="T1650" s="4">
        <v>121.98387096774194</v>
      </c>
      <c r="U1650" s="7">
        <v>970.10105651697711</v>
      </c>
      <c r="V1650" s="8">
        <v>1.0039702895192897</v>
      </c>
      <c r="W1650" s="7">
        <v>572.27838459974566</v>
      </c>
      <c r="X1650" s="7">
        <v>620.55340170555246</v>
      </c>
      <c r="Y1650" s="7">
        <v>814.53119771252148</v>
      </c>
      <c r="Z1650" s="7">
        <v>1004.9980833845228</v>
      </c>
      <c r="AA1650" s="7">
        <v>1079.6049280025877</v>
      </c>
      <c r="AB1650" s="7">
        <v>1241.9845309948469</v>
      </c>
      <c r="AC1650" s="7">
        <v>1062.8911764705883</v>
      </c>
      <c r="AD1650" s="7">
        <v>1159.5176470588235</v>
      </c>
      <c r="AE1650" s="4">
        <v>652</v>
      </c>
      <c r="AF1650" s="4">
        <v>707</v>
      </c>
      <c r="AG1650" s="4">
        <v>928</v>
      </c>
      <c r="AH1650" s="4">
        <v>1145</v>
      </c>
      <c r="AI1650" s="4">
        <v>1230</v>
      </c>
      <c r="AJ1650" s="4">
        <v>1415</v>
      </c>
      <c r="AK1650" s="4">
        <v>1001.26333381212</v>
      </c>
      <c r="AL1650" s="8">
        <v>1.1624632442247376</v>
      </c>
      <c r="AM1650" s="4">
        <v>948.54088932817604</v>
      </c>
      <c r="AN1650" s="8">
        <v>1.1079000958835179</v>
      </c>
      <c r="AO1650" s="4">
        <v>898.32903743870565</v>
      </c>
      <c r="AP1650" s="8">
        <v>1.0559351927014038</v>
      </c>
    </row>
    <row r="1651" spans="1:42" x14ac:dyDescent="0.25">
      <c r="A1651" s="2" t="s">
        <v>4660</v>
      </c>
      <c r="B1651" t="s">
        <v>4659</v>
      </c>
      <c r="C1651" t="s">
        <v>14</v>
      </c>
      <c r="D1651" t="s">
        <v>4658</v>
      </c>
      <c r="E1651" s="3" t="s">
        <v>4648</v>
      </c>
      <c r="F1651" t="s">
        <v>4661</v>
      </c>
      <c r="G1651">
        <v>100</v>
      </c>
      <c r="H1651">
        <v>0</v>
      </c>
      <c r="I1651">
        <v>96</v>
      </c>
      <c r="J1651">
        <v>4</v>
      </c>
      <c r="K1651">
        <v>0</v>
      </c>
      <c r="L1651">
        <v>0</v>
      </c>
      <c r="M1651">
        <v>0</v>
      </c>
      <c r="N1651" s="2">
        <v>279.25583333333333</v>
      </c>
      <c r="O1651" s="2">
        <v>322.47939158333338</v>
      </c>
      <c r="P1651" s="2">
        <v>239.7</v>
      </c>
      <c r="Q1651" s="4">
        <v>841.43522491666681</v>
      </c>
      <c r="R1651" s="5">
        <v>4.4000000000000004E-2</v>
      </c>
      <c r="S1651" s="6">
        <v>878.4583748130002</v>
      </c>
      <c r="T1651" s="4">
        <v>0.57446808510638303</v>
      </c>
      <c r="U1651" s="7">
        <v>879.03284289810654</v>
      </c>
      <c r="V1651" s="8">
        <v>0.87963099197264794</v>
      </c>
      <c r="W1651" s="7">
        <v>828.94993340337351</v>
      </c>
      <c r="X1651" s="7">
        <v>871.1446277865781</v>
      </c>
      <c r="Y1651" s="7">
        <v>1053.9883034471313</v>
      </c>
      <c r="Z1651" s="7">
        <v>1329.1328730709447</v>
      </c>
      <c r="AA1651" s="7">
        <v>1434.6196090289561</v>
      </c>
      <c r="AB1651" s="7">
        <v>1649.9883616098962</v>
      </c>
      <c r="AC1651" s="7">
        <v>1099.2520000000002</v>
      </c>
      <c r="AD1651" s="7">
        <v>1199.184</v>
      </c>
      <c r="AE1651" s="4">
        <v>943</v>
      </c>
      <c r="AF1651" s="4">
        <v>991</v>
      </c>
      <c r="AG1651" s="4">
        <v>1199</v>
      </c>
      <c r="AH1651" s="4">
        <v>1512</v>
      </c>
      <c r="AI1651" s="4">
        <v>1632</v>
      </c>
      <c r="AJ1651" s="4">
        <v>1877</v>
      </c>
      <c r="AK1651" s="4">
        <v>1146.8521550297044</v>
      </c>
      <c r="AL1651" s="8">
        <v>1.1482074041496324</v>
      </c>
      <c r="AM1651" s="4">
        <v>1057.3875616241362</v>
      </c>
      <c r="AN1651" s="8">
        <v>1.058681933423971</v>
      </c>
      <c r="AO1651" s="4">
        <v>967.92296821856814</v>
      </c>
      <c r="AP1651" s="8">
        <v>0.96915646269830924</v>
      </c>
    </row>
    <row r="1652" spans="1:42" x14ac:dyDescent="0.25">
      <c r="A1652" s="2" t="s">
        <v>4662</v>
      </c>
      <c r="B1652" t="s">
        <v>4659</v>
      </c>
      <c r="C1652" t="s">
        <v>14</v>
      </c>
      <c r="D1652" t="s">
        <v>4658</v>
      </c>
      <c r="E1652" s="3" t="s">
        <v>4648</v>
      </c>
      <c r="F1652" t="s">
        <v>4663</v>
      </c>
      <c r="G1652">
        <v>188</v>
      </c>
      <c r="H1652">
        <v>32</v>
      </c>
      <c r="I1652">
        <v>38</v>
      </c>
      <c r="J1652">
        <v>30</v>
      </c>
      <c r="K1652">
        <v>70</v>
      </c>
      <c r="L1652">
        <v>14</v>
      </c>
      <c r="M1652">
        <v>4</v>
      </c>
      <c r="N1652" s="2">
        <v>276.32491134751774</v>
      </c>
      <c r="O1652" s="2">
        <v>475.4494634237588</v>
      </c>
      <c r="P1652" s="2">
        <v>180.3</v>
      </c>
      <c r="Q1652" s="4">
        <v>932.07437477127655</v>
      </c>
      <c r="R1652" s="5">
        <v>4.4000000000000004E-2</v>
      </c>
      <c r="S1652" s="6">
        <v>973.08564726121278</v>
      </c>
      <c r="T1652" s="4">
        <v>125.93181818181819</v>
      </c>
      <c r="U1652" s="7">
        <v>1099.0174654430309</v>
      </c>
      <c r="V1652" s="8">
        <v>0.86089701459704082</v>
      </c>
      <c r="W1652" s="7">
        <v>718.80214953773691</v>
      </c>
      <c r="X1652" s="7">
        <v>755.3901698747585</v>
      </c>
      <c r="Y1652" s="7">
        <v>913.93825800185209</v>
      </c>
      <c r="Z1652" s="7">
        <v>1152.5226406161805</v>
      </c>
      <c r="AA1652" s="7">
        <v>1243.9926914587345</v>
      </c>
      <c r="AB1652" s="7">
        <v>1430.7440452622823</v>
      </c>
      <c r="AC1652" s="7">
        <v>1404.2553191489362</v>
      </c>
      <c r="AD1652" s="7">
        <v>1531.9148936170213</v>
      </c>
      <c r="AE1652" s="4">
        <v>943</v>
      </c>
      <c r="AF1652" s="4">
        <v>991</v>
      </c>
      <c r="AG1652" s="4">
        <v>1199</v>
      </c>
      <c r="AH1652" s="4">
        <v>1512</v>
      </c>
      <c r="AI1652" s="4">
        <v>1632</v>
      </c>
      <c r="AJ1652" s="4">
        <v>1877</v>
      </c>
      <c r="AK1652" s="4">
        <v>1316.8526836667984</v>
      </c>
      <c r="AL1652" s="8">
        <v>1.1301811931147496</v>
      </c>
      <c r="AM1652" s="4">
        <v>1200.9075885477546</v>
      </c>
      <c r="AN1652" s="8">
        <v>1.0393575352714988</v>
      </c>
      <c r="AO1652" s="4">
        <v>1086.9966179044836</v>
      </c>
      <c r="AP1652" s="8">
        <v>0.95012727493426974</v>
      </c>
    </row>
    <row r="1653" spans="1:42" x14ac:dyDescent="0.25">
      <c r="A1653" s="2" t="s">
        <v>4664</v>
      </c>
      <c r="B1653" t="s">
        <v>4659</v>
      </c>
      <c r="C1653" t="s">
        <v>14</v>
      </c>
      <c r="D1653" t="s">
        <v>4658</v>
      </c>
      <c r="E1653" s="3" t="s">
        <v>4648</v>
      </c>
      <c r="F1653" t="s">
        <v>4665</v>
      </c>
      <c r="G1653">
        <v>176</v>
      </c>
      <c r="H1653">
        <v>0</v>
      </c>
      <c r="I1653">
        <v>143</v>
      </c>
      <c r="J1653">
        <v>2</v>
      </c>
      <c r="K1653">
        <v>26</v>
      </c>
      <c r="L1653">
        <v>5</v>
      </c>
      <c r="M1653">
        <v>0</v>
      </c>
      <c r="N1653" s="2">
        <v>259.60734463276839</v>
      </c>
      <c r="O1653" s="2">
        <v>292.13112740383531</v>
      </c>
      <c r="P1653" s="2">
        <v>247.61</v>
      </c>
      <c r="Q1653" s="4">
        <v>799.34847203660377</v>
      </c>
      <c r="R1653" s="5">
        <v>4.4000000000000004E-2</v>
      </c>
      <c r="S1653" s="6">
        <v>834.51980480621432</v>
      </c>
      <c r="T1653" s="4">
        <v>57.648484848484848</v>
      </c>
      <c r="U1653" s="7">
        <v>892.16828965469915</v>
      </c>
      <c r="V1653" s="8">
        <v>0.81960100311210826</v>
      </c>
      <c r="W1653" s="7">
        <v>722.94296970022276</v>
      </c>
      <c r="X1653" s="7">
        <v>759.74176349196273</v>
      </c>
      <c r="Y1653" s="7">
        <v>919.20320325616876</v>
      </c>
      <c r="Z1653" s="7">
        <v>1159.162004439806</v>
      </c>
      <c r="AA1653" s="7">
        <v>1251.1589889191555</v>
      </c>
      <c r="AB1653" s="7">
        <v>1438.9861655644945</v>
      </c>
      <c r="AC1653" s="7">
        <v>1197.3937500000002</v>
      </c>
      <c r="AD1653" s="7">
        <v>1306.2477272727272</v>
      </c>
      <c r="AE1653" s="4">
        <v>943</v>
      </c>
      <c r="AF1653" s="4">
        <v>991</v>
      </c>
      <c r="AG1653" s="4">
        <v>1199</v>
      </c>
      <c r="AH1653" s="4">
        <v>1512</v>
      </c>
      <c r="AI1653" s="4">
        <v>1632</v>
      </c>
      <c r="AJ1653" s="4">
        <v>1877</v>
      </c>
      <c r="AK1653" s="4">
        <v>1173.6217314470941</v>
      </c>
      <c r="AL1653" s="8">
        <v>1.1311210183994505</v>
      </c>
      <c r="AM1653" s="4">
        <v>1059.872350991609</v>
      </c>
      <c r="AN1653" s="8">
        <v>1.0266237980815445</v>
      </c>
      <c r="AO1653" s="4">
        <v>946.12297053612417</v>
      </c>
      <c r="AP1653" s="8">
        <v>0.9221265777636386</v>
      </c>
    </row>
    <row r="1654" spans="1:42" x14ac:dyDescent="0.25">
      <c r="A1654" s="2" t="s">
        <v>4666</v>
      </c>
      <c r="B1654" t="s">
        <v>4659</v>
      </c>
      <c r="C1654" t="s">
        <v>14</v>
      </c>
      <c r="D1654" t="s">
        <v>4658</v>
      </c>
      <c r="E1654" s="3" t="s">
        <v>4648</v>
      </c>
      <c r="F1654" t="s">
        <v>4667</v>
      </c>
      <c r="G1654">
        <v>185</v>
      </c>
      <c r="H1654">
        <v>0</v>
      </c>
      <c r="I1654">
        <v>107</v>
      </c>
      <c r="J1654">
        <v>41</v>
      </c>
      <c r="K1654">
        <v>31</v>
      </c>
      <c r="L1654">
        <v>6</v>
      </c>
      <c r="M1654">
        <v>0</v>
      </c>
      <c r="N1654" s="2">
        <v>282.63198198198199</v>
      </c>
      <c r="O1654" s="2">
        <v>338.50890386486492</v>
      </c>
      <c r="P1654" s="2">
        <v>250.25</v>
      </c>
      <c r="Q1654" s="4">
        <v>871.39088584684691</v>
      </c>
      <c r="R1654" s="5">
        <v>4.4000000000000004E-2</v>
      </c>
      <c r="S1654" s="6">
        <v>909.73208482410826</v>
      </c>
      <c r="T1654" s="4">
        <v>44.85</v>
      </c>
      <c r="U1654" s="7">
        <v>954.58208482410828</v>
      </c>
      <c r="V1654" s="8">
        <v>0.8335584144834326</v>
      </c>
      <c r="W1654" s="7">
        <v>749.1140888227593</v>
      </c>
      <c r="X1654" s="7">
        <v>787.24502865679153</v>
      </c>
      <c r="Y1654" s="7">
        <v>952.47910127093144</v>
      </c>
      <c r="Z1654" s="7">
        <v>1201.1246047720172</v>
      </c>
      <c r="AA1654" s="7">
        <v>1296.4519543570977</v>
      </c>
      <c r="AB1654" s="7">
        <v>1491.0786264266376</v>
      </c>
      <c r="AC1654" s="7">
        <v>1259.7081081081083</v>
      </c>
      <c r="AD1654" s="7">
        <v>1374.2270270270269</v>
      </c>
      <c r="AE1654" s="4">
        <v>943</v>
      </c>
      <c r="AF1654" s="4">
        <v>991</v>
      </c>
      <c r="AG1654" s="4">
        <v>1199</v>
      </c>
      <c r="AH1654" s="4">
        <v>1512</v>
      </c>
      <c r="AI1654" s="4">
        <v>1632</v>
      </c>
      <c r="AJ1654" s="4">
        <v>1877</v>
      </c>
      <c r="AK1654" s="4">
        <v>1254.3526932098391</v>
      </c>
      <c r="AL1654" s="8">
        <v>1.1344873890485236</v>
      </c>
      <c r="AM1654" s="4">
        <v>1140.1711663350488</v>
      </c>
      <c r="AN1654" s="8">
        <v>1.0347820059094874</v>
      </c>
      <c r="AO1654" s="4">
        <v>1023.9136116988985</v>
      </c>
      <c r="AP1654" s="8">
        <v>0.9332637976224688</v>
      </c>
    </row>
    <row r="1655" spans="1:42" x14ac:dyDescent="0.25">
      <c r="A1655" s="2" t="s">
        <v>4668</v>
      </c>
      <c r="B1655" t="s">
        <v>4659</v>
      </c>
      <c r="C1655" t="s">
        <v>14</v>
      </c>
      <c r="D1655" t="s">
        <v>4658</v>
      </c>
      <c r="E1655" s="3" t="s">
        <v>4648</v>
      </c>
      <c r="F1655" t="s">
        <v>4669</v>
      </c>
      <c r="G1655">
        <v>7</v>
      </c>
      <c r="H1655">
        <v>0</v>
      </c>
      <c r="I1655">
        <v>7</v>
      </c>
      <c r="J1655">
        <v>0</v>
      </c>
      <c r="K1655">
        <v>0</v>
      </c>
      <c r="L1655">
        <v>0</v>
      </c>
      <c r="M1655">
        <v>0</v>
      </c>
      <c r="N1655" s="2">
        <v>138.80952380952382</v>
      </c>
      <c r="O1655" s="2">
        <v>212.14450133333332</v>
      </c>
      <c r="P1655" s="2">
        <v>231</v>
      </c>
      <c r="Q1655" s="4">
        <v>581.95402514285718</v>
      </c>
      <c r="R1655" s="5">
        <v>4.4000000000000004E-2</v>
      </c>
      <c r="S1655" s="6">
        <v>607.56000224914294</v>
      </c>
      <c r="T1655" s="4">
        <v>98.571428571428569</v>
      </c>
      <c r="U1655" s="7">
        <v>706.1314308205715</v>
      </c>
      <c r="V1655" s="8">
        <v>0.71254432978866955</v>
      </c>
      <c r="W1655" s="7">
        <v>578.13227257410881</v>
      </c>
      <c r="X1655" s="7">
        <v>607.56000224914294</v>
      </c>
      <c r="Y1655" s="7">
        <v>735.08016417429099</v>
      </c>
      <c r="Z1655" s="7">
        <v>926.97348476357638</v>
      </c>
      <c r="AA1655" s="7">
        <v>1000.5428089511616</v>
      </c>
      <c r="AB1655" s="7">
        <v>1150.7468458341486</v>
      </c>
      <c r="AC1655" s="7">
        <v>1090.1000000000001</v>
      </c>
      <c r="AD1655" s="7">
        <v>1189.2</v>
      </c>
      <c r="AE1655" s="4">
        <v>943</v>
      </c>
      <c r="AF1655" s="4">
        <v>991</v>
      </c>
      <c r="AG1655" s="4">
        <v>1199</v>
      </c>
      <c r="AH1655" s="4">
        <v>1512</v>
      </c>
      <c r="AI1655" s="4">
        <v>1632</v>
      </c>
      <c r="AJ1655" s="4">
        <v>1877</v>
      </c>
      <c r="AK1655" s="4">
        <v>969.90691868865326</v>
      </c>
      <c r="AL1655" s="8">
        <v>1.0781819851262178</v>
      </c>
      <c r="AM1655" s="4">
        <v>849.12461320881641</v>
      </c>
      <c r="AN1655" s="8">
        <v>0.95630276668036829</v>
      </c>
      <c r="AO1655" s="4">
        <v>728.34230772897968</v>
      </c>
      <c r="AP1655" s="8">
        <v>0.83442354823451892</v>
      </c>
    </row>
    <row r="1656" spans="1:42" x14ac:dyDescent="0.25">
      <c r="A1656" s="2" t="s">
        <v>4672</v>
      </c>
      <c r="B1656" t="s">
        <v>4671</v>
      </c>
      <c r="C1656" t="s">
        <v>149</v>
      </c>
      <c r="D1656" t="s">
        <v>4670</v>
      </c>
      <c r="E1656" s="3" t="s">
        <v>4648</v>
      </c>
      <c r="F1656" t="s">
        <v>4673</v>
      </c>
      <c r="G1656">
        <v>162</v>
      </c>
      <c r="H1656">
        <v>0</v>
      </c>
      <c r="I1656">
        <v>54</v>
      </c>
      <c r="J1656">
        <v>74</v>
      </c>
      <c r="K1656">
        <v>26</v>
      </c>
      <c r="L1656">
        <v>8</v>
      </c>
      <c r="M1656">
        <v>0</v>
      </c>
      <c r="N1656" s="2">
        <v>183.3724279835391</v>
      </c>
      <c r="O1656" s="2">
        <v>323.05447755555565</v>
      </c>
      <c r="P1656" s="2">
        <v>246.69</v>
      </c>
      <c r="Q1656" s="4">
        <v>753.11690553909466</v>
      </c>
      <c r="R1656" s="5">
        <v>4.4000000000000004E-2</v>
      </c>
      <c r="S1656" s="6">
        <v>786.25404938281486</v>
      </c>
      <c r="T1656" s="4">
        <v>95.35</v>
      </c>
      <c r="U1656" s="7">
        <v>881.60404938281488</v>
      </c>
      <c r="V1656" s="8">
        <v>0.88473886486697317</v>
      </c>
      <c r="W1656" s="7">
        <v>580.7406664106885</v>
      </c>
      <c r="X1656" s="7">
        <v>632.81795443121212</v>
      </c>
      <c r="Y1656" s="7">
        <v>774.84692175991313</v>
      </c>
      <c r="Z1656" s="7">
        <v>1017.0852160371975</v>
      </c>
      <c r="AA1656" s="7">
        <v>1177.2623291912325</v>
      </c>
      <c r="AB1656" s="7">
        <v>1354.0094885336159</v>
      </c>
      <c r="AC1656" s="7">
        <v>1096.1024691358025</v>
      </c>
      <c r="AD1656" s="7">
        <v>1195.7481481481482</v>
      </c>
      <c r="AE1656" s="4">
        <v>736</v>
      </c>
      <c r="AF1656" s="4">
        <v>802</v>
      </c>
      <c r="AG1656" s="4">
        <v>982</v>
      </c>
      <c r="AH1656" s="4">
        <v>1289</v>
      </c>
      <c r="AI1656" s="4">
        <v>1492</v>
      </c>
      <c r="AJ1656" s="4">
        <v>1716</v>
      </c>
      <c r="AK1656" s="4">
        <v>1024.0847848079666</v>
      </c>
      <c r="AL1656" s="8">
        <v>1.1234152809268059</v>
      </c>
      <c r="AM1656" s="4">
        <v>945.35461032239903</v>
      </c>
      <c r="AN1656" s="8">
        <v>1.0444051569897579</v>
      </c>
      <c r="AO1656" s="4">
        <v>864.98422386838229</v>
      </c>
      <c r="AP1656" s="8">
        <v>0.96374898880402127</v>
      </c>
    </row>
    <row r="1657" spans="1:42" x14ac:dyDescent="0.25">
      <c r="A1657" s="2" t="s">
        <v>4676</v>
      </c>
      <c r="B1657" t="s">
        <v>4675</v>
      </c>
      <c r="C1657" t="s">
        <v>14</v>
      </c>
      <c r="D1657" t="s">
        <v>4674</v>
      </c>
      <c r="E1657" s="3" t="s">
        <v>4648</v>
      </c>
      <c r="F1657" t="s">
        <v>4677</v>
      </c>
      <c r="G1657">
        <v>99</v>
      </c>
      <c r="H1657">
        <v>0</v>
      </c>
      <c r="I1657">
        <v>0</v>
      </c>
      <c r="J1657">
        <v>24</v>
      </c>
      <c r="K1657">
        <v>72</v>
      </c>
      <c r="L1657">
        <v>3</v>
      </c>
      <c r="M1657">
        <v>0</v>
      </c>
      <c r="N1657" s="2">
        <v>299.32575757575756</v>
      </c>
      <c r="O1657" s="2">
        <v>531.31198378114482</v>
      </c>
      <c r="P1657" s="2">
        <v>77.02</v>
      </c>
      <c r="Q1657" s="4">
        <v>907.65774135690231</v>
      </c>
      <c r="R1657" s="5">
        <v>4.4000000000000004E-2</v>
      </c>
      <c r="S1657" s="6">
        <v>947.59468197660601</v>
      </c>
      <c r="T1657" s="4">
        <v>237.75268817204301</v>
      </c>
      <c r="U1657" s="7">
        <v>1185.3473701486491</v>
      </c>
      <c r="V1657" s="8">
        <v>0.97101735713696313</v>
      </c>
      <c r="W1657" s="7">
        <v>571.32309690814736</v>
      </c>
      <c r="X1657" s="7">
        <v>622.55587462001927</v>
      </c>
      <c r="Y1657" s="7">
        <v>762.28163201603354</v>
      </c>
      <c r="Z1657" s="7">
        <v>1000.5916737970134</v>
      </c>
      <c r="AA1657" s="7">
        <v>1158.1712779714073</v>
      </c>
      <c r="AB1657" s="7">
        <v>1332.0522205086695</v>
      </c>
      <c r="AC1657" s="7">
        <v>1342.8000000000002</v>
      </c>
      <c r="AD1657" s="7">
        <v>1464.8727272727272</v>
      </c>
      <c r="AE1657" s="4">
        <v>736</v>
      </c>
      <c r="AF1657" s="4">
        <v>802</v>
      </c>
      <c r="AG1657" s="4">
        <v>982</v>
      </c>
      <c r="AH1657" s="4">
        <v>1289</v>
      </c>
      <c r="AI1657" s="4">
        <v>1492</v>
      </c>
      <c r="AJ1657" s="4">
        <v>1716</v>
      </c>
      <c r="AK1657" s="4">
        <v>1164.3000753186379</v>
      </c>
      <c r="AL1657" s="8">
        <v>1.1485389036637987</v>
      </c>
      <c r="AM1657" s="4">
        <v>1091.2533135179531</v>
      </c>
      <c r="AN1657" s="8">
        <v>1.0887001801154272</v>
      </c>
      <c r="AO1657" s="4">
        <v>1018.206551717268</v>
      </c>
      <c r="AP1657" s="8">
        <v>1.0288614565670555</v>
      </c>
    </row>
    <row r="1658" spans="1:42" x14ac:dyDescent="0.25">
      <c r="A1658" s="2" t="s">
        <v>4678</v>
      </c>
      <c r="B1658" t="s">
        <v>4675</v>
      </c>
      <c r="C1658" t="s">
        <v>14</v>
      </c>
      <c r="D1658" t="s">
        <v>4674</v>
      </c>
      <c r="E1658" s="3" t="s">
        <v>4648</v>
      </c>
      <c r="F1658" t="s">
        <v>4679</v>
      </c>
      <c r="G1658">
        <v>98</v>
      </c>
      <c r="H1658">
        <v>0</v>
      </c>
      <c r="I1658">
        <v>98</v>
      </c>
      <c r="J1658">
        <v>0</v>
      </c>
      <c r="K1658">
        <v>0</v>
      </c>
      <c r="L1658">
        <v>0</v>
      </c>
      <c r="M1658">
        <v>0</v>
      </c>
      <c r="N1658" s="2">
        <v>240.57823129251699</v>
      </c>
      <c r="O1658" s="2">
        <v>257.90876720748304</v>
      </c>
      <c r="P1658" s="2">
        <v>274.81</v>
      </c>
      <c r="Q1658" s="4">
        <v>773.29699849999997</v>
      </c>
      <c r="R1658" s="5">
        <v>4.4000000000000004E-2</v>
      </c>
      <c r="S1658" s="6">
        <v>807.32206643400002</v>
      </c>
      <c r="T1658" s="4">
        <v>0</v>
      </c>
      <c r="U1658" s="7">
        <v>807.32206643400002</v>
      </c>
      <c r="V1658" s="8">
        <v>1.0066359930598503</v>
      </c>
      <c r="W1658" s="7">
        <v>740.88409089205004</v>
      </c>
      <c r="X1658" s="7">
        <v>807.32206643400013</v>
      </c>
      <c r="Y1658" s="7">
        <v>988.51654518477324</v>
      </c>
      <c r="Z1658" s="7">
        <v>1297.5537950541473</v>
      </c>
      <c r="AA1658" s="7">
        <v>1501.9009016452969</v>
      </c>
      <c r="AB1658" s="7">
        <v>1727.3873640907036</v>
      </c>
      <c r="AC1658" s="7">
        <v>882.2</v>
      </c>
      <c r="AD1658" s="7">
        <v>962.4</v>
      </c>
      <c r="AE1658" s="4">
        <v>736</v>
      </c>
      <c r="AF1658" s="4">
        <v>802</v>
      </c>
      <c r="AG1658" s="4">
        <v>982</v>
      </c>
      <c r="AH1658" s="4">
        <v>1289</v>
      </c>
      <c r="AI1658" s="4">
        <v>1492</v>
      </c>
      <c r="AJ1658" s="4">
        <v>1716</v>
      </c>
      <c r="AK1658" s="4">
        <v>934.89641494224497</v>
      </c>
      <c r="AL1658" s="8">
        <v>1.1657062530451932</v>
      </c>
      <c r="AM1658" s="4">
        <v>891.40515976897962</v>
      </c>
      <c r="AN1658" s="8">
        <v>1.1114777553229171</v>
      </c>
      <c r="AO1658" s="4">
        <v>849.36361310148982</v>
      </c>
      <c r="AP1658" s="8">
        <v>1.0590568741913837</v>
      </c>
    </row>
    <row r="1659" spans="1:42" x14ac:dyDescent="0.25">
      <c r="A1659" s="2" t="s">
        <v>4680</v>
      </c>
      <c r="B1659" t="s">
        <v>4675</v>
      </c>
      <c r="C1659" t="s">
        <v>14</v>
      </c>
      <c r="D1659" t="s">
        <v>4674</v>
      </c>
      <c r="E1659" s="3" t="s">
        <v>4648</v>
      </c>
      <c r="F1659" t="s">
        <v>4681</v>
      </c>
      <c r="G1659">
        <v>100</v>
      </c>
      <c r="H1659">
        <v>0</v>
      </c>
      <c r="I1659">
        <v>0</v>
      </c>
      <c r="J1659">
        <v>26</v>
      </c>
      <c r="K1659">
        <v>70</v>
      </c>
      <c r="L1659">
        <v>4</v>
      </c>
      <c r="M1659">
        <v>0</v>
      </c>
      <c r="N1659" s="2">
        <v>299.95249999999999</v>
      </c>
      <c r="O1659" s="2">
        <v>517.06747441666676</v>
      </c>
      <c r="P1659" s="2">
        <v>88.39</v>
      </c>
      <c r="Q1659" s="4">
        <v>905.40997441666673</v>
      </c>
      <c r="R1659" s="5">
        <v>4.4000000000000004E-2</v>
      </c>
      <c r="S1659" s="6">
        <v>945.24801329100012</v>
      </c>
      <c r="T1659" s="4">
        <v>235.51578947368421</v>
      </c>
      <c r="U1659" s="7">
        <v>1180.7638027646844</v>
      </c>
      <c r="V1659" s="8">
        <v>0.96998587264001024</v>
      </c>
      <c r="W1659" s="7">
        <v>571.51280521003548</v>
      </c>
      <c r="X1659" s="7">
        <v>622.76259480767442</v>
      </c>
      <c r="Y1659" s="7">
        <v>762.53474825578098</v>
      </c>
      <c r="Z1659" s="7">
        <v>1000.9239210811626</v>
      </c>
      <c r="AA1659" s="7">
        <v>1158.5558496920826</v>
      </c>
      <c r="AB1659" s="7">
        <v>1332.4945295386153</v>
      </c>
      <c r="AC1659" s="7">
        <v>1339.03</v>
      </c>
      <c r="AD1659" s="7">
        <v>1460.76</v>
      </c>
      <c r="AE1659" s="4">
        <v>736</v>
      </c>
      <c r="AF1659" s="4">
        <v>802</v>
      </c>
      <c r="AG1659" s="4">
        <v>982</v>
      </c>
      <c r="AH1659" s="4">
        <v>1289</v>
      </c>
      <c r="AI1659" s="4">
        <v>1492</v>
      </c>
      <c r="AJ1659" s="4">
        <v>1716</v>
      </c>
      <c r="AK1659" s="4">
        <v>1163.0866507277842</v>
      </c>
      <c r="AL1659" s="8">
        <v>1.1489381748143173</v>
      </c>
      <c r="AM1659" s="4">
        <v>1090.4737715821896</v>
      </c>
      <c r="AN1659" s="8">
        <v>1.0892874074228815</v>
      </c>
      <c r="AO1659" s="4">
        <v>1017.8608924365949</v>
      </c>
      <c r="AP1659" s="8">
        <v>1.0296366400314458</v>
      </c>
    </row>
    <row r="1660" spans="1:42" x14ac:dyDescent="0.25">
      <c r="A1660" s="2" t="s">
        <v>4682</v>
      </c>
      <c r="B1660" t="s">
        <v>4675</v>
      </c>
      <c r="C1660" t="s">
        <v>14</v>
      </c>
      <c r="D1660" t="s">
        <v>4674</v>
      </c>
      <c r="E1660" s="3" t="s">
        <v>4648</v>
      </c>
      <c r="F1660" t="s">
        <v>4683</v>
      </c>
      <c r="G1660">
        <v>10</v>
      </c>
      <c r="H1660">
        <v>0</v>
      </c>
      <c r="I1660">
        <v>1</v>
      </c>
      <c r="J1660">
        <v>8</v>
      </c>
      <c r="K1660">
        <v>1</v>
      </c>
      <c r="L1660">
        <v>0</v>
      </c>
      <c r="M1660">
        <v>0</v>
      </c>
      <c r="N1660" s="2">
        <v>175.375</v>
      </c>
      <c r="O1660" s="2">
        <v>453.0503046666667</v>
      </c>
      <c r="P1660" s="2">
        <v>136.29</v>
      </c>
      <c r="Q1660" s="4">
        <v>764.71530466666673</v>
      </c>
      <c r="R1660" s="5">
        <v>4.4000000000000004E-2</v>
      </c>
      <c r="S1660" s="6">
        <v>798.36277807200008</v>
      </c>
      <c r="T1660" s="4">
        <v>204.3</v>
      </c>
      <c r="U1660" s="7">
        <v>1002.662778072</v>
      </c>
      <c r="V1660" s="8">
        <v>1.0080052056620086</v>
      </c>
      <c r="W1660" s="7">
        <v>590.72585167486886</v>
      </c>
      <c r="X1660" s="7">
        <v>643.69855033049566</v>
      </c>
      <c r="Y1660" s="7">
        <v>788.16954666402341</v>
      </c>
      <c r="Z1660" s="7">
        <v>1034.5728570773178</v>
      </c>
      <c r="AA1660" s="7">
        <v>1197.5040362756852</v>
      </c>
      <c r="AB1660" s="7">
        <v>1377.2901650462975</v>
      </c>
      <c r="AC1660" s="7">
        <v>1094.17</v>
      </c>
      <c r="AD1660" s="7">
        <v>1193.6400000000001</v>
      </c>
      <c r="AE1660" s="4">
        <v>736</v>
      </c>
      <c r="AF1660" s="4">
        <v>802</v>
      </c>
      <c r="AG1660" s="4">
        <v>982</v>
      </c>
      <c r="AH1660" s="4">
        <v>1289</v>
      </c>
      <c r="AI1660" s="4">
        <v>1492</v>
      </c>
      <c r="AJ1660" s="4">
        <v>1716</v>
      </c>
      <c r="AK1660" s="4">
        <v>924.80329155720005</v>
      </c>
      <c r="AL1660" s="8">
        <v>1.1351194245070875</v>
      </c>
      <c r="AM1660" s="4">
        <v>882.65645372880022</v>
      </c>
      <c r="AN1660" s="8">
        <v>1.0927480182253948</v>
      </c>
      <c r="AO1660" s="4">
        <v>840.50961590040004</v>
      </c>
      <c r="AP1660" s="8">
        <v>1.0503766119437017</v>
      </c>
    </row>
    <row r="1661" spans="1:42" x14ac:dyDescent="0.25">
      <c r="A1661" s="2" t="s">
        <v>4684</v>
      </c>
      <c r="B1661" t="s">
        <v>4675</v>
      </c>
      <c r="C1661" t="s">
        <v>14</v>
      </c>
      <c r="D1661" t="s">
        <v>4674</v>
      </c>
      <c r="E1661" s="3" t="s">
        <v>4648</v>
      </c>
      <c r="F1661" t="s">
        <v>4685</v>
      </c>
      <c r="G1661">
        <v>18</v>
      </c>
      <c r="H1661">
        <v>0</v>
      </c>
      <c r="I1661">
        <v>3</v>
      </c>
      <c r="J1661">
        <v>12</v>
      </c>
      <c r="K1661">
        <v>2</v>
      </c>
      <c r="L1661">
        <v>1</v>
      </c>
      <c r="M1661">
        <v>0</v>
      </c>
      <c r="N1661" s="2">
        <v>178.3564814814815</v>
      </c>
      <c r="O1661" s="2">
        <v>482.29573837037043</v>
      </c>
      <c r="P1661" s="2">
        <v>154.30000000000001</v>
      </c>
      <c r="Q1661" s="4">
        <v>814.95221985185185</v>
      </c>
      <c r="R1661" s="5">
        <v>4.4000000000000004E-2</v>
      </c>
      <c r="S1661" s="6">
        <v>850.81011752533334</v>
      </c>
      <c r="T1661" s="4">
        <v>254.64705882352942</v>
      </c>
      <c r="U1661" s="7">
        <v>1105.4571763488627</v>
      </c>
      <c r="V1661" s="8">
        <v>1.0897168222497005</v>
      </c>
      <c r="W1661" s="7">
        <v>617.27998011914656</v>
      </c>
      <c r="X1661" s="7">
        <v>672.63389137983086</v>
      </c>
      <c r="Y1661" s="7">
        <v>823.59910390896994</v>
      </c>
      <c r="Z1661" s="7">
        <v>1081.0786608336682</v>
      </c>
      <c r="AA1661" s="7">
        <v>1251.3338727415307</v>
      </c>
      <c r="AB1661" s="7">
        <v>1439.2016927777927</v>
      </c>
      <c r="AC1661" s="7">
        <v>1115.8888888888889</v>
      </c>
      <c r="AD1661" s="7">
        <v>1217.3333333333333</v>
      </c>
      <c r="AE1661" s="4">
        <v>736</v>
      </c>
      <c r="AF1661" s="4">
        <v>802</v>
      </c>
      <c r="AG1661" s="4">
        <v>982</v>
      </c>
      <c r="AH1661" s="4">
        <v>1289</v>
      </c>
      <c r="AI1661" s="4">
        <v>1492</v>
      </c>
      <c r="AJ1661" s="4">
        <v>1716</v>
      </c>
      <c r="AK1661" s="4">
        <v>904.36272003004797</v>
      </c>
      <c r="AL1661" s="8">
        <v>1.1425069013890687</v>
      </c>
      <c r="AM1661" s="4">
        <v>884.28049409078005</v>
      </c>
      <c r="AN1661" s="8">
        <v>1.1227106217118055</v>
      </c>
      <c r="AO1661" s="4">
        <v>867.54530580805658</v>
      </c>
      <c r="AP1661" s="8">
        <v>1.1062137219807531</v>
      </c>
    </row>
    <row r="1662" spans="1:42" x14ac:dyDescent="0.25">
      <c r="A1662" s="2" t="s">
        <v>4686</v>
      </c>
      <c r="B1662" t="s">
        <v>4675</v>
      </c>
      <c r="C1662" t="s">
        <v>14</v>
      </c>
      <c r="D1662" t="s">
        <v>4674</v>
      </c>
      <c r="E1662" s="3" t="s">
        <v>4648</v>
      </c>
      <c r="F1662" t="s">
        <v>4687</v>
      </c>
      <c r="G1662">
        <v>17</v>
      </c>
      <c r="H1662">
        <v>0</v>
      </c>
      <c r="I1662">
        <v>5</v>
      </c>
      <c r="J1662">
        <v>9</v>
      </c>
      <c r="K1662">
        <v>3</v>
      </c>
      <c r="L1662">
        <v>0</v>
      </c>
      <c r="M1662">
        <v>0</v>
      </c>
      <c r="N1662" s="2">
        <v>173.96568627450981</v>
      </c>
      <c r="O1662" s="2">
        <v>383.49790668627452</v>
      </c>
      <c r="P1662" s="2">
        <v>164.87</v>
      </c>
      <c r="Q1662" s="4">
        <v>722.33359296078436</v>
      </c>
      <c r="R1662" s="5">
        <v>4.4000000000000004E-2</v>
      </c>
      <c r="S1662" s="6">
        <v>754.1162710510589</v>
      </c>
      <c r="T1662" s="4">
        <v>200.11764705882354</v>
      </c>
      <c r="U1662" s="7">
        <v>954.23391810988244</v>
      </c>
      <c r="V1662" s="8">
        <v>0.97050413448208206</v>
      </c>
      <c r="W1662" s="7">
        <v>564.49313690642236</v>
      </c>
      <c r="X1662" s="7">
        <v>615.11344537900914</v>
      </c>
      <c r="Y1662" s="7">
        <v>753.1688321224276</v>
      </c>
      <c r="Z1662" s="7">
        <v>988.62996395703578</v>
      </c>
      <c r="AA1662" s="7">
        <v>1144.32576122878</v>
      </c>
      <c r="AB1662" s="7">
        <v>1316.1280202872563</v>
      </c>
      <c r="AC1662" s="7">
        <v>1081.5588235294119</v>
      </c>
      <c r="AD1662" s="7">
        <v>1179.8823529411764</v>
      </c>
      <c r="AE1662" s="4">
        <v>736</v>
      </c>
      <c r="AF1662" s="4">
        <v>802</v>
      </c>
      <c r="AG1662" s="4">
        <v>982</v>
      </c>
      <c r="AH1662" s="4">
        <v>1289</v>
      </c>
      <c r="AI1662" s="4">
        <v>1492</v>
      </c>
      <c r="AJ1662" s="4">
        <v>1716</v>
      </c>
      <c r="AK1662" s="4">
        <v>909.33408422400021</v>
      </c>
      <c r="AL1662" s="8">
        <v>1.1283684972664076</v>
      </c>
      <c r="AM1662" s="4">
        <v>857.59481316635311</v>
      </c>
      <c r="AN1662" s="8">
        <v>1.0757470430049656</v>
      </c>
      <c r="AO1662" s="4">
        <v>805.855542108706</v>
      </c>
      <c r="AP1662" s="8">
        <v>1.023125588743524</v>
      </c>
    </row>
    <row r="1663" spans="1:42" x14ac:dyDescent="0.25">
      <c r="A1663" s="2" t="s">
        <v>4688</v>
      </c>
      <c r="B1663" t="s">
        <v>4675</v>
      </c>
      <c r="C1663" t="s">
        <v>14</v>
      </c>
      <c r="D1663" t="s">
        <v>4674</v>
      </c>
      <c r="E1663" s="3" t="s">
        <v>4648</v>
      </c>
      <c r="F1663" t="s">
        <v>4689</v>
      </c>
      <c r="G1663">
        <v>17</v>
      </c>
      <c r="H1663">
        <v>0</v>
      </c>
      <c r="I1663">
        <v>1</v>
      </c>
      <c r="J1663">
        <v>8</v>
      </c>
      <c r="K1663">
        <v>7</v>
      </c>
      <c r="L1663">
        <v>1</v>
      </c>
      <c r="M1663">
        <v>0</v>
      </c>
      <c r="N1663" s="2">
        <v>191.54901960784312</v>
      </c>
      <c r="O1663" s="2">
        <v>451.29172519607852</v>
      </c>
      <c r="P1663" s="2">
        <v>146.66999999999999</v>
      </c>
      <c r="Q1663" s="4">
        <v>789.51074480392163</v>
      </c>
      <c r="R1663" s="5">
        <v>4.4000000000000004E-2</v>
      </c>
      <c r="S1663" s="6">
        <v>824.24921757529421</v>
      </c>
      <c r="T1663" s="4">
        <v>194.5</v>
      </c>
      <c r="U1663" s="7">
        <v>1018.7492175752942</v>
      </c>
      <c r="V1663" s="8">
        <v>0.90328778484222616</v>
      </c>
      <c r="W1663" s="7">
        <v>537.89215095718362</v>
      </c>
      <c r="X1663" s="7">
        <v>586.12704492888759</v>
      </c>
      <c r="Y1663" s="7">
        <v>717.67675576080751</v>
      </c>
      <c r="Z1663" s="7">
        <v>942.04209590191533</v>
      </c>
      <c r="AA1663" s="7">
        <v>1090.4009364512472</v>
      </c>
      <c r="AB1663" s="7">
        <v>1254.1072432643032</v>
      </c>
      <c r="AC1663" s="7">
        <v>1240.6058823529413</v>
      </c>
      <c r="AD1663" s="7">
        <v>1353.3882352941175</v>
      </c>
      <c r="AE1663" s="4">
        <v>736</v>
      </c>
      <c r="AF1663" s="4">
        <v>802</v>
      </c>
      <c r="AG1663" s="4">
        <v>982</v>
      </c>
      <c r="AH1663" s="4">
        <v>1289</v>
      </c>
      <c r="AI1663" s="4">
        <v>1492</v>
      </c>
      <c r="AJ1663" s="4">
        <v>1716</v>
      </c>
      <c r="AK1663" s="4">
        <v>1067.210664005398</v>
      </c>
      <c r="AL1663" s="8">
        <v>1.118712840353193</v>
      </c>
      <c r="AM1663" s="4">
        <v>986.22351519536335</v>
      </c>
      <c r="AN1663" s="8">
        <v>1.0469044885162038</v>
      </c>
      <c r="AO1663" s="4">
        <v>905.23636638532878</v>
      </c>
      <c r="AP1663" s="8">
        <v>0.97509613667921513</v>
      </c>
    </row>
    <row r="1664" spans="1:42" x14ac:dyDescent="0.25">
      <c r="A1664" s="2" t="s">
        <v>4692</v>
      </c>
      <c r="B1664" t="s">
        <v>4691</v>
      </c>
      <c r="C1664" t="s">
        <v>149</v>
      </c>
      <c r="D1664" t="s">
        <v>4690</v>
      </c>
      <c r="E1664" s="3" t="s">
        <v>4648</v>
      </c>
      <c r="F1664" t="s">
        <v>4693</v>
      </c>
      <c r="G1664">
        <v>117</v>
      </c>
      <c r="H1664">
        <v>0</v>
      </c>
      <c r="I1664">
        <v>12</v>
      </c>
      <c r="J1664">
        <v>48</v>
      </c>
      <c r="K1664">
        <v>54</v>
      </c>
      <c r="L1664">
        <v>3</v>
      </c>
      <c r="M1664">
        <v>0</v>
      </c>
      <c r="N1664" s="2">
        <v>209.07909604519773</v>
      </c>
      <c r="O1664" s="2">
        <v>405.57644975423733</v>
      </c>
      <c r="P1664" s="2">
        <v>124.64</v>
      </c>
      <c r="Q1664" s="4">
        <v>739.29554579943499</v>
      </c>
      <c r="R1664" s="5">
        <v>4.4000000000000004E-2</v>
      </c>
      <c r="S1664" s="6">
        <v>771.82454981461012</v>
      </c>
      <c r="T1664" s="4">
        <v>172.99074074074073</v>
      </c>
      <c r="U1664" s="7">
        <v>944.81529055535088</v>
      </c>
      <c r="V1664" s="8">
        <v>0.79593468693506186</v>
      </c>
      <c r="W1664" s="7">
        <v>493.50423369828854</v>
      </c>
      <c r="X1664" s="7">
        <v>522.11317478224737</v>
      </c>
      <c r="Y1664" s="7">
        <v>685.31417960210297</v>
      </c>
      <c r="Z1664" s="7">
        <v>896.63022169952558</v>
      </c>
      <c r="AA1664" s="7">
        <v>908.3338794156906</v>
      </c>
      <c r="AB1664" s="7">
        <v>1044.8765527709484</v>
      </c>
      <c r="AC1664" s="7">
        <v>1305.7564102564104</v>
      </c>
      <c r="AD1664" s="7">
        <v>1424.4615384615383</v>
      </c>
      <c r="AE1664" s="4">
        <v>759</v>
      </c>
      <c r="AF1664" s="4">
        <v>803</v>
      </c>
      <c r="AG1664" s="4">
        <v>1054</v>
      </c>
      <c r="AH1664" s="4">
        <v>1379</v>
      </c>
      <c r="AI1664" s="4">
        <v>1397</v>
      </c>
      <c r="AJ1664" s="4">
        <v>1607</v>
      </c>
      <c r="AK1664" s="4">
        <v>1148.1525470691463</v>
      </c>
      <c r="AL1664" s="8">
        <v>1.1129622685945695</v>
      </c>
      <c r="AM1664" s="4">
        <v>1022.7098813176343</v>
      </c>
      <c r="AN1664" s="8">
        <v>1.0072864080414003</v>
      </c>
      <c r="AO1664" s="4">
        <v>897.26721556612233</v>
      </c>
      <c r="AP1664" s="8">
        <v>0.90161054748823111</v>
      </c>
    </row>
    <row r="1665" spans="1:42" x14ac:dyDescent="0.25">
      <c r="A1665" s="2" t="s">
        <v>4696</v>
      </c>
      <c r="B1665" t="s">
        <v>4695</v>
      </c>
      <c r="C1665" t="s">
        <v>149</v>
      </c>
      <c r="D1665" t="s">
        <v>4694</v>
      </c>
      <c r="E1665" s="3" t="s">
        <v>4648</v>
      </c>
      <c r="F1665" t="s">
        <v>4697</v>
      </c>
      <c r="G1665">
        <v>175</v>
      </c>
      <c r="H1665">
        <v>0</v>
      </c>
      <c r="I1665">
        <v>48</v>
      </c>
      <c r="J1665">
        <v>95</v>
      </c>
      <c r="K1665">
        <v>32</v>
      </c>
      <c r="L1665">
        <v>0</v>
      </c>
      <c r="M1665">
        <v>0</v>
      </c>
      <c r="N1665" s="2">
        <v>224.85380952380953</v>
      </c>
      <c r="O1665" s="2">
        <v>516.82331780952381</v>
      </c>
      <c r="P1665" s="2">
        <v>119.34</v>
      </c>
      <c r="Q1665" s="4">
        <v>861.01712733333341</v>
      </c>
      <c r="R1665" s="5">
        <v>4.4000000000000004E-2</v>
      </c>
      <c r="S1665" s="6">
        <v>898.90188093600011</v>
      </c>
      <c r="T1665" s="4">
        <v>0</v>
      </c>
      <c r="U1665" s="7">
        <v>898.90188093600011</v>
      </c>
      <c r="V1665" s="8">
        <v>0.88956400054174189</v>
      </c>
      <c r="W1665" s="7">
        <v>717.87814843718581</v>
      </c>
      <c r="X1665" s="7">
        <v>722.3259684398945</v>
      </c>
      <c r="Y1665" s="7">
        <v>906.46571655203513</v>
      </c>
      <c r="Z1665" s="7">
        <v>1141.3106126950549</v>
      </c>
      <c r="AA1665" s="7">
        <v>1274.7452127763165</v>
      </c>
      <c r="AB1665" s="7">
        <v>1466.0014728927908</v>
      </c>
      <c r="AC1665" s="7">
        <v>1111.5468571428573</v>
      </c>
      <c r="AD1665" s="7">
        <v>1212.5965714285715</v>
      </c>
      <c r="AE1665" s="4">
        <v>807</v>
      </c>
      <c r="AF1665" s="4">
        <v>812</v>
      </c>
      <c r="AG1665" s="4">
        <v>1019</v>
      </c>
      <c r="AH1665" s="4">
        <v>1283</v>
      </c>
      <c r="AI1665" s="4">
        <v>1433</v>
      </c>
      <c r="AJ1665" s="4">
        <v>1648</v>
      </c>
      <c r="AK1665" s="4">
        <v>1146.016871207295</v>
      </c>
      <c r="AL1665" s="8">
        <v>1.1341119361970438</v>
      </c>
      <c r="AM1665" s="4">
        <v>1064.1698680601144</v>
      </c>
      <c r="AN1665" s="8">
        <v>1.0531151676997461</v>
      </c>
      <c r="AO1665" s="4">
        <v>980.74888408318066</v>
      </c>
      <c r="AP1665" s="8">
        <v>0.97056076903903943</v>
      </c>
    </row>
    <row r="1666" spans="1:42" x14ac:dyDescent="0.25">
      <c r="A1666" s="2" t="s">
        <v>4699</v>
      </c>
      <c r="B1666" t="s">
        <v>1409</v>
      </c>
      <c r="C1666" t="s">
        <v>14</v>
      </c>
      <c r="D1666" t="s">
        <v>4698</v>
      </c>
      <c r="E1666" s="3" t="s">
        <v>4648</v>
      </c>
      <c r="F1666" t="s">
        <v>4700</v>
      </c>
      <c r="G1666">
        <v>104</v>
      </c>
      <c r="H1666">
        <v>67</v>
      </c>
      <c r="I1666">
        <v>36</v>
      </c>
      <c r="J1666">
        <v>1</v>
      </c>
      <c r="K1666">
        <v>0</v>
      </c>
      <c r="L1666">
        <v>0</v>
      </c>
      <c r="M1666">
        <v>0</v>
      </c>
      <c r="N1666" s="2">
        <v>235.6073717948718</v>
      </c>
      <c r="O1666" s="2">
        <v>308.09429612499997</v>
      </c>
      <c r="P1666" s="2">
        <v>190.48</v>
      </c>
      <c r="Q1666" s="4">
        <v>734.18166791987176</v>
      </c>
      <c r="R1666" s="5">
        <v>4.4000000000000004E-2</v>
      </c>
      <c r="S1666" s="6">
        <v>766.48566130834615</v>
      </c>
      <c r="T1666" s="4">
        <v>0</v>
      </c>
      <c r="U1666" s="7">
        <v>766.48566130834615</v>
      </c>
      <c r="V1666" s="8">
        <v>1.0736249969839995</v>
      </c>
      <c r="W1666" s="7">
        <v>762.27374785863981</v>
      </c>
      <c r="X1666" s="7">
        <v>767.64187284355978</v>
      </c>
      <c r="Y1666" s="7">
        <v>1007.0602471709917</v>
      </c>
      <c r="Z1666" s="7">
        <v>1242.1841215104878</v>
      </c>
      <c r="AA1666" s="7">
        <v>1335.5894962480954</v>
      </c>
      <c r="AB1666" s="7">
        <v>1536.3573706841034</v>
      </c>
      <c r="AC1666" s="7">
        <v>785.31538461538469</v>
      </c>
      <c r="AD1666" s="7">
        <v>856.70769230769224</v>
      </c>
      <c r="AE1666" s="4">
        <v>710</v>
      </c>
      <c r="AF1666" s="4">
        <v>715</v>
      </c>
      <c r="AG1666" s="4">
        <v>938</v>
      </c>
      <c r="AH1666" s="4">
        <v>1157</v>
      </c>
      <c r="AI1666" s="4">
        <v>1244</v>
      </c>
      <c r="AJ1666" s="4">
        <v>1431</v>
      </c>
      <c r="AK1666" s="4">
        <v>842.16875928131913</v>
      </c>
      <c r="AL1666" s="8">
        <v>1.1796351546877653</v>
      </c>
      <c r="AM1666" s="4">
        <v>816.94105995699476</v>
      </c>
      <c r="AN1666" s="8">
        <v>1.1442984354531767</v>
      </c>
      <c r="AO1666" s="4">
        <v>791.7133606326704</v>
      </c>
      <c r="AP1666" s="8">
        <v>1.1089617162185881</v>
      </c>
    </row>
    <row r="1667" spans="1:42" x14ac:dyDescent="0.25">
      <c r="A1667" s="2" t="s">
        <v>4701</v>
      </c>
      <c r="B1667" t="s">
        <v>1409</v>
      </c>
      <c r="C1667" t="s">
        <v>14</v>
      </c>
      <c r="D1667" t="s">
        <v>4698</v>
      </c>
      <c r="E1667" s="3" t="s">
        <v>4648</v>
      </c>
      <c r="F1667" t="s">
        <v>4702</v>
      </c>
      <c r="G1667">
        <v>100</v>
      </c>
      <c r="H1667">
        <v>0</v>
      </c>
      <c r="I1667">
        <v>2</v>
      </c>
      <c r="J1667">
        <v>34</v>
      </c>
      <c r="K1667">
        <v>48</v>
      </c>
      <c r="L1667">
        <v>14</v>
      </c>
      <c r="M1667">
        <v>2</v>
      </c>
      <c r="N1667" s="2">
        <v>312.47750000000002</v>
      </c>
      <c r="O1667" s="2">
        <v>439.63612133333334</v>
      </c>
      <c r="P1667" s="2">
        <v>102.49</v>
      </c>
      <c r="Q1667" s="4">
        <v>854.60362133333342</v>
      </c>
      <c r="R1667" s="5">
        <v>4.4000000000000004E-2</v>
      </c>
      <c r="S1667" s="6">
        <v>892.20618067200007</v>
      </c>
      <c r="T1667" s="4">
        <v>166.63953488372093</v>
      </c>
      <c r="U1667" s="7">
        <v>1058.845715555721</v>
      </c>
      <c r="V1667" s="8">
        <v>0.97020755347064314</v>
      </c>
      <c r="W1667" s="7">
        <v>580.43760837589787</v>
      </c>
      <c r="X1667" s="7">
        <v>584.52519716727738</v>
      </c>
      <c r="Y1667" s="7">
        <v>766.83165726280595</v>
      </c>
      <c r="Z1667" s="7">
        <v>945.86804632523081</v>
      </c>
      <c r="AA1667" s="7">
        <v>1016.9920912952351</v>
      </c>
      <c r="AB1667" s="7">
        <v>1169.8679120928307</v>
      </c>
      <c r="AC1667" s="7">
        <v>1200.4960000000001</v>
      </c>
      <c r="AD1667" s="7">
        <v>1309.6319999999998</v>
      </c>
      <c r="AE1667" s="4">
        <v>710</v>
      </c>
      <c r="AF1667" s="4">
        <v>715</v>
      </c>
      <c r="AG1667" s="4">
        <v>938</v>
      </c>
      <c r="AH1667" s="4">
        <v>1157</v>
      </c>
      <c r="AI1667" s="4">
        <v>1244</v>
      </c>
      <c r="AJ1667" s="4">
        <v>1431</v>
      </c>
      <c r="AK1667" s="4">
        <v>1098.2389058468514</v>
      </c>
      <c r="AL1667" s="8">
        <v>1.158992853623527</v>
      </c>
      <c r="AM1667" s="4">
        <v>1029.5613307885674</v>
      </c>
      <c r="AN1667" s="8">
        <v>1.0960644202392322</v>
      </c>
      <c r="AO1667" s="4">
        <v>960.88375573028372</v>
      </c>
      <c r="AP1667" s="8">
        <v>1.0331359868549377</v>
      </c>
    </row>
    <row r="1668" spans="1:42" x14ac:dyDescent="0.25">
      <c r="A1668" s="2" t="s">
        <v>4703</v>
      </c>
      <c r="B1668" t="s">
        <v>1409</v>
      </c>
      <c r="C1668" t="s">
        <v>14</v>
      </c>
      <c r="D1668" t="s">
        <v>4698</v>
      </c>
      <c r="E1668" s="3" t="s">
        <v>4648</v>
      </c>
      <c r="F1668" t="s">
        <v>4704</v>
      </c>
      <c r="G1668">
        <v>99</v>
      </c>
      <c r="H1668">
        <v>0</v>
      </c>
      <c r="I1668">
        <v>6</v>
      </c>
      <c r="J1668">
        <v>30</v>
      </c>
      <c r="K1668">
        <v>47</v>
      </c>
      <c r="L1668">
        <v>12</v>
      </c>
      <c r="M1668">
        <v>4</v>
      </c>
      <c r="N1668" s="2">
        <v>313.38215488215491</v>
      </c>
      <c r="O1668" s="2">
        <v>478.13321133333329</v>
      </c>
      <c r="P1668" s="2">
        <v>81.34</v>
      </c>
      <c r="Q1668" s="4">
        <v>872.85536621548829</v>
      </c>
      <c r="R1668" s="5">
        <v>4.4000000000000004E-2</v>
      </c>
      <c r="S1668" s="6">
        <v>911.26100232896977</v>
      </c>
      <c r="T1668" s="4">
        <v>175.20987654320987</v>
      </c>
      <c r="U1668" s="7">
        <v>1086.4708788721796</v>
      </c>
      <c r="V1668" s="8">
        <v>1.0009270061542865</v>
      </c>
      <c r="W1668" s="7">
        <v>596.05378559387395</v>
      </c>
      <c r="X1668" s="7">
        <v>600.25134746425329</v>
      </c>
      <c r="Y1668" s="7">
        <v>787.46260688317432</v>
      </c>
      <c r="Z1668" s="7">
        <v>971.31581680579177</v>
      </c>
      <c r="AA1668" s="7">
        <v>1044.3533933503932</v>
      </c>
      <c r="AB1668" s="7">
        <v>1201.3422073025824</v>
      </c>
      <c r="AC1668" s="7">
        <v>1194.0111111111112</v>
      </c>
      <c r="AD1668" s="7">
        <v>1302.5575757575757</v>
      </c>
      <c r="AE1668" s="4">
        <v>710</v>
      </c>
      <c r="AF1668" s="4">
        <v>715</v>
      </c>
      <c r="AG1668" s="4">
        <v>938</v>
      </c>
      <c r="AH1668" s="4">
        <v>1157</v>
      </c>
      <c r="AI1668" s="4">
        <v>1244</v>
      </c>
      <c r="AJ1668" s="4">
        <v>1431</v>
      </c>
      <c r="AK1668" s="4">
        <v>1086.6250453661319</v>
      </c>
      <c r="AL1668" s="8">
        <v>1.1624836663443001</v>
      </c>
      <c r="AM1668" s="4">
        <v>1027.5135701850659</v>
      </c>
      <c r="AN1668" s="8">
        <v>1.1080263651566551</v>
      </c>
      <c r="AO1668" s="4">
        <v>968.40209500399999</v>
      </c>
      <c r="AP1668" s="8">
        <v>1.0535690639690098</v>
      </c>
    </row>
    <row r="1669" spans="1:42" x14ac:dyDescent="0.25">
      <c r="A1669" s="2" t="s">
        <v>4707</v>
      </c>
      <c r="B1669" t="s">
        <v>4706</v>
      </c>
      <c r="C1669" t="s">
        <v>14</v>
      </c>
      <c r="D1669" t="s">
        <v>4705</v>
      </c>
      <c r="E1669" s="3" t="s">
        <v>4648</v>
      </c>
      <c r="F1669" t="s">
        <v>4708</v>
      </c>
      <c r="G1669">
        <v>1</v>
      </c>
      <c r="H1669">
        <v>0</v>
      </c>
      <c r="I1669">
        <v>0</v>
      </c>
      <c r="J1669">
        <v>0</v>
      </c>
      <c r="K1669">
        <v>1</v>
      </c>
      <c r="L1669">
        <v>0</v>
      </c>
      <c r="M1669">
        <v>0</v>
      </c>
      <c r="N1669" s="2">
        <v>340.25</v>
      </c>
      <c r="O1669" s="2">
        <v>189.41796566666659</v>
      </c>
      <c r="P1669" s="2">
        <v>875.51</v>
      </c>
      <c r="Q1669" s="4">
        <v>1405.1779656666665</v>
      </c>
      <c r="R1669" s="5">
        <v>4.4000000000000004E-2</v>
      </c>
      <c r="S1669" s="6">
        <v>1467.0057961559999</v>
      </c>
      <c r="T1669" s="4">
        <v>179</v>
      </c>
      <c r="U1669" s="7">
        <v>1646.0057961559999</v>
      </c>
      <c r="V1669" s="8">
        <v>1.1159361329871185</v>
      </c>
      <c r="W1669" s="7">
        <v>855.33897267400653</v>
      </c>
      <c r="X1669" s="7">
        <v>979.66149777197268</v>
      </c>
      <c r="Y1669" s="7">
        <v>1190.5125003381231</v>
      </c>
      <c r="Z1669" s="7">
        <v>1467.0057961559999</v>
      </c>
      <c r="AA1669" s="7">
        <v>1578.3987786437774</v>
      </c>
      <c r="AB1669" s="7">
        <v>1815.1088664303047</v>
      </c>
      <c r="AC1669" s="7">
        <v>1622.5000000000002</v>
      </c>
      <c r="AD1669" s="7">
        <v>1770</v>
      </c>
      <c r="AE1669" s="4">
        <v>860</v>
      </c>
      <c r="AF1669" s="4">
        <v>985</v>
      </c>
      <c r="AG1669" s="4">
        <v>1197</v>
      </c>
      <c r="AH1669" s="4">
        <v>1475</v>
      </c>
      <c r="AI1669" s="4">
        <v>1587</v>
      </c>
      <c r="AJ1669" s="4">
        <v>1825</v>
      </c>
      <c r="AK1669" s="4">
        <v>1467.0057961559999</v>
      </c>
      <c r="AL1669" s="8">
        <v>1.1159361329871185</v>
      </c>
      <c r="AM1669" s="4">
        <v>1467.0057961559999</v>
      </c>
      <c r="AN1669" s="8">
        <v>1.1159361329871185</v>
      </c>
      <c r="AO1669" s="4">
        <v>1467.0057961559999</v>
      </c>
      <c r="AP1669" s="8">
        <v>1.1159361329871185</v>
      </c>
    </row>
    <row r="1670" spans="1:42" x14ac:dyDescent="0.25">
      <c r="A1670" s="2" t="s">
        <v>4709</v>
      </c>
      <c r="B1670" t="s">
        <v>4706</v>
      </c>
      <c r="C1670" t="s">
        <v>14</v>
      </c>
      <c r="D1670" t="s">
        <v>4705</v>
      </c>
      <c r="E1670" s="3" t="s">
        <v>4648</v>
      </c>
      <c r="F1670" t="s">
        <v>4710</v>
      </c>
      <c r="G1670">
        <v>195</v>
      </c>
      <c r="H1670">
        <v>71</v>
      </c>
      <c r="I1670">
        <v>47</v>
      </c>
      <c r="J1670">
        <v>27</v>
      </c>
      <c r="K1670">
        <v>26</v>
      </c>
      <c r="L1670">
        <v>24</v>
      </c>
      <c r="M1670">
        <v>0</v>
      </c>
      <c r="N1670" s="2">
        <v>314.65470085470082</v>
      </c>
      <c r="O1670" s="2">
        <v>295.65763462393164</v>
      </c>
      <c r="P1670" s="2">
        <v>307.23</v>
      </c>
      <c r="Q1670" s="4">
        <v>917.54233547863248</v>
      </c>
      <c r="R1670" s="5">
        <v>4.4000000000000004E-2</v>
      </c>
      <c r="S1670" s="6">
        <v>957.91419823969238</v>
      </c>
      <c r="T1670" s="4">
        <v>40.398648648648646</v>
      </c>
      <c r="U1670" s="7">
        <v>998.31284688834103</v>
      </c>
      <c r="V1670" s="8">
        <v>0.90078757840021151</v>
      </c>
      <c r="W1670" s="7">
        <v>743.32851042420771</v>
      </c>
      <c r="X1670" s="7">
        <v>851.37044507888913</v>
      </c>
      <c r="Y1670" s="7">
        <v>1034.6095662532286</v>
      </c>
      <c r="Z1670" s="7">
        <v>1274.8948289252401</v>
      </c>
      <c r="AA1670" s="7">
        <v>1371.7004023758345</v>
      </c>
      <c r="AB1670" s="7">
        <v>1577.4122459583477</v>
      </c>
      <c r="AC1670" s="7">
        <v>1219.0933333333335</v>
      </c>
      <c r="AD1670" s="7">
        <v>1329.9199999999998</v>
      </c>
      <c r="AE1670" s="4">
        <v>860</v>
      </c>
      <c r="AF1670" s="4">
        <v>985</v>
      </c>
      <c r="AG1670" s="4">
        <v>1197</v>
      </c>
      <c r="AH1670" s="4">
        <v>1475</v>
      </c>
      <c r="AI1670" s="4">
        <v>1587</v>
      </c>
      <c r="AJ1670" s="4">
        <v>1825</v>
      </c>
      <c r="AK1670" s="4">
        <v>1234.9199432084067</v>
      </c>
      <c r="AL1670" s="8">
        <v>1.1507326081482092</v>
      </c>
      <c r="AM1670" s="4">
        <v>1143.1123248759188</v>
      </c>
      <c r="AN1670" s="8">
        <v>1.0678936840031588</v>
      </c>
      <c r="AO1670" s="4">
        <v>1049.7218165721806</v>
      </c>
      <c r="AP1670" s="8">
        <v>0.98362650254526229</v>
      </c>
    </row>
    <row r="1671" spans="1:42" x14ac:dyDescent="0.25">
      <c r="A1671" s="2" t="s">
        <v>4711</v>
      </c>
      <c r="B1671" t="s">
        <v>4706</v>
      </c>
      <c r="C1671" t="s">
        <v>14</v>
      </c>
      <c r="D1671" t="s">
        <v>4705</v>
      </c>
      <c r="E1671" s="3" t="s">
        <v>4648</v>
      </c>
      <c r="F1671" t="s">
        <v>4712</v>
      </c>
      <c r="G1671">
        <v>43</v>
      </c>
      <c r="H1671">
        <v>0</v>
      </c>
      <c r="I1671">
        <v>11</v>
      </c>
      <c r="J1671">
        <v>18</v>
      </c>
      <c r="K1671">
        <v>14</v>
      </c>
      <c r="L1671">
        <v>0</v>
      </c>
      <c r="M1671">
        <v>0</v>
      </c>
      <c r="N1671" s="2">
        <v>313.5658914728682</v>
      </c>
      <c r="O1671" s="2">
        <v>479.86769643410855</v>
      </c>
      <c r="P1671" s="2">
        <v>225.55</v>
      </c>
      <c r="Q1671" s="4">
        <v>1018.9835879069767</v>
      </c>
      <c r="R1671" s="5">
        <v>4.4000000000000004E-2</v>
      </c>
      <c r="S1671" s="6">
        <v>1063.8188657748838</v>
      </c>
      <c r="T1671" s="4">
        <v>71.324324324324323</v>
      </c>
      <c r="U1671" s="7">
        <v>1135.1431900992081</v>
      </c>
      <c r="V1671" s="8">
        <v>0.92042686681876551</v>
      </c>
      <c r="W1671" s="7">
        <v>741.83065860261365</v>
      </c>
      <c r="X1671" s="7">
        <v>849.65488223671446</v>
      </c>
      <c r="Y1671" s="7">
        <v>1032.5247655201495</v>
      </c>
      <c r="Z1671" s="7">
        <v>1272.3258388823897</v>
      </c>
      <c r="AA1671" s="7">
        <v>1368.9363432585442</v>
      </c>
      <c r="AB1671" s="7">
        <v>1574.233665057872</v>
      </c>
      <c r="AC1671" s="7">
        <v>1356.6069767441861</v>
      </c>
      <c r="AD1671" s="7">
        <v>1479.9348837209302</v>
      </c>
      <c r="AE1671" s="4">
        <v>860</v>
      </c>
      <c r="AF1671" s="4">
        <v>985</v>
      </c>
      <c r="AG1671" s="4">
        <v>1197</v>
      </c>
      <c r="AH1671" s="4">
        <v>1475</v>
      </c>
      <c r="AI1671" s="4">
        <v>1587</v>
      </c>
      <c r="AJ1671" s="4">
        <v>1825</v>
      </c>
      <c r="AK1671" s="4">
        <v>1336.9264035671467</v>
      </c>
      <c r="AL1671" s="8">
        <v>1.1418751541425443</v>
      </c>
      <c r="AM1671" s="4">
        <v>1243.4948774803197</v>
      </c>
      <c r="AN1671" s="8">
        <v>1.0661165295317776</v>
      </c>
      <c r="AO1671" s="4">
        <v>1150.0633513934931</v>
      </c>
      <c r="AP1671" s="8">
        <v>0.99035790492101139</v>
      </c>
    </row>
    <row r="1672" spans="1:42" x14ac:dyDescent="0.25">
      <c r="A1672" s="2" t="s">
        <v>4713</v>
      </c>
      <c r="B1672" t="s">
        <v>4706</v>
      </c>
      <c r="C1672" t="s">
        <v>14</v>
      </c>
      <c r="D1672" t="s">
        <v>4705</v>
      </c>
      <c r="E1672" s="3" t="s">
        <v>4648</v>
      </c>
      <c r="F1672" t="s">
        <v>4714</v>
      </c>
      <c r="G1672">
        <v>17</v>
      </c>
      <c r="H1672">
        <v>0</v>
      </c>
      <c r="I1672">
        <v>0</v>
      </c>
      <c r="J1672">
        <v>7</v>
      </c>
      <c r="K1672">
        <v>10</v>
      </c>
      <c r="L1672">
        <v>0</v>
      </c>
      <c r="M1672">
        <v>0</v>
      </c>
      <c r="N1672" s="2">
        <v>328.4754901960784</v>
      </c>
      <c r="O1672" s="2">
        <v>524.63869237254914</v>
      </c>
      <c r="P1672" s="2">
        <v>201.9</v>
      </c>
      <c r="Q1672" s="4">
        <v>1055.0141825686276</v>
      </c>
      <c r="R1672" s="5">
        <v>4.4000000000000004E-2</v>
      </c>
      <c r="S1672" s="6">
        <v>1101.4348066016473</v>
      </c>
      <c r="T1672" s="4">
        <v>75.294117647058826</v>
      </c>
      <c r="U1672" s="7">
        <v>1176.7289242487061</v>
      </c>
      <c r="V1672" s="8">
        <v>0.86490517152613622</v>
      </c>
      <c r="W1672" s="7">
        <v>696.2245178138304</v>
      </c>
      <c r="X1672" s="7">
        <v>797.41994191467791</v>
      </c>
      <c r="Y1672" s="7">
        <v>969.04738118971511</v>
      </c>
      <c r="Z1672" s="7">
        <v>1194.10600439</v>
      </c>
      <c r="AA1672" s="7">
        <v>1284.7771043843593</v>
      </c>
      <c r="AB1672" s="7">
        <v>1477.4531918723726</v>
      </c>
      <c r="AC1672" s="7">
        <v>1496.5823529411766</v>
      </c>
      <c r="AD1672" s="7">
        <v>1632.6352941176469</v>
      </c>
      <c r="AE1672" s="4">
        <v>860</v>
      </c>
      <c r="AF1672" s="4">
        <v>985</v>
      </c>
      <c r="AG1672" s="4">
        <v>1197</v>
      </c>
      <c r="AH1672" s="4">
        <v>1475</v>
      </c>
      <c r="AI1672" s="4">
        <v>1587</v>
      </c>
      <c r="AJ1672" s="4">
        <v>1825</v>
      </c>
      <c r="AK1672" s="4">
        <v>1464.608306399502</v>
      </c>
      <c r="AL1672" s="8">
        <v>1.1318405987630911</v>
      </c>
      <c r="AM1672" s="4">
        <v>1343.5504731335504</v>
      </c>
      <c r="AN1672" s="8">
        <v>1.0428621230174395</v>
      </c>
      <c r="AO1672" s="4">
        <v>1222.4926398675989</v>
      </c>
      <c r="AP1672" s="8">
        <v>0.95388364727178787</v>
      </c>
    </row>
    <row r="1673" spans="1:42" x14ac:dyDescent="0.25">
      <c r="A1673" s="2" t="s">
        <v>4715</v>
      </c>
      <c r="B1673" t="s">
        <v>4706</v>
      </c>
      <c r="C1673" t="s">
        <v>14</v>
      </c>
      <c r="D1673" t="s">
        <v>4705</v>
      </c>
      <c r="E1673" s="3" t="s">
        <v>4648</v>
      </c>
      <c r="F1673" t="s">
        <v>4716</v>
      </c>
      <c r="G1673">
        <v>15</v>
      </c>
      <c r="H1673">
        <v>0</v>
      </c>
      <c r="I1673">
        <v>10</v>
      </c>
      <c r="J1673">
        <v>5</v>
      </c>
      <c r="K1673">
        <v>0</v>
      </c>
      <c r="L1673">
        <v>0</v>
      </c>
      <c r="M1673">
        <v>0</v>
      </c>
      <c r="N1673" s="2">
        <v>162.98888888888888</v>
      </c>
      <c r="O1673" s="2">
        <v>264.62574277777776</v>
      </c>
      <c r="P1673" s="2">
        <v>166.74</v>
      </c>
      <c r="Q1673" s="4">
        <v>594.35463166666659</v>
      </c>
      <c r="R1673" s="5">
        <v>4.4000000000000004E-2</v>
      </c>
      <c r="S1673" s="6">
        <v>620.50623545999997</v>
      </c>
      <c r="T1673" s="4">
        <v>117.6</v>
      </c>
      <c r="U1673" s="7">
        <v>738.10623545999999</v>
      </c>
      <c r="V1673" s="8">
        <v>0.6991849404420587</v>
      </c>
      <c r="W1673" s="7">
        <v>505.49608067155026</v>
      </c>
      <c r="X1673" s="7">
        <v>578.96934821101979</v>
      </c>
      <c r="Y1673" s="7">
        <v>703.5800099579601</v>
      </c>
      <c r="Z1673" s="7">
        <v>866.98455696574035</v>
      </c>
      <c r="AA1673" s="7">
        <v>932.8166046811051</v>
      </c>
      <c r="AB1673" s="7">
        <v>1072.7097060762549</v>
      </c>
      <c r="AC1673" s="7">
        <v>1161.2333333333336</v>
      </c>
      <c r="AD1673" s="7">
        <v>1266.8</v>
      </c>
      <c r="AE1673" s="4">
        <v>860</v>
      </c>
      <c r="AF1673" s="4">
        <v>985</v>
      </c>
      <c r="AG1673" s="4">
        <v>1197</v>
      </c>
      <c r="AH1673" s="4">
        <v>1475</v>
      </c>
      <c r="AI1673" s="4">
        <v>1587</v>
      </c>
      <c r="AJ1673" s="4">
        <v>1825</v>
      </c>
      <c r="AK1673" s="4">
        <v>1026.669477394667</v>
      </c>
      <c r="AL1673" s="8">
        <v>1.0839306700928324</v>
      </c>
      <c r="AM1673" s="4">
        <v>901.69617218400015</v>
      </c>
      <c r="AN1673" s="8">
        <v>0.96554736866182511</v>
      </c>
      <c r="AO1673" s="4">
        <v>745.47954067066678</v>
      </c>
      <c r="AP1673" s="8">
        <v>0.81756824187306609</v>
      </c>
    </row>
    <row r="1674" spans="1:42" x14ac:dyDescent="0.25">
      <c r="A1674" s="2" t="s">
        <v>4719</v>
      </c>
      <c r="B1674" t="s">
        <v>4718</v>
      </c>
      <c r="C1674" t="s">
        <v>14</v>
      </c>
      <c r="D1674" t="s">
        <v>4717</v>
      </c>
      <c r="E1674" s="3" t="s">
        <v>4648</v>
      </c>
      <c r="F1674" t="s">
        <v>4720</v>
      </c>
      <c r="G1674">
        <v>142</v>
      </c>
      <c r="H1674">
        <v>0</v>
      </c>
      <c r="I1674">
        <v>141</v>
      </c>
      <c r="J1674">
        <v>1</v>
      </c>
      <c r="K1674">
        <v>0</v>
      </c>
      <c r="L1674">
        <v>0</v>
      </c>
      <c r="M1674">
        <v>0</v>
      </c>
      <c r="N1674" s="2">
        <v>291.80633802816902</v>
      </c>
      <c r="O1674" s="2">
        <v>499.88358233333332</v>
      </c>
      <c r="P1674" s="2">
        <v>264.17</v>
      </c>
      <c r="Q1674" s="4">
        <v>1055.8599203615024</v>
      </c>
      <c r="R1674" s="5">
        <v>4.4000000000000004E-2</v>
      </c>
      <c r="S1674" s="6">
        <v>1102.3177568574085</v>
      </c>
      <c r="T1674" s="4">
        <v>0</v>
      </c>
      <c r="U1674" s="7">
        <v>1102.3177568574085</v>
      </c>
      <c r="V1674" s="8">
        <v>1.1174106699915194</v>
      </c>
      <c r="W1674" s="7">
        <v>960.97317619270655</v>
      </c>
      <c r="X1674" s="7">
        <v>1100.6495099416466</v>
      </c>
      <c r="Y1674" s="7">
        <v>1337.5405719798487</v>
      </c>
      <c r="Z1674" s="7">
        <v>1648.1807382374911</v>
      </c>
      <c r="AA1674" s="7">
        <v>1773.3307332765414</v>
      </c>
      <c r="AB1674" s="7">
        <v>2039.2744727345228</v>
      </c>
      <c r="AC1674" s="7">
        <v>1085.1422535211268</v>
      </c>
      <c r="AD1674" s="7">
        <v>1183.7915492957745</v>
      </c>
      <c r="AE1674" s="4">
        <v>860</v>
      </c>
      <c r="AF1674" s="4">
        <v>985</v>
      </c>
      <c r="AG1674" s="4">
        <v>1197</v>
      </c>
      <c r="AH1674" s="4">
        <v>1475</v>
      </c>
      <c r="AI1674" s="4">
        <v>1587</v>
      </c>
      <c r="AJ1674" s="4">
        <v>1825</v>
      </c>
      <c r="AK1674" s="4">
        <v>1159.8487630061634</v>
      </c>
      <c r="AL1674" s="8">
        <v>1.1757293895495153</v>
      </c>
      <c r="AM1674" s="4">
        <v>1140.8227609727171</v>
      </c>
      <c r="AN1674" s="8">
        <v>1.1564428838689185</v>
      </c>
      <c r="AO1674" s="4">
        <v>1121.3437588908553</v>
      </c>
      <c r="AP1674" s="8">
        <v>1.1366971756721167</v>
      </c>
    </row>
    <row r="1675" spans="1:42" x14ac:dyDescent="0.25">
      <c r="A1675" s="2" t="s">
        <v>4721</v>
      </c>
      <c r="B1675" t="s">
        <v>4718</v>
      </c>
      <c r="C1675" t="s">
        <v>14</v>
      </c>
      <c r="D1675" t="s">
        <v>4717</v>
      </c>
      <c r="E1675" s="3" t="s">
        <v>4648</v>
      </c>
      <c r="F1675" t="s">
        <v>4722</v>
      </c>
      <c r="G1675">
        <v>24</v>
      </c>
      <c r="H1675">
        <v>0</v>
      </c>
      <c r="I1675">
        <v>0</v>
      </c>
      <c r="J1675">
        <v>12</v>
      </c>
      <c r="K1675">
        <v>12</v>
      </c>
      <c r="L1675">
        <v>0</v>
      </c>
      <c r="M1675">
        <v>0</v>
      </c>
      <c r="N1675" s="2">
        <v>305.39236111111114</v>
      </c>
      <c r="O1675" s="2">
        <v>0</v>
      </c>
      <c r="P1675" s="2">
        <v>1068.44</v>
      </c>
      <c r="Q1675" s="4">
        <v>1373.8323611111111</v>
      </c>
      <c r="R1675" s="5">
        <v>4.4000000000000004E-2</v>
      </c>
      <c r="S1675" s="6">
        <v>1434.2809850000001</v>
      </c>
      <c r="T1675" s="4">
        <v>0</v>
      </c>
      <c r="U1675" s="7">
        <v>1434.2809850000001</v>
      </c>
      <c r="V1675" s="8">
        <v>1.0735636115269462</v>
      </c>
      <c r="W1675" s="7">
        <v>923.26470591317354</v>
      </c>
      <c r="X1675" s="7">
        <v>1057.4601573540419</v>
      </c>
      <c r="Y1675" s="7">
        <v>1285.0556429977544</v>
      </c>
      <c r="Z1675" s="7">
        <v>1583.5063270022456</v>
      </c>
      <c r="AA1675" s="7">
        <v>1703.7454514932635</v>
      </c>
      <c r="AB1675" s="7">
        <v>1959.2535910366764</v>
      </c>
      <c r="AC1675" s="7">
        <v>1469.6000000000001</v>
      </c>
      <c r="AD1675" s="7">
        <v>1603.2</v>
      </c>
      <c r="AE1675" s="4">
        <v>860</v>
      </c>
      <c r="AF1675" s="4">
        <v>985</v>
      </c>
      <c r="AG1675" s="4">
        <v>1197</v>
      </c>
      <c r="AH1675" s="4">
        <v>1475</v>
      </c>
      <c r="AI1675" s="4">
        <v>1587</v>
      </c>
      <c r="AJ1675" s="4">
        <v>1825</v>
      </c>
      <c r="AK1675" s="4">
        <v>1539.819198776042</v>
      </c>
      <c r="AL1675" s="8">
        <v>1.1525592805209894</v>
      </c>
      <c r="AM1675" s="4">
        <v>1504.6397941840278</v>
      </c>
      <c r="AN1675" s="8">
        <v>1.1262273908563083</v>
      </c>
      <c r="AO1675" s="4">
        <v>1469.4603895920143</v>
      </c>
      <c r="AP1675" s="8">
        <v>1.0998955011916274</v>
      </c>
    </row>
    <row r="1676" spans="1:42" x14ac:dyDescent="0.25">
      <c r="A1676" s="2" t="s">
        <v>4723</v>
      </c>
      <c r="B1676" t="s">
        <v>4718</v>
      </c>
      <c r="C1676" t="s">
        <v>14</v>
      </c>
      <c r="D1676" t="s">
        <v>4717</v>
      </c>
      <c r="E1676" s="3" t="s">
        <v>4648</v>
      </c>
      <c r="F1676" t="s">
        <v>4724</v>
      </c>
      <c r="G1676">
        <v>128</v>
      </c>
      <c r="H1676">
        <v>11</v>
      </c>
      <c r="I1676">
        <v>116</v>
      </c>
      <c r="J1676">
        <v>1</v>
      </c>
      <c r="K1676">
        <v>0</v>
      </c>
      <c r="L1676">
        <v>0</v>
      </c>
      <c r="M1676">
        <v>0</v>
      </c>
      <c r="N1676" s="2">
        <v>282.79296875</v>
      </c>
      <c r="O1676" s="2">
        <v>387.59722133854166</v>
      </c>
      <c r="P1676" s="2">
        <v>292.55</v>
      </c>
      <c r="Q1676" s="4">
        <v>962.94019008854161</v>
      </c>
      <c r="R1676" s="5">
        <v>4.4000000000000004E-2</v>
      </c>
      <c r="S1676" s="6">
        <v>1005.3095584524375</v>
      </c>
      <c r="T1676" s="4">
        <v>0</v>
      </c>
      <c r="U1676" s="7">
        <v>1005.3095584524375</v>
      </c>
      <c r="V1676" s="8">
        <v>1.030120988191455</v>
      </c>
      <c r="W1676" s="7">
        <v>885.90404984465124</v>
      </c>
      <c r="X1676" s="7">
        <v>1014.6691733685832</v>
      </c>
      <c r="Y1676" s="7">
        <v>1233.0548228651717</v>
      </c>
      <c r="Z1676" s="7">
        <v>1519.4284575823963</v>
      </c>
      <c r="AA1676" s="7">
        <v>1634.8020082598393</v>
      </c>
      <c r="AB1676" s="7">
        <v>1879.9708034494054</v>
      </c>
      <c r="AC1676" s="7">
        <v>1073.5054687500001</v>
      </c>
      <c r="AD1676" s="7">
        <v>1171.096875</v>
      </c>
      <c r="AE1676" s="4">
        <v>860</v>
      </c>
      <c r="AF1676" s="4">
        <v>985</v>
      </c>
      <c r="AG1676" s="4">
        <v>1197</v>
      </c>
      <c r="AH1676" s="4">
        <v>1475</v>
      </c>
      <c r="AI1676" s="4">
        <v>1587</v>
      </c>
      <c r="AJ1676" s="4">
        <v>1825</v>
      </c>
      <c r="AK1676" s="4">
        <v>1137.5415775460729</v>
      </c>
      <c r="AL1676" s="8">
        <v>1.1656165447929212</v>
      </c>
      <c r="AM1676" s="4">
        <v>1092.6976754186662</v>
      </c>
      <c r="AN1676" s="8">
        <v>1.1196658777715545</v>
      </c>
      <c r="AO1676" s="4">
        <v>1049.0036169355517</v>
      </c>
      <c r="AP1676" s="8">
        <v>1.0748934329815047</v>
      </c>
    </row>
    <row r="1677" spans="1:42" x14ac:dyDescent="0.25">
      <c r="A1677" s="2" t="s">
        <v>4725</v>
      </c>
      <c r="B1677" t="s">
        <v>4718</v>
      </c>
      <c r="C1677" t="s">
        <v>14</v>
      </c>
      <c r="D1677" t="s">
        <v>4717</v>
      </c>
      <c r="E1677" s="3" t="s">
        <v>4648</v>
      </c>
      <c r="F1677" t="s">
        <v>269</v>
      </c>
      <c r="G1677">
        <v>143</v>
      </c>
      <c r="H1677">
        <v>0</v>
      </c>
      <c r="I1677">
        <v>0</v>
      </c>
      <c r="J1677">
        <v>71</v>
      </c>
      <c r="K1677">
        <v>45</v>
      </c>
      <c r="L1677">
        <v>12</v>
      </c>
      <c r="M1677">
        <v>15</v>
      </c>
      <c r="N1677" s="2">
        <v>342.71561771561773</v>
      </c>
      <c r="O1677" s="2">
        <v>465.85350918881124</v>
      </c>
      <c r="P1677" s="2">
        <v>162.19</v>
      </c>
      <c r="Q1677" s="4">
        <v>970.75912690442897</v>
      </c>
      <c r="R1677" s="5">
        <v>4.4000000000000004E-2</v>
      </c>
      <c r="S1677" s="6">
        <v>1013.4725284882239</v>
      </c>
      <c r="T1677" s="4">
        <v>231.62135922330097</v>
      </c>
      <c r="U1677" s="7">
        <v>1245.093887711525</v>
      </c>
      <c r="V1677" s="8">
        <v>0.9002301836007911</v>
      </c>
      <c r="W1677" s="7">
        <v>630.17606116604622</v>
      </c>
      <c r="X1677" s="7">
        <v>721.77141889366931</v>
      </c>
      <c r="Y1677" s="7">
        <v>877.1171455997179</v>
      </c>
      <c r="Z1677" s="7">
        <v>1080.8252211859515</v>
      </c>
      <c r="AA1677" s="7">
        <v>1162.8946617099018</v>
      </c>
      <c r="AB1677" s="7">
        <v>1337.2922228232958</v>
      </c>
      <c r="AC1677" s="7">
        <v>1521.3923076923079</v>
      </c>
      <c r="AD1677" s="7">
        <v>1659.7006993006994</v>
      </c>
      <c r="AE1677" s="4">
        <v>860</v>
      </c>
      <c r="AF1677" s="4">
        <v>985</v>
      </c>
      <c r="AG1677" s="4">
        <v>1197</v>
      </c>
      <c r="AH1677" s="4">
        <v>1475</v>
      </c>
      <c r="AI1677" s="4">
        <v>1587</v>
      </c>
      <c r="AJ1677" s="4">
        <v>1825</v>
      </c>
      <c r="AK1677" s="4">
        <v>1346.4684597967598</v>
      </c>
      <c r="AL1677" s="8">
        <v>1.140993543969687</v>
      </c>
      <c r="AM1677" s="4">
        <v>1234.6026391227986</v>
      </c>
      <c r="AN1677" s="8">
        <v>1.0601121025957612</v>
      </c>
      <c r="AO1677" s="4">
        <v>1122.7368184488373</v>
      </c>
      <c r="AP1677" s="8">
        <v>0.97923066122183511</v>
      </c>
    </row>
    <row r="1678" spans="1:42" x14ac:dyDescent="0.25">
      <c r="A1678" s="2" t="s">
        <v>4726</v>
      </c>
      <c r="B1678" t="s">
        <v>4718</v>
      </c>
      <c r="C1678" t="s">
        <v>14</v>
      </c>
      <c r="D1678" t="s">
        <v>4717</v>
      </c>
      <c r="E1678" s="3" t="s">
        <v>4648</v>
      </c>
      <c r="F1678" t="s">
        <v>4727</v>
      </c>
      <c r="G1678">
        <v>48</v>
      </c>
      <c r="H1678">
        <v>0</v>
      </c>
      <c r="I1678">
        <v>0</v>
      </c>
      <c r="J1678">
        <v>18</v>
      </c>
      <c r="K1678">
        <v>29</v>
      </c>
      <c r="L1678">
        <v>1</v>
      </c>
      <c r="M1678">
        <v>0</v>
      </c>
      <c r="N1678" s="2">
        <v>343.37152777777777</v>
      </c>
      <c r="O1678" s="2">
        <v>589.98137230555562</v>
      </c>
      <c r="P1678" s="2">
        <v>70.02</v>
      </c>
      <c r="Q1678" s="4">
        <v>1003.3729000833334</v>
      </c>
      <c r="R1678" s="5">
        <v>4.4000000000000004E-2</v>
      </c>
      <c r="S1678" s="6">
        <v>1047.5213076870002</v>
      </c>
      <c r="T1678" s="4">
        <v>242.22857142857143</v>
      </c>
      <c r="U1678" s="7">
        <v>1289.7498791155717</v>
      </c>
      <c r="V1678" s="8">
        <v>0.93930925225386064</v>
      </c>
      <c r="W1678" s="7">
        <v>656.09151516233783</v>
      </c>
      <c r="X1678" s="7">
        <v>751.45365399407308</v>
      </c>
      <c r="Y1678" s="7">
        <v>913.18784145269592</v>
      </c>
      <c r="Z1678" s="7">
        <v>1125.273238214475</v>
      </c>
      <c r="AA1678" s="7">
        <v>1210.7177146077097</v>
      </c>
      <c r="AB1678" s="7">
        <v>1392.2872269433333</v>
      </c>
      <c r="AC1678" s="7">
        <v>1510.3916666666667</v>
      </c>
      <c r="AD1678" s="7">
        <v>1647.6999999999998</v>
      </c>
      <c r="AE1678" s="4">
        <v>860</v>
      </c>
      <c r="AF1678" s="4">
        <v>985</v>
      </c>
      <c r="AG1678" s="4">
        <v>1197</v>
      </c>
      <c r="AH1678" s="4">
        <v>1475</v>
      </c>
      <c r="AI1678" s="4">
        <v>1587</v>
      </c>
      <c r="AJ1678" s="4">
        <v>1825</v>
      </c>
      <c r="AK1678" s="4">
        <v>1331.0932780235714</v>
      </c>
      <c r="AL1678" s="8">
        <v>1.1458312917051476</v>
      </c>
      <c r="AM1678" s="4">
        <v>1232.1728232550001</v>
      </c>
      <c r="AN1678" s="8">
        <v>1.0737887198035359</v>
      </c>
      <c r="AO1678" s="4">
        <v>1139.8470654710002</v>
      </c>
      <c r="AP1678" s="8">
        <v>1.0065489860286982</v>
      </c>
    </row>
    <row r="1679" spans="1:42" x14ac:dyDescent="0.25">
      <c r="A1679" s="2" t="s">
        <v>4728</v>
      </c>
      <c r="B1679" t="s">
        <v>4718</v>
      </c>
      <c r="C1679" t="s">
        <v>14</v>
      </c>
      <c r="D1679" t="s">
        <v>4717</v>
      </c>
      <c r="E1679" s="3" t="s">
        <v>4648</v>
      </c>
      <c r="F1679" t="s">
        <v>4729</v>
      </c>
      <c r="G1679">
        <v>49</v>
      </c>
      <c r="H1679">
        <v>0</v>
      </c>
      <c r="I1679">
        <v>6</v>
      </c>
      <c r="J1679">
        <v>14</v>
      </c>
      <c r="K1679">
        <v>18</v>
      </c>
      <c r="L1679">
        <v>11</v>
      </c>
      <c r="M1679">
        <v>0</v>
      </c>
      <c r="N1679" s="2">
        <v>194.10034013605443</v>
      </c>
      <c r="O1679" s="2">
        <v>594.53454808163281</v>
      </c>
      <c r="P1679" s="2">
        <v>244.78</v>
      </c>
      <c r="Q1679" s="4">
        <v>1033.4148882176873</v>
      </c>
      <c r="R1679" s="5">
        <v>4.4000000000000004E-2</v>
      </c>
      <c r="S1679" s="6">
        <v>1078.8851432992656</v>
      </c>
      <c r="T1679" s="4">
        <v>212.25531914893617</v>
      </c>
      <c r="U1679" s="7">
        <v>1291.1404624482018</v>
      </c>
      <c r="V1679" s="8">
        <v>0.94886963119552881</v>
      </c>
      <c r="W1679" s="7">
        <v>681.87806432142554</v>
      </c>
      <c r="X1679" s="7">
        <v>780.98824808907466</v>
      </c>
      <c r="Y1679" s="7">
        <v>949.07911975900743</v>
      </c>
      <c r="Z1679" s="7">
        <v>1169.5001684582589</v>
      </c>
      <c r="AA1679" s="7">
        <v>1258.3028931140725</v>
      </c>
      <c r="AB1679" s="7">
        <v>1447.0086830076764</v>
      </c>
      <c r="AC1679" s="7">
        <v>1496.7857142857144</v>
      </c>
      <c r="AD1679" s="7">
        <v>1632.8571428571429</v>
      </c>
      <c r="AE1679" s="4">
        <v>860</v>
      </c>
      <c r="AF1679" s="4">
        <v>985</v>
      </c>
      <c r="AG1679" s="4">
        <v>1197</v>
      </c>
      <c r="AH1679" s="4">
        <v>1475</v>
      </c>
      <c r="AI1679" s="4">
        <v>1587</v>
      </c>
      <c r="AJ1679" s="4">
        <v>1825</v>
      </c>
      <c r="AK1679" s="4">
        <v>1312.2265510717259</v>
      </c>
      <c r="AL1679" s="8">
        <v>1.1203541303458935</v>
      </c>
      <c r="AM1679" s="4">
        <v>1232.678343876569</v>
      </c>
      <c r="AN1679" s="8">
        <v>1.0618935056355419</v>
      </c>
      <c r="AO1679" s="4">
        <v>1153.1301366814121</v>
      </c>
      <c r="AP1679" s="8">
        <v>1.0034328809251902</v>
      </c>
    </row>
    <row r="1680" spans="1:42" x14ac:dyDescent="0.25">
      <c r="A1680" s="2" t="s">
        <v>4730</v>
      </c>
      <c r="B1680" t="s">
        <v>4718</v>
      </c>
      <c r="C1680" t="s">
        <v>14</v>
      </c>
      <c r="D1680" t="s">
        <v>4717</v>
      </c>
      <c r="E1680" s="3" t="s">
        <v>4648</v>
      </c>
      <c r="F1680" t="s">
        <v>4731</v>
      </c>
      <c r="G1680">
        <v>45</v>
      </c>
      <c r="H1680">
        <v>0</v>
      </c>
      <c r="I1680">
        <v>7</v>
      </c>
      <c r="J1680">
        <v>17</v>
      </c>
      <c r="K1680">
        <v>12</v>
      </c>
      <c r="L1680">
        <v>9</v>
      </c>
      <c r="M1680">
        <v>0</v>
      </c>
      <c r="N1680" s="2">
        <v>189.88888888888889</v>
      </c>
      <c r="O1680" s="2">
        <v>594.50870407407422</v>
      </c>
      <c r="P1680" s="2">
        <v>186.78</v>
      </c>
      <c r="Q1680" s="4">
        <v>971.1775929629631</v>
      </c>
      <c r="R1680" s="5">
        <v>4.4000000000000004E-2</v>
      </c>
      <c r="S1680" s="6">
        <v>1013.9094070533336</v>
      </c>
      <c r="T1680" s="4">
        <v>233.6</v>
      </c>
      <c r="U1680" s="7">
        <v>1247.5094070533335</v>
      </c>
      <c r="V1680" s="8">
        <v>0.94784343825282402</v>
      </c>
      <c r="W1680" s="7">
        <v>662.50686431803069</v>
      </c>
      <c r="X1680" s="7">
        <v>758.80146668983764</v>
      </c>
      <c r="Y1680" s="7">
        <v>922.11711231242191</v>
      </c>
      <c r="Z1680" s="7">
        <v>1136.2763079873203</v>
      </c>
      <c r="AA1680" s="7">
        <v>1222.5562717124592</v>
      </c>
      <c r="AB1680" s="7">
        <v>1405.9011946283792</v>
      </c>
      <c r="AC1680" s="7">
        <v>1447.7711111111112</v>
      </c>
      <c r="AD1680" s="7">
        <v>1579.3866666666665</v>
      </c>
      <c r="AE1680" s="4">
        <v>860</v>
      </c>
      <c r="AF1680" s="4">
        <v>985</v>
      </c>
      <c r="AG1680" s="4">
        <v>1197</v>
      </c>
      <c r="AH1680" s="4">
        <v>1475</v>
      </c>
      <c r="AI1680" s="4">
        <v>1587</v>
      </c>
      <c r="AJ1680" s="4">
        <v>1825</v>
      </c>
      <c r="AK1680" s="4">
        <v>1239.0628921417285</v>
      </c>
      <c r="AL1680" s="8">
        <v>1.1189124917077984</v>
      </c>
      <c r="AM1680" s="4">
        <v>1165.8880094880003</v>
      </c>
      <c r="AN1680" s="8">
        <v>1.0633150493349319</v>
      </c>
      <c r="AO1680" s="4">
        <v>1087.0842897070618</v>
      </c>
      <c r="AP1680" s="8">
        <v>1.0034408806256905</v>
      </c>
    </row>
    <row r="1681" spans="1:42" x14ac:dyDescent="0.25">
      <c r="A1681" s="2" t="s">
        <v>4732</v>
      </c>
      <c r="B1681" t="s">
        <v>4718</v>
      </c>
      <c r="C1681" t="s">
        <v>14</v>
      </c>
      <c r="D1681" t="s">
        <v>4717</v>
      </c>
      <c r="E1681" s="3" t="s">
        <v>4648</v>
      </c>
      <c r="F1681" t="s">
        <v>4733</v>
      </c>
      <c r="G1681">
        <v>70</v>
      </c>
      <c r="H1681">
        <v>0</v>
      </c>
      <c r="I1681">
        <v>0</v>
      </c>
      <c r="J1681">
        <v>34</v>
      </c>
      <c r="K1681">
        <v>16</v>
      </c>
      <c r="L1681">
        <v>7</v>
      </c>
      <c r="M1681">
        <v>13</v>
      </c>
      <c r="N1681" s="2">
        <v>348.56785714285712</v>
      </c>
      <c r="O1681" s="2">
        <v>627.11838109523831</v>
      </c>
      <c r="P1681" s="2">
        <v>39.06</v>
      </c>
      <c r="Q1681" s="4">
        <v>1014.7462382380954</v>
      </c>
      <c r="R1681" s="5">
        <v>4.4000000000000004E-2</v>
      </c>
      <c r="S1681" s="6">
        <v>1059.3950727205718</v>
      </c>
      <c r="T1681" s="4">
        <v>256.79661016949154</v>
      </c>
      <c r="U1681" s="7">
        <v>1316.1916828900632</v>
      </c>
      <c r="V1681" s="8">
        <v>0.92940138201896894</v>
      </c>
      <c r="W1681" s="7">
        <v>643.34002519648971</v>
      </c>
      <c r="X1681" s="7">
        <v>736.8487497890028</v>
      </c>
      <c r="Y1681" s="7">
        <v>895.43954669790492</v>
      </c>
      <c r="Z1681" s="7">
        <v>1103.4029501916541</v>
      </c>
      <c r="AA1681" s="7">
        <v>1187.1867674265457</v>
      </c>
      <c r="AB1681" s="7">
        <v>1365.2273790506904</v>
      </c>
      <c r="AC1681" s="7">
        <v>1557.7885714285715</v>
      </c>
      <c r="AD1681" s="7">
        <v>1699.4057142857143</v>
      </c>
      <c r="AE1681" s="4">
        <v>860</v>
      </c>
      <c r="AF1681" s="4">
        <v>985</v>
      </c>
      <c r="AG1681" s="4">
        <v>1197</v>
      </c>
      <c r="AH1681" s="4">
        <v>1475</v>
      </c>
      <c r="AI1681" s="4">
        <v>1587</v>
      </c>
      <c r="AJ1681" s="4">
        <v>1825</v>
      </c>
      <c r="AK1681" s="4">
        <v>1364.4517746552292</v>
      </c>
      <c r="AL1681" s="8">
        <v>1.1448108273587787</v>
      </c>
      <c r="AM1681" s="4">
        <v>1262.7662073436768</v>
      </c>
      <c r="AN1681" s="8">
        <v>1.0730076789121754</v>
      </c>
      <c r="AO1681" s="4">
        <v>1161.0806400321242</v>
      </c>
      <c r="AP1681" s="8">
        <v>1.0012045304655721</v>
      </c>
    </row>
    <row r="1682" spans="1:42" x14ac:dyDescent="0.25">
      <c r="A1682" s="2" t="s">
        <v>4736</v>
      </c>
      <c r="B1682" t="s">
        <v>4735</v>
      </c>
      <c r="C1682" t="s">
        <v>14</v>
      </c>
      <c r="D1682" t="s">
        <v>4734</v>
      </c>
      <c r="E1682" s="3" t="s">
        <v>4648</v>
      </c>
      <c r="F1682" t="s">
        <v>1401</v>
      </c>
      <c r="G1682">
        <v>445</v>
      </c>
      <c r="H1682">
        <v>0</v>
      </c>
      <c r="I1682">
        <v>59</v>
      </c>
      <c r="J1682">
        <v>206</v>
      </c>
      <c r="K1682">
        <v>141</v>
      </c>
      <c r="L1682">
        <v>39</v>
      </c>
      <c r="M1682">
        <v>0</v>
      </c>
      <c r="N1682" s="2">
        <v>268.62322097378279</v>
      </c>
      <c r="O1682" s="2">
        <v>450.47820265543078</v>
      </c>
      <c r="P1682" s="2">
        <v>197.37</v>
      </c>
      <c r="Q1682" s="4">
        <v>916.47142362921352</v>
      </c>
      <c r="R1682" s="5">
        <v>4.4000000000000004E-2</v>
      </c>
      <c r="S1682" s="6">
        <v>956.7961662688989</v>
      </c>
      <c r="T1682" s="4">
        <v>42.43287671232877</v>
      </c>
      <c r="U1682" s="7">
        <v>999.22904298122762</v>
      </c>
      <c r="V1682" s="8">
        <v>0.67600566781850568</v>
      </c>
      <c r="W1682" s="7">
        <v>649.2405668106818</v>
      </c>
      <c r="X1682" s="7">
        <v>708.14474585332584</v>
      </c>
      <c r="Y1682" s="7">
        <v>860.90723216172159</v>
      </c>
      <c r="Z1682" s="7">
        <v>1109.4699217482639</v>
      </c>
      <c r="AA1682" s="7">
        <v>1287.4770562177926</v>
      </c>
      <c r="AB1682" s="7">
        <v>1480.3720601156822</v>
      </c>
      <c r="AC1682" s="7">
        <v>1625.9507865168541</v>
      </c>
      <c r="AD1682" s="7">
        <v>1773.7644943820226</v>
      </c>
      <c r="AE1682" s="4">
        <v>1003</v>
      </c>
      <c r="AF1682" s="4">
        <v>1094</v>
      </c>
      <c r="AG1682" s="4">
        <v>1330</v>
      </c>
      <c r="AH1682" s="4">
        <v>1714</v>
      </c>
      <c r="AI1682" s="4">
        <v>1989</v>
      </c>
      <c r="AJ1682" s="4">
        <v>2287</v>
      </c>
      <c r="AK1682" s="4">
        <v>1587.5810733732621</v>
      </c>
      <c r="AL1682" s="8">
        <v>1.1027488408398789</v>
      </c>
      <c r="AM1682" s="4">
        <v>1377.845091761061</v>
      </c>
      <c r="AN1682" s="8">
        <v>0.96085673581027209</v>
      </c>
      <c r="AO1682" s="4">
        <v>1166.5321478810995</v>
      </c>
      <c r="AP1682" s="8">
        <v>0.81789777284811216</v>
      </c>
    </row>
    <row r="1683" spans="1:42" x14ac:dyDescent="0.25">
      <c r="A1683" s="2" t="s">
        <v>4737</v>
      </c>
      <c r="B1683" t="s">
        <v>4735</v>
      </c>
      <c r="C1683" t="s">
        <v>14</v>
      </c>
      <c r="D1683" t="s">
        <v>4734</v>
      </c>
      <c r="E1683" s="3" t="s">
        <v>4648</v>
      </c>
      <c r="F1683" t="s">
        <v>4738</v>
      </c>
      <c r="G1683">
        <v>70</v>
      </c>
      <c r="H1683">
        <v>24</v>
      </c>
      <c r="I1683">
        <v>42</v>
      </c>
      <c r="J1683">
        <v>4</v>
      </c>
      <c r="K1683">
        <v>0</v>
      </c>
      <c r="L1683">
        <v>0</v>
      </c>
      <c r="M1683">
        <v>0</v>
      </c>
      <c r="N1683" s="2">
        <v>236.7904761904762</v>
      </c>
      <c r="O1683" s="2">
        <v>353.95957579101906</v>
      </c>
      <c r="P1683" s="2">
        <v>229.13</v>
      </c>
      <c r="Q1683" s="4">
        <v>819.88005198149528</v>
      </c>
      <c r="R1683" s="5">
        <v>4.4000000000000004E-2</v>
      </c>
      <c r="S1683" s="6">
        <v>855.95477426868115</v>
      </c>
      <c r="T1683" s="4">
        <v>0</v>
      </c>
      <c r="U1683" s="7">
        <v>855.95477426868115</v>
      </c>
      <c r="V1683" s="8">
        <v>0.79528582690214611</v>
      </c>
      <c r="W1683" s="7">
        <v>797.67168438285239</v>
      </c>
      <c r="X1683" s="7">
        <v>870.04269463094772</v>
      </c>
      <c r="Y1683" s="7">
        <v>1057.7301497798542</v>
      </c>
      <c r="Z1683" s="7">
        <v>1363.1199073102782</v>
      </c>
      <c r="AA1683" s="7">
        <v>1581.8235097083682</v>
      </c>
      <c r="AB1683" s="7">
        <v>1818.8186861252077</v>
      </c>
      <c r="AC1683" s="7">
        <v>1183.9142857142858</v>
      </c>
      <c r="AD1683" s="7">
        <v>1291.542857142857</v>
      </c>
      <c r="AE1683" s="4">
        <v>1003</v>
      </c>
      <c r="AF1683" s="4">
        <v>1094</v>
      </c>
      <c r="AG1683" s="4">
        <v>1330</v>
      </c>
      <c r="AH1683" s="4">
        <v>1714</v>
      </c>
      <c r="AI1683" s="4">
        <v>1989</v>
      </c>
      <c r="AJ1683" s="4">
        <v>2287</v>
      </c>
      <c r="AK1683" s="4">
        <v>1210.6403565697253</v>
      </c>
      <c r="AL1683" s="8">
        <v>1.1248317621433606</v>
      </c>
      <c r="AM1683" s="4">
        <v>1092.4118291360439</v>
      </c>
      <c r="AN1683" s="8">
        <v>1.0149831170629557</v>
      </c>
      <c r="AO1683" s="4">
        <v>974.18330170236254</v>
      </c>
      <c r="AP1683" s="8">
        <v>0.90513447198255081</v>
      </c>
    </row>
    <row r="1684" spans="1:42" x14ac:dyDescent="0.25">
      <c r="A1684" s="2" t="s">
        <v>4741</v>
      </c>
      <c r="B1684" t="s">
        <v>4740</v>
      </c>
      <c r="C1684" t="s">
        <v>14</v>
      </c>
      <c r="D1684" t="s">
        <v>4739</v>
      </c>
      <c r="E1684" s="3" t="s">
        <v>4648</v>
      </c>
      <c r="F1684" t="s">
        <v>4742</v>
      </c>
      <c r="G1684">
        <v>96</v>
      </c>
      <c r="H1684">
        <v>0</v>
      </c>
      <c r="I1684">
        <v>0</v>
      </c>
      <c r="J1684">
        <v>4</v>
      </c>
      <c r="K1684">
        <v>43</v>
      </c>
      <c r="L1684">
        <v>30</v>
      </c>
      <c r="M1684">
        <v>19</v>
      </c>
      <c r="N1684" s="2">
        <v>331.75531914893617</v>
      </c>
      <c r="O1684" s="2">
        <v>499.63120243439727</v>
      </c>
      <c r="P1684" s="2">
        <v>155.04</v>
      </c>
      <c r="Q1684" s="4">
        <v>986.4265215833334</v>
      </c>
      <c r="R1684" s="5">
        <v>4.4000000000000004E-2</v>
      </c>
      <c r="S1684" s="6">
        <v>1029.8292885330002</v>
      </c>
      <c r="T1684" s="4">
        <v>145.08064516129033</v>
      </c>
      <c r="U1684" s="7">
        <v>1174.9099336942904</v>
      </c>
      <c r="V1684" s="8">
        <v>0.81899036911597367</v>
      </c>
      <c r="W1684" s="7">
        <v>539.11249191166985</v>
      </c>
      <c r="X1684" s="7">
        <v>671.91650123744739</v>
      </c>
      <c r="Y1684" s="7">
        <v>786.05616330662917</v>
      </c>
      <c r="Z1684" s="7">
        <v>969.11033832324154</v>
      </c>
      <c r="AA1684" s="7">
        <v>1042.3320083298865</v>
      </c>
      <c r="AB1684" s="7">
        <v>1198.8253814813431</v>
      </c>
      <c r="AC1684" s="7">
        <v>1578.0416666666667</v>
      </c>
      <c r="AD1684" s="7">
        <v>1721.4999999999998</v>
      </c>
      <c r="AE1684" s="4">
        <v>751</v>
      </c>
      <c r="AF1684" s="4">
        <v>936</v>
      </c>
      <c r="AG1684" s="4">
        <v>1095</v>
      </c>
      <c r="AH1684" s="4">
        <v>1350</v>
      </c>
      <c r="AI1684" s="4">
        <v>1452</v>
      </c>
      <c r="AJ1684" s="4">
        <v>1670</v>
      </c>
      <c r="AK1684" s="4">
        <v>1473.9753869758958</v>
      </c>
      <c r="AL1684" s="8">
        <v>1.1285897406707077</v>
      </c>
      <c r="AM1684" s="4">
        <v>1324.205190989338</v>
      </c>
      <c r="AN1684" s="8">
        <v>1.0241899525882974</v>
      </c>
      <c r="AO1684" s="4">
        <v>1174.4349950027802</v>
      </c>
      <c r="AP1684" s="8">
        <v>0.91979016450588702</v>
      </c>
    </row>
    <row r="1685" spans="1:42" x14ac:dyDescent="0.25">
      <c r="A1685" s="2" t="s">
        <v>4743</v>
      </c>
      <c r="B1685" t="s">
        <v>4740</v>
      </c>
      <c r="C1685" t="s">
        <v>14</v>
      </c>
      <c r="D1685" t="s">
        <v>4739</v>
      </c>
      <c r="E1685" s="3" t="s">
        <v>4648</v>
      </c>
      <c r="F1685" t="s">
        <v>4742</v>
      </c>
      <c r="G1685">
        <v>185</v>
      </c>
      <c r="H1685">
        <v>0</v>
      </c>
      <c r="I1685">
        <v>176</v>
      </c>
      <c r="J1685">
        <v>8</v>
      </c>
      <c r="K1685">
        <v>1</v>
      </c>
      <c r="L1685">
        <v>0</v>
      </c>
      <c r="M1685">
        <v>0</v>
      </c>
      <c r="N1685" s="2">
        <v>268.78270042194094</v>
      </c>
      <c r="O1685" s="2">
        <v>335.13559275</v>
      </c>
      <c r="P1685" s="2">
        <v>203.18</v>
      </c>
      <c r="Q1685" s="4">
        <v>807.0982931719409</v>
      </c>
      <c r="R1685" s="5">
        <v>4.4000000000000004E-2</v>
      </c>
      <c r="S1685" s="6">
        <v>842.61061807150634</v>
      </c>
      <c r="T1685" s="4">
        <v>0</v>
      </c>
      <c r="U1685" s="7">
        <v>842.61061807150634</v>
      </c>
      <c r="V1685" s="8">
        <v>0.89154435527966702</v>
      </c>
      <c r="W1685" s="7">
        <v>669.54981081503001</v>
      </c>
      <c r="X1685" s="7">
        <v>834.48551654176845</v>
      </c>
      <c r="Y1685" s="7">
        <v>976.2410690312355</v>
      </c>
      <c r="Z1685" s="7">
        <v>1203.5848796275507</v>
      </c>
      <c r="AA1685" s="7">
        <v>1294.5224038660767</v>
      </c>
      <c r="AB1685" s="7">
        <v>1488.8790733170442</v>
      </c>
      <c r="AC1685" s="7">
        <v>1039.624864864865</v>
      </c>
      <c r="AD1685" s="7">
        <v>1134.1362162162163</v>
      </c>
      <c r="AE1685" s="4">
        <v>751</v>
      </c>
      <c r="AF1685" s="4">
        <v>936</v>
      </c>
      <c r="AG1685" s="4">
        <v>1095</v>
      </c>
      <c r="AH1685" s="4">
        <v>1350</v>
      </c>
      <c r="AI1685" s="4">
        <v>1452</v>
      </c>
      <c r="AJ1685" s="4">
        <v>1670</v>
      </c>
      <c r="AK1685" s="4">
        <v>1086.751982036481</v>
      </c>
      <c r="AL1685" s="8">
        <v>1.1498639755942313</v>
      </c>
      <c r="AM1685" s="4">
        <v>1005.8617710842304</v>
      </c>
      <c r="AN1685" s="8">
        <v>1.0642761495863939</v>
      </c>
      <c r="AO1685" s="4">
        <v>923.50082902375709</v>
      </c>
      <c r="AP1685" s="8">
        <v>0.97713218128750479</v>
      </c>
    </row>
    <row r="1686" spans="1:42" x14ac:dyDescent="0.25">
      <c r="A1686" s="2" t="s">
        <v>4744</v>
      </c>
      <c r="B1686" t="s">
        <v>4740</v>
      </c>
      <c r="C1686" t="s">
        <v>14</v>
      </c>
      <c r="D1686" t="s">
        <v>4739</v>
      </c>
      <c r="E1686" s="3" t="s">
        <v>4648</v>
      </c>
      <c r="F1686" t="s">
        <v>4745</v>
      </c>
      <c r="G1686">
        <v>165</v>
      </c>
      <c r="H1686">
        <v>0</v>
      </c>
      <c r="I1686">
        <v>0</v>
      </c>
      <c r="J1686">
        <v>79</v>
      </c>
      <c r="K1686">
        <v>47</v>
      </c>
      <c r="L1686">
        <v>22</v>
      </c>
      <c r="M1686">
        <v>17</v>
      </c>
      <c r="N1686" s="2">
        <v>325.360101010101</v>
      </c>
      <c r="O1686" s="2">
        <v>460.84110954545457</v>
      </c>
      <c r="P1686" s="2">
        <v>221.63</v>
      </c>
      <c r="Q1686" s="4">
        <v>1007.8312105555556</v>
      </c>
      <c r="R1686" s="5">
        <v>4.4000000000000004E-2</v>
      </c>
      <c r="S1686" s="6">
        <v>1052.1757838200001</v>
      </c>
      <c r="T1686" s="4">
        <v>130.25196850393701</v>
      </c>
      <c r="U1686" s="7">
        <v>1182.4277523239371</v>
      </c>
      <c r="V1686" s="8">
        <v>0.927773583656062</v>
      </c>
      <c r="W1686" s="7">
        <v>620.00562203470133</v>
      </c>
      <c r="X1686" s="7">
        <v>772.73670069837624</v>
      </c>
      <c r="Y1686" s="7">
        <v>904.00287100931826</v>
      </c>
      <c r="Z1686" s="7">
        <v>1114.5240875457348</v>
      </c>
      <c r="AA1686" s="7">
        <v>1198.7325741603015</v>
      </c>
      <c r="AB1686" s="7">
        <v>1378.707574963983</v>
      </c>
      <c r="AC1686" s="7">
        <v>1401.9266666666667</v>
      </c>
      <c r="AD1686" s="7">
        <v>1529.3745454545453</v>
      </c>
      <c r="AE1686" s="4">
        <v>751</v>
      </c>
      <c r="AF1686" s="4">
        <v>936</v>
      </c>
      <c r="AG1686" s="4">
        <v>1095</v>
      </c>
      <c r="AH1686" s="4">
        <v>1350</v>
      </c>
      <c r="AI1686" s="4">
        <v>1452</v>
      </c>
      <c r="AJ1686" s="4">
        <v>1670</v>
      </c>
      <c r="AK1686" s="4">
        <v>1330.5700541358663</v>
      </c>
      <c r="AL1686" s="8">
        <v>1.146211326962264</v>
      </c>
      <c r="AM1686" s="4">
        <v>1238.3989781529106</v>
      </c>
      <c r="AN1686" s="8">
        <v>1.0738907227595349</v>
      </c>
      <c r="AO1686" s="4">
        <v>1144.3468598029558</v>
      </c>
      <c r="AP1686" s="8">
        <v>1.000094187858791</v>
      </c>
    </row>
    <row r="1687" spans="1:42" x14ac:dyDescent="0.25">
      <c r="A1687" s="2" t="s">
        <v>4746</v>
      </c>
      <c r="B1687" t="s">
        <v>4740</v>
      </c>
      <c r="C1687" t="s">
        <v>14</v>
      </c>
      <c r="D1687" t="s">
        <v>4739</v>
      </c>
      <c r="E1687" s="3" t="s">
        <v>4648</v>
      </c>
      <c r="F1687" t="s">
        <v>4745</v>
      </c>
      <c r="G1687">
        <v>145</v>
      </c>
      <c r="H1687">
        <v>0</v>
      </c>
      <c r="I1687">
        <v>0</v>
      </c>
      <c r="J1687">
        <v>11</v>
      </c>
      <c r="K1687">
        <v>117</v>
      </c>
      <c r="L1687">
        <v>12</v>
      </c>
      <c r="M1687">
        <v>5</v>
      </c>
      <c r="N1687" s="2">
        <v>337.00977011494251</v>
      </c>
      <c r="O1687" s="2">
        <v>357.28005763218385</v>
      </c>
      <c r="P1687" s="2">
        <v>238.16</v>
      </c>
      <c r="Q1687" s="4">
        <v>932.44982774712628</v>
      </c>
      <c r="R1687" s="5">
        <v>4.4000000000000004E-2</v>
      </c>
      <c r="S1687" s="6">
        <v>973.47762016799982</v>
      </c>
      <c r="T1687" s="4">
        <v>137.32631578947368</v>
      </c>
      <c r="U1687" s="7">
        <v>1110.8039359574734</v>
      </c>
      <c r="V1687" s="8">
        <v>0.82273787327837222</v>
      </c>
      <c r="W1687" s="7">
        <v>541.4894362651612</v>
      </c>
      <c r="X1687" s="7">
        <v>674.8789778218254</v>
      </c>
      <c r="Y1687" s="7">
        <v>789.52188110566112</v>
      </c>
      <c r="Z1687" s="7">
        <v>973.38314108917132</v>
      </c>
      <c r="AA1687" s="7">
        <v>1046.9276450825753</v>
      </c>
      <c r="AB1687" s="7">
        <v>1204.1109967547527</v>
      </c>
      <c r="AC1687" s="7">
        <v>1485.1441379310347</v>
      </c>
      <c r="AD1687" s="7">
        <v>1620.1572413793103</v>
      </c>
      <c r="AE1687" s="4">
        <v>751</v>
      </c>
      <c r="AF1687" s="4">
        <v>936</v>
      </c>
      <c r="AG1687" s="4">
        <v>1095</v>
      </c>
      <c r="AH1687" s="4">
        <v>1350</v>
      </c>
      <c r="AI1687" s="4">
        <v>1452</v>
      </c>
      <c r="AJ1687" s="4">
        <v>1670</v>
      </c>
      <c r="AK1687" s="4">
        <v>1393.4825443036302</v>
      </c>
      <c r="AL1687" s="8">
        <v>1.1338224372270382</v>
      </c>
      <c r="AM1687" s="4">
        <v>1254.5578386279988</v>
      </c>
      <c r="AN1687" s="8">
        <v>1.0309252353055565</v>
      </c>
      <c r="AO1687" s="4">
        <v>1112.4023258436314</v>
      </c>
      <c r="AP1687" s="8">
        <v>0.92563507519985411</v>
      </c>
    </row>
    <row r="1688" spans="1:42" x14ac:dyDescent="0.25">
      <c r="A1688" s="2" t="s">
        <v>4749</v>
      </c>
      <c r="B1688" t="s">
        <v>4748</v>
      </c>
      <c r="C1688" t="s">
        <v>14</v>
      </c>
      <c r="D1688" t="s">
        <v>4747</v>
      </c>
      <c r="E1688" s="3" t="s">
        <v>4648</v>
      </c>
      <c r="F1688" t="s">
        <v>4750</v>
      </c>
      <c r="G1688">
        <v>373</v>
      </c>
      <c r="H1688">
        <v>0</v>
      </c>
      <c r="I1688">
        <v>373</v>
      </c>
      <c r="J1688">
        <v>0</v>
      </c>
      <c r="K1688">
        <v>0</v>
      </c>
      <c r="L1688">
        <v>0</v>
      </c>
      <c r="M1688">
        <v>0</v>
      </c>
      <c r="N1688" s="2">
        <v>256.46693476318143</v>
      </c>
      <c r="O1688" s="2">
        <v>309.38769849329771</v>
      </c>
      <c r="P1688" s="2">
        <v>260.49</v>
      </c>
      <c r="Q1688" s="4">
        <v>826.34463325647914</v>
      </c>
      <c r="R1688" s="5">
        <v>4.4000000000000004E-2</v>
      </c>
      <c r="S1688" s="6">
        <v>862.7037971197642</v>
      </c>
      <c r="T1688" s="4">
        <v>0.6449704142011834</v>
      </c>
      <c r="U1688" s="7">
        <v>863.34876753396543</v>
      </c>
      <c r="V1688" s="8">
        <v>0.78700890385958566</v>
      </c>
      <c r="W1688" s="7">
        <v>751.03202028201895</v>
      </c>
      <c r="X1688" s="7">
        <v>862.7037971197642</v>
      </c>
      <c r="Y1688" s="7">
        <v>1008.9780963579375</v>
      </c>
      <c r="Z1688" s="7">
        <v>1312.5365883253294</v>
      </c>
      <c r="AA1688" s="7">
        <v>1594.8617142742769</v>
      </c>
      <c r="AB1688" s="7">
        <v>1833.9336872226891</v>
      </c>
      <c r="AC1688" s="7">
        <v>1206.7</v>
      </c>
      <c r="AD1688" s="7">
        <v>1316.3999999999999</v>
      </c>
      <c r="AE1688" s="4">
        <v>955</v>
      </c>
      <c r="AF1688" s="4">
        <v>1097</v>
      </c>
      <c r="AG1688" s="4">
        <v>1283</v>
      </c>
      <c r="AH1688" s="4">
        <v>1669</v>
      </c>
      <c r="AI1688" s="4">
        <v>2028</v>
      </c>
      <c r="AJ1688" s="4">
        <v>2332</v>
      </c>
      <c r="AK1688" s="4">
        <v>1235.40921229592</v>
      </c>
      <c r="AL1688" s="8">
        <v>1.1267585986418607</v>
      </c>
      <c r="AM1688" s="4">
        <v>1110.8032227444887</v>
      </c>
      <c r="AN1688" s="8">
        <v>1.013170640983309</v>
      </c>
      <c r="AO1688" s="4">
        <v>986.19723319305763</v>
      </c>
      <c r="AP1688" s="8">
        <v>0.89958268332475744</v>
      </c>
    </row>
    <row r="1689" spans="1:42" x14ac:dyDescent="0.25">
      <c r="A1689" s="2" t="s">
        <v>4751</v>
      </c>
      <c r="B1689" t="s">
        <v>4748</v>
      </c>
      <c r="C1689" t="s">
        <v>14</v>
      </c>
      <c r="D1689" t="s">
        <v>4747</v>
      </c>
      <c r="E1689" s="3" t="s">
        <v>4648</v>
      </c>
      <c r="F1689" t="s">
        <v>4752</v>
      </c>
      <c r="G1689">
        <v>110</v>
      </c>
      <c r="H1689">
        <v>0</v>
      </c>
      <c r="I1689">
        <v>13</v>
      </c>
      <c r="J1689">
        <v>41</v>
      </c>
      <c r="K1689">
        <v>46</v>
      </c>
      <c r="L1689">
        <v>9</v>
      </c>
      <c r="M1689">
        <v>1</v>
      </c>
      <c r="N1689" s="2">
        <v>189.40740740740739</v>
      </c>
      <c r="O1689" s="2">
        <v>435.50631458284602</v>
      </c>
      <c r="P1689" s="2">
        <v>126.3</v>
      </c>
      <c r="Q1689" s="4">
        <v>751.21372199025336</v>
      </c>
      <c r="R1689" s="5">
        <v>4.4000000000000004E-2</v>
      </c>
      <c r="S1689" s="6">
        <v>784.26712575782449</v>
      </c>
      <c r="T1689" s="4">
        <v>151.77659574468086</v>
      </c>
      <c r="U1689" s="7">
        <v>936.04372150250538</v>
      </c>
      <c r="V1689" s="8">
        <v>0.62698547920056746</v>
      </c>
      <c r="W1689" s="7">
        <v>501.68224452789195</v>
      </c>
      <c r="X1689" s="7">
        <v>576.27792905455237</v>
      </c>
      <c r="Y1689" s="7">
        <v>673.98776935003707</v>
      </c>
      <c r="Z1689" s="7">
        <v>876.76195404926875</v>
      </c>
      <c r="AA1689" s="7">
        <v>1065.3524522539947</v>
      </c>
      <c r="AB1689" s="7">
        <v>1225.05025574769</v>
      </c>
      <c r="AC1689" s="7">
        <v>1642.2200000000003</v>
      </c>
      <c r="AD1689" s="7">
        <v>1791.5127272727273</v>
      </c>
      <c r="AE1689" s="4">
        <v>955</v>
      </c>
      <c r="AF1689" s="4">
        <v>1097</v>
      </c>
      <c r="AG1689" s="4">
        <v>1283</v>
      </c>
      <c r="AH1689" s="4">
        <v>1669</v>
      </c>
      <c r="AI1689" s="4">
        <v>2028</v>
      </c>
      <c r="AJ1689" s="4">
        <v>2332</v>
      </c>
      <c r="AK1689" s="4">
        <v>1467.4371164055697</v>
      </c>
      <c r="AL1689" s="8">
        <v>1.0845898134021481</v>
      </c>
      <c r="AM1689" s="4">
        <v>1239.7137861896547</v>
      </c>
      <c r="AN1689" s="8">
        <v>0.9320550353349546</v>
      </c>
      <c r="AO1689" s="4">
        <v>1011.9904559737397</v>
      </c>
      <c r="AP1689" s="8">
        <v>0.77952025726776109</v>
      </c>
    </row>
    <row r="1690" spans="1:42" x14ac:dyDescent="0.25">
      <c r="A1690" s="2" t="s">
        <v>4753</v>
      </c>
      <c r="B1690" t="s">
        <v>4748</v>
      </c>
      <c r="C1690" t="s">
        <v>14</v>
      </c>
      <c r="D1690" t="s">
        <v>4747</v>
      </c>
      <c r="E1690" s="3" t="s">
        <v>4648</v>
      </c>
      <c r="F1690" t="s">
        <v>4754</v>
      </c>
      <c r="G1690">
        <v>18</v>
      </c>
      <c r="H1690">
        <v>0</v>
      </c>
      <c r="I1690">
        <v>18</v>
      </c>
      <c r="J1690">
        <v>0</v>
      </c>
      <c r="K1690">
        <v>0</v>
      </c>
      <c r="L1690">
        <v>0</v>
      </c>
      <c r="M1690">
        <v>0</v>
      </c>
      <c r="N1690" s="2">
        <v>146.44907407407408</v>
      </c>
      <c r="O1690" s="2">
        <v>120.13379853703712</v>
      </c>
      <c r="P1690" s="2">
        <v>498.13</v>
      </c>
      <c r="Q1690" s="4">
        <v>764.71287261111115</v>
      </c>
      <c r="R1690" s="5">
        <v>4.4000000000000004E-2</v>
      </c>
      <c r="S1690" s="6">
        <v>798.36023900600003</v>
      </c>
      <c r="T1690" s="4">
        <v>0</v>
      </c>
      <c r="U1690" s="7">
        <v>798.36023900600003</v>
      </c>
      <c r="V1690" s="8">
        <v>0.72776685415314502</v>
      </c>
      <c r="W1690" s="7">
        <v>695.01734571625343</v>
      </c>
      <c r="X1690" s="7">
        <v>798.36023900600014</v>
      </c>
      <c r="Y1690" s="7">
        <v>933.72487387848503</v>
      </c>
      <c r="Z1690" s="7">
        <v>1214.6428795815989</v>
      </c>
      <c r="AA1690" s="7">
        <v>1475.911180222578</v>
      </c>
      <c r="AB1690" s="7">
        <v>1697.1523038851342</v>
      </c>
      <c r="AC1690" s="7">
        <v>1206.7</v>
      </c>
      <c r="AD1690" s="7">
        <v>1316.3999999999999</v>
      </c>
      <c r="AE1690" s="4">
        <v>955</v>
      </c>
      <c r="AF1690" s="4">
        <v>1097</v>
      </c>
      <c r="AG1690" s="4">
        <v>1283</v>
      </c>
      <c r="AH1690" s="4">
        <v>1669</v>
      </c>
      <c r="AI1690" s="4">
        <v>2028</v>
      </c>
      <c r="AJ1690" s="4">
        <v>2332</v>
      </c>
      <c r="AK1690" s="4">
        <v>1197.6873389019013</v>
      </c>
      <c r="AL1690" s="8">
        <v>1.0917842651794907</v>
      </c>
      <c r="AM1690" s="4">
        <v>1047.9396764409385</v>
      </c>
      <c r="AN1690" s="8">
        <v>0.95527773604461119</v>
      </c>
      <c r="AO1690" s="4">
        <v>923.14995772346913</v>
      </c>
      <c r="AP1690" s="8">
        <v>0.84152229509887799</v>
      </c>
    </row>
    <row r="1691" spans="1:42" x14ac:dyDescent="0.25">
      <c r="A1691" s="2" t="s">
        <v>4757</v>
      </c>
      <c r="B1691" t="s">
        <v>4756</v>
      </c>
      <c r="C1691" t="s">
        <v>149</v>
      </c>
      <c r="D1691" t="s">
        <v>4755</v>
      </c>
      <c r="E1691" s="3" t="s">
        <v>4648</v>
      </c>
      <c r="F1691" t="s">
        <v>4758</v>
      </c>
      <c r="G1691">
        <v>199</v>
      </c>
      <c r="H1691">
        <v>0</v>
      </c>
      <c r="I1691">
        <v>137</v>
      </c>
      <c r="J1691">
        <v>44</v>
      </c>
      <c r="K1691">
        <v>16</v>
      </c>
      <c r="L1691">
        <v>2</v>
      </c>
      <c r="M1691">
        <v>0</v>
      </c>
      <c r="N1691" s="2">
        <v>202.94932998324956</v>
      </c>
      <c r="O1691" s="2">
        <v>173.32227758291455</v>
      </c>
      <c r="P1691" s="2">
        <v>302.31</v>
      </c>
      <c r="Q1691" s="4">
        <v>678.58160756616417</v>
      </c>
      <c r="R1691" s="5">
        <v>4.4000000000000004E-2</v>
      </c>
      <c r="S1691" s="6">
        <v>708.43919829907543</v>
      </c>
      <c r="T1691" s="4">
        <v>30.882051282051282</v>
      </c>
      <c r="U1691" s="7">
        <v>739.32124958112672</v>
      </c>
      <c r="V1691" s="8">
        <v>0.92225722709412339</v>
      </c>
      <c r="W1691" s="7">
        <v>601.82271160551147</v>
      </c>
      <c r="X1691" s="7">
        <v>624.7997901690112</v>
      </c>
      <c r="Y1691" s="7">
        <v>820.10495795875863</v>
      </c>
      <c r="Z1691" s="7">
        <v>1033.9685353574866</v>
      </c>
      <c r="AA1691" s="7">
        <v>1376.8572462281745</v>
      </c>
      <c r="AB1691" s="7">
        <v>1583.650953299672</v>
      </c>
      <c r="AC1691" s="7">
        <v>881.80753768844227</v>
      </c>
      <c r="AD1691" s="7">
        <v>961.97185929648231</v>
      </c>
      <c r="AE1691" s="4">
        <v>681</v>
      </c>
      <c r="AF1691" s="4">
        <v>707</v>
      </c>
      <c r="AG1691" s="4">
        <v>928</v>
      </c>
      <c r="AH1691" s="4">
        <v>1170</v>
      </c>
      <c r="AI1691" s="4">
        <v>1558</v>
      </c>
      <c r="AJ1691" s="4">
        <v>1792</v>
      </c>
      <c r="AK1691" s="4">
        <v>887.59214522833702</v>
      </c>
      <c r="AL1691" s="8">
        <v>1.1457393739339878</v>
      </c>
      <c r="AM1691" s="4">
        <v>827.54087810121018</v>
      </c>
      <c r="AN1691" s="8">
        <v>1.0708291571161561</v>
      </c>
      <c r="AO1691" s="4">
        <v>767.48961097408346</v>
      </c>
      <c r="AP1691" s="8">
        <v>0.99591894029832451</v>
      </c>
    </row>
    <row r="1692" spans="1:42" x14ac:dyDescent="0.25">
      <c r="A1692" s="2" t="s">
        <v>4761</v>
      </c>
      <c r="B1692" t="s">
        <v>4760</v>
      </c>
      <c r="C1692" t="s">
        <v>149</v>
      </c>
      <c r="D1692" t="s">
        <v>4759</v>
      </c>
      <c r="E1692" s="3" t="s">
        <v>4648</v>
      </c>
      <c r="F1692" t="s">
        <v>4762</v>
      </c>
      <c r="G1692">
        <v>177</v>
      </c>
      <c r="H1692">
        <v>0</v>
      </c>
      <c r="I1692">
        <v>104</v>
      </c>
      <c r="J1692">
        <v>20</v>
      </c>
      <c r="K1692">
        <v>30</v>
      </c>
      <c r="L1692">
        <v>16</v>
      </c>
      <c r="M1692">
        <v>7</v>
      </c>
      <c r="N1692" s="2">
        <v>231.09698681732581</v>
      </c>
      <c r="O1692" s="2">
        <v>471.83984007156295</v>
      </c>
      <c r="P1692" s="2">
        <v>210.58</v>
      </c>
      <c r="Q1692" s="4">
        <v>913.51682688888877</v>
      </c>
      <c r="R1692" s="5">
        <v>4.4000000000000004E-2</v>
      </c>
      <c r="S1692" s="6">
        <v>953.71156727199991</v>
      </c>
      <c r="T1692" s="4">
        <v>29.971223021582734</v>
      </c>
      <c r="U1692" s="7">
        <v>983.68279029358268</v>
      </c>
      <c r="V1692" s="8">
        <v>0.93804201173396196</v>
      </c>
      <c r="W1692" s="7">
        <v>646.6270478550922</v>
      </c>
      <c r="X1692" s="7">
        <v>779.40841070578608</v>
      </c>
      <c r="Y1692" s="7">
        <v>942.20199940629459</v>
      </c>
      <c r="Z1692" s="7">
        <v>1192.3038814880813</v>
      </c>
      <c r="AA1692" s="7">
        <v>1377.8340049232977</v>
      </c>
      <c r="AB1692" s="7">
        <v>1584.2817403144452</v>
      </c>
      <c r="AC1692" s="7">
        <v>1153.5209039548024</v>
      </c>
      <c r="AD1692" s="7">
        <v>1258.386440677966</v>
      </c>
      <c r="AE1692" s="4">
        <v>711</v>
      </c>
      <c r="AF1692" s="4">
        <v>857</v>
      </c>
      <c r="AG1692" s="4">
        <v>1036</v>
      </c>
      <c r="AH1692" s="4">
        <v>1311</v>
      </c>
      <c r="AI1692" s="4">
        <v>1515</v>
      </c>
      <c r="AJ1692" s="4">
        <v>1742</v>
      </c>
      <c r="AK1692" s="4">
        <v>1164.2594589703531</v>
      </c>
      <c r="AL1692" s="8">
        <v>1.1388209313652817</v>
      </c>
      <c r="AM1692" s="4">
        <v>1094.0768284042354</v>
      </c>
      <c r="AN1692" s="8">
        <v>1.0718946248215084</v>
      </c>
      <c r="AO1692" s="4">
        <v>1023.8941978381176</v>
      </c>
      <c r="AP1692" s="8">
        <v>1.0049683182777351</v>
      </c>
    </row>
    <row r="1693" spans="1:42" x14ac:dyDescent="0.25">
      <c r="A1693" s="2" t="s">
        <v>4763</v>
      </c>
      <c r="B1693" t="s">
        <v>4760</v>
      </c>
      <c r="C1693" t="s">
        <v>149</v>
      </c>
      <c r="D1693" t="s">
        <v>4759</v>
      </c>
      <c r="E1693" s="3" t="s">
        <v>4648</v>
      </c>
      <c r="F1693" t="s">
        <v>4764</v>
      </c>
      <c r="G1693">
        <v>4</v>
      </c>
      <c r="H1693">
        <v>0</v>
      </c>
      <c r="I1693">
        <v>0</v>
      </c>
      <c r="J1693">
        <v>2</v>
      </c>
      <c r="K1693">
        <v>2</v>
      </c>
      <c r="L1693">
        <v>0</v>
      </c>
      <c r="M1693">
        <v>0</v>
      </c>
      <c r="N1693" s="2">
        <v>191.625</v>
      </c>
      <c r="O1693" s="2">
        <v>88.20714433333336</v>
      </c>
      <c r="P1693" s="2">
        <v>438</v>
      </c>
      <c r="Q1693" s="4">
        <v>717.83214433333342</v>
      </c>
      <c r="R1693" s="5">
        <v>4.4000000000000004E-2</v>
      </c>
      <c r="S1693" s="6">
        <v>749.41675868400011</v>
      </c>
      <c r="T1693" s="4">
        <v>191.66666666666666</v>
      </c>
      <c r="U1693" s="7">
        <v>941.08342535066674</v>
      </c>
      <c r="V1693" s="8">
        <v>0.80194582475557452</v>
      </c>
      <c r="W1693" s="7">
        <v>454.05651080044663</v>
      </c>
      <c r="X1693" s="7">
        <v>547.29455661882241</v>
      </c>
      <c r="Y1693" s="7">
        <v>661.60695525915992</v>
      </c>
      <c r="Z1693" s="7">
        <v>837.22656210884043</v>
      </c>
      <c r="AA1693" s="7">
        <v>967.50437955369432</v>
      </c>
      <c r="AB1693" s="7">
        <v>1112.4703822987033</v>
      </c>
      <c r="AC1693" s="7">
        <v>1290.8500000000001</v>
      </c>
      <c r="AD1693" s="7">
        <v>1408.2</v>
      </c>
      <c r="AE1693" s="4">
        <v>711</v>
      </c>
      <c r="AF1693" s="4">
        <v>857</v>
      </c>
      <c r="AG1693" s="4">
        <v>1036</v>
      </c>
      <c r="AH1693" s="4">
        <v>1311</v>
      </c>
      <c r="AI1693" s="4">
        <v>1515</v>
      </c>
      <c r="AJ1693" s="4">
        <v>1742</v>
      </c>
      <c r="AK1693" s="4">
        <v>1051.882336546</v>
      </c>
      <c r="AL1693" s="8">
        <v>1.0596923759801165</v>
      </c>
      <c r="AM1693" s="4">
        <v>951.06047725866677</v>
      </c>
      <c r="AN1693" s="8">
        <v>0.97377685890526922</v>
      </c>
      <c r="AO1693" s="4">
        <v>850.2386179713335</v>
      </c>
      <c r="AP1693" s="8">
        <v>0.88786134183042198</v>
      </c>
    </row>
    <row r="1694" spans="1:42" x14ac:dyDescent="0.25">
      <c r="A1694" s="2" t="s">
        <v>4767</v>
      </c>
      <c r="B1694" t="s">
        <v>4766</v>
      </c>
      <c r="C1694" t="s">
        <v>14</v>
      </c>
      <c r="D1694" t="s">
        <v>4765</v>
      </c>
      <c r="E1694" s="3" t="s">
        <v>4648</v>
      </c>
      <c r="F1694" t="s">
        <v>4768</v>
      </c>
      <c r="G1694">
        <v>148</v>
      </c>
      <c r="H1694">
        <v>15</v>
      </c>
      <c r="I1694">
        <v>31</v>
      </c>
      <c r="J1694">
        <v>32</v>
      </c>
      <c r="K1694">
        <v>54</v>
      </c>
      <c r="L1694">
        <v>12</v>
      </c>
      <c r="M1694">
        <v>4</v>
      </c>
      <c r="N1694" s="2">
        <v>292.09177927927925</v>
      </c>
      <c r="O1694" s="2">
        <v>332.81244052702709</v>
      </c>
      <c r="P1694" s="2">
        <v>187.03</v>
      </c>
      <c r="Q1694" s="4">
        <v>811.93421980630637</v>
      </c>
      <c r="R1694" s="5">
        <v>4.4000000000000004E-2</v>
      </c>
      <c r="S1694" s="6">
        <v>847.65932547778391</v>
      </c>
      <c r="T1694" s="4">
        <v>210.83673469387756</v>
      </c>
      <c r="U1694" s="7">
        <v>1058.4960601716614</v>
      </c>
      <c r="V1694" s="8">
        <v>0.90908119486671046</v>
      </c>
      <c r="W1694" s="7">
        <v>546.7322716274756</v>
      </c>
      <c r="X1694" s="7">
        <v>681.41332389256615</v>
      </c>
      <c r="Y1694" s="7">
        <v>797.16622827175206</v>
      </c>
      <c r="Z1694" s="7">
        <v>982.8076786912012</v>
      </c>
      <c r="AA1694" s="7">
        <v>1057.0642588589808</v>
      </c>
      <c r="AB1694" s="7">
        <v>1215.7694988254118</v>
      </c>
      <c r="AC1694" s="7">
        <v>1280.793918918919</v>
      </c>
      <c r="AD1694" s="7">
        <v>1397.2297297297298</v>
      </c>
      <c r="AE1694" s="4">
        <v>751</v>
      </c>
      <c r="AF1694" s="4">
        <v>936</v>
      </c>
      <c r="AG1694" s="4">
        <v>1095</v>
      </c>
      <c r="AH1694" s="4">
        <v>1350</v>
      </c>
      <c r="AI1694" s="4">
        <v>1452</v>
      </c>
      <c r="AJ1694" s="4">
        <v>1670</v>
      </c>
      <c r="AK1694" s="4">
        <v>1120.7398614851807</v>
      </c>
      <c r="AL1694" s="8">
        <v>1.1436143115305417</v>
      </c>
      <c r="AM1694" s="4">
        <v>1028.3441914074899</v>
      </c>
      <c r="AN1694" s="8">
        <v>1.0642610013811251</v>
      </c>
      <c r="AO1694" s="4">
        <v>938.00175844263686</v>
      </c>
      <c r="AP1694" s="8">
        <v>0.98667109812391784</v>
      </c>
    </row>
    <row r="1695" spans="1:42" x14ac:dyDescent="0.25">
      <c r="A1695" s="2" t="s">
        <v>4769</v>
      </c>
      <c r="B1695" t="s">
        <v>4766</v>
      </c>
      <c r="C1695" t="s">
        <v>14</v>
      </c>
      <c r="D1695" t="s">
        <v>4765</v>
      </c>
      <c r="E1695" s="3" t="s">
        <v>4648</v>
      </c>
      <c r="F1695" t="s">
        <v>4770</v>
      </c>
      <c r="G1695">
        <v>151</v>
      </c>
      <c r="H1695">
        <v>0</v>
      </c>
      <c r="I1695">
        <v>151</v>
      </c>
      <c r="J1695">
        <v>0</v>
      </c>
      <c r="K1695">
        <v>0</v>
      </c>
      <c r="L1695">
        <v>0</v>
      </c>
      <c r="M1695">
        <v>0</v>
      </c>
      <c r="N1695" s="2">
        <v>255.71633554083886</v>
      </c>
      <c r="O1695" s="2">
        <v>227.73663514790289</v>
      </c>
      <c r="P1695" s="2">
        <v>332.03</v>
      </c>
      <c r="Q1695" s="4">
        <v>815.48297068874172</v>
      </c>
      <c r="R1695" s="5">
        <v>4.4000000000000004E-2</v>
      </c>
      <c r="S1695" s="6">
        <v>851.36422139904641</v>
      </c>
      <c r="T1695" s="4">
        <v>0</v>
      </c>
      <c r="U1695" s="7">
        <v>851.36422139904641</v>
      </c>
      <c r="V1695" s="8">
        <v>0.9095771596143658</v>
      </c>
      <c r="W1695" s="7">
        <v>683.0924468703887</v>
      </c>
      <c r="X1695" s="7">
        <v>851.36422139904641</v>
      </c>
      <c r="Y1695" s="7">
        <v>995.98698977773051</v>
      </c>
      <c r="Z1695" s="7">
        <v>1227.9291654793938</v>
      </c>
      <c r="AA1695" s="7">
        <v>1320.7060357600592</v>
      </c>
      <c r="AB1695" s="7">
        <v>1518.9938565559908</v>
      </c>
      <c r="AC1695" s="7">
        <v>1029.6000000000001</v>
      </c>
      <c r="AD1695" s="7">
        <v>1123.2</v>
      </c>
      <c r="AE1695" s="4">
        <v>751</v>
      </c>
      <c r="AF1695" s="4">
        <v>936</v>
      </c>
      <c r="AG1695" s="4">
        <v>1095</v>
      </c>
      <c r="AH1695" s="4">
        <v>1350</v>
      </c>
      <c r="AI1695" s="4">
        <v>1452</v>
      </c>
      <c r="AJ1695" s="4">
        <v>1670</v>
      </c>
      <c r="AK1695" s="4">
        <v>1074.5678134577474</v>
      </c>
      <c r="AL1695" s="8">
        <v>1.1480425357454567</v>
      </c>
      <c r="AM1695" s="4">
        <v>1000.1666161048472</v>
      </c>
      <c r="AN1695" s="8">
        <v>1.0685540770350932</v>
      </c>
      <c r="AO1695" s="4">
        <v>925.76541875194664</v>
      </c>
      <c r="AP1695" s="8">
        <v>0.98906561832472928</v>
      </c>
    </row>
    <row r="1696" spans="1:42" x14ac:dyDescent="0.25">
      <c r="A1696" s="2" t="s">
        <v>4773</v>
      </c>
      <c r="B1696" t="s">
        <v>4772</v>
      </c>
      <c r="C1696" t="s">
        <v>14</v>
      </c>
      <c r="D1696" t="s">
        <v>4771</v>
      </c>
      <c r="E1696" s="3" t="s">
        <v>4648</v>
      </c>
      <c r="F1696" t="s">
        <v>4774</v>
      </c>
      <c r="G1696">
        <v>256</v>
      </c>
      <c r="H1696">
        <v>152</v>
      </c>
      <c r="I1696">
        <v>92</v>
      </c>
      <c r="J1696">
        <v>12</v>
      </c>
      <c r="K1696">
        <v>0</v>
      </c>
      <c r="L1696">
        <v>0</v>
      </c>
      <c r="M1696">
        <v>0</v>
      </c>
      <c r="N1696" s="2">
        <v>221.00846354166666</v>
      </c>
      <c r="O1696" s="2">
        <v>283.80047020703125</v>
      </c>
      <c r="P1696" s="2">
        <v>169.67</v>
      </c>
      <c r="Q1696" s="4">
        <v>674.47893374869784</v>
      </c>
      <c r="R1696" s="5">
        <v>4.4000000000000004E-2</v>
      </c>
      <c r="S1696" s="6">
        <v>704.15600683364062</v>
      </c>
      <c r="T1696" s="4">
        <v>162.42857142857142</v>
      </c>
      <c r="U1696" s="7">
        <v>866.58457826221206</v>
      </c>
      <c r="V1696" s="8">
        <v>1.0904078211820296</v>
      </c>
      <c r="W1696" s="7">
        <v>693.75903533899691</v>
      </c>
      <c r="X1696" s="7">
        <v>698.18916966427798</v>
      </c>
      <c r="Y1696" s="7">
        <v>881.59673073090926</v>
      </c>
      <c r="Z1696" s="7">
        <v>1062.3462112023722</v>
      </c>
      <c r="AA1696" s="7">
        <v>1234.2354230232729</v>
      </c>
      <c r="AB1696" s="7">
        <v>1419.4150378200166</v>
      </c>
      <c r="AC1696" s="7">
        <v>874.20781250000005</v>
      </c>
      <c r="AD1696" s="7">
        <v>953.68124999999998</v>
      </c>
      <c r="AE1696" s="4">
        <v>783</v>
      </c>
      <c r="AF1696" s="4">
        <v>788</v>
      </c>
      <c r="AG1696" s="4">
        <v>995</v>
      </c>
      <c r="AH1696" s="4">
        <v>1199</v>
      </c>
      <c r="AI1696" s="4">
        <v>1393</v>
      </c>
      <c r="AJ1696" s="4">
        <v>1602</v>
      </c>
      <c r="AK1696" s="4">
        <v>766.46345434982959</v>
      </c>
      <c r="AL1696" s="8">
        <v>1.1688081640842589</v>
      </c>
      <c r="AM1696" s="4">
        <v>745.60400452919237</v>
      </c>
      <c r="AN1696" s="8">
        <v>1.1425610927648169</v>
      </c>
      <c r="AO1696" s="4">
        <v>724.74455470855514</v>
      </c>
      <c r="AP1696" s="8">
        <v>1.1163140214453748</v>
      </c>
    </row>
    <row r="1697" spans="1:42" x14ac:dyDescent="0.25">
      <c r="A1697" s="2" t="s">
        <v>4775</v>
      </c>
      <c r="B1697" t="s">
        <v>4772</v>
      </c>
      <c r="C1697" t="s">
        <v>14</v>
      </c>
      <c r="D1697" t="s">
        <v>4771</v>
      </c>
      <c r="E1697" s="3" t="s">
        <v>4648</v>
      </c>
      <c r="F1697" t="s">
        <v>4776</v>
      </c>
      <c r="G1697">
        <v>144</v>
      </c>
      <c r="H1697">
        <v>0</v>
      </c>
      <c r="I1697">
        <v>8</v>
      </c>
      <c r="J1697">
        <v>60</v>
      </c>
      <c r="K1697">
        <v>50</v>
      </c>
      <c r="L1697">
        <v>18</v>
      </c>
      <c r="M1697">
        <v>8</v>
      </c>
      <c r="N1697" s="2">
        <v>285.41840277777777</v>
      </c>
      <c r="O1697" s="2">
        <v>523.08300387731481</v>
      </c>
      <c r="P1697" s="2">
        <v>143.49</v>
      </c>
      <c r="Q1697" s="4">
        <v>951.99140665509253</v>
      </c>
      <c r="R1697" s="5">
        <v>4.4000000000000004E-2</v>
      </c>
      <c r="S1697" s="6">
        <v>993.87902854791662</v>
      </c>
      <c r="T1697" s="4">
        <v>77.262500000000003</v>
      </c>
      <c r="U1697" s="7">
        <v>1071.1415285479166</v>
      </c>
      <c r="V1697" s="8">
        <v>0.94141000043272849</v>
      </c>
      <c r="W1697" s="7">
        <v>683.95454350989166</v>
      </c>
      <c r="X1697" s="7">
        <v>688.3220693305168</v>
      </c>
      <c r="Y1697" s="7">
        <v>869.13763830439621</v>
      </c>
      <c r="Z1697" s="7">
        <v>1047.3326917859006</v>
      </c>
      <c r="AA1697" s="7">
        <v>1216.7926936261547</v>
      </c>
      <c r="AB1697" s="7">
        <v>1399.355272928284</v>
      </c>
      <c r="AC1697" s="7">
        <v>1251.5861111111112</v>
      </c>
      <c r="AD1697" s="7">
        <v>1365.3666666666668</v>
      </c>
      <c r="AE1697" s="4">
        <v>783</v>
      </c>
      <c r="AF1697" s="4">
        <v>788</v>
      </c>
      <c r="AG1697" s="4">
        <v>995</v>
      </c>
      <c r="AH1697" s="4">
        <v>1199</v>
      </c>
      <c r="AI1697" s="4">
        <v>1393</v>
      </c>
      <c r="AJ1697" s="4">
        <v>1602</v>
      </c>
      <c r="AK1697" s="4">
        <v>1226.9407686674624</v>
      </c>
      <c r="AL1697" s="8">
        <v>1.1462444196193609</v>
      </c>
      <c r="AM1697" s="4">
        <v>1149.2535219609472</v>
      </c>
      <c r="AN1697" s="8">
        <v>1.0779662798904834</v>
      </c>
      <c r="AO1697" s="4">
        <v>1071.566275254432</v>
      </c>
      <c r="AP1697" s="8">
        <v>1.009688140161606</v>
      </c>
    </row>
    <row r="1698" spans="1:42" x14ac:dyDescent="0.25">
      <c r="A1698" s="2" t="s">
        <v>4777</v>
      </c>
      <c r="B1698" t="s">
        <v>4772</v>
      </c>
      <c r="C1698" t="s">
        <v>14</v>
      </c>
      <c r="D1698" t="s">
        <v>4771</v>
      </c>
      <c r="E1698" s="3" t="s">
        <v>4648</v>
      </c>
      <c r="F1698" t="s">
        <v>4778</v>
      </c>
      <c r="G1698">
        <v>93</v>
      </c>
      <c r="H1698">
        <v>0</v>
      </c>
      <c r="I1698">
        <v>4</v>
      </c>
      <c r="J1698">
        <v>33</v>
      </c>
      <c r="K1698">
        <v>36</v>
      </c>
      <c r="L1698">
        <v>12</v>
      </c>
      <c r="M1698">
        <v>8</v>
      </c>
      <c r="N1698" s="2">
        <v>279.56003584229387</v>
      </c>
      <c r="O1698" s="2">
        <v>559.80537706093185</v>
      </c>
      <c r="P1698" s="2">
        <v>141.33000000000001</v>
      </c>
      <c r="Q1698" s="4">
        <v>980.6954129032257</v>
      </c>
      <c r="R1698" s="5">
        <v>4.4000000000000004E-2</v>
      </c>
      <c r="S1698" s="6">
        <v>1023.8460110709676</v>
      </c>
      <c r="T1698" s="4">
        <v>88.922222222222217</v>
      </c>
      <c r="U1698" s="7">
        <v>1112.76823329319</v>
      </c>
      <c r="V1698" s="8">
        <v>0.95219533594275696</v>
      </c>
      <c r="W1698" s="7">
        <v>685.98992188453394</v>
      </c>
      <c r="X1698" s="7">
        <v>690.37044501278763</v>
      </c>
      <c r="Y1698" s="7">
        <v>871.72410252249199</v>
      </c>
      <c r="Z1698" s="7">
        <v>1050.4494461552442</v>
      </c>
      <c r="AA1698" s="7">
        <v>1220.4137435314888</v>
      </c>
      <c r="AB1698" s="7">
        <v>1403.5196102924945</v>
      </c>
      <c r="AC1698" s="7">
        <v>1285.4978494623658</v>
      </c>
      <c r="AD1698" s="7">
        <v>1402.3612903225808</v>
      </c>
      <c r="AE1698" s="4">
        <v>783</v>
      </c>
      <c r="AF1698" s="4">
        <v>788</v>
      </c>
      <c r="AG1698" s="4">
        <v>995</v>
      </c>
      <c r="AH1698" s="4">
        <v>1199</v>
      </c>
      <c r="AI1698" s="4">
        <v>1393</v>
      </c>
      <c r="AJ1698" s="4">
        <v>1602</v>
      </c>
      <c r="AK1698" s="4">
        <v>1247.6878491025168</v>
      </c>
      <c r="AL1698" s="8">
        <v>1.1437367079782552</v>
      </c>
      <c r="AM1698" s="4">
        <v>1172.1749398870545</v>
      </c>
      <c r="AN1698" s="8">
        <v>1.0791203415084487</v>
      </c>
      <c r="AO1698" s="4">
        <v>1096.6620306715922</v>
      </c>
      <c r="AP1698" s="8">
        <v>1.014503975038642</v>
      </c>
    </row>
    <row r="1699" spans="1:42" x14ac:dyDescent="0.25">
      <c r="A1699" s="2" t="s">
        <v>4779</v>
      </c>
      <c r="B1699" t="s">
        <v>4772</v>
      </c>
      <c r="C1699" t="s">
        <v>14</v>
      </c>
      <c r="D1699" t="s">
        <v>4771</v>
      </c>
      <c r="E1699" s="3" t="s">
        <v>4648</v>
      </c>
      <c r="F1699" t="s">
        <v>4780</v>
      </c>
      <c r="G1699">
        <v>50</v>
      </c>
      <c r="H1699">
        <v>0</v>
      </c>
      <c r="I1699">
        <v>0</v>
      </c>
      <c r="J1699">
        <v>18</v>
      </c>
      <c r="K1699">
        <v>28</v>
      </c>
      <c r="L1699">
        <v>2</v>
      </c>
      <c r="M1699">
        <v>2</v>
      </c>
      <c r="N1699" s="2">
        <v>292.08833333333331</v>
      </c>
      <c r="O1699" s="2">
        <v>545.55160383333339</v>
      </c>
      <c r="P1699" s="2">
        <v>283.33999999999997</v>
      </c>
      <c r="Q1699" s="4">
        <v>1120.9799371666666</v>
      </c>
      <c r="R1699" s="5">
        <v>4.4000000000000004E-2</v>
      </c>
      <c r="S1699" s="6">
        <v>1170.303054402</v>
      </c>
      <c r="T1699" s="4">
        <v>39.81818181818182</v>
      </c>
      <c r="U1699" s="7">
        <v>1210.1212362201818</v>
      </c>
      <c r="V1699" s="8">
        <v>1.052791999773961</v>
      </c>
      <c r="W1699" s="7">
        <v>797.21193937636235</v>
      </c>
      <c r="X1699" s="7">
        <v>802.30269250137098</v>
      </c>
      <c r="Y1699" s="7">
        <v>1013.0598718767311</v>
      </c>
      <c r="Z1699" s="7">
        <v>1220.7625993770862</v>
      </c>
      <c r="AA1699" s="7">
        <v>1418.2838206274234</v>
      </c>
      <c r="AB1699" s="7">
        <v>1631.077301252787</v>
      </c>
      <c r="AC1699" s="7">
        <v>1264.3840000000002</v>
      </c>
      <c r="AD1699" s="7">
        <v>1379.328</v>
      </c>
      <c r="AE1699" s="4">
        <v>783</v>
      </c>
      <c r="AF1699" s="4">
        <v>788</v>
      </c>
      <c r="AG1699" s="4">
        <v>995</v>
      </c>
      <c r="AH1699" s="4">
        <v>1199</v>
      </c>
      <c r="AI1699" s="4">
        <v>1393</v>
      </c>
      <c r="AJ1699" s="4">
        <v>1602</v>
      </c>
      <c r="AK1699" s="4">
        <v>1292.5617861538367</v>
      </c>
      <c r="AL1699" s="8">
        <v>1.1591557349422488</v>
      </c>
      <c r="AM1699" s="4">
        <v>1251.8088755698911</v>
      </c>
      <c r="AN1699" s="8">
        <v>1.1237011565528194</v>
      </c>
      <c r="AO1699" s="4">
        <v>1211.0559649859456</v>
      </c>
      <c r="AP1699" s="8">
        <v>1.0882465781633903</v>
      </c>
    </row>
    <row r="1700" spans="1:42" x14ac:dyDescent="0.25">
      <c r="A1700" s="2" t="s">
        <v>4781</v>
      </c>
      <c r="B1700" t="s">
        <v>4772</v>
      </c>
      <c r="C1700" t="s">
        <v>14</v>
      </c>
      <c r="D1700" t="s">
        <v>4771</v>
      </c>
      <c r="E1700" s="3" t="s">
        <v>4648</v>
      </c>
      <c r="F1700" t="s">
        <v>4782</v>
      </c>
      <c r="G1700">
        <v>152</v>
      </c>
      <c r="H1700">
        <v>0</v>
      </c>
      <c r="I1700">
        <v>150</v>
      </c>
      <c r="J1700">
        <v>2</v>
      </c>
      <c r="K1700">
        <v>0</v>
      </c>
      <c r="L1700">
        <v>0</v>
      </c>
      <c r="M1700">
        <v>0</v>
      </c>
      <c r="N1700" s="2">
        <v>234.83552631578948</v>
      </c>
      <c r="O1700" s="2">
        <v>296.94525543640356</v>
      </c>
      <c r="P1700" s="2">
        <v>266.18</v>
      </c>
      <c r="Q1700" s="4">
        <v>797.96078175219304</v>
      </c>
      <c r="R1700" s="5">
        <v>4.4000000000000004E-2</v>
      </c>
      <c r="S1700" s="6">
        <v>833.07105614928957</v>
      </c>
      <c r="T1700" s="4">
        <v>0</v>
      </c>
      <c r="U1700" s="7">
        <v>833.07105614928957</v>
      </c>
      <c r="V1700" s="8">
        <v>1.0535552087086446</v>
      </c>
      <c r="W1700" s="7">
        <v>824.9337284188689</v>
      </c>
      <c r="X1700" s="7">
        <v>830.20150446241212</v>
      </c>
      <c r="Y1700" s="7">
        <v>1048.2874326651015</v>
      </c>
      <c r="Z1700" s="7">
        <v>1263.2126952416652</v>
      </c>
      <c r="AA1700" s="7">
        <v>1467.602405731142</v>
      </c>
      <c r="AB1700" s="7">
        <v>1687.7954443512488</v>
      </c>
      <c r="AC1700" s="7">
        <v>869.79605263157907</v>
      </c>
      <c r="AD1700" s="7">
        <v>948.86842105263156</v>
      </c>
      <c r="AE1700" s="4">
        <v>783</v>
      </c>
      <c r="AF1700" s="4">
        <v>788</v>
      </c>
      <c r="AG1700" s="4">
        <v>995</v>
      </c>
      <c r="AH1700" s="4">
        <v>1199</v>
      </c>
      <c r="AI1700" s="4">
        <v>1393</v>
      </c>
      <c r="AJ1700" s="4">
        <v>1602</v>
      </c>
      <c r="AK1700" s="4">
        <v>924.615661554496</v>
      </c>
      <c r="AL1700" s="8">
        <v>1.1693284013335834</v>
      </c>
      <c r="AM1700" s="4">
        <v>894.32516711894971</v>
      </c>
      <c r="AN1700" s="8">
        <v>1.1310210949503317</v>
      </c>
      <c r="AO1700" s="4">
        <v>863.36155058483587</v>
      </c>
      <c r="AP1700" s="8">
        <v>1.0918625150918966</v>
      </c>
    </row>
    <row r="1701" spans="1:42" x14ac:dyDescent="0.25">
      <c r="A1701" s="2" t="s">
        <v>4783</v>
      </c>
      <c r="B1701" t="s">
        <v>4772</v>
      </c>
      <c r="C1701" t="s">
        <v>14</v>
      </c>
      <c r="D1701" t="s">
        <v>4771</v>
      </c>
      <c r="E1701" s="3" t="s">
        <v>4648</v>
      </c>
      <c r="F1701" t="s">
        <v>4784</v>
      </c>
      <c r="G1701">
        <v>162</v>
      </c>
      <c r="H1701">
        <v>0</v>
      </c>
      <c r="I1701">
        <v>0</v>
      </c>
      <c r="J1701">
        <v>31</v>
      </c>
      <c r="K1701">
        <v>114</v>
      </c>
      <c r="L1701">
        <v>15</v>
      </c>
      <c r="M1701">
        <v>2</v>
      </c>
      <c r="N1701" s="2">
        <v>275.25874485596711</v>
      </c>
      <c r="O1701" s="2">
        <v>354.98859151208723</v>
      </c>
      <c r="P1701" s="2">
        <v>169.78</v>
      </c>
      <c r="Q1701" s="4">
        <v>800.02733636805431</v>
      </c>
      <c r="R1701" s="5">
        <v>4.4000000000000004E-2</v>
      </c>
      <c r="S1701" s="6">
        <v>835.22853916824874</v>
      </c>
      <c r="T1701" s="4">
        <v>331.22297297297297</v>
      </c>
      <c r="U1701" s="7">
        <v>1166.4515121412217</v>
      </c>
      <c r="V1701" s="8">
        <v>0.98609374819640938</v>
      </c>
      <c r="W1701" s="7">
        <v>552.8643702934595</v>
      </c>
      <c r="X1701" s="7">
        <v>556.39479411397974</v>
      </c>
      <c r="Y1701" s="7">
        <v>702.55434028351499</v>
      </c>
      <c r="Z1701" s="7">
        <v>846.59563216073821</v>
      </c>
      <c r="AA1701" s="7">
        <v>983.57607639692094</v>
      </c>
      <c r="AB1701" s="7">
        <v>1131.1477920946643</v>
      </c>
      <c r="AC1701" s="7">
        <v>1301.1913580246915</v>
      </c>
      <c r="AD1701" s="7">
        <v>1419.4814814814813</v>
      </c>
      <c r="AE1701" s="4">
        <v>783</v>
      </c>
      <c r="AF1701" s="4">
        <v>788</v>
      </c>
      <c r="AG1701" s="4">
        <v>995</v>
      </c>
      <c r="AH1701" s="4">
        <v>1199</v>
      </c>
      <c r="AI1701" s="4">
        <v>1393</v>
      </c>
      <c r="AJ1701" s="4">
        <v>1602</v>
      </c>
      <c r="AK1701" s="4">
        <v>1024.6411560303013</v>
      </c>
      <c r="AL1701" s="8">
        <v>1.1462192187994074</v>
      </c>
      <c r="AM1701" s="4">
        <v>961.939048379415</v>
      </c>
      <c r="AN1701" s="8">
        <v>1.0932121664618633</v>
      </c>
      <c r="AO1701" s="4">
        <v>897.93064681913506</v>
      </c>
      <c r="AP1701" s="8">
        <v>1.0391008005339535</v>
      </c>
    </row>
    <row r="1702" spans="1:42" x14ac:dyDescent="0.25">
      <c r="A1702" s="2" t="s">
        <v>4787</v>
      </c>
      <c r="B1702" t="s">
        <v>4786</v>
      </c>
      <c r="C1702" t="s">
        <v>14</v>
      </c>
      <c r="D1702" t="s">
        <v>4785</v>
      </c>
      <c r="E1702" s="3" t="s">
        <v>4648</v>
      </c>
      <c r="F1702" t="s">
        <v>4788</v>
      </c>
      <c r="G1702">
        <v>126</v>
      </c>
      <c r="H1702">
        <v>0</v>
      </c>
      <c r="I1702">
        <v>20</v>
      </c>
      <c r="J1702">
        <v>32</v>
      </c>
      <c r="K1702">
        <v>52</v>
      </c>
      <c r="L1702">
        <v>20</v>
      </c>
      <c r="M1702">
        <v>2</v>
      </c>
      <c r="N1702" s="2">
        <v>288.98743386243387</v>
      </c>
      <c r="O1702" s="2">
        <v>547.69897626455031</v>
      </c>
      <c r="P1702" s="2">
        <v>260.77</v>
      </c>
      <c r="Q1702" s="4">
        <v>1097.4564101269841</v>
      </c>
      <c r="R1702" s="5">
        <v>4.4000000000000004E-2</v>
      </c>
      <c r="S1702" s="6">
        <v>1145.7444921725714</v>
      </c>
      <c r="T1702" s="4">
        <v>0</v>
      </c>
      <c r="U1702" s="7">
        <v>1145.7444921725714</v>
      </c>
      <c r="V1702" s="8">
        <v>0.72939746977973141</v>
      </c>
      <c r="W1702" s="7">
        <v>731.58566218907049</v>
      </c>
      <c r="X1702" s="7">
        <v>797.96083193902609</v>
      </c>
      <c r="Y1702" s="7">
        <v>970.09863480704269</v>
      </c>
      <c r="Z1702" s="7">
        <v>1250.1872632024597</v>
      </c>
      <c r="AA1702" s="7">
        <v>1450.7715673918856</v>
      </c>
      <c r="AB1702" s="7">
        <v>1668.1320133862455</v>
      </c>
      <c r="AC1702" s="7">
        <v>1727.8904761904764</v>
      </c>
      <c r="AD1702" s="7">
        <v>1884.9714285714285</v>
      </c>
      <c r="AE1702" s="4">
        <v>1003</v>
      </c>
      <c r="AF1702" s="4">
        <v>1094</v>
      </c>
      <c r="AG1702" s="4">
        <v>1330</v>
      </c>
      <c r="AH1702" s="4">
        <v>1714</v>
      </c>
      <c r="AI1702" s="4">
        <v>1989</v>
      </c>
      <c r="AJ1702" s="4">
        <v>2287</v>
      </c>
      <c r="AK1702" s="4">
        <v>1740.2143310250488</v>
      </c>
      <c r="AL1702" s="8">
        <v>1.1078455437452943</v>
      </c>
      <c r="AM1702" s="4">
        <v>1540.3041197295254</v>
      </c>
      <c r="AN1702" s="8">
        <v>0.98057981975687492</v>
      </c>
      <c r="AO1702" s="4">
        <v>1340.3939084340022</v>
      </c>
      <c r="AP1702" s="8">
        <v>0.85331409576845563</v>
      </c>
    </row>
    <row r="1703" spans="1:42" x14ac:dyDescent="0.25">
      <c r="A1703" s="2" t="s">
        <v>4789</v>
      </c>
      <c r="B1703" t="s">
        <v>4786</v>
      </c>
      <c r="C1703" t="s">
        <v>14</v>
      </c>
      <c r="D1703" t="s">
        <v>4785</v>
      </c>
      <c r="E1703" s="3" t="s">
        <v>4648</v>
      </c>
      <c r="F1703" t="s">
        <v>4790</v>
      </c>
      <c r="G1703">
        <v>243</v>
      </c>
      <c r="H1703">
        <v>0</v>
      </c>
      <c r="I1703">
        <v>166</v>
      </c>
      <c r="J1703">
        <v>43</v>
      </c>
      <c r="K1703">
        <v>24</v>
      </c>
      <c r="L1703">
        <v>8</v>
      </c>
      <c r="M1703">
        <v>2</v>
      </c>
      <c r="N1703" s="2">
        <v>256.17318244170093</v>
      </c>
      <c r="O1703" s="2">
        <v>299.40747041460065</v>
      </c>
      <c r="P1703" s="2">
        <v>290.16000000000003</v>
      </c>
      <c r="Q1703" s="4">
        <v>845.74065285630172</v>
      </c>
      <c r="R1703" s="5">
        <v>4.4000000000000004E-2</v>
      </c>
      <c r="S1703" s="6">
        <v>882.953241581979</v>
      </c>
      <c r="T1703" s="4">
        <v>16.844827586206897</v>
      </c>
      <c r="U1703" s="7">
        <v>899.79806916818586</v>
      </c>
      <c r="V1703" s="8">
        <v>0.72782718233339483</v>
      </c>
      <c r="W1703" s="7">
        <v>716.34437119705387</v>
      </c>
      <c r="X1703" s="7">
        <v>781.33673189389526</v>
      </c>
      <c r="Y1703" s="7">
        <v>949.8883486461433</v>
      </c>
      <c r="Z1703" s="7">
        <v>1224.141826751496</v>
      </c>
      <c r="AA1703" s="7">
        <v>1420.5473123738188</v>
      </c>
      <c r="AB1703" s="7">
        <v>1633.3794386118268</v>
      </c>
      <c r="AC1703" s="7">
        <v>1359.9078189300412</v>
      </c>
      <c r="AD1703" s="7">
        <v>1483.5358024691359</v>
      </c>
      <c r="AE1703" s="4">
        <v>1003</v>
      </c>
      <c r="AF1703" s="4">
        <v>1094</v>
      </c>
      <c r="AG1703" s="4">
        <v>1330</v>
      </c>
      <c r="AH1703" s="4">
        <v>1714</v>
      </c>
      <c r="AI1703" s="4">
        <v>1989</v>
      </c>
      <c r="AJ1703" s="4">
        <v>2287</v>
      </c>
      <c r="AK1703" s="4">
        <v>1359.9147414860336</v>
      </c>
      <c r="AL1703" s="8">
        <v>1.1136310159397449</v>
      </c>
      <c r="AM1703" s="4">
        <v>1200.1982759218317</v>
      </c>
      <c r="AN1703" s="8">
        <v>0.98443982395229745</v>
      </c>
      <c r="AO1703" s="4">
        <v>1040.4818103576301</v>
      </c>
      <c r="AP1703" s="8">
        <v>0.85524863196485013</v>
      </c>
    </row>
    <row r="1704" spans="1:42" x14ac:dyDescent="0.25">
      <c r="A1704" s="2" t="s">
        <v>4793</v>
      </c>
      <c r="B1704" t="s">
        <v>4792</v>
      </c>
      <c r="C1704" t="s">
        <v>149</v>
      </c>
      <c r="D1704" t="s">
        <v>4791</v>
      </c>
      <c r="E1704" s="3" t="s">
        <v>4648</v>
      </c>
      <c r="F1704" t="s">
        <v>4794</v>
      </c>
      <c r="G1704">
        <v>142</v>
      </c>
      <c r="H1704">
        <v>42</v>
      </c>
      <c r="I1704">
        <v>60</v>
      </c>
      <c r="J1704">
        <v>18</v>
      </c>
      <c r="K1704">
        <v>18</v>
      </c>
      <c r="L1704">
        <v>4</v>
      </c>
      <c r="M1704">
        <v>0</v>
      </c>
      <c r="N1704" s="2">
        <v>188.56514084507043</v>
      </c>
      <c r="O1704" s="2">
        <v>186.61655699765262</v>
      </c>
      <c r="P1704" s="2">
        <v>299.27</v>
      </c>
      <c r="Q1704" s="4">
        <v>674.45169784272298</v>
      </c>
      <c r="R1704" s="5">
        <v>4.4000000000000004E-2</v>
      </c>
      <c r="S1704" s="6">
        <v>704.12757254780286</v>
      </c>
      <c r="T1704" s="4">
        <v>10.830769230769231</v>
      </c>
      <c r="U1704" s="7">
        <v>714.95834177857205</v>
      </c>
      <c r="V1704" s="8">
        <v>0.88272601582928067</v>
      </c>
      <c r="W1704" s="7">
        <v>552.90899499128057</v>
      </c>
      <c r="X1704" s="7">
        <v>614.63311235665947</v>
      </c>
      <c r="Y1704" s="7">
        <v>806.76029457847233</v>
      </c>
      <c r="Z1704" s="7">
        <v>1130.1598954224289</v>
      </c>
      <c r="AA1704" s="7">
        <v>1255.3468376846058</v>
      </c>
      <c r="AB1704" s="7">
        <v>1443.9966048435804</v>
      </c>
      <c r="AC1704" s="7">
        <v>890.93802816901416</v>
      </c>
      <c r="AD1704" s="7">
        <v>971.93239436619717</v>
      </c>
      <c r="AE1704" s="4">
        <v>636</v>
      </c>
      <c r="AF1704" s="4">
        <v>707</v>
      </c>
      <c r="AG1704" s="4">
        <v>928</v>
      </c>
      <c r="AH1704" s="4">
        <v>1300</v>
      </c>
      <c r="AI1704" s="4">
        <v>1444</v>
      </c>
      <c r="AJ1704" s="4">
        <v>1661</v>
      </c>
      <c r="AK1704" s="4">
        <v>908.62076366763199</v>
      </c>
      <c r="AL1704" s="8">
        <v>1.1352043062599813</v>
      </c>
      <c r="AM1704" s="4">
        <v>840.99309416343647</v>
      </c>
      <c r="AN1704" s="8">
        <v>1.0517075487947101</v>
      </c>
      <c r="AO1704" s="4">
        <v>771.75524205199827</v>
      </c>
      <c r="AP1704" s="8">
        <v>0.96622277329455164</v>
      </c>
    </row>
    <row r="1705" spans="1:42" x14ac:dyDescent="0.25">
      <c r="A1705" s="2" t="s">
        <v>4797</v>
      </c>
      <c r="B1705" t="s">
        <v>4796</v>
      </c>
      <c r="C1705" t="s">
        <v>149</v>
      </c>
      <c r="D1705" t="s">
        <v>4795</v>
      </c>
      <c r="E1705" s="3" t="s">
        <v>4648</v>
      </c>
      <c r="F1705" t="s">
        <v>4798</v>
      </c>
      <c r="G1705">
        <v>146</v>
      </c>
      <c r="H1705">
        <v>0</v>
      </c>
      <c r="I1705">
        <v>0</v>
      </c>
      <c r="J1705">
        <v>64</v>
      </c>
      <c r="K1705">
        <v>70</v>
      </c>
      <c r="L1705">
        <v>12</v>
      </c>
      <c r="M1705">
        <v>0</v>
      </c>
      <c r="N1705" s="2">
        <v>295.11929223744295</v>
      </c>
      <c r="O1705" s="2">
        <v>283.40035981735156</v>
      </c>
      <c r="P1705" s="2">
        <v>317.8</v>
      </c>
      <c r="Q1705" s="4">
        <v>896.31965205479446</v>
      </c>
      <c r="R1705" s="5">
        <v>4.4000000000000004E-2</v>
      </c>
      <c r="S1705" s="6">
        <v>935.75771674520547</v>
      </c>
      <c r="T1705" s="4">
        <v>80.756944444444443</v>
      </c>
      <c r="U1705" s="7">
        <v>1016.5146611896499</v>
      </c>
      <c r="V1705" s="8">
        <v>0.64817415767132913</v>
      </c>
      <c r="W1705" s="7">
        <v>598.47004177323652</v>
      </c>
      <c r="X1705" s="7">
        <v>652.76792193411836</v>
      </c>
      <c r="Y1705" s="7">
        <v>793.58440235135049</v>
      </c>
      <c r="Z1705" s="7">
        <v>1022.7095230302367</v>
      </c>
      <c r="AA1705" s="7">
        <v>1186.7965235164181</v>
      </c>
      <c r="AB1705" s="7">
        <v>1364.6071640432619</v>
      </c>
      <c r="AC1705" s="7">
        <v>1725.101369863014</v>
      </c>
      <c r="AD1705" s="7">
        <v>1881.9287671232878</v>
      </c>
      <c r="AE1705" s="4">
        <v>1003</v>
      </c>
      <c r="AF1705" s="4">
        <v>1094</v>
      </c>
      <c r="AG1705" s="4">
        <v>1330</v>
      </c>
      <c r="AH1705" s="4">
        <v>1714</v>
      </c>
      <c r="AI1705" s="4">
        <v>1989</v>
      </c>
      <c r="AJ1705" s="4">
        <v>2287</v>
      </c>
      <c r="AK1705" s="4">
        <v>1645.5027306930269</v>
      </c>
      <c r="AL1705" s="8">
        <v>1.1007385860472676</v>
      </c>
      <c r="AM1705" s="4">
        <v>1407.1150924204762</v>
      </c>
      <c r="AN1705" s="8">
        <v>0.94873221315763945</v>
      </c>
      <c r="AO1705" s="4">
        <v>1168.7274541479255</v>
      </c>
      <c r="AP1705" s="8">
        <v>0.79672584026801119</v>
      </c>
    </row>
    <row r="1706" spans="1:42" x14ac:dyDescent="0.25">
      <c r="A1706" s="2" t="s">
        <v>4799</v>
      </c>
      <c r="B1706" t="s">
        <v>4796</v>
      </c>
      <c r="C1706" t="s">
        <v>149</v>
      </c>
      <c r="D1706" t="s">
        <v>4795</v>
      </c>
      <c r="E1706" s="3" t="s">
        <v>4648</v>
      </c>
      <c r="F1706" t="s">
        <v>4798</v>
      </c>
      <c r="G1706">
        <v>104</v>
      </c>
      <c r="H1706">
        <v>0</v>
      </c>
      <c r="I1706">
        <v>100</v>
      </c>
      <c r="J1706">
        <v>4</v>
      </c>
      <c r="K1706">
        <v>0</v>
      </c>
      <c r="L1706">
        <v>0</v>
      </c>
      <c r="M1706">
        <v>0</v>
      </c>
      <c r="N1706" s="2">
        <v>236.67147435897436</v>
      </c>
      <c r="O1706" s="2">
        <v>167.83735432692308</v>
      </c>
      <c r="P1706" s="2">
        <v>295.25</v>
      </c>
      <c r="Q1706" s="4">
        <v>699.75882868589747</v>
      </c>
      <c r="R1706" s="5">
        <v>4.4000000000000004E-2</v>
      </c>
      <c r="S1706" s="6">
        <v>730.54821714807701</v>
      </c>
      <c r="T1706" s="4">
        <v>34.188118811881189</v>
      </c>
      <c r="U1706" s="7">
        <v>764.73633595995818</v>
      </c>
      <c r="V1706" s="8">
        <v>0.69327561837374174</v>
      </c>
      <c r="W1706" s="7">
        <v>664.26905184057023</v>
      </c>
      <c r="X1706" s="7">
        <v>724.53673251603573</v>
      </c>
      <c r="Y1706" s="7">
        <v>880.83533294911103</v>
      </c>
      <c r="Z1706" s="7">
        <v>1135.1516997554709</v>
      </c>
      <c r="AA1706" s="7">
        <v>1317.2793061923171</v>
      </c>
      <c r="AB1706" s="7">
        <v>1514.6394033493359</v>
      </c>
      <c r="AC1706" s="7">
        <v>1213.3846153846155</v>
      </c>
      <c r="AD1706" s="7">
        <v>1323.6923076923076</v>
      </c>
      <c r="AE1706" s="4">
        <v>1003</v>
      </c>
      <c r="AF1706" s="4">
        <v>1094</v>
      </c>
      <c r="AG1706" s="4">
        <v>1330</v>
      </c>
      <c r="AH1706" s="4">
        <v>1714</v>
      </c>
      <c r="AI1706" s="4">
        <v>1989</v>
      </c>
      <c r="AJ1706" s="4">
        <v>2287</v>
      </c>
      <c r="AK1706" s="4">
        <v>1190.8540620117315</v>
      </c>
      <c r="AL1706" s="8">
        <v>1.1105682252933726</v>
      </c>
      <c r="AM1706" s="4">
        <v>1037.4187803905131</v>
      </c>
      <c r="AN1706" s="8">
        <v>0.97147068965349548</v>
      </c>
      <c r="AO1706" s="4">
        <v>883.98349876929512</v>
      </c>
      <c r="AP1706" s="8">
        <v>0.83237315401361867</v>
      </c>
    </row>
    <row r="1707" spans="1:42" x14ac:dyDescent="0.25">
      <c r="A1707" s="2" t="s">
        <v>4802</v>
      </c>
      <c r="B1707" t="s">
        <v>4801</v>
      </c>
      <c r="C1707" t="s">
        <v>14</v>
      </c>
      <c r="D1707" t="s">
        <v>4800</v>
      </c>
      <c r="E1707" s="3" t="s">
        <v>4648</v>
      </c>
      <c r="F1707" t="s">
        <v>4803</v>
      </c>
      <c r="G1707">
        <v>102</v>
      </c>
      <c r="H1707">
        <v>10</v>
      </c>
      <c r="I1707">
        <v>90</v>
      </c>
      <c r="J1707">
        <v>2</v>
      </c>
      <c r="K1707">
        <v>0</v>
      </c>
      <c r="L1707">
        <v>0</v>
      </c>
      <c r="M1707">
        <v>0</v>
      </c>
      <c r="N1707" s="2">
        <v>232.89542483660128</v>
      </c>
      <c r="O1707" s="2">
        <v>218.60118223529417</v>
      </c>
      <c r="P1707" s="2">
        <v>290.72000000000003</v>
      </c>
      <c r="Q1707" s="4">
        <v>742.21660707189551</v>
      </c>
      <c r="R1707" s="5">
        <v>4.4000000000000004E-2</v>
      </c>
      <c r="S1707" s="6">
        <v>774.87413778305893</v>
      </c>
      <c r="T1707" s="4">
        <v>0</v>
      </c>
      <c r="U1707" s="7">
        <v>774.87413778305893</v>
      </c>
      <c r="V1707" s="8">
        <v>0.88955725440486222</v>
      </c>
      <c r="W1707" s="7">
        <v>758.79233800734767</v>
      </c>
      <c r="X1707" s="7">
        <v>773.02525407782537</v>
      </c>
      <c r="Y1707" s="7">
        <v>938.4829033971298</v>
      </c>
      <c r="Z1707" s="7">
        <v>1222.2516675522809</v>
      </c>
      <c r="AA1707" s="7">
        <v>1244.4905989124024</v>
      </c>
      <c r="AB1707" s="7">
        <v>1431.2976223374237</v>
      </c>
      <c r="AC1707" s="7">
        <v>958.18627450980409</v>
      </c>
      <c r="AD1707" s="7">
        <v>1045.2941176470588</v>
      </c>
      <c r="AE1707" s="4">
        <v>853</v>
      </c>
      <c r="AF1707" s="4">
        <v>869</v>
      </c>
      <c r="AG1707" s="4">
        <v>1055</v>
      </c>
      <c r="AH1707" s="4">
        <v>1374</v>
      </c>
      <c r="AI1707" s="4">
        <v>1399</v>
      </c>
      <c r="AJ1707" s="4">
        <v>1609</v>
      </c>
      <c r="AK1707" s="4">
        <v>996.45006355176793</v>
      </c>
      <c r="AL1707" s="8">
        <v>1.1439269159513823</v>
      </c>
      <c r="AM1707" s="4">
        <v>923.40305505658921</v>
      </c>
      <c r="AN1707" s="8">
        <v>1.060068785771211</v>
      </c>
      <c r="AO1707" s="4">
        <v>847.92114627823776</v>
      </c>
      <c r="AP1707" s="8">
        <v>0.97341538458503374</v>
      </c>
    </row>
    <row r="1708" spans="1:42" x14ac:dyDescent="0.25">
      <c r="A1708" s="2" t="s">
        <v>4804</v>
      </c>
      <c r="B1708" t="s">
        <v>4801</v>
      </c>
      <c r="C1708" t="s">
        <v>14</v>
      </c>
      <c r="D1708" t="s">
        <v>4800</v>
      </c>
      <c r="E1708" s="3" t="s">
        <v>4648</v>
      </c>
      <c r="F1708" t="s">
        <v>4805</v>
      </c>
      <c r="G1708">
        <v>198</v>
      </c>
      <c r="H1708">
        <v>0</v>
      </c>
      <c r="I1708">
        <v>16</v>
      </c>
      <c r="J1708">
        <v>78</v>
      </c>
      <c r="K1708">
        <v>84</v>
      </c>
      <c r="L1708">
        <v>14</v>
      </c>
      <c r="M1708">
        <v>6</v>
      </c>
      <c r="N1708" s="2">
        <v>289.24326599326599</v>
      </c>
      <c r="O1708" s="2">
        <v>483.5186541397307</v>
      </c>
      <c r="P1708" s="2">
        <v>51.63</v>
      </c>
      <c r="Q1708" s="4">
        <v>824.39192013299669</v>
      </c>
      <c r="R1708" s="5">
        <v>4.4000000000000004E-2</v>
      </c>
      <c r="S1708" s="6">
        <v>860.66516461884862</v>
      </c>
      <c r="T1708" s="4">
        <v>269.13043478260869</v>
      </c>
      <c r="U1708" s="7">
        <v>1129.7955994014574</v>
      </c>
      <c r="V1708" s="8">
        <v>0.92879189820007713</v>
      </c>
      <c r="W1708" s="7">
        <v>603.53407645063658</v>
      </c>
      <c r="X1708" s="7">
        <v>614.85476252708463</v>
      </c>
      <c r="Y1708" s="7">
        <v>746.45773816579322</v>
      </c>
      <c r="Z1708" s="7">
        <v>972.16391681497612</v>
      </c>
      <c r="AA1708" s="7">
        <v>989.85248880942629</v>
      </c>
      <c r="AB1708" s="7">
        <v>1138.4364935628071</v>
      </c>
      <c r="AC1708" s="7">
        <v>1338.0555555555557</v>
      </c>
      <c r="AD1708" s="7">
        <v>1459.6969696969695</v>
      </c>
      <c r="AE1708" s="4">
        <v>853</v>
      </c>
      <c r="AF1708" s="4">
        <v>869</v>
      </c>
      <c r="AG1708" s="4">
        <v>1055</v>
      </c>
      <c r="AH1708" s="4">
        <v>1374</v>
      </c>
      <c r="AI1708" s="4">
        <v>1399</v>
      </c>
      <c r="AJ1708" s="4">
        <v>1609</v>
      </c>
      <c r="AK1708" s="4">
        <v>1120.5142396773895</v>
      </c>
      <c r="AL1708" s="8">
        <v>1.1424108181153401</v>
      </c>
      <c r="AM1708" s="4">
        <v>1032.92466381496</v>
      </c>
      <c r="AN1708" s="8">
        <v>1.0704044406158133</v>
      </c>
      <c r="AO1708" s="4">
        <v>946.7949142169042</v>
      </c>
      <c r="AP1708" s="8">
        <v>0.99959816940794499</v>
      </c>
    </row>
    <row r="1709" spans="1:42" x14ac:dyDescent="0.25">
      <c r="A1709" s="2" t="s">
        <v>4806</v>
      </c>
      <c r="B1709" t="s">
        <v>4801</v>
      </c>
      <c r="C1709" t="s">
        <v>14</v>
      </c>
      <c r="D1709" t="s">
        <v>4800</v>
      </c>
      <c r="E1709" s="3" t="s">
        <v>4648</v>
      </c>
      <c r="F1709" t="s">
        <v>4807</v>
      </c>
      <c r="G1709">
        <v>127</v>
      </c>
      <c r="H1709">
        <v>17</v>
      </c>
      <c r="I1709">
        <v>109</v>
      </c>
      <c r="J1709">
        <v>1</v>
      </c>
      <c r="K1709">
        <v>0</v>
      </c>
      <c r="L1709">
        <v>0</v>
      </c>
      <c r="M1709">
        <v>0</v>
      </c>
      <c r="N1709" s="2">
        <v>234.8753280839895</v>
      </c>
      <c r="O1709" s="2">
        <v>230.56577261154854</v>
      </c>
      <c r="P1709" s="2">
        <v>240.44</v>
      </c>
      <c r="Q1709" s="4">
        <v>705.88110069553795</v>
      </c>
      <c r="R1709" s="5">
        <v>4.4000000000000004E-2</v>
      </c>
      <c r="S1709" s="6">
        <v>736.93986912614162</v>
      </c>
      <c r="T1709" s="4">
        <v>0</v>
      </c>
      <c r="U1709" s="7">
        <v>736.93986912614162</v>
      </c>
      <c r="V1709" s="8">
        <v>0.84869341185396752</v>
      </c>
      <c r="W1709" s="7">
        <v>723.93548031143439</v>
      </c>
      <c r="X1709" s="7">
        <v>737.51457490109783</v>
      </c>
      <c r="Y1709" s="7">
        <v>895.37154950593583</v>
      </c>
      <c r="Z1709" s="7">
        <v>1166.1047478873513</v>
      </c>
      <c r="AA1709" s="7">
        <v>1187.3220831837007</v>
      </c>
      <c r="AB1709" s="7">
        <v>1365.547699673034</v>
      </c>
      <c r="AC1709" s="7">
        <v>955.15511811023634</v>
      </c>
      <c r="AD1709" s="7">
        <v>1041.9874015748032</v>
      </c>
      <c r="AE1709" s="4">
        <v>853</v>
      </c>
      <c r="AF1709" s="4">
        <v>869</v>
      </c>
      <c r="AG1709" s="4">
        <v>1055</v>
      </c>
      <c r="AH1709" s="4">
        <v>1374</v>
      </c>
      <c r="AI1709" s="4">
        <v>1399</v>
      </c>
      <c r="AJ1709" s="4">
        <v>1609</v>
      </c>
      <c r="AK1709" s="4">
        <v>991.70377310603646</v>
      </c>
      <c r="AL1709" s="8">
        <v>1.1420910904764061</v>
      </c>
      <c r="AM1709" s="4">
        <v>906.78247177940477</v>
      </c>
      <c r="AN1709" s="8">
        <v>1.0442918642689265</v>
      </c>
      <c r="AO1709" s="4">
        <v>821.86117045277331</v>
      </c>
      <c r="AP1709" s="8">
        <v>0.94649263806144712</v>
      </c>
    </row>
    <row r="1710" spans="1:42" x14ac:dyDescent="0.25">
      <c r="A1710" s="2" t="s">
        <v>4808</v>
      </c>
      <c r="B1710" t="s">
        <v>4801</v>
      </c>
      <c r="C1710" t="s">
        <v>14</v>
      </c>
      <c r="D1710" t="s">
        <v>4800</v>
      </c>
      <c r="E1710" s="3" t="s">
        <v>4648</v>
      </c>
      <c r="F1710" t="s">
        <v>269</v>
      </c>
      <c r="G1710">
        <v>98</v>
      </c>
      <c r="H1710">
        <v>0</v>
      </c>
      <c r="I1710">
        <v>0</v>
      </c>
      <c r="J1710">
        <v>24</v>
      </c>
      <c r="K1710">
        <v>53</v>
      </c>
      <c r="L1710">
        <v>14</v>
      </c>
      <c r="M1710">
        <v>7</v>
      </c>
      <c r="N1710" s="2">
        <v>306.69642857142856</v>
      </c>
      <c r="O1710" s="2">
        <v>392.56645455442191</v>
      </c>
      <c r="P1710" s="2">
        <v>171.69</v>
      </c>
      <c r="Q1710" s="4">
        <v>870.95288312585058</v>
      </c>
      <c r="R1710" s="5">
        <v>4.4000000000000004E-2</v>
      </c>
      <c r="S1710" s="6">
        <v>909.27480998338808</v>
      </c>
      <c r="T1710" s="4">
        <v>311.73958333333331</v>
      </c>
      <c r="U1710" s="7">
        <v>1221.0143933167215</v>
      </c>
      <c r="V1710" s="8">
        <v>0.92765705006580845</v>
      </c>
      <c r="W1710" s="7">
        <v>589.26528568467063</v>
      </c>
      <c r="X1710" s="7">
        <v>600.31832738567255</v>
      </c>
      <c r="Y1710" s="7">
        <v>728.80993715982117</v>
      </c>
      <c r="Z1710" s="7">
        <v>949.17995607354908</v>
      </c>
      <c r="AA1710" s="7">
        <v>966.45033373136482</v>
      </c>
      <c r="AB1710" s="7">
        <v>1111.5215060570165</v>
      </c>
      <c r="AC1710" s="7">
        <v>1447.8581632653063</v>
      </c>
      <c r="AD1710" s="7">
        <v>1579.4816326530613</v>
      </c>
      <c r="AE1710" s="4">
        <v>853</v>
      </c>
      <c r="AF1710" s="4">
        <v>869</v>
      </c>
      <c r="AG1710" s="4">
        <v>1055</v>
      </c>
      <c r="AH1710" s="4">
        <v>1374</v>
      </c>
      <c r="AI1710" s="4">
        <v>1399</v>
      </c>
      <c r="AJ1710" s="4">
        <v>1609</v>
      </c>
      <c r="AK1710" s="4">
        <v>1189.890720753546</v>
      </c>
      <c r="AL1710" s="8">
        <v>1.1408530037019184</v>
      </c>
      <c r="AM1710" s="4">
        <v>1094.226205718265</v>
      </c>
      <c r="AN1710" s="8">
        <v>1.0681725649623355</v>
      </c>
      <c r="AO1710" s="4">
        <v>1001.7505078508266</v>
      </c>
      <c r="AP1710" s="8">
        <v>0.99791480751407202</v>
      </c>
    </row>
    <row r="1711" spans="1:42" x14ac:dyDescent="0.25">
      <c r="A1711" s="2" t="s">
        <v>4809</v>
      </c>
      <c r="B1711" t="s">
        <v>4801</v>
      </c>
      <c r="C1711" t="s">
        <v>14</v>
      </c>
      <c r="D1711" t="s">
        <v>4800</v>
      </c>
      <c r="E1711" s="3" t="s">
        <v>4648</v>
      </c>
      <c r="F1711" t="s">
        <v>4810</v>
      </c>
      <c r="G1711">
        <v>147</v>
      </c>
      <c r="H1711">
        <v>0</v>
      </c>
      <c r="I1711">
        <v>146</v>
      </c>
      <c r="J1711">
        <v>1</v>
      </c>
      <c r="K1711">
        <v>0</v>
      </c>
      <c r="L1711">
        <v>0</v>
      </c>
      <c r="M1711">
        <v>0</v>
      </c>
      <c r="N1711" s="2">
        <v>246.23809523809521</v>
      </c>
      <c r="O1711" s="2">
        <v>213.80009367120181</v>
      </c>
      <c r="P1711" s="2">
        <v>212.81</v>
      </c>
      <c r="Q1711" s="4">
        <v>672.84818890929705</v>
      </c>
      <c r="R1711" s="5">
        <v>4.4000000000000004E-2</v>
      </c>
      <c r="S1711" s="6">
        <v>702.45350922130615</v>
      </c>
      <c r="T1711" s="4">
        <v>189.33793103448275</v>
      </c>
      <c r="U1711" s="7">
        <v>891.79144025578887</v>
      </c>
      <c r="V1711" s="8">
        <v>1.024735139941694</v>
      </c>
      <c r="W1711" s="7">
        <v>688.51744307208526</v>
      </c>
      <c r="X1711" s="7">
        <v>701.43218995268705</v>
      </c>
      <c r="Y1711" s="7">
        <v>851.56612243968345</v>
      </c>
      <c r="Z1711" s="7">
        <v>1109.0538883716824</v>
      </c>
      <c r="AA1711" s="7">
        <v>1129.2331803726229</v>
      </c>
      <c r="AB1711" s="7">
        <v>1298.739233180522</v>
      </c>
      <c r="AC1711" s="7">
        <v>957.29183673469402</v>
      </c>
      <c r="AD1711" s="7">
        <v>1044.3183673469389</v>
      </c>
      <c r="AE1711" s="4">
        <v>853</v>
      </c>
      <c r="AF1711" s="4">
        <v>869</v>
      </c>
      <c r="AG1711" s="4">
        <v>1055</v>
      </c>
      <c r="AH1711" s="4">
        <v>1374</v>
      </c>
      <c r="AI1711" s="4">
        <v>1399</v>
      </c>
      <c r="AJ1711" s="4">
        <v>1609</v>
      </c>
      <c r="AK1711" s="4">
        <v>823.02670605950664</v>
      </c>
      <c r="AL1711" s="8">
        <v>1.1632827713248475</v>
      </c>
      <c r="AM1711" s="4">
        <v>782.83564044677314</v>
      </c>
      <c r="AN1711" s="8">
        <v>1.1171002275304631</v>
      </c>
      <c r="AO1711" s="4">
        <v>742.64457483403964</v>
      </c>
      <c r="AP1711" s="8">
        <v>1.0709176837360785</v>
      </c>
    </row>
    <row r="1712" spans="1:42" x14ac:dyDescent="0.25">
      <c r="A1712" s="2" t="s">
        <v>4813</v>
      </c>
      <c r="B1712" t="s">
        <v>4812</v>
      </c>
      <c r="C1712" t="s">
        <v>149</v>
      </c>
      <c r="D1712" t="s">
        <v>4811</v>
      </c>
      <c r="E1712" s="3" t="s">
        <v>4648</v>
      </c>
      <c r="F1712" t="s">
        <v>4814</v>
      </c>
      <c r="G1712">
        <v>50</v>
      </c>
      <c r="H1712">
        <v>0</v>
      </c>
      <c r="I1712">
        <v>30</v>
      </c>
      <c r="J1712">
        <v>10</v>
      </c>
      <c r="K1712">
        <v>8</v>
      </c>
      <c r="L1712">
        <v>2</v>
      </c>
      <c r="M1712">
        <v>0</v>
      </c>
      <c r="N1712" s="2">
        <v>204.14666666666668</v>
      </c>
      <c r="O1712" s="2">
        <v>441.73713800000007</v>
      </c>
      <c r="P1712" s="2">
        <v>68.28</v>
      </c>
      <c r="Q1712" s="4">
        <v>714.16380466666669</v>
      </c>
      <c r="R1712" s="5">
        <v>4.4000000000000004E-2</v>
      </c>
      <c r="S1712" s="6">
        <v>745.58701207200011</v>
      </c>
      <c r="T1712" s="4">
        <v>36.9375</v>
      </c>
      <c r="U1712" s="7">
        <v>782.52451207200011</v>
      </c>
      <c r="V1712" s="8">
        <v>0.8891111576512295</v>
      </c>
      <c r="W1712" s="7">
        <v>552.33687664289414</v>
      </c>
      <c r="X1712" s="7">
        <v>598.9297113290279</v>
      </c>
      <c r="Y1712" s="7">
        <v>786.14819252240147</v>
      </c>
      <c r="Z1712" s="7">
        <v>1101.2851834904332</v>
      </c>
      <c r="AA1712" s="7">
        <v>1319.8479352908421</v>
      </c>
      <c r="AB1712" s="7">
        <v>1518.07926831912</v>
      </c>
      <c r="AC1712" s="7">
        <v>968.13200000000006</v>
      </c>
      <c r="AD1712" s="7">
        <v>1056.144</v>
      </c>
      <c r="AE1712" s="4">
        <v>652</v>
      </c>
      <c r="AF1712" s="4">
        <v>707</v>
      </c>
      <c r="AG1712" s="4">
        <v>928</v>
      </c>
      <c r="AH1712" s="4">
        <v>1300</v>
      </c>
      <c r="AI1712" s="4">
        <v>1558</v>
      </c>
      <c r="AJ1712" s="4">
        <v>1792</v>
      </c>
      <c r="AK1712" s="4">
        <v>963.95009880720011</v>
      </c>
      <c r="AL1712" s="8">
        <v>1.1372171962995956</v>
      </c>
      <c r="AM1712" s="4">
        <v>891.16240322880014</v>
      </c>
      <c r="AN1712" s="8">
        <v>1.0545151834168069</v>
      </c>
      <c r="AO1712" s="4">
        <v>818.37470765040007</v>
      </c>
      <c r="AP1712" s="8">
        <v>0.97181317053401817</v>
      </c>
    </row>
    <row r="1713" spans="1:42" x14ac:dyDescent="0.25">
      <c r="A1713" s="2" t="s">
        <v>4817</v>
      </c>
      <c r="B1713" t="s">
        <v>4816</v>
      </c>
      <c r="C1713" t="s">
        <v>14</v>
      </c>
      <c r="D1713" t="s">
        <v>4815</v>
      </c>
      <c r="E1713" s="3" t="s">
        <v>4648</v>
      </c>
      <c r="F1713" t="s">
        <v>4818</v>
      </c>
      <c r="G1713">
        <v>109</v>
      </c>
      <c r="H1713">
        <v>0</v>
      </c>
      <c r="I1713">
        <v>108</v>
      </c>
      <c r="J1713">
        <v>1</v>
      </c>
      <c r="K1713">
        <v>0</v>
      </c>
      <c r="L1713">
        <v>0</v>
      </c>
      <c r="M1713">
        <v>0</v>
      </c>
      <c r="N1713" s="2">
        <v>274.89831804281346</v>
      </c>
      <c r="O1713" s="2">
        <v>318.48076542813448</v>
      </c>
      <c r="P1713" s="2">
        <v>318.29000000000002</v>
      </c>
      <c r="Q1713" s="4">
        <v>911.66908347094795</v>
      </c>
      <c r="R1713" s="5">
        <v>4.4000000000000004E-2</v>
      </c>
      <c r="S1713" s="6">
        <v>951.78252314366966</v>
      </c>
      <c r="T1713" s="4">
        <v>0</v>
      </c>
      <c r="U1713" s="7">
        <v>951.78252314366966</v>
      </c>
      <c r="V1713" s="8">
        <v>0.96437244971192715</v>
      </c>
      <c r="W1713" s="7">
        <v>829.3603067522572</v>
      </c>
      <c r="X1713" s="7">
        <v>949.90686296624813</v>
      </c>
      <c r="Y1713" s="7">
        <v>1154.3538223051767</v>
      </c>
      <c r="Z1713" s="7">
        <v>1422.4493633250925</v>
      </c>
      <c r="AA1713" s="7">
        <v>1530.4590776928283</v>
      </c>
      <c r="AB1713" s="7">
        <v>1759.9797207242668</v>
      </c>
      <c r="AC1713" s="7">
        <v>1085.6394495412844</v>
      </c>
      <c r="AD1713" s="7">
        <v>1184.3339449541284</v>
      </c>
      <c r="AE1713" s="4">
        <v>860</v>
      </c>
      <c r="AF1713" s="4">
        <v>985</v>
      </c>
      <c r="AG1713" s="4">
        <v>1197</v>
      </c>
      <c r="AH1713" s="4">
        <v>1475</v>
      </c>
      <c r="AI1713" s="4">
        <v>1587</v>
      </c>
      <c r="AJ1713" s="4">
        <v>1825</v>
      </c>
      <c r="AK1713" s="4">
        <v>1141.1617030468194</v>
      </c>
      <c r="AL1713" s="8">
        <v>1.1562566871366864</v>
      </c>
      <c r="AM1713" s="4">
        <v>1077.3911628753506</v>
      </c>
      <c r="AN1713" s="8">
        <v>1.0916426071875327</v>
      </c>
      <c r="AO1713" s="4">
        <v>1013.6206227038816</v>
      </c>
      <c r="AP1713" s="8">
        <v>1.027028527238379</v>
      </c>
    </row>
    <row r="1714" spans="1:42" x14ac:dyDescent="0.25">
      <c r="A1714" s="2" t="s">
        <v>4819</v>
      </c>
      <c r="B1714" t="s">
        <v>4816</v>
      </c>
      <c r="C1714" t="s">
        <v>14</v>
      </c>
      <c r="D1714" t="s">
        <v>4815</v>
      </c>
      <c r="E1714" s="3" t="s">
        <v>4648</v>
      </c>
      <c r="F1714" t="s">
        <v>4820</v>
      </c>
      <c r="G1714">
        <v>207</v>
      </c>
      <c r="H1714">
        <v>0</v>
      </c>
      <c r="I1714">
        <v>206</v>
      </c>
      <c r="J1714">
        <v>1</v>
      </c>
      <c r="K1714">
        <v>0</v>
      </c>
      <c r="L1714">
        <v>0</v>
      </c>
      <c r="M1714">
        <v>0</v>
      </c>
      <c r="N1714" s="2">
        <v>276.83172302737518</v>
      </c>
      <c r="O1714" s="2">
        <v>1052.1858674879227</v>
      </c>
      <c r="P1714" s="2">
        <v>0</v>
      </c>
      <c r="Q1714" s="4">
        <v>1329.0175905152978</v>
      </c>
      <c r="R1714" s="5">
        <v>4.4000000000000004E-2</v>
      </c>
      <c r="S1714" s="6">
        <v>1387.494364497971</v>
      </c>
      <c r="T1714" s="4">
        <v>0</v>
      </c>
      <c r="U1714" s="7">
        <v>1387.494364497971</v>
      </c>
      <c r="V1714" s="8">
        <v>1.407160623844748</v>
      </c>
      <c r="W1714" s="7">
        <v>1210.1581365064833</v>
      </c>
      <c r="X1714" s="7">
        <v>1386.053214487077</v>
      </c>
      <c r="Y1714" s="7">
        <v>1684.3712667421635</v>
      </c>
      <c r="Z1714" s="7">
        <v>2075.5619201710037</v>
      </c>
      <c r="AA1714" s="7">
        <v>2233.1639100416155</v>
      </c>
      <c r="AB1714" s="7">
        <v>2568.0681385166654</v>
      </c>
      <c r="AC1714" s="7">
        <v>1084.6265700483093</v>
      </c>
      <c r="AD1714" s="7">
        <v>1183.2289855072463</v>
      </c>
      <c r="AE1714" s="4">
        <v>860</v>
      </c>
      <c r="AF1714" s="4">
        <v>985</v>
      </c>
      <c r="AG1714" s="4">
        <v>1197</v>
      </c>
      <c r="AH1714" s="4">
        <v>1475</v>
      </c>
      <c r="AI1714" s="4">
        <v>1587</v>
      </c>
      <c r="AJ1714" s="4">
        <v>1825</v>
      </c>
      <c r="AK1714" s="4">
        <v>1184.8274218761858</v>
      </c>
      <c r="AL1714" s="8">
        <v>1.2016210925072166</v>
      </c>
      <c r="AM1714" s="4">
        <v>1252.3830694167809</v>
      </c>
      <c r="AN1714" s="8">
        <v>1.2701342696197271</v>
      </c>
      <c r="AO1714" s="4">
        <v>1319.9387169573761</v>
      </c>
      <c r="AP1714" s="8">
        <v>1.3386474467322378</v>
      </c>
    </row>
    <row r="1715" spans="1:42" x14ac:dyDescent="0.25">
      <c r="A1715" s="2" t="s">
        <v>4821</v>
      </c>
      <c r="B1715" t="s">
        <v>4816</v>
      </c>
      <c r="C1715" t="s">
        <v>14</v>
      </c>
      <c r="D1715" t="s">
        <v>4815</v>
      </c>
      <c r="E1715" s="3" t="s">
        <v>4648</v>
      </c>
      <c r="F1715" t="s">
        <v>269</v>
      </c>
      <c r="G1715">
        <v>131</v>
      </c>
      <c r="H1715">
        <v>0</v>
      </c>
      <c r="I1715">
        <v>19</v>
      </c>
      <c r="J1715">
        <v>71</v>
      </c>
      <c r="K1715">
        <v>27</v>
      </c>
      <c r="L1715">
        <v>12</v>
      </c>
      <c r="M1715">
        <v>2</v>
      </c>
      <c r="N1715" s="2">
        <v>337.74809160305341</v>
      </c>
      <c r="O1715" s="2">
        <v>405.30587911450385</v>
      </c>
      <c r="P1715" s="2">
        <v>209.75</v>
      </c>
      <c r="Q1715" s="4">
        <v>952.80397071755726</v>
      </c>
      <c r="R1715" s="5">
        <v>4.4000000000000004E-2</v>
      </c>
      <c r="S1715" s="6">
        <v>994.72734542912985</v>
      </c>
      <c r="T1715" s="4">
        <v>146.43076923076924</v>
      </c>
      <c r="U1715" s="7">
        <v>1141.1581146598992</v>
      </c>
      <c r="V1715" s="8">
        <v>0.89935515380395248</v>
      </c>
      <c r="W1715" s="7">
        <v>674.19870375010225</v>
      </c>
      <c r="X1715" s="7">
        <v>772.19270138819854</v>
      </c>
      <c r="Y1715" s="7">
        <v>938.39052138240982</v>
      </c>
      <c r="Z1715" s="7">
        <v>1156.3291721295359</v>
      </c>
      <c r="AA1715" s="7">
        <v>1244.1317940132703</v>
      </c>
      <c r="AB1715" s="7">
        <v>1430.7123655162054</v>
      </c>
      <c r="AC1715" s="7">
        <v>1395.7488549618322</v>
      </c>
      <c r="AD1715" s="7">
        <v>1522.6351145038168</v>
      </c>
      <c r="AE1715" s="4">
        <v>860</v>
      </c>
      <c r="AF1715" s="4">
        <v>985</v>
      </c>
      <c r="AG1715" s="4">
        <v>1197</v>
      </c>
      <c r="AH1715" s="4">
        <v>1475</v>
      </c>
      <c r="AI1715" s="4">
        <v>1587</v>
      </c>
      <c r="AJ1715" s="4">
        <v>1825</v>
      </c>
      <c r="AK1715" s="4">
        <v>1306.3615631966102</v>
      </c>
      <c r="AL1715" s="8">
        <v>1.1449563866658647</v>
      </c>
      <c r="AM1715" s="4">
        <v>1202.48349060745</v>
      </c>
      <c r="AN1715" s="8">
        <v>1.0630893090452274</v>
      </c>
      <c r="AO1715" s="4">
        <v>1098.6054180182898</v>
      </c>
      <c r="AP1715" s="8">
        <v>0.98122223142458975</v>
      </c>
    </row>
    <row r="1716" spans="1:42" x14ac:dyDescent="0.25">
      <c r="A1716" s="2" t="s">
        <v>4822</v>
      </c>
      <c r="B1716" t="s">
        <v>4816</v>
      </c>
      <c r="C1716" t="s">
        <v>14</v>
      </c>
      <c r="D1716" t="s">
        <v>4815</v>
      </c>
      <c r="E1716" s="3" t="s">
        <v>4648</v>
      </c>
      <c r="F1716" t="s">
        <v>4823</v>
      </c>
      <c r="G1716">
        <v>13</v>
      </c>
      <c r="H1716">
        <v>0</v>
      </c>
      <c r="I1716">
        <v>1</v>
      </c>
      <c r="J1716">
        <v>10</v>
      </c>
      <c r="K1716">
        <v>2</v>
      </c>
      <c r="L1716">
        <v>0</v>
      </c>
      <c r="M1716">
        <v>0</v>
      </c>
      <c r="N1716" s="2">
        <v>183.14102564102564</v>
      </c>
      <c r="O1716" s="2">
        <v>291.21632574358978</v>
      </c>
      <c r="P1716" s="2">
        <v>305.27999999999997</v>
      </c>
      <c r="Q1716" s="4">
        <v>779.63735138461539</v>
      </c>
      <c r="R1716" s="5">
        <v>4.4000000000000004E-2</v>
      </c>
      <c r="S1716" s="6">
        <v>813.94139484553853</v>
      </c>
      <c r="T1716" s="4">
        <v>133.46153846153845</v>
      </c>
      <c r="U1716" s="7">
        <v>947.40293330707698</v>
      </c>
      <c r="V1716" s="8">
        <v>0.77436266161534106</v>
      </c>
      <c r="W1716" s="7">
        <v>572.13862272072436</v>
      </c>
      <c r="X1716" s="7">
        <v>655.29830625571344</v>
      </c>
      <c r="Y1716" s="7">
        <v>796.33712953105476</v>
      </c>
      <c r="Z1716" s="7">
        <v>981.28426571287036</v>
      </c>
      <c r="AA1716" s="7">
        <v>1055.7953421602206</v>
      </c>
      <c r="AB1716" s="7">
        <v>1214.1313796108395</v>
      </c>
      <c r="AC1716" s="7">
        <v>1345.8076923076926</v>
      </c>
      <c r="AD1716" s="7">
        <v>1468.1538461538462</v>
      </c>
      <c r="AE1716" s="4">
        <v>860</v>
      </c>
      <c r="AF1716" s="4">
        <v>985</v>
      </c>
      <c r="AG1716" s="4">
        <v>1197</v>
      </c>
      <c r="AH1716" s="4">
        <v>1475</v>
      </c>
      <c r="AI1716" s="4">
        <v>1587</v>
      </c>
      <c r="AJ1716" s="4">
        <v>1825</v>
      </c>
      <c r="AK1716" s="4">
        <v>1194.3349734673614</v>
      </c>
      <c r="AL1716" s="8">
        <v>1.0852785070780067</v>
      </c>
      <c r="AM1716" s="4">
        <v>1056.0100357866986</v>
      </c>
      <c r="AN1716" s="8">
        <v>0.97221819963703748</v>
      </c>
      <c r="AO1716" s="4">
        <v>917.68509810603564</v>
      </c>
      <c r="AP1716" s="8">
        <v>0.85915789219606808</v>
      </c>
    </row>
    <row r="1717" spans="1:42" x14ac:dyDescent="0.25">
      <c r="A1717" s="2" t="s">
        <v>4826</v>
      </c>
      <c r="B1717" t="s">
        <v>4825</v>
      </c>
      <c r="C1717" t="s">
        <v>14</v>
      </c>
      <c r="D1717" t="s">
        <v>4824</v>
      </c>
      <c r="E1717" s="3" t="s">
        <v>4648</v>
      </c>
      <c r="F1717" t="s">
        <v>4827</v>
      </c>
      <c r="G1717">
        <v>190</v>
      </c>
      <c r="H1717">
        <v>0</v>
      </c>
      <c r="I1717">
        <v>131</v>
      </c>
      <c r="J1717">
        <v>33</v>
      </c>
      <c r="K1717">
        <v>26</v>
      </c>
      <c r="L1717">
        <v>0</v>
      </c>
      <c r="M1717">
        <v>0</v>
      </c>
      <c r="N1717" s="2">
        <v>219.09868421052633</v>
      </c>
      <c r="O1717" s="2">
        <v>267.24793471428569</v>
      </c>
      <c r="P1717" s="2">
        <v>270.75</v>
      </c>
      <c r="Q1717" s="4">
        <v>757.09661892481199</v>
      </c>
      <c r="R1717" s="5">
        <v>4.4000000000000004E-2</v>
      </c>
      <c r="S1717" s="6">
        <v>790.40887015750377</v>
      </c>
      <c r="T1717" s="4">
        <v>0</v>
      </c>
      <c r="U1717" s="7">
        <v>790.40887015750377</v>
      </c>
      <c r="V1717" s="8">
        <v>0.94759491762476555</v>
      </c>
      <c r="W1717" s="7">
        <v>694.58707461895312</v>
      </c>
      <c r="X1717" s="7">
        <v>699.32504920707697</v>
      </c>
      <c r="Y1717" s="7">
        <v>904.95314633165106</v>
      </c>
      <c r="Z1717" s="7">
        <v>1103.9480790328516</v>
      </c>
      <c r="AA1717" s="7">
        <v>1199.6551657129532</v>
      </c>
      <c r="AB1717" s="7">
        <v>1379.6982000616586</v>
      </c>
      <c r="AC1717" s="7">
        <v>917.53315789473686</v>
      </c>
      <c r="AD1717" s="7">
        <v>1000.9452631578946</v>
      </c>
      <c r="AE1717" s="4">
        <v>733</v>
      </c>
      <c r="AF1717" s="4">
        <v>738</v>
      </c>
      <c r="AG1717" s="4">
        <v>955</v>
      </c>
      <c r="AH1717" s="4">
        <v>1165</v>
      </c>
      <c r="AI1717" s="4">
        <v>1266</v>
      </c>
      <c r="AJ1717" s="4">
        <v>1456</v>
      </c>
      <c r="AK1717" s="4">
        <v>959.89556537101362</v>
      </c>
      <c r="AL1717" s="8">
        <v>1.1507868820030704</v>
      </c>
      <c r="AM1717" s="4">
        <v>903.40000029984355</v>
      </c>
      <c r="AN1717" s="8">
        <v>1.0830562272103019</v>
      </c>
      <c r="AO1717" s="4">
        <v>846.90443522867372</v>
      </c>
      <c r="AP1717" s="8">
        <v>1.0153255724175339</v>
      </c>
    </row>
    <row r="1718" spans="1:42" x14ac:dyDescent="0.25">
      <c r="A1718" s="2" t="s">
        <v>4830</v>
      </c>
      <c r="B1718" t="s">
        <v>4829</v>
      </c>
      <c r="C1718" t="s">
        <v>149</v>
      </c>
      <c r="D1718" t="s">
        <v>4828</v>
      </c>
      <c r="E1718" s="3" t="s">
        <v>4648</v>
      </c>
      <c r="F1718" t="s">
        <v>4831</v>
      </c>
      <c r="G1718">
        <v>165</v>
      </c>
      <c r="H1718">
        <v>59</v>
      </c>
      <c r="I1718">
        <v>53</v>
      </c>
      <c r="J1718">
        <v>21</v>
      </c>
      <c r="K1718">
        <v>28</v>
      </c>
      <c r="L1718">
        <v>3</v>
      </c>
      <c r="M1718">
        <v>1</v>
      </c>
      <c r="N1718" s="2">
        <v>219.92222222222222</v>
      </c>
      <c r="O1718" s="2">
        <v>231.17425868957389</v>
      </c>
      <c r="P1718" s="2">
        <v>296.37</v>
      </c>
      <c r="Q1718" s="4">
        <v>747.46648091179611</v>
      </c>
      <c r="R1718" s="5">
        <v>4.4000000000000004E-2</v>
      </c>
      <c r="S1718" s="6">
        <v>780.35500607191511</v>
      </c>
      <c r="T1718" s="4">
        <v>0</v>
      </c>
      <c r="U1718" s="7">
        <v>780.35500607191511</v>
      </c>
      <c r="V1718" s="8">
        <v>0.96856110368642523</v>
      </c>
      <c r="W1718" s="7">
        <v>631.50183960354923</v>
      </c>
      <c r="X1718" s="7">
        <v>684.77270030630257</v>
      </c>
      <c r="Y1718" s="7">
        <v>898.82470422100255</v>
      </c>
      <c r="Z1718" s="7">
        <v>1087.6941194398555</v>
      </c>
      <c r="AA1718" s="7">
        <v>1416.0363335895536</v>
      </c>
      <c r="AB1718" s="7">
        <v>1628.1512152968808</v>
      </c>
      <c r="AC1718" s="7">
        <v>886.25333333333333</v>
      </c>
      <c r="AD1718" s="7">
        <v>966.82181818181812</v>
      </c>
      <c r="AE1718" s="4">
        <v>652</v>
      </c>
      <c r="AF1718" s="4">
        <v>707</v>
      </c>
      <c r="AG1718" s="4">
        <v>928</v>
      </c>
      <c r="AH1718" s="4">
        <v>1123</v>
      </c>
      <c r="AI1718" s="4">
        <v>1462</v>
      </c>
      <c r="AJ1718" s="4">
        <v>1681</v>
      </c>
      <c r="AK1718" s="4">
        <v>930.43831141347005</v>
      </c>
      <c r="AL1718" s="8">
        <v>1.1548415154675304</v>
      </c>
      <c r="AM1718" s="4">
        <v>880.74856842876602</v>
      </c>
      <c r="AN1718" s="8">
        <v>1.0931675953508131</v>
      </c>
      <c r="AO1718" s="4">
        <v>830.04474905661914</v>
      </c>
      <c r="AP1718" s="8">
        <v>1.0302350238031426</v>
      </c>
    </row>
    <row r="1719" spans="1:42" x14ac:dyDescent="0.25">
      <c r="A1719" s="2" t="s">
        <v>4833</v>
      </c>
      <c r="B1719" t="s">
        <v>2105</v>
      </c>
      <c r="C1719" t="s">
        <v>149</v>
      </c>
      <c r="D1719" t="s">
        <v>4832</v>
      </c>
      <c r="E1719" s="3" t="s">
        <v>4648</v>
      </c>
      <c r="F1719" t="s">
        <v>4834</v>
      </c>
      <c r="G1719">
        <v>92</v>
      </c>
      <c r="H1719">
        <v>0</v>
      </c>
      <c r="I1719">
        <v>81</v>
      </c>
      <c r="J1719">
        <v>5</v>
      </c>
      <c r="K1719">
        <v>6</v>
      </c>
      <c r="L1719">
        <v>0</v>
      </c>
      <c r="M1719">
        <v>0</v>
      </c>
      <c r="N1719" s="2">
        <v>193.94474637681159</v>
      </c>
      <c r="O1719" s="2">
        <v>196.43943688405801</v>
      </c>
      <c r="P1719" s="2">
        <v>321.87</v>
      </c>
      <c r="Q1719" s="4">
        <v>712.25418326086958</v>
      </c>
      <c r="R1719" s="5">
        <v>4.4000000000000004E-2</v>
      </c>
      <c r="S1719" s="6">
        <v>743.59336732434792</v>
      </c>
      <c r="T1719" s="4">
        <v>0</v>
      </c>
      <c r="U1719" s="7">
        <v>743.59336732434792</v>
      </c>
      <c r="V1719" s="8">
        <v>0.98940731229249534</v>
      </c>
      <c r="W1719" s="7">
        <v>695.55334054162438</v>
      </c>
      <c r="X1719" s="7">
        <v>699.51096979079443</v>
      </c>
      <c r="Y1719" s="7">
        <v>918.16998580743586</v>
      </c>
      <c r="Z1719" s="7">
        <v>1193.2252186247497</v>
      </c>
      <c r="AA1719" s="7">
        <v>1337.678686219454</v>
      </c>
      <c r="AB1719" s="7">
        <v>1538.5283706148305</v>
      </c>
      <c r="AC1719" s="7">
        <v>826.70978260869572</v>
      </c>
      <c r="AD1719" s="7">
        <v>901.86521739130433</v>
      </c>
      <c r="AE1719" s="4">
        <v>703</v>
      </c>
      <c r="AF1719" s="4">
        <v>707</v>
      </c>
      <c r="AG1719" s="4">
        <v>928</v>
      </c>
      <c r="AH1719" s="4">
        <v>1206</v>
      </c>
      <c r="AI1719" s="4">
        <v>1352</v>
      </c>
      <c r="AJ1719" s="4">
        <v>1555</v>
      </c>
      <c r="AK1719" s="4">
        <v>865.95624777745741</v>
      </c>
      <c r="AL1719" s="8">
        <v>1.1522203953477008</v>
      </c>
      <c r="AM1719" s="4">
        <v>825.66603104289698</v>
      </c>
      <c r="AN1719" s="8">
        <v>1.0986112094636697</v>
      </c>
      <c r="AO1719" s="4">
        <v>783.88358405890835</v>
      </c>
      <c r="AP1719" s="8">
        <v>1.0430164981765264</v>
      </c>
    </row>
    <row r="1720" spans="1:42" x14ac:dyDescent="0.25">
      <c r="A1720" s="2" t="s">
        <v>4837</v>
      </c>
      <c r="B1720" t="s">
        <v>4836</v>
      </c>
      <c r="C1720" t="s">
        <v>14</v>
      </c>
      <c r="D1720" t="s">
        <v>4835</v>
      </c>
      <c r="E1720" s="3" t="s">
        <v>4648</v>
      </c>
      <c r="F1720" t="s">
        <v>4838</v>
      </c>
      <c r="G1720">
        <v>252</v>
      </c>
      <c r="H1720">
        <v>5</v>
      </c>
      <c r="I1720">
        <v>191</v>
      </c>
      <c r="J1720">
        <v>25</v>
      </c>
      <c r="K1720">
        <v>24</v>
      </c>
      <c r="L1720">
        <v>7</v>
      </c>
      <c r="M1720">
        <v>0</v>
      </c>
      <c r="N1720" s="2">
        <v>238.85657370517927</v>
      </c>
      <c r="O1720" s="2">
        <v>362.1622630666667</v>
      </c>
      <c r="P1720" s="2">
        <v>259.25</v>
      </c>
      <c r="Q1720" s="4">
        <v>860.26883677184594</v>
      </c>
      <c r="R1720" s="5">
        <v>4.4000000000000004E-2</v>
      </c>
      <c r="S1720" s="6">
        <v>898.12066558980723</v>
      </c>
      <c r="T1720" s="4">
        <v>44.424107142857146</v>
      </c>
      <c r="U1720" s="7">
        <v>942.54477273266434</v>
      </c>
      <c r="V1720" s="8">
        <v>1.1809165215485844</v>
      </c>
      <c r="W1720" s="7">
        <v>725.79105857799198</v>
      </c>
      <c r="X1720" s="7">
        <v>806.80959534948875</v>
      </c>
      <c r="Y1720" s="7">
        <v>1058.8672653052565</v>
      </c>
      <c r="Z1720" s="7">
        <v>1276.0419541510742</v>
      </c>
      <c r="AA1720" s="7">
        <v>1642.8758845331292</v>
      </c>
      <c r="AB1720" s="7">
        <v>1889.3072672130984</v>
      </c>
      <c r="AC1720" s="7">
        <v>877.96150793650804</v>
      </c>
      <c r="AD1720" s="7">
        <v>957.77619047619044</v>
      </c>
      <c r="AE1720" s="4">
        <v>645</v>
      </c>
      <c r="AF1720" s="4">
        <v>717</v>
      </c>
      <c r="AG1720" s="4">
        <v>941</v>
      </c>
      <c r="AH1720" s="4">
        <v>1134</v>
      </c>
      <c r="AI1720" s="4">
        <v>1460</v>
      </c>
      <c r="AJ1720" s="4">
        <v>1679</v>
      </c>
      <c r="AK1720" s="4">
        <v>900.03034428096703</v>
      </c>
      <c r="AL1720" s="8">
        <v>1.1833091623890841</v>
      </c>
      <c r="AM1720" s="4">
        <v>899.39660135248471</v>
      </c>
      <c r="AN1720" s="8">
        <v>1.182515144411042</v>
      </c>
      <c r="AO1720" s="4">
        <v>898.75440851828944</v>
      </c>
      <c r="AP1720" s="8">
        <v>1.1817105395266263</v>
      </c>
    </row>
    <row r="1721" spans="1:42" x14ac:dyDescent="0.25">
      <c r="A1721" s="2" t="s">
        <v>4841</v>
      </c>
      <c r="B1721" t="s">
        <v>4840</v>
      </c>
      <c r="C1721" t="s">
        <v>14</v>
      </c>
      <c r="D1721" t="s">
        <v>4839</v>
      </c>
      <c r="E1721" s="3" t="s">
        <v>4648</v>
      </c>
      <c r="F1721" t="s">
        <v>4842</v>
      </c>
      <c r="G1721">
        <v>288</v>
      </c>
      <c r="H1721">
        <v>0</v>
      </c>
      <c r="I1721">
        <v>222</v>
      </c>
      <c r="J1721">
        <v>44</v>
      </c>
      <c r="K1721">
        <v>20</v>
      </c>
      <c r="L1721">
        <v>2</v>
      </c>
      <c r="M1721">
        <v>0</v>
      </c>
      <c r="N1721" s="2">
        <v>222.9927662037037</v>
      </c>
      <c r="O1721" s="2">
        <v>261.56062657754626</v>
      </c>
      <c r="P1721" s="2">
        <v>260.36</v>
      </c>
      <c r="Q1721" s="4">
        <v>744.91339278124997</v>
      </c>
      <c r="R1721" s="5">
        <v>4.4000000000000004E-2</v>
      </c>
      <c r="S1721" s="6">
        <v>777.68958206362504</v>
      </c>
      <c r="T1721" s="4">
        <v>34.927083333333336</v>
      </c>
      <c r="U1721" s="7">
        <v>812.61666539695841</v>
      </c>
      <c r="V1721" s="8">
        <v>0.95336358524993292</v>
      </c>
      <c r="W1721" s="7">
        <v>714.39906597500305</v>
      </c>
      <c r="X1721" s="7">
        <v>718.96100126219983</v>
      </c>
      <c r="Y1721" s="7">
        <v>907.82512215214308</v>
      </c>
      <c r="Z1721" s="7">
        <v>1093.9520818697686</v>
      </c>
      <c r="AA1721" s="7">
        <v>1270.9551710130002</v>
      </c>
      <c r="AB1721" s="7">
        <v>1461.6440660178223</v>
      </c>
      <c r="AC1721" s="7">
        <v>937.60486111111118</v>
      </c>
      <c r="AD1721" s="7">
        <v>1022.8416666666666</v>
      </c>
      <c r="AE1721" s="4">
        <v>783</v>
      </c>
      <c r="AF1721" s="4">
        <v>788</v>
      </c>
      <c r="AG1721" s="4">
        <v>995</v>
      </c>
      <c r="AH1721" s="4">
        <v>1199</v>
      </c>
      <c r="AI1721" s="4">
        <v>1393</v>
      </c>
      <c r="AJ1721" s="4">
        <v>1602</v>
      </c>
      <c r="AK1721" s="4">
        <v>946.10260118357428</v>
      </c>
      <c r="AL1721" s="8">
        <v>1.1509460943811334</v>
      </c>
      <c r="AM1721" s="4">
        <v>889.531432598881</v>
      </c>
      <c r="AN1721" s="8">
        <v>1.0845766801169852</v>
      </c>
      <c r="AO1721" s="4">
        <v>833.61050733125296</v>
      </c>
      <c r="AP1721" s="8">
        <v>1.018970132683459</v>
      </c>
    </row>
    <row r="1722" spans="1:42" x14ac:dyDescent="0.25">
      <c r="A1722" s="2" t="s">
        <v>4845</v>
      </c>
      <c r="B1722" t="s">
        <v>4844</v>
      </c>
      <c r="C1722" t="s">
        <v>149</v>
      </c>
      <c r="D1722" t="s">
        <v>4843</v>
      </c>
      <c r="E1722" s="3" t="s">
        <v>4648</v>
      </c>
      <c r="F1722" t="s">
        <v>4846</v>
      </c>
      <c r="G1722">
        <v>118</v>
      </c>
      <c r="H1722">
        <v>0</v>
      </c>
      <c r="I1722">
        <v>114</v>
      </c>
      <c r="J1722">
        <v>4</v>
      </c>
      <c r="K1722">
        <v>0</v>
      </c>
      <c r="L1722">
        <v>0</v>
      </c>
      <c r="M1722">
        <v>0</v>
      </c>
      <c r="N1722" s="2">
        <v>202.54731638418079</v>
      </c>
      <c r="O1722" s="2">
        <v>139.80058068644067</v>
      </c>
      <c r="P1722" s="2">
        <v>342.77</v>
      </c>
      <c r="Q1722" s="4">
        <v>685.11789707062144</v>
      </c>
      <c r="R1722" s="5">
        <v>4.4000000000000004E-2</v>
      </c>
      <c r="S1722" s="6">
        <v>715.26308454172886</v>
      </c>
      <c r="T1722" s="4">
        <v>0</v>
      </c>
      <c r="U1722" s="7">
        <v>715.26308454172886</v>
      </c>
      <c r="V1722" s="8">
        <v>0.97492311574093249</v>
      </c>
      <c r="W1722" s="7">
        <v>637.5997176945699</v>
      </c>
      <c r="X1722" s="7">
        <v>707.79418202791692</v>
      </c>
      <c r="Y1722" s="7">
        <v>928.12680618536774</v>
      </c>
      <c r="Z1722" s="7">
        <v>1121.1615831020722</v>
      </c>
      <c r="AA1722" s="7">
        <v>1558.9020620697511</v>
      </c>
      <c r="AB1722" s="7">
        <v>1792.8836098475749</v>
      </c>
      <c r="AC1722" s="7">
        <v>807.02711864406785</v>
      </c>
      <c r="AD1722" s="7">
        <v>880.39322033898304</v>
      </c>
      <c r="AE1722" s="4">
        <v>654</v>
      </c>
      <c r="AF1722" s="4">
        <v>726</v>
      </c>
      <c r="AG1722" s="4">
        <v>952</v>
      </c>
      <c r="AH1722" s="4">
        <v>1150</v>
      </c>
      <c r="AI1722" s="4">
        <v>1599</v>
      </c>
      <c r="AJ1722" s="4">
        <v>1839</v>
      </c>
      <c r="AK1722" s="4">
        <v>848.51361805236206</v>
      </c>
      <c r="AL1722" s="8">
        <v>1.1565472315549914</v>
      </c>
      <c r="AM1722" s="4">
        <v>803.25871987893936</v>
      </c>
      <c r="AN1722" s="8">
        <v>1.0948635695804052</v>
      </c>
      <c r="AO1722" s="4">
        <v>759.26090221033417</v>
      </c>
      <c r="AP1722" s="8">
        <v>1.034893342660669</v>
      </c>
    </row>
    <row r="1723" spans="1:42" x14ac:dyDescent="0.25">
      <c r="A1723" s="2" t="s">
        <v>4849</v>
      </c>
      <c r="B1723" t="s">
        <v>4848</v>
      </c>
      <c r="C1723" t="s">
        <v>149</v>
      </c>
      <c r="D1723" t="s">
        <v>4847</v>
      </c>
      <c r="E1723" s="3" t="s">
        <v>4648</v>
      </c>
      <c r="F1723" t="s">
        <v>4850</v>
      </c>
      <c r="G1723">
        <v>84</v>
      </c>
      <c r="H1723">
        <v>0</v>
      </c>
      <c r="I1723">
        <v>83</v>
      </c>
      <c r="J1723">
        <v>1</v>
      </c>
      <c r="K1723">
        <v>0</v>
      </c>
      <c r="L1723">
        <v>0</v>
      </c>
      <c r="M1723">
        <v>0</v>
      </c>
      <c r="N1723" s="2">
        <v>153.47420634920636</v>
      </c>
      <c r="O1723" s="2">
        <v>142.44816039682544</v>
      </c>
      <c r="P1723" s="2">
        <v>378.07</v>
      </c>
      <c r="Q1723" s="4">
        <v>673.99236674603185</v>
      </c>
      <c r="R1723" s="5">
        <v>4.4000000000000004E-2</v>
      </c>
      <c r="S1723" s="6">
        <v>703.64803088285726</v>
      </c>
      <c r="T1723" s="4">
        <v>0</v>
      </c>
      <c r="U1723" s="7">
        <v>703.64803088285726</v>
      </c>
      <c r="V1723" s="8">
        <v>0.85417625900198002</v>
      </c>
      <c r="W1723" s="7">
        <v>666.25748202154432</v>
      </c>
      <c r="X1723" s="7">
        <v>701.2787086406255</v>
      </c>
      <c r="Y1723" s="7">
        <v>900.30177698808689</v>
      </c>
      <c r="Z1723" s="7">
        <v>1110.4291367025739</v>
      </c>
      <c r="AA1723" s="7">
        <v>1258.2016295099165</v>
      </c>
      <c r="AB1723" s="7">
        <v>1446.9745827493541</v>
      </c>
      <c r="AC1723" s="7">
        <v>906.15119047619055</v>
      </c>
      <c r="AD1723" s="7">
        <v>988.52857142857135</v>
      </c>
      <c r="AE1723" s="4">
        <v>780</v>
      </c>
      <c r="AF1723" s="4">
        <v>821</v>
      </c>
      <c r="AG1723" s="4">
        <v>1054</v>
      </c>
      <c r="AH1723" s="4">
        <v>1300</v>
      </c>
      <c r="AI1723" s="4">
        <v>1473</v>
      </c>
      <c r="AJ1723" s="4">
        <v>1694</v>
      </c>
      <c r="AK1723" s="4">
        <v>922.72705358523808</v>
      </c>
      <c r="AL1723" s="8">
        <v>1.1201218622362241</v>
      </c>
      <c r="AM1723" s="4">
        <v>849.70071268444462</v>
      </c>
      <c r="AN1723" s="8">
        <v>1.0314733278248096</v>
      </c>
      <c r="AO1723" s="4">
        <v>776.67437178365094</v>
      </c>
      <c r="AP1723" s="8">
        <v>0.94282479341339476</v>
      </c>
    </row>
    <row r="1724" spans="1:42" x14ac:dyDescent="0.25">
      <c r="A1724" s="2" t="s">
        <v>4853</v>
      </c>
      <c r="B1724" t="s">
        <v>4852</v>
      </c>
      <c r="C1724" t="s">
        <v>149</v>
      </c>
      <c r="D1724" t="s">
        <v>4851</v>
      </c>
      <c r="E1724" s="3" t="s">
        <v>4648</v>
      </c>
      <c r="F1724" t="s">
        <v>4854</v>
      </c>
      <c r="G1724">
        <v>188</v>
      </c>
      <c r="H1724">
        <v>0</v>
      </c>
      <c r="I1724">
        <v>120</v>
      </c>
      <c r="J1724">
        <v>34</v>
      </c>
      <c r="K1724">
        <v>34</v>
      </c>
      <c r="L1724">
        <v>0</v>
      </c>
      <c r="M1724">
        <v>0</v>
      </c>
      <c r="N1724" s="2">
        <v>217.75265957446808</v>
      </c>
      <c r="O1724" s="2">
        <v>135.75903159574472</v>
      </c>
      <c r="P1724" s="2">
        <v>323.33999999999997</v>
      </c>
      <c r="Q1724" s="4">
        <v>676.85169117021269</v>
      </c>
      <c r="R1724" s="5">
        <v>4.4000000000000004E-2</v>
      </c>
      <c r="S1724" s="6">
        <v>706.63316558170209</v>
      </c>
      <c r="T1724" s="4">
        <v>60.530386740331494</v>
      </c>
      <c r="U1724" s="7">
        <v>767.16355232203364</v>
      </c>
      <c r="V1724" s="8">
        <v>0.84990246105753942</v>
      </c>
      <c r="W1724" s="7">
        <v>598.09269902315305</v>
      </c>
      <c r="X1724" s="7">
        <v>602.00691825759782</v>
      </c>
      <c r="Y1724" s="7">
        <v>789.88944151094427</v>
      </c>
      <c r="Z1724" s="7">
        <v>992.64599785518067</v>
      </c>
      <c r="AA1724" s="7">
        <v>1047.4450671374068</v>
      </c>
      <c r="AB1724" s="7">
        <v>1204.7966803620843</v>
      </c>
      <c r="AC1724" s="7">
        <v>992.91382978723414</v>
      </c>
      <c r="AD1724" s="7">
        <v>1083.1787234042554</v>
      </c>
      <c r="AE1724" s="4">
        <v>764</v>
      </c>
      <c r="AF1724" s="4">
        <v>769</v>
      </c>
      <c r="AG1724" s="4">
        <v>1009</v>
      </c>
      <c r="AH1724" s="4">
        <v>1268</v>
      </c>
      <c r="AI1724" s="4">
        <v>1338</v>
      </c>
      <c r="AJ1724" s="4">
        <v>1539</v>
      </c>
      <c r="AK1724" s="4">
        <v>964.24004112986722</v>
      </c>
      <c r="AL1724" s="8">
        <v>1.135292345458387</v>
      </c>
      <c r="AM1724" s="4">
        <v>877.35488192131459</v>
      </c>
      <c r="AN1724" s="8">
        <v>1.0390365856308823</v>
      </c>
      <c r="AO1724" s="4">
        <v>791.99402375150828</v>
      </c>
      <c r="AP1724" s="8">
        <v>0.94446952334421064</v>
      </c>
    </row>
    <row r="1725" spans="1:42" x14ac:dyDescent="0.25">
      <c r="A1725" s="2" t="s">
        <v>4857</v>
      </c>
      <c r="B1725" t="s">
        <v>4856</v>
      </c>
      <c r="C1725" t="s">
        <v>149</v>
      </c>
      <c r="D1725" t="s">
        <v>4855</v>
      </c>
      <c r="E1725" s="3" t="s">
        <v>4648</v>
      </c>
      <c r="F1725" t="s">
        <v>4858</v>
      </c>
      <c r="G1725">
        <v>100</v>
      </c>
      <c r="H1725">
        <v>0</v>
      </c>
      <c r="I1725">
        <v>0</v>
      </c>
      <c r="J1725">
        <v>20</v>
      </c>
      <c r="K1725">
        <v>60</v>
      </c>
      <c r="L1725">
        <v>14</v>
      </c>
      <c r="M1725">
        <v>6</v>
      </c>
      <c r="N1725" s="2">
        <v>290.26583333333332</v>
      </c>
      <c r="O1725" s="2">
        <v>441.09471174999999</v>
      </c>
      <c r="P1725" s="2">
        <v>61.29</v>
      </c>
      <c r="Q1725" s="4">
        <v>792.65054508333333</v>
      </c>
      <c r="R1725" s="5">
        <v>4.4000000000000004E-2</v>
      </c>
      <c r="S1725" s="6">
        <v>827.52716906700005</v>
      </c>
      <c r="T1725" s="4">
        <v>233.62650602409639</v>
      </c>
      <c r="U1725" s="7">
        <v>1061.1536750910964</v>
      </c>
      <c r="V1725" s="8">
        <v>0.88743031636038705</v>
      </c>
      <c r="W1725" s="7">
        <v>452.60149910501946</v>
      </c>
      <c r="X1725" s="7">
        <v>513.50200662985378</v>
      </c>
      <c r="Y1725" s="7">
        <v>642.22353389825389</v>
      </c>
      <c r="Z1725" s="7">
        <v>834.61377357898073</v>
      </c>
      <c r="AA1725" s="7">
        <v>948.80222518804533</v>
      </c>
      <c r="AB1725" s="7">
        <v>1091.3647768939077</v>
      </c>
      <c r="AC1725" s="7">
        <v>1315.336</v>
      </c>
      <c r="AD1725" s="7">
        <v>1434.912</v>
      </c>
      <c r="AE1725" s="4">
        <v>654</v>
      </c>
      <c r="AF1725" s="4">
        <v>742</v>
      </c>
      <c r="AG1725" s="4">
        <v>928</v>
      </c>
      <c r="AH1725" s="4">
        <v>1206</v>
      </c>
      <c r="AI1725" s="4">
        <v>1371</v>
      </c>
      <c r="AJ1725" s="4">
        <v>1577</v>
      </c>
      <c r="AK1725" s="4">
        <v>1129.2553840100131</v>
      </c>
      <c r="AL1725" s="8">
        <v>1.1397620676675166</v>
      </c>
      <c r="AM1725" s="4">
        <v>1028.6793123623422</v>
      </c>
      <c r="AN1725" s="8">
        <v>1.0556514838984734</v>
      </c>
      <c r="AO1725" s="4">
        <v>928.10324071467096</v>
      </c>
      <c r="AP1725" s="8">
        <v>0.97154090012943006</v>
      </c>
    </row>
    <row r="1726" spans="1:42" x14ac:dyDescent="0.25">
      <c r="A1726" s="2" t="s">
        <v>4859</v>
      </c>
      <c r="B1726" t="s">
        <v>4856</v>
      </c>
      <c r="C1726" t="s">
        <v>149</v>
      </c>
      <c r="D1726" t="s">
        <v>4855</v>
      </c>
      <c r="E1726" s="3" t="s">
        <v>4648</v>
      </c>
      <c r="F1726" t="s">
        <v>4860</v>
      </c>
      <c r="G1726">
        <v>119</v>
      </c>
      <c r="H1726">
        <v>0</v>
      </c>
      <c r="I1726">
        <v>117</v>
      </c>
      <c r="J1726">
        <v>2</v>
      </c>
      <c r="K1726">
        <v>0</v>
      </c>
      <c r="L1726">
        <v>0</v>
      </c>
      <c r="M1726">
        <v>0</v>
      </c>
      <c r="N1726" s="2">
        <v>238.6967787114846</v>
      </c>
      <c r="O1726" s="2">
        <v>256.68358288235299</v>
      </c>
      <c r="P1726" s="2">
        <v>268.63</v>
      </c>
      <c r="Q1726" s="4">
        <v>764.01036159383762</v>
      </c>
      <c r="R1726" s="5">
        <v>4.4000000000000004E-2</v>
      </c>
      <c r="S1726" s="6">
        <v>797.62681750396655</v>
      </c>
      <c r="T1726" s="4">
        <v>0</v>
      </c>
      <c r="U1726" s="7">
        <v>797.62681750396655</v>
      </c>
      <c r="V1726" s="8">
        <v>1.0704589069919028</v>
      </c>
      <c r="W1726" s="7">
        <v>700.08012517270447</v>
      </c>
      <c r="X1726" s="7">
        <v>794.28050898799177</v>
      </c>
      <c r="Y1726" s="7">
        <v>993.38586568848575</v>
      </c>
      <c r="Z1726" s="7">
        <v>1290.9734418322346</v>
      </c>
      <c r="AA1726" s="7">
        <v>1467.5991614858985</v>
      </c>
      <c r="AB1726" s="7">
        <v>1688.1136963262306</v>
      </c>
      <c r="AC1726" s="7">
        <v>819.63865546218494</v>
      </c>
      <c r="AD1726" s="7">
        <v>894.15126050420167</v>
      </c>
      <c r="AE1726" s="4">
        <v>654</v>
      </c>
      <c r="AF1726" s="4">
        <v>742</v>
      </c>
      <c r="AG1726" s="4">
        <v>928</v>
      </c>
      <c r="AH1726" s="4">
        <v>1206</v>
      </c>
      <c r="AI1726" s="4">
        <v>1371</v>
      </c>
      <c r="AJ1726" s="4">
        <v>1577</v>
      </c>
      <c r="AK1726" s="4">
        <v>877.36416005018464</v>
      </c>
      <c r="AL1726" s="8">
        <v>1.1774707910902444</v>
      </c>
      <c r="AM1726" s="4">
        <v>850.5366429318309</v>
      </c>
      <c r="AN1726" s="8">
        <v>1.1414667927020172</v>
      </c>
      <c r="AO1726" s="4">
        <v>823.70912581347716</v>
      </c>
      <c r="AP1726" s="8">
        <v>1.1054627943137902</v>
      </c>
    </row>
    <row r="1727" spans="1:42" x14ac:dyDescent="0.25">
      <c r="A1727" s="2" t="s">
        <v>4863</v>
      </c>
      <c r="B1727" t="s">
        <v>4862</v>
      </c>
      <c r="C1727" t="s">
        <v>149</v>
      </c>
      <c r="D1727" t="s">
        <v>4861</v>
      </c>
      <c r="E1727" s="3" t="s">
        <v>4648</v>
      </c>
      <c r="F1727" t="s">
        <v>4864</v>
      </c>
      <c r="G1727">
        <v>156</v>
      </c>
      <c r="H1727">
        <v>0</v>
      </c>
      <c r="I1727">
        <v>99</v>
      </c>
      <c r="J1727">
        <v>39</v>
      </c>
      <c r="K1727">
        <v>16</v>
      </c>
      <c r="L1727">
        <v>2</v>
      </c>
      <c r="M1727">
        <v>0</v>
      </c>
      <c r="N1727" s="2">
        <v>215.75267094017093</v>
      </c>
      <c r="O1727" s="2">
        <v>213.88747492307695</v>
      </c>
      <c r="P1727" s="2">
        <v>289.76</v>
      </c>
      <c r="Q1727" s="4">
        <v>719.40014586324787</v>
      </c>
      <c r="R1727" s="5">
        <v>4.4000000000000004E-2</v>
      </c>
      <c r="S1727" s="6">
        <v>751.0537522812308</v>
      </c>
      <c r="T1727" s="4">
        <v>53.727272727272727</v>
      </c>
      <c r="U1727" s="7">
        <v>804.78102500850355</v>
      </c>
      <c r="V1727" s="8">
        <v>0.9709429781314165</v>
      </c>
      <c r="W1727" s="7">
        <v>660.56345888672888</v>
      </c>
      <c r="X1727" s="7">
        <v>664.18794974481796</v>
      </c>
      <c r="Y1727" s="7">
        <v>840.88187907665906</v>
      </c>
      <c r="Z1727" s="7">
        <v>1022.1064219811113</v>
      </c>
      <c r="AA1727" s="7">
        <v>1130.8411477237828</v>
      </c>
      <c r="AB1727" s="7">
        <v>1300.2860953394459</v>
      </c>
      <c r="AC1727" s="7">
        <v>911.75192307692316</v>
      </c>
      <c r="AD1727" s="7">
        <v>994.63846153846157</v>
      </c>
      <c r="AE1727" s="4">
        <v>729</v>
      </c>
      <c r="AF1727" s="4">
        <v>733</v>
      </c>
      <c r="AG1727" s="4">
        <v>928</v>
      </c>
      <c r="AH1727" s="4">
        <v>1128</v>
      </c>
      <c r="AI1727" s="4">
        <v>1248</v>
      </c>
      <c r="AJ1727" s="4">
        <v>1435</v>
      </c>
      <c r="AK1727" s="4">
        <v>901.13251297790589</v>
      </c>
      <c r="AL1727" s="8">
        <v>1.1520082795450057</v>
      </c>
      <c r="AM1727" s="4">
        <v>850.74892902973636</v>
      </c>
      <c r="AN1727" s="8">
        <v>1.0912220712133007</v>
      </c>
      <c r="AO1727" s="4">
        <v>800.36534508156683</v>
      </c>
      <c r="AP1727" s="8">
        <v>1.0304358628815957</v>
      </c>
    </row>
    <row r="1728" spans="1:42" x14ac:dyDescent="0.25">
      <c r="A1728" s="2" t="s">
        <v>4867</v>
      </c>
      <c r="B1728" t="s">
        <v>4866</v>
      </c>
      <c r="C1728" t="s">
        <v>149</v>
      </c>
      <c r="D1728" t="s">
        <v>4865</v>
      </c>
      <c r="E1728" s="3" t="s">
        <v>4648</v>
      </c>
      <c r="F1728" t="s">
        <v>4868</v>
      </c>
      <c r="G1728">
        <v>50</v>
      </c>
      <c r="H1728">
        <v>0</v>
      </c>
      <c r="I1728">
        <v>0</v>
      </c>
      <c r="J1728">
        <v>41</v>
      </c>
      <c r="K1728">
        <v>9</v>
      </c>
      <c r="L1728">
        <v>0</v>
      </c>
      <c r="M1728">
        <v>0</v>
      </c>
      <c r="N1728" s="2">
        <v>263.26333333333332</v>
      </c>
      <c r="O1728" s="2">
        <v>212.72470516666667</v>
      </c>
      <c r="P1728" s="2">
        <v>267.95999999999998</v>
      </c>
      <c r="Q1728" s="4">
        <v>743.94803849999994</v>
      </c>
      <c r="R1728" s="5">
        <v>4.4000000000000004E-2</v>
      </c>
      <c r="S1728" s="6">
        <v>776.68175219399996</v>
      </c>
      <c r="T1728" s="4">
        <v>160.4</v>
      </c>
      <c r="U1728" s="7">
        <v>937.08175219399993</v>
      </c>
      <c r="V1728" s="8">
        <v>0.95812211381334089</v>
      </c>
      <c r="W1728" s="7">
        <v>558.26681096108757</v>
      </c>
      <c r="X1728" s="7">
        <v>561.44329352701118</v>
      </c>
      <c r="Y1728" s="7">
        <v>736.94395529429471</v>
      </c>
      <c r="Z1728" s="7">
        <v>957.70949362599072</v>
      </c>
      <c r="AA1728" s="7">
        <v>1073.6511072822052</v>
      </c>
      <c r="AB1728" s="7">
        <v>1234.8575975028323</v>
      </c>
      <c r="AC1728" s="7">
        <v>1075.8440000000001</v>
      </c>
      <c r="AD1728" s="7">
        <v>1173.6479999999999</v>
      </c>
      <c r="AE1728" s="4">
        <v>703</v>
      </c>
      <c r="AF1728" s="4">
        <v>707</v>
      </c>
      <c r="AG1728" s="4">
        <v>928</v>
      </c>
      <c r="AH1728" s="4">
        <v>1206</v>
      </c>
      <c r="AI1728" s="4">
        <v>1352</v>
      </c>
      <c r="AJ1728" s="4">
        <v>1555</v>
      </c>
      <c r="AK1728" s="4">
        <v>967.74427931940011</v>
      </c>
      <c r="AL1728" s="8">
        <v>1.1534745811208131</v>
      </c>
      <c r="AM1728" s="4">
        <v>904.05677027759998</v>
      </c>
      <c r="AN1728" s="8">
        <v>1.0883570920183225</v>
      </c>
      <c r="AO1728" s="4">
        <v>840.36926123579997</v>
      </c>
      <c r="AP1728" s="8">
        <v>1.0232396029158317</v>
      </c>
    </row>
    <row r="1729" spans="1:42" x14ac:dyDescent="0.25">
      <c r="A1729" s="2" t="s">
        <v>4871</v>
      </c>
      <c r="B1729" t="s">
        <v>4870</v>
      </c>
      <c r="C1729" t="s">
        <v>14</v>
      </c>
      <c r="D1729" t="s">
        <v>4869</v>
      </c>
      <c r="E1729" s="3" t="s">
        <v>4648</v>
      </c>
      <c r="F1729" t="s">
        <v>4872</v>
      </c>
      <c r="G1729">
        <v>157</v>
      </c>
      <c r="H1729">
        <v>0</v>
      </c>
      <c r="I1729">
        <v>32</v>
      </c>
      <c r="J1729">
        <v>51</v>
      </c>
      <c r="K1729">
        <v>73</v>
      </c>
      <c r="L1729">
        <v>1</v>
      </c>
      <c r="M1729">
        <v>0</v>
      </c>
      <c r="N1729" s="2">
        <v>236.95647558386409</v>
      </c>
      <c r="O1729" s="2">
        <v>220.84946323354561</v>
      </c>
      <c r="P1729" s="2">
        <v>233.62</v>
      </c>
      <c r="Q1729" s="4">
        <v>691.4259388174097</v>
      </c>
      <c r="R1729" s="5">
        <v>4.4000000000000004E-2</v>
      </c>
      <c r="S1729" s="6">
        <v>721.84868012537572</v>
      </c>
      <c r="T1729" s="4">
        <v>201.10483870967741</v>
      </c>
      <c r="U1729" s="7">
        <v>922.95351883505316</v>
      </c>
      <c r="V1729" s="8">
        <v>0.67307848878046939</v>
      </c>
      <c r="W1729" s="7">
        <v>580.64081466888751</v>
      </c>
      <c r="X1729" s="7">
        <v>602.75043771158312</v>
      </c>
      <c r="Y1729" s="7">
        <v>667.500048050906</v>
      </c>
      <c r="Z1729" s="7">
        <v>809.10691944340897</v>
      </c>
      <c r="AA1729" s="7">
        <v>934.92120294827214</v>
      </c>
      <c r="AB1729" s="7">
        <v>1074.9488155520112</v>
      </c>
      <c r="AC1729" s="7">
        <v>1508.3662420382168</v>
      </c>
      <c r="AD1729" s="7">
        <v>1645.4904458598726</v>
      </c>
      <c r="AE1729" s="4">
        <v>1103</v>
      </c>
      <c r="AF1729" s="4">
        <v>1145</v>
      </c>
      <c r="AG1729" s="4">
        <v>1268</v>
      </c>
      <c r="AH1729" s="4">
        <v>1537</v>
      </c>
      <c r="AI1729" s="4">
        <v>1776</v>
      </c>
      <c r="AJ1729" s="4">
        <v>2042</v>
      </c>
      <c r="AK1729" s="4">
        <v>1307.0387949251015</v>
      </c>
      <c r="AL1729" s="8">
        <v>1.0998376592919166</v>
      </c>
      <c r="AM1729" s="4">
        <v>1111.9754233251929</v>
      </c>
      <c r="AN1729" s="8">
        <v>0.95758460245476751</v>
      </c>
      <c r="AO1729" s="4">
        <v>916.9120517252843</v>
      </c>
      <c r="AP1729" s="8">
        <v>0.81533154561761834</v>
      </c>
    </row>
    <row r="1730" spans="1:42" x14ac:dyDescent="0.25">
      <c r="A1730" s="2" t="s">
        <v>4874</v>
      </c>
      <c r="B1730" t="s">
        <v>4532</v>
      </c>
      <c r="C1730" t="s">
        <v>14</v>
      </c>
      <c r="D1730" t="s">
        <v>4873</v>
      </c>
      <c r="E1730" s="3" t="s">
        <v>4648</v>
      </c>
      <c r="F1730" t="s">
        <v>4875</v>
      </c>
      <c r="G1730">
        <v>74</v>
      </c>
      <c r="H1730">
        <v>0</v>
      </c>
      <c r="I1730">
        <v>29</v>
      </c>
      <c r="J1730">
        <v>26</v>
      </c>
      <c r="K1730">
        <v>15</v>
      </c>
      <c r="L1730">
        <v>4</v>
      </c>
      <c r="M1730">
        <v>0</v>
      </c>
      <c r="N1730" s="2">
        <v>230.05292792792793</v>
      </c>
      <c r="O1730" s="2">
        <v>285.94325775225229</v>
      </c>
      <c r="P1730" s="2">
        <v>353.73</v>
      </c>
      <c r="Q1730" s="4">
        <v>869.72618568018027</v>
      </c>
      <c r="R1730" s="5">
        <v>4.4000000000000004E-2</v>
      </c>
      <c r="S1730" s="6">
        <v>907.99413785010825</v>
      </c>
      <c r="T1730" s="4">
        <v>2.7428571428571429</v>
      </c>
      <c r="U1730" s="7">
        <v>910.73699499296538</v>
      </c>
      <c r="V1730" s="8">
        <v>1.0100191474010047</v>
      </c>
      <c r="W1730" s="7">
        <v>656.54918866696676</v>
      </c>
      <c r="X1730" s="7">
        <v>711.93293924470163</v>
      </c>
      <c r="Y1730" s="7">
        <v>934.4749188388729</v>
      </c>
      <c r="Z1730" s="7">
        <v>1152.988989300118</v>
      </c>
      <c r="AA1730" s="7">
        <v>1238.5820583747993</v>
      </c>
      <c r="AB1730" s="7">
        <v>1424.8728557726349</v>
      </c>
      <c r="AC1730" s="7">
        <v>991.87297297297312</v>
      </c>
      <c r="AD1730" s="7">
        <v>1082.0432432432433</v>
      </c>
      <c r="AE1730" s="4">
        <v>652</v>
      </c>
      <c r="AF1730" s="4">
        <v>707</v>
      </c>
      <c r="AG1730" s="4">
        <v>928</v>
      </c>
      <c r="AH1730" s="4">
        <v>1145</v>
      </c>
      <c r="AI1730" s="4">
        <v>1230</v>
      </c>
      <c r="AJ1730" s="4">
        <v>1415</v>
      </c>
      <c r="AK1730" s="4">
        <v>1037.6660866273833</v>
      </c>
      <c r="AL1730" s="8">
        <v>1.1538270215358002</v>
      </c>
      <c r="AM1730" s="4">
        <v>994.44210370162477</v>
      </c>
      <c r="AN1730" s="8">
        <v>1.1058910634908681</v>
      </c>
      <c r="AO1730" s="4">
        <v>951.21812077586674</v>
      </c>
      <c r="AP1730" s="8">
        <v>1.0579551054459366</v>
      </c>
    </row>
    <row r="1731" spans="1:42" x14ac:dyDescent="0.25">
      <c r="A1731" s="2" t="s">
        <v>4878</v>
      </c>
      <c r="B1731" t="s">
        <v>4877</v>
      </c>
      <c r="C1731" t="s">
        <v>14</v>
      </c>
      <c r="D1731" t="s">
        <v>4876</v>
      </c>
      <c r="E1731" s="3" t="s">
        <v>4648</v>
      </c>
      <c r="F1731" t="s">
        <v>4879</v>
      </c>
      <c r="G1731">
        <v>40</v>
      </c>
      <c r="H1731">
        <v>0</v>
      </c>
      <c r="I1731">
        <v>39</v>
      </c>
      <c r="J1731">
        <v>1</v>
      </c>
      <c r="K1731">
        <v>0</v>
      </c>
      <c r="L1731">
        <v>0</v>
      </c>
      <c r="M1731">
        <v>0</v>
      </c>
      <c r="N1731" s="2">
        <v>199.65625</v>
      </c>
      <c r="O1731" s="2">
        <v>110.44276937499995</v>
      </c>
      <c r="P1731" s="2">
        <v>325.97000000000003</v>
      </c>
      <c r="Q1731" s="4">
        <v>636.06901937499993</v>
      </c>
      <c r="R1731" s="5">
        <v>4.4000000000000004E-2</v>
      </c>
      <c r="S1731" s="6">
        <v>664.05605622749999</v>
      </c>
      <c r="T1731" s="4">
        <v>70</v>
      </c>
      <c r="U1731" s="7">
        <v>734.05605622749999</v>
      </c>
      <c r="V1731" s="8">
        <v>0.94716910480967742</v>
      </c>
      <c r="W1731" s="7">
        <v>654.63074446169037</v>
      </c>
      <c r="X1731" s="7">
        <v>658.91497708251291</v>
      </c>
      <c r="Y1731" s="7">
        <v>864.55814288199679</v>
      </c>
      <c r="Z1731" s="7">
        <v>1086.4813926406064</v>
      </c>
      <c r="AA1731" s="7">
        <v>1146.4606493321226</v>
      </c>
      <c r="AB1731" s="7">
        <v>1318.6868006891902</v>
      </c>
      <c r="AC1731" s="7">
        <v>852.50000000000011</v>
      </c>
      <c r="AD1731" s="7">
        <v>930</v>
      </c>
      <c r="AE1731" s="4">
        <v>764</v>
      </c>
      <c r="AF1731" s="4">
        <v>769</v>
      </c>
      <c r="AG1731" s="4">
        <v>1009</v>
      </c>
      <c r="AH1731" s="4">
        <v>1268</v>
      </c>
      <c r="AI1731" s="4">
        <v>1338</v>
      </c>
      <c r="AJ1731" s="4">
        <v>1539</v>
      </c>
      <c r="AK1731" s="4">
        <v>820.84319718525001</v>
      </c>
      <c r="AL1731" s="8">
        <v>1.1494750931422582</v>
      </c>
      <c r="AM1731" s="4">
        <v>768.58081686600008</v>
      </c>
      <c r="AN1731" s="8">
        <v>1.0820397636980645</v>
      </c>
      <c r="AO1731" s="4">
        <v>716.31843654674992</v>
      </c>
      <c r="AP1731" s="8">
        <v>1.0146044342538709</v>
      </c>
    </row>
    <row r="1732" spans="1:42" x14ac:dyDescent="0.25">
      <c r="A1732" s="2" t="s">
        <v>4882</v>
      </c>
      <c r="B1732" t="s">
        <v>4881</v>
      </c>
      <c r="C1732" t="s">
        <v>149</v>
      </c>
      <c r="D1732" t="s">
        <v>4880</v>
      </c>
      <c r="E1732" s="3" t="s">
        <v>4648</v>
      </c>
      <c r="F1732" t="s">
        <v>4883</v>
      </c>
      <c r="G1732">
        <v>50</v>
      </c>
      <c r="H1732">
        <v>0</v>
      </c>
      <c r="I1732">
        <v>16</v>
      </c>
      <c r="J1732">
        <v>24</v>
      </c>
      <c r="K1732">
        <v>10</v>
      </c>
      <c r="L1732">
        <v>0</v>
      </c>
      <c r="M1732">
        <v>0</v>
      </c>
      <c r="N1732" s="2">
        <v>235.36833333333334</v>
      </c>
      <c r="O1732" s="2">
        <v>242.25530249999994</v>
      </c>
      <c r="P1732" s="2">
        <v>262.85000000000002</v>
      </c>
      <c r="Q1732" s="4">
        <v>740.47363583333333</v>
      </c>
      <c r="R1732" s="5">
        <v>4.4000000000000004E-2</v>
      </c>
      <c r="S1732" s="6">
        <v>773.05447580999999</v>
      </c>
      <c r="T1732" s="4">
        <v>85.434782608695656</v>
      </c>
      <c r="U1732" s="7">
        <v>858.48925841869561</v>
      </c>
      <c r="V1732" s="8">
        <v>0.93387135412354849</v>
      </c>
      <c r="W1732" s="7">
        <v>549.97131143910451</v>
      </c>
      <c r="X1732" s="7">
        <v>610.51861178102422</v>
      </c>
      <c r="Y1732" s="7">
        <v>800.56986007649459</v>
      </c>
      <c r="Z1732" s="7">
        <v>967.0749360167739</v>
      </c>
      <c r="AA1732" s="7">
        <v>1344.6546284268013</v>
      </c>
      <c r="AB1732" s="7">
        <v>1546.4789628998672</v>
      </c>
      <c r="AC1732" s="7">
        <v>1011.2080000000001</v>
      </c>
      <c r="AD1732" s="7">
        <v>1103.136</v>
      </c>
      <c r="AE1732" s="4">
        <v>654</v>
      </c>
      <c r="AF1732" s="4">
        <v>726</v>
      </c>
      <c r="AG1732" s="4">
        <v>952</v>
      </c>
      <c r="AH1732" s="4">
        <v>1150</v>
      </c>
      <c r="AI1732" s="4">
        <v>1599</v>
      </c>
      <c r="AJ1732" s="4">
        <v>1839</v>
      </c>
      <c r="AK1732" s="4">
        <v>969.66588118317406</v>
      </c>
      <c r="AL1732" s="8">
        <v>1.1477467842135907</v>
      </c>
      <c r="AM1732" s="4">
        <v>904.12874605878255</v>
      </c>
      <c r="AN1732" s="8">
        <v>1.0764549741835765</v>
      </c>
      <c r="AO1732" s="4">
        <v>838.59161093439138</v>
      </c>
      <c r="AP1732" s="8">
        <v>1.0051631641535625</v>
      </c>
    </row>
    <row r="1733" spans="1:42" x14ac:dyDescent="0.25">
      <c r="A1733" s="2" t="s">
        <v>4886</v>
      </c>
      <c r="B1733" t="s">
        <v>4885</v>
      </c>
      <c r="C1733" t="s">
        <v>149</v>
      </c>
      <c r="D1733" t="s">
        <v>4884</v>
      </c>
      <c r="E1733" s="3" t="s">
        <v>4648</v>
      </c>
      <c r="F1733" t="s">
        <v>4887</v>
      </c>
      <c r="G1733">
        <v>50</v>
      </c>
      <c r="H1733">
        <v>0</v>
      </c>
      <c r="I1733">
        <v>42</v>
      </c>
      <c r="J1733">
        <v>8</v>
      </c>
      <c r="K1733">
        <v>0</v>
      </c>
      <c r="L1733">
        <v>0</v>
      </c>
      <c r="M1733">
        <v>0</v>
      </c>
      <c r="N1733" s="2">
        <v>170.19166666666666</v>
      </c>
      <c r="O1733" s="2">
        <v>146.64611483333334</v>
      </c>
      <c r="P1733" s="2">
        <v>299.13</v>
      </c>
      <c r="Q1733" s="4">
        <v>615.9677815</v>
      </c>
      <c r="R1733" s="5">
        <v>4.4000000000000004E-2</v>
      </c>
      <c r="S1733" s="6">
        <v>643.070363886</v>
      </c>
      <c r="T1733" s="4">
        <v>49.3</v>
      </c>
      <c r="U1733" s="7">
        <v>692.37036388599995</v>
      </c>
      <c r="V1733" s="8">
        <v>0.66571513007768934</v>
      </c>
      <c r="W1733" s="7">
        <v>545.97047355038069</v>
      </c>
      <c r="X1733" s="7">
        <v>613.98491532902381</v>
      </c>
      <c r="Y1733" s="7">
        <v>795.76896881012453</v>
      </c>
      <c r="Z1733" s="7">
        <v>1055.4604737831255</v>
      </c>
      <c r="AA1733" s="7">
        <v>1165.5202068431117</v>
      </c>
      <c r="AB1733" s="7">
        <v>1340.5028161463481</v>
      </c>
      <c r="AC1733" s="7">
        <v>1144.0440000000001</v>
      </c>
      <c r="AD1733" s="7">
        <v>1248.048</v>
      </c>
      <c r="AE1733" s="4">
        <v>883</v>
      </c>
      <c r="AF1733" s="4">
        <v>993</v>
      </c>
      <c r="AG1733" s="4">
        <v>1287</v>
      </c>
      <c r="AH1733" s="4">
        <v>1707</v>
      </c>
      <c r="AI1733" s="4">
        <v>1885</v>
      </c>
      <c r="AJ1733" s="4">
        <v>2168</v>
      </c>
      <c r="AK1733" s="4">
        <v>1092.3577156386</v>
      </c>
      <c r="AL1733" s="8">
        <v>1.0977055840531134</v>
      </c>
      <c r="AM1733" s="4">
        <v>942.5952650544001</v>
      </c>
      <c r="AN1733" s="8">
        <v>0.95370876606130539</v>
      </c>
      <c r="AO1733" s="4">
        <v>792.83281447020011</v>
      </c>
      <c r="AP1733" s="8">
        <v>0.80971194806949742</v>
      </c>
    </row>
    <row r="1734" spans="1:42" x14ac:dyDescent="0.25">
      <c r="A1734" s="2" t="s">
        <v>4890</v>
      </c>
      <c r="B1734" t="s">
        <v>4889</v>
      </c>
      <c r="C1734" t="s">
        <v>149</v>
      </c>
      <c r="D1734" t="s">
        <v>4888</v>
      </c>
      <c r="E1734" s="3" t="s">
        <v>4648</v>
      </c>
      <c r="F1734" t="s">
        <v>4891</v>
      </c>
      <c r="G1734">
        <v>104</v>
      </c>
      <c r="H1734">
        <v>0</v>
      </c>
      <c r="I1734">
        <v>104</v>
      </c>
      <c r="J1734">
        <v>0</v>
      </c>
      <c r="K1734">
        <v>0</v>
      </c>
      <c r="L1734">
        <v>0</v>
      </c>
      <c r="M1734">
        <v>0</v>
      </c>
      <c r="N1734" s="2">
        <v>195.07131410256409</v>
      </c>
      <c r="O1734" s="2">
        <v>141.93172528478962</v>
      </c>
      <c r="P1734" s="2">
        <v>272.14</v>
      </c>
      <c r="Q1734" s="4">
        <v>609.14303938735372</v>
      </c>
      <c r="R1734" s="5">
        <v>4.4000000000000004E-2</v>
      </c>
      <c r="S1734" s="6">
        <v>635.94533312039732</v>
      </c>
      <c r="T1734" s="4">
        <v>73.569999999999993</v>
      </c>
      <c r="U1734" s="7">
        <v>709.51533312039737</v>
      </c>
      <c r="V1734" s="8">
        <v>0.95880450421675323</v>
      </c>
      <c r="W1734" s="7">
        <v>560.319401614188</v>
      </c>
      <c r="X1734" s="7">
        <v>635.94533312039732</v>
      </c>
      <c r="Y1734" s="7">
        <v>797.50982315639021</v>
      </c>
      <c r="Z1734" s="7">
        <v>978.84018165423322</v>
      </c>
      <c r="AA1734" s="7">
        <v>1198.8428914904789</v>
      </c>
      <c r="AB1734" s="7">
        <v>1378.4544788177261</v>
      </c>
      <c r="AC1734" s="7">
        <v>814.00000000000011</v>
      </c>
      <c r="AD1734" s="7">
        <v>888</v>
      </c>
      <c r="AE1734" s="4">
        <v>652</v>
      </c>
      <c r="AF1734" s="4">
        <v>740</v>
      </c>
      <c r="AG1734" s="4">
        <v>928</v>
      </c>
      <c r="AH1734" s="4">
        <v>1139</v>
      </c>
      <c r="AI1734" s="4">
        <v>1395</v>
      </c>
      <c r="AJ1734" s="4">
        <v>1604</v>
      </c>
      <c r="AK1734" s="4">
        <v>778.09948597122172</v>
      </c>
      <c r="AL1734" s="8">
        <v>1.1509047107719212</v>
      </c>
      <c r="AM1734" s="4">
        <v>730.7147683542803</v>
      </c>
      <c r="AN1734" s="8">
        <v>1.0868713085868651</v>
      </c>
      <c r="AO1734" s="4">
        <v>683.33005073733875</v>
      </c>
      <c r="AP1734" s="8">
        <v>1.0228379064018089</v>
      </c>
    </row>
    <row r="1735" spans="1:42" x14ac:dyDescent="0.25">
      <c r="A1735" s="2" t="s">
        <v>4895</v>
      </c>
      <c r="B1735" t="s">
        <v>4894</v>
      </c>
      <c r="C1735" t="s">
        <v>14</v>
      </c>
      <c r="D1735" t="s">
        <v>4892</v>
      </c>
      <c r="E1735" s="3" t="s">
        <v>4893</v>
      </c>
      <c r="F1735" t="s">
        <v>4896</v>
      </c>
      <c r="G1735">
        <v>230</v>
      </c>
      <c r="H1735">
        <v>0</v>
      </c>
      <c r="I1735">
        <v>16</v>
      </c>
      <c r="J1735">
        <v>66</v>
      </c>
      <c r="K1735">
        <v>112</v>
      </c>
      <c r="L1735">
        <v>26</v>
      </c>
      <c r="M1735">
        <v>10</v>
      </c>
      <c r="N1735" s="2">
        <v>314.64239130434783</v>
      </c>
      <c r="O1735" s="2">
        <v>650.46674943478274</v>
      </c>
      <c r="P1735" s="2">
        <v>243.07</v>
      </c>
      <c r="Q1735" s="4">
        <v>1208.1791407391306</v>
      </c>
      <c r="R1735" s="5">
        <v>4.4999999999999998E-2</v>
      </c>
      <c r="S1735" s="6">
        <v>1262.5472020723914</v>
      </c>
      <c r="T1735" s="4">
        <v>85.536231884057969</v>
      </c>
      <c r="U1735" s="7">
        <v>1348.0834339564494</v>
      </c>
      <c r="V1735" s="8">
        <v>0.81090058114776331</v>
      </c>
      <c r="W1735" s="7">
        <v>815.64794242115408</v>
      </c>
      <c r="X1735" s="7">
        <v>898.42785464080566</v>
      </c>
      <c r="Y1735" s="7">
        <v>1022.2179986023029</v>
      </c>
      <c r="Z1735" s="7">
        <v>1333.5919803459465</v>
      </c>
      <c r="AA1735" s="7">
        <v>1578.1344733251008</v>
      </c>
      <c r="AB1735" s="7">
        <v>1815.0824789446538</v>
      </c>
      <c r="AC1735" s="7">
        <v>1828.697391304348</v>
      </c>
      <c r="AD1735" s="7">
        <v>1994.9426086956521</v>
      </c>
      <c r="AE1735" s="4">
        <v>1074</v>
      </c>
      <c r="AF1735" s="4">
        <v>1183</v>
      </c>
      <c r="AG1735" s="4">
        <v>1346</v>
      </c>
      <c r="AH1735" s="4">
        <v>1756</v>
      </c>
      <c r="AI1735" s="4">
        <v>2078</v>
      </c>
      <c r="AJ1735" s="4">
        <v>2390</v>
      </c>
      <c r="AK1735" s="4">
        <v>1773.5971014407992</v>
      </c>
      <c r="AL1735" s="8">
        <v>1.1183078602188417</v>
      </c>
      <c r="AM1735" s="4">
        <v>1603.2471349846633</v>
      </c>
      <c r="AN1735" s="8">
        <v>1.0158387671951488</v>
      </c>
      <c r="AO1735" s="4">
        <v>1432.8971685285273</v>
      </c>
      <c r="AP1735" s="8">
        <v>0.91336967417145609</v>
      </c>
    </row>
    <row r="1736" spans="1:42" x14ac:dyDescent="0.25">
      <c r="A1736" s="2" t="s">
        <v>4897</v>
      </c>
      <c r="B1736" t="s">
        <v>4894</v>
      </c>
      <c r="C1736" t="s">
        <v>14</v>
      </c>
      <c r="D1736" t="s">
        <v>4892</v>
      </c>
      <c r="E1736" s="3" t="s">
        <v>4893</v>
      </c>
      <c r="F1736" t="s">
        <v>4898</v>
      </c>
      <c r="G1736">
        <v>225</v>
      </c>
      <c r="H1736">
        <v>0</v>
      </c>
      <c r="I1736">
        <v>4</v>
      </c>
      <c r="J1736">
        <v>57</v>
      </c>
      <c r="K1736">
        <v>128</v>
      </c>
      <c r="L1736">
        <v>26</v>
      </c>
      <c r="M1736">
        <v>10</v>
      </c>
      <c r="N1736" s="2">
        <v>321.17814814814818</v>
      </c>
      <c r="O1736" s="2">
        <v>664.7469482592594</v>
      </c>
      <c r="P1736" s="2">
        <v>225.2</v>
      </c>
      <c r="Q1736" s="4">
        <v>1211.1250964074077</v>
      </c>
      <c r="R1736" s="5">
        <v>4.4999999999999998E-2</v>
      </c>
      <c r="S1736" s="6">
        <v>1265.625725745741</v>
      </c>
      <c r="T1736" s="4">
        <v>71.058479532163744</v>
      </c>
      <c r="U1736" s="7">
        <v>1336.6842052779048</v>
      </c>
      <c r="V1736" s="8">
        <v>0.78290757825726565</v>
      </c>
      <c r="W1736" s="7">
        <v>796.14332064677421</v>
      </c>
      <c r="X1736" s="7">
        <v>876.94371352433313</v>
      </c>
      <c r="Y1736" s="7">
        <v>997.77365883664618</v>
      </c>
      <c r="Z1736" s="7">
        <v>1301.7017421375563</v>
      </c>
      <c r="AA1736" s="7">
        <v>1540.3964807299783</v>
      </c>
      <c r="AB1736" s="7">
        <v>1771.6783392418902</v>
      </c>
      <c r="AC1736" s="7">
        <v>1878.0666666666668</v>
      </c>
      <c r="AD1736" s="7">
        <v>2048.7999999999997</v>
      </c>
      <c r="AE1736" s="4">
        <v>1074</v>
      </c>
      <c r="AF1736" s="4">
        <v>1183</v>
      </c>
      <c r="AG1736" s="4">
        <v>1346</v>
      </c>
      <c r="AH1736" s="4">
        <v>1756</v>
      </c>
      <c r="AI1736" s="4">
        <v>2078</v>
      </c>
      <c r="AJ1736" s="4">
        <v>2390</v>
      </c>
      <c r="AK1736" s="4">
        <v>1831.5969079532033</v>
      </c>
      <c r="AL1736" s="8">
        <v>1.1144018278906875</v>
      </c>
      <c r="AM1736" s="4">
        <v>1643.8737930626094</v>
      </c>
      <c r="AN1736" s="8">
        <v>1.0044507648934635</v>
      </c>
      <c r="AO1736" s="4">
        <v>1453.3488406363349</v>
      </c>
      <c r="AP1736" s="8">
        <v>0.89285864125448966</v>
      </c>
    </row>
    <row r="1737" spans="1:42" x14ac:dyDescent="0.25">
      <c r="A1737" s="2" t="s">
        <v>4899</v>
      </c>
      <c r="B1737" t="s">
        <v>4894</v>
      </c>
      <c r="C1737" t="s">
        <v>14</v>
      </c>
      <c r="D1737" t="s">
        <v>4892</v>
      </c>
      <c r="E1737" s="3" t="s">
        <v>4893</v>
      </c>
      <c r="F1737" t="s">
        <v>2272</v>
      </c>
      <c r="G1737">
        <v>174</v>
      </c>
      <c r="H1737">
        <v>0</v>
      </c>
      <c r="I1737">
        <v>0</v>
      </c>
      <c r="J1737">
        <v>60</v>
      </c>
      <c r="K1737">
        <v>101</v>
      </c>
      <c r="L1737">
        <v>8</v>
      </c>
      <c r="M1737">
        <v>5</v>
      </c>
      <c r="N1737" s="2">
        <v>311.84386973180079</v>
      </c>
      <c r="O1737" s="2">
        <v>586.57799466666677</v>
      </c>
      <c r="P1737" s="2">
        <v>254.39</v>
      </c>
      <c r="Q1737" s="4">
        <v>1152.8118643984676</v>
      </c>
      <c r="R1737" s="5">
        <v>4.4999999999999998E-2</v>
      </c>
      <c r="S1737" s="6">
        <v>1204.6883982963986</v>
      </c>
      <c r="T1737" s="4">
        <v>116.6774193548387</v>
      </c>
      <c r="U1737" s="7">
        <v>1321.3658176512374</v>
      </c>
      <c r="V1737" s="8">
        <v>0.80197304500092548</v>
      </c>
      <c r="W1737" s="7">
        <v>785.26404520575466</v>
      </c>
      <c r="X1737" s="7">
        <v>864.96030305252111</v>
      </c>
      <c r="Y1737" s="7">
        <v>984.13911065823618</v>
      </c>
      <c r="Z1737" s="7">
        <v>1283.9140254946974</v>
      </c>
      <c r="AA1737" s="7">
        <v>1519.3470073906499</v>
      </c>
      <c r="AB1737" s="7">
        <v>1747.4684059979081</v>
      </c>
      <c r="AC1737" s="7">
        <v>1812.4080459770116</v>
      </c>
      <c r="AD1737" s="7">
        <v>1977.1724137931033</v>
      </c>
      <c r="AE1737" s="4">
        <v>1074</v>
      </c>
      <c r="AF1737" s="4">
        <v>1183</v>
      </c>
      <c r="AG1737" s="4">
        <v>1346</v>
      </c>
      <c r="AH1737" s="4">
        <v>1756</v>
      </c>
      <c r="AI1737" s="4">
        <v>2078</v>
      </c>
      <c r="AJ1737" s="4">
        <v>2390</v>
      </c>
      <c r="AK1737" s="4">
        <v>1722.4342331007754</v>
      </c>
      <c r="AL1737" s="8">
        <v>1.1162071489318668</v>
      </c>
      <c r="AM1737" s="4">
        <v>1549.8522881659835</v>
      </c>
      <c r="AN1737" s="8">
        <v>1.0114624476215532</v>
      </c>
      <c r="AO1737" s="4">
        <v>1377.270343231191</v>
      </c>
      <c r="AP1737" s="8">
        <v>0.90671774631123925</v>
      </c>
    </row>
    <row r="1738" spans="1:42" x14ac:dyDescent="0.25">
      <c r="A1738" s="2" t="s">
        <v>4900</v>
      </c>
      <c r="B1738" t="s">
        <v>4894</v>
      </c>
      <c r="C1738" t="s">
        <v>14</v>
      </c>
      <c r="D1738" t="s">
        <v>4892</v>
      </c>
      <c r="E1738" s="3" t="s">
        <v>4893</v>
      </c>
      <c r="F1738" t="s">
        <v>4901</v>
      </c>
      <c r="G1738">
        <v>302</v>
      </c>
      <c r="H1738">
        <v>90</v>
      </c>
      <c r="I1738">
        <v>182</v>
      </c>
      <c r="J1738">
        <v>30</v>
      </c>
      <c r="K1738">
        <v>0</v>
      </c>
      <c r="L1738">
        <v>0</v>
      </c>
      <c r="M1738">
        <v>0</v>
      </c>
      <c r="N1738" s="2">
        <v>258.76324503311258</v>
      </c>
      <c r="O1738" s="2">
        <v>465.89292156070638</v>
      </c>
      <c r="P1738" s="2">
        <v>218.78</v>
      </c>
      <c r="Q1738" s="4">
        <v>943.43616659381894</v>
      </c>
      <c r="R1738" s="5">
        <v>4.4999999999999998E-2</v>
      </c>
      <c r="S1738" s="6">
        <v>985.89079409054068</v>
      </c>
      <c r="T1738" s="4">
        <v>0</v>
      </c>
      <c r="U1738" s="7">
        <v>985.89079409054068</v>
      </c>
      <c r="V1738" s="8">
        <v>0.84501887296959044</v>
      </c>
      <c r="W1738" s="7">
        <v>907.55026956934</v>
      </c>
      <c r="X1738" s="7">
        <v>999.65732672302522</v>
      </c>
      <c r="Y1738" s="7">
        <v>1137.3954030170685</v>
      </c>
      <c r="Z1738" s="7">
        <v>1483.8531409346006</v>
      </c>
      <c r="AA1738" s="7">
        <v>1755.9492180308087</v>
      </c>
      <c r="AB1738" s="7">
        <v>2019.5951063973205</v>
      </c>
      <c r="AC1738" s="7">
        <v>1283.3794701986756</v>
      </c>
      <c r="AD1738" s="7">
        <v>1400.0503311258276</v>
      </c>
      <c r="AE1738" s="4">
        <v>1074</v>
      </c>
      <c r="AF1738" s="4">
        <v>1183</v>
      </c>
      <c r="AG1738" s="4">
        <v>1346</v>
      </c>
      <c r="AH1738" s="4">
        <v>1756</v>
      </c>
      <c r="AI1738" s="4">
        <v>2078</v>
      </c>
      <c r="AJ1738" s="4">
        <v>2390</v>
      </c>
      <c r="AK1738" s="4">
        <v>1317.2090866870149</v>
      </c>
      <c r="AL1738" s="8">
        <v>1.128995771711552</v>
      </c>
      <c r="AM1738" s="4">
        <v>1207.1771813966732</v>
      </c>
      <c r="AN1738" s="8">
        <v>1.0346861005426351</v>
      </c>
      <c r="AO1738" s="4">
        <v>1095.9226993808827</v>
      </c>
      <c r="AP1738" s="8">
        <v>0.93932854413850764</v>
      </c>
    </row>
    <row r="1739" spans="1:42" x14ac:dyDescent="0.25">
      <c r="A1739" s="2" t="s">
        <v>4902</v>
      </c>
      <c r="B1739" t="s">
        <v>4894</v>
      </c>
      <c r="C1739" t="s">
        <v>14</v>
      </c>
      <c r="D1739" t="s">
        <v>4892</v>
      </c>
      <c r="E1739" s="3" t="s">
        <v>4893</v>
      </c>
      <c r="F1739" t="s">
        <v>4903</v>
      </c>
      <c r="G1739">
        <v>484</v>
      </c>
      <c r="H1739">
        <v>4</v>
      </c>
      <c r="I1739">
        <v>445</v>
      </c>
      <c r="J1739">
        <v>35</v>
      </c>
      <c r="K1739">
        <v>0</v>
      </c>
      <c r="L1739">
        <v>0</v>
      </c>
      <c r="M1739">
        <v>0</v>
      </c>
      <c r="N1739" s="2">
        <v>259.20058539944904</v>
      </c>
      <c r="O1739" s="2">
        <v>387.18995693870534</v>
      </c>
      <c r="P1739" s="2">
        <v>275.02</v>
      </c>
      <c r="Q1739" s="4">
        <v>921.4105423381543</v>
      </c>
      <c r="R1739" s="5">
        <v>4.4999999999999998E-2</v>
      </c>
      <c r="S1739" s="6">
        <v>962.87401674337116</v>
      </c>
      <c r="T1739" s="4">
        <v>0</v>
      </c>
      <c r="U1739" s="7">
        <v>962.87401674337116</v>
      </c>
      <c r="V1739" s="8">
        <v>0.80650390696366581</v>
      </c>
      <c r="W1739" s="7">
        <v>866.18519607897724</v>
      </c>
      <c r="X1739" s="7">
        <v>954.09412193801666</v>
      </c>
      <c r="Y1739" s="7">
        <v>1085.5542587730943</v>
      </c>
      <c r="Z1739" s="7">
        <v>1416.2208606281972</v>
      </c>
      <c r="AA1739" s="7">
        <v>1675.9151186704978</v>
      </c>
      <c r="AB1739" s="7">
        <v>1927.5443376431613</v>
      </c>
      <c r="AC1739" s="7">
        <v>1313.2750000000003</v>
      </c>
      <c r="AD1739" s="7">
        <v>1432.6636363636364</v>
      </c>
      <c r="AE1739" s="4">
        <v>1074</v>
      </c>
      <c r="AF1739" s="4">
        <v>1183</v>
      </c>
      <c r="AG1739" s="4">
        <v>1346</v>
      </c>
      <c r="AH1739" s="4">
        <v>1756</v>
      </c>
      <c r="AI1739" s="4">
        <v>2078</v>
      </c>
      <c r="AJ1739" s="4">
        <v>2390</v>
      </c>
      <c r="AK1739" s="4">
        <v>1342.3771027879752</v>
      </c>
      <c r="AL1739" s="8">
        <v>1.1243759403527613</v>
      </c>
      <c r="AM1739" s="4">
        <v>1215.8760741064407</v>
      </c>
      <c r="AN1739" s="8">
        <v>1.0184185958897296</v>
      </c>
      <c r="AO1739" s="4">
        <v>1089.3750454249059</v>
      </c>
      <c r="AP1739" s="8">
        <v>0.91246125142669765</v>
      </c>
    </row>
    <row r="1740" spans="1:42" x14ac:dyDescent="0.25">
      <c r="A1740" s="2" t="s">
        <v>4904</v>
      </c>
      <c r="B1740" t="s">
        <v>4894</v>
      </c>
      <c r="C1740" t="s">
        <v>14</v>
      </c>
      <c r="D1740" t="s">
        <v>4892</v>
      </c>
      <c r="E1740" s="3" t="s">
        <v>4893</v>
      </c>
      <c r="F1740" t="s">
        <v>4905</v>
      </c>
      <c r="G1740">
        <v>378</v>
      </c>
      <c r="H1740">
        <v>0</v>
      </c>
      <c r="I1740">
        <v>355</v>
      </c>
      <c r="J1740">
        <v>23</v>
      </c>
      <c r="K1740">
        <v>0</v>
      </c>
      <c r="L1740">
        <v>0</v>
      </c>
      <c r="M1740">
        <v>0</v>
      </c>
      <c r="N1740" s="2">
        <v>263.26763668430334</v>
      </c>
      <c r="O1740" s="2">
        <v>322.03241033509715</v>
      </c>
      <c r="P1740" s="2">
        <v>253.98</v>
      </c>
      <c r="Q1740" s="4">
        <v>839.28004701940051</v>
      </c>
      <c r="R1740" s="5">
        <v>4.4999999999999998E-2</v>
      </c>
      <c r="S1740" s="6">
        <v>877.04764913527345</v>
      </c>
      <c r="T1740" s="4">
        <v>36.839080459770116</v>
      </c>
      <c r="U1740" s="7">
        <v>913.88672959504356</v>
      </c>
      <c r="V1740" s="8">
        <v>0.76609350994942915</v>
      </c>
      <c r="W1740" s="7">
        <v>789.61771347823287</v>
      </c>
      <c r="X1740" s="7">
        <v>869.75582406401247</v>
      </c>
      <c r="Y1740" s="7">
        <v>989.59538393082062</v>
      </c>
      <c r="Z1740" s="7">
        <v>1291.0323136571478</v>
      </c>
      <c r="AA1740" s="7">
        <v>1527.7705852958732</v>
      </c>
      <c r="AB1740" s="7">
        <v>1757.1567366973709</v>
      </c>
      <c r="AC1740" s="7">
        <v>1312.2097883597885</v>
      </c>
      <c r="AD1740" s="7">
        <v>1431.5015873015873</v>
      </c>
      <c r="AE1740" s="4">
        <v>1074</v>
      </c>
      <c r="AF1740" s="4">
        <v>1183</v>
      </c>
      <c r="AG1740" s="4">
        <v>1346</v>
      </c>
      <c r="AH1740" s="4">
        <v>1756</v>
      </c>
      <c r="AI1740" s="4">
        <v>2078</v>
      </c>
      <c r="AJ1740" s="4">
        <v>2390</v>
      </c>
      <c r="AK1740" s="4">
        <v>1300.9693424976572</v>
      </c>
      <c r="AL1740" s="8">
        <v>1.1214588385997333</v>
      </c>
      <c r="AM1740" s="4">
        <v>1158.8308923702698</v>
      </c>
      <c r="AN1740" s="8">
        <v>1.0023069342875726</v>
      </c>
      <c r="AO1740" s="4">
        <v>1017.9392707527716</v>
      </c>
      <c r="AP1740" s="8">
        <v>0.88420022211850069</v>
      </c>
    </row>
    <row r="1741" spans="1:42" x14ac:dyDescent="0.25">
      <c r="A1741" s="2" t="s">
        <v>4906</v>
      </c>
      <c r="B1741" t="s">
        <v>4894</v>
      </c>
      <c r="C1741" t="s">
        <v>14</v>
      </c>
      <c r="D1741" t="s">
        <v>4892</v>
      </c>
      <c r="E1741" s="3" t="s">
        <v>4893</v>
      </c>
      <c r="F1741" t="s">
        <v>4907</v>
      </c>
      <c r="G1741">
        <v>50</v>
      </c>
      <c r="H1741">
        <v>24</v>
      </c>
      <c r="I1741">
        <v>6</v>
      </c>
      <c r="J1741">
        <v>10</v>
      </c>
      <c r="K1741">
        <v>8</v>
      </c>
      <c r="L1741">
        <v>2</v>
      </c>
      <c r="M1741">
        <v>0</v>
      </c>
      <c r="N1741" s="2">
        <v>269.58499999999998</v>
      </c>
      <c r="O1741" s="2">
        <v>299.23649066666673</v>
      </c>
      <c r="P1741" s="2">
        <v>268.5</v>
      </c>
      <c r="Q1741" s="4">
        <v>837.3214906666667</v>
      </c>
      <c r="R1741" s="5">
        <v>4.4999999999999998E-2</v>
      </c>
      <c r="S1741" s="6">
        <v>875.0009577466667</v>
      </c>
      <c r="T1741" s="4">
        <v>52.630434782608695</v>
      </c>
      <c r="U1741" s="7">
        <v>927.63139252927544</v>
      </c>
      <c r="V1741" s="8">
        <v>0.71867069984294174</v>
      </c>
      <c r="W1741" s="7">
        <v>728.06023476085409</v>
      </c>
      <c r="X1741" s="7">
        <v>801.95089173378983</v>
      </c>
      <c r="Y1741" s="7">
        <v>912.44792922542786</v>
      </c>
      <c r="Z1741" s="7">
        <v>1190.3852627933518</v>
      </c>
      <c r="AA1741" s="7">
        <v>1408.6677540345015</v>
      </c>
      <c r="AB1741" s="7">
        <v>1620.1712859203362</v>
      </c>
      <c r="AC1741" s="7">
        <v>1419.836</v>
      </c>
      <c r="AD1741" s="7">
        <v>1548.912</v>
      </c>
      <c r="AE1741" s="4">
        <v>1074</v>
      </c>
      <c r="AF1741" s="4">
        <v>1183</v>
      </c>
      <c r="AG1741" s="4">
        <v>1346</v>
      </c>
      <c r="AH1741" s="4">
        <v>1756</v>
      </c>
      <c r="AI1741" s="4">
        <v>2078</v>
      </c>
      <c r="AJ1741" s="4">
        <v>2390</v>
      </c>
      <c r="AK1741" s="4">
        <v>1385.2414735534437</v>
      </c>
      <c r="AL1741" s="8">
        <v>1.1139730920822248</v>
      </c>
      <c r="AM1741" s="4">
        <v>1215.1613016178514</v>
      </c>
      <c r="AN1741" s="8">
        <v>0.9822056280024638</v>
      </c>
      <c r="AO1741" s="4">
        <v>1045.081129682259</v>
      </c>
      <c r="AP1741" s="8">
        <v>0.85043816392270266</v>
      </c>
    </row>
    <row r="1742" spans="1:42" x14ac:dyDescent="0.25">
      <c r="A1742" s="2" t="s">
        <v>4910</v>
      </c>
      <c r="B1742" t="s">
        <v>4909</v>
      </c>
      <c r="C1742" t="s">
        <v>14</v>
      </c>
      <c r="D1742" t="s">
        <v>4908</v>
      </c>
      <c r="E1742" s="3" t="s">
        <v>4893</v>
      </c>
      <c r="F1742" t="s">
        <v>4911</v>
      </c>
      <c r="G1742">
        <v>237</v>
      </c>
      <c r="H1742">
        <v>0</v>
      </c>
      <c r="I1742">
        <v>95</v>
      </c>
      <c r="J1742">
        <v>82</v>
      </c>
      <c r="K1742">
        <v>48</v>
      </c>
      <c r="L1742">
        <v>12</v>
      </c>
      <c r="M1742">
        <v>0</v>
      </c>
      <c r="N1742" s="2">
        <v>240.18248945147681</v>
      </c>
      <c r="O1742" s="2">
        <v>524.79895320815763</v>
      </c>
      <c r="P1742" s="2">
        <v>144.76</v>
      </c>
      <c r="Q1742" s="4">
        <v>909.74144265963446</v>
      </c>
      <c r="R1742" s="5">
        <v>4.4999999999999998E-2</v>
      </c>
      <c r="S1742" s="6">
        <v>950.67980757931798</v>
      </c>
      <c r="T1742" s="4">
        <v>123.92272727272727</v>
      </c>
      <c r="U1742" s="7">
        <v>1074.6025348520452</v>
      </c>
      <c r="V1742" s="8">
        <v>1.1079726129587957</v>
      </c>
      <c r="W1742" s="7">
        <v>732.21064140238445</v>
      </c>
      <c r="X1742" s="7">
        <v>737.11164971163737</v>
      </c>
      <c r="Y1742" s="7">
        <v>965.49863692282293</v>
      </c>
      <c r="Z1742" s="7">
        <v>1254.6581271687444</v>
      </c>
      <c r="AA1742" s="7">
        <v>1324.2524451601357</v>
      </c>
      <c r="AB1742" s="7">
        <v>1523.2333825158039</v>
      </c>
      <c r="AC1742" s="7">
        <v>1066.870042194093</v>
      </c>
      <c r="AD1742" s="7">
        <v>1163.8582278481013</v>
      </c>
      <c r="AE1742" s="4">
        <v>747</v>
      </c>
      <c r="AF1742" s="4">
        <v>752</v>
      </c>
      <c r="AG1742" s="4">
        <v>985</v>
      </c>
      <c r="AH1742" s="4">
        <v>1280</v>
      </c>
      <c r="AI1742" s="4">
        <v>1351</v>
      </c>
      <c r="AJ1742" s="4">
        <v>1554</v>
      </c>
      <c r="AK1742" s="4">
        <v>1003.567072754935</v>
      </c>
      <c r="AL1742" s="8">
        <v>1.1625022083100121</v>
      </c>
      <c r="AM1742" s="4">
        <v>985.9379843630627</v>
      </c>
      <c r="AN1742" s="8">
        <v>1.1443256765262733</v>
      </c>
      <c r="AO1742" s="4">
        <v>968.3088959711904</v>
      </c>
      <c r="AP1742" s="8">
        <v>1.1261491447425347</v>
      </c>
    </row>
    <row r="1743" spans="1:42" x14ac:dyDescent="0.25">
      <c r="A1743" s="2" t="s">
        <v>4912</v>
      </c>
      <c r="B1743" t="s">
        <v>4909</v>
      </c>
      <c r="C1743" t="s">
        <v>14</v>
      </c>
      <c r="D1743" t="s">
        <v>4908</v>
      </c>
      <c r="E1743" s="3" t="s">
        <v>4893</v>
      </c>
      <c r="F1743" t="s">
        <v>4913</v>
      </c>
      <c r="G1743">
        <v>134</v>
      </c>
      <c r="H1743">
        <v>65</v>
      </c>
      <c r="I1743">
        <v>60</v>
      </c>
      <c r="J1743">
        <v>9</v>
      </c>
      <c r="K1743">
        <v>0</v>
      </c>
      <c r="L1743">
        <v>0</v>
      </c>
      <c r="M1743">
        <v>0</v>
      </c>
      <c r="N1743" s="2">
        <v>213.77238805970148</v>
      </c>
      <c r="O1743" s="2">
        <v>353.61188748507482</v>
      </c>
      <c r="P1743" s="2">
        <v>223.96</v>
      </c>
      <c r="Q1743" s="4">
        <v>791.34427554477634</v>
      </c>
      <c r="R1743" s="5">
        <v>4.4999999999999998E-2</v>
      </c>
      <c r="S1743" s="6">
        <v>826.95476794429123</v>
      </c>
      <c r="T1743" s="4">
        <v>20.740157480314959</v>
      </c>
      <c r="U1743" s="7">
        <v>847.69492542460614</v>
      </c>
      <c r="V1743" s="8">
        <v>1.1077737468977689</v>
      </c>
      <c r="W1743" s="7">
        <v>807.2607603051265</v>
      </c>
      <c r="X1743" s="7">
        <v>812.66411211439777</v>
      </c>
      <c r="Y1743" s="7">
        <v>1064.4603064264386</v>
      </c>
      <c r="Z1743" s="7">
        <v>1383.2580631734429</v>
      </c>
      <c r="AA1743" s="7">
        <v>1459.9856588650948</v>
      </c>
      <c r="AB1743" s="7">
        <v>1679.3617423215082</v>
      </c>
      <c r="AC1743" s="7">
        <v>841.74626865671655</v>
      </c>
      <c r="AD1743" s="7">
        <v>918.26865671641792</v>
      </c>
      <c r="AE1743" s="4">
        <v>747</v>
      </c>
      <c r="AF1743" s="4">
        <v>752</v>
      </c>
      <c r="AG1743" s="4">
        <v>985</v>
      </c>
      <c r="AH1743" s="4">
        <v>1280</v>
      </c>
      <c r="AI1743" s="4">
        <v>1351</v>
      </c>
      <c r="AJ1743" s="4">
        <v>1554</v>
      </c>
      <c r="AK1743" s="4">
        <v>874.69445428854033</v>
      </c>
      <c r="AL1743" s="8">
        <v>1.1701603079483771</v>
      </c>
      <c r="AM1743" s="4">
        <v>858.78122550712396</v>
      </c>
      <c r="AN1743" s="8">
        <v>1.1493647875981745</v>
      </c>
      <c r="AO1743" s="4">
        <v>842.86799672570748</v>
      </c>
      <c r="AP1743" s="8">
        <v>1.1285692672479715</v>
      </c>
    </row>
    <row r="1744" spans="1:42" x14ac:dyDescent="0.25">
      <c r="A1744" s="2" t="s">
        <v>4914</v>
      </c>
      <c r="B1744" t="s">
        <v>4909</v>
      </c>
      <c r="C1744" t="s">
        <v>14</v>
      </c>
      <c r="D1744" t="s">
        <v>4908</v>
      </c>
      <c r="E1744" s="3" t="s">
        <v>4893</v>
      </c>
      <c r="F1744" t="s">
        <v>4915</v>
      </c>
      <c r="G1744">
        <v>114</v>
      </c>
      <c r="H1744">
        <v>0</v>
      </c>
      <c r="I1744">
        <v>10</v>
      </c>
      <c r="J1744">
        <v>56</v>
      </c>
      <c r="K1744">
        <v>42</v>
      </c>
      <c r="L1744">
        <v>3</v>
      </c>
      <c r="M1744">
        <v>3</v>
      </c>
      <c r="N1744" s="2">
        <v>265.18128654970764</v>
      </c>
      <c r="O1744" s="2">
        <v>589.57450943567267</v>
      </c>
      <c r="P1744" s="2">
        <v>168.25</v>
      </c>
      <c r="Q1744" s="4">
        <v>1023.0057959853802</v>
      </c>
      <c r="R1744" s="5">
        <v>4.4999999999999998E-2</v>
      </c>
      <c r="S1744" s="6">
        <v>1069.0410568047223</v>
      </c>
      <c r="T1744" s="4">
        <v>141.09345794392524</v>
      </c>
      <c r="U1744" s="7">
        <v>1210.1345147486475</v>
      </c>
      <c r="V1744" s="8">
        <v>1.1022758553900829</v>
      </c>
      <c r="W1744" s="7">
        <v>727.39721397768005</v>
      </c>
      <c r="X1744" s="7">
        <v>732.26600389720943</v>
      </c>
      <c r="Y1744" s="7">
        <v>959.15161414727561</v>
      </c>
      <c r="Z1744" s="7">
        <v>1246.4102193995052</v>
      </c>
      <c r="AA1744" s="7">
        <v>1315.5470362568217</v>
      </c>
      <c r="AB1744" s="7">
        <v>1513.2199069897122</v>
      </c>
      <c r="AC1744" s="7">
        <v>1207.6359649122808</v>
      </c>
      <c r="AD1744" s="7">
        <v>1317.4210526315787</v>
      </c>
      <c r="AE1744" s="4">
        <v>747</v>
      </c>
      <c r="AF1744" s="4">
        <v>752</v>
      </c>
      <c r="AG1744" s="4">
        <v>985</v>
      </c>
      <c r="AH1744" s="4">
        <v>1280</v>
      </c>
      <c r="AI1744" s="4">
        <v>1351</v>
      </c>
      <c r="AJ1744" s="4">
        <v>1554</v>
      </c>
      <c r="AK1744" s="4">
        <v>1132.5763506268775</v>
      </c>
      <c r="AL1744" s="8">
        <v>1.1601482815474533</v>
      </c>
      <c r="AM1744" s="4">
        <v>1111.3979193528257</v>
      </c>
      <c r="AN1744" s="8">
        <v>1.1408574728283298</v>
      </c>
      <c r="AO1744" s="4">
        <v>1090.219488078774</v>
      </c>
      <c r="AP1744" s="8">
        <v>1.1215666641092064</v>
      </c>
    </row>
    <row r="1745" spans="1:42" x14ac:dyDescent="0.25">
      <c r="A1745" s="2" t="s">
        <v>4916</v>
      </c>
      <c r="B1745" t="s">
        <v>4909</v>
      </c>
      <c r="C1745" t="s">
        <v>14</v>
      </c>
      <c r="D1745" t="s">
        <v>4908</v>
      </c>
      <c r="E1745" s="3" t="s">
        <v>4893</v>
      </c>
      <c r="F1745" t="s">
        <v>4917</v>
      </c>
      <c r="G1745">
        <v>75</v>
      </c>
      <c r="H1745">
        <v>0</v>
      </c>
      <c r="I1745">
        <v>75</v>
      </c>
      <c r="J1745">
        <v>0</v>
      </c>
      <c r="K1745">
        <v>0</v>
      </c>
      <c r="L1745">
        <v>0</v>
      </c>
      <c r="M1745">
        <v>0</v>
      </c>
      <c r="N1745" s="2">
        <v>204.02555555555557</v>
      </c>
      <c r="O1745" s="2">
        <v>250.14596688888895</v>
      </c>
      <c r="P1745" s="2">
        <v>311.89</v>
      </c>
      <c r="Q1745" s="4">
        <v>766.06152244444456</v>
      </c>
      <c r="R1745" s="5">
        <v>4.4999999999999998E-2</v>
      </c>
      <c r="S1745" s="6">
        <v>800.53429095444449</v>
      </c>
      <c r="T1745" s="4">
        <v>0</v>
      </c>
      <c r="U1745" s="7">
        <v>800.53429095444449</v>
      </c>
      <c r="V1745" s="8">
        <v>1.0645402805245272</v>
      </c>
      <c r="W1745" s="7">
        <v>795.21158955182182</v>
      </c>
      <c r="X1745" s="7">
        <v>800.53429095444449</v>
      </c>
      <c r="Y1745" s="7">
        <v>1048.5721763166594</v>
      </c>
      <c r="Z1745" s="7">
        <v>1362.6115590713948</v>
      </c>
      <c r="AA1745" s="7">
        <v>1438.1939189886364</v>
      </c>
      <c r="AB1745" s="7">
        <v>1654.2955959351154</v>
      </c>
      <c r="AC1745" s="7">
        <v>827.2</v>
      </c>
      <c r="AD1745" s="7">
        <v>902.4</v>
      </c>
      <c r="AE1745" s="4">
        <v>747</v>
      </c>
      <c r="AF1745" s="4">
        <v>752</v>
      </c>
      <c r="AG1745" s="4">
        <v>985</v>
      </c>
      <c r="AH1745" s="4">
        <v>1280</v>
      </c>
      <c r="AI1745" s="4">
        <v>1351</v>
      </c>
      <c r="AJ1745" s="4">
        <v>1554</v>
      </c>
      <c r="AK1745" s="4">
        <v>874.87914190367781</v>
      </c>
      <c r="AL1745" s="8">
        <v>1.1634031142336141</v>
      </c>
      <c r="AM1745" s="4">
        <v>850.46739980094446</v>
      </c>
      <c r="AN1745" s="8">
        <v>1.1309406912246602</v>
      </c>
      <c r="AO1745" s="4">
        <v>824.94603305717783</v>
      </c>
      <c r="AP1745" s="8">
        <v>1.0970027035334811</v>
      </c>
    </row>
    <row r="1746" spans="1:42" x14ac:dyDescent="0.25">
      <c r="A1746" s="2" t="s">
        <v>4918</v>
      </c>
      <c r="B1746" t="s">
        <v>4909</v>
      </c>
      <c r="C1746" t="s">
        <v>14</v>
      </c>
      <c r="D1746" t="s">
        <v>4908</v>
      </c>
      <c r="E1746" s="3" t="s">
        <v>4893</v>
      </c>
      <c r="F1746" t="s">
        <v>4919</v>
      </c>
      <c r="G1746">
        <v>102</v>
      </c>
      <c r="H1746">
        <v>0</v>
      </c>
      <c r="I1746">
        <v>94</v>
      </c>
      <c r="J1746">
        <v>8</v>
      </c>
      <c r="K1746">
        <v>0</v>
      </c>
      <c r="L1746">
        <v>0</v>
      </c>
      <c r="M1746">
        <v>0</v>
      </c>
      <c r="N1746" s="2">
        <v>220.61192810457518</v>
      </c>
      <c r="O1746" s="2">
        <v>309.14495498366017</v>
      </c>
      <c r="P1746" s="2">
        <v>291.11</v>
      </c>
      <c r="Q1746" s="4">
        <v>820.86688308823534</v>
      </c>
      <c r="R1746" s="5">
        <v>4.4999999999999998E-2</v>
      </c>
      <c r="S1746" s="6">
        <v>857.80589282720587</v>
      </c>
      <c r="T1746" s="4">
        <v>0</v>
      </c>
      <c r="U1746" s="7">
        <v>857.80589282720587</v>
      </c>
      <c r="V1746" s="8">
        <v>1.1136366086495137</v>
      </c>
      <c r="W1746" s="7">
        <v>831.88654666118669</v>
      </c>
      <c r="X1746" s="7">
        <v>837.45472970443427</v>
      </c>
      <c r="Y1746" s="7">
        <v>1096.932059519771</v>
      </c>
      <c r="Z1746" s="7">
        <v>1425.4548590713773</v>
      </c>
      <c r="AA1746" s="7">
        <v>1504.5230582854929</v>
      </c>
      <c r="AB1746" s="7">
        <v>1730.5912898413444</v>
      </c>
      <c r="AC1746" s="7">
        <v>847.30196078431379</v>
      </c>
      <c r="AD1746" s="7">
        <v>924.32941176470581</v>
      </c>
      <c r="AE1746" s="4">
        <v>747</v>
      </c>
      <c r="AF1746" s="4">
        <v>752</v>
      </c>
      <c r="AG1746" s="4">
        <v>985</v>
      </c>
      <c r="AH1746" s="4">
        <v>1280</v>
      </c>
      <c r="AI1746" s="4">
        <v>1351</v>
      </c>
      <c r="AJ1746" s="4">
        <v>1554</v>
      </c>
      <c r="AK1746" s="4">
        <v>902.99361133237426</v>
      </c>
      <c r="AL1746" s="8">
        <v>1.1723010431206367</v>
      </c>
      <c r="AM1746" s="4">
        <v>888.09656127572532</v>
      </c>
      <c r="AN1746" s="8">
        <v>1.152961119668618</v>
      </c>
      <c r="AO1746" s="4">
        <v>872.7029428838548</v>
      </c>
      <c r="AP1746" s="8">
        <v>1.1329765321015324</v>
      </c>
    </row>
    <row r="1747" spans="1:42" x14ac:dyDescent="0.25">
      <c r="A1747" s="2" t="s">
        <v>4920</v>
      </c>
      <c r="B1747" t="s">
        <v>4909</v>
      </c>
      <c r="C1747" t="s">
        <v>14</v>
      </c>
      <c r="D1747" t="s">
        <v>4908</v>
      </c>
      <c r="E1747" s="3" t="s">
        <v>4893</v>
      </c>
      <c r="F1747" t="s">
        <v>4921</v>
      </c>
      <c r="G1747">
        <v>16</v>
      </c>
      <c r="H1747">
        <v>0</v>
      </c>
      <c r="I1747">
        <v>16</v>
      </c>
      <c r="J1747">
        <v>0</v>
      </c>
      <c r="K1747">
        <v>0</v>
      </c>
      <c r="L1747">
        <v>0</v>
      </c>
      <c r="M1747">
        <v>0</v>
      </c>
      <c r="N1747" s="2">
        <v>152.52083333333334</v>
      </c>
      <c r="O1747" s="2">
        <v>303.76074722916661</v>
      </c>
      <c r="P1747" s="2">
        <v>192.51</v>
      </c>
      <c r="Q1747" s="4">
        <v>648.79158056249992</v>
      </c>
      <c r="R1747" s="5">
        <v>4.4999999999999998E-2</v>
      </c>
      <c r="S1747" s="6">
        <v>677.98720168781233</v>
      </c>
      <c r="T1747" s="4">
        <v>127</v>
      </c>
      <c r="U1747" s="7">
        <v>804.98720168781233</v>
      </c>
      <c r="V1747" s="8">
        <v>1.0704617043720908</v>
      </c>
      <c r="W1747" s="7">
        <v>673.47930805956889</v>
      </c>
      <c r="X1747" s="7">
        <v>677.98720168781233</v>
      </c>
      <c r="Y1747" s="7">
        <v>888.05504476395629</v>
      </c>
      <c r="Z1747" s="7">
        <v>1154.0207688303187</v>
      </c>
      <c r="AA1747" s="7">
        <v>1218.0328583513756</v>
      </c>
      <c r="AB1747" s="7">
        <v>1401.053339658059</v>
      </c>
      <c r="AC1747" s="7">
        <v>827.2</v>
      </c>
      <c r="AD1747" s="7">
        <v>902.4</v>
      </c>
      <c r="AE1747" s="4">
        <v>747</v>
      </c>
      <c r="AF1747" s="4">
        <v>752</v>
      </c>
      <c r="AG1747" s="4">
        <v>985</v>
      </c>
      <c r="AH1747" s="4">
        <v>1280</v>
      </c>
      <c r="AI1747" s="4">
        <v>1351</v>
      </c>
      <c r="AJ1747" s="4">
        <v>1554</v>
      </c>
      <c r="AK1747" s="4">
        <v>734.41749515563811</v>
      </c>
      <c r="AL1747" s="8">
        <v>1.1455019882388804</v>
      </c>
      <c r="AM1747" s="4">
        <v>714.2638189171289</v>
      </c>
      <c r="AN1747" s="8">
        <v>1.1187018868578842</v>
      </c>
      <c r="AO1747" s="4">
        <v>694.1101426786197</v>
      </c>
      <c r="AP1747" s="8">
        <v>1.091901785476888</v>
      </c>
    </row>
    <row r="1748" spans="1:42" x14ac:dyDescent="0.25">
      <c r="A1748" s="2" t="s">
        <v>4922</v>
      </c>
      <c r="B1748" t="s">
        <v>4909</v>
      </c>
      <c r="C1748" t="s">
        <v>14</v>
      </c>
      <c r="D1748" t="s">
        <v>4908</v>
      </c>
      <c r="E1748" s="3" t="s">
        <v>4893</v>
      </c>
      <c r="F1748" t="s">
        <v>4923</v>
      </c>
      <c r="G1748">
        <v>66</v>
      </c>
      <c r="H1748">
        <v>0</v>
      </c>
      <c r="I1748">
        <v>16</v>
      </c>
      <c r="J1748">
        <v>38</v>
      </c>
      <c r="K1748">
        <v>12</v>
      </c>
      <c r="L1748">
        <v>0</v>
      </c>
      <c r="M1748">
        <v>0</v>
      </c>
      <c r="N1748" s="2">
        <v>179.68939393939397</v>
      </c>
      <c r="O1748" s="2">
        <v>426.19906679292933</v>
      </c>
      <c r="P1748" s="2">
        <v>197.06</v>
      </c>
      <c r="Q1748" s="4">
        <v>802.94846073232338</v>
      </c>
      <c r="R1748" s="5">
        <v>4.4999999999999998E-2</v>
      </c>
      <c r="S1748" s="6">
        <v>839.08114146527782</v>
      </c>
      <c r="T1748" s="4">
        <v>132.32786885245901</v>
      </c>
      <c r="U1748" s="7">
        <v>971.40901031773683</v>
      </c>
      <c r="V1748" s="8">
        <v>0.98906227331724772</v>
      </c>
      <c r="W1748" s="7">
        <v>638.184234311208</v>
      </c>
      <c r="X1748" s="7">
        <v>642.45588246590148</v>
      </c>
      <c r="Y1748" s="7">
        <v>841.51468647461832</v>
      </c>
      <c r="Z1748" s="7">
        <v>1093.5419276015343</v>
      </c>
      <c r="AA1748" s="7">
        <v>1154.199331398182</v>
      </c>
      <c r="AB1748" s="7">
        <v>1327.628246478738</v>
      </c>
      <c r="AC1748" s="7">
        <v>1080.3666666666668</v>
      </c>
      <c r="AD1748" s="7">
        <v>1178.5818181818181</v>
      </c>
      <c r="AE1748" s="4">
        <v>747</v>
      </c>
      <c r="AF1748" s="4">
        <v>752</v>
      </c>
      <c r="AG1748" s="4">
        <v>985</v>
      </c>
      <c r="AH1748" s="4">
        <v>1280</v>
      </c>
      <c r="AI1748" s="4">
        <v>1351</v>
      </c>
      <c r="AJ1748" s="4">
        <v>1554</v>
      </c>
      <c r="AK1748" s="4">
        <v>981.00991535436378</v>
      </c>
      <c r="AL1748" s="8">
        <v>1.1335702964680248</v>
      </c>
      <c r="AM1748" s="4">
        <v>932.89846657840246</v>
      </c>
      <c r="AN1748" s="8">
        <v>1.0845845259084395</v>
      </c>
      <c r="AO1748" s="4">
        <v>884.78701780244103</v>
      </c>
      <c r="AP1748" s="8">
        <v>1.0355987553488539</v>
      </c>
    </row>
    <row r="1749" spans="1:42" x14ac:dyDescent="0.25">
      <c r="A1749" s="2" t="s">
        <v>4926</v>
      </c>
      <c r="B1749" t="s">
        <v>4925</v>
      </c>
      <c r="C1749" t="s">
        <v>149</v>
      </c>
      <c r="D1749" t="s">
        <v>4924</v>
      </c>
      <c r="E1749" s="3" t="s">
        <v>4893</v>
      </c>
      <c r="F1749" t="s">
        <v>4927</v>
      </c>
      <c r="G1749">
        <v>20</v>
      </c>
      <c r="H1749">
        <v>0</v>
      </c>
      <c r="I1749">
        <v>12</v>
      </c>
      <c r="J1749">
        <v>6</v>
      </c>
      <c r="K1749">
        <v>2</v>
      </c>
      <c r="L1749">
        <v>0</v>
      </c>
      <c r="M1749">
        <v>0</v>
      </c>
      <c r="N1749" s="2">
        <v>187.54999999999998</v>
      </c>
      <c r="O1749" s="2">
        <v>183.75006916666666</v>
      </c>
      <c r="P1749" s="2">
        <v>366.73</v>
      </c>
      <c r="Q1749" s="4">
        <v>738.03006916666664</v>
      </c>
      <c r="R1749" s="5">
        <v>4.4999999999999998E-2</v>
      </c>
      <c r="S1749" s="6">
        <v>771.24142227916661</v>
      </c>
      <c r="T1749" s="4">
        <v>0</v>
      </c>
      <c r="U1749" s="7">
        <v>771.24142227916661</v>
      </c>
      <c r="V1749" s="8">
        <v>1.0001834032929149</v>
      </c>
      <c r="W1749" s="7">
        <v>625.11462705807185</v>
      </c>
      <c r="X1749" s="7">
        <v>674.12361381942458</v>
      </c>
      <c r="Y1749" s="7">
        <v>872.15992767142177</v>
      </c>
      <c r="Z1749" s="7">
        <v>1051.1927568608535</v>
      </c>
      <c r="AA1749" s="7">
        <v>1272.2332889885877</v>
      </c>
      <c r="AB1749" s="7">
        <v>1463.2683190175344</v>
      </c>
      <c r="AC1749" s="7">
        <v>848.21000000000015</v>
      </c>
      <c r="AD1749" s="7">
        <v>925.31999999999994</v>
      </c>
      <c r="AE1749" s="4">
        <v>625</v>
      </c>
      <c r="AF1749" s="4">
        <v>674</v>
      </c>
      <c r="AG1749" s="4">
        <v>872</v>
      </c>
      <c r="AH1749" s="4">
        <v>1051</v>
      </c>
      <c r="AI1749" s="4">
        <v>1272</v>
      </c>
      <c r="AJ1749" s="4">
        <v>1463</v>
      </c>
      <c r="AK1749" s="4">
        <v>887.30332722166679</v>
      </c>
      <c r="AL1749" s="8">
        <v>1.150698128934855</v>
      </c>
      <c r="AM1749" s="4">
        <v>848.61602557416677</v>
      </c>
      <c r="AN1749" s="8">
        <v>1.100526553720875</v>
      </c>
      <c r="AO1749" s="4">
        <v>809.92872392666663</v>
      </c>
      <c r="AP1749" s="8">
        <v>1.0503549785068949</v>
      </c>
    </row>
    <row r="1750" spans="1:42" x14ac:dyDescent="0.25">
      <c r="A1750" s="2" t="s">
        <v>4930</v>
      </c>
      <c r="B1750" t="s">
        <v>4929</v>
      </c>
      <c r="C1750" t="s">
        <v>14</v>
      </c>
      <c r="D1750" t="s">
        <v>4928</v>
      </c>
      <c r="E1750" s="3" t="s">
        <v>4893</v>
      </c>
      <c r="F1750" t="s">
        <v>269</v>
      </c>
      <c r="G1750">
        <v>182</v>
      </c>
      <c r="H1750">
        <v>0</v>
      </c>
      <c r="I1750">
        <v>0</v>
      </c>
      <c r="J1750">
        <v>1</v>
      </c>
      <c r="K1750">
        <v>132</v>
      </c>
      <c r="L1750">
        <v>42</v>
      </c>
      <c r="M1750">
        <v>7</v>
      </c>
      <c r="N1750" s="2">
        <v>310.89291882556131</v>
      </c>
      <c r="O1750" s="2">
        <v>561.95669199654583</v>
      </c>
      <c r="P1750" s="2">
        <v>91.06</v>
      </c>
      <c r="Q1750" s="4">
        <v>963.9096108221072</v>
      </c>
      <c r="R1750" s="5">
        <v>4.4999999999999998E-2</v>
      </c>
      <c r="S1750" s="6">
        <v>1007.285543309102</v>
      </c>
      <c r="T1750" s="4">
        <v>298.57692307692309</v>
      </c>
      <c r="U1750" s="7">
        <v>1305.8624663860251</v>
      </c>
      <c r="V1750" s="8">
        <v>0.93926890806080032</v>
      </c>
      <c r="W1750" s="7">
        <v>499.91273318509377</v>
      </c>
      <c r="X1750" s="7">
        <v>550.62851771111775</v>
      </c>
      <c r="Y1750" s="7">
        <v>720.88865147705553</v>
      </c>
      <c r="Z1750" s="7">
        <v>945.48712580659048</v>
      </c>
      <c r="AA1750" s="7">
        <v>1154.870864778318</v>
      </c>
      <c r="AB1750" s="7">
        <v>1328.0290433743144</v>
      </c>
      <c r="AC1750" s="7">
        <v>1529.3263736263737</v>
      </c>
      <c r="AD1750" s="7">
        <v>1668.356043956044</v>
      </c>
      <c r="AE1750" s="4">
        <v>690</v>
      </c>
      <c r="AF1750" s="4">
        <v>760</v>
      </c>
      <c r="AG1750" s="4">
        <v>995</v>
      </c>
      <c r="AH1750" s="4">
        <v>1305</v>
      </c>
      <c r="AI1750" s="4">
        <v>1594</v>
      </c>
      <c r="AJ1750" s="4">
        <v>1833</v>
      </c>
      <c r="AK1750" s="4">
        <v>1284.6039032632541</v>
      </c>
      <c r="AL1750" s="8">
        <v>1.1387359421813363</v>
      </c>
      <c r="AM1750" s="4">
        <v>1192.7315631557433</v>
      </c>
      <c r="AN1750" s="8">
        <v>1.0726548388530603</v>
      </c>
      <c r="AO1750" s="4">
        <v>1099.1578834166125</v>
      </c>
      <c r="AP1750" s="8">
        <v>1.0053500113890761</v>
      </c>
    </row>
    <row r="1751" spans="1:42" x14ac:dyDescent="0.25">
      <c r="A1751" s="2" t="s">
        <v>4931</v>
      </c>
      <c r="B1751" t="s">
        <v>4929</v>
      </c>
      <c r="C1751" t="s">
        <v>14</v>
      </c>
      <c r="D1751" t="s">
        <v>4928</v>
      </c>
      <c r="E1751" s="3" t="s">
        <v>4893</v>
      </c>
      <c r="F1751" t="s">
        <v>269</v>
      </c>
      <c r="G1751">
        <v>136</v>
      </c>
      <c r="H1751">
        <v>0</v>
      </c>
      <c r="I1751">
        <v>0</v>
      </c>
      <c r="J1751">
        <v>21</v>
      </c>
      <c r="K1751">
        <v>15</v>
      </c>
      <c r="L1751">
        <v>50</v>
      </c>
      <c r="M1751">
        <v>50</v>
      </c>
      <c r="N1751" s="2">
        <v>324.64412997903565</v>
      </c>
      <c r="O1751" s="2">
        <v>427.29936211530401</v>
      </c>
      <c r="P1751" s="2">
        <v>115.64</v>
      </c>
      <c r="Q1751" s="4">
        <v>867.5834920943397</v>
      </c>
      <c r="R1751" s="5">
        <v>4.4999999999999998E-2</v>
      </c>
      <c r="S1751" s="6">
        <v>906.62474923858497</v>
      </c>
      <c r="T1751" s="4">
        <v>350.07894736842104</v>
      </c>
      <c r="U1751" s="7">
        <v>1256.7036966070059</v>
      </c>
      <c r="V1751" s="8">
        <v>0.80687235737207441</v>
      </c>
      <c r="W1751" s="7">
        <v>401.65077173330576</v>
      </c>
      <c r="X1751" s="7">
        <v>442.39795147436575</v>
      </c>
      <c r="Y1751" s="7">
        <v>579.19205489078149</v>
      </c>
      <c r="Z1751" s="7">
        <v>759.64385088690437</v>
      </c>
      <c r="AA1751" s="7">
        <v>927.87149296070925</v>
      </c>
      <c r="AB1751" s="7">
        <v>1066.9940066480426</v>
      </c>
      <c r="AC1751" s="7">
        <v>1713.2500000000002</v>
      </c>
      <c r="AD1751" s="7">
        <v>1869</v>
      </c>
      <c r="AE1751" s="4">
        <v>690</v>
      </c>
      <c r="AF1751" s="4">
        <v>760</v>
      </c>
      <c r="AG1751" s="4">
        <v>995</v>
      </c>
      <c r="AH1751" s="4">
        <v>1305</v>
      </c>
      <c r="AI1751" s="4">
        <v>1594</v>
      </c>
      <c r="AJ1751" s="4">
        <v>1833</v>
      </c>
      <c r="AK1751" s="4">
        <v>1396.9015401757772</v>
      </c>
      <c r="AL1751" s="8">
        <v>1.1216568138325511</v>
      </c>
      <c r="AM1751" s="4">
        <v>1232.136389123114</v>
      </c>
      <c r="AN1751" s="8">
        <v>1.0158685948581285</v>
      </c>
      <c r="AO1751" s="4">
        <v>1067.3712380704512</v>
      </c>
      <c r="AP1751" s="8">
        <v>0.91008037588370616</v>
      </c>
    </row>
    <row r="1752" spans="1:42" x14ac:dyDescent="0.25">
      <c r="A1752" s="2" t="s">
        <v>4934</v>
      </c>
      <c r="B1752" t="s">
        <v>4933</v>
      </c>
      <c r="C1752" t="s">
        <v>149</v>
      </c>
      <c r="D1752" t="s">
        <v>4932</v>
      </c>
      <c r="E1752" s="3" t="s">
        <v>4893</v>
      </c>
      <c r="F1752" t="s">
        <v>4935</v>
      </c>
      <c r="G1752">
        <v>112</v>
      </c>
      <c r="H1752">
        <v>20</v>
      </c>
      <c r="I1752">
        <v>24</v>
      </c>
      <c r="J1752">
        <v>46</v>
      </c>
      <c r="K1752">
        <v>22</v>
      </c>
      <c r="L1752">
        <v>0</v>
      </c>
      <c r="M1752">
        <v>0</v>
      </c>
      <c r="N1752" s="2">
        <v>207.50372023809521</v>
      </c>
      <c r="O1752" s="2">
        <v>82.498439625000017</v>
      </c>
      <c r="P1752" s="2">
        <v>429.34</v>
      </c>
      <c r="Q1752" s="4">
        <v>719.34215986309528</v>
      </c>
      <c r="R1752" s="5">
        <v>4.4999999999999998E-2</v>
      </c>
      <c r="S1752" s="6">
        <v>751.71255705693454</v>
      </c>
      <c r="T1752" s="4">
        <v>5.6018518518518521</v>
      </c>
      <c r="U1752" s="7">
        <v>757.31440890878639</v>
      </c>
      <c r="V1752" s="8">
        <v>0.92281060336601684</v>
      </c>
      <c r="W1752" s="7">
        <v>572.49036048899427</v>
      </c>
      <c r="X1752" s="7">
        <v>609.12974356028985</v>
      </c>
      <c r="Y1752" s="7">
        <v>798.73855095424483</v>
      </c>
      <c r="Z1752" s="7">
        <v>971.85963596611657</v>
      </c>
      <c r="AA1752" s="7">
        <v>1145.896705554771</v>
      </c>
      <c r="AB1752" s="7">
        <v>1318.1018059898604</v>
      </c>
      <c r="AC1752" s="7">
        <v>902.72678571428582</v>
      </c>
      <c r="AD1752" s="7">
        <v>984.7928571428572</v>
      </c>
      <c r="AE1752" s="4">
        <v>625</v>
      </c>
      <c r="AF1752" s="4">
        <v>665</v>
      </c>
      <c r="AG1752" s="4">
        <v>872</v>
      </c>
      <c r="AH1752" s="4">
        <v>1061</v>
      </c>
      <c r="AI1752" s="4">
        <v>1251</v>
      </c>
      <c r="AJ1752" s="4">
        <v>1439</v>
      </c>
      <c r="AK1752" s="4">
        <v>932.902438695461</v>
      </c>
      <c r="AL1752" s="8">
        <v>1.1435959760351964</v>
      </c>
      <c r="AM1752" s="4">
        <v>873.10977775474726</v>
      </c>
      <c r="AN1752" s="8">
        <v>1.0707368030543671</v>
      </c>
      <c r="AO1752" s="4">
        <v>811.50521799764829</v>
      </c>
      <c r="AP1752" s="8">
        <v>0.99566977634684606</v>
      </c>
    </row>
    <row r="1753" spans="1:42" x14ac:dyDescent="0.25">
      <c r="A1753" s="2" t="s">
        <v>4938</v>
      </c>
      <c r="B1753" t="s">
        <v>4937</v>
      </c>
      <c r="C1753" t="s">
        <v>14</v>
      </c>
      <c r="D1753" t="s">
        <v>4936</v>
      </c>
      <c r="E1753" s="3" t="s">
        <v>4893</v>
      </c>
      <c r="F1753" t="s">
        <v>4939</v>
      </c>
      <c r="G1753">
        <v>188</v>
      </c>
      <c r="H1753">
        <v>72</v>
      </c>
      <c r="I1753">
        <v>66</v>
      </c>
      <c r="J1753">
        <v>38</v>
      </c>
      <c r="K1753">
        <v>12</v>
      </c>
      <c r="L1753">
        <v>0</v>
      </c>
      <c r="M1753">
        <v>0</v>
      </c>
      <c r="N1753" s="2">
        <v>210.88696808510636</v>
      </c>
      <c r="O1753" s="2">
        <v>268.15832778368792</v>
      </c>
      <c r="P1753" s="2">
        <v>209.76</v>
      </c>
      <c r="Q1753" s="4">
        <v>688.80529586879425</v>
      </c>
      <c r="R1753" s="5">
        <v>4.4999999999999998E-2</v>
      </c>
      <c r="S1753" s="6">
        <v>719.8015341828899</v>
      </c>
      <c r="T1753" s="4">
        <v>10.70748299319728</v>
      </c>
      <c r="U1753" s="7">
        <v>730.50901717608713</v>
      </c>
      <c r="V1753" s="8">
        <v>0.93809816547428504</v>
      </c>
      <c r="W1753" s="7">
        <v>619.31311387912956</v>
      </c>
      <c r="X1753" s="7">
        <v>671.07659802425087</v>
      </c>
      <c r="Y1753" s="7">
        <v>864.26531563729282</v>
      </c>
      <c r="Z1753" s="7">
        <v>1133.250563605691</v>
      </c>
      <c r="AA1753" s="7">
        <v>1194.2575270624409</v>
      </c>
      <c r="AB1753" s="7">
        <v>1373.5810257080398</v>
      </c>
      <c r="AC1753" s="7">
        <v>856.58404255319158</v>
      </c>
      <c r="AD1753" s="7">
        <v>934.45531914893604</v>
      </c>
      <c r="AE1753" s="4">
        <v>670</v>
      </c>
      <c r="AF1753" s="4">
        <v>726</v>
      </c>
      <c r="AG1753" s="4">
        <v>935</v>
      </c>
      <c r="AH1753" s="4">
        <v>1226</v>
      </c>
      <c r="AI1753" s="4">
        <v>1292</v>
      </c>
      <c r="AJ1753" s="4">
        <v>1486</v>
      </c>
      <c r="AK1753" s="4">
        <v>885.6850631993367</v>
      </c>
      <c r="AL1753" s="8">
        <v>1.151120907964565</v>
      </c>
      <c r="AM1753" s="4">
        <v>829.73618063165952</v>
      </c>
      <c r="AN1753" s="8">
        <v>1.0792730007341158</v>
      </c>
      <c r="AO1753" s="4">
        <v>774.7688574072746</v>
      </c>
      <c r="AP1753" s="8">
        <v>1.0086855831042003</v>
      </c>
    </row>
    <row r="1754" spans="1:42" x14ac:dyDescent="0.25">
      <c r="A1754" s="2" t="s">
        <v>4940</v>
      </c>
      <c r="B1754" t="s">
        <v>4937</v>
      </c>
      <c r="C1754" t="s">
        <v>14</v>
      </c>
      <c r="D1754" t="s">
        <v>4936</v>
      </c>
      <c r="E1754" s="3" t="s">
        <v>4893</v>
      </c>
      <c r="F1754" t="s">
        <v>4939</v>
      </c>
      <c r="G1754">
        <v>127</v>
      </c>
      <c r="H1754">
        <v>0</v>
      </c>
      <c r="I1754">
        <v>65</v>
      </c>
      <c r="J1754">
        <v>32</v>
      </c>
      <c r="K1754">
        <v>26</v>
      </c>
      <c r="L1754">
        <v>4</v>
      </c>
      <c r="M1754">
        <v>0</v>
      </c>
      <c r="N1754" s="2">
        <v>228.80446194225723</v>
      </c>
      <c r="O1754" s="2">
        <v>280.32665347769034</v>
      </c>
      <c r="P1754" s="2">
        <v>212.07</v>
      </c>
      <c r="Q1754" s="4">
        <v>721.20111541994766</v>
      </c>
      <c r="R1754" s="5">
        <v>4.4999999999999998E-2</v>
      </c>
      <c r="S1754" s="6">
        <v>753.65516561384527</v>
      </c>
      <c r="T1754" s="4">
        <v>17.089285714285715</v>
      </c>
      <c r="U1754" s="7">
        <v>770.74445132813094</v>
      </c>
      <c r="V1754" s="8">
        <v>0.85747801495061604</v>
      </c>
      <c r="W1754" s="7">
        <v>561.77197506948585</v>
      </c>
      <c r="X1754" s="7">
        <v>608.72605059768171</v>
      </c>
      <c r="Y1754" s="7">
        <v>783.96536819398398</v>
      </c>
      <c r="Z1754" s="7">
        <v>1027.9588678137159</v>
      </c>
      <c r="AA1754" s="7">
        <v>1083.2975996862324</v>
      </c>
      <c r="AB1754" s="7">
        <v>1245.9599327660537</v>
      </c>
      <c r="AC1754" s="7">
        <v>988.73543307086629</v>
      </c>
      <c r="AD1754" s="7">
        <v>1078.6204724409449</v>
      </c>
      <c r="AE1754" s="4">
        <v>670</v>
      </c>
      <c r="AF1754" s="4">
        <v>726</v>
      </c>
      <c r="AG1754" s="4">
        <v>935</v>
      </c>
      <c r="AH1754" s="4">
        <v>1226</v>
      </c>
      <c r="AI1754" s="4">
        <v>1292</v>
      </c>
      <c r="AJ1754" s="4">
        <v>1486</v>
      </c>
      <c r="AK1754" s="4">
        <v>1006.2646818678023</v>
      </c>
      <c r="AL1754" s="8">
        <v>1.1385142341304306</v>
      </c>
      <c r="AM1754" s="4">
        <v>922.06150978314986</v>
      </c>
      <c r="AN1754" s="8">
        <v>1.0448354944038256</v>
      </c>
      <c r="AO1754" s="4">
        <v>837.85833769849773</v>
      </c>
      <c r="AP1754" s="8">
        <v>0.95115675467722105</v>
      </c>
    </row>
    <row r="1755" spans="1:42" x14ac:dyDescent="0.25">
      <c r="A1755" s="2" t="s">
        <v>4942</v>
      </c>
      <c r="B1755" t="s">
        <v>4825</v>
      </c>
      <c r="C1755" t="s">
        <v>14</v>
      </c>
      <c r="D1755" t="s">
        <v>4941</v>
      </c>
      <c r="E1755" s="3" t="s">
        <v>4893</v>
      </c>
      <c r="F1755" t="s">
        <v>4943</v>
      </c>
      <c r="G1755">
        <v>50</v>
      </c>
      <c r="H1755">
        <v>0</v>
      </c>
      <c r="I1755">
        <v>40</v>
      </c>
      <c r="J1755">
        <v>10</v>
      </c>
      <c r="K1755">
        <v>0</v>
      </c>
      <c r="L1755">
        <v>0</v>
      </c>
      <c r="M1755">
        <v>0</v>
      </c>
      <c r="N1755" s="2">
        <v>171.42</v>
      </c>
      <c r="O1755" s="2">
        <v>142.86266866666671</v>
      </c>
      <c r="P1755" s="2">
        <v>339.84</v>
      </c>
      <c r="Q1755" s="4">
        <v>654.12266866666664</v>
      </c>
      <c r="R1755" s="5">
        <v>4.4999999999999998E-2</v>
      </c>
      <c r="S1755" s="6">
        <v>683.5581887566666</v>
      </c>
      <c r="T1755" s="4">
        <v>0</v>
      </c>
      <c r="U1755" s="7">
        <v>683.5581887566666</v>
      </c>
      <c r="V1755" s="8">
        <v>0.9589761346193415</v>
      </c>
      <c r="W1755" s="7">
        <v>640.59605792572006</v>
      </c>
      <c r="X1755" s="7">
        <v>645.39093859881677</v>
      </c>
      <c r="Y1755" s="7">
        <v>836.22718938806577</v>
      </c>
      <c r="Z1755" s="7">
        <v>1104.7405070814814</v>
      </c>
      <c r="AA1755" s="7">
        <v>1108.5764116199587</v>
      </c>
      <c r="AB1755" s="7">
        <v>1274.4792829091048</v>
      </c>
      <c r="AC1755" s="7">
        <v>784.08</v>
      </c>
      <c r="AD1755" s="7">
        <v>855.3599999999999</v>
      </c>
      <c r="AE1755" s="4">
        <v>668</v>
      </c>
      <c r="AF1755" s="4">
        <v>673</v>
      </c>
      <c r="AG1755" s="4">
        <v>872</v>
      </c>
      <c r="AH1755" s="4">
        <v>1152</v>
      </c>
      <c r="AI1755" s="4">
        <v>1156</v>
      </c>
      <c r="AJ1755" s="4">
        <v>1329</v>
      </c>
      <c r="AK1755" s="4">
        <v>816.79387332316662</v>
      </c>
      <c r="AL1755" s="8">
        <v>1.1458948840111767</v>
      </c>
      <c r="AM1755" s="4">
        <v>772.38197846766673</v>
      </c>
      <c r="AN1755" s="8">
        <v>1.0835886342138985</v>
      </c>
      <c r="AO1755" s="4">
        <v>727.9700836121666</v>
      </c>
      <c r="AP1755" s="8">
        <v>1.0212823844166199</v>
      </c>
    </row>
    <row r="1756" spans="1:42" x14ac:dyDescent="0.25">
      <c r="A1756" s="2" t="s">
        <v>4946</v>
      </c>
      <c r="B1756" t="s">
        <v>4945</v>
      </c>
      <c r="C1756" t="s">
        <v>149</v>
      </c>
      <c r="D1756" t="s">
        <v>4944</v>
      </c>
      <c r="E1756" s="3" t="s">
        <v>4893</v>
      </c>
      <c r="F1756" t="s">
        <v>4947</v>
      </c>
      <c r="G1756">
        <v>60</v>
      </c>
      <c r="H1756">
        <v>18</v>
      </c>
      <c r="I1756">
        <v>30</v>
      </c>
      <c r="J1756">
        <v>8</v>
      </c>
      <c r="K1756">
        <v>4</v>
      </c>
      <c r="L1756">
        <v>0</v>
      </c>
      <c r="M1756">
        <v>0</v>
      </c>
      <c r="N1756" s="2">
        <v>201.11388888888891</v>
      </c>
      <c r="O1756" s="2">
        <v>171.97575627777778</v>
      </c>
      <c r="P1756" s="2">
        <v>318.32</v>
      </c>
      <c r="Q1756" s="4">
        <v>691.40964516666668</v>
      </c>
      <c r="R1756" s="5">
        <v>4.4999999999999998E-2</v>
      </c>
      <c r="S1756" s="6">
        <v>722.52307919916666</v>
      </c>
      <c r="T1756" s="4">
        <v>24.966101694915253</v>
      </c>
      <c r="U1756" s="7">
        <v>747.48918089408187</v>
      </c>
      <c r="V1756" s="8">
        <v>0.91518081160765852</v>
      </c>
      <c r="W1756" s="7">
        <v>660.80652184848077</v>
      </c>
      <c r="X1756" s="7">
        <v>665.2295909371586</v>
      </c>
      <c r="Y1756" s="7">
        <v>871.34461046954959</v>
      </c>
      <c r="Z1756" s="7">
        <v>1132.3056867015466</v>
      </c>
      <c r="AA1756" s="7">
        <v>1195.1132677607732</v>
      </c>
      <c r="AB1756" s="7">
        <v>1374.6898727610967</v>
      </c>
      <c r="AC1756" s="7">
        <v>898.44333333333338</v>
      </c>
      <c r="AD1756" s="7">
        <v>980.11999999999989</v>
      </c>
      <c r="AE1756" s="4">
        <v>747</v>
      </c>
      <c r="AF1756" s="4">
        <v>752</v>
      </c>
      <c r="AG1756" s="4">
        <v>985</v>
      </c>
      <c r="AH1756" s="4">
        <v>1280</v>
      </c>
      <c r="AI1756" s="4">
        <v>1351</v>
      </c>
      <c r="AJ1756" s="4">
        <v>1554</v>
      </c>
      <c r="AK1756" s="4">
        <v>908.55593564761807</v>
      </c>
      <c r="AL1756" s="8">
        <v>1.1429482561431661</v>
      </c>
      <c r="AM1756" s="4">
        <v>846.54498349813412</v>
      </c>
      <c r="AN1756" s="8">
        <v>1.0670257746313301</v>
      </c>
      <c r="AO1756" s="4">
        <v>784.5340313486505</v>
      </c>
      <c r="AP1756" s="8">
        <v>0.99110329311949441</v>
      </c>
    </row>
    <row r="1757" spans="1:42" x14ac:dyDescent="0.25">
      <c r="A1757" s="2" t="s">
        <v>4950</v>
      </c>
      <c r="B1757" t="s">
        <v>4949</v>
      </c>
      <c r="C1757" t="s">
        <v>149</v>
      </c>
      <c r="D1757" t="s">
        <v>4948</v>
      </c>
      <c r="E1757" s="3" t="s">
        <v>4893</v>
      </c>
      <c r="F1757" t="s">
        <v>4951</v>
      </c>
      <c r="G1757">
        <v>68</v>
      </c>
      <c r="H1757">
        <v>10</v>
      </c>
      <c r="I1757">
        <v>36</v>
      </c>
      <c r="J1757">
        <v>22</v>
      </c>
      <c r="K1757">
        <v>0</v>
      </c>
      <c r="L1757">
        <v>0</v>
      </c>
      <c r="M1757">
        <v>0</v>
      </c>
      <c r="N1757" s="2">
        <v>187.12132352941174</v>
      </c>
      <c r="O1757" s="2">
        <v>155.63870383823541</v>
      </c>
      <c r="P1757" s="2">
        <v>369.83</v>
      </c>
      <c r="Q1757" s="4">
        <v>712.59002736764705</v>
      </c>
      <c r="R1757" s="5">
        <v>4.4999999999999998E-2</v>
      </c>
      <c r="S1757" s="6">
        <v>744.65657859919111</v>
      </c>
      <c r="T1757" s="4">
        <v>0</v>
      </c>
      <c r="U1757" s="7">
        <v>744.65657859919111</v>
      </c>
      <c r="V1757" s="8">
        <v>0.99439627950090326</v>
      </c>
      <c r="W1757" s="7">
        <v>621.49767468806454</v>
      </c>
      <c r="X1757" s="7">
        <v>704.03256588663953</v>
      </c>
      <c r="Y1757" s="7">
        <v>867.1135557247876</v>
      </c>
      <c r="Z1757" s="7">
        <v>1188.3035540035792</v>
      </c>
      <c r="AA1757" s="7">
        <v>1390.1659987422627</v>
      </c>
      <c r="AB1757" s="7">
        <v>1598.9892174374525</v>
      </c>
      <c r="AC1757" s="7">
        <v>823.73823529411777</v>
      </c>
      <c r="AD1757" s="7">
        <v>898.62352941176471</v>
      </c>
      <c r="AE1757" s="4">
        <v>625</v>
      </c>
      <c r="AF1757" s="4">
        <v>708</v>
      </c>
      <c r="AG1757" s="4">
        <v>872</v>
      </c>
      <c r="AH1757" s="4">
        <v>1195</v>
      </c>
      <c r="AI1757" s="4">
        <v>1398</v>
      </c>
      <c r="AJ1757" s="4">
        <v>1608</v>
      </c>
      <c r="AK1757" s="4">
        <v>862.12815521999948</v>
      </c>
      <c r="AL1757" s="8">
        <v>1.1512649651419811</v>
      </c>
      <c r="AM1757" s="4">
        <v>821.68712064562283</v>
      </c>
      <c r="AN1757" s="8">
        <v>1.097260991396692</v>
      </c>
      <c r="AO1757" s="4">
        <v>783.17184962240697</v>
      </c>
      <c r="AP1757" s="8">
        <v>1.0458286354487976</v>
      </c>
    </row>
    <row r="1758" spans="1:42" x14ac:dyDescent="0.25">
      <c r="A1758" s="2" t="s">
        <v>4954</v>
      </c>
      <c r="B1758" t="s">
        <v>4953</v>
      </c>
      <c r="C1758" t="s">
        <v>149</v>
      </c>
      <c r="D1758" t="s">
        <v>4952</v>
      </c>
      <c r="E1758" s="3" t="s">
        <v>4893</v>
      </c>
      <c r="F1758" t="s">
        <v>4955</v>
      </c>
      <c r="G1758">
        <v>65</v>
      </c>
      <c r="H1758">
        <v>8</v>
      </c>
      <c r="I1758">
        <v>36</v>
      </c>
      <c r="J1758">
        <v>18</v>
      </c>
      <c r="K1758">
        <v>3</v>
      </c>
      <c r="L1758">
        <v>0</v>
      </c>
      <c r="M1758">
        <v>0</v>
      </c>
      <c r="N1758" s="2">
        <v>197.44358974358974</v>
      </c>
      <c r="O1758" s="2">
        <v>194.77344471794868</v>
      </c>
      <c r="P1758" s="2">
        <v>287.63</v>
      </c>
      <c r="Q1758" s="4">
        <v>679.84703446153844</v>
      </c>
      <c r="R1758" s="5">
        <v>4.4999999999999998E-2</v>
      </c>
      <c r="S1758" s="6">
        <v>710.44015101230764</v>
      </c>
      <c r="T1758" s="4">
        <v>28.096774193548388</v>
      </c>
      <c r="U1758" s="7">
        <v>738.53692520585605</v>
      </c>
      <c r="V1758" s="8">
        <v>0.99818889084214935</v>
      </c>
      <c r="W1758" s="7">
        <v>600.13372566903013</v>
      </c>
      <c r="X1758" s="7">
        <v>638.54228411184806</v>
      </c>
      <c r="Y1758" s="7">
        <v>837.30657405343084</v>
      </c>
      <c r="Z1758" s="7">
        <v>1106.1664831531564</v>
      </c>
      <c r="AA1758" s="7">
        <v>1110.0073389974382</v>
      </c>
      <c r="AB1758" s="7">
        <v>1276.1243542626255</v>
      </c>
      <c r="AC1758" s="7">
        <v>813.86461538461538</v>
      </c>
      <c r="AD1758" s="7">
        <v>887.85230769230759</v>
      </c>
      <c r="AE1758" s="4">
        <v>625</v>
      </c>
      <c r="AF1758" s="4">
        <v>665</v>
      </c>
      <c r="AG1758" s="4">
        <v>872</v>
      </c>
      <c r="AH1758" s="4">
        <v>1152</v>
      </c>
      <c r="AI1758" s="4">
        <v>1156</v>
      </c>
      <c r="AJ1758" s="4">
        <v>1329</v>
      </c>
      <c r="AK1758" s="4">
        <v>826.49306491215123</v>
      </c>
      <c r="AL1758" s="8">
        <v>1.1550432409105564</v>
      </c>
      <c r="AM1758" s="4">
        <v>788.47573104840933</v>
      </c>
      <c r="AN1758" s="8">
        <v>1.1036599193364229</v>
      </c>
      <c r="AO1758" s="4">
        <v>748.45748487604942</v>
      </c>
      <c r="AP1758" s="8">
        <v>1.0495722124162825</v>
      </c>
    </row>
    <row r="1759" spans="1:42" x14ac:dyDescent="0.25">
      <c r="A1759" s="2" t="s">
        <v>4958</v>
      </c>
      <c r="B1759" t="s">
        <v>4957</v>
      </c>
      <c r="C1759" t="s">
        <v>149</v>
      </c>
      <c r="D1759" t="s">
        <v>4956</v>
      </c>
      <c r="E1759" s="3" t="s">
        <v>4893</v>
      </c>
      <c r="F1759" t="s">
        <v>4959</v>
      </c>
      <c r="G1759">
        <v>30</v>
      </c>
      <c r="H1759">
        <v>9</v>
      </c>
      <c r="I1759">
        <v>19</v>
      </c>
      <c r="J1759">
        <v>2</v>
      </c>
      <c r="K1759">
        <v>0</v>
      </c>
      <c r="L1759">
        <v>0</v>
      </c>
      <c r="M1759">
        <v>0</v>
      </c>
      <c r="N1759" s="2">
        <v>165.28611111111113</v>
      </c>
      <c r="O1759" s="2">
        <v>309.6569946111112</v>
      </c>
      <c r="P1759" s="2">
        <v>284.13</v>
      </c>
      <c r="Q1759" s="4">
        <v>759.07310572222229</v>
      </c>
      <c r="R1759" s="5">
        <v>4.4999999999999998E-2</v>
      </c>
      <c r="S1759" s="6">
        <v>793.23139547972221</v>
      </c>
      <c r="T1759" s="4">
        <v>0</v>
      </c>
      <c r="U1759" s="7">
        <v>793.23139547972221</v>
      </c>
      <c r="V1759" s="8">
        <v>1.1896091713853063</v>
      </c>
      <c r="W1759" s="7">
        <v>743.50573211581627</v>
      </c>
      <c r="X1759" s="7">
        <v>791.09009897122849</v>
      </c>
      <c r="Y1759" s="7">
        <v>1037.3391974479869</v>
      </c>
      <c r="Z1759" s="7">
        <v>1453.702407432844</v>
      </c>
      <c r="AA1759" s="7">
        <v>1741.5878269080879</v>
      </c>
      <c r="AB1759" s="7">
        <v>2003.3018446128553</v>
      </c>
      <c r="AC1759" s="7">
        <v>733.48</v>
      </c>
      <c r="AD1759" s="7">
        <v>800.16</v>
      </c>
      <c r="AE1759" s="4">
        <v>625</v>
      </c>
      <c r="AF1759" s="4">
        <v>665</v>
      </c>
      <c r="AG1759" s="4">
        <v>872</v>
      </c>
      <c r="AH1759" s="4">
        <v>1222</v>
      </c>
      <c r="AI1759" s="4">
        <v>1464</v>
      </c>
      <c r="AJ1759" s="4">
        <v>1684</v>
      </c>
      <c r="AK1759" s="4">
        <v>780.69090449484725</v>
      </c>
      <c r="AL1759" s="8">
        <v>1.1708021963030104</v>
      </c>
      <c r="AM1759" s="4">
        <v>784.87106815647212</v>
      </c>
      <c r="AN1759" s="8">
        <v>1.1770711879971087</v>
      </c>
      <c r="AO1759" s="4">
        <v>789.05123181809722</v>
      </c>
      <c r="AP1759" s="8">
        <v>1.1833401796912077</v>
      </c>
    </row>
    <row r="1760" spans="1:42" x14ac:dyDescent="0.25">
      <c r="A1760" s="2" t="s">
        <v>4962</v>
      </c>
      <c r="B1760" t="s">
        <v>4961</v>
      </c>
      <c r="C1760" t="s">
        <v>149</v>
      </c>
      <c r="D1760" t="s">
        <v>4960</v>
      </c>
      <c r="E1760" s="3" t="s">
        <v>4893</v>
      </c>
      <c r="F1760" t="s">
        <v>4963</v>
      </c>
      <c r="G1760">
        <v>18</v>
      </c>
      <c r="H1760">
        <v>0</v>
      </c>
      <c r="I1760">
        <v>14</v>
      </c>
      <c r="J1760">
        <v>4</v>
      </c>
      <c r="K1760">
        <v>0</v>
      </c>
      <c r="L1760">
        <v>0</v>
      </c>
      <c r="M1760">
        <v>0</v>
      </c>
      <c r="N1760" s="2">
        <v>171.27314814814815</v>
      </c>
      <c r="O1760" s="2">
        <v>220.8962234074074</v>
      </c>
      <c r="P1760" s="2">
        <v>364.44</v>
      </c>
      <c r="Q1760" s="4">
        <v>756.60937155555553</v>
      </c>
      <c r="R1760" s="5">
        <v>4.4999999999999998E-2</v>
      </c>
      <c r="S1760" s="6">
        <v>790.65679327555551</v>
      </c>
      <c r="T1760" s="4">
        <v>16.588235294117649</v>
      </c>
      <c r="U1760" s="7">
        <v>807.2450285696732</v>
      </c>
      <c r="V1760" s="8">
        <v>1.1255159189972206</v>
      </c>
      <c r="W1760" s="7">
        <v>736.39483209490925</v>
      </c>
      <c r="X1760" s="7">
        <v>741.90676946088911</v>
      </c>
      <c r="Y1760" s="7">
        <v>961.28187662688754</v>
      </c>
      <c r="Z1760" s="7">
        <v>1269.9503691217596</v>
      </c>
      <c r="AA1760" s="7">
        <v>1274.3599190145435</v>
      </c>
      <c r="AB1760" s="7">
        <v>1465.0729518774467</v>
      </c>
      <c r="AC1760" s="7">
        <v>788.94444444444446</v>
      </c>
      <c r="AD1760" s="7">
        <v>860.66666666666663</v>
      </c>
      <c r="AE1760" s="4">
        <v>668</v>
      </c>
      <c r="AF1760" s="4">
        <v>673</v>
      </c>
      <c r="AG1760" s="4">
        <v>872</v>
      </c>
      <c r="AH1760" s="4">
        <v>1152</v>
      </c>
      <c r="AI1760" s="4">
        <v>1156</v>
      </c>
      <c r="AJ1760" s="4">
        <v>1329</v>
      </c>
      <c r="AK1760" s="4">
        <v>816.591501393665</v>
      </c>
      <c r="AL1760" s="8">
        <v>1.161675852856707</v>
      </c>
      <c r="AM1760" s="4">
        <v>806.86598584937394</v>
      </c>
      <c r="AN1760" s="8">
        <v>1.1481158776593998</v>
      </c>
      <c r="AO1760" s="4">
        <v>798.76138956246473</v>
      </c>
      <c r="AP1760" s="8">
        <v>1.1368158983283101</v>
      </c>
    </row>
    <row r="1761" spans="1:42" x14ac:dyDescent="0.25">
      <c r="A1761" s="2" t="s">
        <v>4966</v>
      </c>
      <c r="B1761" t="s">
        <v>4965</v>
      </c>
      <c r="C1761" t="s">
        <v>149</v>
      </c>
      <c r="D1761" t="s">
        <v>4964</v>
      </c>
      <c r="E1761" s="3" t="s">
        <v>4893</v>
      </c>
      <c r="F1761" t="s">
        <v>4967</v>
      </c>
      <c r="G1761">
        <v>16</v>
      </c>
      <c r="H1761">
        <v>0</v>
      </c>
      <c r="I1761">
        <v>7</v>
      </c>
      <c r="J1761">
        <v>6</v>
      </c>
      <c r="K1761">
        <v>2</v>
      </c>
      <c r="L1761">
        <v>1</v>
      </c>
      <c r="M1761">
        <v>0</v>
      </c>
      <c r="N1761" s="2">
        <v>167.27604166666666</v>
      </c>
      <c r="O1761" s="2">
        <v>279.46875212500015</v>
      </c>
      <c r="P1761" s="2">
        <v>261.31</v>
      </c>
      <c r="Q1761" s="4">
        <v>708.05479379166673</v>
      </c>
      <c r="R1761" s="5">
        <v>4.4999999999999998E-2</v>
      </c>
      <c r="S1761" s="6">
        <v>739.91725951229171</v>
      </c>
      <c r="T1761" s="4">
        <v>53.4</v>
      </c>
      <c r="U1761" s="7">
        <v>793.31725951229168</v>
      </c>
      <c r="V1761" s="8">
        <v>0.94703246677584618</v>
      </c>
      <c r="W1761" s="7">
        <v>590.03474368927652</v>
      </c>
      <c r="X1761" s="7">
        <v>594.45117141150172</v>
      </c>
      <c r="Y1761" s="7">
        <v>770.22499475606162</v>
      </c>
      <c r="Z1761" s="7">
        <v>1017.5449472006686</v>
      </c>
      <c r="AA1761" s="7">
        <v>1021.0780893784486</v>
      </c>
      <c r="AB1761" s="7">
        <v>1173.8864885674379</v>
      </c>
      <c r="AC1761" s="7">
        <v>921.45625000000007</v>
      </c>
      <c r="AD1761" s="7">
        <v>1005.2249999999999</v>
      </c>
      <c r="AE1761" s="4">
        <v>668</v>
      </c>
      <c r="AF1761" s="4">
        <v>673</v>
      </c>
      <c r="AG1761" s="4">
        <v>872</v>
      </c>
      <c r="AH1761" s="4">
        <v>1152</v>
      </c>
      <c r="AI1761" s="4">
        <v>1156</v>
      </c>
      <c r="AJ1761" s="4">
        <v>1329</v>
      </c>
      <c r="AK1761" s="4">
        <v>892.61186305345723</v>
      </c>
      <c r="AL1761" s="8">
        <v>1.1293135722491467</v>
      </c>
      <c r="AM1761" s="4">
        <v>838.07807607446944</v>
      </c>
      <c r="AN1761" s="8">
        <v>1.0642131774372536</v>
      </c>
      <c r="AO1761" s="4">
        <v>783.54428909548176</v>
      </c>
      <c r="AP1761" s="8">
        <v>0.99911278262536063</v>
      </c>
    </row>
    <row r="1762" spans="1:42" x14ac:dyDescent="0.25">
      <c r="A1762" s="2" t="s">
        <v>4970</v>
      </c>
      <c r="B1762" t="s">
        <v>4969</v>
      </c>
      <c r="C1762" t="s">
        <v>149</v>
      </c>
      <c r="D1762" t="s">
        <v>4968</v>
      </c>
      <c r="E1762" s="3" t="s">
        <v>4893</v>
      </c>
      <c r="F1762" t="s">
        <v>4971</v>
      </c>
      <c r="G1762">
        <v>62</v>
      </c>
      <c r="H1762">
        <v>29</v>
      </c>
      <c r="I1762">
        <v>31</v>
      </c>
      <c r="J1762">
        <v>2</v>
      </c>
      <c r="K1762">
        <v>0</v>
      </c>
      <c r="L1762">
        <v>0</v>
      </c>
      <c r="M1762">
        <v>0</v>
      </c>
      <c r="N1762" s="2">
        <v>144.60887096774192</v>
      </c>
      <c r="O1762" s="2">
        <v>196.34365690860216</v>
      </c>
      <c r="P1762" s="2">
        <v>248.56</v>
      </c>
      <c r="Q1762" s="4">
        <v>589.51252787634417</v>
      </c>
      <c r="R1762" s="5">
        <v>4.4999999999999998E-2</v>
      </c>
      <c r="S1762" s="6">
        <v>616.04059163077966</v>
      </c>
      <c r="T1762" s="4">
        <v>85.965517241379317</v>
      </c>
      <c r="U1762" s="7">
        <v>702.00610887215896</v>
      </c>
      <c r="V1762" s="8">
        <v>0.95531999012453583</v>
      </c>
      <c r="W1762" s="7">
        <v>578.45075746191287</v>
      </c>
      <c r="X1762" s="7">
        <v>637.13416763920839</v>
      </c>
      <c r="Y1762" s="7">
        <v>834.14275894870048</v>
      </c>
      <c r="Z1762" s="7">
        <v>1094.0264325910091</v>
      </c>
      <c r="AA1762" s="7">
        <v>1336.305083180129</v>
      </c>
      <c r="AB1762" s="7">
        <v>1536.6670122140381</v>
      </c>
      <c r="AC1762" s="7">
        <v>808.32258064516134</v>
      </c>
      <c r="AD1762" s="7">
        <v>881.80645161290329</v>
      </c>
      <c r="AE1762" s="4">
        <v>690</v>
      </c>
      <c r="AF1762" s="4">
        <v>760</v>
      </c>
      <c r="AG1762" s="4">
        <v>995</v>
      </c>
      <c r="AH1762" s="4">
        <v>1305</v>
      </c>
      <c r="AI1762" s="4">
        <v>1594</v>
      </c>
      <c r="AJ1762" s="4">
        <v>1833</v>
      </c>
      <c r="AK1762" s="4">
        <v>745.91353898802481</v>
      </c>
      <c r="AL1762" s="8">
        <v>1.1320566612428238</v>
      </c>
      <c r="AM1762" s="4">
        <v>703.40966530747187</v>
      </c>
      <c r="AN1762" s="8">
        <v>1.0742155688768387</v>
      </c>
      <c r="AO1762" s="4">
        <v>658.5444653113326</v>
      </c>
      <c r="AP1762" s="8">
        <v>1.0131610824905211</v>
      </c>
    </row>
    <row r="1763" spans="1:42" x14ac:dyDescent="0.25">
      <c r="A1763" s="2" t="s">
        <v>4974</v>
      </c>
      <c r="B1763" t="s">
        <v>4973</v>
      </c>
      <c r="C1763" t="s">
        <v>149</v>
      </c>
      <c r="D1763" t="s">
        <v>4972</v>
      </c>
      <c r="E1763" s="3" t="s">
        <v>4893</v>
      </c>
      <c r="F1763" t="s">
        <v>4975</v>
      </c>
      <c r="G1763">
        <v>144</v>
      </c>
      <c r="H1763">
        <v>58</v>
      </c>
      <c r="I1763">
        <v>42</v>
      </c>
      <c r="J1763">
        <v>20</v>
      </c>
      <c r="K1763">
        <v>24</v>
      </c>
      <c r="L1763">
        <v>0</v>
      </c>
      <c r="M1763">
        <v>0</v>
      </c>
      <c r="N1763" s="2">
        <v>188.83969907407405</v>
      </c>
      <c r="O1763" s="2">
        <v>278.91963705324071</v>
      </c>
      <c r="P1763" s="2">
        <v>241.68</v>
      </c>
      <c r="Q1763" s="4">
        <v>709.43933612731485</v>
      </c>
      <c r="R1763" s="5">
        <v>4.4999999999999998E-2</v>
      </c>
      <c r="S1763" s="6">
        <v>741.36410625304393</v>
      </c>
      <c r="T1763" s="4">
        <v>33.022556390977442</v>
      </c>
      <c r="U1763" s="7">
        <v>774.38666264402138</v>
      </c>
      <c r="V1763" s="8">
        <v>0.97266088150253016</v>
      </c>
      <c r="W1763" s="7">
        <v>606.20027542683863</v>
      </c>
      <c r="X1763" s="7">
        <v>674.17665039789745</v>
      </c>
      <c r="Y1763" s="7">
        <v>884.62405784254497</v>
      </c>
      <c r="Z1763" s="7">
        <v>1066.204785504962</v>
      </c>
      <c r="AA1763" s="7">
        <v>1204.9510851034245</v>
      </c>
      <c r="AB1763" s="7">
        <v>1385.6006295470597</v>
      </c>
      <c r="AC1763" s="7">
        <v>875.76805555555563</v>
      </c>
      <c r="AD1763" s="7">
        <v>955.38333333333333</v>
      </c>
      <c r="AE1763" s="4">
        <v>651</v>
      </c>
      <c r="AF1763" s="4">
        <v>724</v>
      </c>
      <c r="AG1763" s="4">
        <v>950</v>
      </c>
      <c r="AH1763" s="4">
        <v>1145</v>
      </c>
      <c r="AI1763" s="4">
        <v>1294</v>
      </c>
      <c r="AJ1763" s="4">
        <v>1488</v>
      </c>
      <c r="AK1763" s="4">
        <v>879.07876713665087</v>
      </c>
      <c r="AL1763" s="8">
        <v>1.1456360499971954</v>
      </c>
      <c r="AM1763" s="4">
        <v>833.17388017544863</v>
      </c>
      <c r="AN1763" s="8">
        <v>1.0879776604989737</v>
      </c>
      <c r="AO1763" s="4">
        <v>787.26899321424628</v>
      </c>
      <c r="AP1763" s="8">
        <v>1.030319271000752</v>
      </c>
    </row>
    <row r="1764" spans="1:42" x14ac:dyDescent="0.25">
      <c r="A1764" s="2" t="s">
        <v>4978</v>
      </c>
      <c r="B1764" t="s">
        <v>4977</v>
      </c>
      <c r="C1764" t="s">
        <v>149</v>
      </c>
      <c r="D1764" t="s">
        <v>4976</v>
      </c>
      <c r="E1764" s="3" t="s">
        <v>4893</v>
      </c>
      <c r="F1764" t="s">
        <v>4977</v>
      </c>
      <c r="G1764">
        <v>190</v>
      </c>
      <c r="H1764">
        <v>67</v>
      </c>
      <c r="I1764">
        <v>74</v>
      </c>
      <c r="J1764">
        <v>33</v>
      </c>
      <c r="K1764">
        <v>16</v>
      </c>
      <c r="L1764">
        <v>0</v>
      </c>
      <c r="M1764">
        <v>0</v>
      </c>
      <c r="N1764" s="2">
        <v>230.11798245614034</v>
      </c>
      <c r="O1764" s="2">
        <v>275.52724060526316</v>
      </c>
      <c r="P1764" s="2">
        <v>243.23</v>
      </c>
      <c r="Q1764" s="4">
        <v>748.87522306140352</v>
      </c>
      <c r="R1764" s="5">
        <v>4.4999999999999998E-2</v>
      </c>
      <c r="S1764" s="6">
        <v>782.57460809916665</v>
      </c>
      <c r="T1764" s="4">
        <v>40.885869565217391</v>
      </c>
      <c r="U1764" s="7">
        <v>823.46047766438403</v>
      </c>
      <c r="V1764" s="8">
        <v>1.1222589769693858</v>
      </c>
      <c r="W1764" s="7">
        <v>666.5858615177641</v>
      </c>
      <c r="X1764" s="7">
        <v>709.24735665490095</v>
      </c>
      <c r="Y1764" s="7">
        <v>930.02059398958443</v>
      </c>
      <c r="Z1764" s="7">
        <v>1303.3086764395323</v>
      </c>
      <c r="AA1764" s="7">
        <v>1478.2208065017935</v>
      </c>
      <c r="AB1764" s="7">
        <v>1700.0605812149056</v>
      </c>
      <c r="AC1764" s="7">
        <v>807.12789473684211</v>
      </c>
      <c r="AD1764" s="7">
        <v>880.50315789473677</v>
      </c>
      <c r="AE1764" s="4">
        <v>625</v>
      </c>
      <c r="AF1764" s="4">
        <v>665</v>
      </c>
      <c r="AG1764" s="4">
        <v>872</v>
      </c>
      <c r="AH1764" s="4">
        <v>1222</v>
      </c>
      <c r="AI1764" s="4">
        <v>1386</v>
      </c>
      <c r="AJ1764" s="4">
        <v>1594</v>
      </c>
      <c r="AK1764" s="4">
        <v>825.28537661026712</v>
      </c>
      <c r="AL1764" s="8">
        <v>1.1804676520363386</v>
      </c>
      <c r="AM1764" s="4">
        <v>811.04845377323375</v>
      </c>
      <c r="AN1764" s="8">
        <v>1.1610647603473545</v>
      </c>
      <c r="AO1764" s="4">
        <v>796.81153093620014</v>
      </c>
      <c r="AP1764" s="8">
        <v>1.1416618686583699</v>
      </c>
    </row>
    <row r="1765" spans="1:42" x14ac:dyDescent="0.25">
      <c r="A1765" s="2" t="s">
        <v>4981</v>
      </c>
      <c r="B1765" t="s">
        <v>4980</v>
      </c>
      <c r="C1765" t="s">
        <v>149</v>
      </c>
      <c r="D1765" t="s">
        <v>4979</v>
      </c>
      <c r="E1765" s="3" t="s">
        <v>4893</v>
      </c>
      <c r="F1765" t="s">
        <v>4982</v>
      </c>
      <c r="G1765">
        <v>46</v>
      </c>
      <c r="H1765">
        <v>0</v>
      </c>
      <c r="I1765">
        <v>35</v>
      </c>
      <c r="J1765">
        <v>8</v>
      </c>
      <c r="K1765">
        <v>3</v>
      </c>
      <c r="L1765">
        <v>0</v>
      </c>
      <c r="M1765">
        <v>0</v>
      </c>
      <c r="N1765" s="2">
        <v>181.93115942028987</v>
      </c>
      <c r="O1765" s="2">
        <v>199.32169446376813</v>
      </c>
      <c r="P1765" s="2">
        <v>247.58</v>
      </c>
      <c r="Q1765" s="4">
        <v>628.83285388405807</v>
      </c>
      <c r="R1765" s="5">
        <v>4.4999999999999998E-2</v>
      </c>
      <c r="S1765" s="6">
        <v>657.13033230884059</v>
      </c>
      <c r="T1765" s="4">
        <v>33.844444444444441</v>
      </c>
      <c r="U1765" s="7">
        <v>690.97477675328503</v>
      </c>
      <c r="V1765" s="8">
        <v>0.94625899763772281</v>
      </c>
      <c r="W1765" s="7">
        <v>562.44409210715003</v>
      </c>
      <c r="X1765" s="7">
        <v>598.4405140020076</v>
      </c>
      <c r="Y1765" s="7">
        <v>784.72199730789566</v>
      </c>
      <c r="Z1765" s="7">
        <v>1001.6004392244128</v>
      </c>
      <c r="AA1765" s="7">
        <v>1125.7880947616713</v>
      </c>
      <c r="AB1765" s="7">
        <v>1294.9712776675021</v>
      </c>
      <c r="AC1765" s="7">
        <v>803.23913043478274</v>
      </c>
      <c r="AD1765" s="7">
        <v>876.26086956521738</v>
      </c>
      <c r="AE1765" s="4">
        <v>625</v>
      </c>
      <c r="AF1765" s="4">
        <v>665</v>
      </c>
      <c r="AG1765" s="4">
        <v>872</v>
      </c>
      <c r="AH1765" s="4">
        <v>1113</v>
      </c>
      <c r="AI1765" s="4">
        <v>1251</v>
      </c>
      <c r="AJ1765" s="4">
        <v>1439</v>
      </c>
      <c r="AK1765" s="4">
        <v>802.14189400355383</v>
      </c>
      <c r="AL1765" s="8">
        <v>1.1448458341353951</v>
      </c>
      <c r="AM1765" s="4">
        <v>752.62575098584671</v>
      </c>
      <c r="AN1765" s="8">
        <v>1.0770356948435067</v>
      </c>
      <c r="AO1765" s="4">
        <v>703.10960796813993</v>
      </c>
      <c r="AP1765" s="8">
        <v>1.009225555551619</v>
      </c>
    </row>
    <row r="1766" spans="1:42" x14ac:dyDescent="0.25">
      <c r="A1766" s="2" t="s">
        <v>4985</v>
      </c>
      <c r="B1766" t="s">
        <v>4984</v>
      </c>
      <c r="C1766" t="s">
        <v>149</v>
      </c>
      <c r="D1766" t="s">
        <v>4983</v>
      </c>
      <c r="E1766" s="3" t="s">
        <v>4893</v>
      </c>
      <c r="F1766" t="s">
        <v>4986</v>
      </c>
      <c r="G1766">
        <v>42</v>
      </c>
      <c r="H1766">
        <v>0</v>
      </c>
      <c r="I1766">
        <v>39</v>
      </c>
      <c r="J1766">
        <v>3</v>
      </c>
      <c r="K1766">
        <v>0</v>
      </c>
      <c r="L1766">
        <v>0</v>
      </c>
      <c r="M1766">
        <v>0</v>
      </c>
      <c r="N1766" s="2">
        <v>172.56944444444446</v>
      </c>
      <c r="O1766" s="2">
        <v>223.42773043650806</v>
      </c>
      <c r="P1766" s="2">
        <v>300.7</v>
      </c>
      <c r="Q1766" s="4">
        <v>696.6971748809525</v>
      </c>
      <c r="R1766" s="5">
        <v>4.4999999999999998E-2</v>
      </c>
      <c r="S1766" s="6">
        <v>728.04854775059528</v>
      </c>
      <c r="T1766" s="4">
        <v>0</v>
      </c>
      <c r="U1766" s="7">
        <v>728.04854775059528</v>
      </c>
      <c r="V1766" s="8">
        <v>1.0466912783434312</v>
      </c>
      <c r="W1766" s="7">
        <v>654.18204896464454</v>
      </c>
      <c r="X1766" s="7">
        <v>713.84345183022015</v>
      </c>
      <c r="Y1766" s="7">
        <v>912.71479471547207</v>
      </c>
      <c r="Z1766" s="7">
        <v>1279.0567421356732</v>
      </c>
      <c r="AA1766" s="7">
        <v>1309.4107892076324</v>
      </c>
      <c r="AB1766" s="7">
        <v>1506.1887495361975</v>
      </c>
      <c r="AC1766" s="7">
        <v>765.12857142857149</v>
      </c>
      <c r="AD1766" s="7">
        <v>834.6857142857142</v>
      </c>
      <c r="AE1766" s="4">
        <v>625</v>
      </c>
      <c r="AF1766" s="4">
        <v>682</v>
      </c>
      <c r="AG1766" s="4">
        <v>872</v>
      </c>
      <c r="AH1766" s="4">
        <v>1222</v>
      </c>
      <c r="AI1766" s="4">
        <v>1251</v>
      </c>
      <c r="AJ1766" s="4">
        <v>1439</v>
      </c>
      <c r="AK1766" s="4">
        <v>802.855931260641</v>
      </c>
      <c r="AL1766" s="8">
        <v>1.1542393754003877</v>
      </c>
      <c r="AM1766" s="4">
        <v>778.59407714927488</v>
      </c>
      <c r="AN1766" s="8">
        <v>1.1193589114900235</v>
      </c>
      <c r="AO1766" s="4">
        <v>752.3104018619614</v>
      </c>
      <c r="AP1766" s="8">
        <v>1.0815717422537954</v>
      </c>
    </row>
    <row r="1767" spans="1:42" x14ac:dyDescent="0.25">
      <c r="A1767" s="2" t="s">
        <v>4989</v>
      </c>
      <c r="B1767" t="s">
        <v>4988</v>
      </c>
      <c r="C1767" t="s">
        <v>149</v>
      </c>
      <c r="D1767" t="s">
        <v>4987</v>
      </c>
      <c r="E1767" s="3" t="s">
        <v>4893</v>
      </c>
      <c r="F1767" t="s">
        <v>4990</v>
      </c>
      <c r="G1767">
        <v>40</v>
      </c>
      <c r="H1767">
        <v>0</v>
      </c>
      <c r="I1767">
        <v>26</v>
      </c>
      <c r="J1767">
        <v>14</v>
      </c>
      <c r="K1767">
        <v>0</v>
      </c>
      <c r="L1767">
        <v>0</v>
      </c>
      <c r="M1767">
        <v>0</v>
      </c>
      <c r="N1767" s="2">
        <v>181.50208333333333</v>
      </c>
      <c r="O1767" s="2">
        <v>269.23397266666666</v>
      </c>
      <c r="P1767" s="2">
        <v>228.15</v>
      </c>
      <c r="Q1767" s="4">
        <v>678.88605599999994</v>
      </c>
      <c r="R1767" s="5">
        <v>4.4999999999999998E-2</v>
      </c>
      <c r="S1767" s="6">
        <v>709.43592851999983</v>
      </c>
      <c r="T1767" s="4">
        <v>109.3</v>
      </c>
      <c r="U1767" s="7">
        <v>818.73592851999979</v>
      </c>
      <c r="V1767" s="8">
        <v>1.1102256810902431</v>
      </c>
      <c r="W1767" s="7">
        <v>601.257651806902</v>
      </c>
      <c r="X1767" s="7">
        <v>639.73814152254363</v>
      </c>
      <c r="Y1767" s="7">
        <v>838.87467580098962</v>
      </c>
      <c r="Z1767" s="7">
        <v>1011.0748672784864</v>
      </c>
      <c r="AA1767" s="7">
        <v>1203.477315856695</v>
      </c>
      <c r="AB1767" s="7">
        <v>1384.3356175202109</v>
      </c>
      <c r="AC1767" s="7">
        <v>811.19500000000016</v>
      </c>
      <c r="AD1767" s="7">
        <v>884.94</v>
      </c>
      <c r="AE1767" s="4">
        <v>625</v>
      </c>
      <c r="AF1767" s="4">
        <v>665</v>
      </c>
      <c r="AG1767" s="4">
        <v>872</v>
      </c>
      <c r="AH1767" s="4">
        <v>1051</v>
      </c>
      <c r="AI1767" s="4">
        <v>1251</v>
      </c>
      <c r="AJ1767" s="4">
        <v>1439</v>
      </c>
      <c r="AK1767" s="4">
        <v>747.93043679184393</v>
      </c>
      <c r="AL1767" s="8">
        <v>1.1624251634576497</v>
      </c>
      <c r="AM1767" s="4">
        <v>735.09893403456249</v>
      </c>
      <c r="AN1767" s="8">
        <v>1.1450253360018474</v>
      </c>
      <c r="AO1767" s="4">
        <v>722.26743127728128</v>
      </c>
      <c r="AP1767" s="8">
        <v>1.1276255085460454</v>
      </c>
    </row>
    <row r="1768" spans="1:42" x14ac:dyDescent="0.25">
      <c r="A1768" s="2" t="s">
        <v>4993</v>
      </c>
      <c r="B1768" t="s">
        <v>4992</v>
      </c>
      <c r="C1768" t="s">
        <v>149</v>
      </c>
      <c r="D1768" t="s">
        <v>4991</v>
      </c>
      <c r="E1768" s="3" t="s">
        <v>4893</v>
      </c>
      <c r="F1768" t="s">
        <v>4994</v>
      </c>
      <c r="G1768">
        <v>42</v>
      </c>
      <c r="H1768">
        <v>0</v>
      </c>
      <c r="I1768">
        <v>20</v>
      </c>
      <c r="J1768">
        <v>18</v>
      </c>
      <c r="K1768">
        <v>4</v>
      </c>
      <c r="L1768">
        <v>0</v>
      </c>
      <c r="M1768">
        <v>0</v>
      </c>
      <c r="N1768" s="2">
        <v>196.07142857142856</v>
      </c>
      <c r="O1768" s="2">
        <v>300.55751451587304</v>
      </c>
      <c r="P1768" s="2">
        <v>307.97000000000003</v>
      </c>
      <c r="Q1768" s="4">
        <v>804.59894308730168</v>
      </c>
      <c r="R1768" s="5">
        <v>4.4999999999999998E-2</v>
      </c>
      <c r="S1768" s="6">
        <v>840.80589552623019</v>
      </c>
      <c r="T1768" s="4">
        <v>0</v>
      </c>
      <c r="U1768" s="7">
        <v>840.80589552623019</v>
      </c>
      <c r="V1768" s="8">
        <v>0.96856411442955759</v>
      </c>
      <c r="W1768" s="7">
        <v>665.40354661310596</v>
      </c>
      <c r="X1768" s="7">
        <v>707.05180353357696</v>
      </c>
      <c r="Y1768" s="7">
        <v>927.884421623516</v>
      </c>
      <c r="Z1768" s="7">
        <v>1117.7229880517091</v>
      </c>
      <c r="AA1768" s="7">
        <v>1230.0764253255379</v>
      </c>
      <c r="AB1768" s="7">
        <v>1415.0721711815834</v>
      </c>
      <c r="AC1768" s="7">
        <v>954.90476190476193</v>
      </c>
      <c r="AD1768" s="7">
        <v>1041.7142857142856</v>
      </c>
      <c r="AE1768" s="4">
        <v>687</v>
      </c>
      <c r="AF1768" s="4">
        <v>730</v>
      </c>
      <c r="AG1768" s="4">
        <v>958</v>
      </c>
      <c r="AH1768" s="4">
        <v>1154</v>
      </c>
      <c r="AI1768" s="4">
        <v>1270</v>
      </c>
      <c r="AJ1768" s="4">
        <v>1461</v>
      </c>
      <c r="AK1768" s="4">
        <v>989.20242229549797</v>
      </c>
      <c r="AL1768" s="8">
        <v>1.1395090986399043</v>
      </c>
      <c r="AM1768" s="4">
        <v>941.07381901897872</v>
      </c>
      <c r="AN1768" s="8">
        <v>1.0840674821392515</v>
      </c>
      <c r="AO1768" s="4">
        <v>888.93449880274943</v>
      </c>
      <c r="AP1768" s="8">
        <v>1.0240057309302106</v>
      </c>
    </row>
    <row r="1769" spans="1:42" x14ac:dyDescent="0.25">
      <c r="A1769" s="2" t="s">
        <v>4997</v>
      </c>
      <c r="B1769" t="s">
        <v>4996</v>
      </c>
      <c r="C1769" t="s">
        <v>149</v>
      </c>
      <c r="D1769" t="s">
        <v>4995</v>
      </c>
      <c r="E1769" s="3" t="s">
        <v>4893</v>
      </c>
      <c r="F1769" t="s">
        <v>4998</v>
      </c>
      <c r="G1769">
        <v>24</v>
      </c>
      <c r="H1769">
        <v>4</v>
      </c>
      <c r="I1769">
        <v>18</v>
      </c>
      <c r="J1769">
        <v>2</v>
      </c>
      <c r="K1769">
        <v>0</v>
      </c>
      <c r="L1769">
        <v>0</v>
      </c>
      <c r="M1769">
        <v>0</v>
      </c>
      <c r="N1769" s="2">
        <v>170.03125</v>
      </c>
      <c r="O1769" s="2">
        <v>155.79415688888884</v>
      </c>
      <c r="P1769" s="2">
        <v>320.22000000000003</v>
      </c>
      <c r="Q1769" s="4">
        <v>646.04540688888892</v>
      </c>
      <c r="R1769" s="5">
        <v>4.4999999999999998E-2</v>
      </c>
      <c r="S1769" s="6">
        <v>675.11745019888883</v>
      </c>
      <c r="T1769" s="4">
        <v>0</v>
      </c>
      <c r="U1769" s="7">
        <v>675.11745019888883</v>
      </c>
      <c r="V1769" s="8">
        <v>0.99931039871551319</v>
      </c>
      <c r="W1769" s="7">
        <v>624.56899919719581</v>
      </c>
      <c r="X1769" s="7">
        <v>664.54141514581636</v>
      </c>
      <c r="Y1769" s="7">
        <v>871.3986676799276</v>
      </c>
      <c r="Z1769" s="7">
        <v>1050.2752290500046</v>
      </c>
      <c r="AA1769" s="7">
        <v>1347.0704174685118</v>
      </c>
      <c r="AB1769" s="7">
        <v>1548.9311180090456</v>
      </c>
      <c r="AC1769" s="7">
        <v>743.14166666666677</v>
      </c>
      <c r="AD1769" s="7">
        <v>810.7</v>
      </c>
      <c r="AE1769" s="4">
        <v>625</v>
      </c>
      <c r="AF1769" s="4">
        <v>665</v>
      </c>
      <c r="AG1769" s="4">
        <v>872</v>
      </c>
      <c r="AH1769" s="4">
        <v>1051</v>
      </c>
      <c r="AI1769" s="4">
        <v>1348</v>
      </c>
      <c r="AJ1769" s="4">
        <v>1550</v>
      </c>
      <c r="AK1769" s="4">
        <v>775.87990526737428</v>
      </c>
      <c r="AL1769" s="8">
        <v>1.148459215888552</v>
      </c>
      <c r="AM1769" s="4">
        <v>742.29242024454572</v>
      </c>
      <c r="AN1769" s="8">
        <v>1.0987429434975389</v>
      </c>
      <c r="AO1769" s="4">
        <v>708.70493522171728</v>
      </c>
      <c r="AP1769" s="8">
        <v>1.0490266711065261</v>
      </c>
    </row>
    <row r="1770" spans="1:42" x14ac:dyDescent="0.25">
      <c r="A1770" s="2" t="s">
        <v>5001</v>
      </c>
      <c r="B1770" t="s">
        <v>5000</v>
      </c>
      <c r="C1770" t="s">
        <v>149</v>
      </c>
      <c r="D1770" t="s">
        <v>4999</v>
      </c>
      <c r="E1770" s="3" t="s">
        <v>4893</v>
      </c>
      <c r="F1770" t="s">
        <v>5002</v>
      </c>
      <c r="G1770">
        <v>32</v>
      </c>
      <c r="H1770">
        <v>4</v>
      </c>
      <c r="I1770">
        <v>26</v>
      </c>
      <c r="J1770">
        <v>2</v>
      </c>
      <c r="K1770">
        <v>0</v>
      </c>
      <c r="L1770">
        <v>0</v>
      </c>
      <c r="M1770">
        <v>0</v>
      </c>
      <c r="N1770" s="2">
        <v>156.23958333333334</v>
      </c>
      <c r="O1770" s="2">
        <v>221.02533716666673</v>
      </c>
      <c r="P1770" s="2">
        <v>303.99</v>
      </c>
      <c r="Q1770" s="4">
        <v>681.25492050000003</v>
      </c>
      <c r="R1770" s="5">
        <v>4.4999999999999998E-2</v>
      </c>
      <c r="S1770" s="6">
        <v>711.9113919225</v>
      </c>
      <c r="T1770" s="4">
        <v>0</v>
      </c>
      <c r="U1770" s="7">
        <v>711.9113919225</v>
      </c>
      <c r="V1770" s="8">
        <v>1.0477952599356084</v>
      </c>
      <c r="W1770" s="7">
        <v>654.87203745975546</v>
      </c>
      <c r="X1770" s="7">
        <v>705.16620993666459</v>
      </c>
      <c r="Y1770" s="7">
        <v>913.67746666385074</v>
      </c>
      <c r="Z1770" s="7">
        <v>1142.0968333298133</v>
      </c>
      <c r="AA1770" s="7">
        <v>1427.097144032299</v>
      </c>
      <c r="AB1770" s="7">
        <v>1640.8473770591631</v>
      </c>
      <c r="AC1770" s="7">
        <v>747.38125000000002</v>
      </c>
      <c r="AD1770" s="7">
        <v>815.32499999999993</v>
      </c>
      <c r="AE1770" s="4">
        <v>625</v>
      </c>
      <c r="AF1770" s="4">
        <v>673</v>
      </c>
      <c r="AG1770" s="4">
        <v>872</v>
      </c>
      <c r="AH1770" s="4">
        <v>1090</v>
      </c>
      <c r="AI1770" s="4">
        <v>1362</v>
      </c>
      <c r="AJ1770" s="4">
        <v>1566</v>
      </c>
      <c r="AK1770" s="4">
        <v>780.84359956485673</v>
      </c>
      <c r="AL1770" s="8">
        <v>1.1492500775492327</v>
      </c>
      <c r="AM1770" s="4">
        <v>758.68681853695637</v>
      </c>
      <c r="AN1770" s="8">
        <v>1.1166396004591392</v>
      </c>
      <c r="AO1770" s="4">
        <v>734.06817295040048</v>
      </c>
      <c r="AP1770" s="8">
        <v>1.0804057370257021</v>
      </c>
    </row>
    <row r="1771" spans="1:42" x14ac:dyDescent="0.25">
      <c r="A1771" s="2" t="s">
        <v>5005</v>
      </c>
      <c r="B1771" t="s">
        <v>5004</v>
      </c>
      <c r="C1771" t="s">
        <v>149</v>
      </c>
      <c r="D1771" t="s">
        <v>5003</v>
      </c>
      <c r="E1771" s="3" t="s">
        <v>4893</v>
      </c>
      <c r="F1771" t="s">
        <v>5006</v>
      </c>
      <c r="G1771">
        <v>86</v>
      </c>
      <c r="H1771">
        <v>0</v>
      </c>
      <c r="I1771">
        <v>66</v>
      </c>
      <c r="J1771">
        <v>16</v>
      </c>
      <c r="K1771">
        <v>4</v>
      </c>
      <c r="L1771">
        <v>0</v>
      </c>
      <c r="M1771">
        <v>0</v>
      </c>
      <c r="N1771" s="2">
        <v>199.50968992248065</v>
      </c>
      <c r="O1771" s="2">
        <v>135.3398262713178</v>
      </c>
      <c r="P1771" s="2">
        <v>352.43</v>
      </c>
      <c r="Q1771" s="4">
        <v>687.27951619379837</v>
      </c>
      <c r="R1771" s="5">
        <v>4.4999999999999998E-2</v>
      </c>
      <c r="S1771" s="6">
        <v>718.20709442251928</v>
      </c>
      <c r="T1771" s="4">
        <v>6.3974358974358978</v>
      </c>
      <c r="U1771" s="7">
        <v>724.60453031995519</v>
      </c>
      <c r="V1771" s="8">
        <v>0.98923690522138852</v>
      </c>
      <c r="W1771" s="7">
        <v>612.81441605883754</v>
      </c>
      <c r="X1771" s="7">
        <v>655.95655094937968</v>
      </c>
      <c r="Y1771" s="7">
        <v>854.99867328529012</v>
      </c>
      <c r="Z1771" s="7">
        <v>1198.1747462782391</v>
      </c>
      <c r="AA1771" s="7">
        <v>1226.6093351833692</v>
      </c>
      <c r="AB1771" s="7">
        <v>1410.9439115338675</v>
      </c>
      <c r="AC1771" s="7">
        <v>805.7372093023256</v>
      </c>
      <c r="AD1771" s="7">
        <v>878.98604651162793</v>
      </c>
      <c r="AE1771" s="4">
        <v>625</v>
      </c>
      <c r="AF1771" s="4">
        <v>669</v>
      </c>
      <c r="AG1771" s="4">
        <v>872</v>
      </c>
      <c r="AH1771" s="4">
        <v>1222</v>
      </c>
      <c r="AI1771" s="4">
        <v>1251</v>
      </c>
      <c r="AJ1771" s="4">
        <v>1439</v>
      </c>
      <c r="AK1771" s="4">
        <v>840.36581663218874</v>
      </c>
      <c r="AL1771" s="8">
        <v>1.1560091392441776</v>
      </c>
      <c r="AM1771" s="4">
        <v>799.11741692502767</v>
      </c>
      <c r="AN1771" s="8">
        <v>1.0996964368468722</v>
      </c>
      <c r="AO1771" s="4">
        <v>757.86901721786649</v>
      </c>
      <c r="AP1771" s="8">
        <v>1.0433837344495667</v>
      </c>
    </row>
    <row r="1772" spans="1:42" x14ac:dyDescent="0.25">
      <c r="A1772" s="2" t="s">
        <v>5009</v>
      </c>
      <c r="B1772" t="s">
        <v>5008</v>
      </c>
      <c r="C1772" t="s">
        <v>149</v>
      </c>
      <c r="D1772" t="s">
        <v>5007</v>
      </c>
      <c r="E1772" s="3" t="s">
        <v>4893</v>
      </c>
      <c r="F1772" t="s">
        <v>5010</v>
      </c>
      <c r="G1772">
        <v>12</v>
      </c>
      <c r="H1772">
        <v>0</v>
      </c>
      <c r="I1772">
        <v>11</v>
      </c>
      <c r="J1772">
        <v>1</v>
      </c>
      <c r="K1772">
        <v>0</v>
      </c>
      <c r="L1772">
        <v>0</v>
      </c>
      <c r="M1772">
        <v>0</v>
      </c>
      <c r="N1772" s="2">
        <v>168.45138888888889</v>
      </c>
      <c r="O1772" s="2">
        <v>375.86433955555549</v>
      </c>
      <c r="P1772" s="2">
        <v>136.61000000000001</v>
      </c>
      <c r="Q1772" s="4">
        <v>680.92572844444442</v>
      </c>
      <c r="R1772" s="5">
        <v>4.4999999999999998E-2</v>
      </c>
      <c r="S1772" s="6">
        <v>711.56738622444436</v>
      </c>
      <c r="T1772" s="4">
        <v>0</v>
      </c>
      <c r="U1772" s="7">
        <v>711.56738622444436</v>
      </c>
      <c r="V1772" s="8">
        <v>0.95565849297071426</v>
      </c>
      <c r="W1772" s="7">
        <v>597.28655810669636</v>
      </c>
      <c r="X1772" s="7">
        <v>700.49767534753357</v>
      </c>
      <c r="Y1772" s="7">
        <v>833.33420587046282</v>
      </c>
      <c r="Z1772" s="7">
        <v>1004.3970761122207</v>
      </c>
      <c r="AA1772" s="7">
        <v>1195.5287747063635</v>
      </c>
      <c r="AB1772" s="7">
        <v>1375.1925713848577</v>
      </c>
      <c r="AC1772" s="7">
        <v>819.04166666666674</v>
      </c>
      <c r="AD1772" s="7">
        <v>893.5</v>
      </c>
      <c r="AE1772" s="4">
        <v>625</v>
      </c>
      <c r="AF1772" s="4">
        <v>733</v>
      </c>
      <c r="AG1772" s="4">
        <v>872</v>
      </c>
      <c r="AH1772" s="4">
        <v>1051</v>
      </c>
      <c r="AI1772" s="4">
        <v>1251</v>
      </c>
      <c r="AJ1772" s="4">
        <v>1439</v>
      </c>
      <c r="AK1772" s="4">
        <v>840.04173289649316</v>
      </c>
      <c r="AL1772" s="8">
        <v>1.1282037822896382</v>
      </c>
      <c r="AM1772" s="4">
        <v>801.49942889487841</v>
      </c>
      <c r="AN1772" s="8">
        <v>1.0764401954939609</v>
      </c>
      <c r="AO1772" s="4">
        <v>750.10969022605912</v>
      </c>
      <c r="AP1772" s="8">
        <v>1.0074220797663915</v>
      </c>
    </row>
    <row r="1773" spans="1:42" x14ac:dyDescent="0.25">
      <c r="A1773" s="2" t="s">
        <v>5013</v>
      </c>
      <c r="B1773" t="s">
        <v>5012</v>
      </c>
      <c r="C1773" t="s">
        <v>149</v>
      </c>
      <c r="D1773" t="s">
        <v>5011</v>
      </c>
      <c r="E1773" s="3" t="s">
        <v>4893</v>
      </c>
      <c r="F1773" t="s">
        <v>5014</v>
      </c>
      <c r="G1773">
        <v>78</v>
      </c>
      <c r="H1773">
        <v>0</v>
      </c>
      <c r="I1773">
        <v>64</v>
      </c>
      <c r="J1773">
        <v>8</v>
      </c>
      <c r="K1773">
        <v>4</v>
      </c>
      <c r="L1773">
        <v>2</v>
      </c>
      <c r="M1773">
        <v>0</v>
      </c>
      <c r="N1773" s="2">
        <v>181.81303418803418</v>
      </c>
      <c r="O1773" s="2">
        <v>205.59111126068382</v>
      </c>
      <c r="P1773" s="2">
        <v>326.83999999999997</v>
      </c>
      <c r="Q1773" s="4">
        <v>714.24414544871797</v>
      </c>
      <c r="R1773" s="5">
        <v>4.4999999999999998E-2</v>
      </c>
      <c r="S1773" s="6">
        <v>746.38513199391025</v>
      </c>
      <c r="T1773" s="4">
        <v>18.629032258064516</v>
      </c>
      <c r="U1773" s="7">
        <v>765.01416425197476</v>
      </c>
      <c r="V1773" s="8">
        <v>0.98476919846278566</v>
      </c>
      <c r="W1773" s="7">
        <v>600.49303866229548</v>
      </c>
      <c r="X1773" s="7">
        <v>704.25823574314018</v>
      </c>
      <c r="Y1773" s="7">
        <v>837.80788754163461</v>
      </c>
      <c r="Z1773" s="7">
        <v>1009.789093814516</v>
      </c>
      <c r="AA1773" s="7">
        <v>1201.9468661864505</v>
      </c>
      <c r="AB1773" s="7">
        <v>1382.5751722160689</v>
      </c>
      <c r="AC1773" s="7">
        <v>854.53076923076924</v>
      </c>
      <c r="AD1773" s="7">
        <v>932.21538461538455</v>
      </c>
      <c r="AE1773" s="4">
        <v>625</v>
      </c>
      <c r="AF1773" s="4">
        <v>733</v>
      </c>
      <c r="AG1773" s="4">
        <v>872</v>
      </c>
      <c r="AH1773" s="4">
        <v>1051</v>
      </c>
      <c r="AI1773" s="4">
        <v>1251</v>
      </c>
      <c r="AJ1773" s="4">
        <v>1439</v>
      </c>
      <c r="AK1773" s="4">
        <v>871.95023933417576</v>
      </c>
      <c r="AL1773" s="8">
        <v>1.1464036568669298</v>
      </c>
      <c r="AM1773" s="4">
        <v>828.89934538894192</v>
      </c>
      <c r="AN1773" s="8">
        <v>1.0909861282712232</v>
      </c>
      <c r="AO1773" s="4">
        <v>787.6422386914262</v>
      </c>
      <c r="AP1773" s="8">
        <v>1.0378776633670046</v>
      </c>
    </row>
    <row r="1774" spans="1:42" x14ac:dyDescent="0.25">
      <c r="A1774" s="2" t="s">
        <v>5017</v>
      </c>
      <c r="B1774" t="s">
        <v>5016</v>
      </c>
      <c r="C1774" t="s">
        <v>149</v>
      </c>
      <c r="D1774" t="s">
        <v>5015</v>
      </c>
      <c r="E1774" s="3" t="s">
        <v>4893</v>
      </c>
      <c r="F1774" t="s">
        <v>5018</v>
      </c>
      <c r="G1774">
        <v>46</v>
      </c>
      <c r="H1774">
        <v>0</v>
      </c>
      <c r="I1774">
        <v>26</v>
      </c>
      <c r="J1774">
        <v>11</v>
      </c>
      <c r="K1774">
        <v>8</v>
      </c>
      <c r="L1774">
        <v>1</v>
      </c>
      <c r="M1774">
        <v>0</v>
      </c>
      <c r="N1774" s="2">
        <v>210.93297101449275</v>
      </c>
      <c r="O1774" s="2">
        <v>229.47704561594202</v>
      </c>
      <c r="P1774" s="2">
        <v>262.55</v>
      </c>
      <c r="Q1774" s="4">
        <v>702.96001663043478</v>
      </c>
      <c r="R1774" s="5">
        <v>4.4999999999999998E-2</v>
      </c>
      <c r="S1774" s="6">
        <v>734.5932173788043</v>
      </c>
      <c r="T1774" s="4">
        <v>47.361111111111114</v>
      </c>
      <c r="U1774" s="7">
        <v>781.95432848991538</v>
      </c>
      <c r="V1774" s="8">
        <v>0.94625257439655142</v>
      </c>
      <c r="W1774" s="7">
        <v>555.58769367428567</v>
      </c>
      <c r="X1774" s="7">
        <v>594.70106730895543</v>
      </c>
      <c r="Y1774" s="7">
        <v>775.15595021436343</v>
      </c>
      <c r="Z1774" s="7">
        <v>1086.2850586719635</v>
      </c>
      <c r="AA1774" s="7">
        <v>1112.0643276584503</v>
      </c>
      <c r="AB1774" s="7">
        <v>1279.1851059156754</v>
      </c>
      <c r="AC1774" s="7">
        <v>909.00652173913045</v>
      </c>
      <c r="AD1774" s="7">
        <v>991.64347826086941</v>
      </c>
      <c r="AE1774" s="4">
        <v>625</v>
      </c>
      <c r="AF1774" s="4">
        <v>669</v>
      </c>
      <c r="AG1774" s="4">
        <v>872</v>
      </c>
      <c r="AH1774" s="4">
        <v>1222</v>
      </c>
      <c r="AI1774" s="4">
        <v>1251</v>
      </c>
      <c r="AJ1774" s="4">
        <v>1439</v>
      </c>
      <c r="AK1774" s="4">
        <v>899.9507420680759</v>
      </c>
      <c r="AL1774" s="8">
        <v>1.146353753880057</v>
      </c>
      <c r="AM1774" s="4">
        <v>843.48719705222709</v>
      </c>
      <c r="AN1774" s="8">
        <v>1.078026521861299</v>
      </c>
      <c r="AO1774" s="4">
        <v>787.02365203637817</v>
      </c>
      <c r="AP1774" s="8">
        <v>1.009699289842541</v>
      </c>
    </row>
    <row r="1775" spans="1:42" x14ac:dyDescent="0.25">
      <c r="A1775" s="2" t="s">
        <v>5021</v>
      </c>
      <c r="B1775" t="s">
        <v>5020</v>
      </c>
      <c r="C1775" t="s">
        <v>149</v>
      </c>
      <c r="D1775" t="s">
        <v>5019</v>
      </c>
      <c r="E1775" s="3" t="s">
        <v>4893</v>
      </c>
      <c r="F1775" t="s">
        <v>5022</v>
      </c>
      <c r="G1775">
        <v>62</v>
      </c>
      <c r="H1775">
        <v>22</v>
      </c>
      <c r="I1775">
        <v>22</v>
      </c>
      <c r="J1775">
        <v>7</v>
      </c>
      <c r="K1775">
        <v>9</v>
      </c>
      <c r="L1775">
        <v>2</v>
      </c>
      <c r="M1775">
        <v>0</v>
      </c>
      <c r="N1775" s="2">
        <v>154.34811827956989</v>
      </c>
      <c r="O1775" s="2">
        <v>270.18532135483878</v>
      </c>
      <c r="P1775" s="2">
        <v>244.3</v>
      </c>
      <c r="Q1775" s="4">
        <v>668.83343963440871</v>
      </c>
      <c r="R1775" s="5">
        <v>4.4999999999999998E-2</v>
      </c>
      <c r="S1775" s="6">
        <v>698.93094441795699</v>
      </c>
      <c r="T1775" s="4">
        <v>40.622950819672134</v>
      </c>
      <c r="U1775" s="7">
        <v>739.55389523762915</v>
      </c>
      <c r="V1775" s="8">
        <v>0.8523056898905722</v>
      </c>
      <c r="W1775" s="7">
        <v>555.78768359790706</v>
      </c>
      <c r="X1775" s="7">
        <v>612.17194135421641</v>
      </c>
      <c r="Y1775" s="7">
        <v>801.46194953611234</v>
      </c>
      <c r="Z1775" s="7">
        <v>1051.1636624569112</v>
      </c>
      <c r="AA1775" s="7">
        <v>1283.9500980508171</v>
      </c>
      <c r="AB1775" s="7">
        <v>1476.462063818788</v>
      </c>
      <c r="AC1775" s="7">
        <v>954.48064516129045</v>
      </c>
      <c r="AD1775" s="7">
        <v>1041.2516129032258</v>
      </c>
      <c r="AE1775" s="4">
        <v>690</v>
      </c>
      <c r="AF1775" s="4">
        <v>760</v>
      </c>
      <c r="AG1775" s="4">
        <v>995</v>
      </c>
      <c r="AH1775" s="4">
        <v>1305</v>
      </c>
      <c r="AI1775" s="4">
        <v>1594</v>
      </c>
      <c r="AJ1775" s="4">
        <v>1833</v>
      </c>
      <c r="AK1775" s="4">
        <v>927.54664229738967</v>
      </c>
      <c r="AL1775" s="8">
        <v>1.1157759539993648</v>
      </c>
      <c r="AM1775" s="4">
        <v>852.72695935502986</v>
      </c>
      <c r="AN1775" s="8">
        <v>1.0295493221092145</v>
      </c>
      <c r="AO1775" s="4">
        <v>773.7506273603168</v>
      </c>
      <c r="AP1775" s="8">
        <v>0.93853232178072254</v>
      </c>
    </row>
    <row r="1776" spans="1:42" x14ac:dyDescent="0.25">
      <c r="A1776" s="2" t="s">
        <v>5025</v>
      </c>
      <c r="B1776" t="s">
        <v>5024</v>
      </c>
      <c r="C1776" t="s">
        <v>149</v>
      </c>
      <c r="D1776" t="s">
        <v>5023</v>
      </c>
      <c r="E1776" s="3" t="s">
        <v>4893</v>
      </c>
      <c r="F1776" t="s">
        <v>5026</v>
      </c>
      <c r="G1776">
        <v>20</v>
      </c>
      <c r="H1776">
        <v>0</v>
      </c>
      <c r="I1776">
        <v>18</v>
      </c>
      <c r="J1776">
        <v>2</v>
      </c>
      <c r="K1776">
        <v>0</v>
      </c>
      <c r="L1776">
        <v>0</v>
      </c>
      <c r="M1776">
        <v>0</v>
      </c>
      <c r="N1776" s="2">
        <v>179.70416666666665</v>
      </c>
      <c r="O1776" s="2">
        <v>143.83317674999998</v>
      </c>
      <c r="P1776" s="2">
        <v>326.57</v>
      </c>
      <c r="Q1776" s="4">
        <v>650.10734341666671</v>
      </c>
      <c r="R1776" s="5">
        <v>4.4999999999999998E-2</v>
      </c>
      <c r="S1776" s="6">
        <v>679.36217387041665</v>
      </c>
      <c r="T1776" s="4">
        <v>30.421052631578949</v>
      </c>
      <c r="U1776" s="7">
        <v>709.78322650199561</v>
      </c>
      <c r="V1776" s="8">
        <v>1.0351221036925704</v>
      </c>
      <c r="W1776" s="7">
        <v>619.2232152092904</v>
      </c>
      <c r="X1776" s="7">
        <v>658.85350098268498</v>
      </c>
      <c r="Y1776" s="7">
        <v>863.94022986000198</v>
      </c>
      <c r="Z1776" s="7">
        <v>1210.7052303772048</v>
      </c>
      <c r="AA1776" s="7">
        <v>1450.4684593062418</v>
      </c>
      <c r="AB1776" s="7">
        <v>1668.435031059912</v>
      </c>
      <c r="AC1776" s="7">
        <v>754.2700000000001</v>
      </c>
      <c r="AD1776" s="7">
        <v>822.84</v>
      </c>
      <c r="AE1776" s="4">
        <v>625</v>
      </c>
      <c r="AF1776" s="4">
        <v>665</v>
      </c>
      <c r="AG1776" s="4">
        <v>872</v>
      </c>
      <c r="AH1776" s="4">
        <v>1222</v>
      </c>
      <c r="AI1776" s="4">
        <v>1464</v>
      </c>
      <c r="AJ1776" s="4">
        <v>1684</v>
      </c>
      <c r="AK1776" s="4">
        <v>764.23306768580824</v>
      </c>
      <c r="AL1776" s="8">
        <v>1.1588947357698514</v>
      </c>
      <c r="AM1776" s="4">
        <v>735.9427697473443</v>
      </c>
      <c r="AN1776" s="8">
        <v>1.117637191744091</v>
      </c>
      <c r="AO1776" s="4">
        <v>707.65247180888059</v>
      </c>
      <c r="AP1776" s="8">
        <v>1.0763796477183309</v>
      </c>
    </row>
    <row r="1777" spans="1:42" x14ac:dyDescent="0.25">
      <c r="A1777" s="2" t="s">
        <v>5029</v>
      </c>
      <c r="B1777" t="s">
        <v>5028</v>
      </c>
      <c r="C1777" t="s">
        <v>149</v>
      </c>
      <c r="D1777" t="s">
        <v>5027</v>
      </c>
      <c r="E1777" s="3" t="s">
        <v>4893</v>
      </c>
      <c r="F1777" t="s">
        <v>5030</v>
      </c>
      <c r="G1777">
        <v>28</v>
      </c>
      <c r="H1777">
        <v>0</v>
      </c>
      <c r="I1777">
        <v>26</v>
      </c>
      <c r="J1777">
        <v>2</v>
      </c>
      <c r="K1777">
        <v>0</v>
      </c>
      <c r="L1777">
        <v>0</v>
      </c>
      <c r="M1777">
        <v>0</v>
      </c>
      <c r="N1777" s="2">
        <v>178.95535714285714</v>
      </c>
      <c r="O1777" s="2">
        <v>208.68879067857148</v>
      </c>
      <c r="P1777" s="2">
        <v>323.45</v>
      </c>
      <c r="Q1777" s="4">
        <v>711.09414782142858</v>
      </c>
      <c r="R1777" s="5">
        <v>4.4999999999999998E-2</v>
      </c>
      <c r="S1777" s="6">
        <v>743.0933844733928</v>
      </c>
      <c r="T1777" s="4">
        <v>0</v>
      </c>
      <c r="U1777" s="7">
        <v>743.0933844733928</v>
      </c>
      <c r="V1777" s="8">
        <v>1.0473479696594683</v>
      </c>
      <c r="W1777" s="7">
        <v>654.59248103716777</v>
      </c>
      <c r="X1777" s="7">
        <v>730.00153485264946</v>
      </c>
      <c r="Y1777" s="7">
        <v>913.28742954305642</v>
      </c>
      <c r="Z1777" s="7">
        <v>1206.5448610477076</v>
      </c>
      <c r="AA1777" s="7">
        <v>1210.7342529263453</v>
      </c>
      <c r="AB1777" s="7">
        <v>1391.9254516774333</v>
      </c>
      <c r="AC1777" s="7">
        <v>780.45</v>
      </c>
      <c r="AD1777" s="7">
        <v>851.4</v>
      </c>
      <c r="AE1777" s="4">
        <v>625</v>
      </c>
      <c r="AF1777" s="4">
        <v>697</v>
      </c>
      <c r="AG1777" s="4">
        <v>872</v>
      </c>
      <c r="AH1777" s="4">
        <v>1152</v>
      </c>
      <c r="AI1777" s="4">
        <v>1156</v>
      </c>
      <c r="AJ1777" s="4">
        <v>1329</v>
      </c>
      <c r="AK1777" s="4">
        <v>820.73915609911035</v>
      </c>
      <c r="AL1777" s="8">
        <v>1.1567852799141796</v>
      </c>
      <c r="AM1777" s="4">
        <v>792.78667831385212</v>
      </c>
      <c r="AN1777" s="8">
        <v>1.1173878482224837</v>
      </c>
      <c r="AO1777" s="4">
        <v>767.94003139362235</v>
      </c>
      <c r="AP1777" s="8">
        <v>1.0823679089409759</v>
      </c>
    </row>
    <row r="1778" spans="1:42" x14ac:dyDescent="0.25">
      <c r="A1778" s="2" t="s">
        <v>5033</v>
      </c>
      <c r="B1778" t="s">
        <v>5032</v>
      </c>
      <c r="C1778" t="s">
        <v>149</v>
      </c>
      <c r="D1778" t="s">
        <v>5031</v>
      </c>
      <c r="E1778" s="3" t="s">
        <v>4893</v>
      </c>
      <c r="F1778" t="s">
        <v>5034</v>
      </c>
      <c r="G1778">
        <v>76</v>
      </c>
      <c r="H1778">
        <v>10</v>
      </c>
      <c r="I1778">
        <v>45</v>
      </c>
      <c r="J1778">
        <v>11</v>
      </c>
      <c r="K1778">
        <v>9</v>
      </c>
      <c r="L1778">
        <v>1</v>
      </c>
      <c r="M1778">
        <v>0</v>
      </c>
      <c r="N1778" s="2">
        <v>182.38267543859649</v>
      </c>
      <c r="O1778" s="2">
        <v>182.13360478508767</v>
      </c>
      <c r="P1778" s="2">
        <v>300.52999999999997</v>
      </c>
      <c r="Q1778" s="4">
        <v>665.04628022368411</v>
      </c>
      <c r="R1778" s="5">
        <v>4.4999999999999998E-2</v>
      </c>
      <c r="S1778" s="6">
        <v>694.97336283374989</v>
      </c>
      <c r="T1778" s="4">
        <v>87.36486486486487</v>
      </c>
      <c r="U1778" s="7">
        <v>782.33822769861479</v>
      </c>
      <c r="V1778" s="8">
        <v>0.99021909076683701</v>
      </c>
      <c r="W1778" s="7">
        <v>584.96050891194477</v>
      </c>
      <c r="X1778" s="7">
        <v>621.90538315901506</v>
      </c>
      <c r="Y1778" s="7">
        <v>815.42615302462082</v>
      </c>
      <c r="Z1778" s="7">
        <v>982.55772699946215</v>
      </c>
      <c r="AA1778" s="7">
        <v>1169.9210178238895</v>
      </c>
      <c r="AB1778" s="7">
        <v>1345.8489904289859</v>
      </c>
      <c r="AC1778" s="7">
        <v>869.0723684210526</v>
      </c>
      <c r="AD1778" s="7">
        <v>948.07894736842093</v>
      </c>
      <c r="AE1778" s="4">
        <v>665</v>
      </c>
      <c r="AF1778" s="4">
        <v>707</v>
      </c>
      <c r="AG1778" s="4">
        <v>927</v>
      </c>
      <c r="AH1778" s="4">
        <v>1117</v>
      </c>
      <c r="AI1778" s="4">
        <v>1330</v>
      </c>
      <c r="AJ1778" s="4">
        <v>1530</v>
      </c>
      <c r="AK1778" s="4">
        <v>817.81254113112561</v>
      </c>
      <c r="AL1778" s="8">
        <v>1.1456987735147852</v>
      </c>
      <c r="AM1778" s="4">
        <v>776.2639955305425</v>
      </c>
      <c r="AN1778" s="8">
        <v>1.0931100572912145</v>
      </c>
      <c r="AO1778" s="4">
        <v>734.71544992995985</v>
      </c>
      <c r="AP1778" s="8">
        <v>1.0405213410676439</v>
      </c>
    </row>
    <row r="1779" spans="1:42" x14ac:dyDescent="0.25">
      <c r="A1779" s="2" t="s">
        <v>5037</v>
      </c>
      <c r="B1779" t="s">
        <v>5036</v>
      </c>
      <c r="C1779" t="s">
        <v>149</v>
      </c>
      <c r="D1779" t="s">
        <v>5035</v>
      </c>
      <c r="E1779" s="3" t="s">
        <v>4893</v>
      </c>
      <c r="F1779" t="s">
        <v>5038</v>
      </c>
      <c r="G1779">
        <v>38</v>
      </c>
      <c r="H1779">
        <v>0</v>
      </c>
      <c r="I1779">
        <v>30</v>
      </c>
      <c r="J1779">
        <v>8</v>
      </c>
      <c r="K1779">
        <v>0</v>
      </c>
      <c r="L1779">
        <v>0</v>
      </c>
      <c r="M1779">
        <v>0</v>
      </c>
      <c r="N1779" s="2">
        <v>165.96929824561403</v>
      </c>
      <c r="O1779" s="2">
        <v>115.41658608771937</v>
      </c>
      <c r="P1779" s="2">
        <v>413.86</v>
      </c>
      <c r="Q1779" s="4">
        <v>695.24588433333338</v>
      </c>
      <c r="R1779" s="5">
        <v>4.4999999999999998E-2</v>
      </c>
      <c r="S1779" s="6">
        <v>726.53194912833328</v>
      </c>
      <c r="T1779" s="4">
        <v>0</v>
      </c>
      <c r="U1779" s="7">
        <v>726.53194912833328</v>
      </c>
      <c r="V1779" s="8">
        <v>0.99217329356992245</v>
      </c>
      <c r="W1779" s="7">
        <v>620.10830848120156</v>
      </c>
      <c r="X1779" s="7">
        <v>689.56043903109617</v>
      </c>
      <c r="Y1779" s="7">
        <v>865.17511199297246</v>
      </c>
      <c r="Z1779" s="7">
        <v>1142.9836341925509</v>
      </c>
      <c r="AA1779" s="7">
        <v>1241.2087902559731</v>
      </c>
      <c r="AB1779" s="7">
        <v>1427.7373694471185</v>
      </c>
      <c r="AC1779" s="7">
        <v>805.48947368421068</v>
      </c>
      <c r="AD1779" s="7">
        <v>878.71578947368425</v>
      </c>
      <c r="AE1779" s="4">
        <v>625</v>
      </c>
      <c r="AF1779" s="4">
        <v>695</v>
      </c>
      <c r="AG1779" s="4">
        <v>872</v>
      </c>
      <c r="AH1779" s="4">
        <v>1152</v>
      </c>
      <c r="AI1779" s="4">
        <v>1251</v>
      </c>
      <c r="AJ1779" s="4">
        <v>1439</v>
      </c>
      <c r="AK1779" s="4">
        <v>838.34222098886676</v>
      </c>
      <c r="AL1779" s="8">
        <v>1.1448646732400249</v>
      </c>
      <c r="AM1779" s="4">
        <v>798.87977209691371</v>
      </c>
      <c r="AN1779" s="8">
        <v>1.0909735980623416</v>
      </c>
      <c r="AO1779" s="4">
        <v>762.7058606126235</v>
      </c>
      <c r="AP1779" s="8">
        <v>1.0415734458161321</v>
      </c>
    </row>
    <row r="1780" spans="1:42" x14ac:dyDescent="0.25">
      <c r="A1780" s="2" t="s">
        <v>5041</v>
      </c>
      <c r="B1780" t="s">
        <v>5040</v>
      </c>
      <c r="C1780" t="s">
        <v>14</v>
      </c>
      <c r="D1780" t="s">
        <v>5039</v>
      </c>
      <c r="E1780" s="3" t="s">
        <v>4893</v>
      </c>
      <c r="F1780" t="s">
        <v>3602</v>
      </c>
      <c r="G1780">
        <v>41</v>
      </c>
      <c r="H1780">
        <v>0</v>
      </c>
      <c r="I1780">
        <v>38</v>
      </c>
      <c r="J1780">
        <v>3</v>
      </c>
      <c r="K1780">
        <v>0</v>
      </c>
      <c r="L1780">
        <v>0</v>
      </c>
      <c r="M1780">
        <v>0</v>
      </c>
      <c r="N1780" s="2">
        <v>173.11585365853659</v>
      </c>
      <c r="O1780" s="2">
        <v>182.11186744715448</v>
      </c>
      <c r="P1780" s="2">
        <v>310.67</v>
      </c>
      <c r="Q1780" s="4">
        <v>665.89772110569106</v>
      </c>
      <c r="R1780" s="5">
        <v>4.4999999999999998E-2</v>
      </c>
      <c r="S1780" s="6">
        <v>695.86311855544716</v>
      </c>
      <c r="T1780" s="4">
        <v>62.763157894736842</v>
      </c>
      <c r="U1780" s="7">
        <v>758.62627645018404</v>
      </c>
      <c r="V1780" s="8">
        <v>1.0872370432906022</v>
      </c>
      <c r="W1780" s="7">
        <v>623.3044048162518</v>
      </c>
      <c r="X1780" s="7">
        <v>682.14434063090596</v>
      </c>
      <c r="Y1780" s="7">
        <v>869.63430559963456</v>
      </c>
      <c r="Z1780" s="7">
        <v>1155.8556882912574</v>
      </c>
      <c r="AA1780" s="7">
        <v>1247.6060966802097</v>
      </c>
      <c r="AB1780" s="7">
        <v>1435.0960616489381</v>
      </c>
      <c r="AC1780" s="7">
        <v>767.53170731707326</v>
      </c>
      <c r="AD1780" s="7">
        <v>837.30731707317068</v>
      </c>
      <c r="AE1780" s="4">
        <v>625</v>
      </c>
      <c r="AF1780" s="4">
        <v>684</v>
      </c>
      <c r="AG1780" s="4">
        <v>872</v>
      </c>
      <c r="AH1780" s="4">
        <v>1159</v>
      </c>
      <c r="AI1780" s="4">
        <v>1251</v>
      </c>
      <c r="AJ1780" s="4">
        <v>1439</v>
      </c>
      <c r="AK1780" s="4">
        <v>745.81826558595185</v>
      </c>
      <c r="AL1780" s="8">
        <v>1.1588310389649132</v>
      </c>
      <c r="AM1780" s="4">
        <v>729.16654990911695</v>
      </c>
      <c r="AN1780" s="8">
        <v>1.134966373740143</v>
      </c>
      <c r="AO1780" s="4">
        <v>712.51483423228206</v>
      </c>
      <c r="AP1780" s="8">
        <v>1.1111017085153725</v>
      </c>
    </row>
    <row r="1781" spans="1:42" x14ac:dyDescent="0.25">
      <c r="A1781" s="2" t="s">
        <v>5044</v>
      </c>
      <c r="B1781" t="s">
        <v>5043</v>
      </c>
      <c r="C1781" t="s">
        <v>149</v>
      </c>
      <c r="D1781" t="s">
        <v>5042</v>
      </c>
      <c r="E1781" s="3" t="s">
        <v>4893</v>
      </c>
      <c r="F1781" t="s">
        <v>5045</v>
      </c>
      <c r="G1781">
        <v>92</v>
      </c>
      <c r="H1781">
        <v>18</v>
      </c>
      <c r="I1781">
        <v>68</v>
      </c>
      <c r="J1781">
        <v>6</v>
      </c>
      <c r="K1781">
        <v>0</v>
      </c>
      <c r="L1781">
        <v>0</v>
      </c>
      <c r="M1781">
        <v>0</v>
      </c>
      <c r="N1781" s="2">
        <v>168.76177536231884</v>
      </c>
      <c r="O1781" s="2">
        <v>176.21883790217393</v>
      </c>
      <c r="P1781" s="2">
        <v>329.33</v>
      </c>
      <c r="Q1781" s="4">
        <v>674.31061326449276</v>
      </c>
      <c r="R1781" s="5">
        <v>4.4999999999999998E-2</v>
      </c>
      <c r="S1781" s="6">
        <v>704.65459086139492</v>
      </c>
      <c r="T1781" s="4">
        <v>0</v>
      </c>
      <c r="U1781" s="7">
        <v>704.65459086139492</v>
      </c>
      <c r="V1781" s="8">
        <v>0.97278326519684788</v>
      </c>
      <c r="W1781" s="7">
        <v>637.17303870393539</v>
      </c>
      <c r="X1781" s="7">
        <v>703.32230073732092</v>
      </c>
      <c r="Y1781" s="7">
        <v>922.19853540661177</v>
      </c>
      <c r="Z1781" s="7">
        <v>1110.9184888548002</v>
      </c>
      <c r="AA1781" s="7">
        <v>1222.7885643524378</v>
      </c>
      <c r="AB1781" s="7">
        <v>1406.6446014746418</v>
      </c>
      <c r="AC1781" s="7">
        <v>796.8065217391304</v>
      </c>
      <c r="AD1781" s="7">
        <v>869.24347826086944</v>
      </c>
      <c r="AE1781" s="4">
        <v>655</v>
      </c>
      <c r="AF1781" s="4">
        <v>723</v>
      </c>
      <c r="AG1781" s="4">
        <v>948</v>
      </c>
      <c r="AH1781" s="4">
        <v>1142</v>
      </c>
      <c r="AI1781" s="4">
        <v>1257</v>
      </c>
      <c r="AJ1781" s="4">
        <v>1446</v>
      </c>
      <c r="AK1781" s="4">
        <v>828.48609400000282</v>
      </c>
      <c r="AL1781" s="8">
        <v>1.1437339912967839</v>
      </c>
      <c r="AM1781" s="4">
        <v>787.712306381193</v>
      </c>
      <c r="AN1781" s="8">
        <v>1.0874453375809514</v>
      </c>
      <c r="AO1781" s="4">
        <v>745.42837848020486</v>
      </c>
      <c r="AP1781" s="8">
        <v>1.0290719189126805</v>
      </c>
    </row>
    <row r="1782" spans="1:42" x14ac:dyDescent="0.25">
      <c r="A1782" s="2" t="s">
        <v>5048</v>
      </c>
      <c r="B1782" t="s">
        <v>5047</v>
      </c>
      <c r="C1782" t="s">
        <v>149</v>
      </c>
      <c r="D1782" t="s">
        <v>5046</v>
      </c>
      <c r="E1782" s="3" t="s">
        <v>4893</v>
      </c>
      <c r="F1782" t="s">
        <v>5049</v>
      </c>
      <c r="G1782">
        <v>90</v>
      </c>
      <c r="H1782">
        <v>0</v>
      </c>
      <c r="I1782">
        <v>70</v>
      </c>
      <c r="J1782">
        <v>16</v>
      </c>
      <c r="K1782">
        <v>4</v>
      </c>
      <c r="L1782">
        <v>0</v>
      </c>
      <c r="M1782">
        <v>0</v>
      </c>
      <c r="N1782" s="2">
        <v>169.97499999999999</v>
      </c>
      <c r="O1782" s="2">
        <v>152.47886033333327</v>
      </c>
      <c r="P1782" s="2">
        <v>329.19</v>
      </c>
      <c r="Q1782" s="4">
        <v>651.64386033333335</v>
      </c>
      <c r="R1782" s="5">
        <v>4.4999999999999998E-2</v>
      </c>
      <c r="S1782" s="6">
        <v>680.96783404833332</v>
      </c>
      <c r="T1782" s="4">
        <v>81.606741573033702</v>
      </c>
      <c r="U1782" s="7">
        <v>762.57457562136699</v>
      </c>
      <c r="V1782" s="8">
        <v>0.61624954481389094</v>
      </c>
      <c r="W1782" s="7">
        <v>591.02407146549263</v>
      </c>
      <c r="X1782" s="7">
        <v>651.00696140007233</v>
      </c>
      <c r="Y1782" s="7">
        <v>740.70614543068245</v>
      </c>
      <c r="Z1782" s="7">
        <v>966.32985986350548</v>
      </c>
      <c r="AA1782" s="7">
        <v>1143.5270209546495</v>
      </c>
      <c r="AB1782" s="7">
        <v>1315.2211646206024</v>
      </c>
      <c r="AC1782" s="7">
        <v>1361.1888888888889</v>
      </c>
      <c r="AD1782" s="7">
        <v>1484.9333333333332</v>
      </c>
      <c r="AE1782" s="4">
        <v>1074</v>
      </c>
      <c r="AF1782" s="4">
        <v>1183</v>
      </c>
      <c r="AG1782" s="4">
        <v>1346</v>
      </c>
      <c r="AH1782" s="4">
        <v>1756</v>
      </c>
      <c r="AI1782" s="4">
        <v>2078</v>
      </c>
      <c r="AJ1782" s="4">
        <v>2390</v>
      </c>
      <c r="AK1782" s="4">
        <v>1262.126270210978</v>
      </c>
      <c r="AL1782" s="8">
        <v>1.085893607439715</v>
      </c>
      <c r="AM1782" s="4">
        <v>1068.4067914900966</v>
      </c>
      <c r="AN1782" s="8">
        <v>0.92934558656444055</v>
      </c>
      <c r="AO1782" s="4">
        <v>874.68731276921494</v>
      </c>
      <c r="AP1782" s="8">
        <v>0.77279756568916569</v>
      </c>
    </row>
    <row r="1783" spans="1:42" x14ac:dyDescent="0.25">
      <c r="A1783" s="2" t="s">
        <v>5052</v>
      </c>
      <c r="B1783" t="s">
        <v>5051</v>
      </c>
      <c r="C1783" t="s">
        <v>149</v>
      </c>
      <c r="D1783" t="s">
        <v>5050</v>
      </c>
      <c r="E1783" s="3" t="s">
        <v>4893</v>
      </c>
      <c r="F1783" t="s">
        <v>5053</v>
      </c>
      <c r="G1783">
        <v>190</v>
      </c>
      <c r="H1783">
        <v>7</v>
      </c>
      <c r="I1783">
        <v>124</v>
      </c>
      <c r="J1783">
        <v>36</v>
      </c>
      <c r="K1783">
        <v>19</v>
      </c>
      <c r="L1783">
        <v>4</v>
      </c>
      <c r="M1783">
        <v>0</v>
      </c>
      <c r="N1783" s="2">
        <v>233.98464912280701</v>
      </c>
      <c r="O1783" s="2">
        <v>212.85595491228068</v>
      </c>
      <c r="P1783" s="2">
        <v>252.92</v>
      </c>
      <c r="Q1783" s="4">
        <v>699.76060403508768</v>
      </c>
      <c r="R1783" s="5">
        <v>4.4999999999999998E-2</v>
      </c>
      <c r="S1783" s="6">
        <v>731.24983121666662</v>
      </c>
      <c r="T1783" s="4">
        <v>88.606557377049185</v>
      </c>
      <c r="U1783" s="7">
        <v>819.85638859371579</v>
      </c>
      <c r="V1783" s="8">
        <v>1.0441090261730255</v>
      </c>
      <c r="W1783" s="7">
        <v>581.11011306938713</v>
      </c>
      <c r="X1783" s="7">
        <v>646.29874754832474</v>
      </c>
      <c r="Y1783" s="7">
        <v>847.45224822618957</v>
      </c>
      <c r="Z1783" s="7">
        <v>1020.6677626987953</v>
      </c>
      <c r="AA1783" s="7">
        <v>1206.9210040671887</v>
      </c>
      <c r="AB1783" s="7">
        <v>1387.5866481945302</v>
      </c>
      <c r="AC1783" s="7">
        <v>863.7431578947369</v>
      </c>
      <c r="AD1783" s="7">
        <v>942.26526315789465</v>
      </c>
      <c r="AE1783" s="4">
        <v>624</v>
      </c>
      <c r="AF1783" s="4">
        <v>694</v>
      </c>
      <c r="AG1783" s="4">
        <v>910</v>
      </c>
      <c r="AH1783" s="4">
        <v>1096</v>
      </c>
      <c r="AI1783" s="4">
        <v>1296</v>
      </c>
      <c r="AJ1783" s="4">
        <v>1490</v>
      </c>
      <c r="AK1783" s="4">
        <v>829.12267708347372</v>
      </c>
      <c r="AL1783" s="8">
        <v>1.1687527115897591</v>
      </c>
      <c r="AM1783" s="4">
        <v>796.49839512787139</v>
      </c>
      <c r="AN1783" s="8">
        <v>1.1272048164508479</v>
      </c>
      <c r="AO1783" s="4">
        <v>763.87411317226918</v>
      </c>
      <c r="AP1783" s="8">
        <v>1.0856569213119369</v>
      </c>
    </row>
    <row r="1784" spans="1:42" x14ac:dyDescent="0.25">
      <c r="A1784" s="2" t="s">
        <v>5056</v>
      </c>
      <c r="B1784" t="s">
        <v>5055</v>
      </c>
      <c r="C1784" t="s">
        <v>149</v>
      </c>
      <c r="D1784" t="s">
        <v>5054</v>
      </c>
      <c r="E1784" s="3" t="s">
        <v>4893</v>
      </c>
      <c r="F1784" t="s">
        <v>5057</v>
      </c>
      <c r="G1784">
        <v>32</v>
      </c>
      <c r="H1784">
        <v>12</v>
      </c>
      <c r="I1784">
        <v>18</v>
      </c>
      <c r="J1784">
        <v>2</v>
      </c>
      <c r="K1784">
        <v>0</v>
      </c>
      <c r="L1784">
        <v>0</v>
      </c>
      <c r="M1784">
        <v>0</v>
      </c>
      <c r="N1784" s="2">
        <v>188.03645833333334</v>
      </c>
      <c r="O1784" s="2">
        <v>131.21091508333328</v>
      </c>
      <c r="P1784" s="2">
        <v>321.75</v>
      </c>
      <c r="Q1784" s="4">
        <v>640.99737341666662</v>
      </c>
      <c r="R1784" s="5">
        <v>4.4999999999999998E-2</v>
      </c>
      <c r="S1784" s="6">
        <v>669.84225522041652</v>
      </c>
      <c r="T1784" s="4">
        <v>34.866666666666667</v>
      </c>
      <c r="U1784" s="7">
        <v>704.70892188708319</v>
      </c>
      <c r="V1784" s="8">
        <v>0.85678896278064831</v>
      </c>
      <c r="W1784" s="7">
        <v>658.03348597944876</v>
      </c>
      <c r="X1784" s="7">
        <v>662.10547537288596</v>
      </c>
      <c r="Y1784" s="7">
        <v>810.32588929399935</v>
      </c>
      <c r="Z1784" s="7">
        <v>1106.7667171362261</v>
      </c>
      <c r="AA1784" s="7">
        <v>1360.8588552867063</v>
      </c>
      <c r="AB1784" s="7">
        <v>1565.272722837253</v>
      </c>
      <c r="AC1784" s="7">
        <v>904.75000000000011</v>
      </c>
      <c r="AD1784" s="7">
        <v>987</v>
      </c>
      <c r="AE1784" s="4">
        <v>808</v>
      </c>
      <c r="AF1784" s="4">
        <v>813</v>
      </c>
      <c r="AG1784" s="4">
        <v>995</v>
      </c>
      <c r="AH1784" s="4">
        <v>1359</v>
      </c>
      <c r="AI1784" s="4">
        <v>1671</v>
      </c>
      <c r="AJ1784" s="4">
        <v>1922</v>
      </c>
      <c r="AK1784" s="4">
        <v>890.48664720284512</v>
      </c>
      <c r="AL1784" s="8">
        <v>1.1250496217258501</v>
      </c>
      <c r="AM1784" s="4">
        <v>819.5652354942074</v>
      </c>
      <c r="AN1784" s="8">
        <v>1.0388229813506067</v>
      </c>
      <c r="AO1784" s="4">
        <v>740.76366692905435</v>
      </c>
      <c r="AP1784" s="8">
        <v>0.94301560315589184</v>
      </c>
    </row>
    <row r="1785" spans="1:42" x14ac:dyDescent="0.25">
      <c r="A1785" s="2" t="s">
        <v>5060</v>
      </c>
      <c r="B1785" t="s">
        <v>5059</v>
      </c>
      <c r="C1785" t="s">
        <v>149</v>
      </c>
      <c r="D1785" t="s">
        <v>5058</v>
      </c>
      <c r="E1785" s="3" t="s">
        <v>4893</v>
      </c>
      <c r="F1785" t="s">
        <v>5061</v>
      </c>
      <c r="G1785">
        <v>130</v>
      </c>
      <c r="H1785">
        <v>0</v>
      </c>
      <c r="I1785">
        <v>78</v>
      </c>
      <c r="J1785">
        <v>35</v>
      </c>
      <c r="K1785">
        <v>11</v>
      </c>
      <c r="L1785">
        <v>6</v>
      </c>
      <c r="M1785">
        <v>0</v>
      </c>
      <c r="N1785" s="2">
        <v>195.41602564102564</v>
      </c>
      <c r="O1785" s="2">
        <v>182.48809164102562</v>
      </c>
      <c r="P1785" s="2">
        <v>311.79000000000002</v>
      </c>
      <c r="Q1785" s="4">
        <v>689.69411728205137</v>
      </c>
      <c r="R1785" s="5">
        <v>4.4999999999999998E-2</v>
      </c>
      <c r="S1785" s="6">
        <v>720.73035255974366</v>
      </c>
      <c r="T1785" s="4">
        <v>105.71774193548387</v>
      </c>
      <c r="U1785" s="7">
        <v>826.44809449522756</v>
      </c>
      <c r="V1785" s="8">
        <v>0.62767720768122304</v>
      </c>
      <c r="W1785" s="7">
        <v>587.89243213913483</v>
      </c>
      <c r="X1785" s="7">
        <v>647.55749275660742</v>
      </c>
      <c r="Y1785" s="7">
        <v>736.78139074420426</v>
      </c>
      <c r="Z1785" s="7">
        <v>961.20960040625755</v>
      </c>
      <c r="AA1785" s="7">
        <v>1137.4678528725531</v>
      </c>
      <c r="AB1785" s="7">
        <v>1308.2522465666034</v>
      </c>
      <c r="AC1785" s="7">
        <v>1448.3446153846155</v>
      </c>
      <c r="AD1785" s="7">
        <v>1580.0123076923076</v>
      </c>
      <c r="AE1785" s="4">
        <v>1074</v>
      </c>
      <c r="AF1785" s="4">
        <v>1183</v>
      </c>
      <c r="AG1785" s="4">
        <v>1346</v>
      </c>
      <c r="AH1785" s="4">
        <v>1756</v>
      </c>
      <c r="AI1785" s="4">
        <v>2078</v>
      </c>
      <c r="AJ1785" s="4">
        <v>2390</v>
      </c>
      <c r="AK1785" s="4">
        <v>1329.1898312801447</v>
      </c>
      <c r="AL1785" s="8">
        <v>1.0897947310129916</v>
      </c>
      <c r="AM1785" s="4">
        <v>1126.3700050400109</v>
      </c>
      <c r="AN1785" s="8">
        <v>0.93575555656906861</v>
      </c>
      <c r="AO1785" s="4">
        <v>923.55017879987736</v>
      </c>
      <c r="AP1785" s="8">
        <v>0.78171638212514594</v>
      </c>
    </row>
    <row r="1786" spans="1:42" x14ac:dyDescent="0.25">
      <c r="A1786" s="2" t="s">
        <v>5064</v>
      </c>
      <c r="B1786" t="s">
        <v>5063</v>
      </c>
      <c r="C1786" t="s">
        <v>149</v>
      </c>
      <c r="D1786" t="s">
        <v>5062</v>
      </c>
      <c r="E1786" s="3" t="s">
        <v>4893</v>
      </c>
      <c r="F1786" t="s">
        <v>5065</v>
      </c>
      <c r="G1786">
        <v>121</v>
      </c>
      <c r="H1786">
        <v>42</v>
      </c>
      <c r="I1786">
        <v>45</v>
      </c>
      <c r="J1786">
        <v>9</v>
      </c>
      <c r="K1786">
        <v>22</v>
      </c>
      <c r="L1786">
        <v>3</v>
      </c>
      <c r="M1786">
        <v>0</v>
      </c>
      <c r="N1786" s="2">
        <v>202.55303030303028</v>
      </c>
      <c r="O1786" s="2">
        <v>266.18480488888889</v>
      </c>
      <c r="P1786" s="2">
        <v>292.45</v>
      </c>
      <c r="Q1786" s="4">
        <v>761.18783519191925</v>
      </c>
      <c r="R1786" s="5">
        <v>4.4999999999999998E-2</v>
      </c>
      <c r="S1786" s="6">
        <v>795.44128777555557</v>
      </c>
      <c r="T1786" s="4">
        <v>54.141509433962263</v>
      </c>
      <c r="U1786" s="7">
        <v>849.58279720951782</v>
      </c>
      <c r="V1786" s="8">
        <v>1.1473288592769078</v>
      </c>
      <c r="W1786" s="7">
        <v>642.37927544798106</v>
      </c>
      <c r="X1786" s="7">
        <v>714.35153540619967</v>
      </c>
      <c r="Y1786" s="7">
        <v>936.71359229203927</v>
      </c>
      <c r="Z1786" s="7">
        <v>1128.9976897923548</v>
      </c>
      <c r="AA1786" s="7">
        <v>1284.7585508959621</v>
      </c>
      <c r="AB1786" s="7">
        <v>1477.0426483962774</v>
      </c>
      <c r="AC1786" s="7">
        <v>814.53636363636372</v>
      </c>
      <c r="AD1786" s="7">
        <v>888.58512396694209</v>
      </c>
      <c r="AE1786" s="4">
        <v>598</v>
      </c>
      <c r="AF1786" s="4">
        <v>665</v>
      </c>
      <c r="AG1786" s="4">
        <v>872</v>
      </c>
      <c r="AH1786" s="4">
        <v>1051</v>
      </c>
      <c r="AI1786" s="4">
        <v>1196</v>
      </c>
      <c r="AJ1786" s="4">
        <v>1375</v>
      </c>
      <c r="AK1786" s="4">
        <v>814.27570198017077</v>
      </c>
      <c r="AL1786" s="8">
        <v>1.1727640105482215</v>
      </c>
      <c r="AM1786" s="4">
        <v>807.99756391196581</v>
      </c>
      <c r="AN1786" s="8">
        <v>1.164285626791117</v>
      </c>
      <c r="AO1786" s="4">
        <v>801.71942584376063</v>
      </c>
      <c r="AP1786" s="8">
        <v>1.1558072430340123</v>
      </c>
    </row>
    <row r="1787" spans="1:42" x14ac:dyDescent="0.25">
      <c r="A1787" s="2" t="s">
        <v>5068</v>
      </c>
      <c r="B1787" t="s">
        <v>5067</v>
      </c>
      <c r="C1787" t="s">
        <v>149</v>
      </c>
      <c r="D1787" t="s">
        <v>5066</v>
      </c>
      <c r="E1787" s="3" t="s">
        <v>4893</v>
      </c>
      <c r="F1787" t="s">
        <v>5069</v>
      </c>
      <c r="G1787">
        <v>40</v>
      </c>
      <c r="H1787">
        <v>0</v>
      </c>
      <c r="I1787">
        <v>24</v>
      </c>
      <c r="J1787">
        <v>8</v>
      </c>
      <c r="K1787">
        <v>6</v>
      </c>
      <c r="L1787">
        <v>2</v>
      </c>
      <c r="M1787">
        <v>0</v>
      </c>
      <c r="N1787" s="2">
        <v>208.21875</v>
      </c>
      <c r="O1787" s="2">
        <v>294.77021408333331</v>
      </c>
      <c r="P1787" s="2">
        <v>171.56</v>
      </c>
      <c r="Q1787" s="4">
        <v>674.54896408333332</v>
      </c>
      <c r="R1787" s="5">
        <v>4.4999999999999998E-2</v>
      </c>
      <c r="S1787" s="6">
        <v>704.90366746708332</v>
      </c>
      <c r="T1787" s="4">
        <v>91.67647058823529</v>
      </c>
      <c r="U1787" s="7">
        <v>796.58013805531857</v>
      </c>
      <c r="V1787" s="8">
        <v>0.99077131598920221</v>
      </c>
      <c r="W1787" s="7">
        <v>578.65226433865053</v>
      </c>
      <c r="X1787" s="7">
        <v>583.03599361394322</v>
      </c>
      <c r="Y1787" s="7">
        <v>764.52238561106549</v>
      </c>
      <c r="Z1787" s="7">
        <v>1010.0112250274627</v>
      </c>
      <c r="AA1787" s="7">
        <v>1013.5182084476969</v>
      </c>
      <c r="AB1787" s="7">
        <v>1165.1952413728279</v>
      </c>
      <c r="AC1787" s="7">
        <v>884.40000000000009</v>
      </c>
      <c r="AD1787" s="7">
        <v>964.8</v>
      </c>
      <c r="AE1787" s="4">
        <v>660</v>
      </c>
      <c r="AF1787" s="4">
        <v>665</v>
      </c>
      <c r="AG1787" s="4">
        <v>872</v>
      </c>
      <c r="AH1787" s="4">
        <v>1152</v>
      </c>
      <c r="AI1787" s="4">
        <v>1156</v>
      </c>
      <c r="AJ1787" s="4">
        <v>1329</v>
      </c>
      <c r="AK1787" s="4">
        <v>835.88819121339043</v>
      </c>
      <c r="AL1787" s="8">
        <v>1.1536873903005294</v>
      </c>
      <c r="AM1787" s="4">
        <v>792.22668329795465</v>
      </c>
      <c r="AN1787" s="8">
        <v>1.0993820321967536</v>
      </c>
      <c r="AO1787" s="4">
        <v>748.56517538251899</v>
      </c>
      <c r="AP1787" s="8">
        <v>1.045076674092978</v>
      </c>
    </row>
    <row r="1788" spans="1:42" x14ac:dyDescent="0.25">
      <c r="A1788" s="2" t="s">
        <v>5072</v>
      </c>
      <c r="B1788" t="s">
        <v>5071</v>
      </c>
      <c r="C1788" t="s">
        <v>149</v>
      </c>
      <c r="D1788" t="s">
        <v>5070</v>
      </c>
      <c r="E1788" s="3" t="s">
        <v>4893</v>
      </c>
      <c r="F1788" t="s">
        <v>5073</v>
      </c>
      <c r="G1788">
        <v>20</v>
      </c>
      <c r="H1788">
        <v>0</v>
      </c>
      <c r="I1788">
        <v>14</v>
      </c>
      <c r="J1788">
        <v>4</v>
      </c>
      <c r="K1788">
        <v>2</v>
      </c>
      <c r="L1788">
        <v>0</v>
      </c>
      <c r="M1788">
        <v>0</v>
      </c>
      <c r="N1788" s="2">
        <v>182.77916666666667</v>
      </c>
      <c r="O1788" s="2">
        <v>126.14019216666659</v>
      </c>
      <c r="P1788" s="2">
        <v>307.24</v>
      </c>
      <c r="Q1788" s="4">
        <v>616.15935883333327</v>
      </c>
      <c r="R1788" s="5">
        <v>4.4999999999999998E-2</v>
      </c>
      <c r="S1788" s="6">
        <v>643.88652998083319</v>
      </c>
      <c r="T1788" s="4">
        <v>111.27777777777777</v>
      </c>
      <c r="U1788" s="7">
        <v>755.1643077586109</v>
      </c>
      <c r="V1788" s="8">
        <v>0.9908992360039508</v>
      </c>
      <c r="W1788" s="7">
        <v>528.05285558065964</v>
      </c>
      <c r="X1788" s="7">
        <v>561.84823833782184</v>
      </c>
      <c r="Y1788" s="7">
        <v>736.73934410613629</v>
      </c>
      <c r="Z1788" s="7">
        <v>1032.4489432313057</v>
      </c>
      <c r="AA1788" s="7">
        <v>1056.9505957302483</v>
      </c>
      <c r="AB1788" s="7">
        <v>1215.7888946889107</v>
      </c>
      <c r="AC1788" s="7">
        <v>838.31000000000006</v>
      </c>
      <c r="AD1788" s="7">
        <v>914.52</v>
      </c>
      <c r="AE1788" s="4">
        <v>625</v>
      </c>
      <c r="AF1788" s="4">
        <v>665</v>
      </c>
      <c r="AG1788" s="4">
        <v>872</v>
      </c>
      <c r="AH1788" s="4">
        <v>1222</v>
      </c>
      <c r="AI1788" s="4">
        <v>1251</v>
      </c>
      <c r="AJ1788" s="4">
        <v>1439</v>
      </c>
      <c r="AK1788" s="4">
        <v>764.31760512464587</v>
      </c>
      <c r="AL1788" s="8">
        <v>1.1489245281490927</v>
      </c>
      <c r="AM1788" s="4">
        <v>724.17391341004168</v>
      </c>
      <c r="AN1788" s="8">
        <v>1.0962494307673789</v>
      </c>
      <c r="AO1788" s="4">
        <v>684.03022169543749</v>
      </c>
      <c r="AP1788" s="8">
        <v>1.0435743333856649</v>
      </c>
    </row>
    <row r="1789" spans="1:42" x14ac:dyDescent="0.25">
      <c r="A1789" s="2" t="s">
        <v>5076</v>
      </c>
      <c r="B1789" t="s">
        <v>5075</v>
      </c>
      <c r="C1789" t="s">
        <v>149</v>
      </c>
      <c r="D1789" t="s">
        <v>5074</v>
      </c>
      <c r="E1789" s="3" t="s">
        <v>4893</v>
      </c>
      <c r="F1789" t="s">
        <v>5077</v>
      </c>
      <c r="G1789">
        <v>147</v>
      </c>
      <c r="H1789">
        <v>22</v>
      </c>
      <c r="I1789">
        <v>44</v>
      </c>
      <c r="J1789">
        <v>48</v>
      </c>
      <c r="K1789">
        <v>29</v>
      </c>
      <c r="L1789">
        <v>4</v>
      </c>
      <c r="M1789">
        <v>0</v>
      </c>
      <c r="N1789" s="2">
        <v>224.1014739229025</v>
      </c>
      <c r="O1789" s="2">
        <v>257.94648875736965</v>
      </c>
      <c r="P1789" s="2">
        <v>248.91</v>
      </c>
      <c r="Q1789" s="4">
        <v>730.95796268027209</v>
      </c>
      <c r="R1789" s="5">
        <v>4.4999999999999998E-2</v>
      </c>
      <c r="S1789" s="6">
        <v>763.8510710008843</v>
      </c>
      <c r="T1789" s="4">
        <v>40.535714285714285</v>
      </c>
      <c r="U1789" s="7">
        <v>804.38678528659864</v>
      </c>
      <c r="V1789" s="8">
        <v>0.95522067920258835</v>
      </c>
      <c r="W1789" s="7">
        <v>576.90538929471904</v>
      </c>
      <c r="X1789" s="7">
        <v>615.90999894829292</v>
      </c>
      <c r="Y1789" s="7">
        <v>790.97720041665889</v>
      </c>
      <c r="Z1789" s="7">
        <v>1034.0756977924211</v>
      </c>
      <c r="AA1789" s="7">
        <v>1134.7620157353672</v>
      </c>
      <c r="AB1789" s="7">
        <v>1305.2937974765734</v>
      </c>
      <c r="AC1789" s="7">
        <v>926.3047619047619</v>
      </c>
      <c r="AD1789" s="7">
        <v>1010.5142857142856</v>
      </c>
      <c r="AE1789" s="4">
        <v>636</v>
      </c>
      <c r="AF1789" s="4">
        <v>679</v>
      </c>
      <c r="AG1789" s="4">
        <v>872</v>
      </c>
      <c r="AH1789" s="4">
        <v>1140</v>
      </c>
      <c r="AI1789" s="4">
        <v>1251</v>
      </c>
      <c r="AJ1789" s="4">
        <v>1439</v>
      </c>
      <c r="AK1789" s="4">
        <v>929.11074761155999</v>
      </c>
      <c r="AL1789" s="8">
        <v>1.1514688814658878</v>
      </c>
      <c r="AM1789" s="4">
        <v>874.02418874133468</v>
      </c>
      <c r="AN1789" s="8">
        <v>1.086052814044788</v>
      </c>
      <c r="AO1789" s="4">
        <v>818.93762987110938</v>
      </c>
      <c r="AP1789" s="8">
        <v>1.0206367466236881</v>
      </c>
    </row>
    <row r="1790" spans="1:42" x14ac:dyDescent="0.25">
      <c r="A1790" s="2" t="s">
        <v>5080</v>
      </c>
      <c r="B1790" t="s">
        <v>5079</v>
      </c>
      <c r="C1790" t="s">
        <v>149</v>
      </c>
      <c r="D1790" t="s">
        <v>5078</v>
      </c>
      <c r="E1790" s="3" t="s">
        <v>4893</v>
      </c>
      <c r="F1790" t="s">
        <v>5081</v>
      </c>
      <c r="G1790">
        <v>14</v>
      </c>
      <c r="H1790">
        <v>2</v>
      </c>
      <c r="I1790">
        <v>10</v>
      </c>
      <c r="J1790">
        <v>2</v>
      </c>
      <c r="K1790">
        <v>0</v>
      </c>
      <c r="L1790">
        <v>0</v>
      </c>
      <c r="M1790">
        <v>0</v>
      </c>
      <c r="N1790" s="2">
        <v>169.42261904761907</v>
      </c>
      <c r="O1790" s="2">
        <v>150.93034178571426</v>
      </c>
      <c r="P1790" s="2">
        <v>308.49</v>
      </c>
      <c r="Q1790" s="4">
        <v>628.84296083333334</v>
      </c>
      <c r="R1790" s="5">
        <v>4.4999999999999998E-2</v>
      </c>
      <c r="S1790" s="6">
        <v>657.14089407083327</v>
      </c>
      <c r="T1790" s="4">
        <v>42.46153846153846</v>
      </c>
      <c r="U1790" s="7">
        <v>699.60243253237172</v>
      </c>
      <c r="V1790" s="8">
        <v>0.99597661739406185</v>
      </c>
      <c r="W1790" s="7">
        <v>584.70437493591533</v>
      </c>
      <c r="X1790" s="7">
        <v>639.90046792986573</v>
      </c>
      <c r="Y1790" s="7">
        <v>815.77954391058904</v>
      </c>
      <c r="Z1790" s="7">
        <v>1084.2757928811614</v>
      </c>
      <c r="AA1790" s="7">
        <v>1170.344276871728</v>
      </c>
      <c r="AB1790" s="7">
        <v>1346.2233528524514</v>
      </c>
      <c r="AC1790" s="7">
        <v>772.67142857142869</v>
      </c>
      <c r="AD1790" s="7">
        <v>842.91428571428571</v>
      </c>
      <c r="AE1790" s="4">
        <v>625</v>
      </c>
      <c r="AF1790" s="4">
        <v>684</v>
      </c>
      <c r="AG1790" s="4">
        <v>872</v>
      </c>
      <c r="AH1790" s="4">
        <v>1159</v>
      </c>
      <c r="AI1790" s="4">
        <v>1251</v>
      </c>
      <c r="AJ1790" s="4">
        <v>1439</v>
      </c>
      <c r="AK1790" s="4">
        <v>760.02645791425959</v>
      </c>
      <c r="AL1790" s="8">
        <v>1.1424478288856186</v>
      </c>
      <c r="AM1790" s="4">
        <v>725.73126996645078</v>
      </c>
      <c r="AN1790" s="8">
        <v>1.0936240917217663</v>
      </c>
      <c r="AO1790" s="4">
        <v>691.43608201864208</v>
      </c>
      <c r="AP1790" s="8">
        <v>1.0448003545579141</v>
      </c>
    </row>
    <row r="1791" spans="1:42" x14ac:dyDescent="0.25">
      <c r="A1791" s="2" t="s">
        <v>5084</v>
      </c>
      <c r="B1791" t="s">
        <v>5083</v>
      </c>
      <c r="C1791" t="s">
        <v>149</v>
      </c>
      <c r="D1791" t="s">
        <v>5082</v>
      </c>
      <c r="E1791" s="3" t="s">
        <v>4893</v>
      </c>
      <c r="F1791" t="s">
        <v>5061</v>
      </c>
      <c r="G1791">
        <v>12</v>
      </c>
      <c r="H1791">
        <v>2</v>
      </c>
      <c r="I1791">
        <v>8</v>
      </c>
      <c r="J1791">
        <v>2</v>
      </c>
      <c r="K1791">
        <v>0</v>
      </c>
      <c r="L1791">
        <v>0</v>
      </c>
      <c r="M1791">
        <v>0</v>
      </c>
      <c r="N1791" s="2">
        <v>180.70138888888889</v>
      </c>
      <c r="O1791" s="2">
        <v>260.9023641388888</v>
      </c>
      <c r="P1791" s="2">
        <v>237.4</v>
      </c>
      <c r="Q1791" s="4">
        <v>679.00375302777763</v>
      </c>
      <c r="R1791" s="5">
        <v>4.4999999999999998E-2</v>
      </c>
      <c r="S1791" s="6">
        <v>709.55892191402756</v>
      </c>
      <c r="T1791" s="4">
        <v>49.5</v>
      </c>
      <c r="U1791" s="7">
        <v>759.05892191402756</v>
      </c>
      <c r="V1791" s="8">
        <v>0.99505211524670423</v>
      </c>
      <c r="W1791" s="7">
        <v>581.35153095425017</v>
      </c>
      <c r="X1791" s="7">
        <v>716.22508613563627</v>
      </c>
      <c r="Y1791" s="7">
        <v>811.1016559873699</v>
      </c>
      <c r="Z1791" s="7">
        <v>1095.7313655425708</v>
      </c>
      <c r="AA1791" s="7">
        <v>1163.6332243580273</v>
      </c>
      <c r="AB1791" s="7">
        <v>1338.5037648690657</v>
      </c>
      <c r="AC1791" s="7">
        <v>839.11666666666679</v>
      </c>
      <c r="AD1791" s="7">
        <v>915.4</v>
      </c>
      <c r="AE1791" s="4">
        <v>625</v>
      </c>
      <c r="AF1791" s="4">
        <v>770</v>
      </c>
      <c r="AG1791" s="4">
        <v>872</v>
      </c>
      <c r="AH1791" s="4">
        <v>1178</v>
      </c>
      <c r="AI1791" s="4">
        <v>1251</v>
      </c>
      <c r="AJ1791" s="4">
        <v>1439</v>
      </c>
      <c r="AK1791" s="4">
        <v>818.01591827184029</v>
      </c>
      <c r="AL1791" s="8">
        <v>1.1372286453203062</v>
      </c>
      <c r="AM1791" s="4">
        <v>785.47881936449664</v>
      </c>
      <c r="AN1791" s="8">
        <v>1.0945756862982259</v>
      </c>
      <c r="AO1791" s="4">
        <v>742.09602082137144</v>
      </c>
      <c r="AP1791" s="8">
        <v>1.0377050742687848</v>
      </c>
    </row>
    <row r="1792" spans="1:42" x14ac:dyDescent="0.25">
      <c r="A1792" s="2" t="s">
        <v>5087</v>
      </c>
      <c r="B1792" t="s">
        <v>5086</v>
      </c>
      <c r="C1792" t="s">
        <v>149</v>
      </c>
      <c r="D1792" t="s">
        <v>5085</v>
      </c>
      <c r="E1792" s="3" t="s">
        <v>4893</v>
      </c>
      <c r="F1792" t="s">
        <v>5088</v>
      </c>
      <c r="G1792">
        <v>40</v>
      </c>
      <c r="H1792">
        <v>6</v>
      </c>
      <c r="I1792">
        <v>6</v>
      </c>
      <c r="J1792">
        <v>8</v>
      </c>
      <c r="K1792">
        <v>20</v>
      </c>
      <c r="L1792">
        <v>0</v>
      </c>
      <c r="M1792">
        <v>0</v>
      </c>
      <c r="N1792" s="2">
        <v>262.64791666666667</v>
      </c>
      <c r="O1792" s="2">
        <v>148.18106912500002</v>
      </c>
      <c r="P1792" s="2">
        <v>271.02999999999997</v>
      </c>
      <c r="Q1792" s="4">
        <v>681.85898579166667</v>
      </c>
      <c r="R1792" s="5">
        <v>4.4999999999999998E-2</v>
      </c>
      <c r="S1792" s="6">
        <v>712.5426401522916</v>
      </c>
      <c r="T1792" s="4">
        <v>169.42105263157896</v>
      </c>
      <c r="U1792" s="7">
        <v>881.96369278387056</v>
      </c>
      <c r="V1792" s="8">
        <v>0.59361513900984053</v>
      </c>
      <c r="W1792" s="7">
        <v>515.07373079156071</v>
      </c>
      <c r="X1792" s="7">
        <v>567.34843903763158</v>
      </c>
      <c r="Y1792" s="7">
        <v>645.52070916707703</v>
      </c>
      <c r="Z1792" s="7">
        <v>842.150345688995</v>
      </c>
      <c r="AA1792" s="7">
        <v>996.57654803059893</v>
      </c>
      <c r="AB1792" s="7">
        <v>1146.2069055789852</v>
      </c>
      <c r="AC1792" s="7">
        <v>1634.325</v>
      </c>
      <c r="AD1792" s="7">
        <v>1782.8999999999999</v>
      </c>
      <c r="AE1792" s="4">
        <v>1074</v>
      </c>
      <c r="AF1792" s="4">
        <v>1183</v>
      </c>
      <c r="AG1792" s="4">
        <v>1346</v>
      </c>
      <c r="AH1792" s="4">
        <v>1756</v>
      </c>
      <c r="AI1792" s="4">
        <v>2078</v>
      </c>
      <c r="AJ1792" s="4">
        <v>2390</v>
      </c>
      <c r="AK1792" s="4">
        <v>1455.1935143757144</v>
      </c>
      <c r="AL1792" s="8">
        <v>1.093464288747968</v>
      </c>
      <c r="AM1792" s="4">
        <v>1207.6432229679069</v>
      </c>
      <c r="AN1792" s="8">
        <v>0.92684790550192553</v>
      </c>
      <c r="AO1792" s="4">
        <v>960.09293156009915</v>
      </c>
      <c r="AP1792" s="8">
        <v>0.76023152225588286</v>
      </c>
    </row>
    <row r="1793" spans="1:42" x14ac:dyDescent="0.25">
      <c r="A1793" s="2" t="s">
        <v>5091</v>
      </c>
      <c r="B1793" t="s">
        <v>5090</v>
      </c>
      <c r="C1793" t="s">
        <v>14</v>
      </c>
      <c r="D1793" t="s">
        <v>5089</v>
      </c>
      <c r="E1793" s="3" t="s">
        <v>4893</v>
      </c>
      <c r="F1793" t="s">
        <v>5092</v>
      </c>
      <c r="G1793">
        <v>224</v>
      </c>
      <c r="H1793">
        <v>0</v>
      </c>
      <c r="I1793">
        <v>32</v>
      </c>
      <c r="J1793">
        <v>85</v>
      </c>
      <c r="K1793">
        <v>84</v>
      </c>
      <c r="L1793">
        <v>22</v>
      </c>
      <c r="M1793">
        <v>1</v>
      </c>
      <c r="N1793" s="2">
        <v>307.18787202380952</v>
      </c>
      <c r="O1793" s="2">
        <v>258.45349164732153</v>
      </c>
      <c r="P1793" s="2">
        <v>349.9</v>
      </c>
      <c r="Q1793" s="4">
        <v>915.54136367113108</v>
      </c>
      <c r="R1793" s="5">
        <v>4.4999999999999998E-2</v>
      </c>
      <c r="S1793" s="6">
        <v>956.74072503633192</v>
      </c>
      <c r="T1793" s="4">
        <v>42.669856459330141</v>
      </c>
      <c r="U1793" s="7">
        <v>999.41058149566209</v>
      </c>
      <c r="V1793" s="8">
        <v>0.7327680608000664</v>
      </c>
      <c r="W1793" s="7">
        <v>593.45420561449714</v>
      </c>
      <c r="X1793" s="7">
        <v>669.91579948208607</v>
      </c>
      <c r="Y1793" s="7">
        <v>798.28709927812974</v>
      </c>
      <c r="Z1793" s="7">
        <v>1118.8646075119657</v>
      </c>
      <c r="AA1793" s="7">
        <v>1340.5330814767187</v>
      </c>
      <c r="AB1793" s="7">
        <v>1541.8585625776179</v>
      </c>
      <c r="AC1793" s="7">
        <v>1500.2723214285716</v>
      </c>
      <c r="AD1793" s="7">
        <v>1636.6607142857144</v>
      </c>
      <c r="AE1793" s="4">
        <v>846</v>
      </c>
      <c r="AF1793" s="4">
        <v>955</v>
      </c>
      <c r="AG1793" s="4">
        <v>1138</v>
      </c>
      <c r="AH1793" s="4">
        <v>1595</v>
      </c>
      <c r="AI1793" s="4">
        <v>1911</v>
      </c>
      <c r="AJ1793" s="4">
        <v>2198</v>
      </c>
      <c r="AK1793" s="4">
        <v>1482.5841849050491</v>
      </c>
      <c r="AL1793" s="8">
        <v>1.1183166026173315</v>
      </c>
      <c r="AM1793" s="4">
        <v>1307.3030316154768</v>
      </c>
      <c r="AN1793" s="8">
        <v>0.98980042201157648</v>
      </c>
      <c r="AO1793" s="4">
        <v>1132.0218783259043</v>
      </c>
      <c r="AP1793" s="8">
        <v>0.86128424140582127</v>
      </c>
    </row>
    <row r="1794" spans="1:42" x14ac:dyDescent="0.25">
      <c r="A1794" s="2" t="s">
        <v>5093</v>
      </c>
      <c r="B1794" t="s">
        <v>5090</v>
      </c>
      <c r="C1794" t="s">
        <v>14</v>
      </c>
      <c r="D1794" t="s">
        <v>5089</v>
      </c>
      <c r="E1794" s="3" t="s">
        <v>4893</v>
      </c>
      <c r="F1794" t="s">
        <v>5094</v>
      </c>
      <c r="G1794">
        <v>145</v>
      </c>
      <c r="H1794">
        <v>72</v>
      </c>
      <c r="I1794">
        <v>67</v>
      </c>
      <c r="J1794">
        <v>6</v>
      </c>
      <c r="K1794">
        <v>0</v>
      </c>
      <c r="L1794">
        <v>0</v>
      </c>
      <c r="M1794">
        <v>0</v>
      </c>
      <c r="N1794" s="2">
        <v>221.80517241379312</v>
      </c>
      <c r="O1794" s="2">
        <v>197.39525287356327</v>
      </c>
      <c r="P1794" s="2">
        <v>349.9</v>
      </c>
      <c r="Q1794" s="4">
        <v>769.1004252873563</v>
      </c>
      <c r="R1794" s="5">
        <v>4.4999999999999998E-2</v>
      </c>
      <c r="S1794" s="6">
        <v>803.70994442528729</v>
      </c>
      <c r="T1794" s="4">
        <v>24.45774647887324</v>
      </c>
      <c r="U1794" s="7">
        <v>828.16769090416051</v>
      </c>
      <c r="V1794" s="8">
        <v>0.91162888731146918</v>
      </c>
      <c r="W1794" s="7">
        <v>748.46155917745307</v>
      </c>
      <c r="X1794" s="7">
        <v>844.89454966249139</v>
      </c>
      <c r="Y1794" s="7">
        <v>1006.7958089171887</v>
      </c>
      <c r="Z1794" s="7">
        <v>1411.1066038865695</v>
      </c>
      <c r="AA1794" s="7">
        <v>1690.6738056597078</v>
      </c>
      <c r="AB1794" s="7">
        <v>1944.5845237258177</v>
      </c>
      <c r="AC1794" s="7">
        <v>999.29310344827593</v>
      </c>
      <c r="AD1794" s="7">
        <v>1090.1379310344828</v>
      </c>
      <c r="AE1794" s="4">
        <v>846</v>
      </c>
      <c r="AF1794" s="4">
        <v>955</v>
      </c>
      <c r="AG1794" s="4">
        <v>1138</v>
      </c>
      <c r="AH1794" s="4">
        <v>1595</v>
      </c>
      <c r="AI1794" s="4">
        <v>1911</v>
      </c>
      <c r="AJ1794" s="4">
        <v>2198</v>
      </c>
      <c r="AK1794" s="4">
        <v>1012.2569159230733</v>
      </c>
      <c r="AL1794" s="8">
        <v>1.1411928339212924</v>
      </c>
      <c r="AM1794" s="4">
        <v>943.27599458149791</v>
      </c>
      <c r="AN1794" s="8">
        <v>1.0652601438888125</v>
      </c>
      <c r="AO1794" s="4">
        <v>872.69086576686266</v>
      </c>
      <c r="AP1794" s="8">
        <v>0.98756157734394912</v>
      </c>
    </row>
    <row r="1795" spans="1:42" x14ac:dyDescent="0.25">
      <c r="A1795" s="2" t="s">
        <v>5097</v>
      </c>
      <c r="B1795" t="s">
        <v>5096</v>
      </c>
      <c r="C1795" t="s">
        <v>149</v>
      </c>
      <c r="D1795" t="s">
        <v>5095</v>
      </c>
      <c r="E1795" s="3" t="s">
        <v>4893</v>
      </c>
      <c r="F1795" t="s">
        <v>4935</v>
      </c>
      <c r="G1795">
        <v>18</v>
      </c>
      <c r="H1795">
        <v>4</v>
      </c>
      <c r="I1795">
        <v>9</v>
      </c>
      <c r="J1795">
        <v>5</v>
      </c>
      <c r="K1795">
        <v>0</v>
      </c>
      <c r="L1795">
        <v>0</v>
      </c>
      <c r="M1795">
        <v>0</v>
      </c>
      <c r="N1795" s="2">
        <v>168.96929824561403</v>
      </c>
      <c r="O1795" s="2">
        <v>284.92479611111111</v>
      </c>
      <c r="P1795" s="2">
        <v>325.35000000000002</v>
      </c>
      <c r="Q1795" s="4">
        <v>779.2440943567251</v>
      </c>
      <c r="R1795" s="5">
        <v>4.4999999999999998E-2</v>
      </c>
      <c r="S1795" s="6">
        <v>814.31007860277771</v>
      </c>
      <c r="T1795" s="4">
        <v>0</v>
      </c>
      <c r="U1795" s="7">
        <v>814.31007860277771</v>
      </c>
      <c r="V1795" s="8">
        <v>1.1077374104330411</v>
      </c>
      <c r="W1795" s="7">
        <v>692.33588152065067</v>
      </c>
      <c r="X1795" s="7">
        <v>784.27808658659308</v>
      </c>
      <c r="Y1795" s="7">
        <v>965.94702189761176</v>
      </c>
      <c r="Z1795" s="7">
        <v>1323.7462054674838</v>
      </c>
      <c r="AA1795" s="7">
        <v>1548.6168997853913</v>
      </c>
      <c r="AB1795" s="7">
        <v>1781.2417559763301</v>
      </c>
      <c r="AC1795" s="7">
        <v>808.62222222222226</v>
      </c>
      <c r="AD1795" s="7">
        <v>882.13333333333333</v>
      </c>
      <c r="AE1795" s="4">
        <v>625</v>
      </c>
      <c r="AF1795" s="4">
        <v>708</v>
      </c>
      <c r="AG1795" s="4">
        <v>872</v>
      </c>
      <c r="AH1795" s="4">
        <v>1195</v>
      </c>
      <c r="AI1795" s="4">
        <v>1398</v>
      </c>
      <c r="AJ1795" s="4">
        <v>1608</v>
      </c>
      <c r="AK1795" s="4">
        <v>850.88842909589016</v>
      </c>
      <c r="AL1795" s="8">
        <v>1.1574963515512411</v>
      </c>
      <c r="AM1795" s="4">
        <v>837.17154766097292</v>
      </c>
      <c r="AN1795" s="8">
        <v>1.138836748631916</v>
      </c>
      <c r="AO1795" s="4">
        <v>825.74081313187537</v>
      </c>
      <c r="AP1795" s="8">
        <v>1.1232870795324785</v>
      </c>
    </row>
    <row r="1796" spans="1:42" x14ac:dyDescent="0.25">
      <c r="A1796" s="2" t="s">
        <v>5100</v>
      </c>
      <c r="B1796" t="s">
        <v>5099</v>
      </c>
      <c r="C1796" t="s">
        <v>149</v>
      </c>
      <c r="D1796" t="s">
        <v>5098</v>
      </c>
      <c r="E1796" s="3" t="s">
        <v>4893</v>
      </c>
      <c r="F1796" t="s">
        <v>5101</v>
      </c>
      <c r="G1796">
        <v>84</v>
      </c>
      <c r="H1796">
        <v>0</v>
      </c>
      <c r="I1796">
        <v>69</v>
      </c>
      <c r="J1796">
        <v>11</v>
      </c>
      <c r="K1796">
        <v>4</v>
      </c>
      <c r="L1796">
        <v>0</v>
      </c>
      <c r="M1796">
        <v>0</v>
      </c>
      <c r="N1796" s="2">
        <v>199.22718253968253</v>
      </c>
      <c r="O1796" s="2">
        <v>269.13588674206352</v>
      </c>
      <c r="P1796" s="2">
        <v>302.14999999999998</v>
      </c>
      <c r="Q1796" s="4">
        <v>770.51306928174608</v>
      </c>
      <c r="R1796" s="5">
        <v>4.4999999999999998E-2</v>
      </c>
      <c r="S1796" s="6">
        <v>805.18615739942459</v>
      </c>
      <c r="T1796" s="4">
        <v>0</v>
      </c>
      <c r="U1796" s="7">
        <v>805.18615739942459</v>
      </c>
      <c r="V1796" s="8">
        <v>1.0859928905194551</v>
      </c>
      <c r="W1796" s="7">
        <v>709.15335750920417</v>
      </c>
      <c r="X1796" s="7">
        <v>753.67906602050175</v>
      </c>
      <c r="Y1796" s="7">
        <v>988.25353037270406</v>
      </c>
      <c r="Z1796" s="7">
        <v>1190.2482080093225</v>
      </c>
      <c r="AA1796" s="7">
        <v>1417.2207221278888</v>
      </c>
      <c r="AB1796" s="7">
        <v>1630.075328669702</v>
      </c>
      <c r="AC1796" s="7">
        <v>815.57142857142867</v>
      </c>
      <c r="AD1796" s="7">
        <v>889.71428571428567</v>
      </c>
      <c r="AE1796" s="4">
        <v>653</v>
      </c>
      <c r="AF1796" s="4">
        <v>694</v>
      </c>
      <c r="AG1796" s="4">
        <v>910</v>
      </c>
      <c r="AH1796" s="4">
        <v>1096</v>
      </c>
      <c r="AI1796" s="4">
        <v>1305</v>
      </c>
      <c r="AJ1796" s="4">
        <v>1501</v>
      </c>
      <c r="AK1796" s="4">
        <v>863.76767097619449</v>
      </c>
      <c r="AL1796" s="8">
        <v>1.1650045658638462</v>
      </c>
      <c r="AM1796" s="4">
        <v>844.24049978393793</v>
      </c>
      <c r="AN1796" s="8">
        <v>1.1386673407490493</v>
      </c>
      <c r="AO1796" s="4">
        <v>824.71332859168126</v>
      </c>
      <c r="AP1796" s="8">
        <v>1.1123301156342522</v>
      </c>
    </row>
    <row r="1797" spans="1:42" x14ac:dyDescent="0.25">
      <c r="A1797" s="2" t="s">
        <v>5104</v>
      </c>
      <c r="B1797" t="s">
        <v>5103</v>
      </c>
      <c r="C1797" t="s">
        <v>149</v>
      </c>
      <c r="D1797" t="s">
        <v>5102</v>
      </c>
      <c r="E1797" s="3" t="s">
        <v>4893</v>
      </c>
      <c r="F1797" t="s">
        <v>5105</v>
      </c>
      <c r="G1797">
        <v>24</v>
      </c>
      <c r="H1797">
        <v>0</v>
      </c>
      <c r="I1797">
        <v>24</v>
      </c>
      <c r="J1797">
        <v>0</v>
      </c>
      <c r="K1797">
        <v>0</v>
      </c>
      <c r="L1797">
        <v>0</v>
      </c>
      <c r="M1797">
        <v>0</v>
      </c>
      <c r="N1797" s="2">
        <v>186.64236111111111</v>
      </c>
      <c r="O1797" s="2">
        <v>231.28382040277782</v>
      </c>
      <c r="P1797" s="2">
        <v>287.32</v>
      </c>
      <c r="Q1797" s="4">
        <v>705.24618151388893</v>
      </c>
      <c r="R1797" s="5">
        <v>4.4999999999999998E-2</v>
      </c>
      <c r="S1797" s="6">
        <v>736.98225968201393</v>
      </c>
      <c r="T1797" s="4">
        <v>0</v>
      </c>
      <c r="U1797" s="7">
        <v>736.98225968201393</v>
      </c>
      <c r="V1797" s="8">
        <v>0.980029600640976</v>
      </c>
      <c r="W1797" s="7">
        <v>732.08211167880904</v>
      </c>
      <c r="X1797" s="7">
        <v>736.98225968201393</v>
      </c>
      <c r="Y1797" s="7">
        <v>965.32915663136134</v>
      </c>
      <c r="Z1797" s="7">
        <v>1254.4378888204492</v>
      </c>
      <c r="AA1797" s="7">
        <v>1324.0199904659585</v>
      </c>
      <c r="AB1797" s="7">
        <v>1522.9659993960768</v>
      </c>
      <c r="AC1797" s="7">
        <v>827.2</v>
      </c>
      <c r="AD1797" s="7">
        <v>902.4</v>
      </c>
      <c r="AE1797" s="4">
        <v>747</v>
      </c>
      <c r="AF1797" s="4">
        <v>752</v>
      </c>
      <c r="AG1797" s="4">
        <v>985</v>
      </c>
      <c r="AH1797" s="4">
        <v>1280</v>
      </c>
      <c r="AI1797" s="4">
        <v>1351</v>
      </c>
      <c r="AJ1797" s="4">
        <v>1554</v>
      </c>
      <c r="AK1797" s="4">
        <v>861.19309128783425</v>
      </c>
      <c r="AL1797" s="8">
        <v>1.1452035788402051</v>
      </c>
      <c r="AM1797" s="4">
        <v>819.78948075256085</v>
      </c>
      <c r="AN1797" s="8">
        <v>1.0901455861071288</v>
      </c>
      <c r="AO1797" s="4">
        <v>778.38587021728745</v>
      </c>
      <c r="AP1797" s="8">
        <v>1.0350875933740524</v>
      </c>
    </row>
    <row r="1798" spans="1:42" x14ac:dyDescent="0.25">
      <c r="A1798" s="2" t="s">
        <v>5108</v>
      </c>
      <c r="B1798" t="s">
        <v>5107</v>
      </c>
      <c r="C1798" t="s">
        <v>149</v>
      </c>
      <c r="D1798" t="s">
        <v>5106</v>
      </c>
      <c r="E1798" s="3" t="s">
        <v>4893</v>
      </c>
      <c r="F1798" t="s">
        <v>5109</v>
      </c>
      <c r="G1798">
        <v>40</v>
      </c>
      <c r="H1798">
        <v>0</v>
      </c>
      <c r="I1798">
        <v>28</v>
      </c>
      <c r="J1798">
        <v>8</v>
      </c>
      <c r="K1798">
        <v>4</v>
      </c>
      <c r="L1798">
        <v>0</v>
      </c>
      <c r="M1798">
        <v>0</v>
      </c>
      <c r="N1798" s="2">
        <v>184.20208333333335</v>
      </c>
      <c r="O1798" s="2">
        <v>225.85444316666664</v>
      </c>
      <c r="P1798" s="2">
        <v>329.51</v>
      </c>
      <c r="Q1798" s="4">
        <v>739.56652650000001</v>
      </c>
      <c r="R1798" s="5">
        <v>4.4999999999999998E-2</v>
      </c>
      <c r="S1798" s="6">
        <v>772.84702019249994</v>
      </c>
      <c r="T1798" s="4">
        <v>7.666666666666667</v>
      </c>
      <c r="U1798" s="7">
        <v>780.51368685916657</v>
      </c>
      <c r="V1798" s="8">
        <v>0.94367511408435079</v>
      </c>
      <c r="W1798" s="7">
        <v>584.00361216335693</v>
      </c>
      <c r="X1798" s="7">
        <v>716.68923284687162</v>
      </c>
      <c r="Y1798" s="7">
        <v>814.80183969031555</v>
      </c>
      <c r="Z1798" s="7">
        <v>1082.0418926162677</v>
      </c>
      <c r="AA1798" s="7">
        <v>1367.9700611314472</v>
      </c>
      <c r="AB1798" s="7">
        <v>1573.5393326129488</v>
      </c>
      <c r="AC1798" s="7">
        <v>909.81000000000006</v>
      </c>
      <c r="AD1798" s="7">
        <v>992.52</v>
      </c>
      <c r="AE1798" s="4">
        <v>625</v>
      </c>
      <c r="AF1798" s="4">
        <v>767</v>
      </c>
      <c r="AG1798" s="4">
        <v>872</v>
      </c>
      <c r="AH1798" s="4">
        <v>1158</v>
      </c>
      <c r="AI1798" s="4">
        <v>1464</v>
      </c>
      <c r="AJ1798" s="4">
        <v>1684</v>
      </c>
      <c r="AK1798" s="4">
        <v>935.16864499659391</v>
      </c>
      <c r="AL1798" s="8">
        <v>1.139929043239343</v>
      </c>
      <c r="AM1798" s="4">
        <v>881.06143672856251</v>
      </c>
      <c r="AN1798" s="8">
        <v>1.0745110668543454</v>
      </c>
      <c r="AO1798" s="4">
        <v>826.95422846053111</v>
      </c>
      <c r="AP1798" s="8">
        <v>1.009093090469348</v>
      </c>
    </row>
    <row r="1799" spans="1:42" x14ac:dyDescent="0.25">
      <c r="A1799" s="2" t="s">
        <v>5112</v>
      </c>
      <c r="B1799" t="s">
        <v>5111</v>
      </c>
      <c r="C1799" t="s">
        <v>149</v>
      </c>
      <c r="D1799" t="s">
        <v>5110</v>
      </c>
      <c r="E1799" s="3" t="s">
        <v>4893</v>
      </c>
      <c r="F1799" t="s">
        <v>5113</v>
      </c>
      <c r="G1799">
        <v>40</v>
      </c>
      <c r="H1799">
        <v>0</v>
      </c>
      <c r="I1799">
        <v>12</v>
      </c>
      <c r="J1799">
        <v>2</v>
      </c>
      <c r="K1799">
        <v>22</v>
      </c>
      <c r="L1799">
        <v>4</v>
      </c>
      <c r="M1799">
        <v>0</v>
      </c>
      <c r="N1799" s="2">
        <v>234.64166666666665</v>
      </c>
      <c r="O1799" s="2">
        <v>241.25408725000003</v>
      </c>
      <c r="P1799" s="2">
        <v>245.24</v>
      </c>
      <c r="Q1799" s="4">
        <v>721.13575391666666</v>
      </c>
      <c r="R1799" s="5">
        <v>4.4999999999999998E-2</v>
      </c>
      <c r="S1799" s="6">
        <v>753.58686284291662</v>
      </c>
      <c r="T1799" s="4">
        <v>65.416666666666671</v>
      </c>
      <c r="U1799" s="7">
        <v>819.00352950958325</v>
      </c>
      <c r="V1799" s="8">
        <v>0.78727629482801431</v>
      </c>
      <c r="W1799" s="7">
        <v>452.74612061599822</v>
      </c>
      <c r="X1799" s="7">
        <v>481.72187233542212</v>
      </c>
      <c r="Y1799" s="7">
        <v>631.67138748344075</v>
      </c>
      <c r="Z1799" s="7">
        <v>885.20921502839985</v>
      </c>
      <c r="AA1799" s="7">
        <v>906.21663502498211</v>
      </c>
      <c r="AB1799" s="7">
        <v>1042.4026681062744</v>
      </c>
      <c r="AC1799" s="7">
        <v>1144.3300000000002</v>
      </c>
      <c r="AD1799" s="7">
        <v>1248.3599999999999</v>
      </c>
      <c r="AE1799" s="4">
        <v>625</v>
      </c>
      <c r="AF1799" s="4">
        <v>665</v>
      </c>
      <c r="AG1799" s="4">
        <v>872</v>
      </c>
      <c r="AH1799" s="4">
        <v>1222</v>
      </c>
      <c r="AI1799" s="4">
        <v>1251</v>
      </c>
      <c r="AJ1799" s="4">
        <v>1439</v>
      </c>
      <c r="AK1799" s="4">
        <v>1104.9193532561669</v>
      </c>
      <c r="AL1799" s="8">
        <v>1.1249985772592845</v>
      </c>
      <c r="AM1799" s="4">
        <v>987.80852311841659</v>
      </c>
      <c r="AN1799" s="8">
        <v>1.0124244831155276</v>
      </c>
      <c r="AO1799" s="4">
        <v>870.6976929806666</v>
      </c>
      <c r="AP1799" s="8">
        <v>0.89985038897177094</v>
      </c>
    </row>
    <row r="1800" spans="1:42" x14ac:dyDescent="0.25">
      <c r="A1800" s="2" t="s">
        <v>5116</v>
      </c>
      <c r="B1800" t="s">
        <v>5115</v>
      </c>
      <c r="C1800" t="s">
        <v>149</v>
      </c>
      <c r="D1800" t="s">
        <v>5114</v>
      </c>
      <c r="E1800" s="3" t="s">
        <v>4893</v>
      </c>
      <c r="F1800" t="s">
        <v>5117</v>
      </c>
      <c r="G1800">
        <v>54</v>
      </c>
      <c r="H1800">
        <v>0</v>
      </c>
      <c r="I1800">
        <v>50</v>
      </c>
      <c r="J1800">
        <v>4</v>
      </c>
      <c r="K1800">
        <v>0</v>
      </c>
      <c r="L1800">
        <v>0</v>
      </c>
      <c r="M1800">
        <v>0</v>
      </c>
      <c r="N1800" s="2">
        <v>200.5864197530864</v>
      </c>
      <c r="O1800" s="2">
        <v>199.99613564814823</v>
      </c>
      <c r="P1800" s="2">
        <v>374.26</v>
      </c>
      <c r="Q1800" s="4">
        <v>774.84255540123468</v>
      </c>
      <c r="R1800" s="5">
        <v>4.4999999999999998E-2</v>
      </c>
      <c r="S1800" s="6">
        <v>809.71047039429016</v>
      </c>
      <c r="T1800" s="4">
        <v>0</v>
      </c>
      <c r="U1800" s="7">
        <v>809.71047039429016</v>
      </c>
      <c r="V1800" s="8">
        <v>1.1536771873691734</v>
      </c>
      <c r="W1800" s="7">
        <v>744.12178585311688</v>
      </c>
      <c r="X1800" s="7">
        <v>791.42255053525298</v>
      </c>
      <c r="Y1800" s="7">
        <v>1038.3094686322561</v>
      </c>
      <c r="Z1800" s="7">
        <v>1334.8045057861336</v>
      </c>
      <c r="AA1800" s="7">
        <v>1519.3928557652014</v>
      </c>
      <c r="AB1800" s="7">
        <v>1747.8209388642977</v>
      </c>
      <c r="AC1800" s="7">
        <v>772.03703703703707</v>
      </c>
      <c r="AD1800" s="7">
        <v>842.22222222222217</v>
      </c>
      <c r="AE1800" s="4">
        <v>645</v>
      </c>
      <c r="AF1800" s="4">
        <v>686</v>
      </c>
      <c r="AG1800" s="4">
        <v>900</v>
      </c>
      <c r="AH1800" s="4">
        <v>1157</v>
      </c>
      <c r="AI1800" s="4">
        <v>1317</v>
      </c>
      <c r="AJ1800" s="4">
        <v>1515</v>
      </c>
      <c r="AK1800" s="4">
        <v>825.64769077769211</v>
      </c>
      <c r="AL1800" s="8">
        <v>1.1763845726120152</v>
      </c>
      <c r="AM1800" s="4">
        <v>820.33528398322471</v>
      </c>
      <c r="AN1800" s="8">
        <v>1.1688154441977345</v>
      </c>
      <c r="AO1800" s="4">
        <v>815.02287718875743</v>
      </c>
      <c r="AP1800" s="8">
        <v>1.1612463157834538</v>
      </c>
    </row>
    <row r="1801" spans="1:42" x14ac:dyDescent="0.25">
      <c r="A1801" s="2" t="s">
        <v>5120</v>
      </c>
      <c r="B1801" t="s">
        <v>5119</v>
      </c>
      <c r="C1801" t="s">
        <v>149</v>
      </c>
      <c r="D1801" t="s">
        <v>5118</v>
      </c>
      <c r="E1801" s="3" t="s">
        <v>4893</v>
      </c>
      <c r="F1801" t="s">
        <v>5121</v>
      </c>
      <c r="G1801">
        <v>16</v>
      </c>
      <c r="H1801">
        <v>0</v>
      </c>
      <c r="I1801">
        <v>14</v>
      </c>
      <c r="J1801">
        <v>2</v>
      </c>
      <c r="K1801">
        <v>0</v>
      </c>
      <c r="L1801">
        <v>0</v>
      </c>
      <c r="M1801">
        <v>0</v>
      </c>
      <c r="N1801" s="2">
        <v>192.203125</v>
      </c>
      <c r="O1801" s="2">
        <v>262.56061847916664</v>
      </c>
      <c r="P1801" s="2">
        <v>228.09</v>
      </c>
      <c r="Q1801" s="4">
        <v>682.85374347916661</v>
      </c>
      <c r="R1801" s="5">
        <v>4.4999999999999998E-2</v>
      </c>
      <c r="S1801" s="6">
        <v>713.582161935729</v>
      </c>
      <c r="T1801" s="4">
        <v>45</v>
      </c>
      <c r="U1801" s="7">
        <v>758.582161935729</v>
      </c>
      <c r="V1801" s="8">
        <v>1.0980020436920268</v>
      </c>
      <c r="W1801" s="7">
        <v>645.54203178553371</v>
      </c>
      <c r="X1801" s="7">
        <v>686.85672181980783</v>
      </c>
      <c r="Y1801" s="7">
        <v>900.66024274717665</v>
      </c>
      <c r="Z1801" s="7">
        <v>1262.1637805470757</v>
      </c>
      <c r="AA1801" s="7">
        <v>1512.1176552544341</v>
      </c>
      <c r="AB1801" s="7">
        <v>1739.3484504429421</v>
      </c>
      <c r="AC1801" s="7">
        <v>759.96250000000009</v>
      </c>
      <c r="AD1801" s="7">
        <v>829.05</v>
      </c>
      <c r="AE1801" s="4">
        <v>625</v>
      </c>
      <c r="AF1801" s="4">
        <v>665</v>
      </c>
      <c r="AG1801" s="4">
        <v>872</v>
      </c>
      <c r="AH1801" s="4">
        <v>1222</v>
      </c>
      <c r="AI1801" s="4">
        <v>1464</v>
      </c>
      <c r="AJ1801" s="4">
        <v>1684</v>
      </c>
      <c r="AK1801" s="4">
        <v>761.40903593288419</v>
      </c>
      <c r="AL1801" s="8">
        <v>1.1672285665755515</v>
      </c>
      <c r="AM1801" s="4">
        <v>744.32800950532874</v>
      </c>
      <c r="AN1801" s="8">
        <v>1.1425048084028642</v>
      </c>
      <c r="AO1801" s="4">
        <v>727.24698307777328</v>
      </c>
      <c r="AP1801" s="8">
        <v>1.1177810502301766</v>
      </c>
    </row>
    <row r="1802" spans="1:42" x14ac:dyDescent="0.25">
      <c r="A1802" s="2" t="s">
        <v>5124</v>
      </c>
      <c r="B1802" t="s">
        <v>5123</v>
      </c>
      <c r="C1802" t="s">
        <v>14</v>
      </c>
      <c r="D1802" t="s">
        <v>5122</v>
      </c>
      <c r="E1802" s="3" t="s">
        <v>4893</v>
      </c>
      <c r="F1802" t="s">
        <v>5125</v>
      </c>
      <c r="G1802">
        <v>50</v>
      </c>
      <c r="H1802">
        <v>8</v>
      </c>
      <c r="I1802">
        <v>32</v>
      </c>
      <c r="J1802">
        <v>6</v>
      </c>
      <c r="K1802">
        <v>4</v>
      </c>
      <c r="L1802">
        <v>0</v>
      </c>
      <c r="M1802">
        <v>0</v>
      </c>
      <c r="N1802" s="2">
        <v>192.89666666666668</v>
      </c>
      <c r="O1802" s="2">
        <v>319.18968433333328</v>
      </c>
      <c r="P1802" s="2">
        <v>272.23</v>
      </c>
      <c r="Q1802" s="4">
        <v>784.31635099999994</v>
      </c>
      <c r="R1802" s="5">
        <v>4.4999999999999998E-2</v>
      </c>
      <c r="S1802" s="6">
        <v>819.6105867949999</v>
      </c>
      <c r="T1802" s="4">
        <v>0</v>
      </c>
      <c r="U1802" s="7">
        <v>819.6105867949999</v>
      </c>
      <c r="V1802" s="8">
        <v>1.1194419072265624</v>
      </c>
      <c r="W1802" s="7">
        <v>711.96505299609362</v>
      </c>
      <c r="X1802" s="7">
        <v>760.10105500683585</v>
      </c>
      <c r="Y1802" s="7">
        <v>976.15334310156243</v>
      </c>
      <c r="Z1802" s="7">
        <v>1276.1637742382811</v>
      </c>
      <c r="AA1802" s="7">
        <v>1400.4218259404295</v>
      </c>
      <c r="AB1802" s="7">
        <v>1610.8769044990231</v>
      </c>
      <c r="AC1802" s="7">
        <v>805.37599999999998</v>
      </c>
      <c r="AD1802" s="7">
        <v>878.59199999999998</v>
      </c>
      <c r="AE1802" s="4">
        <v>636</v>
      </c>
      <c r="AF1802" s="4">
        <v>679</v>
      </c>
      <c r="AG1802" s="4">
        <v>872</v>
      </c>
      <c r="AH1802" s="4">
        <v>1140</v>
      </c>
      <c r="AI1802" s="4">
        <v>1251</v>
      </c>
      <c r="AJ1802" s="4">
        <v>1439</v>
      </c>
      <c r="AK1802" s="4">
        <v>854.92353608824999</v>
      </c>
      <c r="AL1802" s="8">
        <v>1.1676730988967576</v>
      </c>
      <c r="AM1802" s="4">
        <v>843.1525529905</v>
      </c>
      <c r="AN1802" s="8">
        <v>1.1515960350066925</v>
      </c>
      <c r="AO1802" s="4">
        <v>831.38156989274978</v>
      </c>
      <c r="AP1802" s="8">
        <v>1.1355189711166274</v>
      </c>
    </row>
    <row r="1803" spans="1:42" x14ac:dyDescent="0.25">
      <c r="A1803" s="2" t="s">
        <v>5128</v>
      </c>
      <c r="B1803" t="s">
        <v>5127</v>
      </c>
      <c r="C1803" t="s">
        <v>149</v>
      </c>
      <c r="D1803" t="s">
        <v>5126</v>
      </c>
      <c r="E1803" s="3" t="s">
        <v>4893</v>
      </c>
      <c r="F1803" t="s">
        <v>5129</v>
      </c>
      <c r="G1803">
        <v>139</v>
      </c>
      <c r="H1803">
        <v>30</v>
      </c>
      <c r="I1803">
        <v>75</v>
      </c>
      <c r="J1803">
        <v>12</v>
      </c>
      <c r="K1803">
        <v>20</v>
      </c>
      <c r="L1803">
        <v>2</v>
      </c>
      <c r="M1803">
        <v>0</v>
      </c>
      <c r="N1803" s="2">
        <v>194.29196642685852</v>
      </c>
      <c r="O1803" s="2">
        <v>248.98619483693048</v>
      </c>
      <c r="P1803" s="2">
        <v>221.8</v>
      </c>
      <c r="Q1803" s="4">
        <v>665.07816126378907</v>
      </c>
      <c r="R1803" s="5">
        <v>4.4999999999999998E-2</v>
      </c>
      <c r="S1803" s="6">
        <v>695.00667852065953</v>
      </c>
      <c r="T1803" s="4">
        <v>88.731092436974791</v>
      </c>
      <c r="U1803" s="7">
        <v>783.73777095763432</v>
      </c>
      <c r="V1803" s="8">
        <v>1.0231275314209751</v>
      </c>
      <c r="W1803" s="7">
        <v>598.81394749556523</v>
      </c>
      <c r="X1803" s="7">
        <v>603.35041679477399</v>
      </c>
      <c r="Y1803" s="7">
        <v>791.1602457820195</v>
      </c>
      <c r="Z1803" s="7">
        <v>1064.255697594391</v>
      </c>
      <c r="AA1803" s="7">
        <v>1305.5958643123004</v>
      </c>
      <c r="AB1803" s="7">
        <v>1501.5713380381219</v>
      </c>
      <c r="AC1803" s="7">
        <v>842.62374100719433</v>
      </c>
      <c r="AD1803" s="7">
        <v>919.2258992805755</v>
      </c>
      <c r="AE1803" s="4">
        <v>660</v>
      </c>
      <c r="AF1803" s="4">
        <v>665</v>
      </c>
      <c r="AG1803" s="4">
        <v>872</v>
      </c>
      <c r="AH1803" s="4">
        <v>1173</v>
      </c>
      <c r="AI1803" s="4">
        <v>1439</v>
      </c>
      <c r="AJ1803" s="4">
        <v>1655</v>
      </c>
      <c r="AK1803" s="4">
        <v>796.39511917537459</v>
      </c>
      <c r="AL1803" s="8">
        <v>1.1554846907230347</v>
      </c>
      <c r="AM1803" s="4">
        <v>762.32860311539048</v>
      </c>
      <c r="AN1803" s="8">
        <v>1.1110126851975428</v>
      </c>
      <c r="AO1803" s="4">
        <v>728.26208705540614</v>
      </c>
      <c r="AP1803" s="8">
        <v>1.0665406796720509</v>
      </c>
    </row>
    <row r="1804" spans="1:42" x14ac:dyDescent="0.25">
      <c r="A1804" s="2" t="s">
        <v>5132</v>
      </c>
      <c r="B1804" t="s">
        <v>5131</v>
      </c>
      <c r="C1804" t="s">
        <v>149</v>
      </c>
      <c r="D1804" t="s">
        <v>5130</v>
      </c>
      <c r="E1804" s="3" t="s">
        <v>4893</v>
      </c>
      <c r="F1804" t="s">
        <v>5133</v>
      </c>
      <c r="G1804">
        <v>202</v>
      </c>
      <c r="H1804">
        <v>54</v>
      </c>
      <c r="I1804">
        <v>91</v>
      </c>
      <c r="J1804">
        <v>33</v>
      </c>
      <c r="K1804">
        <v>19</v>
      </c>
      <c r="L1804">
        <v>5</v>
      </c>
      <c r="M1804">
        <v>0</v>
      </c>
      <c r="N1804" s="2">
        <v>224.45544554455446</v>
      </c>
      <c r="O1804" s="2">
        <v>348.92222249174921</v>
      </c>
      <c r="P1804" s="2">
        <v>255.19</v>
      </c>
      <c r="Q1804" s="4">
        <v>828.56766803630376</v>
      </c>
      <c r="R1804" s="5">
        <v>4.4999999999999998E-2</v>
      </c>
      <c r="S1804" s="6">
        <v>865.85321309793733</v>
      </c>
      <c r="T1804" s="4">
        <v>48.406896551724138</v>
      </c>
      <c r="U1804" s="7">
        <v>914.26010964966144</v>
      </c>
      <c r="V1804" s="8">
        <v>1.0002954196550411</v>
      </c>
      <c r="W1804" s="7">
        <v>765.4452678874751</v>
      </c>
      <c r="X1804" s="7">
        <v>770.18193414915504</v>
      </c>
      <c r="Y1804" s="7">
        <v>942.59658607430401</v>
      </c>
      <c r="Z1804" s="7">
        <v>1287.425889924602</v>
      </c>
      <c r="AA1804" s="7">
        <v>1582.9938646534292</v>
      </c>
      <c r="AB1804" s="7">
        <v>1820.774510989761</v>
      </c>
      <c r="AC1804" s="7">
        <v>1005.3891089108912</v>
      </c>
      <c r="AD1804" s="7">
        <v>1096.7881188118811</v>
      </c>
      <c r="AE1804" s="4">
        <v>808</v>
      </c>
      <c r="AF1804" s="4">
        <v>813</v>
      </c>
      <c r="AG1804" s="4">
        <v>995</v>
      </c>
      <c r="AH1804" s="4">
        <v>1359</v>
      </c>
      <c r="AI1804" s="4">
        <v>1671</v>
      </c>
      <c r="AJ1804" s="4">
        <v>1922</v>
      </c>
      <c r="AK1804" s="4">
        <v>1003.2593893836956</v>
      </c>
      <c r="AL1804" s="8">
        <v>1.1506320331857638</v>
      </c>
      <c r="AM1804" s="4">
        <v>957.71038067018458</v>
      </c>
      <c r="AN1804" s="8">
        <v>1.1007966916838667</v>
      </c>
      <c r="AO1804" s="4">
        <v>911.40222181144827</v>
      </c>
      <c r="AP1804" s="8">
        <v>1.0501307611569379</v>
      </c>
    </row>
    <row r="1805" spans="1:42" x14ac:dyDescent="0.25">
      <c r="A1805" s="2" t="s">
        <v>5134</v>
      </c>
      <c r="B1805" t="s">
        <v>5131</v>
      </c>
      <c r="C1805" t="s">
        <v>149</v>
      </c>
      <c r="D1805" t="s">
        <v>5130</v>
      </c>
      <c r="E1805" s="3" t="s">
        <v>4893</v>
      </c>
      <c r="F1805" t="s">
        <v>5135</v>
      </c>
      <c r="G1805">
        <v>30</v>
      </c>
      <c r="H1805">
        <v>2</v>
      </c>
      <c r="I1805">
        <v>2</v>
      </c>
      <c r="J1805">
        <v>12</v>
      </c>
      <c r="K1805">
        <v>8</v>
      </c>
      <c r="L1805">
        <v>6</v>
      </c>
      <c r="M1805">
        <v>0</v>
      </c>
      <c r="N1805" s="2">
        <v>257.93611111111107</v>
      </c>
      <c r="O1805" s="2">
        <v>351.91705933333333</v>
      </c>
      <c r="P1805" s="2">
        <v>240.86</v>
      </c>
      <c r="Q1805" s="4">
        <v>850.71317044444447</v>
      </c>
      <c r="R1805" s="5">
        <v>4.4999999999999998E-2</v>
      </c>
      <c r="S1805" s="6">
        <v>888.99526311444447</v>
      </c>
      <c r="T1805" s="4">
        <v>95.36363636363636</v>
      </c>
      <c r="U1805" s="7">
        <v>984.35889947808084</v>
      </c>
      <c r="V1805" s="8">
        <v>0.8184802379252335</v>
      </c>
      <c r="W1805" s="7">
        <v>597.26289295715458</v>
      </c>
      <c r="X1805" s="7">
        <v>600.95882670070137</v>
      </c>
      <c r="Y1805" s="7">
        <v>735.490814965803</v>
      </c>
      <c r="Z1805" s="7">
        <v>1004.5547914960063</v>
      </c>
      <c r="AA1805" s="7">
        <v>1235.1810570933235</v>
      </c>
      <c r="AB1805" s="7">
        <v>1420.7169310193701</v>
      </c>
      <c r="AC1805" s="7">
        <v>1322.9333333333336</v>
      </c>
      <c r="AD1805" s="7">
        <v>1443.2</v>
      </c>
      <c r="AE1805" s="4">
        <v>808</v>
      </c>
      <c r="AF1805" s="4">
        <v>813</v>
      </c>
      <c r="AG1805" s="4">
        <v>995</v>
      </c>
      <c r="AH1805" s="4">
        <v>1359</v>
      </c>
      <c r="AI1805" s="4">
        <v>1671</v>
      </c>
      <c r="AJ1805" s="4">
        <v>1922</v>
      </c>
      <c r="AK1805" s="4">
        <v>1258.062444762297</v>
      </c>
      <c r="AL1805" s="8">
        <v>1.1253542803153547</v>
      </c>
      <c r="AM1805" s="4">
        <v>1135.0400508796797</v>
      </c>
      <c r="AN1805" s="8">
        <v>1.0230629328519811</v>
      </c>
      <c r="AO1805" s="4">
        <v>1012.0176569970621</v>
      </c>
      <c r="AP1805" s="8">
        <v>0.92077158538860726</v>
      </c>
    </row>
    <row r="1806" spans="1:42" x14ac:dyDescent="0.25">
      <c r="A1806" s="2" t="s">
        <v>5138</v>
      </c>
      <c r="B1806" t="s">
        <v>5137</v>
      </c>
      <c r="C1806" t="s">
        <v>149</v>
      </c>
      <c r="D1806" t="s">
        <v>5136</v>
      </c>
      <c r="E1806" s="3" t="s">
        <v>4893</v>
      </c>
      <c r="F1806" t="s">
        <v>5139</v>
      </c>
      <c r="G1806">
        <v>70</v>
      </c>
      <c r="H1806">
        <v>0</v>
      </c>
      <c r="I1806">
        <v>46</v>
      </c>
      <c r="J1806">
        <v>18</v>
      </c>
      <c r="K1806">
        <v>6</v>
      </c>
      <c r="L1806">
        <v>0</v>
      </c>
      <c r="M1806">
        <v>0</v>
      </c>
      <c r="N1806" s="2">
        <v>200.40595238095239</v>
      </c>
      <c r="O1806" s="2">
        <v>134.36648049999994</v>
      </c>
      <c r="P1806" s="2">
        <v>305.81</v>
      </c>
      <c r="Q1806" s="4">
        <v>640.58243288095241</v>
      </c>
      <c r="R1806" s="5">
        <v>4.4999999999999998E-2</v>
      </c>
      <c r="S1806" s="6">
        <v>669.40864236059519</v>
      </c>
      <c r="T1806" s="4">
        <v>71.014705882352942</v>
      </c>
      <c r="U1806" s="7">
        <v>740.42334824294812</v>
      </c>
      <c r="V1806" s="8">
        <v>0.94755995423975958</v>
      </c>
      <c r="W1806" s="7">
        <v>552.55768405756839</v>
      </c>
      <c r="X1806" s="7">
        <v>587.68150583487125</v>
      </c>
      <c r="Y1806" s="7">
        <v>771.01072194079313</v>
      </c>
      <c r="Z1806" s="7">
        <v>991.17711698388632</v>
      </c>
      <c r="AA1806" s="7">
        <v>1128.2456897733607</v>
      </c>
      <c r="AB1806" s="7">
        <v>1297.8680486003352</v>
      </c>
      <c r="AC1806" s="7">
        <v>859.54000000000008</v>
      </c>
      <c r="AD1806" s="7">
        <v>937.68</v>
      </c>
      <c r="AE1806" s="4">
        <v>645</v>
      </c>
      <c r="AF1806" s="4">
        <v>686</v>
      </c>
      <c r="AG1806" s="4">
        <v>900</v>
      </c>
      <c r="AH1806" s="4">
        <v>1157</v>
      </c>
      <c r="AI1806" s="4">
        <v>1317</v>
      </c>
      <c r="AJ1806" s="4">
        <v>1515</v>
      </c>
      <c r="AK1806" s="4">
        <v>826.61113139863846</v>
      </c>
      <c r="AL1806" s="8">
        <v>1.1487405135410691</v>
      </c>
      <c r="AM1806" s="4">
        <v>774.21030171929078</v>
      </c>
      <c r="AN1806" s="8">
        <v>1.0816803271072994</v>
      </c>
      <c r="AO1806" s="4">
        <v>721.80947203994288</v>
      </c>
      <c r="AP1806" s="8">
        <v>1.0146201406735293</v>
      </c>
    </row>
    <row r="1807" spans="1:42" x14ac:dyDescent="0.25">
      <c r="A1807" s="2" t="s">
        <v>5142</v>
      </c>
      <c r="B1807" t="s">
        <v>5141</v>
      </c>
      <c r="C1807" t="s">
        <v>149</v>
      </c>
      <c r="D1807" t="s">
        <v>5140</v>
      </c>
      <c r="E1807" s="3" t="s">
        <v>4893</v>
      </c>
      <c r="F1807" t="s">
        <v>5143</v>
      </c>
      <c r="G1807">
        <v>20</v>
      </c>
      <c r="H1807">
        <v>0</v>
      </c>
      <c r="I1807">
        <v>14</v>
      </c>
      <c r="J1807">
        <v>4</v>
      </c>
      <c r="K1807">
        <v>2</v>
      </c>
      <c r="L1807">
        <v>0</v>
      </c>
      <c r="M1807">
        <v>0</v>
      </c>
      <c r="N1807" s="2">
        <v>171.40833333333333</v>
      </c>
      <c r="O1807" s="2">
        <v>202.37234958333337</v>
      </c>
      <c r="P1807" s="2">
        <v>268.82</v>
      </c>
      <c r="Q1807" s="4">
        <v>642.60068291666676</v>
      </c>
      <c r="R1807" s="5">
        <v>4.4999999999999998E-2</v>
      </c>
      <c r="S1807" s="6">
        <v>671.51771364791671</v>
      </c>
      <c r="T1807" s="4">
        <v>91.7</v>
      </c>
      <c r="U1807" s="7">
        <v>763.21771364791675</v>
      </c>
      <c r="V1807" s="8">
        <v>0.88591725321870773</v>
      </c>
      <c r="W1807" s="7">
        <v>537.83775091939935</v>
      </c>
      <c r="X1807" s="7">
        <v>592.40100101267171</v>
      </c>
      <c r="Y1807" s="7">
        <v>775.57762632580045</v>
      </c>
      <c r="Z1807" s="7">
        <v>1017.2148767388639</v>
      </c>
      <c r="AA1807" s="7">
        <v>1242.4831521239455</v>
      </c>
      <c r="AB1807" s="7">
        <v>1428.7776774424042</v>
      </c>
      <c r="AC1807" s="7">
        <v>947.65000000000009</v>
      </c>
      <c r="AD1807" s="7">
        <v>1033.8</v>
      </c>
      <c r="AE1807" s="4">
        <v>690</v>
      </c>
      <c r="AF1807" s="4">
        <v>760</v>
      </c>
      <c r="AG1807" s="4">
        <v>995</v>
      </c>
      <c r="AH1807" s="4">
        <v>1305</v>
      </c>
      <c r="AI1807" s="4">
        <v>1594</v>
      </c>
      <c r="AJ1807" s="4">
        <v>1833</v>
      </c>
      <c r="AK1807" s="4">
        <v>880.26991519916669</v>
      </c>
      <c r="AL1807" s="8">
        <v>1.1282297332549818</v>
      </c>
      <c r="AM1807" s="4">
        <v>810.6858480154167</v>
      </c>
      <c r="AN1807" s="8">
        <v>1.0474589065762236</v>
      </c>
      <c r="AO1807" s="4">
        <v>741.1017808316667</v>
      </c>
      <c r="AP1807" s="8">
        <v>0.96668807989746575</v>
      </c>
    </row>
    <row r="1808" spans="1:42" x14ac:dyDescent="0.25">
      <c r="A1808" s="2" t="s">
        <v>5146</v>
      </c>
      <c r="B1808" t="s">
        <v>5145</v>
      </c>
      <c r="C1808" t="s">
        <v>149</v>
      </c>
      <c r="D1808" t="s">
        <v>5144</v>
      </c>
      <c r="E1808" s="3" t="s">
        <v>4893</v>
      </c>
      <c r="F1808" t="s">
        <v>5147</v>
      </c>
      <c r="G1808">
        <v>105</v>
      </c>
      <c r="H1808">
        <v>0</v>
      </c>
      <c r="I1808">
        <v>100</v>
      </c>
      <c r="J1808">
        <v>5</v>
      </c>
      <c r="K1808">
        <v>0</v>
      </c>
      <c r="L1808">
        <v>0</v>
      </c>
      <c r="M1808">
        <v>0</v>
      </c>
      <c r="N1808" s="2">
        <v>165.82063492063492</v>
      </c>
      <c r="O1808" s="2">
        <v>295.71601790476194</v>
      </c>
      <c r="P1808" s="2">
        <v>325.73</v>
      </c>
      <c r="Q1808" s="4">
        <v>787.26665282539693</v>
      </c>
      <c r="R1808" s="5">
        <v>4.4999999999999998E-2</v>
      </c>
      <c r="S1808" s="6">
        <v>822.69365220253974</v>
      </c>
      <c r="T1808" s="4">
        <v>0</v>
      </c>
      <c r="U1808" s="7">
        <v>822.69365220253974</v>
      </c>
      <c r="V1808" s="8">
        <v>0.69089685260550804</v>
      </c>
      <c r="W1808" s="7">
        <v>742.02321969831576</v>
      </c>
      <c r="X1808" s="7">
        <v>817.33097663231604</v>
      </c>
      <c r="Y1808" s="7">
        <v>929.94716360701386</v>
      </c>
      <c r="Z1808" s="7">
        <v>1213.2148731752723</v>
      </c>
      <c r="AA1808" s="7">
        <v>1435.6836597142458</v>
      </c>
      <c r="AB1808" s="7">
        <v>1651.2434777271642</v>
      </c>
      <c r="AC1808" s="7">
        <v>1309.8380952380953</v>
      </c>
      <c r="AD1808" s="7">
        <v>1428.9142857142858</v>
      </c>
      <c r="AE1808" s="4">
        <v>1074</v>
      </c>
      <c r="AF1808" s="4">
        <v>1183</v>
      </c>
      <c r="AG1808" s="4">
        <v>1346</v>
      </c>
      <c r="AH1808" s="4">
        <v>1756</v>
      </c>
      <c r="AI1808" s="4">
        <v>2078</v>
      </c>
      <c r="AJ1808" s="4">
        <v>2390</v>
      </c>
      <c r="AK1808" s="4">
        <v>1299.9541498146048</v>
      </c>
      <c r="AL1808" s="8">
        <v>1.0916994779695552</v>
      </c>
      <c r="AM1808" s="4">
        <v>1142.5597303893492</v>
      </c>
      <c r="AN1808" s="8">
        <v>0.95951988875375238</v>
      </c>
      <c r="AO1808" s="4">
        <v>980.08807162779522</v>
      </c>
      <c r="AP1808" s="8">
        <v>0.82307644182131079</v>
      </c>
    </row>
    <row r="1809" spans="1:42" x14ac:dyDescent="0.25">
      <c r="A1809" s="2" t="s">
        <v>5150</v>
      </c>
      <c r="B1809" t="s">
        <v>5149</v>
      </c>
      <c r="C1809" t="s">
        <v>149</v>
      </c>
      <c r="D1809" t="s">
        <v>5148</v>
      </c>
      <c r="E1809" s="3" t="s">
        <v>4893</v>
      </c>
      <c r="F1809" t="s">
        <v>5151</v>
      </c>
      <c r="G1809">
        <v>56</v>
      </c>
      <c r="H1809">
        <v>0</v>
      </c>
      <c r="I1809">
        <v>36</v>
      </c>
      <c r="J1809">
        <v>12</v>
      </c>
      <c r="K1809">
        <v>8</v>
      </c>
      <c r="L1809">
        <v>0</v>
      </c>
      <c r="M1809">
        <v>0</v>
      </c>
      <c r="N1809" s="2">
        <v>204.76944444444442</v>
      </c>
      <c r="O1809" s="2">
        <v>202.97338553107343</v>
      </c>
      <c r="P1809" s="2">
        <v>210.58</v>
      </c>
      <c r="Q1809" s="4">
        <v>618.32282997551783</v>
      </c>
      <c r="R1809" s="5">
        <v>4.4999999999999998E-2</v>
      </c>
      <c r="S1809" s="6">
        <v>646.14735732441613</v>
      </c>
      <c r="T1809" s="4">
        <v>57.209302325581397</v>
      </c>
      <c r="U1809" s="7">
        <v>703.35665964999748</v>
      </c>
      <c r="V1809" s="8">
        <v>0.89331336615258683</v>
      </c>
      <c r="W1809" s="7">
        <v>512.90840756496777</v>
      </c>
      <c r="X1809" s="7">
        <v>545.73454564912572</v>
      </c>
      <c r="Y1809" s="7">
        <v>715.60981023464308</v>
      </c>
      <c r="Z1809" s="7">
        <v>993.81133049788161</v>
      </c>
      <c r="AA1809" s="7">
        <v>1181.7409710296859</v>
      </c>
      <c r="AB1809" s="7">
        <v>1359.0021166841386</v>
      </c>
      <c r="AC1809" s="7">
        <v>866.09285714285727</v>
      </c>
      <c r="AD1809" s="7">
        <v>944.82857142857142</v>
      </c>
      <c r="AE1809" s="4">
        <v>625</v>
      </c>
      <c r="AF1809" s="4">
        <v>665</v>
      </c>
      <c r="AG1809" s="4">
        <v>872</v>
      </c>
      <c r="AH1809" s="4">
        <v>1211</v>
      </c>
      <c r="AI1809" s="4">
        <v>1440</v>
      </c>
      <c r="AJ1809" s="4">
        <v>1656</v>
      </c>
      <c r="AK1809" s="4">
        <v>842.12819969465295</v>
      </c>
      <c r="AL1809" s="8">
        <v>1.1422230815824439</v>
      </c>
      <c r="AM1809" s="4">
        <v>775.49471328877246</v>
      </c>
      <c r="AN1809" s="8">
        <v>1.0575937783362925</v>
      </c>
      <c r="AO1809" s="4">
        <v>708.86122688289197</v>
      </c>
      <c r="AP1809" s="8">
        <v>0.97296447509014117</v>
      </c>
    </row>
    <row r="1810" spans="1:42" x14ac:dyDescent="0.25">
      <c r="A1810" s="2" t="s">
        <v>5154</v>
      </c>
      <c r="B1810" t="s">
        <v>5153</v>
      </c>
      <c r="C1810" t="s">
        <v>149</v>
      </c>
      <c r="D1810" t="s">
        <v>5152</v>
      </c>
      <c r="E1810" s="3" t="s">
        <v>4893</v>
      </c>
      <c r="F1810" t="s">
        <v>5155</v>
      </c>
      <c r="G1810">
        <v>20</v>
      </c>
      <c r="H1810">
        <v>0</v>
      </c>
      <c r="I1810">
        <v>12</v>
      </c>
      <c r="J1810">
        <v>4</v>
      </c>
      <c r="K1810">
        <v>4</v>
      </c>
      <c r="L1810">
        <v>0</v>
      </c>
      <c r="M1810">
        <v>0</v>
      </c>
      <c r="N1810" s="2">
        <v>203.71250000000001</v>
      </c>
      <c r="O1810" s="2">
        <v>220.12755658333333</v>
      </c>
      <c r="P1810" s="2">
        <v>234.93</v>
      </c>
      <c r="Q1810" s="4">
        <v>658.77005658333337</v>
      </c>
      <c r="R1810" s="5">
        <v>4.4999999999999998E-2</v>
      </c>
      <c r="S1810" s="6">
        <v>688.41470912958334</v>
      </c>
      <c r="T1810" s="4">
        <v>115.6</v>
      </c>
      <c r="U1810" s="7">
        <v>804.01470912958337</v>
      </c>
      <c r="V1810" s="8">
        <v>0.96404641382444045</v>
      </c>
      <c r="W1810" s="7">
        <v>515.89831319663028</v>
      </c>
      <c r="X1810" s="7">
        <v>607.52185362035175</v>
      </c>
      <c r="Y1810" s="7">
        <v>719.78132657193851</v>
      </c>
      <c r="Z1810" s="7">
        <v>899.72665821492319</v>
      </c>
      <c r="AA1810" s="7">
        <v>1032.6220636943751</v>
      </c>
      <c r="AB1810" s="7">
        <v>1187.8042763039214</v>
      </c>
      <c r="AC1810" s="7">
        <v>917.40000000000009</v>
      </c>
      <c r="AD1810" s="7">
        <v>1000.8</v>
      </c>
      <c r="AE1810" s="4">
        <v>625</v>
      </c>
      <c r="AF1810" s="4">
        <v>736</v>
      </c>
      <c r="AG1810" s="4">
        <v>872</v>
      </c>
      <c r="AH1810" s="4">
        <v>1090</v>
      </c>
      <c r="AI1810" s="4">
        <v>1251</v>
      </c>
      <c r="AJ1810" s="4">
        <v>1439</v>
      </c>
      <c r="AK1810" s="4">
        <v>841.28389458952097</v>
      </c>
      <c r="AL1810" s="8">
        <v>1.1473427992680107</v>
      </c>
      <c r="AM1810" s="4">
        <v>790.32749943620843</v>
      </c>
      <c r="AN1810" s="8">
        <v>1.086244004120154</v>
      </c>
      <c r="AO1810" s="4">
        <v>739.37110428289577</v>
      </c>
      <c r="AP1810" s="8">
        <v>1.0251452089722972</v>
      </c>
    </row>
    <row r="1811" spans="1:42" x14ac:dyDescent="0.25">
      <c r="A1811" s="2" t="s">
        <v>5158</v>
      </c>
      <c r="B1811" t="s">
        <v>5157</v>
      </c>
      <c r="C1811" t="s">
        <v>149</v>
      </c>
      <c r="D1811" t="s">
        <v>5156</v>
      </c>
      <c r="E1811" s="3" t="s">
        <v>4893</v>
      </c>
      <c r="F1811" t="s">
        <v>5159</v>
      </c>
      <c r="G1811">
        <v>100</v>
      </c>
      <c r="H1811">
        <v>0</v>
      </c>
      <c r="I1811">
        <v>61</v>
      </c>
      <c r="J1811">
        <v>22</v>
      </c>
      <c r="K1811">
        <v>17</v>
      </c>
      <c r="L1811">
        <v>0</v>
      </c>
      <c r="M1811">
        <v>0</v>
      </c>
      <c r="N1811" s="2">
        <v>212.04999999999998</v>
      </c>
      <c r="O1811" s="2">
        <v>189.76382533333327</v>
      </c>
      <c r="P1811" s="2">
        <v>302.54000000000002</v>
      </c>
      <c r="Q1811" s="4">
        <v>704.35382533333336</v>
      </c>
      <c r="R1811" s="5">
        <v>4.4999999999999998E-2</v>
      </c>
      <c r="S1811" s="6">
        <v>736.04974747333335</v>
      </c>
      <c r="T1811" s="4">
        <v>30.413043478260871</v>
      </c>
      <c r="U1811" s="7">
        <v>766.46279095159423</v>
      </c>
      <c r="V1811" s="8">
        <v>0.81462332173241458</v>
      </c>
      <c r="W1811" s="7">
        <v>578.11916863233728</v>
      </c>
      <c r="X1811" s="7">
        <v>614.88723483764147</v>
      </c>
      <c r="Y1811" s="7">
        <v>806.55055867380202</v>
      </c>
      <c r="Z1811" s="7">
        <v>1079.5730077302103</v>
      </c>
      <c r="AA1811" s="7">
        <v>1343.2078654150514</v>
      </c>
      <c r="AB1811" s="7">
        <v>1545.0410799037429</v>
      </c>
      <c r="AC1811" s="7">
        <v>1034.9680000000001</v>
      </c>
      <c r="AD1811" s="7">
        <v>1129.056</v>
      </c>
      <c r="AE1811" s="4">
        <v>739</v>
      </c>
      <c r="AF1811" s="4">
        <v>786</v>
      </c>
      <c r="AG1811" s="4">
        <v>1031</v>
      </c>
      <c r="AH1811" s="4">
        <v>1380</v>
      </c>
      <c r="AI1811" s="4">
        <v>1717</v>
      </c>
      <c r="AJ1811" s="4">
        <v>1975</v>
      </c>
      <c r="AK1811" s="4">
        <v>1030.6069081731484</v>
      </c>
      <c r="AL1811" s="8">
        <v>1.1276889206396237</v>
      </c>
      <c r="AM1811" s="4">
        <v>932.42118793987686</v>
      </c>
      <c r="AN1811" s="8">
        <v>1.0233337210038875</v>
      </c>
      <c r="AO1811" s="4">
        <v>834.23546770660516</v>
      </c>
      <c r="AP1811" s="8">
        <v>0.91897852136815117</v>
      </c>
    </row>
    <row r="1812" spans="1:42" x14ac:dyDescent="0.25">
      <c r="A1812" s="2" t="s">
        <v>5162</v>
      </c>
      <c r="B1812" t="s">
        <v>5161</v>
      </c>
      <c r="C1812" t="s">
        <v>149</v>
      </c>
      <c r="D1812" t="s">
        <v>5160</v>
      </c>
      <c r="E1812" s="3" t="s">
        <v>4893</v>
      </c>
      <c r="F1812" t="s">
        <v>5163</v>
      </c>
      <c r="G1812">
        <v>100</v>
      </c>
      <c r="H1812">
        <v>1</v>
      </c>
      <c r="I1812">
        <v>77</v>
      </c>
      <c r="J1812">
        <v>12</v>
      </c>
      <c r="K1812">
        <v>10</v>
      </c>
      <c r="L1812">
        <v>0</v>
      </c>
      <c r="M1812">
        <v>0</v>
      </c>
      <c r="N1812" s="2">
        <v>127.79333333333334</v>
      </c>
      <c r="O1812" s="2">
        <v>188.54604375000011</v>
      </c>
      <c r="P1812" s="2">
        <v>369.63</v>
      </c>
      <c r="Q1812" s="4">
        <v>685.96937708333348</v>
      </c>
      <c r="R1812" s="5">
        <v>4.4999999999999998E-2</v>
      </c>
      <c r="S1812" s="6">
        <v>716.83799905208343</v>
      </c>
      <c r="T1812" s="4">
        <v>14.022988505747126</v>
      </c>
      <c r="U1812" s="7">
        <v>730.86098755783053</v>
      </c>
      <c r="V1812" s="8">
        <v>0.89257832925164315</v>
      </c>
      <c r="W1812" s="7">
        <v>613.69218794791345</v>
      </c>
      <c r="X1812" s="7">
        <v>652.21209703451575</v>
      </c>
      <c r="Y1812" s="7">
        <v>856.19252469765956</v>
      </c>
      <c r="Z1812" s="7">
        <v>1057.5465949230806</v>
      </c>
      <c r="AA1812" s="7">
        <v>1266.7797374616703</v>
      </c>
      <c r="AB1812" s="7">
        <v>1456.7529254569586</v>
      </c>
      <c r="AC1812" s="7">
        <v>900.70200000000011</v>
      </c>
      <c r="AD1812" s="7">
        <v>982.58400000000006</v>
      </c>
      <c r="AE1812" s="4">
        <v>701</v>
      </c>
      <c r="AF1812" s="4">
        <v>745</v>
      </c>
      <c r="AG1812" s="4">
        <v>978</v>
      </c>
      <c r="AH1812" s="4">
        <v>1208</v>
      </c>
      <c r="AI1812" s="4">
        <v>1447</v>
      </c>
      <c r="AJ1812" s="4">
        <v>1664</v>
      </c>
      <c r="AK1812" s="4">
        <v>901.57693481753608</v>
      </c>
      <c r="AL1812" s="8">
        <v>1.1181943813332393</v>
      </c>
      <c r="AM1812" s="4">
        <v>839.99728956238516</v>
      </c>
      <c r="AN1812" s="8">
        <v>1.0429890306393741</v>
      </c>
      <c r="AO1812" s="4">
        <v>778.41764430723447</v>
      </c>
      <c r="AP1812" s="8">
        <v>0.96778367994550885</v>
      </c>
    </row>
    <row r="1813" spans="1:42" x14ac:dyDescent="0.25">
      <c r="A1813" s="2" t="s">
        <v>5166</v>
      </c>
      <c r="B1813" t="s">
        <v>5165</v>
      </c>
      <c r="C1813" t="s">
        <v>14</v>
      </c>
      <c r="D1813" t="s">
        <v>5164</v>
      </c>
      <c r="E1813" s="3" t="s">
        <v>4893</v>
      </c>
      <c r="F1813" t="s">
        <v>5167</v>
      </c>
      <c r="G1813">
        <v>136</v>
      </c>
      <c r="H1813">
        <v>0</v>
      </c>
      <c r="I1813">
        <v>104</v>
      </c>
      <c r="J1813">
        <v>15</v>
      </c>
      <c r="K1813">
        <v>14</v>
      </c>
      <c r="L1813">
        <v>3</v>
      </c>
      <c r="M1813">
        <v>0</v>
      </c>
      <c r="N1813" s="2">
        <v>149.75980392156862</v>
      </c>
      <c r="O1813" s="2">
        <v>246.24062689705889</v>
      </c>
      <c r="P1813" s="2">
        <v>271.44</v>
      </c>
      <c r="Q1813" s="4">
        <v>667.44043081862742</v>
      </c>
      <c r="R1813" s="5">
        <v>4.4999999999999998E-2</v>
      </c>
      <c r="S1813" s="6">
        <v>697.47525020546561</v>
      </c>
      <c r="T1813" s="4">
        <v>55.570247933884296</v>
      </c>
      <c r="U1813" s="7">
        <v>753.04549813934989</v>
      </c>
      <c r="V1813" s="8">
        <v>0.87520777106703807</v>
      </c>
      <c r="W1813" s="7">
        <v>559.32964850646397</v>
      </c>
      <c r="X1813" s="7">
        <v>616.07323603610519</v>
      </c>
      <c r="Y1813" s="7">
        <v>806.5695655999009</v>
      </c>
      <c r="Z1813" s="7">
        <v>1057.8625960883123</v>
      </c>
      <c r="AA1813" s="7">
        <v>1292.1325503178311</v>
      </c>
      <c r="AB1813" s="7">
        <v>1485.8713705976065</v>
      </c>
      <c r="AC1813" s="7">
        <v>946.46102941176468</v>
      </c>
      <c r="AD1813" s="7">
        <v>1032.5029411764706</v>
      </c>
      <c r="AE1813" s="4">
        <v>690</v>
      </c>
      <c r="AF1813" s="4">
        <v>760</v>
      </c>
      <c r="AG1813" s="4">
        <v>995</v>
      </c>
      <c r="AH1813" s="4">
        <v>1305</v>
      </c>
      <c r="AI1813" s="4">
        <v>1594</v>
      </c>
      <c r="AJ1813" s="4">
        <v>1833</v>
      </c>
      <c r="AK1813" s="4">
        <v>908.22050466536189</v>
      </c>
      <c r="AL1813" s="8">
        <v>1.1201410252655382</v>
      </c>
      <c r="AM1813" s="4">
        <v>837.39627980588841</v>
      </c>
      <c r="AN1813" s="8">
        <v>1.0378273906578455</v>
      </c>
      <c r="AO1813" s="4">
        <v>766.57205494641505</v>
      </c>
      <c r="AP1813" s="8">
        <v>0.95551375605015265</v>
      </c>
    </row>
    <row r="1814" spans="1:42" x14ac:dyDescent="0.25">
      <c r="A1814" s="2" t="s">
        <v>5170</v>
      </c>
      <c r="B1814" t="s">
        <v>5169</v>
      </c>
      <c r="C1814" t="s">
        <v>149</v>
      </c>
      <c r="D1814" t="s">
        <v>5168</v>
      </c>
      <c r="E1814" s="3" t="s">
        <v>4893</v>
      </c>
      <c r="F1814" t="s">
        <v>5171</v>
      </c>
      <c r="G1814">
        <v>20</v>
      </c>
      <c r="H1814">
        <v>0</v>
      </c>
      <c r="I1814">
        <v>18</v>
      </c>
      <c r="J1814">
        <v>2</v>
      </c>
      <c r="K1814">
        <v>0</v>
      </c>
      <c r="L1814">
        <v>0</v>
      </c>
      <c r="M1814">
        <v>0</v>
      </c>
      <c r="N1814" s="2">
        <v>178.78333333333333</v>
      </c>
      <c r="O1814" s="2">
        <v>144.16368283333335</v>
      </c>
      <c r="P1814" s="2">
        <v>351.84</v>
      </c>
      <c r="Q1814" s="4">
        <v>674.78701616666672</v>
      </c>
      <c r="R1814" s="5">
        <v>4.4999999999999998E-2</v>
      </c>
      <c r="S1814" s="6">
        <v>705.15243189416663</v>
      </c>
      <c r="T1814" s="4">
        <v>0</v>
      </c>
      <c r="U1814" s="7">
        <v>705.15243189416663</v>
      </c>
      <c r="V1814" s="8">
        <v>1.0163626865006727</v>
      </c>
      <c r="W1814" s="7">
        <v>635.22667906292031</v>
      </c>
      <c r="X1814" s="7">
        <v>685.02845070145327</v>
      </c>
      <c r="Y1814" s="7">
        <v>886.2682626285864</v>
      </c>
      <c r="Z1814" s="7">
        <v>1068.1971835122067</v>
      </c>
      <c r="AA1814" s="7">
        <v>1292.8133372288553</v>
      </c>
      <c r="AB1814" s="7">
        <v>1486.9386103504837</v>
      </c>
      <c r="AC1814" s="7">
        <v>763.18000000000006</v>
      </c>
      <c r="AD1814" s="7">
        <v>832.56</v>
      </c>
      <c r="AE1814" s="4">
        <v>625</v>
      </c>
      <c r="AF1814" s="4">
        <v>674</v>
      </c>
      <c r="AG1814" s="4">
        <v>872</v>
      </c>
      <c r="AH1814" s="4">
        <v>1051</v>
      </c>
      <c r="AI1814" s="4">
        <v>1272</v>
      </c>
      <c r="AJ1814" s="4">
        <v>1463</v>
      </c>
      <c r="AK1814" s="4">
        <v>801.98031032066672</v>
      </c>
      <c r="AL1814" s="8">
        <v>1.1559243446535987</v>
      </c>
      <c r="AM1814" s="4">
        <v>769.70435084516669</v>
      </c>
      <c r="AN1814" s="8">
        <v>1.1094037919359567</v>
      </c>
      <c r="AO1814" s="4">
        <v>737.42839136966654</v>
      </c>
      <c r="AP1814" s="8">
        <v>1.0628832392183145</v>
      </c>
    </row>
    <row r="1815" spans="1:42" x14ac:dyDescent="0.25">
      <c r="A1815" s="2" t="s">
        <v>5174</v>
      </c>
      <c r="B1815" t="s">
        <v>5173</v>
      </c>
      <c r="C1815" t="s">
        <v>149</v>
      </c>
      <c r="D1815" t="s">
        <v>5172</v>
      </c>
      <c r="E1815" s="3" t="s">
        <v>4893</v>
      </c>
      <c r="F1815" t="s">
        <v>5173</v>
      </c>
      <c r="G1815">
        <v>24</v>
      </c>
      <c r="H1815">
        <v>1</v>
      </c>
      <c r="I1815">
        <v>23</v>
      </c>
      <c r="J1815">
        <v>0</v>
      </c>
      <c r="K1815">
        <v>0</v>
      </c>
      <c r="L1815">
        <v>0</v>
      </c>
      <c r="M1815">
        <v>0</v>
      </c>
      <c r="N1815" s="2">
        <v>197.17361111111111</v>
      </c>
      <c r="O1815" s="2">
        <v>205.41006951388886</v>
      </c>
      <c r="P1815" s="2">
        <v>240.59</v>
      </c>
      <c r="Q1815" s="4">
        <v>643.17368062499997</v>
      </c>
      <c r="R1815" s="5">
        <v>4.4999999999999998E-2</v>
      </c>
      <c r="S1815" s="6">
        <v>672.11649625312498</v>
      </c>
      <c r="T1815" s="4">
        <v>92</v>
      </c>
      <c r="U1815" s="7">
        <v>764.11649625312498</v>
      </c>
      <c r="V1815" s="8">
        <v>1.1061460830010856</v>
      </c>
      <c r="W1815" s="7">
        <v>667.45436964300916</v>
      </c>
      <c r="X1815" s="7">
        <v>672.31919741008653</v>
      </c>
      <c r="Y1815" s="7">
        <v>881.50679139441149</v>
      </c>
      <c r="Z1815" s="7">
        <v>1234.6932872842253</v>
      </c>
      <c r="AA1815" s="7">
        <v>1479.8806067449227</v>
      </c>
      <c r="AB1815" s="7">
        <v>1701.7167529236488</v>
      </c>
      <c r="AC1815" s="7">
        <v>759.87083333333339</v>
      </c>
      <c r="AD1815" s="7">
        <v>828.94999999999993</v>
      </c>
      <c r="AE1815" s="4">
        <v>686</v>
      </c>
      <c r="AF1815" s="4">
        <v>691</v>
      </c>
      <c r="AG1815" s="4">
        <v>906</v>
      </c>
      <c r="AH1815" s="4">
        <v>1269</v>
      </c>
      <c r="AI1815" s="4">
        <v>1521</v>
      </c>
      <c r="AJ1815" s="4">
        <v>1749</v>
      </c>
      <c r="AK1815" s="4">
        <v>716.22621623194448</v>
      </c>
      <c r="AL1815" s="8">
        <v>1.1699999511168748</v>
      </c>
      <c r="AM1815" s="4">
        <v>701.52297623900461</v>
      </c>
      <c r="AN1815" s="8">
        <v>1.1487153284116118</v>
      </c>
      <c r="AO1815" s="4">
        <v>686.81973624606474</v>
      </c>
      <c r="AP1815" s="8">
        <v>1.1274307057063486</v>
      </c>
    </row>
    <row r="1816" spans="1:42" x14ac:dyDescent="0.25">
      <c r="A1816" s="2" t="s">
        <v>5177</v>
      </c>
      <c r="B1816" t="s">
        <v>5176</v>
      </c>
      <c r="C1816" t="s">
        <v>149</v>
      </c>
      <c r="D1816" t="s">
        <v>5175</v>
      </c>
      <c r="E1816" s="3" t="s">
        <v>4893</v>
      </c>
      <c r="F1816" t="s">
        <v>5178</v>
      </c>
      <c r="G1816">
        <v>18</v>
      </c>
      <c r="H1816">
        <v>0</v>
      </c>
      <c r="I1816">
        <v>16</v>
      </c>
      <c r="J1816">
        <v>2</v>
      </c>
      <c r="K1816">
        <v>0</v>
      </c>
      <c r="L1816">
        <v>0</v>
      </c>
      <c r="M1816">
        <v>0</v>
      </c>
      <c r="N1816" s="2">
        <v>151.64814814814815</v>
      </c>
      <c r="O1816" s="2">
        <v>118.88252638888879</v>
      </c>
      <c r="P1816" s="2">
        <v>351.22</v>
      </c>
      <c r="Q1816" s="4">
        <v>621.75067453703696</v>
      </c>
      <c r="R1816" s="5">
        <v>4.4999999999999998E-2</v>
      </c>
      <c r="S1816" s="6">
        <v>649.72945489120355</v>
      </c>
      <c r="T1816" s="4">
        <v>58.555555555555557</v>
      </c>
      <c r="U1816" s="7">
        <v>708.28501044675909</v>
      </c>
      <c r="V1816" s="8">
        <v>0.90099859986160169</v>
      </c>
      <c r="W1816" s="7">
        <v>570.29256747340969</v>
      </c>
      <c r="X1816" s="7">
        <v>628.14833518810337</v>
      </c>
      <c r="Y1816" s="7">
        <v>822.37841251600378</v>
      </c>
      <c r="Z1816" s="7">
        <v>1078.5968123953617</v>
      </c>
      <c r="AA1816" s="7">
        <v>1317.4584819603115</v>
      </c>
      <c r="AB1816" s="7">
        <v>1514.994603157623</v>
      </c>
      <c r="AC1816" s="7">
        <v>864.72222222222229</v>
      </c>
      <c r="AD1816" s="7">
        <v>943.33333333333326</v>
      </c>
      <c r="AE1816" s="4">
        <v>690</v>
      </c>
      <c r="AF1816" s="4">
        <v>760</v>
      </c>
      <c r="AG1816" s="4">
        <v>995</v>
      </c>
      <c r="AH1816" s="4">
        <v>1305</v>
      </c>
      <c r="AI1816" s="4">
        <v>1594</v>
      </c>
      <c r="AJ1816" s="4">
        <v>1833</v>
      </c>
      <c r="AK1816" s="4">
        <v>826.15102644881688</v>
      </c>
      <c r="AL1816" s="8">
        <v>1.1254218004295904</v>
      </c>
      <c r="AM1816" s="4">
        <v>759.99293711471194</v>
      </c>
      <c r="AN1816" s="8">
        <v>1.0412631002165946</v>
      </c>
      <c r="AO1816" s="4">
        <v>704.86119600295774</v>
      </c>
      <c r="AP1816" s="8">
        <v>0.97113085003909816</v>
      </c>
    </row>
    <row r="1817" spans="1:42" x14ac:dyDescent="0.25">
      <c r="A1817" s="2" t="s">
        <v>5181</v>
      </c>
      <c r="B1817" t="s">
        <v>5180</v>
      </c>
      <c r="C1817" t="s">
        <v>149</v>
      </c>
      <c r="D1817" t="s">
        <v>5179</v>
      </c>
      <c r="E1817" s="3" t="s">
        <v>4893</v>
      </c>
      <c r="F1817" t="s">
        <v>5182</v>
      </c>
      <c r="G1817">
        <v>42</v>
      </c>
      <c r="H1817">
        <v>0</v>
      </c>
      <c r="I1817">
        <v>18</v>
      </c>
      <c r="J1817">
        <v>16</v>
      </c>
      <c r="K1817">
        <v>8</v>
      </c>
      <c r="L1817">
        <v>0</v>
      </c>
      <c r="M1817">
        <v>0</v>
      </c>
      <c r="N1817" s="2">
        <v>216.46031746031747</v>
      </c>
      <c r="O1817" s="2">
        <v>253.40846866666661</v>
      </c>
      <c r="P1817" s="2">
        <v>179.04</v>
      </c>
      <c r="Q1817" s="4">
        <v>648.90878612698407</v>
      </c>
      <c r="R1817" s="5">
        <v>4.4999999999999998E-2</v>
      </c>
      <c r="S1817" s="6">
        <v>678.10968150269832</v>
      </c>
      <c r="T1817" s="4">
        <v>158.07317073170731</v>
      </c>
      <c r="U1817" s="7">
        <v>836.18285223440557</v>
      </c>
      <c r="V1817" s="8">
        <v>0.9822038201657074</v>
      </c>
      <c r="W1817" s="7">
        <v>497.8291514555832</v>
      </c>
      <c r="X1817" s="7">
        <v>568.72002262285821</v>
      </c>
      <c r="Y1817" s="7">
        <v>694.57123211082967</v>
      </c>
      <c r="Z1817" s="7">
        <v>891.31331276607625</v>
      </c>
      <c r="AA1817" s="7">
        <v>996.4548295534953</v>
      </c>
      <c r="AB1817" s="7">
        <v>1146.2018383113348</v>
      </c>
      <c r="AC1817" s="7">
        <v>936.46666666666681</v>
      </c>
      <c r="AD1817" s="7">
        <v>1021.6</v>
      </c>
      <c r="AE1817" s="4">
        <v>625</v>
      </c>
      <c r="AF1817" s="4">
        <v>714</v>
      </c>
      <c r="AG1817" s="4">
        <v>872</v>
      </c>
      <c r="AH1817" s="4">
        <v>1119</v>
      </c>
      <c r="AI1817" s="4">
        <v>1251</v>
      </c>
      <c r="AJ1817" s="4">
        <v>1439</v>
      </c>
      <c r="AK1817" s="4">
        <v>819.31479448563493</v>
      </c>
      <c r="AL1817" s="8">
        <v>1.1480673044839573</v>
      </c>
      <c r="AM1817" s="4">
        <v>773.51854162630423</v>
      </c>
      <c r="AN1817" s="8">
        <v>1.0942737420023627</v>
      </c>
      <c r="AO1817" s="4">
        <v>723.90593436202926</v>
      </c>
      <c r="AP1817" s="8">
        <v>1.0359973826473021</v>
      </c>
    </row>
    <row r="1818" spans="1:42" x14ac:dyDescent="0.25">
      <c r="A1818" s="2" t="s">
        <v>5184</v>
      </c>
      <c r="B1818" t="s">
        <v>935</v>
      </c>
      <c r="C1818" t="s">
        <v>149</v>
      </c>
      <c r="D1818" t="s">
        <v>5183</v>
      </c>
      <c r="E1818" s="3" t="s">
        <v>4893</v>
      </c>
      <c r="F1818" t="s">
        <v>5185</v>
      </c>
      <c r="G1818">
        <v>30</v>
      </c>
      <c r="H1818">
        <v>0</v>
      </c>
      <c r="I1818">
        <v>20</v>
      </c>
      <c r="J1818">
        <v>7</v>
      </c>
      <c r="K1818">
        <v>3</v>
      </c>
      <c r="L1818">
        <v>0</v>
      </c>
      <c r="M1818">
        <v>0</v>
      </c>
      <c r="N1818" s="2">
        <v>204.95000000000002</v>
      </c>
      <c r="O1818" s="2">
        <v>188.37230583333331</v>
      </c>
      <c r="P1818" s="2">
        <v>325.87</v>
      </c>
      <c r="Q1818" s="4">
        <v>719.19230583333331</v>
      </c>
      <c r="R1818" s="5">
        <v>4.4999999999999998E-2</v>
      </c>
      <c r="S1818" s="6">
        <v>751.5559595958332</v>
      </c>
      <c r="T1818" s="4">
        <v>28.333333333333332</v>
      </c>
      <c r="U1818" s="7">
        <v>779.88929292916657</v>
      </c>
      <c r="V1818" s="8">
        <v>1.0006705781564089</v>
      </c>
      <c r="W1818" s="7">
        <v>602.69767086189097</v>
      </c>
      <c r="X1818" s="7">
        <v>671.16412627180171</v>
      </c>
      <c r="Y1818" s="7">
        <v>840.88379038651021</v>
      </c>
      <c r="Z1818" s="7">
        <v>1079.0699099111296</v>
      </c>
      <c r="AA1818" s="7">
        <v>1206.3596579971609</v>
      </c>
      <c r="AB1818" s="7">
        <v>1387.6511173924175</v>
      </c>
      <c r="AC1818" s="7">
        <v>857.3033333333334</v>
      </c>
      <c r="AD1818" s="7">
        <v>935.24</v>
      </c>
      <c r="AE1818" s="4">
        <v>625</v>
      </c>
      <c r="AF1818" s="4">
        <v>696</v>
      </c>
      <c r="AG1818" s="4">
        <v>872</v>
      </c>
      <c r="AH1818" s="4">
        <v>1119</v>
      </c>
      <c r="AI1818" s="4">
        <v>1251</v>
      </c>
      <c r="AJ1818" s="4">
        <v>1439</v>
      </c>
      <c r="AK1818" s="4">
        <v>872.35975252833339</v>
      </c>
      <c r="AL1818" s="8">
        <v>1.1556730925045979</v>
      </c>
      <c r="AM1818" s="4">
        <v>832.09182155083329</v>
      </c>
      <c r="AN1818" s="8">
        <v>1.1040055877218682</v>
      </c>
      <c r="AO1818" s="4">
        <v>791.82389057333319</v>
      </c>
      <c r="AP1818" s="8">
        <v>1.0523380829391384</v>
      </c>
    </row>
    <row r="1819" spans="1:42" x14ac:dyDescent="0.25">
      <c r="A1819" s="2" t="s">
        <v>5188</v>
      </c>
      <c r="B1819" t="s">
        <v>5187</v>
      </c>
      <c r="C1819" t="s">
        <v>149</v>
      </c>
      <c r="D1819" t="s">
        <v>5186</v>
      </c>
      <c r="E1819" s="3" t="s">
        <v>4893</v>
      </c>
      <c r="F1819" t="s">
        <v>5189</v>
      </c>
      <c r="G1819">
        <v>25</v>
      </c>
      <c r="H1819">
        <v>0</v>
      </c>
      <c r="I1819">
        <v>13</v>
      </c>
      <c r="J1819">
        <v>12</v>
      </c>
      <c r="K1819">
        <v>0</v>
      </c>
      <c r="L1819">
        <v>0</v>
      </c>
      <c r="M1819">
        <v>0</v>
      </c>
      <c r="N1819" s="2">
        <v>202.37</v>
      </c>
      <c r="O1819" s="2">
        <v>153.57138900000001</v>
      </c>
      <c r="P1819" s="2">
        <v>395.39</v>
      </c>
      <c r="Q1819" s="4">
        <v>751.33138899999994</v>
      </c>
      <c r="R1819" s="5">
        <v>4.4999999999999998E-2</v>
      </c>
      <c r="S1819" s="6">
        <v>785.14130150499989</v>
      </c>
      <c r="T1819" s="4">
        <v>1.48</v>
      </c>
      <c r="U1819" s="7">
        <v>786.62130150499991</v>
      </c>
      <c r="V1819" s="8">
        <v>1.0291241057943898</v>
      </c>
      <c r="W1819" s="7">
        <v>641.99240337095728</v>
      </c>
      <c r="X1819" s="7">
        <v>683.07991718669848</v>
      </c>
      <c r="Y1819" s="7">
        <v>895.70780118315952</v>
      </c>
      <c r="Z1819" s="7">
        <v>1146.3416354591811</v>
      </c>
      <c r="AA1819" s="7">
        <v>1285.011994587308</v>
      </c>
      <c r="AB1819" s="7">
        <v>1478.1233095212917</v>
      </c>
      <c r="AC1819" s="7">
        <v>840.79600000000005</v>
      </c>
      <c r="AD1819" s="7">
        <v>917.23199999999997</v>
      </c>
      <c r="AE1819" s="4">
        <v>625</v>
      </c>
      <c r="AF1819" s="4">
        <v>665</v>
      </c>
      <c r="AG1819" s="4">
        <v>872</v>
      </c>
      <c r="AH1819" s="4">
        <v>1116</v>
      </c>
      <c r="AI1819" s="4">
        <v>1251</v>
      </c>
      <c r="AJ1819" s="4">
        <v>1439</v>
      </c>
      <c r="AK1819" s="4">
        <v>882.18058710759999</v>
      </c>
      <c r="AL1819" s="8">
        <v>1.1560790558213407</v>
      </c>
      <c r="AM1819" s="4">
        <v>851.30445077949992</v>
      </c>
      <c r="AN1819" s="8">
        <v>1.1156842989945837</v>
      </c>
      <c r="AO1819" s="4">
        <v>816.01743783309996</v>
      </c>
      <c r="AP1819" s="8">
        <v>1.0695188626211471</v>
      </c>
    </row>
    <row r="1820" spans="1:42" x14ac:dyDescent="0.25">
      <c r="A1820" s="2" t="s">
        <v>5192</v>
      </c>
      <c r="B1820" t="s">
        <v>5191</v>
      </c>
      <c r="C1820" t="s">
        <v>149</v>
      </c>
      <c r="D1820" t="s">
        <v>5190</v>
      </c>
      <c r="E1820" s="3" t="s">
        <v>4893</v>
      </c>
      <c r="F1820" t="s">
        <v>5193</v>
      </c>
      <c r="G1820">
        <v>20</v>
      </c>
      <c r="H1820">
        <v>0</v>
      </c>
      <c r="I1820">
        <v>16</v>
      </c>
      <c r="J1820">
        <v>4</v>
      </c>
      <c r="K1820">
        <v>0</v>
      </c>
      <c r="L1820">
        <v>0</v>
      </c>
      <c r="M1820">
        <v>0</v>
      </c>
      <c r="N1820" s="2">
        <v>175.42499999999998</v>
      </c>
      <c r="O1820" s="2">
        <v>136.12082941666668</v>
      </c>
      <c r="P1820" s="2">
        <v>314.89999999999998</v>
      </c>
      <c r="Q1820" s="4">
        <v>626.44582941666658</v>
      </c>
      <c r="R1820" s="5">
        <v>4.4999999999999998E-2</v>
      </c>
      <c r="S1820" s="6">
        <v>654.63589174041658</v>
      </c>
      <c r="T1820" s="4">
        <v>16.388888888888889</v>
      </c>
      <c r="U1820" s="7">
        <v>671.0247806293055</v>
      </c>
      <c r="V1820" s="8">
        <v>0.94139278988398645</v>
      </c>
      <c r="W1820" s="7">
        <v>613.4915483762602</v>
      </c>
      <c r="X1820" s="7">
        <v>618.08355098386699</v>
      </c>
      <c r="Y1820" s="7">
        <v>800.8452547666152</v>
      </c>
      <c r="Z1820" s="7">
        <v>1057.9974007925925</v>
      </c>
      <c r="AA1820" s="7">
        <v>1061.6710028786779</v>
      </c>
      <c r="AB1820" s="7">
        <v>1220.5542931018711</v>
      </c>
      <c r="AC1820" s="7">
        <v>784.08</v>
      </c>
      <c r="AD1820" s="7">
        <v>855.3599999999999</v>
      </c>
      <c r="AE1820" s="4">
        <v>668</v>
      </c>
      <c r="AF1820" s="4">
        <v>673</v>
      </c>
      <c r="AG1820" s="4">
        <v>872</v>
      </c>
      <c r="AH1820" s="4">
        <v>1152</v>
      </c>
      <c r="AI1820" s="4">
        <v>1156</v>
      </c>
      <c r="AJ1820" s="4">
        <v>1329</v>
      </c>
      <c r="AK1820" s="4">
        <v>800.15081552716663</v>
      </c>
      <c r="AL1820" s="8">
        <v>1.1455383058586639</v>
      </c>
      <c r="AM1820" s="4">
        <v>751.64584093158328</v>
      </c>
      <c r="AN1820" s="8">
        <v>1.0774898005337714</v>
      </c>
      <c r="AO1820" s="4">
        <v>703.14086633600004</v>
      </c>
      <c r="AP1820" s="8">
        <v>1.0094412952088792</v>
      </c>
    </row>
    <row r="1821" spans="1:42" x14ac:dyDescent="0.25">
      <c r="A1821" s="2" t="s">
        <v>5196</v>
      </c>
      <c r="B1821" t="s">
        <v>5195</v>
      </c>
      <c r="C1821" t="s">
        <v>149</v>
      </c>
      <c r="D1821" t="s">
        <v>5194</v>
      </c>
      <c r="E1821" s="3" t="s">
        <v>4893</v>
      </c>
      <c r="F1821" t="s">
        <v>5197</v>
      </c>
      <c r="G1821">
        <v>30</v>
      </c>
      <c r="H1821">
        <v>0</v>
      </c>
      <c r="I1821">
        <v>8</v>
      </c>
      <c r="J1821">
        <v>16</v>
      </c>
      <c r="K1821">
        <v>6</v>
      </c>
      <c r="L1821">
        <v>0</v>
      </c>
      <c r="M1821">
        <v>0</v>
      </c>
      <c r="N1821" s="2">
        <v>224.14444444444442</v>
      </c>
      <c r="O1821" s="2">
        <v>243.4593466666667</v>
      </c>
      <c r="P1821" s="2">
        <v>205.16</v>
      </c>
      <c r="Q1821" s="4">
        <v>672.76379111111112</v>
      </c>
      <c r="R1821" s="5">
        <v>4.4999999999999998E-2</v>
      </c>
      <c r="S1821" s="6">
        <v>703.03816171111112</v>
      </c>
      <c r="T1821" s="4">
        <v>165.92592592592592</v>
      </c>
      <c r="U1821" s="7">
        <v>868.96408763703698</v>
      </c>
      <c r="V1821" s="8">
        <v>1.0191931593209442</v>
      </c>
      <c r="W1821" s="7">
        <v>515.36341903523862</v>
      </c>
      <c r="X1821" s="7">
        <v>548.34667785349393</v>
      </c>
      <c r="Y1821" s="7">
        <v>719.03504223796494</v>
      </c>
      <c r="Z1821" s="7">
        <v>866.63512544965727</v>
      </c>
      <c r="AA1821" s="7">
        <v>1031.5514195409337</v>
      </c>
      <c r="AB1821" s="7">
        <v>1186.5727359867333</v>
      </c>
      <c r="AC1821" s="7">
        <v>937.86000000000013</v>
      </c>
      <c r="AD1821" s="7">
        <v>1023.12</v>
      </c>
      <c r="AE1821" s="4">
        <v>625</v>
      </c>
      <c r="AF1821" s="4">
        <v>665</v>
      </c>
      <c r="AG1821" s="4">
        <v>872</v>
      </c>
      <c r="AH1821" s="4">
        <v>1051</v>
      </c>
      <c r="AI1821" s="4">
        <v>1251</v>
      </c>
      <c r="AJ1821" s="4">
        <v>1439</v>
      </c>
      <c r="AK1821" s="4">
        <v>820.96429100027797</v>
      </c>
      <c r="AL1821" s="8">
        <v>1.1575067052852497</v>
      </c>
      <c r="AM1821" s="4">
        <v>781.65558123722246</v>
      </c>
      <c r="AN1821" s="8">
        <v>1.1114021899638147</v>
      </c>
      <c r="AO1821" s="4">
        <v>742.34687147416673</v>
      </c>
      <c r="AP1821" s="8">
        <v>1.0652976746423795</v>
      </c>
    </row>
    <row r="1822" spans="1:42" x14ac:dyDescent="0.25">
      <c r="A1822" s="2" t="s">
        <v>5200</v>
      </c>
      <c r="B1822" t="s">
        <v>5199</v>
      </c>
      <c r="C1822" t="s">
        <v>149</v>
      </c>
      <c r="D1822" t="s">
        <v>5198</v>
      </c>
      <c r="E1822" s="3" t="s">
        <v>4893</v>
      </c>
      <c r="F1822" t="s">
        <v>5201</v>
      </c>
      <c r="G1822">
        <v>30</v>
      </c>
      <c r="H1822">
        <v>0</v>
      </c>
      <c r="I1822">
        <v>12</v>
      </c>
      <c r="J1822">
        <v>12</v>
      </c>
      <c r="K1822">
        <v>6</v>
      </c>
      <c r="L1822">
        <v>0</v>
      </c>
      <c r="M1822">
        <v>0</v>
      </c>
      <c r="N1822" s="2">
        <v>223.9</v>
      </c>
      <c r="O1822" s="2">
        <v>180.60662500000001</v>
      </c>
      <c r="P1822" s="2">
        <v>243.69</v>
      </c>
      <c r="Q1822" s="4">
        <v>648.19662500000004</v>
      </c>
      <c r="R1822" s="5">
        <v>4.4999999999999998E-2</v>
      </c>
      <c r="S1822" s="6">
        <v>677.36547312499999</v>
      </c>
      <c r="T1822" s="4">
        <v>141.31034482758622</v>
      </c>
      <c r="U1822" s="7">
        <v>818.67581795258616</v>
      </c>
      <c r="V1822" s="8">
        <v>0.9106516328727321</v>
      </c>
      <c r="W1822" s="7">
        <v>472.42286056660163</v>
      </c>
      <c r="X1822" s="7">
        <v>525.16544468089535</v>
      </c>
      <c r="Y1822" s="7">
        <v>688.66745543520562</v>
      </c>
      <c r="Z1822" s="7">
        <v>959.16156539279734</v>
      </c>
      <c r="AA1822" s="7">
        <v>1156.5695230777249</v>
      </c>
      <c r="AB1822" s="7">
        <v>1329.8665851675469</v>
      </c>
      <c r="AC1822" s="7">
        <v>988.90000000000009</v>
      </c>
      <c r="AD1822" s="7">
        <v>1078.8</v>
      </c>
      <c r="AE1822" s="4">
        <v>627</v>
      </c>
      <c r="AF1822" s="4">
        <v>697</v>
      </c>
      <c r="AG1822" s="4">
        <v>914</v>
      </c>
      <c r="AH1822" s="4">
        <v>1273</v>
      </c>
      <c r="AI1822" s="4">
        <v>1535</v>
      </c>
      <c r="AJ1822" s="4">
        <v>1765</v>
      </c>
      <c r="AK1822" s="4">
        <v>886.42606085517241</v>
      </c>
      <c r="AL1822" s="8">
        <v>1.1431995613823789</v>
      </c>
      <c r="AM1822" s="4">
        <v>816.73919827844827</v>
      </c>
      <c r="AN1822" s="8">
        <v>1.0656835852124966</v>
      </c>
      <c r="AO1822" s="4">
        <v>747.05233570172413</v>
      </c>
      <c r="AP1822" s="8">
        <v>0.98816760904261447</v>
      </c>
    </row>
    <row r="1823" spans="1:42" x14ac:dyDescent="0.25">
      <c r="A1823" s="2" t="s">
        <v>5204</v>
      </c>
      <c r="B1823" t="s">
        <v>5203</v>
      </c>
      <c r="C1823" t="s">
        <v>149</v>
      </c>
      <c r="D1823" t="s">
        <v>5202</v>
      </c>
      <c r="E1823" s="3" t="s">
        <v>4893</v>
      </c>
      <c r="F1823" t="s">
        <v>5205</v>
      </c>
      <c r="G1823">
        <v>24</v>
      </c>
      <c r="H1823">
        <v>0</v>
      </c>
      <c r="I1823">
        <v>20</v>
      </c>
      <c r="J1823">
        <v>4</v>
      </c>
      <c r="K1823">
        <v>0</v>
      </c>
      <c r="L1823">
        <v>0</v>
      </c>
      <c r="M1823">
        <v>0</v>
      </c>
      <c r="N1823" s="2">
        <v>205.13194444444446</v>
      </c>
      <c r="O1823" s="2">
        <v>169.0146695833333</v>
      </c>
      <c r="P1823" s="2">
        <v>273.74</v>
      </c>
      <c r="Q1823" s="4">
        <v>647.8866140277778</v>
      </c>
      <c r="R1823" s="5">
        <v>4.4999999999999998E-2</v>
      </c>
      <c r="S1823" s="6">
        <v>677.04151165902772</v>
      </c>
      <c r="T1823" s="4">
        <v>50.173913043478258</v>
      </c>
      <c r="U1823" s="7">
        <v>727.21542470250597</v>
      </c>
      <c r="V1823" s="8">
        <v>1.0014442387457048</v>
      </c>
      <c r="W1823" s="7">
        <v>582.71876720710441</v>
      </c>
      <c r="X1823" s="7">
        <v>649.84796918936274</v>
      </c>
      <c r="Y1823" s="7">
        <v>813.00922400735203</v>
      </c>
      <c r="Z1823" s="7">
        <v>1074.0672317161348</v>
      </c>
      <c r="AA1823" s="7">
        <v>1077.7966318262602</v>
      </c>
      <c r="AB1823" s="7">
        <v>1239.0931865891866</v>
      </c>
      <c r="AC1823" s="7">
        <v>798.7833333333333</v>
      </c>
      <c r="AD1823" s="7">
        <v>871.4</v>
      </c>
      <c r="AE1823" s="4">
        <v>625</v>
      </c>
      <c r="AF1823" s="4">
        <v>697</v>
      </c>
      <c r="AG1823" s="4">
        <v>872</v>
      </c>
      <c r="AH1823" s="4">
        <v>1152</v>
      </c>
      <c r="AI1823" s="4">
        <v>1156</v>
      </c>
      <c r="AJ1823" s="4">
        <v>1329</v>
      </c>
      <c r="AK1823" s="4">
        <v>789.41840919906588</v>
      </c>
      <c r="AL1823" s="8">
        <v>1.156197827279152</v>
      </c>
      <c r="AM1823" s="4">
        <v>751.95944335238653</v>
      </c>
      <c r="AN1823" s="8">
        <v>1.104613297768003</v>
      </c>
      <c r="AO1823" s="4">
        <v>714.50047750570718</v>
      </c>
      <c r="AP1823" s="8">
        <v>1.053028768256854</v>
      </c>
    </row>
    <row r="1824" spans="1:42" x14ac:dyDescent="0.25">
      <c r="A1824" s="2" t="s">
        <v>5208</v>
      </c>
      <c r="B1824" t="s">
        <v>5207</v>
      </c>
      <c r="C1824" t="s">
        <v>149</v>
      </c>
      <c r="D1824" t="s">
        <v>5206</v>
      </c>
      <c r="E1824" s="3" t="s">
        <v>4893</v>
      </c>
      <c r="F1824" t="s">
        <v>5209</v>
      </c>
      <c r="G1824">
        <v>24</v>
      </c>
      <c r="H1824">
        <v>0</v>
      </c>
      <c r="I1824">
        <v>24</v>
      </c>
      <c r="J1824">
        <v>0</v>
      </c>
      <c r="K1824">
        <v>0</v>
      </c>
      <c r="L1824">
        <v>0</v>
      </c>
      <c r="M1824">
        <v>0</v>
      </c>
      <c r="N1824" s="2">
        <v>192.66666666666666</v>
      </c>
      <c r="O1824" s="2">
        <v>161.08710272222223</v>
      </c>
      <c r="P1824" s="2">
        <v>253.66</v>
      </c>
      <c r="Q1824" s="4">
        <v>607.41376938888891</v>
      </c>
      <c r="R1824" s="5">
        <v>4.4999999999999998E-2</v>
      </c>
      <c r="S1824" s="6">
        <v>634.74738901138892</v>
      </c>
      <c r="T1824" s="4">
        <v>94</v>
      </c>
      <c r="U1824" s="7">
        <v>728.74738901138892</v>
      </c>
      <c r="V1824" s="8">
        <v>0.92480633123272704</v>
      </c>
      <c r="W1824" s="7">
        <v>503.44811945700269</v>
      </c>
      <c r="X1824" s="7">
        <v>634.74738901138903</v>
      </c>
      <c r="Y1824" s="7">
        <v>702.41081626641017</v>
      </c>
      <c r="Z1824" s="7">
        <v>984.34176316233174</v>
      </c>
      <c r="AA1824" s="7">
        <v>1007.7017559051366</v>
      </c>
      <c r="AB1824" s="7">
        <v>1159.1389502378029</v>
      </c>
      <c r="AC1824" s="7">
        <v>866.80000000000007</v>
      </c>
      <c r="AD1824" s="7">
        <v>945.59999999999991</v>
      </c>
      <c r="AE1824" s="4">
        <v>625</v>
      </c>
      <c r="AF1824" s="4">
        <v>788</v>
      </c>
      <c r="AG1824" s="4">
        <v>872</v>
      </c>
      <c r="AH1824" s="4">
        <v>1222</v>
      </c>
      <c r="AI1824" s="4">
        <v>1251</v>
      </c>
      <c r="AJ1824" s="4">
        <v>1439</v>
      </c>
      <c r="AK1824" s="4">
        <v>802.27493435559029</v>
      </c>
      <c r="AL1824" s="8">
        <v>1.1374047390299369</v>
      </c>
      <c r="AM1824" s="4">
        <v>746.43241924085658</v>
      </c>
      <c r="AN1824" s="8">
        <v>1.0665386030975337</v>
      </c>
      <c r="AO1824" s="4">
        <v>690.58990412612275</v>
      </c>
      <c r="AP1824" s="8">
        <v>0.99567246716513036</v>
      </c>
    </row>
    <row r="1825" spans="1:42" x14ac:dyDescent="0.25">
      <c r="A1825" s="2" t="s">
        <v>5212</v>
      </c>
      <c r="B1825" t="s">
        <v>5211</v>
      </c>
      <c r="C1825" t="s">
        <v>149</v>
      </c>
      <c r="D1825" t="s">
        <v>5210</v>
      </c>
      <c r="E1825" s="3" t="s">
        <v>4893</v>
      </c>
      <c r="F1825" t="s">
        <v>5213</v>
      </c>
      <c r="G1825">
        <v>24</v>
      </c>
      <c r="H1825">
        <v>0</v>
      </c>
      <c r="I1825">
        <v>24</v>
      </c>
      <c r="J1825">
        <v>0</v>
      </c>
      <c r="K1825">
        <v>0</v>
      </c>
      <c r="L1825">
        <v>0</v>
      </c>
      <c r="M1825">
        <v>0</v>
      </c>
      <c r="N1825" s="2">
        <v>197.35416666666666</v>
      </c>
      <c r="O1825" s="2">
        <v>245.43255148611107</v>
      </c>
      <c r="P1825" s="2">
        <v>195.86</v>
      </c>
      <c r="Q1825" s="4">
        <v>638.64671815277779</v>
      </c>
      <c r="R1825" s="5">
        <v>4.4999999999999998E-2</v>
      </c>
      <c r="S1825" s="6">
        <v>667.3858204696528</v>
      </c>
      <c r="T1825" s="4">
        <v>124.08333333333333</v>
      </c>
      <c r="U1825" s="7">
        <v>791.46915380298617</v>
      </c>
      <c r="V1825" s="8">
        <v>1.1355368060301092</v>
      </c>
      <c r="W1825" s="7">
        <v>598.44496096633145</v>
      </c>
      <c r="X1825" s="7">
        <v>667.38582046965269</v>
      </c>
      <c r="Y1825" s="7">
        <v>834.95040954022556</v>
      </c>
      <c r="Z1825" s="7">
        <v>1103.053752053142</v>
      </c>
      <c r="AA1825" s="7">
        <v>1106.8837998033264</v>
      </c>
      <c r="AB1825" s="7">
        <v>1272.533364998807</v>
      </c>
      <c r="AC1825" s="7">
        <v>766.7</v>
      </c>
      <c r="AD1825" s="7">
        <v>836.4</v>
      </c>
      <c r="AE1825" s="4">
        <v>625</v>
      </c>
      <c r="AF1825" s="4">
        <v>697</v>
      </c>
      <c r="AG1825" s="4">
        <v>872</v>
      </c>
      <c r="AH1825" s="4">
        <v>1152</v>
      </c>
      <c r="AI1825" s="4">
        <v>1156</v>
      </c>
      <c r="AJ1825" s="4">
        <v>1329</v>
      </c>
      <c r="AK1825" s="4">
        <v>693.58127987315981</v>
      </c>
      <c r="AL1825" s="8">
        <v>1.1731199615588137</v>
      </c>
      <c r="AM1825" s="4">
        <v>684.84946007199085</v>
      </c>
      <c r="AN1825" s="8">
        <v>1.1605922430492457</v>
      </c>
      <c r="AO1825" s="4">
        <v>676.11764027082188</v>
      </c>
      <c r="AP1825" s="8">
        <v>1.1480645245396774</v>
      </c>
    </row>
    <row r="1826" spans="1:42" x14ac:dyDescent="0.25">
      <c r="A1826" s="2" t="s">
        <v>5216</v>
      </c>
      <c r="B1826" t="s">
        <v>5215</v>
      </c>
      <c r="C1826" t="s">
        <v>149</v>
      </c>
      <c r="D1826" t="s">
        <v>5214</v>
      </c>
      <c r="E1826" s="3" t="s">
        <v>4893</v>
      </c>
      <c r="F1826" t="s">
        <v>5217</v>
      </c>
      <c r="G1826">
        <v>118</v>
      </c>
      <c r="H1826">
        <v>0</v>
      </c>
      <c r="I1826">
        <v>46</v>
      </c>
      <c r="J1826">
        <v>17</v>
      </c>
      <c r="K1826">
        <v>35</v>
      </c>
      <c r="L1826">
        <v>20</v>
      </c>
      <c r="M1826">
        <v>0</v>
      </c>
      <c r="N1826" s="2">
        <v>237.19279661016949</v>
      </c>
      <c r="O1826" s="2">
        <v>305.44698088418085</v>
      </c>
      <c r="P1826" s="2">
        <v>170.04</v>
      </c>
      <c r="Q1826" s="4">
        <v>712.67977749435033</v>
      </c>
      <c r="R1826" s="5">
        <v>4.4999999999999998E-2</v>
      </c>
      <c r="S1826" s="6">
        <v>744.75036748159607</v>
      </c>
      <c r="T1826" s="4">
        <v>177.43137254901961</v>
      </c>
      <c r="U1826" s="7">
        <v>922.18174003061563</v>
      </c>
      <c r="V1826" s="8">
        <v>0.81267089359760303</v>
      </c>
      <c r="W1826" s="7">
        <v>494.20130657881379</v>
      </c>
      <c r="X1826" s="7">
        <v>497.48285575928401</v>
      </c>
      <c r="Y1826" s="7">
        <v>652.37197707747794</v>
      </c>
      <c r="Z1826" s="7">
        <v>914.23960167900066</v>
      </c>
      <c r="AA1826" s="7">
        <v>1095.3811164409565</v>
      </c>
      <c r="AB1826" s="7">
        <v>1259.458575464467</v>
      </c>
      <c r="AC1826" s="7">
        <v>1248.2296610169492</v>
      </c>
      <c r="AD1826" s="7">
        <v>1361.7050847457626</v>
      </c>
      <c r="AE1826" s="4">
        <v>753</v>
      </c>
      <c r="AF1826" s="4">
        <v>758</v>
      </c>
      <c r="AG1826" s="4">
        <v>994</v>
      </c>
      <c r="AH1826" s="4">
        <v>1393</v>
      </c>
      <c r="AI1826" s="4">
        <v>1669</v>
      </c>
      <c r="AJ1826" s="4">
        <v>1919</v>
      </c>
      <c r="AK1826" s="4">
        <v>1096.7045575998404</v>
      </c>
      <c r="AL1826" s="8">
        <v>1.1228298500949621</v>
      </c>
      <c r="AM1826" s="4">
        <v>977.17294586156879</v>
      </c>
      <c r="AN1826" s="8">
        <v>1.0174928460015193</v>
      </c>
      <c r="AO1826" s="4">
        <v>860.96165667158243</v>
      </c>
      <c r="AP1826" s="8">
        <v>0.9150818697995613</v>
      </c>
    </row>
    <row r="1827" spans="1:42" x14ac:dyDescent="0.25">
      <c r="A1827" s="2" t="s">
        <v>5220</v>
      </c>
      <c r="B1827" t="s">
        <v>5219</v>
      </c>
      <c r="C1827" t="s">
        <v>149</v>
      </c>
      <c r="D1827" t="s">
        <v>5218</v>
      </c>
      <c r="E1827" s="3" t="s">
        <v>4893</v>
      </c>
      <c r="F1827" t="s">
        <v>5221</v>
      </c>
      <c r="G1827">
        <v>36</v>
      </c>
      <c r="H1827">
        <v>0</v>
      </c>
      <c r="I1827">
        <v>12</v>
      </c>
      <c r="J1827">
        <v>20</v>
      </c>
      <c r="K1827">
        <v>4</v>
      </c>
      <c r="L1827">
        <v>0</v>
      </c>
      <c r="M1827">
        <v>0</v>
      </c>
      <c r="N1827" s="2">
        <v>186.80555555555554</v>
      </c>
      <c r="O1827" s="2">
        <v>266.05542176851839</v>
      </c>
      <c r="P1827" s="2">
        <v>223.78</v>
      </c>
      <c r="Q1827" s="4">
        <v>676.6409773240739</v>
      </c>
      <c r="R1827" s="5">
        <v>4.4999999999999998E-2</v>
      </c>
      <c r="S1827" s="6">
        <v>707.08982130365723</v>
      </c>
      <c r="T1827" s="4">
        <v>123.09090909090909</v>
      </c>
      <c r="U1827" s="7">
        <v>830.18073039456635</v>
      </c>
      <c r="V1827" s="8">
        <v>0.8728535716765301</v>
      </c>
      <c r="W1827" s="7">
        <v>512.97053624949899</v>
      </c>
      <c r="X1827" s="7">
        <v>565.01102543423076</v>
      </c>
      <c r="Y1827" s="7">
        <v>739.71838198297314</v>
      </c>
      <c r="Z1827" s="7">
        <v>970.18340551535675</v>
      </c>
      <c r="AA1827" s="7">
        <v>1185.0362822923207</v>
      </c>
      <c r="AB1827" s="7">
        <v>1362.7173810801908</v>
      </c>
      <c r="AC1827" s="7">
        <v>1046.2222222222222</v>
      </c>
      <c r="AD1827" s="7">
        <v>1141.3333333333333</v>
      </c>
      <c r="AE1827" s="4">
        <v>690</v>
      </c>
      <c r="AF1827" s="4">
        <v>760</v>
      </c>
      <c r="AG1827" s="4">
        <v>995</v>
      </c>
      <c r="AH1827" s="4">
        <v>1305</v>
      </c>
      <c r="AI1827" s="4">
        <v>1594</v>
      </c>
      <c r="AJ1827" s="4">
        <v>1833</v>
      </c>
      <c r="AK1827" s="4">
        <v>945.15579937885741</v>
      </c>
      <c r="AL1827" s="8">
        <v>1.123156586007932</v>
      </c>
      <c r="AM1827" s="4">
        <v>863.32061941550739</v>
      </c>
      <c r="AN1827" s="8">
        <v>1.0371149248315128</v>
      </c>
      <c r="AO1827" s="4">
        <v>781.48543945215738</v>
      </c>
      <c r="AP1827" s="8">
        <v>0.95107326365509326</v>
      </c>
    </row>
    <row r="1828" spans="1:42" x14ac:dyDescent="0.25">
      <c r="A1828" s="2" t="s">
        <v>5224</v>
      </c>
      <c r="B1828" t="s">
        <v>5223</v>
      </c>
      <c r="C1828" t="s">
        <v>149</v>
      </c>
      <c r="D1828" t="s">
        <v>5222</v>
      </c>
      <c r="E1828" s="3" t="s">
        <v>4893</v>
      </c>
      <c r="F1828" t="s">
        <v>5225</v>
      </c>
      <c r="G1828">
        <v>24</v>
      </c>
      <c r="H1828">
        <v>0</v>
      </c>
      <c r="I1828">
        <v>7</v>
      </c>
      <c r="J1828">
        <v>11</v>
      </c>
      <c r="K1828">
        <v>6</v>
      </c>
      <c r="L1828">
        <v>0</v>
      </c>
      <c r="M1828">
        <v>0</v>
      </c>
      <c r="N1828" s="2">
        <v>210.4340277777778</v>
      </c>
      <c r="O1828" s="2">
        <v>281.43818588888894</v>
      </c>
      <c r="P1828" s="2">
        <v>160.29</v>
      </c>
      <c r="Q1828" s="4">
        <v>652.16221366666673</v>
      </c>
      <c r="R1828" s="5">
        <v>4.4999999999999998E-2</v>
      </c>
      <c r="S1828" s="6">
        <v>681.50951328166673</v>
      </c>
      <c r="T1828" s="4">
        <v>175.29166666666666</v>
      </c>
      <c r="U1828" s="7">
        <v>856.80117994833336</v>
      </c>
      <c r="V1828" s="8">
        <v>0.94770155400313394</v>
      </c>
      <c r="W1828" s="7">
        <v>471.13294770140101</v>
      </c>
      <c r="X1828" s="7">
        <v>514.10027253176884</v>
      </c>
      <c r="Y1828" s="7">
        <v>657.32468863299471</v>
      </c>
      <c r="Z1828" s="7">
        <v>921.15913934577929</v>
      </c>
      <c r="AA1828" s="7">
        <v>943.01970811912429</v>
      </c>
      <c r="AB1828" s="7">
        <v>1084.7364987877056</v>
      </c>
      <c r="AC1828" s="7">
        <v>994.49166666666679</v>
      </c>
      <c r="AD1828" s="7">
        <v>1084.9000000000001</v>
      </c>
      <c r="AE1828" s="4">
        <v>625</v>
      </c>
      <c r="AF1828" s="4">
        <v>682</v>
      </c>
      <c r="AG1828" s="4">
        <v>872</v>
      </c>
      <c r="AH1828" s="4">
        <v>1222</v>
      </c>
      <c r="AI1828" s="4">
        <v>1251</v>
      </c>
      <c r="AJ1828" s="4">
        <v>1439</v>
      </c>
      <c r="AK1828" s="4">
        <v>853.02969275992643</v>
      </c>
      <c r="AL1828" s="8">
        <v>1.1374187771332949</v>
      </c>
      <c r="AM1828" s="4">
        <v>795.85629960050653</v>
      </c>
      <c r="AN1828" s="8">
        <v>1.0741797027565745</v>
      </c>
      <c r="AO1828" s="4">
        <v>738.68290644108674</v>
      </c>
      <c r="AP1828" s="8">
        <v>1.0109406283798543</v>
      </c>
    </row>
    <row r="1829" spans="1:42" x14ac:dyDescent="0.25">
      <c r="A1829" s="2" t="s">
        <v>5228</v>
      </c>
      <c r="B1829" t="s">
        <v>5227</v>
      </c>
      <c r="C1829" t="s">
        <v>14</v>
      </c>
      <c r="D1829" t="s">
        <v>5226</v>
      </c>
      <c r="E1829" s="3" t="s">
        <v>4893</v>
      </c>
      <c r="F1829" t="s">
        <v>5229</v>
      </c>
      <c r="G1829">
        <v>20</v>
      </c>
      <c r="H1829">
        <v>0</v>
      </c>
      <c r="I1829">
        <v>4</v>
      </c>
      <c r="J1829">
        <v>12</v>
      </c>
      <c r="K1829">
        <v>4</v>
      </c>
      <c r="L1829">
        <v>0</v>
      </c>
      <c r="M1829">
        <v>0</v>
      </c>
      <c r="N1829" s="2">
        <v>212.26666666666665</v>
      </c>
      <c r="O1829" s="2">
        <v>158.51524283333336</v>
      </c>
      <c r="P1829" s="2">
        <v>323.70999999999998</v>
      </c>
      <c r="Q1829" s="4">
        <v>694.49190950000002</v>
      </c>
      <c r="R1829" s="5">
        <v>4.4999999999999998E-2</v>
      </c>
      <c r="S1829" s="6">
        <v>725.74404542749994</v>
      </c>
      <c r="T1829" s="4">
        <v>179.6</v>
      </c>
      <c r="U1829" s="7">
        <v>905.34404542749996</v>
      </c>
      <c r="V1829" s="8">
        <v>1.0413435075080515</v>
      </c>
      <c r="W1829" s="7">
        <v>521.72766090658786</v>
      </c>
      <c r="X1829" s="7">
        <v>555.1182312046094</v>
      </c>
      <c r="Y1829" s="7">
        <v>727.91443249687131</v>
      </c>
      <c r="Z1829" s="7">
        <v>889.85869844227614</v>
      </c>
      <c r="AA1829" s="7">
        <v>1044.2900860706261</v>
      </c>
      <c r="AB1829" s="7">
        <v>1201.2257664713277</v>
      </c>
      <c r="AC1829" s="7">
        <v>956.34</v>
      </c>
      <c r="AD1829" s="7">
        <v>1043.28</v>
      </c>
      <c r="AE1829" s="4">
        <v>625</v>
      </c>
      <c r="AF1829" s="4">
        <v>665</v>
      </c>
      <c r="AG1829" s="4">
        <v>872</v>
      </c>
      <c r="AH1829" s="4">
        <v>1066</v>
      </c>
      <c r="AI1829" s="4">
        <v>1251</v>
      </c>
      <c r="AJ1829" s="4">
        <v>1439</v>
      </c>
      <c r="AK1829" s="4">
        <v>824.59693134275005</v>
      </c>
      <c r="AL1829" s="8">
        <v>1.1550459297708191</v>
      </c>
      <c r="AM1829" s="4">
        <v>791.64596937100009</v>
      </c>
      <c r="AN1829" s="8">
        <v>1.1171451223498967</v>
      </c>
      <c r="AO1829" s="4">
        <v>758.69500739925002</v>
      </c>
      <c r="AP1829" s="8">
        <v>1.0792443149289741</v>
      </c>
    </row>
    <row r="1830" spans="1:42" x14ac:dyDescent="0.25">
      <c r="A1830" s="2" t="s">
        <v>5232</v>
      </c>
      <c r="B1830" t="s">
        <v>5231</v>
      </c>
      <c r="C1830" t="s">
        <v>149</v>
      </c>
      <c r="D1830" t="s">
        <v>5230</v>
      </c>
      <c r="E1830" s="3" t="s">
        <v>4893</v>
      </c>
      <c r="F1830" t="s">
        <v>5233</v>
      </c>
      <c r="G1830">
        <v>24</v>
      </c>
      <c r="H1830">
        <v>0</v>
      </c>
      <c r="I1830">
        <v>24</v>
      </c>
      <c r="J1830">
        <v>0</v>
      </c>
      <c r="K1830">
        <v>0</v>
      </c>
      <c r="L1830">
        <v>0</v>
      </c>
      <c r="M1830">
        <v>0</v>
      </c>
      <c r="N1830" s="2">
        <v>210.94444444444446</v>
      </c>
      <c r="O1830" s="2">
        <v>179.01672104166659</v>
      </c>
      <c r="P1830" s="2">
        <v>275.81</v>
      </c>
      <c r="Q1830" s="4">
        <v>665.77116548611104</v>
      </c>
      <c r="R1830" s="5">
        <v>4.4999999999999998E-2</v>
      </c>
      <c r="S1830" s="6">
        <v>695.73086793298603</v>
      </c>
      <c r="T1830" s="4">
        <v>50.375</v>
      </c>
      <c r="U1830" s="7">
        <v>746.10586793298603</v>
      </c>
      <c r="V1830" s="8">
        <v>1.0797479999030188</v>
      </c>
      <c r="W1830" s="7">
        <v>690.69663589294987</v>
      </c>
      <c r="X1830" s="7">
        <v>695.73086793298603</v>
      </c>
      <c r="Y1830" s="7">
        <v>912.20284565453733</v>
      </c>
      <c r="Z1830" s="7">
        <v>1277.6880917611566</v>
      </c>
      <c r="AA1830" s="7">
        <v>1531.413386578975</v>
      </c>
      <c r="AB1830" s="7">
        <v>1760.9743676046201</v>
      </c>
      <c r="AC1830" s="7">
        <v>760.1</v>
      </c>
      <c r="AD1830" s="7">
        <v>829.19999999999993</v>
      </c>
      <c r="AE1830" s="4">
        <v>686</v>
      </c>
      <c r="AF1830" s="4">
        <v>691</v>
      </c>
      <c r="AG1830" s="4">
        <v>906</v>
      </c>
      <c r="AH1830" s="4">
        <v>1269</v>
      </c>
      <c r="AI1830" s="4">
        <v>1521</v>
      </c>
      <c r="AJ1830" s="4">
        <v>1749</v>
      </c>
      <c r="AK1830" s="4">
        <v>759.14053921210927</v>
      </c>
      <c r="AL1830" s="8">
        <v>1.1715130813489281</v>
      </c>
      <c r="AM1830" s="4">
        <v>738.00398211906816</v>
      </c>
      <c r="AN1830" s="8">
        <v>1.1409247208669582</v>
      </c>
      <c r="AO1830" s="4">
        <v>716.86742502602704</v>
      </c>
      <c r="AP1830" s="8">
        <v>1.1103363603849885</v>
      </c>
    </row>
    <row r="1831" spans="1:42" x14ac:dyDescent="0.25">
      <c r="A1831" s="2" t="s">
        <v>5235</v>
      </c>
      <c r="B1831" t="s">
        <v>342</v>
      </c>
      <c r="C1831" t="s">
        <v>149</v>
      </c>
      <c r="D1831" t="s">
        <v>5234</v>
      </c>
      <c r="E1831" s="3" t="s">
        <v>4893</v>
      </c>
      <c r="F1831" t="s">
        <v>5236</v>
      </c>
      <c r="G1831">
        <v>50</v>
      </c>
      <c r="H1831">
        <v>0</v>
      </c>
      <c r="I1831">
        <v>10</v>
      </c>
      <c r="J1831">
        <v>25</v>
      </c>
      <c r="K1831">
        <v>9</v>
      </c>
      <c r="L1831">
        <v>6</v>
      </c>
      <c r="M1831">
        <v>0</v>
      </c>
      <c r="N1831" s="2">
        <v>245.35166666666666</v>
      </c>
      <c r="O1831" s="2">
        <v>132.06667533333334</v>
      </c>
      <c r="P1831" s="2">
        <v>323.14999999999998</v>
      </c>
      <c r="Q1831" s="4">
        <v>700.56834200000003</v>
      </c>
      <c r="R1831" s="5">
        <v>4.4999999999999998E-2</v>
      </c>
      <c r="S1831" s="6">
        <v>732.09391739</v>
      </c>
      <c r="T1831" s="4">
        <v>123.1304347826087</v>
      </c>
      <c r="U1831" s="7">
        <v>855.22435217260875</v>
      </c>
      <c r="V1831" s="8">
        <v>0.9134670086437332</v>
      </c>
      <c r="W1831" s="7">
        <v>471.51652587602541</v>
      </c>
      <c r="X1831" s="7">
        <v>524.68920209421731</v>
      </c>
      <c r="Y1831" s="7">
        <v>688.11698635307198</v>
      </c>
      <c r="Z1831" s="7">
        <v>882.0408643253013</v>
      </c>
      <c r="AA1831" s="7">
        <v>1036.0852351338867</v>
      </c>
      <c r="AB1831" s="7">
        <v>1191.6935081841839</v>
      </c>
      <c r="AC1831" s="7">
        <v>1029.864</v>
      </c>
      <c r="AD1831" s="7">
        <v>1123.4880000000001</v>
      </c>
      <c r="AE1831" s="4">
        <v>603</v>
      </c>
      <c r="AF1831" s="4">
        <v>671</v>
      </c>
      <c r="AG1831" s="4">
        <v>880</v>
      </c>
      <c r="AH1831" s="4">
        <v>1128</v>
      </c>
      <c r="AI1831" s="4">
        <v>1325</v>
      </c>
      <c r="AJ1831" s="4">
        <v>1524</v>
      </c>
      <c r="AK1831" s="4">
        <v>950.48021025527703</v>
      </c>
      <c r="AL1831" s="8">
        <v>1.1467258876333906</v>
      </c>
      <c r="AM1831" s="4">
        <v>877.6847793001848</v>
      </c>
      <c r="AN1831" s="8">
        <v>1.0689729279701716</v>
      </c>
      <c r="AO1831" s="4">
        <v>804.88934834509246</v>
      </c>
      <c r="AP1831" s="8">
        <v>0.99121996830695247</v>
      </c>
    </row>
    <row r="1832" spans="1:42" x14ac:dyDescent="0.25">
      <c r="A1832" s="2" t="s">
        <v>5239</v>
      </c>
      <c r="B1832" t="s">
        <v>5238</v>
      </c>
      <c r="C1832" t="s">
        <v>149</v>
      </c>
      <c r="D1832" t="s">
        <v>5237</v>
      </c>
      <c r="E1832" s="3" t="s">
        <v>4893</v>
      </c>
      <c r="F1832" t="s">
        <v>2447</v>
      </c>
      <c r="G1832">
        <v>24</v>
      </c>
      <c r="H1832">
        <v>0</v>
      </c>
      <c r="I1832">
        <v>20</v>
      </c>
      <c r="J1832">
        <v>4</v>
      </c>
      <c r="K1832">
        <v>0</v>
      </c>
      <c r="L1832">
        <v>0</v>
      </c>
      <c r="M1832">
        <v>0</v>
      </c>
      <c r="N1832" s="2">
        <v>197.9409722222222</v>
      </c>
      <c r="O1832" s="2">
        <v>159.87915281944439</v>
      </c>
      <c r="P1832" s="2">
        <v>272.16000000000003</v>
      </c>
      <c r="Q1832" s="4">
        <v>629.98012504166661</v>
      </c>
      <c r="R1832" s="5">
        <v>4.4999999999999998E-2</v>
      </c>
      <c r="S1832" s="6">
        <v>658.32923066854153</v>
      </c>
      <c r="T1832" s="4">
        <v>71.666666666666671</v>
      </c>
      <c r="U1832" s="7">
        <v>729.99589733520816</v>
      </c>
      <c r="V1832" s="8">
        <v>0.91306553763002896</v>
      </c>
      <c r="W1832" s="7">
        <v>514.64136231124257</v>
      </c>
      <c r="X1832" s="7">
        <v>646.38955106292065</v>
      </c>
      <c r="Y1832" s="7">
        <v>718.02762869664559</v>
      </c>
      <c r="Z1832" s="7">
        <v>921.41389508204873</v>
      </c>
      <c r="AA1832" s="7">
        <v>1030.106150802183</v>
      </c>
      <c r="AB1832" s="7">
        <v>1184.9102725854048</v>
      </c>
      <c r="AC1832" s="7">
        <v>879.45</v>
      </c>
      <c r="AD1832" s="7">
        <v>959.4</v>
      </c>
      <c r="AE1832" s="4">
        <v>625</v>
      </c>
      <c r="AF1832" s="4">
        <v>785</v>
      </c>
      <c r="AG1832" s="4">
        <v>872</v>
      </c>
      <c r="AH1832" s="4">
        <v>1119</v>
      </c>
      <c r="AI1832" s="4">
        <v>1251</v>
      </c>
      <c r="AJ1832" s="4">
        <v>1439</v>
      </c>
      <c r="AK1832" s="4">
        <v>837.1123698106727</v>
      </c>
      <c r="AL1832" s="8">
        <v>1.1366842232361969</v>
      </c>
      <c r="AM1832" s="4">
        <v>777.51799009662898</v>
      </c>
      <c r="AN1832" s="8">
        <v>1.0621446613674741</v>
      </c>
      <c r="AO1832" s="4">
        <v>717.92361038258514</v>
      </c>
      <c r="AP1832" s="8">
        <v>0.98760509949875142</v>
      </c>
    </row>
    <row r="1833" spans="1:42" x14ac:dyDescent="0.25">
      <c r="A1833" s="2" t="s">
        <v>5242</v>
      </c>
      <c r="B1833" t="s">
        <v>5241</v>
      </c>
      <c r="C1833" t="s">
        <v>149</v>
      </c>
      <c r="D1833" t="s">
        <v>5240</v>
      </c>
      <c r="E1833" s="3" t="s">
        <v>4893</v>
      </c>
      <c r="F1833" t="s">
        <v>5243</v>
      </c>
      <c r="G1833">
        <v>30</v>
      </c>
      <c r="H1833">
        <v>0</v>
      </c>
      <c r="I1833">
        <v>12</v>
      </c>
      <c r="J1833">
        <v>14</v>
      </c>
      <c r="K1833">
        <v>4</v>
      </c>
      <c r="L1833">
        <v>0</v>
      </c>
      <c r="M1833">
        <v>0</v>
      </c>
      <c r="N1833" s="2">
        <v>224.02222222222224</v>
      </c>
      <c r="O1833" s="2">
        <v>195.22108144444448</v>
      </c>
      <c r="P1833" s="2">
        <v>240.23</v>
      </c>
      <c r="Q1833" s="4">
        <v>659.47330366666677</v>
      </c>
      <c r="R1833" s="5">
        <v>4.4999999999999998E-2</v>
      </c>
      <c r="S1833" s="6">
        <v>689.14960233166676</v>
      </c>
      <c r="T1833" s="4">
        <v>62.571428571428569</v>
      </c>
      <c r="U1833" s="7">
        <v>751.72103090309531</v>
      </c>
      <c r="V1833" s="8">
        <v>0.92288553474762069</v>
      </c>
      <c r="W1833" s="7">
        <v>528.79174348169715</v>
      </c>
      <c r="X1833" s="7">
        <v>562.6344150645258</v>
      </c>
      <c r="Y1833" s="7">
        <v>737.77024050566388</v>
      </c>
      <c r="Z1833" s="7">
        <v>898.52293052409982</v>
      </c>
      <c r="AA1833" s="7">
        <v>1058.4295537529649</v>
      </c>
      <c r="AB1833" s="7">
        <v>1217.4901101922594</v>
      </c>
      <c r="AC1833" s="7">
        <v>895.98666666666668</v>
      </c>
      <c r="AD1833" s="7">
        <v>977.43999999999994</v>
      </c>
      <c r="AE1833" s="4">
        <v>625</v>
      </c>
      <c r="AF1833" s="4">
        <v>665</v>
      </c>
      <c r="AG1833" s="4">
        <v>872</v>
      </c>
      <c r="AH1833" s="4">
        <v>1062</v>
      </c>
      <c r="AI1833" s="4">
        <v>1251</v>
      </c>
      <c r="AJ1833" s="4">
        <v>1439</v>
      </c>
      <c r="AK1833" s="4">
        <v>874.87799054388097</v>
      </c>
      <c r="AL1833" s="8">
        <v>1.1509036901890362</v>
      </c>
      <c r="AM1833" s="4">
        <v>812.96852780647635</v>
      </c>
      <c r="AN1833" s="8">
        <v>1.0748976383752311</v>
      </c>
      <c r="AO1833" s="4">
        <v>751.05906506907149</v>
      </c>
      <c r="AP1833" s="8">
        <v>0.99889158656142585</v>
      </c>
    </row>
    <row r="1834" spans="1:42" x14ac:dyDescent="0.25">
      <c r="A1834" s="2" t="s">
        <v>5245</v>
      </c>
      <c r="B1834" t="s">
        <v>4870</v>
      </c>
      <c r="C1834" t="s">
        <v>14</v>
      </c>
      <c r="D1834" t="s">
        <v>5244</v>
      </c>
      <c r="E1834" s="3" t="s">
        <v>4893</v>
      </c>
      <c r="F1834" t="s">
        <v>5246</v>
      </c>
      <c r="G1834">
        <v>20</v>
      </c>
      <c r="H1834">
        <v>0</v>
      </c>
      <c r="I1834">
        <v>0</v>
      </c>
      <c r="J1834">
        <v>4</v>
      </c>
      <c r="K1834">
        <v>12</v>
      </c>
      <c r="L1834">
        <v>4</v>
      </c>
      <c r="M1834">
        <v>0</v>
      </c>
      <c r="N1834" s="2">
        <v>283.73750000000001</v>
      </c>
      <c r="O1834" s="2">
        <v>349.72876966666666</v>
      </c>
      <c r="P1834" s="2">
        <v>112.44</v>
      </c>
      <c r="Q1834" s="4">
        <v>745.90626966666673</v>
      </c>
      <c r="R1834" s="5">
        <v>4.4999999999999998E-2</v>
      </c>
      <c r="S1834" s="6">
        <v>779.47205180166668</v>
      </c>
      <c r="T1834" s="4">
        <v>27.8</v>
      </c>
      <c r="U1834" s="7">
        <v>807.27205180166663</v>
      </c>
      <c r="V1834" s="8">
        <v>0.73602484664630441</v>
      </c>
      <c r="W1834" s="7">
        <v>469.04773357868345</v>
      </c>
      <c r="X1834" s="7">
        <v>472.601125499734</v>
      </c>
      <c r="Y1834" s="7">
        <v>619.71155103123021</v>
      </c>
      <c r="Z1834" s="7">
        <v>818.70149861006564</v>
      </c>
      <c r="AA1834" s="7">
        <v>821.54421214690603</v>
      </c>
      <c r="AB1834" s="7">
        <v>944.49157261525795</v>
      </c>
      <c r="AC1834" s="7">
        <v>1206.48</v>
      </c>
      <c r="AD1834" s="7">
        <v>1316.1599999999999</v>
      </c>
      <c r="AE1834" s="4">
        <v>660</v>
      </c>
      <c r="AF1834" s="4">
        <v>665</v>
      </c>
      <c r="AG1834" s="4">
        <v>872</v>
      </c>
      <c r="AH1834" s="4">
        <v>1152</v>
      </c>
      <c r="AI1834" s="4">
        <v>1156</v>
      </c>
      <c r="AJ1834" s="4">
        <v>1329</v>
      </c>
      <c r="AK1834" s="4">
        <v>1209.5463558848544</v>
      </c>
      <c r="AL1834" s="8">
        <v>1.1281421917257972</v>
      </c>
      <c r="AM1834" s="4">
        <v>1066.1882545237918</v>
      </c>
      <c r="AN1834" s="8">
        <v>0.99743641003263295</v>
      </c>
      <c r="AO1834" s="4">
        <v>922.83015316272906</v>
      </c>
      <c r="AP1834" s="8">
        <v>0.86673062833946846</v>
      </c>
    </row>
    <row r="1835" spans="1:42" x14ac:dyDescent="0.25">
      <c r="A1835" s="2" t="s">
        <v>5249</v>
      </c>
      <c r="B1835" t="s">
        <v>5248</v>
      </c>
      <c r="C1835" t="s">
        <v>149</v>
      </c>
      <c r="D1835" t="s">
        <v>5247</v>
      </c>
      <c r="E1835" s="3" t="s">
        <v>4893</v>
      </c>
      <c r="F1835" t="s">
        <v>5250</v>
      </c>
      <c r="G1835">
        <v>29</v>
      </c>
      <c r="H1835">
        <v>1</v>
      </c>
      <c r="I1835">
        <v>22</v>
      </c>
      <c r="J1835">
        <v>4</v>
      </c>
      <c r="K1835">
        <v>2</v>
      </c>
      <c r="L1835">
        <v>0</v>
      </c>
      <c r="M1835">
        <v>0</v>
      </c>
      <c r="N1835" s="2">
        <v>200.81321839080462</v>
      </c>
      <c r="O1835" s="2">
        <v>148.29053655172419</v>
      </c>
      <c r="P1835" s="2">
        <v>357.65</v>
      </c>
      <c r="Q1835" s="4">
        <v>706.75375494252876</v>
      </c>
      <c r="R1835" s="5">
        <v>4.4999999999999998E-2</v>
      </c>
      <c r="S1835" s="6">
        <v>738.55767391494248</v>
      </c>
      <c r="T1835" s="4">
        <v>24.071428571428573</v>
      </c>
      <c r="U1835" s="7">
        <v>762.62910248637104</v>
      </c>
      <c r="V1835" s="8">
        <v>1.0497552673298254</v>
      </c>
      <c r="W1835" s="7">
        <v>670.96990121188526</v>
      </c>
      <c r="X1835" s="7">
        <v>676.05300652409642</v>
      </c>
      <c r="Y1835" s="7">
        <v>886.49356644964234</v>
      </c>
      <c r="Z1835" s="7">
        <v>1164.0311164963769</v>
      </c>
      <c r="AA1835" s="7">
        <v>1245.3608014917568</v>
      </c>
      <c r="AB1835" s="7">
        <v>1432.419076981131</v>
      </c>
      <c r="AC1835" s="7">
        <v>799.13103448275865</v>
      </c>
      <c r="AD1835" s="7">
        <v>871.77931034482754</v>
      </c>
      <c r="AE1835" s="4">
        <v>660</v>
      </c>
      <c r="AF1835" s="4">
        <v>665</v>
      </c>
      <c r="AG1835" s="4">
        <v>872</v>
      </c>
      <c r="AH1835" s="4">
        <v>1145</v>
      </c>
      <c r="AI1835" s="4">
        <v>1225</v>
      </c>
      <c r="AJ1835" s="4">
        <v>1409</v>
      </c>
      <c r="AK1835" s="4">
        <v>821.19070101569707</v>
      </c>
      <c r="AL1835" s="8">
        <v>1.1634992290690451</v>
      </c>
      <c r="AM1835" s="4">
        <v>792.5869608654358</v>
      </c>
      <c r="AN1835" s="8">
        <v>1.1241263192362383</v>
      </c>
      <c r="AO1835" s="4">
        <v>763.98322071517464</v>
      </c>
      <c r="AP1835" s="8">
        <v>1.0847534094034315</v>
      </c>
    </row>
    <row r="1836" spans="1:42" x14ac:dyDescent="0.25">
      <c r="A1836" s="2" t="s">
        <v>5253</v>
      </c>
      <c r="B1836" t="s">
        <v>5252</v>
      </c>
      <c r="C1836" t="s">
        <v>149</v>
      </c>
      <c r="D1836" t="s">
        <v>5251</v>
      </c>
      <c r="E1836" s="3" t="s">
        <v>4893</v>
      </c>
      <c r="F1836" t="s">
        <v>5254</v>
      </c>
      <c r="G1836">
        <v>20</v>
      </c>
      <c r="H1836">
        <v>0</v>
      </c>
      <c r="I1836">
        <v>18</v>
      </c>
      <c r="J1836">
        <v>2</v>
      </c>
      <c r="K1836">
        <v>0</v>
      </c>
      <c r="L1836">
        <v>0</v>
      </c>
      <c r="M1836">
        <v>0</v>
      </c>
      <c r="N1836" s="2">
        <v>185.4</v>
      </c>
      <c r="O1836" s="2">
        <v>168.72699191666661</v>
      </c>
      <c r="P1836" s="2">
        <v>275.83999999999997</v>
      </c>
      <c r="Q1836" s="4">
        <v>629.96699191666653</v>
      </c>
      <c r="R1836" s="5">
        <v>4.4999999999999998E-2</v>
      </c>
      <c r="S1836" s="6">
        <v>658.31550655291653</v>
      </c>
      <c r="T1836" s="4">
        <v>92</v>
      </c>
      <c r="U1836" s="7">
        <v>750.31550655291653</v>
      </c>
      <c r="V1836" s="8">
        <v>1.0942329102419666</v>
      </c>
      <c r="W1836" s="7">
        <v>633.64187592959729</v>
      </c>
      <c r="X1836" s="7">
        <v>638.44219317148816</v>
      </c>
      <c r="Y1836" s="7">
        <v>837.17532698577099</v>
      </c>
      <c r="Z1836" s="7">
        <v>1099.2726483930137</v>
      </c>
      <c r="AA1836" s="7">
        <v>1176.0777242632678</v>
      </c>
      <c r="AB1836" s="7">
        <v>1352.7293987648525</v>
      </c>
      <c r="AC1836" s="7">
        <v>754.2700000000001</v>
      </c>
      <c r="AD1836" s="7">
        <v>822.84</v>
      </c>
      <c r="AE1836" s="4">
        <v>660</v>
      </c>
      <c r="AF1836" s="4">
        <v>665</v>
      </c>
      <c r="AG1836" s="4">
        <v>872</v>
      </c>
      <c r="AH1836" s="4">
        <v>1145</v>
      </c>
      <c r="AI1836" s="4">
        <v>1225</v>
      </c>
      <c r="AJ1836" s="4">
        <v>1409</v>
      </c>
      <c r="AK1836" s="4">
        <v>708.12835123029186</v>
      </c>
      <c r="AL1836" s="8">
        <v>1.1668781555057486</v>
      </c>
      <c r="AM1836" s="4">
        <v>691.52406967116667</v>
      </c>
      <c r="AN1836" s="8">
        <v>1.1426630737511545</v>
      </c>
      <c r="AO1836" s="4">
        <v>674.9197881120416</v>
      </c>
      <c r="AP1836" s="8">
        <v>1.1184479919965604</v>
      </c>
    </row>
    <row r="1837" spans="1:42" x14ac:dyDescent="0.25">
      <c r="A1837" s="2" t="s">
        <v>5257</v>
      </c>
      <c r="B1837" t="s">
        <v>5256</v>
      </c>
      <c r="C1837" t="s">
        <v>149</v>
      </c>
      <c r="D1837" t="s">
        <v>5255</v>
      </c>
      <c r="E1837" s="3" t="s">
        <v>4893</v>
      </c>
      <c r="F1837" t="s">
        <v>5258</v>
      </c>
      <c r="G1837">
        <v>24</v>
      </c>
      <c r="H1837">
        <v>0</v>
      </c>
      <c r="I1837">
        <v>22</v>
      </c>
      <c r="J1837">
        <v>2</v>
      </c>
      <c r="K1837">
        <v>0</v>
      </c>
      <c r="L1837">
        <v>0</v>
      </c>
      <c r="M1837">
        <v>0</v>
      </c>
      <c r="N1837" s="2">
        <v>216.3159722222222</v>
      </c>
      <c r="O1837" s="2">
        <v>154.98270654166663</v>
      </c>
      <c r="P1837" s="2">
        <v>273.63</v>
      </c>
      <c r="Q1837" s="4">
        <v>644.9286787638888</v>
      </c>
      <c r="R1837" s="5">
        <v>4.4999999999999998E-2</v>
      </c>
      <c r="S1837" s="6">
        <v>673.95046930826379</v>
      </c>
      <c r="T1837" s="4">
        <v>90.347826086956516</v>
      </c>
      <c r="U1837" s="7">
        <v>764.29829539522029</v>
      </c>
      <c r="V1837" s="8">
        <v>1.1202613344012022</v>
      </c>
      <c r="W1837" s="7">
        <v>617.39691215487699</v>
      </c>
      <c r="X1837" s="7">
        <v>656.91031453278913</v>
      </c>
      <c r="Y1837" s="7">
        <v>861.39217183848439</v>
      </c>
      <c r="Z1837" s="7">
        <v>1095.5090809276137</v>
      </c>
      <c r="AA1837" s="7">
        <v>1244.6721749042322</v>
      </c>
      <c r="AB1837" s="7">
        <v>1431.3730011398668</v>
      </c>
      <c r="AC1837" s="7">
        <v>750.47500000000002</v>
      </c>
      <c r="AD1837" s="7">
        <v>818.69999999999993</v>
      </c>
      <c r="AE1837" s="4">
        <v>625</v>
      </c>
      <c r="AF1837" s="4">
        <v>665</v>
      </c>
      <c r="AG1837" s="4">
        <v>872</v>
      </c>
      <c r="AH1837" s="4">
        <v>1109</v>
      </c>
      <c r="AI1837" s="4">
        <v>1260</v>
      </c>
      <c r="AJ1837" s="4">
        <v>1449</v>
      </c>
      <c r="AK1837" s="4">
        <v>714.3227614955407</v>
      </c>
      <c r="AL1837" s="8">
        <v>1.1794365519714141</v>
      </c>
      <c r="AM1837" s="4">
        <v>700.86533076644844</v>
      </c>
      <c r="AN1837" s="8">
        <v>1.1597114794480101</v>
      </c>
      <c r="AO1837" s="4">
        <v>687.40790003735617</v>
      </c>
      <c r="AP1837" s="8">
        <v>1.1399864069246064</v>
      </c>
    </row>
    <row r="1838" spans="1:42" x14ac:dyDescent="0.25">
      <c r="A1838" s="2" t="s">
        <v>5261</v>
      </c>
      <c r="B1838" t="s">
        <v>5260</v>
      </c>
      <c r="C1838" t="s">
        <v>14</v>
      </c>
      <c r="D1838" t="s">
        <v>5259</v>
      </c>
      <c r="E1838" s="3" t="s">
        <v>4893</v>
      </c>
      <c r="F1838" t="s">
        <v>5262</v>
      </c>
      <c r="G1838">
        <v>16</v>
      </c>
      <c r="H1838">
        <v>0</v>
      </c>
      <c r="I1838">
        <v>14</v>
      </c>
      <c r="J1838">
        <v>2</v>
      </c>
      <c r="K1838">
        <v>0</v>
      </c>
      <c r="L1838">
        <v>0</v>
      </c>
      <c r="M1838">
        <v>0</v>
      </c>
      <c r="N1838" s="2">
        <v>202.52083333333334</v>
      </c>
      <c r="O1838" s="2">
        <v>236.5350826041666</v>
      </c>
      <c r="P1838" s="2">
        <v>173.37</v>
      </c>
      <c r="Q1838" s="4">
        <v>612.42591593749989</v>
      </c>
      <c r="R1838" s="5">
        <v>4.4999999999999998E-2</v>
      </c>
      <c r="S1838" s="6">
        <v>639.98508215468735</v>
      </c>
      <c r="T1838" s="4">
        <v>143</v>
      </c>
      <c r="U1838" s="7">
        <v>782.98508215468735</v>
      </c>
      <c r="V1838" s="8">
        <v>1.0812844221021058</v>
      </c>
      <c r="W1838" s="7">
        <v>554.14555016190434</v>
      </c>
      <c r="X1838" s="7">
        <v>616.01187952607233</v>
      </c>
      <c r="Y1838" s="7">
        <v>807.79750055499289</v>
      </c>
      <c r="Z1838" s="7">
        <v>1125.0833897226544</v>
      </c>
      <c r="AA1838" s="7">
        <v>1356.6402224856827</v>
      </c>
      <c r="AB1838" s="7">
        <v>1559.9153046822346</v>
      </c>
      <c r="AC1838" s="7">
        <v>796.53750000000002</v>
      </c>
      <c r="AD1838" s="7">
        <v>868.94999999999993</v>
      </c>
      <c r="AE1838" s="4">
        <v>627</v>
      </c>
      <c r="AF1838" s="4">
        <v>697</v>
      </c>
      <c r="AG1838" s="4">
        <v>914</v>
      </c>
      <c r="AH1838" s="4">
        <v>1273</v>
      </c>
      <c r="AI1838" s="4">
        <v>1535</v>
      </c>
      <c r="AJ1838" s="4">
        <v>1765</v>
      </c>
      <c r="AK1838" s="4">
        <v>700.96509740149736</v>
      </c>
      <c r="AL1838" s="8">
        <v>1.1654964231334333</v>
      </c>
      <c r="AM1838" s="4">
        <v>679.18652052763673</v>
      </c>
      <c r="AN1838" s="8">
        <v>1.1354207084793879</v>
      </c>
      <c r="AO1838" s="4">
        <v>657.40794365377587</v>
      </c>
      <c r="AP1838" s="8">
        <v>1.1053449938253421</v>
      </c>
    </row>
    <row r="1839" spans="1:42" x14ac:dyDescent="0.25">
      <c r="A1839" s="2" t="s">
        <v>5266</v>
      </c>
      <c r="B1839" t="s">
        <v>5265</v>
      </c>
      <c r="C1839" t="s">
        <v>14</v>
      </c>
      <c r="D1839" t="s">
        <v>5263</v>
      </c>
      <c r="E1839" s="3" t="s">
        <v>5264</v>
      </c>
      <c r="F1839" t="s">
        <v>5267</v>
      </c>
      <c r="G1839">
        <v>640</v>
      </c>
      <c r="H1839">
        <v>0</v>
      </c>
      <c r="I1839">
        <v>210</v>
      </c>
      <c r="J1839">
        <v>255</v>
      </c>
      <c r="K1839">
        <v>123</v>
      </c>
      <c r="L1839">
        <v>52</v>
      </c>
      <c r="M1839">
        <v>0</v>
      </c>
      <c r="N1839" s="2">
        <v>296.98750000000001</v>
      </c>
      <c r="O1839" s="2">
        <v>687.40836026562511</v>
      </c>
      <c r="P1839" s="2">
        <v>130.71</v>
      </c>
      <c r="Q1839" s="4">
        <v>1115.1058602656251</v>
      </c>
      <c r="R1839" s="5">
        <v>4.8000000000000001E-2</v>
      </c>
      <c r="S1839" s="6">
        <v>1168.6309415583751</v>
      </c>
      <c r="T1839" s="4">
        <v>0</v>
      </c>
      <c r="U1839" s="7">
        <v>1168.6309415583751</v>
      </c>
      <c r="V1839" s="8">
        <v>0.8468915490152864</v>
      </c>
      <c r="W1839" s="7">
        <v>849.43222366233215</v>
      </c>
      <c r="X1839" s="7">
        <v>926.49935462272322</v>
      </c>
      <c r="Y1839" s="7">
        <v>1126.3657601903308</v>
      </c>
      <c r="Z1839" s="7">
        <v>1451.5721150122008</v>
      </c>
      <c r="AA1839" s="7">
        <v>1684.4672909914043</v>
      </c>
      <c r="AB1839" s="7">
        <v>1936.8409725979598</v>
      </c>
      <c r="AC1839" s="7">
        <v>1517.8968750000001</v>
      </c>
      <c r="AD1839" s="7">
        <v>1655.8875</v>
      </c>
      <c r="AE1839" s="4">
        <v>1003</v>
      </c>
      <c r="AF1839" s="4">
        <v>1094</v>
      </c>
      <c r="AG1839" s="4">
        <v>1330</v>
      </c>
      <c r="AH1839" s="4">
        <v>1714</v>
      </c>
      <c r="AI1839" s="4">
        <v>1989</v>
      </c>
      <c r="AJ1839" s="4">
        <v>2287</v>
      </c>
      <c r="AK1839" s="4">
        <v>1557.4818319158378</v>
      </c>
      <c r="AL1839" s="8">
        <v>1.128686700213031</v>
      </c>
      <c r="AM1839" s="4">
        <v>1427.8648684633501</v>
      </c>
      <c r="AN1839" s="8">
        <v>1.0347549831471161</v>
      </c>
      <c r="AO1839" s="4">
        <v>1298.2479050108625</v>
      </c>
      <c r="AP1839" s="8">
        <v>0.94082326608120115</v>
      </c>
    </row>
    <row r="1840" spans="1:42" x14ac:dyDescent="0.25">
      <c r="A1840" s="2" t="s">
        <v>5268</v>
      </c>
      <c r="B1840" t="s">
        <v>5265</v>
      </c>
      <c r="C1840" t="s">
        <v>14</v>
      </c>
      <c r="D1840" t="s">
        <v>5263</v>
      </c>
      <c r="E1840" s="3" t="s">
        <v>5264</v>
      </c>
      <c r="F1840" t="s">
        <v>5269</v>
      </c>
      <c r="G1840">
        <v>692</v>
      </c>
      <c r="H1840">
        <v>4</v>
      </c>
      <c r="I1840">
        <v>667</v>
      </c>
      <c r="J1840">
        <v>20</v>
      </c>
      <c r="K1840">
        <v>1</v>
      </c>
      <c r="L1840">
        <v>0</v>
      </c>
      <c r="M1840">
        <v>0</v>
      </c>
      <c r="N1840" s="2">
        <v>267.72073699421964</v>
      </c>
      <c r="O1840" s="2">
        <v>428.78477724087594</v>
      </c>
      <c r="P1840" s="2">
        <v>187.08</v>
      </c>
      <c r="Q1840" s="4">
        <v>883.58551423509562</v>
      </c>
      <c r="R1840" s="5">
        <v>4.8000000000000001E-2</v>
      </c>
      <c r="S1840" s="6">
        <v>925.99761891838023</v>
      </c>
      <c r="T1840" s="4">
        <v>0</v>
      </c>
      <c r="U1840" s="7">
        <v>925.99761891838023</v>
      </c>
      <c r="V1840" s="8">
        <v>0.84090573563499194</v>
      </c>
      <c r="W1840" s="7">
        <v>843.42845284189684</v>
      </c>
      <c r="X1840" s="7">
        <v>919.9508747846811</v>
      </c>
      <c r="Y1840" s="7">
        <v>1118.4046283945393</v>
      </c>
      <c r="Z1840" s="7">
        <v>1441.3124308783763</v>
      </c>
      <c r="AA1840" s="7">
        <v>1672.5615081779988</v>
      </c>
      <c r="AB1840" s="7">
        <v>1923.1514173972264</v>
      </c>
      <c r="AC1840" s="7">
        <v>1211.3098265895956</v>
      </c>
      <c r="AD1840" s="7">
        <v>1321.4289017341041</v>
      </c>
      <c r="AE1840" s="4">
        <v>1003</v>
      </c>
      <c r="AF1840" s="4">
        <v>1094</v>
      </c>
      <c r="AG1840" s="4">
        <v>1330</v>
      </c>
      <c r="AH1840" s="4">
        <v>1714</v>
      </c>
      <c r="AI1840" s="4">
        <v>1989</v>
      </c>
      <c r="AJ1840" s="4">
        <v>2287</v>
      </c>
      <c r="AK1840" s="4">
        <v>1249.5312623501254</v>
      </c>
      <c r="AL1840" s="8">
        <v>1.1347091870417292</v>
      </c>
      <c r="AM1840" s="4">
        <v>1141.860098056924</v>
      </c>
      <c r="AN1840" s="8">
        <v>1.0369321541780723</v>
      </c>
      <c r="AO1840" s="4">
        <v>1033.6687832115817</v>
      </c>
      <c r="AP1840" s="8">
        <v>0.93868276849864896</v>
      </c>
    </row>
    <row r="1841" spans="1:42" x14ac:dyDescent="0.25">
      <c r="A1841" s="2" t="s">
        <v>5270</v>
      </c>
      <c r="B1841" t="s">
        <v>5265</v>
      </c>
      <c r="C1841" t="s">
        <v>14</v>
      </c>
      <c r="D1841" t="s">
        <v>5263</v>
      </c>
      <c r="E1841" s="3" t="s">
        <v>5264</v>
      </c>
      <c r="F1841" t="s">
        <v>5271</v>
      </c>
      <c r="G1841">
        <v>159</v>
      </c>
      <c r="H1841">
        <v>60</v>
      </c>
      <c r="I1841">
        <v>98</v>
      </c>
      <c r="J1841">
        <v>0</v>
      </c>
      <c r="K1841">
        <v>1</v>
      </c>
      <c r="L1841">
        <v>0</v>
      </c>
      <c r="M1841">
        <v>0</v>
      </c>
      <c r="N1841" s="2">
        <v>256.96750524109012</v>
      </c>
      <c r="O1841" s="2">
        <v>425.54430676100634</v>
      </c>
      <c r="P1841" s="2">
        <v>230.47</v>
      </c>
      <c r="Q1841" s="4">
        <v>912.98181200209649</v>
      </c>
      <c r="R1841" s="5">
        <v>4.8000000000000001E-2</v>
      </c>
      <c r="S1841" s="6">
        <v>956.80493897819713</v>
      </c>
      <c r="T1841" s="4">
        <v>0</v>
      </c>
      <c r="U1841" s="7">
        <v>956.80493897819713</v>
      </c>
      <c r="V1841" s="8">
        <v>0.89962500028108605</v>
      </c>
      <c r="W1841" s="7">
        <v>902.3238752819293</v>
      </c>
      <c r="X1841" s="7">
        <v>984.18975030750812</v>
      </c>
      <c r="Y1841" s="7">
        <v>1196.5012503738444</v>
      </c>
      <c r="Z1841" s="7">
        <v>1541.9572504817816</v>
      </c>
      <c r="AA1841" s="7">
        <v>1789.3541255590801</v>
      </c>
      <c r="AB1841" s="7">
        <v>2057.4423756428437</v>
      </c>
      <c r="AC1841" s="7">
        <v>1169.9157232704404</v>
      </c>
      <c r="AD1841" s="7">
        <v>1276.2716981132075</v>
      </c>
      <c r="AE1841" s="4">
        <v>1003</v>
      </c>
      <c r="AF1841" s="4">
        <v>1094</v>
      </c>
      <c r="AG1841" s="4">
        <v>1330</v>
      </c>
      <c r="AH1841" s="4">
        <v>1714</v>
      </c>
      <c r="AI1841" s="4">
        <v>1989</v>
      </c>
      <c r="AJ1841" s="4">
        <v>2287</v>
      </c>
      <c r="AK1841" s="4">
        <v>1212.896445622478</v>
      </c>
      <c r="AL1841" s="8">
        <v>1.1404121370854612</v>
      </c>
      <c r="AM1841" s="4">
        <v>1126.9356601754469</v>
      </c>
      <c r="AN1841" s="8">
        <v>1.0595884827735034</v>
      </c>
      <c r="AO1841" s="4">
        <v>1040.9748747284152</v>
      </c>
      <c r="AP1841" s="8">
        <v>0.97876482846154489</v>
      </c>
    </row>
    <row r="1842" spans="1:42" x14ac:dyDescent="0.25">
      <c r="A1842" s="2" t="s">
        <v>5272</v>
      </c>
      <c r="B1842" t="s">
        <v>5265</v>
      </c>
      <c r="C1842" t="s">
        <v>14</v>
      </c>
      <c r="D1842" t="s">
        <v>5263</v>
      </c>
      <c r="E1842" s="3" t="s">
        <v>5264</v>
      </c>
      <c r="F1842" t="s">
        <v>5273</v>
      </c>
      <c r="G1842">
        <v>298</v>
      </c>
      <c r="H1842">
        <v>135</v>
      </c>
      <c r="I1842">
        <v>90</v>
      </c>
      <c r="J1842">
        <v>38</v>
      </c>
      <c r="K1842">
        <v>35</v>
      </c>
      <c r="L1842">
        <v>0</v>
      </c>
      <c r="M1842">
        <v>0</v>
      </c>
      <c r="N1842" s="2">
        <v>237.38422818791946</v>
      </c>
      <c r="O1842" s="2">
        <v>487.17505641498889</v>
      </c>
      <c r="P1842" s="2">
        <v>180.73</v>
      </c>
      <c r="Q1842" s="4">
        <v>905.28928460290831</v>
      </c>
      <c r="R1842" s="5">
        <v>4.8000000000000001E-2</v>
      </c>
      <c r="S1842" s="6">
        <v>948.7431702638479</v>
      </c>
      <c r="T1842" s="4">
        <v>0</v>
      </c>
      <c r="U1842" s="7">
        <v>948.7431702638479</v>
      </c>
      <c r="V1842" s="8">
        <v>0.82093370908005836</v>
      </c>
      <c r="W1842" s="7">
        <v>823.39651020729832</v>
      </c>
      <c r="X1842" s="7">
        <v>898.10147773358358</v>
      </c>
      <c r="Y1842" s="7">
        <v>1091.8418330764773</v>
      </c>
      <c r="Z1842" s="7">
        <v>1407.0803773632197</v>
      </c>
      <c r="AA1842" s="7">
        <v>1632.8371473602356</v>
      </c>
      <c r="AB1842" s="7">
        <v>1877.4753926660928</v>
      </c>
      <c r="AC1842" s="7">
        <v>1271.2567114093961</v>
      </c>
      <c r="AD1842" s="7">
        <v>1386.8255033557045</v>
      </c>
      <c r="AE1842" s="4">
        <v>1003</v>
      </c>
      <c r="AF1842" s="4">
        <v>1094</v>
      </c>
      <c r="AG1842" s="4">
        <v>1330</v>
      </c>
      <c r="AH1842" s="4">
        <v>1714</v>
      </c>
      <c r="AI1842" s="4">
        <v>1989</v>
      </c>
      <c r="AJ1842" s="4">
        <v>2287</v>
      </c>
      <c r="AK1842" s="4">
        <v>1298.302106288352</v>
      </c>
      <c r="AL1842" s="8">
        <v>1.1234019880484005</v>
      </c>
      <c r="AM1842" s="4">
        <v>1180.9129113547499</v>
      </c>
      <c r="AN1842" s="8">
        <v>1.0218268197381364</v>
      </c>
      <c r="AO1842" s="4">
        <v>1064.828040809299</v>
      </c>
      <c r="AP1842" s="8">
        <v>0.92138026440909748</v>
      </c>
    </row>
    <row r="1843" spans="1:42" x14ac:dyDescent="0.25">
      <c r="A1843" s="2" t="s">
        <v>5274</v>
      </c>
      <c r="B1843" t="s">
        <v>5265</v>
      </c>
      <c r="C1843" t="s">
        <v>14</v>
      </c>
      <c r="D1843" t="s">
        <v>5263</v>
      </c>
      <c r="E1843" s="3" t="s">
        <v>5264</v>
      </c>
      <c r="F1843" t="s">
        <v>5275</v>
      </c>
      <c r="G1843">
        <v>231</v>
      </c>
      <c r="H1843">
        <v>0</v>
      </c>
      <c r="I1843">
        <v>20</v>
      </c>
      <c r="J1843">
        <v>62</v>
      </c>
      <c r="K1843">
        <v>140</v>
      </c>
      <c r="L1843">
        <v>9</v>
      </c>
      <c r="M1843">
        <v>0</v>
      </c>
      <c r="N1843" s="2">
        <v>306.46428571428572</v>
      </c>
      <c r="O1843" s="2">
        <v>806.24967680952386</v>
      </c>
      <c r="P1843" s="2">
        <v>258.74</v>
      </c>
      <c r="Q1843" s="4">
        <v>1371.4539625238097</v>
      </c>
      <c r="R1843" s="5">
        <v>4.8000000000000001E-2</v>
      </c>
      <c r="S1843" s="6">
        <v>1437.2837527249526</v>
      </c>
      <c r="T1843" s="4">
        <v>0</v>
      </c>
      <c r="U1843" s="7">
        <v>1437.2837527249526</v>
      </c>
      <c r="V1843" s="8">
        <v>0.91665276153148123</v>
      </c>
      <c r="W1843" s="7">
        <v>919.40271981607555</v>
      </c>
      <c r="X1843" s="7">
        <v>1002.8181211154404</v>
      </c>
      <c r="Y1843" s="7">
        <v>1219.1481728368699</v>
      </c>
      <c r="Z1843" s="7">
        <v>1571.1428332649587</v>
      </c>
      <c r="AA1843" s="7">
        <v>1823.2223426861158</v>
      </c>
      <c r="AB1843" s="7">
        <v>2096.3848656224973</v>
      </c>
      <c r="AC1843" s="7">
        <v>1724.7666666666669</v>
      </c>
      <c r="AD1843" s="7">
        <v>1881.5636363636363</v>
      </c>
      <c r="AE1843" s="4">
        <v>1003</v>
      </c>
      <c r="AF1843" s="4">
        <v>1094</v>
      </c>
      <c r="AG1843" s="4">
        <v>1330</v>
      </c>
      <c r="AH1843" s="4">
        <v>1714</v>
      </c>
      <c r="AI1843" s="4">
        <v>1989</v>
      </c>
      <c r="AJ1843" s="4">
        <v>2287</v>
      </c>
      <c r="AK1843" s="4">
        <v>1771.4546507246705</v>
      </c>
      <c r="AL1843" s="8">
        <v>1.1297760754868122</v>
      </c>
      <c r="AM1843" s="4">
        <v>1660.0643513914313</v>
      </c>
      <c r="AN1843" s="8">
        <v>1.0587349708350353</v>
      </c>
      <c r="AO1843" s="4">
        <v>1548.674052058192</v>
      </c>
      <c r="AP1843" s="8">
        <v>0.98769386618325838</v>
      </c>
    </row>
    <row r="1844" spans="1:42" x14ac:dyDescent="0.25">
      <c r="A1844" s="2" t="s">
        <v>5276</v>
      </c>
      <c r="B1844" t="s">
        <v>5265</v>
      </c>
      <c r="C1844" t="s">
        <v>14</v>
      </c>
      <c r="D1844" t="s">
        <v>5263</v>
      </c>
      <c r="E1844" s="3" t="s">
        <v>5264</v>
      </c>
      <c r="F1844" t="s">
        <v>5277</v>
      </c>
      <c r="G1844">
        <v>153</v>
      </c>
      <c r="H1844">
        <v>7</v>
      </c>
      <c r="I1844">
        <v>145</v>
      </c>
      <c r="J1844">
        <v>1</v>
      </c>
      <c r="K1844">
        <v>0</v>
      </c>
      <c r="L1844">
        <v>0</v>
      </c>
      <c r="M1844">
        <v>0</v>
      </c>
      <c r="N1844" s="2">
        <v>272.61111111111114</v>
      </c>
      <c r="O1844" s="2">
        <v>368.5930050217865</v>
      </c>
      <c r="P1844" s="2">
        <v>249.91</v>
      </c>
      <c r="Q1844" s="4">
        <v>891.11411613289761</v>
      </c>
      <c r="R1844" s="5">
        <v>4.8000000000000001E-2</v>
      </c>
      <c r="S1844" s="6">
        <v>933.88759370727678</v>
      </c>
      <c r="T1844" s="4">
        <v>0</v>
      </c>
      <c r="U1844" s="7">
        <v>933.88759370727678</v>
      </c>
      <c r="V1844" s="8">
        <v>0.85569497030927677</v>
      </c>
      <c r="W1844" s="7">
        <v>858.26205522020439</v>
      </c>
      <c r="X1844" s="7">
        <v>936.13029751834858</v>
      </c>
      <c r="Y1844" s="7">
        <v>1138.0743105113379</v>
      </c>
      <c r="Z1844" s="7">
        <v>1466.6611791101002</v>
      </c>
      <c r="AA1844" s="7">
        <v>1701.9772959451511</v>
      </c>
      <c r="AB1844" s="7">
        <v>1956.9743970973154</v>
      </c>
      <c r="AC1844" s="7">
        <v>1200.5169934640523</v>
      </c>
      <c r="AD1844" s="7">
        <v>1309.6549019607844</v>
      </c>
      <c r="AE1844" s="4">
        <v>1003</v>
      </c>
      <c r="AF1844" s="4">
        <v>1094</v>
      </c>
      <c r="AG1844" s="4">
        <v>1330</v>
      </c>
      <c r="AH1844" s="4">
        <v>1714</v>
      </c>
      <c r="AI1844" s="4">
        <v>1989</v>
      </c>
      <c r="AJ1844" s="4">
        <v>2287</v>
      </c>
      <c r="AK1844" s="4">
        <v>1240.6822185120004</v>
      </c>
      <c r="AL1844" s="8">
        <v>1.1368022675174785</v>
      </c>
      <c r="AM1844" s="4">
        <v>1137.6708846359618</v>
      </c>
      <c r="AN1844" s="8">
        <v>1.0424158757541406</v>
      </c>
      <c r="AO1844" s="4">
        <v>1034.6595507599234</v>
      </c>
      <c r="AP1844" s="8">
        <v>0.948029483990803</v>
      </c>
    </row>
    <row r="1845" spans="1:42" x14ac:dyDescent="0.25">
      <c r="A1845" s="2" t="s">
        <v>5278</v>
      </c>
      <c r="B1845" t="s">
        <v>5265</v>
      </c>
      <c r="C1845" t="s">
        <v>14</v>
      </c>
      <c r="D1845" t="s">
        <v>5263</v>
      </c>
      <c r="E1845" s="3" t="s">
        <v>5264</v>
      </c>
      <c r="F1845" t="s">
        <v>5279</v>
      </c>
      <c r="G1845">
        <v>59</v>
      </c>
      <c r="H1845">
        <v>0</v>
      </c>
      <c r="I1845">
        <v>5</v>
      </c>
      <c r="J1845">
        <v>25</v>
      </c>
      <c r="K1845">
        <v>22</v>
      </c>
      <c r="L1845">
        <v>7</v>
      </c>
      <c r="M1845">
        <v>0</v>
      </c>
      <c r="N1845" s="2">
        <v>202.93220338983051</v>
      </c>
      <c r="O1845" s="2">
        <v>315.12045059322054</v>
      </c>
      <c r="P1845" s="2">
        <v>342.45</v>
      </c>
      <c r="Q1845" s="4">
        <v>860.502653983051</v>
      </c>
      <c r="R1845" s="5">
        <v>4.8000000000000001E-2</v>
      </c>
      <c r="S1845" s="6">
        <v>901.80678137423752</v>
      </c>
      <c r="T1845" s="4">
        <v>185</v>
      </c>
      <c r="U1845" s="7">
        <v>1086.8067813742375</v>
      </c>
      <c r="V1845" s="8">
        <v>0.70969441512634079</v>
      </c>
      <c r="W1845" s="7">
        <v>590.65444656266391</v>
      </c>
      <c r="X1845" s="7">
        <v>644.24323483504907</v>
      </c>
      <c r="Y1845" s="7">
        <v>783.22075167332298</v>
      </c>
      <c r="Z1845" s="7">
        <v>1009.3536604271245</v>
      </c>
      <c r="AA1845" s="7">
        <v>1171.2978008107063</v>
      </c>
      <c r="AB1845" s="7">
        <v>1346.7863602081877</v>
      </c>
      <c r="AC1845" s="7">
        <v>1684.5101694915254</v>
      </c>
      <c r="AD1845" s="7">
        <v>1837.6474576271185</v>
      </c>
      <c r="AE1845" s="4">
        <v>1003</v>
      </c>
      <c r="AF1845" s="4">
        <v>1094</v>
      </c>
      <c r="AG1845" s="4">
        <v>1330</v>
      </c>
      <c r="AH1845" s="4">
        <v>1714</v>
      </c>
      <c r="AI1845" s="4">
        <v>1989</v>
      </c>
      <c r="AJ1845" s="4">
        <v>2287</v>
      </c>
      <c r="AK1845" s="4">
        <v>1489.5447950584546</v>
      </c>
      <c r="AL1845" s="8">
        <v>1.0934925225891117</v>
      </c>
      <c r="AM1845" s="4">
        <v>1289.9356583355129</v>
      </c>
      <c r="AN1845" s="8">
        <v>0.96314599552628377</v>
      </c>
      <c r="AO1845" s="4">
        <v>1090.3265216125712</v>
      </c>
      <c r="AP1845" s="8">
        <v>0.83279946846345598</v>
      </c>
    </row>
    <row r="1846" spans="1:42" x14ac:dyDescent="0.25">
      <c r="A1846" s="2" t="s">
        <v>5280</v>
      </c>
      <c r="B1846" t="s">
        <v>5265</v>
      </c>
      <c r="C1846" t="s">
        <v>14</v>
      </c>
      <c r="D1846" t="s">
        <v>5263</v>
      </c>
      <c r="E1846" s="3" t="s">
        <v>5264</v>
      </c>
      <c r="F1846" t="s">
        <v>5281</v>
      </c>
      <c r="G1846">
        <v>92</v>
      </c>
      <c r="H1846">
        <v>0</v>
      </c>
      <c r="I1846">
        <v>8</v>
      </c>
      <c r="J1846">
        <v>39</v>
      </c>
      <c r="K1846">
        <v>42</v>
      </c>
      <c r="L1846">
        <v>3</v>
      </c>
      <c r="M1846">
        <v>0</v>
      </c>
      <c r="N1846" s="2">
        <v>201.58967391304347</v>
      </c>
      <c r="O1846" s="2">
        <v>493.04315691666687</v>
      </c>
      <c r="P1846" s="2">
        <v>174.16</v>
      </c>
      <c r="Q1846" s="4">
        <v>868.79283082971028</v>
      </c>
      <c r="R1846" s="5">
        <v>4.8000000000000001E-2</v>
      </c>
      <c r="S1846" s="6">
        <v>910.49488670953644</v>
      </c>
      <c r="T1846" s="4">
        <v>167.41758241758242</v>
      </c>
      <c r="U1846" s="7">
        <v>1077.9124691271188</v>
      </c>
      <c r="V1846" s="8">
        <v>0.71561620730492748</v>
      </c>
      <c r="W1846" s="7">
        <v>606.28261663919102</v>
      </c>
      <c r="X1846" s="7">
        <v>661.28931465929713</v>
      </c>
      <c r="Y1846" s="7">
        <v>803.94404798616563</v>
      </c>
      <c r="Z1846" s="7">
        <v>1036.0602242468331</v>
      </c>
      <c r="AA1846" s="7">
        <v>1202.2892567251754</v>
      </c>
      <c r="AB1846" s="7">
        <v>1382.4210810107975</v>
      </c>
      <c r="AC1846" s="7">
        <v>1656.8989130434784</v>
      </c>
      <c r="AD1846" s="7">
        <v>1807.5260869565216</v>
      </c>
      <c r="AE1846" s="4">
        <v>1003</v>
      </c>
      <c r="AF1846" s="4">
        <v>1094</v>
      </c>
      <c r="AG1846" s="4">
        <v>1330</v>
      </c>
      <c r="AH1846" s="4">
        <v>1714</v>
      </c>
      <c r="AI1846" s="4">
        <v>1989</v>
      </c>
      <c r="AJ1846" s="4">
        <v>2287</v>
      </c>
      <c r="AK1846" s="4">
        <v>1476.6364293070098</v>
      </c>
      <c r="AL1846" s="8">
        <v>1.0914723877603245</v>
      </c>
      <c r="AM1846" s="4">
        <v>1290.2239701590613</v>
      </c>
      <c r="AN1846" s="8">
        <v>0.96771486492744996</v>
      </c>
      <c r="AO1846" s="4">
        <v>1096.9073458574851</v>
      </c>
      <c r="AP1846" s="8">
        <v>0.83937373013780225</v>
      </c>
    </row>
    <row r="1847" spans="1:42" x14ac:dyDescent="0.25">
      <c r="A1847" s="2" t="s">
        <v>5282</v>
      </c>
      <c r="B1847" t="s">
        <v>5265</v>
      </c>
      <c r="C1847" t="s">
        <v>14</v>
      </c>
      <c r="D1847" t="s">
        <v>5263</v>
      </c>
      <c r="E1847" s="3" t="s">
        <v>5264</v>
      </c>
      <c r="F1847" t="s">
        <v>5283</v>
      </c>
      <c r="G1847">
        <v>78</v>
      </c>
      <c r="H1847">
        <v>0</v>
      </c>
      <c r="I1847">
        <v>45</v>
      </c>
      <c r="J1847">
        <v>23</v>
      </c>
      <c r="K1847">
        <v>10</v>
      </c>
      <c r="L1847">
        <v>0</v>
      </c>
      <c r="M1847">
        <v>0</v>
      </c>
      <c r="N1847" s="2">
        <v>175.1698717948718</v>
      </c>
      <c r="O1847" s="2">
        <v>402.91184184615383</v>
      </c>
      <c r="P1847" s="2">
        <v>308.08</v>
      </c>
      <c r="Q1847" s="4">
        <v>886.1617136410257</v>
      </c>
      <c r="R1847" s="5">
        <v>4.8000000000000001E-2</v>
      </c>
      <c r="S1847" s="6">
        <v>928.69747589579492</v>
      </c>
      <c r="T1847" s="4">
        <v>50.202702702702702</v>
      </c>
      <c r="U1847" s="7">
        <v>978.90017859849763</v>
      </c>
      <c r="V1847" s="8">
        <v>0.78748157931809837</v>
      </c>
      <c r="W1847" s="7">
        <v>749.33702897309843</v>
      </c>
      <c r="X1847" s="7">
        <v>817.32274147215321</v>
      </c>
      <c r="Y1847" s="7">
        <v>993.63733652464691</v>
      </c>
      <c r="Z1847" s="7">
        <v>1280.5221013558232</v>
      </c>
      <c r="AA1847" s="7">
        <v>1485.9734303364833</v>
      </c>
      <c r="AB1847" s="7">
        <v>1708.6079613773438</v>
      </c>
      <c r="AC1847" s="7">
        <v>1367.3846153846155</v>
      </c>
      <c r="AD1847" s="7">
        <v>1491.6923076923076</v>
      </c>
      <c r="AE1847" s="4">
        <v>1003</v>
      </c>
      <c r="AF1847" s="4">
        <v>1094</v>
      </c>
      <c r="AG1847" s="4">
        <v>1330</v>
      </c>
      <c r="AH1847" s="4">
        <v>1714</v>
      </c>
      <c r="AI1847" s="4">
        <v>1989</v>
      </c>
      <c r="AJ1847" s="4">
        <v>2287</v>
      </c>
      <c r="AK1847" s="4">
        <v>1321.1607247735403</v>
      </c>
      <c r="AL1847" s="8">
        <v>1.1032007770539083</v>
      </c>
      <c r="AM1847" s="4">
        <v>1186.6018965868848</v>
      </c>
      <c r="AN1847" s="8">
        <v>0.99495419497305926</v>
      </c>
      <c r="AO1847" s="4">
        <v>1057.6496862413399</v>
      </c>
      <c r="AP1847" s="8">
        <v>0.89121788714557881</v>
      </c>
    </row>
    <row r="1848" spans="1:42" x14ac:dyDescent="0.25">
      <c r="A1848" s="2" t="s">
        <v>5284</v>
      </c>
      <c r="B1848" t="s">
        <v>5265</v>
      </c>
      <c r="C1848" t="s">
        <v>14</v>
      </c>
      <c r="D1848" t="s">
        <v>5263</v>
      </c>
      <c r="E1848" s="3" t="s">
        <v>5264</v>
      </c>
      <c r="F1848" t="s">
        <v>5285</v>
      </c>
      <c r="G1848">
        <v>134</v>
      </c>
      <c r="H1848">
        <v>0</v>
      </c>
      <c r="I1848">
        <v>7</v>
      </c>
      <c r="J1848">
        <v>72</v>
      </c>
      <c r="K1848">
        <v>50</v>
      </c>
      <c r="L1848">
        <v>5</v>
      </c>
      <c r="M1848">
        <v>0</v>
      </c>
      <c r="N1848" s="2">
        <v>202.37686567164178</v>
      </c>
      <c r="O1848" s="2">
        <v>433.84696408955227</v>
      </c>
      <c r="P1848" s="2">
        <v>216.04</v>
      </c>
      <c r="Q1848" s="4">
        <v>852.26382976119407</v>
      </c>
      <c r="R1848" s="5">
        <v>4.8000000000000001E-2</v>
      </c>
      <c r="S1848" s="6">
        <v>893.1724935897314</v>
      </c>
      <c r="T1848" s="4">
        <v>156.71875</v>
      </c>
      <c r="U1848" s="7">
        <v>1049.8912435897314</v>
      </c>
      <c r="V1848" s="8">
        <v>0.7067382016799908</v>
      </c>
      <c r="W1848" s="7">
        <v>603.04611848232503</v>
      </c>
      <c r="X1848" s="7">
        <v>657.75917609138946</v>
      </c>
      <c r="Y1848" s="7">
        <v>799.65238044017178</v>
      </c>
      <c r="Z1848" s="7">
        <v>1030.5294587025974</v>
      </c>
      <c r="AA1848" s="7">
        <v>1195.8711163124071</v>
      </c>
      <c r="AB1848" s="7">
        <v>1375.0413489223104</v>
      </c>
      <c r="AC1848" s="7">
        <v>1634.0992537313434</v>
      </c>
      <c r="AD1848" s="7">
        <v>1782.6537313432834</v>
      </c>
      <c r="AE1848" s="4">
        <v>1003</v>
      </c>
      <c r="AF1848" s="4">
        <v>1094</v>
      </c>
      <c r="AG1848" s="4">
        <v>1330</v>
      </c>
      <c r="AH1848" s="4">
        <v>1714</v>
      </c>
      <c r="AI1848" s="4">
        <v>1989</v>
      </c>
      <c r="AJ1848" s="4">
        <v>2287</v>
      </c>
      <c r="AK1848" s="4">
        <v>1466.8658108116695</v>
      </c>
      <c r="AL1848" s="8">
        <v>1.0929219952917604</v>
      </c>
      <c r="AM1848" s="4">
        <v>1275.6347050710235</v>
      </c>
      <c r="AN1848" s="8">
        <v>0.96419406408783725</v>
      </c>
      <c r="AO1848" s="4">
        <v>1084.4035993303773</v>
      </c>
      <c r="AP1848" s="8">
        <v>0.83546613288391391</v>
      </c>
    </row>
    <row r="1849" spans="1:42" x14ac:dyDescent="0.25">
      <c r="A1849" s="2" t="s">
        <v>5286</v>
      </c>
      <c r="B1849" t="s">
        <v>5265</v>
      </c>
      <c r="C1849" t="s">
        <v>14</v>
      </c>
      <c r="D1849" t="s">
        <v>5263</v>
      </c>
      <c r="E1849" s="3" t="s">
        <v>5264</v>
      </c>
      <c r="F1849" t="s">
        <v>5287</v>
      </c>
      <c r="G1849">
        <v>375</v>
      </c>
      <c r="H1849">
        <v>6</v>
      </c>
      <c r="I1849">
        <v>84</v>
      </c>
      <c r="J1849">
        <v>165</v>
      </c>
      <c r="K1849">
        <v>106</v>
      </c>
      <c r="L1849">
        <v>14</v>
      </c>
      <c r="M1849">
        <v>0</v>
      </c>
      <c r="N1849" s="2">
        <v>195.03367433930092</v>
      </c>
      <c r="O1849" s="2">
        <v>636.91560114322249</v>
      </c>
      <c r="P1849" s="2">
        <v>261.23</v>
      </c>
      <c r="Q1849" s="4">
        <v>1093.1792754825233</v>
      </c>
      <c r="R1849" s="5">
        <v>4.8000000000000001E-2</v>
      </c>
      <c r="S1849" s="6">
        <v>1145.6518807056843</v>
      </c>
      <c r="T1849" s="4">
        <v>0</v>
      </c>
      <c r="U1849" s="7">
        <v>1145.6518807056843</v>
      </c>
      <c r="V1849" s="8">
        <v>0.81538118723050856</v>
      </c>
      <c r="W1849" s="7">
        <v>817.82733079219997</v>
      </c>
      <c r="X1849" s="7">
        <v>892.0270188301763</v>
      </c>
      <c r="Y1849" s="7">
        <v>1084.4569790165763</v>
      </c>
      <c r="Z1849" s="7">
        <v>1397.5633549130916</v>
      </c>
      <c r="AA1849" s="7">
        <v>1621.7931814014812</v>
      </c>
      <c r="AB1849" s="7">
        <v>1864.7767751961728</v>
      </c>
      <c r="AC1849" s="7">
        <v>1545.5557333333336</v>
      </c>
      <c r="AD1849" s="7">
        <v>1686.0608</v>
      </c>
      <c r="AE1849" s="4">
        <v>1003</v>
      </c>
      <c r="AF1849" s="4">
        <v>1094</v>
      </c>
      <c r="AG1849" s="4">
        <v>1330</v>
      </c>
      <c r="AH1849" s="4">
        <v>1714</v>
      </c>
      <c r="AI1849" s="4">
        <v>1989</v>
      </c>
      <c r="AJ1849" s="4">
        <v>2287</v>
      </c>
      <c r="AK1849" s="4">
        <v>1553.8918833326904</v>
      </c>
      <c r="AL1849" s="8">
        <v>1.1059329888929441</v>
      </c>
      <c r="AM1849" s="4">
        <v>1418.2156806792045</v>
      </c>
      <c r="AN1849" s="8">
        <v>1.0093697788448941</v>
      </c>
      <c r="AO1849" s="4">
        <v>1281.32808335917</v>
      </c>
      <c r="AP1849" s="8">
        <v>0.91194439727855836</v>
      </c>
    </row>
    <row r="1850" spans="1:42" x14ac:dyDescent="0.25">
      <c r="A1850" s="2" t="s">
        <v>5288</v>
      </c>
      <c r="B1850" t="s">
        <v>5265</v>
      </c>
      <c r="C1850" t="s">
        <v>14</v>
      </c>
      <c r="D1850" t="s">
        <v>5263</v>
      </c>
      <c r="E1850" s="3" t="s">
        <v>5264</v>
      </c>
      <c r="F1850" t="s">
        <v>5289</v>
      </c>
      <c r="G1850">
        <v>10</v>
      </c>
      <c r="H1850">
        <v>3</v>
      </c>
      <c r="I1850">
        <v>4</v>
      </c>
      <c r="J1850">
        <v>3</v>
      </c>
      <c r="K1850">
        <v>0</v>
      </c>
      <c r="L1850">
        <v>0</v>
      </c>
      <c r="M1850">
        <v>0</v>
      </c>
      <c r="N1850" s="2">
        <v>148.49166666666667</v>
      </c>
      <c r="O1850" s="2">
        <v>435.79934166666669</v>
      </c>
      <c r="P1850" s="2">
        <v>156.30000000000001</v>
      </c>
      <c r="Q1850" s="4">
        <v>740.59100833333332</v>
      </c>
      <c r="R1850" s="5">
        <v>4.8000000000000001E-2</v>
      </c>
      <c r="S1850" s="6">
        <v>776.13937673333339</v>
      </c>
      <c r="T1850" s="4">
        <v>0</v>
      </c>
      <c r="U1850" s="7">
        <v>776.13937673333339</v>
      </c>
      <c r="V1850" s="8">
        <v>0.68232033119413926</v>
      </c>
      <c r="W1850" s="7">
        <v>684.36729218772177</v>
      </c>
      <c r="X1850" s="7">
        <v>746.45844232638842</v>
      </c>
      <c r="Y1850" s="7">
        <v>907.48604048820528</v>
      </c>
      <c r="Z1850" s="7">
        <v>1169.4970476667547</v>
      </c>
      <c r="AA1850" s="7">
        <v>1357.135138745143</v>
      </c>
      <c r="AB1850" s="7">
        <v>1560.4665974409966</v>
      </c>
      <c r="AC1850" s="7">
        <v>1251.25</v>
      </c>
      <c r="AD1850" s="7">
        <v>1365</v>
      </c>
      <c r="AE1850" s="4">
        <v>1003</v>
      </c>
      <c r="AF1850" s="4">
        <v>1094</v>
      </c>
      <c r="AG1850" s="4">
        <v>1330</v>
      </c>
      <c r="AH1850" s="4">
        <v>1714</v>
      </c>
      <c r="AI1850" s="4">
        <v>1989</v>
      </c>
      <c r="AJ1850" s="4">
        <v>2287</v>
      </c>
      <c r="AK1850" s="4">
        <v>1240.9941901133334</v>
      </c>
      <c r="AL1850" s="8">
        <v>1.0909839033963371</v>
      </c>
      <c r="AM1850" s="4">
        <v>1086.0425856533334</v>
      </c>
      <c r="AN1850" s="8">
        <v>0.95476271266227108</v>
      </c>
      <c r="AO1850" s="4">
        <v>931.09098119333339</v>
      </c>
      <c r="AP1850" s="8">
        <v>0.81854152192820517</v>
      </c>
    </row>
    <row r="1851" spans="1:42" x14ac:dyDescent="0.25">
      <c r="A1851" s="2" t="s">
        <v>5290</v>
      </c>
      <c r="B1851" t="s">
        <v>5265</v>
      </c>
      <c r="C1851" t="s">
        <v>14</v>
      </c>
      <c r="D1851" t="s">
        <v>5263</v>
      </c>
      <c r="E1851" s="3" t="s">
        <v>5264</v>
      </c>
      <c r="F1851" t="s">
        <v>5291</v>
      </c>
      <c r="G1851">
        <v>18</v>
      </c>
      <c r="H1851">
        <v>0</v>
      </c>
      <c r="I1851">
        <v>18</v>
      </c>
      <c r="J1851">
        <v>0</v>
      </c>
      <c r="K1851">
        <v>0</v>
      </c>
      <c r="L1851">
        <v>0</v>
      </c>
      <c r="M1851">
        <v>0</v>
      </c>
      <c r="N1851" s="2">
        <v>151.72222222222223</v>
      </c>
      <c r="O1851" s="2">
        <v>397.79787611111118</v>
      </c>
      <c r="P1851" s="2">
        <v>122</v>
      </c>
      <c r="Q1851" s="4">
        <v>671.52009833333341</v>
      </c>
      <c r="R1851" s="5">
        <v>4.8000000000000001E-2</v>
      </c>
      <c r="S1851" s="6">
        <v>703.75306305333345</v>
      </c>
      <c r="T1851" s="4">
        <v>127</v>
      </c>
      <c r="U1851" s="7">
        <v>830.75306305333345</v>
      </c>
      <c r="V1851" s="8">
        <v>0.75937208688604518</v>
      </c>
      <c r="W1851" s="7">
        <v>645.21418852147485</v>
      </c>
      <c r="X1851" s="7">
        <v>703.75306305333356</v>
      </c>
      <c r="Y1851" s="7">
        <v>855.56816623485702</v>
      </c>
      <c r="Z1851" s="7">
        <v>1102.5893510725903</v>
      </c>
      <c r="AA1851" s="7">
        <v>1279.4925433391959</v>
      </c>
      <c r="AB1851" s="7">
        <v>1471.191275322645</v>
      </c>
      <c r="AC1851" s="7">
        <v>1203.4000000000001</v>
      </c>
      <c r="AD1851" s="7">
        <v>1312.8</v>
      </c>
      <c r="AE1851" s="4">
        <v>1003</v>
      </c>
      <c r="AF1851" s="4">
        <v>1094</v>
      </c>
      <c r="AG1851" s="4">
        <v>1330</v>
      </c>
      <c r="AH1851" s="4">
        <v>1714</v>
      </c>
      <c r="AI1851" s="4">
        <v>1989</v>
      </c>
      <c r="AJ1851" s="4">
        <v>2287</v>
      </c>
      <c r="AK1851" s="4">
        <v>1072.5906074009879</v>
      </c>
      <c r="AL1851" s="8">
        <v>1.0965179226700073</v>
      </c>
      <c r="AM1851" s="4">
        <v>934.27652827061729</v>
      </c>
      <c r="AN1851" s="8">
        <v>0.97008823425102131</v>
      </c>
      <c r="AO1851" s="4">
        <v>819.01479566197531</v>
      </c>
      <c r="AP1851" s="8">
        <v>0.86473016056853325</v>
      </c>
    </row>
    <row r="1852" spans="1:42" x14ac:dyDescent="0.25">
      <c r="A1852" s="2" t="s">
        <v>5292</v>
      </c>
      <c r="B1852" t="s">
        <v>5265</v>
      </c>
      <c r="C1852" t="s">
        <v>14</v>
      </c>
      <c r="D1852" t="s">
        <v>5263</v>
      </c>
      <c r="E1852" s="3" t="s">
        <v>5264</v>
      </c>
      <c r="F1852" t="s">
        <v>5293</v>
      </c>
      <c r="G1852">
        <v>10</v>
      </c>
      <c r="H1852">
        <v>0</v>
      </c>
      <c r="I1852">
        <v>0</v>
      </c>
      <c r="J1852">
        <v>10</v>
      </c>
      <c r="K1852">
        <v>0</v>
      </c>
      <c r="L1852">
        <v>0</v>
      </c>
      <c r="M1852">
        <v>0</v>
      </c>
      <c r="N1852" s="2">
        <v>192.875</v>
      </c>
      <c r="O1852" s="2">
        <v>417.12453583333343</v>
      </c>
      <c r="P1852" s="2">
        <v>243.02</v>
      </c>
      <c r="Q1852" s="4">
        <v>853.01953583333341</v>
      </c>
      <c r="R1852" s="5">
        <v>4.8000000000000001E-2</v>
      </c>
      <c r="S1852" s="6">
        <v>893.96447355333339</v>
      </c>
      <c r="T1852" s="4">
        <v>0</v>
      </c>
      <c r="U1852" s="7">
        <v>893.96447355333339</v>
      </c>
      <c r="V1852" s="8">
        <v>0.67215373951378454</v>
      </c>
      <c r="W1852" s="7">
        <v>674.17020073232572</v>
      </c>
      <c r="X1852" s="7">
        <v>735.33619102808018</v>
      </c>
      <c r="Y1852" s="7">
        <v>893.96447355333328</v>
      </c>
      <c r="Z1852" s="7">
        <v>1152.0715095266266</v>
      </c>
      <c r="AA1852" s="7">
        <v>1336.9137878929171</v>
      </c>
      <c r="AB1852" s="7">
        <v>1537.2156022680249</v>
      </c>
      <c r="AC1852" s="7">
        <v>1463.0000000000002</v>
      </c>
      <c r="AD1852" s="7">
        <v>1596</v>
      </c>
      <c r="AE1852" s="4">
        <v>1003</v>
      </c>
      <c r="AF1852" s="4">
        <v>1094</v>
      </c>
      <c r="AG1852" s="4">
        <v>1330</v>
      </c>
      <c r="AH1852" s="4">
        <v>1714</v>
      </c>
      <c r="AI1852" s="4">
        <v>1989</v>
      </c>
      <c r="AJ1852" s="4">
        <v>2287</v>
      </c>
      <c r="AK1852" s="4">
        <v>1454.4870875553336</v>
      </c>
      <c r="AL1852" s="8">
        <v>1.0935993139513787</v>
      </c>
      <c r="AM1852" s="4">
        <v>1267.6462162213334</v>
      </c>
      <c r="AN1852" s="8">
        <v>0.95311745580551377</v>
      </c>
      <c r="AO1852" s="4">
        <v>1080.8053448873336</v>
      </c>
      <c r="AP1852" s="8">
        <v>0.81263559765964932</v>
      </c>
    </row>
    <row r="1853" spans="1:42" x14ac:dyDescent="0.25">
      <c r="A1853" s="2" t="s">
        <v>5294</v>
      </c>
      <c r="B1853" t="s">
        <v>5265</v>
      </c>
      <c r="C1853" t="s">
        <v>14</v>
      </c>
      <c r="D1853" t="s">
        <v>5263</v>
      </c>
      <c r="E1853" s="3" t="s">
        <v>5264</v>
      </c>
      <c r="F1853" t="s">
        <v>5295</v>
      </c>
      <c r="G1853">
        <v>68</v>
      </c>
      <c r="H1853">
        <v>0</v>
      </c>
      <c r="I1853">
        <v>0</v>
      </c>
      <c r="J1853">
        <v>0</v>
      </c>
      <c r="K1853">
        <v>68</v>
      </c>
      <c r="L1853">
        <v>0</v>
      </c>
      <c r="M1853">
        <v>0</v>
      </c>
      <c r="N1853" s="2">
        <v>223.86642156862743</v>
      </c>
      <c r="O1853" s="2">
        <v>458.27836616176478</v>
      </c>
      <c r="P1853" s="2">
        <v>131.13999999999999</v>
      </c>
      <c r="Q1853" s="4">
        <v>813.28478773039217</v>
      </c>
      <c r="R1853" s="5">
        <v>4.8000000000000001E-2</v>
      </c>
      <c r="S1853" s="6">
        <v>852.32245754145106</v>
      </c>
      <c r="T1853" s="4">
        <v>324.50746268656718</v>
      </c>
      <c r="U1853" s="7">
        <v>1176.8299202280182</v>
      </c>
      <c r="V1853" s="8">
        <v>0.68659855322521479</v>
      </c>
      <c r="W1853" s="7">
        <v>498.76279166515479</v>
      </c>
      <c r="X1853" s="7">
        <v>544.01445072949082</v>
      </c>
      <c r="Y1853" s="7">
        <v>661.3704017095273</v>
      </c>
      <c r="Z1853" s="7">
        <v>852.32245754145106</v>
      </c>
      <c r="AA1853" s="7">
        <v>989.07197669191714</v>
      </c>
      <c r="AB1853" s="7">
        <v>1137.2587283531495</v>
      </c>
      <c r="AC1853" s="7">
        <v>1885.4</v>
      </c>
      <c r="AD1853" s="7">
        <v>2056.7999999999997</v>
      </c>
      <c r="AE1853" s="4">
        <v>1003</v>
      </c>
      <c r="AF1853" s="4">
        <v>1094</v>
      </c>
      <c r="AG1853" s="4">
        <v>1330</v>
      </c>
      <c r="AH1853" s="4">
        <v>1714</v>
      </c>
      <c r="AI1853" s="4">
        <v>1989</v>
      </c>
      <c r="AJ1853" s="4">
        <v>2287</v>
      </c>
      <c r="AK1853" s="4">
        <v>1543.934065441</v>
      </c>
      <c r="AL1853" s="8">
        <v>1.0901059090592573</v>
      </c>
      <c r="AM1853" s="4">
        <v>1305.8382660001716</v>
      </c>
      <c r="AN1853" s="8">
        <v>0.95119354065737383</v>
      </c>
      <c r="AO1853" s="4">
        <v>1079.0803617708114</v>
      </c>
      <c r="AP1853" s="8">
        <v>0.81889604694129436</v>
      </c>
    </row>
    <row r="1854" spans="1:42" x14ac:dyDescent="0.25">
      <c r="A1854" s="2" t="s">
        <v>5296</v>
      </c>
      <c r="B1854" t="s">
        <v>5265</v>
      </c>
      <c r="C1854" t="s">
        <v>14</v>
      </c>
      <c r="D1854" t="s">
        <v>5263</v>
      </c>
      <c r="E1854" s="3" t="s">
        <v>5264</v>
      </c>
      <c r="F1854" t="s">
        <v>5297</v>
      </c>
      <c r="G1854">
        <v>94</v>
      </c>
      <c r="H1854">
        <v>1</v>
      </c>
      <c r="I1854">
        <v>35</v>
      </c>
      <c r="J1854">
        <v>51</v>
      </c>
      <c r="K1854">
        <v>7</v>
      </c>
      <c r="L1854">
        <v>0</v>
      </c>
      <c r="M1854">
        <v>0</v>
      </c>
      <c r="N1854" s="2">
        <v>179.57358156028371</v>
      </c>
      <c r="O1854" s="2">
        <v>308.82359133333335</v>
      </c>
      <c r="P1854" s="2">
        <v>282</v>
      </c>
      <c r="Q1854" s="4">
        <v>770.39717289361704</v>
      </c>
      <c r="R1854" s="5">
        <v>4.8000000000000001E-2</v>
      </c>
      <c r="S1854" s="6">
        <v>807.37623719251064</v>
      </c>
      <c r="T1854" s="4">
        <v>123.78571428571429</v>
      </c>
      <c r="U1854" s="7">
        <v>931.16195147822498</v>
      </c>
      <c r="V1854" s="8">
        <v>0.73479255075891869</v>
      </c>
      <c r="W1854" s="7">
        <v>639.02289600477059</v>
      </c>
      <c r="X1854" s="7">
        <v>697.00004808496419</v>
      </c>
      <c r="Y1854" s="7">
        <v>847.3583765566749</v>
      </c>
      <c r="Z1854" s="7">
        <v>1092.0092161038654</v>
      </c>
      <c r="AA1854" s="7">
        <v>1267.2148954670874</v>
      </c>
      <c r="AB1854" s="7">
        <v>1457.0741407406883</v>
      </c>
      <c r="AC1854" s="7">
        <v>1393.9691489361703</v>
      </c>
      <c r="AD1854" s="7">
        <v>1520.6936170212764</v>
      </c>
      <c r="AE1854" s="4">
        <v>1003</v>
      </c>
      <c r="AF1854" s="4">
        <v>1094</v>
      </c>
      <c r="AG1854" s="4">
        <v>1330</v>
      </c>
      <c r="AH1854" s="4">
        <v>1714</v>
      </c>
      <c r="AI1854" s="4">
        <v>1989</v>
      </c>
      <c r="AJ1854" s="4">
        <v>2287</v>
      </c>
      <c r="AK1854" s="4">
        <v>1265.6825298941785</v>
      </c>
      <c r="AL1854" s="8">
        <v>1.0964482748878026</v>
      </c>
      <c r="AM1854" s="4">
        <v>1112.9137656602893</v>
      </c>
      <c r="AN1854" s="8">
        <v>0.97589636684484127</v>
      </c>
      <c r="AO1854" s="4">
        <v>960.14500142639986</v>
      </c>
      <c r="AP1854" s="8">
        <v>0.85534445880187981</v>
      </c>
    </row>
    <row r="1855" spans="1:42" x14ac:dyDescent="0.25">
      <c r="A1855" s="2" t="s">
        <v>5298</v>
      </c>
      <c r="B1855" t="s">
        <v>5265</v>
      </c>
      <c r="C1855" t="s">
        <v>14</v>
      </c>
      <c r="D1855" t="s">
        <v>5263</v>
      </c>
      <c r="E1855" s="3" t="s">
        <v>5264</v>
      </c>
      <c r="F1855" t="s">
        <v>5299</v>
      </c>
      <c r="G1855">
        <v>42</v>
      </c>
      <c r="H1855">
        <v>0</v>
      </c>
      <c r="I1855">
        <v>13</v>
      </c>
      <c r="J1855">
        <v>21</v>
      </c>
      <c r="K1855">
        <v>7</v>
      </c>
      <c r="L1855">
        <v>1</v>
      </c>
      <c r="M1855">
        <v>0</v>
      </c>
      <c r="N1855" s="2">
        <v>190.74404761904762</v>
      </c>
      <c r="O1855" s="2">
        <v>173.26922833333339</v>
      </c>
      <c r="P1855" s="2">
        <v>363</v>
      </c>
      <c r="Q1855" s="4">
        <v>727.01327595238104</v>
      </c>
      <c r="R1855" s="5">
        <v>4.8000000000000001E-2</v>
      </c>
      <c r="S1855" s="6">
        <v>761.90991319809541</v>
      </c>
      <c r="T1855" s="4">
        <v>116.19444444444444</v>
      </c>
      <c r="U1855" s="7">
        <v>878.10435764253987</v>
      </c>
      <c r="V1855" s="8">
        <v>0.65694763036368076</v>
      </c>
      <c r="W1855" s="7">
        <v>571.72762256867713</v>
      </c>
      <c r="X1855" s="7">
        <v>623.59922142585526</v>
      </c>
      <c r="Y1855" s="7">
        <v>758.12336791260282</v>
      </c>
      <c r="Z1855" s="7">
        <v>977.01011473849724</v>
      </c>
      <c r="AA1855" s="7">
        <v>1133.7649464497495</v>
      </c>
      <c r="AB1855" s="7">
        <v>1303.6301822677613</v>
      </c>
      <c r="AC1855" s="7">
        <v>1470.3071428571429</v>
      </c>
      <c r="AD1855" s="7">
        <v>1603.9714285714285</v>
      </c>
      <c r="AE1855" s="4">
        <v>1003</v>
      </c>
      <c r="AF1855" s="4">
        <v>1094</v>
      </c>
      <c r="AG1855" s="4">
        <v>1330</v>
      </c>
      <c r="AH1855" s="4">
        <v>1714</v>
      </c>
      <c r="AI1855" s="4">
        <v>1989</v>
      </c>
      <c r="AJ1855" s="4">
        <v>2287</v>
      </c>
      <c r="AK1855" s="4">
        <v>1330.4555443792142</v>
      </c>
      <c r="AL1855" s="8">
        <v>1.0823010657580943</v>
      </c>
      <c r="AM1855" s="4">
        <v>1146.0623666988513</v>
      </c>
      <c r="AN1855" s="8">
        <v>0.94434860022477096</v>
      </c>
      <c r="AO1855" s="4">
        <v>946.30309087845808</v>
      </c>
      <c r="AP1855" s="8">
        <v>0.79490009589700394</v>
      </c>
    </row>
    <row r="1856" spans="1:42" x14ac:dyDescent="0.25">
      <c r="A1856" s="2" t="s">
        <v>5300</v>
      </c>
      <c r="B1856" t="s">
        <v>5265</v>
      </c>
      <c r="C1856" t="s">
        <v>14</v>
      </c>
      <c r="D1856" t="s">
        <v>5263</v>
      </c>
      <c r="E1856" s="3" t="s">
        <v>5264</v>
      </c>
      <c r="F1856" t="s">
        <v>5301</v>
      </c>
      <c r="G1856">
        <v>127</v>
      </c>
      <c r="H1856">
        <v>3</v>
      </c>
      <c r="I1856">
        <v>26</v>
      </c>
      <c r="J1856">
        <v>76</v>
      </c>
      <c r="K1856">
        <v>19</v>
      </c>
      <c r="L1856">
        <v>3</v>
      </c>
      <c r="M1856">
        <v>0</v>
      </c>
      <c r="N1856" s="2">
        <v>190.49015748031493</v>
      </c>
      <c r="O1856" s="2">
        <v>152.69219433333336</v>
      </c>
      <c r="P1856" s="2">
        <v>415</v>
      </c>
      <c r="Q1856" s="4">
        <v>758.18235181364832</v>
      </c>
      <c r="R1856" s="5">
        <v>4.8000000000000001E-2</v>
      </c>
      <c r="S1856" s="6">
        <v>794.57510470070349</v>
      </c>
      <c r="T1856" s="4">
        <v>110.48275862068965</v>
      </c>
      <c r="U1856" s="7">
        <v>905.05786332139314</v>
      </c>
      <c r="V1856" s="8">
        <v>0.67191814061132504</v>
      </c>
      <c r="W1856" s="7">
        <v>591.66503812493602</v>
      </c>
      <c r="X1856" s="7">
        <v>645.34551516319038</v>
      </c>
      <c r="Y1856" s="7">
        <v>784.56081825141064</v>
      </c>
      <c r="Z1856" s="7">
        <v>1011.080633445803</v>
      </c>
      <c r="AA1856" s="7">
        <v>1173.3018552647036</v>
      </c>
      <c r="AB1856" s="7">
        <v>1349.090670181185</v>
      </c>
      <c r="AC1856" s="7">
        <v>1481.6740157480317</v>
      </c>
      <c r="AD1856" s="7">
        <v>1616.371653543307</v>
      </c>
      <c r="AE1856" s="4">
        <v>1003</v>
      </c>
      <c r="AF1856" s="4">
        <v>1094</v>
      </c>
      <c r="AG1856" s="4">
        <v>1330</v>
      </c>
      <c r="AH1856" s="4">
        <v>1714</v>
      </c>
      <c r="AI1856" s="4">
        <v>1989</v>
      </c>
      <c r="AJ1856" s="4">
        <v>2287</v>
      </c>
      <c r="AK1856" s="4">
        <v>1359.8344215650391</v>
      </c>
      <c r="AL1856" s="8">
        <v>1.0915686453391531</v>
      </c>
      <c r="AM1856" s="4">
        <v>1171.4146492769273</v>
      </c>
      <c r="AN1856" s="8">
        <v>0.95168514376321056</v>
      </c>
      <c r="AO1856" s="4">
        <v>982.99487698881546</v>
      </c>
      <c r="AP1856" s="8">
        <v>0.8118016421872678</v>
      </c>
    </row>
    <row r="1857" spans="1:42" x14ac:dyDescent="0.25">
      <c r="A1857" s="2" t="s">
        <v>5302</v>
      </c>
      <c r="B1857" t="s">
        <v>5265</v>
      </c>
      <c r="C1857" t="s">
        <v>14</v>
      </c>
      <c r="D1857" t="s">
        <v>5263</v>
      </c>
      <c r="E1857" s="3" t="s">
        <v>5264</v>
      </c>
      <c r="F1857" t="s">
        <v>5303</v>
      </c>
      <c r="G1857">
        <v>48</v>
      </c>
      <c r="H1857">
        <v>2</v>
      </c>
      <c r="I1857">
        <v>16</v>
      </c>
      <c r="J1857">
        <v>27</v>
      </c>
      <c r="K1857">
        <v>3</v>
      </c>
      <c r="L1857">
        <v>0</v>
      </c>
      <c r="M1857">
        <v>0</v>
      </c>
      <c r="N1857" s="2">
        <v>178.84375</v>
      </c>
      <c r="O1857" s="2">
        <v>144.87641233333341</v>
      </c>
      <c r="P1857" s="2">
        <v>385</v>
      </c>
      <c r="Q1857" s="4">
        <v>708.72016233333341</v>
      </c>
      <c r="R1857" s="5">
        <v>4.8000000000000001E-2</v>
      </c>
      <c r="S1857" s="6">
        <v>742.7387301253334</v>
      </c>
      <c r="T1857" s="4">
        <v>116.8</v>
      </c>
      <c r="U1857" s="7">
        <v>859.53873012533336</v>
      </c>
      <c r="V1857" s="8">
        <v>0.68124994296780161</v>
      </c>
      <c r="W1857" s="7">
        <v>590.44307359654658</v>
      </c>
      <c r="X1857" s="7">
        <v>644.01268446123822</v>
      </c>
      <c r="Y1857" s="7">
        <v>782.94046648395511</v>
      </c>
      <c r="Z1857" s="7">
        <v>1008.9924507921046</v>
      </c>
      <c r="AA1857" s="7">
        <v>1170.8786374711178</v>
      </c>
      <c r="AB1857" s="7">
        <v>1346.3043961269213</v>
      </c>
      <c r="AC1857" s="7">
        <v>1387.8791666666666</v>
      </c>
      <c r="AD1857" s="7">
        <v>1514.05</v>
      </c>
      <c r="AE1857" s="4">
        <v>1003</v>
      </c>
      <c r="AF1857" s="4">
        <v>1094</v>
      </c>
      <c r="AG1857" s="4">
        <v>1330</v>
      </c>
      <c r="AH1857" s="4">
        <v>1714</v>
      </c>
      <c r="AI1857" s="4">
        <v>1989</v>
      </c>
      <c r="AJ1857" s="4">
        <v>2287</v>
      </c>
      <c r="AK1857" s="4">
        <v>1260.7062945998612</v>
      </c>
      <c r="AL1857" s="8">
        <v>1.0917787084441291</v>
      </c>
      <c r="AM1857" s="4">
        <v>1080.0199348994445</v>
      </c>
      <c r="AN1857" s="8">
        <v>0.94857099955703805</v>
      </c>
      <c r="AO1857" s="4">
        <v>911.37933251238883</v>
      </c>
      <c r="AP1857" s="8">
        <v>0.81491047126241978</v>
      </c>
    </row>
    <row r="1858" spans="1:42" x14ac:dyDescent="0.25">
      <c r="A1858" s="2" t="s">
        <v>5304</v>
      </c>
      <c r="B1858" t="s">
        <v>5265</v>
      </c>
      <c r="C1858" t="s">
        <v>14</v>
      </c>
      <c r="D1858" t="s">
        <v>5263</v>
      </c>
      <c r="E1858" s="3" t="s">
        <v>5264</v>
      </c>
      <c r="F1858" t="s">
        <v>5305</v>
      </c>
      <c r="G1858">
        <v>11</v>
      </c>
      <c r="H1858">
        <v>0</v>
      </c>
      <c r="I1858">
        <v>0</v>
      </c>
      <c r="J1858">
        <v>11</v>
      </c>
      <c r="K1858">
        <v>0</v>
      </c>
      <c r="L1858">
        <v>0</v>
      </c>
      <c r="M1858">
        <v>0</v>
      </c>
      <c r="N1858" s="2">
        <v>192.90151515151516</v>
      </c>
      <c r="O1858" s="2">
        <v>576.81664184848501</v>
      </c>
      <c r="P1858" s="2">
        <v>41.35</v>
      </c>
      <c r="Q1858" s="4">
        <v>811.06815700000016</v>
      </c>
      <c r="R1858" s="5">
        <v>4.8000000000000001E-2</v>
      </c>
      <c r="S1858" s="6">
        <v>849.99942853600021</v>
      </c>
      <c r="T1858" s="4">
        <v>157</v>
      </c>
      <c r="U1858" s="7">
        <v>1006.9994285360002</v>
      </c>
      <c r="V1858" s="8">
        <v>0.75714242747067684</v>
      </c>
      <c r="W1858" s="7">
        <v>641.01460663278817</v>
      </c>
      <c r="X1858" s="7">
        <v>699.1724622694619</v>
      </c>
      <c r="Y1858" s="7">
        <v>849.99942853600032</v>
      </c>
      <c r="Z1858" s="7">
        <v>1095.4127973764696</v>
      </c>
      <c r="AA1858" s="7">
        <v>1271.1645589158682</v>
      </c>
      <c r="AB1858" s="7">
        <v>1461.6155586931072</v>
      </c>
      <c r="AC1858" s="7">
        <v>1463.0000000000002</v>
      </c>
      <c r="AD1858" s="7">
        <v>1596</v>
      </c>
      <c r="AE1858" s="4">
        <v>1003</v>
      </c>
      <c r="AF1858" s="4">
        <v>1094</v>
      </c>
      <c r="AG1858" s="4">
        <v>1330</v>
      </c>
      <c r="AH1858" s="4">
        <v>1714</v>
      </c>
      <c r="AI1858" s="4">
        <v>1989</v>
      </c>
      <c r="AJ1858" s="4">
        <v>2287</v>
      </c>
      <c r="AK1858" s="4">
        <v>1267.0883439321656</v>
      </c>
      <c r="AL1858" s="8">
        <v>1.0707431157384704</v>
      </c>
      <c r="AM1858" s="4">
        <v>1128.0587054667772</v>
      </c>
      <c r="AN1858" s="8">
        <v>0.96620955298253919</v>
      </c>
      <c r="AO1858" s="4">
        <v>989.02906700138874</v>
      </c>
      <c r="AP1858" s="8">
        <v>0.86167599022660812</v>
      </c>
    </row>
    <row r="1859" spans="1:42" x14ac:dyDescent="0.25">
      <c r="A1859" s="2" t="s">
        <v>5306</v>
      </c>
      <c r="B1859" t="s">
        <v>5265</v>
      </c>
      <c r="C1859" t="s">
        <v>14</v>
      </c>
      <c r="D1859" t="s">
        <v>5263</v>
      </c>
      <c r="E1859" s="3" t="s">
        <v>5264</v>
      </c>
      <c r="F1859" t="s">
        <v>5307</v>
      </c>
      <c r="G1859">
        <v>15</v>
      </c>
      <c r="H1859">
        <v>0</v>
      </c>
      <c r="I1859">
        <v>2</v>
      </c>
      <c r="J1859">
        <v>13</v>
      </c>
      <c r="K1859">
        <v>0</v>
      </c>
      <c r="L1859">
        <v>0</v>
      </c>
      <c r="M1859">
        <v>0</v>
      </c>
      <c r="N1859" s="2">
        <v>186.57222222222222</v>
      </c>
      <c r="O1859" s="2">
        <v>494.3476727777778</v>
      </c>
      <c r="P1859" s="2">
        <v>165.38</v>
      </c>
      <c r="Q1859" s="4">
        <v>846.29989499999999</v>
      </c>
      <c r="R1859" s="5">
        <v>4.8000000000000001E-2</v>
      </c>
      <c r="S1859" s="6">
        <v>886.92228996000006</v>
      </c>
      <c r="T1859" s="4">
        <v>0</v>
      </c>
      <c r="U1859" s="7">
        <v>886.92228996000006</v>
      </c>
      <c r="V1859" s="8">
        <v>0.68301850032857592</v>
      </c>
      <c r="W1859" s="7">
        <v>685.06755582956146</v>
      </c>
      <c r="X1859" s="7">
        <v>747.22223935946192</v>
      </c>
      <c r="Y1859" s="7">
        <v>908.41460543700578</v>
      </c>
      <c r="Z1859" s="7">
        <v>1170.693709563179</v>
      </c>
      <c r="AA1859" s="7">
        <v>1358.5237971535371</v>
      </c>
      <c r="AB1859" s="7">
        <v>1562.0633102514528</v>
      </c>
      <c r="AC1859" s="7">
        <v>1428.3866666666668</v>
      </c>
      <c r="AD1859" s="7">
        <v>1558.24</v>
      </c>
      <c r="AE1859" s="4">
        <v>1003</v>
      </c>
      <c r="AF1859" s="4">
        <v>1094</v>
      </c>
      <c r="AG1859" s="4">
        <v>1330</v>
      </c>
      <c r="AH1859" s="4">
        <v>1714</v>
      </c>
      <c r="AI1859" s="4">
        <v>1989</v>
      </c>
      <c r="AJ1859" s="4">
        <v>2287</v>
      </c>
      <c r="AK1859" s="4">
        <v>1401.2670663176298</v>
      </c>
      <c r="AL1859" s="8">
        <v>1.0791152066312992</v>
      </c>
      <c r="AM1859" s="4">
        <v>1243.0071351306667</v>
      </c>
      <c r="AN1859" s="8">
        <v>0.95723929699969201</v>
      </c>
      <c r="AO1859" s="4">
        <v>1045.182221146963</v>
      </c>
      <c r="AP1859" s="8">
        <v>0.80489440996018302</v>
      </c>
    </row>
    <row r="1860" spans="1:42" x14ac:dyDescent="0.25">
      <c r="A1860" s="2" t="s">
        <v>5308</v>
      </c>
      <c r="B1860" t="s">
        <v>5265</v>
      </c>
      <c r="C1860" t="s">
        <v>14</v>
      </c>
      <c r="D1860" t="s">
        <v>5263</v>
      </c>
      <c r="E1860" s="3" t="s">
        <v>5264</v>
      </c>
      <c r="F1860" t="s">
        <v>5309</v>
      </c>
      <c r="G1860">
        <v>9</v>
      </c>
      <c r="H1860">
        <v>0</v>
      </c>
      <c r="I1860">
        <v>0</v>
      </c>
      <c r="J1860">
        <v>0</v>
      </c>
      <c r="K1860">
        <v>9</v>
      </c>
      <c r="L1860">
        <v>0</v>
      </c>
      <c r="M1860">
        <v>0</v>
      </c>
      <c r="N1860" s="2">
        <v>229.41666666666666</v>
      </c>
      <c r="O1860" s="2">
        <v>639.77286348148141</v>
      </c>
      <c r="P1860" s="2">
        <v>305.45999999999998</v>
      </c>
      <c r="Q1860" s="4">
        <v>1174.649530148148</v>
      </c>
      <c r="R1860" s="5">
        <v>4.8000000000000001E-2</v>
      </c>
      <c r="S1860" s="6">
        <v>1231.0327075952591</v>
      </c>
      <c r="T1860" s="4">
        <v>32.222222222222221</v>
      </c>
      <c r="U1860" s="7">
        <v>1263.2549298174813</v>
      </c>
      <c r="V1860" s="8">
        <v>0.73702154598452818</v>
      </c>
      <c r="W1860" s="7">
        <v>720.37678279932607</v>
      </c>
      <c r="X1860" s="7">
        <v>785.73499539627392</v>
      </c>
      <c r="Y1860" s="7">
        <v>955.2354148784683</v>
      </c>
      <c r="Z1860" s="7">
        <v>1231.0327075952591</v>
      </c>
      <c r="AA1860" s="7">
        <v>1428.5437896190026</v>
      </c>
      <c r="AB1860" s="7">
        <v>1642.5739803210954</v>
      </c>
      <c r="AC1860" s="7">
        <v>1885.4</v>
      </c>
      <c r="AD1860" s="7">
        <v>2056.7999999999997</v>
      </c>
      <c r="AE1860" s="4">
        <v>1003</v>
      </c>
      <c r="AF1860" s="4">
        <v>1094</v>
      </c>
      <c r="AG1860" s="4">
        <v>1330</v>
      </c>
      <c r="AH1860" s="4">
        <v>1714</v>
      </c>
      <c r="AI1860" s="4">
        <v>1989</v>
      </c>
      <c r="AJ1860" s="4">
        <v>2287</v>
      </c>
      <c r="AK1860" s="4">
        <v>1840.8985702760167</v>
      </c>
      <c r="AL1860" s="8">
        <v>1.0928359349464638</v>
      </c>
      <c r="AM1860" s="4">
        <v>1612.1988717707327</v>
      </c>
      <c r="AN1860" s="8">
        <v>0.959405539085738</v>
      </c>
      <c r="AO1860" s="4">
        <v>1383.4991732654485</v>
      </c>
      <c r="AP1860" s="8">
        <v>0.82597514322501209</v>
      </c>
    </row>
    <row r="1861" spans="1:42" x14ac:dyDescent="0.25">
      <c r="A1861" s="2" t="s">
        <v>5310</v>
      </c>
      <c r="B1861" t="s">
        <v>5265</v>
      </c>
      <c r="C1861" t="s">
        <v>14</v>
      </c>
      <c r="D1861" t="s">
        <v>5263</v>
      </c>
      <c r="E1861" s="3" t="s">
        <v>5264</v>
      </c>
      <c r="F1861" t="s">
        <v>5311</v>
      </c>
      <c r="G1861">
        <v>50</v>
      </c>
      <c r="H1861">
        <v>0</v>
      </c>
      <c r="I1861">
        <v>0</v>
      </c>
      <c r="J1861">
        <v>36</v>
      </c>
      <c r="K1861">
        <v>14</v>
      </c>
      <c r="L1861">
        <v>0</v>
      </c>
      <c r="M1861">
        <v>0</v>
      </c>
      <c r="N1861" s="2">
        <v>200.25333333333333</v>
      </c>
      <c r="O1861" s="2">
        <v>560.87448000000006</v>
      </c>
      <c r="P1861" s="2">
        <v>199.2</v>
      </c>
      <c r="Q1861" s="4">
        <v>960.32781333333332</v>
      </c>
      <c r="R1861" s="5">
        <v>4.8000000000000001E-2</v>
      </c>
      <c r="S1861" s="6">
        <v>1006.4235483733333</v>
      </c>
      <c r="T1861" s="4">
        <v>178.29545454545453</v>
      </c>
      <c r="U1861" s="7">
        <v>1184.719002918788</v>
      </c>
      <c r="V1861" s="8">
        <v>0.82414088354860315</v>
      </c>
      <c r="W1861" s="7">
        <v>702.21132159444971</v>
      </c>
      <c r="X1861" s="7">
        <v>765.92142155964905</v>
      </c>
      <c r="Y1861" s="7">
        <v>931.14761487599014</v>
      </c>
      <c r="Z1861" s="7">
        <v>1199.9902345093587</v>
      </c>
      <c r="AA1861" s="7">
        <v>1392.5207563822137</v>
      </c>
      <c r="AB1861" s="7">
        <v>1601.1538309935258</v>
      </c>
      <c r="AC1861" s="7">
        <v>1581.2720000000002</v>
      </c>
      <c r="AD1861" s="7">
        <v>1725.0239999999999</v>
      </c>
      <c r="AE1861" s="4">
        <v>1003</v>
      </c>
      <c r="AF1861" s="4">
        <v>1094</v>
      </c>
      <c r="AG1861" s="4">
        <v>1330</v>
      </c>
      <c r="AH1861" s="4">
        <v>1714</v>
      </c>
      <c r="AI1861" s="4">
        <v>1989</v>
      </c>
      <c r="AJ1861" s="4">
        <v>2287</v>
      </c>
      <c r="AK1861" s="4">
        <v>1413.5630448504246</v>
      </c>
      <c r="AL1861" s="8">
        <v>1.1073644188573928</v>
      </c>
      <c r="AM1861" s="4">
        <v>1277.8498793580607</v>
      </c>
      <c r="AN1861" s="8">
        <v>1.0129565737544626</v>
      </c>
      <c r="AO1861" s="4">
        <v>1142.1367138656972</v>
      </c>
      <c r="AP1861" s="8">
        <v>0.91854872865153303</v>
      </c>
    </row>
    <row r="1862" spans="1:42" x14ac:dyDescent="0.25">
      <c r="A1862" s="2" t="s">
        <v>5312</v>
      </c>
      <c r="B1862" t="s">
        <v>5265</v>
      </c>
      <c r="C1862" t="s">
        <v>14</v>
      </c>
      <c r="D1862" t="s">
        <v>5263</v>
      </c>
      <c r="E1862" s="3" t="s">
        <v>5264</v>
      </c>
      <c r="F1862" t="s">
        <v>5313</v>
      </c>
      <c r="G1862">
        <v>87</v>
      </c>
      <c r="H1862">
        <v>0</v>
      </c>
      <c r="I1862">
        <v>0</v>
      </c>
      <c r="J1862">
        <v>50</v>
      </c>
      <c r="K1862">
        <v>36</v>
      </c>
      <c r="L1862">
        <v>1</v>
      </c>
      <c r="M1862">
        <v>0</v>
      </c>
      <c r="N1862" s="2">
        <v>213.22413793103451</v>
      </c>
      <c r="O1862" s="2">
        <v>488.86979660919536</v>
      </c>
      <c r="P1862" s="2">
        <v>237.24</v>
      </c>
      <c r="Q1862" s="4">
        <v>939.33393454022985</v>
      </c>
      <c r="R1862" s="5">
        <v>4.8000000000000001E-2</v>
      </c>
      <c r="S1862" s="6">
        <v>984.42196339816087</v>
      </c>
      <c r="T1862" s="4">
        <v>185.71794871794873</v>
      </c>
      <c r="U1862" s="7">
        <v>1170.1399121161096</v>
      </c>
      <c r="V1862" s="8">
        <v>0.78193276408179813</v>
      </c>
      <c r="W1862" s="7">
        <v>659.80233152386768</v>
      </c>
      <c r="X1862" s="7">
        <v>719.66475641785769</v>
      </c>
      <c r="Y1862" s="7">
        <v>874.91236383523835</v>
      </c>
      <c r="Z1862" s="7">
        <v>1127.5186403109765</v>
      </c>
      <c r="AA1862" s="7">
        <v>1308.4215726829241</v>
      </c>
      <c r="AB1862" s="7">
        <v>1504.4545684896166</v>
      </c>
      <c r="AC1862" s="7">
        <v>1646.1183908045978</v>
      </c>
      <c r="AD1862" s="7">
        <v>1795.7655172413793</v>
      </c>
      <c r="AE1862" s="4">
        <v>1003</v>
      </c>
      <c r="AF1862" s="4">
        <v>1094</v>
      </c>
      <c r="AG1862" s="4">
        <v>1330</v>
      </c>
      <c r="AH1862" s="4">
        <v>1714</v>
      </c>
      <c r="AI1862" s="4">
        <v>1989</v>
      </c>
      <c r="AJ1862" s="4">
        <v>2287</v>
      </c>
      <c r="AK1862" s="4">
        <v>1464.4523832068649</v>
      </c>
      <c r="AL1862" s="8">
        <v>1.1027076638333766</v>
      </c>
      <c r="AM1862" s="4">
        <v>1304.4422432706301</v>
      </c>
      <c r="AN1862" s="8">
        <v>0.99578269724951696</v>
      </c>
      <c r="AO1862" s="4">
        <v>1144.4321033343956</v>
      </c>
      <c r="AP1862" s="8">
        <v>0.88885773066565765</v>
      </c>
    </row>
    <row r="1863" spans="1:42" x14ac:dyDescent="0.25">
      <c r="A1863" s="2" t="s">
        <v>5314</v>
      </c>
      <c r="B1863" t="s">
        <v>5265</v>
      </c>
      <c r="C1863" t="s">
        <v>14</v>
      </c>
      <c r="D1863" t="s">
        <v>5263</v>
      </c>
      <c r="E1863" s="3" t="s">
        <v>5264</v>
      </c>
      <c r="F1863" t="s">
        <v>5315</v>
      </c>
      <c r="G1863">
        <v>57</v>
      </c>
      <c r="H1863">
        <v>0</v>
      </c>
      <c r="I1863">
        <v>0</v>
      </c>
      <c r="J1863">
        <v>30</v>
      </c>
      <c r="K1863">
        <v>23</v>
      </c>
      <c r="L1863">
        <v>4</v>
      </c>
      <c r="M1863">
        <v>0</v>
      </c>
      <c r="N1863" s="2">
        <v>216.03947368421052</v>
      </c>
      <c r="O1863" s="2">
        <v>481.13967828654972</v>
      </c>
      <c r="P1863" s="2">
        <v>200.85</v>
      </c>
      <c r="Q1863" s="4">
        <v>898.02915197076027</v>
      </c>
      <c r="R1863" s="5">
        <v>4.8000000000000001E-2</v>
      </c>
      <c r="S1863" s="6">
        <v>941.13455126535678</v>
      </c>
      <c r="T1863" s="4">
        <v>194.31372549019608</v>
      </c>
      <c r="U1863" s="7">
        <v>1135.4482767555528</v>
      </c>
      <c r="V1863" s="8">
        <v>0.74154485408770265</v>
      </c>
      <c r="W1863" s="7">
        <v>616.48529332010014</v>
      </c>
      <c r="X1863" s="7">
        <v>672.41765791843432</v>
      </c>
      <c r="Y1863" s="7">
        <v>817.47302105257552</v>
      </c>
      <c r="Z1863" s="7">
        <v>1053.4953068301613</v>
      </c>
      <c r="AA1863" s="7">
        <v>1222.5216833635884</v>
      </c>
      <c r="AB1863" s="7">
        <v>1405.6848113889023</v>
      </c>
      <c r="AC1863" s="7">
        <v>1684.3122807017544</v>
      </c>
      <c r="AD1863" s="7">
        <v>1837.4315789473683</v>
      </c>
      <c r="AE1863" s="4">
        <v>1003</v>
      </c>
      <c r="AF1863" s="4">
        <v>1094</v>
      </c>
      <c r="AG1863" s="4">
        <v>1330</v>
      </c>
      <c r="AH1863" s="4">
        <v>1714</v>
      </c>
      <c r="AI1863" s="4">
        <v>1989</v>
      </c>
      <c r="AJ1863" s="4">
        <v>2287</v>
      </c>
      <c r="AK1863" s="4">
        <v>1486.1088265856424</v>
      </c>
      <c r="AL1863" s="8">
        <v>1.0974596744691996</v>
      </c>
      <c r="AM1863" s="4">
        <v>1304.4507348122138</v>
      </c>
      <c r="AN1863" s="8">
        <v>0.97882140100870052</v>
      </c>
      <c r="AO1863" s="4">
        <v>1122.7926430387854</v>
      </c>
      <c r="AP1863" s="8">
        <v>0.8601831275482017</v>
      </c>
    </row>
    <row r="1864" spans="1:42" x14ac:dyDescent="0.25">
      <c r="A1864" s="2" t="s">
        <v>5316</v>
      </c>
      <c r="B1864" t="s">
        <v>5265</v>
      </c>
      <c r="C1864" t="s">
        <v>14</v>
      </c>
      <c r="D1864" t="s">
        <v>5263</v>
      </c>
      <c r="E1864" s="3" t="s">
        <v>5264</v>
      </c>
      <c r="F1864" t="s">
        <v>5317</v>
      </c>
      <c r="G1864">
        <v>157</v>
      </c>
      <c r="H1864">
        <v>4</v>
      </c>
      <c r="I1864">
        <v>77</v>
      </c>
      <c r="J1864">
        <v>72</v>
      </c>
      <c r="K1864">
        <v>4</v>
      </c>
      <c r="L1864">
        <v>0</v>
      </c>
      <c r="M1864">
        <v>0</v>
      </c>
      <c r="N1864" s="2">
        <v>178.72027600849256</v>
      </c>
      <c r="O1864" s="2">
        <v>366.23335190021237</v>
      </c>
      <c r="P1864" s="2">
        <v>279.76</v>
      </c>
      <c r="Q1864" s="4">
        <v>824.71362790870489</v>
      </c>
      <c r="R1864" s="5">
        <v>4.8000000000000001E-2</v>
      </c>
      <c r="S1864" s="6">
        <v>864.29988204832273</v>
      </c>
      <c r="T1864" s="4">
        <v>0</v>
      </c>
      <c r="U1864" s="7">
        <v>864.29988204832273</v>
      </c>
      <c r="V1864" s="8">
        <v>0.71094423041079424</v>
      </c>
      <c r="W1864" s="7">
        <v>713.07706310202673</v>
      </c>
      <c r="X1864" s="7">
        <v>777.77298806940905</v>
      </c>
      <c r="Y1864" s="7">
        <v>945.55582644635649</v>
      </c>
      <c r="Z1864" s="7">
        <v>1218.5584109241015</v>
      </c>
      <c r="AA1864" s="7">
        <v>1414.06807428707</v>
      </c>
      <c r="AB1864" s="7">
        <v>1625.9294549494866</v>
      </c>
      <c r="AC1864" s="7">
        <v>1337.2777070063696</v>
      </c>
      <c r="AD1864" s="7">
        <v>1458.8484076433122</v>
      </c>
      <c r="AE1864" s="4">
        <v>1003</v>
      </c>
      <c r="AF1864" s="4">
        <v>1094</v>
      </c>
      <c r="AG1864" s="4">
        <v>1330</v>
      </c>
      <c r="AH1864" s="4">
        <v>1714</v>
      </c>
      <c r="AI1864" s="4">
        <v>1989</v>
      </c>
      <c r="AJ1864" s="4">
        <v>2287</v>
      </c>
      <c r="AK1864" s="4">
        <v>1333.8202894324879</v>
      </c>
      <c r="AL1864" s="8">
        <v>1.0971560437212526</v>
      </c>
      <c r="AM1864" s="4">
        <v>1177.3134869710993</v>
      </c>
      <c r="AN1864" s="8">
        <v>0.96841877261776632</v>
      </c>
      <c r="AO1864" s="4">
        <v>1020.8066845097111</v>
      </c>
      <c r="AP1864" s="8">
        <v>0.83968150151428034</v>
      </c>
    </row>
    <row r="1865" spans="1:42" x14ac:dyDescent="0.25">
      <c r="A1865" s="2" t="s">
        <v>5318</v>
      </c>
      <c r="B1865" t="s">
        <v>5265</v>
      </c>
      <c r="C1865" t="s">
        <v>14</v>
      </c>
      <c r="D1865" t="s">
        <v>5263</v>
      </c>
      <c r="E1865" s="3" t="s">
        <v>5264</v>
      </c>
      <c r="F1865" t="s">
        <v>5319</v>
      </c>
      <c r="G1865">
        <v>31</v>
      </c>
      <c r="H1865">
        <v>0</v>
      </c>
      <c r="I1865">
        <v>25</v>
      </c>
      <c r="J1865">
        <v>6</v>
      </c>
      <c r="K1865">
        <v>0</v>
      </c>
      <c r="L1865">
        <v>0</v>
      </c>
      <c r="M1865">
        <v>0</v>
      </c>
      <c r="N1865" s="2">
        <v>166.03225806451613</v>
      </c>
      <c r="O1865" s="2">
        <v>487.51292132258055</v>
      </c>
      <c r="P1865" s="2">
        <v>91.09</v>
      </c>
      <c r="Q1865" s="4">
        <v>744.63517938709674</v>
      </c>
      <c r="R1865" s="5">
        <v>4.8000000000000001E-2</v>
      </c>
      <c r="S1865" s="6">
        <v>780.37766799767746</v>
      </c>
      <c r="T1865" s="4">
        <v>152.78571428571428</v>
      </c>
      <c r="U1865" s="7">
        <v>933.16338228339168</v>
      </c>
      <c r="V1865" s="8">
        <v>0.81879606144311179</v>
      </c>
      <c r="W1865" s="7">
        <v>686.78977727290646</v>
      </c>
      <c r="X1865" s="7">
        <v>749.10071419397775</v>
      </c>
      <c r="Y1865" s="7">
        <v>910.69830884642636</v>
      </c>
      <c r="Z1865" s="7">
        <v>1173.6367679419359</v>
      </c>
      <c r="AA1865" s="7">
        <v>1361.9390498462722</v>
      </c>
      <c r="AB1865" s="7">
        <v>1565.9902498735166</v>
      </c>
      <c r="AC1865" s="7">
        <v>1253.6451612903227</v>
      </c>
      <c r="AD1865" s="7">
        <v>1367.6129032258066</v>
      </c>
      <c r="AE1865" s="4">
        <v>1003</v>
      </c>
      <c r="AF1865" s="4">
        <v>1094</v>
      </c>
      <c r="AG1865" s="4">
        <v>1330</v>
      </c>
      <c r="AH1865" s="4">
        <v>1714</v>
      </c>
      <c r="AI1865" s="4">
        <v>1989</v>
      </c>
      <c r="AJ1865" s="4">
        <v>2287</v>
      </c>
      <c r="AK1865" s="4">
        <v>1099.8192488726006</v>
      </c>
      <c r="AL1865" s="8">
        <v>1.0990872872320339</v>
      </c>
      <c r="AM1865" s="4">
        <v>993.33872191429293</v>
      </c>
      <c r="AN1865" s="8">
        <v>1.0056568786357267</v>
      </c>
      <c r="AO1865" s="4">
        <v>886.85819495598514</v>
      </c>
      <c r="AP1865" s="8">
        <v>0.91222647003941926</v>
      </c>
    </row>
    <row r="1866" spans="1:42" x14ac:dyDescent="0.25">
      <c r="A1866" s="2" t="s">
        <v>5320</v>
      </c>
      <c r="B1866" t="s">
        <v>5265</v>
      </c>
      <c r="C1866" t="s">
        <v>14</v>
      </c>
      <c r="D1866" t="s">
        <v>5263</v>
      </c>
      <c r="E1866" s="3" t="s">
        <v>5264</v>
      </c>
      <c r="F1866" t="s">
        <v>5321</v>
      </c>
      <c r="G1866">
        <v>18</v>
      </c>
      <c r="H1866">
        <v>0</v>
      </c>
      <c r="I1866">
        <v>18</v>
      </c>
      <c r="J1866">
        <v>0</v>
      </c>
      <c r="K1866">
        <v>0</v>
      </c>
      <c r="L1866">
        <v>0</v>
      </c>
      <c r="M1866">
        <v>0</v>
      </c>
      <c r="N1866" s="2">
        <v>162.49537037037035</v>
      </c>
      <c r="O1866" s="2">
        <v>356.49978970370375</v>
      </c>
      <c r="P1866" s="2">
        <v>147.19</v>
      </c>
      <c r="Q1866" s="4">
        <v>666.18516007407402</v>
      </c>
      <c r="R1866" s="5">
        <v>4.8000000000000001E-2</v>
      </c>
      <c r="S1866" s="6">
        <v>698.16204775762958</v>
      </c>
      <c r="T1866" s="4">
        <v>859.52941176470586</v>
      </c>
      <c r="U1866" s="7">
        <v>1557.6914595223354</v>
      </c>
      <c r="V1866" s="8">
        <v>1.4238495973695937</v>
      </c>
      <c r="W1866" s="7">
        <v>640.08823939753427</v>
      </c>
      <c r="X1866" s="7">
        <v>698.16204775762958</v>
      </c>
      <c r="Y1866" s="7">
        <v>848.77104526293181</v>
      </c>
      <c r="Z1866" s="7">
        <v>1093.8297530681693</v>
      </c>
      <c r="AA1866" s="7">
        <v>1269.3275255849408</v>
      </c>
      <c r="AB1866" s="7">
        <v>1459.503293621297</v>
      </c>
      <c r="AC1866" s="7">
        <v>1203.4000000000001</v>
      </c>
      <c r="AD1866" s="7">
        <v>1312.8</v>
      </c>
      <c r="AE1866" s="4">
        <v>1003</v>
      </c>
      <c r="AF1866" s="4">
        <v>1094</v>
      </c>
      <c r="AG1866" s="4">
        <v>1330</v>
      </c>
      <c r="AH1866" s="4">
        <v>1714</v>
      </c>
      <c r="AI1866" s="4">
        <v>1989</v>
      </c>
      <c r="AJ1866" s="4">
        <v>2287</v>
      </c>
      <c r="AK1866" s="4">
        <v>423.5016476554714</v>
      </c>
      <c r="AL1866" s="8">
        <v>1.1727889025778586</v>
      </c>
      <c r="AM1866" s="4">
        <v>526.4992976937807</v>
      </c>
      <c r="AN1866" s="8">
        <v>1.2669366631247592</v>
      </c>
      <c r="AO1866" s="4">
        <v>612.33067272570509</v>
      </c>
      <c r="AP1866" s="8">
        <v>1.3453931302471762</v>
      </c>
    </row>
    <row r="1867" spans="1:42" x14ac:dyDescent="0.25">
      <c r="A1867" s="2" t="s">
        <v>5324</v>
      </c>
      <c r="B1867" t="s">
        <v>5323</v>
      </c>
      <c r="C1867" t="s">
        <v>14</v>
      </c>
      <c r="D1867" t="s">
        <v>5322</v>
      </c>
      <c r="E1867" s="3" t="s">
        <v>5264</v>
      </c>
      <c r="F1867" t="s">
        <v>5325</v>
      </c>
      <c r="G1867">
        <v>235</v>
      </c>
      <c r="H1867">
        <v>0</v>
      </c>
      <c r="I1867">
        <v>54</v>
      </c>
      <c r="J1867">
        <v>115</v>
      </c>
      <c r="K1867">
        <v>66</v>
      </c>
      <c r="L1867">
        <v>0</v>
      </c>
      <c r="M1867">
        <v>0</v>
      </c>
      <c r="N1867" s="2">
        <v>262.91382978723408</v>
      </c>
      <c r="O1867" s="2">
        <v>492.26311579432621</v>
      </c>
      <c r="P1867" s="2">
        <v>295.48</v>
      </c>
      <c r="Q1867" s="4">
        <v>1050.6569455815602</v>
      </c>
      <c r="R1867" s="5">
        <v>4.8000000000000001E-2</v>
      </c>
      <c r="S1867" s="6">
        <v>1101.0884789694751</v>
      </c>
      <c r="T1867" s="4">
        <v>0</v>
      </c>
      <c r="U1867" s="7">
        <v>1101.0884789694751</v>
      </c>
      <c r="V1867" s="8">
        <v>0.82330527812881338</v>
      </c>
      <c r="W1867" s="7">
        <v>726.97856058774221</v>
      </c>
      <c r="X1867" s="7">
        <v>817.54214118191157</v>
      </c>
      <c r="Y1867" s="7">
        <v>1059.5938929517827</v>
      </c>
      <c r="Z1867" s="7">
        <v>1405.3821097658843</v>
      </c>
      <c r="AA1867" s="7">
        <v>1551.9304492728131</v>
      </c>
      <c r="AB1867" s="7">
        <v>1784.9258429832671</v>
      </c>
      <c r="AC1867" s="7">
        <v>1471.1400000000003</v>
      </c>
      <c r="AD1867" s="7">
        <v>1604.88</v>
      </c>
      <c r="AE1867" s="4">
        <v>883</v>
      </c>
      <c r="AF1867" s="4">
        <v>993</v>
      </c>
      <c r="AG1867" s="4">
        <v>1287</v>
      </c>
      <c r="AH1867" s="4">
        <v>1707</v>
      </c>
      <c r="AI1867" s="4">
        <v>1885</v>
      </c>
      <c r="AJ1867" s="4">
        <v>2168</v>
      </c>
      <c r="AK1867" s="4">
        <v>1499.1543301413465</v>
      </c>
      <c r="AL1867" s="8">
        <v>1.1209468596839736</v>
      </c>
      <c r="AM1867" s="4">
        <v>1367.0945690890669</v>
      </c>
      <c r="AN1867" s="8">
        <v>1.0222032070353424</v>
      </c>
      <c r="AO1867" s="4">
        <v>1233.1482400217546</v>
      </c>
      <c r="AP1867" s="8">
        <v>0.92204893077744476</v>
      </c>
    </row>
    <row r="1868" spans="1:42" x14ac:dyDescent="0.25">
      <c r="A1868" s="2" t="s">
        <v>5326</v>
      </c>
      <c r="B1868" t="s">
        <v>5323</v>
      </c>
      <c r="C1868" t="s">
        <v>14</v>
      </c>
      <c r="D1868" t="s">
        <v>5322</v>
      </c>
      <c r="E1868" s="3" t="s">
        <v>5264</v>
      </c>
      <c r="F1868" t="s">
        <v>5327</v>
      </c>
      <c r="G1868">
        <v>366</v>
      </c>
      <c r="H1868">
        <v>0</v>
      </c>
      <c r="I1868">
        <v>40</v>
      </c>
      <c r="J1868">
        <v>188</v>
      </c>
      <c r="K1868">
        <v>106</v>
      </c>
      <c r="L1868">
        <v>32</v>
      </c>
      <c r="M1868">
        <v>0</v>
      </c>
      <c r="N1868" s="2">
        <v>281.33287795992715</v>
      </c>
      <c r="O1868" s="2">
        <v>381.91744010746817</v>
      </c>
      <c r="P1868" s="2">
        <v>159.29</v>
      </c>
      <c r="Q1868" s="4">
        <v>822.54031806739522</v>
      </c>
      <c r="R1868" s="5">
        <v>4.8000000000000001E-2</v>
      </c>
      <c r="S1868" s="6">
        <v>862.02225333463025</v>
      </c>
      <c r="T1868" s="4">
        <v>0</v>
      </c>
      <c r="U1868" s="7">
        <v>862.02225333463025</v>
      </c>
      <c r="V1868" s="8">
        <v>0.60332227667615412</v>
      </c>
      <c r="W1868" s="7">
        <v>532.73357030504394</v>
      </c>
      <c r="X1868" s="7">
        <v>599.09902073942089</v>
      </c>
      <c r="Y1868" s="7">
        <v>776.47577008221015</v>
      </c>
      <c r="Z1868" s="7">
        <v>1029.8711262861948</v>
      </c>
      <c r="AA1868" s="7">
        <v>1137.2624915345502</v>
      </c>
      <c r="AB1868" s="7">
        <v>1308.0026958339017</v>
      </c>
      <c r="AC1868" s="7">
        <v>1571.6715846994537</v>
      </c>
      <c r="AD1868" s="7">
        <v>1714.550819672131</v>
      </c>
      <c r="AE1868" s="4">
        <v>883</v>
      </c>
      <c r="AF1868" s="4">
        <v>993</v>
      </c>
      <c r="AG1868" s="4">
        <v>1287</v>
      </c>
      <c r="AH1868" s="4">
        <v>1707</v>
      </c>
      <c r="AI1868" s="4">
        <v>1885</v>
      </c>
      <c r="AJ1868" s="4">
        <v>2168</v>
      </c>
      <c r="AK1868" s="4">
        <v>1570.4293097388313</v>
      </c>
      <c r="AL1868" s="8">
        <v>1.099130541984733</v>
      </c>
      <c r="AM1868" s="4">
        <v>1333.5758866249648</v>
      </c>
      <c r="AN1868" s="8">
        <v>0.9333587815472143</v>
      </c>
      <c r="AO1868" s="4">
        <v>1096.7224635110981</v>
      </c>
      <c r="AP1868" s="8">
        <v>0.76758702110969546</v>
      </c>
    </row>
    <row r="1869" spans="1:42" x14ac:dyDescent="0.25">
      <c r="A1869" s="2" t="s">
        <v>5328</v>
      </c>
      <c r="B1869" t="s">
        <v>5323</v>
      </c>
      <c r="C1869" t="s">
        <v>14</v>
      </c>
      <c r="D1869" t="s">
        <v>5322</v>
      </c>
      <c r="E1869" s="3" t="s">
        <v>5264</v>
      </c>
      <c r="F1869" t="s">
        <v>5329</v>
      </c>
      <c r="G1869">
        <v>155</v>
      </c>
      <c r="H1869">
        <v>32</v>
      </c>
      <c r="I1869">
        <v>123</v>
      </c>
      <c r="J1869">
        <v>0</v>
      </c>
      <c r="K1869">
        <v>0</v>
      </c>
      <c r="L1869">
        <v>0</v>
      </c>
      <c r="M1869">
        <v>0</v>
      </c>
      <c r="N1869" s="2">
        <v>232.11021505376345</v>
      </c>
      <c r="O1869" s="2">
        <v>329.6509747634409</v>
      </c>
      <c r="P1869" s="2">
        <v>251.03</v>
      </c>
      <c r="Q1869" s="4">
        <v>812.79118981720433</v>
      </c>
      <c r="R1869" s="5">
        <v>4.8000000000000001E-2</v>
      </c>
      <c r="S1869" s="6">
        <v>851.80516692843014</v>
      </c>
      <c r="T1869" s="4">
        <v>0</v>
      </c>
      <c r="U1869" s="7">
        <v>851.80516692843014</v>
      </c>
      <c r="V1869" s="8">
        <v>0.87788690364644217</v>
      </c>
      <c r="W1869" s="7">
        <v>775.17413591980846</v>
      </c>
      <c r="X1869" s="7">
        <v>871.74169532091696</v>
      </c>
      <c r="Y1869" s="7">
        <v>1129.840444992971</v>
      </c>
      <c r="Z1869" s="7">
        <v>1498.5529445244767</v>
      </c>
      <c r="AA1869" s="7">
        <v>1654.8168133735435</v>
      </c>
      <c r="AB1869" s="7">
        <v>1903.2588071054865</v>
      </c>
      <c r="AC1869" s="7">
        <v>1067.3193548387096</v>
      </c>
      <c r="AD1869" s="7">
        <v>1164.3483870967741</v>
      </c>
      <c r="AE1869" s="4">
        <v>883</v>
      </c>
      <c r="AF1869" s="4">
        <v>993</v>
      </c>
      <c r="AG1869" s="4">
        <v>1287</v>
      </c>
      <c r="AH1869" s="4">
        <v>1707</v>
      </c>
      <c r="AI1869" s="4">
        <v>1885</v>
      </c>
      <c r="AJ1869" s="4">
        <v>2168</v>
      </c>
      <c r="AK1869" s="4">
        <v>1103.0984138917449</v>
      </c>
      <c r="AL1869" s="8">
        <v>1.1368745912644733</v>
      </c>
      <c r="AM1869" s="4">
        <v>1019.9366199326624</v>
      </c>
      <c r="AN1869" s="8">
        <v>1.0511664356498733</v>
      </c>
      <c r="AO1869" s="4">
        <v>934.96696088751276</v>
      </c>
      <c r="AP1869" s="8">
        <v>0.9635950592610425</v>
      </c>
    </row>
    <row r="1870" spans="1:42" x14ac:dyDescent="0.25">
      <c r="A1870" s="2" t="s">
        <v>5330</v>
      </c>
      <c r="B1870" t="s">
        <v>5323</v>
      </c>
      <c r="C1870" t="s">
        <v>14</v>
      </c>
      <c r="D1870" t="s">
        <v>5322</v>
      </c>
      <c r="E1870" s="3" t="s">
        <v>5264</v>
      </c>
      <c r="F1870" t="s">
        <v>5331</v>
      </c>
      <c r="G1870">
        <v>6</v>
      </c>
      <c r="H1870">
        <v>0</v>
      </c>
      <c r="I1870">
        <v>6</v>
      </c>
      <c r="J1870">
        <v>0</v>
      </c>
      <c r="K1870">
        <v>0</v>
      </c>
      <c r="L1870">
        <v>0</v>
      </c>
      <c r="M1870">
        <v>0</v>
      </c>
      <c r="N1870" s="2">
        <v>139.08333333333334</v>
      </c>
      <c r="O1870" s="2">
        <v>451.19763894444446</v>
      </c>
      <c r="P1870" s="2">
        <v>305.99</v>
      </c>
      <c r="Q1870" s="4">
        <v>896.27097227777779</v>
      </c>
      <c r="R1870" s="5">
        <v>4.8000000000000001E-2</v>
      </c>
      <c r="S1870" s="6">
        <v>939.29197894711115</v>
      </c>
      <c r="T1870" s="4">
        <v>0</v>
      </c>
      <c r="U1870" s="7">
        <v>939.29197894711115</v>
      </c>
      <c r="V1870" s="8">
        <v>0.94591337255499608</v>
      </c>
      <c r="W1870" s="7">
        <v>835.24150796606159</v>
      </c>
      <c r="X1870" s="7">
        <v>939.29197894711115</v>
      </c>
      <c r="Y1870" s="7">
        <v>1217.39051047828</v>
      </c>
      <c r="Z1870" s="7">
        <v>1614.6741269513784</v>
      </c>
      <c r="AA1870" s="7">
        <v>1783.0467072661679</v>
      </c>
      <c r="AB1870" s="7">
        <v>2050.7401916992317</v>
      </c>
      <c r="AC1870" s="7">
        <v>1092.3000000000002</v>
      </c>
      <c r="AD1870" s="7">
        <v>1191.5999999999999</v>
      </c>
      <c r="AE1870" s="4">
        <v>883</v>
      </c>
      <c r="AF1870" s="4">
        <v>993</v>
      </c>
      <c r="AG1870" s="4">
        <v>1287</v>
      </c>
      <c r="AH1870" s="4">
        <v>1707</v>
      </c>
      <c r="AI1870" s="4">
        <v>1885</v>
      </c>
      <c r="AJ1870" s="4">
        <v>2168</v>
      </c>
      <c r="AK1870" s="4">
        <v>1099.1086487134075</v>
      </c>
      <c r="AL1870" s="8">
        <v>1.1068566452300177</v>
      </c>
      <c r="AM1870" s="4">
        <v>1035.181980806889</v>
      </c>
      <c r="AN1870" s="8">
        <v>1.0424793361600091</v>
      </c>
      <c r="AO1870" s="4">
        <v>971.25531290037043</v>
      </c>
      <c r="AP1870" s="8">
        <v>0.97810202709000038</v>
      </c>
    </row>
    <row r="1871" spans="1:42" x14ac:dyDescent="0.25">
      <c r="A1871" s="2" t="s">
        <v>5332</v>
      </c>
      <c r="B1871" t="s">
        <v>5323</v>
      </c>
      <c r="C1871" t="s">
        <v>14</v>
      </c>
      <c r="D1871" t="s">
        <v>5322</v>
      </c>
      <c r="E1871" s="3" t="s">
        <v>5264</v>
      </c>
      <c r="F1871" t="s">
        <v>5333</v>
      </c>
      <c r="G1871">
        <v>12</v>
      </c>
      <c r="H1871">
        <v>0</v>
      </c>
      <c r="I1871">
        <v>6</v>
      </c>
      <c r="J1871">
        <v>6</v>
      </c>
      <c r="K1871">
        <v>0</v>
      </c>
      <c r="L1871">
        <v>0</v>
      </c>
      <c r="M1871">
        <v>0</v>
      </c>
      <c r="N1871" s="2">
        <v>161.07638888888889</v>
      </c>
      <c r="O1871" s="2">
        <v>798.34000322222209</v>
      </c>
      <c r="P1871" s="2">
        <v>211.53</v>
      </c>
      <c r="Q1871" s="4">
        <v>1170.946392111111</v>
      </c>
      <c r="R1871" s="5">
        <v>4.8000000000000001E-2</v>
      </c>
      <c r="S1871" s="6">
        <v>1227.1518189324443</v>
      </c>
      <c r="T1871" s="4">
        <v>102.5</v>
      </c>
      <c r="U1871" s="7">
        <v>1329.6518189324443</v>
      </c>
      <c r="V1871" s="8">
        <v>1.1663612446775826</v>
      </c>
      <c r="W1871" s="7">
        <v>950.5044351906563</v>
      </c>
      <c r="X1871" s="7">
        <v>1068.9138212279972</v>
      </c>
      <c r="Y1871" s="7">
        <v>1385.3898166368908</v>
      </c>
      <c r="Z1871" s="7">
        <v>1837.4983815067387</v>
      </c>
      <c r="AA1871" s="7">
        <v>2029.1062970944363</v>
      </c>
      <c r="AB1871" s="7">
        <v>2333.7413538995952</v>
      </c>
      <c r="AC1871" s="7">
        <v>1254</v>
      </c>
      <c r="AD1871" s="7">
        <v>1368</v>
      </c>
      <c r="AE1871" s="4">
        <v>883</v>
      </c>
      <c r="AF1871" s="4">
        <v>993</v>
      </c>
      <c r="AG1871" s="4">
        <v>1287</v>
      </c>
      <c r="AH1871" s="4">
        <v>1707</v>
      </c>
      <c r="AI1871" s="4">
        <v>1885</v>
      </c>
      <c r="AJ1871" s="4">
        <v>2168</v>
      </c>
      <c r="AK1871" s="4">
        <v>1201.5277554702222</v>
      </c>
      <c r="AL1871" s="8">
        <v>1.1438839960265108</v>
      </c>
      <c r="AM1871" s="4">
        <v>1209.2149745088889</v>
      </c>
      <c r="AN1871" s="8">
        <v>1.1506271706218323</v>
      </c>
      <c r="AO1871" s="4">
        <v>1219.4645998937776</v>
      </c>
      <c r="AP1871" s="8">
        <v>1.1596180700822611</v>
      </c>
    </row>
    <row r="1872" spans="1:42" x14ac:dyDescent="0.25">
      <c r="A1872" s="2" t="s">
        <v>5334</v>
      </c>
      <c r="B1872" t="s">
        <v>5323</v>
      </c>
      <c r="C1872" t="s">
        <v>14</v>
      </c>
      <c r="D1872" t="s">
        <v>5322</v>
      </c>
      <c r="E1872" s="3" t="s">
        <v>5264</v>
      </c>
      <c r="F1872" t="s">
        <v>5335</v>
      </c>
      <c r="G1872">
        <v>6</v>
      </c>
      <c r="H1872">
        <v>0</v>
      </c>
      <c r="I1872">
        <v>1</v>
      </c>
      <c r="J1872">
        <v>5</v>
      </c>
      <c r="K1872">
        <v>0</v>
      </c>
      <c r="L1872">
        <v>0</v>
      </c>
      <c r="M1872">
        <v>0</v>
      </c>
      <c r="N1872" s="2">
        <v>172.0277777777778</v>
      </c>
      <c r="O1872" s="2">
        <v>666.41070205555559</v>
      </c>
      <c r="P1872" s="2">
        <v>194.9</v>
      </c>
      <c r="Q1872" s="4">
        <v>1033.3384798333334</v>
      </c>
      <c r="R1872" s="5">
        <v>4.8000000000000001E-2</v>
      </c>
      <c r="S1872" s="6">
        <v>1082.9387268653334</v>
      </c>
      <c r="T1872" s="4">
        <v>116</v>
      </c>
      <c r="U1872" s="7">
        <v>1198.9387268653334</v>
      </c>
      <c r="V1872" s="8">
        <v>0.96844808308993002</v>
      </c>
      <c r="W1872" s="7">
        <v>772.40298531671203</v>
      </c>
      <c r="X1872" s="7">
        <v>868.62532776839748</v>
      </c>
      <c r="Y1872" s="7">
        <v>1125.8014066847206</v>
      </c>
      <c r="Z1872" s="7">
        <v>1493.1958051366109</v>
      </c>
      <c r="AA1872" s="7">
        <v>1648.901050194793</v>
      </c>
      <c r="AB1872" s="7">
        <v>1896.4548948659474</v>
      </c>
      <c r="AC1872" s="7">
        <v>1361.8000000000002</v>
      </c>
      <c r="AD1872" s="7">
        <v>1485.6</v>
      </c>
      <c r="AE1872" s="4">
        <v>883</v>
      </c>
      <c r="AF1872" s="4">
        <v>993</v>
      </c>
      <c r="AG1872" s="4">
        <v>1287</v>
      </c>
      <c r="AH1872" s="4">
        <v>1707</v>
      </c>
      <c r="AI1872" s="4">
        <v>1885</v>
      </c>
      <c r="AJ1872" s="4">
        <v>2168</v>
      </c>
      <c r="AK1872" s="4">
        <v>1258.6196541071854</v>
      </c>
      <c r="AL1872" s="8">
        <v>1.1103551325583081</v>
      </c>
      <c r="AM1872" s="4">
        <v>1188.3472832104446</v>
      </c>
      <c r="AN1872" s="8">
        <v>1.053592312770957</v>
      </c>
      <c r="AO1872" s="4">
        <v>1118.0749123137036</v>
      </c>
      <c r="AP1872" s="8">
        <v>0.99682949298360557</v>
      </c>
    </row>
    <row r="1873" spans="1:42" x14ac:dyDescent="0.25">
      <c r="A1873" s="2" t="s">
        <v>5336</v>
      </c>
      <c r="B1873" t="s">
        <v>5323</v>
      </c>
      <c r="C1873" t="s">
        <v>14</v>
      </c>
      <c r="D1873" t="s">
        <v>5322</v>
      </c>
      <c r="E1873" s="3" t="s">
        <v>5264</v>
      </c>
      <c r="F1873" t="s">
        <v>5337</v>
      </c>
      <c r="G1873">
        <v>8</v>
      </c>
      <c r="H1873">
        <v>0</v>
      </c>
      <c r="I1873">
        <v>4</v>
      </c>
      <c r="J1873">
        <v>4</v>
      </c>
      <c r="K1873">
        <v>0</v>
      </c>
      <c r="L1873">
        <v>0</v>
      </c>
      <c r="M1873">
        <v>0</v>
      </c>
      <c r="N1873" s="2">
        <v>162.85416666666666</v>
      </c>
      <c r="O1873" s="2">
        <v>503.74919877153553</v>
      </c>
      <c r="P1873" s="2">
        <v>284.06</v>
      </c>
      <c r="Q1873" s="4">
        <v>950.66336543820216</v>
      </c>
      <c r="R1873" s="5">
        <v>4.8000000000000001E-2</v>
      </c>
      <c r="S1873" s="6">
        <v>996.2952069792359</v>
      </c>
      <c r="T1873" s="4">
        <v>139.75</v>
      </c>
      <c r="U1873" s="7">
        <v>1136.0452069792359</v>
      </c>
      <c r="V1873" s="8">
        <v>0.99653088331511919</v>
      </c>
      <c r="W1873" s="7">
        <v>771.69181382689953</v>
      </c>
      <c r="X1873" s="7">
        <v>867.82556186875559</v>
      </c>
      <c r="Y1873" s="7">
        <v>1124.7648520897164</v>
      </c>
      <c r="Z1873" s="7">
        <v>1491.8209809768034</v>
      </c>
      <c r="AA1873" s="7">
        <v>1647.3828641718071</v>
      </c>
      <c r="AB1873" s="7">
        <v>1894.708779588582</v>
      </c>
      <c r="AC1873" s="7">
        <v>1254</v>
      </c>
      <c r="AD1873" s="7">
        <v>1368</v>
      </c>
      <c r="AE1873" s="4">
        <v>883</v>
      </c>
      <c r="AF1873" s="4">
        <v>993</v>
      </c>
      <c r="AG1873" s="4">
        <v>1287</v>
      </c>
      <c r="AH1873" s="4">
        <v>1707</v>
      </c>
      <c r="AI1873" s="4">
        <v>1885</v>
      </c>
      <c r="AJ1873" s="4">
        <v>2168</v>
      </c>
      <c r="AK1873" s="4">
        <v>1139.2293649140711</v>
      </c>
      <c r="AL1873" s="8">
        <v>1.1219117236088343</v>
      </c>
      <c r="AM1873" s="4">
        <v>1077.9718686562846</v>
      </c>
      <c r="AN1873" s="8">
        <v>1.0681770777686708</v>
      </c>
      <c r="AO1873" s="4">
        <v>1037.1335378177603</v>
      </c>
      <c r="AP1873" s="8">
        <v>1.0323539805418949</v>
      </c>
    </row>
    <row r="1874" spans="1:42" x14ac:dyDescent="0.25">
      <c r="A1874" s="2" t="s">
        <v>5338</v>
      </c>
      <c r="B1874" t="s">
        <v>5323</v>
      </c>
      <c r="C1874" t="s">
        <v>14</v>
      </c>
      <c r="D1874" t="s">
        <v>5322</v>
      </c>
      <c r="E1874" s="3" t="s">
        <v>5264</v>
      </c>
      <c r="F1874" t="s">
        <v>5339</v>
      </c>
      <c r="G1874">
        <v>6</v>
      </c>
      <c r="H1874">
        <v>0</v>
      </c>
      <c r="I1874">
        <v>2</v>
      </c>
      <c r="J1874">
        <v>2</v>
      </c>
      <c r="K1874">
        <v>2</v>
      </c>
      <c r="L1874">
        <v>0</v>
      </c>
      <c r="M1874">
        <v>0</v>
      </c>
      <c r="N1874" s="2">
        <v>178.26388888888889</v>
      </c>
      <c r="O1874" s="2">
        <v>296.02301261111114</v>
      </c>
      <c r="P1874" s="2">
        <v>310.39</v>
      </c>
      <c r="Q1874" s="4">
        <v>784.67690149999999</v>
      </c>
      <c r="R1874" s="5">
        <v>4.8000000000000001E-2</v>
      </c>
      <c r="S1874" s="6">
        <v>822.34139277200006</v>
      </c>
      <c r="T1874" s="4">
        <v>156.33333333333334</v>
      </c>
      <c r="U1874" s="7">
        <v>978.67472610533343</v>
      </c>
      <c r="V1874" s="8">
        <v>0.73639934244193639</v>
      </c>
      <c r="W1874" s="7">
        <v>546.37129406898123</v>
      </c>
      <c r="X1874" s="7">
        <v>614.4356681885597</v>
      </c>
      <c r="Y1874" s="7">
        <v>796.35317719906993</v>
      </c>
      <c r="Z1874" s="7">
        <v>1056.2353329283701</v>
      </c>
      <c r="AA1874" s="7">
        <v>1166.3758655945974</v>
      </c>
      <c r="AB1874" s="7">
        <v>1341.4869371931495</v>
      </c>
      <c r="AC1874" s="7">
        <v>1461.9</v>
      </c>
      <c r="AD1874" s="7">
        <v>1594.8</v>
      </c>
      <c r="AE1874" s="4">
        <v>883</v>
      </c>
      <c r="AF1874" s="4">
        <v>993</v>
      </c>
      <c r="AG1874" s="4">
        <v>1287</v>
      </c>
      <c r="AH1874" s="4">
        <v>1707</v>
      </c>
      <c r="AI1874" s="4">
        <v>1885</v>
      </c>
      <c r="AJ1874" s="4">
        <v>2168</v>
      </c>
      <c r="AK1874" s="4">
        <v>1266.4410108323705</v>
      </c>
      <c r="AL1874" s="8">
        <v>1.0705600783790097</v>
      </c>
      <c r="AM1874" s="4">
        <v>1088.8011636082224</v>
      </c>
      <c r="AN1874" s="8">
        <v>0.93689578400418028</v>
      </c>
      <c r="AO1874" s="4">
        <v>911.16131638407398</v>
      </c>
      <c r="AP1874" s="8">
        <v>0.80323148962935087</v>
      </c>
    </row>
    <row r="1875" spans="1:42" x14ac:dyDescent="0.25">
      <c r="A1875" s="2" t="s">
        <v>5340</v>
      </c>
      <c r="B1875" t="s">
        <v>5323</v>
      </c>
      <c r="C1875" t="s">
        <v>14</v>
      </c>
      <c r="D1875" t="s">
        <v>5322</v>
      </c>
      <c r="E1875" s="3" t="s">
        <v>5264</v>
      </c>
      <c r="F1875" t="s">
        <v>5341</v>
      </c>
      <c r="G1875">
        <v>43</v>
      </c>
      <c r="H1875">
        <v>0</v>
      </c>
      <c r="I1875">
        <v>20</v>
      </c>
      <c r="J1875">
        <v>15</v>
      </c>
      <c r="K1875">
        <v>8</v>
      </c>
      <c r="L1875">
        <v>0</v>
      </c>
      <c r="M1875">
        <v>0</v>
      </c>
      <c r="N1875" s="2">
        <v>170.60658914728683</v>
      </c>
      <c r="O1875" s="2">
        <v>318.63860908527141</v>
      </c>
      <c r="P1875" s="2">
        <v>224.18</v>
      </c>
      <c r="Q1875" s="4">
        <v>713.42519823255816</v>
      </c>
      <c r="R1875" s="5">
        <v>4.8000000000000001E-2</v>
      </c>
      <c r="S1875" s="6">
        <v>747.66960774772099</v>
      </c>
      <c r="T1875" s="4">
        <v>186.90697674418604</v>
      </c>
      <c r="U1875" s="7">
        <v>934.57658449190706</v>
      </c>
      <c r="V1875" s="8">
        <v>0.76081091106097964</v>
      </c>
      <c r="W1875" s="7">
        <v>537.44282267607991</v>
      </c>
      <c r="X1875" s="7">
        <v>604.39492969122011</v>
      </c>
      <c r="Y1875" s="7">
        <v>783.33965207714027</v>
      </c>
      <c r="Z1875" s="7">
        <v>1038.9749697713119</v>
      </c>
      <c r="AA1875" s="7">
        <v>1147.3156520321752</v>
      </c>
      <c r="AB1875" s="7">
        <v>1319.5651637165813</v>
      </c>
      <c r="AC1875" s="7">
        <v>1351.2348837209302</v>
      </c>
      <c r="AD1875" s="7">
        <v>1474.0744186046511</v>
      </c>
      <c r="AE1875" s="4">
        <v>883</v>
      </c>
      <c r="AF1875" s="4">
        <v>993</v>
      </c>
      <c r="AG1875" s="4">
        <v>1287</v>
      </c>
      <c r="AH1875" s="4">
        <v>1707</v>
      </c>
      <c r="AI1875" s="4">
        <v>1885</v>
      </c>
      <c r="AJ1875" s="4">
        <v>2168</v>
      </c>
      <c r="AK1875" s="4">
        <v>1157.9087324256857</v>
      </c>
      <c r="AL1875" s="8">
        <v>1.0947743415365951</v>
      </c>
      <c r="AM1875" s="4">
        <v>1017.5637687200663</v>
      </c>
      <c r="AN1875" s="8">
        <v>0.9805236942686214</v>
      </c>
      <c r="AO1875" s="4">
        <v>877.21880501444684</v>
      </c>
      <c r="AP1875" s="8">
        <v>0.86627304700064778</v>
      </c>
    </row>
    <row r="1876" spans="1:42" x14ac:dyDescent="0.25">
      <c r="A1876" s="2" t="s">
        <v>5342</v>
      </c>
      <c r="B1876" t="s">
        <v>5323</v>
      </c>
      <c r="C1876" t="s">
        <v>14</v>
      </c>
      <c r="D1876" t="s">
        <v>5322</v>
      </c>
      <c r="E1876" s="3" t="s">
        <v>5264</v>
      </c>
      <c r="F1876" t="s">
        <v>5343</v>
      </c>
      <c r="G1876">
        <v>19</v>
      </c>
      <c r="H1876">
        <v>0</v>
      </c>
      <c r="I1876">
        <v>1</v>
      </c>
      <c r="J1876">
        <v>9</v>
      </c>
      <c r="K1876">
        <v>9</v>
      </c>
      <c r="L1876">
        <v>0</v>
      </c>
      <c r="M1876">
        <v>0</v>
      </c>
      <c r="N1876" s="2">
        <v>191.90350877192984</v>
      </c>
      <c r="O1876" s="2">
        <v>417.65608454385966</v>
      </c>
      <c r="P1876" s="2">
        <v>272.08</v>
      </c>
      <c r="Q1876" s="4">
        <v>881.6395933157894</v>
      </c>
      <c r="R1876" s="5">
        <v>4.8000000000000001E-2</v>
      </c>
      <c r="S1876" s="6">
        <v>923.95829379494728</v>
      </c>
      <c r="T1876" s="4">
        <v>180.84210526315789</v>
      </c>
      <c r="U1876" s="7">
        <v>1104.8003990581051</v>
      </c>
      <c r="V1876" s="8">
        <v>0.7513227954509466</v>
      </c>
      <c r="W1876" s="7">
        <v>554.82473585303092</v>
      </c>
      <c r="X1876" s="7">
        <v>623.94220011558286</v>
      </c>
      <c r="Y1876" s="7">
        <v>808.67433187185816</v>
      </c>
      <c r="Z1876" s="7">
        <v>1072.5773772379657</v>
      </c>
      <c r="AA1876" s="7">
        <v>1184.4220012264591</v>
      </c>
      <c r="AB1876" s="7">
        <v>1362.242386556479</v>
      </c>
      <c r="AC1876" s="7">
        <v>1617.5210526315791</v>
      </c>
      <c r="AD1876" s="7">
        <v>1764.5684210526315</v>
      </c>
      <c r="AE1876" s="4">
        <v>883</v>
      </c>
      <c r="AF1876" s="4">
        <v>993</v>
      </c>
      <c r="AG1876" s="4">
        <v>1287</v>
      </c>
      <c r="AH1876" s="4">
        <v>1707</v>
      </c>
      <c r="AI1876" s="4">
        <v>1885</v>
      </c>
      <c r="AJ1876" s="4">
        <v>2168</v>
      </c>
      <c r="AK1876" s="4">
        <v>1430.5736930273538</v>
      </c>
      <c r="AL1876" s="8">
        <v>1.0958481036371996</v>
      </c>
      <c r="AM1876" s="4">
        <v>1251.7682580041514</v>
      </c>
      <c r="AN1876" s="8">
        <v>0.9742509360420516</v>
      </c>
      <c r="AO1876" s="4">
        <v>1072.9628229809491</v>
      </c>
      <c r="AP1876" s="8">
        <v>0.85265376844690344</v>
      </c>
    </row>
    <row r="1877" spans="1:42" x14ac:dyDescent="0.25">
      <c r="A1877" s="2" t="s">
        <v>5346</v>
      </c>
      <c r="B1877" t="s">
        <v>5345</v>
      </c>
      <c r="C1877" t="s">
        <v>149</v>
      </c>
      <c r="D1877" t="s">
        <v>5344</v>
      </c>
      <c r="E1877" s="3" t="s">
        <v>5264</v>
      </c>
      <c r="F1877" t="s">
        <v>5347</v>
      </c>
      <c r="G1877">
        <v>209</v>
      </c>
      <c r="H1877">
        <v>34</v>
      </c>
      <c r="I1877">
        <v>66</v>
      </c>
      <c r="J1877">
        <v>65</v>
      </c>
      <c r="K1877">
        <v>39</v>
      </c>
      <c r="L1877">
        <v>5</v>
      </c>
      <c r="M1877">
        <v>0</v>
      </c>
      <c r="N1877" s="2">
        <v>231.74681020733655</v>
      </c>
      <c r="O1877" s="2">
        <v>282.02706856299841</v>
      </c>
      <c r="P1877" s="2">
        <v>310.42</v>
      </c>
      <c r="Q1877" s="4">
        <v>824.193878770335</v>
      </c>
      <c r="R1877" s="5">
        <v>4.8000000000000001E-2</v>
      </c>
      <c r="S1877" s="6">
        <v>863.75518495131109</v>
      </c>
      <c r="T1877" s="4">
        <v>0</v>
      </c>
      <c r="U1877" s="7">
        <v>863.75518495131109</v>
      </c>
      <c r="V1877" s="8">
        <v>0.84928483425851409</v>
      </c>
      <c r="W1877" s="7">
        <v>629.32006218555875</v>
      </c>
      <c r="X1877" s="7">
        <v>712.54997594289318</v>
      </c>
      <c r="Y1877" s="7">
        <v>903.63906365105879</v>
      </c>
      <c r="Z1877" s="7">
        <v>1186.450913459144</v>
      </c>
      <c r="AA1877" s="7">
        <v>1418.3056732117182</v>
      </c>
      <c r="AB1877" s="7">
        <v>1631.4761666106051</v>
      </c>
      <c r="AC1877" s="7">
        <v>1118.742105263158</v>
      </c>
      <c r="AD1877" s="7">
        <v>1220.4459330143541</v>
      </c>
      <c r="AE1877" s="4">
        <v>741</v>
      </c>
      <c r="AF1877" s="4">
        <v>839</v>
      </c>
      <c r="AG1877" s="4">
        <v>1064</v>
      </c>
      <c r="AH1877" s="4">
        <v>1397</v>
      </c>
      <c r="AI1877" s="4">
        <v>1670</v>
      </c>
      <c r="AJ1877" s="4">
        <v>1921</v>
      </c>
      <c r="AK1877" s="4">
        <v>1151.2337344190071</v>
      </c>
      <c r="AL1877" s="8">
        <v>1.1319473021559574</v>
      </c>
      <c r="AM1877" s="4">
        <v>1054.8978375229174</v>
      </c>
      <c r="AN1877" s="8">
        <v>1.0372253049350055</v>
      </c>
      <c r="AO1877" s="4">
        <v>958.56194062682778</v>
      </c>
      <c r="AP1877" s="8">
        <v>0.94250330771405388</v>
      </c>
    </row>
    <row r="1878" spans="1:42" x14ac:dyDescent="0.25">
      <c r="A1878" s="2" t="s">
        <v>5348</v>
      </c>
      <c r="B1878" t="s">
        <v>5345</v>
      </c>
      <c r="C1878" t="s">
        <v>149</v>
      </c>
      <c r="D1878" t="s">
        <v>5344</v>
      </c>
      <c r="E1878" s="3" t="s">
        <v>5264</v>
      </c>
      <c r="F1878" t="s">
        <v>5349</v>
      </c>
      <c r="G1878">
        <v>32</v>
      </c>
      <c r="H1878">
        <v>0</v>
      </c>
      <c r="I1878">
        <v>18</v>
      </c>
      <c r="J1878">
        <v>6</v>
      </c>
      <c r="K1878">
        <v>7</v>
      </c>
      <c r="L1878">
        <v>1</v>
      </c>
      <c r="M1878">
        <v>0</v>
      </c>
      <c r="N1878" s="2">
        <v>228.88541666666666</v>
      </c>
      <c r="O1878" s="2">
        <v>585.85031562499989</v>
      </c>
      <c r="P1878" s="2">
        <v>263.35000000000002</v>
      </c>
      <c r="Q1878" s="4">
        <v>1078.0857322916665</v>
      </c>
      <c r="R1878" s="5">
        <v>4.8000000000000001E-2</v>
      </c>
      <c r="S1878" s="6">
        <v>1129.8338474416666</v>
      </c>
      <c r="T1878" s="4">
        <v>0</v>
      </c>
      <c r="U1878" s="7">
        <v>1129.8338474416666</v>
      </c>
      <c r="V1878" s="8">
        <v>1.0977587101300541</v>
      </c>
      <c r="W1878" s="7">
        <v>813.43920420636994</v>
      </c>
      <c r="X1878" s="7">
        <v>921.01955779911532</v>
      </c>
      <c r="Y1878" s="7">
        <v>1168.0152675783775</v>
      </c>
      <c r="Z1878" s="7">
        <v>1533.5689180516854</v>
      </c>
      <c r="AA1878" s="7">
        <v>1833.2570459171902</v>
      </c>
      <c r="AB1878" s="7">
        <v>2108.7944821598339</v>
      </c>
      <c r="AC1878" s="7">
        <v>1132.140625</v>
      </c>
      <c r="AD1878" s="7">
        <v>1235.0625</v>
      </c>
      <c r="AE1878" s="4">
        <v>741</v>
      </c>
      <c r="AF1878" s="4">
        <v>839</v>
      </c>
      <c r="AG1878" s="4">
        <v>1064</v>
      </c>
      <c r="AH1878" s="4">
        <v>1397</v>
      </c>
      <c r="AI1878" s="4">
        <v>1670</v>
      </c>
      <c r="AJ1878" s="4">
        <v>1921</v>
      </c>
      <c r="AK1878" s="4">
        <v>1181.9209627010416</v>
      </c>
      <c r="AL1878" s="8">
        <v>1.1483671111714995</v>
      </c>
      <c r="AM1878" s="4">
        <v>1165.1786756533854</v>
      </c>
      <c r="AN1878" s="8">
        <v>1.1321001251224634</v>
      </c>
      <c r="AO1878" s="4">
        <v>1146.5761344893228</v>
      </c>
      <c r="AP1878" s="8">
        <v>1.11402569617909</v>
      </c>
    </row>
    <row r="1879" spans="1:42" x14ac:dyDescent="0.25">
      <c r="A1879" s="2" t="s">
        <v>5352</v>
      </c>
      <c r="B1879" t="s">
        <v>5351</v>
      </c>
      <c r="C1879" t="s">
        <v>14</v>
      </c>
      <c r="D1879" t="s">
        <v>5350</v>
      </c>
      <c r="E1879" s="3" t="s">
        <v>5264</v>
      </c>
      <c r="F1879" t="s">
        <v>5353</v>
      </c>
      <c r="G1879">
        <v>180</v>
      </c>
      <c r="H1879">
        <v>0</v>
      </c>
      <c r="I1879">
        <v>0</v>
      </c>
      <c r="J1879">
        <v>72</v>
      </c>
      <c r="K1879">
        <v>81</v>
      </c>
      <c r="L1879">
        <v>27</v>
      </c>
      <c r="M1879">
        <v>0</v>
      </c>
      <c r="N1879" s="2">
        <v>278.65324074074073</v>
      </c>
      <c r="O1879" s="2">
        <v>416.96166415456241</v>
      </c>
      <c r="P1879" s="2">
        <v>256.89</v>
      </c>
      <c r="Q1879" s="4">
        <v>952.50490489530318</v>
      </c>
      <c r="R1879" s="5">
        <v>4.8000000000000001E-2</v>
      </c>
      <c r="S1879" s="6">
        <v>998.22514033027778</v>
      </c>
      <c r="T1879" s="4">
        <v>153.45714285714286</v>
      </c>
      <c r="U1879" s="7">
        <v>1151.6822831874206</v>
      </c>
      <c r="V1879" s="8">
        <v>0.7967362733915051</v>
      </c>
      <c r="W1879" s="7">
        <v>551.76885999577439</v>
      </c>
      <c r="X1879" s="7">
        <v>678.14395558929959</v>
      </c>
      <c r="Y1879" s="7">
        <v>804.51905118282491</v>
      </c>
      <c r="Z1879" s="7">
        <v>1093.1791055986369</v>
      </c>
      <c r="AA1879" s="7">
        <v>1229.912815585074</v>
      </c>
      <c r="AB1879" s="7">
        <v>1414.2961517789058</v>
      </c>
      <c r="AC1879" s="7">
        <v>1590.0500000000002</v>
      </c>
      <c r="AD1879" s="7">
        <v>1734.6</v>
      </c>
      <c r="AE1879" s="4">
        <v>799</v>
      </c>
      <c r="AF1879" s="4">
        <v>982</v>
      </c>
      <c r="AG1879" s="4">
        <v>1165</v>
      </c>
      <c r="AH1879" s="4">
        <v>1583</v>
      </c>
      <c r="AI1879" s="4">
        <v>1781</v>
      </c>
      <c r="AJ1879" s="4">
        <v>2048</v>
      </c>
      <c r="AK1879" s="4">
        <v>1462.6677314149326</v>
      </c>
      <c r="AL1879" s="8">
        <v>1.118038653941249</v>
      </c>
      <c r="AM1879" s="4">
        <v>1307.8535343867145</v>
      </c>
      <c r="AN1879" s="8">
        <v>1.0109378604246677</v>
      </c>
      <c r="AO1879" s="4">
        <v>1153.0393373584959</v>
      </c>
      <c r="AP1879" s="8">
        <v>0.9038370669080863</v>
      </c>
    </row>
    <row r="1880" spans="1:42" x14ac:dyDescent="0.25">
      <c r="A1880" s="2" t="s">
        <v>5354</v>
      </c>
      <c r="B1880" t="s">
        <v>5351</v>
      </c>
      <c r="C1880" t="s">
        <v>14</v>
      </c>
      <c r="D1880" t="s">
        <v>5350</v>
      </c>
      <c r="E1880" s="3" t="s">
        <v>5264</v>
      </c>
      <c r="F1880" t="s">
        <v>5355</v>
      </c>
      <c r="G1880">
        <v>139</v>
      </c>
      <c r="H1880">
        <v>0</v>
      </c>
      <c r="I1880">
        <v>5</v>
      </c>
      <c r="J1880">
        <v>27</v>
      </c>
      <c r="K1880">
        <v>75</v>
      </c>
      <c r="L1880">
        <v>30</v>
      </c>
      <c r="M1880">
        <v>2</v>
      </c>
      <c r="N1880" s="2">
        <v>278.88489208633092</v>
      </c>
      <c r="O1880" s="2">
        <v>466.675543088729</v>
      </c>
      <c r="P1880" s="2">
        <v>267.58999999999997</v>
      </c>
      <c r="Q1880" s="4">
        <v>1013.1504351750598</v>
      </c>
      <c r="R1880" s="5">
        <v>4.8000000000000001E-2</v>
      </c>
      <c r="S1880" s="6">
        <v>1061.7816560634626</v>
      </c>
      <c r="T1880" s="4">
        <v>166.29850746268656</v>
      </c>
      <c r="U1880" s="7">
        <v>1228.0801635261491</v>
      </c>
      <c r="V1880" s="8">
        <v>0.80287063405451486</v>
      </c>
      <c r="W1880" s="7">
        <v>554.62680374037814</v>
      </c>
      <c r="X1880" s="7">
        <v>681.65647218154106</v>
      </c>
      <c r="Y1880" s="7">
        <v>808.68614062270399</v>
      </c>
      <c r="Z1880" s="7">
        <v>1098.8413395757429</v>
      </c>
      <c r="AA1880" s="7">
        <v>1236.2832759219193</v>
      </c>
      <c r="AB1880" s="7">
        <v>1421.6216446311569</v>
      </c>
      <c r="AC1880" s="7">
        <v>1682.5726618705039</v>
      </c>
      <c r="AD1880" s="7">
        <v>1835.5338129496404</v>
      </c>
      <c r="AE1880" s="4">
        <v>799</v>
      </c>
      <c r="AF1880" s="4">
        <v>982</v>
      </c>
      <c r="AG1880" s="4">
        <v>1165</v>
      </c>
      <c r="AH1880" s="4">
        <v>1583</v>
      </c>
      <c r="AI1880" s="4">
        <v>1781</v>
      </c>
      <c r="AJ1880" s="4">
        <v>2048</v>
      </c>
      <c r="AK1880" s="4">
        <v>1540.4117657230645</v>
      </c>
      <c r="AL1880" s="8">
        <v>1.1157802233736849</v>
      </c>
      <c r="AM1880" s="4">
        <v>1379.5920488774382</v>
      </c>
      <c r="AN1880" s="8">
        <v>1.0106426013624437</v>
      </c>
      <c r="AO1880" s="4">
        <v>1218.7723320318121</v>
      </c>
      <c r="AP1880" s="8">
        <v>0.90550497935120267</v>
      </c>
    </row>
    <row r="1881" spans="1:42" x14ac:dyDescent="0.25">
      <c r="A1881" s="2" t="s">
        <v>5356</v>
      </c>
      <c r="B1881" t="s">
        <v>5351</v>
      </c>
      <c r="C1881" t="s">
        <v>14</v>
      </c>
      <c r="D1881" t="s">
        <v>5350</v>
      </c>
      <c r="E1881" s="3" t="s">
        <v>5264</v>
      </c>
      <c r="F1881" t="s">
        <v>5357</v>
      </c>
      <c r="G1881">
        <v>102</v>
      </c>
      <c r="H1881">
        <v>0</v>
      </c>
      <c r="I1881">
        <v>4</v>
      </c>
      <c r="J1881">
        <v>25</v>
      </c>
      <c r="K1881">
        <v>68</v>
      </c>
      <c r="L1881">
        <v>4</v>
      </c>
      <c r="M1881">
        <v>1</v>
      </c>
      <c r="N1881" s="2">
        <v>230.01879084967319</v>
      </c>
      <c r="O1881" s="2">
        <v>325.78652808169926</v>
      </c>
      <c r="P1881" s="2">
        <v>365.04</v>
      </c>
      <c r="Q1881" s="4">
        <v>920.8453189313725</v>
      </c>
      <c r="R1881" s="5">
        <v>4.8000000000000001E-2</v>
      </c>
      <c r="S1881" s="6">
        <v>965.04589424007838</v>
      </c>
      <c r="T1881" s="4">
        <v>150.66326530612244</v>
      </c>
      <c r="U1881" s="7">
        <v>1115.7091595462009</v>
      </c>
      <c r="V1881" s="8">
        <v>0.75934539013213209</v>
      </c>
      <c r="W1881" s="7">
        <v>524.78704928155867</v>
      </c>
      <c r="X1881" s="7">
        <v>644.9823309067466</v>
      </c>
      <c r="Y1881" s="7">
        <v>765.17761253193464</v>
      </c>
      <c r="Z1881" s="7">
        <v>1039.7220262987576</v>
      </c>
      <c r="AA1881" s="7">
        <v>1169.7693801883054</v>
      </c>
      <c r="AB1881" s="7">
        <v>1345.1362664939074</v>
      </c>
      <c r="AC1881" s="7">
        <v>1616.2343137254902</v>
      </c>
      <c r="AD1881" s="7">
        <v>1763.1647058823528</v>
      </c>
      <c r="AE1881" s="4">
        <v>799</v>
      </c>
      <c r="AF1881" s="4">
        <v>982</v>
      </c>
      <c r="AG1881" s="4">
        <v>1165</v>
      </c>
      <c r="AH1881" s="4">
        <v>1583</v>
      </c>
      <c r="AI1881" s="4">
        <v>1781</v>
      </c>
      <c r="AJ1881" s="4">
        <v>2048</v>
      </c>
      <c r="AK1881" s="4">
        <v>1468.7996192840517</v>
      </c>
      <c r="AL1881" s="8">
        <v>1.1021973472045437</v>
      </c>
      <c r="AM1881" s="4">
        <v>1302.7269626761483</v>
      </c>
      <c r="AN1881" s="8">
        <v>0.98916922948836394</v>
      </c>
      <c r="AO1881" s="4">
        <v>1131.1185508479816</v>
      </c>
      <c r="AP1881" s="8">
        <v>0.87237350784831158</v>
      </c>
    </row>
    <row r="1882" spans="1:42" x14ac:dyDescent="0.25">
      <c r="A1882" s="2" t="s">
        <v>5358</v>
      </c>
      <c r="B1882" t="s">
        <v>5351</v>
      </c>
      <c r="C1882" t="s">
        <v>14</v>
      </c>
      <c r="D1882" t="s">
        <v>5350</v>
      </c>
      <c r="E1882" s="3" t="s">
        <v>5264</v>
      </c>
      <c r="F1882" t="s">
        <v>5359</v>
      </c>
      <c r="G1882">
        <v>17</v>
      </c>
      <c r="H1882">
        <v>0</v>
      </c>
      <c r="I1882">
        <v>0</v>
      </c>
      <c r="J1882">
        <v>10</v>
      </c>
      <c r="K1882">
        <v>7</v>
      </c>
      <c r="L1882">
        <v>0</v>
      </c>
      <c r="M1882">
        <v>0</v>
      </c>
      <c r="N1882" s="2">
        <v>196.51960784313724</v>
      </c>
      <c r="O1882" s="2">
        <v>440.64898249019615</v>
      </c>
      <c r="P1882" s="2">
        <v>233.42</v>
      </c>
      <c r="Q1882" s="4">
        <v>870.5885903333334</v>
      </c>
      <c r="R1882" s="5">
        <v>4.8000000000000001E-2</v>
      </c>
      <c r="S1882" s="6">
        <v>912.37684266933343</v>
      </c>
      <c r="T1882" s="4">
        <v>141.76470588235293</v>
      </c>
      <c r="U1882" s="7">
        <v>1054.1415485516864</v>
      </c>
      <c r="V1882" s="8">
        <v>0.78836858586857905</v>
      </c>
      <c r="W1882" s="7">
        <v>545.19443288801881</v>
      </c>
      <c r="X1882" s="7">
        <v>670.06374605260885</v>
      </c>
      <c r="Y1882" s="7">
        <v>794.93305921719889</v>
      </c>
      <c r="Z1882" s="7">
        <v>1080.1536761723828</v>
      </c>
      <c r="AA1882" s="7">
        <v>1215.2581789406277</v>
      </c>
      <c r="AB1882" s="7">
        <v>1397.4445538856851</v>
      </c>
      <c r="AC1882" s="7">
        <v>1470.8294117647058</v>
      </c>
      <c r="AD1882" s="7">
        <v>1604.541176470588</v>
      </c>
      <c r="AE1882" s="4">
        <v>799</v>
      </c>
      <c r="AF1882" s="4">
        <v>982</v>
      </c>
      <c r="AG1882" s="4">
        <v>1165</v>
      </c>
      <c r="AH1882" s="4">
        <v>1583</v>
      </c>
      <c r="AI1882" s="4">
        <v>1781</v>
      </c>
      <c r="AJ1882" s="4">
        <v>2048</v>
      </c>
      <c r="AK1882" s="4">
        <v>1328.3808790683645</v>
      </c>
      <c r="AL1882" s="8">
        <v>1.0994885814157844</v>
      </c>
      <c r="AM1882" s="4">
        <v>1189.712866935354</v>
      </c>
      <c r="AN1882" s="8">
        <v>0.99578191623338252</v>
      </c>
      <c r="AO1882" s="4">
        <v>1051.0448548023435</v>
      </c>
      <c r="AP1882" s="8">
        <v>0.89207525105098062</v>
      </c>
    </row>
    <row r="1883" spans="1:42" x14ac:dyDescent="0.25">
      <c r="A1883" s="2" t="s">
        <v>5360</v>
      </c>
      <c r="B1883" t="s">
        <v>5351</v>
      </c>
      <c r="C1883" t="s">
        <v>14</v>
      </c>
      <c r="D1883" t="s">
        <v>5350</v>
      </c>
      <c r="E1883" s="3" t="s">
        <v>5264</v>
      </c>
      <c r="F1883" t="s">
        <v>5359</v>
      </c>
      <c r="G1883">
        <v>40</v>
      </c>
      <c r="H1883">
        <v>0</v>
      </c>
      <c r="I1883">
        <v>26</v>
      </c>
      <c r="J1883">
        <v>4</v>
      </c>
      <c r="K1883">
        <v>10</v>
      </c>
      <c r="L1883">
        <v>0</v>
      </c>
      <c r="M1883">
        <v>0</v>
      </c>
      <c r="N1883" s="2">
        <v>165.78749999999999</v>
      </c>
      <c r="O1883" s="2">
        <v>351.11746087500001</v>
      </c>
      <c r="P1883" s="2">
        <v>220.88</v>
      </c>
      <c r="Q1883" s="4">
        <v>737.78496087500002</v>
      </c>
      <c r="R1883" s="5">
        <v>4.8000000000000001E-2</v>
      </c>
      <c r="S1883" s="6">
        <v>773.1986389970001</v>
      </c>
      <c r="T1883" s="4">
        <v>130.78787878787878</v>
      </c>
      <c r="U1883" s="7">
        <v>903.98651778487886</v>
      </c>
      <c r="V1883" s="8">
        <v>0.7856994635477631</v>
      </c>
      <c r="W1883" s="7">
        <v>536.94816614541151</v>
      </c>
      <c r="X1883" s="7">
        <v>659.92878492464831</v>
      </c>
      <c r="Y1883" s="7">
        <v>782.90940370388523</v>
      </c>
      <c r="Z1883" s="7">
        <v>1063.8159537023607</v>
      </c>
      <c r="AA1883" s="7">
        <v>1196.8769510700597</v>
      </c>
      <c r="AB1883" s="7">
        <v>1376.3076899446839</v>
      </c>
      <c r="AC1883" s="7">
        <v>1265.605</v>
      </c>
      <c r="AD1883" s="7">
        <v>1380.6599999999999</v>
      </c>
      <c r="AE1883" s="4">
        <v>799</v>
      </c>
      <c r="AF1883" s="4">
        <v>982</v>
      </c>
      <c r="AG1883" s="4">
        <v>1165</v>
      </c>
      <c r="AH1883" s="4">
        <v>1583</v>
      </c>
      <c r="AI1883" s="4">
        <v>1781</v>
      </c>
      <c r="AJ1883" s="4">
        <v>2048</v>
      </c>
      <c r="AK1883" s="4">
        <v>1140.2498978106091</v>
      </c>
      <c r="AL1883" s="8">
        <v>1.1047218952661666</v>
      </c>
      <c r="AM1883" s="4">
        <v>1017.8994782060727</v>
      </c>
      <c r="AN1883" s="8">
        <v>0.99838108469336528</v>
      </c>
      <c r="AO1883" s="4">
        <v>895.54905860153644</v>
      </c>
      <c r="AP1883" s="8">
        <v>0.8920402741205643</v>
      </c>
    </row>
    <row r="1884" spans="1:42" x14ac:dyDescent="0.25">
      <c r="A1884" s="2" t="s">
        <v>5361</v>
      </c>
      <c r="B1884" t="s">
        <v>5351</v>
      </c>
      <c r="C1884" t="s">
        <v>14</v>
      </c>
      <c r="D1884" t="s">
        <v>5350</v>
      </c>
      <c r="E1884" s="3" t="s">
        <v>5264</v>
      </c>
      <c r="F1884" t="s">
        <v>5362</v>
      </c>
      <c r="G1884">
        <v>46</v>
      </c>
      <c r="H1884">
        <v>0</v>
      </c>
      <c r="I1884">
        <v>12</v>
      </c>
      <c r="J1884">
        <v>26</v>
      </c>
      <c r="K1884">
        <v>8</v>
      </c>
      <c r="L1884">
        <v>0</v>
      </c>
      <c r="M1884">
        <v>0</v>
      </c>
      <c r="N1884" s="2">
        <v>139.48550724637681</v>
      </c>
      <c r="O1884" s="2">
        <v>318.51686712318843</v>
      </c>
      <c r="P1884" s="2">
        <v>374.2</v>
      </c>
      <c r="Q1884" s="4">
        <v>832.20237436956518</v>
      </c>
      <c r="R1884" s="5">
        <v>4.8000000000000001E-2</v>
      </c>
      <c r="S1884" s="6">
        <v>872.14808833930431</v>
      </c>
      <c r="T1884" s="4">
        <v>140.91304347826087</v>
      </c>
      <c r="U1884" s="7">
        <v>1013.0611318175652</v>
      </c>
      <c r="V1884" s="8">
        <v>0.85134298044517509</v>
      </c>
      <c r="W1884" s="7">
        <v>585.60654095551149</v>
      </c>
      <c r="X1884" s="7">
        <v>719.73169363994032</v>
      </c>
      <c r="Y1884" s="7">
        <v>853.85684632436903</v>
      </c>
      <c r="Z1884" s="7">
        <v>1160.2192169368896</v>
      </c>
      <c r="AA1884" s="7">
        <v>1305.3382345954517</v>
      </c>
      <c r="AB1884" s="7">
        <v>1501.0290311350282</v>
      </c>
      <c r="AC1884" s="7">
        <v>1308.9521739130437</v>
      </c>
      <c r="AD1884" s="7">
        <v>1427.9478260869566</v>
      </c>
      <c r="AE1884" s="4">
        <v>799</v>
      </c>
      <c r="AF1884" s="4">
        <v>982</v>
      </c>
      <c r="AG1884" s="4">
        <v>1165</v>
      </c>
      <c r="AH1884" s="4">
        <v>1583</v>
      </c>
      <c r="AI1884" s="4">
        <v>1781</v>
      </c>
      <c r="AJ1884" s="4">
        <v>2048</v>
      </c>
      <c r="AK1884" s="4">
        <v>1170.5346243645433</v>
      </c>
      <c r="AL1884" s="8">
        <v>1.1020971303439837</v>
      </c>
      <c r="AM1884" s="4">
        <v>1068.6465388925105</v>
      </c>
      <c r="AN1884" s="8">
        <v>1.0164737620858539</v>
      </c>
      <c r="AO1884" s="4">
        <v>966.75845342047774</v>
      </c>
      <c r="AP1884" s="8">
        <v>0.93085039382772417</v>
      </c>
    </row>
    <row r="1885" spans="1:42" x14ac:dyDescent="0.25">
      <c r="A1885" s="2" t="s">
        <v>5363</v>
      </c>
      <c r="B1885" t="s">
        <v>5351</v>
      </c>
      <c r="C1885" t="s">
        <v>14</v>
      </c>
      <c r="D1885" t="s">
        <v>5350</v>
      </c>
      <c r="E1885" s="3" t="s">
        <v>5264</v>
      </c>
      <c r="F1885" t="s">
        <v>5364</v>
      </c>
      <c r="G1885">
        <v>26</v>
      </c>
      <c r="H1885">
        <v>0</v>
      </c>
      <c r="I1885">
        <v>16</v>
      </c>
      <c r="J1885">
        <v>0</v>
      </c>
      <c r="K1885">
        <v>10</v>
      </c>
      <c r="L1885">
        <v>0</v>
      </c>
      <c r="M1885">
        <v>0</v>
      </c>
      <c r="N1885" s="2">
        <v>173.56089743589743</v>
      </c>
      <c r="O1885" s="2">
        <v>351.64032187179487</v>
      </c>
      <c r="P1885" s="2">
        <v>202.01</v>
      </c>
      <c r="Q1885" s="4">
        <v>727.21121930769232</v>
      </c>
      <c r="R1885" s="5">
        <v>4.8000000000000001E-2</v>
      </c>
      <c r="S1885" s="6">
        <v>762.11735783446159</v>
      </c>
      <c r="T1885" s="4">
        <v>134.23076923076923</v>
      </c>
      <c r="U1885" s="7">
        <v>896.34812706523076</v>
      </c>
      <c r="V1885" s="8">
        <v>0.7388577548568892</v>
      </c>
      <c r="W1885" s="7">
        <v>501.94109414916943</v>
      </c>
      <c r="X1885" s="7">
        <v>616.90382284666384</v>
      </c>
      <c r="Y1885" s="7">
        <v>731.86655154415814</v>
      </c>
      <c r="Z1885" s="7">
        <v>994.45901381493763</v>
      </c>
      <c r="AA1885" s="7">
        <v>1118.8449169958333</v>
      </c>
      <c r="AB1885" s="7">
        <v>1286.5774228003741</v>
      </c>
      <c r="AC1885" s="7">
        <v>1334.469230769231</v>
      </c>
      <c r="AD1885" s="7">
        <v>1455.7846153846153</v>
      </c>
      <c r="AE1885" s="4">
        <v>799</v>
      </c>
      <c r="AF1885" s="4">
        <v>982</v>
      </c>
      <c r="AG1885" s="4">
        <v>1165</v>
      </c>
      <c r="AH1885" s="4">
        <v>1583</v>
      </c>
      <c r="AI1885" s="4">
        <v>1781</v>
      </c>
      <c r="AJ1885" s="4">
        <v>2048</v>
      </c>
      <c r="AK1885" s="4">
        <v>1192.4865710302092</v>
      </c>
      <c r="AL1885" s="8">
        <v>1.0936101340049915</v>
      </c>
      <c r="AM1885" s="4">
        <v>1042.7929316577754</v>
      </c>
      <c r="AN1885" s="8">
        <v>0.97021800212739084</v>
      </c>
      <c r="AO1885" s="4">
        <v>893.09929228534133</v>
      </c>
      <c r="AP1885" s="8">
        <v>0.84682587024978995</v>
      </c>
    </row>
    <row r="1886" spans="1:42" x14ac:dyDescent="0.25">
      <c r="A1886" s="2" t="s">
        <v>5365</v>
      </c>
      <c r="B1886" t="s">
        <v>5351</v>
      </c>
      <c r="C1886" t="s">
        <v>14</v>
      </c>
      <c r="D1886" t="s">
        <v>5350</v>
      </c>
      <c r="E1886" s="3" t="s">
        <v>5264</v>
      </c>
      <c r="F1886" t="s">
        <v>5366</v>
      </c>
      <c r="G1886">
        <v>32</v>
      </c>
      <c r="H1886">
        <v>0</v>
      </c>
      <c r="I1886">
        <v>8</v>
      </c>
      <c r="J1886">
        <v>12</v>
      </c>
      <c r="K1886">
        <v>10</v>
      </c>
      <c r="L1886">
        <v>2</v>
      </c>
      <c r="M1886">
        <v>0</v>
      </c>
      <c r="N1886" s="2">
        <v>189.16927083333334</v>
      </c>
      <c r="O1886" s="2">
        <v>362.6234564270834</v>
      </c>
      <c r="P1886" s="2">
        <v>295.08999999999997</v>
      </c>
      <c r="Q1886" s="4">
        <v>846.88272726041669</v>
      </c>
      <c r="R1886" s="5">
        <v>4.8000000000000001E-2</v>
      </c>
      <c r="S1886" s="6">
        <v>887.53309816891669</v>
      </c>
      <c r="T1886" s="4">
        <v>148.38709677419354</v>
      </c>
      <c r="U1886" s="7">
        <v>1035.9201949431103</v>
      </c>
      <c r="V1886" s="8">
        <v>0.80405176671629797</v>
      </c>
      <c r="W1886" s="7">
        <v>550.41346303441503</v>
      </c>
      <c r="X1886" s="7">
        <v>676.47812352915594</v>
      </c>
      <c r="Y1886" s="7">
        <v>802.54278402389673</v>
      </c>
      <c r="Z1886" s="7">
        <v>1090.4937571758185</v>
      </c>
      <c r="AA1886" s="7">
        <v>1226.8915865635709</v>
      </c>
      <c r="AB1886" s="7">
        <v>1410.8219928591764</v>
      </c>
      <c r="AC1886" s="7">
        <v>1417.2125000000001</v>
      </c>
      <c r="AD1886" s="7">
        <v>1546.05</v>
      </c>
      <c r="AE1886" s="4">
        <v>799</v>
      </c>
      <c r="AF1886" s="4">
        <v>982</v>
      </c>
      <c r="AG1886" s="4">
        <v>1165</v>
      </c>
      <c r="AH1886" s="4">
        <v>1583</v>
      </c>
      <c r="AI1886" s="4">
        <v>1781</v>
      </c>
      <c r="AJ1886" s="4">
        <v>2048</v>
      </c>
      <c r="AK1886" s="4">
        <v>1267.3064119739036</v>
      </c>
      <c r="AL1886" s="8">
        <v>1.098821002230016</v>
      </c>
      <c r="AM1886" s="4">
        <v>1145.236418250872</v>
      </c>
      <c r="AN1886" s="8">
        <v>1.0040737479577495</v>
      </c>
      <c r="AO1886" s="4">
        <v>1009.6030918919482</v>
      </c>
      <c r="AP1886" s="8">
        <v>0.89879902098856457</v>
      </c>
    </row>
    <row r="1887" spans="1:42" x14ac:dyDescent="0.25">
      <c r="A1887" s="2" t="s">
        <v>5367</v>
      </c>
      <c r="B1887" t="s">
        <v>5351</v>
      </c>
      <c r="C1887" t="s">
        <v>14</v>
      </c>
      <c r="D1887" t="s">
        <v>5350</v>
      </c>
      <c r="E1887" s="3" t="s">
        <v>5264</v>
      </c>
      <c r="F1887" t="s">
        <v>5368</v>
      </c>
      <c r="G1887">
        <v>24</v>
      </c>
      <c r="H1887">
        <v>0</v>
      </c>
      <c r="I1887">
        <v>2</v>
      </c>
      <c r="J1887">
        <v>12</v>
      </c>
      <c r="K1887">
        <v>8</v>
      </c>
      <c r="L1887">
        <v>2</v>
      </c>
      <c r="M1887">
        <v>0</v>
      </c>
      <c r="N1887" s="2">
        <v>196.17013888888889</v>
      </c>
      <c r="O1887" s="2">
        <v>505.27174731944467</v>
      </c>
      <c r="P1887" s="2">
        <v>155.69</v>
      </c>
      <c r="Q1887" s="4">
        <v>857.13188620833353</v>
      </c>
      <c r="R1887" s="5">
        <v>4.8000000000000001E-2</v>
      </c>
      <c r="S1887" s="6">
        <v>898.27421674633354</v>
      </c>
      <c r="T1887" s="4">
        <v>156.60869565217391</v>
      </c>
      <c r="U1887" s="7">
        <v>1054.8829123985074</v>
      </c>
      <c r="V1887" s="8">
        <v>0.78698134589879321</v>
      </c>
      <c r="W1887" s="7">
        <v>535.44626609660224</v>
      </c>
      <c r="X1887" s="7">
        <v>658.08289525264502</v>
      </c>
      <c r="Y1887" s="7">
        <v>780.71952440868779</v>
      </c>
      <c r="Z1887" s="7">
        <v>1060.8403494754959</v>
      </c>
      <c r="AA1887" s="7">
        <v>1193.5291613492473</v>
      </c>
      <c r="AB1887" s="7">
        <v>1372.458013724457</v>
      </c>
      <c r="AC1887" s="7">
        <v>1474.4583333333335</v>
      </c>
      <c r="AD1887" s="7">
        <v>1608.5</v>
      </c>
      <c r="AE1887" s="4">
        <v>799</v>
      </c>
      <c r="AF1887" s="4">
        <v>982</v>
      </c>
      <c r="AG1887" s="4">
        <v>1165</v>
      </c>
      <c r="AH1887" s="4">
        <v>1583</v>
      </c>
      <c r="AI1887" s="4">
        <v>1781</v>
      </c>
      <c r="AJ1887" s="4">
        <v>2048</v>
      </c>
      <c r="AK1887" s="4">
        <v>1313.2529226823617</v>
      </c>
      <c r="AL1887" s="8">
        <v>1.0965706820027621</v>
      </c>
      <c r="AM1887" s="4">
        <v>1174.9266873703525</v>
      </c>
      <c r="AN1887" s="8">
        <v>0.99337423663477264</v>
      </c>
      <c r="AO1887" s="4">
        <v>1036.6004520583429</v>
      </c>
      <c r="AP1887" s="8">
        <v>0.89017779126678276</v>
      </c>
    </row>
    <row r="1888" spans="1:42" x14ac:dyDescent="0.25">
      <c r="A1888" s="2" t="s">
        <v>5369</v>
      </c>
      <c r="B1888" t="s">
        <v>5351</v>
      </c>
      <c r="C1888" t="s">
        <v>14</v>
      </c>
      <c r="D1888" t="s">
        <v>5350</v>
      </c>
      <c r="E1888" s="3" t="s">
        <v>5264</v>
      </c>
      <c r="F1888" t="s">
        <v>5370</v>
      </c>
      <c r="G1888">
        <v>60</v>
      </c>
      <c r="H1888">
        <v>0</v>
      </c>
      <c r="I1888">
        <v>20</v>
      </c>
      <c r="J1888">
        <v>22</v>
      </c>
      <c r="K1888">
        <v>13</v>
      </c>
      <c r="L1888">
        <v>4</v>
      </c>
      <c r="M1888">
        <v>1</v>
      </c>
      <c r="N1888" s="2">
        <v>188.97499999999999</v>
      </c>
      <c r="O1888" s="2">
        <v>375.30918630555561</v>
      </c>
      <c r="P1888" s="2">
        <v>231.49</v>
      </c>
      <c r="Q1888" s="4">
        <v>795.77418630555565</v>
      </c>
      <c r="R1888" s="5">
        <v>4.8000000000000001E-2</v>
      </c>
      <c r="S1888" s="6">
        <v>833.9713472482224</v>
      </c>
      <c r="T1888" s="4">
        <v>146.74074074074073</v>
      </c>
      <c r="U1888" s="7">
        <v>980.71208798896316</v>
      </c>
      <c r="V1888" s="8">
        <v>0.78435005237650512</v>
      </c>
      <c r="W1888" s="7">
        <v>532.92526608655965</v>
      </c>
      <c r="X1888" s="7">
        <v>654.98449473967651</v>
      </c>
      <c r="Y1888" s="7">
        <v>777.04372339279337</v>
      </c>
      <c r="Z1888" s="7">
        <v>1055.8456773654866</v>
      </c>
      <c r="AA1888" s="7">
        <v>1187.9097608262362</v>
      </c>
      <c r="AB1888" s="7">
        <v>1365.996176402095</v>
      </c>
      <c r="AC1888" s="7">
        <v>1375.385</v>
      </c>
      <c r="AD1888" s="7">
        <v>1500.4199999999998</v>
      </c>
      <c r="AE1888" s="4">
        <v>799</v>
      </c>
      <c r="AF1888" s="4">
        <v>982</v>
      </c>
      <c r="AG1888" s="4">
        <v>1165</v>
      </c>
      <c r="AH1888" s="4">
        <v>1583</v>
      </c>
      <c r="AI1888" s="4">
        <v>1781</v>
      </c>
      <c r="AJ1888" s="4">
        <v>2048</v>
      </c>
      <c r="AK1888" s="4">
        <v>1236.5891325781558</v>
      </c>
      <c r="AL1888" s="8">
        <v>1.1063541195016569</v>
      </c>
      <c r="AM1888" s="4">
        <v>1102.3832041348446</v>
      </c>
      <c r="AN1888" s="8">
        <v>0.99901943045993946</v>
      </c>
      <c r="AO1888" s="4">
        <v>968.17727569153362</v>
      </c>
      <c r="AP1888" s="8">
        <v>0.8916847414182224</v>
      </c>
    </row>
    <row r="1889" spans="1:42" x14ac:dyDescent="0.25">
      <c r="A1889" s="2" t="s">
        <v>5371</v>
      </c>
      <c r="B1889" t="s">
        <v>5351</v>
      </c>
      <c r="C1889" t="s">
        <v>14</v>
      </c>
      <c r="D1889" t="s">
        <v>5350</v>
      </c>
      <c r="E1889" s="3" t="s">
        <v>5264</v>
      </c>
      <c r="F1889" t="s">
        <v>5372</v>
      </c>
      <c r="G1889">
        <v>88</v>
      </c>
      <c r="H1889">
        <v>0</v>
      </c>
      <c r="I1889">
        <v>36</v>
      </c>
      <c r="J1889">
        <v>36</v>
      </c>
      <c r="K1889">
        <v>16</v>
      </c>
      <c r="L1889">
        <v>0</v>
      </c>
      <c r="M1889">
        <v>0</v>
      </c>
      <c r="N1889" s="2">
        <v>181.61268939393938</v>
      </c>
      <c r="O1889" s="2">
        <v>356.09286668939393</v>
      </c>
      <c r="P1889" s="2">
        <v>231.96</v>
      </c>
      <c r="Q1889" s="4">
        <v>769.66555608333329</v>
      </c>
      <c r="R1889" s="5">
        <v>4.8000000000000001E-2</v>
      </c>
      <c r="S1889" s="6">
        <v>806.60950277533334</v>
      </c>
      <c r="T1889" s="4">
        <v>137.75903614457832</v>
      </c>
      <c r="U1889" s="7">
        <v>944.36853891991166</v>
      </c>
      <c r="V1889" s="8">
        <v>0.80982685075962013</v>
      </c>
      <c r="W1889" s="7">
        <v>552.66349014947616</v>
      </c>
      <c r="X1889" s="7">
        <v>679.24348851913078</v>
      </c>
      <c r="Y1889" s="7">
        <v>805.82348688878551</v>
      </c>
      <c r="Z1889" s="7">
        <v>1094.9515705965214</v>
      </c>
      <c r="AA1889" s="7">
        <v>1231.9069786686068</v>
      </c>
      <c r="AB1889" s="7">
        <v>1416.5892713718736</v>
      </c>
      <c r="AC1889" s="7">
        <v>1282.7500000000002</v>
      </c>
      <c r="AD1889" s="7">
        <v>1399.3636363636365</v>
      </c>
      <c r="AE1889" s="4">
        <v>799</v>
      </c>
      <c r="AF1889" s="4">
        <v>982</v>
      </c>
      <c r="AG1889" s="4">
        <v>1165</v>
      </c>
      <c r="AH1889" s="4">
        <v>1583</v>
      </c>
      <c r="AI1889" s="4">
        <v>1781</v>
      </c>
      <c r="AJ1889" s="4">
        <v>2048</v>
      </c>
      <c r="AK1889" s="4">
        <v>1155.8337313536015</v>
      </c>
      <c r="AL1889" s="8">
        <v>1.109298027088675</v>
      </c>
      <c r="AM1889" s="4">
        <v>1036.4786152572315</v>
      </c>
      <c r="AN1889" s="8">
        <v>1.0069471187230485</v>
      </c>
      <c r="AO1889" s="4">
        <v>921.5440590162824</v>
      </c>
      <c r="AP1889" s="8">
        <v>0.90838698474133439</v>
      </c>
    </row>
    <row r="1890" spans="1:42" x14ac:dyDescent="0.25">
      <c r="A1890" s="2" t="s">
        <v>5373</v>
      </c>
      <c r="B1890" t="s">
        <v>5351</v>
      </c>
      <c r="C1890" t="s">
        <v>14</v>
      </c>
      <c r="D1890" t="s">
        <v>5350</v>
      </c>
      <c r="E1890" s="3" t="s">
        <v>5264</v>
      </c>
      <c r="F1890" t="s">
        <v>5374</v>
      </c>
      <c r="G1890">
        <v>72</v>
      </c>
      <c r="H1890">
        <v>0</v>
      </c>
      <c r="I1890">
        <v>0</v>
      </c>
      <c r="J1890">
        <v>0</v>
      </c>
      <c r="K1890">
        <v>72</v>
      </c>
      <c r="L1890">
        <v>0</v>
      </c>
      <c r="M1890">
        <v>0</v>
      </c>
      <c r="N1890" s="2">
        <v>210.67824074074073</v>
      </c>
      <c r="O1890" s="2">
        <v>423.52374774999998</v>
      </c>
      <c r="P1890" s="2">
        <v>282.54000000000002</v>
      </c>
      <c r="Q1890" s="4">
        <v>916.74198849074082</v>
      </c>
      <c r="R1890" s="5">
        <v>4.8000000000000001E-2</v>
      </c>
      <c r="S1890" s="6">
        <v>960.74560393829643</v>
      </c>
      <c r="T1890" s="4">
        <v>175.71212121212122</v>
      </c>
      <c r="U1890" s="7">
        <v>1136.4577251504177</v>
      </c>
      <c r="V1890" s="8">
        <v>0.71791391355048495</v>
      </c>
      <c r="W1890" s="7">
        <v>484.92466048433283</v>
      </c>
      <c r="X1890" s="7">
        <v>595.99000825483711</v>
      </c>
      <c r="Y1890" s="7">
        <v>707.05535602534133</v>
      </c>
      <c r="Z1890" s="7">
        <v>960.74560393829643</v>
      </c>
      <c r="AA1890" s="7">
        <v>1080.9146687391699</v>
      </c>
      <c r="AB1890" s="7">
        <v>1242.9608318797416</v>
      </c>
      <c r="AC1890" s="7">
        <v>1741.3000000000002</v>
      </c>
      <c r="AD1890" s="7">
        <v>1899.6</v>
      </c>
      <c r="AE1890" s="4">
        <v>799</v>
      </c>
      <c r="AF1890" s="4">
        <v>982</v>
      </c>
      <c r="AG1890" s="4">
        <v>1165</v>
      </c>
      <c r="AH1890" s="4">
        <v>1583</v>
      </c>
      <c r="AI1890" s="4">
        <v>1781</v>
      </c>
      <c r="AJ1890" s="4">
        <v>2048</v>
      </c>
      <c r="AK1890" s="4">
        <v>1550.587938751094</v>
      </c>
      <c r="AL1890" s="8">
        <v>1.0905243587891442</v>
      </c>
      <c r="AM1890" s="4">
        <v>1357.0459226406447</v>
      </c>
      <c r="AN1890" s="8">
        <v>0.96826155644520906</v>
      </c>
      <c r="AO1890" s="4">
        <v>1154.2876200487456</v>
      </c>
      <c r="AP1890" s="8">
        <v>0.84017671589442</v>
      </c>
    </row>
    <row r="1891" spans="1:42" x14ac:dyDescent="0.25">
      <c r="A1891" s="2" t="s">
        <v>5375</v>
      </c>
      <c r="B1891" t="s">
        <v>5351</v>
      </c>
      <c r="C1891" t="s">
        <v>14</v>
      </c>
      <c r="D1891" t="s">
        <v>5350</v>
      </c>
      <c r="E1891" s="3" t="s">
        <v>5264</v>
      </c>
      <c r="F1891" t="s">
        <v>5376</v>
      </c>
      <c r="G1891">
        <v>88</v>
      </c>
      <c r="H1891">
        <v>0</v>
      </c>
      <c r="I1891">
        <v>36</v>
      </c>
      <c r="J1891">
        <v>36</v>
      </c>
      <c r="K1891">
        <v>16</v>
      </c>
      <c r="L1891">
        <v>0</v>
      </c>
      <c r="M1891">
        <v>0</v>
      </c>
      <c r="N1891" s="2">
        <v>181.63731060606062</v>
      </c>
      <c r="O1891" s="2">
        <v>334.01176921969699</v>
      </c>
      <c r="P1891" s="2">
        <v>245.71</v>
      </c>
      <c r="Q1891" s="4">
        <v>761.35907982575759</v>
      </c>
      <c r="R1891" s="5">
        <v>4.8000000000000001E-2</v>
      </c>
      <c r="S1891" s="6">
        <v>797.90431565739402</v>
      </c>
      <c r="T1891" s="4">
        <v>137.28048780487805</v>
      </c>
      <c r="U1891" s="7">
        <v>935.18480346227204</v>
      </c>
      <c r="V1891" s="8">
        <v>0.80195149780432595</v>
      </c>
      <c r="W1891" s="7">
        <v>546.69896942606397</v>
      </c>
      <c r="X1891" s="7">
        <v>671.91287606557546</v>
      </c>
      <c r="Y1891" s="7">
        <v>797.12678270508695</v>
      </c>
      <c r="Z1891" s="7">
        <v>1083.1345038816762</v>
      </c>
      <c r="AA1891" s="7">
        <v>1218.6118454916393</v>
      </c>
      <c r="AB1891" s="7">
        <v>1401.3009879656806</v>
      </c>
      <c r="AC1891" s="7">
        <v>1282.7500000000002</v>
      </c>
      <c r="AD1891" s="7">
        <v>1399.3636363636365</v>
      </c>
      <c r="AE1891" s="4">
        <v>799</v>
      </c>
      <c r="AF1891" s="4">
        <v>982</v>
      </c>
      <c r="AG1891" s="4">
        <v>1165</v>
      </c>
      <c r="AH1891" s="4">
        <v>1583</v>
      </c>
      <c r="AI1891" s="4">
        <v>1781</v>
      </c>
      <c r="AJ1891" s="4">
        <v>2048</v>
      </c>
      <c r="AK1891" s="4">
        <v>1155.3791956678479</v>
      </c>
      <c r="AL1891" s="8">
        <v>1.1084978770765919</v>
      </c>
      <c r="AM1891" s="4">
        <v>1033.2042366769331</v>
      </c>
      <c r="AN1891" s="8">
        <v>1.0037288613759439</v>
      </c>
      <c r="AO1891" s="4">
        <v>915.55427616716361</v>
      </c>
      <c r="AP1891" s="8">
        <v>0.90284017959013496</v>
      </c>
    </row>
    <row r="1892" spans="1:42" x14ac:dyDescent="0.25">
      <c r="A1892" s="2" t="s">
        <v>5379</v>
      </c>
      <c r="B1892" t="s">
        <v>5378</v>
      </c>
      <c r="C1892" t="s">
        <v>14</v>
      </c>
      <c r="D1892" t="s">
        <v>5377</v>
      </c>
      <c r="E1892" s="3" t="s">
        <v>5264</v>
      </c>
      <c r="F1892" t="s">
        <v>5380</v>
      </c>
      <c r="G1892">
        <v>398</v>
      </c>
      <c r="H1892">
        <v>26</v>
      </c>
      <c r="I1892">
        <v>158</v>
      </c>
      <c r="J1892">
        <v>108</v>
      </c>
      <c r="K1892">
        <v>82</v>
      </c>
      <c r="L1892">
        <v>19</v>
      </c>
      <c r="M1892">
        <v>5</v>
      </c>
      <c r="N1892" s="2">
        <v>254.37583752093803</v>
      </c>
      <c r="O1892" s="2">
        <v>302.22771467336679</v>
      </c>
      <c r="P1892" s="2">
        <v>273.62</v>
      </c>
      <c r="Q1892" s="4">
        <v>830.22355219430483</v>
      </c>
      <c r="R1892" s="5">
        <v>4.8000000000000001E-2</v>
      </c>
      <c r="S1892" s="6">
        <v>870.07428269963145</v>
      </c>
      <c r="T1892" s="4">
        <v>30.377300613496931</v>
      </c>
      <c r="U1892" s="7">
        <v>900.45158331312837</v>
      </c>
      <c r="V1892" s="8">
        <v>0.91305309245089916</v>
      </c>
      <c r="W1892" s="7">
        <v>611.39971569555723</v>
      </c>
      <c r="X1892" s="7">
        <v>689.037774831501</v>
      </c>
      <c r="Y1892" s="7">
        <v>891.95542939135407</v>
      </c>
      <c r="Z1892" s="7">
        <v>1074.5813184952219</v>
      </c>
      <c r="AA1892" s="7">
        <v>1498.0616410549151</v>
      </c>
      <c r="AB1892" s="7">
        <v>1723.0355624147521</v>
      </c>
      <c r="AC1892" s="7">
        <v>1084.8183417085429</v>
      </c>
      <c r="AD1892" s="7">
        <v>1183.438190954774</v>
      </c>
      <c r="AE1892" s="4">
        <v>693</v>
      </c>
      <c r="AF1892" s="4">
        <v>781</v>
      </c>
      <c r="AG1892" s="4">
        <v>1011</v>
      </c>
      <c r="AH1892" s="4">
        <v>1218</v>
      </c>
      <c r="AI1892" s="4">
        <v>1698</v>
      </c>
      <c r="AJ1892" s="4">
        <v>1953</v>
      </c>
      <c r="AK1892" s="4">
        <v>1099.6967436776806</v>
      </c>
      <c r="AL1892" s="8">
        <v>1.1458890405212867</v>
      </c>
      <c r="AM1892" s="4">
        <v>1022.7283210034742</v>
      </c>
      <c r="AN1892" s="8">
        <v>1.0678434713356819</v>
      </c>
      <c r="AO1892" s="4">
        <v>946.40130185155283</v>
      </c>
      <c r="AP1892" s="8">
        <v>0.99044828189329048</v>
      </c>
    </row>
    <row r="1893" spans="1:42" x14ac:dyDescent="0.25">
      <c r="A1893" s="2" t="s">
        <v>5381</v>
      </c>
      <c r="B1893" t="s">
        <v>5378</v>
      </c>
      <c r="C1893" t="s">
        <v>14</v>
      </c>
      <c r="D1893" t="s">
        <v>5377</v>
      </c>
      <c r="E1893" s="3" t="s">
        <v>5264</v>
      </c>
      <c r="F1893" t="s">
        <v>5382</v>
      </c>
      <c r="G1893">
        <v>449</v>
      </c>
      <c r="H1893">
        <v>42</v>
      </c>
      <c r="I1893">
        <v>198</v>
      </c>
      <c r="J1893">
        <v>139</v>
      </c>
      <c r="K1893">
        <v>50</v>
      </c>
      <c r="L1893">
        <v>20</v>
      </c>
      <c r="M1893">
        <v>0</v>
      </c>
      <c r="N1893" s="2">
        <v>236.01624129930394</v>
      </c>
      <c r="O1893" s="2">
        <v>273.65686211214233</v>
      </c>
      <c r="P1893" s="2">
        <v>292.95999999999998</v>
      </c>
      <c r="Q1893" s="4">
        <v>802.6331034114462</v>
      </c>
      <c r="R1893" s="5">
        <v>4.8000000000000001E-2</v>
      </c>
      <c r="S1893" s="6">
        <v>841.15949237519567</v>
      </c>
      <c r="T1893" s="4">
        <v>0.43055555555555558</v>
      </c>
      <c r="U1893" s="7">
        <v>841.59004793075121</v>
      </c>
      <c r="V1893" s="8">
        <v>0.90156091627456514</v>
      </c>
      <c r="W1893" s="7">
        <v>624.46207807304313</v>
      </c>
      <c r="X1893" s="7">
        <v>703.75884989184215</v>
      </c>
      <c r="Y1893" s="7">
        <v>911.01177623643082</v>
      </c>
      <c r="Z1893" s="7">
        <v>1097.5394099465607</v>
      </c>
      <c r="AA1893" s="7">
        <v>1530.0672562309194</v>
      </c>
      <c r="AB1893" s="7">
        <v>1759.847674569485</v>
      </c>
      <c r="AC1893" s="7">
        <v>1026.8291759465478</v>
      </c>
      <c r="AD1893" s="7">
        <v>1120.1772828507794</v>
      </c>
      <c r="AE1893" s="4">
        <v>693</v>
      </c>
      <c r="AF1893" s="4">
        <v>781</v>
      </c>
      <c r="AG1893" s="4">
        <v>1011</v>
      </c>
      <c r="AH1893" s="4">
        <v>1218</v>
      </c>
      <c r="AI1893" s="4">
        <v>1698</v>
      </c>
      <c r="AJ1893" s="4">
        <v>1953</v>
      </c>
      <c r="AK1893" s="4">
        <v>1067.0331962558407</v>
      </c>
      <c r="AL1893" s="8">
        <v>1.1435301552569637</v>
      </c>
      <c r="AM1893" s="4">
        <v>991.5555971868132</v>
      </c>
      <c r="AN1893" s="8">
        <v>1.0626740976762115</v>
      </c>
      <c r="AO1893" s="4">
        <v>916.0779981177858</v>
      </c>
      <c r="AP1893" s="8">
        <v>0.98181804009545959</v>
      </c>
    </row>
    <row r="1894" spans="1:42" x14ac:dyDescent="0.25">
      <c r="A1894" s="2" t="s">
        <v>5383</v>
      </c>
      <c r="B1894" t="s">
        <v>5378</v>
      </c>
      <c r="C1894" t="s">
        <v>14</v>
      </c>
      <c r="D1894" t="s">
        <v>5377</v>
      </c>
      <c r="E1894" s="3" t="s">
        <v>5264</v>
      </c>
      <c r="F1894" t="s">
        <v>5384</v>
      </c>
      <c r="G1894">
        <v>28</v>
      </c>
      <c r="H1894">
        <v>0</v>
      </c>
      <c r="I1894">
        <v>20</v>
      </c>
      <c r="J1894">
        <v>8</v>
      </c>
      <c r="K1894">
        <v>0</v>
      </c>
      <c r="L1894">
        <v>0</v>
      </c>
      <c r="M1894">
        <v>0</v>
      </c>
      <c r="N1894" s="2">
        <v>131.7827380952381</v>
      </c>
      <c r="O1894" s="2">
        <v>124.64189022619047</v>
      </c>
      <c r="P1894" s="2">
        <v>278.51</v>
      </c>
      <c r="Q1894" s="4">
        <v>534.93462832142859</v>
      </c>
      <c r="R1894" s="5">
        <v>4.8000000000000001E-2</v>
      </c>
      <c r="S1894" s="6">
        <v>560.61149048085724</v>
      </c>
      <c r="T1894" s="4">
        <v>126.30769230769231</v>
      </c>
      <c r="U1894" s="7">
        <v>686.91918278854951</v>
      </c>
      <c r="V1894" s="8">
        <v>0.81127624085032002</v>
      </c>
      <c r="W1894" s="7">
        <v>458.8369057402798</v>
      </c>
      <c r="X1894" s="7">
        <v>517.1019096438074</v>
      </c>
      <c r="Y1894" s="7">
        <v>669.38544257348178</v>
      </c>
      <c r="Z1894" s="7">
        <v>806.44062221018874</v>
      </c>
      <c r="AA1894" s="7">
        <v>1124.2497344112483</v>
      </c>
      <c r="AB1894" s="7">
        <v>1293.0858252680612</v>
      </c>
      <c r="AC1894" s="7">
        <v>931.38571428571436</v>
      </c>
      <c r="AD1894" s="7">
        <v>1016.0571428571427</v>
      </c>
      <c r="AE1894" s="4">
        <v>693</v>
      </c>
      <c r="AF1894" s="4">
        <v>781</v>
      </c>
      <c r="AG1894" s="4">
        <v>1011</v>
      </c>
      <c r="AH1894" s="4">
        <v>1218</v>
      </c>
      <c r="AI1894" s="4">
        <v>1698</v>
      </c>
      <c r="AJ1894" s="4">
        <v>1953</v>
      </c>
      <c r="AK1894" s="4">
        <v>811.68590282951641</v>
      </c>
      <c r="AL1894" s="8">
        <v>1.107804144754591</v>
      </c>
      <c r="AM1894" s="4">
        <v>721.29911438399904</v>
      </c>
      <c r="AN1894" s="8">
        <v>1.0010540993490533</v>
      </c>
      <c r="AO1894" s="4">
        <v>640.95530243242808</v>
      </c>
      <c r="AP1894" s="8">
        <v>0.90616517009968667</v>
      </c>
    </row>
    <row r="1895" spans="1:42" x14ac:dyDescent="0.25">
      <c r="A1895" s="2" t="s">
        <v>5387</v>
      </c>
      <c r="B1895" t="s">
        <v>5386</v>
      </c>
      <c r="C1895" t="s">
        <v>149</v>
      </c>
      <c r="D1895" t="s">
        <v>5385</v>
      </c>
      <c r="E1895" s="3" t="s">
        <v>5264</v>
      </c>
      <c r="F1895" t="s">
        <v>5388</v>
      </c>
      <c r="G1895">
        <v>186</v>
      </c>
      <c r="H1895">
        <v>0</v>
      </c>
      <c r="I1895">
        <v>50</v>
      </c>
      <c r="J1895">
        <v>105</v>
      </c>
      <c r="K1895">
        <v>31</v>
      </c>
      <c r="L1895">
        <v>0</v>
      </c>
      <c r="M1895">
        <v>0</v>
      </c>
      <c r="N1895" s="2">
        <v>214.11290322580646</v>
      </c>
      <c r="O1895" s="2">
        <v>295.91240077419366</v>
      </c>
      <c r="P1895" s="2">
        <v>213.67</v>
      </c>
      <c r="Q1895" s="4">
        <v>723.69530400000008</v>
      </c>
      <c r="R1895" s="5">
        <v>4.8000000000000001E-2</v>
      </c>
      <c r="S1895" s="6">
        <v>758.43267859200012</v>
      </c>
      <c r="T1895" s="4">
        <v>24.541176470588237</v>
      </c>
      <c r="U1895" s="7">
        <v>782.97385506258831</v>
      </c>
      <c r="V1895" s="8">
        <v>0.86775749457263396</v>
      </c>
      <c r="W1895" s="7">
        <v>552.24719615615857</v>
      </c>
      <c r="X1895" s="7">
        <v>588.39122878129513</v>
      </c>
      <c r="Y1895" s="7">
        <v>772.47362750001469</v>
      </c>
      <c r="Z1895" s="7">
        <v>985.13502875953998</v>
      </c>
      <c r="AA1895" s="7">
        <v>1101.1321567192811</v>
      </c>
      <c r="AB1895" s="7">
        <v>1266.7222596763027</v>
      </c>
      <c r="AC1895" s="7">
        <v>992.52526881720439</v>
      </c>
      <c r="AD1895" s="7">
        <v>1082.7548387096774</v>
      </c>
      <c r="AE1895" s="4">
        <v>657</v>
      </c>
      <c r="AF1895" s="4">
        <v>700</v>
      </c>
      <c r="AG1895" s="4">
        <v>919</v>
      </c>
      <c r="AH1895" s="4">
        <v>1172</v>
      </c>
      <c r="AI1895" s="4">
        <v>1310</v>
      </c>
      <c r="AJ1895" s="4">
        <v>1507</v>
      </c>
      <c r="AK1895" s="4">
        <v>1000.1689850796254</v>
      </c>
      <c r="AL1895" s="8">
        <v>1.1356700057102833</v>
      </c>
      <c r="AM1895" s="4">
        <v>919.10770865263726</v>
      </c>
      <c r="AN1895" s="8">
        <v>1.045831079819814</v>
      </c>
      <c r="AO1895" s="4">
        <v>838.04643222564926</v>
      </c>
      <c r="AP1895" s="8">
        <v>0.95599215392934489</v>
      </c>
    </row>
    <row r="1896" spans="1:42" x14ac:dyDescent="0.25">
      <c r="A1896" s="2" t="s">
        <v>5391</v>
      </c>
      <c r="B1896" t="s">
        <v>5390</v>
      </c>
      <c r="C1896" t="s">
        <v>149</v>
      </c>
      <c r="D1896" t="s">
        <v>5389</v>
      </c>
      <c r="E1896" s="3" t="s">
        <v>5264</v>
      </c>
      <c r="F1896" t="s">
        <v>5392</v>
      </c>
      <c r="G1896">
        <v>215</v>
      </c>
      <c r="H1896">
        <v>0</v>
      </c>
      <c r="I1896">
        <v>61</v>
      </c>
      <c r="J1896">
        <v>76</v>
      </c>
      <c r="K1896">
        <v>52</v>
      </c>
      <c r="L1896">
        <v>24</v>
      </c>
      <c r="M1896">
        <v>2</v>
      </c>
      <c r="N1896" s="2">
        <v>242.62286821705425</v>
      </c>
      <c r="O1896" s="2">
        <v>269.71536482170541</v>
      </c>
      <c r="P1896" s="2">
        <v>270.82</v>
      </c>
      <c r="Q1896" s="4">
        <v>783.15823303875959</v>
      </c>
      <c r="R1896" s="5">
        <v>4.8000000000000001E-2</v>
      </c>
      <c r="S1896" s="6">
        <v>820.74982822462005</v>
      </c>
      <c r="T1896" s="4">
        <v>14.282608695652174</v>
      </c>
      <c r="U1896" s="7">
        <v>835.03243692027218</v>
      </c>
      <c r="V1896" s="8">
        <v>0.84700874664020809</v>
      </c>
      <c r="W1896" s="7">
        <v>562.78439344294338</v>
      </c>
      <c r="X1896" s="7">
        <v>596.08524512595784</v>
      </c>
      <c r="Y1896" s="7">
        <v>781.73749325876315</v>
      </c>
      <c r="Z1896" s="7">
        <v>941.58158133723225</v>
      </c>
      <c r="AA1896" s="7">
        <v>1206.3233522171968</v>
      </c>
      <c r="AB1896" s="7">
        <v>1386.98047259755</v>
      </c>
      <c r="AC1896" s="7">
        <v>1084.4465116279071</v>
      </c>
      <c r="AD1896" s="7">
        <v>1183.0325581395348</v>
      </c>
      <c r="AE1896" s="4">
        <v>676</v>
      </c>
      <c r="AF1896" s="4">
        <v>716</v>
      </c>
      <c r="AG1896" s="4">
        <v>939</v>
      </c>
      <c r="AH1896" s="4">
        <v>1131</v>
      </c>
      <c r="AI1896" s="4">
        <v>1449</v>
      </c>
      <c r="AJ1896" s="4">
        <v>1666</v>
      </c>
      <c r="AK1896" s="4">
        <v>1105.3571134428059</v>
      </c>
      <c r="AL1896" s="8">
        <v>1.1356979631051543</v>
      </c>
      <c r="AM1896" s="4">
        <v>1010.97956808548</v>
      </c>
      <c r="AN1896" s="8">
        <v>1.0399668239665192</v>
      </c>
      <c r="AO1896" s="4">
        <v>915.1273735819459</v>
      </c>
      <c r="AP1896" s="8">
        <v>0.94273988577884305</v>
      </c>
    </row>
    <row r="1897" spans="1:42" x14ac:dyDescent="0.25">
      <c r="A1897" s="2" t="s">
        <v>5395</v>
      </c>
      <c r="B1897" t="s">
        <v>5394</v>
      </c>
      <c r="C1897" t="s">
        <v>149</v>
      </c>
      <c r="D1897" t="s">
        <v>5393</v>
      </c>
      <c r="E1897" s="3" t="s">
        <v>5264</v>
      </c>
      <c r="F1897" t="s">
        <v>5396</v>
      </c>
      <c r="G1897">
        <v>154</v>
      </c>
      <c r="H1897">
        <v>0</v>
      </c>
      <c r="I1897">
        <v>58</v>
      </c>
      <c r="J1897">
        <v>46</v>
      </c>
      <c r="K1897">
        <v>38</v>
      </c>
      <c r="L1897">
        <v>12</v>
      </c>
      <c r="M1897">
        <v>0</v>
      </c>
      <c r="N1897" s="2">
        <v>251.5616883116883</v>
      </c>
      <c r="O1897" s="2">
        <v>296.5723133787879</v>
      </c>
      <c r="P1897" s="2">
        <v>240.04</v>
      </c>
      <c r="Q1897" s="4">
        <v>788.17400169047619</v>
      </c>
      <c r="R1897" s="5">
        <v>4.8000000000000001E-2</v>
      </c>
      <c r="S1897" s="6">
        <v>826.00635377161905</v>
      </c>
      <c r="T1897" s="4">
        <v>0</v>
      </c>
      <c r="U1897" s="7">
        <v>826.00635377161905</v>
      </c>
      <c r="V1897" s="8">
        <v>0.93029618009031512</v>
      </c>
      <c r="W1897" s="7">
        <v>580.50481637635653</v>
      </c>
      <c r="X1897" s="7">
        <v>636.32258718177548</v>
      </c>
      <c r="Y1897" s="7">
        <v>806.56678813830308</v>
      </c>
      <c r="Z1897" s="7">
        <v>972.1595081943791</v>
      </c>
      <c r="AA1897" s="7">
        <v>1354.5112382114985</v>
      </c>
      <c r="AB1897" s="7">
        <v>1557.3158054711873</v>
      </c>
      <c r="AC1897" s="7">
        <v>976.68571428571443</v>
      </c>
      <c r="AD1897" s="7">
        <v>1065.4753246753246</v>
      </c>
      <c r="AE1897" s="4">
        <v>624</v>
      </c>
      <c r="AF1897" s="4">
        <v>684</v>
      </c>
      <c r="AG1897" s="4">
        <v>867</v>
      </c>
      <c r="AH1897" s="4">
        <v>1045</v>
      </c>
      <c r="AI1897" s="4">
        <v>1456</v>
      </c>
      <c r="AJ1897" s="4">
        <v>1674</v>
      </c>
      <c r="AK1897" s="4">
        <v>1023.8721062086892</v>
      </c>
      <c r="AL1897" s="8">
        <v>1.1531440466017591</v>
      </c>
      <c r="AM1897" s="4">
        <v>957.91685539633249</v>
      </c>
      <c r="AN1897" s="8">
        <v>1.0788614244312777</v>
      </c>
      <c r="AO1897" s="4">
        <v>891.96160458397571</v>
      </c>
      <c r="AP1897" s="8">
        <v>1.0045788022607964</v>
      </c>
    </row>
    <row r="1898" spans="1:42" x14ac:dyDescent="0.25">
      <c r="A1898" s="2" t="s">
        <v>5399</v>
      </c>
      <c r="B1898" t="s">
        <v>5398</v>
      </c>
      <c r="C1898" t="s">
        <v>14</v>
      </c>
      <c r="D1898" t="s">
        <v>5397</v>
      </c>
      <c r="E1898" s="3" t="s">
        <v>5264</v>
      </c>
      <c r="F1898" t="s">
        <v>5400</v>
      </c>
      <c r="G1898">
        <v>225</v>
      </c>
      <c r="H1898">
        <v>0</v>
      </c>
      <c r="I1898">
        <v>60</v>
      </c>
      <c r="J1898">
        <v>94</v>
      </c>
      <c r="K1898">
        <v>59</v>
      </c>
      <c r="L1898">
        <v>12</v>
      </c>
      <c r="M1898">
        <v>0</v>
      </c>
      <c r="N1898" s="2">
        <v>251.53740740740741</v>
      </c>
      <c r="O1898" s="2">
        <v>301.51600396296305</v>
      </c>
      <c r="P1898" s="2">
        <v>347.74</v>
      </c>
      <c r="Q1898" s="4">
        <v>900.79341137037045</v>
      </c>
      <c r="R1898" s="5">
        <v>4.8000000000000001E-2</v>
      </c>
      <c r="S1898" s="6">
        <v>944.03149511614822</v>
      </c>
      <c r="T1898" s="4">
        <v>0</v>
      </c>
      <c r="U1898" s="7">
        <v>944.03149511614822</v>
      </c>
      <c r="V1898" s="8">
        <v>0.87514043970274791</v>
      </c>
      <c r="W1898" s="7">
        <v>682.60954296814339</v>
      </c>
      <c r="X1898" s="7">
        <v>718.49030099595609</v>
      </c>
      <c r="Y1898" s="7">
        <v>922.39802344669636</v>
      </c>
      <c r="Z1898" s="7">
        <v>1137.6825716135725</v>
      </c>
      <c r="AA1898" s="7">
        <v>1289.0818676821477</v>
      </c>
      <c r="AB1898" s="7">
        <v>1482.4879048564551</v>
      </c>
      <c r="AC1898" s="7">
        <v>1186.5920000000001</v>
      </c>
      <c r="AD1898" s="7">
        <v>1294.4639999999999</v>
      </c>
      <c r="AE1898" s="4">
        <v>780</v>
      </c>
      <c r="AF1898" s="4">
        <v>821</v>
      </c>
      <c r="AG1898" s="4">
        <v>1054</v>
      </c>
      <c r="AH1898" s="4">
        <v>1300</v>
      </c>
      <c r="AI1898" s="4">
        <v>1473</v>
      </c>
      <c r="AJ1898" s="4">
        <v>1694</v>
      </c>
      <c r="AK1898" s="4">
        <v>1224.7496246456772</v>
      </c>
      <c r="AL1898" s="8">
        <v>1.1353730575549514</v>
      </c>
      <c r="AM1898" s="4">
        <v>1131.6401460393481</v>
      </c>
      <c r="AN1898" s="8">
        <v>1.0490582783663491</v>
      </c>
      <c r="AO1898" s="4">
        <v>1037.1409737224772</v>
      </c>
      <c r="AP1898" s="8">
        <v>0.96145521889135011</v>
      </c>
    </row>
    <row r="1899" spans="1:42" x14ac:dyDescent="0.25">
      <c r="A1899" s="2" t="s">
        <v>5401</v>
      </c>
      <c r="B1899" t="s">
        <v>5398</v>
      </c>
      <c r="C1899" t="s">
        <v>14</v>
      </c>
      <c r="D1899" t="s">
        <v>5397</v>
      </c>
      <c r="E1899" s="3" t="s">
        <v>5264</v>
      </c>
      <c r="F1899" t="s">
        <v>5400</v>
      </c>
      <c r="G1899">
        <v>205</v>
      </c>
      <c r="H1899">
        <v>16</v>
      </c>
      <c r="I1899">
        <v>155</v>
      </c>
      <c r="J1899">
        <v>13</v>
      </c>
      <c r="K1899">
        <v>18</v>
      </c>
      <c r="L1899">
        <v>2</v>
      </c>
      <c r="M1899">
        <v>1</v>
      </c>
      <c r="N1899" s="2">
        <v>234.48252032520327</v>
      </c>
      <c r="O1899" s="2">
        <v>222.41937946341474</v>
      </c>
      <c r="P1899" s="2">
        <v>328.86</v>
      </c>
      <c r="Q1899" s="4">
        <v>785.76189978861805</v>
      </c>
      <c r="R1899" s="5">
        <v>4.8000000000000001E-2</v>
      </c>
      <c r="S1899" s="6">
        <v>823.47847097847171</v>
      </c>
      <c r="T1899" s="4">
        <v>0</v>
      </c>
      <c r="U1899" s="7">
        <v>823.47847097847171</v>
      </c>
      <c r="V1899" s="8">
        <v>0.93021752922181156</v>
      </c>
      <c r="W1899" s="7">
        <v>725.5696727930133</v>
      </c>
      <c r="X1899" s="7">
        <v>763.70859149110765</v>
      </c>
      <c r="Y1899" s="7">
        <v>980.4492757997898</v>
      </c>
      <c r="Z1899" s="7">
        <v>1209.2827879883555</v>
      </c>
      <c r="AA1899" s="7">
        <v>1370.210420543729</v>
      </c>
      <c r="AB1899" s="7">
        <v>1575.7884945017495</v>
      </c>
      <c r="AC1899" s="7">
        <v>973.77902439024399</v>
      </c>
      <c r="AD1899" s="7">
        <v>1062.3043902439024</v>
      </c>
      <c r="AE1899" s="4">
        <v>780</v>
      </c>
      <c r="AF1899" s="4">
        <v>821</v>
      </c>
      <c r="AG1899" s="4">
        <v>1054</v>
      </c>
      <c r="AH1899" s="4">
        <v>1300</v>
      </c>
      <c r="AI1899" s="4">
        <v>1473</v>
      </c>
      <c r="AJ1899" s="4">
        <v>1694</v>
      </c>
      <c r="AK1899" s="4">
        <v>1017.0525534240966</v>
      </c>
      <c r="AL1899" s="8">
        <v>1.1488826322450767</v>
      </c>
      <c r="AM1899" s="4">
        <v>952.87853696114473</v>
      </c>
      <c r="AN1899" s="8">
        <v>1.0763903970036681</v>
      </c>
      <c r="AO1899" s="4">
        <v>887.65248744142355</v>
      </c>
      <c r="AP1899" s="8">
        <v>1.0027097644632204</v>
      </c>
    </row>
    <row r="1900" spans="1:42" x14ac:dyDescent="0.25">
      <c r="A1900" s="2" t="s">
        <v>5404</v>
      </c>
      <c r="B1900" t="s">
        <v>5403</v>
      </c>
      <c r="C1900" t="s">
        <v>149</v>
      </c>
      <c r="D1900" t="s">
        <v>5402</v>
      </c>
      <c r="E1900" s="3" t="s">
        <v>5264</v>
      </c>
      <c r="F1900" t="s">
        <v>5405</v>
      </c>
      <c r="G1900">
        <v>132</v>
      </c>
      <c r="H1900">
        <v>24</v>
      </c>
      <c r="I1900">
        <v>42</v>
      </c>
      <c r="J1900">
        <v>34</v>
      </c>
      <c r="K1900">
        <v>32</v>
      </c>
      <c r="L1900">
        <v>0</v>
      </c>
      <c r="M1900">
        <v>0</v>
      </c>
      <c r="N1900" s="2">
        <v>211.33396464646466</v>
      </c>
      <c r="O1900" s="2">
        <v>213.35662633333342</v>
      </c>
      <c r="P1900" s="2">
        <v>334.73</v>
      </c>
      <c r="Q1900" s="4">
        <v>759.42059097979813</v>
      </c>
      <c r="R1900" s="5">
        <v>4.8000000000000001E-2</v>
      </c>
      <c r="S1900" s="6">
        <v>795.87277934682845</v>
      </c>
      <c r="T1900" s="4">
        <v>0</v>
      </c>
      <c r="U1900" s="7">
        <v>795.87277934682845</v>
      </c>
      <c r="V1900" s="8">
        <v>0.69717961107057957</v>
      </c>
      <c r="W1900" s="7">
        <v>557.04650924539317</v>
      </c>
      <c r="X1900" s="7">
        <v>684.63037807130922</v>
      </c>
      <c r="Y1900" s="7">
        <v>812.21424689722528</v>
      </c>
      <c r="Z1900" s="7">
        <v>1103.6353243247277</v>
      </c>
      <c r="AA1900" s="7">
        <v>1241.6768873167025</v>
      </c>
      <c r="AB1900" s="7">
        <v>1427.823843472547</v>
      </c>
      <c r="AC1900" s="7">
        <v>1255.7166666666667</v>
      </c>
      <c r="AD1900" s="7">
        <v>1369.8727272727272</v>
      </c>
      <c r="AE1900" s="4">
        <v>799</v>
      </c>
      <c r="AF1900" s="4">
        <v>982</v>
      </c>
      <c r="AG1900" s="4">
        <v>1165</v>
      </c>
      <c r="AH1900" s="4">
        <v>1583</v>
      </c>
      <c r="AI1900" s="4">
        <v>1781</v>
      </c>
      <c r="AJ1900" s="4">
        <v>2048</v>
      </c>
      <c r="AK1900" s="4">
        <v>1259.6101279014927</v>
      </c>
      <c r="AL1900" s="8">
        <v>1.1034106478571137</v>
      </c>
      <c r="AM1900" s="4">
        <v>1106.341004226646</v>
      </c>
      <c r="AN1900" s="8">
        <v>0.96914784756325922</v>
      </c>
      <c r="AO1900" s="4">
        <v>949.14190302167515</v>
      </c>
      <c r="AP1900" s="8">
        <v>0.8314424113644342</v>
      </c>
    </row>
    <row r="1901" spans="1:42" x14ac:dyDescent="0.25">
      <c r="A1901" s="2" t="s">
        <v>5408</v>
      </c>
      <c r="B1901" t="s">
        <v>5407</v>
      </c>
      <c r="C1901" t="s">
        <v>14</v>
      </c>
      <c r="D1901" t="s">
        <v>5406</v>
      </c>
      <c r="E1901" s="3" t="s">
        <v>5264</v>
      </c>
      <c r="F1901" t="s">
        <v>5409</v>
      </c>
      <c r="G1901">
        <v>394</v>
      </c>
      <c r="H1901">
        <v>92</v>
      </c>
      <c r="I1901">
        <v>91</v>
      </c>
      <c r="J1901">
        <v>115</v>
      </c>
      <c r="K1901">
        <v>78</v>
      </c>
      <c r="L1901">
        <v>17</v>
      </c>
      <c r="M1901">
        <v>1</v>
      </c>
      <c r="N1901" s="2">
        <v>254.3640016920474</v>
      </c>
      <c r="O1901" s="2">
        <v>209.76251778341802</v>
      </c>
      <c r="P1901" s="2">
        <v>306.58999999999997</v>
      </c>
      <c r="Q1901" s="4">
        <v>770.71651947546547</v>
      </c>
      <c r="R1901" s="5">
        <v>4.8000000000000001E-2</v>
      </c>
      <c r="S1901" s="6">
        <v>807.71091241028785</v>
      </c>
      <c r="T1901" s="4">
        <v>0</v>
      </c>
      <c r="U1901" s="7">
        <v>807.71091241028785</v>
      </c>
      <c r="V1901" s="8">
        <v>0.94321276204854043</v>
      </c>
      <c r="W1901" s="7">
        <v>622.52042295203671</v>
      </c>
      <c r="X1901" s="7">
        <v>627.23648676227936</v>
      </c>
      <c r="Y1901" s="7">
        <v>822.48152850632721</v>
      </c>
      <c r="Z1901" s="7">
        <v>1096.0132295004039</v>
      </c>
      <c r="AA1901" s="7">
        <v>1312.0089520095196</v>
      </c>
      <c r="AB1901" s="7">
        <v>1509.1404192776647</v>
      </c>
      <c r="AC1901" s="7">
        <v>941.97411167512689</v>
      </c>
      <c r="AD1901" s="7">
        <v>1027.608121827411</v>
      </c>
      <c r="AE1901" s="4">
        <v>660</v>
      </c>
      <c r="AF1901" s="4">
        <v>665</v>
      </c>
      <c r="AG1901" s="4">
        <v>872</v>
      </c>
      <c r="AH1901" s="4">
        <v>1162</v>
      </c>
      <c r="AI1901" s="4">
        <v>1391</v>
      </c>
      <c r="AJ1901" s="4">
        <v>1600</v>
      </c>
      <c r="AK1901" s="4">
        <v>992.05303709084319</v>
      </c>
      <c r="AL1901" s="8">
        <v>1.1584801824960202</v>
      </c>
      <c r="AM1901" s="4">
        <v>930.60566219732493</v>
      </c>
      <c r="AN1901" s="8">
        <v>1.0867243756801939</v>
      </c>
      <c r="AO1901" s="4">
        <v>869.15828730380633</v>
      </c>
      <c r="AP1901" s="8">
        <v>1.014968568864367</v>
      </c>
    </row>
    <row r="1902" spans="1:42" x14ac:dyDescent="0.25">
      <c r="A1902" s="2" t="s">
        <v>5412</v>
      </c>
      <c r="B1902" t="s">
        <v>5411</v>
      </c>
      <c r="C1902" t="s">
        <v>14</v>
      </c>
      <c r="D1902" t="s">
        <v>5410</v>
      </c>
      <c r="E1902" s="3" t="s">
        <v>5264</v>
      </c>
      <c r="F1902" t="s">
        <v>5413</v>
      </c>
      <c r="G1902">
        <v>139</v>
      </c>
      <c r="H1902">
        <v>84</v>
      </c>
      <c r="I1902">
        <v>55</v>
      </c>
      <c r="J1902">
        <v>0</v>
      </c>
      <c r="K1902">
        <v>0</v>
      </c>
      <c r="L1902">
        <v>0</v>
      </c>
      <c r="M1902">
        <v>0</v>
      </c>
      <c r="N1902" s="2">
        <v>220.38249400479617</v>
      </c>
      <c r="O1902" s="2">
        <v>348.51152874340528</v>
      </c>
      <c r="P1902" s="2">
        <v>182.92</v>
      </c>
      <c r="Q1902" s="4">
        <v>751.81402274820141</v>
      </c>
      <c r="R1902" s="5">
        <v>4.8000000000000001E-2</v>
      </c>
      <c r="S1902" s="6">
        <v>787.90109584011509</v>
      </c>
      <c r="T1902" s="4">
        <v>0</v>
      </c>
      <c r="U1902" s="7">
        <v>787.90109584011509</v>
      </c>
      <c r="V1902" s="8">
        <v>0.85038282064009563</v>
      </c>
      <c r="W1902" s="7">
        <v>750.88803062520446</v>
      </c>
      <c r="X1902" s="7">
        <v>844.43014089561484</v>
      </c>
      <c r="Y1902" s="7">
        <v>1094.442690163803</v>
      </c>
      <c r="Z1902" s="7">
        <v>1451.6034748326433</v>
      </c>
      <c r="AA1902" s="7">
        <v>1602.9716169065803</v>
      </c>
      <c r="AB1902" s="7">
        <v>1843.6299551477273</v>
      </c>
      <c r="AC1902" s="7">
        <v>1019.1776978417266</v>
      </c>
      <c r="AD1902" s="7">
        <v>1111.830215827338</v>
      </c>
      <c r="AE1902" s="4">
        <v>883</v>
      </c>
      <c r="AF1902" s="4">
        <v>993</v>
      </c>
      <c r="AG1902" s="4">
        <v>1287</v>
      </c>
      <c r="AH1902" s="4">
        <v>1707</v>
      </c>
      <c r="AI1902" s="4">
        <v>1885</v>
      </c>
      <c r="AJ1902" s="4">
        <v>2168</v>
      </c>
      <c r="AK1902" s="4">
        <v>1051.1314817127234</v>
      </c>
      <c r="AL1902" s="8">
        <v>1.13448776629682</v>
      </c>
      <c r="AM1902" s="4">
        <v>962.68607205952696</v>
      </c>
      <c r="AN1902" s="8">
        <v>1.0390285045561607</v>
      </c>
      <c r="AO1902" s="4">
        <v>874.24066240633056</v>
      </c>
      <c r="AP1902" s="8">
        <v>0.94356924281550114</v>
      </c>
    </row>
    <row r="1903" spans="1:42" x14ac:dyDescent="0.25">
      <c r="A1903" s="2" t="s">
        <v>5414</v>
      </c>
      <c r="B1903" t="s">
        <v>5411</v>
      </c>
      <c r="C1903" t="s">
        <v>14</v>
      </c>
      <c r="D1903" t="s">
        <v>5410</v>
      </c>
      <c r="E1903" s="3" t="s">
        <v>5264</v>
      </c>
      <c r="F1903" t="s">
        <v>5415</v>
      </c>
      <c r="G1903">
        <v>39</v>
      </c>
      <c r="H1903">
        <v>0</v>
      </c>
      <c r="I1903">
        <v>0</v>
      </c>
      <c r="J1903">
        <v>39</v>
      </c>
      <c r="K1903">
        <v>0</v>
      </c>
      <c r="L1903">
        <v>0</v>
      </c>
      <c r="M1903">
        <v>0</v>
      </c>
      <c r="N1903" s="2">
        <v>188.81410256410257</v>
      </c>
      <c r="O1903" s="2">
        <v>337.7780045299146</v>
      </c>
      <c r="P1903" s="2">
        <v>315.26</v>
      </c>
      <c r="Q1903" s="4">
        <v>841.85210709401713</v>
      </c>
      <c r="R1903" s="5">
        <v>4.8000000000000001E-2</v>
      </c>
      <c r="S1903" s="6">
        <v>882.26100823452998</v>
      </c>
      <c r="T1903" s="4">
        <v>118.73684210526316</v>
      </c>
      <c r="U1903" s="7">
        <v>1000.9978503397931</v>
      </c>
      <c r="V1903" s="8">
        <v>0.77777610749012671</v>
      </c>
      <c r="W1903" s="7">
        <v>605.31194271257971</v>
      </c>
      <c r="X1903" s="7">
        <v>680.71886649330872</v>
      </c>
      <c r="Y1903" s="7">
        <v>882.2610082345301</v>
      </c>
      <c r="Z1903" s="7">
        <v>1170.1783535791321</v>
      </c>
      <c r="AA1903" s="7">
        <v>1292.20046660613</v>
      </c>
      <c r="AB1903" s="7">
        <v>1486.2019159692784</v>
      </c>
      <c r="AC1903" s="7">
        <v>1415.7</v>
      </c>
      <c r="AD1903" s="7">
        <v>1544.3999999999999</v>
      </c>
      <c r="AE1903" s="4">
        <v>883</v>
      </c>
      <c r="AF1903" s="4">
        <v>993</v>
      </c>
      <c r="AG1903" s="4">
        <v>1287</v>
      </c>
      <c r="AH1903" s="4">
        <v>1707</v>
      </c>
      <c r="AI1903" s="4">
        <v>1885</v>
      </c>
      <c r="AJ1903" s="4">
        <v>2168</v>
      </c>
      <c r="AK1903" s="4">
        <v>1301.6664384687065</v>
      </c>
      <c r="AL1903" s="8">
        <v>1.1036544526604271</v>
      </c>
      <c r="AM1903" s="4">
        <v>1157.870290959846</v>
      </c>
      <c r="AN1903" s="8">
        <v>0.99192473431632411</v>
      </c>
      <c r="AO1903" s="4">
        <v>1014.0741434509854</v>
      </c>
      <c r="AP1903" s="8">
        <v>0.88019501597222116</v>
      </c>
    </row>
    <row r="1904" spans="1:42" x14ac:dyDescent="0.25">
      <c r="A1904" s="2" t="s">
        <v>5416</v>
      </c>
      <c r="B1904" t="s">
        <v>5411</v>
      </c>
      <c r="C1904" t="s">
        <v>14</v>
      </c>
      <c r="D1904" t="s">
        <v>5410</v>
      </c>
      <c r="E1904" s="3" t="s">
        <v>5264</v>
      </c>
      <c r="F1904" t="s">
        <v>5417</v>
      </c>
      <c r="G1904">
        <v>10</v>
      </c>
      <c r="H1904">
        <v>0</v>
      </c>
      <c r="I1904">
        <v>10</v>
      </c>
      <c r="J1904">
        <v>0</v>
      </c>
      <c r="K1904">
        <v>0</v>
      </c>
      <c r="L1904">
        <v>0</v>
      </c>
      <c r="M1904">
        <v>0</v>
      </c>
      <c r="N1904" s="2">
        <v>147.86666666666667</v>
      </c>
      <c r="O1904" s="2">
        <v>274.12287683333335</v>
      </c>
      <c r="P1904" s="2">
        <v>259.91000000000003</v>
      </c>
      <c r="Q1904" s="4">
        <v>681.89954350000005</v>
      </c>
      <c r="R1904" s="5">
        <v>4.8000000000000001E-2</v>
      </c>
      <c r="S1904" s="6">
        <v>714.63072158800003</v>
      </c>
      <c r="T1904" s="4">
        <v>91</v>
      </c>
      <c r="U1904" s="7">
        <v>805.63072158800003</v>
      </c>
      <c r="V1904" s="8">
        <v>0.81130989082376637</v>
      </c>
      <c r="W1904" s="7">
        <v>635.46719754501919</v>
      </c>
      <c r="X1904" s="7">
        <v>714.63072158799991</v>
      </c>
      <c r="Y1904" s="7">
        <v>926.21323130287612</v>
      </c>
      <c r="Z1904" s="7">
        <v>1228.473959466985</v>
      </c>
      <c r="AA1904" s="7">
        <v>1356.5749347365359</v>
      </c>
      <c r="AB1904" s="7">
        <v>1560.2410920471136</v>
      </c>
      <c r="AC1904" s="7">
        <v>1092.3000000000002</v>
      </c>
      <c r="AD1904" s="7">
        <v>1191.5999999999999</v>
      </c>
      <c r="AE1904" s="4">
        <v>883</v>
      </c>
      <c r="AF1904" s="4">
        <v>993</v>
      </c>
      <c r="AG1904" s="4">
        <v>1287</v>
      </c>
      <c r="AH1904" s="4">
        <v>1707</v>
      </c>
      <c r="AI1904" s="4">
        <v>1885</v>
      </c>
      <c r="AJ1904" s="4">
        <v>2168</v>
      </c>
      <c r="AK1904" s="4">
        <v>1009.7315175988</v>
      </c>
      <c r="AL1904" s="8">
        <v>1.1084909542787513</v>
      </c>
      <c r="AM1904" s="4">
        <v>911.3645855952002</v>
      </c>
      <c r="AN1904" s="8">
        <v>1.0094305997937565</v>
      </c>
      <c r="AO1904" s="4">
        <v>812.99765359160006</v>
      </c>
      <c r="AP1904" s="8">
        <v>0.91037024530876143</v>
      </c>
    </row>
    <row r="1905" spans="1:42" x14ac:dyDescent="0.25">
      <c r="A1905" s="2" t="s">
        <v>5418</v>
      </c>
      <c r="B1905" t="s">
        <v>5411</v>
      </c>
      <c r="C1905" t="s">
        <v>14</v>
      </c>
      <c r="D1905" t="s">
        <v>5410</v>
      </c>
      <c r="E1905" s="3" t="s">
        <v>5264</v>
      </c>
      <c r="F1905" t="s">
        <v>5419</v>
      </c>
      <c r="G1905">
        <v>21</v>
      </c>
      <c r="H1905">
        <v>0</v>
      </c>
      <c r="I1905">
        <v>5</v>
      </c>
      <c r="J1905">
        <v>2</v>
      </c>
      <c r="K1905">
        <v>10</v>
      </c>
      <c r="L1905">
        <v>4</v>
      </c>
      <c r="M1905">
        <v>0</v>
      </c>
      <c r="N1905" s="2">
        <v>208.08333333333334</v>
      </c>
      <c r="O1905" s="2">
        <v>181.31619912698417</v>
      </c>
      <c r="P1905" s="2">
        <v>518.44000000000005</v>
      </c>
      <c r="Q1905" s="4">
        <v>907.83953246031751</v>
      </c>
      <c r="R1905" s="5">
        <v>4.8000000000000001E-2</v>
      </c>
      <c r="S1905" s="6">
        <v>951.41583001841275</v>
      </c>
      <c r="T1905" s="4">
        <v>138.9</v>
      </c>
      <c r="U1905" s="7">
        <v>1090.3158300184127</v>
      </c>
      <c r="V1905" s="8">
        <v>0.71220356559727105</v>
      </c>
      <c r="W1905" s="7">
        <v>548.76057532213838</v>
      </c>
      <c r="X1905" s="7">
        <v>617.12259489794269</v>
      </c>
      <c r="Y1905" s="7">
        <v>799.83562903691063</v>
      </c>
      <c r="Z1905" s="7">
        <v>1060.8542492354363</v>
      </c>
      <c r="AA1905" s="7">
        <v>1171.4764263671925</v>
      </c>
      <c r="AB1905" s="7">
        <v>1347.3532585485798</v>
      </c>
      <c r="AC1905" s="7">
        <v>1683.9952380952382</v>
      </c>
      <c r="AD1905" s="7">
        <v>1837.0857142857142</v>
      </c>
      <c r="AE1905" s="4">
        <v>883</v>
      </c>
      <c r="AF1905" s="4">
        <v>993</v>
      </c>
      <c r="AG1905" s="4">
        <v>1287</v>
      </c>
      <c r="AH1905" s="4">
        <v>1707</v>
      </c>
      <c r="AI1905" s="4">
        <v>1885</v>
      </c>
      <c r="AJ1905" s="4">
        <v>2168</v>
      </c>
      <c r="AK1905" s="4">
        <v>1510.0041580842631</v>
      </c>
      <c r="AL1905" s="8">
        <v>1.0770782083352368</v>
      </c>
      <c r="AM1905" s="4">
        <v>1323.8080487289797</v>
      </c>
      <c r="AN1905" s="8">
        <v>0.9554533274225816</v>
      </c>
      <c r="AO1905" s="4">
        <v>1137.611939373696</v>
      </c>
      <c r="AP1905" s="8">
        <v>0.83382844650992627</v>
      </c>
    </row>
    <row r="1906" spans="1:42" x14ac:dyDescent="0.25">
      <c r="A1906" s="2" t="s">
        <v>5420</v>
      </c>
      <c r="B1906" t="s">
        <v>5411</v>
      </c>
      <c r="C1906" t="s">
        <v>14</v>
      </c>
      <c r="D1906" t="s">
        <v>5410</v>
      </c>
      <c r="E1906" s="3" t="s">
        <v>5264</v>
      </c>
      <c r="F1906" t="s">
        <v>5421</v>
      </c>
      <c r="G1906">
        <v>100</v>
      </c>
      <c r="H1906">
        <v>0</v>
      </c>
      <c r="I1906">
        <v>8</v>
      </c>
      <c r="J1906">
        <v>55</v>
      </c>
      <c r="K1906">
        <v>35</v>
      </c>
      <c r="L1906">
        <v>2</v>
      </c>
      <c r="M1906">
        <v>0</v>
      </c>
      <c r="N1906" s="2">
        <v>198.70666666666668</v>
      </c>
      <c r="O1906" s="2">
        <v>279.41501458333335</v>
      </c>
      <c r="P1906" s="2">
        <v>360.6</v>
      </c>
      <c r="Q1906" s="4">
        <v>838.72168125000007</v>
      </c>
      <c r="R1906" s="5">
        <v>4.8000000000000001E-2</v>
      </c>
      <c r="S1906" s="6">
        <v>878.98032195000008</v>
      </c>
      <c r="T1906" s="4">
        <v>126.43298969072166</v>
      </c>
      <c r="U1906" s="7">
        <v>1005.4133116407218</v>
      </c>
      <c r="V1906" s="8">
        <v>0.70682300247512841</v>
      </c>
      <c r="W1906" s="7">
        <v>545.6396222560179</v>
      </c>
      <c r="X1906" s="7">
        <v>613.61284813162592</v>
      </c>
      <c r="Y1906" s="7">
        <v>795.28674274461491</v>
      </c>
      <c r="Z1906" s="7">
        <v>1054.8208779060278</v>
      </c>
      <c r="AA1906" s="7">
        <v>1164.8139161411027</v>
      </c>
      <c r="AB1906" s="7">
        <v>1339.6904881665307</v>
      </c>
      <c r="AC1906" s="7">
        <v>1564.6840000000002</v>
      </c>
      <c r="AD1906" s="7">
        <v>1706.9280000000001</v>
      </c>
      <c r="AE1906" s="4">
        <v>883</v>
      </c>
      <c r="AF1906" s="4">
        <v>993</v>
      </c>
      <c r="AG1906" s="4">
        <v>1287</v>
      </c>
      <c r="AH1906" s="4">
        <v>1707</v>
      </c>
      <c r="AI1906" s="4">
        <v>1885</v>
      </c>
      <c r="AJ1906" s="4">
        <v>2168</v>
      </c>
      <c r="AK1906" s="4">
        <v>1432.1776955213509</v>
      </c>
      <c r="AL1906" s="8">
        <v>1.0957303543292318</v>
      </c>
      <c r="AM1906" s="4">
        <v>1247.7785709975672</v>
      </c>
      <c r="AN1906" s="8">
        <v>0.96609457037786384</v>
      </c>
      <c r="AO1906" s="4">
        <v>1063.3794464737837</v>
      </c>
      <c r="AP1906" s="8">
        <v>0.83645878642649618</v>
      </c>
    </row>
    <row r="1907" spans="1:42" x14ac:dyDescent="0.25">
      <c r="A1907" s="2" t="s">
        <v>5422</v>
      </c>
      <c r="B1907" t="s">
        <v>5411</v>
      </c>
      <c r="C1907" t="s">
        <v>14</v>
      </c>
      <c r="D1907" t="s">
        <v>5410</v>
      </c>
      <c r="E1907" s="3" t="s">
        <v>5264</v>
      </c>
      <c r="F1907" t="s">
        <v>5423</v>
      </c>
      <c r="G1907">
        <v>50</v>
      </c>
      <c r="H1907">
        <v>0</v>
      </c>
      <c r="I1907">
        <v>48</v>
      </c>
      <c r="J1907">
        <v>2</v>
      </c>
      <c r="K1907">
        <v>0</v>
      </c>
      <c r="L1907">
        <v>0</v>
      </c>
      <c r="M1907">
        <v>0</v>
      </c>
      <c r="N1907" s="2">
        <v>144.43666666666667</v>
      </c>
      <c r="O1907" s="2">
        <v>117.66501416666664</v>
      </c>
      <c r="P1907" s="2">
        <v>373.35</v>
      </c>
      <c r="Q1907" s="4">
        <v>635.45168083333328</v>
      </c>
      <c r="R1907" s="5">
        <v>4.8000000000000001E-2</v>
      </c>
      <c r="S1907" s="6">
        <v>665.95336151333333</v>
      </c>
      <c r="T1907" s="4">
        <v>71.099999999999994</v>
      </c>
      <c r="U1907" s="7">
        <v>737.05336151333336</v>
      </c>
      <c r="V1907" s="8">
        <v>0.73356160825802519</v>
      </c>
      <c r="W1907" s="7">
        <v>585.25102334515054</v>
      </c>
      <c r="X1907" s="7">
        <v>658.15885184794388</v>
      </c>
      <c r="Y1907" s="7">
        <v>853.02159348268253</v>
      </c>
      <c r="Z1907" s="7">
        <v>1131.3969386751664</v>
      </c>
      <c r="AA1907" s="7">
        <v>1249.3750611615048</v>
      </c>
      <c r="AB1907" s="7">
        <v>1436.947019945964</v>
      </c>
      <c r="AC1907" s="7">
        <v>1105.2360000000001</v>
      </c>
      <c r="AD1907" s="7">
        <v>1205.712</v>
      </c>
      <c r="AE1907" s="4">
        <v>883</v>
      </c>
      <c r="AF1907" s="4">
        <v>993</v>
      </c>
      <c r="AG1907" s="4">
        <v>1287</v>
      </c>
      <c r="AH1907" s="4">
        <v>1707</v>
      </c>
      <c r="AI1907" s="4">
        <v>1885</v>
      </c>
      <c r="AJ1907" s="4">
        <v>2168</v>
      </c>
      <c r="AK1907" s="4">
        <v>1033.5556247753336</v>
      </c>
      <c r="AL1907" s="8">
        <v>1.0994223742737903</v>
      </c>
      <c r="AM1907" s="4">
        <v>911.02153702133353</v>
      </c>
      <c r="AN1907" s="8">
        <v>0.97746878560186867</v>
      </c>
      <c r="AO1907" s="4">
        <v>788.48744926733343</v>
      </c>
      <c r="AP1907" s="8">
        <v>0.85551519692994693</v>
      </c>
    </row>
    <row r="1908" spans="1:42" x14ac:dyDescent="0.25">
      <c r="A1908" s="2" t="s">
        <v>5426</v>
      </c>
      <c r="B1908" t="s">
        <v>5425</v>
      </c>
      <c r="C1908" t="s">
        <v>14</v>
      </c>
      <c r="D1908" t="s">
        <v>5424</v>
      </c>
      <c r="E1908" s="3" t="s">
        <v>5264</v>
      </c>
      <c r="F1908" t="s">
        <v>5427</v>
      </c>
      <c r="G1908">
        <v>186</v>
      </c>
      <c r="H1908">
        <v>60</v>
      </c>
      <c r="I1908">
        <v>51</v>
      </c>
      <c r="J1908">
        <v>56</v>
      </c>
      <c r="K1908">
        <v>18</v>
      </c>
      <c r="L1908">
        <v>1</v>
      </c>
      <c r="M1908">
        <v>0</v>
      </c>
      <c r="N1908" s="2">
        <v>228.8570788530466</v>
      </c>
      <c r="O1908" s="2">
        <v>249.11424432078854</v>
      </c>
      <c r="P1908" s="2">
        <v>263.66000000000003</v>
      </c>
      <c r="Q1908" s="4">
        <v>741.6313231738352</v>
      </c>
      <c r="R1908" s="5">
        <v>4.8000000000000001E-2</v>
      </c>
      <c r="S1908" s="6">
        <v>777.22962668617936</v>
      </c>
      <c r="T1908" s="4">
        <v>0</v>
      </c>
      <c r="U1908" s="7">
        <v>777.22962668617936</v>
      </c>
      <c r="V1908" s="8">
        <v>0.87849240741145695</v>
      </c>
      <c r="W1908" s="7">
        <v>650.08438148447829</v>
      </c>
      <c r="X1908" s="7">
        <v>724.75623611445201</v>
      </c>
      <c r="Y1908" s="7">
        <v>829.29683259641547</v>
      </c>
      <c r="Z1908" s="7">
        <v>1162.2454550053576</v>
      </c>
      <c r="AA1908" s="7">
        <v>1236.0388172279202</v>
      </c>
      <c r="AB1908" s="7">
        <v>1421.4007151917376</v>
      </c>
      <c r="AC1908" s="7">
        <v>973.20430107526886</v>
      </c>
      <c r="AD1908" s="7">
        <v>1061.6774193548388</v>
      </c>
      <c r="AE1908" s="4">
        <v>740</v>
      </c>
      <c r="AF1908" s="4">
        <v>825</v>
      </c>
      <c r="AG1908" s="4">
        <v>944</v>
      </c>
      <c r="AH1908" s="4">
        <v>1323</v>
      </c>
      <c r="AI1908" s="4">
        <v>1407</v>
      </c>
      <c r="AJ1908" s="4">
        <v>1618</v>
      </c>
      <c r="AK1908" s="4">
        <v>1010.4664098007754</v>
      </c>
      <c r="AL1908" s="8">
        <v>1.1421168705818194</v>
      </c>
      <c r="AM1908" s="4">
        <v>932.25527294797678</v>
      </c>
      <c r="AN1908" s="8">
        <v>1.0537158529917579</v>
      </c>
      <c r="AO1908" s="4">
        <v>854.04413609517803</v>
      </c>
      <c r="AP1908" s="8">
        <v>0.96531483540169616</v>
      </c>
    </row>
    <row r="1909" spans="1:42" x14ac:dyDescent="0.25">
      <c r="A1909" s="2" t="s">
        <v>5428</v>
      </c>
      <c r="B1909" t="s">
        <v>5425</v>
      </c>
      <c r="C1909" t="s">
        <v>14</v>
      </c>
      <c r="D1909" t="s">
        <v>5424</v>
      </c>
      <c r="E1909" s="3" t="s">
        <v>5264</v>
      </c>
      <c r="F1909" t="s">
        <v>5429</v>
      </c>
      <c r="G1909">
        <v>106</v>
      </c>
      <c r="H1909">
        <v>0</v>
      </c>
      <c r="I1909">
        <v>18</v>
      </c>
      <c r="J1909">
        <v>36</v>
      </c>
      <c r="K1909">
        <v>40</v>
      </c>
      <c r="L1909">
        <v>8</v>
      </c>
      <c r="M1909">
        <v>4</v>
      </c>
      <c r="N1909" s="2">
        <v>273.36949685534591</v>
      </c>
      <c r="O1909" s="2">
        <v>412.50534853773598</v>
      </c>
      <c r="P1909" s="2">
        <v>243.82</v>
      </c>
      <c r="Q1909" s="4">
        <v>929.69484539308178</v>
      </c>
      <c r="R1909" s="5">
        <v>4.8000000000000001E-2</v>
      </c>
      <c r="S1909" s="6">
        <v>974.32019797194971</v>
      </c>
      <c r="T1909" s="4">
        <v>0</v>
      </c>
      <c r="U1909" s="7">
        <v>974.32019797194971</v>
      </c>
      <c r="V1909" s="8">
        <v>0.86438075178710316</v>
      </c>
      <c r="W1909" s="7">
        <v>639.64175632245644</v>
      </c>
      <c r="X1909" s="7">
        <v>713.11412022436014</v>
      </c>
      <c r="Y1909" s="7">
        <v>815.97542968702544</v>
      </c>
      <c r="Z1909" s="7">
        <v>1143.5757346143375</v>
      </c>
      <c r="AA1909" s="7">
        <v>1216.1837177644543</v>
      </c>
      <c r="AB1909" s="7">
        <v>1398.568056391533</v>
      </c>
      <c r="AC1909" s="7">
        <v>1239.9075471698116</v>
      </c>
      <c r="AD1909" s="7">
        <v>1352.6264150943396</v>
      </c>
      <c r="AE1909" s="4">
        <v>740</v>
      </c>
      <c r="AF1909" s="4">
        <v>825</v>
      </c>
      <c r="AG1909" s="4">
        <v>944</v>
      </c>
      <c r="AH1909" s="4">
        <v>1323</v>
      </c>
      <c r="AI1909" s="4">
        <v>1407</v>
      </c>
      <c r="AJ1909" s="4">
        <v>1618</v>
      </c>
      <c r="AK1909" s="4">
        <v>1280.6450246156962</v>
      </c>
      <c r="AL1909" s="8">
        <v>1.1361407794417886</v>
      </c>
      <c r="AM1909" s="4">
        <v>1177.4619251146448</v>
      </c>
      <c r="AN1909" s="8">
        <v>1.0446005596002104</v>
      </c>
      <c r="AO1909" s="4">
        <v>1074.2788256135934</v>
      </c>
      <c r="AP1909" s="8">
        <v>0.95306033975863225</v>
      </c>
    </row>
    <row r="1910" spans="1:42" x14ac:dyDescent="0.25">
      <c r="A1910" s="2" t="s">
        <v>5432</v>
      </c>
      <c r="B1910" t="s">
        <v>5431</v>
      </c>
      <c r="C1910" t="s">
        <v>14</v>
      </c>
      <c r="D1910" t="s">
        <v>5430</v>
      </c>
      <c r="E1910" s="3" t="s">
        <v>5264</v>
      </c>
      <c r="F1910" t="s">
        <v>5433</v>
      </c>
      <c r="G1910">
        <v>260</v>
      </c>
      <c r="H1910">
        <v>40</v>
      </c>
      <c r="I1910">
        <v>65</v>
      </c>
      <c r="J1910">
        <v>80</v>
      </c>
      <c r="K1910">
        <v>43</v>
      </c>
      <c r="L1910">
        <v>29</v>
      </c>
      <c r="M1910">
        <v>3</v>
      </c>
      <c r="N1910" s="2">
        <v>269.30224358974357</v>
      </c>
      <c r="O1910" s="2">
        <v>285.78207629035711</v>
      </c>
      <c r="P1910" s="2">
        <v>286.56</v>
      </c>
      <c r="Q1910" s="4">
        <v>841.64431988010074</v>
      </c>
      <c r="R1910" s="5">
        <v>4.8000000000000001E-2</v>
      </c>
      <c r="S1910" s="6">
        <v>882.04324723434559</v>
      </c>
      <c r="T1910" s="4">
        <v>0</v>
      </c>
      <c r="U1910" s="7">
        <v>882.04324723434559</v>
      </c>
      <c r="V1910" s="8">
        <v>0.98458809759931409</v>
      </c>
      <c r="W1910" s="7">
        <v>606.50626812117741</v>
      </c>
      <c r="X1910" s="7">
        <v>733.51813271148899</v>
      </c>
      <c r="Y1910" s="7">
        <v>885.14469974178337</v>
      </c>
      <c r="Z1910" s="7">
        <v>1092.8927883352387</v>
      </c>
      <c r="AA1910" s="7">
        <v>1219.9046529255502</v>
      </c>
      <c r="AB1910" s="7">
        <v>1403.0380390790224</v>
      </c>
      <c r="AC1910" s="7">
        <v>985.43500000000006</v>
      </c>
      <c r="AD1910" s="7">
        <v>1075.02</v>
      </c>
      <c r="AE1910" s="4">
        <v>616</v>
      </c>
      <c r="AF1910" s="4">
        <v>745</v>
      </c>
      <c r="AG1910" s="4">
        <v>899</v>
      </c>
      <c r="AH1910" s="4">
        <v>1110</v>
      </c>
      <c r="AI1910" s="4">
        <v>1239</v>
      </c>
      <c r="AJ1910" s="4">
        <v>1425</v>
      </c>
      <c r="AK1910" s="4">
        <v>1042.6613877803577</v>
      </c>
      <c r="AL1910" s="8">
        <v>1.1638794304630884</v>
      </c>
      <c r="AM1910" s="4">
        <v>989.12200759835366</v>
      </c>
      <c r="AN1910" s="8">
        <v>1.1041156528418303</v>
      </c>
      <c r="AO1910" s="4">
        <v>935.58262741634974</v>
      </c>
      <c r="AP1910" s="8">
        <v>1.0443518752205723</v>
      </c>
    </row>
    <row r="1911" spans="1:42" x14ac:dyDescent="0.25">
      <c r="A1911" s="2" t="s">
        <v>5436</v>
      </c>
      <c r="B1911" t="s">
        <v>5435</v>
      </c>
      <c r="C1911" t="s">
        <v>14</v>
      </c>
      <c r="D1911" t="s">
        <v>5434</v>
      </c>
      <c r="E1911" s="3" t="s">
        <v>5264</v>
      </c>
      <c r="F1911" t="s">
        <v>5437</v>
      </c>
      <c r="G1911">
        <v>200</v>
      </c>
      <c r="H1911">
        <v>6</v>
      </c>
      <c r="I1911">
        <v>42</v>
      </c>
      <c r="J1911">
        <v>84</v>
      </c>
      <c r="K1911">
        <v>56</v>
      </c>
      <c r="L1911">
        <v>12</v>
      </c>
      <c r="M1911">
        <v>0</v>
      </c>
      <c r="N1911" s="2">
        <v>267.65666666666669</v>
      </c>
      <c r="O1911" s="2">
        <v>344.87744137500005</v>
      </c>
      <c r="P1911" s="2">
        <v>299.87</v>
      </c>
      <c r="Q1911" s="4">
        <v>912.40410804166675</v>
      </c>
      <c r="R1911" s="5">
        <v>4.8000000000000001E-2</v>
      </c>
      <c r="S1911" s="6">
        <v>956.1995052276668</v>
      </c>
      <c r="T1911" s="4">
        <v>4.027624309392265</v>
      </c>
      <c r="U1911" s="7">
        <v>960.22712953705911</v>
      </c>
      <c r="V1911" s="8">
        <v>0.7563285230169261</v>
      </c>
      <c r="W1911" s="7">
        <v>601.77175676943398</v>
      </c>
      <c r="X1911" s="7">
        <v>739.59933059772743</v>
      </c>
      <c r="Y1911" s="7">
        <v>877.42690442602077</v>
      </c>
      <c r="Z1911" s="7">
        <v>1192.2461714217948</v>
      </c>
      <c r="AA1911" s="7">
        <v>1341.3710873671614</v>
      </c>
      <c r="AB1911" s="7">
        <v>1542.4637770510647</v>
      </c>
      <c r="AC1911" s="7">
        <v>1396.549</v>
      </c>
      <c r="AD1911" s="7">
        <v>1523.5079999999998</v>
      </c>
      <c r="AE1911" s="4">
        <v>799</v>
      </c>
      <c r="AF1911" s="4">
        <v>982</v>
      </c>
      <c r="AG1911" s="4">
        <v>1165</v>
      </c>
      <c r="AH1911" s="4">
        <v>1583</v>
      </c>
      <c r="AI1911" s="4">
        <v>1781</v>
      </c>
      <c r="AJ1911" s="4">
        <v>2048</v>
      </c>
      <c r="AK1911" s="4">
        <v>1416.0418909323137</v>
      </c>
      <c r="AL1911" s="8">
        <v>1.1185260715992611</v>
      </c>
      <c r="AM1911" s="4">
        <v>1262.7610956974313</v>
      </c>
      <c r="AN1911" s="8">
        <v>0.99779355540514936</v>
      </c>
      <c r="AO1911" s="4">
        <v>1109.4803004625492</v>
      </c>
      <c r="AP1911" s="8">
        <v>0.87706103921103773</v>
      </c>
    </row>
    <row r="1912" spans="1:42" x14ac:dyDescent="0.25">
      <c r="A1912" s="2" t="s">
        <v>5438</v>
      </c>
      <c r="B1912" t="s">
        <v>5435</v>
      </c>
      <c r="C1912" t="s">
        <v>14</v>
      </c>
      <c r="D1912" t="s">
        <v>5434</v>
      </c>
      <c r="E1912" s="3" t="s">
        <v>5264</v>
      </c>
      <c r="F1912" t="s">
        <v>5439</v>
      </c>
      <c r="G1912">
        <v>200</v>
      </c>
      <c r="H1912">
        <v>24</v>
      </c>
      <c r="I1912">
        <v>64</v>
      </c>
      <c r="J1912">
        <v>58</v>
      </c>
      <c r="K1912">
        <v>40</v>
      </c>
      <c r="L1912">
        <v>11</v>
      </c>
      <c r="M1912">
        <v>3</v>
      </c>
      <c r="N1912" s="2">
        <v>272.01666666666665</v>
      </c>
      <c r="O1912" s="2">
        <v>265.04931312500008</v>
      </c>
      <c r="P1912" s="2">
        <v>374.73</v>
      </c>
      <c r="Q1912" s="4">
        <v>911.7959797916667</v>
      </c>
      <c r="R1912" s="5">
        <v>4.8000000000000001E-2</v>
      </c>
      <c r="S1912" s="6">
        <v>955.56218682166673</v>
      </c>
      <c r="T1912" s="4">
        <v>0</v>
      </c>
      <c r="U1912" s="7">
        <v>955.56218682166673</v>
      </c>
      <c r="V1912" s="8">
        <v>0.80080971369808118</v>
      </c>
      <c r="W1912" s="7">
        <v>639.8469612447667</v>
      </c>
      <c r="X1912" s="7">
        <v>786.39513885151553</v>
      </c>
      <c r="Y1912" s="7">
        <v>932.94331645826435</v>
      </c>
      <c r="Z1912" s="7">
        <v>1267.6817767840623</v>
      </c>
      <c r="AA1912" s="7">
        <v>1426.2421000962822</v>
      </c>
      <c r="AB1912" s="7">
        <v>1640.0582936536698</v>
      </c>
      <c r="AC1912" s="7">
        <v>1312.5695000000001</v>
      </c>
      <c r="AD1912" s="7">
        <v>1431.8939999999998</v>
      </c>
      <c r="AE1912" s="4">
        <v>799</v>
      </c>
      <c r="AF1912" s="4">
        <v>982</v>
      </c>
      <c r="AG1912" s="4">
        <v>1165</v>
      </c>
      <c r="AH1912" s="4">
        <v>1583</v>
      </c>
      <c r="AI1912" s="4">
        <v>1781</v>
      </c>
      <c r="AJ1912" s="4">
        <v>2048</v>
      </c>
      <c r="AK1912" s="4">
        <v>1345.1153566021667</v>
      </c>
      <c r="AL1912" s="8">
        <v>1.1272750831574125</v>
      </c>
      <c r="AM1912" s="4">
        <v>1215.2643000086669</v>
      </c>
      <c r="AN1912" s="8">
        <v>1.0184532933376356</v>
      </c>
      <c r="AO1912" s="4">
        <v>1085.4132434151668</v>
      </c>
      <c r="AP1912" s="8">
        <v>0.90963150351785838</v>
      </c>
    </row>
    <row r="1913" spans="1:42" x14ac:dyDescent="0.25">
      <c r="A1913" s="2" t="s">
        <v>5442</v>
      </c>
      <c r="B1913" t="s">
        <v>5441</v>
      </c>
      <c r="C1913" t="s">
        <v>14</v>
      </c>
      <c r="D1913" t="s">
        <v>5440</v>
      </c>
      <c r="E1913" s="3" t="s">
        <v>5264</v>
      </c>
      <c r="F1913" t="s">
        <v>5443</v>
      </c>
      <c r="G1913">
        <v>245</v>
      </c>
      <c r="H1913">
        <v>1</v>
      </c>
      <c r="I1913">
        <v>44</v>
      </c>
      <c r="J1913">
        <v>113</v>
      </c>
      <c r="K1913">
        <v>71</v>
      </c>
      <c r="L1913">
        <v>14</v>
      </c>
      <c r="M1913">
        <v>2</v>
      </c>
      <c r="N1913" s="2">
        <v>281.52891156462584</v>
      </c>
      <c r="O1913" s="2">
        <v>294.8521273469388</v>
      </c>
      <c r="P1913" s="2">
        <v>222.5</v>
      </c>
      <c r="Q1913" s="4">
        <v>798.8810389115647</v>
      </c>
      <c r="R1913" s="5">
        <v>4.8000000000000001E-2</v>
      </c>
      <c r="S1913" s="6">
        <v>837.22732877931981</v>
      </c>
      <c r="T1913" s="4">
        <v>103.38362068965517</v>
      </c>
      <c r="U1913" s="7">
        <v>940.61094946897492</v>
      </c>
      <c r="V1913" s="8">
        <v>0.96319693473448353</v>
      </c>
      <c r="W1913" s="7">
        <v>546.11975952830471</v>
      </c>
      <c r="X1913" s="7">
        <v>671.29006547984704</v>
      </c>
      <c r="Y1913" s="7">
        <v>743.30585794511808</v>
      </c>
      <c r="Z1913" s="7">
        <v>1019.3663957286568</v>
      </c>
      <c r="AA1913" s="7">
        <v>1145.394032542881</v>
      </c>
      <c r="AB1913" s="7">
        <v>1316.8602050792404</v>
      </c>
      <c r="AC1913" s="7">
        <v>1074.2061224489796</v>
      </c>
      <c r="AD1913" s="7">
        <v>1171.8612244897959</v>
      </c>
      <c r="AE1913" s="4">
        <v>637</v>
      </c>
      <c r="AF1913" s="4">
        <v>783</v>
      </c>
      <c r="AG1913" s="4">
        <v>867</v>
      </c>
      <c r="AH1913" s="4">
        <v>1189</v>
      </c>
      <c r="AI1913" s="4">
        <v>1336</v>
      </c>
      <c r="AJ1913" s="4">
        <v>1536</v>
      </c>
      <c r="AK1913" s="4">
        <v>1027.6633018886728</v>
      </c>
      <c r="AL1913" s="8">
        <v>1.158205663545967</v>
      </c>
      <c r="AM1913" s="4">
        <v>964.47318353875119</v>
      </c>
      <c r="AN1913" s="8">
        <v>1.0934982217130658</v>
      </c>
      <c r="AO1913" s="4">
        <v>900.4174471292414</v>
      </c>
      <c r="AP1913" s="8">
        <v>1.027904376567385</v>
      </c>
    </row>
    <row r="1914" spans="1:42" x14ac:dyDescent="0.25">
      <c r="A1914" s="2" t="s">
        <v>5444</v>
      </c>
      <c r="B1914" t="s">
        <v>5441</v>
      </c>
      <c r="C1914" t="s">
        <v>14</v>
      </c>
      <c r="D1914" t="s">
        <v>5440</v>
      </c>
      <c r="E1914" s="3" t="s">
        <v>5264</v>
      </c>
      <c r="F1914" t="s">
        <v>5445</v>
      </c>
      <c r="G1914">
        <v>100</v>
      </c>
      <c r="H1914">
        <v>10</v>
      </c>
      <c r="I1914">
        <v>29</v>
      </c>
      <c r="J1914">
        <v>24</v>
      </c>
      <c r="K1914">
        <v>27</v>
      </c>
      <c r="L1914">
        <v>6</v>
      </c>
      <c r="M1914">
        <v>4</v>
      </c>
      <c r="N1914" s="2">
        <v>277.09499999999997</v>
      </c>
      <c r="O1914" s="2">
        <v>227.43066276430983</v>
      </c>
      <c r="P1914" s="2">
        <v>269.02999999999997</v>
      </c>
      <c r="Q1914" s="4">
        <v>773.55566276430977</v>
      </c>
      <c r="R1914" s="5">
        <v>4.8000000000000001E-2</v>
      </c>
      <c r="S1914" s="6">
        <v>810.68633457699673</v>
      </c>
      <c r="T1914" s="4">
        <v>59.432989690721648</v>
      </c>
      <c r="U1914" s="7">
        <v>870.11932426771841</v>
      </c>
      <c r="V1914" s="8">
        <v>0.90497911996892122</v>
      </c>
      <c r="W1914" s="7">
        <v>537.09613837578206</v>
      </c>
      <c r="X1914" s="7">
        <v>660.19823602549036</v>
      </c>
      <c r="Y1914" s="7">
        <v>731.02410042669237</v>
      </c>
      <c r="Z1914" s="7">
        <v>1002.5232472979669</v>
      </c>
      <c r="AA1914" s="7">
        <v>1126.4685100000704</v>
      </c>
      <c r="AB1914" s="7">
        <v>1295.1015204791229</v>
      </c>
      <c r="AC1914" s="7">
        <v>1057.6280000000002</v>
      </c>
      <c r="AD1914" s="7">
        <v>1153.7760000000001</v>
      </c>
      <c r="AE1914" s="4">
        <v>637</v>
      </c>
      <c r="AF1914" s="4">
        <v>783</v>
      </c>
      <c r="AG1914" s="4">
        <v>867</v>
      </c>
      <c r="AH1914" s="4">
        <v>1189</v>
      </c>
      <c r="AI1914" s="4">
        <v>1336</v>
      </c>
      <c r="AJ1914" s="4">
        <v>1536</v>
      </c>
      <c r="AK1914" s="4">
        <v>1048.9648398000504</v>
      </c>
      <c r="AL1914" s="8">
        <v>1.152803833143458</v>
      </c>
      <c r="AM1914" s="4">
        <v>969.53867139236581</v>
      </c>
      <c r="AN1914" s="8">
        <v>1.0701955954186122</v>
      </c>
      <c r="AO1914" s="4">
        <v>890.11250298468121</v>
      </c>
      <c r="AP1914" s="8">
        <v>0.98758735769376682</v>
      </c>
    </row>
    <row r="1915" spans="1:42" x14ac:dyDescent="0.25">
      <c r="A1915" s="2" t="s">
        <v>5446</v>
      </c>
      <c r="B1915" t="s">
        <v>5441</v>
      </c>
      <c r="C1915" t="s">
        <v>14</v>
      </c>
      <c r="D1915" t="s">
        <v>5440</v>
      </c>
      <c r="E1915" s="3" t="s">
        <v>5264</v>
      </c>
      <c r="F1915" t="s">
        <v>5447</v>
      </c>
      <c r="G1915">
        <v>118</v>
      </c>
      <c r="H1915">
        <v>7</v>
      </c>
      <c r="I1915">
        <v>27</v>
      </c>
      <c r="J1915">
        <v>49</v>
      </c>
      <c r="K1915">
        <v>23</v>
      </c>
      <c r="L1915">
        <v>9</v>
      </c>
      <c r="M1915">
        <v>3</v>
      </c>
      <c r="N1915" s="2">
        <v>276.5</v>
      </c>
      <c r="O1915" s="2">
        <v>265.7710205677966</v>
      </c>
      <c r="P1915" s="2">
        <v>202.32</v>
      </c>
      <c r="Q1915" s="4">
        <v>744.59102056779648</v>
      </c>
      <c r="R1915" s="5">
        <v>4.8000000000000001E-2</v>
      </c>
      <c r="S1915" s="6">
        <v>780.33138955505069</v>
      </c>
      <c r="T1915" s="4">
        <v>109.94782608695652</v>
      </c>
      <c r="U1915" s="7">
        <v>890.27921564200722</v>
      </c>
      <c r="V1915" s="8">
        <v>0.93745379741354651</v>
      </c>
      <c r="W1915" s="7">
        <v>523.41015890573908</v>
      </c>
      <c r="X1915" s="7">
        <v>643.37543865493524</v>
      </c>
      <c r="Y1915" s="7">
        <v>712.39655851063708</v>
      </c>
      <c r="Z1915" s="7">
        <v>976.97751795749423</v>
      </c>
      <c r="AA1915" s="7">
        <v>1097.7644777049725</v>
      </c>
      <c r="AB1915" s="7">
        <v>1262.1004773614054</v>
      </c>
      <c r="AC1915" s="7">
        <v>1044.6457627118646</v>
      </c>
      <c r="AD1915" s="7">
        <v>1139.6135593220338</v>
      </c>
      <c r="AE1915" s="4">
        <v>637</v>
      </c>
      <c r="AF1915" s="4">
        <v>783</v>
      </c>
      <c r="AG1915" s="4">
        <v>867</v>
      </c>
      <c r="AH1915" s="4">
        <v>1189</v>
      </c>
      <c r="AI1915" s="4">
        <v>1336</v>
      </c>
      <c r="AJ1915" s="4">
        <v>1536</v>
      </c>
      <c r="AK1915" s="4">
        <v>988.24041753305812</v>
      </c>
      <c r="AL1915" s="8">
        <v>1.1563796179540051</v>
      </c>
      <c r="AM1915" s="4">
        <v>917.62980425750845</v>
      </c>
      <c r="AN1915" s="8">
        <v>1.0820274524874343</v>
      </c>
      <c r="AO1915" s="4">
        <v>848.98059690627963</v>
      </c>
      <c r="AP1915" s="8">
        <v>1.0097406249504906</v>
      </c>
    </row>
    <row r="1916" spans="1:42" x14ac:dyDescent="0.25">
      <c r="A1916" s="2" t="s">
        <v>5450</v>
      </c>
      <c r="B1916" t="s">
        <v>5449</v>
      </c>
      <c r="C1916" t="s">
        <v>149</v>
      </c>
      <c r="D1916" t="s">
        <v>5448</v>
      </c>
      <c r="E1916" s="3" t="s">
        <v>5264</v>
      </c>
      <c r="F1916" t="s">
        <v>5451</v>
      </c>
      <c r="G1916">
        <v>225</v>
      </c>
      <c r="H1916">
        <v>22</v>
      </c>
      <c r="I1916">
        <v>80</v>
      </c>
      <c r="J1916">
        <v>74</v>
      </c>
      <c r="K1916">
        <v>36</v>
      </c>
      <c r="L1916">
        <v>12</v>
      </c>
      <c r="M1916">
        <v>1</v>
      </c>
      <c r="N1916" s="2">
        <v>248.28962962962964</v>
      </c>
      <c r="O1916" s="2">
        <v>220.94973648148147</v>
      </c>
      <c r="P1916" s="2">
        <v>243.14</v>
      </c>
      <c r="Q1916" s="4">
        <v>712.37936611111104</v>
      </c>
      <c r="R1916" s="5">
        <v>4.8000000000000001E-2</v>
      </c>
      <c r="S1916" s="6">
        <v>746.57357568444445</v>
      </c>
      <c r="T1916" s="4">
        <v>35.009049773755656</v>
      </c>
      <c r="U1916" s="7">
        <v>781.58262545820014</v>
      </c>
      <c r="V1916" s="8">
        <v>0.93992939804962738</v>
      </c>
      <c r="W1916" s="7">
        <v>560.24442142278531</v>
      </c>
      <c r="X1916" s="7">
        <v>593.46404256484141</v>
      </c>
      <c r="Y1916" s="7">
        <v>778.41652784223527</v>
      </c>
      <c r="Z1916" s="7">
        <v>1028.0126002068737</v>
      </c>
      <c r="AA1916" s="7">
        <v>1031.6039106006094</v>
      </c>
      <c r="AB1916" s="7">
        <v>1186.0302575312489</v>
      </c>
      <c r="AC1916" s="7">
        <v>914.68666666666672</v>
      </c>
      <c r="AD1916" s="7">
        <v>997.83999999999992</v>
      </c>
      <c r="AE1916" s="4">
        <v>624</v>
      </c>
      <c r="AF1916" s="4">
        <v>661</v>
      </c>
      <c r="AG1916" s="4">
        <v>867</v>
      </c>
      <c r="AH1916" s="4">
        <v>1145</v>
      </c>
      <c r="AI1916" s="4">
        <v>1149</v>
      </c>
      <c r="AJ1916" s="4">
        <v>1321</v>
      </c>
      <c r="AK1916" s="4">
        <v>928.21129757588415</v>
      </c>
      <c r="AL1916" s="8">
        <v>1.1583664884345866</v>
      </c>
      <c r="AM1916" s="4">
        <v>867.96512249307989</v>
      </c>
      <c r="AN1916" s="8">
        <v>1.0859145822177931</v>
      </c>
      <c r="AO1916" s="4">
        <v>806.81975076724882</v>
      </c>
      <c r="AP1916" s="8">
        <v>1.0123813042664209</v>
      </c>
    </row>
    <row r="1917" spans="1:42" x14ac:dyDescent="0.25">
      <c r="A1917" s="2" t="s">
        <v>5454</v>
      </c>
      <c r="B1917" t="s">
        <v>5453</v>
      </c>
      <c r="C1917" t="s">
        <v>14</v>
      </c>
      <c r="D1917" t="s">
        <v>5452</v>
      </c>
      <c r="E1917" s="3" t="s">
        <v>5264</v>
      </c>
      <c r="F1917" t="s">
        <v>5455</v>
      </c>
      <c r="G1917">
        <v>265</v>
      </c>
      <c r="H1917">
        <v>39</v>
      </c>
      <c r="I1917">
        <v>76</v>
      </c>
      <c r="J1917">
        <v>85</v>
      </c>
      <c r="K1917">
        <v>49</v>
      </c>
      <c r="L1917">
        <v>14</v>
      </c>
      <c r="M1917">
        <v>2</v>
      </c>
      <c r="N1917" s="2">
        <v>300.32893081761006</v>
      </c>
      <c r="O1917" s="2">
        <v>206.22378147798736</v>
      </c>
      <c r="P1917" s="2">
        <v>343.22</v>
      </c>
      <c r="Q1917" s="4">
        <v>849.77271229559744</v>
      </c>
      <c r="R1917" s="5">
        <v>4.8000000000000001E-2</v>
      </c>
      <c r="S1917" s="6">
        <v>890.56180248578619</v>
      </c>
      <c r="T1917" s="4">
        <v>0</v>
      </c>
      <c r="U1917" s="7">
        <v>890.56180248578619</v>
      </c>
      <c r="V1917" s="8">
        <v>1.0156080666290832</v>
      </c>
      <c r="W1917" s="7">
        <v>633.73943357654798</v>
      </c>
      <c r="X1917" s="7">
        <v>795.22111617057215</v>
      </c>
      <c r="Y1917" s="7">
        <v>880.53219376741515</v>
      </c>
      <c r="Z1917" s="7">
        <v>1162.8712362903004</v>
      </c>
      <c r="AA1917" s="7">
        <v>1166.9336685568167</v>
      </c>
      <c r="AB1917" s="7">
        <v>1341.6182560170189</v>
      </c>
      <c r="AC1917" s="7">
        <v>964.5630188679246</v>
      </c>
      <c r="AD1917" s="7">
        <v>1052.2505660377358</v>
      </c>
      <c r="AE1917" s="4">
        <v>624</v>
      </c>
      <c r="AF1917" s="4">
        <v>783</v>
      </c>
      <c r="AG1917" s="4">
        <v>867</v>
      </c>
      <c r="AH1917" s="4">
        <v>1145</v>
      </c>
      <c r="AI1917" s="4">
        <v>1149</v>
      </c>
      <c r="AJ1917" s="4">
        <v>1321</v>
      </c>
      <c r="AK1917" s="4">
        <v>1032.2151919229782</v>
      </c>
      <c r="AL1917" s="8">
        <v>1.1771514031793384</v>
      </c>
      <c r="AM1917" s="4">
        <v>985.19578954676729</v>
      </c>
      <c r="AN1917" s="8">
        <v>1.1235298755008922</v>
      </c>
      <c r="AO1917" s="4">
        <v>937.58120486199698</v>
      </c>
      <c r="AP1917" s="8">
        <v>1.0692295943075294</v>
      </c>
    </row>
    <row r="1918" spans="1:42" x14ac:dyDescent="0.25">
      <c r="A1918" s="2" t="s">
        <v>5458</v>
      </c>
      <c r="B1918" t="s">
        <v>5457</v>
      </c>
      <c r="C1918" t="s">
        <v>149</v>
      </c>
      <c r="D1918" t="s">
        <v>5456</v>
      </c>
      <c r="E1918" s="3" t="s">
        <v>5264</v>
      </c>
      <c r="F1918" t="s">
        <v>5459</v>
      </c>
      <c r="G1918">
        <v>106</v>
      </c>
      <c r="H1918">
        <v>0</v>
      </c>
      <c r="I1918">
        <v>23</v>
      </c>
      <c r="J1918">
        <v>35</v>
      </c>
      <c r="K1918">
        <v>38</v>
      </c>
      <c r="L1918">
        <v>7</v>
      </c>
      <c r="M1918">
        <v>3</v>
      </c>
      <c r="N1918" s="2">
        <v>259.99606918238993</v>
      </c>
      <c r="O1918" s="2">
        <v>250.09770550943395</v>
      </c>
      <c r="P1918" s="2">
        <v>314.16000000000003</v>
      </c>
      <c r="Q1918" s="4">
        <v>824.25377469182399</v>
      </c>
      <c r="R1918" s="5">
        <v>4.8000000000000001E-2</v>
      </c>
      <c r="S1918" s="6">
        <v>863.81795587703152</v>
      </c>
      <c r="T1918" s="4">
        <v>0</v>
      </c>
      <c r="U1918" s="7">
        <v>863.81795587703152</v>
      </c>
      <c r="V1918" s="8">
        <v>0.9301385925008161</v>
      </c>
      <c r="W1918" s="7">
        <v>580.40648172050919</v>
      </c>
      <c r="X1918" s="7">
        <v>614.82160964303932</v>
      </c>
      <c r="Y1918" s="7">
        <v>806.43015969820749</v>
      </c>
      <c r="Z1918" s="7">
        <v>1000.8291255308781</v>
      </c>
      <c r="AA1918" s="7">
        <v>1068.7292427834377</v>
      </c>
      <c r="AB1918" s="7">
        <v>1228.7130806935779</v>
      </c>
      <c r="AC1918" s="7">
        <v>1021.567924528302</v>
      </c>
      <c r="AD1918" s="7">
        <v>1114.4377358490565</v>
      </c>
      <c r="AE1918" s="4">
        <v>624</v>
      </c>
      <c r="AF1918" s="4">
        <v>661</v>
      </c>
      <c r="AG1918" s="4">
        <v>867</v>
      </c>
      <c r="AH1918" s="4">
        <v>1076</v>
      </c>
      <c r="AI1918" s="4">
        <v>1149</v>
      </c>
      <c r="AJ1918" s="4">
        <v>1321</v>
      </c>
      <c r="AK1918" s="4">
        <v>1070.1548664636841</v>
      </c>
      <c r="AL1918" s="8">
        <v>1.1523172613838657</v>
      </c>
      <c r="AM1918" s="4">
        <v>1000.6519071081799</v>
      </c>
      <c r="AN1918" s="8">
        <v>1.077478130812733</v>
      </c>
      <c r="AO1918" s="4">
        <v>931.14894775267601</v>
      </c>
      <c r="AP1918" s="8">
        <v>1.0026390002416008</v>
      </c>
    </row>
    <row r="1919" spans="1:42" x14ac:dyDescent="0.25">
      <c r="A1919" s="2" t="s">
        <v>5460</v>
      </c>
      <c r="B1919" t="s">
        <v>5457</v>
      </c>
      <c r="C1919" t="s">
        <v>149</v>
      </c>
      <c r="D1919" t="s">
        <v>5456</v>
      </c>
      <c r="E1919" s="3" t="s">
        <v>5264</v>
      </c>
      <c r="F1919" t="s">
        <v>5459</v>
      </c>
      <c r="G1919">
        <v>104</v>
      </c>
      <c r="H1919">
        <v>6</v>
      </c>
      <c r="I1919">
        <v>33</v>
      </c>
      <c r="J1919">
        <v>27</v>
      </c>
      <c r="K1919">
        <v>25</v>
      </c>
      <c r="L1919">
        <v>9</v>
      </c>
      <c r="M1919">
        <v>4</v>
      </c>
      <c r="N1919" s="2">
        <v>253.33894230769229</v>
      </c>
      <c r="O1919" s="2">
        <v>268.54259521474364</v>
      </c>
      <c r="P1919" s="2">
        <v>293.69</v>
      </c>
      <c r="Q1919" s="4">
        <v>815.57153752243585</v>
      </c>
      <c r="R1919" s="5">
        <v>4.8000000000000001E-2</v>
      </c>
      <c r="S1919" s="6">
        <v>854.71897132351285</v>
      </c>
      <c r="T1919" s="4">
        <v>0</v>
      </c>
      <c r="U1919" s="7">
        <v>854.71897132351285</v>
      </c>
      <c r="V1919" s="8">
        <v>0.97157942330552005</v>
      </c>
      <c r="W1919" s="7">
        <v>606.26556014264452</v>
      </c>
      <c r="X1919" s="7">
        <v>642.21399880494869</v>
      </c>
      <c r="Y1919" s="7">
        <v>842.35936000588583</v>
      </c>
      <c r="Z1919" s="7">
        <v>1045.4194594767396</v>
      </c>
      <c r="AA1919" s="7">
        <v>1116.3447573780425</v>
      </c>
      <c r="AB1919" s="7">
        <v>1283.4564181865919</v>
      </c>
      <c r="AC1919" s="7">
        <v>967.69326923076926</v>
      </c>
      <c r="AD1919" s="7">
        <v>1055.6653846153845</v>
      </c>
      <c r="AE1919" s="4">
        <v>624</v>
      </c>
      <c r="AF1919" s="4">
        <v>661</v>
      </c>
      <c r="AG1919" s="4">
        <v>867</v>
      </c>
      <c r="AH1919" s="4">
        <v>1076</v>
      </c>
      <c r="AI1919" s="4">
        <v>1149</v>
      </c>
      <c r="AJ1919" s="4">
        <v>1321</v>
      </c>
      <c r="AK1919" s="4">
        <v>1018.8971367121023</v>
      </c>
      <c r="AL1919" s="8">
        <v>1.158204656393073</v>
      </c>
      <c r="AM1919" s="4">
        <v>964.17108158257247</v>
      </c>
      <c r="AN1919" s="8">
        <v>1.0959962453638887</v>
      </c>
      <c r="AO1919" s="4">
        <v>909.4450264530426</v>
      </c>
      <c r="AP1919" s="8">
        <v>1.0337878343347042</v>
      </c>
    </row>
    <row r="1920" spans="1:42" x14ac:dyDescent="0.25">
      <c r="A1920" s="2" t="s">
        <v>5463</v>
      </c>
      <c r="B1920" t="s">
        <v>5462</v>
      </c>
      <c r="C1920" t="s">
        <v>149</v>
      </c>
      <c r="D1920" t="s">
        <v>5461</v>
      </c>
      <c r="E1920" s="3" t="s">
        <v>5264</v>
      </c>
      <c r="F1920" t="s">
        <v>5464</v>
      </c>
      <c r="G1920">
        <v>170</v>
      </c>
      <c r="H1920">
        <v>0</v>
      </c>
      <c r="I1920">
        <v>30</v>
      </c>
      <c r="J1920">
        <v>77</v>
      </c>
      <c r="K1920">
        <v>42</v>
      </c>
      <c r="L1920">
        <v>21</v>
      </c>
      <c r="M1920">
        <v>0</v>
      </c>
      <c r="N1920" s="2">
        <v>276.45980392156861</v>
      </c>
      <c r="O1920" s="2">
        <v>249.6803524411765</v>
      </c>
      <c r="P1920" s="2">
        <v>305.27999999999997</v>
      </c>
      <c r="Q1920" s="4">
        <v>831.42015636274505</v>
      </c>
      <c r="R1920" s="5">
        <v>4.8000000000000001E-2</v>
      </c>
      <c r="S1920" s="6">
        <v>871.32832386815687</v>
      </c>
      <c r="T1920" s="4">
        <v>31.580838323353294</v>
      </c>
      <c r="U1920" s="7">
        <v>902.90916219151018</v>
      </c>
      <c r="V1920" s="8">
        <v>0.91097396108226791</v>
      </c>
      <c r="W1920" s="7">
        <v>556.47728972048048</v>
      </c>
      <c r="X1920" s="7">
        <v>589.88350932455364</v>
      </c>
      <c r="Y1920" s="7">
        <v>762.18927359819372</v>
      </c>
      <c r="Z1920" s="7">
        <v>1068.1199162881262</v>
      </c>
      <c r="AA1920" s="7">
        <v>1279.9856774613263</v>
      </c>
      <c r="AB1920" s="7">
        <v>1471.6318846636404</v>
      </c>
      <c r="AC1920" s="7">
        <v>1090.2617647058823</v>
      </c>
      <c r="AD1920" s="7">
        <v>1189.3764705882352</v>
      </c>
      <c r="AE1920" s="4">
        <v>633</v>
      </c>
      <c r="AF1920" s="4">
        <v>671</v>
      </c>
      <c r="AG1920" s="4">
        <v>867</v>
      </c>
      <c r="AH1920" s="4">
        <v>1215</v>
      </c>
      <c r="AI1920" s="4">
        <v>1456</v>
      </c>
      <c r="AJ1920" s="4">
        <v>1674</v>
      </c>
      <c r="AK1920" s="4">
        <v>1109.306998088739</v>
      </c>
      <c r="AL1920" s="8">
        <v>1.1510782645779143</v>
      </c>
      <c r="AM1920" s="4">
        <v>1029.9807733485447</v>
      </c>
      <c r="AN1920" s="8">
        <v>1.0710434967460321</v>
      </c>
      <c r="AO1920" s="4">
        <v>950.65454860835098</v>
      </c>
      <c r="AP1920" s="8">
        <v>0.99100872891415015</v>
      </c>
    </row>
    <row r="1921" spans="1:42" x14ac:dyDescent="0.25">
      <c r="A1921" s="2" t="s">
        <v>5467</v>
      </c>
      <c r="B1921" t="s">
        <v>5466</v>
      </c>
      <c r="C1921" t="s">
        <v>14</v>
      </c>
      <c r="D1921" t="s">
        <v>5465</v>
      </c>
      <c r="E1921" s="3" t="s">
        <v>5264</v>
      </c>
      <c r="F1921" t="s">
        <v>5468</v>
      </c>
      <c r="G1921">
        <v>273</v>
      </c>
      <c r="H1921">
        <v>0</v>
      </c>
      <c r="I1921">
        <v>138</v>
      </c>
      <c r="J1921">
        <v>55</v>
      </c>
      <c r="K1921">
        <v>63</v>
      </c>
      <c r="L1921">
        <v>14</v>
      </c>
      <c r="M1921">
        <v>3</v>
      </c>
      <c r="N1921" s="2">
        <v>238.22039072039072</v>
      </c>
      <c r="O1921" s="2">
        <v>302.55011777533588</v>
      </c>
      <c r="P1921" s="2">
        <v>292.52</v>
      </c>
      <c r="Q1921" s="4">
        <v>833.29050849572661</v>
      </c>
      <c r="R1921" s="5">
        <v>4.8000000000000001E-2</v>
      </c>
      <c r="S1921" s="6">
        <v>873.28845290352149</v>
      </c>
      <c r="T1921" s="4">
        <v>3.9918367346938775</v>
      </c>
      <c r="U1921" s="7">
        <v>877.28028963821532</v>
      </c>
      <c r="V1921" s="8">
        <v>0.98077143518132293</v>
      </c>
      <c r="W1921" s="7">
        <v>661.93729100229905</v>
      </c>
      <c r="X1921" s="7">
        <v>700.98963855405714</v>
      </c>
      <c r="Y1921" s="7">
        <v>919.68278484390225</v>
      </c>
      <c r="Z1921" s="7">
        <v>1108.110361781135</v>
      </c>
      <c r="AA1921" s="7">
        <v>1219.4095523036453</v>
      </c>
      <c r="AB1921" s="7">
        <v>1401.9792771081143</v>
      </c>
      <c r="AC1921" s="7">
        <v>983.92783882783885</v>
      </c>
      <c r="AD1921" s="7">
        <v>1073.3758241758242</v>
      </c>
      <c r="AE1921" s="4">
        <v>678</v>
      </c>
      <c r="AF1921" s="4">
        <v>718</v>
      </c>
      <c r="AG1921" s="4">
        <v>942</v>
      </c>
      <c r="AH1921" s="4">
        <v>1135</v>
      </c>
      <c r="AI1921" s="4">
        <v>1249</v>
      </c>
      <c r="AJ1921" s="4">
        <v>1436</v>
      </c>
      <c r="AK1921" s="4">
        <v>1028.5949141201572</v>
      </c>
      <c r="AL1921" s="8">
        <v>1.1543991145666517</v>
      </c>
      <c r="AM1921" s="4">
        <v>976.614792406834</v>
      </c>
      <c r="AN1921" s="8">
        <v>1.0962869933029904</v>
      </c>
      <c r="AO1921" s="4">
        <v>924.63467069351134</v>
      </c>
      <c r="AP1921" s="8">
        <v>1.0381748720393296</v>
      </c>
    </row>
    <row r="1922" spans="1:42" x14ac:dyDescent="0.25">
      <c r="A1922" s="2" t="s">
        <v>5471</v>
      </c>
      <c r="B1922" t="s">
        <v>5470</v>
      </c>
      <c r="C1922" t="s">
        <v>149</v>
      </c>
      <c r="D1922" t="s">
        <v>5469</v>
      </c>
      <c r="E1922" s="3" t="s">
        <v>5264</v>
      </c>
      <c r="F1922" t="s">
        <v>5472</v>
      </c>
      <c r="G1922">
        <v>94</v>
      </c>
      <c r="H1922">
        <v>0</v>
      </c>
      <c r="I1922">
        <v>47</v>
      </c>
      <c r="J1922">
        <v>30</v>
      </c>
      <c r="K1922">
        <v>13</v>
      </c>
      <c r="L1922">
        <v>4</v>
      </c>
      <c r="M1922">
        <v>0</v>
      </c>
      <c r="N1922" s="2">
        <v>248.13563829787233</v>
      </c>
      <c r="O1922" s="2">
        <v>262.19625456382994</v>
      </c>
      <c r="P1922" s="2">
        <v>321.64999999999998</v>
      </c>
      <c r="Q1922" s="4">
        <v>831.98189286170225</v>
      </c>
      <c r="R1922" s="5">
        <v>4.8000000000000001E-2</v>
      </c>
      <c r="S1922" s="6">
        <v>871.91702371906399</v>
      </c>
      <c r="T1922" s="4">
        <v>0</v>
      </c>
      <c r="U1922" s="7">
        <v>871.91702371906399</v>
      </c>
      <c r="V1922" s="8">
        <v>1.063617018733837</v>
      </c>
      <c r="W1922" s="7">
        <v>663.69701968991444</v>
      </c>
      <c r="X1922" s="7">
        <v>703.05084938306629</v>
      </c>
      <c r="Y1922" s="7">
        <v>922.15595524223681</v>
      </c>
      <c r="Z1922" s="7">
        <v>1158.2789334011486</v>
      </c>
      <c r="AA1922" s="7">
        <v>1548.6263792764669</v>
      </c>
      <c r="AB1922" s="7">
        <v>1780.4948893604435</v>
      </c>
      <c r="AC1922" s="7">
        <v>901.74255319148949</v>
      </c>
      <c r="AD1922" s="7">
        <v>983.7191489361702</v>
      </c>
      <c r="AE1922" s="4">
        <v>624</v>
      </c>
      <c r="AF1922" s="4">
        <v>661</v>
      </c>
      <c r="AG1922" s="4">
        <v>867</v>
      </c>
      <c r="AH1922" s="4">
        <v>1089</v>
      </c>
      <c r="AI1922" s="4">
        <v>1456</v>
      </c>
      <c r="AJ1922" s="4">
        <v>1674</v>
      </c>
      <c r="AK1922" s="4">
        <v>960.38314741601653</v>
      </c>
      <c r="AL1922" s="8">
        <v>1.1715333366698533</v>
      </c>
      <c r="AM1922" s="4">
        <v>930.89443951703231</v>
      </c>
      <c r="AN1922" s="8">
        <v>1.1355612306911811</v>
      </c>
      <c r="AO1922" s="4">
        <v>901.40573161804798</v>
      </c>
      <c r="AP1922" s="8">
        <v>1.0995891247125089</v>
      </c>
    </row>
    <row r="1923" spans="1:42" x14ac:dyDescent="0.25">
      <c r="A1923" s="2" t="s">
        <v>5475</v>
      </c>
      <c r="B1923" t="s">
        <v>5474</v>
      </c>
      <c r="C1923" t="s">
        <v>14</v>
      </c>
      <c r="D1923" t="s">
        <v>5473</v>
      </c>
      <c r="E1923" s="3" t="s">
        <v>5264</v>
      </c>
      <c r="F1923" t="s">
        <v>5476</v>
      </c>
      <c r="G1923">
        <v>70</v>
      </c>
      <c r="H1923">
        <v>0</v>
      </c>
      <c r="I1923">
        <v>18</v>
      </c>
      <c r="J1923">
        <v>30</v>
      </c>
      <c r="K1923">
        <v>16</v>
      </c>
      <c r="L1923">
        <v>6</v>
      </c>
      <c r="M1923">
        <v>0</v>
      </c>
      <c r="N1923" s="2">
        <v>280.4297619047619</v>
      </c>
      <c r="O1923" s="2">
        <v>192.95275304761901</v>
      </c>
      <c r="P1923" s="2">
        <v>280.7</v>
      </c>
      <c r="Q1923" s="4">
        <v>754.08251495238096</v>
      </c>
      <c r="R1923" s="5">
        <v>4.8000000000000001E-2</v>
      </c>
      <c r="S1923" s="6">
        <v>790.2784756700953</v>
      </c>
      <c r="T1923" s="4">
        <v>38.873015873015873</v>
      </c>
      <c r="U1923" s="7">
        <v>829.15149154311121</v>
      </c>
      <c r="V1923" s="8">
        <v>0.91463021853852611</v>
      </c>
      <c r="W1923" s="7">
        <v>547.45881985655694</v>
      </c>
      <c r="X1923" s="7">
        <v>579.71355924301008</v>
      </c>
      <c r="Y1923" s="7">
        <v>761.03749957766593</v>
      </c>
      <c r="Z1923" s="7">
        <v>982.46192671710139</v>
      </c>
      <c r="AA1923" s="7">
        <v>1055.6889026214815</v>
      </c>
      <c r="AB1923" s="7">
        <v>1214.3473504143055</v>
      </c>
      <c r="AC1923" s="7">
        <v>997.19714285714292</v>
      </c>
      <c r="AD1923" s="7">
        <v>1087.8514285714284</v>
      </c>
      <c r="AE1923" s="4">
        <v>628</v>
      </c>
      <c r="AF1923" s="4">
        <v>665</v>
      </c>
      <c r="AG1923" s="4">
        <v>873</v>
      </c>
      <c r="AH1923" s="4">
        <v>1127</v>
      </c>
      <c r="AI1923" s="4">
        <v>1211</v>
      </c>
      <c r="AJ1923" s="4">
        <v>1393</v>
      </c>
      <c r="AK1923" s="4">
        <v>1011.876921332724</v>
      </c>
      <c r="AL1923" s="8">
        <v>1.1590736487818998</v>
      </c>
      <c r="AM1923" s="4">
        <v>938.01077277851437</v>
      </c>
      <c r="AN1923" s="8">
        <v>1.0775925053674418</v>
      </c>
      <c r="AO1923" s="4">
        <v>864.14462422430472</v>
      </c>
      <c r="AP1923" s="8">
        <v>0.99611136195298378</v>
      </c>
    </row>
    <row r="1924" spans="1:42" x14ac:dyDescent="0.25">
      <c r="A1924" s="2" t="s">
        <v>5477</v>
      </c>
      <c r="B1924" t="s">
        <v>5474</v>
      </c>
      <c r="C1924" t="s">
        <v>14</v>
      </c>
      <c r="D1924" t="s">
        <v>5473</v>
      </c>
      <c r="E1924" s="3" t="s">
        <v>5264</v>
      </c>
      <c r="F1924" t="s">
        <v>5478</v>
      </c>
      <c r="G1924">
        <v>297</v>
      </c>
      <c r="H1924">
        <v>3</v>
      </c>
      <c r="I1924">
        <v>138</v>
      </c>
      <c r="J1924">
        <v>62</v>
      </c>
      <c r="K1924">
        <v>66</v>
      </c>
      <c r="L1924">
        <v>22</v>
      </c>
      <c r="M1924">
        <v>6</v>
      </c>
      <c r="N1924" s="2">
        <v>264.6141975308642</v>
      </c>
      <c r="O1924" s="2">
        <v>249.5864140740741</v>
      </c>
      <c r="P1924" s="2">
        <v>280.7</v>
      </c>
      <c r="Q1924" s="4">
        <v>794.90061160493838</v>
      </c>
      <c r="R1924" s="5">
        <v>4.8000000000000001E-2</v>
      </c>
      <c r="S1924" s="6">
        <v>833.05584096197549</v>
      </c>
      <c r="T1924" s="4">
        <v>0</v>
      </c>
      <c r="U1924" s="7">
        <v>833.05584096197549</v>
      </c>
      <c r="V1924" s="8">
        <v>0.96210787272500109</v>
      </c>
      <c r="W1924" s="7">
        <v>604.20374407130066</v>
      </c>
      <c r="X1924" s="7">
        <v>639.80173536212567</v>
      </c>
      <c r="Y1924" s="7">
        <v>839.92017288892589</v>
      </c>
      <c r="Z1924" s="7">
        <v>1084.2955725610761</v>
      </c>
      <c r="AA1924" s="7">
        <v>1165.1126338699762</v>
      </c>
      <c r="AB1924" s="7">
        <v>1340.2162667059265</v>
      </c>
      <c r="AC1924" s="7">
        <v>952.45185185185187</v>
      </c>
      <c r="AD1924" s="7">
        <v>1039.0383838383839</v>
      </c>
      <c r="AE1924" s="4">
        <v>628</v>
      </c>
      <c r="AF1924" s="4">
        <v>665</v>
      </c>
      <c r="AG1924" s="4">
        <v>873</v>
      </c>
      <c r="AH1924" s="4">
        <v>1127</v>
      </c>
      <c r="AI1924" s="4">
        <v>1211</v>
      </c>
      <c r="AJ1924" s="4">
        <v>1393</v>
      </c>
      <c r="AK1924" s="4">
        <v>1006.7065112057862</v>
      </c>
      <c r="AL1924" s="8">
        <v>1.1626594669045913</v>
      </c>
      <c r="AM1924" s="4">
        <v>948.82295445784939</v>
      </c>
      <c r="AN1924" s="8">
        <v>1.0958089355113947</v>
      </c>
      <c r="AO1924" s="4">
        <v>890.93939770991233</v>
      </c>
      <c r="AP1924" s="8">
        <v>1.0289584041181976</v>
      </c>
    </row>
    <row r="1925" spans="1:42" x14ac:dyDescent="0.25">
      <c r="A1925" s="2" t="s">
        <v>5481</v>
      </c>
      <c r="B1925" t="s">
        <v>5480</v>
      </c>
      <c r="C1925" t="s">
        <v>14</v>
      </c>
      <c r="D1925" t="s">
        <v>5479</v>
      </c>
      <c r="E1925" s="3" t="s">
        <v>5264</v>
      </c>
      <c r="F1925" t="s">
        <v>5482</v>
      </c>
      <c r="G1925">
        <v>150</v>
      </c>
      <c r="H1925">
        <v>0</v>
      </c>
      <c r="I1925">
        <v>150</v>
      </c>
      <c r="J1925">
        <v>0</v>
      </c>
      <c r="K1925">
        <v>0</v>
      </c>
      <c r="L1925">
        <v>0</v>
      </c>
      <c r="M1925">
        <v>0</v>
      </c>
      <c r="N1925" s="2">
        <v>231.69611111111112</v>
      </c>
      <c r="O1925" s="2">
        <v>271.22455127777783</v>
      </c>
      <c r="P1925" s="2">
        <v>253.95</v>
      </c>
      <c r="Q1925" s="4">
        <v>756.87066238888895</v>
      </c>
      <c r="R1925" s="5">
        <v>4.8000000000000001E-2</v>
      </c>
      <c r="S1925" s="6">
        <v>793.20045418355562</v>
      </c>
      <c r="T1925" s="4">
        <v>0</v>
      </c>
      <c r="U1925" s="7">
        <v>793.20045418355562</v>
      </c>
      <c r="V1925" s="8">
        <v>1.200000687115818</v>
      </c>
      <c r="W1925" s="7">
        <v>748.80042876027039</v>
      </c>
      <c r="X1925" s="7">
        <v>793.20045418355562</v>
      </c>
      <c r="Y1925" s="7">
        <v>1040.4005957294141</v>
      </c>
      <c r="Z1925" s="7">
        <v>1350.0007730052951</v>
      </c>
      <c r="AA1925" s="7">
        <v>1555.2008905021</v>
      </c>
      <c r="AB1925" s="7">
        <v>1788.0010238025686</v>
      </c>
      <c r="AC1925" s="7">
        <v>727.1</v>
      </c>
      <c r="AD1925" s="7">
        <v>793.19999999999993</v>
      </c>
      <c r="AE1925" s="4">
        <v>624</v>
      </c>
      <c r="AF1925" s="4">
        <v>661</v>
      </c>
      <c r="AG1925" s="4">
        <v>867</v>
      </c>
      <c r="AH1925" s="4">
        <v>1125</v>
      </c>
      <c r="AI1925" s="4">
        <v>1296</v>
      </c>
      <c r="AJ1925" s="4">
        <v>1490</v>
      </c>
      <c r="AK1925" s="4">
        <v>791.84056077035552</v>
      </c>
      <c r="AL1925" s="8">
        <v>1.1979433597130946</v>
      </c>
      <c r="AM1925" s="4">
        <v>792.29385857475552</v>
      </c>
      <c r="AN1925" s="8">
        <v>1.1986291355140022</v>
      </c>
      <c r="AO1925" s="4">
        <v>792.74715637915551</v>
      </c>
      <c r="AP1925" s="8">
        <v>1.19931491131491</v>
      </c>
    </row>
    <row r="1926" spans="1:42" x14ac:dyDescent="0.25">
      <c r="A1926" s="2" t="s">
        <v>5483</v>
      </c>
      <c r="B1926" t="s">
        <v>5480</v>
      </c>
      <c r="C1926" t="s">
        <v>14</v>
      </c>
      <c r="D1926" t="s">
        <v>5479</v>
      </c>
      <c r="E1926" s="3" t="s">
        <v>5264</v>
      </c>
      <c r="F1926" t="s">
        <v>5484</v>
      </c>
      <c r="G1926">
        <v>124</v>
      </c>
      <c r="H1926">
        <v>10</v>
      </c>
      <c r="I1926">
        <v>39</v>
      </c>
      <c r="J1926">
        <v>32</v>
      </c>
      <c r="K1926">
        <v>28</v>
      </c>
      <c r="L1926">
        <v>11</v>
      </c>
      <c r="M1926">
        <v>4</v>
      </c>
      <c r="N1926" s="2">
        <v>258.74327956989248</v>
      </c>
      <c r="O1926" s="2">
        <v>280.17299675000004</v>
      </c>
      <c r="P1926" s="2">
        <v>253.95</v>
      </c>
      <c r="Q1926" s="4">
        <v>792.86627631989245</v>
      </c>
      <c r="R1926" s="5">
        <v>4.8000000000000001E-2</v>
      </c>
      <c r="S1926" s="6">
        <v>830.92385758324735</v>
      </c>
      <c r="T1926" s="4">
        <v>28.344827586206897</v>
      </c>
      <c r="U1926" s="7">
        <v>859.26868516945422</v>
      </c>
      <c r="V1926" s="8">
        <v>0.95577926749443687</v>
      </c>
      <c r="W1926" s="7">
        <v>576.73251827125614</v>
      </c>
      <c r="X1926" s="7">
        <v>610.92979900208377</v>
      </c>
      <c r="Y1926" s="7">
        <v>801.3254700980433</v>
      </c>
      <c r="Z1926" s="7">
        <v>1039.7821843832742</v>
      </c>
      <c r="AA1926" s="7">
        <v>1197.8290764095318</v>
      </c>
      <c r="AB1926" s="7">
        <v>1377.1337375387363</v>
      </c>
      <c r="AC1926" s="7">
        <v>988.92661290322587</v>
      </c>
      <c r="AD1926" s="7">
        <v>1078.8290322580644</v>
      </c>
      <c r="AE1926" s="4">
        <v>624</v>
      </c>
      <c r="AF1926" s="4">
        <v>661</v>
      </c>
      <c r="AG1926" s="4">
        <v>867</v>
      </c>
      <c r="AH1926" s="4">
        <v>1125</v>
      </c>
      <c r="AI1926" s="4">
        <v>1296</v>
      </c>
      <c r="AJ1926" s="4">
        <v>1490</v>
      </c>
      <c r="AK1926" s="4">
        <v>1011.5560144099665</v>
      </c>
      <c r="AL1926" s="8">
        <v>1.1566995075980722</v>
      </c>
      <c r="AM1926" s="4">
        <v>951.34529546772671</v>
      </c>
      <c r="AN1926" s="8">
        <v>1.0897260942301936</v>
      </c>
      <c r="AO1926" s="4">
        <v>891.13457652548709</v>
      </c>
      <c r="AP1926" s="8">
        <v>1.0227526808623153</v>
      </c>
    </row>
    <row r="1927" spans="1:42" x14ac:dyDescent="0.25">
      <c r="A1927" s="2" t="s">
        <v>5487</v>
      </c>
      <c r="B1927" t="s">
        <v>5486</v>
      </c>
      <c r="C1927" t="s">
        <v>149</v>
      </c>
      <c r="D1927" t="s">
        <v>5485</v>
      </c>
      <c r="E1927" s="3" t="s">
        <v>5264</v>
      </c>
      <c r="F1927" t="s">
        <v>5488</v>
      </c>
      <c r="G1927">
        <v>140</v>
      </c>
      <c r="H1927">
        <v>0</v>
      </c>
      <c r="I1927">
        <v>46</v>
      </c>
      <c r="J1927">
        <v>39</v>
      </c>
      <c r="K1927">
        <v>41</v>
      </c>
      <c r="L1927">
        <v>14</v>
      </c>
      <c r="M1927">
        <v>0</v>
      </c>
      <c r="N1927" s="2">
        <v>251.07142857142856</v>
      </c>
      <c r="O1927" s="2">
        <v>219.12114651190478</v>
      </c>
      <c r="P1927" s="2">
        <v>250.1</v>
      </c>
      <c r="Q1927" s="4">
        <v>720.2925750833333</v>
      </c>
      <c r="R1927" s="5">
        <v>4.8000000000000001E-2</v>
      </c>
      <c r="S1927" s="6">
        <v>754.86661868733336</v>
      </c>
      <c r="T1927" s="4">
        <v>60.652173913043477</v>
      </c>
      <c r="U1927" s="7">
        <v>815.51879260037686</v>
      </c>
      <c r="V1927" s="8">
        <v>0.88846148011807047</v>
      </c>
      <c r="W1927" s="7">
        <v>513.16785059472284</v>
      </c>
      <c r="X1927" s="7">
        <v>562.51091315190763</v>
      </c>
      <c r="Y1927" s="7">
        <v>713.00725395132156</v>
      </c>
      <c r="Z1927" s="7">
        <v>859.39167287097007</v>
      </c>
      <c r="AA1927" s="7">
        <v>1197.3916513876864</v>
      </c>
      <c r="AB1927" s="7">
        <v>1376.6714453454583</v>
      </c>
      <c r="AC1927" s="7">
        <v>1009.69</v>
      </c>
      <c r="AD1927" s="7">
        <v>1101.48</v>
      </c>
      <c r="AE1927" s="4">
        <v>624</v>
      </c>
      <c r="AF1927" s="4">
        <v>684</v>
      </c>
      <c r="AG1927" s="4">
        <v>867</v>
      </c>
      <c r="AH1927" s="4">
        <v>1045</v>
      </c>
      <c r="AI1927" s="4">
        <v>1456</v>
      </c>
      <c r="AJ1927" s="4">
        <v>1674</v>
      </c>
      <c r="AK1927" s="4">
        <v>992.61231734699436</v>
      </c>
      <c r="AL1927" s="8">
        <v>1.1474719373134741</v>
      </c>
      <c r="AM1927" s="4">
        <v>913.36375112710732</v>
      </c>
      <c r="AN1927" s="8">
        <v>1.0611351182483395</v>
      </c>
      <c r="AO1927" s="4">
        <v>834.11518490722028</v>
      </c>
      <c r="AP1927" s="8">
        <v>0.97479829918320493</v>
      </c>
    </row>
    <row r="1928" spans="1:42" x14ac:dyDescent="0.25">
      <c r="A1928" s="2" t="s">
        <v>5491</v>
      </c>
      <c r="B1928" t="s">
        <v>5490</v>
      </c>
      <c r="C1928" t="s">
        <v>149</v>
      </c>
      <c r="D1928" t="s">
        <v>5489</v>
      </c>
      <c r="E1928" s="3" t="s">
        <v>5264</v>
      </c>
      <c r="F1928" t="s">
        <v>5492</v>
      </c>
      <c r="G1928">
        <v>140</v>
      </c>
      <c r="H1928">
        <v>0</v>
      </c>
      <c r="I1928">
        <v>60</v>
      </c>
      <c r="J1928">
        <v>36</v>
      </c>
      <c r="K1928">
        <v>28</v>
      </c>
      <c r="L1928">
        <v>12</v>
      </c>
      <c r="M1928">
        <v>4</v>
      </c>
      <c r="N1928" s="2">
        <v>250.8238095238095</v>
      </c>
      <c r="O1928" s="2">
        <v>285.52308561904772</v>
      </c>
      <c r="P1928" s="2">
        <v>243.21</v>
      </c>
      <c r="Q1928" s="4">
        <v>779.55689514285723</v>
      </c>
      <c r="R1928" s="5">
        <v>4.8000000000000001E-2</v>
      </c>
      <c r="S1928" s="6">
        <v>816.97562610971443</v>
      </c>
      <c r="T1928" s="4">
        <v>0</v>
      </c>
      <c r="U1928" s="7">
        <v>816.97562610971443</v>
      </c>
      <c r="V1928" s="8">
        <v>0.92992119788741123</v>
      </c>
      <c r="W1928" s="7">
        <v>580.2708274817445</v>
      </c>
      <c r="X1928" s="7">
        <v>636.99602055287664</v>
      </c>
      <c r="Y1928" s="7">
        <v>806.2416785683854</v>
      </c>
      <c r="Z1928" s="7">
        <v>1049.8810324148869</v>
      </c>
      <c r="AA1928" s="7">
        <v>1068.4794563726355</v>
      </c>
      <c r="AB1928" s="7">
        <v>1228.4259024092701</v>
      </c>
      <c r="AC1928" s="7">
        <v>966.39714285714285</v>
      </c>
      <c r="AD1928" s="7">
        <v>1054.2514285714285</v>
      </c>
      <c r="AE1928" s="4">
        <v>624</v>
      </c>
      <c r="AF1928" s="4">
        <v>685</v>
      </c>
      <c r="AG1928" s="4">
        <v>867</v>
      </c>
      <c r="AH1928" s="4">
        <v>1129</v>
      </c>
      <c r="AI1928" s="4">
        <v>1149</v>
      </c>
      <c r="AJ1928" s="4">
        <v>1321</v>
      </c>
      <c r="AK1928" s="4">
        <v>1014.3844777424001</v>
      </c>
      <c r="AL1928" s="8">
        <v>1.1546215070728807</v>
      </c>
      <c r="AM1928" s="4">
        <v>948.58152719817156</v>
      </c>
      <c r="AN1928" s="8">
        <v>1.0797214040110574</v>
      </c>
      <c r="AO1928" s="4">
        <v>882.77857665394299</v>
      </c>
      <c r="AP1928" s="8">
        <v>1.0048213009492344</v>
      </c>
    </row>
    <row r="1929" spans="1:42" x14ac:dyDescent="0.25">
      <c r="A1929" s="2" t="s">
        <v>5495</v>
      </c>
      <c r="B1929" t="s">
        <v>5494</v>
      </c>
      <c r="C1929" t="s">
        <v>149</v>
      </c>
      <c r="D1929" t="s">
        <v>5493</v>
      </c>
      <c r="E1929" s="3" t="s">
        <v>5264</v>
      </c>
      <c r="F1929" t="s">
        <v>5496</v>
      </c>
      <c r="G1929">
        <v>206</v>
      </c>
      <c r="H1929">
        <v>74</v>
      </c>
      <c r="I1929">
        <v>70</v>
      </c>
      <c r="J1929">
        <v>42</v>
      </c>
      <c r="K1929">
        <v>16</v>
      </c>
      <c r="L1929">
        <v>4</v>
      </c>
      <c r="M1929">
        <v>0</v>
      </c>
      <c r="N1929" s="2">
        <v>201.00161812297733</v>
      </c>
      <c r="O1929" s="2">
        <v>207.80143784466023</v>
      </c>
      <c r="P1929" s="2">
        <v>232.55</v>
      </c>
      <c r="Q1929" s="4">
        <v>641.3530559676376</v>
      </c>
      <c r="R1929" s="5">
        <v>4.8000000000000001E-2</v>
      </c>
      <c r="S1929" s="6">
        <v>672.13800265408429</v>
      </c>
      <c r="T1929" s="4">
        <v>27.46875</v>
      </c>
      <c r="U1929" s="7">
        <v>699.60675265408429</v>
      </c>
      <c r="V1929" s="8">
        <v>0.77914792153722967</v>
      </c>
      <c r="W1929" s="7">
        <v>572.64544433290348</v>
      </c>
      <c r="X1929" s="7">
        <v>610.82180728843036</v>
      </c>
      <c r="Y1929" s="7">
        <v>800.95506592968195</v>
      </c>
      <c r="Z1929" s="7">
        <v>964.88885979753275</v>
      </c>
      <c r="AA1929" s="7">
        <v>1062.201157527307</v>
      </c>
      <c r="AB1929" s="7">
        <v>1221.6436145768607</v>
      </c>
      <c r="AC1929" s="7">
        <v>987.70388349514576</v>
      </c>
      <c r="AD1929" s="7">
        <v>1077.495145631068</v>
      </c>
      <c r="AE1929" s="4">
        <v>765</v>
      </c>
      <c r="AF1929" s="4">
        <v>816</v>
      </c>
      <c r="AG1929" s="4">
        <v>1070</v>
      </c>
      <c r="AH1929" s="4">
        <v>1289</v>
      </c>
      <c r="AI1929" s="4">
        <v>1419</v>
      </c>
      <c r="AJ1929" s="4">
        <v>1632</v>
      </c>
      <c r="AK1929" s="4">
        <v>981.18674408886113</v>
      </c>
      <c r="AL1929" s="8">
        <v>1.1233336853668454</v>
      </c>
      <c r="AM1929" s="4">
        <v>877.61365236477366</v>
      </c>
      <c r="AN1929" s="8">
        <v>1.0079849428942174</v>
      </c>
      <c r="AO1929" s="4">
        <v>774.04056064068629</v>
      </c>
      <c r="AP1929" s="8">
        <v>0.89263620042158931</v>
      </c>
    </row>
    <row r="1930" spans="1:42" x14ac:dyDescent="0.25">
      <c r="A1930" s="2" t="s">
        <v>5499</v>
      </c>
      <c r="B1930" t="s">
        <v>5498</v>
      </c>
      <c r="C1930" t="s">
        <v>149</v>
      </c>
      <c r="D1930" t="s">
        <v>5497</v>
      </c>
      <c r="E1930" s="3" t="s">
        <v>5264</v>
      </c>
      <c r="F1930" t="s">
        <v>5500</v>
      </c>
      <c r="G1930">
        <v>237</v>
      </c>
      <c r="H1930">
        <v>10</v>
      </c>
      <c r="I1930">
        <v>114</v>
      </c>
      <c r="J1930">
        <v>44</v>
      </c>
      <c r="K1930">
        <v>46</v>
      </c>
      <c r="L1930">
        <v>19</v>
      </c>
      <c r="M1930">
        <v>4</v>
      </c>
      <c r="N1930" s="2">
        <v>235.80872011251756</v>
      </c>
      <c r="O1930" s="2">
        <v>273.3668858931083</v>
      </c>
      <c r="P1930" s="2">
        <v>201.01</v>
      </c>
      <c r="Q1930" s="4">
        <v>710.18560600562591</v>
      </c>
      <c r="R1930" s="5">
        <v>4.8000000000000001E-2</v>
      </c>
      <c r="S1930" s="6">
        <v>744.27451509389596</v>
      </c>
      <c r="T1930" s="4">
        <v>67.305309734513273</v>
      </c>
      <c r="U1930" s="7">
        <v>811.57982482840919</v>
      </c>
      <c r="V1930" s="8">
        <v>0.98675103235741068</v>
      </c>
      <c r="W1930" s="7">
        <v>564.66918122274535</v>
      </c>
      <c r="X1930" s="7">
        <v>598.15116792986316</v>
      </c>
      <c r="Y1930" s="7">
        <v>784.56439121814128</v>
      </c>
      <c r="Z1930" s="7">
        <v>945.63989483616797</v>
      </c>
      <c r="AA1930" s="7">
        <v>1039.751425039959</v>
      </c>
      <c r="AB1930" s="7">
        <v>1195.3974173000745</v>
      </c>
      <c r="AC1930" s="7">
        <v>904.72447257383965</v>
      </c>
      <c r="AD1930" s="7">
        <v>986.97215189873407</v>
      </c>
      <c r="AE1930" s="4">
        <v>624</v>
      </c>
      <c r="AF1930" s="4">
        <v>661</v>
      </c>
      <c r="AG1930" s="4">
        <v>867</v>
      </c>
      <c r="AH1930" s="4">
        <v>1045</v>
      </c>
      <c r="AI1930" s="4">
        <v>1149</v>
      </c>
      <c r="AJ1930" s="4">
        <v>1321</v>
      </c>
      <c r="AK1930" s="4">
        <v>887.06591617486731</v>
      </c>
      <c r="AL1930" s="8">
        <v>1.1603624974504465</v>
      </c>
      <c r="AM1930" s="4">
        <v>839.46878248121016</v>
      </c>
      <c r="AN1930" s="8">
        <v>1.1024920090861012</v>
      </c>
      <c r="AO1930" s="4">
        <v>791.871648787553</v>
      </c>
      <c r="AP1930" s="8">
        <v>1.044621520721756</v>
      </c>
    </row>
    <row r="1931" spans="1:42" x14ac:dyDescent="0.25">
      <c r="A1931" s="2" t="s">
        <v>5503</v>
      </c>
      <c r="B1931" t="s">
        <v>5502</v>
      </c>
      <c r="C1931" t="s">
        <v>149</v>
      </c>
      <c r="D1931" t="s">
        <v>5501</v>
      </c>
      <c r="E1931" s="3" t="s">
        <v>5264</v>
      </c>
      <c r="F1931" t="s">
        <v>5504</v>
      </c>
      <c r="G1931">
        <v>222</v>
      </c>
      <c r="H1931">
        <v>76</v>
      </c>
      <c r="I1931">
        <v>52</v>
      </c>
      <c r="J1931">
        <v>72</v>
      </c>
      <c r="K1931">
        <v>18</v>
      </c>
      <c r="L1931">
        <v>4</v>
      </c>
      <c r="M1931">
        <v>0</v>
      </c>
      <c r="N1931" s="2">
        <v>239.78153153153153</v>
      </c>
      <c r="O1931" s="2">
        <v>199.70652634684686</v>
      </c>
      <c r="P1931" s="2">
        <v>256.68</v>
      </c>
      <c r="Q1931" s="4">
        <v>696.16805787837848</v>
      </c>
      <c r="R1931" s="5">
        <v>4.8000000000000001E-2</v>
      </c>
      <c r="S1931" s="6">
        <v>729.58412465654067</v>
      </c>
      <c r="T1931" s="4">
        <v>38.027397260273972</v>
      </c>
      <c r="U1931" s="7">
        <v>767.61152191681458</v>
      </c>
      <c r="V1931" s="8">
        <v>0.99600078240927692</v>
      </c>
      <c r="W1931" s="7">
        <v>568.94206155636653</v>
      </c>
      <c r="X1931" s="7">
        <v>666.44793899447916</v>
      </c>
      <c r="Y1931" s="7">
        <v>829.27328772608496</v>
      </c>
      <c r="Z1931" s="7">
        <v>1044.1648816916345</v>
      </c>
      <c r="AA1931" s="7">
        <v>1392.5353952569303</v>
      </c>
      <c r="AB1931" s="7">
        <v>1601.7470351969587</v>
      </c>
      <c r="AC1931" s="7">
        <v>847.76306306306321</v>
      </c>
      <c r="AD1931" s="7">
        <v>924.83243243243237</v>
      </c>
      <c r="AE1931" s="4">
        <v>601</v>
      </c>
      <c r="AF1931" s="4">
        <v>704</v>
      </c>
      <c r="AG1931" s="4">
        <v>876</v>
      </c>
      <c r="AH1931" s="4">
        <v>1103</v>
      </c>
      <c r="AI1931" s="4">
        <v>1471</v>
      </c>
      <c r="AJ1931" s="4">
        <v>1692</v>
      </c>
      <c r="AK1931" s="4">
        <v>861.34987630752209</v>
      </c>
      <c r="AL1931" s="8">
        <v>1.1669711078825131</v>
      </c>
      <c r="AM1931" s="4">
        <v>817.64867224237253</v>
      </c>
      <c r="AN1931" s="8">
        <v>1.1102673818461635</v>
      </c>
      <c r="AO1931" s="4">
        <v>773.28532872169023</v>
      </c>
      <c r="AP1931" s="8">
        <v>1.0527045084456266</v>
      </c>
    </row>
    <row r="1932" spans="1:42" x14ac:dyDescent="0.25">
      <c r="A1932" s="2" t="s">
        <v>5507</v>
      </c>
      <c r="B1932" t="s">
        <v>5506</v>
      </c>
      <c r="C1932" t="s">
        <v>149</v>
      </c>
      <c r="D1932" t="s">
        <v>5505</v>
      </c>
      <c r="E1932" s="3" t="s">
        <v>5264</v>
      </c>
      <c r="F1932" t="s">
        <v>5508</v>
      </c>
      <c r="G1932">
        <v>150</v>
      </c>
      <c r="H1932">
        <v>65</v>
      </c>
      <c r="I1932">
        <v>45</v>
      </c>
      <c r="J1932">
        <v>19</v>
      </c>
      <c r="K1932">
        <v>17</v>
      </c>
      <c r="L1932">
        <v>4</v>
      </c>
      <c r="M1932">
        <v>0</v>
      </c>
      <c r="N1932" s="2">
        <v>183.49111111111111</v>
      </c>
      <c r="O1932" s="2">
        <v>277.27494055555559</v>
      </c>
      <c r="P1932" s="2">
        <v>294.68</v>
      </c>
      <c r="Q1932" s="4">
        <v>755.44605166666679</v>
      </c>
      <c r="R1932" s="5">
        <v>4.8000000000000001E-2</v>
      </c>
      <c r="S1932" s="6">
        <v>791.70746214666678</v>
      </c>
      <c r="T1932" s="4">
        <v>8.1879194630872476</v>
      </c>
      <c r="U1932" s="7">
        <v>799.89538160975405</v>
      </c>
      <c r="V1932" s="8">
        <v>0.86445270999195312</v>
      </c>
      <c r="W1932" s="7">
        <v>722.12974760276074</v>
      </c>
      <c r="X1932" s="7">
        <v>727.26337140088469</v>
      </c>
      <c r="Y1932" s="7">
        <v>830.79145132971655</v>
      </c>
      <c r="Z1932" s="7">
        <v>1077.2053936396635</v>
      </c>
      <c r="AA1932" s="7">
        <v>1248.3261869104599</v>
      </c>
      <c r="AB1932" s="7">
        <v>1435.7034555419818</v>
      </c>
      <c r="AC1932" s="7">
        <v>1017.8520000000001</v>
      </c>
      <c r="AD1932" s="7">
        <v>1110.384</v>
      </c>
      <c r="AE1932" s="4">
        <v>844</v>
      </c>
      <c r="AF1932" s="4">
        <v>850</v>
      </c>
      <c r="AG1932" s="4">
        <v>971</v>
      </c>
      <c r="AH1932" s="4">
        <v>1259</v>
      </c>
      <c r="AI1932" s="4">
        <v>1459</v>
      </c>
      <c r="AJ1932" s="4">
        <v>1678</v>
      </c>
      <c r="AK1932" s="4">
        <v>1033.9047237538882</v>
      </c>
      <c r="AL1932" s="8">
        <v>1.1261970380160111</v>
      </c>
      <c r="AM1932" s="4">
        <v>953.1723032181477</v>
      </c>
      <c r="AN1932" s="8">
        <v>1.0389489286746585</v>
      </c>
      <c r="AO1932" s="4">
        <v>872.43988268240719</v>
      </c>
      <c r="AP1932" s="8">
        <v>0.95170081933330564</v>
      </c>
    </row>
    <row r="1933" spans="1:42" x14ac:dyDescent="0.25">
      <c r="A1933" s="2" t="s">
        <v>5511</v>
      </c>
      <c r="B1933" t="s">
        <v>5510</v>
      </c>
      <c r="C1933" t="s">
        <v>149</v>
      </c>
      <c r="D1933" t="s">
        <v>5509</v>
      </c>
      <c r="E1933" s="3" t="s">
        <v>5264</v>
      </c>
      <c r="F1933" t="s">
        <v>5512</v>
      </c>
      <c r="G1933">
        <v>54</v>
      </c>
      <c r="H1933">
        <v>0</v>
      </c>
      <c r="I1933">
        <v>15</v>
      </c>
      <c r="J1933">
        <v>15</v>
      </c>
      <c r="K1933">
        <v>20</v>
      </c>
      <c r="L1933">
        <v>4</v>
      </c>
      <c r="M1933">
        <v>0</v>
      </c>
      <c r="N1933" s="2">
        <v>244.4891975308642</v>
      </c>
      <c r="O1933" s="2">
        <v>334.44994900617274</v>
      </c>
      <c r="P1933" s="2">
        <v>204.33</v>
      </c>
      <c r="Q1933" s="4">
        <v>783.26914653703705</v>
      </c>
      <c r="R1933" s="5">
        <v>4.8000000000000001E-2</v>
      </c>
      <c r="S1933" s="6">
        <v>820.86606557081484</v>
      </c>
      <c r="T1933" s="4">
        <v>90.26</v>
      </c>
      <c r="U1933" s="7">
        <v>911.12606557081483</v>
      </c>
      <c r="V1933" s="8">
        <v>0.69307649834233476</v>
      </c>
      <c r="W1933" s="7">
        <v>498.90951084137521</v>
      </c>
      <c r="X1933" s="7">
        <v>613.17789692894917</v>
      </c>
      <c r="Y1933" s="7">
        <v>727.44628301652324</v>
      </c>
      <c r="Z1933" s="7">
        <v>988.45276052803115</v>
      </c>
      <c r="AA1933" s="7">
        <v>1112.0874077703245</v>
      </c>
      <c r="AB1933" s="7">
        <v>1278.8068563243257</v>
      </c>
      <c r="AC1933" s="7">
        <v>1446.0722222222223</v>
      </c>
      <c r="AD1933" s="7">
        <v>1577.5333333333333</v>
      </c>
      <c r="AE1933" s="4">
        <v>799</v>
      </c>
      <c r="AF1933" s="4">
        <v>982</v>
      </c>
      <c r="AG1933" s="4">
        <v>1165</v>
      </c>
      <c r="AH1933" s="4">
        <v>1583</v>
      </c>
      <c r="AI1933" s="4">
        <v>1781</v>
      </c>
      <c r="AJ1933" s="4">
        <v>2048</v>
      </c>
      <c r="AK1933" s="4">
        <v>1356.956662254096</v>
      </c>
      <c r="AL1933" s="8">
        <v>1.1008705540537433</v>
      </c>
      <c r="AM1933" s="4">
        <v>1178.2597966930025</v>
      </c>
      <c r="AN1933" s="8">
        <v>0.96493920214994067</v>
      </c>
      <c r="AO1933" s="4">
        <v>999.56293113190861</v>
      </c>
      <c r="AP1933" s="8">
        <v>0.82900785024613777</v>
      </c>
    </row>
    <row r="1934" spans="1:42" x14ac:dyDescent="0.25">
      <c r="A1934" s="2" t="s">
        <v>5515</v>
      </c>
      <c r="B1934" t="s">
        <v>5514</v>
      </c>
      <c r="C1934" t="s">
        <v>149</v>
      </c>
      <c r="D1934" t="s">
        <v>5513</v>
      </c>
      <c r="E1934" s="3" t="s">
        <v>5264</v>
      </c>
      <c r="F1934" t="s">
        <v>5516</v>
      </c>
      <c r="G1934">
        <v>160</v>
      </c>
      <c r="H1934">
        <v>14</v>
      </c>
      <c r="I1934">
        <v>52</v>
      </c>
      <c r="J1934">
        <v>48</v>
      </c>
      <c r="K1934">
        <v>32</v>
      </c>
      <c r="L1934">
        <v>14</v>
      </c>
      <c r="M1934">
        <v>0</v>
      </c>
      <c r="N1934" s="2">
        <v>255.21822916666667</v>
      </c>
      <c r="O1934" s="2">
        <v>258.41878735416662</v>
      </c>
      <c r="P1934" s="2">
        <v>241.44</v>
      </c>
      <c r="Q1934" s="4">
        <v>755.07701652083324</v>
      </c>
      <c r="R1934" s="5">
        <v>4.8000000000000001E-2</v>
      </c>
      <c r="S1934" s="6">
        <v>791.32071331383327</v>
      </c>
      <c r="T1934" s="4">
        <v>58.044871794871796</v>
      </c>
      <c r="U1934" s="7">
        <v>849.36558510870509</v>
      </c>
      <c r="V1934" s="8">
        <v>0.97213395151002779</v>
      </c>
      <c r="W1934" s="7">
        <v>588.70448076912214</v>
      </c>
      <c r="X1934" s="7">
        <v>623.1210504140862</v>
      </c>
      <c r="Y1934" s="7">
        <v>817.84637866848811</v>
      </c>
      <c r="Z1934" s="7">
        <v>985.40073088739211</v>
      </c>
      <c r="AA1934" s="7">
        <v>1084.121943816368</v>
      </c>
      <c r="AB1934" s="7">
        <v>1247.1478000293557</v>
      </c>
      <c r="AC1934" s="7">
        <v>961.08375000000001</v>
      </c>
      <c r="AD1934" s="7">
        <v>1048.4549999999999</v>
      </c>
      <c r="AE1934" s="4">
        <v>650</v>
      </c>
      <c r="AF1934" s="4">
        <v>688</v>
      </c>
      <c r="AG1934" s="4">
        <v>903</v>
      </c>
      <c r="AH1934" s="4">
        <v>1088</v>
      </c>
      <c r="AI1934" s="4">
        <v>1197</v>
      </c>
      <c r="AJ1934" s="4">
        <v>1377</v>
      </c>
      <c r="AK1934" s="4">
        <v>955.89906949349881</v>
      </c>
      <c r="AL1934" s="8">
        <v>1.1605006696005502</v>
      </c>
      <c r="AM1934" s="4">
        <v>901.03961743361037</v>
      </c>
      <c r="AN1934" s="8">
        <v>1.0977117635703761</v>
      </c>
      <c r="AO1934" s="4">
        <v>846.18016537372171</v>
      </c>
      <c r="AP1934" s="8">
        <v>1.0349228575402019</v>
      </c>
    </row>
    <row r="1935" spans="1:42" x14ac:dyDescent="0.25">
      <c r="A1935" s="2" t="s">
        <v>5519</v>
      </c>
      <c r="B1935" t="s">
        <v>5518</v>
      </c>
      <c r="C1935" t="s">
        <v>149</v>
      </c>
      <c r="D1935" t="s">
        <v>5517</v>
      </c>
      <c r="E1935" s="3" t="s">
        <v>5264</v>
      </c>
      <c r="F1935" t="s">
        <v>5520</v>
      </c>
      <c r="G1935">
        <v>120</v>
      </c>
      <c r="H1935">
        <v>0</v>
      </c>
      <c r="I1935">
        <v>24</v>
      </c>
      <c r="J1935">
        <v>58</v>
      </c>
      <c r="K1935">
        <v>30</v>
      </c>
      <c r="L1935">
        <v>8</v>
      </c>
      <c r="M1935">
        <v>0</v>
      </c>
      <c r="N1935" s="2">
        <v>286.73472222222222</v>
      </c>
      <c r="O1935" s="2">
        <v>265.98924872222221</v>
      </c>
      <c r="P1935" s="2">
        <v>292.72000000000003</v>
      </c>
      <c r="Q1935" s="4">
        <v>845.44397094444446</v>
      </c>
      <c r="R1935" s="5">
        <v>4.8000000000000001E-2</v>
      </c>
      <c r="S1935" s="6">
        <v>886.02528154977779</v>
      </c>
      <c r="T1935" s="4">
        <v>45.692982456140349</v>
      </c>
      <c r="U1935" s="7">
        <v>931.71826400591817</v>
      </c>
      <c r="V1935" s="8">
        <v>1.0278382731867675</v>
      </c>
      <c r="W1935" s="7">
        <v>609.91719908848631</v>
      </c>
      <c r="X1935" s="7">
        <v>658.78876952826886</v>
      </c>
      <c r="Y1935" s="7">
        <v>847.43303142582954</v>
      </c>
      <c r="Z1935" s="7">
        <v>1065.4002355872599</v>
      </c>
      <c r="AA1935" s="7">
        <v>1174.8725533723727</v>
      </c>
      <c r="AB1935" s="7">
        <v>1350.81020695559</v>
      </c>
      <c r="AC1935" s="7">
        <v>997.13166666666677</v>
      </c>
      <c r="AD1935" s="7">
        <v>1087.78</v>
      </c>
      <c r="AE1935" s="4">
        <v>624</v>
      </c>
      <c r="AF1935" s="4">
        <v>674</v>
      </c>
      <c r="AG1935" s="4">
        <v>867</v>
      </c>
      <c r="AH1935" s="4">
        <v>1090</v>
      </c>
      <c r="AI1935" s="4">
        <v>1202</v>
      </c>
      <c r="AJ1935" s="4">
        <v>1382</v>
      </c>
      <c r="AK1935" s="4">
        <v>1016.8365624844516</v>
      </c>
      <c r="AL1935" s="8">
        <v>1.1721446008647982</v>
      </c>
      <c r="AM1935" s="4">
        <v>973.23280217289357</v>
      </c>
      <c r="AN1935" s="8">
        <v>1.1240424916387879</v>
      </c>
      <c r="AO1935" s="4">
        <v>929.62904186133574</v>
      </c>
      <c r="AP1935" s="8">
        <v>1.0759403824127778</v>
      </c>
    </row>
    <row r="1936" spans="1:42" x14ac:dyDescent="0.25">
      <c r="A1936" s="2" t="s">
        <v>5523</v>
      </c>
      <c r="B1936" t="s">
        <v>5522</v>
      </c>
      <c r="C1936" t="s">
        <v>149</v>
      </c>
      <c r="D1936" t="s">
        <v>5521</v>
      </c>
      <c r="E1936" s="3" t="s">
        <v>5264</v>
      </c>
      <c r="F1936" t="s">
        <v>5524</v>
      </c>
      <c r="G1936">
        <v>118</v>
      </c>
      <c r="H1936">
        <v>2</v>
      </c>
      <c r="I1936">
        <v>40</v>
      </c>
      <c r="J1936">
        <v>36</v>
      </c>
      <c r="K1936">
        <v>31</v>
      </c>
      <c r="L1936">
        <v>7</v>
      </c>
      <c r="M1936">
        <v>2</v>
      </c>
      <c r="N1936" s="2">
        <v>261.93855932203388</v>
      </c>
      <c r="O1936" s="2">
        <v>249.38429584463273</v>
      </c>
      <c r="P1936" s="2">
        <v>196.83</v>
      </c>
      <c r="Q1936" s="4">
        <v>708.15285516666665</v>
      </c>
      <c r="R1936" s="5">
        <v>4.8000000000000001E-2</v>
      </c>
      <c r="S1936" s="6">
        <v>742.14419221466665</v>
      </c>
      <c r="T1936" s="4">
        <v>76.43362831858407</v>
      </c>
      <c r="U1936" s="7">
        <v>818.5778205332507</v>
      </c>
      <c r="V1936" s="8">
        <v>0.87727335564164732</v>
      </c>
      <c r="W1936" s="7">
        <v>496.30408393034224</v>
      </c>
      <c r="X1936" s="7">
        <v>525.73237095826312</v>
      </c>
      <c r="Y1936" s="7">
        <v>689.57634738398508</v>
      </c>
      <c r="Z1936" s="7">
        <v>966.36131726821429</v>
      </c>
      <c r="AA1936" s="7">
        <v>1158.0428625041318</v>
      </c>
      <c r="AB1936" s="7">
        <v>1331.4311482362066</v>
      </c>
      <c r="AC1936" s="7">
        <v>1026.4025423728815</v>
      </c>
      <c r="AD1936" s="7">
        <v>1119.7118644067796</v>
      </c>
      <c r="AE1936" s="4">
        <v>624</v>
      </c>
      <c r="AF1936" s="4">
        <v>661</v>
      </c>
      <c r="AG1936" s="4">
        <v>867</v>
      </c>
      <c r="AH1936" s="4">
        <v>1215</v>
      </c>
      <c r="AI1936" s="4">
        <v>1456</v>
      </c>
      <c r="AJ1936" s="4">
        <v>1674</v>
      </c>
      <c r="AK1936" s="4">
        <v>994.42851319212309</v>
      </c>
      <c r="AL1936" s="8">
        <v>1.1476475427842827</v>
      </c>
      <c r="AM1936" s="4">
        <v>908.74704569034532</v>
      </c>
      <c r="AN1936" s="8">
        <v>1.0558223471509347</v>
      </c>
      <c r="AO1936" s="4">
        <v>825.44561895250604</v>
      </c>
      <c r="AP1936" s="8">
        <v>0.96654785139629107</v>
      </c>
    </row>
    <row r="1937" spans="1:42" x14ac:dyDescent="0.25">
      <c r="A1937" s="2" t="s">
        <v>5527</v>
      </c>
      <c r="B1937" t="s">
        <v>5526</v>
      </c>
      <c r="C1937" t="s">
        <v>149</v>
      </c>
      <c r="D1937" t="s">
        <v>5525</v>
      </c>
      <c r="E1937" s="3" t="s">
        <v>5264</v>
      </c>
      <c r="F1937" t="s">
        <v>5528</v>
      </c>
      <c r="G1937">
        <v>96</v>
      </c>
      <c r="H1937">
        <v>0</v>
      </c>
      <c r="I1937">
        <v>26</v>
      </c>
      <c r="J1937">
        <v>51</v>
      </c>
      <c r="K1937">
        <v>16</v>
      </c>
      <c r="L1937">
        <v>3</v>
      </c>
      <c r="M1937">
        <v>0</v>
      </c>
      <c r="N1937" s="2">
        <v>241.47395833333334</v>
      </c>
      <c r="O1937" s="2">
        <v>307.14082295967751</v>
      </c>
      <c r="P1937" s="2">
        <v>257.12</v>
      </c>
      <c r="Q1937" s="4">
        <v>805.73478129301088</v>
      </c>
      <c r="R1937" s="5">
        <v>4.8000000000000001E-2</v>
      </c>
      <c r="S1937" s="6">
        <v>844.41005079507545</v>
      </c>
      <c r="T1937" s="4">
        <v>29.125</v>
      </c>
      <c r="U1937" s="7">
        <v>873.53505079507545</v>
      </c>
      <c r="V1937" s="8">
        <v>0.98727766513217852</v>
      </c>
      <c r="W1937" s="7">
        <v>620.33420260904995</v>
      </c>
      <c r="X1937" s="7">
        <v>656.59989445388669</v>
      </c>
      <c r="Y1937" s="7">
        <v>861.7873614707263</v>
      </c>
      <c r="Z1937" s="7">
        <v>1038.3440191363791</v>
      </c>
      <c r="AA1937" s="7">
        <v>1142.369293112358</v>
      </c>
      <c r="AB1937" s="7">
        <v>1314.1541492194797</v>
      </c>
      <c r="AC1937" s="7">
        <v>973.27083333333337</v>
      </c>
      <c r="AD1937" s="7">
        <v>1061.75</v>
      </c>
      <c r="AE1937" s="4">
        <v>650</v>
      </c>
      <c r="AF1937" s="4">
        <v>688</v>
      </c>
      <c r="AG1937" s="4">
        <v>903</v>
      </c>
      <c r="AH1937" s="4">
        <v>1088</v>
      </c>
      <c r="AI1937" s="4">
        <v>1197</v>
      </c>
      <c r="AJ1937" s="4">
        <v>1377</v>
      </c>
      <c r="AK1937" s="4">
        <v>994.0599004421955</v>
      </c>
      <c r="AL1937" s="8">
        <v>1.1564133558094039</v>
      </c>
      <c r="AM1937" s="4">
        <v>943.59657904956202</v>
      </c>
      <c r="AN1937" s="8">
        <v>1.0993792275577814</v>
      </c>
      <c r="AO1937" s="4">
        <v>893.13325765692844</v>
      </c>
      <c r="AP1937" s="8">
        <v>1.0423450993061589</v>
      </c>
    </row>
    <row r="1938" spans="1:42" x14ac:dyDescent="0.25">
      <c r="A1938" s="2" t="s">
        <v>5529</v>
      </c>
      <c r="B1938" t="s">
        <v>5526</v>
      </c>
      <c r="C1938" t="s">
        <v>149</v>
      </c>
      <c r="D1938" t="s">
        <v>5525</v>
      </c>
      <c r="E1938" s="3" t="s">
        <v>5264</v>
      </c>
      <c r="F1938" t="s">
        <v>5530</v>
      </c>
      <c r="G1938">
        <v>28</v>
      </c>
      <c r="H1938">
        <v>18</v>
      </c>
      <c r="I1938">
        <v>10</v>
      </c>
      <c r="J1938">
        <v>0</v>
      </c>
      <c r="K1938">
        <v>0</v>
      </c>
      <c r="L1938">
        <v>0</v>
      </c>
      <c r="M1938">
        <v>0</v>
      </c>
      <c r="N1938" s="2">
        <v>100.58928571428572</v>
      </c>
      <c r="O1938" s="2">
        <v>1202.1500193333334</v>
      </c>
      <c r="P1938" s="2">
        <v>294.02</v>
      </c>
      <c r="Q1938" s="4">
        <v>1596.7593050476191</v>
      </c>
      <c r="R1938" s="5">
        <v>4.8000000000000001E-2</v>
      </c>
      <c r="S1938" s="6">
        <v>1673.403751689905</v>
      </c>
      <c r="T1938" s="4">
        <v>0</v>
      </c>
      <c r="U1938" s="7">
        <v>1673.403751689905</v>
      </c>
      <c r="V1938" s="8">
        <v>2.521814049909437</v>
      </c>
      <c r="W1938" s="7">
        <v>1639.1791324411345</v>
      </c>
      <c r="X1938" s="7">
        <v>1735.0080663376932</v>
      </c>
      <c r="Y1938" s="7">
        <v>2277.1980870682223</v>
      </c>
      <c r="Z1938" s="7">
        <v>2743.7336863014684</v>
      </c>
      <c r="AA1938" s="7">
        <v>3018.6114177415971</v>
      </c>
      <c r="AB1938" s="7">
        <v>3472.537946725296</v>
      </c>
      <c r="AC1938" s="7">
        <v>729.92857142857144</v>
      </c>
      <c r="AD1938" s="7">
        <v>796.28571428571422</v>
      </c>
      <c r="AE1938" s="4">
        <v>650</v>
      </c>
      <c r="AF1938" s="4">
        <v>688</v>
      </c>
      <c r="AG1938" s="4">
        <v>903</v>
      </c>
      <c r="AH1938" s="4">
        <v>1088</v>
      </c>
      <c r="AI1938" s="4">
        <v>1197</v>
      </c>
      <c r="AJ1938" s="4">
        <v>1377</v>
      </c>
      <c r="AK1938" s="4">
        <v>853.46816344636738</v>
      </c>
      <c r="AL1938" s="8">
        <v>1.2861737662270338</v>
      </c>
      <c r="AM1938" s="4">
        <v>1148.6449752140411</v>
      </c>
      <c r="AN1938" s="8">
        <v>1.7310042683526992</v>
      </c>
      <c r="AO1938" s="4">
        <v>1411.0243634519732</v>
      </c>
      <c r="AP1938" s="8">
        <v>2.1264091591310685</v>
      </c>
    </row>
    <row r="1939" spans="1:42" x14ac:dyDescent="0.25">
      <c r="A1939" s="2" t="s">
        <v>5533</v>
      </c>
      <c r="B1939" t="s">
        <v>5532</v>
      </c>
      <c r="C1939" t="s">
        <v>149</v>
      </c>
      <c r="D1939" t="s">
        <v>5531</v>
      </c>
      <c r="E1939" s="3" t="s">
        <v>5264</v>
      </c>
      <c r="F1939" t="s">
        <v>5534</v>
      </c>
      <c r="G1939">
        <v>200</v>
      </c>
      <c r="H1939">
        <v>0</v>
      </c>
      <c r="I1939">
        <v>56</v>
      </c>
      <c r="J1939">
        <v>48</v>
      </c>
      <c r="K1939">
        <v>71</v>
      </c>
      <c r="L1939">
        <v>23</v>
      </c>
      <c r="M1939">
        <v>2</v>
      </c>
      <c r="N1939" s="2">
        <v>218.7825</v>
      </c>
      <c r="O1939" s="2">
        <v>256.65171112499996</v>
      </c>
      <c r="P1939" s="2">
        <v>229.16</v>
      </c>
      <c r="Q1939" s="4">
        <v>704.5942111249999</v>
      </c>
      <c r="R1939" s="5">
        <v>4.8000000000000001E-2</v>
      </c>
      <c r="S1939" s="6">
        <v>738.41473325899995</v>
      </c>
      <c r="T1939" s="4">
        <v>78.506329113924053</v>
      </c>
      <c r="U1939" s="7">
        <v>816.92106237292398</v>
      </c>
      <c r="V1939" s="8">
        <v>0.80214947970417172</v>
      </c>
      <c r="W1939" s="7">
        <v>461.86494217581526</v>
      </c>
      <c r="X1939" s="7">
        <v>567.72409689743074</v>
      </c>
      <c r="Y1939" s="7">
        <v>628.62936399753823</v>
      </c>
      <c r="Z1939" s="7">
        <v>862.09955454795045</v>
      </c>
      <c r="AA1939" s="7">
        <v>968.68377197313851</v>
      </c>
      <c r="AB1939" s="7">
        <v>1113.6963126876801</v>
      </c>
      <c r="AC1939" s="7">
        <v>1120.2565</v>
      </c>
      <c r="AD1939" s="7">
        <v>1222.098</v>
      </c>
      <c r="AE1939" s="4">
        <v>637</v>
      </c>
      <c r="AF1939" s="4">
        <v>783</v>
      </c>
      <c r="AG1939" s="4">
        <v>867</v>
      </c>
      <c r="AH1939" s="4">
        <v>1189</v>
      </c>
      <c r="AI1939" s="4">
        <v>1336</v>
      </c>
      <c r="AJ1939" s="4">
        <v>1536</v>
      </c>
      <c r="AK1939" s="4">
        <v>1066.3072310873683</v>
      </c>
      <c r="AL1939" s="8">
        <v>1.1241130189571957</v>
      </c>
      <c r="AM1939" s="4">
        <v>957.00973181124539</v>
      </c>
      <c r="AN1939" s="8">
        <v>1.0167918392061877</v>
      </c>
      <c r="AO1939" s="4">
        <v>847.71223253512255</v>
      </c>
      <c r="AP1939" s="8">
        <v>0.90947065945517946</v>
      </c>
    </row>
    <row r="1940" spans="1:42" x14ac:dyDescent="0.25">
      <c r="A1940" s="2" t="s">
        <v>5537</v>
      </c>
      <c r="B1940" t="s">
        <v>5536</v>
      </c>
      <c r="C1940" t="s">
        <v>149</v>
      </c>
      <c r="D1940" t="s">
        <v>5535</v>
      </c>
      <c r="E1940" s="3" t="s">
        <v>5264</v>
      </c>
      <c r="F1940" t="s">
        <v>5538</v>
      </c>
      <c r="G1940">
        <v>216</v>
      </c>
      <c r="H1940">
        <v>11</v>
      </c>
      <c r="I1940">
        <v>89</v>
      </c>
      <c r="J1940">
        <v>65</v>
      </c>
      <c r="K1940">
        <v>43</v>
      </c>
      <c r="L1940">
        <v>5</v>
      </c>
      <c r="M1940">
        <v>3</v>
      </c>
      <c r="N1940" s="2">
        <v>243.40239197530866</v>
      </c>
      <c r="O1940" s="2">
        <v>290.93242249249249</v>
      </c>
      <c r="P1940" s="2">
        <v>251.63</v>
      </c>
      <c r="Q1940" s="4">
        <v>785.96481446780115</v>
      </c>
      <c r="R1940" s="5">
        <v>4.8000000000000001E-2</v>
      </c>
      <c r="S1940" s="6">
        <v>823.69112556225559</v>
      </c>
      <c r="T1940" s="4">
        <v>0.46445497630331756</v>
      </c>
      <c r="U1940" s="7">
        <v>824.15558053855887</v>
      </c>
      <c r="V1940" s="8">
        <v>0.95403202334643855</v>
      </c>
      <c r="W1940" s="7">
        <v>594.98049073010031</v>
      </c>
      <c r="X1940" s="7">
        <v>630.25978264839137</v>
      </c>
      <c r="Y1940" s="7">
        <v>826.67962413941814</v>
      </c>
      <c r="Z1940" s="7">
        <v>1158.4956670465895</v>
      </c>
      <c r="AA1940" s="7">
        <v>1388.2878117035671</v>
      </c>
      <c r="AB1940" s="7">
        <v>1596.1495857086343</v>
      </c>
      <c r="AC1940" s="7">
        <v>950.25231481481489</v>
      </c>
      <c r="AD1940" s="7">
        <v>1036.6388888888889</v>
      </c>
      <c r="AE1940" s="4">
        <v>624</v>
      </c>
      <c r="AF1940" s="4">
        <v>661</v>
      </c>
      <c r="AG1940" s="4">
        <v>867</v>
      </c>
      <c r="AH1940" s="4">
        <v>1215</v>
      </c>
      <c r="AI1940" s="4">
        <v>1456</v>
      </c>
      <c r="AJ1940" s="4">
        <v>1674</v>
      </c>
      <c r="AK1940" s="4">
        <v>997.88653881591847</v>
      </c>
      <c r="AL1940" s="8">
        <v>1.1556784193527152</v>
      </c>
      <c r="AM1940" s="4">
        <v>939.52209623092847</v>
      </c>
      <c r="AN1940" s="8">
        <v>1.0881164825464886</v>
      </c>
      <c r="AO1940" s="4">
        <v>881.15765364593813</v>
      </c>
      <c r="AP1940" s="8">
        <v>1.0205545457402618</v>
      </c>
    </row>
    <row r="1941" spans="1:42" x14ac:dyDescent="0.25">
      <c r="A1941" s="2" t="s">
        <v>5541</v>
      </c>
      <c r="B1941" t="s">
        <v>5540</v>
      </c>
      <c r="C1941" t="s">
        <v>149</v>
      </c>
      <c r="D1941" t="s">
        <v>5539</v>
      </c>
      <c r="E1941" s="3" t="s">
        <v>5264</v>
      </c>
      <c r="F1941" t="s">
        <v>5542</v>
      </c>
      <c r="G1941">
        <v>180</v>
      </c>
      <c r="H1941">
        <v>8</v>
      </c>
      <c r="I1941">
        <v>40</v>
      </c>
      <c r="J1941">
        <v>66</v>
      </c>
      <c r="K1941">
        <v>53</v>
      </c>
      <c r="L1941">
        <v>9</v>
      </c>
      <c r="M1941">
        <v>4</v>
      </c>
      <c r="N1941" s="2">
        <v>259.59444444444443</v>
      </c>
      <c r="O1941" s="2">
        <v>247.22591287037039</v>
      </c>
      <c r="P1941" s="2">
        <v>314.64999999999998</v>
      </c>
      <c r="Q1941" s="4">
        <v>821.47035731481481</v>
      </c>
      <c r="R1941" s="5">
        <v>4.8000000000000001E-2</v>
      </c>
      <c r="S1941" s="6">
        <v>860.90093446592596</v>
      </c>
      <c r="T1941" s="4">
        <v>0</v>
      </c>
      <c r="U1941" s="7">
        <v>860.90093446592596</v>
      </c>
      <c r="V1941" s="8">
        <v>0.90175546686762298</v>
      </c>
      <c r="W1941" s="7">
        <v>584.33754253021971</v>
      </c>
      <c r="X1941" s="7">
        <v>596.06036359949871</v>
      </c>
      <c r="Y1941" s="7">
        <v>781.82198977422911</v>
      </c>
      <c r="Z1941" s="7">
        <v>1095.6328922441619</v>
      </c>
      <c r="AA1941" s="7">
        <v>1233.6014786749081</v>
      </c>
      <c r="AB1941" s="7">
        <v>1418.461349382771</v>
      </c>
      <c r="AC1941" s="7">
        <v>1050.163888888889</v>
      </c>
      <c r="AD1941" s="7">
        <v>1145.6333333333332</v>
      </c>
      <c r="AE1941" s="4">
        <v>648</v>
      </c>
      <c r="AF1941" s="4">
        <v>661</v>
      </c>
      <c r="AG1941" s="4">
        <v>867</v>
      </c>
      <c r="AH1941" s="4">
        <v>1215</v>
      </c>
      <c r="AI1941" s="4">
        <v>1368</v>
      </c>
      <c r="AJ1941" s="4">
        <v>1573</v>
      </c>
      <c r="AK1941" s="4">
        <v>1096.3675551265928</v>
      </c>
      <c r="AL1941" s="8">
        <v>1.1483962869026547</v>
      </c>
      <c r="AM1941" s="4">
        <v>1017.8786815730369</v>
      </c>
      <c r="AN1941" s="8">
        <v>1.0661826802243106</v>
      </c>
      <c r="AO1941" s="4">
        <v>939.38980801948151</v>
      </c>
      <c r="AP1941" s="8">
        <v>0.98396907354596685</v>
      </c>
    </row>
    <row r="1942" spans="1:42" x14ac:dyDescent="0.25">
      <c r="A1942" s="2" t="s">
        <v>5545</v>
      </c>
      <c r="B1942" t="s">
        <v>5544</v>
      </c>
      <c r="C1942" t="s">
        <v>149</v>
      </c>
      <c r="D1942" t="s">
        <v>5543</v>
      </c>
      <c r="E1942" s="3" t="s">
        <v>5264</v>
      </c>
      <c r="F1942" t="s">
        <v>5546</v>
      </c>
      <c r="G1942">
        <v>75</v>
      </c>
      <c r="H1942">
        <v>0</v>
      </c>
      <c r="I1942">
        <v>20</v>
      </c>
      <c r="J1942">
        <v>14</v>
      </c>
      <c r="K1942">
        <v>27</v>
      </c>
      <c r="L1942">
        <v>14</v>
      </c>
      <c r="M1942">
        <v>0</v>
      </c>
      <c r="N1942" s="2">
        <v>271.75777777777779</v>
      </c>
      <c r="O1942" s="2">
        <v>365.12976055555544</v>
      </c>
      <c r="P1942" s="2">
        <v>234.33</v>
      </c>
      <c r="Q1942" s="4">
        <v>871.21753833333321</v>
      </c>
      <c r="R1942" s="5">
        <v>4.8000000000000001E-2</v>
      </c>
      <c r="S1942" s="6">
        <v>913.0359801733332</v>
      </c>
      <c r="T1942" s="4">
        <v>0</v>
      </c>
      <c r="U1942" s="7">
        <v>913.0359801733332</v>
      </c>
      <c r="V1942" s="8">
        <v>0.61077543359556163</v>
      </c>
      <c r="W1942" s="7">
        <v>559.4702971735345</v>
      </c>
      <c r="X1942" s="7">
        <v>596.1168231892683</v>
      </c>
      <c r="Y1942" s="7">
        <v>750.64300788894536</v>
      </c>
      <c r="Z1942" s="7">
        <v>1051.7552966515573</v>
      </c>
      <c r="AA1942" s="7">
        <v>1260.6404949412395</v>
      </c>
      <c r="AB1942" s="7">
        <v>1449.9808793558636</v>
      </c>
      <c r="AC1942" s="7">
        <v>1644.3680000000002</v>
      </c>
      <c r="AD1942" s="7">
        <v>1793.856</v>
      </c>
      <c r="AE1942" s="4">
        <v>916</v>
      </c>
      <c r="AF1942" s="4">
        <v>976</v>
      </c>
      <c r="AG1942" s="4">
        <v>1229</v>
      </c>
      <c r="AH1942" s="4">
        <v>1722</v>
      </c>
      <c r="AI1942" s="4">
        <v>2064</v>
      </c>
      <c r="AJ1942" s="4">
        <v>2374</v>
      </c>
      <c r="AK1942" s="4">
        <v>1634.0358370465187</v>
      </c>
      <c r="AL1942" s="8">
        <v>1.0930882994263877</v>
      </c>
      <c r="AM1942" s="4">
        <v>1397.2896153866666</v>
      </c>
      <c r="AN1942" s="8">
        <v>0.93471691064611639</v>
      </c>
      <c r="AO1942" s="4">
        <v>1149.7822018331851</v>
      </c>
      <c r="AP1942" s="8">
        <v>0.76914682237583287</v>
      </c>
    </row>
    <row r="1943" spans="1:42" x14ac:dyDescent="0.25">
      <c r="A1943" s="2" t="s">
        <v>5549</v>
      </c>
      <c r="B1943" t="s">
        <v>5548</v>
      </c>
      <c r="C1943" t="s">
        <v>149</v>
      </c>
      <c r="D1943" t="s">
        <v>5547</v>
      </c>
      <c r="E1943" s="3" t="s">
        <v>5264</v>
      </c>
      <c r="F1943" t="s">
        <v>5550</v>
      </c>
      <c r="G1943">
        <v>208</v>
      </c>
      <c r="H1943">
        <v>12</v>
      </c>
      <c r="I1943">
        <v>88</v>
      </c>
      <c r="J1943">
        <v>61</v>
      </c>
      <c r="K1943">
        <v>30</v>
      </c>
      <c r="L1943">
        <v>15</v>
      </c>
      <c r="M1943">
        <v>2</v>
      </c>
      <c r="N1943" s="2">
        <v>228.53525641025644</v>
      </c>
      <c r="O1943" s="2">
        <v>293.35720267467946</v>
      </c>
      <c r="P1943" s="2">
        <v>191.96</v>
      </c>
      <c r="Q1943" s="4">
        <v>713.85245908493596</v>
      </c>
      <c r="R1943" s="5">
        <v>4.8000000000000001E-2</v>
      </c>
      <c r="S1943" s="6">
        <v>748.11737712101296</v>
      </c>
      <c r="T1943" s="4">
        <v>33.64824120603015</v>
      </c>
      <c r="U1943" s="7">
        <v>781.76561832704306</v>
      </c>
      <c r="V1943" s="8">
        <v>0.90246612357587619</v>
      </c>
      <c r="W1943" s="7">
        <v>538.90060889489177</v>
      </c>
      <c r="X1943" s="7">
        <v>570.8546514094927</v>
      </c>
      <c r="Y1943" s="7">
        <v>748.76094216646015</v>
      </c>
      <c r="Z1943" s="7">
        <v>1049.3016663578421</v>
      </c>
      <c r="AA1943" s="7">
        <v>1257.4347540880806</v>
      </c>
      <c r="AB1943" s="7">
        <v>1445.704518093027</v>
      </c>
      <c r="AC1943" s="7">
        <v>952.88028846153861</v>
      </c>
      <c r="AD1943" s="7">
        <v>1039.5057692307691</v>
      </c>
      <c r="AE1943" s="4">
        <v>624</v>
      </c>
      <c r="AF1943" s="4">
        <v>661</v>
      </c>
      <c r="AG1943" s="4">
        <v>867</v>
      </c>
      <c r="AH1943" s="4">
        <v>1215</v>
      </c>
      <c r="AI1943" s="4">
        <v>1456</v>
      </c>
      <c r="AJ1943" s="4">
        <v>1674</v>
      </c>
      <c r="AK1943" s="4">
        <v>959.23227363196906</v>
      </c>
      <c r="AL1943" s="8">
        <v>1.1461760512279533</v>
      </c>
      <c r="AM1943" s="4">
        <v>888.10800368442767</v>
      </c>
      <c r="AN1943" s="8">
        <v>1.0640705675804618</v>
      </c>
      <c r="AO1943" s="4">
        <v>818.11269040272043</v>
      </c>
      <c r="AP1943" s="8">
        <v>0.98326834557816922</v>
      </c>
    </row>
    <row r="1944" spans="1:42" x14ac:dyDescent="0.25">
      <c r="A1944" s="2" t="s">
        <v>5553</v>
      </c>
      <c r="B1944" t="s">
        <v>5552</v>
      </c>
      <c r="C1944" t="s">
        <v>149</v>
      </c>
      <c r="D1944" t="s">
        <v>5551</v>
      </c>
      <c r="E1944" s="3" t="s">
        <v>5264</v>
      </c>
      <c r="F1944" t="s">
        <v>5554</v>
      </c>
      <c r="G1944">
        <v>104</v>
      </c>
      <c r="H1944">
        <v>12</v>
      </c>
      <c r="I1944">
        <v>32</v>
      </c>
      <c r="J1944">
        <v>30</v>
      </c>
      <c r="K1944">
        <v>20</v>
      </c>
      <c r="L1944">
        <v>10</v>
      </c>
      <c r="M1944">
        <v>0</v>
      </c>
      <c r="N1944" s="2">
        <v>238.48157051282053</v>
      </c>
      <c r="O1944" s="2">
        <v>329.73849740705134</v>
      </c>
      <c r="P1944" s="2">
        <v>286.52</v>
      </c>
      <c r="Q1944" s="4">
        <v>854.74006791987188</v>
      </c>
      <c r="R1944" s="5">
        <v>4.8000000000000001E-2</v>
      </c>
      <c r="S1944" s="6">
        <v>895.76759118002576</v>
      </c>
      <c r="T1944" s="4">
        <v>0</v>
      </c>
      <c r="U1944" s="7">
        <v>895.76759118002576</v>
      </c>
      <c r="V1944" s="8">
        <v>0.97725568020647324</v>
      </c>
      <c r="W1944" s="7">
        <v>609.80754444883928</v>
      </c>
      <c r="X1944" s="7">
        <v>737.82803855588725</v>
      </c>
      <c r="Y1944" s="7">
        <v>847.28067473901228</v>
      </c>
      <c r="Z1944" s="7">
        <v>1187.365651450865</v>
      </c>
      <c r="AA1944" s="7">
        <v>1306.5908444360546</v>
      </c>
      <c r="AB1944" s="7">
        <v>1503.0192361575557</v>
      </c>
      <c r="AC1944" s="7">
        <v>1008.2769230769231</v>
      </c>
      <c r="AD1944" s="7">
        <v>1099.9384615384615</v>
      </c>
      <c r="AE1944" s="4">
        <v>624</v>
      </c>
      <c r="AF1944" s="4">
        <v>755</v>
      </c>
      <c r="AG1944" s="4">
        <v>867</v>
      </c>
      <c r="AH1944" s="4">
        <v>1215</v>
      </c>
      <c r="AI1944" s="4">
        <v>1337</v>
      </c>
      <c r="AJ1944" s="4">
        <v>1538</v>
      </c>
      <c r="AK1944" s="4">
        <v>1055.8262805852394</v>
      </c>
      <c r="AL1944" s="8">
        <v>1.151874928466609</v>
      </c>
      <c r="AM1944" s="4">
        <v>1002.4733841168349</v>
      </c>
      <c r="AN1944" s="8">
        <v>1.093668512379897</v>
      </c>
      <c r="AO1944" s="4">
        <v>949.12048764843041</v>
      </c>
      <c r="AP1944" s="8">
        <v>1.0354620962931853</v>
      </c>
    </row>
    <row r="1945" spans="1:42" x14ac:dyDescent="0.25">
      <c r="A1945" s="2" t="s">
        <v>5557</v>
      </c>
      <c r="B1945" t="s">
        <v>5556</v>
      </c>
      <c r="C1945" t="s">
        <v>149</v>
      </c>
      <c r="D1945" t="s">
        <v>5555</v>
      </c>
      <c r="E1945" s="3" t="s">
        <v>5264</v>
      </c>
      <c r="F1945" t="s">
        <v>5558</v>
      </c>
      <c r="G1945">
        <v>32</v>
      </c>
      <c r="H1945">
        <v>0</v>
      </c>
      <c r="I1945">
        <v>7</v>
      </c>
      <c r="J1945">
        <v>11</v>
      </c>
      <c r="K1945">
        <v>12</v>
      </c>
      <c r="L1945">
        <v>2</v>
      </c>
      <c r="M1945">
        <v>0</v>
      </c>
      <c r="N1945" s="2">
        <v>256.86197916666669</v>
      </c>
      <c r="O1945" s="2">
        <v>214.42319532291665</v>
      </c>
      <c r="P1945" s="2">
        <v>272.10000000000002</v>
      </c>
      <c r="Q1945" s="4">
        <v>743.38517448958339</v>
      </c>
      <c r="R1945" s="5">
        <v>4.8000000000000001E-2</v>
      </c>
      <c r="S1945" s="6">
        <v>779.06766286508343</v>
      </c>
      <c r="T1945" s="4">
        <v>65.354838709677423</v>
      </c>
      <c r="U1945" s="7">
        <v>844.42250157476087</v>
      </c>
      <c r="V1945" s="8">
        <v>0.854840874735601</v>
      </c>
      <c r="W1945" s="7">
        <v>492.13613072097388</v>
      </c>
      <c r="X1945" s="7">
        <v>574.94749887113778</v>
      </c>
      <c r="Y1945" s="7">
        <v>683.78529701135312</v>
      </c>
      <c r="Z1945" s="7">
        <v>949.57035478854584</v>
      </c>
      <c r="AA1945" s="7">
        <v>994.52509749863475</v>
      </c>
      <c r="AB1945" s="7">
        <v>1143.5855601689298</v>
      </c>
      <c r="AC1945" s="7">
        <v>1086.59375</v>
      </c>
      <c r="AD1945" s="7">
        <v>1185.375</v>
      </c>
      <c r="AE1945" s="4">
        <v>624</v>
      </c>
      <c r="AF1945" s="4">
        <v>729</v>
      </c>
      <c r="AG1945" s="4">
        <v>867</v>
      </c>
      <c r="AH1945" s="4">
        <v>1204</v>
      </c>
      <c r="AI1945" s="4">
        <v>1261</v>
      </c>
      <c r="AJ1945" s="4">
        <v>1450</v>
      </c>
      <c r="AK1945" s="4">
        <v>1053.6217929194593</v>
      </c>
      <c r="AL1945" s="8">
        <v>1.1327824173404737</v>
      </c>
      <c r="AM1945" s="4">
        <v>965.37225111626708</v>
      </c>
      <c r="AN1945" s="8">
        <v>1.043444064360336</v>
      </c>
      <c r="AO1945" s="4">
        <v>867.31720466827574</v>
      </c>
      <c r="AP1945" s="8">
        <v>0.9441792277157387</v>
      </c>
    </row>
    <row r="1946" spans="1:42" x14ac:dyDescent="0.25">
      <c r="A1946" s="2" t="s">
        <v>5561</v>
      </c>
      <c r="B1946" t="s">
        <v>5560</v>
      </c>
      <c r="C1946" t="s">
        <v>149</v>
      </c>
      <c r="D1946" t="s">
        <v>5559</v>
      </c>
      <c r="E1946" s="3" t="s">
        <v>5264</v>
      </c>
      <c r="F1946" t="s">
        <v>5562</v>
      </c>
      <c r="G1946">
        <v>30</v>
      </c>
      <c r="H1946">
        <v>4</v>
      </c>
      <c r="I1946">
        <v>10</v>
      </c>
      <c r="J1946">
        <v>10</v>
      </c>
      <c r="K1946">
        <v>4</v>
      </c>
      <c r="L1946">
        <v>2</v>
      </c>
      <c r="M1946">
        <v>0</v>
      </c>
      <c r="N1946" s="2">
        <v>219.5277777777778</v>
      </c>
      <c r="O1946" s="2">
        <v>238.71051027777781</v>
      </c>
      <c r="P1946" s="2">
        <v>266.02</v>
      </c>
      <c r="Q1946" s="4">
        <v>724.25828805555557</v>
      </c>
      <c r="R1946" s="5">
        <v>4.8000000000000001E-2</v>
      </c>
      <c r="S1946" s="6">
        <v>759.02268588222228</v>
      </c>
      <c r="T1946" s="4">
        <v>23.1</v>
      </c>
      <c r="U1946" s="7">
        <v>782.1226858822223</v>
      </c>
      <c r="V1946" s="8">
        <v>0.96383834112991573</v>
      </c>
      <c r="W1946" s="7">
        <v>583.67173347499181</v>
      </c>
      <c r="X1946" s="7">
        <v>618.28047408168197</v>
      </c>
      <c r="Y1946" s="7">
        <v>810.96697583784919</v>
      </c>
      <c r="Z1946" s="7">
        <v>977.46307929706154</v>
      </c>
      <c r="AA1946" s="7">
        <v>1116.8334130915709</v>
      </c>
      <c r="AB1946" s="7">
        <v>1284.2648879185315</v>
      </c>
      <c r="AC1946" s="7">
        <v>892.61333333333346</v>
      </c>
      <c r="AD1946" s="7">
        <v>973.76</v>
      </c>
      <c r="AE1946" s="4">
        <v>624</v>
      </c>
      <c r="AF1946" s="4">
        <v>661</v>
      </c>
      <c r="AG1946" s="4">
        <v>867</v>
      </c>
      <c r="AH1946" s="4">
        <v>1045</v>
      </c>
      <c r="AI1946" s="4">
        <v>1194</v>
      </c>
      <c r="AJ1946" s="4">
        <v>1373</v>
      </c>
      <c r="AK1946" s="4">
        <v>913.54185618822237</v>
      </c>
      <c r="AL1946" s="8">
        <v>1.1542579561964621</v>
      </c>
      <c r="AM1946" s="4">
        <v>862.0354660862223</v>
      </c>
      <c r="AN1946" s="8">
        <v>1.0907847511742799</v>
      </c>
      <c r="AO1946" s="4">
        <v>810.52907598422246</v>
      </c>
      <c r="AP1946" s="8">
        <v>1.0273115461520981</v>
      </c>
    </row>
    <row r="1947" spans="1:42" x14ac:dyDescent="0.25">
      <c r="A1947" s="2" t="s">
        <v>5565</v>
      </c>
      <c r="B1947" t="s">
        <v>5564</v>
      </c>
      <c r="C1947" t="s">
        <v>14</v>
      </c>
      <c r="D1947" t="s">
        <v>5563</v>
      </c>
      <c r="E1947" s="3" t="s">
        <v>5264</v>
      </c>
      <c r="F1947" t="s">
        <v>5566</v>
      </c>
      <c r="G1947">
        <v>152</v>
      </c>
      <c r="H1947">
        <v>30</v>
      </c>
      <c r="I1947">
        <v>32</v>
      </c>
      <c r="J1947">
        <v>52</v>
      </c>
      <c r="K1947">
        <v>23</v>
      </c>
      <c r="L1947">
        <v>14</v>
      </c>
      <c r="M1947">
        <v>1</v>
      </c>
      <c r="N1947" s="2">
        <v>246.21052631578948</v>
      </c>
      <c r="O1947" s="2">
        <v>256.44360840131583</v>
      </c>
      <c r="P1947" s="2">
        <v>229.04</v>
      </c>
      <c r="Q1947" s="4">
        <v>731.69413471710527</v>
      </c>
      <c r="R1947" s="5">
        <v>4.8000000000000001E-2</v>
      </c>
      <c r="S1947" s="6">
        <v>766.8154531835263</v>
      </c>
      <c r="T1947" s="4">
        <v>47.5</v>
      </c>
      <c r="U1947" s="7">
        <v>814.3154531835263</v>
      </c>
      <c r="V1947" s="8">
        <v>0.92772355424561714</v>
      </c>
      <c r="W1947" s="7">
        <v>545.13159372766336</v>
      </c>
      <c r="X1947" s="7">
        <v>684.03531712942367</v>
      </c>
      <c r="Y1947" s="7">
        <v>757.41841628507063</v>
      </c>
      <c r="Z1947" s="7">
        <v>1018.6273049462427</v>
      </c>
      <c r="AA1947" s="7">
        <v>1022.9953465626502</v>
      </c>
      <c r="AB1947" s="7">
        <v>1176.7504114601963</v>
      </c>
      <c r="AC1947" s="7">
        <v>965.53223684210536</v>
      </c>
      <c r="AD1947" s="7">
        <v>1053.3078947368422</v>
      </c>
      <c r="AE1947" s="4">
        <v>624</v>
      </c>
      <c r="AF1947" s="4">
        <v>783</v>
      </c>
      <c r="AG1947" s="4">
        <v>867</v>
      </c>
      <c r="AH1947" s="4">
        <v>1166</v>
      </c>
      <c r="AI1947" s="4">
        <v>1171</v>
      </c>
      <c r="AJ1947" s="4">
        <v>1347</v>
      </c>
      <c r="AK1947" s="4">
        <v>963.52549498330757</v>
      </c>
      <c r="AL1947" s="8">
        <v>1.1518290141393861</v>
      </c>
      <c r="AM1947" s="4">
        <v>898.43761350543866</v>
      </c>
      <c r="AN1947" s="8">
        <v>1.0776764722627712</v>
      </c>
      <c r="AO1947" s="4">
        <v>831.90333466139509</v>
      </c>
      <c r="AP1947" s="8">
        <v>1.0018760961222319</v>
      </c>
    </row>
    <row r="1948" spans="1:42" x14ac:dyDescent="0.25">
      <c r="A1948" s="2" t="s">
        <v>5567</v>
      </c>
      <c r="B1948" t="s">
        <v>5564</v>
      </c>
      <c r="C1948" t="s">
        <v>14</v>
      </c>
      <c r="D1948" t="s">
        <v>5563</v>
      </c>
      <c r="E1948" s="3" t="s">
        <v>5264</v>
      </c>
      <c r="F1948" t="s">
        <v>5566</v>
      </c>
      <c r="G1948">
        <v>148</v>
      </c>
      <c r="H1948">
        <v>4</v>
      </c>
      <c r="I1948">
        <v>48</v>
      </c>
      <c r="J1948">
        <v>37</v>
      </c>
      <c r="K1948">
        <v>47</v>
      </c>
      <c r="L1948">
        <v>9</v>
      </c>
      <c r="M1948">
        <v>3</v>
      </c>
      <c r="N1948" s="2">
        <v>256.49155405405406</v>
      </c>
      <c r="O1948" s="2">
        <v>251.38127150450444</v>
      </c>
      <c r="P1948" s="2">
        <v>259.66000000000003</v>
      </c>
      <c r="Q1948" s="4">
        <v>767.53282555855844</v>
      </c>
      <c r="R1948" s="5">
        <v>4.8000000000000001E-2</v>
      </c>
      <c r="S1948" s="6">
        <v>804.37440118536927</v>
      </c>
      <c r="T1948" s="4">
        <v>23.18881118881119</v>
      </c>
      <c r="U1948" s="7">
        <v>827.56321237418047</v>
      </c>
      <c r="V1948" s="8">
        <v>0.86532775260439521</v>
      </c>
      <c r="W1948" s="7">
        <v>524.83439214270925</v>
      </c>
      <c r="X1948" s="7">
        <v>658.56623244830337</v>
      </c>
      <c r="Y1948" s="7">
        <v>729.21701600597578</v>
      </c>
      <c r="Z1948" s="7">
        <v>980.70016224102392</v>
      </c>
      <c r="AA1948" s="7">
        <v>984.90556602421873</v>
      </c>
      <c r="AB1948" s="7">
        <v>1132.9357791926752</v>
      </c>
      <c r="AC1948" s="7">
        <v>1051.993918918919</v>
      </c>
      <c r="AD1948" s="7">
        <v>1147.6297297297297</v>
      </c>
      <c r="AE1948" s="4">
        <v>624</v>
      </c>
      <c r="AF1948" s="4">
        <v>783</v>
      </c>
      <c r="AG1948" s="4">
        <v>867</v>
      </c>
      <c r="AH1948" s="4">
        <v>1166</v>
      </c>
      <c r="AI1948" s="4">
        <v>1171</v>
      </c>
      <c r="AJ1948" s="4">
        <v>1347</v>
      </c>
      <c r="AK1948" s="4">
        <v>1070.3136022890324</v>
      </c>
      <c r="AL1948" s="8">
        <v>1.1434026691539612</v>
      </c>
      <c r="AM1948" s="4">
        <v>980.3341733441838</v>
      </c>
      <c r="AN1948" s="8">
        <v>1.0493171710732809</v>
      </c>
      <c r="AO1948" s="4">
        <v>892.35428726477653</v>
      </c>
      <c r="AP1948" s="8">
        <v>0.95732246183883807</v>
      </c>
    </row>
    <row r="1949" spans="1:42" x14ac:dyDescent="0.25">
      <c r="A1949" s="2" t="s">
        <v>5570</v>
      </c>
      <c r="B1949" t="s">
        <v>5569</v>
      </c>
      <c r="C1949" t="s">
        <v>149</v>
      </c>
      <c r="D1949" t="s">
        <v>5568</v>
      </c>
      <c r="E1949" s="3" t="s">
        <v>5264</v>
      </c>
      <c r="F1949" t="s">
        <v>5571</v>
      </c>
      <c r="G1949">
        <v>103</v>
      </c>
      <c r="H1949">
        <v>3</v>
      </c>
      <c r="I1949">
        <v>47</v>
      </c>
      <c r="J1949">
        <v>37</v>
      </c>
      <c r="K1949">
        <v>16</v>
      </c>
      <c r="L1949">
        <v>0</v>
      </c>
      <c r="M1949">
        <v>0</v>
      </c>
      <c r="N1949" s="2">
        <v>248.5223765432099</v>
      </c>
      <c r="O1949" s="2">
        <v>270.07509762962974</v>
      </c>
      <c r="P1949" s="2">
        <v>317.26</v>
      </c>
      <c r="Q1949" s="4">
        <v>835.8574741728396</v>
      </c>
      <c r="R1949" s="5">
        <v>4.8000000000000001E-2</v>
      </c>
      <c r="S1949" s="6">
        <v>875.97863293313594</v>
      </c>
      <c r="T1949" s="4">
        <v>0</v>
      </c>
      <c r="U1949" s="7">
        <v>875.97863293313594</v>
      </c>
      <c r="V1949" s="8">
        <v>1.051901499196878</v>
      </c>
      <c r="W1949" s="7">
        <v>656.38653549885191</v>
      </c>
      <c r="X1949" s="7">
        <v>724.76013294664892</v>
      </c>
      <c r="Y1949" s="7">
        <v>911.9985998036932</v>
      </c>
      <c r="Z1949" s="7">
        <v>1278.0603215242068</v>
      </c>
      <c r="AA1949" s="7">
        <v>1531.5685828306541</v>
      </c>
      <c r="AB1949" s="7">
        <v>1760.8831096555737</v>
      </c>
      <c r="AC1949" s="7">
        <v>916.03300970873784</v>
      </c>
      <c r="AD1949" s="7">
        <v>999.30873786407756</v>
      </c>
      <c r="AE1949" s="4">
        <v>624</v>
      </c>
      <c r="AF1949" s="4">
        <v>689</v>
      </c>
      <c r="AG1949" s="4">
        <v>867</v>
      </c>
      <c r="AH1949" s="4">
        <v>1215</v>
      </c>
      <c r="AI1949" s="4">
        <v>1456</v>
      </c>
      <c r="AJ1949" s="4">
        <v>1674</v>
      </c>
      <c r="AK1949" s="4">
        <v>973.63659956285971</v>
      </c>
      <c r="AL1949" s="8">
        <v>1.1691721238950563</v>
      </c>
      <c r="AM1949" s="4">
        <v>940.73011080719198</v>
      </c>
      <c r="AN1949" s="8">
        <v>1.1296570220945832</v>
      </c>
      <c r="AO1949" s="4">
        <v>907.82362205152413</v>
      </c>
      <c r="AP1949" s="8">
        <v>1.0901419202941101</v>
      </c>
    </row>
    <row r="1950" spans="1:42" x14ac:dyDescent="0.25">
      <c r="A1950" s="2" t="s">
        <v>5574</v>
      </c>
      <c r="B1950" t="s">
        <v>5573</v>
      </c>
      <c r="C1950" t="s">
        <v>149</v>
      </c>
      <c r="D1950" t="s">
        <v>5572</v>
      </c>
      <c r="E1950" s="3" t="s">
        <v>5264</v>
      </c>
      <c r="F1950" t="s">
        <v>5575</v>
      </c>
      <c r="G1950">
        <v>156</v>
      </c>
      <c r="H1950">
        <v>6</v>
      </c>
      <c r="I1950">
        <v>24</v>
      </c>
      <c r="J1950">
        <v>70</v>
      </c>
      <c r="K1950">
        <v>42</v>
      </c>
      <c r="L1950">
        <v>10</v>
      </c>
      <c r="M1950">
        <v>4</v>
      </c>
      <c r="N1950" s="2">
        <v>235.43963675213675</v>
      </c>
      <c r="O1950" s="2">
        <v>270.60267935256417</v>
      </c>
      <c r="P1950" s="2">
        <v>332.21</v>
      </c>
      <c r="Q1950" s="4">
        <v>838.25231610470087</v>
      </c>
      <c r="R1950" s="5">
        <v>4.8000000000000001E-2</v>
      </c>
      <c r="S1950" s="6">
        <v>878.4884272777266</v>
      </c>
      <c r="T1950" s="4">
        <v>43.838709677419352</v>
      </c>
      <c r="U1950" s="7">
        <v>922.32713695514599</v>
      </c>
      <c r="V1950" s="8">
        <v>0.71088455219863034</v>
      </c>
      <c r="W1950" s="7">
        <v>540.9995628933051</v>
      </c>
      <c r="X1950" s="7">
        <v>664.90809857475051</v>
      </c>
      <c r="Y1950" s="7">
        <v>788.81663425619581</v>
      </c>
      <c r="Z1950" s="7">
        <v>1071.842688435672</v>
      </c>
      <c r="AA1950" s="7">
        <v>1205.9076614680557</v>
      </c>
      <c r="AB1950" s="7">
        <v>1386.6922463147544</v>
      </c>
      <c r="AC1950" s="7">
        <v>1427.1794871794873</v>
      </c>
      <c r="AD1950" s="7">
        <v>1556.9230769230769</v>
      </c>
      <c r="AE1950" s="4">
        <v>799</v>
      </c>
      <c r="AF1950" s="4">
        <v>982</v>
      </c>
      <c r="AG1950" s="4">
        <v>1165</v>
      </c>
      <c r="AH1950" s="4">
        <v>1583</v>
      </c>
      <c r="AI1950" s="4">
        <v>1781</v>
      </c>
      <c r="AJ1950" s="4">
        <v>2048</v>
      </c>
      <c r="AK1950" s="4">
        <v>1390.4624924286531</v>
      </c>
      <c r="AL1950" s="8">
        <v>1.1054890688169332</v>
      </c>
      <c r="AM1950" s="4">
        <v>1218.5854848422707</v>
      </c>
      <c r="AN1950" s="8">
        <v>0.97301469538078866</v>
      </c>
      <c r="AO1950" s="4">
        <v>1046.7084772558881</v>
      </c>
      <c r="AP1950" s="8">
        <v>0.84054032194464401</v>
      </c>
    </row>
    <row r="1951" spans="1:42" x14ac:dyDescent="0.25">
      <c r="A1951" s="2" t="s">
        <v>5578</v>
      </c>
      <c r="B1951" t="s">
        <v>5577</v>
      </c>
      <c r="C1951" t="s">
        <v>149</v>
      </c>
      <c r="D1951" t="s">
        <v>5576</v>
      </c>
      <c r="E1951" s="3" t="s">
        <v>5264</v>
      </c>
      <c r="F1951" t="s">
        <v>5579</v>
      </c>
      <c r="G1951">
        <v>62</v>
      </c>
      <c r="H1951">
        <v>4</v>
      </c>
      <c r="I1951">
        <v>23</v>
      </c>
      <c r="J1951">
        <v>23</v>
      </c>
      <c r="K1951">
        <v>8</v>
      </c>
      <c r="L1951">
        <v>3</v>
      </c>
      <c r="M1951">
        <v>1</v>
      </c>
      <c r="N1951" s="2">
        <v>240.52150537634409</v>
      </c>
      <c r="O1951" s="2">
        <v>224.64247456989256</v>
      </c>
      <c r="P1951" s="2">
        <v>334.53</v>
      </c>
      <c r="Q1951" s="4">
        <v>799.6939799462366</v>
      </c>
      <c r="R1951" s="5">
        <v>4.8000000000000001E-2</v>
      </c>
      <c r="S1951" s="6">
        <v>838.07929098365594</v>
      </c>
      <c r="T1951" s="4">
        <v>0</v>
      </c>
      <c r="U1951" s="7">
        <v>838.07929098365594</v>
      </c>
      <c r="V1951" s="8">
        <v>0.92127650291637853</v>
      </c>
      <c r="W1951" s="7">
        <v>596.06589738689695</v>
      </c>
      <c r="X1951" s="7">
        <v>748.07652036809941</v>
      </c>
      <c r="Y1951" s="7">
        <v>828.22757612182431</v>
      </c>
      <c r="Z1951" s="7">
        <v>1014.3254297109329</v>
      </c>
      <c r="AA1951" s="7">
        <v>1254.7785969721076</v>
      </c>
      <c r="AB1951" s="7">
        <v>1442.7190035670487</v>
      </c>
      <c r="AC1951" s="7">
        <v>1000.6629032258066</v>
      </c>
      <c r="AD1951" s="7">
        <v>1091.6322580645162</v>
      </c>
      <c r="AE1951" s="4">
        <v>647</v>
      </c>
      <c r="AF1951" s="4">
        <v>812</v>
      </c>
      <c r="AG1951" s="4">
        <v>899</v>
      </c>
      <c r="AH1951" s="4">
        <v>1101</v>
      </c>
      <c r="AI1951" s="4">
        <v>1362</v>
      </c>
      <c r="AJ1951" s="4">
        <v>1566</v>
      </c>
      <c r="AK1951" s="4">
        <v>1041.7862606434894</v>
      </c>
      <c r="AL1951" s="8">
        <v>1.1452057261377695</v>
      </c>
      <c r="AM1951" s="4">
        <v>975.11852511845325</v>
      </c>
      <c r="AN1951" s="8">
        <v>1.0719197985380418</v>
      </c>
      <c r="AO1951" s="4">
        <v>904.74702650869233</v>
      </c>
      <c r="AP1951" s="8">
        <v>0.99456243051610649</v>
      </c>
    </row>
    <row r="1952" spans="1:42" x14ac:dyDescent="0.25">
      <c r="A1952" s="2" t="s">
        <v>5582</v>
      </c>
      <c r="B1952" t="s">
        <v>5581</v>
      </c>
      <c r="C1952" t="s">
        <v>149</v>
      </c>
      <c r="D1952" t="s">
        <v>5580</v>
      </c>
      <c r="E1952" s="3" t="s">
        <v>5264</v>
      </c>
      <c r="F1952" t="s">
        <v>5581</v>
      </c>
      <c r="G1952">
        <v>112</v>
      </c>
      <c r="H1952">
        <v>6</v>
      </c>
      <c r="I1952">
        <v>46</v>
      </c>
      <c r="J1952">
        <v>28</v>
      </c>
      <c r="K1952">
        <v>26</v>
      </c>
      <c r="L1952">
        <v>6</v>
      </c>
      <c r="M1952">
        <v>0</v>
      </c>
      <c r="N1952" s="2">
        <v>243.70833333333334</v>
      </c>
      <c r="O1952" s="2">
        <v>174.25312751190478</v>
      </c>
      <c r="P1952" s="2">
        <v>327.64999999999998</v>
      </c>
      <c r="Q1952" s="4">
        <v>745.61146084523807</v>
      </c>
      <c r="R1952" s="5">
        <v>4.8000000000000001E-2</v>
      </c>
      <c r="S1952" s="6">
        <v>781.40081096580957</v>
      </c>
      <c r="T1952" s="4">
        <v>45</v>
      </c>
      <c r="U1952" s="7">
        <v>826.40081096580957</v>
      </c>
      <c r="V1952" s="8">
        <v>0.7411666466061072</v>
      </c>
      <c r="W1952" s="7">
        <v>600.59237219524562</v>
      </c>
      <c r="X1952" s="7">
        <v>604.096411706303</v>
      </c>
      <c r="Y1952" s="7">
        <v>753.36849487735003</v>
      </c>
      <c r="Z1952" s="7">
        <v>1055.4167007305016</v>
      </c>
      <c r="AA1952" s="7">
        <v>1264.9582634917365</v>
      </c>
      <c r="AB1952" s="7">
        <v>1454.8772049910499</v>
      </c>
      <c r="AC1952" s="7">
        <v>1226.5</v>
      </c>
      <c r="AD1952" s="7">
        <v>1338</v>
      </c>
      <c r="AE1952" s="4">
        <v>857</v>
      </c>
      <c r="AF1952" s="4">
        <v>862</v>
      </c>
      <c r="AG1952" s="4">
        <v>1075</v>
      </c>
      <c r="AH1952" s="4">
        <v>1506</v>
      </c>
      <c r="AI1952" s="4">
        <v>1805</v>
      </c>
      <c r="AJ1952" s="4">
        <v>2076</v>
      </c>
      <c r="AK1952" s="4">
        <v>1199.2912339130035</v>
      </c>
      <c r="AL1952" s="8">
        <v>1.1159562635991063</v>
      </c>
      <c r="AM1952" s="4">
        <v>1061.3873943404294</v>
      </c>
      <c r="AN1952" s="8">
        <v>0.99227568999141647</v>
      </c>
      <c r="AO1952" s="4">
        <v>919.3046505383835</v>
      </c>
      <c r="AP1952" s="8">
        <v>0.8648472202137969</v>
      </c>
    </row>
    <row r="1953" spans="1:42" x14ac:dyDescent="0.25">
      <c r="A1953" s="2" t="s">
        <v>5585</v>
      </c>
      <c r="B1953" t="s">
        <v>5584</v>
      </c>
      <c r="C1953" t="s">
        <v>149</v>
      </c>
      <c r="D1953" t="s">
        <v>5583</v>
      </c>
      <c r="E1953" s="3" t="s">
        <v>5264</v>
      </c>
      <c r="F1953" t="s">
        <v>5586</v>
      </c>
      <c r="G1953">
        <v>111</v>
      </c>
      <c r="H1953">
        <v>12</v>
      </c>
      <c r="I1953">
        <v>36</v>
      </c>
      <c r="J1953">
        <v>36</v>
      </c>
      <c r="K1953">
        <v>22</v>
      </c>
      <c r="L1953">
        <v>5</v>
      </c>
      <c r="M1953">
        <v>0</v>
      </c>
      <c r="N1953" s="2">
        <v>236.65765765765767</v>
      </c>
      <c r="O1953" s="2">
        <v>328.2680273813815</v>
      </c>
      <c r="P1953" s="2">
        <v>224.82</v>
      </c>
      <c r="Q1953" s="4">
        <v>789.74568503903924</v>
      </c>
      <c r="R1953" s="5">
        <v>4.8000000000000001E-2</v>
      </c>
      <c r="S1953" s="6">
        <v>827.65347792091313</v>
      </c>
      <c r="T1953" s="4">
        <v>32.157407407407405</v>
      </c>
      <c r="U1953" s="7">
        <v>859.81088532832052</v>
      </c>
      <c r="V1953" s="8">
        <v>1.0031850011714134</v>
      </c>
      <c r="W1953" s="7">
        <v>602.57516076684033</v>
      </c>
      <c r="X1953" s="7">
        <v>650.85842685392686</v>
      </c>
      <c r="Y1953" s="7">
        <v>837.23183395008095</v>
      </c>
      <c r="Z1953" s="7">
        <v>1150.1073981944019</v>
      </c>
      <c r="AA1953" s="7">
        <v>1153.0043941596271</v>
      </c>
      <c r="AB1953" s="7">
        <v>1325.8584867513969</v>
      </c>
      <c r="AC1953" s="7">
        <v>942.78918918918919</v>
      </c>
      <c r="AD1953" s="7">
        <v>1028.4972972972971</v>
      </c>
      <c r="AE1953" s="4">
        <v>624</v>
      </c>
      <c r="AF1953" s="4">
        <v>674</v>
      </c>
      <c r="AG1953" s="4">
        <v>867</v>
      </c>
      <c r="AH1953" s="4">
        <v>1191</v>
      </c>
      <c r="AI1953" s="4">
        <v>1194</v>
      </c>
      <c r="AJ1953" s="4">
        <v>1373</v>
      </c>
      <c r="AK1953" s="4">
        <v>960.50156522998589</v>
      </c>
      <c r="AL1953" s="8">
        <v>1.1581856075802079</v>
      </c>
      <c r="AM1953" s="4">
        <v>916.21886946029497</v>
      </c>
      <c r="AN1953" s="8">
        <v>1.1065187387772764</v>
      </c>
      <c r="AO1953" s="4">
        <v>871.93617369060416</v>
      </c>
      <c r="AP1953" s="8">
        <v>1.054851869974345</v>
      </c>
    </row>
    <row r="1954" spans="1:42" x14ac:dyDescent="0.25">
      <c r="A1954" s="2" t="s">
        <v>5587</v>
      </c>
      <c r="B1954" t="s">
        <v>5584</v>
      </c>
      <c r="C1954" t="s">
        <v>149</v>
      </c>
      <c r="D1954" t="s">
        <v>5583</v>
      </c>
      <c r="E1954" s="3" t="s">
        <v>5264</v>
      </c>
      <c r="F1954" t="s">
        <v>5588</v>
      </c>
      <c r="G1954">
        <v>32</v>
      </c>
      <c r="H1954">
        <v>2</v>
      </c>
      <c r="I1954">
        <v>10</v>
      </c>
      <c r="J1954">
        <v>10</v>
      </c>
      <c r="K1954">
        <v>6</v>
      </c>
      <c r="L1954">
        <v>4</v>
      </c>
      <c r="M1954">
        <v>0</v>
      </c>
      <c r="N1954" s="2">
        <v>250.95052083333334</v>
      </c>
      <c r="O1954" s="2">
        <v>199.4826435833333</v>
      </c>
      <c r="P1954" s="2">
        <v>285.42</v>
      </c>
      <c r="Q1954" s="4">
        <v>735.85316441666669</v>
      </c>
      <c r="R1954" s="5">
        <v>4.8000000000000001E-2</v>
      </c>
      <c r="S1954" s="6">
        <v>771.17411630866673</v>
      </c>
      <c r="T1954" s="4">
        <v>34.1</v>
      </c>
      <c r="U1954" s="7">
        <v>805.27411630866675</v>
      </c>
      <c r="V1954" s="8">
        <v>0.90882315447123285</v>
      </c>
      <c r="W1954" s="7">
        <v>543.09108959763898</v>
      </c>
      <c r="X1954" s="7">
        <v>575.29360612826815</v>
      </c>
      <c r="Y1954" s="7">
        <v>754.58329275825804</v>
      </c>
      <c r="Z1954" s="7">
        <v>1027.8695141263008</v>
      </c>
      <c r="AA1954" s="7">
        <v>1031.3508672647472</v>
      </c>
      <c r="AB1954" s="7">
        <v>1186.2710819256122</v>
      </c>
      <c r="AC1954" s="7">
        <v>974.66875000000005</v>
      </c>
      <c r="AD1954" s="7">
        <v>1063.2749999999999</v>
      </c>
      <c r="AE1954" s="4">
        <v>624</v>
      </c>
      <c r="AF1954" s="4">
        <v>661</v>
      </c>
      <c r="AG1954" s="4">
        <v>867</v>
      </c>
      <c r="AH1954" s="4">
        <v>1181</v>
      </c>
      <c r="AI1954" s="4">
        <v>1185</v>
      </c>
      <c r="AJ1954" s="4">
        <v>1363</v>
      </c>
      <c r="AK1954" s="4">
        <v>980.6067737312917</v>
      </c>
      <c r="AL1954" s="8">
        <v>1.1451864555054432</v>
      </c>
      <c r="AM1954" s="4">
        <v>913.28913384544808</v>
      </c>
      <c r="AN1954" s="8">
        <v>1.0692125373158756</v>
      </c>
      <c r="AO1954" s="4">
        <v>838.49175619451034</v>
      </c>
      <c r="AP1954" s="8">
        <v>0.9847970726608003</v>
      </c>
    </row>
    <row r="1955" spans="1:42" x14ac:dyDescent="0.25">
      <c r="A1955" s="2" t="s">
        <v>5590</v>
      </c>
      <c r="B1955" t="s">
        <v>2585</v>
      </c>
      <c r="C1955" t="s">
        <v>149</v>
      </c>
      <c r="D1955" t="s">
        <v>5589</v>
      </c>
      <c r="E1955" s="3" t="s">
        <v>5264</v>
      </c>
      <c r="F1955" t="s">
        <v>5591</v>
      </c>
      <c r="G1955">
        <v>96</v>
      </c>
      <c r="H1955">
        <v>0</v>
      </c>
      <c r="I1955">
        <v>36</v>
      </c>
      <c r="J1955">
        <v>28</v>
      </c>
      <c r="K1955">
        <v>23</v>
      </c>
      <c r="L1955">
        <v>7</v>
      </c>
      <c r="M1955">
        <v>2</v>
      </c>
      <c r="N1955" s="2">
        <v>249.95572916666666</v>
      </c>
      <c r="O1955" s="2">
        <v>214.91259079166682</v>
      </c>
      <c r="P1955" s="2">
        <v>334.78</v>
      </c>
      <c r="Q1955" s="4">
        <v>799.64831995833345</v>
      </c>
      <c r="R1955" s="5">
        <v>4.8000000000000001E-2</v>
      </c>
      <c r="S1955" s="6">
        <v>838.03143931633349</v>
      </c>
      <c r="T1955" s="4">
        <v>0</v>
      </c>
      <c r="U1955" s="7">
        <v>838.03143931633349</v>
      </c>
      <c r="V1955" s="8">
        <v>0.90724681057296241</v>
      </c>
      <c r="W1955" s="7">
        <v>604.22637584159304</v>
      </c>
      <c r="X1955" s="7">
        <v>639.6090014539385</v>
      </c>
      <c r="Y1955" s="7">
        <v>839.20329977999029</v>
      </c>
      <c r="Z1955" s="7">
        <v>1010.6729469782802</v>
      </c>
      <c r="AA1955" s="7">
        <v>1148.5744621853705</v>
      </c>
      <c r="AB1955" s="7">
        <v>1320.9513561942333</v>
      </c>
      <c r="AC1955" s="7">
        <v>1016.0791666666668</v>
      </c>
      <c r="AD1955" s="7">
        <v>1108.45</v>
      </c>
      <c r="AE1955" s="4">
        <v>666</v>
      </c>
      <c r="AF1955" s="4">
        <v>705</v>
      </c>
      <c r="AG1955" s="4">
        <v>925</v>
      </c>
      <c r="AH1955" s="4">
        <v>1114</v>
      </c>
      <c r="AI1955" s="4">
        <v>1266</v>
      </c>
      <c r="AJ1955" s="4">
        <v>1456</v>
      </c>
      <c r="AK1955" s="4">
        <v>1059.9538893272224</v>
      </c>
      <c r="AL1955" s="8">
        <v>1.1474984592833839</v>
      </c>
      <c r="AM1955" s="4">
        <v>985.1195747886668</v>
      </c>
      <c r="AN1955" s="8">
        <v>1.0664833684391719</v>
      </c>
      <c r="AO1955" s="4">
        <v>910.28526025011126</v>
      </c>
      <c r="AP1955" s="8">
        <v>0.98546827759496003</v>
      </c>
    </row>
    <row r="1956" spans="1:42" x14ac:dyDescent="0.25">
      <c r="A1956" s="2" t="s">
        <v>5594</v>
      </c>
      <c r="B1956" t="s">
        <v>5593</v>
      </c>
      <c r="C1956" t="s">
        <v>149</v>
      </c>
      <c r="D1956" t="s">
        <v>5592</v>
      </c>
      <c r="E1956" s="3" t="s">
        <v>5264</v>
      </c>
      <c r="F1956" t="s">
        <v>5595</v>
      </c>
      <c r="G1956">
        <v>180</v>
      </c>
      <c r="H1956">
        <v>22</v>
      </c>
      <c r="I1956">
        <v>64</v>
      </c>
      <c r="J1956">
        <v>42</v>
      </c>
      <c r="K1956">
        <v>30</v>
      </c>
      <c r="L1956">
        <v>18</v>
      </c>
      <c r="M1956">
        <v>4</v>
      </c>
      <c r="N1956" s="2">
        <v>267.81620370370371</v>
      </c>
      <c r="O1956" s="2">
        <v>202.21755673148152</v>
      </c>
      <c r="P1956" s="2">
        <v>378.17</v>
      </c>
      <c r="Q1956" s="4">
        <v>848.20376043518525</v>
      </c>
      <c r="R1956" s="5">
        <v>4.8000000000000001E-2</v>
      </c>
      <c r="S1956" s="6">
        <v>888.91754093607415</v>
      </c>
      <c r="T1956" s="4">
        <v>0</v>
      </c>
      <c r="U1956" s="7">
        <v>888.91754093607415</v>
      </c>
      <c r="V1956" s="8">
        <v>0.97477341737534484</v>
      </c>
      <c r="W1956" s="7">
        <v>636.52704154610012</v>
      </c>
      <c r="X1956" s="7">
        <v>741.8025706226374</v>
      </c>
      <c r="Y1956" s="7">
        <v>885.09426297681307</v>
      </c>
      <c r="Z1956" s="7">
        <v>1110.2669223905177</v>
      </c>
      <c r="AA1956" s="7">
        <v>1240.886560318814</v>
      </c>
      <c r="AB1956" s="7">
        <v>1427.0682830375049</v>
      </c>
      <c r="AC1956" s="7">
        <v>1003.1144444444445</v>
      </c>
      <c r="AD1956" s="7">
        <v>1094.3066666666666</v>
      </c>
      <c r="AE1956" s="4">
        <v>653</v>
      </c>
      <c r="AF1956" s="4">
        <v>761</v>
      </c>
      <c r="AG1956" s="4">
        <v>908</v>
      </c>
      <c r="AH1956" s="4">
        <v>1139</v>
      </c>
      <c r="AI1956" s="4">
        <v>1273</v>
      </c>
      <c r="AJ1956" s="4">
        <v>1464</v>
      </c>
      <c r="AK1956" s="4">
        <v>1058.8874828202743</v>
      </c>
      <c r="AL1956" s="8">
        <v>1.1611598632171931</v>
      </c>
      <c r="AM1956" s="4">
        <v>1002.2308355255408</v>
      </c>
      <c r="AN1956" s="8">
        <v>1.0990310479365768</v>
      </c>
      <c r="AO1956" s="4">
        <v>945.57418823080764</v>
      </c>
      <c r="AP1956" s="8">
        <v>1.0369022326559609</v>
      </c>
    </row>
    <row r="1957" spans="1:42" x14ac:dyDescent="0.25">
      <c r="A1957" s="2" t="s">
        <v>5598</v>
      </c>
      <c r="B1957" t="s">
        <v>5597</v>
      </c>
      <c r="C1957" t="s">
        <v>149</v>
      </c>
      <c r="D1957" t="s">
        <v>5596</v>
      </c>
      <c r="E1957" s="3" t="s">
        <v>5264</v>
      </c>
      <c r="F1957" t="s">
        <v>5599</v>
      </c>
      <c r="G1957">
        <v>30</v>
      </c>
      <c r="H1957">
        <v>0</v>
      </c>
      <c r="I1957">
        <v>12</v>
      </c>
      <c r="J1957">
        <v>10</v>
      </c>
      <c r="K1957">
        <v>6</v>
      </c>
      <c r="L1957">
        <v>2</v>
      </c>
      <c r="M1957">
        <v>0</v>
      </c>
      <c r="N1957" s="2">
        <v>239.95000000000002</v>
      </c>
      <c r="O1957" s="2">
        <v>326.80991016666678</v>
      </c>
      <c r="P1957" s="2">
        <v>238.86</v>
      </c>
      <c r="Q1957" s="4">
        <v>805.61991016666684</v>
      </c>
      <c r="R1957" s="5">
        <v>4.8000000000000001E-2</v>
      </c>
      <c r="S1957" s="6">
        <v>844.28966585466685</v>
      </c>
      <c r="T1957" s="4">
        <v>0</v>
      </c>
      <c r="U1957" s="7">
        <v>844.28966585466685</v>
      </c>
      <c r="V1957" s="8">
        <v>0.9765089820202022</v>
      </c>
      <c r="W1957" s="7">
        <v>609.34160478060619</v>
      </c>
      <c r="X1957" s="7">
        <v>645.47243711535361</v>
      </c>
      <c r="Y1957" s="7">
        <v>846.63328741151531</v>
      </c>
      <c r="Z1957" s="7">
        <v>1130.7974011793942</v>
      </c>
      <c r="AA1957" s="7">
        <v>1165.9517245321215</v>
      </c>
      <c r="AB1957" s="7">
        <v>1340.7468323137375</v>
      </c>
      <c r="AC1957" s="7">
        <v>951.06000000000006</v>
      </c>
      <c r="AD1957" s="7">
        <v>1037.52</v>
      </c>
      <c r="AE1957" s="4">
        <v>624</v>
      </c>
      <c r="AF1957" s="4">
        <v>661</v>
      </c>
      <c r="AG1957" s="4">
        <v>867</v>
      </c>
      <c r="AH1957" s="4">
        <v>1158</v>
      </c>
      <c r="AI1957" s="4">
        <v>1194</v>
      </c>
      <c r="AJ1957" s="4">
        <v>1373</v>
      </c>
      <c r="AK1957" s="4">
        <v>1000.5843100254667</v>
      </c>
      <c r="AL1957" s="8">
        <v>1.1572800254747475</v>
      </c>
      <c r="AM1957" s="4">
        <v>948.48609530186684</v>
      </c>
      <c r="AN1957" s="8">
        <v>1.0970230109898991</v>
      </c>
      <c r="AO1957" s="4">
        <v>896.38788057826685</v>
      </c>
      <c r="AP1957" s="8">
        <v>1.0367659965050506</v>
      </c>
    </row>
    <row r="1958" spans="1:42" x14ac:dyDescent="0.25">
      <c r="A1958" s="2" t="s">
        <v>5602</v>
      </c>
      <c r="B1958" t="s">
        <v>5601</v>
      </c>
      <c r="C1958" t="s">
        <v>149</v>
      </c>
      <c r="D1958" t="s">
        <v>5600</v>
      </c>
      <c r="E1958" s="3" t="s">
        <v>5264</v>
      </c>
      <c r="F1958" t="s">
        <v>5603</v>
      </c>
      <c r="G1958">
        <v>31</v>
      </c>
      <c r="H1958">
        <v>2</v>
      </c>
      <c r="I1958">
        <v>9</v>
      </c>
      <c r="J1958">
        <v>11</v>
      </c>
      <c r="K1958">
        <v>8</v>
      </c>
      <c r="L1958">
        <v>1</v>
      </c>
      <c r="M1958">
        <v>0</v>
      </c>
      <c r="N1958" s="2">
        <v>219.35483870967744</v>
      </c>
      <c r="O1958" s="2">
        <v>365.57252070967752</v>
      </c>
      <c r="P1958" s="2">
        <v>212.17</v>
      </c>
      <c r="Q1958" s="4">
        <v>797.09735941935492</v>
      </c>
      <c r="R1958" s="5">
        <v>4.8000000000000001E-2</v>
      </c>
      <c r="S1958" s="6">
        <v>835.35803267148401</v>
      </c>
      <c r="T1958" s="4">
        <v>67.400000000000006</v>
      </c>
      <c r="U1958" s="7">
        <v>902.75803267148399</v>
      </c>
      <c r="V1958" s="8">
        <v>0.69269322573243242</v>
      </c>
      <c r="W1958" s="7">
        <v>565.98241202733925</v>
      </c>
      <c r="X1958" s="7">
        <v>636.48984727423306</v>
      </c>
      <c r="Y1958" s="7">
        <v>824.93699238865861</v>
      </c>
      <c r="Z1958" s="7">
        <v>1094.1471996949808</v>
      </c>
      <c r="AA1958" s="7">
        <v>1208.2410494581363</v>
      </c>
      <c r="AB1958" s="7">
        <v>1389.6374510478724</v>
      </c>
      <c r="AC1958" s="7">
        <v>1433.5838709677421</v>
      </c>
      <c r="AD1958" s="7">
        <v>1563.9096774193547</v>
      </c>
      <c r="AE1958" s="4">
        <v>883</v>
      </c>
      <c r="AF1958" s="4">
        <v>993</v>
      </c>
      <c r="AG1958" s="4">
        <v>1287</v>
      </c>
      <c r="AH1958" s="4">
        <v>1707</v>
      </c>
      <c r="AI1958" s="4">
        <v>1885</v>
      </c>
      <c r="AJ1958" s="4">
        <v>2168</v>
      </c>
      <c r="AK1958" s="4">
        <v>1350.9491163904934</v>
      </c>
      <c r="AL1958" s="8">
        <v>1.0883102548972872</v>
      </c>
      <c r="AM1958" s="4">
        <v>1179.0854218174902</v>
      </c>
      <c r="AN1958" s="8">
        <v>0.95643791184233562</v>
      </c>
      <c r="AO1958" s="4">
        <v>1007.2217272444872</v>
      </c>
      <c r="AP1958" s="8">
        <v>0.82456556878738407</v>
      </c>
    </row>
    <row r="1959" spans="1:42" x14ac:dyDescent="0.25">
      <c r="A1959" s="2" t="s">
        <v>5606</v>
      </c>
      <c r="B1959" t="s">
        <v>5605</v>
      </c>
      <c r="C1959" t="s">
        <v>149</v>
      </c>
      <c r="D1959" t="s">
        <v>5604</v>
      </c>
      <c r="E1959" s="3" t="s">
        <v>5264</v>
      </c>
      <c r="F1959" t="s">
        <v>5607</v>
      </c>
      <c r="G1959">
        <v>40</v>
      </c>
      <c r="H1959">
        <v>2</v>
      </c>
      <c r="I1959">
        <v>8</v>
      </c>
      <c r="J1959">
        <v>14</v>
      </c>
      <c r="K1959">
        <v>12</v>
      </c>
      <c r="L1959">
        <v>4</v>
      </c>
      <c r="M1959">
        <v>0</v>
      </c>
      <c r="N1959" s="2">
        <v>253.98749999999998</v>
      </c>
      <c r="O1959" s="2">
        <v>249.03471762500001</v>
      </c>
      <c r="P1959" s="2">
        <v>275.19</v>
      </c>
      <c r="Q1959" s="4">
        <v>778.21221762499999</v>
      </c>
      <c r="R1959" s="5">
        <v>4.8000000000000001E-2</v>
      </c>
      <c r="S1959" s="6">
        <v>815.56640407100008</v>
      </c>
      <c r="T1959" s="4">
        <v>36.967741935483872</v>
      </c>
      <c r="U1959" s="7">
        <v>852.53414600648398</v>
      </c>
      <c r="V1959" s="8">
        <v>0.90574676866558723</v>
      </c>
      <c r="W1959" s="7">
        <v>540.67828540802543</v>
      </c>
      <c r="X1959" s="7">
        <v>640.3225206995686</v>
      </c>
      <c r="Y1959" s="7">
        <v>751.23088693711225</v>
      </c>
      <c r="Z1959" s="7">
        <v>992.97646647050829</v>
      </c>
      <c r="AA1959" s="7">
        <v>996.44235291543146</v>
      </c>
      <c r="AB1959" s="7">
        <v>1146.3419416583617</v>
      </c>
      <c r="AC1959" s="7">
        <v>1035.375</v>
      </c>
      <c r="AD1959" s="7">
        <v>1129.5</v>
      </c>
      <c r="AE1959" s="4">
        <v>624</v>
      </c>
      <c r="AF1959" s="4">
        <v>739</v>
      </c>
      <c r="AG1959" s="4">
        <v>867</v>
      </c>
      <c r="AH1959" s="4">
        <v>1146</v>
      </c>
      <c r="AI1959" s="4">
        <v>1150</v>
      </c>
      <c r="AJ1959" s="4">
        <v>1323</v>
      </c>
      <c r="AK1959" s="4">
        <v>1043.8464013251644</v>
      </c>
      <c r="AL1959" s="8">
        <v>1.1482753182052041</v>
      </c>
      <c r="AM1959" s="4">
        <v>967.75306890710965</v>
      </c>
      <c r="AN1959" s="8">
        <v>1.0674324683586651</v>
      </c>
      <c r="AO1959" s="4">
        <v>891.65973648905492</v>
      </c>
      <c r="AP1959" s="8">
        <v>0.98658961851212623</v>
      </c>
    </row>
    <row r="1960" spans="1:42" x14ac:dyDescent="0.25">
      <c r="A1960" s="2" t="s">
        <v>5610</v>
      </c>
      <c r="B1960" t="s">
        <v>5609</v>
      </c>
      <c r="C1960" t="s">
        <v>14</v>
      </c>
      <c r="D1960" t="s">
        <v>5608</v>
      </c>
      <c r="E1960" s="3" t="s">
        <v>5264</v>
      </c>
      <c r="F1960" t="s">
        <v>5611</v>
      </c>
      <c r="G1960">
        <v>328</v>
      </c>
      <c r="H1960">
        <v>26</v>
      </c>
      <c r="I1960">
        <v>64</v>
      </c>
      <c r="J1960">
        <v>108</v>
      </c>
      <c r="K1960">
        <v>103</v>
      </c>
      <c r="L1960">
        <v>26</v>
      </c>
      <c r="M1960">
        <v>1</v>
      </c>
      <c r="N1960" s="2">
        <v>300.61585365853659</v>
      </c>
      <c r="O1960" s="2">
        <v>399.97131149796752</v>
      </c>
      <c r="P1960" s="2">
        <v>275.81</v>
      </c>
      <c r="Q1960" s="4">
        <v>976.39716515650412</v>
      </c>
      <c r="R1960" s="5">
        <v>4.8000000000000001E-2</v>
      </c>
      <c r="S1960" s="6">
        <v>1023.2642290840164</v>
      </c>
      <c r="T1960" s="4">
        <v>0</v>
      </c>
      <c r="U1960" s="7">
        <v>1023.2642290840164</v>
      </c>
      <c r="V1960" s="8">
        <v>0.79751610958798935</v>
      </c>
      <c r="W1960" s="7">
        <v>637.21537156080342</v>
      </c>
      <c r="X1960" s="7">
        <v>783.16081961540544</v>
      </c>
      <c r="Y1960" s="7">
        <v>929.10626767000747</v>
      </c>
      <c r="Z1960" s="7">
        <v>1262.4680014777871</v>
      </c>
      <c r="AA1960" s="7">
        <v>1420.376191176209</v>
      </c>
      <c r="AB1960" s="7">
        <v>1633.312992436202</v>
      </c>
      <c r="AC1960" s="7">
        <v>1411.3704268292686</v>
      </c>
      <c r="AD1960" s="7">
        <v>1539.6768292682927</v>
      </c>
      <c r="AE1960" s="4">
        <v>799</v>
      </c>
      <c r="AF1960" s="4">
        <v>982</v>
      </c>
      <c r="AG1960" s="4">
        <v>1165</v>
      </c>
      <c r="AH1960" s="4">
        <v>1583</v>
      </c>
      <c r="AI1960" s="4">
        <v>1781</v>
      </c>
      <c r="AJ1960" s="4">
        <v>2048</v>
      </c>
      <c r="AK1960" s="4">
        <v>1447.6939303681349</v>
      </c>
      <c r="AL1960" s="8">
        <v>1.1283099696105412</v>
      </c>
      <c r="AM1960" s="4">
        <v>1305.2582001066849</v>
      </c>
      <c r="AN1960" s="8">
        <v>1.0172977928572102</v>
      </c>
      <c r="AO1960" s="4">
        <v>1164.2612145953508</v>
      </c>
      <c r="AP1960" s="8">
        <v>0.90740695122259984</v>
      </c>
    </row>
    <row r="1961" spans="1:42" x14ac:dyDescent="0.25">
      <c r="A1961" s="2" t="s">
        <v>5614</v>
      </c>
      <c r="B1961" t="s">
        <v>5613</v>
      </c>
      <c r="C1961" t="s">
        <v>149</v>
      </c>
      <c r="D1961" t="s">
        <v>5612</v>
      </c>
      <c r="E1961" s="3" t="s">
        <v>5264</v>
      </c>
      <c r="F1961" t="s">
        <v>5615</v>
      </c>
      <c r="G1961">
        <v>162</v>
      </c>
      <c r="H1961">
        <v>24</v>
      </c>
      <c r="I1961">
        <v>54</v>
      </c>
      <c r="J1961">
        <v>43</v>
      </c>
      <c r="K1961">
        <v>30</v>
      </c>
      <c r="L1961">
        <v>11</v>
      </c>
      <c r="M1961">
        <v>0</v>
      </c>
      <c r="N1961" s="2">
        <v>245.02880658436212</v>
      </c>
      <c r="O1961" s="2">
        <v>325.23508544238683</v>
      </c>
      <c r="P1961" s="2">
        <v>228.47</v>
      </c>
      <c r="Q1961" s="4">
        <v>798.733892026749</v>
      </c>
      <c r="R1961" s="5">
        <v>4.8000000000000001E-2</v>
      </c>
      <c r="S1961" s="6">
        <v>837.07311884403293</v>
      </c>
      <c r="T1961" s="4">
        <v>0</v>
      </c>
      <c r="U1961" s="7">
        <v>837.07311884403293</v>
      </c>
      <c r="V1961" s="8">
        <v>0.96573666473954956</v>
      </c>
      <c r="W1961" s="7">
        <v>602.61967879747897</v>
      </c>
      <c r="X1961" s="7">
        <v>638.35193539284228</v>
      </c>
      <c r="Y1961" s="7">
        <v>837.29368832918954</v>
      </c>
      <c r="Z1961" s="7">
        <v>1173.3700476585527</v>
      </c>
      <c r="AA1961" s="7">
        <v>1406.1125838607843</v>
      </c>
      <c r="AB1961" s="7">
        <v>1616.6431767740062</v>
      </c>
      <c r="AC1961" s="7">
        <v>953.44876543209887</v>
      </c>
      <c r="AD1961" s="7">
        <v>1040.1259259259259</v>
      </c>
      <c r="AE1961" s="4">
        <v>624</v>
      </c>
      <c r="AF1961" s="4">
        <v>661</v>
      </c>
      <c r="AG1961" s="4">
        <v>867</v>
      </c>
      <c r="AH1961" s="4">
        <v>1215</v>
      </c>
      <c r="AI1961" s="4">
        <v>1456</v>
      </c>
      <c r="AJ1961" s="4">
        <v>1674</v>
      </c>
      <c r="AK1961" s="4">
        <v>1002.3747630204923</v>
      </c>
      <c r="AL1961" s="8">
        <v>1.1564462394818273</v>
      </c>
      <c r="AM1961" s="4">
        <v>947.6542187413886</v>
      </c>
      <c r="AN1961" s="8">
        <v>1.0933147940499011</v>
      </c>
      <c r="AO1961" s="4">
        <v>891.79366312313675</v>
      </c>
      <c r="AP1961" s="8">
        <v>1.0288681101714761</v>
      </c>
    </row>
    <row r="1962" spans="1:42" x14ac:dyDescent="0.25">
      <c r="A1962" s="2" t="s">
        <v>5618</v>
      </c>
      <c r="B1962" t="s">
        <v>5617</v>
      </c>
      <c r="C1962" t="s">
        <v>14</v>
      </c>
      <c r="D1962" t="s">
        <v>5616</v>
      </c>
      <c r="E1962" s="3" t="s">
        <v>5264</v>
      </c>
      <c r="F1962" t="s">
        <v>5619</v>
      </c>
      <c r="G1962">
        <v>340</v>
      </c>
      <c r="H1962">
        <v>12</v>
      </c>
      <c r="I1962">
        <v>108</v>
      </c>
      <c r="J1962">
        <v>86</v>
      </c>
      <c r="K1962">
        <v>95</v>
      </c>
      <c r="L1962">
        <v>28</v>
      </c>
      <c r="M1962">
        <v>11</v>
      </c>
      <c r="N1962" s="2">
        <v>291.01176470588234</v>
      </c>
      <c r="O1962" s="2">
        <v>243.30100972825028</v>
      </c>
      <c r="P1962" s="2">
        <v>264.17</v>
      </c>
      <c r="Q1962" s="4">
        <v>798.48277443413258</v>
      </c>
      <c r="R1962" s="5">
        <v>4.8000000000000001E-2</v>
      </c>
      <c r="S1962" s="6">
        <v>836.80994760697092</v>
      </c>
      <c r="T1962" s="4">
        <v>95.939939939939933</v>
      </c>
      <c r="U1962" s="7">
        <v>932.74988754691083</v>
      </c>
      <c r="V1962" s="8">
        <v>0.74475071276821259</v>
      </c>
      <c r="W1962" s="7">
        <v>589.30637814976137</v>
      </c>
      <c r="X1962" s="7">
        <v>663.47078628425527</v>
      </c>
      <c r="Y1962" s="7">
        <v>783.73739406992081</v>
      </c>
      <c r="Z1962" s="7">
        <v>944.09287111747494</v>
      </c>
      <c r="AA1962" s="7">
        <v>1197.9890431094357</v>
      </c>
      <c r="AB1962" s="7">
        <v>1377.7208069669025</v>
      </c>
      <c r="AC1962" s="7">
        <v>1377.6755882352943</v>
      </c>
      <c r="AD1962" s="7">
        <v>1502.9188235294118</v>
      </c>
      <c r="AE1962" s="4">
        <v>882</v>
      </c>
      <c r="AF1962" s="4">
        <v>993</v>
      </c>
      <c r="AG1962" s="4">
        <v>1173</v>
      </c>
      <c r="AH1962" s="4">
        <v>1413</v>
      </c>
      <c r="AI1962" s="4">
        <v>1793</v>
      </c>
      <c r="AJ1962" s="4">
        <v>2062</v>
      </c>
      <c r="AK1962" s="4">
        <v>1310.2553690876925</v>
      </c>
      <c r="AL1962" s="8">
        <v>1.1227714660399528</v>
      </c>
      <c r="AM1962" s="4">
        <v>1152.4402285941187</v>
      </c>
      <c r="AN1962" s="8">
        <v>0.99676454828270611</v>
      </c>
      <c r="AO1962" s="4">
        <v>994.62508810054464</v>
      </c>
      <c r="AP1962" s="8">
        <v>0.87075763052545918</v>
      </c>
    </row>
    <row r="1963" spans="1:42" x14ac:dyDescent="0.25">
      <c r="A1963" s="2" t="s">
        <v>5620</v>
      </c>
      <c r="B1963" t="s">
        <v>5617</v>
      </c>
      <c r="C1963" t="s">
        <v>14</v>
      </c>
      <c r="D1963" t="s">
        <v>5616</v>
      </c>
      <c r="E1963" s="3" t="s">
        <v>5264</v>
      </c>
      <c r="F1963" t="s">
        <v>5621</v>
      </c>
      <c r="G1963">
        <v>258</v>
      </c>
      <c r="H1963">
        <v>0</v>
      </c>
      <c r="I1963">
        <v>50</v>
      </c>
      <c r="J1963">
        <v>126</v>
      </c>
      <c r="K1963">
        <v>82</v>
      </c>
      <c r="L1963">
        <v>0</v>
      </c>
      <c r="M1963">
        <v>0</v>
      </c>
      <c r="N1963" s="2">
        <v>262.44250645994833</v>
      </c>
      <c r="O1963" s="2">
        <v>182.91288854474706</v>
      </c>
      <c r="P1963" s="2">
        <v>324.99</v>
      </c>
      <c r="Q1963" s="4">
        <v>770.34539500469543</v>
      </c>
      <c r="R1963" s="5">
        <v>4.8000000000000001E-2</v>
      </c>
      <c r="S1963" s="6">
        <v>807.32197396492086</v>
      </c>
      <c r="T1963" s="4">
        <v>84.574297188755025</v>
      </c>
      <c r="U1963" s="7">
        <v>891.89627115367591</v>
      </c>
      <c r="V1963" s="8">
        <v>0.73443650126597726</v>
      </c>
      <c r="W1963" s="7">
        <v>586.34775052363295</v>
      </c>
      <c r="X1963" s="7">
        <v>660.13981436504264</v>
      </c>
      <c r="Y1963" s="7">
        <v>779.80262059435552</v>
      </c>
      <c r="Z1963" s="7">
        <v>939.35302890010598</v>
      </c>
      <c r="AA1963" s="7">
        <v>1191.9745087175443</v>
      </c>
      <c r="AB1963" s="7">
        <v>1370.803924693573</v>
      </c>
      <c r="AC1963" s="7">
        <v>1335.8348837209303</v>
      </c>
      <c r="AD1963" s="7">
        <v>1457.2744186046509</v>
      </c>
      <c r="AE1963" s="4">
        <v>882</v>
      </c>
      <c r="AF1963" s="4">
        <v>993</v>
      </c>
      <c r="AG1963" s="4">
        <v>1173</v>
      </c>
      <c r="AH1963" s="4">
        <v>1413</v>
      </c>
      <c r="AI1963" s="4">
        <v>1793</v>
      </c>
      <c r="AJ1963" s="4">
        <v>2062</v>
      </c>
      <c r="AK1963" s="4">
        <v>1272.3103885706373</v>
      </c>
      <c r="AL1963" s="8">
        <v>1.1173335660900032</v>
      </c>
      <c r="AM1963" s="4">
        <v>1115.9780767635432</v>
      </c>
      <c r="AN1963" s="8">
        <v>0.98860093222675327</v>
      </c>
      <c r="AO1963" s="4">
        <v>961.65002536423196</v>
      </c>
      <c r="AP1963" s="8">
        <v>0.86151871674636515</v>
      </c>
    </row>
    <row r="1964" spans="1:42" x14ac:dyDescent="0.25">
      <c r="A1964" s="2" t="s">
        <v>5624</v>
      </c>
      <c r="B1964" t="s">
        <v>5623</v>
      </c>
      <c r="C1964" t="s">
        <v>149</v>
      </c>
      <c r="D1964" t="s">
        <v>5622</v>
      </c>
      <c r="E1964" s="3" t="s">
        <v>5264</v>
      </c>
      <c r="F1964" t="s">
        <v>5623</v>
      </c>
      <c r="G1964">
        <v>82</v>
      </c>
      <c r="H1964">
        <v>10</v>
      </c>
      <c r="I1964">
        <v>16</v>
      </c>
      <c r="J1964">
        <v>25</v>
      </c>
      <c r="K1964">
        <v>27</v>
      </c>
      <c r="L1964">
        <v>4</v>
      </c>
      <c r="M1964">
        <v>0</v>
      </c>
      <c r="N1964" s="2">
        <v>249.73069105691059</v>
      </c>
      <c r="O1964" s="2">
        <v>230.67885834146341</v>
      </c>
      <c r="P1964" s="2">
        <v>297.37</v>
      </c>
      <c r="Q1964" s="4">
        <v>777.779549398374</v>
      </c>
      <c r="R1964" s="5">
        <v>4.8000000000000001E-2</v>
      </c>
      <c r="S1964" s="6">
        <v>815.11296776949598</v>
      </c>
      <c r="T1964" s="4">
        <v>22.55</v>
      </c>
      <c r="U1964" s="7">
        <v>837.66296776949594</v>
      </c>
      <c r="V1964" s="8">
        <v>0.894705926081106</v>
      </c>
      <c r="W1964" s="7">
        <v>543.26708089967133</v>
      </c>
      <c r="X1964" s="7">
        <v>589.40995796326524</v>
      </c>
      <c r="Y1964" s="7">
        <v>754.82781913463953</v>
      </c>
      <c r="Z1964" s="7">
        <v>1057.8036911748409</v>
      </c>
      <c r="AA1964" s="7">
        <v>1136.159520150755</v>
      </c>
      <c r="AB1964" s="7">
        <v>1306.8011032538568</v>
      </c>
      <c r="AC1964" s="7">
        <v>1029.8682926829269</v>
      </c>
      <c r="AD1964" s="7">
        <v>1123.4926829268293</v>
      </c>
      <c r="AE1964" s="4">
        <v>624</v>
      </c>
      <c r="AF1964" s="4">
        <v>677</v>
      </c>
      <c r="AG1964" s="4">
        <v>867</v>
      </c>
      <c r="AH1964" s="4">
        <v>1215</v>
      </c>
      <c r="AI1964" s="4">
        <v>1305</v>
      </c>
      <c r="AJ1964" s="4">
        <v>1501</v>
      </c>
      <c r="AK1964" s="4">
        <v>1048.1986295311158</v>
      </c>
      <c r="AL1964" s="8">
        <v>1.1436641955602498</v>
      </c>
      <c r="AM1964" s="4">
        <v>971.56772703414492</v>
      </c>
      <c r="AN1964" s="8">
        <v>1.0618149014849148</v>
      </c>
      <c r="AO1964" s="4">
        <v>891.74387026646684</v>
      </c>
      <c r="AP1964" s="8">
        <v>0.97655522015644081</v>
      </c>
    </row>
    <row r="1965" spans="1:42" x14ac:dyDescent="0.25">
      <c r="A1965" s="2" t="s">
        <v>5627</v>
      </c>
      <c r="B1965" t="s">
        <v>5626</v>
      </c>
      <c r="C1965" t="s">
        <v>149</v>
      </c>
      <c r="D1965" t="s">
        <v>5625</v>
      </c>
      <c r="E1965" s="3" t="s">
        <v>5264</v>
      </c>
      <c r="F1965" t="s">
        <v>5628</v>
      </c>
      <c r="G1965">
        <v>134</v>
      </c>
      <c r="H1965">
        <v>28</v>
      </c>
      <c r="I1965">
        <v>38</v>
      </c>
      <c r="J1965">
        <v>34</v>
      </c>
      <c r="K1965">
        <v>28</v>
      </c>
      <c r="L1965">
        <v>4</v>
      </c>
      <c r="M1965">
        <v>2</v>
      </c>
      <c r="N1965" s="2">
        <v>230.72699004975127</v>
      </c>
      <c r="O1965" s="2">
        <v>239.50538285572148</v>
      </c>
      <c r="P1965" s="2">
        <v>290.63</v>
      </c>
      <c r="Q1965" s="4">
        <v>760.86237290547274</v>
      </c>
      <c r="R1965" s="5">
        <v>4.8000000000000001E-2</v>
      </c>
      <c r="S1965" s="6">
        <v>797.38376680493548</v>
      </c>
      <c r="T1965" s="4">
        <v>0</v>
      </c>
      <c r="U1965" s="7">
        <v>797.38376680493548</v>
      </c>
      <c r="V1965" s="8">
        <v>0.95425128381971702</v>
      </c>
      <c r="W1965" s="7">
        <v>582.09328313002743</v>
      </c>
      <c r="X1965" s="7">
        <v>646.98237042976814</v>
      </c>
      <c r="Y1965" s="7">
        <v>848.32939131572846</v>
      </c>
      <c r="Z1965" s="7">
        <v>1066.8529353104436</v>
      </c>
      <c r="AA1965" s="7">
        <v>1150.8270482865787</v>
      </c>
      <c r="AB1965" s="7">
        <v>1323.5465306579476</v>
      </c>
      <c r="AC1965" s="7">
        <v>919.17313432835829</v>
      </c>
      <c r="AD1965" s="7">
        <v>1002.7343283582088</v>
      </c>
      <c r="AE1965" s="4">
        <v>610</v>
      </c>
      <c r="AF1965" s="4">
        <v>678</v>
      </c>
      <c r="AG1965" s="4">
        <v>889</v>
      </c>
      <c r="AH1965" s="4">
        <v>1118</v>
      </c>
      <c r="AI1965" s="4">
        <v>1206</v>
      </c>
      <c r="AJ1965" s="4">
        <v>1387</v>
      </c>
      <c r="AK1965" s="4">
        <v>964.04824658309531</v>
      </c>
      <c r="AL1965" s="8">
        <v>1.1537032922706996</v>
      </c>
      <c r="AM1965" s="4">
        <v>908.49341999037551</v>
      </c>
      <c r="AN1965" s="8">
        <v>1.0872192894537056</v>
      </c>
      <c r="AO1965" s="4">
        <v>852.9385933976555</v>
      </c>
      <c r="AP1965" s="8">
        <v>1.0207352866367114</v>
      </c>
    </row>
    <row r="1966" spans="1:42" x14ac:dyDescent="0.25">
      <c r="A1966" s="2" t="s">
        <v>5631</v>
      </c>
      <c r="B1966" t="s">
        <v>5630</v>
      </c>
      <c r="C1966" t="s">
        <v>149</v>
      </c>
      <c r="D1966" t="s">
        <v>5629</v>
      </c>
      <c r="E1966" s="3" t="s">
        <v>5264</v>
      </c>
      <c r="F1966" t="s">
        <v>5632</v>
      </c>
      <c r="G1966">
        <v>32</v>
      </c>
      <c r="H1966">
        <v>4</v>
      </c>
      <c r="I1966">
        <v>6</v>
      </c>
      <c r="J1966">
        <v>8</v>
      </c>
      <c r="K1966">
        <v>10</v>
      </c>
      <c r="L1966">
        <v>4</v>
      </c>
      <c r="M1966">
        <v>0</v>
      </c>
      <c r="N1966" s="2">
        <v>248.44270833333334</v>
      </c>
      <c r="O1966" s="2">
        <v>337.15398289583334</v>
      </c>
      <c r="P1966" s="2">
        <v>270.07</v>
      </c>
      <c r="Q1966" s="4">
        <v>855.66669122916664</v>
      </c>
      <c r="R1966" s="5">
        <v>4.8000000000000001E-2</v>
      </c>
      <c r="S1966" s="6">
        <v>896.73869240816668</v>
      </c>
      <c r="T1966" s="4">
        <v>0</v>
      </c>
      <c r="U1966" s="7">
        <v>896.73869240816668</v>
      </c>
      <c r="V1966" s="8">
        <v>0.88901537136939501</v>
      </c>
      <c r="W1966" s="7">
        <v>653.42629795650532</v>
      </c>
      <c r="X1966" s="7">
        <v>657.87137481335242</v>
      </c>
      <c r="Y1966" s="7">
        <v>770.77632697726551</v>
      </c>
      <c r="Z1966" s="7">
        <v>1080.1536762138148</v>
      </c>
      <c r="AA1966" s="7">
        <v>1291.7393345997311</v>
      </c>
      <c r="AB1966" s="7">
        <v>1485.5446855582591</v>
      </c>
      <c r="AC1966" s="7">
        <v>1109.5562500000001</v>
      </c>
      <c r="AD1966" s="7">
        <v>1210.425</v>
      </c>
      <c r="AE1966" s="4">
        <v>735</v>
      </c>
      <c r="AF1966" s="4">
        <v>740</v>
      </c>
      <c r="AG1966" s="4">
        <v>867</v>
      </c>
      <c r="AH1966" s="4">
        <v>1215</v>
      </c>
      <c r="AI1966" s="4">
        <v>1453</v>
      </c>
      <c r="AJ1966" s="4">
        <v>1671</v>
      </c>
      <c r="AK1966" s="4">
        <v>1143.5546976031044</v>
      </c>
      <c r="AL1966" s="8">
        <v>1.1337056299429749</v>
      </c>
      <c r="AM1966" s="4">
        <v>1064.2209816475886</v>
      </c>
      <c r="AN1966" s="8">
        <v>1.0550551896871811</v>
      </c>
      <c r="AO1966" s="4">
        <v>976.07240836368237</v>
      </c>
      <c r="AP1966" s="8">
        <v>0.9676658116251885</v>
      </c>
    </row>
    <row r="1967" spans="1:42" x14ac:dyDescent="0.25">
      <c r="A1967" s="2" t="s">
        <v>5635</v>
      </c>
      <c r="B1967" t="s">
        <v>5634</v>
      </c>
      <c r="C1967" t="s">
        <v>149</v>
      </c>
      <c r="D1967" t="s">
        <v>5633</v>
      </c>
      <c r="E1967" s="3" t="s">
        <v>5264</v>
      </c>
      <c r="F1967" t="s">
        <v>5636</v>
      </c>
      <c r="G1967">
        <v>76</v>
      </c>
      <c r="H1967">
        <v>0</v>
      </c>
      <c r="I1967">
        <v>32</v>
      </c>
      <c r="J1967">
        <v>22</v>
      </c>
      <c r="K1967">
        <v>14</v>
      </c>
      <c r="L1967">
        <v>8</v>
      </c>
      <c r="M1967">
        <v>0</v>
      </c>
      <c r="N1967" s="2">
        <v>247.05153508771932</v>
      </c>
      <c r="O1967" s="2">
        <v>293.18794438596495</v>
      </c>
      <c r="P1967" s="2">
        <v>218.11</v>
      </c>
      <c r="Q1967" s="4">
        <v>758.34947947368426</v>
      </c>
      <c r="R1967" s="5">
        <v>4.8000000000000001E-2</v>
      </c>
      <c r="S1967" s="6">
        <v>794.75025448842109</v>
      </c>
      <c r="T1967" s="4">
        <v>31.533333333333335</v>
      </c>
      <c r="U1967" s="7">
        <v>826.2835878217544</v>
      </c>
      <c r="V1967" s="8">
        <v>0.9692775309386511</v>
      </c>
      <c r="W1967" s="7">
        <v>581.74717646568638</v>
      </c>
      <c r="X1967" s="7">
        <v>625.56467212896723</v>
      </c>
      <c r="Y1967" s="7">
        <v>808.29295191626613</v>
      </c>
      <c r="Z1967" s="7">
        <v>1002.2086774048283</v>
      </c>
      <c r="AA1967" s="7">
        <v>1071.1979258959514</v>
      </c>
      <c r="AB1967" s="7">
        <v>1231.5513142807238</v>
      </c>
      <c r="AC1967" s="7">
        <v>937.72105263157903</v>
      </c>
      <c r="AD1967" s="7">
        <v>1022.9684210526316</v>
      </c>
      <c r="AE1967" s="4">
        <v>624</v>
      </c>
      <c r="AF1967" s="4">
        <v>671</v>
      </c>
      <c r="AG1967" s="4">
        <v>867</v>
      </c>
      <c r="AH1967" s="4">
        <v>1075</v>
      </c>
      <c r="AI1967" s="4">
        <v>1149</v>
      </c>
      <c r="AJ1967" s="4">
        <v>1321</v>
      </c>
      <c r="AK1967" s="4">
        <v>956.07804193229936</v>
      </c>
      <c r="AL1967" s="8">
        <v>1.158524179171885</v>
      </c>
      <c r="AM1967" s="4">
        <v>901.5112902968699</v>
      </c>
      <c r="AN1967" s="8">
        <v>1.094514283445938</v>
      </c>
      <c r="AO1967" s="4">
        <v>846.94453866144033</v>
      </c>
      <c r="AP1967" s="8">
        <v>1.0305043877199913</v>
      </c>
    </row>
    <row r="1968" spans="1:42" x14ac:dyDescent="0.25">
      <c r="A1968" s="2" t="s">
        <v>5639</v>
      </c>
      <c r="B1968" t="s">
        <v>5638</v>
      </c>
      <c r="C1968" t="s">
        <v>149</v>
      </c>
      <c r="D1968" t="s">
        <v>5637</v>
      </c>
      <c r="E1968" s="3" t="s">
        <v>5264</v>
      </c>
      <c r="F1968" t="s">
        <v>5640</v>
      </c>
      <c r="G1968">
        <v>30</v>
      </c>
      <c r="H1968">
        <v>4</v>
      </c>
      <c r="I1968">
        <v>8</v>
      </c>
      <c r="J1968">
        <v>8</v>
      </c>
      <c r="K1968">
        <v>8</v>
      </c>
      <c r="L1968">
        <v>2</v>
      </c>
      <c r="M1968">
        <v>0</v>
      </c>
      <c r="N1968" s="2">
        <v>221.67222222222222</v>
      </c>
      <c r="O1968" s="2">
        <v>287.33988783333336</v>
      </c>
      <c r="P1968" s="2">
        <v>348.22</v>
      </c>
      <c r="Q1968" s="4">
        <v>857.23211005555561</v>
      </c>
      <c r="R1968" s="5">
        <v>4.8000000000000001E-2</v>
      </c>
      <c r="S1968" s="6">
        <v>898.37925133822228</v>
      </c>
      <c r="T1968" s="4">
        <v>68.620689655172413</v>
      </c>
      <c r="U1968" s="7">
        <v>966.99994099339472</v>
      </c>
      <c r="V1968" s="8">
        <v>0.89575737138892864</v>
      </c>
      <c r="W1968" s="7">
        <v>631.63390208643625</v>
      </c>
      <c r="X1968" s="7">
        <v>705.69901049973373</v>
      </c>
      <c r="Y1968" s="7">
        <v>913.74706784045713</v>
      </c>
      <c r="Z1968" s="7">
        <v>1100.990319447108</v>
      </c>
      <c r="AA1968" s="7">
        <v>1330.6753747512669</v>
      </c>
      <c r="AB1968" s="7">
        <v>1530.4015097983613</v>
      </c>
      <c r="AC1968" s="7">
        <v>1187.4866666666667</v>
      </c>
      <c r="AD1968" s="7">
        <v>1295.4399999999998</v>
      </c>
      <c r="AE1968" s="4">
        <v>759</v>
      </c>
      <c r="AF1968" s="4">
        <v>848</v>
      </c>
      <c r="AG1968" s="4">
        <v>1098</v>
      </c>
      <c r="AH1968" s="4">
        <v>1323</v>
      </c>
      <c r="AI1968" s="4">
        <v>1599</v>
      </c>
      <c r="AJ1968" s="4">
        <v>1839</v>
      </c>
      <c r="AK1968" s="4">
        <v>1152.4329142841671</v>
      </c>
      <c r="AL1968" s="8">
        <v>1.1310939331248127</v>
      </c>
      <c r="AM1968" s="4">
        <v>1067.7483599688521</v>
      </c>
      <c r="AN1968" s="8">
        <v>1.0526484125461846</v>
      </c>
      <c r="AO1968" s="4">
        <v>983.06380565353732</v>
      </c>
      <c r="AP1968" s="8">
        <v>0.97420289196755672</v>
      </c>
    </row>
    <row r="1969" spans="1:42" x14ac:dyDescent="0.25">
      <c r="A1969" s="2" t="s">
        <v>5643</v>
      </c>
      <c r="B1969" t="s">
        <v>5642</v>
      </c>
      <c r="C1969" t="s">
        <v>149</v>
      </c>
      <c r="D1969" t="s">
        <v>5641</v>
      </c>
      <c r="E1969" s="3" t="s">
        <v>5264</v>
      </c>
      <c r="F1969" t="s">
        <v>5644</v>
      </c>
      <c r="G1969">
        <v>70</v>
      </c>
      <c r="H1969">
        <v>6</v>
      </c>
      <c r="I1969">
        <v>16</v>
      </c>
      <c r="J1969">
        <v>10</v>
      </c>
      <c r="K1969">
        <v>25</v>
      </c>
      <c r="L1969">
        <v>11</v>
      </c>
      <c r="M1969">
        <v>2</v>
      </c>
      <c r="N1969" s="2">
        <v>248.68214285714285</v>
      </c>
      <c r="O1969" s="2">
        <v>212.60672500000007</v>
      </c>
      <c r="P1969" s="2">
        <v>336.69</v>
      </c>
      <c r="Q1969" s="4">
        <v>797.97886785714286</v>
      </c>
      <c r="R1969" s="5">
        <v>4.8000000000000001E-2</v>
      </c>
      <c r="S1969" s="6">
        <v>836.28185351428579</v>
      </c>
      <c r="T1969" s="4">
        <v>0</v>
      </c>
      <c r="U1969" s="7">
        <v>836.28185351428579</v>
      </c>
      <c r="V1969" s="8">
        <v>0.88207410038272616</v>
      </c>
      <c r="W1969" s="7">
        <v>550.41423863882108</v>
      </c>
      <c r="X1969" s="7">
        <v>583.05098035298192</v>
      </c>
      <c r="Y1969" s="7">
        <v>764.75824503182355</v>
      </c>
      <c r="Z1969" s="7">
        <v>921.76743489994874</v>
      </c>
      <c r="AA1969" s="7">
        <v>1144.0501081963957</v>
      </c>
      <c r="AB1969" s="7">
        <v>1316.0545577710275</v>
      </c>
      <c r="AC1969" s="7">
        <v>1042.8942857142858</v>
      </c>
      <c r="AD1969" s="7">
        <v>1137.7028571428571</v>
      </c>
      <c r="AE1969" s="4">
        <v>624</v>
      </c>
      <c r="AF1969" s="4">
        <v>661</v>
      </c>
      <c r="AG1969" s="4">
        <v>867</v>
      </c>
      <c r="AH1969" s="4">
        <v>1045</v>
      </c>
      <c r="AI1969" s="4">
        <v>1297</v>
      </c>
      <c r="AJ1969" s="4">
        <v>1492</v>
      </c>
      <c r="AK1969" s="4">
        <v>1084.6252037342858</v>
      </c>
      <c r="AL1969" s="8">
        <v>1.1440159759726367</v>
      </c>
      <c r="AM1969" s="4">
        <v>1001.8440869942858</v>
      </c>
      <c r="AN1969" s="8">
        <v>1.0567020174426665</v>
      </c>
      <c r="AO1969" s="4">
        <v>919.06297025428591</v>
      </c>
      <c r="AP1969" s="8">
        <v>0.96938805891269642</v>
      </c>
    </row>
    <row r="1970" spans="1:42" x14ac:dyDescent="0.25">
      <c r="A1970" s="2" t="s">
        <v>5647</v>
      </c>
      <c r="B1970" t="s">
        <v>5646</v>
      </c>
      <c r="C1970" t="s">
        <v>149</v>
      </c>
      <c r="D1970" t="s">
        <v>5645</v>
      </c>
      <c r="E1970" s="3" t="s">
        <v>5264</v>
      </c>
      <c r="F1970" t="s">
        <v>5648</v>
      </c>
      <c r="G1970">
        <v>197</v>
      </c>
      <c r="H1970">
        <v>27</v>
      </c>
      <c r="I1970">
        <v>53</v>
      </c>
      <c r="J1970">
        <v>50</v>
      </c>
      <c r="K1970">
        <v>46</v>
      </c>
      <c r="L1970">
        <v>12</v>
      </c>
      <c r="M1970">
        <v>9</v>
      </c>
      <c r="N1970" s="2">
        <v>249.58629441624365</v>
      </c>
      <c r="O1970" s="2">
        <v>303.25136200510212</v>
      </c>
      <c r="P1970" s="2">
        <v>293.7</v>
      </c>
      <c r="Q1970" s="4">
        <v>846.53765642134567</v>
      </c>
      <c r="R1970" s="5">
        <v>4.8000000000000001E-2</v>
      </c>
      <c r="S1970" s="6">
        <v>887.17146392957034</v>
      </c>
      <c r="T1970" s="4">
        <v>0</v>
      </c>
      <c r="U1970" s="7">
        <v>887.17146392957034</v>
      </c>
      <c r="V1970" s="8">
        <v>0.90601848811378505</v>
      </c>
      <c r="W1970" s="7">
        <v>596.16016517887056</v>
      </c>
      <c r="X1970" s="7">
        <v>631.49488621530816</v>
      </c>
      <c r="Y1970" s="7">
        <v>828.1008981359995</v>
      </c>
      <c r="Z1970" s="7">
        <v>1146.1133874639381</v>
      </c>
      <c r="AA1970" s="7">
        <v>1390.73837925466</v>
      </c>
      <c r="AB1970" s="7">
        <v>1599.1226315208305</v>
      </c>
      <c r="AC1970" s="7">
        <v>1077.1177664974621</v>
      </c>
      <c r="AD1970" s="7">
        <v>1175.0375634517766</v>
      </c>
      <c r="AE1970" s="4">
        <v>658</v>
      </c>
      <c r="AF1970" s="4">
        <v>697</v>
      </c>
      <c r="AG1970" s="4">
        <v>914</v>
      </c>
      <c r="AH1970" s="4">
        <v>1265</v>
      </c>
      <c r="AI1970" s="4">
        <v>1535</v>
      </c>
      <c r="AJ1970" s="4">
        <v>1765</v>
      </c>
      <c r="AK1970" s="4">
        <v>1120.3469284985058</v>
      </c>
      <c r="AL1970" s="8">
        <v>1.1441475200578823</v>
      </c>
      <c r="AM1970" s="4">
        <v>1042.6217736421941</v>
      </c>
      <c r="AN1970" s="8">
        <v>1.0647711760765166</v>
      </c>
      <c r="AO1970" s="4">
        <v>964.8966187858822</v>
      </c>
      <c r="AP1970" s="8">
        <v>0.98539483209515089</v>
      </c>
    </row>
    <row r="1971" spans="1:42" x14ac:dyDescent="0.25">
      <c r="A1971" s="2" t="s">
        <v>5651</v>
      </c>
      <c r="B1971" t="s">
        <v>5650</v>
      </c>
      <c r="C1971" t="s">
        <v>149</v>
      </c>
      <c r="D1971" t="s">
        <v>5649</v>
      </c>
      <c r="E1971" s="3" t="s">
        <v>5264</v>
      </c>
      <c r="F1971" t="s">
        <v>5652</v>
      </c>
      <c r="G1971">
        <v>106</v>
      </c>
      <c r="H1971">
        <v>5</v>
      </c>
      <c r="I1971">
        <v>34</v>
      </c>
      <c r="J1971">
        <v>39</v>
      </c>
      <c r="K1971">
        <v>19</v>
      </c>
      <c r="L1971">
        <v>8</v>
      </c>
      <c r="M1971">
        <v>1</v>
      </c>
      <c r="N1971" s="2">
        <v>252.08333333333334</v>
      </c>
      <c r="O1971" s="2">
        <v>238.09358185220123</v>
      </c>
      <c r="P1971" s="2">
        <v>290.56</v>
      </c>
      <c r="Q1971" s="4">
        <v>780.7369151855346</v>
      </c>
      <c r="R1971" s="5">
        <v>4.8000000000000001E-2</v>
      </c>
      <c r="S1971" s="6">
        <v>818.2122871144403</v>
      </c>
      <c r="T1971" s="4">
        <v>31.1875</v>
      </c>
      <c r="U1971" s="7">
        <v>849.3997871144403</v>
      </c>
      <c r="V1971" s="8">
        <v>0.96572397282189248</v>
      </c>
      <c r="W1971" s="7">
        <v>580.48560064031165</v>
      </c>
      <c r="X1971" s="7">
        <v>697.69903923114384</v>
      </c>
      <c r="Y1971" s="7">
        <v>806.54008935120225</v>
      </c>
      <c r="Z1971" s="7">
        <v>973.05759338103519</v>
      </c>
      <c r="AA1971" s="7">
        <v>1110.736870455981</v>
      </c>
      <c r="AB1971" s="7">
        <v>1277.254374485814</v>
      </c>
      <c r="AC1971" s="7">
        <v>967.50188679245286</v>
      </c>
      <c r="AD1971" s="7">
        <v>1055.4566037735849</v>
      </c>
      <c r="AE1971" s="4">
        <v>624</v>
      </c>
      <c r="AF1971" s="4">
        <v>750</v>
      </c>
      <c r="AG1971" s="4">
        <v>867</v>
      </c>
      <c r="AH1971" s="4">
        <v>1046</v>
      </c>
      <c r="AI1971" s="4">
        <v>1194</v>
      </c>
      <c r="AJ1971" s="4">
        <v>1373</v>
      </c>
      <c r="AK1971" s="4">
        <v>987.03881827240753</v>
      </c>
      <c r="AL1971" s="8">
        <v>1.1576710757773641</v>
      </c>
      <c r="AM1971" s="4">
        <v>930.17093409288179</v>
      </c>
      <c r="AN1971" s="8">
        <v>1.0930152095186789</v>
      </c>
      <c r="AO1971" s="4">
        <v>873.30304991335595</v>
      </c>
      <c r="AP1971" s="8">
        <v>1.0283593432599938</v>
      </c>
    </row>
    <row r="1972" spans="1:42" x14ac:dyDescent="0.25">
      <c r="A1972" s="2" t="s">
        <v>5655</v>
      </c>
      <c r="B1972" t="s">
        <v>5654</v>
      </c>
      <c r="C1972" t="s">
        <v>149</v>
      </c>
      <c r="D1972" t="s">
        <v>5653</v>
      </c>
      <c r="E1972" s="3" t="s">
        <v>5264</v>
      </c>
      <c r="F1972" t="s">
        <v>5656</v>
      </c>
      <c r="G1972">
        <v>73</v>
      </c>
      <c r="H1972">
        <v>4</v>
      </c>
      <c r="I1972">
        <v>36</v>
      </c>
      <c r="J1972">
        <v>12</v>
      </c>
      <c r="K1972">
        <v>16</v>
      </c>
      <c r="L1972">
        <v>5</v>
      </c>
      <c r="M1972">
        <v>0</v>
      </c>
      <c r="N1972" s="2">
        <v>250.21118721461187</v>
      </c>
      <c r="O1972" s="2">
        <v>213.29468065753417</v>
      </c>
      <c r="P1972" s="2">
        <v>265.99</v>
      </c>
      <c r="Q1972" s="4">
        <v>729.49586787214605</v>
      </c>
      <c r="R1972" s="5">
        <v>4.8000000000000001E-2</v>
      </c>
      <c r="S1972" s="6">
        <v>764.51166953000904</v>
      </c>
      <c r="T1972" s="4">
        <v>63.514285714285712</v>
      </c>
      <c r="U1972" s="7">
        <v>828.02595524429478</v>
      </c>
      <c r="V1972" s="8">
        <v>0.93105410697195889</v>
      </c>
      <c r="W1972" s="7">
        <v>536.41347417564111</v>
      </c>
      <c r="X1972" s="7">
        <v>673.09575365308797</v>
      </c>
      <c r="Y1972" s="7">
        <v>745.30525979211666</v>
      </c>
      <c r="Z1972" s="7">
        <v>931.84648398460718</v>
      </c>
      <c r="AA1972" s="7">
        <v>1115.808797243561</v>
      </c>
      <c r="AB1972" s="7">
        <v>1283.4380079234488</v>
      </c>
      <c r="AC1972" s="7">
        <v>978.27671232876719</v>
      </c>
      <c r="AD1972" s="7">
        <v>1067.2109589041095</v>
      </c>
      <c r="AE1972" s="4">
        <v>624</v>
      </c>
      <c r="AF1972" s="4">
        <v>783</v>
      </c>
      <c r="AG1972" s="4">
        <v>867</v>
      </c>
      <c r="AH1972" s="4">
        <v>1084</v>
      </c>
      <c r="AI1972" s="4">
        <v>1298</v>
      </c>
      <c r="AJ1972" s="4">
        <v>1493</v>
      </c>
      <c r="AK1972" s="4">
        <v>960.40353125500212</v>
      </c>
      <c r="AL1972" s="8">
        <v>1.1513200554320262</v>
      </c>
      <c r="AM1972" s="4">
        <v>894.10167036346604</v>
      </c>
      <c r="AN1972" s="8">
        <v>1.0767685036455421</v>
      </c>
      <c r="AO1972" s="4">
        <v>827.79980947192985</v>
      </c>
      <c r="AP1972" s="8">
        <v>1.0022169518590576</v>
      </c>
    </row>
    <row r="1973" spans="1:42" x14ac:dyDescent="0.25">
      <c r="A1973" s="2" t="s">
        <v>5659</v>
      </c>
      <c r="B1973" t="s">
        <v>5658</v>
      </c>
      <c r="C1973" t="s">
        <v>14</v>
      </c>
      <c r="D1973" t="s">
        <v>5657</v>
      </c>
      <c r="E1973" s="3" t="s">
        <v>5264</v>
      </c>
      <c r="F1973" t="s">
        <v>5660</v>
      </c>
      <c r="G1973">
        <v>262</v>
      </c>
      <c r="H1973">
        <v>109</v>
      </c>
      <c r="I1973">
        <v>152</v>
      </c>
      <c r="J1973">
        <v>1</v>
      </c>
      <c r="K1973">
        <v>0</v>
      </c>
      <c r="L1973">
        <v>0</v>
      </c>
      <c r="M1973">
        <v>0</v>
      </c>
      <c r="N1973" s="2">
        <v>190.76844783715012</v>
      </c>
      <c r="O1973" s="2">
        <v>374.63119616412212</v>
      </c>
      <c r="P1973" s="2">
        <v>284.74</v>
      </c>
      <c r="Q1973" s="4">
        <v>850.13964400127225</v>
      </c>
      <c r="R1973" s="5">
        <v>4.8000000000000001E-2</v>
      </c>
      <c r="S1973" s="6">
        <v>890.9463469133334</v>
      </c>
      <c r="T1973" s="4">
        <v>0</v>
      </c>
      <c r="U1973" s="7">
        <v>890.9463469133334</v>
      </c>
      <c r="V1973" s="8">
        <v>1.0506868386902346</v>
      </c>
      <c r="W1973" s="7">
        <v>886.77969185455788</v>
      </c>
      <c r="X1973" s="7">
        <v>893.08381288669932</v>
      </c>
      <c r="Y1973" s="7">
        <v>1020.2169203682178</v>
      </c>
      <c r="Z1973" s="7">
        <v>1322.8147299110053</v>
      </c>
      <c r="AA1973" s="7">
        <v>1532.9520976490523</v>
      </c>
      <c r="AB1973" s="7">
        <v>1763.0525153222136</v>
      </c>
      <c r="AC1973" s="7">
        <v>932.76221374045815</v>
      </c>
      <c r="AD1973" s="7">
        <v>1017.5587786259541</v>
      </c>
      <c r="AE1973" s="4">
        <v>844</v>
      </c>
      <c r="AF1973" s="4">
        <v>850</v>
      </c>
      <c r="AG1973" s="4">
        <v>971</v>
      </c>
      <c r="AH1973" s="4">
        <v>1259</v>
      </c>
      <c r="AI1973" s="4">
        <v>1459</v>
      </c>
      <c r="AJ1973" s="4">
        <v>1678</v>
      </c>
      <c r="AK1973" s="4">
        <v>976.15268771883336</v>
      </c>
      <c r="AL1973" s="8">
        <v>1.1511700845865243</v>
      </c>
      <c r="AM1973" s="4">
        <v>947.87143417488016</v>
      </c>
      <c r="AN1973" s="8">
        <v>1.1178181987145643</v>
      </c>
      <c r="AO1973" s="4">
        <v>919.22760045728648</v>
      </c>
      <c r="AP1973" s="8">
        <v>1.0840387245621945</v>
      </c>
    </row>
    <row r="1974" spans="1:42" x14ac:dyDescent="0.25">
      <c r="A1974" s="2" t="s">
        <v>5661</v>
      </c>
      <c r="B1974" t="s">
        <v>5658</v>
      </c>
      <c r="C1974" t="s">
        <v>14</v>
      </c>
      <c r="D1974" t="s">
        <v>5657</v>
      </c>
      <c r="E1974" s="3" t="s">
        <v>5264</v>
      </c>
      <c r="F1974" t="s">
        <v>5662</v>
      </c>
      <c r="G1974">
        <v>103</v>
      </c>
      <c r="H1974">
        <v>0</v>
      </c>
      <c r="I1974">
        <v>14</v>
      </c>
      <c r="J1974">
        <v>42</v>
      </c>
      <c r="K1974">
        <v>36</v>
      </c>
      <c r="L1974">
        <v>9</v>
      </c>
      <c r="M1974">
        <v>2</v>
      </c>
      <c r="N1974" s="2">
        <v>250.38754045307442</v>
      </c>
      <c r="O1974" s="2">
        <v>456.71253833333333</v>
      </c>
      <c r="P1974" s="2">
        <v>294.85000000000002</v>
      </c>
      <c r="Q1974" s="4">
        <v>1001.9500787864077</v>
      </c>
      <c r="R1974" s="5">
        <v>4.8000000000000001E-2</v>
      </c>
      <c r="S1974" s="6">
        <v>1050.0436825681554</v>
      </c>
      <c r="T1974" s="4">
        <v>0</v>
      </c>
      <c r="U1974" s="7">
        <v>1050.0436825681554</v>
      </c>
      <c r="V1974" s="8">
        <v>0.94463853077934901</v>
      </c>
      <c r="W1974" s="7">
        <v>797.27491997777042</v>
      </c>
      <c r="X1974" s="7">
        <v>802.9427511624466</v>
      </c>
      <c r="Y1974" s="7">
        <v>917.24401338674784</v>
      </c>
      <c r="Z1974" s="7">
        <v>1189.2999102512003</v>
      </c>
      <c r="AA1974" s="7">
        <v>1378.2276164070702</v>
      </c>
      <c r="AB1974" s="7">
        <v>1585.1034546477476</v>
      </c>
      <c r="AC1974" s="7">
        <v>1222.7407766990293</v>
      </c>
      <c r="AD1974" s="7">
        <v>1333.8990291262137</v>
      </c>
      <c r="AE1974" s="4">
        <v>844</v>
      </c>
      <c r="AF1974" s="4">
        <v>850</v>
      </c>
      <c r="AG1974" s="4">
        <v>971</v>
      </c>
      <c r="AH1974" s="4">
        <v>1259</v>
      </c>
      <c r="AI1974" s="4">
        <v>1459</v>
      </c>
      <c r="AJ1974" s="4">
        <v>1678</v>
      </c>
      <c r="AK1974" s="4">
        <v>1266.6430590412281</v>
      </c>
      <c r="AL1974" s="8">
        <v>1.1394952973653105</v>
      </c>
      <c r="AM1974" s="4">
        <v>1193.6584865339971</v>
      </c>
      <c r="AN1974" s="8">
        <v>1.0738370390591714</v>
      </c>
      <c r="AO1974" s="4">
        <v>1120.6739140267659</v>
      </c>
      <c r="AP1974" s="8">
        <v>1.008178780753032</v>
      </c>
    </row>
    <row r="1975" spans="1:42" x14ac:dyDescent="0.25">
      <c r="A1975" s="2" t="s">
        <v>5665</v>
      </c>
      <c r="B1975" t="s">
        <v>5664</v>
      </c>
      <c r="C1975" t="s">
        <v>149</v>
      </c>
      <c r="D1975" t="s">
        <v>5663</v>
      </c>
      <c r="E1975" s="3" t="s">
        <v>5264</v>
      </c>
      <c r="F1975" t="s">
        <v>5666</v>
      </c>
      <c r="G1975">
        <v>100</v>
      </c>
      <c r="H1975">
        <v>0</v>
      </c>
      <c r="I1975">
        <v>27</v>
      </c>
      <c r="J1975">
        <v>53</v>
      </c>
      <c r="K1975">
        <v>20</v>
      </c>
      <c r="L1975">
        <v>0</v>
      </c>
      <c r="M1975">
        <v>0</v>
      </c>
      <c r="N1975" s="2">
        <v>260.41777777777776</v>
      </c>
      <c r="O1975" s="2">
        <v>238.7897024444444</v>
      </c>
      <c r="P1975" s="2">
        <v>232.86</v>
      </c>
      <c r="Q1975" s="4">
        <v>732.06748022222223</v>
      </c>
      <c r="R1975" s="5">
        <v>4.8000000000000001E-2</v>
      </c>
      <c r="S1975" s="6">
        <v>767.2067192728889</v>
      </c>
      <c r="T1975" s="4">
        <v>72.164835164835168</v>
      </c>
      <c r="U1975" s="7">
        <v>839.37155443772406</v>
      </c>
      <c r="V1975" s="8">
        <v>0.92191017215034432</v>
      </c>
      <c r="W1975" s="7">
        <v>553.62045379011715</v>
      </c>
      <c r="X1975" s="7">
        <v>589.8543647687701</v>
      </c>
      <c r="Y1975" s="7">
        <v>774.39451603214252</v>
      </c>
      <c r="Z1975" s="7">
        <v>987.58473644142668</v>
      </c>
      <c r="AA1975" s="7">
        <v>1103.8703112101271</v>
      </c>
      <c r="AB1975" s="7">
        <v>1269.8721824379095</v>
      </c>
      <c r="AC1975" s="7">
        <v>1001.5170000000002</v>
      </c>
      <c r="AD1975" s="7">
        <v>1092.5640000000001</v>
      </c>
      <c r="AE1975" s="4">
        <v>657</v>
      </c>
      <c r="AF1975" s="4">
        <v>700</v>
      </c>
      <c r="AG1975" s="4">
        <v>919</v>
      </c>
      <c r="AH1975" s="4">
        <v>1172</v>
      </c>
      <c r="AI1975" s="4">
        <v>1310</v>
      </c>
      <c r="AJ1975" s="4">
        <v>1507</v>
      </c>
      <c r="AK1975" s="4">
        <v>978.47414904693733</v>
      </c>
      <c r="AL1975" s="8">
        <v>1.1539523369378151</v>
      </c>
      <c r="AM1975" s="4">
        <v>908.05167245558778</v>
      </c>
      <c r="AN1975" s="8">
        <v>1.0766049486753246</v>
      </c>
      <c r="AO1975" s="4">
        <v>837.62919586423845</v>
      </c>
      <c r="AP1975" s="8">
        <v>0.99925756041283464</v>
      </c>
    </row>
    <row r="1976" spans="1:42" x14ac:dyDescent="0.25">
      <c r="A1976" s="2" t="s">
        <v>5669</v>
      </c>
      <c r="B1976" t="s">
        <v>5668</v>
      </c>
      <c r="C1976" t="s">
        <v>149</v>
      </c>
      <c r="D1976" t="s">
        <v>5667</v>
      </c>
      <c r="E1976" s="3" t="s">
        <v>5264</v>
      </c>
      <c r="F1976" t="s">
        <v>5670</v>
      </c>
      <c r="G1976">
        <v>181</v>
      </c>
      <c r="H1976">
        <v>30</v>
      </c>
      <c r="I1976">
        <v>90</v>
      </c>
      <c r="J1976">
        <v>28</v>
      </c>
      <c r="K1976">
        <v>23</v>
      </c>
      <c r="L1976">
        <v>8</v>
      </c>
      <c r="M1976">
        <v>2</v>
      </c>
      <c r="N1976" s="2">
        <v>212.64088397790056</v>
      </c>
      <c r="O1976" s="2">
        <v>227.82035365745853</v>
      </c>
      <c r="P1976" s="2">
        <v>277.35000000000002</v>
      </c>
      <c r="Q1976" s="4">
        <v>717.81123763535913</v>
      </c>
      <c r="R1976" s="5">
        <v>4.8000000000000001E-2</v>
      </c>
      <c r="S1976" s="6">
        <v>752.26617704185639</v>
      </c>
      <c r="T1976" s="4">
        <v>1.1363636363636365</v>
      </c>
      <c r="U1976" s="7">
        <v>753.40254067822002</v>
      </c>
      <c r="V1976" s="8">
        <v>0.95730945448312577</v>
      </c>
      <c r="W1976" s="7">
        <v>596.46009463039184</v>
      </c>
      <c r="X1976" s="7">
        <v>654.76789234265766</v>
      </c>
      <c r="Y1976" s="7">
        <v>828.73541994318862</v>
      </c>
      <c r="Z1976" s="7">
        <v>1079.1721904450517</v>
      </c>
      <c r="AA1976" s="7">
        <v>1098.2895011703849</v>
      </c>
      <c r="AB1976" s="7">
        <v>1262.6983734082494</v>
      </c>
      <c r="AC1976" s="7">
        <v>865.7</v>
      </c>
      <c r="AD1976" s="7">
        <v>944.4</v>
      </c>
      <c r="AE1976" s="4">
        <v>624</v>
      </c>
      <c r="AF1976" s="4">
        <v>685</v>
      </c>
      <c r="AG1976" s="4">
        <v>867</v>
      </c>
      <c r="AH1976" s="4">
        <v>1129</v>
      </c>
      <c r="AI1976" s="4">
        <v>1149</v>
      </c>
      <c r="AJ1976" s="4">
        <v>1321</v>
      </c>
      <c r="AK1976" s="4">
        <v>905.83048195444269</v>
      </c>
      <c r="AL1976" s="8">
        <v>1.1524356360747221</v>
      </c>
      <c r="AM1976" s="4">
        <v>854.64238031691377</v>
      </c>
      <c r="AN1976" s="8">
        <v>1.0873935755441899</v>
      </c>
      <c r="AO1976" s="4">
        <v>803.4542786793852</v>
      </c>
      <c r="AP1976" s="8">
        <v>1.022351515013658</v>
      </c>
    </row>
    <row r="1977" spans="1:42" x14ac:dyDescent="0.25">
      <c r="A1977" s="2" t="s">
        <v>5673</v>
      </c>
      <c r="B1977" t="s">
        <v>5672</v>
      </c>
      <c r="C1977" t="s">
        <v>149</v>
      </c>
      <c r="D1977" t="s">
        <v>5671</v>
      </c>
      <c r="E1977" s="3" t="s">
        <v>5264</v>
      </c>
      <c r="F1977" t="s">
        <v>5674</v>
      </c>
      <c r="G1977">
        <v>85</v>
      </c>
      <c r="H1977">
        <v>2</v>
      </c>
      <c r="I1977">
        <v>30</v>
      </c>
      <c r="J1977">
        <v>26</v>
      </c>
      <c r="K1977">
        <v>24</v>
      </c>
      <c r="L1977">
        <v>3</v>
      </c>
      <c r="M1977">
        <v>0</v>
      </c>
      <c r="N1977" s="2">
        <v>261.15686274509807</v>
      </c>
      <c r="O1977" s="2">
        <v>211.1324007254901</v>
      </c>
      <c r="P1977" s="2">
        <v>338.74</v>
      </c>
      <c r="Q1977" s="4">
        <v>811.02926347058815</v>
      </c>
      <c r="R1977" s="5">
        <v>4.8000000000000001E-2</v>
      </c>
      <c r="S1977" s="6">
        <v>849.95866811717644</v>
      </c>
      <c r="T1977" s="4">
        <v>21.60759493670886</v>
      </c>
      <c r="U1977" s="7">
        <v>871.56626305388534</v>
      </c>
      <c r="V1977" s="8">
        <v>0.63585759348702886</v>
      </c>
      <c r="W1977" s="7">
        <v>621.95389412259885</v>
      </c>
      <c r="X1977" s="7">
        <v>678.38241293132921</v>
      </c>
      <c r="Y1977" s="7">
        <v>824.72450566605835</v>
      </c>
      <c r="Z1977" s="7">
        <v>1062.8404531666347</v>
      </c>
      <c r="AA1977" s="7">
        <v>1233.366196819391</v>
      </c>
      <c r="AB1977" s="7">
        <v>1418.1540935776507</v>
      </c>
      <c r="AC1977" s="7">
        <v>1507.7635294117649</v>
      </c>
      <c r="AD1977" s="7">
        <v>1644.8329411764705</v>
      </c>
      <c r="AE1977" s="4">
        <v>1003</v>
      </c>
      <c r="AF1977" s="4">
        <v>1094</v>
      </c>
      <c r="AG1977" s="4">
        <v>1330</v>
      </c>
      <c r="AH1977" s="4">
        <v>1714</v>
      </c>
      <c r="AI1977" s="4">
        <v>1989</v>
      </c>
      <c r="AJ1977" s="4">
        <v>2287</v>
      </c>
      <c r="AK1977" s="4">
        <v>1483.8875815647291</v>
      </c>
      <c r="AL1977" s="8">
        <v>1.0983451064091376</v>
      </c>
      <c r="AM1977" s="4">
        <v>1275.3583337201396</v>
      </c>
      <c r="AN1977" s="8">
        <v>0.94621105610581258</v>
      </c>
      <c r="AO1977" s="4">
        <v>1058.4879159617662</v>
      </c>
      <c r="AP1977" s="8">
        <v>0.78799164379035425</v>
      </c>
    </row>
    <row r="1978" spans="1:42" x14ac:dyDescent="0.25">
      <c r="A1978" s="2" t="s">
        <v>5677</v>
      </c>
      <c r="B1978" t="s">
        <v>5676</v>
      </c>
      <c r="C1978" t="s">
        <v>149</v>
      </c>
      <c r="D1978" t="s">
        <v>5675</v>
      </c>
      <c r="E1978" s="3" t="s">
        <v>5264</v>
      </c>
      <c r="F1978" t="s">
        <v>5678</v>
      </c>
      <c r="G1978">
        <v>50</v>
      </c>
      <c r="H1978">
        <v>4</v>
      </c>
      <c r="I1978">
        <v>22</v>
      </c>
      <c r="J1978">
        <v>10</v>
      </c>
      <c r="K1978">
        <v>12</v>
      </c>
      <c r="L1978">
        <v>2</v>
      </c>
      <c r="M1978">
        <v>0</v>
      </c>
      <c r="N1978" s="2">
        <v>241.19666666666669</v>
      </c>
      <c r="O1978" s="2">
        <v>285.79806483333329</v>
      </c>
      <c r="P1978" s="2">
        <v>247.45</v>
      </c>
      <c r="Q1978" s="4">
        <v>774.44473149999999</v>
      </c>
      <c r="R1978" s="5">
        <v>4.8000000000000001E-2</v>
      </c>
      <c r="S1978" s="6">
        <v>811.61807861199998</v>
      </c>
      <c r="T1978" s="4">
        <v>0</v>
      </c>
      <c r="U1978" s="7">
        <v>811.61807861199998</v>
      </c>
      <c r="V1978" s="8">
        <v>0.94497261388319664</v>
      </c>
      <c r="W1978" s="7">
        <v>589.66291106311473</v>
      </c>
      <c r="X1978" s="7">
        <v>727.6289126900615</v>
      </c>
      <c r="Y1978" s="7">
        <v>819.29125623673156</v>
      </c>
      <c r="Z1978" s="7">
        <v>987.49638150794055</v>
      </c>
      <c r="AA1978" s="7">
        <v>1085.773533351793</v>
      </c>
      <c r="AB1978" s="7">
        <v>1248.3088229397028</v>
      </c>
      <c r="AC1978" s="7">
        <v>944.76800000000003</v>
      </c>
      <c r="AD1978" s="7">
        <v>1030.6559999999999</v>
      </c>
      <c r="AE1978" s="4">
        <v>624</v>
      </c>
      <c r="AF1978" s="4">
        <v>770</v>
      </c>
      <c r="AG1978" s="4">
        <v>867</v>
      </c>
      <c r="AH1978" s="4">
        <v>1045</v>
      </c>
      <c r="AI1978" s="4">
        <v>1149</v>
      </c>
      <c r="AJ1978" s="4">
        <v>1321</v>
      </c>
      <c r="AK1978" s="4">
        <v>991.96712899719989</v>
      </c>
      <c r="AL1978" s="8">
        <v>1.1549542764963672</v>
      </c>
      <c r="AM1978" s="4">
        <v>931.85077886879992</v>
      </c>
      <c r="AN1978" s="8">
        <v>1.0849603889586437</v>
      </c>
      <c r="AO1978" s="4">
        <v>871.73442874039984</v>
      </c>
      <c r="AP1978" s="8">
        <v>1.0149665014209202</v>
      </c>
    </row>
    <row r="1979" spans="1:42" x14ac:dyDescent="0.25">
      <c r="A1979" s="2" t="s">
        <v>5681</v>
      </c>
      <c r="B1979" t="s">
        <v>5680</v>
      </c>
      <c r="C1979" t="s">
        <v>149</v>
      </c>
      <c r="D1979" t="s">
        <v>5679</v>
      </c>
      <c r="E1979" s="3" t="s">
        <v>5264</v>
      </c>
      <c r="F1979" t="s">
        <v>5682</v>
      </c>
      <c r="G1979">
        <v>40</v>
      </c>
      <c r="H1979">
        <v>6</v>
      </c>
      <c r="I1979">
        <v>16</v>
      </c>
      <c r="J1979">
        <v>8</v>
      </c>
      <c r="K1979">
        <v>8</v>
      </c>
      <c r="L1979">
        <v>2</v>
      </c>
      <c r="M1979">
        <v>0</v>
      </c>
      <c r="N1979" s="2">
        <v>250.72083333333333</v>
      </c>
      <c r="O1979" s="2">
        <v>158.25625212499997</v>
      </c>
      <c r="P1979" s="2">
        <v>328.36</v>
      </c>
      <c r="Q1979" s="4">
        <v>737.33708545833338</v>
      </c>
      <c r="R1979" s="5">
        <v>4.8000000000000001E-2</v>
      </c>
      <c r="S1979" s="6">
        <v>772.72926556033337</v>
      </c>
      <c r="T1979" s="4">
        <v>0</v>
      </c>
      <c r="U1979" s="7">
        <v>772.72926556033337</v>
      </c>
      <c r="V1979" s="8">
        <v>0.91209781109576649</v>
      </c>
      <c r="W1979" s="7">
        <v>569.14903412375827</v>
      </c>
      <c r="X1979" s="7">
        <v>602.89665313430157</v>
      </c>
      <c r="Y1979" s="7">
        <v>790.78880222002954</v>
      </c>
      <c r="Z1979" s="7">
        <v>1108.1988404813562</v>
      </c>
      <c r="AA1979" s="7">
        <v>1328.014412955436</v>
      </c>
      <c r="AB1979" s="7">
        <v>1526.8517357743131</v>
      </c>
      <c r="AC1979" s="7">
        <v>931.92000000000007</v>
      </c>
      <c r="AD1979" s="7">
        <v>1016.64</v>
      </c>
      <c r="AE1979" s="4">
        <v>624</v>
      </c>
      <c r="AF1979" s="4">
        <v>661</v>
      </c>
      <c r="AG1979" s="4">
        <v>867</v>
      </c>
      <c r="AH1979" s="4">
        <v>1215</v>
      </c>
      <c r="AI1979" s="4">
        <v>1456</v>
      </c>
      <c r="AJ1979" s="4">
        <v>1674</v>
      </c>
      <c r="AK1979" s="4">
        <v>978.90457729603327</v>
      </c>
      <c r="AL1979" s="8">
        <v>1.1554586606421544</v>
      </c>
      <c r="AM1979" s="4">
        <v>910.17947338413342</v>
      </c>
      <c r="AN1979" s="8">
        <v>1.0743383774600253</v>
      </c>
      <c r="AO1979" s="4">
        <v>841.45436947223334</v>
      </c>
      <c r="AP1979" s="8">
        <v>0.99321809427789576</v>
      </c>
    </row>
    <row r="1980" spans="1:42" x14ac:dyDescent="0.25">
      <c r="A1980" s="2" t="s">
        <v>5685</v>
      </c>
      <c r="B1980" t="s">
        <v>5684</v>
      </c>
      <c r="C1980" t="s">
        <v>149</v>
      </c>
      <c r="D1980" t="s">
        <v>5683</v>
      </c>
      <c r="E1980" s="3" t="s">
        <v>5264</v>
      </c>
      <c r="F1980" t="s">
        <v>5686</v>
      </c>
      <c r="G1980">
        <v>71</v>
      </c>
      <c r="H1980">
        <v>0</v>
      </c>
      <c r="I1980">
        <v>40</v>
      </c>
      <c r="J1980">
        <v>19</v>
      </c>
      <c r="K1980">
        <v>10</v>
      </c>
      <c r="L1980">
        <v>2</v>
      </c>
      <c r="M1980">
        <v>0</v>
      </c>
      <c r="N1980" s="2">
        <v>242.31103286384976</v>
      </c>
      <c r="O1980" s="2">
        <v>261.83650847222225</v>
      </c>
      <c r="P1980" s="2">
        <v>269.08</v>
      </c>
      <c r="Q1980" s="4">
        <v>773.22754133607191</v>
      </c>
      <c r="R1980" s="5">
        <v>4.8000000000000001E-2</v>
      </c>
      <c r="S1980" s="6">
        <v>810.34246332020336</v>
      </c>
      <c r="T1980" s="4">
        <v>0</v>
      </c>
      <c r="U1980" s="7">
        <v>810.34246332020336</v>
      </c>
      <c r="V1980" s="8">
        <v>0.94286089863709943</v>
      </c>
      <c r="W1980" s="7">
        <v>588.34520074955003</v>
      </c>
      <c r="X1980" s="7">
        <v>738.26008363284882</v>
      </c>
      <c r="Y1980" s="7">
        <v>817.46039911836522</v>
      </c>
      <c r="Z1980" s="7">
        <v>1022.0612141226158</v>
      </c>
      <c r="AA1980" s="7">
        <v>1125.7759129726967</v>
      </c>
      <c r="AB1980" s="7">
        <v>1294.5480138287376</v>
      </c>
      <c r="AC1980" s="7">
        <v>945.39577464788738</v>
      </c>
      <c r="AD1980" s="7">
        <v>1031.3408450704223</v>
      </c>
      <c r="AE1980" s="4">
        <v>624</v>
      </c>
      <c r="AF1980" s="4">
        <v>783</v>
      </c>
      <c r="AG1980" s="4">
        <v>867</v>
      </c>
      <c r="AH1980" s="4">
        <v>1084</v>
      </c>
      <c r="AI1980" s="4">
        <v>1194</v>
      </c>
      <c r="AJ1980" s="4">
        <v>1373</v>
      </c>
      <c r="AK1980" s="4">
        <v>990.11595656295901</v>
      </c>
      <c r="AL1980" s="8">
        <v>1.1520334461246144</v>
      </c>
      <c r="AM1980" s="4">
        <v>930.19145881537361</v>
      </c>
      <c r="AN1980" s="8">
        <v>1.0823092636287759</v>
      </c>
      <c r="AO1980" s="4">
        <v>870.26696106778854</v>
      </c>
      <c r="AP1980" s="8">
        <v>1.0125850811329378</v>
      </c>
    </row>
    <row r="1981" spans="1:42" x14ac:dyDescent="0.25">
      <c r="A1981" s="2" t="s">
        <v>5689</v>
      </c>
      <c r="B1981" t="s">
        <v>5688</v>
      </c>
      <c r="C1981" t="s">
        <v>149</v>
      </c>
      <c r="D1981" t="s">
        <v>5687</v>
      </c>
      <c r="E1981" s="3" t="s">
        <v>5264</v>
      </c>
      <c r="F1981" t="s">
        <v>5690</v>
      </c>
      <c r="G1981">
        <v>100</v>
      </c>
      <c r="H1981">
        <v>14</v>
      </c>
      <c r="I1981">
        <v>26</v>
      </c>
      <c r="J1981">
        <v>26</v>
      </c>
      <c r="K1981">
        <v>26</v>
      </c>
      <c r="L1981">
        <v>8</v>
      </c>
      <c r="M1981">
        <v>0</v>
      </c>
      <c r="N1981" s="2">
        <v>225.75833333333333</v>
      </c>
      <c r="O1981" s="2">
        <v>198.18082133333334</v>
      </c>
      <c r="P1981" s="2">
        <v>407.73</v>
      </c>
      <c r="Q1981" s="4">
        <v>831.66915466666671</v>
      </c>
      <c r="R1981" s="5">
        <v>4.8000000000000001E-2</v>
      </c>
      <c r="S1981" s="6">
        <v>871.58927409066678</v>
      </c>
      <c r="T1981" s="4">
        <v>0</v>
      </c>
      <c r="U1981" s="7">
        <v>871.58927409066678</v>
      </c>
      <c r="V1981" s="8">
        <v>0.75165517445467833</v>
      </c>
      <c r="W1981" s="7">
        <v>644.16848450765929</v>
      </c>
      <c r="X1981" s="7">
        <v>647.92676037993272</v>
      </c>
      <c r="Y1981" s="7">
        <v>808.02931253877921</v>
      </c>
      <c r="Z1981" s="7">
        <v>1131.9926927287456</v>
      </c>
      <c r="AA1981" s="7">
        <v>1356.7375898906944</v>
      </c>
      <c r="AB1981" s="7">
        <v>1560.4361421679123</v>
      </c>
      <c r="AC1981" s="7">
        <v>1275.5160000000001</v>
      </c>
      <c r="AD1981" s="7">
        <v>1391.472</v>
      </c>
      <c r="AE1981" s="4">
        <v>857</v>
      </c>
      <c r="AF1981" s="4">
        <v>862</v>
      </c>
      <c r="AG1981" s="4">
        <v>1075</v>
      </c>
      <c r="AH1981" s="4">
        <v>1506</v>
      </c>
      <c r="AI1981" s="4">
        <v>1805</v>
      </c>
      <c r="AJ1981" s="4">
        <v>2076</v>
      </c>
      <c r="AK1981" s="4">
        <v>1291.7641065690666</v>
      </c>
      <c r="AL1981" s="8">
        <v>1.1140123034332563</v>
      </c>
      <c r="AM1981" s="4">
        <v>1151.7058290762668</v>
      </c>
      <c r="AN1981" s="8">
        <v>0.99322659377373046</v>
      </c>
      <c r="AO1981" s="4">
        <v>1011.6475515834667</v>
      </c>
      <c r="AP1981" s="8">
        <v>0.87244088411420428</v>
      </c>
    </row>
    <row r="1982" spans="1:42" x14ac:dyDescent="0.25">
      <c r="A1982" s="2" t="s">
        <v>5693</v>
      </c>
      <c r="B1982" t="s">
        <v>5692</v>
      </c>
      <c r="C1982" t="s">
        <v>149</v>
      </c>
      <c r="D1982" t="s">
        <v>5691</v>
      </c>
      <c r="E1982" s="3" t="s">
        <v>5264</v>
      </c>
      <c r="F1982" t="s">
        <v>5694</v>
      </c>
      <c r="G1982">
        <v>52</v>
      </c>
      <c r="H1982">
        <v>2</v>
      </c>
      <c r="I1982">
        <v>12</v>
      </c>
      <c r="J1982">
        <v>14</v>
      </c>
      <c r="K1982">
        <v>13</v>
      </c>
      <c r="L1982">
        <v>8</v>
      </c>
      <c r="M1982">
        <v>3</v>
      </c>
      <c r="N1982" s="2">
        <v>224.44391025641025</v>
      </c>
      <c r="O1982" s="2">
        <v>354.51952278846159</v>
      </c>
      <c r="P1982" s="2">
        <v>269.10000000000002</v>
      </c>
      <c r="Q1982" s="4">
        <v>848.06343304487189</v>
      </c>
      <c r="R1982" s="5">
        <v>4.8000000000000001E-2</v>
      </c>
      <c r="S1982" s="6">
        <v>888.7704778310258</v>
      </c>
      <c r="T1982" s="4">
        <v>0</v>
      </c>
      <c r="U1982" s="7">
        <v>888.7704778310258</v>
      </c>
      <c r="V1982" s="8">
        <v>0.9034515657748674</v>
      </c>
      <c r="W1982" s="7">
        <v>563.75377704351729</v>
      </c>
      <c r="X1982" s="7">
        <v>649.58167579212966</v>
      </c>
      <c r="Y1982" s="7">
        <v>783.29250752681003</v>
      </c>
      <c r="Z1982" s="7">
        <v>1075.1073632720922</v>
      </c>
      <c r="AA1982" s="7">
        <v>1078.7211695351916</v>
      </c>
      <c r="AB1982" s="7">
        <v>1240.438999808893</v>
      </c>
      <c r="AC1982" s="7">
        <v>1082.125</v>
      </c>
      <c r="AD1982" s="7">
        <v>1180.5</v>
      </c>
      <c r="AE1982" s="4">
        <v>624</v>
      </c>
      <c r="AF1982" s="4">
        <v>719</v>
      </c>
      <c r="AG1982" s="4">
        <v>867</v>
      </c>
      <c r="AH1982" s="4">
        <v>1190</v>
      </c>
      <c r="AI1982" s="4">
        <v>1194</v>
      </c>
      <c r="AJ1982" s="4">
        <v>1373</v>
      </c>
      <c r="AK1982" s="4">
        <v>1115.163283573205</v>
      </c>
      <c r="AL1982" s="8">
        <v>1.1335840239625972</v>
      </c>
      <c r="AM1982" s="4">
        <v>1041.3395425703206</v>
      </c>
      <c r="AN1982" s="8">
        <v>1.0585408310752942</v>
      </c>
      <c r="AO1982" s="4">
        <v>962.5942188339103</v>
      </c>
      <c r="AP1982" s="8">
        <v>0.97849475866217062</v>
      </c>
    </row>
    <row r="1983" spans="1:42" x14ac:dyDescent="0.25">
      <c r="A1983" s="2" t="s">
        <v>5697</v>
      </c>
      <c r="B1983" t="s">
        <v>5696</v>
      </c>
      <c r="C1983" t="s">
        <v>149</v>
      </c>
      <c r="D1983" t="s">
        <v>5695</v>
      </c>
      <c r="E1983" s="3" t="s">
        <v>5264</v>
      </c>
      <c r="F1983" t="s">
        <v>5698</v>
      </c>
      <c r="G1983">
        <v>60</v>
      </c>
      <c r="H1983">
        <v>4</v>
      </c>
      <c r="I1983">
        <v>18</v>
      </c>
      <c r="J1983">
        <v>16</v>
      </c>
      <c r="K1983">
        <v>14</v>
      </c>
      <c r="L1983">
        <v>5</v>
      </c>
      <c r="M1983">
        <v>3</v>
      </c>
      <c r="N1983" s="2">
        <v>258.61388888888888</v>
      </c>
      <c r="O1983" s="2">
        <v>291.26124688888905</v>
      </c>
      <c r="P1983" s="2">
        <v>302.89</v>
      </c>
      <c r="Q1983" s="4">
        <v>852.76513577777791</v>
      </c>
      <c r="R1983" s="5">
        <v>4.8000000000000001E-2</v>
      </c>
      <c r="S1983" s="6">
        <v>893.69786229511124</v>
      </c>
      <c r="T1983" s="4">
        <v>0</v>
      </c>
      <c r="U1983" s="7">
        <v>893.69786229511124</v>
      </c>
      <c r="V1983" s="8">
        <v>1.0120198497255199</v>
      </c>
      <c r="W1983" s="7">
        <v>631.50038622872444</v>
      </c>
      <c r="X1983" s="7">
        <v>668.94512066856862</v>
      </c>
      <c r="Y1983" s="7">
        <v>877.42120971202576</v>
      </c>
      <c r="Z1983" s="7">
        <v>1057.5607429631682</v>
      </c>
      <c r="AA1983" s="7">
        <v>1208.3517005722708</v>
      </c>
      <c r="AB1983" s="7">
        <v>1389.5032536731387</v>
      </c>
      <c r="AC1983" s="7">
        <v>971.39166666666677</v>
      </c>
      <c r="AD1983" s="7">
        <v>1059.7</v>
      </c>
      <c r="AE1983" s="4">
        <v>624</v>
      </c>
      <c r="AF1983" s="4">
        <v>661</v>
      </c>
      <c r="AG1983" s="4">
        <v>867</v>
      </c>
      <c r="AH1983" s="4">
        <v>1045</v>
      </c>
      <c r="AI1983" s="4">
        <v>1194</v>
      </c>
      <c r="AJ1983" s="4">
        <v>1373</v>
      </c>
      <c r="AK1983" s="4">
        <v>1028.5062351495112</v>
      </c>
      <c r="AL1983" s="8">
        <v>1.1646763066711461</v>
      </c>
      <c r="AM1983" s="4">
        <v>983.5701108647113</v>
      </c>
      <c r="AN1983" s="8">
        <v>1.113790821022604</v>
      </c>
      <c r="AO1983" s="4">
        <v>938.63398657991127</v>
      </c>
      <c r="AP1983" s="8">
        <v>1.0629053353740621</v>
      </c>
    </row>
    <row r="1984" spans="1:42" x14ac:dyDescent="0.25">
      <c r="A1984" s="2" t="s">
        <v>5701</v>
      </c>
      <c r="B1984" t="s">
        <v>5700</v>
      </c>
      <c r="C1984" t="s">
        <v>149</v>
      </c>
      <c r="D1984" t="s">
        <v>5699</v>
      </c>
      <c r="E1984" s="3" t="s">
        <v>5264</v>
      </c>
      <c r="F1984" t="s">
        <v>5702</v>
      </c>
      <c r="G1984">
        <v>88</v>
      </c>
      <c r="H1984">
        <v>14</v>
      </c>
      <c r="I1984">
        <v>40</v>
      </c>
      <c r="J1984">
        <v>18</v>
      </c>
      <c r="K1984">
        <v>12</v>
      </c>
      <c r="L1984">
        <v>4</v>
      </c>
      <c r="M1984">
        <v>0</v>
      </c>
      <c r="N1984" s="2">
        <v>252.09280303030303</v>
      </c>
      <c r="O1984" s="2">
        <v>261.90553837878792</v>
      </c>
      <c r="P1984" s="2">
        <v>280.02</v>
      </c>
      <c r="Q1984" s="4">
        <v>794.01834140909091</v>
      </c>
      <c r="R1984" s="5">
        <v>4.8000000000000001E-2</v>
      </c>
      <c r="S1984" s="6">
        <v>832.13122179672735</v>
      </c>
      <c r="T1984" s="4">
        <v>0</v>
      </c>
      <c r="U1984" s="7">
        <v>832.13122179672735</v>
      </c>
      <c r="V1984" s="8">
        <v>1.0546353014101451</v>
      </c>
      <c r="W1984" s="7">
        <v>668.63878109403197</v>
      </c>
      <c r="X1984" s="7">
        <v>708.71492254761745</v>
      </c>
      <c r="Y1984" s="7">
        <v>929.13370054233781</v>
      </c>
      <c r="Z1984" s="7">
        <v>1132.6783137144957</v>
      </c>
      <c r="AA1984" s="7">
        <v>1300.3653266387089</v>
      </c>
      <c r="AB1984" s="7">
        <v>1495.4728573995858</v>
      </c>
      <c r="AC1984" s="7">
        <v>867.92500000000007</v>
      </c>
      <c r="AD1984" s="7">
        <v>946.82727272727266</v>
      </c>
      <c r="AE1984" s="4">
        <v>634</v>
      </c>
      <c r="AF1984" s="4">
        <v>672</v>
      </c>
      <c r="AG1984" s="4">
        <v>881</v>
      </c>
      <c r="AH1984" s="4">
        <v>1074</v>
      </c>
      <c r="AI1984" s="4">
        <v>1233</v>
      </c>
      <c r="AJ1984" s="4">
        <v>1418</v>
      </c>
      <c r="AK1984" s="4">
        <v>927.3524217144037</v>
      </c>
      <c r="AL1984" s="8">
        <v>1.1753177565870832</v>
      </c>
      <c r="AM1984" s="4">
        <v>894.80846731216002</v>
      </c>
      <c r="AN1984" s="8">
        <v>1.1340718541848387</v>
      </c>
      <c r="AO1984" s="4">
        <v>863.46984455444363</v>
      </c>
      <c r="AP1984" s="8">
        <v>1.0943535777974918</v>
      </c>
    </row>
    <row r="1985" spans="1:42" x14ac:dyDescent="0.25">
      <c r="A1985" s="2" t="s">
        <v>5705</v>
      </c>
      <c r="B1985" t="s">
        <v>5704</v>
      </c>
      <c r="C1985" t="s">
        <v>149</v>
      </c>
      <c r="D1985" t="s">
        <v>5703</v>
      </c>
      <c r="E1985" s="3" t="s">
        <v>5264</v>
      </c>
      <c r="F1985" t="s">
        <v>5706</v>
      </c>
      <c r="G1985">
        <v>40</v>
      </c>
      <c r="H1985">
        <v>3</v>
      </c>
      <c r="I1985">
        <v>12</v>
      </c>
      <c r="J1985">
        <v>11</v>
      </c>
      <c r="K1985">
        <v>10</v>
      </c>
      <c r="L1985">
        <v>4</v>
      </c>
      <c r="M1985">
        <v>0</v>
      </c>
      <c r="N1985" s="2">
        <v>246.95000000000002</v>
      </c>
      <c r="O1985" s="2">
        <v>281.59037491666658</v>
      </c>
      <c r="P1985" s="2">
        <v>324.22000000000003</v>
      </c>
      <c r="Q1985" s="4">
        <v>852.76037491666659</v>
      </c>
      <c r="R1985" s="5">
        <v>4.8000000000000001E-2</v>
      </c>
      <c r="S1985" s="6">
        <v>893.69287291266664</v>
      </c>
      <c r="T1985" s="4">
        <v>0</v>
      </c>
      <c r="U1985" s="7">
        <v>893.69287291266664</v>
      </c>
      <c r="V1985" s="8">
        <v>0.76026616155905291</v>
      </c>
      <c r="W1985" s="7">
        <v>651.54810045610816</v>
      </c>
      <c r="X1985" s="7">
        <v>655.3494312639034</v>
      </c>
      <c r="Y1985" s="7">
        <v>817.28612367598168</v>
      </c>
      <c r="Z1985" s="7">
        <v>1144.9608393079336</v>
      </c>
      <c r="AA1985" s="7">
        <v>1372.2804216140901</v>
      </c>
      <c r="AB1985" s="7">
        <v>1578.3125513965936</v>
      </c>
      <c r="AC1985" s="7">
        <v>1293.0500000000002</v>
      </c>
      <c r="AD1985" s="7">
        <v>1410.6</v>
      </c>
      <c r="AE1985" s="4">
        <v>857</v>
      </c>
      <c r="AF1985" s="4">
        <v>862</v>
      </c>
      <c r="AG1985" s="4">
        <v>1075</v>
      </c>
      <c r="AH1985" s="4">
        <v>1506</v>
      </c>
      <c r="AI1985" s="4">
        <v>1805</v>
      </c>
      <c r="AJ1985" s="4">
        <v>2076</v>
      </c>
      <c r="AK1985" s="4">
        <v>1315.0718691312668</v>
      </c>
      <c r="AL1985" s="8">
        <v>1.1187340443481639</v>
      </c>
      <c r="AM1985" s="4">
        <v>1174.6122037250668</v>
      </c>
      <c r="AN1985" s="8">
        <v>0.99924475008512703</v>
      </c>
      <c r="AO1985" s="4">
        <v>1034.1525383188666</v>
      </c>
      <c r="AP1985" s="8">
        <v>0.8797554558220898</v>
      </c>
    </row>
    <row r="1986" spans="1:42" x14ac:dyDescent="0.25">
      <c r="A1986" s="2" t="s">
        <v>5709</v>
      </c>
      <c r="B1986" t="s">
        <v>5708</v>
      </c>
      <c r="C1986" t="s">
        <v>149</v>
      </c>
      <c r="D1986" t="s">
        <v>5707</v>
      </c>
      <c r="E1986" s="3" t="s">
        <v>5264</v>
      </c>
      <c r="F1986" t="s">
        <v>5710</v>
      </c>
      <c r="G1986">
        <v>102</v>
      </c>
      <c r="H1986">
        <v>10</v>
      </c>
      <c r="I1986">
        <v>24</v>
      </c>
      <c r="J1986">
        <v>30</v>
      </c>
      <c r="K1986">
        <v>30</v>
      </c>
      <c r="L1986">
        <v>8</v>
      </c>
      <c r="M1986">
        <v>0</v>
      </c>
      <c r="N1986" s="2">
        <v>285.37009803921569</v>
      </c>
      <c r="O1986" s="2">
        <v>177.48561702941186</v>
      </c>
      <c r="P1986" s="2">
        <v>363.6</v>
      </c>
      <c r="Q1986" s="4">
        <v>826.45571506862757</v>
      </c>
      <c r="R1986" s="5">
        <v>4.8000000000000001E-2</v>
      </c>
      <c r="S1986" s="6">
        <v>866.12558939192172</v>
      </c>
      <c r="T1986" s="4">
        <v>0</v>
      </c>
      <c r="U1986" s="7">
        <v>866.12558939192172</v>
      </c>
      <c r="V1986" s="8">
        <v>0.70612579223396654</v>
      </c>
      <c r="W1986" s="7">
        <v>655.99086098535474</v>
      </c>
      <c r="X1986" s="7">
        <v>728.72181758545344</v>
      </c>
      <c r="Y1986" s="7">
        <v>811.33853527682743</v>
      </c>
      <c r="Z1986" s="7">
        <v>1022.4701471547834</v>
      </c>
      <c r="AA1986" s="7">
        <v>1160.1646766404069</v>
      </c>
      <c r="AB1986" s="7">
        <v>1333.8716215299626</v>
      </c>
      <c r="AC1986" s="7">
        <v>1349.2470588235294</v>
      </c>
      <c r="AD1986" s="7">
        <v>1471.905882352941</v>
      </c>
      <c r="AE1986" s="4">
        <v>929</v>
      </c>
      <c r="AF1986" s="4">
        <v>1032</v>
      </c>
      <c r="AG1986" s="4">
        <v>1149</v>
      </c>
      <c r="AH1986" s="4">
        <v>1448</v>
      </c>
      <c r="AI1986" s="4">
        <v>1643</v>
      </c>
      <c r="AJ1986" s="4">
        <v>1889</v>
      </c>
      <c r="AK1986" s="4">
        <v>1368.1186325672566</v>
      </c>
      <c r="AL1986" s="8">
        <v>1.1153854188396011</v>
      </c>
      <c r="AM1986" s="4">
        <v>1202.6264205314319</v>
      </c>
      <c r="AN1986" s="8">
        <v>0.98046466281576561</v>
      </c>
      <c r="AO1986" s="4">
        <v>1031.6178014277464</v>
      </c>
      <c r="AP1986" s="8">
        <v>0.84104654825780212</v>
      </c>
    </row>
    <row r="1987" spans="1:42" x14ac:dyDescent="0.25">
      <c r="A1987" s="2" t="s">
        <v>5713</v>
      </c>
      <c r="B1987" t="s">
        <v>5712</v>
      </c>
      <c r="C1987" t="s">
        <v>149</v>
      </c>
      <c r="D1987" t="s">
        <v>5711</v>
      </c>
      <c r="E1987" s="3" t="s">
        <v>5264</v>
      </c>
      <c r="F1987" t="s">
        <v>5714</v>
      </c>
      <c r="G1987">
        <v>60</v>
      </c>
      <c r="H1987">
        <v>8</v>
      </c>
      <c r="I1987">
        <v>18</v>
      </c>
      <c r="J1987">
        <v>16</v>
      </c>
      <c r="K1987">
        <v>14</v>
      </c>
      <c r="L1987">
        <v>4</v>
      </c>
      <c r="M1987">
        <v>0</v>
      </c>
      <c r="N1987" s="2">
        <v>215.58888888888887</v>
      </c>
      <c r="O1987" s="2">
        <v>226.22643086111114</v>
      </c>
      <c r="P1987" s="2">
        <v>368.68</v>
      </c>
      <c r="Q1987" s="4">
        <v>810.49531975000002</v>
      </c>
      <c r="R1987" s="5">
        <v>4.8000000000000001E-2</v>
      </c>
      <c r="S1987" s="6">
        <v>849.39909509800009</v>
      </c>
      <c r="T1987" s="4">
        <v>0</v>
      </c>
      <c r="U1987" s="7">
        <v>849.39909509800009</v>
      </c>
      <c r="V1987" s="8">
        <v>0.84905947130947634</v>
      </c>
      <c r="W1987" s="7">
        <v>628.30400876901251</v>
      </c>
      <c r="X1987" s="7">
        <v>700.47406383031796</v>
      </c>
      <c r="Y1987" s="7">
        <v>801.51214091614565</v>
      </c>
      <c r="Z1987" s="7">
        <v>1123.3056805424371</v>
      </c>
      <c r="AA1987" s="7">
        <v>1194.6266761324332</v>
      </c>
      <c r="AB1987" s="7">
        <v>1373.7782245787328</v>
      </c>
      <c r="AC1987" s="7">
        <v>1100.44</v>
      </c>
      <c r="AD1987" s="7">
        <v>1200.48</v>
      </c>
      <c r="AE1987" s="4">
        <v>740</v>
      </c>
      <c r="AF1987" s="4">
        <v>825</v>
      </c>
      <c r="AG1987" s="4">
        <v>944</v>
      </c>
      <c r="AH1987" s="4">
        <v>1323</v>
      </c>
      <c r="AI1987" s="4">
        <v>1407</v>
      </c>
      <c r="AJ1987" s="4">
        <v>1618</v>
      </c>
      <c r="AK1987" s="4">
        <v>1129.4252645498002</v>
      </c>
      <c r="AL1987" s="8">
        <v>1.1289736750797683</v>
      </c>
      <c r="AM1987" s="4">
        <v>1036.0832080658668</v>
      </c>
      <c r="AN1987" s="8">
        <v>1.0356689404896708</v>
      </c>
      <c r="AO1987" s="4">
        <v>942.74115158193331</v>
      </c>
      <c r="AP1987" s="8">
        <v>0.94236420589957348</v>
      </c>
    </row>
    <row r="1988" spans="1:42" x14ac:dyDescent="0.25">
      <c r="A1988" s="2" t="s">
        <v>5717</v>
      </c>
      <c r="B1988" t="s">
        <v>5716</v>
      </c>
      <c r="C1988" t="s">
        <v>149</v>
      </c>
      <c r="D1988" t="s">
        <v>5715</v>
      </c>
      <c r="E1988" s="3" t="s">
        <v>5264</v>
      </c>
      <c r="F1988" t="s">
        <v>5718</v>
      </c>
      <c r="G1988">
        <v>70</v>
      </c>
      <c r="H1988">
        <v>16</v>
      </c>
      <c r="I1988">
        <v>20</v>
      </c>
      <c r="J1988">
        <v>16</v>
      </c>
      <c r="K1988">
        <v>12</v>
      </c>
      <c r="L1988">
        <v>6</v>
      </c>
      <c r="M1988">
        <v>0</v>
      </c>
      <c r="N1988" s="2">
        <v>218.85952380952381</v>
      </c>
      <c r="O1988" s="2">
        <v>157.21769188095237</v>
      </c>
      <c r="P1988" s="2">
        <v>318.64999999999998</v>
      </c>
      <c r="Q1988" s="4">
        <v>694.72721569047621</v>
      </c>
      <c r="R1988" s="5">
        <v>4.8000000000000001E-2</v>
      </c>
      <c r="S1988" s="6">
        <v>728.07412204361913</v>
      </c>
      <c r="T1988" s="4">
        <v>16.434782608695652</v>
      </c>
      <c r="U1988" s="7">
        <v>744.50890465231475</v>
      </c>
      <c r="V1988" s="8">
        <v>0.83957249936627298</v>
      </c>
      <c r="W1988" s="7">
        <v>527.10717924799815</v>
      </c>
      <c r="X1988" s="7">
        <v>623.16876798945577</v>
      </c>
      <c r="Y1988" s="7">
        <v>732.36698425111274</v>
      </c>
      <c r="Z1988" s="7">
        <v>950.76341677442667</v>
      </c>
      <c r="AA1988" s="7">
        <v>1156.8442609975536</v>
      </c>
      <c r="AB1988" s="7">
        <v>1330.0835364201823</v>
      </c>
      <c r="AC1988" s="7">
        <v>975.44857142857154</v>
      </c>
      <c r="AD1988" s="7">
        <v>1064.1257142857144</v>
      </c>
      <c r="AE1988" s="4">
        <v>642</v>
      </c>
      <c r="AF1988" s="4">
        <v>759</v>
      </c>
      <c r="AG1988" s="4">
        <v>892</v>
      </c>
      <c r="AH1988" s="4">
        <v>1158</v>
      </c>
      <c r="AI1988" s="4">
        <v>1409</v>
      </c>
      <c r="AJ1988" s="4">
        <v>1620</v>
      </c>
      <c r="AK1988" s="4">
        <v>990.82975070225029</v>
      </c>
      <c r="AL1988" s="8">
        <v>1.1358784246506783</v>
      </c>
      <c r="AM1988" s="4">
        <v>903.24454114937316</v>
      </c>
      <c r="AN1988" s="8">
        <v>1.03710978288921</v>
      </c>
      <c r="AO1988" s="4">
        <v>815.65933159649614</v>
      </c>
      <c r="AP1988" s="8">
        <v>0.93834114112774147</v>
      </c>
    </row>
    <row r="1989" spans="1:42" x14ac:dyDescent="0.25">
      <c r="A1989" s="2" t="s">
        <v>5721</v>
      </c>
      <c r="B1989" t="s">
        <v>5720</v>
      </c>
      <c r="C1989" t="s">
        <v>149</v>
      </c>
      <c r="D1989" t="s">
        <v>5719</v>
      </c>
      <c r="E1989" s="3" t="s">
        <v>5264</v>
      </c>
      <c r="F1989" t="s">
        <v>5722</v>
      </c>
      <c r="G1989">
        <v>40</v>
      </c>
      <c r="H1989">
        <v>0</v>
      </c>
      <c r="I1989">
        <v>18</v>
      </c>
      <c r="J1989">
        <v>18</v>
      </c>
      <c r="K1989">
        <v>4</v>
      </c>
      <c r="L1989">
        <v>0</v>
      </c>
      <c r="M1989">
        <v>0</v>
      </c>
      <c r="N1989" s="2">
        <v>149.76041666666666</v>
      </c>
      <c r="O1989" s="2">
        <v>316.71169679166667</v>
      </c>
      <c r="P1989" s="2">
        <v>307.69</v>
      </c>
      <c r="Q1989" s="4">
        <v>774.16211345833335</v>
      </c>
      <c r="R1989" s="5">
        <v>4.8000000000000001E-2</v>
      </c>
      <c r="S1989" s="6">
        <v>811.32189490433336</v>
      </c>
      <c r="T1989" s="4">
        <v>0</v>
      </c>
      <c r="U1989" s="7">
        <v>811.32189490433336</v>
      </c>
      <c r="V1989" s="8">
        <v>1.0027461313859021</v>
      </c>
      <c r="W1989" s="7">
        <v>658.80420832053767</v>
      </c>
      <c r="X1989" s="7">
        <v>662.81519284608123</v>
      </c>
      <c r="Y1989" s="7">
        <v>869.38089591157711</v>
      </c>
      <c r="Z1989" s="7">
        <v>1218.3365496338711</v>
      </c>
      <c r="AA1989" s="7">
        <v>1304.5727169330587</v>
      </c>
      <c r="AB1989" s="7">
        <v>1500.1082125533096</v>
      </c>
      <c r="AC1989" s="7">
        <v>890.0100000000001</v>
      </c>
      <c r="AD1989" s="7">
        <v>970.92</v>
      </c>
      <c r="AE1989" s="4">
        <v>657</v>
      </c>
      <c r="AF1989" s="4">
        <v>661</v>
      </c>
      <c r="AG1989" s="4">
        <v>867</v>
      </c>
      <c r="AH1989" s="4">
        <v>1215</v>
      </c>
      <c r="AI1989" s="4">
        <v>1301</v>
      </c>
      <c r="AJ1989" s="4">
        <v>1496</v>
      </c>
      <c r="AK1989" s="4">
        <v>919.71476014043344</v>
      </c>
      <c r="AL1989" s="8">
        <v>1.1367133359787831</v>
      </c>
      <c r="AM1989" s="4">
        <v>883.58380506173341</v>
      </c>
      <c r="AN1989" s="8">
        <v>1.0920576011144894</v>
      </c>
      <c r="AO1989" s="4">
        <v>847.45284998303339</v>
      </c>
      <c r="AP1989" s="8">
        <v>1.0474018662501958</v>
      </c>
    </row>
    <row r="1990" spans="1:42" x14ac:dyDescent="0.25">
      <c r="A1990" s="2" t="s">
        <v>5723</v>
      </c>
      <c r="B1990" t="s">
        <v>5720</v>
      </c>
      <c r="C1990" t="s">
        <v>149</v>
      </c>
      <c r="D1990" t="s">
        <v>5719</v>
      </c>
      <c r="E1990" s="3" t="s">
        <v>5264</v>
      </c>
      <c r="F1990" t="s">
        <v>5722</v>
      </c>
      <c r="G1990">
        <v>2</v>
      </c>
      <c r="H1990">
        <v>0</v>
      </c>
      <c r="I1990">
        <v>0</v>
      </c>
      <c r="J1990">
        <v>1</v>
      </c>
      <c r="K1990">
        <v>1</v>
      </c>
      <c r="L1990">
        <v>0</v>
      </c>
      <c r="M1990">
        <v>0</v>
      </c>
      <c r="N1990" s="2">
        <v>183.95833333333334</v>
      </c>
      <c r="O1990" s="2">
        <v>195.10687233333331</v>
      </c>
      <c r="P1990" s="2">
        <v>307.69</v>
      </c>
      <c r="Q1990" s="4">
        <v>686.7552056666666</v>
      </c>
      <c r="R1990" s="5">
        <v>4.8000000000000001E-2</v>
      </c>
      <c r="S1990" s="6">
        <v>719.71945553866658</v>
      </c>
      <c r="T1990" s="4">
        <v>0</v>
      </c>
      <c r="U1990" s="7">
        <v>719.71945553866658</v>
      </c>
      <c r="V1990" s="8">
        <v>0.69137315613704764</v>
      </c>
      <c r="W1990" s="7">
        <v>454.2321635820403</v>
      </c>
      <c r="X1990" s="7">
        <v>456.99765620658849</v>
      </c>
      <c r="Y1990" s="7">
        <v>599.42052637082031</v>
      </c>
      <c r="Z1990" s="7">
        <v>840.01838470651285</v>
      </c>
      <c r="AA1990" s="7">
        <v>899.47647613429899</v>
      </c>
      <c r="AB1990" s="7">
        <v>1034.2942415810232</v>
      </c>
      <c r="AC1990" s="7">
        <v>1145.1000000000001</v>
      </c>
      <c r="AD1990" s="7">
        <v>1249.2</v>
      </c>
      <c r="AE1990" s="4">
        <v>657</v>
      </c>
      <c r="AF1990" s="4">
        <v>661</v>
      </c>
      <c r="AG1990" s="4">
        <v>867</v>
      </c>
      <c r="AH1990" s="4">
        <v>1215</v>
      </c>
      <c r="AI1990" s="4">
        <v>1301</v>
      </c>
      <c r="AJ1990" s="4">
        <v>1496</v>
      </c>
      <c r="AK1990" s="4">
        <v>955.4045194360001</v>
      </c>
      <c r="AL1990" s="8">
        <v>0.91777571511623446</v>
      </c>
      <c r="AM1990" s="4">
        <v>955.4045194360001</v>
      </c>
      <c r="AN1990" s="8">
        <v>0.91777571511623446</v>
      </c>
      <c r="AO1990" s="4">
        <v>719.71945553866658</v>
      </c>
      <c r="AP1990" s="8">
        <v>0.69137315613704764</v>
      </c>
    </row>
    <row r="1991" spans="1:42" x14ac:dyDescent="0.25">
      <c r="A1991" s="2" t="s">
        <v>5726</v>
      </c>
      <c r="B1991" t="s">
        <v>5725</v>
      </c>
      <c r="C1991" t="s">
        <v>149</v>
      </c>
      <c r="D1991" t="s">
        <v>5724</v>
      </c>
      <c r="E1991" s="3" t="s">
        <v>5264</v>
      </c>
      <c r="F1991" t="s">
        <v>5727</v>
      </c>
      <c r="G1991">
        <v>46</v>
      </c>
      <c r="H1991">
        <v>13</v>
      </c>
      <c r="I1991">
        <v>12</v>
      </c>
      <c r="J1991">
        <v>8</v>
      </c>
      <c r="K1991">
        <v>8</v>
      </c>
      <c r="L1991">
        <v>4</v>
      </c>
      <c r="M1991">
        <v>1</v>
      </c>
      <c r="N1991" s="2">
        <v>229.23007246376812</v>
      </c>
      <c r="O1991" s="2">
        <v>164.13296789855073</v>
      </c>
      <c r="P1991" s="2">
        <v>330.83</v>
      </c>
      <c r="Q1991" s="4">
        <v>724.19304036231892</v>
      </c>
      <c r="R1991" s="5">
        <v>4.8000000000000001E-2</v>
      </c>
      <c r="S1991" s="6">
        <v>758.95430629971031</v>
      </c>
      <c r="T1991" s="4">
        <v>0</v>
      </c>
      <c r="U1991" s="7">
        <v>758.95430629971031</v>
      </c>
      <c r="V1991" s="8">
        <v>0.91912115864012933</v>
      </c>
      <c r="W1991" s="7">
        <v>584.56105689512219</v>
      </c>
      <c r="X1991" s="7">
        <v>619.48766092344704</v>
      </c>
      <c r="Y1991" s="7">
        <v>812.50310423787425</v>
      </c>
      <c r="Z1991" s="7">
        <v>978.86403395173761</v>
      </c>
      <c r="AA1991" s="7">
        <v>1077.2099979262314</v>
      </c>
      <c r="AB1991" s="7">
        <v>1238.9753218468941</v>
      </c>
      <c r="AC1991" s="7">
        <v>908.31304347826097</v>
      </c>
      <c r="AD1991" s="7">
        <v>990.88695652173908</v>
      </c>
      <c r="AE1991" s="4">
        <v>636</v>
      </c>
      <c r="AF1991" s="4">
        <v>674</v>
      </c>
      <c r="AG1991" s="4">
        <v>884</v>
      </c>
      <c r="AH1991" s="4">
        <v>1065</v>
      </c>
      <c r="AI1991" s="4">
        <v>1172</v>
      </c>
      <c r="AJ1991" s="4">
        <v>1348</v>
      </c>
      <c r="AK1991" s="4">
        <v>949.03453644719605</v>
      </c>
      <c r="AL1991" s="8">
        <v>1.1493152031531966</v>
      </c>
      <c r="AM1991" s="4">
        <v>884.12909200659112</v>
      </c>
      <c r="AN1991" s="8">
        <v>1.07071235868532</v>
      </c>
      <c r="AO1991" s="4">
        <v>819.22364756598631</v>
      </c>
      <c r="AP1991" s="8">
        <v>0.99210951421744342</v>
      </c>
    </row>
    <row r="1992" spans="1:42" x14ac:dyDescent="0.25">
      <c r="A1992" s="2" t="s">
        <v>5730</v>
      </c>
      <c r="B1992" t="s">
        <v>5729</v>
      </c>
      <c r="C1992" t="s">
        <v>149</v>
      </c>
      <c r="D1992" t="s">
        <v>5728</v>
      </c>
      <c r="E1992" s="3" t="s">
        <v>5264</v>
      </c>
      <c r="F1992" t="s">
        <v>5731</v>
      </c>
      <c r="G1992">
        <v>46</v>
      </c>
      <c r="H1992">
        <v>6</v>
      </c>
      <c r="I1992">
        <v>12</v>
      </c>
      <c r="J1992">
        <v>14</v>
      </c>
      <c r="K1992">
        <v>10</v>
      </c>
      <c r="L1992">
        <v>4</v>
      </c>
      <c r="M1992">
        <v>0</v>
      </c>
      <c r="N1992" s="2">
        <v>248.75724637681159</v>
      </c>
      <c r="O1992" s="2">
        <v>273.51379280434787</v>
      </c>
      <c r="P1992" s="2">
        <v>245.71</v>
      </c>
      <c r="Q1992" s="4">
        <v>767.98103918115953</v>
      </c>
      <c r="R1992" s="5">
        <v>4.8000000000000001E-2</v>
      </c>
      <c r="S1992" s="6">
        <v>804.84412906185526</v>
      </c>
      <c r="T1992" s="4">
        <v>0</v>
      </c>
      <c r="U1992" s="7">
        <v>804.84412906185526</v>
      </c>
      <c r="V1992" s="8">
        <v>0.93449517736496901</v>
      </c>
      <c r="W1992" s="7">
        <v>594.33893280412019</v>
      </c>
      <c r="X1992" s="7">
        <v>629.84974954398899</v>
      </c>
      <c r="Y1992" s="7">
        <v>826.09373679063253</v>
      </c>
      <c r="Z1992" s="7">
        <v>995.23736389369185</v>
      </c>
      <c r="AA1992" s="7">
        <v>1095.2283478717436</v>
      </c>
      <c r="AB1992" s="7">
        <v>1259.699499087978</v>
      </c>
      <c r="AC1992" s="7">
        <v>947.38695652173919</v>
      </c>
      <c r="AD1992" s="7">
        <v>1033.5130434782609</v>
      </c>
      <c r="AE1992" s="4">
        <v>636</v>
      </c>
      <c r="AF1992" s="4">
        <v>674</v>
      </c>
      <c r="AG1992" s="4">
        <v>884</v>
      </c>
      <c r="AH1992" s="4">
        <v>1065</v>
      </c>
      <c r="AI1992" s="4">
        <v>1172</v>
      </c>
      <c r="AJ1992" s="4">
        <v>1348</v>
      </c>
      <c r="AK1992" s="4">
        <v>993.70117011037814</v>
      </c>
      <c r="AL1992" s="8">
        <v>1.1537748958826139</v>
      </c>
      <c r="AM1992" s="4">
        <v>929.21339999624831</v>
      </c>
      <c r="AN1992" s="8">
        <v>1.0788988944375644</v>
      </c>
      <c r="AO1992" s="4">
        <v>864.7256298821186</v>
      </c>
      <c r="AP1992" s="8">
        <v>1.004022892992515</v>
      </c>
    </row>
    <row r="1993" spans="1:42" x14ac:dyDescent="0.25">
      <c r="A1993" s="2" t="s">
        <v>5734</v>
      </c>
      <c r="B1993" t="s">
        <v>5733</v>
      </c>
      <c r="C1993" t="s">
        <v>149</v>
      </c>
      <c r="D1993" t="s">
        <v>5732</v>
      </c>
      <c r="E1993" s="3" t="s">
        <v>5264</v>
      </c>
      <c r="F1993" t="s">
        <v>5735</v>
      </c>
      <c r="G1993">
        <v>81</v>
      </c>
      <c r="H1993">
        <v>0</v>
      </c>
      <c r="I1993">
        <v>35</v>
      </c>
      <c r="J1993">
        <v>22</v>
      </c>
      <c r="K1993">
        <v>19</v>
      </c>
      <c r="L1993">
        <v>5</v>
      </c>
      <c r="M1993">
        <v>0</v>
      </c>
      <c r="N1993" s="2">
        <v>239.4598765432099</v>
      </c>
      <c r="O1993" s="2">
        <v>273.36401674897115</v>
      </c>
      <c r="P1993" s="2">
        <v>214.02</v>
      </c>
      <c r="Q1993" s="4">
        <v>726.84389329218106</v>
      </c>
      <c r="R1993" s="5">
        <v>4.8000000000000001E-2</v>
      </c>
      <c r="S1993" s="6">
        <v>761.73240017020578</v>
      </c>
      <c r="T1993" s="4">
        <v>70.975308641975303</v>
      </c>
      <c r="U1993" s="7">
        <v>832.70770881218107</v>
      </c>
      <c r="V1993" s="8">
        <v>0.98654835398772345</v>
      </c>
      <c r="W1993" s="7">
        <v>607.35594100364835</v>
      </c>
      <c r="X1993" s="7">
        <v>610.96578314928672</v>
      </c>
      <c r="Y1993" s="7">
        <v>782.43328506710714</v>
      </c>
      <c r="Z1993" s="7">
        <v>943.07126054801256</v>
      </c>
      <c r="AA1993" s="7">
        <v>1036.9271563346092</v>
      </c>
      <c r="AB1993" s="7">
        <v>1192.1503685970572</v>
      </c>
      <c r="AC1993" s="7">
        <v>928.46790123456799</v>
      </c>
      <c r="AD1993" s="7">
        <v>1012.8740740740741</v>
      </c>
      <c r="AE1993" s="4">
        <v>673</v>
      </c>
      <c r="AF1993" s="4">
        <v>677</v>
      </c>
      <c r="AG1993" s="4">
        <v>867</v>
      </c>
      <c r="AH1993" s="4">
        <v>1045</v>
      </c>
      <c r="AI1993" s="4">
        <v>1149</v>
      </c>
      <c r="AJ1993" s="4">
        <v>1321</v>
      </c>
      <c r="AK1993" s="4">
        <v>906.18923864716965</v>
      </c>
      <c r="AL1993" s="8">
        <v>1.157693228369886</v>
      </c>
      <c r="AM1993" s="4">
        <v>858.03695915484843</v>
      </c>
      <c r="AN1993" s="8">
        <v>1.1006449369091653</v>
      </c>
      <c r="AO1993" s="4">
        <v>809.88467966252722</v>
      </c>
      <c r="AP1993" s="8">
        <v>1.0435966454484444</v>
      </c>
    </row>
    <row r="1994" spans="1:42" x14ac:dyDescent="0.25">
      <c r="A1994" s="2" t="s">
        <v>5738</v>
      </c>
      <c r="B1994" t="s">
        <v>5737</v>
      </c>
      <c r="C1994" t="s">
        <v>149</v>
      </c>
      <c r="D1994" t="s">
        <v>5736</v>
      </c>
      <c r="E1994" s="3" t="s">
        <v>5264</v>
      </c>
      <c r="F1994" t="s">
        <v>5739</v>
      </c>
      <c r="G1994">
        <v>30</v>
      </c>
      <c r="H1994">
        <v>4</v>
      </c>
      <c r="I1994">
        <v>10</v>
      </c>
      <c r="J1994">
        <v>6</v>
      </c>
      <c r="K1994">
        <v>6</v>
      </c>
      <c r="L1994">
        <v>4</v>
      </c>
      <c r="M1994">
        <v>0</v>
      </c>
      <c r="N1994" s="2">
        <v>269.29444444444442</v>
      </c>
      <c r="O1994" s="2">
        <v>195.39131766666668</v>
      </c>
      <c r="P1994" s="2">
        <v>379.6</v>
      </c>
      <c r="Q1994" s="4">
        <v>844.28576211111113</v>
      </c>
      <c r="R1994" s="5">
        <v>4.8000000000000001E-2</v>
      </c>
      <c r="S1994" s="6">
        <v>884.81147869244455</v>
      </c>
      <c r="T1994" s="4">
        <v>0</v>
      </c>
      <c r="U1994" s="7">
        <v>884.81147869244455</v>
      </c>
      <c r="V1994" s="8">
        <v>1.0157792882585848</v>
      </c>
      <c r="W1994" s="7">
        <v>633.84627587335694</v>
      </c>
      <c r="X1994" s="7">
        <v>687.68257815106199</v>
      </c>
      <c r="Y1994" s="7">
        <v>880.68064292019301</v>
      </c>
      <c r="Z1994" s="7">
        <v>1166.1146229208553</v>
      </c>
      <c r="AA1994" s="7">
        <v>1212.8404701807503</v>
      </c>
      <c r="AB1994" s="7">
        <v>1394.6649627790368</v>
      </c>
      <c r="AC1994" s="7">
        <v>958.17333333333352</v>
      </c>
      <c r="AD1994" s="7">
        <v>1045.28</v>
      </c>
      <c r="AE1994" s="4">
        <v>624</v>
      </c>
      <c r="AF1994" s="4">
        <v>677</v>
      </c>
      <c r="AG1994" s="4">
        <v>867</v>
      </c>
      <c r="AH1994" s="4">
        <v>1148</v>
      </c>
      <c r="AI1994" s="4">
        <v>1194</v>
      </c>
      <c r="AJ1994" s="4">
        <v>1373</v>
      </c>
      <c r="AK1994" s="4">
        <v>1018.4007541892446</v>
      </c>
      <c r="AL1994" s="8">
        <v>1.1691421485411502</v>
      </c>
      <c r="AM1994" s="4">
        <v>973.87099569031125</v>
      </c>
      <c r="AN1994" s="8">
        <v>1.1180211951136283</v>
      </c>
      <c r="AO1994" s="4">
        <v>929.3412371913779</v>
      </c>
      <c r="AP1994" s="8">
        <v>1.0669002416861064</v>
      </c>
    </row>
    <row r="1995" spans="1:42" x14ac:dyDescent="0.25">
      <c r="A1995" s="2" t="s">
        <v>5742</v>
      </c>
      <c r="B1995" t="s">
        <v>5741</v>
      </c>
      <c r="C1995" t="s">
        <v>149</v>
      </c>
      <c r="D1995" t="s">
        <v>5740</v>
      </c>
      <c r="E1995" s="3" t="s">
        <v>5264</v>
      </c>
      <c r="F1995" t="s">
        <v>5743</v>
      </c>
      <c r="G1995">
        <v>108</v>
      </c>
      <c r="H1995">
        <v>12</v>
      </c>
      <c r="I1995">
        <v>32</v>
      </c>
      <c r="J1995">
        <v>28</v>
      </c>
      <c r="K1995">
        <v>22</v>
      </c>
      <c r="L1995">
        <v>12</v>
      </c>
      <c r="M1995">
        <v>2</v>
      </c>
      <c r="N1995" s="2">
        <v>261.88503086419752</v>
      </c>
      <c r="O1995" s="2">
        <v>131.8142839722222</v>
      </c>
      <c r="P1995" s="2">
        <v>368.18</v>
      </c>
      <c r="Q1995" s="4">
        <v>761.87931483641978</v>
      </c>
      <c r="R1995" s="5">
        <v>4.8000000000000001E-2</v>
      </c>
      <c r="S1995" s="6">
        <v>798.44952194856796</v>
      </c>
      <c r="T1995" s="4">
        <v>43.962962962962962</v>
      </c>
      <c r="U1995" s="7">
        <v>842.4124849115309</v>
      </c>
      <c r="V1995" s="8">
        <v>0.80513759619863134</v>
      </c>
      <c r="W1995" s="7">
        <v>560.89312435643649</v>
      </c>
      <c r="X1995" s="7">
        <v>603.62783859311742</v>
      </c>
      <c r="Y1995" s="7">
        <v>779.908534819426</v>
      </c>
      <c r="Z1995" s="7">
        <v>1044.7111391074307</v>
      </c>
      <c r="AA1995" s="7">
        <v>1074.4728150936905</v>
      </c>
      <c r="AB1995" s="7">
        <v>1235.4911133783276</v>
      </c>
      <c r="AC1995" s="7">
        <v>1150.9259259259261</v>
      </c>
      <c r="AD1995" s="7">
        <v>1255.5555555555554</v>
      </c>
      <c r="AE1995" s="4">
        <v>735</v>
      </c>
      <c r="AF1995" s="4">
        <v>791</v>
      </c>
      <c r="AG1995" s="4">
        <v>1022</v>
      </c>
      <c r="AH1995" s="4">
        <v>1369</v>
      </c>
      <c r="AI1995" s="4">
        <v>1408</v>
      </c>
      <c r="AJ1995" s="4">
        <v>1619</v>
      </c>
      <c r="AK1995" s="4">
        <v>1141.1097525776377</v>
      </c>
      <c r="AL1995" s="8">
        <v>1.1326358697202201</v>
      </c>
      <c r="AM1995" s="4">
        <v>1024.5346225698099</v>
      </c>
      <c r="AN1995" s="8">
        <v>1.0212189313056592</v>
      </c>
      <c r="AO1995" s="4">
        <v>911.49207225918883</v>
      </c>
      <c r="AP1995" s="8">
        <v>0.91317826375214506</v>
      </c>
    </row>
    <row r="1996" spans="1:42" x14ac:dyDescent="0.25">
      <c r="A1996" s="2" t="s">
        <v>5744</v>
      </c>
      <c r="B1996" t="s">
        <v>5741</v>
      </c>
      <c r="C1996" t="s">
        <v>149</v>
      </c>
      <c r="D1996" t="s">
        <v>5740</v>
      </c>
      <c r="E1996" s="3" t="s">
        <v>5264</v>
      </c>
      <c r="F1996" t="s">
        <v>5745</v>
      </c>
      <c r="G1996">
        <v>2</v>
      </c>
      <c r="H1996">
        <v>0</v>
      </c>
      <c r="I1996">
        <v>0</v>
      </c>
      <c r="J1996">
        <v>0</v>
      </c>
      <c r="K1996">
        <v>2</v>
      </c>
      <c r="L1996">
        <v>0</v>
      </c>
      <c r="M1996">
        <v>0</v>
      </c>
      <c r="N1996" s="2">
        <v>189.20833333333334</v>
      </c>
      <c r="O1996" s="2">
        <v>387.72484800000001</v>
      </c>
      <c r="P1996" s="2">
        <v>476.89</v>
      </c>
      <c r="Q1996" s="4">
        <v>1053.8231813333332</v>
      </c>
      <c r="R1996" s="5">
        <v>4.8000000000000001E-2</v>
      </c>
      <c r="S1996" s="6">
        <v>1104.4066940373332</v>
      </c>
      <c r="T1996" s="4">
        <v>59</v>
      </c>
      <c r="U1996" s="7">
        <v>1163.4066940373332</v>
      </c>
      <c r="V1996" s="8">
        <v>0.8498222746803018</v>
      </c>
      <c r="W1996" s="7">
        <v>592.94296575415626</v>
      </c>
      <c r="X1996" s="7">
        <v>638.11957266875868</v>
      </c>
      <c r="Y1996" s="7">
        <v>824.47307619149353</v>
      </c>
      <c r="Z1996" s="7">
        <v>1104.4066940373332</v>
      </c>
      <c r="AA1996" s="7">
        <v>1135.8689738528599</v>
      </c>
      <c r="AB1996" s="7">
        <v>1306.0879749060939</v>
      </c>
      <c r="AC1996" s="7">
        <v>1505.9</v>
      </c>
      <c r="AD1996" s="7">
        <v>1642.8</v>
      </c>
      <c r="AE1996" s="4">
        <v>735</v>
      </c>
      <c r="AF1996" s="4">
        <v>791</v>
      </c>
      <c r="AG1996" s="4">
        <v>1022</v>
      </c>
      <c r="AH1996" s="4">
        <v>1369</v>
      </c>
      <c r="AI1996" s="4">
        <v>1408</v>
      </c>
      <c r="AJ1996" s="4">
        <v>1619</v>
      </c>
      <c r="AK1996" s="4">
        <v>1302.025961352</v>
      </c>
      <c r="AL1996" s="8">
        <v>0.99417528221475526</v>
      </c>
      <c r="AM1996" s="4">
        <v>1302.025961352</v>
      </c>
      <c r="AN1996" s="8">
        <v>0.99417528221475526</v>
      </c>
      <c r="AO1996" s="4">
        <v>1104.4066940373332</v>
      </c>
      <c r="AP1996" s="8">
        <v>0.8498222746803018</v>
      </c>
    </row>
    <row r="1997" spans="1:42" x14ac:dyDescent="0.25">
      <c r="A1997" s="2" t="s">
        <v>5748</v>
      </c>
      <c r="B1997" t="s">
        <v>5747</v>
      </c>
      <c r="C1997" t="s">
        <v>149</v>
      </c>
      <c r="D1997" t="s">
        <v>5746</v>
      </c>
      <c r="E1997" s="3" t="s">
        <v>5264</v>
      </c>
      <c r="F1997" t="s">
        <v>5749</v>
      </c>
      <c r="G1997">
        <v>50</v>
      </c>
      <c r="H1997">
        <v>12</v>
      </c>
      <c r="I1997">
        <v>14</v>
      </c>
      <c r="J1997">
        <v>12</v>
      </c>
      <c r="K1997">
        <v>8</v>
      </c>
      <c r="L1997">
        <v>3</v>
      </c>
      <c r="M1997">
        <v>1</v>
      </c>
      <c r="N1997" s="2">
        <v>245.42999999999998</v>
      </c>
      <c r="O1997" s="2">
        <v>160.7908055</v>
      </c>
      <c r="P1997" s="2">
        <v>339.78</v>
      </c>
      <c r="Q1997" s="4">
        <v>746.00080549999996</v>
      </c>
      <c r="R1997" s="5">
        <v>4.8000000000000001E-2</v>
      </c>
      <c r="S1997" s="6">
        <v>781.80884416399999</v>
      </c>
      <c r="T1997" s="4">
        <v>0</v>
      </c>
      <c r="U1997" s="7">
        <v>781.80884416399999</v>
      </c>
      <c r="V1997" s="8">
        <v>0.95601365179388098</v>
      </c>
      <c r="W1997" s="7">
        <v>596.55251871938185</v>
      </c>
      <c r="X1997" s="7">
        <v>631.92502383575538</v>
      </c>
      <c r="Y1997" s="7">
        <v>828.86383610529492</v>
      </c>
      <c r="Z1997" s="7">
        <v>999.03426612460578</v>
      </c>
      <c r="AA1997" s="7">
        <v>1239.9497063766637</v>
      </c>
      <c r="AB1997" s="7">
        <v>1426.3723684764707</v>
      </c>
      <c r="AC1997" s="7">
        <v>899.55799999999999</v>
      </c>
      <c r="AD1997" s="7">
        <v>981.3359999999999</v>
      </c>
      <c r="AE1997" s="4">
        <v>624</v>
      </c>
      <c r="AF1997" s="4">
        <v>661</v>
      </c>
      <c r="AG1997" s="4">
        <v>867</v>
      </c>
      <c r="AH1997" s="4">
        <v>1045</v>
      </c>
      <c r="AI1997" s="4">
        <v>1297</v>
      </c>
      <c r="AJ1997" s="4">
        <v>1492</v>
      </c>
      <c r="AK1997" s="4">
        <v>949.35931163240002</v>
      </c>
      <c r="AL1997" s="8">
        <v>1.1608981775445719</v>
      </c>
      <c r="AM1997" s="4">
        <v>893.50915580959986</v>
      </c>
      <c r="AN1997" s="8">
        <v>1.0926033356276748</v>
      </c>
      <c r="AO1997" s="4">
        <v>837.65899998680004</v>
      </c>
      <c r="AP1997" s="8">
        <v>1.024308493710778</v>
      </c>
    </row>
    <row r="1998" spans="1:42" x14ac:dyDescent="0.25">
      <c r="A1998" s="2" t="s">
        <v>5752</v>
      </c>
      <c r="B1998" t="s">
        <v>5751</v>
      </c>
      <c r="C1998" t="s">
        <v>149</v>
      </c>
      <c r="D1998" t="s">
        <v>5750</v>
      </c>
      <c r="E1998" s="3" t="s">
        <v>5264</v>
      </c>
      <c r="F1998" t="s">
        <v>5753</v>
      </c>
      <c r="G1998">
        <v>36</v>
      </c>
      <c r="H1998">
        <v>8</v>
      </c>
      <c r="I1998">
        <v>10</v>
      </c>
      <c r="J1998">
        <v>8</v>
      </c>
      <c r="K1998">
        <v>8</v>
      </c>
      <c r="L1998">
        <v>2</v>
      </c>
      <c r="M1998">
        <v>0</v>
      </c>
      <c r="N1998" s="2">
        <v>232.63425925925927</v>
      </c>
      <c r="O1998" s="2">
        <v>279.6717157222223</v>
      </c>
      <c r="P1998" s="2">
        <v>270.70999999999998</v>
      </c>
      <c r="Q1998" s="4">
        <v>783.01597498148158</v>
      </c>
      <c r="R1998" s="5">
        <v>4.8000000000000001E-2</v>
      </c>
      <c r="S1998" s="6">
        <v>820.60074178059267</v>
      </c>
      <c r="T1998" s="4">
        <v>0</v>
      </c>
      <c r="U1998" s="7">
        <v>820.60074178059267</v>
      </c>
      <c r="V1998" s="8">
        <v>0.95105359294640834</v>
      </c>
      <c r="W1998" s="7">
        <v>666.68856865543216</v>
      </c>
      <c r="X1998" s="7">
        <v>671.44383662016412</v>
      </c>
      <c r="Y1998" s="7">
        <v>824.56346508453589</v>
      </c>
      <c r="Z1998" s="7">
        <v>1088.9563639236374</v>
      </c>
      <c r="AA1998" s="7">
        <v>1092.7605782954231</v>
      </c>
      <c r="AB1998" s="7">
        <v>1256.3417962822052</v>
      </c>
      <c r="AC1998" s="7">
        <v>949.11666666666679</v>
      </c>
      <c r="AD1998" s="7">
        <v>1035.4000000000001</v>
      </c>
      <c r="AE1998" s="4">
        <v>701</v>
      </c>
      <c r="AF1998" s="4">
        <v>706</v>
      </c>
      <c r="AG1998" s="4">
        <v>867</v>
      </c>
      <c r="AH1998" s="4">
        <v>1145</v>
      </c>
      <c r="AI1998" s="4">
        <v>1149</v>
      </c>
      <c r="AJ1998" s="4">
        <v>1321</v>
      </c>
      <c r="AK1998" s="4">
        <v>992.48244139948974</v>
      </c>
      <c r="AL1998" s="8">
        <v>1.150259735058323</v>
      </c>
      <c r="AM1998" s="4">
        <v>933.39810715549402</v>
      </c>
      <c r="AN1998" s="8">
        <v>1.0817826237073525</v>
      </c>
      <c r="AO1998" s="4">
        <v>874.31377291149806</v>
      </c>
      <c r="AP1998" s="8">
        <v>1.0133055123563817</v>
      </c>
    </row>
    <row r="1999" spans="1:42" x14ac:dyDescent="0.25">
      <c r="A1999" s="2" t="s">
        <v>5756</v>
      </c>
      <c r="B1999" t="s">
        <v>5755</v>
      </c>
      <c r="C1999" t="s">
        <v>149</v>
      </c>
      <c r="D1999" t="s">
        <v>5754</v>
      </c>
      <c r="E1999" s="3" t="s">
        <v>5264</v>
      </c>
      <c r="F1999" t="s">
        <v>5757</v>
      </c>
      <c r="G1999">
        <v>57</v>
      </c>
      <c r="H1999">
        <v>6</v>
      </c>
      <c r="I1999">
        <v>17</v>
      </c>
      <c r="J1999">
        <v>14</v>
      </c>
      <c r="K1999">
        <v>14</v>
      </c>
      <c r="L1999">
        <v>6</v>
      </c>
      <c r="M1999">
        <v>0</v>
      </c>
      <c r="N1999" s="2">
        <v>240.76315789473685</v>
      </c>
      <c r="O1999" s="2">
        <v>221.17762543274861</v>
      </c>
      <c r="P1999" s="2">
        <v>287.42</v>
      </c>
      <c r="Q1999" s="4">
        <v>749.36078332748548</v>
      </c>
      <c r="R1999" s="5">
        <v>4.8000000000000001E-2</v>
      </c>
      <c r="S1999" s="6">
        <v>785.33010092720485</v>
      </c>
      <c r="T1999" s="4">
        <v>0</v>
      </c>
      <c r="U1999" s="7">
        <v>785.33010092720485</v>
      </c>
      <c r="V1999" s="8">
        <v>0.79298167852702706</v>
      </c>
      <c r="W1999" s="7">
        <v>584.42749707441908</v>
      </c>
      <c r="X1999" s="7">
        <v>596.32222225232442</v>
      </c>
      <c r="Y1999" s="7">
        <v>781.8799350276488</v>
      </c>
      <c r="Z1999" s="7">
        <v>942.06223409010818</v>
      </c>
      <c r="AA1999" s="7">
        <v>1164.097104077676</v>
      </c>
      <c r="AB1999" s="7">
        <v>1338.5530733536218</v>
      </c>
      <c r="AC1999" s="7">
        <v>1089.3859649122808</v>
      </c>
      <c r="AD1999" s="7">
        <v>1188.421052631579</v>
      </c>
      <c r="AE1999" s="4">
        <v>737</v>
      </c>
      <c r="AF1999" s="4">
        <v>752</v>
      </c>
      <c r="AG1999" s="4">
        <v>986</v>
      </c>
      <c r="AH1999" s="4">
        <v>1188</v>
      </c>
      <c r="AI1999" s="4">
        <v>1468</v>
      </c>
      <c r="AJ1999" s="4">
        <v>1688</v>
      </c>
      <c r="AK1999" s="4">
        <v>1117.4321943875359</v>
      </c>
      <c r="AL1999" s="8">
        <v>1.1283194876898059</v>
      </c>
      <c r="AM1999" s="4">
        <v>1006.7314965674256</v>
      </c>
      <c r="AN1999" s="8">
        <v>1.0165402179688796</v>
      </c>
      <c r="AO1999" s="4">
        <v>896.03079874731532</v>
      </c>
      <c r="AP1999" s="8">
        <v>0.9047609482479535</v>
      </c>
    </row>
    <row r="2000" spans="1:42" x14ac:dyDescent="0.25">
      <c r="A2000" s="2" t="s">
        <v>5760</v>
      </c>
      <c r="B2000" t="s">
        <v>5759</v>
      </c>
      <c r="C2000" t="s">
        <v>149</v>
      </c>
      <c r="D2000" t="s">
        <v>5758</v>
      </c>
      <c r="E2000" s="3" t="s">
        <v>5264</v>
      </c>
      <c r="F2000" t="s">
        <v>5761</v>
      </c>
      <c r="G2000">
        <v>48</v>
      </c>
      <c r="H2000">
        <v>0</v>
      </c>
      <c r="I2000">
        <v>12</v>
      </c>
      <c r="J2000">
        <v>22</v>
      </c>
      <c r="K2000">
        <v>14</v>
      </c>
      <c r="L2000">
        <v>0</v>
      </c>
      <c r="M2000">
        <v>0</v>
      </c>
      <c r="N2000" s="2">
        <v>258.52604166666669</v>
      </c>
      <c r="O2000" s="2">
        <v>463.66064085416667</v>
      </c>
      <c r="P2000" s="2">
        <v>198.01</v>
      </c>
      <c r="Q2000" s="4">
        <v>920.19668252083329</v>
      </c>
      <c r="R2000" s="5">
        <v>4.8000000000000001E-2</v>
      </c>
      <c r="S2000" s="6">
        <v>964.36612328183332</v>
      </c>
      <c r="T2000" s="4">
        <v>0</v>
      </c>
      <c r="U2000" s="7">
        <v>964.36612328183332</v>
      </c>
      <c r="V2000" s="8">
        <v>1.0581441484370686</v>
      </c>
      <c r="W2000" s="7">
        <v>660.28194862473083</v>
      </c>
      <c r="X2000" s="7">
        <v>738.58461560907392</v>
      </c>
      <c r="Y2000" s="7">
        <v>917.41097669493854</v>
      </c>
      <c r="Z2000" s="7">
        <v>1231.6797887807479</v>
      </c>
      <c r="AA2000" s="7">
        <v>1514.2042764134453</v>
      </c>
      <c r="AB2000" s="7">
        <v>1741.7052683274151</v>
      </c>
      <c r="AC2000" s="7">
        <v>1002.5125</v>
      </c>
      <c r="AD2000" s="7">
        <v>1093.6499999999999</v>
      </c>
      <c r="AE2000" s="4">
        <v>624</v>
      </c>
      <c r="AF2000" s="4">
        <v>698</v>
      </c>
      <c r="AG2000" s="4">
        <v>867</v>
      </c>
      <c r="AH2000" s="4">
        <v>1164</v>
      </c>
      <c r="AI2000" s="4">
        <v>1431</v>
      </c>
      <c r="AJ2000" s="4">
        <v>1646</v>
      </c>
      <c r="AK2000" s="4">
        <v>1063.100541301927</v>
      </c>
      <c r="AL2000" s="8">
        <v>1.1664798148971904</v>
      </c>
      <c r="AM2000" s="4">
        <v>1028.6583024577083</v>
      </c>
      <c r="AN2000" s="8">
        <v>1.128688303341334</v>
      </c>
      <c r="AO2000" s="4">
        <v>996.51221286977079</v>
      </c>
      <c r="AP2000" s="8">
        <v>1.0934162258892013</v>
      </c>
    </row>
    <row r="2001" spans="1:42" x14ac:dyDescent="0.25">
      <c r="A2001" s="2" t="s">
        <v>5764</v>
      </c>
      <c r="B2001" t="s">
        <v>5763</v>
      </c>
      <c r="C2001" t="s">
        <v>14</v>
      </c>
      <c r="D2001" t="s">
        <v>5762</v>
      </c>
      <c r="E2001" s="3" t="s">
        <v>5264</v>
      </c>
      <c r="F2001" t="s">
        <v>5765</v>
      </c>
      <c r="G2001">
        <v>336</v>
      </c>
      <c r="H2001">
        <v>20</v>
      </c>
      <c r="I2001">
        <v>226</v>
      </c>
      <c r="J2001">
        <v>49</v>
      </c>
      <c r="K2001">
        <v>27</v>
      </c>
      <c r="L2001">
        <v>13</v>
      </c>
      <c r="M2001">
        <v>1</v>
      </c>
      <c r="N2001" s="2">
        <v>235.22346230158732</v>
      </c>
      <c r="O2001" s="2">
        <v>273.78884981547623</v>
      </c>
      <c r="P2001" s="2">
        <v>273.95999999999998</v>
      </c>
      <c r="Q2001" s="4">
        <v>782.97231211706344</v>
      </c>
      <c r="R2001" s="5">
        <v>4.8000000000000001E-2</v>
      </c>
      <c r="S2001" s="6">
        <v>820.55498309868256</v>
      </c>
      <c r="T2001" s="4">
        <v>0</v>
      </c>
      <c r="U2001" s="7">
        <v>820.55498309868256</v>
      </c>
      <c r="V2001" s="8">
        <v>0.95533050929374885</v>
      </c>
      <c r="W2001" s="7">
        <v>674.46333956138653</v>
      </c>
      <c r="X2001" s="7">
        <v>736.55982266548017</v>
      </c>
      <c r="Y2001" s="7">
        <v>937.17922961716738</v>
      </c>
      <c r="Z2001" s="7">
        <v>1129.2006619852109</v>
      </c>
      <c r="AA2001" s="7">
        <v>1367.0779587993541</v>
      </c>
      <c r="AB2001" s="7">
        <v>1572.4740182975104</v>
      </c>
      <c r="AC2001" s="7">
        <v>944.81488095238103</v>
      </c>
      <c r="AD2001" s="7">
        <v>1030.7071428571428</v>
      </c>
      <c r="AE2001" s="4">
        <v>706</v>
      </c>
      <c r="AF2001" s="4">
        <v>771</v>
      </c>
      <c r="AG2001" s="4">
        <v>981</v>
      </c>
      <c r="AH2001" s="4">
        <v>1182</v>
      </c>
      <c r="AI2001" s="4">
        <v>1431</v>
      </c>
      <c r="AJ2001" s="4">
        <v>1646</v>
      </c>
      <c r="AK2001" s="4">
        <v>991.17839661582968</v>
      </c>
      <c r="AL2001" s="8">
        <v>1.1539786875270057</v>
      </c>
      <c r="AM2001" s="4">
        <v>934.11559937996265</v>
      </c>
      <c r="AN2001" s="8">
        <v>1.087543369641049</v>
      </c>
      <c r="AO2001" s="4">
        <v>877.05280214409561</v>
      </c>
      <c r="AP2001" s="8">
        <v>1.0211080517550923</v>
      </c>
    </row>
    <row r="2002" spans="1:42" x14ac:dyDescent="0.25">
      <c r="A2002" s="2" t="s">
        <v>5768</v>
      </c>
      <c r="B2002" t="s">
        <v>5767</v>
      </c>
      <c r="C2002" t="s">
        <v>149</v>
      </c>
      <c r="D2002" t="s">
        <v>5766</v>
      </c>
      <c r="E2002" s="3" t="s">
        <v>5264</v>
      </c>
      <c r="F2002" t="s">
        <v>5769</v>
      </c>
      <c r="G2002">
        <v>64</v>
      </c>
      <c r="H2002">
        <v>12</v>
      </c>
      <c r="I2002">
        <v>16</v>
      </c>
      <c r="J2002">
        <v>16</v>
      </c>
      <c r="K2002">
        <v>20</v>
      </c>
      <c r="L2002">
        <v>0</v>
      </c>
      <c r="M2002">
        <v>0</v>
      </c>
      <c r="N2002" s="2">
        <v>196.24739583333334</v>
      </c>
      <c r="O2002" s="2">
        <v>236.40892059375</v>
      </c>
      <c r="P2002" s="2">
        <v>232.34</v>
      </c>
      <c r="Q2002" s="4">
        <v>664.99631642708334</v>
      </c>
      <c r="R2002" s="5">
        <v>4.8000000000000001E-2</v>
      </c>
      <c r="S2002" s="6">
        <v>696.91613961558335</v>
      </c>
      <c r="T2002" s="4">
        <v>145.0625</v>
      </c>
      <c r="U2002" s="7">
        <v>841.97863961558335</v>
      </c>
      <c r="V2002" s="8">
        <v>1.0198847932356221</v>
      </c>
      <c r="W2002" s="7">
        <v>526.76286909849216</v>
      </c>
      <c r="X2002" s="7">
        <v>557.99720588798607</v>
      </c>
      <c r="Y2002" s="7">
        <v>731.896486391655</v>
      </c>
      <c r="Z2002" s="7">
        <v>882.15897148705824</v>
      </c>
      <c r="AA2002" s="7">
        <v>1036.642312905366</v>
      </c>
      <c r="AB2002" s="7">
        <v>1191.9698255882547</v>
      </c>
      <c r="AC2002" s="7">
        <v>908.11875000000009</v>
      </c>
      <c r="AD2002" s="7">
        <v>990.67499999999995</v>
      </c>
      <c r="AE2002" s="4">
        <v>624</v>
      </c>
      <c r="AF2002" s="4">
        <v>661</v>
      </c>
      <c r="AG2002" s="4">
        <v>867</v>
      </c>
      <c r="AH2002" s="4">
        <v>1045</v>
      </c>
      <c r="AI2002" s="4">
        <v>1228</v>
      </c>
      <c r="AJ2002" s="4">
        <v>1412</v>
      </c>
      <c r="AK2002" s="4">
        <v>804.54603730756389</v>
      </c>
      <c r="AL2002" s="8">
        <v>1.1502563855644654</v>
      </c>
      <c r="AM2002" s="4">
        <v>768.66940474357034</v>
      </c>
      <c r="AN2002" s="8">
        <v>1.1067991881215176</v>
      </c>
      <c r="AO2002" s="4">
        <v>732.79277217957679</v>
      </c>
      <c r="AP2002" s="8">
        <v>1.0633419906785697</v>
      </c>
    </row>
    <row r="2003" spans="1:42" x14ac:dyDescent="0.25">
      <c r="A2003" s="2" t="s">
        <v>5772</v>
      </c>
      <c r="B2003" t="s">
        <v>5771</v>
      </c>
      <c r="C2003" t="s">
        <v>149</v>
      </c>
      <c r="D2003" t="s">
        <v>5770</v>
      </c>
      <c r="E2003" s="3" t="s">
        <v>5264</v>
      </c>
      <c r="F2003" t="s">
        <v>5773</v>
      </c>
      <c r="G2003">
        <v>45</v>
      </c>
      <c r="H2003">
        <v>0</v>
      </c>
      <c r="I2003">
        <v>0</v>
      </c>
      <c r="J2003">
        <v>10</v>
      </c>
      <c r="K2003">
        <v>23</v>
      </c>
      <c r="L2003">
        <v>8</v>
      </c>
      <c r="M2003">
        <v>4</v>
      </c>
      <c r="N2003" s="2">
        <v>271.43888888888893</v>
      </c>
      <c r="O2003" s="2">
        <v>462.78896585185191</v>
      </c>
      <c r="P2003" s="2">
        <v>210.47</v>
      </c>
      <c r="Q2003" s="4">
        <v>944.69785474074092</v>
      </c>
      <c r="R2003" s="5">
        <v>4.8000000000000001E-2</v>
      </c>
      <c r="S2003" s="6">
        <v>990.04335176829647</v>
      </c>
      <c r="T2003" s="4">
        <v>108.69047619047619</v>
      </c>
      <c r="U2003" s="7">
        <v>1098.7338279587727</v>
      </c>
      <c r="V2003" s="8">
        <v>0.65156915591298148</v>
      </c>
      <c r="W2003" s="7">
        <v>518.42141958690695</v>
      </c>
      <c r="X2003" s="7">
        <v>583.00392938822029</v>
      </c>
      <c r="Y2003" s="7">
        <v>755.61536467536712</v>
      </c>
      <c r="Z2003" s="7">
        <v>1002.2031293712912</v>
      </c>
      <c r="AA2003" s="7">
        <v>1106.7093725043258</v>
      </c>
      <c r="AB2003" s="7">
        <v>1272.8625568113409</v>
      </c>
      <c r="AC2003" s="7">
        <v>1854.9177777777777</v>
      </c>
      <c r="AD2003" s="7">
        <v>2023.5466666666664</v>
      </c>
      <c r="AE2003" s="4">
        <v>883</v>
      </c>
      <c r="AF2003" s="4">
        <v>993</v>
      </c>
      <c r="AG2003" s="4">
        <v>1287</v>
      </c>
      <c r="AH2003" s="4">
        <v>1707</v>
      </c>
      <c r="AI2003" s="4">
        <v>1885</v>
      </c>
      <c r="AJ2003" s="4">
        <v>2168</v>
      </c>
      <c r="AK2003" s="4">
        <v>1729.4677304321033</v>
      </c>
      <c r="AL2003" s="8">
        <v>1.0900612692963652</v>
      </c>
      <c r="AM2003" s="4">
        <v>1489.1548073663662</v>
      </c>
      <c r="AN2003" s="8">
        <v>0.94755133244676559</v>
      </c>
      <c r="AO2003" s="4">
        <v>1230.3562748340337</v>
      </c>
      <c r="AP2003" s="8">
        <v>0.79407909276258115</v>
      </c>
    </row>
    <row r="2004" spans="1:42" x14ac:dyDescent="0.25">
      <c r="A2004" s="2" t="s">
        <v>5776</v>
      </c>
      <c r="B2004" t="s">
        <v>5775</v>
      </c>
      <c r="C2004" t="s">
        <v>149</v>
      </c>
      <c r="D2004" t="s">
        <v>5774</v>
      </c>
      <c r="E2004" s="3" t="s">
        <v>5264</v>
      </c>
      <c r="F2004" t="s">
        <v>5777</v>
      </c>
      <c r="G2004">
        <v>66</v>
      </c>
      <c r="H2004">
        <v>0</v>
      </c>
      <c r="I2004">
        <v>16</v>
      </c>
      <c r="J2004">
        <v>32</v>
      </c>
      <c r="K2004">
        <v>14</v>
      </c>
      <c r="L2004">
        <v>4</v>
      </c>
      <c r="M2004">
        <v>0</v>
      </c>
      <c r="N2004" s="2">
        <v>278.53156565656565</v>
      </c>
      <c r="O2004" s="2">
        <v>271.44581918686873</v>
      </c>
      <c r="P2004" s="2">
        <v>286.89</v>
      </c>
      <c r="Q2004" s="4">
        <v>836.86738484343437</v>
      </c>
      <c r="R2004" s="5">
        <v>4.8000000000000001E-2</v>
      </c>
      <c r="S2004" s="6">
        <v>877.03701931591922</v>
      </c>
      <c r="T2004" s="4">
        <v>66.016129032258064</v>
      </c>
      <c r="U2004" s="7">
        <v>943.05314834817727</v>
      </c>
      <c r="V2004" s="8">
        <v>1.0415942799213418</v>
      </c>
      <c r="W2004" s="7">
        <v>604.45633247718752</v>
      </c>
      <c r="X2004" s="7">
        <v>640.2974932170207</v>
      </c>
      <c r="Y2004" s="7">
        <v>839.84557733609222</v>
      </c>
      <c r="Z2004" s="7">
        <v>1152.7292237946365</v>
      </c>
      <c r="AA2004" s="7">
        <v>1156.6039438746184</v>
      </c>
      <c r="AB2004" s="7">
        <v>1329.9976674538116</v>
      </c>
      <c r="AC2004" s="7">
        <v>995.93333333333339</v>
      </c>
      <c r="AD2004" s="7">
        <v>1086.4727272727273</v>
      </c>
      <c r="AE2004" s="4">
        <v>624</v>
      </c>
      <c r="AF2004" s="4">
        <v>661</v>
      </c>
      <c r="AG2004" s="4">
        <v>867</v>
      </c>
      <c r="AH2004" s="4">
        <v>1190</v>
      </c>
      <c r="AI2004" s="4">
        <v>1194</v>
      </c>
      <c r="AJ2004" s="4">
        <v>1373</v>
      </c>
      <c r="AK2004" s="4">
        <v>993.71923865419558</v>
      </c>
      <c r="AL2004" s="8">
        <v>1.1704688109529744</v>
      </c>
      <c r="AM2004" s="4">
        <v>954.16594396325445</v>
      </c>
      <c r="AN2004" s="8">
        <v>1.1267825292473364</v>
      </c>
      <c r="AO2004" s="4">
        <v>914.61264927231332</v>
      </c>
      <c r="AP2004" s="8">
        <v>1.0830962475416981</v>
      </c>
    </row>
    <row r="2005" spans="1:42" x14ac:dyDescent="0.25">
      <c r="A2005" s="2" t="s">
        <v>5780</v>
      </c>
      <c r="B2005" t="s">
        <v>5779</v>
      </c>
      <c r="C2005" t="s">
        <v>149</v>
      </c>
      <c r="D2005" t="s">
        <v>5778</v>
      </c>
      <c r="E2005" s="3" t="s">
        <v>5264</v>
      </c>
      <c r="F2005" t="s">
        <v>5781</v>
      </c>
      <c r="G2005">
        <v>48</v>
      </c>
      <c r="H2005">
        <v>0</v>
      </c>
      <c r="I2005">
        <v>0</v>
      </c>
      <c r="J2005">
        <v>30</v>
      </c>
      <c r="K2005">
        <v>12</v>
      </c>
      <c r="L2005">
        <v>6</v>
      </c>
      <c r="M2005">
        <v>0</v>
      </c>
      <c r="N2005" s="2">
        <v>262.22395833333331</v>
      </c>
      <c r="O2005" s="2">
        <v>595.23310588888887</v>
      </c>
      <c r="P2005" s="2">
        <v>156.21</v>
      </c>
      <c r="Q2005" s="4">
        <v>1013.6670642222223</v>
      </c>
      <c r="R2005" s="5">
        <v>4.8000000000000001E-2</v>
      </c>
      <c r="S2005" s="6">
        <v>1062.323083304889</v>
      </c>
      <c r="T2005" s="4">
        <v>243.42222222222222</v>
      </c>
      <c r="U2005" s="7">
        <v>1305.7453055271112</v>
      </c>
      <c r="V2005" s="8">
        <v>1.3567947063536681</v>
      </c>
      <c r="W2005" s="7">
        <v>688.80592698506371</v>
      </c>
      <c r="X2005" s="7">
        <v>747.31027655270532</v>
      </c>
      <c r="Y2005" s="7">
        <v>957.04285047443943</v>
      </c>
      <c r="Z2005" s="7">
        <v>1197.6833826583238</v>
      </c>
      <c r="AA2005" s="7">
        <v>1318.0036487502662</v>
      </c>
      <c r="AB2005" s="7">
        <v>1515.5938104975839</v>
      </c>
      <c r="AC2005" s="7">
        <v>1058.6125000000002</v>
      </c>
      <c r="AD2005" s="7">
        <v>1154.8499999999999</v>
      </c>
      <c r="AE2005" s="4">
        <v>624</v>
      </c>
      <c r="AF2005" s="4">
        <v>677</v>
      </c>
      <c r="AG2005" s="4">
        <v>867</v>
      </c>
      <c r="AH2005" s="4">
        <v>1085</v>
      </c>
      <c r="AI2005" s="4">
        <v>1194</v>
      </c>
      <c r="AJ2005" s="4">
        <v>1373</v>
      </c>
      <c r="AK2005" s="4">
        <v>906.41838006011596</v>
      </c>
      <c r="AL2005" s="8">
        <v>1.1947947549368367</v>
      </c>
      <c r="AM2005" s="4">
        <v>960.80374165712976</v>
      </c>
      <c r="AN2005" s="8">
        <v>1.2513063658961965</v>
      </c>
      <c r="AO2005" s="4">
        <v>1011.5634124810094</v>
      </c>
      <c r="AP2005" s="8">
        <v>1.3040505361249322</v>
      </c>
    </row>
    <row r="2006" spans="1:42" x14ac:dyDescent="0.25">
      <c r="A2006" s="2" t="s">
        <v>5784</v>
      </c>
      <c r="B2006" t="s">
        <v>5783</v>
      </c>
      <c r="C2006" t="s">
        <v>149</v>
      </c>
      <c r="D2006" t="s">
        <v>5782</v>
      </c>
      <c r="E2006" s="3" t="s">
        <v>5264</v>
      </c>
      <c r="F2006" t="s">
        <v>5785</v>
      </c>
      <c r="G2006">
        <v>172</v>
      </c>
      <c r="H2006">
        <v>0</v>
      </c>
      <c r="I2006">
        <v>8</v>
      </c>
      <c r="J2006">
        <v>63</v>
      </c>
      <c r="K2006">
        <v>93</v>
      </c>
      <c r="L2006">
        <v>8</v>
      </c>
      <c r="M2006">
        <v>0</v>
      </c>
      <c r="N2006" s="2">
        <v>241.40261627906978</v>
      </c>
      <c r="O2006" s="2">
        <v>375.07011265891481</v>
      </c>
      <c r="P2006" s="2">
        <v>146.65</v>
      </c>
      <c r="Q2006" s="4">
        <v>763.12272893798456</v>
      </c>
      <c r="R2006" s="5">
        <v>4.8000000000000001E-2</v>
      </c>
      <c r="S2006" s="6">
        <v>799.7526199270078</v>
      </c>
      <c r="T2006" s="4">
        <v>83.724550898203589</v>
      </c>
      <c r="U2006" s="7">
        <v>883.47717082521137</v>
      </c>
      <c r="V2006" s="8">
        <v>0.87759422812158239</v>
      </c>
      <c r="W2006" s="7">
        <v>516.37767123780384</v>
      </c>
      <c r="X2006" s="7">
        <v>546.56590432555242</v>
      </c>
      <c r="Y2006" s="7">
        <v>717.36774942728755</v>
      </c>
      <c r="Z2006" s="7">
        <v>864.33677893343179</v>
      </c>
      <c r="AA2006" s="7">
        <v>950.92934226407874</v>
      </c>
      <c r="AB2006" s="7">
        <v>1093.9262358376245</v>
      </c>
      <c r="AC2006" s="7">
        <v>1107.3738372093023</v>
      </c>
      <c r="AD2006" s="7">
        <v>1208.0441860465116</v>
      </c>
      <c r="AE2006" s="4">
        <v>650</v>
      </c>
      <c r="AF2006" s="4">
        <v>688</v>
      </c>
      <c r="AG2006" s="4">
        <v>903</v>
      </c>
      <c r="AH2006" s="4">
        <v>1088</v>
      </c>
      <c r="AI2006" s="4">
        <v>1197</v>
      </c>
      <c r="AJ2006" s="4">
        <v>1377</v>
      </c>
      <c r="AK2006" s="4">
        <v>1060.4710304009736</v>
      </c>
      <c r="AL2006" s="8">
        <v>1.1365765535882053</v>
      </c>
      <c r="AM2006" s="4">
        <v>974.12921914011463</v>
      </c>
      <c r="AN2006" s="8">
        <v>1.0508096795700377</v>
      </c>
      <c r="AO2006" s="4">
        <v>886.09443118786669</v>
      </c>
      <c r="AP2006" s="8">
        <v>0.96336110213974968</v>
      </c>
    </row>
    <row r="2007" spans="1:42" x14ac:dyDescent="0.25">
      <c r="A2007" s="2" t="s">
        <v>5788</v>
      </c>
      <c r="B2007" t="s">
        <v>5787</v>
      </c>
      <c r="C2007" t="s">
        <v>149</v>
      </c>
      <c r="D2007" t="s">
        <v>5786</v>
      </c>
      <c r="E2007" s="3" t="s">
        <v>5264</v>
      </c>
      <c r="F2007" t="s">
        <v>5789</v>
      </c>
      <c r="G2007">
        <v>66</v>
      </c>
      <c r="H2007">
        <v>0</v>
      </c>
      <c r="I2007">
        <v>22</v>
      </c>
      <c r="J2007">
        <v>14</v>
      </c>
      <c r="K2007">
        <v>22</v>
      </c>
      <c r="L2007">
        <v>7</v>
      </c>
      <c r="M2007">
        <v>1</v>
      </c>
      <c r="N2007" s="2">
        <v>241.65404040404042</v>
      </c>
      <c r="O2007" s="2">
        <v>328.34517055050509</v>
      </c>
      <c r="P2007" s="2">
        <v>283.82</v>
      </c>
      <c r="Q2007" s="4">
        <v>853.8192109545455</v>
      </c>
      <c r="R2007" s="5">
        <v>4.8000000000000001E-2</v>
      </c>
      <c r="S2007" s="6">
        <v>894.80253308036367</v>
      </c>
      <c r="T2007" s="4">
        <v>120.96825396825396</v>
      </c>
      <c r="U2007" s="7">
        <v>1015.7707870486176</v>
      </c>
      <c r="V2007" s="8">
        <v>0.88019420666975767</v>
      </c>
      <c r="W2007" s="7">
        <v>588.5071828916806</v>
      </c>
      <c r="X2007" s="7">
        <v>657.51527153115296</v>
      </c>
      <c r="Y2007" s="7">
        <v>851.35821714764859</v>
      </c>
      <c r="Z2007" s="7">
        <v>1025.8168682024946</v>
      </c>
      <c r="AA2007" s="7">
        <v>1239.8194801631057</v>
      </c>
      <c r="AB2007" s="7">
        <v>1425.9087079549415</v>
      </c>
      <c r="AC2007" s="7">
        <v>1269.4333333333334</v>
      </c>
      <c r="AD2007" s="7">
        <v>1384.8363636363636</v>
      </c>
      <c r="AE2007" s="4">
        <v>759</v>
      </c>
      <c r="AF2007" s="4">
        <v>848</v>
      </c>
      <c r="AG2007" s="4">
        <v>1098</v>
      </c>
      <c r="AH2007" s="4">
        <v>1323</v>
      </c>
      <c r="AI2007" s="4">
        <v>1599</v>
      </c>
      <c r="AJ2007" s="4">
        <v>1839</v>
      </c>
      <c r="AK2007" s="4">
        <v>1181.7820729195166</v>
      </c>
      <c r="AL2007" s="8">
        <v>1.1288701201926432</v>
      </c>
      <c r="AM2007" s="4">
        <v>1084.5008729740409</v>
      </c>
      <c r="AN2007" s="8">
        <v>1.0445732003543768</v>
      </c>
      <c r="AO2007" s="4">
        <v>987.21967302856547</v>
      </c>
      <c r="AP2007" s="8">
        <v>0.96027628051611069</v>
      </c>
    </row>
    <row r="2008" spans="1:42" x14ac:dyDescent="0.25">
      <c r="A2008" s="2" t="s">
        <v>5792</v>
      </c>
      <c r="B2008" t="s">
        <v>5791</v>
      </c>
      <c r="C2008" t="s">
        <v>149</v>
      </c>
      <c r="D2008" t="s">
        <v>5790</v>
      </c>
      <c r="E2008" s="3" t="s">
        <v>5264</v>
      </c>
      <c r="F2008" t="s">
        <v>5793</v>
      </c>
      <c r="G2008">
        <v>100</v>
      </c>
      <c r="H2008">
        <v>0</v>
      </c>
      <c r="I2008">
        <v>52</v>
      </c>
      <c r="J2008">
        <v>28</v>
      </c>
      <c r="K2008">
        <v>20</v>
      </c>
      <c r="L2008">
        <v>0</v>
      </c>
      <c r="M2008">
        <v>0</v>
      </c>
      <c r="N2008" s="2">
        <v>267.8775</v>
      </c>
      <c r="O2008" s="2">
        <v>216.06047316666667</v>
      </c>
      <c r="P2008" s="2">
        <v>169.8</v>
      </c>
      <c r="Q2008" s="4">
        <v>653.73797316666673</v>
      </c>
      <c r="R2008" s="5">
        <v>4.8000000000000001E-2</v>
      </c>
      <c r="S2008" s="6">
        <v>685.1173958786668</v>
      </c>
      <c r="T2008" s="4">
        <v>131.77551020408163</v>
      </c>
      <c r="U2008" s="7">
        <v>816.89290608274837</v>
      </c>
      <c r="V2008" s="8">
        <v>1.003455318989225</v>
      </c>
      <c r="W2008" s="7">
        <v>525.14894731265736</v>
      </c>
      <c r="X2008" s="7">
        <v>556.28758681677323</v>
      </c>
      <c r="Y2008" s="7">
        <v>729.65406621806721</v>
      </c>
      <c r="Z2008" s="7">
        <v>957.72356096442968</v>
      </c>
      <c r="AA2008" s="7">
        <v>1124.3573615540229</v>
      </c>
      <c r="AB2008" s="7">
        <v>1292.6743318465412</v>
      </c>
      <c r="AC2008" s="7">
        <v>895.48800000000017</v>
      </c>
      <c r="AD2008" s="7">
        <v>976.89599999999996</v>
      </c>
      <c r="AE2008" s="4">
        <v>624</v>
      </c>
      <c r="AF2008" s="4">
        <v>661</v>
      </c>
      <c r="AG2008" s="4">
        <v>867</v>
      </c>
      <c r="AH2008" s="4">
        <v>1138</v>
      </c>
      <c r="AI2008" s="4">
        <v>1336</v>
      </c>
      <c r="AJ2008" s="4">
        <v>1536</v>
      </c>
      <c r="AK2008" s="4">
        <v>823.06108783219349</v>
      </c>
      <c r="AL2008" s="8">
        <v>1.1729026607167294</v>
      </c>
      <c r="AM2008" s="4">
        <v>777.07985718101781</v>
      </c>
      <c r="AN2008" s="8">
        <v>1.1164202134742278</v>
      </c>
      <c r="AO2008" s="4">
        <v>731.09862652984248</v>
      </c>
      <c r="AP2008" s="8">
        <v>1.0599377662317269</v>
      </c>
    </row>
    <row r="2009" spans="1:42" x14ac:dyDescent="0.25">
      <c r="A2009" s="2" t="s">
        <v>5796</v>
      </c>
      <c r="B2009" t="s">
        <v>5795</v>
      </c>
      <c r="C2009" t="s">
        <v>149</v>
      </c>
      <c r="D2009" t="s">
        <v>5794</v>
      </c>
      <c r="E2009" s="3" t="s">
        <v>5264</v>
      </c>
      <c r="F2009" t="s">
        <v>5797</v>
      </c>
      <c r="G2009">
        <v>59</v>
      </c>
      <c r="H2009">
        <v>0</v>
      </c>
      <c r="I2009">
        <v>24</v>
      </c>
      <c r="J2009">
        <v>22</v>
      </c>
      <c r="K2009">
        <v>10</v>
      </c>
      <c r="L2009">
        <v>3</v>
      </c>
      <c r="M2009">
        <v>0</v>
      </c>
      <c r="N2009" s="2">
        <v>258.73870056497174</v>
      </c>
      <c r="O2009" s="2">
        <v>292.27053840677968</v>
      </c>
      <c r="P2009" s="2">
        <v>182.31</v>
      </c>
      <c r="Q2009" s="4">
        <v>733.31923897175147</v>
      </c>
      <c r="R2009" s="5">
        <v>4.8000000000000001E-2</v>
      </c>
      <c r="S2009" s="6">
        <v>768.51856244239559</v>
      </c>
      <c r="T2009" s="4">
        <v>58.642857142857146</v>
      </c>
      <c r="U2009" s="7">
        <v>827.1614195852527</v>
      </c>
      <c r="V2009" s="8">
        <v>0.93102605508660974</v>
      </c>
      <c r="W2009" s="7">
        <v>539.77220410697157</v>
      </c>
      <c r="X2009" s="7">
        <v>677.31031380730565</v>
      </c>
      <c r="Y2009" s="7">
        <v>749.97195666785956</v>
      </c>
      <c r="Z2009" s="7">
        <v>948.92645497651893</v>
      </c>
      <c r="AA2009" s="7">
        <v>1032.8333520893013</v>
      </c>
      <c r="AB2009" s="7">
        <v>1187.6718529469101</v>
      </c>
      <c r="AC2009" s="7">
        <v>977.28474576271196</v>
      </c>
      <c r="AD2009" s="7">
        <v>1066.128813559322</v>
      </c>
      <c r="AE2009" s="4">
        <v>624</v>
      </c>
      <c r="AF2009" s="4">
        <v>783</v>
      </c>
      <c r="AG2009" s="4">
        <v>867</v>
      </c>
      <c r="AH2009" s="4">
        <v>1097</v>
      </c>
      <c r="AI2009" s="4">
        <v>1194</v>
      </c>
      <c r="AJ2009" s="4">
        <v>1373</v>
      </c>
      <c r="AK2009" s="4">
        <v>968.16812179150452</v>
      </c>
      <c r="AL2009" s="8">
        <v>1.1557451210867895</v>
      </c>
      <c r="AM2009" s="4">
        <v>900.36261106916561</v>
      </c>
      <c r="AN2009" s="8">
        <v>1.0794254382942756</v>
      </c>
      <c r="AO2009" s="4">
        <v>832.5571003468267</v>
      </c>
      <c r="AP2009" s="8">
        <v>1.0031057555017617</v>
      </c>
    </row>
    <row r="2010" spans="1:42" x14ac:dyDescent="0.25">
      <c r="A2010" s="2" t="s">
        <v>5801</v>
      </c>
      <c r="B2010" t="s">
        <v>5800</v>
      </c>
      <c r="C2010" t="s">
        <v>14</v>
      </c>
      <c r="D2010" t="s">
        <v>5798</v>
      </c>
      <c r="E2010" s="3" t="s">
        <v>5799</v>
      </c>
      <c r="F2010" t="s">
        <v>5802</v>
      </c>
      <c r="G2010">
        <v>193</v>
      </c>
      <c r="H2010">
        <v>0</v>
      </c>
      <c r="I2010">
        <v>20</v>
      </c>
      <c r="J2010">
        <v>66</v>
      </c>
      <c r="K2010">
        <v>88</v>
      </c>
      <c r="L2010">
        <v>19</v>
      </c>
      <c r="M2010">
        <v>0</v>
      </c>
      <c r="N2010" s="2">
        <v>211.93091537132989</v>
      </c>
      <c r="O2010" s="2">
        <v>442.54460166321252</v>
      </c>
      <c r="P2010" s="2">
        <v>241.24</v>
      </c>
      <c r="Q2010" s="4">
        <v>895.71551703454247</v>
      </c>
      <c r="R2010" s="5">
        <v>7.0000000000000007E-2</v>
      </c>
      <c r="S2010" s="6">
        <v>958.41560322696046</v>
      </c>
      <c r="T2010" s="4">
        <v>152.41578947368421</v>
      </c>
      <c r="U2010" s="7">
        <v>1110.8313927006448</v>
      </c>
      <c r="V2010" s="8">
        <v>0.64844387350917643</v>
      </c>
      <c r="W2010" s="7">
        <v>599.19418925429386</v>
      </c>
      <c r="X2010" s="7">
        <v>691.50701953156613</v>
      </c>
      <c r="Y2010" s="7">
        <v>826.89917060489859</v>
      </c>
      <c r="Z2010" s="7">
        <v>1056.8420387501037</v>
      </c>
      <c r="AA2010" s="7">
        <v>1240.3487559073478</v>
      </c>
      <c r="AB2010" s="7">
        <v>1426.6528315578425</v>
      </c>
      <c r="AC2010" s="7">
        <v>1884.3797927461142</v>
      </c>
      <c r="AD2010" s="7">
        <v>2055.6870466321243</v>
      </c>
      <c r="AE2010" s="4">
        <v>1071</v>
      </c>
      <c r="AF2010" s="4">
        <v>1236</v>
      </c>
      <c r="AG2010" s="4">
        <v>1478</v>
      </c>
      <c r="AH2010" s="4">
        <v>1889</v>
      </c>
      <c r="AI2010" s="4">
        <v>2217</v>
      </c>
      <c r="AJ2010" s="4">
        <v>2550</v>
      </c>
      <c r="AK2010" s="4">
        <v>1704.6125998649422</v>
      </c>
      <c r="AL2010" s="8">
        <v>1.084033715568351</v>
      </c>
      <c r="AM2010" s="4">
        <v>1454.4425085065434</v>
      </c>
      <c r="AN2010" s="8">
        <v>0.93799781476238486</v>
      </c>
      <c r="AO2010" s="4">
        <v>1204.2724171481452</v>
      </c>
      <c r="AP2010" s="8">
        <v>0.79196191395641891</v>
      </c>
    </row>
    <row r="2011" spans="1:42" x14ac:dyDescent="0.25">
      <c r="A2011" s="2" t="s">
        <v>5803</v>
      </c>
      <c r="B2011" t="s">
        <v>5800</v>
      </c>
      <c r="C2011" t="s">
        <v>14</v>
      </c>
      <c r="D2011" t="s">
        <v>5798</v>
      </c>
      <c r="E2011" s="3" t="s">
        <v>5799</v>
      </c>
      <c r="F2011" t="s">
        <v>5804</v>
      </c>
      <c r="G2011">
        <v>56</v>
      </c>
      <c r="H2011">
        <v>0</v>
      </c>
      <c r="I2011">
        <v>27</v>
      </c>
      <c r="J2011">
        <v>16</v>
      </c>
      <c r="K2011">
        <v>13</v>
      </c>
      <c r="L2011">
        <v>0</v>
      </c>
      <c r="M2011">
        <v>0</v>
      </c>
      <c r="N2011" s="2">
        <v>181.47321428571431</v>
      </c>
      <c r="O2011" s="2">
        <v>404.33072961904764</v>
      </c>
      <c r="P2011" s="2">
        <v>294.41000000000003</v>
      </c>
      <c r="Q2011" s="4">
        <v>880.21394390476189</v>
      </c>
      <c r="R2011" s="5">
        <v>7.0000000000000007E-2</v>
      </c>
      <c r="S2011" s="6">
        <v>941.82891997809531</v>
      </c>
      <c r="T2011" s="4">
        <v>116.80769230769231</v>
      </c>
      <c r="U2011" s="7">
        <v>1058.6366122857876</v>
      </c>
      <c r="V2011" s="8">
        <v>0.72672015749542274</v>
      </c>
      <c r="W2011" s="7">
        <v>692.43942906218956</v>
      </c>
      <c r="X2011" s="7">
        <v>799.11777247513203</v>
      </c>
      <c r="Y2011" s="7">
        <v>955.57934281411417</v>
      </c>
      <c r="Z2011" s="7">
        <v>1221.3053982245342</v>
      </c>
      <c r="AA2011" s="7">
        <v>1433.3690142211713</v>
      </c>
      <c r="AB2011" s="7">
        <v>1648.6653072909278</v>
      </c>
      <c r="AC2011" s="7">
        <v>1602.4053571428574</v>
      </c>
      <c r="AD2011" s="7">
        <v>1748.0785714285714</v>
      </c>
      <c r="AE2011" s="4">
        <v>1071</v>
      </c>
      <c r="AF2011" s="4">
        <v>1236</v>
      </c>
      <c r="AG2011" s="4">
        <v>1478</v>
      </c>
      <c r="AH2011" s="4">
        <v>1889</v>
      </c>
      <c r="AI2011" s="4">
        <v>2217</v>
      </c>
      <c r="AJ2011" s="4">
        <v>2550</v>
      </c>
      <c r="AK2011" s="4">
        <v>1472.3789467757019</v>
      </c>
      <c r="AL2011" s="8">
        <v>1.0909257730569901</v>
      </c>
      <c r="AM2011" s="4">
        <v>1291.9919376645157</v>
      </c>
      <c r="AN2011" s="8">
        <v>0.96709586376605727</v>
      </c>
      <c r="AO2011" s="4">
        <v>1111.6049285533295</v>
      </c>
      <c r="AP2011" s="8">
        <v>0.84326595447512442</v>
      </c>
    </row>
    <row r="2012" spans="1:42" x14ac:dyDescent="0.25">
      <c r="A2012" s="2" t="s">
        <v>5805</v>
      </c>
      <c r="B2012" t="s">
        <v>5800</v>
      </c>
      <c r="C2012" t="s">
        <v>14</v>
      </c>
      <c r="D2012" t="s">
        <v>5798</v>
      </c>
      <c r="E2012" s="3" t="s">
        <v>5799</v>
      </c>
      <c r="F2012" t="s">
        <v>5806</v>
      </c>
      <c r="G2012">
        <v>25</v>
      </c>
      <c r="H2012">
        <v>0</v>
      </c>
      <c r="I2012">
        <v>12</v>
      </c>
      <c r="J2012">
        <v>7</v>
      </c>
      <c r="K2012">
        <v>6</v>
      </c>
      <c r="L2012">
        <v>0</v>
      </c>
      <c r="M2012">
        <v>0</v>
      </c>
      <c r="N2012" s="2">
        <v>187.49333333333334</v>
      </c>
      <c r="O2012" s="2">
        <v>487.29364399999986</v>
      </c>
      <c r="P2012" s="2">
        <v>304.22000000000003</v>
      </c>
      <c r="Q2012" s="4">
        <v>979.00697733333323</v>
      </c>
      <c r="R2012" s="5">
        <v>7.0000000000000007E-2</v>
      </c>
      <c r="S2012" s="6">
        <v>1047.5374657466666</v>
      </c>
      <c r="T2012" s="4">
        <v>107.63636363636364</v>
      </c>
      <c r="U2012" s="7">
        <v>1155.1738293830304</v>
      </c>
      <c r="V2012" s="8">
        <v>0.79095491166125542</v>
      </c>
      <c r="W2012" s="7">
        <v>768.18075277626519</v>
      </c>
      <c r="X2012" s="7">
        <v>886.52792757372913</v>
      </c>
      <c r="Y2012" s="7">
        <v>1060.1037839433427</v>
      </c>
      <c r="Z2012" s="7">
        <v>1354.8958375297527</v>
      </c>
      <c r="AA2012" s="7">
        <v>1590.1556759150139</v>
      </c>
      <c r="AB2012" s="7">
        <v>1829.0017923244411</v>
      </c>
      <c r="AC2012" s="7">
        <v>1606.5280000000002</v>
      </c>
      <c r="AD2012" s="7">
        <v>1752.576</v>
      </c>
      <c r="AE2012" s="4">
        <v>1071</v>
      </c>
      <c r="AF2012" s="4">
        <v>1236</v>
      </c>
      <c r="AG2012" s="4">
        <v>1478</v>
      </c>
      <c r="AH2012" s="4">
        <v>1889</v>
      </c>
      <c r="AI2012" s="4">
        <v>2217</v>
      </c>
      <c r="AJ2012" s="4">
        <v>2550</v>
      </c>
      <c r="AK2012" s="4">
        <v>1490.5954425296002</v>
      </c>
      <c r="AL2012" s="8">
        <v>1.0943195430036452</v>
      </c>
      <c r="AM2012" s="4">
        <v>1349.6224499168486</v>
      </c>
      <c r="AN2012" s="8">
        <v>0.99779443303106674</v>
      </c>
      <c r="AO2012" s="4">
        <v>1188.5104583594182</v>
      </c>
      <c r="AP2012" s="8">
        <v>0.88748002163383399</v>
      </c>
    </row>
    <row r="2013" spans="1:42" x14ac:dyDescent="0.25">
      <c r="A2013" s="2" t="s">
        <v>5807</v>
      </c>
      <c r="B2013" t="s">
        <v>5800</v>
      </c>
      <c r="C2013" t="s">
        <v>14</v>
      </c>
      <c r="D2013" t="s">
        <v>5798</v>
      </c>
      <c r="E2013" s="3" t="s">
        <v>5799</v>
      </c>
      <c r="F2013" t="s">
        <v>5808</v>
      </c>
      <c r="G2013">
        <v>36</v>
      </c>
      <c r="H2013">
        <v>0</v>
      </c>
      <c r="I2013">
        <v>17</v>
      </c>
      <c r="J2013">
        <v>16</v>
      </c>
      <c r="K2013">
        <v>3</v>
      </c>
      <c r="L2013">
        <v>0</v>
      </c>
      <c r="M2013">
        <v>0</v>
      </c>
      <c r="N2013" s="2">
        <v>177.46064814814815</v>
      </c>
      <c r="O2013" s="2">
        <v>463.45024737962967</v>
      </c>
      <c r="P2013" s="2">
        <v>285.14</v>
      </c>
      <c r="Q2013" s="4">
        <v>926.05089552777781</v>
      </c>
      <c r="R2013" s="5">
        <v>7.0000000000000007E-2</v>
      </c>
      <c r="S2013" s="6">
        <v>990.87445821472227</v>
      </c>
      <c r="T2013" s="4">
        <v>115.54545454545455</v>
      </c>
      <c r="U2013" s="7">
        <v>1106.4199127601769</v>
      </c>
      <c r="V2013" s="8">
        <v>0.79144627852576888</v>
      </c>
      <c r="W2013" s="7">
        <v>759.1184773764943</v>
      </c>
      <c r="X2013" s="7">
        <v>876.06950330284496</v>
      </c>
      <c r="Y2013" s="7">
        <v>1047.5976746614926</v>
      </c>
      <c r="Z2013" s="7">
        <v>1338.9120483325844</v>
      </c>
      <c r="AA2013" s="7">
        <v>1571.3965119922391</v>
      </c>
      <c r="AB2013" s="7">
        <v>1807.4249461345103</v>
      </c>
      <c r="AC2013" s="7">
        <v>1537.7694444444446</v>
      </c>
      <c r="AD2013" s="7">
        <v>1677.5666666666666</v>
      </c>
      <c r="AE2013" s="4">
        <v>1071</v>
      </c>
      <c r="AF2013" s="4">
        <v>1236</v>
      </c>
      <c r="AG2013" s="4">
        <v>1478</v>
      </c>
      <c r="AH2013" s="4">
        <v>1889</v>
      </c>
      <c r="AI2013" s="4">
        <v>2217</v>
      </c>
      <c r="AJ2013" s="4">
        <v>2550</v>
      </c>
      <c r="AK2013" s="4">
        <v>1418.1467903137009</v>
      </c>
      <c r="AL2013" s="8">
        <v>1.0970834902722117</v>
      </c>
      <c r="AM2013" s="4">
        <v>1271.2719261546772</v>
      </c>
      <c r="AN2013" s="8">
        <v>0.99202069873437204</v>
      </c>
      <c r="AO2013" s="4">
        <v>1124.3970619956531</v>
      </c>
      <c r="AP2013" s="8">
        <v>0.88695790719653211</v>
      </c>
    </row>
    <row r="2014" spans="1:42" x14ac:dyDescent="0.25">
      <c r="A2014" s="2" t="s">
        <v>5809</v>
      </c>
      <c r="B2014" t="s">
        <v>5800</v>
      </c>
      <c r="C2014" t="s">
        <v>14</v>
      </c>
      <c r="D2014" t="s">
        <v>5798</v>
      </c>
      <c r="E2014" s="3" t="s">
        <v>5799</v>
      </c>
      <c r="F2014" t="s">
        <v>5810</v>
      </c>
      <c r="G2014">
        <v>38</v>
      </c>
      <c r="H2014">
        <v>0</v>
      </c>
      <c r="I2014">
        <v>8</v>
      </c>
      <c r="J2014">
        <v>21</v>
      </c>
      <c r="K2014">
        <v>9</v>
      </c>
      <c r="L2014">
        <v>0</v>
      </c>
      <c r="M2014">
        <v>0</v>
      </c>
      <c r="N2014" s="2">
        <v>194.05701754385964</v>
      </c>
      <c r="O2014" s="2">
        <v>490.91513325438598</v>
      </c>
      <c r="P2014" s="2">
        <v>289.45999999999998</v>
      </c>
      <c r="Q2014" s="4">
        <v>974.43215079824563</v>
      </c>
      <c r="R2014" s="5">
        <v>7.0000000000000007E-2</v>
      </c>
      <c r="S2014" s="6">
        <v>1042.642401354123</v>
      </c>
      <c r="T2014" s="4">
        <v>133.06060606060606</v>
      </c>
      <c r="U2014" s="7">
        <v>1175.703007414729</v>
      </c>
      <c r="V2014" s="8">
        <v>0.77125889967993688</v>
      </c>
      <c r="W2014" s="7">
        <v>732.53336872805585</v>
      </c>
      <c r="X2014" s="7">
        <v>845.38864962453511</v>
      </c>
      <c r="Y2014" s="7">
        <v>1010.9097282727046</v>
      </c>
      <c r="Z2014" s="7">
        <v>1292.0219734148436</v>
      </c>
      <c r="AA2014" s="7">
        <v>1516.364592409057</v>
      </c>
      <c r="AB2014" s="7">
        <v>1744.1270684001331</v>
      </c>
      <c r="AC2014" s="7">
        <v>1676.8342105263159</v>
      </c>
      <c r="AD2014" s="7">
        <v>1829.2736842105262</v>
      </c>
      <c r="AE2014" s="4">
        <v>1071</v>
      </c>
      <c r="AF2014" s="4">
        <v>1236</v>
      </c>
      <c r="AG2014" s="4">
        <v>1478</v>
      </c>
      <c r="AH2014" s="4">
        <v>1889</v>
      </c>
      <c r="AI2014" s="4">
        <v>2217</v>
      </c>
      <c r="AJ2014" s="4">
        <v>2550</v>
      </c>
      <c r="AK2014" s="4">
        <v>1539.2899108642825</v>
      </c>
      <c r="AL2014" s="8">
        <v>1.0970587056665417</v>
      </c>
      <c r="AM2014" s="4">
        <v>1364.0025545665792</v>
      </c>
      <c r="AN2014" s="8">
        <v>0.98207053884774009</v>
      </c>
      <c r="AO2014" s="4">
        <v>1203.3224779603509</v>
      </c>
      <c r="AP2014" s="8">
        <v>0.87666471926383838</v>
      </c>
    </row>
    <row r="2015" spans="1:42" x14ac:dyDescent="0.25">
      <c r="A2015" s="2" t="s">
        <v>5811</v>
      </c>
      <c r="B2015" t="s">
        <v>5800</v>
      </c>
      <c r="C2015" t="s">
        <v>14</v>
      </c>
      <c r="D2015" t="s">
        <v>5798</v>
      </c>
      <c r="E2015" s="3" t="s">
        <v>5799</v>
      </c>
      <c r="F2015" t="s">
        <v>5812</v>
      </c>
      <c r="G2015">
        <v>24</v>
      </c>
      <c r="H2015">
        <v>0</v>
      </c>
      <c r="I2015">
        <v>10</v>
      </c>
      <c r="J2015">
        <v>13</v>
      </c>
      <c r="K2015">
        <v>1</v>
      </c>
      <c r="L2015">
        <v>0</v>
      </c>
      <c r="M2015">
        <v>0</v>
      </c>
      <c r="N2015" s="2">
        <v>177.0590277777778</v>
      </c>
      <c r="O2015" s="2">
        <v>368.13381034722221</v>
      </c>
      <c r="P2015" s="2">
        <v>323.17</v>
      </c>
      <c r="Q2015" s="4">
        <v>868.36283812500005</v>
      </c>
      <c r="R2015" s="5">
        <v>7.0000000000000007E-2</v>
      </c>
      <c r="S2015" s="6">
        <v>929.14823679375013</v>
      </c>
      <c r="T2015" s="4">
        <v>107.36363636363636</v>
      </c>
      <c r="U2015" s="7">
        <v>1036.5118731573864</v>
      </c>
      <c r="V2015" s="8">
        <v>0.74339673537271833</v>
      </c>
      <c r="W2015" s="7">
        <v>713.70846243751464</v>
      </c>
      <c r="X2015" s="7">
        <v>823.66354768699182</v>
      </c>
      <c r="Y2015" s="7">
        <v>984.93100605289146</v>
      </c>
      <c r="Z2015" s="7">
        <v>1258.819127492498</v>
      </c>
      <c r="AA2015" s="7">
        <v>1477.3965090793372</v>
      </c>
      <c r="AB2015" s="7">
        <v>1699.3058629464635</v>
      </c>
      <c r="AC2015" s="7">
        <v>1533.7208333333335</v>
      </c>
      <c r="AD2015" s="7">
        <v>1673.15</v>
      </c>
      <c r="AE2015" s="4">
        <v>1071</v>
      </c>
      <c r="AF2015" s="4">
        <v>1236</v>
      </c>
      <c r="AG2015" s="4">
        <v>1478</v>
      </c>
      <c r="AH2015" s="4">
        <v>1889</v>
      </c>
      <c r="AI2015" s="4">
        <v>2217</v>
      </c>
      <c r="AJ2015" s="4">
        <v>2550</v>
      </c>
      <c r="AK2015" s="4">
        <v>1407.273748871532</v>
      </c>
      <c r="AL2015" s="8">
        <v>1.0863131591801105</v>
      </c>
      <c r="AM2015" s="4">
        <v>1247.8985781789381</v>
      </c>
      <c r="AN2015" s="8">
        <v>0.97200768457764641</v>
      </c>
      <c r="AO2015" s="4">
        <v>1088.523407486344</v>
      </c>
      <c r="AP2015" s="8">
        <v>0.85770220997518232</v>
      </c>
    </row>
    <row r="2016" spans="1:42" x14ac:dyDescent="0.25">
      <c r="A2016" s="2" t="s">
        <v>5813</v>
      </c>
      <c r="B2016" t="s">
        <v>5800</v>
      </c>
      <c r="C2016" t="s">
        <v>14</v>
      </c>
      <c r="D2016" t="s">
        <v>5798</v>
      </c>
      <c r="E2016" s="3" t="s">
        <v>5799</v>
      </c>
      <c r="F2016" t="s">
        <v>5814</v>
      </c>
      <c r="G2016">
        <v>17</v>
      </c>
      <c r="H2016">
        <v>0</v>
      </c>
      <c r="I2016">
        <v>6</v>
      </c>
      <c r="J2016">
        <v>9</v>
      </c>
      <c r="K2016">
        <v>2</v>
      </c>
      <c r="L2016">
        <v>0</v>
      </c>
      <c r="M2016">
        <v>0</v>
      </c>
      <c r="N2016" s="2">
        <v>181.7107843137255</v>
      </c>
      <c r="O2016" s="2">
        <v>353.23927380392161</v>
      </c>
      <c r="P2016" s="2">
        <v>314.19</v>
      </c>
      <c r="Q2016" s="4">
        <v>849.14005811764719</v>
      </c>
      <c r="R2016" s="5">
        <v>7.0000000000000007E-2</v>
      </c>
      <c r="S2016" s="6">
        <v>908.57986218588258</v>
      </c>
      <c r="T2016" s="4">
        <v>125.76470588235294</v>
      </c>
      <c r="U2016" s="7">
        <v>1034.3445680682355</v>
      </c>
      <c r="V2016" s="8">
        <v>0.71782567183050305</v>
      </c>
      <c r="W2016" s="7">
        <v>675.31489021956088</v>
      </c>
      <c r="X2016" s="7">
        <v>779.3549993570283</v>
      </c>
      <c r="Y2016" s="7">
        <v>931.94715942531377</v>
      </c>
      <c r="Z2016" s="7">
        <v>1191.1016130950052</v>
      </c>
      <c r="AA2016" s="7">
        <v>1397.9207391379707</v>
      </c>
      <c r="AB2016" s="7">
        <v>1607.8925957608594</v>
      </c>
      <c r="AC2016" s="7">
        <v>1585.0352941176473</v>
      </c>
      <c r="AD2016" s="7">
        <v>1729.129411764706</v>
      </c>
      <c r="AE2016" s="4">
        <v>1071</v>
      </c>
      <c r="AF2016" s="4">
        <v>1236</v>
      </c>
      <c r="AG2016" s="4">
        <v>1478</v>
      </c>
      <c r="AH2016" s="4">
        <v>1889</v>
      </c>
      <c r="AI2016" s="4">
        <v>2217</v>
      </c>
      <c r="AJ2016" s="4">
        <v>2550</v>
      </c>
      <c r="AK2016" s="4">
        <v>1439.0540263363152</v>
      </c>
      <c r="AL2016" s="8">
        <v>1.0859698909094284</v>
      </c>
      <c r="AM2016" s="4">
        <v>1262.2293049528375</v>
      </c>
      <c r="AN2016" s="8">
        <v>0.96325515121645322</v>
      </c>
      <c r="AO2016" s="4">
        <v>1085.4045835693601</v>
      </c>
      <c r="AP2016" s="8">
        <v>0.84054041152347814</v>
      </c>
    </row>
    <row r="2017" spans="1:42" x14ac:dyDescent="0.25">
      <c r="A2017" s="2" t="s">
        <v>5815</v>
      </c>
      <c r="B2017" t="s">
        <v>5800</v>
      </c>
      <c r="C2017" t="s">
        <v>14</v>
      </c>
      <c r="D2017" t="s">
        <v>5798</v>
      </c>
      <c r="E2017" s="3" t="s">
        <v>5799</v>
      </c>
      <c r="F2017" t="s">
        <v>5816</v>
      </c>
      <c r="G2017">
        <v>31</v>
      </c>
      <c r="H2017">
        <v>0</v>
      </c>
      <c r="I2017">
        <v>28</v>
      </c>
      <c r="J2017">
        <v>2</v>
      </c>
      <c r="K2017">
        <v>1</v>
      </c>
      <c r="L2017">
        <v>0</v>
      </c>
      <c r="M2017">
        <v>0</v>
      </c>
      <c r="N2017" s="2">
        <v>161.02150537634409</v>
      </c>
      <c r="O2017" s="2">
        <v>246.61629364516133</v>
      </c>
      <c r="P2017" s="2">
        <v>279.51</v>
      </c>
      <c r="Q2017" s="4">
        <v>687.14779902150542</v>
      </c>
      <c r="R2017" s="5">
        <v>7.0000000000000007E-2</v>
      </c>
      <c r="S2017" s="6">
        <v>735.24814495301086</v>
      </c>
      <c r="T2017" s="4">
        <v>104.07692307692308</v>
      </c>
      <c r="U2017" s="7">
        <v>839.32506802993396</v>
      </c>
      <c r="V2017" s="8">
        <v>0.65949552908341447</v>
      </c>
      <c r="W2017" s="7">
        <v>618.73555016310331</v>
      </c>
      <c r="X2017" s="7">
        <v>714.0589542498559</v>
      </c>
      <c r="Y2017" s="7">
        <v>853.86661357709306</v>
      </c>
      <c r="Z2017" s="7">
        <v>1091.308547393186</v>
      </c>
      <c r="AA2017" s="7">
        <v>1280.7999203656395</v>
      </c>
      <c r="AB2017" s="7">
        <v>1473.1798813407222</v>
      </c>
      <c r="AC2017" s="7">
        <v>1399.9451612903229</v>
      </c>
      <c r="AD2017" s="7">
        <v>1527.2129032258065</v>
      </c>
      <c r="AE2017" s="4">
        <v>1071</v>
      </c>
      <c r="AF2017" s="4">
        <v>1236</v>
      </c>
      <c r="AG2017" s="4">
        <v>1478</v>
      </c>
      <c r="AH2017" s="4">
        <v>1889</v>
      </c>
      <c r="AI2017" s="4">
        <v>2217</v>
      </c>
      <c r="AJ2017" s="4">
        <v>2550</v>
      </c>
      <c r="AK2017" s="4">
        <v>1262.5163898764715</v>
      </c>
      <c r="AL2017" s="8">
        <v>1.0737939498024289</v>
      </c>
      <c r="AM2017" s="4">
        <v>1086.7603082353178</v>
      </c>
      <c r="AN2017" s="8">
        <v>0.93569447622942403</v>
      </c>
      <c r="AO2017" s="4">
        <v>911.00422659416427</v>
      </c>
      <c r="AP2017" s="8">
        <v>0.79759500265641925</v>
      </c>
    </row>
    <row r="2018" spans="1:42" x14ac:dyDescent="0.25">
      <c r="A2018" s="2" t="s">
        <v>5817</v>
      </c>
      <c r="B2018" t="s">
        <v>5800</v>
      </c>
      <c r="C2018" t="s">
        <v>14</v>
      </c>
      <c r="D2018" t="s">
        <v>5798</v>
      </c>
      <c r="E2018" s="3" t="s">
        <v>5799</v>
      </c>
      <c r="F2018" t="s">
        <v>5818</v>
      </c>
      <c r="G2018">
        <v>15</v>
      </c>
      <c r="H2018">
        <v>0</v>
      </c>
      <c r="I2018">
        <v>3</v>
      </c>
      <c r="J2018">
        <v>12</v>
      </c>
      <c r="K2018">
        <v>0</v>
      </c>
      <c r="L2018">
        <v>0</v>
      </c>
      <c r="M2018">
        <v>0</v>
      </c>
      <c r="N2018" s="2">
        <v>185.54999999999998</v>
      </c>
      <c r="O2018" s="2">
        <v>351.10251133333327</v>
      </c>
      <c r="P2018" s="2">
        <v>230.21</v>
      </c>
      <c r="Q2018" s="4">
        <v>766.86251133333326</v>
      </c>
      <c r="R2018" s="5">
        <v>7.0000000000000007E-2</v>
      </c>
      <c r="S2018" s="6">
        <v>820.54288712666664</v>
      </c>
      <c r="T2018" s="4">
        <v>104</v>
      </c>
      <c r="U2018" s="7">
        <v>924.54288712666664</v>
      </c>
      <c r="V2018" s="8">
        <v>0.6467143866302929</v>
      </c>
      <c r="W2018" s="7">
        <v>614.7184052270984</v>
      </c>
      <c r="X2018" s="7">
        <v>709.42292143855627</v>
      </c>
      <c r="Y2018" s="7">
        <v>848.32287854869423</v>
      </c>
      <c r="Z2018" s="7">
        <v>1084.2232189299616</v>
      </c>
      <c r="AA2018" s="7">
        <v>1272.4843178230412</v>
      </c>
      <c r="AB2018" s="7">
        <v>1463.6152505407106</v>
      </c>
      <c r="AC2018" s="7">
        <v>1572.56</v>
      </c>
      <c r="AD2018" s="7">
        <v>1715.5199999999998</v>
      </c>
      <c r="AE2018" s="4">
        <v>1071</v>
      </c>
      <c r="AF2018" s="4">
        <v>1236</v>
      </c>
      <c r="AG2018" s="4">
        <v>1478</v>
      </c>
      <c r="AH2018" s="4">
        <v>1889</v>
      </c>
      <c r="AI2018" s="4">
        <v>2217</v>
      </c>
      <c r="AJ2018" s="4">
        <v>2550</v>
      </c>
      <c r="AK2018" s="4">
        <v>1422.3602182835555</v>
      </c>
      <c r="AL2018" s="8">
        <v>1.0676834207355592</v>
      </c>
      <c r="AM2018" s="4">
        <v>1237.1856548506664</v>
      </c>
      <c r="AN2018" s="8">
        <v>0.93815448716470795</v>
      </c>
      <c r="AO2018" s="4">
        <v>1005.7174505595556</v>
      </c>
      <c r="AP2018" s="8">
        <v>0.77624332020114417</v>
      </c>
    </row>
    <row r="2019" spans="1:42" x14ac:dyDescent="0.25">
      <c r="A2019" s="2" t="s">
        <v>5819</v>
      </c>
      <c r="B2019" t="s">
        <v>5800</v>
      </c>
      <c r="C2019" t="s">
        <v>14</v>
      </c>
      <c r="D2019" t="s">
        <v>5798</v>
      </c>
      <c r="E2019" s="3" t="s">
        <v>5799</v>
      </c>
      <c r="F2019" t="s">
        <v>5820</v>
      </c>
      <c r="G2019">
        <v>74</v>
      </c>
      <c r="H2019">
        <v>0</v>
      </c>
      <c r="I2019">
        <v>12</v>
      </c>
      <c r="J2019">
        <v>37</v>
      </c>
      <c r="K2019">
        <v>21</v>
      </c>
      <c r="L2019">
        <v>4</v>
      </c>
      <c r="M2019">
        <v>0</v>
      </c>
      <c r="N2019" s="2">
        <v>198.62387387387389</v>
      </c>
      <c r="O2019" s="2">
        <v>337.23885894594611</v>
      </c>
      <c r="P2019" s="2">
        <v>273.02</v>
      </c>
      <c r="Q2019" s="4">
        <v>808.88273281981992</v>
      </c>
      <c r="R2019" s="5">
        <v>7.0000000000000007E-2</v>
      </c>
      <c r="S2019" s="6">
        <v>865.50452411720732</v>
      </c>
      <c r="T2019" s="4">
        <v>130.45945945945945</v>
      </c>
      <c r="U2019" s="7">
        <v>995.96398357666681</v>
      </c>
      <c r="V2019" s="8">
        <v>0.62429659721886699</v>
      </c>
      <c r="W2019" s="7">
        <v>581.04015547317067</v>
      </c>
      <c r="X2019" s="7">
        <v>670.55614581217458</v>
      </c>
      <c r="Y2019" s="7">
        <v>801.84626497604688</v>
      </c>
      <c r="Z2019" s="7">
        <v>1024.822459093202</v>
      </c>
      <c r="AA2019" s="7">
        <v>1202.7693974640704</v>
      </c>
      <c r="AB2019" s="7">
        <v>1383.4289416027873</v>
      </c>
      <c r="AC2019" s="7">
        <v>1754.8716216216219</v>
      </c>
      <c r="AD2019" s="7">
        <v>1914.4054054054054</v>
      </c>
      <c r="AE2019" s="4">
        <v>1071</v>
      </c>
      <c r="AF2019" s="4">
        <v>1236</v>
      </c>
      <c r="AG2019" s="4">
        <v>1478</v>
      </c>
      <c r="AH2019" s="4">
        <v>1889</v>
      </c>
      <c r="AI2019" s="4">
        <v>2217</v>
      </c>
      <c r="AJ2019" s="4">
        <v>2550</v>
      </c>
      <c r="AK2019" s="4">
        <v>1591.6138630916523</v>
      </c>
      <c r="AL2019" s="8">
        <v>1.079441157670427</v>
      </c>
      <c r="AM2019" s="4">
        <v>1349.5774167668374</v>
      </c>
      <c r="AN2019" s="8">
        <v>0.92772630418657365</v>
      </c>
      <c r="AO2019" s="4">
        <v>1107.5409704420224</v>
      </c>
      <c r="AP2019" s="8">
        <v>0.77601145070272026</v>
      </c>
    </row>
    <row r="2020" spans="1:42" x14ac:dyDescent="0.25">
      <c r="A2020" s="2" t="s">
        <v>5821</v>
      </c>
      <c r="B2020" t="s">
        <v>5800</v>
      </c>
      <c r="C2020" t="s">
        <v>14</v>
      </c>
      <c r="D2020" t="s">
        <v>5798</v>
      </c>
      <c r="E2020" s="3" t="s">
        <v>5799</v>
      </c>
      <c r="F2020" t="s">
        <v>5822</v>
      </c>
      <c r="G2020">
        <v>67</v>
      </c>
      <c r="H2020">
        <v>0</v>
      </c>
      <c r="I2020">
        <v>4</v>
      </c>
      <c r="J2020">
        <v>19</v>
      </c>
      <c r="K2020">
        <v>40</v>
      </c>
      <c r="L2020">
        <v>4</v>
      </c>
      <c r="M2020">
        <v>0</v>
      </c>
      <c r="N2020" s="2">
        <v>216.18905472636814</v>
      </c>
      <c r="O2020" s="2">
        <v>395.60156189552242</v>
      </c>
      <c r="P2020" s="2">
        <v>266.45999999999998</v>
      </c>
      <c r="Q2020" s="4">
        <v>878.25061662189046</v>
      </c>
      <c r="R2020" s="5">
        <v>7.0000000000000007E-2</v>
      </c>
      <c r="S2020" s="6">
        <v>939.7281597854228</v>
      </c>
      <c r="T2020" s="4">
        <v>151.953125</v>
      </c>
      <c r="U2020" s="7">
        <v>1091.6812847854228</v>
      </c>
      <c r="V2020" s="8">
        <v>0.62273439883378456</v>
      </c>
      <c r="W2020" s="7">
        <v>574.11474757541316</v>
      </c>
      <c r="X2020" s="7">
        <v>662.56379832232562</v>
      </c>
      <c r="Y2020" s="7">
        <v>792.28907275113045</v>
      </c>
      <c r="Z2020" s="7">
        <v>1012.6076173388941</v>
      </c>
      <c r="AA2020" s="7">
        <v>1188.4336091266957</v>
      </c>
      <c r="AB2020" s="7">
        <v>1366.9398751795552</v>
      </c>
      <c r="AC2020" s="7">
        <v>1928.3492537313434</v>
      </c>
      <c r="AD2020" s="7">
        <v>2103.6537313432837</v>
      </c>
      <c r="AE2020" s="4">
        <v>1071</v>
      </c>
      <c r="AF2020" s="4">
        <v>1236</v>
      </c>
      <c r="AG2020" s="4">
        <v>1478</v>
      </c>
      <c r="AH2020" s="4">
        <v>1889</v>
      </c>
      <c r="AI2020" s="4">
        <v>2217</v>
      </c>
      <c r="AJ2020" s="4">
        <v>2550</v>
      </c>
      <c r="AK2020" s="4">
        <v>1742.8020318421395</v>
      </c>
      <c r="AL2020" s="8">
        <v>1.0808367148707012</v>
      </c>
      <c r="AM2020" s="4">
        <v>1475.1107411565674</v>
      </c>
      <c r="AN2020" s="8">
        <v>0.92813594285839573</v>
      </c>
      <c r="AO2020" s="4">
        <v>1207.4194504709951</v>
      </c>
      <c r="AP2020" s="8">
        <v>0.77543517084609015</v>
      </c>
    </row>
    <row r="2021" spans="1:42" x14ac:dyDescent="0.25">
      <c r="A2021" s="2" t="s">
        <v>5823</v>
      </c>
      <c r="B2021" t="s">
        <v>5800</v>
      </c>
      <c r="C2021" t="s">
        <v>14</v>
      </c>
      <c r="D2021" t="s">
        <v>5798</v>
      </c>
      <c r="E2021" s="3" t="s">
        <v>5799</v>
      </c>
      <c r="F2021" t="s">
        <v>5824</v>
      </c>
      <c r="G2021">
        <v>30</v>
      </c>
      <c r="H2021">
        <v>0</v>
      </c>
      <c r="I2021">
        <v>30</v>
      </c>
      <c r="J2021">
        <v>0</v>
      </c>
      <c r="K2021">
        <v>0</v>
      </c>
      <c r="L2021">
        <v>0</v>
      </c>
      <c r="M2021">
        <v>0</v>
      </c>
      <c r="N2021" s="2">
        <v>135.5</v>
      </c>
      <c r="O2021" s="2">
        <v>252.89129533333329</v>
      </c>
      <c r="P2021" s="2">
        <v>230.59</v>
      </c>
      <c r="Q2021" s="4">
        <v>618.98129533333326</v>
      </c>
      <c r="R2021" s="5">
        <v>7.0000000000000007E-2</v>
      </c>
      <c r="S2021" s="6">
        <v>662.30998600666658</v>
      </c>
      <c r="T2021" s="4">
        <v>89.333333333333329</v>
      </c>
      <c r="U2021" s="7">
        <v>751.64331933999995</v>
      </c>
      <c r="V2021" s="8">
        <v>0.6081256628964401</v>
      </c>
      <c r="W2021" s="7">
        <v>573.89481797179599</v>
      </c>
      <c r="X2021" s="7">
        <v>662.30998600666658</v>
      </c>
      <c r="Y2021" s="7">
        <v>791.98556579114336</v>
      </c>
      <c r="Z2021" s="7">
        <v>1012.2197116234572</v>
      </c>
      <c r="AA2021" s="7">
        <v>1187.978348686715</v>
      </c>
      <c r="AB2021" s="7">
        <v>1366.4162332661811</v>
      </c>
      <c r="AC2021" s="7">
        <v>1359.6000000000001</v>
      </c>
      <c r="AD2021" s="7">
        <v>1483.2</v>
      </c>
      <c r="AE2021" s="4">
        <v>1071</v>
      </c>
      <c r="AF2021" s="4">
        <v>1236</v>
      </c>
      <c r="AG2021" s="4">
        <v>1478</v>
      </c>
      <c r="AH2021" s="4">
        <v>1889</v>
      </c>
      <c r="AI2021" s="4">
        <v>2217</v>
      </c>
      <c r="AJ2021" s="4">
        <v>2550</v>
      </c>
      <c r="AK2021" s="4">
        <v>1243.3715742256668</v>
      </c>
      <c r="AL2021" s="8">
        <v>1.0782402164716829</v>
      </c>
      <c r="AM2021" s="4">
        <v>1049.6843781526668</v>
      </c>
      <c r="AN2021" s="8">
        <v>0.92153536527993529</v>
      </c>
      <c r="AO2021" s="4">
        <v>855.99718207966669</v>
      </c>
      <c r="AP2021" s="8">
        <v>0.7648305140881877</v>
      </c>
    </row>
    <row r="2022" spans="1:42" x14ac:dyDescent="0.25">
      <c r="A2022" s="2" t="s">
        <v>5825</v>
      </c>
      <c r="B2022" t="s">
        <v>5800</v>
      </c>
      <c r="C2022" t="s">
        <v>14</v>
      </c>
      <c r="D2022" t="s">
        <v>5798</v>
      </c>
      <c r="E2022" s="3" t="s">
        <v>5799</v>
      </c>
      <c r="F2022" t="s">
        <v>5826</v>
      </c>
      <c r="G2022">
        <v>18</v>
      </c>
      <c r="H2022">
        <v>0</v>
      </c>
      <c r="I2022">
        <v>8</v>
      </c>
      <c r="J2022">
        <v>4</v>
      </c>
      <c r="K2022">
        <v>6</v>
      </c>
      <c r="L2022">
        <v>0</v>
      </c>
      <c r="M2022">
        <v>0</v>
      </c>
      <c r="N2022" s="2">
        <v>334.04166666666669</v>
      </c>
      <c r="O2022" s="2">
        <v>523.89335433333338</v>
      </c>
      <c r="P2022" s="2">
        <v>0</v>
      </c>
      <c r="Q2022" s="4">
        <v>857.93502100000001</v>
      </c>
      <c r="R2022" s="5">
        <v>7.0000000000000007E-2</v>
      </c>
      <c r="S2022" s="6">
        <v>917.9904724700001</v>
      </c>
      <c r="T2022" s="4">
        <v>0</v>
      </c>
      <c r="U2022" s="7">
        <v>917.9904724700001</v>
      </c>
      <c r="V2022" s="8">
        <v>0.60897134607724634</v>
      </c>
      <c r="W2022" s="7">
        <v>652.20831164873073</v>
      </c>
      <c r="X2022" s="7">
        <v>752.68858375147647</v>
      </c>
      <c r="Y2022" s="7">
        <v>900.05964950217003</v>
      </c>
      <c r="Z2022" s="7">
        <v>1150.3468727399184</v>
      </c>
      <c r="AA2022" s="7">
        <v>1350.089474253255</v>
      </c>
      <c r="AB2022" s="7">
        <v>1552.876932496978</v>
      </c>
      <c r="AC2022" s="7">
        <v>1658.1888888888889</v>
      </c>
      <c r="AD2022" s="7">
        <v>1808.9333333333332</v>
      </c>
      <c r="AE2022" s="4">
        <v>1071</v>
      </c>
      <c r="AF2022" s="4">
        <v>1236</v>
      </c>
      <c r="AG2022" s="4">
        <v>1478</v>
      </c>
      <c r="AH2022" s="4">
        <v>1889</v>
      </c>
      <c r="AI2022" s="4">
        <v>2217</v>
      </c>
      <c r="AJ2022" s="4">
        <v>2550</v>
      </c>
      <c r="AK2022" s="4">
        <v>1658.4863162312347</v>
      </c>
      <c r="AL2022" s="8">
        <v>1.1001973056741441</v>
      </c>
      <c r="AM2022" s="4">
        <v>1380.8003748207718</v>
      </c>
      <c r="AN2022" s="8">
        <v>0.91598757082530757</v>
      </c>
      <c r="AO2022" s="4">
        <v>1149.3954236453858</v>
      </c>
      <c r="AP2022" s="8">
        <v>0.76247945845127685</v>
      </c>
    </row>
    <row r="2023" spans="1:42" x14ac:dyDescent="0.25">
      <c r="A2023" s="2" t="s">
        <v>5827</v>
      </c>
      <c r="B2023" t="s">
        <v>5800</v>
      </c>
      <c r="C2023" t="s">
        <v>14</v>
      </c>
      <c r="D2023" t="s">
        <v>5798</v>
      </c>
      <c r="E2023" s="3" t="s">
        <v>5799</v>
      </c>
      <c r="F2023" t="s">
        <v>5828</v>
      </c>
      <c r="G2023">
        <v>90</v>
      </c>
      <c r="H2023">
        <v>0</v>
      </c>
      <c r="I2023">
        <v>17</v>
      </c>
      <c r="J2023">
        <v>15</v>
      </c>
      <c r="K2023">
        <v>46</v>
      </c>
      <c r="L2023">
        <v>12</v>
      </c>
      <c r="M2023">
        <v>0</v>
      </c>
      <c r="N2023" s="2">
        <v>214.85</v>
      </c>
      <c r="O2023" s="2">
        <v>552.82996501872663</v>
      </c>
      <c r="P2023" s="2">
        <v>263.47000000000003</v>
      </c>
      <c r="Q2023" s="4">
        <v>1031.1499650187266</v>
      </c>
      <c r="R2023" s="5">
        <v>7.0000000000000007E-2</v>
      </c>
      <c r="S2023" s="6">
        <v>1103.3304625700375</v>
      </c>
      <c r="T2023" s="4">
        <v>144.88636363636363</v>
      </c>
      <c r="U2023" s="7">
        <v>1248.216826206401</v>
      </c>
      <c r="V2023" s="8">
        <v>0.71699970869655405</v>
      </c>
      <c r="W2023" s="7">
        <v>678.77216803118392</v>
      </c>
      <c r="X2023" s="7">
        <v>783.34491100517596</v>
      </c>
      <c r="Y2023" s="7">
        <v>936.71826736703076</v>
      </c>
      <c r="Z2023" s="7">
        <v>1197.199463502247</v>
      </c>
      <c r="AA2023" s="7">
        <v>1405.0774010505461</v>
      </c>
      <c r="AB2023" s="7">
        <v>1616.1242095980572</v>
      </c>
      <c r="AC2023" s="7">
        <v>1914.9777777777779</v>
      </c>
      <c r="AD2023" s="7">
        <v>2089.0666666666666</v>
      </c>
      <c r="AE2023" s="4">
        <v>1071</v>
      </c>
      <c r="AF2023" s="4">
        <v>1236</v>
      </c>
      <c r="AG2023" s="4">
        <v>1478</v>
      </c>
      <c r="AH2023" s="4">
        <v>1889</v>
      </c>
      <c r="AI2023" s="4">
        <v>2217</v>
      </c>
      <c r="AJ2023" s="4">
        <v>2550</v>
      </c>
      <c r="AK2023" s="4">
        <v>1757.1683719217765</v>
      </c>
      <c r="AL2023" s="8">
        <v>1.0925767564477447</v>
      </c>
      <c r="AM2023" s="4">
        <v>1539.2224021378636</v>
      </c>
      <c r="AN2023" s="8">
        <v>0.96738440719734786</v>
      </c>
      <c r="AO2023" s="4">
        <v>1321.2764323539507</v>
      </c>
      <c r="AP2023" s="8">
        <v>0.84219205794695107</v>
      </c>
    </row>
    <row r="2024" spans="1:42" x14ac:dyDescent="0.25">
      <c r="A2024" s="2" t="s">
        <v>5829</v>
      </c>
      <c r="B2024" t="s">
        <v>5800</v>
      </c>
      <c r="C2024" t="s">
        <v>14</v>
      </c>
      <c r="D2024" t="s">
        <v>5798</v>
      </c>
      <c r="E2024" s="3" t="s">
        <v>5799</v>
      </c>
      <c r="F2024" t="s">
        <v>5830</v>
      </c>
      <c r="G2024">
        <v>53</v>
      </c>
      <c r="H2024">
        <v>0</v>
      </c>
      <c r="I2024">
        <v>11</v>
      </c>
      <c r="J2024">
        <v>15</v>
      </c>
      <c r="K2024">
        <v>16</v>
      </c>
      <c r="L2024">
        <v>11</v>
      </c>
      <c r="M2024">
        <v>0</v>
      </c>
      <c r="N2024" s="2">
        <v>213.65251572327043</v>
      </c>
      <c r="O2024" s="2">
        <v>604.3244804654089</v>
      </c>
      <c r="P2024" s="2">
        <v>201.78</v>
      </c>
      <c r="Q2024" s="4">
        <v>1019.7569961886793</v>
      </c>
      <c r="R2024" s="5">
        <v>7.0000000000000007E-2</v>
      </c>
      <c r="S2024" s="6">
        <v>1091.1399859218868</v>
      </c>
      <c r="T2024" s="4">
        <v>138.84313725490196</v>
      </c>
      <c r="U2024" s="7">
        <v>1229.9831231767887</v>
      </c>
      <c r="V2024" s="8">
        <v>0.72130194107316903</v>
      </c>
      <c r="W2024" s="7">
        <v>685.3112962466563</v>
      </c>
      <c r="X2024" s="7">
        <v>790.89146793731766</v>
      </c>
      <c r="Y2024" s="7">
        <v>945.74238641695433</v>
      </c>
      <c r="Z2024" s="7">
        <v>1208.7329959009653</v>
      </c>
      <c r="AA2024" s="7">
        <v>1418.6135796254316</v>
      </c>
      <c r="AB2024" s="7">
        <v>1631.6935624920388</v>
      </c>
      <c r="AC2024" s="7">
        <v>1875.7490566037739</v>
      </c>
      <c r="AD2024" s="7">
        <v>2046.2716981132075</v>
      </c>
      <c r="AE2024" s="4">
        <v>1071</v>
      </c>
      <c r="AF2024" s="4">
        <v>1236</v>
      </c>
      <c r="AG2024" s="4">
        <v>1478</v>
      </c>
      <c r="AH2024" s="4">
        <v>1889</v>
      </c>
      <c r="AI2024" s="4">
        <v>2217</v>
      </c>
      <c r="AJ2024" s="4">
        <v>2550</v>
      </c>
      <c r="AK2024" s="4">
        <v>1716.4693655568974</v>
      </c>
      <c r="AL2024" s="8">
        <v>1.0880153429415156</v>
      </c>
      <c r="AM2024" s="4">
        <v>1503.5912788726387</v>
      </c>
      <c r="AN2024" s="8">
        <v>0.96317673805016368</v>
      </c>
      <c r="AO2024" s="4">
        <v>1290.7131921883797</v>
      </c>
      <c r="AP2024" s="8">
        <v>0.83833813315881167</v>
      </c>
    </row>
    <row r="2025" spans="1:42" x14ac:dyDescent="0.25">
      <c r="A2025" s="2" t="s">
        <v>5831</v>
      </c>
      <c r="B2025" t="s">
        <v>5800</v>
      </c>
      <c r="C2025" t="s">
        <v>14</v>
      </c>
      <c r="D2025" t="s">
        <v>5798</v>
      </c>
      <c r="E2025" s="3" t="s">
        <v>5799</v>
      </c>
      <c r="F2025" t="s">
        <v>5832</v>
      </c>
      <c r="G2025">
        <v>157</v>
      </c>
      <c r="H2025">
        <v>0</v>
      </c>
      <c r="I2025">
        <v>31</v>
      </c>
      <c r="J2025">
        <v>54</v>
      </c>
      <c r="K2025">
        <v>56</v>
      </c>
      <c r="L2025">
        <v>16</v>
      </c>
      <c r="M2025">
        <v>0</v>
      </c>
      <c r="N2025" s="2">
        <v>205.15286624203824</v>
      </c>
      <c r="O2025" s="2">
        <v>304.30478933333342</v>
      </c>
      <c r="P2025" s="2">
        <v>228</v>
      </c>
      <c r="Q2025" s="4">
        <v>737.45765557537163</v>
      </c>
      <c r="R2025" s="5">
        <v>7.0000000000000007E-2</v>
      </c>
      <c r="S2025" s="6">
        <v>789.07969146564767</v>
      </c>
      <c r="T2025" s="4">
        <v>232.56617647058823</v>
      </c>
      <c r="U2025" s="7">
        <v>1021.6458679362358</v>
      </c>
      <c r="V2025" s="8">
        <v>0.61838201764946576</v>
      </c>
      <c r="W2025" s="7">
        <v>511.52493168766864</v>
      </c>
      <c r="X2025" s="7">
        <v>590.33129371237953</v>
      </c>
      <c r="Y2025" s="7">
        <v>705.91395801528881</v>
      </c>
      <c r="Z2025" s="7">
        <v>902.213441604114</v>
      </c>
      <c r="AA2025" s="7">
        <v>1058.8709370229333</v>
      </c>
      <c r="AB2025" s="7">
        <v>1217.9165040182588</v>
      </c>
      <c r="AC2025" s="7">
        <v>1817.3401273885352</v>
      </c>
      <c r="AD2025" s="7">
        <v>1982.5528662420379</v>
      </c>
      <c r="AE2025" s="4">
        <v>1071</v>
      </c>
      <c r="AF2025" s="4">
        <v>1236</v>
      </c>
      <c r="AG2025" s="4">
        <v>1478</v>
      </c>
      <c r="AH2025" s="4">
        <v>1889</v>
      </c>
      <c r="AI2025" s="4">
        <v>2217</v>
      </c>
      <c r="AJ2025" s="4">
        <v>2550</v>
      </c>
      <c r="AK2025" s="4">
        <v>1554.902054852927</v>
      </c>
      <c r="AL2025" s="8">
        <v>1.0819191327059183</v>
      </c>
      <c r="AM2025" s="4">
        <v>1299.6279337238338</v>
      </c>
      <c r="AN2025" s="8">
        <v>0.92740676102043418</v>
      </c>
      <c r="AO2025" s="4">
        <v>1044.3538125947409</v>
      </c>
      <c r="AP2025" s="8">
        <v>0.77289438933495014</v>
      </c>
    </row>
    <row r="2026" spans="1:42" x14ac:dyDescent="0.25">
      <c r="A2026" s="2" t="s">
        <v>5833</v>
      </c>
      <c r="B2026" t="s">
        <v>5800</v>
      </c>
      <c r="C2026" t="s">
        <v>14</v>
      </c>
      <c r="D2026" t="s">
        <v>5798</v>
      </c>
      <c r="E2026" s="3" t="s">
        <v>5799</v>
      </c>
      <c r="F2026" t="s">
        <v>5834</v>
      </c>
      <c r="G2026">
        <v>16</v>
      </c>
      <c r="H2026">
        <v>0</v>
      </c>
      <c r="I2026">
        <v>6</v>
      </c>
      <c r="J2026">
        <v>7</v>
      </c>
      <c r="K2026">
        <v>3</v>
      </c>
      <c r="L2026">
        <v>0</v>
      </c>
      <c r="M2026">
        <v>0</v>
      </c>
      <c r="N2026" s="2">
        <v>187.47916666666666</v>
      </c>
      <c r="O2026" s="2">
        <v>329.51698933333341</v>
      </c>
      <c r="P2026" s="2">
        <v>195</v>
      </c>
      <c r="Q2026" s="4">
        <v>711.99615600000004</v>
      </c>
      <c r="R2026" s="5">
        <v>7.0000000000000007E-2</v>
      </c>
      <c r="S2026" s="6">
        <v>761.83588692000012</v>
      </c>
      <c r="T2026" s="4">
        <v>202.92307692307693</v>
      </c>
      <c r="U2026" s="7">
        <v>964.75896384307703</v>
      </c>
      <c r="V2026" s="8">
        <v>0.65884772809292891</v>
      </c>
      <c r="W2026" s="7">
        <v>557.20772368693156</v>
      </c>
      <c r="X2026" s="7">
        <v>643.05205086559056</v>
      </c>
      <c r="Y2026" s="7">
        <v>768.95706406095701</v>
      </c>
      <c r="Z2026" s="7">
        <v>982.78747903325291</v>
      </c>
      <c r="AA2026" s="7">
        <v>1153.4355960914354</v>
      </c>
      <c r="AB2026" s="7">
        <v>1326.6850563974563</v>
      </c>
      <c r="AC2026" s="7">
        <v>1610.7437500000001</v>
      </c>
      <c r="AD2026" s="7">
        <v>1757.175</v>
      </c>
      <c r="AE2026" s="4">
        <v>1071</v>
      </c>
      <c r="AF2026" s="4">
        <v>1236</v>
      </c>
      <c r="AG2026" s="4">
        <v>1478</v>
      </c>
      <c r="AH2026" s="4">
        <v>1889</v>
      </c>
      <c r="AI2026" s="4">
        <v>2217</v>
      </c>
      <c r="AJ2026" s="4">
        <v>2550</v>
      </c>
      <c r="AK2026" s="4">
        <v>1372.6748315455891</v>
      </c>
      <c r="AL2026" s="8">
        <v>1.0759984009346817</v>
      </c>
      <c r="AM2026" s="4">
        <v>1154.5180656078787</v>
      </c>
      <c r="AN2026" s="8">
        <v>0.92701601777691278</v>
      </c>
      <c r="AO2026" s="4">
        <v>936.36129967016836</v>
      </c>
      <c r="AP2026" s="8">
        <v>0.77803363461914399</v>
      </c>
    </row>
    <row r="2027" spans="1:42" x14ac:dyDescent="0.25">
      <c r="A2027" s="2" t="s">
        <v>5835</v>
      </c>
      <c r="B2027" t="s">
        <v>5800</v>
      </c>
      <c r="C2027" t="s">
        <v>14</v>
      </c>
      <c r="D2027" t="s">
        <v>5798</v>
      </c>
      <c r="E2027" s="3" t="s">
        <v>5799</v>
      </c>
      <c r="F2027" t="s">
        <v>5836</v>
      </c>
      <c r="G2027">
        <v>19</v>
      </c>
      <c r="H2027">
        <v>0</v>
      </c>
      <c r="I2027">
        <v>8</v>
      </c>
      <c r="J2027">
        <v>8</v>
      </c>
      <c r="K2027">
        <v>3</v>
      </c>
      <c r="L2027">
        <v>0</v>
      </c>
      <c r="M2027">
        <v>0</v>
      </c>
      <c r="N2027" s="2">
        <v>182.51315789473685</v>
      </c>
      <c r="O2027" s="2">
        <v>145.5067173333334</v>
      </c>
      <c r="P2027" s="2">
        <v>388</v>
      </c>
      <c r="Q2027" s="4">
        <v>716.0198752280703</v>
      </c>
      <c r="R2027" s="5">
        <v>7.0000000000000007E-2</v>
      </c>
      <c r="S2027" s="6">
        <v>766.14126649403522</v>
      </c>
      <c r="T2027" s="4">
        <v>203.5625</v>
      </c>
      <c r="U2027" s="7">
        <v>969.70376649403522</v>
      </c>
      <c r="V2027" s="8">
        <v>0.67293807529079475</v>
      </c>
      <c r="W2027" s="7">
        <v>569.42213491680195</v>
      </c>
      <c r="X2027" s="7">
        <v>657.14823413367617</v>
      </c>
      <c r="Y2027" s="7">
        <v>785.81317965175845</v>
      </c>
      <c r="Z2027" s="7">
        <v>1004.3309177010634</v>
      </c>
      <c r="AA2027" s="7">
        <v>1178.7197694776378</v>
      </c>
      <c r="AB2027" s="7">
        <v>1355.7669878971476</v>
      </c>
      <c r="AC2027" s="7">
        <v>1585.1000000000001</v>
      </c>
      <c r="AD2027" s="7">
        <v>1729.2</v>
      </c>
      <c r="AE2027" s="4">
        <v>1071</v>
      </c>
      <c r="AF2027" s="4">
        <v>1236</v>
      </c>
      <c r="AG2027" s="4">
        <v>1478</v>
      </c>
      <c r="AH2027" s="4">
        <v>1889</v>
      </c>
      <c r="AI2027" s="4">
        <v>2217</v>
      </c>
      <c r="AJ2027" s="4">
        <v>2550</v>
      </c>
      <c r="AK2027" s="4">
        <v>1362.1546543764496</v>
      </c>
      <c r="AL2027" s="8">
        <v>1.0865490314895556</v>
      </c>
      <c r="AM2027" s="4">
        <v>1151.7969880650096</v>
      </c>
      <c r="AN2027" s="8">
        <v>0.9405686940076402</v>
      </c>
      <c r="AO2027" s="4">
        <v>941.43932175356895</v>
      </c>
      <c r="AP2027" s="8">
        <v>0.79458835652572446</v>
      </c>
    </row>
    <row r="2028" spans="1:42" x14ac:dyDescent="0.25">
      <c r="A2028" s="2" t="s">
        <v>5837</v>
      </c>
      <c r="B2028" t="s">
        <v>5800</v>
      </c>
      <c r="C2028" t="s">
        <v>14</v>
      </c>
      <c r="D2028" t="s">
        <v>5798</v>
      </c>
      <c r="E2028" s="3" t="s">
        <v>5799</v>
      </c>
      <c r="F2028" t="s">
        <v>5838</v>
      </c>
      <c r="G2028">
        <v>37</v>
      </c>
      <c r="H2028">
        <v>0</v>
      </c>
      <c r="I2028">
        <v>34</v>
      </c>
      <c r="J2028">
        <v>3</v>
      </c>
      <c r="K2028">
        <v>0</v>
      </c>
      <c r="L2028">
        <v>0</v>
      </c>
      <c r="M2028">
        <v>0</v>
      </c>
      <c r="N2028" s="2">
        <v>142.55855855855856</v>
      </c>
      <c r="O2028" s="2">
        <v>229.29849433333328</v>
      </c>
      <c r="P2028" s="2">
        <v>187.9</v>
      </c>
      <c r="Q2028" s="4">
        <v>559.75705289189182</v>
      </c>
      <c r="R2028" s="5">
        <v>7.0000000000000007E-2</v>
      </c>
      <c r="S2028" s="6">
        <v>598.94004659432426</v>
      </c>
      <c r="T2028" s="4">
        <v>165.46875</v>
      </c>
      <c r="U2028" s="7">
        <v>764.40879659432426</v>
      </c>
      <c r="V2028" s="8">
        <v>0.60878913155947301</v>
      </c>
      <c r="W2028" s="7">
        <v>510.87427841046286</v>
      </c>
      <c r="X2028" s="7">
        <v>589.58039973420375</v>
      </c>
      <c r="Y2028" s="7">
        <v>705.01604434235685</v>
      </c>
      <c r="Z2028" s="7">
        <v>901.06583745785667</v>
      </c>
      <c r="AA2028" s="7">
        <v>1057.5240665135352</v>
      </c>
      <c r="AB2028" s="7">
        <v>1216.3673295487213</v>
      </c>
      <c r="AC2028" s="7">
        <v>1381.1837837837838</v>
      </c>
      <c r="AD2028" s="7">
        <v>1506.745945945946</v>
      </c>
      <c r="AE2028" s="4">
        <v>1071</v>
      </c>
      <c r="AF2028" s="4">
        <v>1236</v>
      </c>
      <c r="AG2028" s="4">
        <v>1478</v>
      </c>
      <c r="AH2028" s="4">
        <v>1889</v>
      </c>
      <c r="AI2028" s="4">
        <v>2217</v>
      </c>
      <c r="AJ2028" s="4">
        <v>2550</v>
      </c>
      <c r="AK2028" s="4">
        <v>1184.3818841095397</v>
      </c>
      <c r="AL2028" s="8">
        <v>1.0750457071344648</v>
      </c>
      <c r="AM2028" s="4">
        <v>989.23460493780112</v>
      </c>
      <c r="AN2028" s="8">
        <v>0.91962684860946753</v>
      </c>
      <c r="AO2028" s="4">
        <v>794.0873257660628</v>
      </c>
      <c r="AP2028" s="8">
        <v>0.76420799008447038</v>
      </c>
    </row>
    <row r="2029" spans="1:42" x14ac:dyDescent="0.25">
      <c r="A2029" s="2" t="s">
        <v>5839</v>
      </c>
      <c r="B2029" t="s">
        <v>5800</v>
      </c>
      <c r="C2029" t="s">
        <v>14</v>
      </c>
      <c r="D2029" t="s">
        <v>5798</v>
      </c>
      <c r="E2029" s="3" t="s">
        <v>5799</v>
      </c>
      <c r="F2029" t="s">
        <v>5840</v>
      </c>
      <c r="G2029">
        <v>42</v>
      </c>
      <c r="H2029">
        <v>0</v>
      </c>
      <c r="I2029">
        <v>4</v>
      </c>
      <c r="J2029">
        <v>15</v>
      </c>
      <c r="K2029">
        <v>22</v>
      </c>
      <c r="L2029">
        <v>1</v>
      </c>
      <c r="M2029">
        <v>0</v>
      </c>
      <c r="N2029" s="2">
        <v>208.39087301587301</v>
      </c>
      <c r="O2029" s="2">
        <v>550.81184153174604</v>
      </c>
      <c r="P2029" s="2">
        <v>162.77000000000001</v>
      </c>
      <c r="Q2029" s="4">
        <v>921.97271454761903</v>
      </c>
      <c r="R2029" s="5">
        <v>7.0000000000000007E-2</v>
      </c>
      <c r="S2029" s="6">
        <v>986.51080456595241</v>
      </c>
      <c r="T2029" s="4">
        <v>159.21428571428572</v>
      </c>
      <c r="U2029" s="7">
        <v>1145.7250902802382</v>
      </c>
      <c r="V2029" s="8">
        <v>0.67881411490880117</v>
      </c>
      <c r="W2029" s="7">
        <v>625.98187322413446</v>
      </c>
      <c r="X2029" s="7">
        <v>722.42165761440731</v>
      </c>
      <c r="Y2029" s="7">
        <v>863.86667472014074</v>
      </c>
      <c r="Z2029" s="7">
        <v>1104.089410383184</v>
      </c>
      <c r="AA2029" s="7">
        <v>1295.8000120802112</v>
      </c>
      <c r="AB2029" s="7">
        <v>1490.4330314860345</v>
      </c>
      <c r="AC2029" s="7">
        <v>1856.6166666666668</v>
      </c>
      <c r="AD2029" s="7">
        <v>2025.3999999999999</v>
      </c>
      <c r="AE2029" s="4">
        <v>1071</v>
      </c>
      <c r="AF2029" s="4">
        <v>1236</v>
      </c>
      <c r="AG2029" s="4">
        <v>1478</v>
      </c>
      <c r="AH2029" s="4">
        <v>1889</v>
      </c>
      <c r="AI2029" s="4">
        <v>2217</v>
      </c>
      <c r="AJ2029" s="4">
        <v>2550</v>
      </c>
      <c r="AK2029" s="4">
        <v>1663.8060537411989</v>
      </c>
      <c r="AL2029" s="8">
        <v>1.0800949972087399</v>
      </c>
      <c r="AM2029" s="4">
        <v>1444.1427296843624</v>
      </c>
      <c r="AN2029" s="8">
        <v>0.94994984619254363</v>
      </c>
      <c r="AO2029" s="4">
        <v>1206.1741286227891</v>
      </c>
      <c r="AP2029" s="8">
        <v>0.80895926592499745</v>
      </c>
    </row>
    <row r="2030" spans="1:42" x14ac:dyDescent="0.25">
      <c r="A2030" s="2" t="s">
        <v>5841</v>
      </c>
      <c r="B2030" t="s">
        <v>5800</v>
      </c>
      <c r="C2030" t="s">
        <v>14</v>
      </c>
      <c r="D2030" t="s">
        <v>5798</v>
      </c>
      <c r="E2030" s="3" t="s">
        <v>5799</v>
      </c>
      <c r="F2030" t="s">
        <v>5842</v>
      </c>
      <c r="G2030">
        <v>46</v>
      </c>
      <c r="H2030">
        <v>0</v>
      </c>
      <c r="I2030">
        <v>5</v>
      </c>
      <c r="J2030">
        <v>17</v>
      </c>
      <c r="K2030">
        <v>24</v>
      </c>
      <c r="L2030">
        <v>0</v>
      </c>
      <c r="M2030">
        <v>0</v>
      </c>
      <c r="N2030" s="2">
        <v>207.47644927536234</v>
      </c>
      <c r="O2030" s="2">
        <v>479.07824722463772</v>
      </c>
      <c r="P2030" s="2">
        <v>189.74</v>
      </c>
      <c r="Q2030" s="4">
        <v>876.2946965000001</v>
      </c>
      <c r="R2030" s="5">
        <v>7.0000000000000007E-2</v>
      </c>
      <c r="S2030" s="6">
        <v>937.63532525500011</v>
      </c>
      <c r="T2030" s="4">
        <v>156.82926829268294</v>
      </c>
      <c r="U2030" s="7">
        <v>1094.4645935476831</v>
      </c>
      <c r="V2030" s="8">
        <v>0.65689010337926224</v>
      </c>
      <c r="W2030" s="7">
        <v>602.71837809572867</v>
      </c>
      <c r="X2030" s="7">
        <v>695.57415063148517</v>
      </c>
      <c r="Y2030" s="7">
        <v>831.76261701726139</v>
      </c>
      <c r="Z2030" s="7">
        <v>1063.0579049699641</v>
      </c>
      <c r="AA2030" s="7">
        <v>1247.643925525892</v>
      </c>
      <c r="AB2030" s="7">
        <v>1435.0437573707825</v>
      </c>
      <c r="AC2030" s="7">
        <v>1832.7434782608698</v>
      </c>
      <c r="AD2030" s="7">
        <v>1999.3565217391304</v>
      </c>
      <c r="AE2030" s="4">
        <v>1071</v>
      </c>
      <c r="AF2030" s="4">
        <v>1236</v>
      </c>
      <c r="AG2030" s="4">
        <v>1478</v>
      </c>
      <c r="AH2030" s="4">
        <v>1889</v>
      </c>
      <c r="AI2030" s="4">
        <v>2217</v>
      </c>
      <c r="AJ2030" s="4">
        <v>2550</v>
      </c>
      <c r="AK2030" s="4">
        <v>1647.0732493941518</v>
      </c>
      <c r="AL2030" s="8">
        <v>1.0826898543043553</v>
      </c>
      <c r="AM2030" s="4">
        <v>1404.8261533466366</v>
      </c>
      <c r="AN2030" s="8">
        <v>0.93729481740310394</v>
      </c>
      <c r="AO2030" s="4">
        <v>1162.5790572991214</v>
      </c>
      <c r="AP2030" s="8">
        <v>0.79189978050185261</v>
      </c>
    </row>
    <row r="2031" spans="1:42" x14ac:dyDescent="0.25">
      <c r="A2031" s="2" t="s">
        <v>5843</v>
      </c>
      <c r="B2031" t="s">
        <v>5800</v>
      </c>
      <c r="C2031" t="s">
        <v>14</v>
      </c>
      <c r="D2031" t="s">
        <v>5798</v>
      </c>
      <c r="E2031" s="3" t="s">
        <v>5799</v>
      </c>
      <c r="F2031" t="s">
        <v>5844</v>
      </c>
      <c r="G2031">
        <v>385</v>
      </c>
      <c r="H2031">
        <v>0</v>
      </c>
      <c r="I2031">
        <v>374</v>
      </c>
      <c r="J2031">
        <v>11</v>
      </c>
      <c r="K2031">
        <v>0</v>
      </c>
      <c r="L2031">
        <v>0</v>
      </c>
      <c r="M2031">
        <v>0</v>
      </c>
      <c r="N2031" s="2">
        <v>318.53203463203459</v>
      </c>
      <c r="O2031" s="2">
        <v>405.50286748865625</v>
      </c>
      <c r="P2031" s="2">
        <v>293.60000000000002</v>
      </c>
      <c r="Q2031" s="4">
        <v>1017.6349021206909</v>
      </c>
      <c r="R2031" s="5">
        <v>7.0000000000000007E-2</v>
      </c>
      <c r="S2031" s="6">
        <v>1088.8693452691393</v>
      </c>
      <c r="T2031" s="4">
        <v>0</v>
      </c>
      <c r="U2031" s="7">
        <v>1088.8693452691393</v>
      </c>
      <c r="V2031" s="8">
        <v>0.87606149336627914</v>
      </c>
      <c r="W2031" s="7">
        <v>938.26185939528489</v>
      </c>
      <c r="X2031" s="7">
        <v>1082.812005800721</v>
      </c>
      <c r="Y2031" s="7">
        <v>1294.8188871953605</v>
      </c>
      <c r="Z2031" s="7">
        <v>1654.8801609689012</v>
      </c>
      <c r="AA2031" s="7">
        <v>1942.2283307930406</v>
      </c>
      <c r="AB2031" s="7">
        <v>2233.9568080840118</v>
      </c>
      <c r="AC2031" s="7">
        <v>1367.2057142857145</v>
      </c>
      <c r="AD2031" s="7">
        <v>1491.497142857143</v>
      </c>
      <c r="AE2031" s="4">
        <v>1071</v>
      </c>
      <c r="AF2031" s="4">
        <v>1236</v>
      </c>
      <c r="AG2031" s="4">
        <v>1478</v>
      </c>
      <c r="AH2031" s="4">
        <v>1889</v>
      </c>
      <c r="AI2031" s="4">
        <v>2217</v>
      </c>
      <c r="AJ2031" s="4">
        <v>2550</v>
      </c>
      <c r="AK2031" s="4">
        <v>1418.5887358558182</v>
      </c>
      <c r="AL2031" s="8">
        <v>1.1413407603088048</v>
      </c>
      <c r="AM2031" s="4">
        <v>1308.9999210654482</v>
      </c>
      <c r="AN2031" s="8">
        <v>1.0531699056891795</v>
      </c>
      <c r="AO2031" s="4">
        <v>1198.4581600595097</v>
      </c>
      <c r="AP2031" s="8">
        <v>0.96423234798590496</v>
      </c>
    </row>
    <row r="2032" spans="1:42" x14ac:dyDescent="0.25">
      <c r="A2032" s="2" t="s">
        <v>5845</v>
      </c>
      <c r="B2032" t="s">
        <v>5800</v>
      </c>
      <c r="C2032" t="s">
        <v>14</v>
      </c>
      <c r="D2032" t="s">
        <v>5798</v>
      </c>
      <c r="E2032" s="3" t="s">
        <v>5799</v>
      </c>
      <c r="F2032" t="s">
        <v>5846</v>
      </c>
      <c r="G2032">
        <v>67</v>
      </c>
      <c r="H2032">
        <v>0</v>
      </c>
      <c r="I2032">
        <v>0</v>
      </c>
      <c r="J2032">
        <v>32</v>
      </c>
      <c r="K2032">
        <v>35</v>
      </c>
      <c r="L2032">
        <v>0</v>
      </c>
      <c r="M2032">
        <v>0</v>
      </c>
      <c r="N2032" s="2">
        <v>208.25248756218903</v>
      </c>
      <c r="O2032" s="2">
        <v>404.24067226368169</v>
      </c>
      <c r="P2032" s="2">
        <v>314.5</v>
      </c>
      <c r="Q2032" s="4">
        <v>926.99315982587075</v>
      </c>
      <c r="R2032" s="5">
        <v>7.0000000000000007E-2</v>
      </c>
      <c r="S2032" s="6">
        <v>991.8826810136818</v>
      </c>
      <c r="T2032" s="4">
        <v>148.19354838709677</v>
      </c>
      <c r="U2032" s="7">
        <v>1140.0762294007786</v>
      </c>
      <c r="V2032" s="8">
        <v>0.6735246789980881</v>
      </c>
      <c r="W2032" s="7">
        <v>627.58044229835525</v>
      </c>
      <c r="X2032" s="7">
        <v>724.26650483731748</v>
      </c>
      <c r="Y2032" s="7">
        <v>866.07272989446221</v>
      </c>
      <c r="Z2032" s="7">
        <v>1106.9089220369683</v>
      </c>
      <c r="AA2032" s="7">
        <v>1299.1090948416934</v>
      </c>
      <c r="AB2032" s="7">
        <v>1494.2391483294173</v>
      </c>
      <c r="AC2032" s="7">
        <v>1861.9716417910449</v>
      </c>
      <c r="AD2032" s="7">
        <v>2031.2417910447762</v>
      </c>
      <c r="AE2032" s="4">
        <v>1071</v>
      </c>
      <c r="AF2032" s="4">
        <v>1236</v>
      </c>
      <c r="AG2032" s="4">
        <v>1478</v>
      </c>
      <c r="AH2032" s="4">
        <v>1889</v>
      </c>
      <c r="AI2032" s="4">
        <v>2217</v>
      </c>
      <c r="AJ2032" s="4">
        <v>2550</v>
      </c>
      <c r="AK2032" s="4">
        <v>1690.19939812693</v>
      </c>
      <c r="AL2032" s="8">
        <v>1.0860703760344217</v>
      </c>
      <c r="AM2032" s="4">
        <v>1457.4271590891803</v>
      </c>
      <c r="AN2032" s="8">
        <v>0.94855514368897698</v>
      </c>
      <c r="AO2032" s="4">
        <v>1224.6549200514312</v>
      </c>
      <c r="AP2032" s="8">
        <v>0.81103991134353259</v>
      </c>
    </row>
    <row r="2033" spans="1:42" x14ac:dyDescent="0.25">
      <c r="A2033" s="2" t="s">
        <v>5847</v>
      </c>
      <c r="B2033" t="s">
        <v>5800</v>
      </c>
      <c r="C2033" t="s">
        <v>14</v>
      </c>
      <c r="D2033" t="s">
        <v>5798</v>
      </c>
      <c r="E2033" s="3" t="s">
        <v>5799</v>
      </c>
      <c r="F2033" t="s">
        <v>5848</v>
      </c>
      <c r="G2033">
        <v>16</v>
      </c>
      <c r="H2033">
        <v>0</v>
      </c>
      <c r="I2033">
        <v>0</v>
      </c>
      <c r="J2033">
        <v>8</v>
      </c>
      <c r="K2033">
        <v>8</v>
      </c>
      <c r="L2033">
        <v>0</v>
      </c>
      <c r="M2033">
        <v>0</v>
      </c>
      <c r="N2033" s="2">
        <v>211.36979166666666</v>
      </c>
      <c r="O2033" s="2">
        <v>338.99176641666679</v>
      </c>
      <c r="P2033" s="2">
        <v>369.92</v>
      </c>
      <c r="Q2033" s="4">
        <v>920.28155808333349</v>
      </c>
      <c r="R2033" s="5">
        <v>7.0000000000000007E-2</v>
      </c>
      <c r="S2033" s="6">
        <v>984.70126714916694</v>
      </c>
      <c r="T2033" s="4">
        <v>134.93333333333334</v>
      </c>
      <c r="U2033" s="7">
        <v>1119.6346004825002</v>
      </c>
      <c r="V2033" s="8">
        <v>0.66506361775022294</v>
      </c>
      <c r="W2033" s="7">
        <v>626.44197036932439</v>
      </c>
      <c r="X2033" s="7">
        <v>722.95263807328195</v>
      </c>
      <c r="Y2033" s="7">
        <v>864.50161737241967</v>
      </c>
      <c r="Z2033" s="7">
        <v>1104.9009169259139</v>
      </c>
      <c r="AA2033" s="7">
        <v>1296.7524260586295</v>
      </c>
      <c r="AB2033" s="7">
        <v>1491.5285008793439</v>
      </c>
      <c r="AC2033" s="7">
        <v>1851.8500000000001</v>
      </c>
      <c r="AD2033" s="7">
        <v>2020.1999999999998</v>
      </c>
      <c r="AE2033" s="4">
        <v>1071</v>
      </c>
      <c r="AF2033" s="4">
        <v>1236</v>
      </c>
      <c r="AG2033" s="4">
        <v>1478</v>
      </c>
      <c r="AH2033" s="4">
        <v>1889</v>
      </c>
      <c r="AI2033" s="4">
        <v>2217</v>
      </c>
      <c r="AJ2033" s="4">
        <v>2550</v>
      </c>
      <c r="AK2033" s="4">
        <v>1676.8031316927998</v>
      </c>
      <c r="AL2033" s="8">
        <v>1.0761725363980594</v>
      </c>
      <c r="AM2033" s="4">
        <v>1429.6238943557878</v>
      </c>
      <c r="AN2033" s="8">
        <v>0.92934792259526056</v>
      </c>
      <c r="AO2033" s="4">
        <v>1182.4446570187763</v>
      </c>
      <c r="AP2033" s="8">
        <v>0.7825233087924619</v>
      </c>
    </row>
    <row r="2034" spans="1:42" x14ac:dyDescent="0.25">
      <c r="A2034" s="2" t="s">
        <v>5849</v>
      </c>
      <c r="B2034" t="s">
        <v>5800</v>
      </c>
      <c r="C2034" t="s">
        <v>14</v>
      </c>
      <c r="D2034" t="s">
        <v>5798</v>
      </c>
      <c r="E2034" s="3" t="s">
        <v>5799</v>
      </c>
      <c r="F2034" t="s">
        <v>5850</v>
      </c>
      <c r="G2034">
        <v>109</v>
      </c>
      <c r="H2034">
        <v>0</v>
      </c>
      <c r="I2034">
        <v>6</v>
      </c>
      <c r="J2034">
        <v>53</v>
      </c>
      <c r="K2034">
        <v>50</v>
      </c>
      <c r="L2034">
        <v>0</v>
      </c>
      <c r="M2034">
        <v>0</v>
      </c>
      <c r="N2034" s="2">
        <v>212.28211009174311</v>
      </c>
      <c r="O2034" s="2">
        <v>445.67017596024471</v>
      </c>
      <c r="P2034" s="2">
        <v>329.7</v>
      </c>
      <c r="Q2034" s="4">
        <v>987.65228605198786</v>
      </c>
      <c r="R2034" s="5">
        <v>7.0000000000000007E-2</v>
      </c>
      <c r="S2034" s="6">
        <v>1056.7879460756271</v>
      </c>
      <c r="T2034" s="4">
        <v>138.22999999999999</v>
      </c>
      <c r="U2034" s="7">
        <v>1195.0179460756272</v>
      </c>
      <c r="V2034" s="8">
        <v>0.7228465933531818</v>
      </c>
      <c r="W2034" s="7">
        <v>684.6191345001256</v>
      </c>
      <c r="X2034" s="7">
        <v>790.09267062759591</v>
      </c>
      <c r="Y2034" s="7">
        <v>944.78719028121907</v>
      </c>
      <c r="Z2034" s="7">
        <v>1207.5121802714634</v>
      </c>
      <c r="AA2034" s="7">
        <v>1417.1807854218287</v>
      </c>
      <c r="AB2034" s="7">
        <v>1630.0455583336325</v>
      </c>
      <c r="AC2034" s="7">
        <v>1818.5321100917433</v>
      </c>
      <c r="AD2034" s="7">
        <v>1983.8532110091744</v>
      </c>
      <c r="AE2034" s="4">
        <v>1071</v>
      </c>
      <c r="AF2034" s="4">
        <v>1236</v>
      </c>
      <c r="AG2034" s="4">
        <v>1478</v>
      </c>
      <c r="AH2034" s="4">
        <v>1889</v>
      </c>
      <c r="AI2034" s="4">
        <v>2217</v>
      </c>
      <c r="AJ2034" s="4">
        <v>2550</v>
      </c>
      <c r="AK2034" s="4">
        <v>1670.4351188768562</v>
      </c>
      <c r="AL2034" s="8">
        <v>1.0940316201863336</v>
      </c>
      <c r="AM2034" s="4">
        <v>1463.7988259948095</v>
      </c>
      <c r="AN2034" s="8">
        <v>0.9690407438037415</v>
      </c>
      <c r="AO2034" s="4">
        <v>1257.1625331127632</v>
      </c>
      <c r="AP2034" s="8">
        <v>0.84404986742114974</v>
      </c>
    </row>
    <row r="2035" spans="1:42" x14ac:dyDescent="0.25">
      <c r="A2035" s="2" t="s">
        <v>5851</v>
      </c>
      <c r="B2035" t="s">
        <v>5800</v>
      </c>
      <c r="C2035" t="s">
        <v>14</v>
      </c>
      <c r="D2035" t="s">
        <v>5798</v>
      </c>
      <c r="E2035" s="3" t="s">
        <v>5799</v>
      </c>
      <c r="F2035" t="s">
        <v>5852</v>
      </c>
      <c r="G2035">
        <v>10</v>
      </c>
      <c r="H2035">
        <v>0</v>
      </c>
      <c r="I2035">
        <v>0</v>
      </c>
      <c r="J2035">
        <v>5</v>
      </c>
      <c r="K2035">
        <v>5</v>
      </c>
      <c r="L2035">
        <v>0</v>
      </c>
      <c r="M2035">
        <v>0</v>
      </c>
      <c r="N2035" s="2">
        <v>210.32500000000002</v>
      </c>
      <c r="O2035" s="2">
        <v>686.7835603333333</v>
      </c>
      <c r="P2035" s="2">
        <v>0</v>
      </c>
      <c r="Q2035" s="4">
        <v>897.10856033333334</v>
      </c>
      <c r="R2035" s="5">
        <v>7.0000000000000007E-2</v>
      </c>
      <c r="S2035" s="6">
        <v>959.90615955666669</v>
      </c>
      <c r="T2035" s="4">
        <v>149.77777777777777</v>
      </c>
      <c r="U2035" s="7">
        <v>1109.6839373344444</v>
      </c>
      <c r="V2035" s="8">
        <v>0.65915291792957786</v>
      </c>
      <c r="W2035" s="7">
        <v>610.66795181775467</v>
      </c>
      <c r="X2035" s="7">
        <v>704.74844859640029</v>
      </c>
      <c r="Y2035" s="7">
        <v>842.73317720508066</v>
      </c>
      <c r="Z2035" s="7">
        <v>1077.0791419082527</v>
      </c>
      <c r="AA2035" s="7">
        <v>1264.099765807621</v>
      </c>
      <c r="AB2035" s="7">
        <v>1453.9713138517968</v>
      </c>
      <c r="AC2035" s="7">
        <v>1851.8500000000001</v>
      </c>
      <c r="AD2035" s="7">
        <v>2020.1999999999998</v>
      </c>
      <c r="AE2035" s="4">
        <v>1071</v>
      </c>
      <c r="AF2035" s="4">
        <v>1236</v>
      </c>
      <c r="AG2035" s="4">
        <v>1478</v>
      </c>
      <c r="AH2035" s="4">
        <v>1889</v>
      </c>
      <c r="AI2035" s="4">
        <v>2217</v>
      </c>
      <c r="AJ2035" s="4">
        <v>2550</v>
      </c>
      <c r="AK2035" s="4">
        <v>1680.4765647994168</v>
      </c>
      <c r="AL2035" s="8">
        <v>1.0871721666630203</v>
      </c>
      <c r="AM2035" s="4">
        <v>1440.2864297185001</v>
      </c>
      <c r="AN2035" s="8">
        <v>0.94449908375187286</v>
      </c>
      <c r="AO2035" s="4">
        <v>1200.0962946375835</v>
      </c>
      <c r="AP2035" s="8">
        <v>0.80182600084072542</v>
      </c>
    </row>
    <row r="2036" spans="1:42" x14ac:dyDescent="0.25">
      <c r="A2036" s="2" t="s">
        <v>5853</v>
      </c>
      <c r="B2036" t="s">
        <v>5800</v>
      </c>
      <c r="C2036" t="s">
        <v>14</v>
      </c>
      <c r="D2036" t="s">
        <v>5798</v>
      </c>
      <c r="E2036" s="3" t="s">
        <v>5799</v>
      </c>
      <c r="F2036" t="s">
        <v>5854</v>
      </c>
      <c r="G2036">
        <v>16</v>
      </c>
      <c r="H2036">
        <v>0</v>
      </c>
      <c r="I2036">
        <v>0</v>
      </c>
      <c r="J2036">
        <v>0</v>
      </c>
      <c r="K2036">
        <v>10</v>
      </c>
      <c r="L2036">
        <v>0</v>
      </c>
      <c r="M2036">
        <v>6</v>
      </c>
      <c r="N2036" s="2">
        <v>253.84895833333334</v>
      </c>
      <c r="O2036" s="2">
        <v>843.67415162500004</v>
      </c>
      <c r="P2036" s="2">
        <v>0</v>
      </c>
      <c r="Q2036" s="4">
        <v>1097.5231099583334</v>
      </c>
      <c r="R2036" s="5">
        <v>7.0000000000000007E-2</v>
      </c>
      <c r="S2036" s="6">
        <v>1174.3497276554167</v>
      </c>
      <c r="T2036" s="4">
        <v>160.69999999999999</v>
      </c>
      <c r="U2036" s="7">
        <v>1335.0497276554167</v>
      </c>
      <c r="V2036" s="8">
        <v>0.62476734842020087</v>
      </c>
      <c r="W2036" s="7">
        <v>588.58312176376774</v>
      </c>
      <c r="X2036" s="7">
        <v>679.26119374418022</v>
      </c>
      <c r="Y2036" s="7">
        <v>812.25569931545169</v>
      </c>
      <c r="Z2036" s="7">
        <v>1038.1265331575698</v>
      </c>
      <c r="AA2036" s="7">
        <v>1218.3835489731775</v>
      </c>
      <c r="AB2036" s="7">
        <v>1401.3883851518281</v>
      </c>
      <c r="AC2036" s="7">
        <v>2350.5625</v>
      </c>
      <c r="AD2036" s="7">
        <v>2564.25</v>
      </c>
      <c r="AE2036" s="4">
        <v>1071</v>
      </c>
      <c r="AF2036" s="4">
        <v>1236</v>
      </c>
      <c r="AG2036" s="4">
        <v>1478</v>
      </c>
      <c r="AH2036" s="4">
        <v>1889</v>
      </c>
      <c r="AI2036" s="4">
        <v>2217</v>
      </c>
      <c r="AJ2036" s="4">
        <v>2550</v>
      </c>
      <c r="AK2036" s="4">
        <v>2124.6693860985288</v>
      </c>
      <c r="AL2036" s="8">
        <v>1.0694913769399372</v>
      </c>
      <c r="AM2036" s="4">
        <v>1785.2695080831315</v>
      </c>
      <c r="AN2036" s="8">
        <v>0.91066136675431719</v>
      </c>
      <c r="AO2036" s="4">
        <v>1445.8696300677343</v>
      </c>
      <c r="AP2036" s="8">
        <v>0.75183135656869693</v>
      </c>
    </row>
    <row r="2037" spans="1:42" x14ac:dyDescent="0.25">
      <c r="A2037" s="2" t="s">
        <v>5855</v>
      </c>
      <c r="B2037" t="s">
        <v>5800</v>
      </c>
      <c r="C2037" t="s">
        <v>14</v>
      </c>
      <c r="D2037" t="s">
        <v>5798</v>
      </c>
      <c r="E2037" s="3" t="s">
        <v>5799</v>
      </c>
      <c r="F2037" t="s">
        <v>5856</v>
      </c>
      <c r="G2037">
        <v>52</v>
      </c>
      <c r="H2037">
        <v>0</v>
      </c>
      <c r="I2037">
        <v>6</v>
      </c>
      <c r="J2037">
        <v>26</v>
      </c>
      <c r="K2037">
        <v>20</v>
      </c>
      <c r="L2037">
        <v>0</v>
      </c>
      <c r="M2037">
        <v>0</v>
      </c>
      <c r="N2037" s="2">
        <v>206.61858974358975</v>
      </c>
      <c r="O2037" s="2">
        <v>296.22028854487189</v>
      </c>
      <c r="P2037" s="2">
        <v>329.86</v>
      </c>
      <c r="Q2037" s="4">
        <v>832.69887828846163</v>
      </c>
      <c r="R2037" s="5">
        <v>7.0000000000000007E-2</v>
      </c>
      <c r="S2037" s="6">
        <v>890.98779976865399</v>
      </c>
      <c r="T2037" s="4">
        <v>148.04444444444445</v>
      </c>
      <c r="U2037" s="7">
        <v>1039.0322442130985</v>
      </c>
      <c r="V2037" s="8">
        <v>0.64610251481729075</v>
      </c>
      <c r="W2037" s="7">
        <v>593.38099761690273</v>
      </c>
      <c r="X2037" s="7">
        <v>684.79823814611757</v>
      </c>
      <c r="Y2037" s="7">
        <v>818.87685758896578</v>
      </c>
      <c r="Z2037" s="7">
        <v>1046.5888930890096</v>
      </c>
      <c r="AA2037" s="7">
        <v>1228.3152863834487</v>
      </c>
      <c r="AB2037" s="7">
        <v>1412.8118990878638</v>
      </c>
      <c r="AC2037" s="7">
        <v>1768.969230769231</v>
      </c>
      <c r="AD2037" s="7">
        <v>1929.7846153846153</v>
      </c>
      <c r="AE2037" s="4">
        <v>1071</v>
      </c>
      <c r="AF2037" s="4">
        <v>1236</v>
      </c>
      <c r="AG2037" s="4">
        <v>1478</v>
      </c>
      <c r="AH2037" s="4">
        <v>1889</v>
      </c>
      <c r="AI2037" s="4">
        <v>2217</v>
      </c>
      <c r="AJ2037" s="4">
        <v>2550</v>
      </c>
      <c r="AK2037" s="4">
        <v>1587.511282490462</v>
      </c>
      <c r="AL2037" s="8">
        <v>1.0792224457167217</v>
      </c>
      <c r="AM2037" s="4">
        <v>1360.3840598637855</v>
      </c>
      <c r="AN2037" s="8">
        <v>0.93798768564082036</v>
      </c>
      <c r="AO2037" s="4">
        <v>1118.1150223953305</v>
      </c>
      <c r="AP2037" s="8">
        <v>0.78733727489319205</v>
      </c>
    </row>
    <row r="2038" spans="1:42" x14ac:dyDescent="0.25">
      <c r="A2038" s="2" t="s">
        <v>5857</v>
      </c>
      <c r="B2038" t="s">
        <v>5800</v>
      </c>
      <c r="C2038" t="s">
        <v>14</v>
      </c>
      <c r="D2038" t="s">
        <v>5798</v>
      </c>
      <c r="E2038" s="3" t="s">
        <v>5799</v>
      </c>
      <c r="F2038" t="s">
        <v>5858</v>
      </c>
      <c r="G2038">
        <v>122</v>
      </c>
      <c r="H2038">
        <v>0</v>
      </c>
      <c r="I2038">
        <v>0</v>
      </c>
      <c r="J2038">
        <v>60</v>
      </c>
      <c r="K2038">
        <v>62</v>
      </c>
      <c r="L2038">
        <v>0</v>
      </c>
      <c r="M2038">
        <v>0</v>
      </c>
      <c r="N2038" s="2">
        <v>206.13524590163934</v>
      </c>
      <c r="O2038" s="2">
        <v>308.29022983879787</v>
      </c>
      <c r="P2038" s="2">
        <v>230.07</v>
      </c>
      <c r="Q2038" s="4">
        <v>744.49547574043709</v>
      </c>
      <c r="R2038" s="5">
        <v>7.0000000000000007E-2</v>
      </c>
      <c r="S2038" s="6">
        <v>796.6101590422677</v>
      </c>
      <c r="T2038" s="4">
        <v>280</v>
      </c>
      <c r="U2038" s="7">
        <v>1076.6101590422677</v>
      </c>
      <c r="V2038" s="8">
        <v>0.63822991187065303</v>
      </c>
      <c r="W2038" s="7">
        <v>505.77107941175706</v>
      </c>
      <c r="X2038" s="7">
        <v>583.69099360684572</v>
      </c>
      <c r="Y2038" s="7">
        <v>697.97353442630902</v>
      </c>
      <c r="Z2038" s="7">
        <v>892.06495705771158</v>
      </c>
      <c r="AA2038" s="7">
        <v>1046.9603016394635</v>
      </c>
      <c r="AB2038" s="7">
        <v>1204.2168557422788</v>
      </c>
      <c r="AC2038" s="7">
        <v>1855.5557377049181</v>
      </c>
      <c r="AD2038" s="7">
        <v>2024.2426229508196</v>
      </c>
      <c r="AE2038" s="4">
        <v>1071</v>
      </c>
      <c r="AF2038" s="4">
        <v>1236</v>
      </c>
      <c r="AG2038" s="4">
        <v>1478</v>
      </c>
      <c r="AH2038" s="4">
        <v>1889</v>
      </c>
      <c r="AI2038" s="4">
        <v>2217</v>
      </c>
      <c r="AJ2038" s="4">
        <v>2550</v>
      </c>
      <c r="AK2038" s="4">
        <v>1543.7503019624958</v>
      </c>
      <c r="AL2038" s="8">
        <v>1.0811452824586463</v>
      </c>
      <c r="AM2038" s="4">
        <v>1296.9884198970992</v>
      </c>
      <c r="AN2038" s="8">
        <v>0.93486130685160262</v>
      </c>
      <c r="AO2038" s="4">
        <v>1043.3720411076642</v>
      </c>
      <c r="AP2038" s="8">
        <v>0.78451388747769679</v>
      </c>
    </row>
    <row r="2039" spans="1:42" x14ac:dyDescent="0.25">
      <c r="A2039" s="2" t="s">
        <v>5859</v>
      </c>
      <c r="B2039" t="s">
        <v>5800</v>
      </c>
      <c r="C2039" t="s">
        <v>14</v>
      </c>
      <c r="D2039" t="s">
        <v>5798</v>
      </c>
      <c r="E2039" s="3" t="s">
        <v>5799</v>
      </c>
      <c r="F2039" t="s">
        <v>5860</v>
      </c>
      <c r="G2039">
        <v>100</v>
      </c>
      <c r="H2039">
        <v>0</v>
      </c>
      <c r="I2039">
        <v>91</v>
      </c>
      <c r="J2039">
        <v>9</v>
      </c>
      <c r="K2039">
        <v>0</v>
      </c>
      <c r="L2039">
        <v>0</v>
      </c>
      <c r="M2039">
        <v>0</v>
      </c>
      <c r="N2039" s="2">
        <v>153.75083333333333</v>
      </c>
      <c r="O2039" s="2">
        <v>278.70761516835029</v>
      </c>
      <c r="P2039" s="2">
        <v>255.74</v>
      </c>
      <c r="Q2039" s="4">
        <v>688.19844850168363</v>
      </c>
      <c r="R2039" s="5">
        <v>7.0000000000000007E-2</v>
      </c>
      <c r="S2039" s="6">
        <v>736.37233989680158</v>
      </c>
      <c r="T2039" s="4">
        <v>92.898550724637687</v>
      </c>
      <c r="U2039" s="7">
        <v>829.27089062143932</v>
      </c>
      <c r="V2039" s="8">
        <v>0.65931314746731495</v>
      </c>
      <c r="W2039" s="7">
        <v>627.02124062194866</v>
      </c>
      <c r="X2039" s="7">
        <v>723.62115164213685</v>
      </c>
      <c r="Y2039" s="7">
        <v>865.30102113841281</v>
      </c>
      <c r="Z2039" s="7">
        <v>1105.9226176796087</v>
      </c>
      <c r="AA2039" s="7">
        <v>1297.9515317076193</v>
      </c>
      <c r="AB2039" s="7">
        <v>1492.9077157665445</v>
      </c>
      <c r="AC2039" s="7">
        <v>1383.558</v>
      </c>
      <c r="AD2039" s="7">
        <v>1509.336</v>
      </c>
      <c r="AE2039" s="4">
        <v>1071</v>
      </c>
      <c r="AF2039" s="4">
        <v>1236</v>
      </c>
      <c r="AG2039" s="4">
        <v>1478</v>
      </c>
      <c r="AH2039" s="4">
        <v>1889</v>
      </c>
      <c r="AI2039" s="4">
        <v>2217</v>
      </c>
      <c r="AJ2039" s="4">
        <v>2550</v>
      </c>
      <c r="AK2039" s="4">
        <v>1273.6974671406313</v>
      </c>
      <c r="AL2039" s="8">
        <v>1.086514348984138</v>
      </c>
      <c r="AM2039" s="4">
        <v>1094.589091392688</v>
      </c>
      <c r="AN2039" s="8">
        <v>0.94411394847853025</v>
      </c>
      <c r="AO2039" s="4">
        <v>915.48071564474481</v>
      </c>
      <c r="AP2039" s="8">
        <v>0.8017135479729226</v>
      </c>
    </row>
    <row r="2040" spans="1:42" x14ac:dyDescent="0.25">
      <c r="A2040" s="2" t="s">
        <v>5861</v>
      </c>
      <c r="B2040" t="s">
        <v>5800</v>
      </c>
      <c r="C2040" t="s">
        <v>14</v>
      </c>
      <c r="D2040" t="s">
        <v>5798</v>
      </c>
      <c r="E2040" s="3" t="s">
        <v>5799</v>
      </c>
      <c r="F2040" t="s">
        <v>5862</v>
      </c>
      <c r="G2040">
        <v>8</v>
      </c>
      <c r="H2040">
        <v>0</v>
      </c>
      <c r="I2040">
        <v>0</v>
      </c>
      <c r="J2040">
        <v>1</v>
      </c>
      <c r="K2040">
        <v>4</v>
      </c>
      <c r="L2040">
        <v>3</v>
      </c>
      <c r="M2040">
        <v>0</v>
      </c>
      <c r="N2040" s="2">
        <v>232.05208333333334</v>
      </c>
      <c r="O2040" s="2">
        <v>559.53508187499995</v>
      </c>
      <c r="P2040" s="2">
        <v>361.46</v>
      </c>
      <c r="Q2040" s="4">
        <v>1153.0471652083334</v>
      </c>
      <c r="R2040" s="5">
        <v>7.0000000000000007E-2</v>
      </c>
      <c r="S2040" s="6">
        <v>1233.7604667729167</v>
      </c>
      <c r="T2040" s="4">
        <v>171.75</v>
      </c>
      <c r="U2040" s="7">
        <v>1405.5104667729167</v>
      </c>
      <c r="V2040" s="8">
        <v>0.71686858362660721</v>
      </c>
      <c r="W2040" s="7">
        <v>673.94706275488363</v>
      </c>
      <c r="X2040" s="7">
        <v>777.77644217090221</v>
      </c>
      <c r="Y2040" s="7">
        <v>930.05953198106261</v>
      </c>
      <c r="Z2040" s="7">
        <v>1188.6890770718724</v>
      </c>
      <c r="AA2040" s="7">
        <v>1395.0892979715939</v>
      </c>
      <c r="AB2040" s="7">
        <v>1604.635863702104</v>
      </c>
      <c r="AC2040" s="7">
        <v>2156.6875</v>
      </c>
      <c r="AD2040" s="7">
        <v>2352.75</v>
      </c>
      <c r="AE2040" s="4">
        <v>1071</v>
      </c>
      <c r="AF2040" s="4">
        <v>1236</v>
      </c>
      <c r="AG2040" s="4">
        <v>1478</v>
      </c>
      <c r="AH2040" s="4">
        <v>1889</v>
      </c>
      <c r="AI2040" s="4">
        <v>2217</v>
      </c>
      <c r="AJ2040" s="4">
        <v>2550</v>
      </c>
      <c r="AK2040" s="4">
        <v>1947.4845020477865</v>
      </c>
      <c r="AL2040" s="8">
        <v>1.0808974189596616</v>
      </c>
      <c r="AM2040" s="4">
        <v>1641.6027726442708</v>
      </c>
      <c r="AN2040" s="8">
        <v>0.92488506095978107</v>
      </c>
      <c r="AO2040" s="4">
        <v>1437.6816197085936</v>
      </c>
      <c r="AP2040" s="8">
        <v>0.82087682229319403</v>
      </c>
    </row>
    <row r="2041" spans="1:42" x14ac:dyDescent="0.25">
      <c r="A2041" s="2" t="s">
        <v>5863</v>
      </c>
      <c r="B2041" t="s">
        <v>5800</v>
      </c>
      <c r="C2041" t="s">
        <v>14</v>
      </c>
      <c r="D2041" t="s">
        <v>5798</v>
      </c>
      <c r="E2041" s="3" t="s">
        <v>5799</v>
      </c>
      <c r="F2041" t="s">
        <v>5864</v>
      </c>
      <c r="G2041">
        <v>67</v>
      </c>
      <c r="H2041">
        <v>0</v>
      </c>
      <c r="I2041">
        <v>0</v>
      </c>
      <c r="J2041">
        <v>4</v>
      </c>
      <c r="K2041">
        <v>38</v>
      </c>
      <c r="L2041">
        <v>25</v>
      </c>
      <c r="M2041">
        <v>0</v>
      </c>
      <c r="N2041" s="2">
        <v>234.80597014925374</v>
      </c>
      <c r="O2041" s="2">
        <v>592.27896227860697</v>
      </c>
      <c r="P2041" s="2">
        <v>257.35000000000002</v>
      </c>
      <c r="Q2041" s="4">
        <v>1084.4349324278608</v>
      </c>
      <c r="R2041" s="5">
        <v>7.0000000000000007E-2</v>
      </c>
      <c r="S2041" s="6">
        <v>1160.345377697811</v>
      </c>
      <c r="T2041" s="4">
        <v>190.35087719298247</v>
      </c>
      <c r="U2041" s="7">
        <v>1350.6962548907936</v>
      </c>
      <c r="V2041" s="8">
        <v>0.67981767499517853</v>
      </c>
      <c r="W2041" s="7">
        <v>625.47722915182533</v>
      </c>
      <c r="X2041" s="7">
        <v>721.83926725644824</v>
      </c>
      <c r="Y2041" s="7">
        <v>863.17025647656192</v>
      </c>
      <c r="Z2041" s="7">
        <v>1103.1993332098955</v>
      </c>
      <c r="AA2041" s="7">
        <v>1294.7553847148429</v>
      </c>
      <c r="AB2041" s="7">
        <v>1489.2314979805365</v>
      </c>
      <c r="AC2041" s="7">
        <v>2185.5358208955226</v>
      </c>
      <c r="AD2041" s="7">
        <v>2384.2208955223878</v>
      </c>
      <c r="AE2041" s="4">
        <v>1071</v>
      </c>
      <c r="AF2041" s="4">
        <v>1236</v>
      </c>
      <c r="AG2041" s="4">
        <v>1478</v>
      </c>
      <c r="AH2041" s="4">
        <v>1889</v>
      </c>
      <c r="AI2041" s="4">
        <v>2217</v>
      </c>
      <c r="AJ2041" s="4">
        <v>2550</v>
      </c>
      <c r="AK2041" s="4">
        <v>1966.4164439350602</v>
      </c>
      <c r="AL2041" s="8">
        <v>1.0855205531560397</v>
      </c>
      <c r="AM2041" s="4">
        <v>1697.7260885226442</v>
      </c>
      <c r="AN2041" s="8">
        <v>0.95028626043575282</v>
      </c>
      <c r="AO2041" s="4">
        <v>1429.0357331102275</v>
      </c>
      <c r="AP2041" s="8">
        <v>0.81505196771546573</v>
      </c>
    </row>
    <row r="2042" spans="1:42" x14ac:dyDescent="0.25">
      <c r="A2042" s="2" t="s">
        <v>5865</v>
      </c>
      <c r="B2042" t="s">
        <v>5800</v>
      </c>
      <c r="C2042" t="s">
        <v>14</v>
      </c>
      <c r="D2042" t="s">
        <v>5798</v>
      </c>
      <c r="E2042" s="3" t="s">
        <v>5799</v>
      </c>
      <c r="F2042" t="s">
        <v>5866</v>
      </c>
      <c r="G2042">
        <v>60</v>
      </c>
      <c r="H2042">
        <v>0</v>
      </c>
      <c r="I2042">
        <v>30</v>
      </c>
      <c r="J2042">
        <v>30</v>
      </c>
      <c r="K2042">
        <v>0</v>
      </c>
      <c r="L2042">
        <v>0</v>
      </c>
      <c r="M2042">
        <v>0</v>
      </c>
      <c r="N2042" s="2">
        <v>173.80833333333331</v>
      </c>
      <c r="O2042" s="2">
        <v>333.47552022222226</v>
      </c>
      <c r="P2042" s="2">
        <v>178.79</v>
      </c>
      <c r="Q2042" s="4">
        <v>686.0738535555555</v>
      </c>
      <c r="R2042" s="5">
        <v>7.0000000000000007E-2</v>
      </c>
      <c r="S2042" s="6">
        <v>734.09902330444447</v>
      </c>
      <c r="T2042" s="4">
        <v>119.91228070175438</v>
      </c>
      <c r="U2042" s="7">
        <v>854.01130400619888</v>
      </c>
      <c r="V2042" s="8">
        <v>0.62933773323964548</v>
      </c>
      <c r="W2042" s="7">
        <v>579.38102723585848</v>
      </c>
      <c r="X2042" s="7">
        <v>668.64140958311964</v>
      </c>
      <c r="Y2042" s="7">
        <v>799.55663702576931</v>
      </c>
      <c r="Z2042" s="7">
        <v>1021.8961348725834</v>
      </c>
      <c r="AA2042" s="7">
        <v>1199.334955538654</v>
      </c>
      <c r="AB2042" s="7">
        <v>1379.4786362758537</v>
      </c>
      <c r="AC2042" s="7">
        <v>1492.7</v>
      </c>
      <c r="AD2042" s="7">
        <v>1628.3999999999999</v>
      </c>
      <c r="AE2042" s="4">
        <v>1071</v>
      </c>
      <c r="AF2042" s="4">
        <v>1236</v>
      </c>
      <c r="AG2042" s="4">
        <v>1478</v>
      </c>
      <c r="AH2042" s="4">
        <v>1889</v>
      </c>
      <c r="AI2042" s="4">
        <v>2217</v>
      </c>
      <c r="AJ2042" s="4">
        <v>2550</v>
      </c>
      <c r="AK2042" s="4">
        <v>1352.4037393551157</v>
      </c>
      <c r="AL2042" s="8">
        <v>1.0849786441097051</v>
      </c>
      <c r="AM2042" s="4">
        <v>1146.302167338225</v>
      </c>
      <c r="AN2042" s="8">
        <v>0.93309834048635176</v>
      </c>
      <c r="AO2042" s="4">
        <v>940.20059532133484</v>
      </c>
      <c r="AP2042" s="8">
        <v>0.78121803686299873</v>
      </c>
    </row>
    <row r="2043" spans="1:42" x14ac:dyDescent="0.25">
      <c r="A2043" s="2" t="s">
        <v>5867</v>
      </c>
      <c r="B2043" t="s">
        <v>5800</v>
      </c>
      <c r="C2043" t="s">
        <v>14</v>
      </c>
      <c r="D2043" t="s">
        <v>5798</v>
      </c>
      <c r="E2043" s="3" t="s">
        <v>5799</v>
      </c>
      <c r="F2043" t="s">
        <v>5868</v>
      </c>
      <c r="G2043">
        <v>35</v>
      </c>
      <c r="H2043">
        <v>0</v>
      </c>
      <c r="I2043">
        <v>4</v>
      </c>
      <c r="J2043">
        <v>6</v>
      </c>
      <c r="K2043">
        <v>13</v>
      </c>
      <c r="L2043">
        <v>11</v>
      </c>
      <c r="M2043">
        <v>1</v>
      </c>
      <c r="N2043" s="2">
        <v>223.78333333333333</v>
      </c>
      <c r="O2043" s="2">
        <v>618.85515180952382</v>
      </c>
      <c r="P2043" s="2">
        <v>179.15</v>
      </c>
      <c r="Q2043" s="4">
        <v>1021.7884851428571</v>
      </c>
      <c r="R2043" s="5">
        <v>7.0000000000000007E-2</v>
      </c>
      <c r="S2043" s="6">
        <v>1093.3136791028571</v>
      </c>
      <c r="T2043" s="4">
        <v>172.9375</v>
      </c>
      <c r="U2043" s="7">
        <v>1266.2511791028571</v>
      </c>
      <c r="V2043" s="8">
        <v>0.67863276373686943</v>
      </c>
      <c r="W2043" s="7">
        <v>627.55127034530665</v>
      </c>
      <c r="X2043" s="7">
        <v>724.23283860578806</v>
      </c>
      <c r="Y2043" s="7">
        <v>866.03247205449418</v>
      </c>
      <c r="Z2043" s="7">
        <v>1106.8574693578751</v>
      </c>
      <c r="AA2043" s="7">
        <v>1299.0487080817413</v>
      </c>
      <c r="AB2043" s="7">
        <v>1494.1696912983493</v>
      </c>
      <c r="AC2043" s="7">
        <v>2052.474285714286</v>
      </c>
      <c r="AD2043" s="7">
        <v>2239.062857142857</v>
      </c>
      <c r="AE2043" s="4">
        <v>1071</v>
      </c>
      <c r="AF2043" s="4">
        <v>1236</v>
      </c>
      <c r="AG2043" s="4">
        <v>1478</v>
      </c>
      <c r="AH2043" s="4">
        <v>1889</v>
      </c>
      <c r="AI2043" s="4">
        <v>2217</v>
      </c>
      <c r="AJ2043" s="4">
        <v>2550</v>
      </c>
      <c r="AK2043" s="4">
        <v>1844.7820892622658</v>
      </c>
      <c r="AL2043" s="8">
        <v>1.0813736199457828</v>
      </c>
      <c r="AM2043" s="4">
        <v>1602.3729246947146</v>
      </c>
      <c r="AN2043" s="8">
        <v>0.95145721471710121</v>
      </c>
      <c r="AO2043" s="4">
        <v>1335.7228436704083</v>
      </c>
      <c r="AP2043" s="8">
        <v>0.80854916896555129</v>
      </c>
    </row>
    <row r="2044" spans="1:42" x14ac:dyDescent="0.25">
      <c r="A2044" s="2" t="s">
        <v>5869</v>
      </c>
      <c r="B2044" t="s">
        <v>5800</v>
      </c>
      <c r="C2044" t="s">
        <v>14</v>
      </c>
      <c r="D2044" t="s">
        <v>5798</v>
      </c>
      <c r="E2044" s="3" t="s">
        <v>5799</v>
      </c>
      <c r="F2044" t="s">
        <v>5870</v>
      </c>
      <c r="G2044">
        <v>3</v>
      </c>
      <c r="H2044">
        <v>0</v>
      </c>
      <c r="I2044">
        <v>0</v>
      </c>
      <c r="J2044">
        <v>1</v>
      </c>
      <c r="K2044">
        <v>2</v>
      </c>
      <c r="L2044">
        <v>0</v>
      </c>
      <c r="M2044">
        <v>0</v>
      </c>
      <c r="N2044" s="2">
        <v>213.61111111111111</v>
      </c>
      <c r="O2044" s="2">
        <v>482.92137444444455</v>
      </c>
      <c r="P2044" s="2">
        <v>299.33999999999997</v>
      </c>
      <c r="Q2044" s="4">
        <v>995.87248555555561</v>
      </c>
      <c r="R2044" s="5">
        <v>7.0000000000000007E-2</v>
      </c>
      <c r="S2044" s="6">
        <v>1065.5835595444446</v>
      </c>
      <c r="T2044" s="4">
        <v>162.33333333333334</v>
      </c>
      <c r="U2044" s="7">
        <v>1227.9168928777779</v>
      </c>
      <c r="V2044" s="8">
        <v>0.70086580643708785</v>
      </c>
      <c r="W2044" s="7">
        <v>651.39268965302517</v>
      </c>
      <c r="X2044" s="7">
        <v>751.7473057060123</v>
      </c>
      <c r="Y2044" s="7">
        <v>898.93407591706</v>
      </c>
      <c r="Z2044" s="7">
        <v>1148.9083013581369</v>
      </c>
      <c r="AA2044" s="7">
        <v>1348.40111387559</v>
      </c>
      <c r="AB2044" s="7">
        <v>1550.9349753643457</v>
      </c>
      <c r="AC2044" s="7">
        <v>1927.2</v>
      </c>
      <c r="AD2044" s="7">
        <v>2102.4</v>
      </c>
      <c r="AE2044" s="4">
        <v>1071</v>
      </c>
      <c r="AF2044" s="4">
        <v>1236</v>
      </c>
      <c r="AG2044" s="4">
        <v>1478</v>
      </c>
      <c r="AH2044" s="4">
        <v>1889</v>
      </c>
      <c r="AI2044" s="4">
        <v>2217</v>
      </c>
      <c r="AJ2044" s="4">
        <v>2550</v>
      </c>
      <c r="AK2044" s="4">
        <v>1571.3597767925928</v>
      </c>
      <c r="AL2044" s="8">
        <v>0.98955086194402175</v>
      </c>
      <c r="AM2044" s="4">
        <v>1318.4716681685186</v>
      </c>
      <c r="AN2044" s="8">
        <v>0.84520833419055474</v>
      </c>
      <c r="AO2044" s="4">
        <v>1065.5835595444446</v>
      </c>
      <c r="AP2044" s="8">
        <v>0.70086580643708785</v>
      </c>
    </row>
    <row r="2045" spans="1:42" x14ac:dyDescent="0.25">
      <c r="A2045" s="2" t="s">
        <v>5871</v>
      </c>
      <c r="B2045" t="s">
        <v>5800</v>
      </c>
      <c r="C2045" t="s">
        <v>14</v>
      </c>
      <c r="D2045" t="s">
        <v>5798</v>
      </c>
      <c r="E2045" s="3" t="s">
        <v>5799</v>
      </c>
      <c r="F2045" t="s">
        <v>5872</v>
      </c>
      <c r="G2045">
        <v>29</v>
      </c>
      <c r="H2045">
        <v>0</v>
      </c>
      <c r="I2045">
        <v>0</v>
      </c>
      <c r="J2045">
        <v>4</v>
      </c>
      <c r="K2045">
        <v>21</v>
      </c>
      <c r="L2045">
        <v>4</v>
      </c>
      <c r="M2045">
        <v>0</v>
      </c>
      <c r="N2045" s="2">
        <v>400.48563218390808</v>
      </c>
      <c r="O2045" s="2">
        <v>678.60007255172422</v>
      </c>
      <c r="P2045" s="2">
        <v>286.52999999999997</v>
      </c>
      <c r="Q2045" s="4">
        <v>1365.6157047356323</v>
      </c>
      <c r="R2045" s="5">
        <v>7.0000000000000007E-2</v>
      </c>
      <c r="S2045" s="6">
        <v>1461.2088040671267</v>
      </c>
      <c r="T2045" s="4">
        <v>139.7391304347826</v>
      </c>
      <c r="U2045" s="7">
        <v>1600.9479345019092</v>
      </c>
      <c r="V2045" s="8">
        <v>0.85267847160747434</v>
      </c>
      <c r="W2045" s="7">
        <v>833.50813138020681</v>
      </c>
      <c r="X2045" s="7">
        <v>961.91974825951036</v>
      </c>
      <c r="Y2045" s="7">
        <v>1150.2567863491556</v>
      </c>
      <c r="Z2045" s="7">
        <v>1470.1184502121482</v>
      </c>
      <c r="AA2045" s="7">
        <v>1725.3851795237333</v>
      </c>
      <c r="AB2045" s="7">
        <v>1984.5431699528733</v>
      </c>
      <c r="AC2045" s="7">
        <v>2065.3068965517241</v>
      </c>
      <c r="AD2045" s="7">
        <v>2253.062068965517</v>
      </c>
      <c r="AE2045" s="4">
        <v>1071</v>
      </c>
      <c r="AF2045" s="4">
        <v>1236</v>
      </c>
      <c r="AG2045" s="4">
        <v>1478</v>
      </c>
      <c r="AH2045" s="4">
        <v>1889</v>
      </c>
      <c r="AI2045" s="4">
        <v>2217</v>
      </c>
      <c r="AJ2045" s="4">
        <v>2550</v>
      </c>
      <c r="AK2045" s="4">
        <v>1977.3437352702308</v>
      </c>
      <c r="AL2045" s="8">
        <v>1.1275763210609082</v>
      </c>
      <c r="AM2045" s="4">
        <v>1798.6816436999256</v>
      </c>
      <c r="AN2045" s="8">
        <v>1.0324193731731812</v>
      </c>
      <c r="AO2045" s="4">
        <v>1620.0195521296205</v>
      </c>
      <c r="AP2045" s="8">
        <v>0.93726242528545411</v>
      </c>
    </row>
    <row r="2046" spans="1:42" x14ac:dyDescent="0.25">
      <c r="A2046" s="2" t="s">
        <v>5873</v>
      </c>
      <c r="B2046" t="s">
        <v>5800</v>
      </c>
      <c r="C2046" t="s">
        <v>14</v>
      </c>
      <c r="D2046" t="s">
        <v>5798</v>
      </c>
      <c r="E2046" s="3" t="s">
        <v>5799</v>
      </c>
      <c r="F2046" t="s">
        <v>5874</v>
      </c>
      <c r="G2046">
        <v>40</v>
      </c>
      <c r="H2046">
        <v>0</v>
      </c>
      <c r="I2046">
        <v>0</v>
      </c>
      <c r="J2046">
        <v>10</v>
      </c>
      <c r="K2046">
        <v>28</v>
      </c>
      <c r="L2046">
        <v>2</v>
      </c>
      <c r="M2046">
        <v>0</v>
      </c>
      <c r="N2046" s="2">
        <v>394.11666666666662</v>
      </c>
      <c r="O2046" s="2">
        <v>582.71486445652192</v>
      </c>
      <c r="P2046" s="2">
        <v>247.29</v>
      </c>
      <c r="Q2046" s="4">
        <v>1224.1215311231886</v>
      </c>
      <c r="R2046" s="5">
        <v>7.0000000000000007E-2</v>
      </c>
      <c r="S2046" s="6">
        <v>1309.8100383018118</v>
      </c>
      <c r="T2046" s="4">
        <v>134.45714285714286</v>
      </c>
      <c r="U2046" s="7">
        <v>1444.2671811589546</v>
      </c>
      <c r="V2046" s="8">
        <v>0.80119112482121013</v>
      </c>
      <c r="W2046" s="7">
        <v>778.19130226124889</v>
      </c>
      <c r="X2046" s="7">
        <v>898.08071857600726</v>
      </c>
      <c r="Y2046" s="7">
        <v>1073.9185291709859</v>
      </c>
      <c r="Z2046" s="7">
        <v>1372.5521661732018</v>
      </c>
      <c r="AA2046" s="7">
        <v>1610.8777937564789</v>
      </c>
      <c r="AB2046" s="7">
        <v>1852.8364339553546</v>
      </c>
      <c r="AC2046" s="7">
        <v>1982.9150000000002</v>
      </c>
      <c r="AD2046" s="7">
        <v>2163.1799999999998</v>
      </c>
      <c r="AE2046" s="4">
        <v>1071</v>
      </c>
      <c r="AF2046" s="4">
        <v>1236</v>
      </c>
      <c r="AG2046" s="4">
        <v>1478</v>
      </c>
      <c r="AH2046" s="4">
        <v>1889</v>
      </c>
      <c r="AI2046" s="4">
        <v>2217</v>
      </c>
      <c r="AJ2046" s="4">
        <v>2550</v>
      </c>
      <c r="AK2046" s="4">
        <v>1893.1966314462529</v>
      </c>
      <c r="AL2046" s="8">
        <v>1.1248183365064741</v>
      </c>
      <c r="AM2046" s="4">
        <v>1698.7344337314394</v>
      </c>
      <c r="AN2046" s="8">
        <v>1.016942599278053</v>
      </c>
      <c r="AO2046" s="4">
        <v>1504.2722360166254</v>
      </c>
      <c r="AP2046" s="8">
        <v>0.90906686204963139</v>
      </c>
    </row>
    <row r="2047" spans="1:42" x14ac:dyDescent="0.25">
      <c r="A2047" s="2" t="s">
        <v>5875</v>
      </c>
      <c r="B2047" t="s">
        <v>5800</v>
      </c>
      <c r="C2047" t="s">
        <v>14</v>
      </c>
      <c r="D2047" t="s">
        <v>5798</v>
      </c>
      <c r="E2047" s="3" t="s">
        <v>5799</v>
      </c>
      <c r="F2047" t="s">
        <v>5876</v>
      </c>
      <c r="G2047">
        <v>16</v>
      </c>
      <c r="H2047">
        <v>0</v>
      </c>
      <c r="I2047">
        <v>0</v>
      </c>
      <c r="J2047">
        <v>0</v>
      </c>
      <c r="K2047">
        <v>9</v>
      </c>
      <c r="L2047">
        <v>7</v>
      </c>
      <c r="M2047">
        <v>0</v>
      </c>
      <c r="N2047" s="2">
        <v>218.83854166666666</v>
      </c>
      <c r="O2047" s="2">
        <v>382.66927664583346</v>
      </c>
      <c r="P2047" s="2">
        <v>477.34</v>
      </c>
      <c r="Q2047" s="4">
        <v>1078.8478183125001</v>
      </c>
      <c r="R2047" s="5">
        <v>7.0000000000000007E-2</v>
      </c>
      <c r="S2047" s="6">
        <v>1154.3671655943751</v>
      </c>
      <c r="T2047" s="4">
        <v>163.5</v>
      </c>
      <c r="U2047" s="7">
        <v>1317.8671655943751</v>
      </c>
      <c r="V2047" s="8">
        <v>0.64839712944372696</v>
      </c>
      <c r="W2047" s="7">
        <v>608.27908209179623</v>
      </c>
      <c r="X2047" s="7">
        <v>701.99154571938391</v>
      </c>
      <c r="Y2047" s="7">
        <v>839.43649237317914</v>
      </c>
      <c r="Z2047" s="7">
        <v>1072.8657199546246</v>
      </c>
      <c r="AA2047" s="7">
        <v>1259.1547385597687</v>
      </c>
      <c r="AB2047" s="7">
        <v>1448.2835287899911</v>
      </c>
      <c r="AC2047" s="7">
        <v>2235.75</v>
      </c>
      <c r="AD2047" s="7">
        <v>2439</v>
      </c>
      <c r="AE2047" s="4">
        <v>1071</v>
      </c>
      <c r="AF2047" s="4">
        <v>1236</v>
      </c>
      <c r="AG2047" s="4">
        <v>1478</v>
      </c>
      <c r="AH2047" s="4">
        <v>1889</v>
      </c>
      <c r="AI2047" s="4">
        <v>2217</v>
      </c>
      <c r="AJ2047" s="4">
        <v>2550</v>
      </c>
      <c r="AK2047" s="4">
        <v>2010.7447274131641</v>
      </c>
      <c r="AL2047" s="8">
        <v>1.0697391032783095</v>
      </c>
      <c r="AM2047" s="4">
        <v>1704.8955981921681</v>
      </c>
      <c r="AN2047" s="8">
        <v>0.9192598269088158</v>
      </c>
      <c r="AO2047" s="4">
        <v>1399.0464689711721</v>
      </c>
      <c r="AP2047" s="8">
        <v>0.76878055053932204</v>
      </c>
    </row>
    <row r="2048" spans="1:42" x14ac:dyDescent="0.25">
      <c r="A2048" s="2" t="s">
        <v>5877</v>
      </c>
      <c r="B2048" t="s">
        <v>5800</v>
      </c>
      <c r="C2048" t="s">
        <v>14</v>
      </c>
      <c r="D2048" t="s">
        <v>5798</v>
      </c>
      <c r="E2048" s="3" t="s">
        <v>5799</v>
      </c>
      <c r="F2048" t="s">
        <v>5878</v>
      </c>
      <c r="G2048">
        <v>1</v>
      </c>
      <c r="H2048">
        <v>0</v>
      </c>
      <c r="I2048">
        <v>0</v>
      </c>
      <c r="J2048">
        <v>1</v>
      </c>
      <c r="K2048">
        <v>0</v>
      </c>
      <c r="L2048">
        <v>0</v>
      </c>
      <c r="M2048">
        <v>0</v>
      </c>
      <c r="N2048" s="2">
        <v>407.08333333333331</v>
      </c>
      <c r="O2048" s="2">
        <v>596.34933833333332</v>
      </c>
      <c r="P2048" s="2">
        <v>133.94999999999999</v>
      </c>
      <c r="Q2048" s="4">
        <v>1137.3826716666667</v>
      </c>
      <c r="R2048" s="5">
        <v>7.0000000000000007E-2</v>
      </c>
      <c r="S2048" s="6">
        <v>1216.9994586833334</v>
      </c>
      <c r="T2048" s="4">
        <v>0</v>
      </c>
      <c r="U2048" s="7">
        <v>1216.9994586833334</v>
      </c>
      <c r="V2048" s="8">
        <v>0.82340964728236354</v>
      </c>
      <c r="W2048" s="7">
        <v>881.87173223941136</v>
      </c>
      <c r="X2048" s="7">
        <v>1017.7343240410014</v>
      </c>
      <c r="Y2048" s="7">
        <v>1216.9994586833334</v>
      </c>
      <c r="Z2048" s="7">
        <v>1555.4208237163848</v>
      </c>
      <c r="AA2048" s="7">
        <v>1825.499188025</v>
      </c>
      <c r="AB2048" s="7">
        <v>2099.694600570027</v>
      </c>
      <c r="AC2048" s="7">
        <v>1625.8000000000002</v>
      </c>
      <c r="AD2048" s="7">
        <v>1773.6</v>
      </c>
      <c r="AE2048" s="4">
        <v>1071</v>
      </c>
      <c r="AF2048" s="4">
        <v>1236</v>
      </c>
      <c r="AG2048" s="4">
        <v>1478</v>
      </c>
      <c r="AH2048" s="4">
        <v>1889</v>
      </c>
      <c r="AI2048" s="4">
        <v>2217</v>
      </c>
      <c r="AJ2048" s="4">
        <v>2550</v>
      </c>
      <c r="AK2048" s="4">
        <v>1216.9994586833334</v>
      </c>
      <c r="AL2048" s="8">
        <v>0.82340964728236354</v>
      </c>
      <c r="AM2048" s="4">
        <v>1216.9994586833334</v>
      </c>
      <c r="AN2048" s="8">
        <v>0.82340964728236354</v>
      </c>
      <c r="AO2048" s="4">
        <v>1216.9994586833334</v>
      </c>
      <c r="AP2048" s="8">
        <v>0.82340964728236354</v>
      </c>
    </row>
    <row r="2049" spans="1:42" x14ac:dyDescent="0.25">
      <c r="A2049" s="2" t="s">
        <v>5881</v>
      </c>
      <c r="B2049" t="s">
        <v>5880</v>
      </c>
      <c r="C2049" t="s">
        <v>149</v>
      </c>
      <c r="D2049" t="s">
        <v>5879</v>
      </c>
      <c r="E2049" s="3" t="s">
        <v>5799</v>
      </c>
      <c r="F2049" t="s">
        <v>5882</v>
      </c>
      <c r="G2049">
        <v>10</v>
      </c>
      <c r="H2049">
        <v>0</v>
      </c>
      <c r="I2049">
        <v>0</v>
      </c>
      <c r="J2049">
        <v>7</v>
      </c>
      <c r="K2049">
        <v>3</v>
      </c>
      <c r="L2049">
        <v>0</v>
      </c>
      <c r="M2049">
        <v>0</v>
      </c>
      <c r="N2049" s="2">
        <v>200.22499999999999</v>
      </c>
      <c r="O2049" s="2">
        <v>161.45505</v>
      </c>
      <c r="P2049" s="2">
        <v>376.72</v>
      </c>
      <c r="Q2049" s="4">
        <v>738.40004999999996</v>
      </c>
      <c r="R2049" s="5">
        <v>7.0000000000000007E-2</v>
      </c>
      <c r="S2049" s="6">
        <v>790.0880535</v>
      </c>
      <c r="T2049" s="4">
        <v>86.3</v>
      </c>
      <c r="U2049" s="7">
        <v>876.38805349999996</v>
      </c>
      <c r="V2049" s="8">
        <v>0.79167845844625107</v>
      </c>
      <c r="W2049" s="7">
        <v>547.42324935365866</v>
      </c>
      <c r="X2049" s="7">
        <v>636.63825087804889</v>
      </c>
      <c r="Y2049" s="7">
        <v>725.85325240243913</v>
      </c>
      <c r="Z2049" s="7">
        <v>939.96925606097568</v>
      </c>
      <c r="AA2049" s="7">
        <v>994.92569700000013</v>
      </c>
      <c r="AB2049" s="7">
        <v>1144.0931795487807</v>
      </c>
      <c r="AC2049" s="7">
        <v>1217.7</v>
      </c>
      <c r="AD2049" s="7">
        <v>1328.3999999999999</v>
      </c>
      <c r="AE2049" s="4">
        <v>767</v>
      </c>
      <c r="AF2049" s="4">
        <v>892</v>
      </c>
      <c r="AG2049" s="4">
        <v>1017</v>
      </c>
      <c r="AH2049" s="4">
        <v>1317</v>
      </c>
      <c r="AI2049" s="4">
        <v>1394</v>
      </c>
      <c r="AJ2049" s="4">
        <v>1603</v>
      </c>
      <c r="AK2049" s="4">
        <v>1147.36284781875</v>
      </c>
      <c r="AL2049" s="8">
        <v>1.1144199167287714</v>
      </c>
      <c r="AM2049" s="4">
        <v>1028.2712497125001</v>
      </c>
      <c r="AN2049" s="8">
        <v>1.006839430634598</v>
      </c>
      <c r="AO2049" s="4">
        <v>909.1796516062501</v>
      </c>
      <c r="AP2049" s="8">
        <v>0.89925894454042465</v>
      </c>
    </row>
    <row r="2050" spans="1:42" x14ac:dyDescent="0.25">
      <c r="A2050" s="2" t="s">
        <v>5883</v>
      </c>
      <c r="B2050" t="s">
        <v>5880</v>
      </c>
      <c r="C2050" t="s">
        <v>149</v>
      </c>
      <c r="D2050" t="s">
        <v>5879</v>
      </c>
      <c r="E2050" s="3" t="s">
        <v>5799</v>
      </c>
      <c r="F2050" t="s">
        <v>5884</v>
      </c>
      <c r="G2050">
        <v>100</v>
      </c>
      <c r="H2050">
        <v>0</v>
      </c>
      <c r="I2050">
        <v>8</v>
      </c>
      <c r="J2050">
        <v>46</v>
      </c>
      <c r="K2050">
        <v>36</v>
      </c>
      <c r="L2050">
        <v>10</v>
      </c>
      <c r="M2050">
        <v>0</v>
      </c>
      <c r="N2050" s="2">
        <v>297.63666666666666</v>
      </c>
      <c r="O2050" s="2">
        <v>440.54683125000003</v>
      </c>
      <c r="P2050" s="2">
        <v>129.78</v>
      </c>
      <c r="Q2050" s="4">
        <v>867.96349791666671</v>
      </c>
      <c r="R2050" s="5">
        <v>7.0000000000000007E-2</v>
      </c>
      <c r="S2050" s="6">
        <v>928.7209427708334</v>
      </c>
      <c r="T2050" s="4">
        <v>147.89041095890411</v>
      </c>
      <c r="U2050" s="7">
        <v>1076.6113537297374</v>
      </c>
      <c r="V2050" s="8">
        <v>0.9339909375637524</v>
      </c>
      <c r="W2050" s="7">
        <v>617.96561386764051</v>
      </c>
      <c r="X2050" s="7">
        <v>718.67708940017644</v>
      </c>
      <c r="Y2050" s="7">
        <v>819.38856493271237</v>
      </c>
      <c r="Z2050" s="7">
        <v>1061.0961062107986</v>
      </c>
      <c r="AA2050" s="7">
        <v>1123.1343751388406</v>
      </c>
      <c r="AB2050" s="7">
        <v>1291.5239622292409</v>
      </c>
      <c r="AC2050" s="7">
        <v>1267.9700000000003</v>
      </c>
      <c r="AD2050" s="7">
        <v>1383.24</v>
      </c>
      <c r="AE2050" s="4">
        <v>767</v>
      </c>
      <c r="AF2050" s="4">
        <v>892</v>
      </c>
      <c r="AG2050" s="4">
        <v>1017</v>
      </c>
      <c r="AH2050" s="4">
        <v>1317</v>
      </c>
      <c r="AI2050" s="4">
        <v>1394</v>
      </c>
      <c r="AJ2050" s="4">
        <v>1603</v>
      </c>
      <c r="AK2050" s="4">
        <v>1175.4090700015699</v>
      </c>
      <c r="AL2050" s="8">
        <v>1.1479998967298291</v>
      </c>
      <c r="AM2050" s="4">
        <v>1093.1796942579911</v>
      </c>
      <c r="AN2050" s="8">
        <v>1.0766635770078035</v>
      </c>
      <c r="AO2050" s="4">
        <v>1010.9503185144122</v>
      </c>
      <c r="AP2050" s="8">
        <v>1.0053272572857779</v>
      </c>
    </row>
    <row r="2051" spans="1:42" x14ac:dyDescent="0.25">
      <c r="A2051" s="2" t="s">
        <v>5887</v>
      </c>
      <c r="B2051" t="s">
        <v>5886</v>
      </c>
      <c r="C2051" t="s">
        <v>14</v>
      </c>
      <c r="D2051" t="s">
        <v>5885</v>
      </c>
      <c r="E2051" s="3" t="s">
        <v>5799</v>
      </c>
      <c r="F2051" t="s">
        <v>5888</v>
      </c>
      <c r="G2051">
        <v>211</v>
      </c>
      <c r="H2051">
        <v>0</v>
      </c>
      <c r="I2051">
        <v>50</v>
      </c>
      <c r="J2051">
        <v>82</v>
      </c>
      <c r="K2051">
        <v>72</v>
      </c>
      <c r="L2051">
        <v>7</v>
      </c>
      <c r="M2051">
        <v>0</v>
      </c>
      <c r="N2051" s="2">
        <v>258.42851500789891</v>
      </c>
      <c r="O2051" s="2">
        <v>529.46283317693531</v>
      </c>
      <c r="P2051" s="2">
        <v>199.52</v>
      </c>
      <c r="Q2051" s="4">
        <v>987.4113481848342</v>
      </c>
      <c r="R2051" s="5">
        <v>7.0000000000000007E-2</v>
      </c>
      <c r="S2051" s="6">
        <v>1056.5301425577727</v>
      </c>
      <c r="T2051" s="4">
        <v>58.896341463414636</v>
      </c>
      <c r="U2051" s="7">
        <v>1115.4264840211874</v>
      </c>
      <c r="V2051" s="8">
        <v>0.84529017289192132</v>
      </c>
      <c r="W2051" s="7">
        <v>851.09889080134951</v>
      </c>
      <c r="X2051" s="7">
        <v>865.51072526458961</v>
      </c>
      <c r="Y2051" s="7">
        <v>978.40342855997085</v>
      </c>
      <c r="Z2051" s="7">
        <v>1223.4046144350534</v>
      </c>
      <c r="AA2051" s="7">
        <v>1619.7300621741579</v>
      </c>
      <c r="AB2051" s="7">
        <v>1862.3292756387007</v>
      </c>
      <c r="AC2051" s="7">
        <v>1451.5360189573462</v>
      </c>
      <c r="AD2051" s="7">
        <v>1583.4938388625592</v>
      </c>
      <c r="AE2051" s="4">
        <v>1063</v>
      </c>
      <c r="AF2051" s="4">
        <v>1081</v>
      </c>
      <c r="AG2051" s="4">
        <v>1222</v>
      </c>
      <c r="AH2051" s="4">
        <v>1528</v>
      </c>
      <c r="AI2051" s="4">
        <v>2023</v>
      </c>
      <c r="AJ2051" s="4">
        <v>2326</v>
      </c>
      <c r="AK2051" s="4">
        <v>1421.9445624682576</v>
      </c>
      <c r="AL2051" s="8">
        <v>1.1222077668419925</v>
      </c>
      <c r="AM2051" s="4">
        <v>1300.1397558314295</v>
      </c>
      <c r="AN2051" s="8">
        <v>1.0299019021919691</v>
      </c>
      <c r="AO2051" s="4">
        <v>1178.334949194601</v>
      </c>
      <c r="AP2051" s="8">
        <v>0.93759603754194509</v>
      </c>
    </row>
    <row r="2052" spans="1:42" x14ac:dyDescent="0.25">
      <c r="A2052" s="2" t="s">
        <v>5889</v>
      </c>
      <c r="B2052" t="s">
        <v>5886</v>
      </c>
      <c r="C2052" t="s">
        <v>14</v>
      </c>
      <c r="D2052" t="s">
        <v>5885</v>
      </c>
      <c r="E2052" s="3" t="s">
        <v>5799</v>
      </c>
      <c r="F2052" t="s">
        <v>5890</v>
      </c>
      <c r="G2052">
        <v>198</v>
      </c>
      <c r="H2052">
        <v>0</v>
      </c>
      <c r="I2052">
        <v>60</v>
      </c>
      <c r="J2052">
        <v>79</v>
      </c>
      <c r="K2052">
        <v>51</v>
      </c>
      <c r="L2052">
        <v>8</v>
      </c>
      <c r="M2052">
        <v>0</v>
      </c>
      <c r="N2052" s="2">
        <v>264.41372053872055</v>
      </c>
      <c r="O2052" s="2">
        <v>527.67244174747475</v>
      </c>
      <c r="P2052" s="2">
        <v>203.89</v>
      </c>
      <c r="Q2052" s="4">
        <v>995.97616228619529</v>
      </c>
      <c r="R2052" s="5">
        <v>7.0000000000000007E-2</v>
      </c>
      <c r="S2052" s="6">
        <v>1065.6944936462289</v>
      </c>
      <c r="T2052" s="4">
        <v>0</v>
      </c>
      <c r="U2052" s="7">
        <v>1065.6944936462289</v>
      </c>
      <c r="V2052" s="8">
        <v>0.82582877281497136</v>
      </c>
      <c r="W2052" s="7">
        <v>877.8559855023143</v>
      </c>
      <c r="X2052" s="7">
        <v>892.72090341298372</v>
      </c>
      <c r="Y2052" s="7">
        <v>1009.1627603798947</v>
      </c>
      <c r="Z2052" s="7">
        <v>1261.8663648612758</v>
      </c>
      <c r="AA2052" s="7">
        <v>1670.6516074046865</v>
      </c>
      <c r="AB2052" s="7">
        <v>1920.877725567623</v>
      </c>
      <c r="AC2052" s="7">
        <v>1419.5000000000002</v>
      </c>
      <c r="AD2052" s="7">
        <v>1548.5454545454545</v>
      </c>
      <c r="AE2052" s="4">
        <v>1063</v>
      </c>
      <c r="AF2052" s="4">
        <v>1081</v>
      </c>
      <c r="AG2052" s="4">
        <v>1222</v>
      </c>
      <c r="AH2052" s="4">
        <v>1528</v>
      </c>
      <c r="AI2052" s="4">
        <v>2023</v>
      </c>
      <c r="AJ2052" s="4">
        <v>2326</v>
      </c>
      <c r="AK2052" s="4">
        <v>1449.8411621188609</v>
      </c>
      <c r="AL2052" s="8">
        <v>1.1235119960061619</v>
      </c>
      <c r="AM2052" s="4">
        <v>1320.3535210606703</v>
      </c>
      <c r="AN2052" s="8">
        <v>1.0231693365035135</v>
      </c>
      <c r="AO2052" s="4">
        <v>1193.0240073534496</v>
      </c>
      <c r="AP2052" s="8">
        <v>0.92449905465924243</v>
      </c>
    </row>
    <row r="2053" spans="1:42" x14ac:dyDescent="0.25">
      <c r="A2053" s="2" t="s">
        <v>5891</v>
      </c>
      <c r="B2053" t="s">
        <v>5886</v>
      </c>
      <c r="C2053" t="s">
        <v>14</v>
      </c>
      <c r="D2053" t="s">
        <v>5885</v>
      </c>
      <c r="E2053" s="3" t="s">
        <v>5799</v>
      </c>
      <c r="F2053" t="s">
        <v>5892</v>
      </c>
      <c r="G2053">
        <v>187</v>
      </c>
      <c r="H2053">
        <v>0</v>
      </c>
      <c r="I2053">
        <v>178</v>
      </c>
      <c r="J2053">
        <v>9</v>
      </c>
      <c r="K2053">
        <v>0</v>
      </c>
      <c r="L2053">
        <v>0</v>
      </c>
      <c r="M2053">
        <v>0</v>
      </c>
      <c r="N2053" s="2">
        <v>228.35427807486633</v>
      </c>
      <c r="O2053" s="2">
        <v>281.30431773796789</v>
      </c>
      <c r="P2053" s="2">
        <v>280.31</v>
      </c>
      <c r="Q2053" s="4">
        <v>789.96859581283422</v>
      </c>
      <c r="R2053" s="5">
        <v>7.0000000000000007E-2</v>
      </c>
      <c r="S2053" s="6">
        <v>845.26639751973266</v>
      </c>
      <c r="T2053" s="4">
        <v>0</v>
      </c>
      <c r="U2053" s="7">
        <v>845.26639751973266</v>
      </c>
      <c r="V2053" s="8">
        <v>0.77705203295802694</v>
      </c>
      <c r="W2053" s="7">
        <v>826.00631103438252</v>
      </c>
      <c r="X2053" s="7">
        <v>839.99324762762694</v>
      </c>
      <c r="Y2053" s="7">
        <v>949.5575842747088</v>
      </c>
      <c r="Z2053" s="7">
        <v>1187.3355063598649</v>
      </c>
      <c r="AA2053" s="7">
        <v>1571.9762626740883</v>
      </c>
      <c r="AB2053" s="7">
        <v>1807.4230286603704</v>
      </c>
      <c r="AC2053" s="7">
        <v>1196.5647058823531</v>
      </c>
      <c r="AD2053" s="7">
        <v>1305.3433155080213</v>
      </c>
      <c r="AE2053" s="4">
        <v>1063</v>
      </c>
      <c r="AF2053" s="4">
        <v>1081</v>
      </c>
      <c r="AG2053" s="4">
        <v>1222</v>
      </c>
      <c r="AH2053" s="4">
        <v>1528</v>
      </c>
      <c r="AI2053" s="4">
        <v>2023</v>
      </c>
      <c r="AJ2053" s="4">
        <v>2326</v>
      </c>
      <c r="AK2053" s="4">
        <v>1217.9011272745179</v>
      </c>
      <c r="AL2053" s="8">
        <v>1.119614537697796</v>
      </c>
      <c r="AM2053" s="4">
        <v>1093.6895506895896</v>
      </c>
      <c r="AN2053" s="8">
        <v>1.005427036117873</v>
      </c>
      <c r="AO2053" s="4">
        <v>969.47797410466114</v>
      </c>
      <c r="AP2053" s="8">
        <v>0.89123953453795002</v>
      </c>
    </row>
    <row r="2054" spans="1:42" x14ac:dyDescent="0.25">
      <c r="A2054" s="2" t="s">
        <v>5893</v>
      </c>
      <c r="B2054" t="s">
        <v>5886</v>
      </c>
      <c r="C2054" t="s">
        <v>14</v>
      </c>
      <c r="D2054" t="s">
        <v>5885</v>
      </c>
      <c r="E2054" s="3" t="s">
        <v>5799</v>
      </c>
      <c r="F2054" t="s">
        <v>5894</v>
      </c>
      <c r="G2054">
        <v>172</v>
      </c>
      <c r="H2054">
        <v>0</v>
      </c>
      <c r="I2054">
        <v>32</v>
      </c>
      <c r="J2054">
        <v>64</v>
      </c>
      <c r="K2054">
        <v>65</v>
      </c>
      <c r="L2054">
        <v>11</v>
      </c>
      <c r="M2054">
        <v>0</v>
      </c>
      <c r="N2054" s="2">
        <v>269.67248062015506</v>
      </c>
      <c r="O2054" s="2">
        <v>509.59796552131792</v>
      </c>
      <c r="P2054" s="2">
        <v>179.56</v>
      </c>
      <c r="Q2054" s="4">
        <v>958.83044614147298</v>
      </c>
      <c r="R2054" s="5">
        <v>7.0000000000000007E-2</v>
      </c>
      <c r="S2054" s="6">
        <v>1025.9485773713761</v>
      </c>
      <c r="T2054" s="4">
        <v>134.08943089430895</v>
      </c>
      <c r="U2054" s="7">
        <v>1160.038008265685</v>
      </c>
      <c r="V2054" s="8">
        <v>0.8513204909341</v>
      </c>
      <c r="W2054" s="7">
        <v>800.34958844351922</v>
      </c>
      <c r="X2054" s="7">
        <v>813.90207441904442</v>
      </c>
      <c r="Y2054" s="7">
        <v>920.06321456065893</v>
      </c>
      <c r="Z2054" s="7">
        <v>1150.4554761445881</v>
      </c>
      <c r="AA2054" s="7">
        <v>1523.1488404715328</v>
      </c>
      <c r="AB2054" s="7">
        <v>1751.2823543928746</v>
      </c>
      <c r="AC2054" s="7">
        <v>1498.897093023256</v>
      </c>
      <c r="AD2054" s="7">
        <v>1635.1604651162791</v>
      </c>
      <c r="AE2054" s="4">
        <v>1063</v>
      </c>
      <c r="AF2054" s="4">
        <v>1081</v>
      </c>
      <c r="AG2054" s="4">
        <v>1222</v>
      </c>
      <c r="AH2054" s="4">
        <v>1528</v>
      </c>
      <c r="AI2054" s="4">
        <v>2023</v>
      </c>
      <c r="AJ2054" s="4">
        <v>2326</v>
      </c>
      <c r="AK2054" s="4">
        <v>1396.4660086123693</v>
      </c>
      <c r="AL2054" s="8">
        <v>1.1232332034626371</v>
      </c>
      <c r="AM2054" s="4">
        <v>1273.7621839806118</v>
      </c>
      <c r="AN2054" s="8">
        <v>1.0331841882746151</v>
      </c>
      <c r="AO2054" s="4">
        <v>1148.6524020031336</v>
      </c>
      <c r="AP2054" s="8">
        <v>0.941369506122122</v>
      </c>
    </row>
    <row r="2055" spans="1:42" x14ac:dyDescent="0.25">
      <c r="A2055" s="2" t="s">
        <v>5895</v>
      </c>
      <c r="B2055" t="s">
        <v>5886</v>
      </c>
      <c r="C2055" t="s">
        <v>14</v>
      </c>
      <c r="D2055" t="s">
        <v>5885</v>
      </c>
      <c r="E2055" s="3" t="s">
        <v>5799</v>
      </c>
      <c r="F2055" t="s">
        <v>5896</v>
      </c>
      <c r="G2055">
        <v>78</v>
      </c>
      <c r="H2055">
        <v>46</v>
      </c>
      <c r="I2055">
        <v>32</v>
      </c>
      <c r="J2055">
        <v>0</v>
      </c>
      <c r="K2055">
        <v>0</v>
      </c>
      <c r="L2055">
        <v>0</v>
      </c>
      <c r="M2055">
        <v>0</v>
      </c>
      <c r="N2055" s="2">
        <v>220.78098290598291</v>
      </c>
      <c r="O2055" s="2">
        <v>295.33784082478627</v>
      </c>
      <c r="P2055" s="2">
        <v>201.47</v>
      </c>
      <c r="Q2055" s="4">
        <v>717.58882373076926</v>
      </c>
      <c r="R2055" s="5">
        <v>7.0000000000000007E-2</v>
      </c>
      <c r="S2055" s="6">
        <v>767.82004139192316</v>
      </c>
      <c r="T2055" s="4">
        <v>167.15384615384616</v>
      </c>
      <c r="U2055" s="7">
        <v>934.97388754576934</v>
      </c>
      <c r="V2055" s="8">
        <v>0.87349339116744529</v>
      </c>
      <c r="W2055" s="7">
        <v>762.52282802694845</v>
      </c>
      <c r="X2055" s="7">
        <v>775.43478560407448</v>
      </c>
      <c r="Y2055" s="7">
        <v>876.57845329156248</v>
      </c>
      <c r="Z2055" s="7">
        <v>1096.0817321027066</v>
      </c>
      <c r="AA2055" s="7">
        <v>1451.160565473675</v>
      </c>
      <c r="AB2055" s="7">
        <v>1668.5118513552982</v>
      </c>
      <c r="AC2055" s="7">
        <v>1177.4230769230771</v>
      </c>
      <c r="AD2055" s="7">
        <v>1284.4615384615386</v>
      </c>
      <c r="AE2055" s="4">
        <v>1063</v>
      </c>
      <c r="AF2055" s="4">
        <v>1081</v>
      </c>
      <c r="AG2055" s="4">
        <v>1222</v>
      </c>
      <c r="AH2055" s="4">
        <v>1528</v>
      </c>
      <c r="AI2055" s="4">
        <v>2023</v>
      </c>
      <c r="AJ2055" s="4">
        <v>2326</v>
      </c>
      <c r="AK2055" s="4">
        <v>1040.4821952432301</v>
      </c>
      <c r="AL2055" s="8">
        <v>1.1282262693612641</v>
      </c>
      <c r="AM2055" s="4">
        <v>946.99802820849618</v>
      </c>
      <c r="AN2055" s="8">
        <v>1.0408892825519547</v>
      </c>
      <c r="AO2055" s="4">
        <v>857.40903480020984</v>
      </c>
      <c r="AP2055" s="8">
        <v>0.95719133685970015</v>
      </c>
    </row>
    <row r="2056" spans="1:42" x14ac:dyDescent="0.25">
      <c r="A2056" s="2" t="s">
        <v>5897</v>
      </c>
      <c r="B2056" t="s">
        <v>5886</v>
      </c>
      <c r="C2056" t="s">
        <v>14</v>
      </c>
      <c r="D2056" t="s">
        <v>5885</v>
      </c>
      <c r="E2056" s="3" t="s">
        <v>5799</v>
      </c>
      <c r="F2056" t="s">
        <v>5898</v>
      </c>
      <c r="G2056">
        <v>6</v>
      </c>
      <c r="H2056">
        <v>0</v>
      </c>
      <c r="I2056">
        <v>0</v>
      </c>
      <c r="J2056">
        <v>1</v>
      </c>
      <c r="K2056">
        <v>1</v>
      </c>
      <c r="L2056">
        <v>4</v>
      </c>
      <c r="M2056">
        <v>0</v>
      </c>
      <c r="N2056" s="2">
        <v>226.29166666666666</v>
      </c>
      <c r="O2056" s="2">
        <v>421.03727533333341</v>
      </c>
      <c r="P2056" s="2">
        <v>196.13</v>
      </c>
      <c r="Q2056" s="4">
        <v>843.45894200000009</v>
      </c>
      <c r="R2056" s="5">
        <v>7.0000000000000007E-2</v>
      </c>
      <c r="S2056" s="6">
        <v>902.5010679400001</v>
      </c>
      <c r="T2056" s="4">
        <v>305.66666666666669</v>
      </c>
      <c r="U2056" s="7">
        <v>1208.1677346066667</v>
      </c>
      <c r="V2056" s="8">
        <v>0.66860416967718139</v>
      </c>
      <c r="W2056" s="7">
        <v>530.91236038750412</v>
      </c>
      <c r="X2056" s="7">
        <v>539.90240976377424</v>
      </c>
      <c r="Y2056" s="7">
        <v>610.32446321122302</v>
      </c>
      <c r="Z2056" s="7">
        <v>763.15530260781395</v>
      </c>
      <c r="AA2056" s="7">
        <v>1010.3816604552408</v>
      </c>
      <c r="AB2056" s="7">
        <v>1161.7141582891202</v>
      </c>
      <c r="AC2056" s="7">
        <v>1987.7000000000003</v>
      </c>
      <c r="AD2056" s="7">
        <v>2168.4</v>
      </c>
      <c r="AE2056" s="4">
        <v>1063</v>
      </c>
      <c r="AF2056" s="4">
        <v>1081</v>
      </c>
      <c r="AG2056" s="4">
        <v>1222</v>
      </c>
      <c r="AH2056" s="4">
        <v>1528</v>
      </c>
      <c r="AI2056" s="4">
        <v>2023</v>
      </c>
      <c r="AJ2056" s="4">
        <v>2326</v>
      </c>
      <c r="AK2056" s="4">
        <v>1604.5331680073614</v>
      </c>
      <c r="AL2056" s="8">
        <v>1.0571111425976913</v>
      </c>
      <c r="AM2056" s="4">
        <v>1323.7203279804169</v>
      </c>
      <c r="AN2056" s="8">
        <v>0.9017083534294873</v>
      </c>
      <c r="AO2056" s="4">
        <v>1042.9074879534724</v>
      </c>
      <c r="AP2056" s="8">
        <v>0.74630556426128336</v>
      </c>
    </row>
    <row r="2057" spans="1:42" x14ac:dyDescent="0.25">
      <c r="A2057" s="2" t="s">
        <v>5901</v>
      </c>
      <c r="B2057" t="s">
        <v>5900</v>
      </c>
      <c r="C2057" t="s">
        <v>14</v>
      </c>
      <c r="D2057" t="s">
        <v>5899</v>
      </c>
      <c r="E2057" s="3" t="s">
        <v>5799</v>
      </c>
      <c r="F2057" t="s">
        <v>5902</v>
      </c>
      <c r="G2057">
        <v>100</v>
      </c>
      <c r="H2057">
        <v>12</v>
      </c>
      <c r="I2057">
        <v>66</v>
      </c>
      <c r="J2057">
        <v>10</v>
      </c>
      <c r="K2057">
        <v>12</v>
      </c>
      <c r="L2057">
        <v>0</v>
      </c>
      <c r="M2057">
        <v>0</v>
      </c>
      <c r="N2057" s="2">
        <v>243.20666666666668</v>
      </c>
      <c r="O2057" s="2">
        <v>511.50705299999998</v>
      </c>
      <c r="P2057" s="2">
        <v>46.2</v>
      </c>
      <c r="Q2057" s="4">
        <v>800.91371966666668</v>
      </c>
      <c r="R2057" s="5">
        <v>7.0000000000000007E-2</v>
      </c>
      <c r="S2057" s="6">
        <v>856.97768004333341</v>
      </c>
      <c r="T2057" s="4">
        <v>0</v>
      </c>
      <c r="U2057" s="7">
        <v>856.97768004333341</v>
      </c>
      <c r="V2057" s="8">
        <v>0.88925773585486501</v>
      </c>
      <c r="W2057" s="7">
        <v>774.5434879295874</v>
      </c>
      <c r="X2057" s="7">
        <v>779.87903434471662</v>
      </c>
      <c r="Y2057" s="7">
        <v>1017.3108498179656</v>
      </c>
      <c r="Z2057" s="7">
        <v>1229.8434486872784</v>
      </c>
      <c r="AA2057" s="7">
        <v>1349.0039852918303</v>
      </c>
      <c r="AB2057" s="7">
        <v>1551.7547490667396</v>
      </c>
      <c r="AC2057" s="7">
        <v>1060.0700000000002</v>
      </c>
      <c r="AD2057" s="7">
        <v>1156.44</v>
      </c>
      <c r="AE2057" s="4">
        <v>871</v>
      </c>
      <c r="AF2057" s="4">
        <v>877</v>
      </c>
      <c r="AG2057" s="4">
        <v>1144</v>
      </c>
      <c r="AH2057" s="4">
        <v>1383</v>
      </c>
      <c r="AI2057" s="4">
        <v>1517</v>
      </c>
      <c r="AJ2057" s="4">
        <v>1745</v>
      </c>
      <c r="AK2057" s="4">
        <v>1100.6083399293336</v>
      </c>
      <c r="AL2057" s="8">
        <v>1.1420653107080352</v>
      </c>
      <c r="AM2057" s="4">
        <v>1019.3981199673335</v>
      </c>
      <c r="AN2057" s="8">
        <v>1.0577961190903118</v>
      </c>
      <c r="AO2057" s="4">
        <v>938.1879000053334</v>
      </c>
      <c r="AP2057" s="8">
        <v>0.97352692747258829</v>
      </c>
    </row>
    <row r="2058" spans="1:42" x14ac:dyDescent="0.25">
      <c r="A2058" s="2" t="s">
        <v>5903</v>
      </c>
      <c r="B2058" t="s">
        <v>5900</v>
      </c>
      <c r="C2058" t="s">
        <v>14</v>
      </c>
      <c r="D2058" t="s">
        <v>5899</v>
      </c>
      <c r="E2058" s="3" t="s">
        <v>5799</v>
      </c>
      <c r="F2058" t="s">
        <v>5904</v>
      </c>
      <c r="G2058">
        <v>66</v>
      </c>
      <c r="H2058">
        <v>6</v>
      </c>
      <c r="I2058">
        <v>12</v>
      </c>
      <c r="J2058">
        <v>20</v>
      </c>
      <c r="K2058">
        <v>21</v>
      </c>
      <c r="L2058">
        <v>7</v>
      </c>
      <c r="M2058">
        <v>0</v>
      </c>
      <c r="N2058" s="2">
        <v>271.31691919191923</v>
      </c>
      <c r="O2058" s="2">
        <v>557.14289809090906</v>
      </c>
      <c r="P2058" s="2">
        <v>125.31</v>
      </c>
      <c r="Q2058" s="4">
        <v>953.76981728282817</v>
      </c>
      <c r="R2058" s="5">
        <v>7.0000000000000007E-2</v>
      </c>
      <c r="S2058" s="6">
        <v>1020.5337044926262</v>
      </c>
      <c r="T2058" s="4">
        <v>0</v>
      </c>
      <c r="U2058" s="7">
        <v>1020.5337044926262</v>
      </c>
      <c r="V2058" s="8">
        <v>0.86030787943229614</v>
      </c>
      <c r="W2058" s="7">
        <v>749.32816298552996</v>
      </c>
      <c r="X2058" s="7">
        <v>754.49001026212363</v>
      </c>
      <c r="Y2058" s="7">
        <v>984.19221407054681</v>
      </c>
      <c r="Z2058" s="7">
        <v>1189.8057972548656</v>
      </c>
      <c r="AA2058" s="7">
        <v>1305.0870530987934</v>
      </c>
      <c r="AB2058" s="7">
        <v>1501.2372496093569</v>
      </c>
      <c r="AC2058" s="7">
        <v>1304.8666666666668</v>
      </c>
      <c r="AD2058" s="7">
        <v>1423.4909090909091</v>
      </c>
      <c r="AE2058" s="4">
        <v>871</v>
      </c>
      <c r="AF2058" s="4">
        <v>877</v>
      </c>
      <c r="AG2058" s="4">
        <v>1144</v>
      </c>
      <c r="AH2058" s="4">
        <v>1383</v>
      </c>
      <c r="AI2058" s="4">
        <v>1517</v>
      </c>
      <c r="AJ2058" s="4">
        <v>1745</v>
      </c>
      <c r="AK2058" s="4">
        <v>1342.1334738960556</v>
      </c>
      <c r="AL2058" s="8">
        <v>1.131415844238743</v>
      </c>
      <c r="AM2058" s="4">
        <v>1233.1166029118424</v>
      </c>
      <c r="AN2058" s="8">
        <v>1.0395148392196085</v>
      </c>
      <c r="AO2058" s="4">
        <v>1124.0997319276289</v>
      </c>
      <c r="AP2058" s="8">
        <v>0.94761383420047396</v>
      </c>
    </row>
    <row r="2059" spans="1:42" x14ac:dyDescent="0.25">
      <c r="A2059" s="2" t="s">
        <v>5905</v>
      </c>
      <c r="B2059" t="s">
        <v>5900</v>
      </c>
      <c r="C2059" t="s">
        <v>14</v>
      </c>
      <c r="D2059" t="s">
        <v>5899</v>
      </c>
      <c r="E2059" s="3" t="s">
        <v>5799</v>
      </c>
      <c r="F2059" t="s">
        <v>5906</v>
      </c>
      <c r="G2059">
        <v>290</v>
      </c>
      <c r="H2059">
        <v>0</v>
      </c>
      <c r="I2059">
        <v>86</v>
      </c>
      <c r="J2059">
        <v>92</v>
      </c>
      <c r="K2059">
        <v>96</v>
      </c>
      <c r="L2059">
        <v>16</v>
      </c>
      <c r="M2059">
        <v>0</v>
      </c>
      <c r="N2059" s="2">
        <v>271.75689655172414</v>
      </c>
      <c r="O2059" s="2">
        <v>378.20629509195408</v>
      </c>
      <c r="P2059" s="2">
        <v>200.93</v>
      </c>
      <c r="Q2059" s="4">
        <v>850.89319164367816</v>
      </c>
      <c r="R2059" s="5">
        <v>7.0000000000000007E-2</v>
      </c>
      <c r="S2059" s="6">
        <v>910.45571505873568</v>
      </c>
      <c r="T2059" s="4">
        <v>0</v>
      </c>
      <c r="U2059" s="7">
        <v>910.45571505873568</v>
      </c>
      <c r="V2059" s="8">
        <v>0.78183103066842374</v>
      </c>
      <c r="W2059" s="7">
        <v>680.97482771219711</v>
      </c>
      <c r="X2059" s="7">
        <v>685.66581389620762</v>
      </c>
      <c r="Y2059" s="7">
        <v>894.41469908467684</v>
      </c>
      <c r="Z2059" s="7">
        <v>1081.2723154144301</v>
      </c>
      <c r="AA2059" s="7">
        <v>1186.0376735239988</v>
      </c>
      <c r="AB2059" s="7">
        <v>1364.2951485163996</v>
      </c>
      <c r="AC2059" s="7">
        <v>1280.9689655172413</v>
      </c>
      <c r="AD2059" s="7">
        <v>1397.4206896551723</v>
      </c>
      <c r="AE2059" s="4">
        <v>871</v>
      </c>
      <c r="AF2059" s="4">
        <v>877</v>
      </c>
      <c r="AG2059" s="4">
        <v>1144</v>
      </c>
      <c r="AH2059" s="4">
        <v>1383</v>
      </c>
      <c r="AI2059" s="4">
        <v>1517</v>
      </c>
      <c r="AJ2059" s="4">
        <v>1745</v>
      </c>
      <c r="AK2059" s="4">
        <v>1311.908158723546</v>
      </c>
      <c r="AL2059" s="8">
        <v>1.1265682568766942</v>
      </c>
      <c r="AM2059" s="4">
        <v>1178.0906775019425</v>
      </c>
      <c r="AN2059" s="8">
        <v>1.0116558481406039</v>
      </c>
      <c r="AO2059" s="4">
        <v>1044.2731962803391</v>
      </c>
      <c r="AP2059" s="8">
        <v>0.89674343940451384</v>
      </c>
    </row>
    <row r="2060" spans="1:42" x14ac:dyDescent="0.25">
      <c r="A2060" s="2" t="s">
        <v>5907</v>
      </c>
      <c r="B2060" t="s">
        <v>5900</v>
      </c>
      <c r="C2060" t="s">
        <v>14</v>
      </c>
      <c r="D2060" t="s">
        <v>5899</v>
      </c>
      <c r="E2060" s="3" t="s">
        <v>5799</v>
      </c>
      <c r="F2060" t="s">
        <v>5908</v>
      </c>
      <c r="G2060">
        <v>7</v>
      </c>
      <c r="H2060">
        <v>0</v>
      </c>
      <c r="I2060">
        <v>0</v>
      </c>
      <c r="J2060">
        <v>2</v>
      </c>
      <c r="K2060">
        <v>4</v>
      </c>
      <c r="L2060">
        <v>1</v>
      </c>
      <c r="M2060">
        <v>0</v>
      </c>
      <c r="N2060" s="2">
        <v>206.69047619047618</v>
      </c>
      <c r="O2060" s="2">
        <v>383.13170233333341</v>
      </c>
      <c r="P2060" s="2">
        <v>162.30000000000001</v>
      </c>
      <c r="Q2060" s="4">
        <v>752.12217852380968</v>
      </c>
      <c r="R2060" s="5">
        <v>7.0000000000000007E-2</v>
      </c>
      <c r="S2060" s="6">
        <v>804.77073102047643</v>
      </c>
      <c r="T2060" s="4">
        <v>200.85714285714286</v>
      </c>
      <c r="U2060" s="7">
        <v>1005.6278738776193</v>
      </c>
      <c r="V2060" s="8">
        <v>0.75392472069651228</v>
      </c>
      <c r="W2060" s="7">
        <v>525.51002967032707</v>
      </c>
      <c r="X2060" s="7">
        <v>529.1300757989402</v>
      </c>
      <c r="Y2060" s="7">
        <v>690.22212852222071</v>
      </c>
      <c r="Z2060" s="7">
        <v>834.42063264530702</v>
      </c>
      <c r="AA2060" s="7">
        <v>915.26832951766505</v>
      </c>
      <c r="AB2060" s="7">
        <v>1052.8300824049609</v>
      </c>
      <c r="AC2060" s="7">
        <v>1467.2428571428572</v>
      </c>
      <c r="AD2060" s="7">
        <v>1600.6285714285714</v>
      </c>
      <c r="AE2060" s="4">
        <v>871</v>
      </c>
      <c r="AF2060" s="4">
        <v>877</v>
      </c>
      <c r="AG2060" s="4">
        <v>1144</v>
      </c>
      <c r="AH2060" s="4">
        <v>1383</v>
      </c>
      <c r="AI2060" s="4">
        <v>1517</v>
      </c>
      <c r="AJ2060" s="4">
        <v>1745</v>
      </c>
      <c r="AK2060" s="4">
        <v>1249.6898898906804</v>
      </c>
      <c r="AL2060" s="8">
        <v>1.0874830490773013</v>
      </c>
      <c r="AM2060" s="4">
        <v>1101.3835036006124</v>
      </c>
      <c r="AN2060" s="8">
        <v>0.97629693961703834</v>
      </c>
      <c r="AO2060" s="4">
        <v>953.07711731054428</v>
      </c>
      <c r="AP2060" s="8">
        <v>0.86511083015677515</v>
      </c>
    </row>
    <row r="2061" spans="1:42" x14ac:dyDescent="0.25">
      <c r="A2061" s="2" t="s">
        <v>5911</v>
      </c>
      <c r="B2061" t="s">
        <v>5910</v>
      </c>
      <c r="C2061" t="s">
        <v>14</v>
      </c>
      <c r="D2061" t="s">
        <v>5909</v>
      </c>
      <c r="E2061" s="3" t="s">
        <v>5799</v>
      </c>
      <c r="F2061" t="s">
        <v>5912</v>
      </c>
      <c r="G2061">
        <v>174</v>
      </c>
      <c r="H2061">
        <v>0</v>
      </c>
      <c r="I2061">
        <v>24</v>
      </c>
      <c r="J2061">
        <v>96</v>
      </c>
      <c r="K2061">
        <v>54</v>
      </c>
      <c r="L2061">
        <v>0</v>
      </c>
      <c r="M2061">
        <v>0</v>
      </c>
      <c r="N2061" s="2">
        <v>258.37164750957851</v>
      </c>
      <c r="O2061" s="2">
        <v>501.38717463218387</v>
      </c>
      <c r="P2061" s="2">
        <v>128.47</v>
      </c>
      <c r="Q2061" s="4">
        <v>888.22882214176241</v>
      </c>
      <c r="R2061" s="5">
        <v>7.0000000000000007E-2</v>
      </c>
      <c r="S2061" s="6">
        <v>950.40483969168588</v>
      </c>
      <c r="T2061" s="4">
        <v>45.131034482758622</v>
      </c>
      <c r="U2061" s="7">
        <v>995.53587417444453</v>
      </c>
      <c r="V2061" s="8">
        <v>0.88969307707423395</v>
      </c>
      <c r="W2061" s="7">
        <v>628.52659044017196</v>
      </c>
      <c r="X2061" s="7">
        <v>789.90503933697289</v>
      </c>
      <c r="Y2061" s="7">
        <v>893.52699073386611</v>
      </c>
      <c r="Z2061" s="7">
        <v>1122.8542602187936</v>
      </c>
      <c r="AA2061" s="7">
        <v>1474.4894067623493</v>
      </c>
      <c r="AB2061" s="7">
        <v>1695.3230736737612</v>
      </c>
      <c r="AC2061" s="7">
        <v>1230.8620689655174</v>
      </c>
      <c r="AD2061" s="7">
        <v>1342.7586206896551</v>
      </c>
      <c r="AE2061" s="4">
        <v>740</v>
      </c>
      <c r="AF2061" s="4">
        <v>930</v>
      </c>
      <c r="AG2061" s="4">
        <v>1052</v>
      </c>
      <c r="AH2061" s="4">
        <v>1322</v>
      </c>
      <c r="AI2061" s="4">
        <v>1736</v>
      </c>
      <c r="AJ2061" s="4">
        <v>1996</v>
      </c>
      <c r="AK2061" s="4">
        <v>1225.7809556220889</v>
      </c>
      <c r="AL2061" s="8">
        <v>1.1357919171969362</v>
      </c>
      <c r="AM2061" s="4">
        <v>1133.9889169786213</v>
      </c>
      <c r="AN2061" s="8">
        <v>1.0537589704893688</v>
      </c>
      <c r="AO2061" s="4">
        <v>1042.1968783351535</v>
      </c>
      <c r="AP2061" s="8">
        <v>0.9717260237818014</v>
      </c>
    </row>
    <row r="2062" spans="1:42" x14ac:dyDescent="0.25">
      <c r="A2062" s="2" t="s">
        <v>5913</v>
      </c>
      <c r="B2062" t="s">
        <v>5910</v>
      </c>
      <c r="C2062" t="s">
        <v>14</v>
      </c>
      <c r="D2062" t="s">
        <v>5909</v>
      </c>
      <c r="E2062" s="3" t="s">
        <v>5799</v>
      </c>
      <c r="F2062" t="s">
        <v>5912</v>
      </c>
      <c r="G2062">
        <v>292</v>
      </c>
      <c r="H2062">
        <v>100</v>
      </c>
      <c r="I2062">
        <v>172</v>
      </c>
      <c r="J2062">
        <v>20</v>
      </c>
      <c r="K2062">
        <v>0</v>
      </c>
      <c r="L2062">
        <v>0</v>
      </c>
      <c r="M2062">
        <v>0</v>
      </c>
      <c r="N2062" s="2">
        <v>219.49714611872147</v>
      </c>
      <c r="O2062" s="2">
        <v>272.47376693378988</v>
      </c>
      <c r="P2062" s="2">
        <v>213.61</v>
      </c>
      <c r="Q2062" s="4">
        <v>705.58091305251139</v>
      </c>
      <c r="R2062" s="5">
        <v>7.0000000000000007E-2</v>
      </c>
      <c r="S2062" s="6">
        <v>754.97157696618729</v>
      </c>
      <c r="T2062" s="4">
        <v>61.710526315789473</v>
      </c>
      <c r="U2062" s="7">
        <v>816.68210328197677</v>
      </c>
      <c r="V2062" s="8">
        <v>0.93518107513073412</v>
      </c>
      <c r="W2062" s="7">
        <v>639.74218961119118</v>
      </c>
      <c r="X2062" s="7">
        <v>804.00031937622668</v>
      </c>
      <c r="Y2062" s="7">
        <v>909.47132901482848</v>
      </c>
      <c r="Z2062" s="7">
        <v>1142.8907765756685</v>
      </c>
      <c r="AA2062" s="7">
        <v>1500.8005961689564</v>
      </c>
      <c r="AB2062" s="7">
        <v>1725.5748790053208</v>
      </c>
      <c r="AC2062" s="7">
        <v>960.61643835616451</v>
      </c>
      <c r="AD2062" s="7">
        <v>1047.9452054794519</v>
      </c>
      <c r="AE2062" s="4">
        <v>740</v>
      </c>
      <c r="AF2062" s="4">
        <v>930</v>
      </c>
      <c r="AG2062" s="4">
        <v>1052</v>
      </c>
      <c r="AH2062" s="4">
        <v>1322</v>
      </c>
      <c r="AI2062" s="4">
        <v>1736</v>
      </c>
      <c r="AJ2062" s="4">
        <v>1996</v>
      </c>
      <c r="AK2062" s="4">
        <v>938.86668337367644</v>
      </c>
      <c r="AL2062" s="8">
        <v>1.1457590008993099</v>
      </c>
      <c r="AM2062" s="4">
        <v>877.80227781088433</v>
      </c>
      <c r="AN2062" s="8">
        <v>1.0758342698234853</v>
      </c>
      <c r="AO2062" s="4">
        <v>816.0359825289795</v>
      </c>
      <c r="AP2062" s="8">
        <v>1.005105806206559</v>
      </c>
    </row>
    <row r="2063" spans="1:42" x14ac:dyDescent="0.25">
      <c r="A2063" s="2" t="s">
        <v>5916</v>
      </c>
      <c r="B2063" t="s">
        <v>5915</v>
      </c>
      <c r="C2063" t="s">
        <v>14</v>
      </c>
      <c r="D2063" t="s">
        <v>5914</v>
      </c>
      <c r="E2063" s="3" t="s">
        <v>5799</v>
      </c>
      <c r="F2063" t="s">
        <v>5917</v>
      </c>
      <c r="G2063">
        <v>150</v>
      </c>
      <c r="H2063">
        <v>0</v>
      </c>
      <c r="I2063">
        <v>26</v>
      </c>
      <c r="J2063">
        <v>66</v>
      </c>
      <c r="K2063">
        <v>43</v>
      </c>
      <c r="L2063">
        <v>15</v>
      </c>
      <c r="M2063">
        <v>0</v>
      </c>
      <c r="N2063" s="2">
        <v>287.41555555555556</v>
      </c>
      <c r="O2063" s="2">
        <v>369.14916705555561</v>
      </c>
      <c r="P2063" s="2">
        <v>200.94</v>
      </c>
      <c r="Q2063" s="4">
        <v>857.50472261111122</v>
      </c>
      <c r="R2063" s="5">
        <v>7.0000000000000007E-2</v>
      </c>
      <c r="S2063" s="6">
        <v>917.5300531938891</v>
      </c>
      <c r="T2063" s="4">
        <v>76.25</v>
      </c>
      <c r="U2063" s="7">
        <v>993.7800531938891</v>
      </c>
      <c r="V2063" s="8">
        <v>0.93012827491394479</v>
      </c>
      <c r="W2063" s="7">
        <v>657.81176870793922</v>
      </c>
      <c r="X2063" s="7">
        <v>658.67053080808012</v>
      </c>
      <c r="Y2063" s="7">
        <v>854.46828964020824</v>
      </c>
      <c r="Z2063" s="7">
        <v>1095.7804397798047</v>
      </c>
      <c r="AA2063" s="7">
        <v>1132.7072100858638</v>
      </c>
      <c r="AB2063" s="7">
        <v>1302.7421059137648</v>
      </c>
      <c r="AC2063" s="7">
        <v>1175.2766666666669</v>
      </c>
      <c r="AD2063" s="7">
        <v>1282.1200000000001</v>
      </c>
      <c r="AE2063" s="4">
        <v>766</v>
      </c>
      <c r="AF2063" s="4">
        <v>767</v>
      </c>
      <c r="AG2063" s="4">
        <v>995</v>
      </c>
      <c r="AH2063" s="4">
        <v>1276</v>
      </c>
      <c r="AI2063" s="4">
        <v>1319</v>
      </c>
      <c r="AJ2063" s="4">
        <v>1517</v>
      </c>
      <c r="AK2063" s="4">
        <v>1152.785143894389</v>
      </c>
      <c r="AL2063" s="8">
        <v>1.1503152377884025</v>
      </c>
      <c r="AM2063" s="4">
        <v>1074.3667803275557</v>
      </c>
      <c r="AN2063" s="8">
        <v>1.0769195834969167</v>
      </c>
      <c r="AO2063" s="4">
        <v>995.94841676072235</v>
      </c>
      <c r="AP2063" s="8">
        <v>1.0035239292054308</v>
      </c>
    </row>
    <row r="2064" spans="1:42" x14ac:dyDescent="0.25">
      <c r="A2064" s="2" t="s">
        <v>5918</v>
      </c>
      <c r="B2064" t="s">
        <v>5915</v>
      </c>
      <c r="C2064" t="s">
        <v>14</v>
      </c>
      <c r="D2064" t="s">
        <v>5914</v>
      </c>
      <c r="E2064" s="3" t="s">
        <v>5799</v>
      </c>
      <c r="F2064" t="s">
        <v>5919</v>
      </c>
      <c r="G2064">
        <v>224</v>
      </c>
      <c r="H2064">
        <v>1</v>
      </c>
      <c r="I2064">
        <v>38</v>
      </c>
      <c r="J2064">
        <v>87</v>
      </c>
      <c r="K2064">
        <v>66</v>
      </c>
      <c r="L2064">
        <v>29</v>
      </c>
      <c r="M2064">
        <v>3</v>
      </c>
      <c r="N2064" s="2">
        <v>292.05357142857144</v>
      </c>
      <c r="O2064" s="2">
        <v>360.18806642113111</v>
      </c>
      <c r="P2064" s="2">
        <v>219.41</v>
      </c>
      <c r="Q2064" s="4">
        <v>871.65163784970252</v>
      </c>
      <c r="R2064" s="5">
        <v>7.0000000000000007E-2</v>
      </c>
      <c r="S2064" s="6">
        <v>932.6672524991817</v>
      </c>
      <c r="T2064" s="4">
        <v>79.013761467889907</v>
      </c>
      <c r="U2064" s="7">
        <v>1011.6810139670716</v>
      </c>
      <c r="V2064" s="8">
        <v>0.93068254842450171</v>
      </c>
      <c r="W2064" s="7">
        <v>657.22408202558415</v>
      </c>
      <c r="X2064" s="7">
        <v>658.08207691073505</v>
      </c>
      <c r="Y2064" s="7">
        <v>853.70491072513869</v>
      </c>
      <c r="Z2064" s="7">
        <v>1094.8014734525395</v>
      </c>
      <c r="AA2064" s="7">
        <v>1131.6952535140281</v>
      </c>
      <c r="AB2064" s="7">
        <v>1301.578240773905</v>
      </c>
      <c r="AC2064" s="7">
        <v>1195.734375</v>
      </c>
      <c r="AD2064" s="7">
        <v>1304.4375</v>
      </c>
      <c r="AE2064" s="4">
        <v>766</v>
      </c>
      <c r="AF2064" s="4">
        <v>767</v>
      </c>
      <c r="AG2064" s="4">
        <v>995</v>
      </c>
      <c r="AH2064" s="4">
        <v>1276</v>
      </c>
      <c r="AI2064" s="4">
        <v>1319</v>
      </c>
      <c r="AJ2064" s="4">
        <v>1517</v>
      </c>
      <c r="AK2064" s="4">
        <v>1170.6733294960839</v>
      </c>
      <c r="AL2064" s="8">
        <v>1.1496330864121651</v>
      </c>
      <c r="AM2064" s="4">
        <v>1091.3379704971164</v>
      </c>
      <c r="AN2064" s="8">
        <v>1.0766495737496107</v>
      </c>
      <c r="AO2064" s="4">
        <v>1012.0026114981491</v>
      </c>
      <c r="AP2064" s="8">
        <v>1.003666061087056</v>
      </c>
    </row>
    <row r="2065" spans="1:42" x14ac:dyDescent="0.25">
      <c r="A2065" s="2" t="s">
        <v>5920</v>
      </c>
      <c r="B2065" t="s">
        <v>5915</v>
      </c>
      <c r="C2065" t="s">
        <v>14</v>
      </c>
      <c r="D2065" t="s">
        <v>5914</v>
      </c>
      <c r="E2065" s="3" t="s">
        <v>5799</v>
      </c>
      <c r="F2065" t="s">
        <v>5921</v>
      </c>
      <c r="G2065">
        <v>183</v>
      </c>
      <c r="H2065">
        <v>1</v>
      </c>
      <c r="I2065">
        <v>8</v>
      </c>
      <c r="J2065">
        <v>89</v>
      </c>
      <c r="K2065">
        <v>77</v>
      </c>
      <c r="L2065">
        <v>6</v>
      </c>
      <c r="M2065">
        <v>2</v>
      </c>
      <c r="N2065" s="2">
        <v>293.45036429872499</v>
      </c>
      <c r="O2065" s="2">
        <v>423.56997629872512</v>
      </c>
      <c r="P2065" s="2">
        <v>177.44</v>
      </c>
      <c r="Q2065" s="4">
        <v>894.46034059745011</v>
      </c>
      <c r="R2065" s="5">
        <v>7.0000000000000007E-2</v>
      </c>
      <c r="S2065" s="6">
        <v>957.07256443927167</v>
      </c>
      <c r="T2065" s="4">
        <v>76.387640449438209</v>
      </c>
      <c r="U2065" s="7">
        <v>1033.46020488871</v>
      </c>
      <c r="V2065" s="8">
        <v>0.92409845494966669</v>
      </c>
      <c r="W2065" s="7">
        <v>655.53837854541132</v>
      </c>
      <c r="X2065" s="7">
        <v>656.39417277327732</v>
      </c>
      <c r="Y2065" s="7">
        <v>851.51525672674177</v>
      </c>
      <c r="Z2065" s="7">
        <v>1091.9934347571079</v>
      </c>
      <c r="AA2065" s="7">
        <v>1128.7925865553491</v>
      </c>
      <c r="AB2065" s="7">
        <v>1298.2398436728315</v>
      </c>
      <c r="AC2065" s="7">
        <v>1230.1786885245904</v>
      </c>
      <c r="AD2065" s="7">
        <v>1342.0131147540983</v>
      </c>
      <c r="AE2065" s="4">
        <v>766</v>
      </c>
      <c r="AF2065" s="4">
        <v>767</v>
      </c>
      <c r="AG2065" s="4">
        <v>995</v>
      </c>
      <c r="AH2065" s="4">
        <v>1276</v>
      </c>
      <c r="AI2065" s="4">
        <v>1319</v>
      </c>
      <c r="AJ2065" s="4">
        <v>1517</v>
      </c>
      <c r="AK2065" s="4">
        <v>1206.4726669100094</v>
      </c>
      <c r="AL2065" s="8">
        <v>1.1471067994096411</v>
      </c>
      <c r="AM2065" s="4">
        <v>1122.8323886423841</v>
      </c>
      <c r="AN2065" s="8">
        <v>1.0723174155968447</v>
      </c>
      <c r="AO2065" s="4">
        <v>1039.1921103747586</v>
      </c>
      <c r="AP2065" s="8">
        <v>0.99752803178404836</v>
      </c>
    </row>
    <row r="2066" spans="1:42" x14ac:dyDescent="0.25">
      <c r="A2066" s="2" t="s">
        <v>5922</v>
      </c>
      <c r="B2066" t="s">
        <v>5915</v>
      </c>
      <c r="C2066" t="s">
        <v>14</v>
      </c>
      <c r="D2066" t="s">
        <v>5914</v>
      </c>
      <c r="E2066" s="3" t="s">
        <v>5799</v>
      </c>
      <c r="F2066" t="s">
        <v>5923</v>
      </c>
      <c r="G2066">
        <v>303</v>
      </c>
      <c r="H2066">
        <v>1</v>
      </c>
      <c r="I2066">
        <v>10</v>
      </c>
      <c r="J2066">
        <v>80</v>
      </c>
      <c r="K2066">
        <v>121</v>
      </c>
      <c r="L2066">
        <v>71</v>
      </c>
      <c r="M2066">
        <v>20</v>
      </c>
      <c r="N2066" s="2">
        <v>324.88641364136413</v>
      </c>
      <c r="O2066" s="2">
        <v>438.14483154455445</v>
      </c>
      <c r="P2066" s="2">
        <v>190.84</v>
      </c>
      <c r="Q2066" s="4">
        <v>953.87124518591861</v>
      </c>
      <c r="R2066" s="5">
        <v>7.0000000000000007E-2</v>
      </c>
      <c r="S2066" s="6">
        <v>1020.642232348933</v>
      </c>
      <c r="T2066" s="4">
        <v>99.538194444444443</v>
      </c>
      <c r="U2066" s="7">
        <v>1120.1804267933774</v>
      </c>
      <c r="V2066" s="8">
        <v>0.92629698985154607</v>
      </c>
      <c r="W2066" s="7">
        <v>646.49411699581265</v>
      </c>
      <c r="X2066" s="7">
        <v>647.33810409371847</v>
      </c>
      <c r="Y2066" s="7">
        <v>839.76716241623183</v>
      </c>
      <c r="Z2066" s="7">
        <v>1076.9275369277505</v>
      </c>
      <c r="AA2066" s="7">
        <v>1113.2189821376983</v>
      </c>
      <c r="AB2066" s="7">
        <v>1280.328427523039</v>
      </c>
      <c r="AC2066" s="7">
        <v>1330.2412541254125</v>
      </c>
      <c r="AD2066" s="7">
        <v>1451.1722772277226</v>
      </c>
      <c r="AE2066" s="4">
        <v>766</v>
      </c>
      <c r="AF2066" s="4">
        <v>767</v>
      </c>
      <c r="AG2066" s="4">
        <v>995</v>
      </c>
      <c r="AH2066" s="4">
        <v>1276</v>
      </c>
      <c r="AI2066" s="4">
        <v>1319</v>
      </c>
      <c r="AJ2066" s="4">
        <v>1517</v>
      </c>
      <c r="AK2066" s="4">
        <v>1290.2859665879184</v>
      </c>
      <c r="AL2066" s="8">
        <v>1.149270158623021</v>
      </c>
      <c r="AM2066" s="4">
        <v>1200.0742760888461</v>
      </c>
      <c r="AN2066" s="8">
        <v>1.0746725176002112</v>
      </c>
      <c r="AO2066" s="4">
        <v>1109.8625855897737</v>
      </c>
      <c r="AP2066" s="8">
        <v>1.0000748765774017</v>
      </c>
    </row>
    <row r="2067" spans="1:42" x14ac:dyDescent="0.25">
      <c r="A2067" s="2" t="s">
        <v>5924</v>
      </c>
      <c r="B2067" t="s">
        <v>5915</v>
      </c>
      <c r="C2067" t="s">
        <v>14</v>
      </c>
      <c r="D2067" t="s">
        <v>5914</v>
      </c>
      <c r="E2067" s="3" t="s">
        <v>5799</v>
      </c>
      <c r="F2067" t="s">
        <v>5925</v>
      </c>
      <c r="G2067">
        <v>212</v>
      </c>
      <c r="H2067">
        <v>1</v>
      </c>
      <c r="I2067">
        <v>0</v>
      </c>
      <c r="J2067">
        <v>28</v>
      </c>
      <c r="K2067">
        <v>78</v>
      </c>
      <c r="L2067">
        <v>68</v>
      </c>
      <c r="M2067">
        <v>37</v>
      </c>
      <c r="N2067" s="2">
        <v>340.50671406003158</v>
      </c>
      <c r="O2067" s="2">
        <v>415.04991655555563</v>
      </c>
      <c r="P2067" s="2">
        <v>256.82</v>
      </c>
      <c r="Q2067" s="4">
        <v>1012.3766306155871</v>
      </c>
      <c r="R2067" s="5">
        <v>7.0000000000000007E-2</v>
      </c>
      <c r="S2067" s="6">
        <v>1083.2429947586784</v>
      </c>
      <c r="T2067" s="4">
        <v>106.82352941176471</v>
      </c>
      <c r="U2067" s="7">
        <v>1190.066524170443</v>
      </c>
      <c r="V2067" s="8">
        <v>0.92086541883067397</v>
      </c>
      <c r="W2067" s="7">
        <v>642.06586880135524</v>
      </c>
      <c r="X2067" s="7">
        <v>642.9040748963962</v>
      </c>
      <c r="Y2067" s="7">
        <v>834.01506456572906</v>
      </c>
      <c r="Z2067" s="7">
        <v>1069.5509772722314</v>
      </c>
      <c r="AA2067" s="7">
        <v>1105.5938393589915</v>
      </c>
      <c r="AB2067" s="7">
        <v>1271.5586461770965</v>
      </c>
      <c r="AC2067" s="7">
        <v>1421.5683962264154</v>
      </c>
      <c r="AD2067" s="7">
        <v>1550.8018867924529</v>
      </c>
      <c r="AE2067" s="4">
        <v>766</v>
      </c>
      <c r="AF2067" s="4">
        <v>767</v>
      </c>
      <c r="AG2067" s="4">
        <v>995</v>
      </c>
      <c r="AH2067" s="4">
        <v>1276</v>
      </c>
      <c r="AI2067" s="4">
        <v>1319</v>
      </c>
      <c r="AJ2067" s="4">
        <v>1517</v>
      </c>
      <c r="AK2067" s="4">
        <v>1375.5548420409414</v>
      </c>
      <c r="AL2067" s="8">
        <v>1.1470543471045667</v>
      </c>
      <c r="AM2067" s="4">
        <v>1278.63038741577</v>
      </c>
      <c r="AN2067" s="8">
        <v>1.072054860361118</v>
      </c>
      <c r="AO2067" s="4">
        <v>1180.1674493838498</v>
      </c>
      <c r="AP2067" s="8">
        <v>0.99586490557412255</v>
      </c>
    </row>
    <row r="2068" spans="1:42" x14ac:dyDescent="0.25">
      <c r="A2068" s="2" t="s">
        <v>5926</v>
      </c>
      <c r="B2068" t="s">
        <v>5915</v>
      </c>
      <c r="C2068" t="s">
        <v>14</v>
      </c>
      <c r="D2068" t="s">
        <v>5914</v>
      </c>
      <c r="E2068" s="3" t="s">
        <v>5799</v>
      </c>
      <c r="F2068" t="s">
        <v>5927</v>
      </c>
      <c r="G2068">
        <v>194</v>
      </c>
      <c r="H2068">
        <v>1</v>
      </c>
      <c r="I2068">
        <v>0</v>
      </c>
      <c r="J2068">
        <v>0</v>
      </c>
      <c r="K2068">
        <v>74</v>
      </c>
      <c r="L2068">
        <v>111</v>
      </c>
      <c r="M2068">
        <v>8</v>
      </c>
      <c r="N2068" s="2">
        <v>343.29209621993124</v>
      </c>
      <c r="O2068" s="2">
        <v>426.80454109106535</v>
      </c>
      <c r="P2068" s="2">
        <v>273.31</v>
      </c>
      <c r="Q2068" s="4">
        <v>1043.4066373109965</v>
      </c>
      <c r="R2068" s="5">
        <v>7.0000000000000007E-2</v>
      </c>
      <c r="S2068" s="6">
        <v>1116.4451019227663</v>
      </c>
      <c r="T2068" s="4">
        <v>107.92105263157895</v>
      </c>
      <c r="U2068" s="7">
        <v>1224.3661545543453</v>
      </c>
      <c r="V2068" s="8">
        <v>0.9361224662878318</v>
      </c>
      <c r="W2068" s="7">
        <v>653.86410202033926</v>
      </c>
      <c r="X2068" s="7">
        <v>654.71771050861651</v>
      </c>
      <c r="Y2068" s="7">
        <v>849.34044583581931</v>
      </c>
      <c r="Z2068" s="7">
        <v>1089.2044310417139</v>
      </c>
      <c r="AA2068" s="7">
        <v>1125.9095960376337</v>
      </c>
      <c r="AB2068" s="7">
        <v>1294.9240767165206</v>
      </c>
      <c r="AC2068" s="7">
        <v>1438.7036082474226</v>
      </c>
      <c r="AD2068" s="7">
        <v>1569.4948453608247</v>
      </c>
      <c r="AE2068" s="4">
        <v>766</v>
      </c>
      <c r="AF2068" s="4">
        <v>767</v>
      </c>
      <c r="AG2068" s="4">
        <v>995</v>
      </c>
      <c r="AH2068" s="4">
        <v>1276</v>
      </c>
      <c r="AI2068" s="4">
        <v>1319</v>
      </c>
      <c r="AJ2068" s="4">
        <v>1517</v>
      </c>
      <c r="AK2068" s="4">
        <v>1394.2785841940895</v>
      </c>
      <c r="AL2068" s="8">
        <v>1.1485476167819957</v>
      </c>
      <c r="AM2068" s="4">
        <v>1301.6674234369816</v>
      </c>
      <c r="AN2068" s="8">
        <v>1.0777392332839411</v>
      </c>
      <c r="AO2068" s="4">
        <v>1209.056262679874</v>
      </c>
      <c r="AP2068" s="8">
        <v>1.0069308497858864</v>
      </c>
    </row>
    <row r="2069" spans="1:42" x14ac:dyDescent="0.25">
      <c r="A2069" s="2" t="s">
        <v>5928</v>
      </c>
      <c r="B2069" t="s">
        <v>5915</v>
      </c>
      <c r="C2069" t="s">
        <v>14</v>
      </c>
      <c r="D2069" t="s">
        <v>5914</v>
      </c>
      <c r="E2069" s="3" t="s">
        <v>5799</v>
      </c>
      <c r="F2069" t="s">
        <v>5929</v>
      </c>
      <c r="G2069">
        <v>128</v>
      </c>
      <c r="H2069">
        <v>0</v>
      </c>
      <c r="I2069">
        <v>128</v>
      </c>
      <c r="J2069">
        <v>0</v>
      </c>
      <c r="K2069">
        <v>0</v>
      </c>
      <c r="L2069">
        <v>0</v>
      </c>
      <c r="M2069">
        <v>0</v>
      </c>
      <c r="N2069" s="2">
        <v>257.716796875</v>
      </c>
      <c r="O2069" s="2">
        <v>392.75872736718748</v>
      </c>
      <c r="P2069" s="2">
        <v>303.95999999999998</v>
      </c>
      <c r="Q2069" s="4">
        <v>954.43552424218751</v>
      </c>
      <c r="R2069" s="5">
        <v>7.0000000000000007E-2</v>
      </c>
      <c r="S2069" s="6">
        <v>1021.2460109391407</v>
      </c>
      <c r="T2069" s="4">
        <v>0</v>
      </c>
      <c r="U2069" s="7">
        <v>1021.2460109391407</v>
      </c>
      <c r="V2069" s="8">
        <v>1.3314811094382537</v>
      </c>
      <c r="W2069" s="7">
        <v>1019.9145298297026</v>
      </c>
      <c r="X2069" s="7">
        <v>1021.2460109391409</v>
      </c>
      <c r="Y2069" s="7">
        <v>1324.8237038910627</v>
      </c>
      <c r="Z2069" s="7">
        <v>1698.9698956432119</v>
      </c>
      <c r="AA2069" s="7">
        <v>1756.223583349057</v>
      </c>
      <c r="AB2069" s="7">
        <v>2019.8568430178314</v>
      </c>
      <c r="AC2069" s="7">
        <v>843.7</v>
      </c>
      <c r="AD2069" s="7">
        <v>920.4</v>
      </c>
      <c r="AE2069" s="4">
        <v>766</v>
      </c>
      <c r="AF2069" s="4">
        <v>767</v>
      </c>
      <c r="AG2069" s="4">
        <v>995</v>
      </c>
      <c r="AH2069" s="4">
        <v>1276</v>
      </c>
      <c r="AI2069" s="4">
        <v>1319</v>
      </c>
      <c r="AJ2069" s="4">
        <v>1517</v>
      </c>
      <c r="AK2069" s="4">
        <v>926.0979193000552</v>
      </c>
      <c r="AL2069" s="8">
        <v>1.2074288387223666</v>
      </c>
      <c r="AM2069" s="4">
        <v>958.36553298635386</v>
      </c>
      <c r="AN2069" s="8">
        <v>1.2494987392260155</v>
      </c>
      <c r="AO2069" s="4">
        <v>989.80577196274737</v>
      </c>
      <c r="AP2069" s="8">
        <v>1.2904899243321348</v>
      </c>
    </row>
    <row r="2070" spans="1:42" x14ac:dyDescent="0.25">
      <c r="A2070" s="2" t="s">
        <v>5930</v>
      </c>
      <c r="B2070" t="s">
        <v>5915</v>
      </c>
      <c r="C2070" t="s">
        <v>14</v>
      </c>
      <c r="D2070" t="s">
        <v>5914</v>
      </c>
      <c r="E2070" s="3" t="s">
        <v>5799</v>
      </c>
      <c r="F2070" t="s">
        <v>5931</v>
      </c>
      <c r="G2070">
        <v>100</v>
      </c>
      <c r="H2070">
        <v>0</v>
      </c>
      <c r="I2070">
        <v>100</v>
      </c>
      <c r="J2070">
        <v>0</v>
      </c>
      <c r="K2070">
        <v>0</v>
      </c>
      <c r="L2070">
        <v>0</v>
      </c>
      <c r="M2070">
        <v>0</v>
      </c>
      <c r="N2070" s="2">
        <v>260.18333333333334</v>
      </c>
      <c r="O2070" s="2">
        <v>140.59195449999996</v>
      </c>
      <c r="P2070" s="2">
        <v>346.99</v>
      </c>
      <c r="Q2070" s="4">
        <v>747.76528783333333</v>
      </c>
      <c r="R2070" s="5">
        <v>7.0000000000000007E-2</v>
      </c>
      <c r="S2070" s="6">
        <v>800.10885798166669</v>
      </c>
      <c r="T2070" s="4">
        <v>35</v>
      </c>
      <c r="U2070" s="7">
        <v>835.10885798166669</v>
      </c>
      <c r="V2070" s="8">
        <v>1.0887990325706216</v>
      </c>
      <c r="W2070" s="7">
        <v>799.06569128286412</v>
      </c>
      <c r="X2070" s="7">
        <v>800.1088579816668</v>
      </c>
      <c r="Y2070" s="7">
        <v>1037.9508653086812</v>
      </c>
      <c r="Z2070" s="7">
        <v>1331.0807076722383</v>
      </c>
      <c r="AA2070" s="7">
        <v>1375.9368757207542</v>
      </c>
      <c r="AB2070" s="7">
        <v>1582.4838820836878</v>
      </c>
      <c r="AC2070" s="7">
        <v>843.7</v>
      </c>
      <c r="AD2070" s="7">
        <v>920.4</v>
      </c>
      <c r="AE2070" s="4">
        <v>766</v>
      </c>
      <c r="AF2070" s="4">
        <v>767</v>
      </c>
      <c r="AG2070" s="4">
        <v>995</v>
      </c>
      <c r="AH2070" s="4">
        <v>1276</v>
      </c>
      <c r="AI2070" s="4">
        <v>1319</v>
      </c>
      <c r="AJ2070" s="4">
        <v>1517</v>
      </c>
      <c r="AK2070" s="4">
        <v>872.93582873566675</v>
      </c>
      <c r="AL2070" s="8">
        <v>1.1837494507635811</v>
      </c>
      <c r="AM2070" s="4">
        <v>848.66017181766665</v>
      </c>
      <c r="AN2070" s="8">
        <v>1.1520993113659279</v>
      </c>
      <c r="AO2070" s="4">
        <v>824.38451489966667</v>
      </c>
      <c r="AP2070" s="8">
        <v>1.1204491719682748</v>
      </c>
    </row>
    <row r="2071" spans="1:42" x14ac:dyDescent="0.25">
      <c r="A2071" s="2" t="s">
        <v>5934</v>
      </c>
      <c r="B2071" t="s">
        <v>5933</v>
      </c>
      <c r="C2071" t="s">
        <v>14</v>
      </c>
      <c r="D2071" t="s">
        <v>5932</v>
      </c>
      <c r="E2071" s="3" t="s">
        <v>5799</v>
      </c>
      <c r="F2071" t="s">
        <v>5935</v>
      </c>
      <c r="G2071">
        <v>174</v>
      </c>
      <c r="H2071">
        <v>0</v>
      </c>
      <c r="I2071">
        <v>60</v>
      </c>
      <c r="J2071">
        <v>54</v>
      </c>
      <c r="K2071">
        <v>50</v>
      </c>
      <c r="L2071">
        <v>10</v>
      </c>
      <c r="M2071">
        <v>0</v>
      </c>
      <c r="N2071" s="2">
        <v>274.22270114942529</v>
      </c>
      <c r="O2071" s="2">
        <v>378.99645197892727</v>
      </c>
      <c r="P2071" s="2">
        <v>274.39999999999998</v>
      </c>
      <c r="Q2071" s="4">
        <v>927.61915312835254</v>
      </c>
      <c r="R2071" s="5">
        <v>7.0000000000000007E-2</v>
      </c>
      <c r="S2071" s="6">
        <v>992.55249384733725</v>
      </c>
      <c r="T2071" s="4">
        <v>29.370860927152318</v>
      </c>
      <c r="U2071" s="7">
        <v>1021.9233547744896</v>
      </c>
      <c r="V2071" s="8">
        <v>0.65713200586403575</v>
      </c>
      <c r="W2071" s="7">
        <v>683.56096055473438</v>
      </c>
      <c r="X2071" s="7">
        <v>788.87147268501565</v>
      </c>
      <c r="Y2071" s="7">
        <v>943.32689047609472</v>
      </c>
      <c r="Z2071" s="7">
        <v>1205.6458025097043</v>
      </c>
      <c r="AA2071" s="7">
        <v>1414.990335714142</v>
      </c>
      <c r="AB2071" s="7">
        <v>1627.5260965588914</v>
      </c>
      <c r="AC2071" s="7">
        <v>1710.6390804597704</v>
      </c>
      <c r="AD2071" s="7">
        <v>1866.1517241379311</v>
      </c>
      <c r="AE2071" s="4">
        <v>1071</v>
      </c>
      <c r="AF2071" s="4">
        <v>1236</v>
      </c>
      <c r="AG2071" s="4">
        <v>1478</v>
      </c>
      <c r="AH2071" s="4">
        <v>1889</v>
      </c>
      <c r="AI2071" s="4">
        <v>2217</v>
      </c>
      <c r="AJ2071" s="4">
        <v>2550</v>
      </c>
      <c r="AK2071" s="4">
        <v>1678.3663362386296</v>
      </c>
      <c r="AL2071" s="8">
        <v>1.0981339888350212</v>
      </c>
      <c r="AM2071" s="4">
        <v>1449.7617221081987</v>
      </c>
      <c r="AN2071" s="8">
        <v>0.95113332784469262</v>
      </c>
      <c r="AO2071" s="4">
        <v>1221.157107977768</v>
      </c>
      <c r="AP2071" s="8">
        <v>0.80413266685436413</v>
      </c>
    </row>
    <row r="2072" spans="1:42" x14ac:dyDescent="0.25">
      <c r="A2072" s="2" t="s">
        <v>5936</v>
      </c>
      <c r="B2072" t="s">
        <v>5933</v>
      </c>
      <c r="C2072" t="s">
        <v>14</v>
      </c>
      <c r="D2072" t="s">
        <v>5932</v>
      </c>
      <c r="E2072" s="3" t="s">
        <v>5799</v>
      </c>
      <c r="F2072" t="s">
        <v>5937</v>
      </c>
      <c r="G2072">
        <v>126</v>
      </c>
      <c r="H2072">
        <v>0</v>
      </c>
      <c r="I2072">
        <v>48</v>
      </c>
      <c r="J2072">
        <v>36</v>
      </c>
      <c r="K2072">
        <v>38</v>
      </c>
      <c r="L2072">
        <v>4</v>
      </c>
      <c r="M2072">
        <v>0</v>
      </c>
      <c r="N2072" s="2">
        <v>272.24206349206349</v>
      </c>
      <c r="O2072" s="2">
        <v>376.50408502116403</v>
      </c>
      <c r="P2072" s="2">
        <v>274.39999999999998</v>
      </c>
      <c r="Q2072" s="4">
        <v>923.14614851322756</v>
      </c>
      <c r="R2072" s="5">
        <v>7.0000000000000007E-2</v>
      </c>
      <c r="S2072" s="6">
        <v>987.76637890915356</v>
      </c>
      <c r="T2072" s="4">
        <v>28.601941747572816</v>
      </c>
      <c r="U2072" s="7">
        <v>1016.3683206567264</v>
      </c>
      <c r="V2072" s="8">
        <v>0.66289694078632788</v>
      </c>
      <c r="W2072" s="7">
        <v>689.98334127873977</v>
      </c>
      <c r="X2072" s="7">
        <v>796.2832958174813</v>
      </c>
      <c r="Y2072" s="7">
        <v>952.18989580763537</v>
      </c>
      <c r="Z2072" s="7">
        <v>1216.9734189314095</v>
      </c>
      <c r="AA2072" s="7">
        <v>1428.284843711453</v>
      </c>
      <c r="AB2072" s="7">
        <v>1642.8174792350949</v>
      </c>
      <c r="AC2072" s="7">
        <v>1686.5444444444445</v>
      </c>
      <c r="AD2072" s="7">
        <v>1839.8666666666666</v>
      </c>
      <c r="AE2072" s="4">
        <v>1071</v>
      </c>
      <c r="AF2072" s="4">
        <v>1236</v>
      </c>
      <c r="AG2072" s="4">
        <v>1478</v>
      </c>
      <c r="AH2072" s="4">
        <v>1889</v>
      </c>
      <c r="AI2072" s="4">
        <v>2217</v>
      </c>
      <c r="AJ2072" s="4">
        <v>2550</v>
      </c>
      <c r="AK2072" s="4">
        <v>1656.6689950094483</v>
      </c>
      <c r="AL2072" s="8">
        <v>1.0991693913191674</v>
      </c>
      <c r="AM2072" s="4">
        <v>1431.7282922500572</v>
      </c>
      <c r="AN2072" s="8">
        <v>0.95245830175945134</v>
      </c>
      <c r="AO2072" s="4">
        <v>1206.7875894906658</v>
      </c>
      <c r="AP2072" s="8">
        <v>0.80574721219973533</v>
      </c>
    </row>
    <row r="2073" spans="1:42" x14ac:dyDescent="0.25">
      <c r="A2073" s="2" t="s">
        <v>5940</v>
      </c>
      <c r="B2073" t="s">
        <v>5939</v>
      </c>
      <c r="C2073" t="s">
        <v>149</v>
      </c>
      <c r="D2073" t="s">
        <v>5938</v>
      </c>
      <c r="E2073" s="3" t="s">
        <v>5799</v>
      </c>
      <c r="F2073" t="s">
        <v>5941</v>
      </c>
      <c r="G2073">
        <v>137</v>
      </c>
      <c r="H2073">
        <v>0</v>
      </c>
      <c r="I2073">
        <v>10</v>
      </c>
      <c r="J2073">
        <v>52</v>
      </c>
      <c r="K2073">
        <v>74</v>
      </c>
      <c r="L2073">
        <v>1</v>
      </c>
      <c r="M2073">
        <v>0</v>
      </c>
      <c r="N2073" s="2">
        <v>213.04805352798053</v>
      </c>
      <c r="O2073" s="2">
        <v>587.17762136011913</v>
      </c>
      <c r="P2073" s="2">
        <v>239.87</v>
      </c>
      <c r="Q2073" s="4">
        <v>1040.0956748880997</v>
      </c>
      <c r="R2073" s="5">
        <v>7.0000000000000007E-2</v>
      </c>
      <c r="S2073" s="6">
        <v>1112.9023721302667</v>
      </c>
      <c r="T2073" s="4">
        <v>100.76315789473684</v>
      </c>
      <c r="U2073" s="7">
        <v>1213.6655300250036</v>
      </c>
      <c r="V2073" s="8">
        <v>0.71911122188671994</v>
      </c>
      <c r="W2073" s="7">
        <v>706.22581343037393</v>
      </c>
      <c r="X2073" s="7">
        <v>815.02810961712635</v>
      </c>
      <c r="Y2073" s="7">
        <v>974.60481069102968</v>
      </c>
      <c r="Z2073" s="7">
        <v>1245.6214393743944</v>
      </c>
      <c r="AA2073" s="7">
        <v>1461.9072160365445</v>
      </c>
      <c r="AB2073" s="7">
        <v>1681.4900319770809</v>
      </c>
      <c r="AC2073" s="7">
        <v>1856.5029197080294</v>
      </c>
      <c r="AD2073" s="7">
        <v>2025.275912408759</v>
      </c>
      <c r="AE2073" s="4">
        <v>1071</v>
      </c>
      <c r="AF2073" s="4">
        <v>1236</v>
      </c>
      <c r="AG2073" s="4">
        <v>1478</v>
      </c>
      <c r="AH2073" s="4">
        <v>1889</v>
      </c>
      <c r="AI2073" s="4">
        <v>2217</v>
      </c>
      <c r="AJ2073" s="4">
        <v>2550</v>
      </c>
      <c r="AK2073" s="4">
        <v>1743.2208868161472</v>
      </c>
      <c r="AL2073" s="8">
        <v>1.0925824180771957</v>
      </c>
      <c r="AM2073" s="4">
        <v>1533.1147152541871</v>
      </c>
      <c r="AN2073" s="8">
        <v>0.96809201934703715</v>
      </c>
      <c r="AO2073" s="4">
        <v>1323.0085436922268</v>
      </c>
      <c r="AP2073" s="8">
        <v>0.84360162061687849</v>
      </c>
    </row>
    <row r="2074" spans="1:42" x14ac:dyDescent="0.25">
      <c r="A2074" s="2" t="s">
        <v>5944</v>
      </c>
      <c r="B2074" t="s">
        <v>5943</v>
      </c>
      <c r="C2074" t="s">
        <v>149</v>
      </c>
      <c r="D2074" t="s">
        <v>5942</v>
      </c>
      <c r="E2074" s="3" t="s">
        <v>5799</v>
      </c>
      <c r="F2074" t="s">
        <v>5945</v>
      </c>
      <c r="G2074">
        <v>200</v>
      </c>
      <c r="H2074">
        <v>0</v>
      </c>
      <c r="I2074">
        <v>22</v>
      </c>
      <c r="J2074">
        <v>80</v>
      </c>
      <c r="K2074">
        <v>90</v>
      </c>
      <c r="L2074">
        <v>8</v>
      </c>
      <c r="M2074">
        <v>0</v>
      </c>
      <c r="N2074" s="2">
        <v>257.60583333333335</v>
      </c>
      <c r="O2074" s="2">
        <v>1011.8076063333332</v>
      </c>
      <c r="P2074" s="2">
        <v>99.59</v>
      </c>
      <c r="Q2074" s="4">
        <v>1369.0034396666665</v>
      </c>
      <c r="R2074" s="5">
        <v>7.0000000000000007E-2</v>
      </c>
      <c r="S2074" s="6">
        <v>1464.8336804433332</v>
      </c>
      <c r="T2074" s="4">
        <v>0</v>
      </c>
      <c r="U2074" s="7">
        <v>1464.8336804433332</v>
      </c>
      <c r="V2074" s="8">
        <v>0.87930996671048689</v>
      </c>
      <c r="W2074" s="7">
        <v>941.74097434693158</v>
      </c>
      <c r="X2074" s="7">
        <v>1086.8271188541619</v>
      </c>
      <c r="Y2074" s="7">
        <v>1299.6201307980998</v>
      </c>
      <c r="Z2074" s="7">
        <v>1661.01652711611</v>
      </c>
      <c r="AA2074" s="7">
        <v>1949.4301961971496</v>
      </c>
      <c r="AB2074" s="7">
        <v>2242.2404151117421</v>
      </c>
      <c r="AC2074" s="7">
        <v>1832.4790000000003</v>
      </c>
      <c r="AD2074" s="7">
        <v>1999.068</v>
      </c>
      <c r="AE2074" s="4">
        <v>1071</v>
      </c>
      <c r="AF2074" s="4">
        <v>1236</v>
      </c>
      <c r="AG2074" s="4">
        <v>1478</v>
      </c>
      <c r="AH2074" s="4">
        <v>1889</v>
      </c>
      <c r="AI2074" s="4">
        <v>2217</v>
      </c>
      <c r="AJ2074" s="4">
        <v>2550</v>
      </c>
      <c r="AK2074" s="4">
        <v>1860.1645494787083</v>
      </c>
      <c r="AL2074" s="8">
        <v>1.1166190741757909</v>
      </c>
      <c r="AM2074" s="4">
        <v>1728.3875931335833</v>
      </c>
      <c r="AN2074" s="8">
        <v>1.037516038354023</v>
      </c>
      <c r="AO2074" s="4">
        <v>1596.6106367884581</v>
      </c>
      <c r="AP2074" s="8">
        <v>0.95841300253225481</v>
      </c>
    </row>
    <row r="2075" spans="1:42" x14ac:dyDescent="0.25">
      <c r="A2075" s="2" t="s">
        <v>5948</v>
      </c>
      <c r="B2075" t="s">
        <v>5947</v>
      </c>
      <c r="C2075" t="s">
        <v>149</v>
      </c>
      <c r="D2075" t="s">
        <v>5946</v>
      </c>
      <c r="E2075" s="3" t="s">
        <v>5799</v>
      </c>
      <c r="F2075" t="s">
        <v>5949</v>
      </c>
      <c r="G2075">
        <v>150</v>
      </c>
      <c r="H2075">
        <v>0</v>
      </c>
      <c r="I2075">
        <v>35</v>
      </c>
      <c r="J2075">
        <v>58</v>
      </c>
      <c r="K2075">
        <v>39</v>
      </c>
      <c r="L2075">
        <v>18</v>
      </c>
      <c r="M2075">
        <v>0</v>
      </c>
      <c r="N2075" s="2">
        <v>216.71444444444444</v>
      </c>
      <c r="O2075" s="2">
        <v>418.72885061111117</v>
      </c>
      <c r="P2075" s="2">
        <v>254.2</v>
      </c>
      <c r="Q2075" s="4">
        <v>889.64329505555565</v>
      </c>
      <c r="R2075" s="5">
        <v>7.0000000000000007E-2</v>
      </c>
      <c r="S2075" s="6">
        <v>951.91832570944462</v>
      </c>
      <c r="T2075" s="4">
        <v>26.05</v>
      </c>
      <c r="U2075" s="7">
        <v>977.96832570944457</v>
      </c>
      <c r="V2075" s="8">
        <v>1.0080138587938945</v>
      </c>
      <c r="W2075" s="7">
        <v>671.11586156566045</v>
      </c>
      <c r="X2075" s="7">
        <v>675.04051572686319</v>
      </c>
      <c r="Y2075" s="7">
        <v>885.99067689150797</v>
      </c>
      <c r="Z2075" s="7">
        <v>1133.2438890472777</v>
      </c>
      <c r="AA2075" s="7">
        <v>1309.853326301399</v>
      </c>
      <c r="AB2075" s="7">
        <v>1506.0860343615336</v>
      </c>
      <c r="AC2075" s="7">
        <v>1067.2126666666668</v>
      </c>
      <c r="AD2075" s="7">
        <v>1164.232</v>
      </c>
      <c r="AE2075" s="4">
        <v>684</v>
      </c>
      <c r="AF2075" s="4">
        <v>688</v>
      </c>
      <c r="AG2075" s="4">
        <v>903</v>
      </c>
      <c r="AH2075" s="4">
        <v>1155</v>
      </c>
      <c r="AI2075" s="4">
        <v>1335</v>
      </c>
      <c r="AJ2075" s="4">
        <v>1535</v>
      </c>
      <c r="AK2075" s="4">
        <v>1086.4577485334446</v>
      </c>
      <c r="AL2075" s="8">
        <v>1.1466866554433595</v>
      </c>
      <c r="AM2075" s="4">
        <v>1041.6112742587779</v>
      </c>
      <c r="AN2075" s="8">
        <v>1.100462389893538</v>
      </c>
      <c r="AO2075" s="4">
        <v>996.76479998411128</v>
      </c>
      <c r="AP2075" s="8">
        <v>1.0542381243437162</v>
      </c>
    </row>
    <row r="2076" spans="1:42" x14ac:dyDescent="0.25">
      <c r="A2076" s="2" t="s">
        <v>5952</v>
      </c>
      <c r="B2076" t="s">
        <v>5951</v>
      </c>
      <c r="C2076" t="s">
        <v>149</v>
      </c>
      <c r="D2076" t="s">
        <v>5950</v>
      </c>
      <c r="E2076" s="3" t="s">
        <v>5799</v>
      </c>
      <c r="F2076" t="s">
        <v>5953</v>
      </c>
      <c r="G2076">
        <v>86</v>
      </c>
      <c r="H2076">
        <v>0</v>
      </c>
      <c r="I2076">
        <v>20</v>
      </c>
      <c r="J2076">
        <v>38</v>
      </c>
      <c r="K2076">
        <v>28</v>
      </c>
      <c r="L2076">
        <v>0</v>
      </c>
      <c r="M2076">
        <v>0</v>
      </c>
      <c r="N2076" s="2">
        <v>272.67054263565893</v>
      </c>
      <c r="O2076" s="2">
        <v>249.86541789534883</v>
      </c>
      <c r="P2076" s="2">
        <v>251.89</v>
      </c>
      <c r="Q2076" s="4">
        <v>774.42596053100772</v>
      </c>
      <c r="R2076" s="5">
        <v>7.0000000000000007E-2</v>
      </c>
      <c r="S2076" s="6">
        <v>828.63577776817829</v>
      </c>
      <c r="T2076" s="4">
        <v>43.666666666666664</v>
      </c>
      <c r="U2076" s="7">
        <v>872.30244443484492</v>
      </c>
      <c r="V2076" s="8">
        <v>0.89266772437940767</v>
      </c>
      <c r="W2076" s="7">
        <v>524.90060441361288</v>
      </c>
      <c r="X2076" s="7">
        <v>691.95297770841375</v>
      </c>
      <c r="Y2076" s="7">
        <v>765.7273760670314</v>
      </c>
      <c r="Z2076" s="7">
        <v>1011.6420372624235</v>
      </c>
      <c r="AA2076" s="7">
        <v>1015.0339636237393</v>
      </c>
      <c r="AB2076" s="7">
        <v>1167.6706498829483</v>
      </c>
      <c r="AC2076" s="7">
        <v>1074.9046511627907</v>
      </c>
      <c r="AD2076" s="7">
        <v>1172.6232558139534</v>
      </c>
      <c r="AE2076" s="4">
        <v>619</v>
      </c>
      <c r="AF2076" s="4">
        <v>816</v>
      </c>
      <c r="AG2076" s="4">
        <v>903</v>
      </c>
      <c r="AH2076" s="4">
        <v>1193</v>
      </c>
      <c r="AI2076" s="4">
        <v>1197</v>
      </c>
      <c r="AJ2076" s="4">
        <v>1377</v>
      </c>
      <c r="AK2076" s="4">
        <v>1077.9019767020557</v>
      </c>
      <c r="AL2076" s="8">
        <v>1.1477534368941447</v>
      </c>
      <c r="AM2076" s="4">
        <v>993.73416926983714</v>
      </c>
      <c r="AN2076" s="8">
        <v>1.0616205989021554</v>
      </c>
      <c r="AO2076" s="4">
        <v>909.56636183761907</v>
      </c>
      <c r="AP2076" s="8">
        <v>0.97548776091016653</v>
      </c>
    </row>
    <row r="2077" spans="1:42" x14ac:dyDescent="0.25">
      <c r="A2077" s="2" t="s">
        <v>5956</v>
      </c>
      <c r="B2077" t="s">
        <v>5955</v>
      </c>
      <c r="C2077" t="s">
        <v>149</v>
      </c>
      <c r="D2077" t="s">
        <v>5954</v>
      </c>
      <c r="E2077" s="3" t="s">
        <v>5799</v>
      </c>
      <c r="F2077" t="s">
        <v>5957</v>
      </c>
      <c r="G2077">
        <v>200</v>
      </c>
      <c r="H2077">
        <v>0</v>
      </c>
      <c r="I2077">
        <v>54</v>
      </c>
      <c r="J2077">
        <v>72</v>
      </c>
      <c r="K2077">
        <v>48</v>
      </c>
      <c r="L2077">
        <v>26</v>
      </c>
      <c r="M2077">
        <v>0</v>
      </c>
      <c r="N2077" s="2">
        <v>255.98958333333334</v>
      </c>
      <c r="O2077" s="2">
        <v>517.29616200000009</v>
      </c>
      <c r="P2077" s="2">
        <v>236.69</v>
      </c>
      <c r="Q2077" s="4">
        <v>1009.9757453333334</v>
      </c>
      <c r="R2077" s="5">
        <v>7.0000000000000007E-2</v>
      </c>
      <c r="S2077" s="6">
        <v>1080.6740475066667</v>
      </c>
      <c r="T2077" s="4">
        <v>67.63636363636364</v>
      </c>
      <c r="U2077" s="7">
        <v>1148.3104111430305</v>
      </c>
      <c r="V2077" s="8">
        <v>1.1353110990588071</v>
      </c>
      <c r="W2077" s="7">
        <v>762.86644907781897</v>
      </c>
      <c r="X2077" s="7">
        <v>782.09837636549503</v>
      </c>
      <c r="Y2077" s="7">
        <v>982.96517248122336</v>
      </c>
      <c r="Z2077" s="7">
        <v>1254.3490353184307</v>
      </c>
      <c r="AA2077" s="7">
        <v>1650.7404255255328</v>
      </c>
      <c r="AB2077" s="7">
        <v>1898.6185994555804</v>
      </c>
      <c r="AC2077" s="7">
        <v>1112.595</v>
      </c>
      <c r="AD2077" s="7">
        <v>1213.74</v>
      </c>
      <c r="AE2077" s="4">
        <v>714</v>
      </c>
      <c r="AF2077" s="4">
        <v>732</v>
      </c>
      <c r="AG2077" s="4">
        <v>920</v>
      </c>
      <c r="AH2077" s="4">
        <v>1174</v>
      </c>
      <c r="AI2077" s="4">
        <v>1545</v>
      </c>
      <c r="AJ2077" s="4">
        <v>1777</v>
      </c>
      <c r="AK2077" s="4">
        <v>1112.5758913451268</v>
      </c>
      <c r="AL2077" s="8">
        <v>1.1668518018503045</v>
      </c>
      <c r="AM2077" s="4">
        <v>1101.9419433989733</v>
      </c>
      <c r="AN2077" s="8">
        <v>1.1563382342531385</v>
      </c>
      <c r="AO2077" s="4">
        <v>1091.30799545282</v>
      </c>
      <c r="AP2077" s="8">
        <v>1.1458246666559728</v>
      </c>
    </row>
    <row r="2078" spans="1:42" x14ac:dyDescent="0.25">
      <c r="A2078" s="2" t="s">
        <v>5960</v>
      </c>
      <c r="B2078" t="s">
        <v>5959</v>
      </c>
      <c r="C2078" t="s">
        <v>149</v>
      </c>
      <c r="D2078" t="s">
        <v>5958</v>
      </c>
      <c r="E2078" s="3" t="s">
        <v>5799</v>
      </c>
      <c r="F2078" t="s">
        <v>5357</v>
      </c>
      <c r="G2078">
        <v>200</v>
      </c>
      <c r="H2078">
        <v>6</v>
      </c>
      <c r="I2078">
        <v>62</v>
      </c>
      <c r="J2078">
        <v>70</v>
      </c>
      <c r="K2078">
        <v>48</v>
      </c>
      <c r="L2078">
        <v>14</v>
      </c>
      <c r="M2078">
        <v>0</v>
      </c>
      <c r="N2078" s="2">
        <v>214.69416666666666</v>
      </c>
      <c r="O2078" s="2">
        <v>211.10894254166664</v>
      </c>
      <c r="P2078" s="2">
        <v>371.57</v>
      </c>
      <c r="Q2078" s="4">
        <v>797.37310920833329</v>
      </c>
      <c r="R2078" s="5">
        <v>7.0000000000000007E-2</v>
      </c>
      <c r="S2078" s="6">
        <v>853.1892268529167</v>
      </c>
      <c r="T2078" s="4">
        <v>9.8817204301075261</v>
      </c>
      <c r="U2078" s="7">
        <v>863.07094728302422</v>
      </c>
      <c r="V2078" s="8">
        <v>0.96669050221550412</v>
      </c>
      <c r="W2078" s="7">
        <v>591.53025999031763</v>
      </c>
      <c r="X2078" s="7">
        <v>657.46820496500561</v>
      </c>
      <c r="Y2078" s="7">
        <v>862.92701901656994</v>
      </c>
      <c r="Z2078" s="7">
        <v>1039.7171613400089</v>
      </c>
      <c r="AA2078" s="7">
        <v>1143.8800019521973</v>
      </c>
      <c r="AB2078" s="7">
        <v>1315.8920323209491</v>
      </c>
      <c r="AC2078" s="7">
        <v>982.09100000000001</v>
      </c>
      <c r="AD2078" s="7">
        <v>1071.3719999999998</v>
      </c>
      <c r="AE2078" s="4">
        <v>619</v>
      </c>
      <c r="AF2078" s="4">
        <v>688</v>
      </c>
      <c r="AG2078" s="4">
        <v>903</v>
      </c>
      <c r="AH2078" s="4">
        <v>1088</v>
      </c>
      <c r="AI2078" s="4">
        <v>1197</v>
      </c>
      <c r="AJ2078" s="4">
        <v>1377</v>
      </c>
      <c r="AK2078" s="4">
        <v>1014.02133948882</v>
      </c>
      <c r="AL2078" s="8">
        <v>1.1468319798377342</v>
      </c>
      <c r="AM2078" s="4">
        <v>960.41063527685208</v>
      </c>
      <c r="AN2078" s="8">
        <v>1.0867848206303241</v>
      </c>
      <c r="AO2078" s="4">
        <v>906.79993106488439</v>
      </c>
      <c r="AP2078" s="8">
        <v>1.0267376614229142</v>
      </c>
    </row>
    <row r="2079" spans="1:42" x14ac:dyDescent="0.25">
      <c r="A2079" s="2" t="s">
        <v>5963</v>
      </c>
      <c r="B2079" t="s">
        <v>5962</v>
      </c>
      <c r="C2079" t="s">
        <v>14</v>
      </c>
      <c r="D2079" t="s">
        <v>5961</v>
      </c>
      <c r="E2079" s="3" t="s">
        <v>5799</v>
      </c>
      <c r="F2079" t="s">
        <v>5357</v>
      </c>
      <c r="G2079">
        <v>212</v>
      </c>
      <c r="H2079">
        <v>0</v>
      </c>
      <c r="I2079">
        <v>46</v>
      </c>
      <c r="J2079">
        <v>82</v>
      </c>
      <c r="K2079">
        <v>62</v>
      </c>
      <c r="L2079">
        <v>22</v>
      </c>
      <c r="M2079">
        <v>0</v>
      </c>
      <c r="N2079" s="2">
        <v>272.0165165165165</v>
      </c>
      <c r="O2079" s="2">
        <v>338.09206390540544</v>
      </c>
      <c r="P2079" s="2">
        <v>276.70999999999998</v>
      </c>
      <c r="Q2079" s="4">
        <v>886.81858042192198</v>
      </c>
      <c r="R2079" s="5">
        <v>7.0000000000000007E-2</v>
      </c>
      <c r="S2079" s="6">
        <v>948.89588105145663</v>
      </c>
      <c r="T2079" s="4">
        <v>46.382775119617222</v>
      </c>
      <c r="U2079" s="7">
        <v>995.27865617107386</v>
      </c>
      <c r="V2079" s="8">
        <v>1.0577243042462938</v>
      </c>
      <c r="W2079" s="7">
        <v>624.21902848659818</v>
      </c>
      <c r="X2079" s="7">
        <v>693.80079418219634</v>
      </c>
      <c r="Y2079" s="7">
        <v>910.61354236413274</v>
      </c>
      <c r="Z2079" s="7">
        <v>1097.1733489392873</v>
      </c>
      <c r="AA2079" s="7">
        <v>1207.0923701105944</v>
      </c>
      <c r="AB2079" s="7">
        <v>1388.6100197512856</v>
      </c>
      <c r="AC2079" s="7">
        <v>1035.0584905660378</v>
      </c>
      <c r="AD2079" s="7">
        <v>1129.154716981132</v>
      </c>
      <c r="AE2079" s="4">
        <v>619</v>
      </c>
      <c r="AF2079" s="4">
        <v>688</v>
      </c>
      <c r="AG2079" s="4">
        <v>903</v>
      </c>
      <c r="AH2079" s="4">
        <v>1088</v>
      </c>
      <c r="AI2079" s="4">
        <v>1197</v>
      </c>
      <c r="AJ2079" s="4">
        <v>1377</v>
      </c>
      <c r="AK2079" s="4">
        <v>1052.3177437789038</v>
      </c>
      <c r="AL2079" s="8">
        <v>1.1676350484574525</v>
      </c>
      <c r="AM2079" s="4">
        <v>1018.0252314008555</v>
      </c>
      <c r="AN2079" s="8">
        <v>1.1311909595874368</v>
      </c>
      <c r="AO2079" s="4">
        <v>983.18839342950491</v>
      </c>
      <c r="AP2079" s="8">
        <v>1.0941683931163095</v>
      </c>
    </row>
    <row r="2080" spans="1:42" x14ac:dyDescent="0.25">
      <c r="A2080" s="2" t="s">
        <v>5964</v>
      </c>
      <c r="B2080" t="s">
        <v>5962</v>
      </c>
      <c r="C2080" t="s">
        <v>14</v>
      </c>
      <c r="D2080" t="s">
        <v>5961</v>
      </c>
      <c r="E2080" s="3" t="s">
        <v>5799</v>
      </c>
      <c r="F2080" t="s">
        <v>5357</v>
      </c>
      <c r="G2080">
        <v>77</v>
      </c>
      <c r="H2080">
        <v>0</v>
      </c>
      <c r="I2080">
        <v>55</v>
      </c>
      <c r="J2080">
        <v>10</v>
      </c>
      <c r="K2080">
        <v>12</v>
      </c>
      <c r="L2080">
        <v>0</v>
      </c>
      <c r="M2080">
        <v>0</v>
      </c>
      <c r="N2080" s="2">
        <v>249.16774891774892</v>
      </c>
      <c r="O2080" s="2">
        <v>325.01816903030306</v>
      </c>
      <c r="P2080" s="2">
        <v>276.70999999999998</v>
      </c>
      <c r="Q2080" s="4">
        <v>850.89591794805187</v>
      </c>
      <c r="R2080" s="5">
        <v>7.0000000000000007E-2</v>
      </c>
      <c r="S2080" s="6">
        <v>910.45863220441561</v>
      </c>
      <c r="T2080" s="4">
        <v>19.44927536231884</v>
      </c>
      <c r="U2080" s="7">
        <v>929.90790756673448</v>
      </c>
      <c r="V2080" s="8">
        <v>1.1948554697900502</v>
      </c>
      <c r="W2080" s="7">
        <v>724.14627685410426</v>
      </c>
      <c r="X2080" s="7">
        <v>804.86694422556332</v>
      </c>
      <c r="Y2080" s="7">
        <v>1056.3878642960519</v>
      </c>
      <c r="Z2080" s="7">
        <v>1272.8128420311236</v>
      </c>
      <c r="AA2080" s="7">
        <v>1400.3280991831384</v>
      </c>
      <c r="AB2080" s="7">
        <v>1610.9037531956408</v>
      </c>
      <c r="AC2080" s="7">
        <v>856.0857142857144</v>
      </c>
      <c r="AD2080" s="7">
        <v>933.91168831168829</v>
      </c>
      <c r="AE2080" s="4">
        <v>619</v>
      </c>
      <c r="AF2080" s="4">
        <v>688</v>
      </c>
      <c r="AG2080" s="4">
        <v>903</v>
      </c>
      <c r="AH2080" s="4">
        <v>1088</v>
      </c>
      <c r="AI2080" s="4">
        <v>1197</v>
      </c>
      <c r="AJ2080" s="4">
        <v>1377</v>
      </c>
      <c r="AK2080" s="4">
        <v>906.37537916761607</v>
      </c>
      <c r="AL2080" s="8">
        <v>1.1896088241965923</v>
      </c>
      <c r="AM2080" s="4">
        <v>907.73646351321588</v>
      </c>
      <c r="AN2080" s="8">
        <v>1.1913577060610783</v>
      </c>
      <c r="AO2080" s="4">
        <v>909.09754785881569</v>
      </c>
      <c r="AP2080" s="8">
        <v>1.1931065879255642</v>
      </c>
    </row>
    <row r="2081" spans="1:42" x14ac:dyDescent="0.25">
      <c r="A2081" s="2" t="s">
        <v>5967</v>
      </c>
      <c r="B2081" t="s">
        <v>5966</v>
      </c>
      <c r="C2081" t="s">
        <v>149</v>
      </c>
      <c r="D2081" t="s">
        <v>5965</v>
      </c>
      <c r="E2081" s="3" t="s">
        <v>5799</v>
      </c>
      <c r="F2081" t="s">
        <v>5968</v>
      </c>
      <c r="G2081">
        <v>218</v>
      </c>
      <c r="H2081">
        <v>0</v>
      </c>
      <c r="I2081">
        <v>55</v>
      </c>
      <c r="J2081">
        <v>62</v>
      </c>
      <c r="K2081">
        <v>76</v>
      </c>
      <c r="L2081">
        <v>25</v>
      </c>
      <c r="M2081">
        <v>0</v>
      </c>
      <c r="N2081" s="2">
        <v>258.07874617737002</v>
      </c>
      <c r="O2081" s="2">
        <v>418.85101699541281</v>
      </c>
      <c r="P2081" s="2">
        <v>184.51</v>
      </c>
      <c r="Q2081" s="4">
        <v>861.43976317278282</v>
      </c>
      <c r="R2081" s="5">
        <v>7.0000000000000007E-2</v>
      </c>
      <c r="S2081" s="6">
        <v>921.74054659487763</v>
      </c>
      <c r="T2081" s="4">
        <v>30.753846153846155</v>
      </c>
      <c r="U2081" s="7">
        <v>952.49439274872384</v>
      </c>
      <c r="V2081" s="8">
        <v>0.95755891305492724</v>
      </c>
      <c r="W2081" s="7">
        <v>617.14326912070305</v>
      </c>
      <c r="X2081" s="7">
        <v>674.59504492473252</v>
      </c>
      <c r="Y2081" s="7">
        <v>836.75731533933163</v>
      </c>
      <c r="Z2081" s="7">
        <v>1108.2632880906319</v>
      </c>
      <c r="AA2081" s="7">
        <v>1109.1899296358581</v>
      </c>
      <c r="AB2081" s="7">
        <v>1275.9854077765888</v>
      </c>
      <c r="AC2081" s="7">
        <v>1094.1821100917432</v>
      </c>
      <c r="AD2081" s="7">
        <v>1193.6532110091744</v>
      </c>
      <c r="AE2081" s="4">
        <v>666</v>
      </c>
      <c r="AF2081" s="4">
        <v>728</v>
      </c>
      <c r="AG2081" s="4">
        <v>903</v>
      </c>
      <c r="AH2081" s="4">
        <v>1196</v>
      </c>
      <c r="AI2081" s="4">
        <v>1197</v>
      </c>
      <c r="AJ2081" s="4">
        <v>1377</v>
      </c>
      <c r="AK2081" s="4">
        <v>1113.6320834206399</v>
      </c>
      <c r="AL2081" s="8">
        <v>1.1504707588633365</v>
      </c>
      <c r="AM2081" s="4">
        <v>1049.0155455099241</v>
      </c>
      <c r="AN2081" s="8">
        <v>1.0855106475196885</v>
      </c>
      <c r="AO2081" s="4">
        <v>985.37804605240092</v>
      </c>
      <c r="AP2081" s="8">
        <v>1.021534780287308</v>
      </c>
    </row>
    <row r="2082" spans="1:42" x14ac:dyDescent="0.25">
      <c r="A2082" s="2" t="s">
        <v>5971</v>
      </c>
      <c r="B2082" t="s">
        <v>5970</v>
      </c>
      <c r="C2082" t="s">
        <v>149</v>
      </c>
      <c r="D2082" t="s">
        <v>5969</v>
      </c>
      <c r="E2082" s="3" t="s">
        <v>5799</v>
      </c>
      <c r="F2082" t="s">
        <v>5357</v>
      </c>
      <c r="G2082">
        <v>120</v>
      </c>
      <c r="H2082">
        <v>4</v>
      </c>
      <c r="I2082">
        <v>30</v>
      </c>
      <c r="J2082">
        <v>45</v>
      </c>
      <c r="K2082">
        <v>41</v>
      </c>
      <c r="L2082">
        <v>0</v>
      </c>
      <c r="M2082">
        <v>0</v>
      </c>
      <c r="N2082" s="2">
        <v>251.5923611111111</v>
      </c>
      <c r="O2082" s="2">
        <v>313.0869043194445</v>
      </c>
      <c r="P2082" s="2">
        <v>214.33</v>
      </c>
      <c r="Q2082" s="4">
        <v>779.00926543055562</v>
      </c>
      <c r="R2082" s="5">
        <v>7.0000000000000007E-2</v>
      </c>
      <c r="S2082" s="6">
        <v>833.53991401069459</v>
      </c>
      <c r="T2082" s="4">
        <v>41.466666666666669</v>
      </c>
      <c r="U2082" s="7">
        <v>875.00658067736128</v>
      </c>
      <c r="V2082" s="8">
        <v>0.91964781853543554</v>
      </c>
      <c r="W2082" s="7">
        <v>583.45968844085576</v>
      </c>
      <c r="X2082" s="7">
        <v>637.77575553294753</v>
      </c>
      <c r="Y2082" s="7">
        <v>791.0872352283676</v>
      </c>
      <c r="Z2082" s="7">
        <v>1047.7744555184138</v>
      </c>
      <c r="AA2082" s="7">
        <v>1048.6505211166732</v>
      </c>
      <c r="AB2082" s="7">
        <v>1206.3423288033912</v>
      </c>
      <c r="AC2082" s="7">
        <v>1046.6041666666667</v>
      </c>
      <c r="AD2082" s="7">
        <v>1141.75</v>
      </c>
      <c r="AE2082" s="4">
        <v>666</v>
      </c>
      <c r="AF2082" s="4">
        <v>728</v>
      </c>
      <c r="AG2082" s="4">
        <v>903</v>
      </c>
      <c r="AH2082" s="4">
        <v>1196</v>
      </c>
      <c r="AI2082" s="4">
        <v>1197</v>
      </c>
      <c r="AJ2082" s="4">
        <v>1377</v>
      </c>
      <c r="AK2082" s="4">
        <v>1050.923319737007</v>
      </c>
      <c r="AL2082" s="8">
        <v>1.1481217286484855</v>
      </c>
      <c r="AM2082" s="4">
        <v>978.46218449490289</v>
      </c>
      <c r="AN2082" s="8">
        <v>1.0719637586108022</v>
      </c>
      <c r="AO2082" s="4">
        <v>906.00104925279879</v>
      </c>
      <c r="AP2082" s="8">
        <v>0.99580578857311897</v>
      </c>
    </row>
    <row r="2083" spans="1:42" x14ac:dyDescent="0.25">
      <c r="A2083" s="2" t="s">
        <v>5974</v>
      </c>
      <c r="B2083" t="s">
        <v>5973</v>
      </c>
      <c r="C2083" t="s">
        <v>149</v>
      </c>
      <c r="D2083" t="s">
        <v>5972</v>
      </c>
      <c r="E2083" s="3" t="s">
        <v>5799</v>
      </c>
      <c r="F2083" t="s">
        <v>5197</v>
      </c>
      <c r="G2083">
        <v>123</v>
      </c>
      <c r="H2083">
        <v>0</v>
      </c>
      <c r="I2083">
        <v>51</v>
      </c>
      <c r="J2083">
        <v>37</v>
      </c>
      <c r="K2083">
        <v>31</v>
      </c>
      <c r="L2083">
        <v>4</v>
      </c>
      <c r="M2083">
        <v>0</v>
      </c>
      <c r="N2083" s="2">
        <v>206.59281842818427</v>
      </c>
      <c r="O2083" s="2">
        <v>366.91308878590786</v>
      </c>
      <c r="P2083" s="2">
        <v>224.94</v>
      </c>
      <c r="Q2083" s="4">
        <v>798.44590721409213</v>
      </c>
      <c r="R2083" s="5">
        <v>7.0000000000000007E-2</v>
      </c>
      <c r="S2083" s="6">
        <v>854.3371207190786</v>
      </c>
      <c r="T2083" s="4">
        <v>72.372881355932208</v>
      </c>
      <c r="U2083" s="7">
        <v>926.71000207501083</v>
      </c>
      <c r="V2083" s="8">
        <v>1.0651341424587799</v>
      </c>
      <c r="W2083" s="7">
        <v>607.8275509058401</v>
      </c>
      <c r="X2083" s="7">
        <v>675.58215674187068</v>
      </c>
      <c r="Y2083" s="7">
        <v>886.70158072370532</v>
      </c>
      <c r="Z2083" s="7">
        <v>1068.3624804290048</v>
      </c>
      <c r="AA2083" s="7">
        <v>1175.3951186337488</v>
      </c>
      <c r="AB2083" s="7">
        <v>1352.1462642929594</v>
      </c>
      <c r="AC2083" s="7">
        <v>957.04471544715454</v>
      </c>
      <c r="AD2083" s="7">
        <v>1044.0487804878048</v>
      </c>
      <c r="AE2083" s="4">
        <v>619</v>
      </c>
      <c r="AF2083" s="4">
        <v>688</v>
      </c>
      <c r="AG2083" s="4">
        <v>903</v>
      </c>
      <c r="AH2083" s="4">
        <v>1088</v>
      </c>
      <c r="AI2083" s="4">
        <v>1197</v>
      </c>
      <c r="AJ2083" s="4">
        <v>1377</v>
      </c>
      <c r="AK2083" s="4">
        <v>932.82608651862608</v>
      </c>
      <c r="AL2083" s="8">
        <v>1.1553471293610305</v>
      </c>
      <c r="AM2083" s="4">
        <v>906.42525256786928</v>
      </c>
      <c r="AN2083" s="8">
        <v>1.1250027610393645</v>
      </c>
      <c r="AO2083" s="4">
        <v>880.02441861711236</v>
      </c>
      <c r="AP2083" s="8">
        <v>1.0946583927176983</v>
      </c>
    </row>
    <row r="2084" spans="1:42" x14ac:dyDescent="0.25">
      <c r="A2084" s="2" t="s">
        <v>5977</v>
      </c>
      <c r="B2084" t="s">
        <v>5976</v>
      </c>
      <c r="C2084" t="s">
        <v>149</v>
      </c>
      <c r="D2084" t="s">
        <v>5975</v>
      </c>
      <c r="E2084" s="3" t="s">
        <v>5799</v>
      </c>
      <c r="F2084" t="s">
        <v>5978</v>
      </c>
      <c r="G2084">
        <v>156</v>
      </c>
      <c r="H2084">
        <v>0</v>
      </c>
      <c r="I2084">
        <v>54</v>
      </c>
      <c r="J2084">
        <v>58</v>
      </c>
      <c r="K2084">
        <v>34</v>
      </c>
      <c r="L2084">
        <v>10</v>
      </c>
      <c r="M2084">
        <v>0</v>
      </c>
      <c r="N2084" s="2">
        <v>238.02884615384616</v>
      </c>
      <c r="O2084" s="2">
        <v>273.22834930341878</v>
      </c>
      <c r="P2084" s="2">
        <v>224.69</v>
      </c>
      <c r="Q2084" s="4">
        <v>735.94719545726502</v>
      </c>
      <c r="R2084" s="5">
        <v>7.0000000000000007E-2</v>
      </c>
      <c r="S2084" s="6">
        <v>787.46349913927361</v>
      </c>
      <c r="T2084" s="4">
        <v>93.282828282828277</v>
      </c>
      <c r="U2084" s="7">
        <v>880.7463274221019</v>
      </c>
      <c r="V2084" s="8">
        <v>0.94183262553192237</v>
      </c>
      <c r="W2084" s="7">
        <v>560.82524030774152</v>
      </c>
      <c r="X2084" s="7">
        <v>659.34859333477732</v>
      </c>
      <c r="Y2084" s="7">
        <v>760.39818618301899</v>
      </c>
      <c r="Z2084" s="7">
        <v>942.28745330985407</v>
      </c>
      <c r="AA2084" s="7">
        <v>1109.8613614498549</v>
      </c>
      <c r="AB2084" s="7">
        <v>1276.5931896494537</v>
      </c>
      <c r="AC2084" s="7">
        <v>1028.6551282051282</v>
      </c>
      <c r="AD2084" s="7">
        <v>1122.1692307692308</v>
      </c>
      <c r="AE2084" s="4">
        <v>666</v>
      </c>
      <c r="AF2084" s="4">
        <v>783</v>
      </c>
      <c r="AG2084" s="4">
        <v>903</v>
      </c>
      <c r="AH2084" s="4">
        <v>1119</v>
      </c>
      <c r="AI2084" s="4">
        <v>1318</v>
      </c>
      <c r="AJ2084" s="4">
        <v>1516</v>
      </c>
      <c r="AK2084" s="4">
        <v>979.58464177677752</v>
      </c>
      <c r="AL2084" s="8">
        <v>1.1472787960769559</v>
      </c>
      <c r="AM2084" s="4">
        <v>915.08682960561543</v>
      </c>
      <c r="AN2084" s="8">
        <v>1.0783075816796948</v>
      </c>
      <c r="AO2084" s="4">
        <v>850.58901743445347</v>
      </c>
      <c r="AP2084" s="8">
        <v>1.0093363672824334</v>
      </c>
    </row>
    <row r="2085" spans="1:42" x14ac:dyDescent="0.25">
      <c r="A2085" s="2" t="s">
        <v>5980</v>
      </c>
      <c r="B2085" t="s">
        <v>3385</v>
      </c>
      <c r="C2085" t="s">
        <v>149</v>
      </c>
      <c r="D2085" t="s">
        <v>5979</v>
      </c>
      <c r="E2085" s="3" t="s">
        <v>5799</v>
      </c>
      <c r="F2085" t="s">
        <v>5981</v>
      </c>
      <c r="G2085">
        <v>156</v>
      </c>
      <c r="H2085">
        <v>0</v>
      </c>
      <c r="I2085">
        <v>68</v>
      </c>
      <c r="J2085">
        <v>48</v>
      </c>
      <c r="K2085">
        <v>30</v>
      </c>
      <c r="L2085">
        <v>10</v>
      </c>
      <c r="M2085">
        <v>0</v>
      </c>
      <c r="N2085" s="2">
        <v>240.30662393162393</v>
      </c>
      <c r="O2085" s="2">
        <v>321.63270673076931</v>
      </c>
      <c r="P2085" s="2">
        <v>193.58</v>
      </c>
      <c r="Q2085" s="4">
        <v>755.51933066239326</v>
      </c>
      <c r="R2085" s="5">
        <v>7.0000000000000007E-2</v>
      </c>
      <c r="S2085" s="6">
        <v>808.40568380876084</v>
      </c>
      <c r="T2085" s="4">
        <v>9.2418300653594763</v>
      </c>
      <c r="U2085" s="7">
        <v>817.64751387412036</v>
      </c>
      <c r="V2085" s="8">
        <v>0.8701225998987856</v>
      </c>
      <c r="W2085" s="7">
        <v>532.5180531769073</v>
      </c>
      <c r="X2085" s="7">
        <v>701.99471953530917</v>
      </c>
      <c r="Y2085" s="7">
        <v>776.83974477988249</v>
      </c>
      <c r="Z2085" s="7">
        <v>1026.3231622617939</v>
      </c>
      <c r="AA2085" s="7">
        <v>1029.7643128477512</v>
      </c>
      <c r="AB2085" s="7">
        <v>1184.6160892158341</v>
      </c>
      <c r="AC2085" s="7">
        <v>1033.6615384615386</v>
      </c>
      <c r="AD2085" s="7">
        <v>1127.6307692307691</v>
      </c>
      <c r="AE2085" s="4">
        <v>619</v>
      </c>
      <c r="AF2085" s="4">
        <v>816</v>
      </c>
      <c r="AG2085" s="4">
        <v>903</v>
      </c>
      <c r="AH2085" s="4">
        <v>1193</v>
      </c>
      <c r="AI2085" s="4">
        <v>1197</v>
      </c>
      <c r="AJ2085" s="4">
        <v>1377</v>
      </c>
      <c r="AK2085" s="4">
        <v>1062.2151498925141</v>
      </c>
      <c r="AL2085" s="8">
        <v>1.1402210821424652</v>
      </c>
      <c r="AM2085" s="4">
        <v>977.00768627868263</v>
      </c>
      <c r="AN2085" s="8">
        <v>1.0495451631035158</v>
      </c>
      <c r="AO2085" s="4">
        <v>891.80022266485116</v>
      </c>
      <c r="AP2085" s="8">
        <v>0.95886924406456597</v>
      </c>
    </row>
    <row r="2086" spans="1:42" x14ac:dyDescent="0.25">
      <c r="A2086" s="2" t="s">
        <v>5984</v>
      </c>
      <c r="B2086" t="s">
        <v>5983</v>
      </c>
      <c r="C2086" t="s">
        <v>149</v>
      </c>
      <c r="D2086" t="s">
        <v>5982</v>
      </c>
      <c r="E2086" s="3" t="s">
        <v>5799</v>
      </c>
      <c r="F2086" t="s">
        <v>5985</v>
      </c>
      <c r="G2086">
        <v>23</v>
      </c>
      <c r="H2086">
        <v>0</v>
      </c>
      <c r="I2086">
        <v>2</v>
      </c>
      <c r="J2086">
        <v>6</v>
      </c>
      <c r="K2086">
        <v>13</v>
      </c>
      <c r="L2086">
        <v>2</v>
      </c>
      <c r="M2086">
        <v>0</v>
      </c>
      <c r="N2086" s="2">
        <v>271.32608695652175</v>
      </c>
      <c r="O2086" s="2">
        <v>319.22889394202906</v>
      </c>
      <c r="P2086" s="2">
        <v>236.86</v>
      </c>
      <c r="Q2086" s="4">
        <v>827.41498089855088</v>
      </c>
      <c r="R2086" s="5">
        <v>7.0000000000000007E-2</v>
      </c>
      <c r="S2086" s="6">
        <v>885.33402956144948</v>
      </c>
      <c r="T2086" s="4">
        <v>130.34782608695653</v>
      </c>
      <c r="U2086" s="7">
        <v>1015.681855648406</v>
      </c>
      <c r="V2086" s="8">
        <v>0.93618733939459542</v>
      </c>
      <c r="W2086" s="7">
        <v>505.12966692847988</v>
      </c>
      <c r="X2086" s="7">
        <v>665.88983556323035</v>
      </c>
      <c r="Y2086" s="7">
        <v>736.88544303136882</v>
      </c>
      <c r="Z2086" s="7">
        <v>973.53746792516392</v>
      </c>
      <c r="AA2086" s="7">
        <v>976.80163378576788</v>
      </c>
      <c r="AB2086" s="7">
        <v>1123.6890975129513</v>
      </c>
      <c r="AC2086" s="7">
        <v>1193.4043478260869</v>
      </c>
      <c r="AD2086" s="7">
        <v>1301.8956521739128</v>
      </c>
      <c r="AE2086" s="4">
        <v>619</v>
      </c>
      <c r="AF2086" s="4">
        <v>816</v>
      </c>
      <c r="AG2086" s="4">
        <v>903</v>
      </c>
      <c r="AH2086" s="4">
        <v>1193</v>
      </c>
      <c r="AI2086" s="4">
        <v>1197</v>
      </c>
      <c r="AJ2086" s="4">
        <v>1377</v>
      </c>
      <c r="AK2086" s="4">
        <v>1105.4625102358034</v>
      </c>
      <c r="AL2086" s="8">
        <v>1.1390869929637111</v>
      </c>
      <c r="AM2086" s="4">
        <v>1028.4175419997796</v>
      </c>
      <c r="AN2086" s="8">
        <v>1.0680721142145206</v>
      </c>
      <c r="AO2086" s="4">
        <v>951.37257376375567</v>
      </c>
      <c r="AP2086" s="8">
        <v>0.9970572354653302</v>
      </c>
    </row>
    <row r="2087" spans="1:42" x14ac:dyDescent="0.25">
      <c r="A2087" s="2" t="s">
        <v>5988</v>
      </c>
      <c r="B2087" t="s">
        <v>5987</v>
      </c>
      <c r="C2087" t="s">
        <v>14</v>
      </c>
      <c r="D2087" t="s">
        <v>5986</v>
      </c>
      <c r="E2087" s="3" t="s">
        <v>5799</v>
      </c>
      <c r="F2087" t="s">
        <v>5989</v>
      </c>
      <c r="G2087">
        <v>293</v>
      </c>
      <c r="H2087">
        <v>0</v>
      </c>
      <c r="I2087">
        <v>104</v>
      </c>
      <c r="J2087">
        <v>102</v>
      </c>
      <c r="K2087">
        <v>62</v>
      </c>
      <c r="L2087">
        <v>25</v>
      </c>
      <c r="M2087">
        <v>0</v>
      </c>
      <c r="N2087" s="2">
        <v>270.726393629124</v>
      </c>
      <c r="O2087" s="2">
        <v>325.32062637315141</v>
      </c>
      <c r="P2087" s="2">
        <v>258.95999999999998</v>
      </c>
      <c r="Q2087" s="4">
        <v>855.00702000227534</v>
      </c>
      <c r="R2087" s="5">
        <v>7.0000000000000007E-2</v>
      </c>
      <c r="S2087" s="6">
        <v>914.85751140243462</v>
      </c>
      <c r="T2087" s="4">
        <v>0</v>
      </c>
      <c r="U2087" s="7">
        <v>914.85751140243462</v>
      </c>
      <c r="V2087" s="8">
        <v>0.88060122221865245</v>
      </c>
      <c r="W2087" s="7">
        <v>671.01813133061319</v>
      </c>
      <c r="X2087" s="7">
        <v>675.42113744170638</v>
      </c>
      <c r="Y2087" s="7">
        <v>885.88482955196434</v>
      </c>
      <c r="Z2087" s="7">
        <v>1157.1100059953092</v>
      </c>
      <c r="AA2087" s="7">
        <v>1428.3351824386543</v>
      </c>
      <c r="AB2087" s="7">
        <v>1642.3212794377869</v>
      </c>
      <c r="AC2087" s="7">
        <v>1142.7911262798634</v>
      </c>
      <c r="AD2087" s="7">
        <v>1246.6812286689419</v>
      </c>
      <c r="AE2087" s="4">
        <v>762</v>
      </c>
      <c r="AF2087" s="4">
        <v>767</v>
      </c>
      <c r="AG2087" s="4">
        <v>1006</v>
      </c>
      <c r="AH2087" s="4">
        <v>1314</v>
      </c>
      <c r="AI2087" s="4">
        <v>1622</v>
      </c>
      <c r="AJ2087" s="4">
        <v>1865</v>
      </c>
      <c r="AK2087" s="4">
        <v>1187.0061129162386</v>
      </c>
      <c r="AL2087" s="8">
        <v>1.1425593830592118</v>
      </c>
      <c r="AM2087" s="4">
        <v>1095.944983892608</v>
      </c>
      <c r="AN2087" s="8">
        <v>1.0549079832342334</v>
      </c>
      <c r="AO2087" s="4">
        <v>1004.8838548689779</v>
      </c>
      <c r="AP2087" s="8">
        <v>0.96725658340925547</v>
      </c>
    </row>
    <row r="2088" spans="1:42" x14ac:dyDescent="0.25">
      <c r="A2088" s="2" t="s">
        <v>5992</v>
      </c>
      <c r="B2088" t="s">
        <v>5991</v>
      </c>
      <c r="C2088" t="s">
        <v>149</v>
      </c>
      <c r="D2088" t="s">
        <v>5990</v>
      </c>
      <c r="E2088" s="3" t="s">
        <v>5799</v>
      </c>
      <c r="F2088" t="s">
        <v>5993</v>
      </c>
      <c r="G2088">
        <v>247</v>
      </c>
      <c r="H2088">
        <v>36</v>
      </c>
      <c r="I2088">
        <v>36</v>
      </c>
      <c r="J2088">
        <v>76</v>
      </c>
      <c r="K2088">
        <v>71</v>
      </c>
      <c r="L2088">
        <v>28</v>
      </c>
      <c r="M2088">
        <v>0</v>
      </c>
      <c r="N2088" s="2">
        <v>219.16464237516868</v>
      </c>
      <c r="O2088" s="2">
        <v>407.50363961673423</v>
      </c>
      <c r="P2088" s="2">
        <v>163.43</v>
      </c>
      <c r="Q2088" s="4">
        <v>790.09828199190292</v>
      </c>
      <c r="R2088" s="5">
        <v>7.0000000000000007E-2</v>
      </c>
      <c r="S2088" s="6">
        <v>845.40516173133619</v>
      </c>
      <c r="T2088" s="4">
        <v>101.66255144032922</v>
      </c>
      <c r="U2088" s="7">
        <v>947.06771317166545</v>
      </c>
      <c r="V2088" s="8">
        <v>0.99293150058109758</v>
      </c>
      <c r="W2088" s="7">
        <v>590.30625072743976</v>
      </c>
      <c r="X2088" s="7">
        <v>609.80585660732515</v>
      </c>
      <c r="Y2088" s="7">
        <v>800.37018679711434</v>
      </c>
      <c r="Z2088" s="7">
        <v>1057.4104461228765</v>
      </c>
      <c r="AA2088" s="7">
        <v>1060.9558290101284</v>
      </c>
      <c r="AB2088" s="7">
        <v>1220.4980589364634</v>
      </c>
      <c r="AC2088" s="7">
        <v>1049.1906882591095</v>
      </c>
      <c r="AD2088" s="7">
        <v>1144.5716599190284</v>
      </c>
      <c r="AE2088" s="4">
        <v>666</v>
      </c>
      <c r="AF2088" s="4">
        <v>688</v>
      </c>
      <c r="AG2088" s="4">
        <v>903</v>
      </c>
      <c r="AH2088" s="4">
        <v>1193</v>
      </c>
      <c r="AI2088" s="4">
        <v>1197</v>
      </c>
      <c r="AJ2088" s="4">
        <v>1377</v>
      </c>
      <c r="AK2088" s="4">
        <v>991.95033321455844</v>
      </c>
      <c r="AL2088" s="8">
        <v>1.1465734366327969</v>
      </c>
      <c r="AM2088" s="4">
        <v>943.10194272015099</v>
      </c>
      <c r="AN2088" s="8">
        <v>1.095359457948897</v>
      </c>
      <c r="AO2088" s="4">
        <v>894.25355222574365</v>
      </c>
      <c r="AP2088" s="8">
        <v>1.0441454792649973</v>
      </c>
    </row>
    <row r="2089" spans="1:42" x14ac:dyDescent="0.25">
      <c r="A2089" s="2" t="s">
        <v>5996</v>
      </c>
      <c r="B2089" t="s">
        <v>5995</v>
      </c>
      <c r="C2089" t="s">
        <v>149</v>
      </c>
      <c r="D2089" t="s">
        <v>5994</v>
      </c>
      <c r="E2089" s="3" t="s">
        <v>5799</v>
      </c>
      <c r="F2089" t="s">
        <v>5997</v>
      </c>
      <c r="G2089">
        <v>168</v>
      </c>
      <c r="H2089">
        <v>0</v>
      </c>
      <c r="I2089">
        <v>30</v>
      </c>
      <c r="J2089">
        <v>52</v>
      </c>
      <c r="K2089">
        <v>74</v>
      </c>
      <c r="L2089">
        <v>10</v>
      </c>
      <c r="M2089">
        <v>2</v>
      </c>
      <c r="N2089" s="2">
        <v>258.74057539682536</v>
      </c>
      <c r="O2089" s="2">
        <v>309.60787468849207</v>
      </c>
      <c r="P2089" s="2">
        <v>217.92</v>
      </c>
      <c r="Q2089" s="4">
        <v>786.26845008531734</v>
      </c>
      <c r="R2089" s="5">
        <v>7.0000000000000007E-2</v>
      </c>
      <c r="S2089" s="6">
        <v>841.30724159128965</v>
      </c>
      <c r="T2089" s="4">
        <v>48.240259740259738</v>
      </c>
      <c r="U2089" s="7">
        <v>889.54750133154937</v>
      </c>
      <c r="V2089" s="8">
        <v>0.87376767323280924</v>
      </c>
      <c r="W2089" s="7">
        <v>555.32948037635936</v>
      </c>
      <c r="X2089" s="7">
        <v>573.5099097934426</v>
      </c>
      <c r="Y2089" s="7">
        <v>752.83505449830864</v>
      </c>
      <c r="Z2089" s="7">
        <v>973.47935696927289</v>
      </c>
      <c r="AA2089" s="7">
        <v>1052.8121398801813</v>
      </c>
      <c r="AB2089" s="7">
        <v>1210.6513225466763</v>
      </c>
      <c r="AC2089" s="7">
        <v>1119.8654761904763</v>
      </c>
      <c r="AD2089" s="7">
        <v>1221.6714285714286</v>
      </c>
      <c r="AE2089" s="4">
        <v>672</v>
      </c>
      <c r="AF2089" s="4">
        <v>694</v>
      </c>
      <c r="AG2089" s="4">
        <v>911</v>
      </c>
      <c r="AH2089" s="4">
        <v>1178</v>
      </c>
      <c r="AI2089" s="4">
        <v>1274</v>
      </c>
      <c r="AJ2089" s="4">
        <v>1465</v>
      </c>
      <c r="AK2089" s="4">
        <v>1112.9675850726578</v>
      </c>
      <c r="AL2089" s="8">
        <v>1.1406089896077396</v>
      </c>
      <c r="AM2089" s="4">
        <v>1021.2147538306062</v>
      </c>
      <c r="AN2089" s="8">
        <v>1.0504837767923656</v>
      </c>
      <c r="AO2089" s="4">
        <v>931.260997710948</v>
      </c>
      <c r="AP2089" s="8">
        <v>0.96212572501258753</v>
      </c>
    </row>
    <row r="2090" spans="1:42" x14ac:dyDescent="0.25">
      <c r="A2090" s="2" t="s">
        <v>6000</v>
      </c>
      <c r="B2090" t="s">
        <v>5999</v>
      </c>
      <c r="C2090" t="s">
        <v>149</v>
      </c>
      <c r="D2090" t="s">
        <v>5998</v>
      </c>
      <c r="E2090" s="3" t="s">
        <v>5799</v>
      </c>
      <c r="F2090" t="s">
        <v>6001</v>
      </c>
      <c r="G2090">
        <v>36</v>
      </c>
      <c r="H2090">
        <v>0</v>
      </c>
      <c r="I2090">
        <v>4</v>
      </c>
      <c r="J2090">
        <v>20</v>
      </c>
      <c r="K2090">
        <v>12</v>
      </c>
      <c r="L2090">
        <v>0</v>
      </c>
      <c r="M2090">
        <v>0</v>
      </c>
      <c r="N2090" s="2">
        <v>250.0439814814815</v>
      </c>
      <c r="O2090" s="2">
        <v>264.0961788333334</v>
      </c>
      <c r="P2090" s="2">
        <v>268.31</v>
      </c>
      <c r="Q2090" s="4">
        <v>782.45016031481487</v>
      </c>
      <c r="R2090" s="5">
        <v>7.0000000000000007E-2</v>
      </c>
      <c r="S2090" s="6">
        <v>837.221671536852</v>
      </c>
      <c r="T2090" s="4">
        <v>67.769230769230774</v>
      </c>
      <c r="U2090" s="7">
        <v>904.99090230608272</v>
      </c>
      <c r="V2090" s="8">
        <v>0.9049909023060827</v>
      </c>
      <c r="W2090" s="7">
        <v>550.0546381997118</v>
      </c>
      <c r="X2090" s="7">
        <v>577.68295336042786</v>
      </c>
      <c r="Y2090" s="7">
        <v>756.01116939777739</v>
      </c>
      <c r="Z2090" s="7">
        <v>1059.0854144941179</v>
      </c>
      <c r="AA2090" s="7">
        <v>1269.2280540498678</v>
      </c>
      <c r="AB2090" s="7">
        <v>1459.2773734887332</v>
      </c>
      <c r="AC2090" s="7">
        <v>1100</v>
      </c>
      <c r="AD2090" s="7">
        <v>1200</v>
      </c>
      <c r="AE2090" s="4">
        <v>657</v>
      </c>
      <c r="AF2090" s="4">
        <v>690</v>
      </c>
      <c r="AG2090" s="4">
        <v>903</v>
      </c>
      <c r="AH2090" s="4">
        <v>1265</v>
      </c>
      <c r="AI2090" s="4">
        <v>1516</v>
      </c>
      <c r="AJ2090" s="4">
        <v>1743</v>
      </c>
      <c r="AK2090" s="4">
        <v>1072.3489595332969</v>
      </c>
      <c r="AL2090" s="8">
        <v>1.1401181903025277</v>
      </c>
      <c r="AM2090" s="4">
        <v>991.52395428451905</v>
      </c>
      <c r="AN2090" s="8">
        <v>1.0592931850537497</v>
      </c>
      <c r="AO2090" s="4">
        <v>910.69894903574118</v>
      </c>
      <c r="AP2090" s="8">
        <v>0.97846817980497192</v>
      </c>
    </row>
    <row r="2091" spans="1:42" x14ac:dyDescent="0.25">
      <c r="A2091" s="2" t="s">
        <v>6004</v>
      </c>
      <c r="B2091" t="s">
        <v>6003</v>
      </c>
      <c r="C2091" t="s">
        <v>149</v>
      </c>
      <c r="D2091" t="s">
        <v>6002</v>
      </c>
      <c r="E2091" s="3" t="s">
        <v>5799</v>
      </c>
      <c r="F2091" t="s">
        <v>6005</v>
      </c>
      <c r="G2091">
        <v>124</v>
      </c>
      <c r="H2091">
        <v>30</v>
      </c>
      <c r="I2091">
        <v>28</v>
      </c>
      <c r="J2091">
        <v>36</v>
      </c>
      <c r="K2091">
        <v>20</v>
      </c>
      <c r="L2091">
        <v>10</v>
      </c>
      <c r="M2091">
        <v>0</v>
      </c>
      <c r="N2091" s="2">
        <v>195.71908602150538</v>
      </c>
      <c r="O2091" s="2">
        <v>235.42619024999996</v>
      </c>
      <c r="P2091" s="2">
        <v>321.70999999999998</v>
      </c>
      <c r="Q2091" s="4">
        <v>752.85527627150532</v>
      </c>
      <c r="R2091" s="5">
        <v>7.0000000000000007E-2</v>
      </c>
      <c r="S2091" s="6">
        <v>805.55514561051075</v>
      </c>
      <c r="T2091" s="4">
        <v>40.361344537815128</v>
      </c>
      <c r="U2091" s="7">
        <v>845.91649014832592</v>
      </c>
      <c r="V2091" s="8">
        <v>0.80742075234306609</v>
      </c>
      <c r="W2091" s="7">
        <v>568.98315907091319</v>
      </c>
      <c r="X2091" s="7">
        <v>715.07342964317468</v>
      </c>
      <c r="Y2091" s="7">
        <v>808.87876127378468</v>
      </c>
      <c r="Z2091" s="7">
        <v>1016.4807247185772</v>
      </c>
      <c r="AA2091" s="7">
        <v>1334.8037353339259</v>
      </c>
      <c r="AB2091" s="7">
        <v>1534.7167371696521</v>
      </c>
      <c r="AC2091" s="7">
        <v>1152.4451612903229</v>
      </c>
      <c r="AD2091" s="7">
        <v>1257.2129032258065</v>
      </c>
      <c r="AE2091" s="4">
        <v>740</v>
      </c>
      <c r="AF2091" s="4">
        <v>930</v>
      </c>
      <c r="AG2091" s="4">
        <v>1052</v>
      </c>
      <c r="AH2091" s="4">
        <v>1322</v>
      </c>
      <c r="AI2091" s="4">
        <v>1736</v>
      </c>
      <c r="AJ2091" s="4">
        <v>1996</v>
      </c>
      <c r="AK2091" s="4">
        <v>1128.6511979732643</v>
      </c>
      <c r="AL2091" s="8">
        <v>1.1158134373373809</v>
      </c>
      <c r="AM2091" s="4">
        <v>1020.9525138523463</v>
      </c>
      <c r="AN2091" s="8">
        <v>1.0130158756726091</v>
      </c>
      <c r="AO2091" s="4">
        <v>913.25382973142848</v>
      </c>
      <c r="AP2091" s="8">
        <v>0.9102183140078377</v>
      </c>
    </row>
    <row r="2092" spans="1:42" x14ac:dyDescent="0.25">
      <c r="A2092" s="2" t="s">
        <v>6008</v>
      </c>
      <c r="B2092" t="s">
        <v>6007</v>
      </c>
      <c r="C2092" t="s">
        <v>149</v>
      </c>
      <c r="D2092" t="s">
        <v>6006</v>
      </c>
      <c r="E2092" s="3" t="s">
        <v>5799</v>
      </c>
      <c r="F2092" t="s">
        <v>5357</v>
      </c>
      <c r="G2092">
        <v>49</v>
      </c>
      <c r="H2092">
        <v>0</v>
      </c>
      <c r="I2092">
        <v>2</v>
      </c>
      <c r="J2092">
        <v>24</v>
      </c>
      <c r="K2092">
        <v>18</v>
      </c>
      <c r="L2092">
        <v>5</v>
      </c>
      <c r="M2092">
        <v>0</v>
      </c>
      <c r="N2092" s="2">
        <v>257.0595238095238</v>
      </c>
      <c r="O2092" s="2">
        <v>326.74984813605442</v>
      </c>
      <c r="P2092" s="2">
        <v>243.03</v>
      </c>
      <c r="Q2092" s="4">
        <v>826.83937194557825</v>
      </c>
      <c r="R2092" s="5">
        <v>7.0000000000000007E-2</v>
      </c>
      <c r="S2092" s="6">
        <v>884.71812798176882</v>
      </c>
      <c r="T2092" s="4">
        <v>116.93023255813954</v>
      </c>
      <c r="U2092" s="7">
        <v>1001.6483605399084</v>
      </c>
      <c r="V2092" s="8">
        <v>0.91908111431136486</v>
      </c>
      <c r="W2092" s="7">
        <v>533.34576783860314</v>
      </c>
      <c r="X2092" s="7">
        <v>560.13482467067911</v>
      </c>
      <c r="Y2092" s="7">
        <v>733.04600967771478</v>
      </c>
      <c r="Z2092" s="7">
        <v>1026.9138452295783</v>
      </c>
      <c r="AA2092" s="7">
        <v>1230.67303507355</v>
      </c>
      <c r="AB2092" s="7">
        <v>1414.9492744941938</v>
      </c>
      <c r="AC2092" s="7">
        <v>1198.8204081632655</v>
      </c>
      <c r="AD2092" s="7">
        <v>1307.8040816326532</v>
      </c>
      <c r="AE2092" s="4">
        <v>657</v>
      </c>
      <c r="AF2092" s="4">
        <v>690</v>
      </c>
      <c r="AG2092" s="4">
        <v>903</v>
      </c>
      <c r="AH2092" s="4">
        <v>1265</v>
      </c>
      <c r="AI2092" s="4">
        <v>1516</v>
      </c>
      <c r="AJ2092" s="4">
        <v>1743</v>
      </c>
      <c r="AK2092" s="4">
        <v>1125.9381444700896</v>
      </c>
      <c r="AL2092" s="8">
        <v>1.1404170344628146</v>
      </c>
      <c r="AM2092" s="4">
        <v>1043.70404793998</v>
      </c>
      <c r="AN2092" s="8">
        <v>1.0649616071384564</v>
      </c>
      <c r="AO2092" s="4">
        <v>961.46995140987087</v>
      </c>
      <c r="AP2092" s="8">
        <v>0.98950617981409894</v>
      </c>
    </row>
    <row r="2093" spans="1:42" x14ac:dyDescent="0.25">
      <c r="A2093" s="2" t="s">
        <v>6011</v>
      </c>
      <c r="B2093" t="s">
        <v>6010</v>
      </c>
      <c r="C2093" t="s">
        <v>14</v>
      </c>
      <c r="D2093" t="s">
        <v>6009</v>
      </c>
      <c r="E2093" s="3" t="s">
        <v>5799</v>
      </c>
      <c r="F2093" t="s">
        <v>6012</v>
      </c>
      <c r="G2093">
        <v>195</v>
      </c>
      <c r="H2093">
        <v>0</v>
      </c>
      <c r="I2093">
        <v>34</v>
      </c>
      <c r="J2093">
        <v>78</v>
      </c>
      <c r="K2093">
        <v>67</v>
      </c>
      <c r="L2093">
        <v>16</v>
      </c>
      <c r="M2093">
        <v>0</v>
      </c>
      <c r="N2093" s="2">
        <v>249.89914529914529</v>
      </c>
      <c r="O2093" s="2">
        <v>449.29731702564095</v>
      </c>
      <c r="P2093" s="2">
        <v>172.33</v>
      </c>
      <c r="Q2093" s="4">
        <v>871.52646232478628</v>
      </c>
      <c r="R2093" s="5">
        <v>7.0000000000000007E-2</v>
      </c>
      <c r="S2093" s="6">
        <v>932.5333146875214</v>
      </c>
      <c r="T2093" s="4">
        <v>86.408839779005518</v>
      </c>
      <c r="U2093" s="7">
        <v>1018.942154466527</v>
      </c>
      <c r="V2093" s="8">
        <v>0.9023452641088332</v>
      </c>
      <c r="W2093" s="7">
        <v>633.407109139721</v>
      </c>
      <c r="X2093" s="7">
        <v>736.63512562272638</v>
      </c>
      <c r="Y2093" s="7">
        <v>839.86314210573175</v>
      </c>
      <c r="Z2093" s="7">
        <v>1087.6103816649445</v>
      </c>
      <c r="AA2093" s="7">
        <v>1151.198839818476</v>
      </c>
      <c r="AB2093" s="7">
        <v>1323.796083378061</v>
      </c>
      <c r="AC2093" s="7">
        <v>1242.1369230769233</v>
      </c>
      <c r="AD2093" s="7">
        <v>1355.0584615384616</v>
      </c>
      <c r="AE2093" s="4">
        <v>767</v>
      </c>
      <c r="AF2093" s="4">
        <v>892</v>
      </c>
      <c r="AG2093" s="4">
        <v>1017</v>
      </c>
      <c r="AH2093" s="4">
        <v>1317</v>
      </c>
      <c r="AI2093" s="4">
        <v>1394</v>
      </c>
      <c r="AJ2093" s="4">
        <v>1603</v>
      </c>
      <c r="AK2093" s="4">
        <v>1195.1801417195338</v>
      </c>
      <c r="AL2093" s="8">
        <v>1.1349375849453678</v>
      </c>
      <c r="AM2093" s="4">
        <v>1108.1314790460669</v>
      </c>
      <c r="AN2093" s="8">
        <v>1.0578498443252593</v>
      </c>
      <c r="AO2093" s="4">
        <v>1019.5819773609884</v>
      </c>
      <c r="AP2093" s="8">
        <v>0.97943300472894179</v>
      </c>
    </row>
    <row r="2094" spans="1:42" x14ac:dyDescent="0.25">
      <c r="A2094" s="2" t="s">
        <v>6013</v>
      </c>
      <c r="B2094" t="s">
        <v>6010</v>
      </c>
      <c r="C2094" t="s">
        <v>14</v>
      </c>
      <c r="D2094" t="s">
        <v>6009</v>
      </c>
      <c r="E2094" s="3" t="s">
        <v>5799</v>
      </c>
      <c r="F2094" t="s">
        <v>6014</v>
      </c>
      <c r="G2094">
        <v>112</v>
      </c>
      <c r="H2094">
        <v>0</v>
      </c>
      <c r="I2094">
        <v>14</v>
      </c>
      <c r="J2094">
        <v>26</v>
      </c>
      <c r="K2094">
        <v>56</v>
      </c>
      <c r="L2094">
        <v>16</v>
      </c>
      <c r="M2094">
        <v>0</v>
      </c>
      <c r="N2094" s="2">
        <v>262.99255952380952</v>
      </c>
      <c r="O2094" s="2">
        <v>511.29268003571428</v>
      </c>
      <c r="P2094" s="2">
        <v>168.77</v>
      </c>
      <c r="Q2094" s="4">
        <v>943.05523955952378</v>
      </c>
      <c r="R2094" s="5">
        <v>7.0000000000000007E-2</v>
      </c>
      <c r="S2094" s="6">
        <v>1009.0691063286905</v>
      </c>
      <c r="T2094" s="4">
        <v>87.05</v>
      </c>
      <c r="U2094" s="7">
        <v>1096.1191063286906</v>
      </c>
      <c r="V2094" s="8">
        <v>0.90946720333081466</v>
      </c>
      <c r="W2094" s="7">
        <v>642.16342813373114</v>
      </c>
      <c r="X2094" s="7">
        <v>746.81848486999763</v>
      </c>
      <c r="Y2094" s="7">
        <v>851.47354160626412</v>
      </c>
      <c r="Z2094" s="7">
        <v>1102.6456777733035</v>
      </c>
      <c r="AA2094" s="7">
        <v>1167.1131927228437</v>
      </c>
      <c r="AB2094" s="7">
        <v>1342.0964475858814</v>
      </c>
      <c r="AC2094" s="7">
        <v>1325.7553571428573</v>
      </c>
      <c r="AD2094" s="7">
        <v>1446.2785714285715</v>
      </c>
      <c r="AE2094" s="4">
        <v>767</v>
      </c>
      <c r="AF2094" s="4">
        <v>892</v>
      </c>
      <c r="AG2094" s="4">
        <v>1017</v>
      </c>
      <c r="AH2094" s="4">
        <v>1317</v>
      </c>
      <c r="AI2094" s="4">
        <v>1394</v>
      </c>
      <c r="AJ2094" s="4">
        <v>1603</v>
      </c>
      <c r="AK2094" s="4">
        <v>1279.377048252612</v>
      </c>
      <c r="AL2094" s="8">
        <v>1.1337459396107192</v>
      </c>
      <c r="AM2094" s="4">
        <v>1190.1754274177179</v>
      </c>
      <c r="AN2094" s="8">
        <v>1.0597339566383506</v>
      </c>
      <c r="AO2094" s="4">
        <v>1098.2707271635845</v>
      </c>
      <c r="AP2094" s="8">
        <v>0.98347918630318298</v>
      </c>
    </row>
    <row r="2095" spans="1:42" x14ac:dyDescent="0.25">
      <c r="A2095" s="2" t="s">
        <v>6015</v>
      </c>
      <c r="B2095" t="s">
        <v>6010</v>
      </c>
      <c r="C2095" t="s">
        <v>14</v>
      </c>
      <c r="D2095" t="s">
        <v>6009</v>
      </c>
      <c r="E2095" s="3" t="s">
        <v>5799</v>
      </c>
      <c r="F2095" t="s">
        <v>6016</v>
      </c>
      <c r="G2095">
        <v>130</v>
      </c>
      <c r="H2095">
        <v>0</v>
      </c>
      <c r="I2095">
        <v>110</v>
      </c>
      <c r="J2095">
        <v>20</v>
      </c>
      <c r="K2095">
        <v>0</v>
      </c>
      <c r="L2095">
        <v>0</v>
      </c>
      <c r="M2095">
        <v>0</v>
      </c>
      <c r="N2095" s="2">
        <v>231.35128205128206</v>
      </c>
      <c r="O2095" s="2">
        <v>219.97346130769228</v>
      </c>
      <c r="P2095" s="2">
        <v>238.52</v>
      </c>
      <c r="Q2095" s="4">
        <v>689.84474335897437</v>
      </c>
      <c r="R2095" s="5">
        <v>7.0000000000000007E-2</v>
      </c>
      <c r="S2095" s="6">
        <v>738.13387539410257</v>
      </c>
      <c r="T2095" s="4">
        <v>87.213114754098356</v>
      </c>
      <c r="U2095" s="7">
        <v>825.34699014820092</v>
      </c>
      <c r="V2095" s="8">
        <v>0.90574969373008707</v>
      </c>
      <c r="W2095" s="7">
        <v>621.3011034572512</v>
      </c>
      <c r="X2095" s="7">
        <v>722.55617246918905</v>
      </c>
      <c r="Y2095" s="7">
        <v>823.81124148112701</v>
      </c>
      <c r="Z2095" s="7">
        <v>1066.8234071097779</v>
      </c>
      <c r="AA2095" s="7">
        <v>1129.1965296211317</v>
      </c>
      <c r="AB2095" s="7">
        <v>1298.495005009092</v>
      </c>
      <c r="AC2095" s="7">
        <v>1002.3538461538463</v>
      </c>
      <c r="AD2095" s="7">
        <v>1093.4769230769232</v>
      </c>
      <c r="AE2095" s="4">
        <v>767</v>
      </c>
      <c r="AF2095" s="4">
        <v>892</v>
      </c>
      <c r="AG2095" s="4">
        <v>1017</v>
      </c>
      <c r="AH2095" s="4">
        <v>1317</v>
      </c>
      <c r="AI2095" s="4">
        <v>1394</v>
      </c>
      <c r="AJ2095" s="4">
        <v>1603</v>
      </c>
      <c r="AK2095" s="4">
        <v>955.32153386649122</v>
      </c>
      <c r="AL2095" s="8">
        <v>1.144095089656227</v>
      </c>
      <c r="AM2095" s="4">
        <v>882.92564770902834</v>
      </c>
      <c r="AN2095" s="8">
        <v>1.0646466243475137</v>
      </c>
      <c r="AO2095" s="4">
        <v>810.52976155156546</v>
      </c>
      <c r="AP2095" s="8">
        <v>0.98519815903880037</v>
      </c>
    </row>
    <row r="2096" spans="1:42" x14ac:dyDescent="0.25">
      <c r="A2096" s="2" t="s">
        <v>6019</v>
      </c>
      <c r="B2096" t="s">
        <v>6018</v>
      </c>
      <c r="C2096" t="s">
        <v>149</v>
      </c>
      <c r="D2096" t="s">
        <v>6017</v>
      </c>
      <c r="E2096" s="3" t="s">
        <v>5799</v>
      </c>
      <c r="F2096" t="s">
        <v>6020</v>
      </c>
      <c r="G2096">
        <v>146</v>
      </c>
      <c r="H2096">
        <v>10</v>
      </c>
      <c r="I2096">
        <v>30</v>
      </c>
      <c r="J2096">
        <v>60</v>
      </c>
      <c r="K2096">
        <v>42</v>
      </c>
      <c r="L2096">
        <v>4</v>
      </c>
      <c r="M2096">
        <v>0</v>
      </c>
      <c r="N2096" s="2">
        <v>215.25228310502283</v>
      </c>
      <c r="O2096" s="2">
        <v>254.51485651598179</v>
      </c>
      <c r="P2096" s="2">
        <v>340.56</v>
      </c>
      <c r="Q2096" s="4">
        <v>810.32713962100456</v>
      </c>
      <c r="R2096" s="5">
        <v>7.0000000000000007E-2</v>
      </c>
      <c r="S2096" s="6">
        <v>867.05003939447488</v>
      </c>
      <c r="T2096" s="4">
        <v>85.418803418803421</v>
      </c>
      <c r="U2096" s="7">
        <v>952.46884281327834</v>
      </c>
      <c r="V2096" s="8">
        <v>0.73714246136051609</v>
      </c>
      <c r="W2096" s="7">
        <v>713.30961374593801</v>
      </c>
      <c r="X2096" s="7">
        <v>725.38823373411003</v>
      </c>
      <c r="Y2096" s="7">
        <v>820.00409030812443</v>
      </c>
      <c r="Z2096" s="7">
        <v>1025.340630107049</v>
      </c>
      <c r="AA2096" s="7">
        <v>1357.5026797817804</v>
      </c>
      <c r="AB2096" s="7">
        <v>1560.8261162493432</v>
      </c>
      <c r="AC2096" s="7">
        <v>1421.3205479452056</v>
      </c>
      <c r="AD2096" s="7">
        <v>1550.5315068493151</v>
      </c>
      <c r="AE2096" s="4">
        <v>1063</v>
      </c>
      <c r="AF2096" s="4">
        <v>1081</v>
      </c>
      <c r="AG2096" s="4">
        <v>1222</v>
      </c>
      <c r="AH2096" s="4">
        <v>1528</v>
      </c>
      <c r="AI2096" s="4">
        <v>2023</v>
      </c>
      <c r="AJ2096" s="4">
        <v>2326</v>
      </c>
      <c r="AK2096" s="4">
        <v>1341.421810235486</v>
      </c>
      <c r="AL2096" s="8">
        <v>1.104272134311131</v>
      </c>
      <c r="AM2096" s="4">
        <v>1182.0908337698029</v>
      </c>
      <c r="AN2096" s="8">
        <v>0.98096140446512303</v>
      </c>
      <c r="AO2096" s="4">
        <v>1022.7598573041198</v>
      </c>
      <c r="AP2096" s="8">
        <v>0.85765067461911493</v>
      </c>
    </row>
    <row r="2097" spans="1:42" x14ac:dyDescent="0.25">
      <c r="A2097" s="2" t="s">
        <v>6023</v>
      </c>
      <c r="B2097" t="s">
        <v>6022</v>
      </c>
      <c r="C2097" t="s">
        <v>14</v>
      </c>
      <c r="D2097" t="s">
        <v>6021</v>
      </c>
      <c r="E2097" s="3" t="s">
        <v>5799</v>
      </c>
      <c r="F2097" t="s">
        <v>6024</v>
      </c>
      <c r="G2097">
        <v>306</v>
      </c>
      <c r="H2097">
        <v>2</v>
      </c>
      <c r="I2097">
        <v>70</v>
      </c>
      <c r="J2097">
        <v>108</v>
      </c>
      <c r="K2097">
        <v>90</v>
      </c>
      <c r="L2097">
        <v>36</v>
      </c>
      <c r="M2097">
        <v>0</v>
      </c>
      <c r="N2097" s="2">
        <v>279.49155773420478</v>
      </c>
      <c r="O2097" s="2">
        <v>358.96697903376906</v>
      </c>
      <c r="P2097" s="2">
        <v>309.24</v>
      </c>
      <c r="Q2097" s="4">
        <v>947.69853676797379</v>
      </c>
      <c r="R2097" s="5">
        <v>7.0000000000000007E-2</v>
      </c>
      <c r="S2097" s="6">
        <v>1014.037434341732</v>
      </c>
      <c r="T2097" s="4">
        <v>28.945454545454545</v>
      </c>
      <c r="U2097" s="7">
        <v>1042.9828888871866</v>
      </c>
      <c r="V2097" s="8">
        <v>0.86307888929612731</v>
      </c>
      <c r="W2097" s="7">
        <v>659.5532190633885</v>
      </c>
      <c r="X2097" s="7">
        <v>783.74390153333945</v>
      </c>
      <c r="Y2097" s="7">
        <v>961.63866290921521</v>
      </c>
      <c r="Z2097" s="7">
        <v>1159.6724538748128</v>
      </c>
      <c r="AA2097" s="7">
        <v>1274.6327477828079</v>
      </c>
      <c r="AB2097" s="7">
        <v>1465.9535288851648</v>
      </c>
      <c r="AC2097" s="7">
        <v>1329.2888888888888</v>
      </c>
      <c r="AD2097" s="7">
        <v>1450.1333333333332</v>
      </c>
      <c r="AE2097" s="4">
        <v>786</v>
      </c>
      <c r="AF2097" s="4">
        <v>934</v>
      </c>
      <c r="AG2097" s="4">
        <v>1146</v>
      </c>
      <c r="AH2097" s="4">
        <v>1382</v>
      </c>
      <c r="AI2097" s="4">
        <v>1519</v>
      </c>
      <c r="AJ2097" s="4">
        <v>1747</v>
      </c>
      <c r="AK2097" s="4">
        <v>1341.1626592993082</v>
      </c>
      <c r="AL2097" s="8">
        <v>1.1337783214971373</v>
      </c>
      <c r="AM2097" s="4">
        <v>1231.7244022225918</v>
      </c>
      <c r="AN2097" s="8">
        <v>1.043217056906254</v>
      </c>
      <c r="AO2097" s="4">
        <v>1122.2861451458755</v>
      </c>
      <c r="AP2097" s="8">
        <v>0.95265579231537068</v>
      </c>
    </row>
    <row r="2098" spans="1:42" x14ac:dyDescent="0.25">
      <c r="A2098" s="2" t="s">
        <v>6027</v>
      </c>
      <c r="B2098" t="s">
        <v>6026</v>
      </c>
      <c r="C2098" t="s">
        <v>149</v>
      </c>
      <c r="D2098" t="s">
        <v>6025</v>
      </c>
      <c r="E2098" s="3" t="s">
        <v>5799</v>
      </c>
      <c r="F2098" t="s">
        <v>6028</v>
      </c>
      <c r="G2098">
        <v>120</v>
      </c>
      <c r="H2098">
        <v>0</v>
      </c>
      <c r="I2098">
        <v>34</v>
      </c>
      <c r="J2098">
        <v>48</v>
      </c>
      <c r="K2098">
        <v>30</v>
      </c>
      <c r="L2098">
        <v>8</v>
      </c>
      <c r="M2098">
        <v>0</v>
      </c>
      <c r="N2098" s="2">
        <v>257.12916666666666</v>
      </c>
      <c r="O2098" s="2">
        <v>325.81677575000003</v>
      </c>
      <c r="P2098" s="2">
        <v>179.23</v>
      </c>
      <c r="Q2098" s="4">
        <v>762.17594241666666</v>
      </c>
      <c r="R2098" s="5">
        <v>7.0000000000000007E-2</v>
      </c>
      <c r="S2098" s="6">
        <v>815.5282583858334</v>
      </c>
      <c r="T2098" s="4">
        <v>83.016806722689083</v>
      </c>
      <c r="U2098" s="7">
        <v>898.54506510852252</v>
      </c>
      <c r="V2098" s="8">
        <v>0.89770720505047541</v>
      </c>
      <c r="W2098" s="7">
        <v>542.63536041524412</v>
      </c>
      <c r="X2098" s="7">
        <v>639.59272961856846</v>
      </c>
      <c r="Y2098" s="7">
        <v>735.73533101346163</v>
      </c>
      <c r="Z2098" s="7">
        <v>1030.6812776655913</v>
      </c>
      <c r="AA2098" s="7">
        <v>1235.187997581847</v>
      </c>
      <c r="AB2098" s="7">
        <v>1420.1402900957517</v>
      </c>
      <c r="AC2098" s="7">
        <v>1101.0266666666666</v>
      </c>
      <c r="AD2098" s="7">
        <v>1201.1199999999999</v>
      </c>
      <c r="AE2098" s="4">
        <v>666</v>
      </c>
      <c r="AF2098" s="4">
        <v>785</v>
      </c>
      <c r="AG2098" s="4">
        <v>903</v>
      </c>
      <c r="AH2098" s="4">
        <v>1265</v>
      </c>
      <c r="AI2098" s="4">
        <v>1516</v>
      </c>
      <c r="AJ2098" s="4">
        <v>1743</v>
      </c>
      <c r="AK2098" s="4">
        <v>1062.0925245850381</v>
      </c>
      <c r="AL2098" s="8">
        <v>1.1440415591858204</v>
      </c>
      <c r="AM2098" s="4">
        <v>979.90443585196988</v>
      </c>
      <c r="AN2098" s="8">
        <v>1.061930107807372</v>
      </c>
      <c r="AO2098" s="4">
        <v>897.71634711890169</v>
      </c>
      <c r="AP2098" s="8">
        <v>0.97981865642892385</v>
      </c>
    </row>
    <row r="2099" spans="1:42" x14ac:dyDescent="0.25">
      <c r="A2099" s="2" t="s">
        <v>6031</v>
      </c>
      <c r="B2099" t="s">
        <v>6030</v>
      </c>
      <c r="C2099" t="s">
        <v>149</v>
      </c>
      <c r="D2099" t="s">
        <v>6029</v>
      </c>
      <c r="E2099" s="3" t="s">
        <v>5799</v>
      </c>
      <c r="F2099" t="s">
        <v>5357</v>
      </c>
      <c r="G2099">
        <v>68</v>
      </c>
      <c r="H2099">
        <v>0</v>
      </c>
      <c r="I2099">
        <v>26</v>
      </c>
      <c r="J2099">
        <v>28</v>
      </c>
      <c r="K2099">
        <v>14</v>
      </c>
      <c r="L2099">
        <v>0</v>
      </c>
      <c r="M2099">
        <v>0</v>
      </c>
      <c r="N2099" s="2">
        <v>207.30514705882354</v>
      </c>
      <c r="O2099" s="2">
        <v>257.54808944607839</v>
      </c>
      <c r="P2099" s="2">
        <v>224.25</v>
      </c>
      <c r="Q2099" s="4">
        <v>689.10323650490193</v>
      </c>
      <c r="R2099" s="5">
        <v>7.0000000000000007E-2</v>
      </c>
      <c r="S2099" s="6">
        <v>737.34046306024516</v>
      </c>
      <c r="T2099" s="4">
        <v>141.69230769230768</v>
      </c>
      <c r="U2099" s="7">
        <v>879.03277075255278</v>
      </c>
      <c r="V2099" s="8">
        <v>0.80562602311679332</v>
      </c>
      <c r="W2099" s="7">
        <v>588.59238969933949</v>
      </c>
      <c r="X2099" s="7">
        <v>592.64698710254959</v>
      </c>
      <c r="Y2099" s="7">
        <v>773.07657154540118</v>
      </c>
      <c r="Z2099" s="7">
        <v>934.58470143993873</v>
      </c>
      <c r="AA2099" s="7">
        <v>1025.1373767782986</v>
      </c>
      <c r="AB2099" s="7">
        <v>1179.2120781002841</v>
      </c>
      <c r="AC2099" s="7">
        <v>1200.2294117647059</v>
      </c>
      <c r="AD2099" s="7">
        <v>1309.3411764705882</v>
      </c>
      <c r="AE2099" s="4">
        <v>871</v>
      </c>
      <c r="AF2099" s="4">
        <v>877</v>
      </c>
      <c r="AG2099" s="4">
        <v>1144</v>
      </c>
      <c r="AH2099" s="4">
        <v>1383</v>
      </c>
      <c r="AI2099" s="4">
        <v>1517</v>
      </c>
      <c r="AJ2099" s="4">
        <v>1745</v>
      </c>
      <c r="AK2099" s="4">
        <v>1077.1686647571605</v>
      </c>
      <c r="AL2099" s="8">
        <v>1.1170756661621091</v>
      </c>
      <c r="AM2099" s="4">
        <v>960.1786281074028</v>
      </c>
      <c r="AN2099" s="8">
        <v>1.0098552972448691</v>
      </c>
      <c r="AO2099" s="4">
        <v>848.75954558382386</v>
      </c>
      <c r="AP2099" s="8">
        <v>0.9077406601808311</v>
      </c>
    </row>
    <row r="2100" spans="1:42" x14ac:dyDescent="0.25">
      <c r="A2100" s="2" t="s">
        <v>6034</v>
      </c>
      <c r="B2100" t="s">
        <v>6033</v>
      </c>
      <c r="C2100" t="s">
        <v>149</v>
      </c>
      <c r="D2100" t="s">
        <v>6032</v>
      </c>
      <c r="E2100" s="3" t="s">
        <v>5799</v>
      </c>
      <c r="F2100" t="s">
        <v>6035</v>
      </c>
      <c r="G2100">
        <v>58</v>
      </c>
      <c r="H2100">
        <v>0</v>
      </c>
      <c r="I2100">
        <v>24</v>
      </c>
      <c r="J2100">
        <v>20</v>
      </c>
      <c r="K2100">
        <v>14</v>
      </c>
      <c r="L2100">
        <v>0</v>
      </c>
      <c r="M2100">
        <v>0</v>
      </c>
      <c r="N2100" s="2">
        <v>251.93821839080462</v>
      </c>
      <c r="O2100" s="2">
        <v>240.91460865517243</v>
      </c>
      <c r="P2100" s="2">
        <v>221.64</v>
      </c>
      <c r="Q2100" s="4">
        <v>714.49282704597704</v>
      </c>
      <c r="R2100" s="5">
        <v>7.0000000000000007E-2</v>
      </c>
      <c r="S2100" s="6">
        <v>764.50732493919543</v>
      </c>
      <c r="T2100" s="4">
        <v>77.293103448275858</v>
      </c>
      <c r="U2100" s="7">
        <v>841.80042838747124</v>
      </c>
      <c r="V2100" s="8">
        <v>0.8983996034017836</v>
      </c>
      <c r="W2100" s="7">
        <v>505.04806204627738</v>
      </c>
      <c r="X2100" s="7">
        <v>665.78225949880834</v>
      </c>
      <c r="Y2100" s="7">
        <v>736.76639746007834</v>
      </c>
      <c r="Z2100" s="7">
        <v>973.38019066431173</v>
      </c>
      <c r="AA2100" s="7">
        <v>976.6438291912666</v>
      </c>
      <c r="AB2100" s="7">
        <v>1123.5075629042392</v>
      </c>
      <c r="AC2100" s="7">
        <v>1030.7</v>
      </c>
      <c r="AD2100" s="7">
        <v>1124.3999999999999</v>
      </c>
      <c r="AE2100" s="4">
        <v>619</v>
      </c>
      <c r="AF2100" s="4">
        <v>816</v>
      </c>
      <c r="AG2100" s="4">
        <v>903</v>
      </c>
      <c r="AH2100" s="4">
        <v>1193</v>
      </c>
      <c r="AI2100" s="4">
        <v>1197</v>
      </c>
      <c r="AJ2100" s="4">
        <v>1377</v>
      </c>
      <c r="AK2100" s="4">
        <v>996.65616716448881</v>
      </c>
      <c r="AL2100" s="8">
        <v>1.1461571724789377</v>
      </c>
      <c r="AM2100" s="4">
        <v>916.29695254804119</v>
      </c>
      <c r="AN2100" s="8">
        <v>1.0603949370291537</v>
      </c>
      <c r="AO2100" s="4">
        <v>840.40213874361837</v>
      </c>
      <c r="AP2100" s="8">
        <v>0.97939727021546874</v>
      </c>
    </row>
    <row r="2101" spans="1:42" x14ac:dyDescent="0.25">
      <c r="A2101" s="2" t="s">
        <v>6038</v>
      </c>
      <c r="B2101" t="s">
        <v>6037</v>
      </c>
      <c r="C2101" t="s">
        <v>149</v>
      </c>
      <c r="D2101" t="s">
        <v>6036</v>
      </c>
      <c r="E2101" s="3" t="s">
        <v>5799</v>
      </c>
      <c r="F2101" t="s">
        <v>5357</v>
      </c>
      <c r="G2101">
        <v>40</v>
      </c>
      <c r="H2101">
        <v>0</v>
      </c>
      <c r="I2101">
        <v>6</v>
      </c>
      <c r="J2101">
        <v>16</v>
      </c>
      <c r="K2101">
        <v>14</v>
      </c>
      <c r="L2101">
        <v>4</v>
      </c>
      <c r="M2101">
        <v>0</v>
      </c>
      <c r="N2101" s="2">
        <v>267.18125000000003</v>
      </c>
      <c r="O2101" s="2">
        <v>278.73016395833332</v>
      </c>
      <c r="P2101" s="2">
        <v>230.63</v>
      </c>
      <c r="Q2101" s="4">
        <v>776.54141395833335</v>
      </c>
      <c r="R2101" s="5">
        <v>7.0000000000000007E-2</v>
      </c>
      <c r="S2101" s="6">
        <v>830.89931293541679</v>
      </c>
      <c r="T2101" s="4">
        <v>19.846153846153847</v>
      </c>
      <c r="U2101" s="7">
        <v>850.7454667815706</v>
      </c>
      <c r="V2101" s="8">
        <v>0.77939211834691091</v>
      </c>
      <c r="W2101" s="7">
        <v>583.08723714766086</v>
      </c>
      <c r="X2101" s="7">
        <v>583.84844764002082</v>
      </c>
      <c r="Y2101" s="7">
        <v>757.40443989807125</v>
      </c>
      <c r="Z2101" s="7">
        <v>971.30458825119479</v>
      </c>
      <c r="AA2101" s="7">
        <v>1004.0366394226693</v>
      </c>
      <c r="AB2101" s="7">
        <v>1154.7563169099237</v>
      </c>
      <c r="AC2101" s="7">
        <v>1200.7050000000002</v>
      </c>
      <c r="AD2101" s="7">
        <v>1309.8599999999999</v>
      </c>
      <c r="AE2101" s="4">
        <v>766</v>
      </c>
      <c r="AF2101" s="4">
        <v>767</v>
      </c>
      <c r="AG2101" s="4">
        <v>995</v>
      </c>
      <c r="AH2101" s="4">
        <v>1276</v>
      </c>
      <c r="AI2101" s="4">
        <v>1319</v>
      </c>
      <c r="AJ2101" s="4">
        <v>1517</v>
      </c>
      <c r="AK2101" s="4">
        <v>1212.7086357929409</v>
      </c>
      <c r="AL2101" s="8">
        <v>1.1291784981348494</v>
      </c>
      <c r="AM2101" s="4">
        <v>1085.4388615070995</v>
      </c>
      <c r="AN2101" s="8">
        <v>1.0125830382055365</v>
      </c>
      <c r="AO2101" s="4">
        <v>958.16908722125811</v>
      </c>
      <c r="AP2101" s="8">
        <v>0.89598757827622366</v>
      </c>
    </row>
    <row r="2102" spans="1:42" x14ac:dyDescent="0.25">
      <c r="A2102" s="2" t="s">
        <v>6041</v>
      </c>
      <c r="B2102" t="s">
        <v>6040</v>
      </c>
      <c r="C2102" t="s">
        <v>14</v>
      </c>
      <c r="D2102" t="s">
        <v>6039</v>
      </c>
      <c r="E2102" s="3" t="s">
        <v>5799</v>
      </c>
      <c r="F2102" t="s">
        <v>6042</v>
      </c>
      <c r="G2102">
        <v>299</v>
      </c>
      <c r="H2102">
        <v>31</v>
      </c>
      <c r="I2102">
        <v>92</v>
      </c>
      <c r="J2102">
        <v>96</v>
      </c>
      <c r="K2102">
        <v>64</v>
      </c>
      <c r="L2102">
        <v>16</v>
      </c>
      <c r="M2102">
        <v>0</v>
      </c>
      <c r="N2102" s="2">
        <v>254.2497222222222</v>
      </c>
      <c r="O2102" s="2">
        <v>331.16716576811592</v>
      </c>
      <c r="P2102" s="2">
        <v>220.39</v>
      </c>
      <c r="Q2102" s="4">
        <v>805.80688799033817</v>
      </c>
      <c r="R2102" s="5">
        <v>7.0000000000000007E-2</v>
      </c>
      <c r="S2102" s="6">
        <v>862.21337014966184</v>
      </c>
      <c r="T2102" s="4">
        <v>11.843537414965986</v>
      </c>
      <c r="U2102" s="7">
        <v>874.05690756462786</v>
      </c>
      <c r="V2102" s="8">
        <v>0.88583946120073265</v>
      </c>
      <c r="W2102" s="7">
        <v>630.03595015810276</v>
      </c>
      <c r="X2102" s="7">
        <v>674.60159989189367</v>
      </c>
      <c r="Y2102" s="7">
        <v>854.61187136563728</v>
      </c>
      <c r="Z2102" s="7">
        <v>1122.0057697683826</v>
      </c>
      <c r="AA2102" s="7">
        <v>1397.2641945947385</v>
      </c>
      <c r="AB2102" s="7">
        <v>1606.9848992243426</v>
      </c>
      <c r="AC2102" s="7">
        <v>1085.3688963210702</v>
      </c>
      <c r="AD2102" s="7">
        <v>1184.0387959866221</v>
      </c>
      <c r="AE2102" s="4">
        <v>721</v>
      </c>
      <c r="AF2102" s="4">
        <v>772</v>
      </c>
      <c r="AG2102" s="4">
        <v>978</v>
      </c>
      <c r="AH2102" s="4">
        <v>1284</v>
      </c>
      <c r="AI2102" s="4">
        <v>1599</v>
      </c>
      <c r="AJ2102" s="4">
        <v>1839</v>
      </c>
      <c r="AK2102" s="4">
        <v>1115.9102691062312</v>
      </c>
      <c r="AL2102" s="8">
        <v>1.1429562717138595</v>
      </c>
      <c r="AM2102" s="4">
        <v>1031.0302657378622</v>
      </c>
      <c r="AN2102" s="8">
        <v>1.0569320600180176</v>
      </c>
      <c r="AO2102" s="4">
        <v>946.15026236949336</v>
      </c>
      <c r="AP2102" s="8">
        <v>0.97090784832217614</v>
      </c>
    </row>
    <row r="2103" spans="1:42" x14ac:dyDescent="0.25">
      <c r="A2103" s="2" t="s">
        <v>6045</v>
      </c>
      <c r="B2103" t="s">
        <v>6044</v>
      </c>
      <c r="C2103" t="s">
        <v>14</v>
      </c>
      <c r="D2103" t="s">
        <v>6043</v>
      </c>
      <c r="E2103" s="3" t="s">
        <v>5799</v>
      </c>
      <c r="F2103" t="s">
        <v>6046</v>
      </c>
      <c r="G2103">
        <v>236</v>
      </c>
      <c r="H2103">
        <v>0</v>
      </c>
      <c r="I2103">
        <v>46</v>
      </c>
      <c r="J2103">
        <v>83</v>
      </c>
      <c r="K2103">
        <v>101</v>
      </c>
      <c r="L2103">
        <v>6</v>
      </c>
      <c r="M2103">
        <v>0</v>
      </c>
      <c r="N2103" s="2">
        <v>278.7189265536723</v>
      </c>
      <c r="O2103" s="2">
        <v>483.05779443361587</v>
      </c>
      <c r="P2103" s="2">
        <v>201.94</v>
      </c>
      <c r="Q2103" s="4">
        <v>963.71672098728823</v>
      </c>
      <c r="R2103" s="5">
        <v>7.0000000000000007E-2</v>
      </c>
      <c r="S2103" s="6">
        <v>1031.1768914563984</v>
      </c>
      <c r="T2103" s="4">
        <v>34.380090497737555</v>
      </c>
      <c r="U2103" s="7">
        <v>1065.5569819541358</v>
      </c>
      <c r="V2103" s="8">
        <v>1.0873876717367144</v>
      </c>
      <c r="W2103" s="7">
        <v>719.7753998774449</v>
      </c>
      <c r="X2103" s="7">
        <v>723.98461274222529</v>
      </c>
      <c r="Y2103" s="7">
        <v>950.22980422417072</v>
      </c>
      <c r="Z2103" s="7">
        <v>1215.4102147053347</v>
      </c>
      <c r="AA2103" s="7">
        <v>1404.8247936204518</v>
      </c>
      <c r="AB2103" s="7">
        <v>1615.2854368594708</v>
      </c>
      <c r="AC2103" s="7">
        <v>1077.9161016949154</v>
      </c>
      <c r="AD2103" s="7">
        <v>1175.9084745762711</v>
      </c>
      <c r="AE2103" s="4">
        <v>684</v>
      </c>
      <c r="AF2103" s="4">
        <v>688</v>
      </c>
      <c r="AG2103" s="4">
        <v>903</v>
      </c>
      <c r="AH2103" s="4">
        <v>1155</v>
      </c>
      <c r="AI2103" s="4">
        <v>1335</v>
      </c>
      <c r="AJ2103" s="4">
        <v>1535</v>
      </c>
      <c r="AK2103" s="4">
        <v>1111.8801687244372</v>
      </c>
      <c r="AL2103" s="8">
        <v>1.1697443642986449</v>
      </c>
      <c r="AM2103" s="4">
        <v>1084.8521843563676</v>
      </c>
      <c r="AN2103" s="8">
        <v>1.1421626417896964</v>
      </c>
      <c r="AO2103" s="4">
        <v>1057.8241999882978</v>
      </c>
      <c r="AP2103" s="8">
        <v>1.1145809192807479</v>
      </c>
    </row>
    <row r="2104" spans="1:42" x14ac:dyDescent="0.25">
      <c r="A2104" s="2" t="s">
        <v>6047</v>
      </c>
      <c r="B2104" t="s">
        <v>6044</v>
      </c>
      <c r="C2104" t="s">
        <v>14</v>
      </c>
      <c r="D2104" t="s">
        <v>6043</v>
      </c>
      <c r="E2104" s="3" t="s">
        <v>5799</v>
      </c>
      <c r="F2104" t="s">
        <v>6048</v>
      </c>
      <c r="G2104">
        <v>226</v>
      </c>
      <c r="H2104">
        <v>6</v>
      </c>
      <c r="I2104">
        <v>36</v>
      </c>
      <c r="J2104">
        <v>97</v>
      </c>
      <c r="K2104">
        <v>83</v>
      </c>
      <c r="L2104">
        <v>4</v>
      </c>
      <c r="M2104">
        <v>0</v>
      </c>
      <c r="N2104" s="2">
        <v>269.85398860398863</v>
      </c>
      <c r="O2104" s="2">
        <v>500.22812972792025</v>
      </c>
      <c r="P2104" s="2">
        <v>224.25</v>
      </c>
      <c r="Q2104" s="4">
        <v>994.33211833190887</v>
      </c>
      <c r="R2104" s="5">
        <v>7.0000000000000007E-2</v>
      </c>
      <c r="S2104" s="6">
        <v>1063.9353666151426</v>
      </c>
      <c r="T2104" s="4">
        <v>20.645454545454545</v>
      </c>
      <c r="U2104" s="7">
        <v>1084.5808211605972</v>
      </c>
      <c r="V2104" s="8">
        <v>1.1260969255117654</v>
      </c>
      <c r="W2104" s="7">
        <v>755.58825694560142</v>
      </c>
      <c r="X2104" s="7">
        <v>760.00690172306111</v>
      </c>
      <c r="Y2104" s="7">
        <v>997.50905851151776</v>
      </c>
      <c r="Z2104" s="7">
        <v>1275.8836794914762</v>
      </c>
      <c r="AA2104" s="7">
        <v>1474.7226944771608</v>
      </c>
      <c r="AB2104" s="7">
        <v>1695.6549333501437</v>
      </c>
      <c r="AC2104" s="7">
        <v>1059.4460176991151</v>
      </c>
      <c r="AD2104" s="7">
        <v>1155.7592920353982</v>
      </c>
      <c r="AE2104" s="4">
        <v>684</v>
      </c>
      <c r="AF2104" s="4">
        <v>688</v>
      </c>
      <c r="AG2104" s="4">
        <v>903</v>
      </c>
      <c r="AH2104" s="4">
        <v>1155</v>
      </c>
      <c r="AI2104" s="4">
        <v>1335</v>
      </c>
      <c r="AJ2104" s="4">
        <v>1535</v>
      </c>
      <c r="AK2104" s="4">
        <v>1108.7401902244371</v>
      </c>
      <c r="AL2104" s="8">
        <v>1.1726168096274856</v>
      </c>
      <c r="AM2104" s="4">
        <v>1093.7316778824074</v>
      </c>
      <c r="AN2104" s="8">
        <v>1.157033794258673</v>
      </c>
      <c r="AO2104" s="4">
        <v>1078.7231655403777</v>
      </c>
      <c r="AP2104" s="8">
        <v>1.1414507788898602</v>
      </c>
    </row>
    <row r="2105" spans="1:42" x14ac:dyDescent="0.25">
      <c r="A2105" s="2" t="s">
        <v>6049</v>
      </c>
      <c r="B2105" t="s">
        <v>6044</v>
      </c>
      <c r="C2105" t="s">
        <v>14</v>
      </c>
      <c r="D2105" t="s">
        <v>6043</v>
      </c>
      <c r="E2105" s="3" t="s">
        <v>5799</v>
      </c>
      <c r="F2105" t="s">
        <v>6046</v>
      </c>
      <c r="G2105">
        <v>220</v>
      </c>
      <c r="H2105">
        <v>14</v>
      </c>
      <c r="I2105">
        <v>82</v>
      </c>
      <c r="J2105">
        <v>68</v>
      </c>
      <c r="K2105">
        <v>41</v>
      </c>
      <c r="L2105">
        <v>10</v>
      </c>
      <c r="M2105">
        <v>5</v>
      </c>
      <c r="N2105" s="2">
        <v>268.31704545454545</v>
      </c>
      <c r="O2105" s="2">
        <v>397.83940669696977</v>
      </c>
      <c r="P2105" s="2">
        <v>219.37</v>
      </c>
      <c r="Q2105" s="4">
        <v>885.52645215151517</v>
      </c>
      <c r="R2105" s="5">
        <v>7.0000000000000007E-2</v>
      </c>
      <c r="S2105" s="6">
        <v>947.5133038021213</v>
      </c>
      <c r="T2105" s="4">
        <v>28.103286384976524</v>
      </c>
      <c r="U2105" s="7">
        <v>975.61659018709781</v>
      </c>
      <c r="V2105" s="8">
        <v>1.0963327978974007</v>
      </c>
      <c r="W2105" s="7">
        <v>728.29050525163052</v>
      </c>
      <c r="X2105" s="7">
        <v>732.54951405427164</v>
      </c>
      <c r="Y2105" s="7">
        <v>961.47123719623153</v>
      </c>
      <c r="Z2105" s="7">
        <v>1229.7887917626217</v>
      </c>
      <c r="AA2105" s="7">
        <v>1421.4441878814719</v>
      </c>
      <c r="AB2105" s="7">
        <v>1634.3946280135276</v>
      </c>
      <c r="AC2105" s="7">
        <v>978.88000000000011</v>
      </c>
      <c r="AD2105" s="7">
        <v>1067.8690909090908</v>
      </c>
      <c r="AE2105" s="4">
        <v>684</v>
      </c>
      <c r="AF2105" s="4">
        <v>688</v>
      </c>
      <c r="AG2105" s="4">
        <v>903</v>
      </c>
      <c r="AH2105" s="4">
        <v>1155</v>
      </c>
      <c r="AI2105" s="4">
        <v>1335</v>
      </c>
      <c r="AJ2105" s="4">
        <v>1535</v>
      </c>
      <c r="AK2105" s="4">
        <v>1017.5802788396993</v>
      </c>
      <c r="AL2105" s="8">
        <v>1.1750693872049112</v>
      </c>
      <c r="AM2105" s="4">
        <v>994.22462049384001</v>
      </c>
      <c r="AN2105" s="8">
        <v>1.148823857435741</v>
      </c>
      <c r="AO2105" s="4">
        <v>970.8689621479806</v>
      </c>
      <c r="AP2105" s="8">
        <v>1.1225783276665708</v>
      </c>
    </row>
    <row r="2106" spans="1:42" x14ac:dyDescent="0.25">
      <c r="A2106" s="2" t="s">
        <v>6052</v>
      </c>
      <c r="B2106" t="s">
        <v>6051</v>
      </c>
      <c r="C2106" t="s">
        <v>149</v>
      </c>
      <c r="D2106" t="s">
        <v>6050</v>
      </c>
      <c r="E2106" s="3" t="s">
        <v>5799</v>
      </c>
      <c r="F2106" t="s">
        <v>6053</v>
      </c>
      <c r="G2106">
        <v>128</v>
      </c>
      <c r="H2106">
        <v>8</v>
      </c>
      <c r="I2106">
        <v>62</v>
      </c>
      <c r="J2106">
        <v>28</v>
      </c>
      <c r="K2106">
        <v>28</v>
      </c>
      <c r="L2106">
        <v>2</v>
      </c>
      <c r="M2106">
        <v>0</v>
      </c>
      <c r="N2106" s="2">
        <v>238.30533854166666</v>
      </c>
      <c r="O2106" s="2">
        <v>234.64007668229178</v>
      </c>
      <c r="P2106" s="2">
        <v>296.18</v>
      </c>
      <c r="Q2106" s="4">
        <v>769.1254152239585</v>
      </c>
      <c r="R2106" s="5">
        <v>7.0000000000000007E-2</v>
      </c>
      <c r="S2106" s="6">
        <v>822.96419428963566</v>
      </c>
      <c r="T2106" s="4">
        <v>33.849206349206348</v>
      </c>
      <c r="U2106" s="7">
        <v>856.81340063884204</v>
      </c>
      <c r="V2106" s="8">
        <v>0.90002884830840002</v>
      </c>
      <c r="W2106" s="7">
        <v>658.72795028668668</v>
      </c>
      <c r="X2106" s="7">
        <v>663.05031216520831</v>
      </c>
      <c r="Y2106" s="7">
        <v>869.65920995853912</v>
      </c>
      <c r="Z2106" s="7">
        <v>1135.9167016754675</v>
      </c>
      <c r="AA2106" s="7">
        <v>1402.1741933923961</v>
      </c>
      <c r="AB2106" s="7">
        <v>1612.2409806885444</v>
      </c>
      <c r="AC2106" s="7">
        <v>1047.1828125000002</v>
      </c>
      <c r="AD2106" s="7">
        <v>1142.3812499999999</v>
      </c>
      <c r="AE2106" s="4">
        <v>762</v>
      </c>
      <c r="AF2106" s="4">
        <v>767</v>
      </c>
      <c r="AG2106" s="4">
        <v>1006</v>
      </c>
      <c r="AH2106" s="4">
        <v>1314</v>
      </c>
      <c r="AI2106" s="4">
        <v>1622</v>
      </c>
      <c r="AJ2106" s="4">
        <v>1865</v>
      </c>
      <c r="AK2106" s="4">
        <v>1053.5170182996835</v>
      </c>
      <c r="AL2106" s="8">
        <v>1.142210159330493</v>
      </c>
      <c r="AM2106" s="4">
        <v>975.32953885279767</v>
      </c>
      <c r="AN2106" s="8">
        <v>1.0600791060273485</v>
      </c>
      <c r="AO2106" s="4">
        <v>899.14686657121661</v>
      </c>
      <c r="AP2106" s="8">
        <v>0.98005397716787424</v>
      </c>
    </row>
    <row r="2107" spans="1:42" x14ac:dyDescent="0.25">
      <c r="A2107" s="2" t="s">
        <v>6056</v>
      </c>
      <c r="B2107" t="s">
        <v>6055</v>
      </c>
      <c r="C2107" t="s">
        <v>149</v>
      </c>
      <c r="D2107" t="s">
        <v>6054</v>
      </c>
      <c r="E2107" s="3" t="s">
        <v>5799</v>
      </c>
      <c r="F2107" t="s">
        <v>6057</v>
      </c>
      <c r="G2107">
        <v>121</v>
      </c>
      <c r="H2107">
        <v>0</v>
      </c>
      <c r="I2107">
        <v>70</v>
      </c>
      <c r="J2107">
        <v>28</v>
      </c>
      <c r="K2107">
        <v>23</v>
      </c>
      <c r="L2107">
        <v>0</v>
      </c>
      <c r="M2107">
        <v>0</v>
      </c>
      <c r="N2107" s="2">
        <v>215.81267217630852</v>
      </c>
      <c r="O2107" s="2">
        <v>285.85260044077143</v>
      </c>
      <c r="P2107" s="2">
        <v>256.88</v>
      </c>
      <c r="Q2107" s="4">
        <v>758.54527261707995</v>
      </c>
      <c r="R2107" s="5">
        <v>7.0000000000000007E-2</v>
      </c>
      <c r="S2107" s="6">
        <v>811.64344170027562</v>
      </c>
      <c r="T2107" s="4">
        <v>66.12605042016807</v>
      </c>
      <c r="U2107" s="7">
        <v>877.76949212044372</v>
      </c>
      <c r="V2107" s="8">
        <v>0.94424093229648909</v>
      </c>
      <c r="W2107" s="7">
        <v>619.90619011460217</v>
      </c>
      <c r="X2107" s="7">
        <v>665.30777023567168</v>
      </c>
      <c r="Y2107" s="7">
        <v>873.1073100205665</v>
      </c>
      <c r="Z2107" s="7">
        <v>1182.1872977678472</v>
      </c>
      <c r="AA2107" s="7">
        <v>1321.0113600611171</v>
      </c>
      <c r="AB2107" s="7">
        <v>1519.2067194357858</v>
      </c>
      <c r="AC2107" s="7">
        <v>1022.5636363636365</v>
      </c>
      <c r="AD2107" s="7">
        <v>1115.5239669421487</v>
      </c>
      <c r="AE2107" s="4">
        <v>710</v>
      </c>
      <c r="AF2107" s="4">
        <v>762</v>
      </c>
      <c r="AG2107" s="4">
        <v>1000</v>
      </c>
      <c r="AH2107" s="4">
        <v>1354</v>
      </c>
      <c r="AI2107" s="4">
        <v>1513</v>
      </c>
      <c r="AJ2107" s="4">
        <v>1740</v>
      </c>
      <c r="AK2107" s="4">
        <v>994.42886236621666</v>
      </c>
      <c r="AL2107" s="8">
        <v>1.1408682673419084</v>
      </c>
      <c r="AM2107" s="4">
        <v>933.50038881090302</v>
      </c>
      <c r="AN2107" s="8">
        <v>1.0753258223267688</v>
      </c>
      <c r="AO2107" s="4">
        <v>872.57191525558937</v>
      </c>
      <c r="AP2107" s="8">
        <v>1.0097833773116289</v>
      </c>
    </row>
    <row r="2108" spans="1:42" x14ac:dyDescent="0.25">
      <c r="A2108" s="2" t="s">
        <v>6060</v>
      </c>
      <c r="B2108" t="s">
        <v>6059</v>
      </c>
      <c r="C2108" t="s">
        <v>149</v>
      </c>
      <c r="D2108" t="s">
        <v>6058</v>
      </c>
      <c r="E2108" s="3" t="s">
        <v>5799</v>
      </c>
      <c r="F2108" t="s">
        <v>6061</v>
      </c>
      <c r="G2108">
        <v>98</v>
      </c>
      <c r="H2108">
        <v>0</v>
      </c>
      <c r="I2108">
        <v>22</v>
      </c>
      <c r="J2108">
        <v>34</v>
      </c>
      <c r="K2108">
        <v>38</v>
      </c>
      <c r="L2108">
        <v>4</v>
      </c>
      <c r="M2108">
        <v>0</v>
      </c>
      <c r="N2108" s="2">
        <v>239.53996598639455</v>
      </c>
      <c r="O2108" s="2">
        <v>388.40301132312931</v>
      </c>
      <c r="P2108" s="2">
        <v>236.93</v>
      </c>
      <c r="Q2108" s="4">
        <v>864.87297730952378</v>
      </c>
      <c r="R2108" s="5">
        <v>7.0000000000000007E-2</v>
      </c>
      <c r="S2108" s="6">
        <v>925.41408572119053</v>
      </c>
      <c r="T2108" s="4">
        <v>112.60824742268041</v>
      </c>
      <c r="U2108" s="7">
        <v>1038.022333143871</v>
      </c>
      <c r="V2108" s="8">
        <v>0.89699305735132762</v>
      </c>
      <c r="W2108" s="7">
        <v>591.76627307157116</v>
      </c>
      <c r="X2108" s="7">
        <v>743.70626210346097</v>
      </c>
      <c r="Y2108" s="7">
        <v>841.26772874499034</v>
      </c>
      <c r="Z2108" s="7">
        <v>1057.1824500008338</v>
      </c>
      <c r="AA2108" s="7">
        <v>1388.2516892597939</v>
      </c>
      <c r="AB2108" s="7">
        <v>1596.1695689876433</v>
      </c>
      <c r="AC2108" s="7">
        <v>1272.9469387755103</v>
      </c>
      <c r="AD2108" s="7">
        <v>1388.669387755102</v>
      </c>
      <c r="AE2108" s="4">
        <v>740</v>
      </c>
      <c r="AF2108" s="4">
        <v>930</v>
      </c>
      <c r="AG2108" s="4">
        <v>1052</v>
      </c>
      <c r="AH2108" s="4">
        <v>1322</v>
      </c>
      <c r="AI2108" s="4">
        <v>1736</v>
      </c>
      <c r="AJ2108" s="4">
        <v>1996</v>
      </c>
      <c r="AK2108" s="4">
        <v>1196.1611013284642</v>
      </c>
      <c r="AL2108" s="8">
        <v>1.1309554544442384</v>
      </c>
      <c r="AM2108" s="4">
        <v>1103.8609823714391</v>
      </c>
      <c r="AN2108" s="8">
        <v>1.0511955463443825</v>
      </c>
      <c r="AO2108" s="4">
        <v>1014.6375340463148</v>
      </c>
      <c r="AP2108" s="8">
        <v>0.97409430184785506</v>
      </c>
    </row>
    <row r="2109" spans="1:42" x14ac:dyDescent="0.25">
      <c r="A2109" s="2" t="s">
        <v>6064</v>
      </c>
      <c r="B2109" t="s">
        <v>6063</v>
      </c>
      <c r="C2109" t="s">
        <v>149</v>
      </c>
      <c r="D2109" t="s">
        <v>6062</v>
      </c>
      <c r="E2109" s="3" t="s">
        <v>5799</v>
      </c>
      <c r="F2109" t="s">
        <v>6065</v>
      </c>
      <c r="G2109">
        <v>191</v>
      </c>
      <c r="H2109">
        <v>0</v>
      </c>
      <c r="I2109">
        <v>65</v>
      </c>
      <c r="J2109">
        <v>67</v>
      </c>
      <c r="K2109">
        <v>50</v>
      </c>
      <c r="L2109">
        <v>9</v>
      </c>
      <c r="M2109">
        <v>0</v>
      </c>
      <c r="N2109" s="2">
        <v>228.22294938917977</v>
      </c>
      <c r="O2109" s="2">
        <v>275.48733611867362</v>
      </c>
      <c r="P2109" s="2">
        <v>215.09</v>
      </c>
      <c r="Q2109" s="4">
        <v>718.80028550785346</v>
      </c>
      <c r="R2109" s="5">
        <v>7.0000000000000007E-2</v>
      </c>
      <c r="S2109" s="6">
        <v>769.11630549340327</v>
      </c>
      <c r="T2109" s="4">
        <v>101.45108695652173</v>
      </c>
      <c r="U2109" s="7">
        <v>870.56739244992502</v>
      </c>
      <c r="V2109" s="8">
        <v>0.88370733396011736</v>
      </c>
      <c r="W2109" s="7">
        <v>519.96284415706771</v>
      </c>
      <c r="X2109" s="7">
        <v>637.07159284109207</v>
      </c>
      <c r="Y2109" s="7">
        <v>704.99466707782608</v>
      </c>
      <c r="Z2109" s="7">
        <v>983.71348894580387</v>
      </c>
      <c r="AA2109" s="7">
        <v>1007.9159636738356</v>
      </c>
      <c r="AB2109" s="7">
        <v>1159.3766119718402</v>
      </c>
      <c r="AC2109" s="7">
        <v>1083.6439790575917</v>
      </c>
      <c r="AD2109" s="7">
        <v>1182.1570680628272</v>
      </c>
      <c r="AE2109" s="4">
        <v>666</v>
      </c>
      <c r="AF2109" s="4">
        <v>816</v>
      </c>
      <c r="AG2109" s="4">
        <v>903</v>
      </c>
      <c r="AH2109" s="4">
        <v>1260</v>
      </c>
      <c r="AI2109" s="4">
        <v>1291</v>
      </c>
      <c r="AJ2109" s="4">
        <v>1485</v>
      </c>
      <c r="AK2109" s="4">
        <v>1016.6810753961232</v>
      </c>
      <c r="AL2109" s="8">
        <v>1.1350087319799913</v>
      </c>
      <c r="AM2109" s="4">
        <v>934.15948542854983</v>
      </c>
      <c r="AN2109" s="8">
        <v>1.0512415993066999</v>
      </c>
      <c r="AO2109" s="4">
        <v>851.63789546097655</v>
      </c>
      <c r="AP2109" s="8">
        <v>0.96747446663340875</v>
      </c>
    </row>
    <row r="2110" spans="1:42" x14ac:dyDescent="0.25">
      <c r="A2110" s="2" t="s">
        <v>6068</v>
      </c>
      <c r="B2110" t="s">
        <v>6067</v>
      </c>
      <c r="C2110" t="s">
        <v>149</v>
      </c>
      <c r="D2110" t="s">
        <v>6066</v>
      </c>
      <c r="E2110" s="3" t="s">
        <v>5799</v>
      </c>
      <c r="F2110" t="s">
        <v>6069</v>
      </c>
      <c r="G2110">
        <v>106</v>
      </c>
      <c r="H2110">
        <v>4</v>
      </c>
      <c r="I2110">
        <v>19</v>
      </c>
      <c r="J2110">
        <v>47</v>
      </c>
      <c r="K2110">
        <v>36</v>
      </c>
      <c r="L2110">
        <v>0</v>
      </c>
      <c r="M2110">
        <v>0</v>
      </c>
      <c r="N2110" s="2">
        <v>232.89386792452831</v>
      </c>
      <c r="O2110" s="2">
        <v>315.21714666666674</v>
      </c>
      <c r="P2110" s="2">
        <v>214.76</v>
      </c>
      <c r="Q2110" s="4">
        <v>762.87101459119503</v>
      </c>
      <c r="R2110" s="5">
        <v>7.0000000000000007E-2</v>
      </c>
      <c r="S2110" s="6">
        <v>816.27198561257876</v>
      </c>
      <c r="T2110" s="4">
        <v>75.94</v>
      </c>
      <c r="U2110" s="7">
        <v>892.2119856125787</v>
      </c>
      <c r="V2110" s="8">
        <v>0.93546395587427511</v>
      </c>
      <c r="W2110" s="7">
        <v>575.1262235942512</v>
      </c>
      <c r="X2110" s="7">
        <v>593.95476067620586</v>
      </c>
      <c r="Y2110" s="7">
        <v>779.67260371184955</v>
      </c>
      <c r="Z2110" s="7">
        <v>1008.1825764792084</v>
      </c>
      <c r="AA2110" s="7">
        <v>1090.3434655641013</v>
      </c>
      <c r="AB2110" s="7">
        <v>1253.8094011392532</v>
      </c>
      <c r="AC2110" s="7">
        <v>1049.1405660377359</v>
      </c>
      <c r="AD2110" s="7">
        <v>1144.5169811320754</v>
      </c>
      <c r="AE2110" s="4">
        <v>672</v>
      </c>
      <c r="AF2110" s="4">
        <v>694</v>
      </c>
      <c r="AG2110" s="4">
        <v>911</v>
      </c>
      <c r="AH2110" s="4">
        <v>1178</v>
      </c>
      <c r="AI2110" s="4">
        <v>1274</v>
      </c>
      <c r="AJ2110" s="4">
        <v>1465</v>
      </c>
      <c r="AK2110" s="4">
        <v>1014.9386425069991</v>
      </c>
      <c r="AL2110" s="8">
        <v>1.1437614230184463</v>
      </c>
      <c r="AM2110" s="4">
        <v>948.01934755308912</v>
      </c>
      <c r="AN2110" s="8">
        <v>1.0735980656646205</v>
      </c>
      <c r="AO2110" s="4">
        <v>881.10005259917909</v>
      </c>
      <c r="AP2110" s="8">
        <v>1.0034347083107942</v>
      </c>
    </row>
    <row r="2111" spans="1:42" x14ac:dyDescent="0.25">
      <c r="A2111" s="2" t="s">
        <v>6072</v>
      </c>
      <c r="B2111" t="s">
        <v>6071</v>
      </c>
      <c r="C2111" t="s">
        <v>149</v>
      </c>
      <c r="D2111" t="s">
        <v>6070</v>
      </c>
      <c r="E2111" s="3" t="s">
        <v>5799</v>
      </c>
      <c r="F2111" t="s">
        <v>5357</v>
      </c>
      <c r="G2111">
        <v>202</v>
      </c>
      <c r="H2111">
        <v>0</v>
      </c>
      <c r="I2111">
        <v>74</v>
      </c>
      <c r="J2111">
        <v>62</v>
      </c>
      <c r="K2111">
        <v>54</v>
      </c>
      <c r="L2111">
        <v>12</v>
      </c>
      <c r="M2111">
        <v>0</v>
      </c>
      <c r="N2111" s="2">
        <v>231.7009075907591</v>
      </c>
      <c r="O2111" s="2">
        <v>342.0926221914192</v>
      </c>
      <c r="P2111" s="2">
        <v>207.1</v>
      </c>
      <c r="Q2111" s="4">
        <v>780.89352978217835</v>
      </c>
      <c r="R2111" s="5">
        <v>7.0000000000000007E-2</v>
      </c>
      <c r="S2111" s="6">
        <v>835.55607686693088</v>
      </c>
      <c r="T2111" s="4">
        <v>74.005714285714291</v>
      </c>
      <c r="U2111" s="7">
        <v>909.56179115264513</v>
      </c>
      <c r="V2111" s="8">
        <v>0.80333118425283467</v>
      </c>
      <c r="W2111" s="7">
        <v>642.77085275858519</v>
      </c>
      <c r="X2111" s="7">
        <v>647.19866575118169</v>
      </c>
      <c r="Y2111" s="7">
        <v>844.23634392172391</v>
      </c>
      <c r="Z2111" s="7">
        <v>1020.6108947934827</v>
      </c>
      <c r="AA2111" s="7">
        <v>1119.4987182948034</v>
      </c>
      <c r="AB2111" s="7">
        <v>1287.7556120134689</v>
      </c>
      <c r="AC2111" s="7">
        <v>1245.461386138614</v>
      </c>
      <c r="AD2111" s="7">
        <v>1358.6851485148513</v>
      </c>
      <c r="AE2111" s="4">
        <v>871</v>
      </c>
      <c r="AF2111" s="4">
        <v>877</v>
      </c>
      <c r="AG2111" s="4">
        <v>1144</v>
      </c>
      <c r="AH2111" s="4">
        <v>1383</v>
      </c>
      <c r="AI2111" s="4">
        <v>1517</v>
      </c>
      <c r="AJ2111" s="4">
        <v>1745</v>
      </c>
      <c r="AK2111" s="4">
        <v>1194.2492884377664</v>
      </c>
      <c r="AL2111" s="8">
        <v>1.1201314777980302</v>
      </c>
      <c r="AM2111" s="4">
        <v>1075.3454613977106</v>
      </c>
      <c r="AN2111" s="8">
        <v>1.0151148059045954</v>
      </c>
      <c r="AO2111" s="4">
        <v>954.45990390698682</v>
      </c>
      <c r="AP2111" s="8">
        <v>0.90834785614626978</v>
      </c>
    </row>
    <row r="2112" spans="1:42" x14ac:dyDescent="0.25">
      <c r="A2112" s="2" t="s">
        <v>6075</v>
      </c>
      <c r="B2112" t="s">
        <v>6074</v>
      </c>
      <c r="C2112" t="s">
        <v>149</v>
      </c>
      <c r="D2112" t="s">
        <v>6073</v>
      </c>
      <c r="E2112" s="3" t="s">
        <v>5799</v>
      </c>
      <c r="F2112" t="s">
        <v>5357</v>
      </c>
      <c r="G2112">
        <v>56</v>
      </c>
      <c r="H2112">
        <v>0</v>
      </c>
      <c r="I2112">
        <v>14</v>
      </c>
      <c r="J2112">
        <v>16</v>
      </c>
      <c r="K2112">
        <v>26</v>
      </c>
      <c r="L2112">
        <v>0</v>
      </c>
      <c r="M2112">
        <v>0</v>
      </c>
      <c r="N2112" s="2">
        <v>285.99404761904765</v>
      </c>
      <c r="O2112" s="2">
        <v>250.09094026190476</v>
      </c>
      <c r="P2112" s="2">
        <v>228.17</v>
      </c>
      <c r="Q2112" s="4">
        <v>764.2549878809524</v>
      </c>
      <c r="R2112" s="5">
        <v>7.0000000000000007E-2</v>
      </c>
      <c r="S2112" s="6">
        <v>817.75283703261914</v>
      </c>
      <c r="T2112" s="4">
        <v>69.857142857142861</v>
      </c>
      <c r="U2112" s="7">
        <v>887.60997988976203</v>
      </c>
      <c r="V2112" s="8">
        <v>0.87372400903193315</v>
      </c>
      <c r="W2112" s="7">
        <v>498.27007106519096</v>
      </c>
      <c r="X2112" s="7">
        <v>656.84713730080102</v>
      </c>
      <c r="Y2112" s="7">
        <v>726.87863355713637</v>
      </c>
      <c r="Z2112" s="7">
        <v>960.31695441158774</v>
      </c>
      <c r="AA2112" s="7">
        <v>963.53679331992487</v>
      </c>
      <c r="AB2112" s="7">
        <v>1108.4295441951017</v>
      </c>
      <c r="AC2112" s="7">
        <v>1117.4821428571429</v>
      </c>
      <c r="AD2112" s="7">
        <v>1219.0714285714284</v>
      </c>
      <c r="AE2112" s="4">
        <v>619</v>
      </c>
      <c r="AF2112" s="4">
        <v>816</v>
      </c>
      <c r="AG2112" s="4">
        <v>903</v>
      </c>
      <c r="AH2112" s="4">
        <v>1193</v>
      </c>
      <c r="AI2112" s="4">
        <v>1197</v>
      </c>
      <c r="AJ2112" s="4">
        <v>1377</v>
      </c>
      <c r="AK2112" s="4">
        <v>1093.9804560325126</v>
      </c>
      <c r="AL2112" s="8">
        <v>1.1456302608159732</v>
      </c>
      <c r="AM2112" s="4">
        <v>1000.063065572549</v>
      </c>
      <c r="AN2112" s="8">
        <v>1.0531821352093997</v>
      </c>
      <c r="AO2112" s="4">
        <v>906.14567511258508</v>
      </c>
      <c r="AP2112" s="8">
        <v>0.96073400960282596</v>
      </c>
    </row>
    <row r="2113" spans="1:42" x14ac:dyDescent="0.25">
      <c r="A2113" s="2" t="s">
        <v>6078</v>
      </c>
      <c r="B2113" t="s">
        <v>6077</v>
      </c>
      <c r="C2113" t="s">
        <v>149</v>
      </c>
      <c r="D2113" t="s">
        <v>6076</v>
      </c>
      <c r="E2113" s="3" t="s">
        <v>5799</v>
      </c>
      <c r="F2113" t="s">
        <v>6079</v>
      </c>
      <c r="G2113">
        <v>146</v>
      </c>
      <c r="H2113">
        <v>0</v>
      </c>
      <c r="I2113">
        <v>24</v>
      </c>
      <c r="J2113">
        <v>56</v>
      </c>
      <c r="K2113">
        <v>64</v>
      </c>
      <c r="L2113">
        <v>2</v>
      </c>
      <c r="M2113">
        <v>0</v>
      </c>
      <c r="N2113" s="2">
        <v>217.15639269406392</v>
      </c>
      <c r="O2113" s="2">
        <v>431.71291959817358</v>
      </c>
      <c r="P2113" s="2">
        <v>176.31</v>
      </c>
      <c r="Q2113" s="4">
        <v>825.17931229223746</v>
      </c>
      <c r="R2113" s="5">
        <v>7.0000000000000007E-2</v>
      </c>
      <c r="S2113" s="6">
        <v>882.94186415269417</v>
      </c>
      <c r="T2113" s="4">
        <v>106.896</v>
      </c>
      <c r="U2113" s="7">
        <v>989.83786415269412</v>
      </c>
      <c r="V2113" s="8">
        <v>1.0058907786336282</v>
      </c>
      <c r="W2113" s="7">
        <v>613.72663967247615</v>
      </c>
      <c r="X2113" s="7">
        <v>617.31568434892336</v>
      </c>
      <c r="Y2113" s="7">
        <v>810.22683570796198</v>
      </c>
      <c r="Z2113" s="7">
        <v>1036.3366503241375</v>
      </c>
      <c r="AA2113" s="7">
        <v>1197.8436607642627</v>
      </c>
      <c r="AB2113" s="7">
        <v>1377.2958945866242</v>
      </c>
      <c r="AC2113" s="7">
        <v>1082.4452054794522</v>
      </c>
      <c r="AD2113" s="7">
        <v>1180.8493150684931</v>
      </c>
      <c r="AE2113" s="4">
        <v>684</v>
      </c>
      <c r="AF2113" s="4">
        <v>688</v>
      </c>
      <c r="AG2113" s="4">
        <v>903</v>
      </c>
      <c r="AH2113" s="4">
        <v>1155</v>
      </c>
      <c r="AI2113" s="4">
        <v>1335</v>
      </c>
      <c r="AJ2113" s="4">
        <v>1535</v>
      </c>
      <c r="AK2113" s="4">
        <v>1020.1994506550551</v>
      </c>
      <c r="AL2113" s="8">
        <v>1.1453743704018797</v>
      </c>
      <c r="AM2113" s="4">
        <v>974.09766587563627</v>
      </c>
      <c r="AN2113" s="8">
        <v>1.0985249197316274</v>
      </c>
      <c r="AO2113" s="4">
        <v>927.99588109621732</v>
      </c>
      <c r="AP2113" s="8">
        <v>1.0516754690613748</v>
      </c>
    </row>
    <row r="2114" spans="1:42" x14ac:dyDescent="0.25">
      <c r="A2114" s="2" t="s">
        <v>6082</v>
      </c>
      <c r="B2114" t="s">
        <v>6081</v>
      </c>
      <c r="C2114" t="s">
        <v>149</v>
      </c>
      <c r="D2114" t="s">
        <v>6080</v>
      </c>
      <c r="E2114" s="3" t="s">
        <v>5799</v>
      </c>
      <c r="F2114" t="s">
        <v>6083</v>
      </c>
      <c r="G2114">
        <v>30</v>
      </c>
      <c r="H2114">
        <v>0</v>
      </c>
      <c r="I2114">
        <v>10</v>
      </c>
      <c r="J2114">
        <v>8</v>
      </c>
      <c r="K2114">
        <v>12</v>
      </c>
      <c r="L2114">
        <v>0</v>
      </c>
      <c r="M2114">
        <v>0</v>
      </c>
      <c r="N2114" s="2">
        <v>239.28055555555557</v>
      </c>
      <c r="O2114" s="2">
        <v>282.44559644444439</v>
      </c>
      <c r="P2114" s="2">
        <v>215.36</v>
      </c>
      <c r="Q2114" s="4">
        <v>737.08615199999997</v>
      </c>
      <c r="R2114" s="5">
        <v>7.0000000000000007E-2</v>
      </c>
      <c r="S2114" s="6">
        <v>788.68218264000006</v>
      </c>
      <c r="T2114" s="4">
        <v>119.46153846153847</v>
      </c>
      <c r="U2114" s="7">
        <v>908.14372110153852</v>
      </c>
      <c r="V2114" s="8">
        <v>0.95654489267067466</v>
      </c>
      <c r="W2114" s="7">
        <v>553.25714518457971</v>
      </c>
      <c r="X2114" s="7">
        <v>650.45096798727616</v>
      </c>
      <c r="Y2114" s="7">
        <v>750.13694009260587</v>
      </c>
      <c r="Z2114" s="7">
        <v>929.57168988219928</v>
      </c>
      <c r="AA2114" s="7">
        <v>1094.8842602902043</v>
      </c>
      <c r="AB2114" s="7">
        <v>1259.3661142639983</v>
      </c>
      <c r="AC2114" s="7">
        <v>1044.3400000000001</v>
      </c>
      <c r="AD2114" s="7">
        <v>1139.28</v>
      </c>
      <c r="AE2114" s="4">
        <v>666</v>
      </c>
      <c r="AF2114" s="4">
        <v>783</v>
      </c>
      <c r="AG2114" s="4">
        <v>903</v>
      </c>
      <c r="AH2114" s="4">
        <v>1119</v>
      </c>
      <c r="AI2114" s="4">
        <v>1318</v>
      </c>
      <c r="AJ2114" s="4">
        <v>1516</v>
      </c>
      <c r="AK2114" s="4">
        <v>971.12413674236552</v>
      </c>
      <c r="AL2114" s="8">
        <v>1.1487104225867959</v>
      </c>
      <c r="AM2114" s="4">
        <v>910.31015204157711</v>
      </c>
      <c r="AN2114" s="8">
        <v>1.0846552459480889</v>
      </c>
      <c r="AO2114" s="4">
        <v>849.49616734078859</v>
      </c>
      <c r="AP2114" s="8">
        <v>1.0206000693093817</v>
      </c>
    </row>
    <row r="2115" spans="1:42" x14ac:dyDescent="0.25">
      <c r="A2115" s="2" t="s">
        <v>6084</v>
      </c>
      <c r="B2115" t="s">
        <v>6081</v>
      </c>
      <c r="C2115" t="s">
        <v>149</v>
      </c>
      <c r="D2115" t="s">
        <v>6080</v>
      </c>
      <c r="E2115" s="3" t="s">
        <v>5799</v>
      </c>
      <c r="F2115" t="s">
        <v>6085</v>
      </c>
      <c r="G2115">
        <v>18</v>
      </c>
      <c r="H2115">
        <v>0</v>
      </c>
      <c r="I2115">
        <v>6</v>
      </c>
      <c r="J2115">
        <v>4</v>
      </c>
      <c r="K2115">
        <v>8</v>
      </c>
      <c r="L2115">
        <v>0</v>
      </c>
      <c r="M2115">
        <v>0</v>
      </c>
      <c r="N2115" s="2">
        <v>242.37037037037035</v>
      </c>
      <c r="O2115" s="2">
        <v>296.24442744444451</v>
      </c>
      <c r="P2115" s="2">
        <v>215.36</v>
      </c>
      <c r="Q2115" s="4">
        <v>753.97479781481491</v>
      </c>
      <c r="R2115" s="5">
        <v>7.0000000000000007E-2</v>
      </c>
      <c r="S2115" s="6">
        <v>806.75303366185199</v>
      </c>
      <c r="T2115" s="4">
        <v>126.38461538461539</v>
      </c>
      <c r="U2115" s="7">
        <v>933.13764904646735</v>
      </c>
      <c r="V2115" s="8">
        <v>0.93982081931716721</v>
      </c>
      <c r="W2115" s="7">
        <v>533.83288809786598</v>
      </c>
      <c r="X2115" s="7">
        <v>560.64641215757615</v>
      </c>
      <c r="Y2115" s="7">
        <v>733.71552199752352</v>
      </c>
      <c r="Z2115" s="7">
        <v>1027.851755622223</v>
      </c>
      <c r="AA2115" s="7">
        <v>1231.7970446824427</v>
      </c>
      <c r="AB2115" s="7">
        <v>1416.2415889719641</v>
      </c>
      <c r="AC2115" s="7">
        <v>1092.1777777777779</v>
      </c>
      <c r="AD2115" s="7">
        <v>1191.4666666666667</v>
      </c>
      <c r="AE2115" s="4">
        <v>657</v>
      </c>
      <c r="AF2115" s="4">
        <v>690</v>
      </c>
      <c r="AG2115" s="4">
        <v>903</v>
      </c>
      <c r="AH2115" s="4">
        <v>1265</v>
      </c>
      <c r="AI2115" s="4">
        <v>1516</v>
      </c>
      <c r="AJ2115" s="4">
        <v>1743</v>
      </c>
      <c r="AK2115" s="4">
        <v>1008.0117554970909</v>
      </c>
      <c r="AL2115" s="8">
        <v>1.1425209644063739</v>
      </c>
      <c r="AM2115" s="4">
        <v>932.53973480887646</v>
      </c>
      <c r="AN2115" s="8">
        <v>1.0665084099979214</v>
      </c>
      <c r="AO2115" s="4">
        <v>869.64638423536417</v>
      </c>
      <c r="AP2115" s="8">
        <v>1.0031646146575444</v>
      </c>
    </row>
    <row r="2116" spans="1:42" x14ac:dyDescent="0.25">
      <c r="A2116" s="2" t="s">
        <v>6086</v>
      </c>
      <c r="B2116" t="s">
        <v>6081</v>
      </c>
      <c r="C2116" t="s">
        <v>149</v>
      </c>
      <c r="D2116" t="s">
        <v>6080</v>
      </c>
      <c r="E2116" s="3" t="s">
        <v>5799</v>
      </c>
      <c r="F2116" t="s">
        <v>6087</v>
      </c>
      <c r="G2116">
        <v>22</v>
      </c>
      <c r="H2116">
        <v>0</v>
      </c>
      <c r="I2116">
        <v>2</v>
      </c>
      <c r="J2116">
        <v>8</v>
      </c>
      <c r="K2116">
        <v>12</v>
      </c>
      <c r="L2116">
        <v>0</v>
      </c>
      <c r="M2116">
        <v>0</v>
      </c>
      <c r="N2116" s="2">
        <v>254.79545454545453</v>
      </c>
      <c r="O2116" s="2">
        <v>319.79692222727283</v>
      </c>
      <c r="P2116" s="2">
        <v>215.36</v>
      </c>
      <c r="Q2116" s="4">
        <v>789.95237677272735</v>
      </c>
      <c r="R2116" s="5">
        <v>7.0000000000000007E-2</v>
      </c>
      <c r="S2116" s="6">
        <v>845.24904314681828</v>
      </c>
      <c r="T2116" s="4">
        <v>133.66666666666666</v>
      </c>
      <c r="U2116" s="7">
        <v>978.91570981348491</v>
      </c>
      <c r="V2116" s="8">
        <v>0.9350532136113523</v>
      </c>
      <c r="W2116" s="7">
        <v>537.71226902514684</v>
      </c>
      <c r="X2116" s="7">
        <v>587.76956734280316</v>
      </c>
      <c r="Y2116" s="7">
        <v>729.06032872328467</v>
      </c>
      <c r="Z2116" s="7">
        <v>965.6214320631766</v>
      </c>
      <c r="AA2116" s="7">
        <v>966.4288078424936</v>
      </c>
      <c r="AB2116" s="7">
        <v>1111.7564481195604</v>
      </c>
      <c r="AC2116" s="7">
        <v>1151.6000000000001</v>
      </c>
      <c r="AD2116" s="7">
        <v>1256.2909090909091</v>
      </c>
      <c r="AE2116" s="4">
        <v>666</v>
      </c>
      <c r="AF2116" s="4">
        <v>728</v>
      </c>
      <c r="AG2116" s="4">
        <v>903</v>
      </c>
      <c r="AH2116" s="4">
        <v>1196</v>
      </c>
      <c r="AI2116" s="4">
        <v>1197</v>
      </c>
      <c r="AJ2116" s="4">
        <v>1377</v>
      </c>
      <c r="AK2116" s="4">
        <v>1055.5567972619285</v>
      </c>
      <c r="AL2116" s="8">
        <v>1.1359376609251952</v>
      </c>
      <c r="AM2116" s="4">
        <v>989.14382227820943</v>
      </c>
      <c r="AN2116" s="8">
        <v>1.0725004670366132</v>
      </c>
      <c r="AO2116" s="4">
        <v>911.66201813053738</v>
      </c>
      <c r="AP2116" s="8">
        <v>0.99849040749993423</v>
      </c>
    </row>
    <row r="2117" spans="1:42" x14ac:dyDescent="0.25">
      <c r="A2117" s="2" t="s">
        <v>6088</v>
      </c>
      <c r="B2117" t="s">
        <v>6081</v>
      </c>
      <c r="C2117" t="s">
        <v>149</v>
      </c>
      <c r="D2117" t="s">
        <v>6080</v>
      </c>
      <c r="E2117" s="3" t="s">
        <v>5799</v>
      </c>
      <c r="F2117" t="s">
        <v>4957</v>
      </c>
      <c r="G2117">
        <v>18</v>
      </c>
      <c r="H2117">
        <v>0</v>
      </c>
      <c r="I2117">
        <v>0</v>
      </c>
      <c r="J2117">
        <v>8</v>
      </c>
      <c r="K2117">
        <v>10</v>
      </c>
      <c r="L2117">
        <v>0</v>
      </c>
      <c r="M2117">
        <v>0</v>
      </c>
      <c r="N2117" s="2">
        <v>250.4027777777778</v>
      </c>
      <c r="O2117" s="2">
        <v>320.94412303703706</v>
      </c>
      <c r="P2117" s="2">
        <v>215.36</v>
      </c>
      <c r="Q2117" s="4">
        <v>786.70690081481484</v>
      </c>
      <c r="R2117" s="5">
        <v>7.0000000000000007E-2</v>
      </c>
      <c r="S2117" s="6">
        <v>841.77638387185198</v>
      </c>
      <c r="T2117" s="4">
        <v>165.6875</v>
      </c>
      <c r="U2117" s="7">
        <v>1007.463883871852</v>
      </c>
      <c r="V2117" s="8">
        <v>0.98481318071539781</v>
      </c>
      <c r="W2117" s="7">
        <v>548.01864287258388</v>
      </c>
      <c r="X2117" s="7">
        <v>644.29218824209192</v>
      </c>
      <c r="Y2117" s="7">
        <v>743.03428605697195</v>
      </c>
      <c r="Z2117" s="7">
        <v>920.77006212375591</v>
      </c>
      <c r="AA2117" s="7">
        <v>1084.5173743334319</v>
      </c>
      <c r="AB2117" s="7">
        <v>1247.441835727984</v>
      </c>
      <c r="AC2117" s="7">
        <v>1125.3000000000002</v>
      </c>
      <c r="AD2117" s="7">
        <v>1227.5999999999999</v>
      </c>
      <c r="AE2117" s="4">
        <v>666</v>
      </c>
      <c r="AF2117" s="4">
        <v>783</v>
      </c>
      <c r="AG2117" s="4">
        <v>903</v>
      </c>
      <c r="AH2117" s="4">
        <v>1119</v>
      </c>
      <c r="AI2117" s="4">
        <v>1318</v>
      </c>
      <c r="AJ2117" s="4">
        <v>1516</v>
      </c>
      <c r="AK2117" s="4">
        <v>1008.3941245968726</v>
      </c>
      <c r="AL2117" s="8">
        <v>1.1476848725287123</v>
      </c>
      <c r="AM2117" s="4">
        <v>945.91247182498978</v>
      </c>
      <c r="AN2117" s="8">
        <v>1.0866079880987192</v>
      </c>
      <c r="AO2117" s="4">
        <v>893.84442784842088</v>
      </c>
      <c r="AP2117" s="8">
        <v>1.0357105844070584</v>
      </c>
    </row>
    <row r="2118" spans="1:42" x14ac:dyDescent="0.25">
      <c r="A2118" s="2" t="s">
        <v>6091</v>
      </c>
      <c r="B2118" t="s">
        <v>6090</v>
      </c>
      <c r="C2118" t="s">
        <v>149</v>
      </c>
      <c r="D2118" t="s">
        <v>6089</v>
      </c>
      <c r="E2118" s="3" t="s">
        <v>5799</v>
      </c>
      <c r="F2118" t="s">
        <v>6092</v>
      </c>
      <c r="G2118">
        <v>106</v>
      </c>
      <c r="H2118">
        <v>0</v>
      </c>
      <c r="I2118">
        <v>30</v>
      </c>
      <c r="J2118">
        <v>32</v>
      </c>
      <c r="K2118">
        <v>38</v>
      </c>
      <c r="L2118">
        <v>6</v>
      </c>
      <c r="M2118">
        <v>0</v>
      </c>
      <c r="N2118" s="2">
        <v>244.22091194968553</v>
      </c>
      <c r="O2118" s="2">
        <v>331.50356310377362</v>
      </c>
      <c r="P2118" s="2">
        <v>278.83999999999997</v>
      </c>
      <c r="Q2118" s="4">
        <v>854.56447505345909</v>
      </c>
      <c r="R2118" s="5">
        <v>7.0000000000000007E-2</v>
      </c>
      <c r="S2118" s="6">
        <v>914.38398830720132</v>
      </c>
      <c r="T2118" s="4">
        <v>27.020408163265305</v>
      </c>
      <c r="U2118" s="7">
        <v>941.40439647046662</v>
      </c>
      <c r="V2118" s="8">
        <v>0.8687415425440902</v>
      </c>
      <c r="W2118" s="7">
        <v>642.98072104495043</v>
      </c>
      <c r="X2118" s="7">
        <v>647.19975464760751</v>
      </c>
      <c r="Y2118" s="7">
        <v>848.86956085461952</v>
      </c>
      <c r="Z2118" s="7">
        <v>1108.7620307783002</v>
      </c>
      <c r="AA2118" s="7">
        <v>1368.6545007019811</v>
      </c>
      <c r="AB2118" s="7">
        <v>1573.6995337911187</v>
      </c>
      <c r="AC2118" s="7">
        <v>1192.0056603773585</v>
      </c>
      <c r="AD2118" s="7">
        <v>1300.3698113207547</v>
      </c>
      <c r="AE2118" s="4">
        <v>762</v>
      </c>
      <c r="AF2118" s="4">
        <v>767</v>
      </c>
      <c r="AG2118" s="4">
        <v>1006</v>
      </c>
      <c r="AH2118" s="4">
        <v>1314</v>
      </c>
      <c r="AI2118" s="4">
        <v>1622</v>
      </c>
      <c r="AJ2118" s="4">
        <v>1865</v>
      </c>
      <c r="AK2118" s="4">
        <v>1199.8245953205314</v>
      </c>
      <c r="AL2118" s="8">
        <v>1.1321502478477745</v>
      </c>
      <c r="AM2118" s="4">
        <v>1103.6761803265676</v>
      </c>
      <c r="AN2118" s="8">
        <v>1.0434231050086387</v>
      </c>
      <c r="AO2118" s="4">
        <v>1007.5277653326036</v>
      </c>
      <c r="AP2118" s="8">
        <v>0.95469596216950281</v>
      </c>
    </row>
    <row r="2119" spans="1:42" x14ac:dyDescent="0.25">
      <c r="A2119" s="2" t="s">
        <v>6095</v>
      </c>
      <c r="B2119" t="s">
        <v>6094</v>
      </c>
      <c r="C2119" t="s">
        <v>149</v>
      </c>
      <c r="D2119" t="s">
        <v>6093</v>
      </c>
      <c r="E2119" s="3" t="s">
        <v>5799</v>
      </c>
      <c r="F2119" t="s">
        <v>6096</v>
      </c>
      <c r="G2119">
        <v>60</v>
      </c>
      <c r="H2119">
        <v>0</v>
      </c>
      <c r="I2119">
        <v>34</v>
      </c>
      <c r="J2119">
        <v>12</v>
      </c>
      <c r="K2119">
        <v>14</v>
      </c>
      <c r="L2119">
        <v>0</v>
      </c>
      <c r="M2119">
        <v>0</v>
      </c>
      <c r="N2119" s="2">
        <v>228.59305555555557</v>
      </c>
      <c r="O2119" s="2">
        <v>250.83472324999997</v>
      </c>
      <c r="P2119" s="2">
        <v>192.99</v>
      </c>
      <c r="Q2119" s="4">
        <v>672.4177788055556</v>
      </c>
      <c r="R2119" s="5">
        <v>7.0000000000000007E-2</v>
      </c>
      <c r="S2119" s="6">
        <v>719.48702332194455</v>
      </c>
      <c r="T2119" s="4">
        <v>69.483333333333334</v>
      </c>
      <c r="U2119" s="7">
        <v>788.9703566552779</v>
      </c>
      <c r="V2119" s="8">
        <v>0.9278365621191037</v>
      </c>
      <c r="W2119" s="7">
        <v>568.59499765466103</v>
      </c>
      <c r="X2119" s="7">
        <v>587.20971483978383</v>
      </c>
      <c r="Y2119" s="7">
        <v>770.81851616576819</v>
      </c>
      <c r="Z2119" s="7">
        <v>996.73349291248621</v>
      </c>
      <c r="AA2119" s="7">
        <v>1077.9613497202949</v>
      </c>
      <c r="AB2119" s="7">
        <v>1239.5709398274976</v>
      </c>
      <c r="AC2119" s="7">
        <v>935.36666666666679</v>
      </c>
      <c r="AD2119" s="7">
        <v>1020.4</v>
      </c>
      <c r="AE2119" s="4">
        <v>672</v>
      </c>
      <c r="AF2119" s="4">
        <v>694</v>
      </c>
      <c r="AG2119" s="4">
        <v>911</v>
      </c>
      <c r="AH2119" s="4">
        <v>1178</v>
      </c>
      <c r="AI2119" s="4">
        <v>1274</v>
      </c>
      <c r="AJ2119" s="4">
        <v>1465</v>
      </c>
      <c r="AK2119" s="4">
        <v>908.43511316031959</v>
      </c>
      <c r="AL2119" s="8">
        <v>1.1500412934068831</v>
      </c>
      <c r="AM2119" s="4">
        <v>845.45241654752795</v>
      </c>
      <c r="AN2119" s="8">
        <v>1.0759730496442901</v>
      </c>
      <c r="AO2119" s="4">
        <v>782.46971993473608</v>
      </c>
      <c r="AP2119" s="8">
        <v>1.0019048058816966</v>
      </c>
    </row>
    <row r="2120" spans="1:42" x14ac:dyDescent="0.25">
      <c r="A2120" s="2" t="s">
        <v>6099</v>
      </c>
      <c r="B2120" t="s">
        <v>6098</v>
      </c>
      <c r="C2120" t="s">
        <v>149</v>
      </c>
      <c r="D2120" t="s">
        <v>6097</v>
      </c>
      <c r="E2120" s="3" t="s">
        <v>5799</v>
      </c>
      <c r="F2120" t="s">
        <v>6100</v>
      </c>
      <c r="G2120">
        <v>56</v>
      </c>
      <c r="H2120">
        <v>0</v>
      </c>
      <c r="I2120">
        <v>12</v>
      </c>
      <c r="J2120">
        <v>18</v>
      </c>
      <c r="K2120">
        <v>22</v>
      </c>
      <c r="L2120">
        <v>4</v>
      </c>
      <c r="M2120">
        <v>0</v>
      </c>
      <c r="N2120" s="2">
        <v>241.97172619047618</v>
      </c>
      <c r="O2120" s="2">
        <v>386.97829444047619</v>
      </c>
      <c r="P2120" s="2">
        <v>145.71</v>
      </c>
      <c r="Q2120" s="4">
        <v>774.66002063095243</v>
      </c>
      <c r="R2120" s="5">
        <v>7.0000000000000007E-2</v>
      </c>
      <c r="S2120" s="6">
        <v>828.88622207511912</v>
      </c>
      <c r="T2120" s="4">
        <v>102.17307692307692</v>
      </c>
      <c r="U2120" s="7">
        <v>931.05929899819603</v>
      </c>
      <c r="V2120" s="8">
        <v>0.93543580221570521</v>
      </c>
      <c r="W2120" s="7">
        <v>559.62980927071089</v>
      </c>
      <c r="X2120" s="7">
        <v>577.95102326469259</v>
      </c>
      <c r="Y2120" s="7">
        <v>758.66481584169298</v>
      </c>
      <c r="Z2120" s="7">
        <v>981.01773113228796</v>
      </c>
      <c r="AA2120" s="7">
        <v>1060.9648467423897</v>
      </c>
      <c r="AB2120" s="7">
        <v>1220.0262955083208</v>
      </c>
      <c r="AC2120" s="7">
        <v>1094.8535714285715</v>
      </c>
      <c r="AD2120" s="7">
        <v>1194.3857142857141</v>
      </c>
      <c r="AE2120" s="4">
        <v>672</v>
      </c>
      <c r="AF2120" s="4">
        <v>694</v>
      </c>
      <c r="AG2120" s="4">
        <v>911</v>
      </c>
      <c r="AH2120" s="4">
        <v>1178</v>
      </c>
      <c r="AI2120" s="4">
        <v>1274</v>
      </c>
      <c r="AJ2120" s="4">
        <v>1465</v>
      </c>
      <c r="AK2120" s="4">
        <v>1035.1892467757891</v>
      </c>
      <c r="AL2120" s="8">
        <v>1.1427085673532689</v>
      </c>
      <c r="AM2120" s="4">
        <v>965.04621837756144</v>
      </c>
      <c r="AN2120" s="8">
        <v>1.0722358272064973</v>
      </c>
      <c r="AO2120" s="4">
        <v>894.90318997933355</v>
      </c>
      <c r="AP2120" s="8">
        <v>1.0017630870597256</v>
      </c>
    </row>
    <row r="2121" spans="1:42" x14ac:dyDescent="0.25">
      <c r="A2121" s="2" t="s">
        <v>6103</v>
      </c>
      <c r="B2121" t="s">
        <v>6102</v>
      </c>
      <c r="C2121" t="s">
        <v>149</v>
      </c>
      <c r="D2121" t="s">
        <v>6101</v>
      </c>
      <c r="E2121" s="3" t="s">
        <v>5799</v>
      </c>
      <c r="F2121" t="s">
        <v>6104</v>
      </c>
      <c r="G2121">
        <v>148</v>
      </c>
      <c r="H2121">
        <v>0</v>
      </c>
      <c r="I2121">
        <v>48</v>
      </c>
      <c r="J2121">
        <v>45</v>
      </c>
      <c r="K2121">
        <v>55</v>
      </c>
      <c r="L2121">
        <v>0</v>
      </c>
      <c r="M2121">
        <v>0</v>
      </c>
      <c r="N2121" s="2">
        <v>217.17961711711712</v>
      </c>
      <c r="O2121" s="2">
        <v>355.59881804054061</v>
      </c>
      <c r="P2121" s="2">
        <v>179.56</v>
      </c>
      <c r="Q2121" s="4">
        <v>752.33843515765761</v>
      </c>
      <c r="R2121" s="5">
        <v>7.0000000000000007E-2</v>
      </c>
      <c r="S2121" s="6">
        <v>805.00212561869364</v>
      </c>
      <c r="T2121" s="4">
        <v>140.30534351145039</v>
      </c>
      <c r="U2121" s="7">
        <v>945.307469130144</v>
      </c>
      <c r="V2121" s="8">
        <v>1.0198383589286018</v>
      </c>
      <c r="W2121" s="7">
        <v>594.03410879280068</v>
      </c>
      <c r="X2121" s="7">
        <v>597.50799246995166</v>
      </c>
      <c r="Y2121" s="7">
        <v>784.22924011681152</v>
      </c>
      <c r="Z2121" s="7">
        <v>1003.0839117773171</v>
      </c>
      <c r="AA2121" s="7">
        <v>1159.4086772491069</v>
      </c>
      <c r="AB2121" s="7">
        <v>1333.1028611066508</v>
      </c>
      <c r="AC2121" s="7">
        <v>1019.6108108108109</v>
      </c>
      <c r="AD2121" s="7">
        <v>1112.3027027027026</v>
      </c>
      <c r="AE2121" s="4">
        <v>684</v>
      </c>
      <c r="AF2121" s="4">
        <v>688</v>
      </c>
      <c r="AG2121" s="4">
        <v>903</v>
      </c>
      <c r="AH2121" s="4">
        <v>1155</v>
      </c>
      <c r="AI2121" s="4">
        <v>1335</v>
      </c>
      <c r="AJ2121" s="4">
        <v>1535</v>
      </c>
      <c r="AK2121" s="4">
        <v>926.02903471128502</v>
      </c>
      <c r="AL2121" s="8">
        <v>1.1504073942804178</v>
      </c>
      <c r="AM2121" s="4">
        <v>885.08008050702483</v>
      </c>
      <c r="AN2121" s="8">
        <v>1.1062299011162697</v>
      </c>
      <c r="AO2121" s="4">
        <v>845.04110306285918</v>
      </c>
      <c r="AP2121" s="8">
        <v>1.0630341300224355</v>
      </c>
    </row>
    <row r="2122" spans="1:42" x14ac:dyDescent="0.25">
      <c r="A2122" s="2" t="s">
        <v>6107</v>
      </c>
      <c r="B2122" t="s">
        <v>6106</v>
      </c>
      <c r="C2122" t="s">
        <v>14</v>
      </c>
      <c r="D2122" t="s">
        <v>6105</v>
      </c>
      <c r="E2122" s="3" t="s">
        <v>5799</v>
      </c>
      <c r="F2122" t="s">
        <v>6108</v>
      </c>
      <c r="G2122">
        <v>132</v>
      </c>
      <c r="H2122">
        <v>0</v>
      </c>
      <c r="I2122">
        <v>52</v>
      </c>
      <c r="J2122">
        <v>42</v>
      </c>
      <c r="K2122">
        <v>32</v>
      </c>
      <c r="L2122">
        <v>6</v>
      </c>
      <c r="M2122">
        <v>0</v>
      </c>
      <c r="N2122" s="2">
        <v>242.5195707070707</v>
      </c>
      <c r="O2122" s="2">
        <v>342.36458381313128</v>
      </c>
      <c r="P2122" s="2">
        <v>157.77000000000001</v>
      </c>
      <c r="Q2122" s="4">
        <v>742.65415452020193</v>
      </c>
      <c r="R2122" s="5">
        <v>7.0000000000000007E-2</v>
      </c>
      <c r="S2122" s="6">
        <v>794.63994533661617</v>
      </c>
      <c r="T2122" s="4">
        <v>107.078125</v>
      </c>
      <c r="U2122" s="7">
        <v>901.71807033661617</v>
      </c>
      <c r="V2122" s="8">
        <v>0.94570781252529268</v>
      </c>
      <c r="W2122" s="7">
        <v>560.88220390849858</v>
      </c>
      <c r="X2122" s="7">
        <v>624.22105605864101</v>
      </c>
      <c r="Y2122" s="7">
        <v>818.40464225578842</v>
      </c>
      <c r="Z2122" s="7">
        <v>985.91923807392845</v>
      </c>
      <c r="AA2122" s="7">
        <v>1085.094546045862</v>
      </c>
      <c r="AB2122" s="7">
        <v>1247.6087061679382</v>
      </c>
      <c r="AC2122" s="7">
        <v>1048.8333333333335</v>
      </c>
      <c r="AD2122" s="7">
        <v>1144.1818181818182</v>
      </c>
      <c r="AE2122" s="4">
        <v>673</v>
      </c>
      <c r="AF2122" s="4">
        <v>749</v>
      </c>
      <c r="AG2122" s="4">
        <v>982</v>
      </c>
      <c r="AH2122" s="4">
        <v>1183</v>
      </c>
      <c r="AI2122" s="4">
        <v>1302</v>
      </c>
      <c r="AJ2122" s="4">
        <v>1497</v>
      </c>
      <c r="AK2122" s="4">
        <v>986.41915226631772</v>
      </c>
      <c r="AL2122" s="8">
        <v>1.1468428460126643</v>
      </c>
      <c r="AM2122" s="4">
        <v>923.034499128535</v>
      </c>
      <c r="AN2122" s="8">
        <v>1.0803660129109061</v>
      </c>
      <c r="AO2122" s="4">
        <v>858.02459847439889</v>
      </c>
      <c r="AP2122" s="8">
        <v>1.0121846456270511</v>
      </c>
    </row>
    <row r="2123" spans="1:42" x14ac:dyDescent="0.25">
      <c r="A2123" s="2" t="s">
        <v>6109</v>
      </c>
      <c r="B2123" t="s">
        <v>6106</v>
      </c>
      <c r="C2123" t="s">
        <v>14</v>
      </c>
      <c r="D2123" t="s">
        <v>6105</v>
      </c>
      <c r="E2123" s="3" t="s">
        <v>5799</v>
      </c>
      <c r="F2123" t="s">
        <v>6110</v>
      </c>
      <c r="G2123">
        <v>130</v>
      </c>
      <c r="H2123">
        <v>0</v>
      </c>
      <c r="I2123">
        <v>52</v>
      </c>
      <c r="J2123">
        <v>38</v>
      </c>
      <c r="K2123">
        <v>30</v>
      </c>
      <c r="L2123">
        <v>10</v>
      </c>
      <c r="M2123">
        <v>0</v>
      </c>
      <c r="N2123" s="2">
        <v>250.13717948717951</v>
      </c>
      <c r="O2123" s="2">
        <v>296.23688533333336</v>
      </c>
      <c r="P2123" s="2">
        <v>157.77000000000001</v>
      </c>
      <c r="Q2123" s="4">
        <v>704.14406482051288</v>
      </c>
      <c r="R2123" s="5">
        <v>7.0000000000000007E-2</v>
      </c>
      <c r="S2123" s="6">
        <v>753.43414935794885</v>
      </c>
      <c r="T2123" s="4">
        <v>81.63565891472868</v>
      </c>
      <c r="U2123" s="7">
        <v>835.06980827267751</v>
      </c>
      <c r="V2123" s="8">
        <v>0.87004564312635713</v>
      </c>
      <c r="W2123" s="7">
        <v>528.29879403823668</v>
      </c>
      <c r="X2123" s="7">
        <v>587.95809321640309</v>
      </c>
      <c r="Y2123" s="7">
        <v>770.86094464420273</v>
      </c>
      <c r="Z2123" s="7">
        <v>928.64409115487979</v>
      </c>
      <c r="AA2123" s="7">
        <v>1022.0579938154298</v>
      </c>
      <c r="AB2123" s="7">
        <v>1175.131195654146</v>
      </c>
      <c r="AC2123" s="7">
        <v>1055.78</v>
      </c>
      <c r="AD2123" s="7">
        <v>1151.76</v>
      </c>
      <c r="AE2123" s="4">
        <v>673</v>
      </c>
      <c r="AF2123" s="4">
        <v>749</v>
      </c>
      <c r="AG2123" s="4">
        <v>982</v>
      </c>
      <c r="AH2123" s="4">
        <v>1183</v>
      </c>
      <c r="AI2123" s="4">
        <v>1302</v>
      </c>
      <c r="AJ2123" s="4">
        <v>1497</v>
      </c>
      <c r="AK2123" s="4">
        <v>1014.6548301769622</v>
      </c>
      <c r="AL2123" s="8">
        <v>1.1422072193078672</v>
      </c>
      <c r="AM2123" s="4">
        <v>927.5812699039576</v>
      </c>
      <c r="AN2123" s="8">
        <v>1.0514866939140304</v>
      </c>
      <c r="AO2123" s="4">
        <v>840.50770963095329</v>
      </c>
      <c r="AP2123" s="8">
        <v>0.96076616852019381</v>
      </c>
    </row>
    <row r="2124" spans="1:42" x14ac:dyDescent="0.25">
      <c r="A2124" s="2" t="s">
        <v>6113</v>
      </c>
      <c r="B2124" t="s">
        <v>6112</v>
      </c>
      <c r="C2124" t="s">
        <v>149</v>
      </c>
      <c r="D2124" t="s">
        <v>6111</v>
      </c>
      <c r="E2124" s="3" t="s">
        <v>5799</v>
      </c>
      <c r="F2124" t="s">
        <v>6114</v>
      </c>
      <c r="G2124">
        <v>110</v>
      </c>
      <c r="H2124">
        <v>0</v>
      </c>
      <c r="I2124">
        <v>28</v>
      </c>
      <c r="J2124">
        <v>42</v>
      </c>
      <c r="K2124">
        <v>36</v>
      </c>
      <c r="L2124">
        <v>4</v>
      </c>
      <c r="M2124">
        <v>0</v>
      </c>
      <c r="N2124" s="2">
        <v>246.98106060606062</v>
      </c>
      <c r="O2124" s="2">
        <v>284.95075272727274</v>
      </c>
      <c r="P2124" s="2">
        <v>264.02999999999997</v>
      </c>
      <c r="Q2124" s="4">
        <v>795.96181333333334</v>
      </c>
      <c r="R2124" s="5">
        <v>7.0000000000000007E-2</v>
      </c>
      <c r="S2124" s="6">
        <v>851.67914026666676</v>
      </c>
      <c r="T2124" s="4">
        <v>73.728155339805824</v>
      </c>
      <c r="U2124" s="7">
        <v>925.40729560647264</v>
      </c>
      <c r="V2124" s="8">
        <v>0.8148929899350934</v>
      </c>
      <c r="W2124" s="7">
        <v>634.47430148750391</v>
      </c>
      <c r="X2124" s="7">
        <v>638.22414960504227</v>
      </c>
      <c r="Y2124" s="7">
        <v>824.2166162349489</v>
      </c>
      <c r="Z2124" s="7">
        <v>1022.9585664644862</v>
      </c>
      <c r="AA2124" s="7">
        <v>1092.7057414507012</v>
      </c>
      <c r="AB2124" s="7">
        <v>1256.9490889988849</v>
      </c>
      <c r="AC2124" s="7">
        <v>1249.18</v>
      </c>
      <c r="AD2124" s="7">
        <v>1362.741818181818</v>
      </c>
      <c r="AE2124" s="4">
        <v>846</v>
      </c>
      <c r="AF2124" s="4">
        <v>851</v>
      </c>
      <c r="AG2124" s="4">
        <v>1099</v>
      </c>
      <c r="AH2124" s="4">
        <v>1364</v>
      </c>
      <c r="AI2124" s="4">
        <v>1457</v>
      </c>
      <c r="AJ2124" s="4">
        <v>1676</v>
      </c>
      <c r="AK2124" s="4">
        <v>1204.866457047546</v>
      </c>
      <c r="AL2124" s="8">
        <v>1.1259018505148075</v>
      </c>
      <c r="AM2124" s="4">
        <v>1087.1373514539196</v>
      </c>
      <c r="AN2124" s="8">
        <v>1.0222322303215694</v>
      </c>
      <c r="AO2124" s="4">
        <v>969.40824586029316</v>
      </c>
      <c r="AP2124" s="8">
        <v>0.9185626101283314</v>
      </c>
    </row>
    <row r="2125" spans="1:42" x14ac:dyDescent="0.25">
      <c r="A2125" s="2" t="s">
        <v>6117</v>
      </c>
      <c r="B2125" t="s">
        <v>6116</v>
      </c>
      <c r="C2125" t="s">
        <v>149</v>
      </c>
      <c r="D2125" t="s">
        <v>6115</v>
      </c>
      <c r="E2125" s="3" t="s">
        <v>5799</v>
      </c>
      <c r="F2125" t="s">
        <v>6118</v>
      </c>
      <c r="G2125">
        <v>68</v>
      </c>
      <c r="H2125">
        <v>0</v>
      </c>
      <c r="I2125">
        <v>20</v>
      </c>
      <c r="J2125">
        <v>20</v>
      </c>
      <c r="K2125">
        <v>20</v>
      </c>
      <c r="L2125">
        <v>6</v>
      </c>
      <c r="M2125">
        <v>2</v>
      </c>
      <c r="N2125" s="2">
        <v>257.43995098039215</v>
      </c>
      <c r="O2125" s="2">
        <v>328.75539455882358</v>
      </c>
      <c r="P2125" s="2">
        <v>177.05</v>
      </c>
      <c r="Q2125" s="4">
        <v>763.2453455392158</v>
      </c>
      <c r="R2125" s="5">
        <v>7.0000000000000007E-2</v>
      </c>
      <c r="S2125" s="6">
        <v>816.67251972696101</v>
      </c>
      <c r="T2125" s="4">
        <v>127.75757575757575</v>
      </c>
      <c r="U2125" s="7">
        <v>944.43009548453676</v>
      </c>
      <c r="V2125" s="8">
        <v>0.94359750944678955</v>
      </c>
      <c r="W2125" s="7">
        <v>543.42440601520127</v>
      </c>
      <c r="X2125" s="7">
        <v>561.3753623700577</v>
      </c>
      <c r="Y2125" s="7">
        <v>736.80516311070085</v>
      </c>
      <c r="Z2125" s="7">
        <v>1032.1799904042489</v>
      </c>
      <c r="AA2125" s="7">
        <v>1075.4254761682212</v>
      </c>
      <c r="AB2125" s="7">
        <v>1236.9840833619296</v>
      </c>
      <c r="AC2125" s="7">
        <v>1100.9705882352941</v>
      </c>
      <c r="AD2125" s="7">
        <v>1201.0588235294117</v>
      </c>
      <c r="AE2125" s="4">
        <v>666</v>
      </c>
      <c r="AF2125" s="4">
        <v>688</v>
      </c>
      <c r="AG2125" s="4">
        <v>903</v>
      </c>
      <c r="AH2125" s="4">
        <v>1265</v>
      </c>
      <c r="AI2125" s="4">
        <v>1318</v>
      </c>
      <c r="AJ2125" s="4">
        <v>1516</v>
      </c>
      <c r="AK2125" s="4">
        <v>1021.2966439704769</v>
      </c>
      <c r="AL2125" s="8">
        <v>1.1480412421614397</v>
      </c>
      <c r="AM2125" s="4">
        <v>950.85227332926638</v>
      </c>
      <c r="AN2125" s="8">
        <v>1.0776589735219697</v>
      </c>
      <c r="AO2125" s="4">
        <v>883.76239652811364</v>
      </c>
      <c r="AP2125" s="8">
        <v>1.0106282414843797</v>
      </c>
    </row>
    <row r="2126" spans="1:42" x14ac:dyDescent="0.25">
      <c r="A2126" s="2" t="s">
        <v>6121</v>
      </c>
      <c r="B2126" t="s">
        <v>6120</v>
      </c>
      <c r="C2126" t="s">
        <v>149</v>
      </c>
      <c r="D2126" t="s">
        <v>6119</v>
      </c>
      <c r="E2126" s="3" t="s">
        <v>5799</v>
      </c>
      <c r="F2126" t="s">
        <v>5357</v>
      </c>
      <c r="G2126">
        <v>26</v>
      </c>
      <c r="H2126">
        <v>2</v>
      </c>
      <c r="I2126">
        <v>6</v>
      </c>
      <c r="J2126">
        <v>8</v>
      </c>
      <c r="K2126">
        <v>10</v>
      </c>
      <c r="L2126">
        <v>0</v>
      </c>
      <c r="M2126">
        <v>0</v>
      </c>
      <c r="N2126" s="2">
        <v>241.82051282051282</v>
      </c>
      <c r="O2126" s="2">
        <v>333.78180452564095</v>
      </c>
      <c r="P2126" s="2">
        <v>168.6</v>
      </c>
      <c r="Q2126" s="4">
        <v>744.20231734615379</v>
      </c>
      <c r="R2126" s="5">
        <v>7.0000000000000007E-2</v>
      </c>
      <c r="S2126" s="6">
        <v>796.29647956038457</v>
      </c>
      <c r="T2126" s="4">
        <v>45.68181818181818</v>
      </c>
      <c r="U2126" s="7">
        <v>841.9782977422027</v>
      </c>
      <c r="V2126" s="8">
        <v>0.77651233475089632</v>
      </c>
      <c r="W2126" s="7">
        <v>563.27129665838493</v>
      </c>
      <c r="X2126" s="7">
        <v>655.06909598341508</v>
      </c>
      <c r="Y2126" s="7">
        <v>746.86689530844524</v>
      </c>
      <c r="Z2126" s="7">
        <v>967.18161368851759</v>
      </c>
      <c r="AA2126" s="7">
        <v>1023.7290580727361</v>
      </c>
      <c r="AB2126" s="7">
        <v>1177.2149785441866</v>
      </c>
      <c r="AC2126" s="7">
        <v>1192.7384615384617</v>
      </c>
      <c r="AD2126" s="7">
        <v>1301.1692307692308</v>
      </c>
      <c r="AE2126" s="4">
        <v>767</v>
      </c>
      <c r="AF2126" s="4">
        <v>892</v>
      </c>
      <c r="AG2126" s="4">
        <v>1017</v>
      </c>
      <c r="AH2126" s="4">
        <v>1317</v>
      </c>
      <c r="AI2126" s="4">
        <v>1394</v>
      </c>
      <c r="AJ2126" s="4">
        <v>1603</v>
      </c>
      <c r="AK2126" s="4">
        <v>1166.0508873638798</v>
      </c>
      <c r="AL2126" s="8">
        <v>1.1175173930259701</v>
      </c>
      <c r="AM2126" s="4">
        <v>1037.4406585626641</v>
      </c>
      <c r="AN2126" s="8">
        <v>0.9989069379737705</v>
      </c>
      <c r="AO2126" s="4">
        <v>908.83042976144839</v>
      </c>
      <c r="AP2126" s="8">
        <v>0.88029648292157092</v>
      </c>
    </row>
    <row r="2127" spans="1:42" x14ac:dyDescent="0.25">
      <c r="A2127" s="2" t="s">
        <v>6124</v>
      </c>
      <c r="B2127" t="s">
        <v>6123</v>
      </c>
      <c r="C2127" t="s">
        <v>14</v>
      </c>
      <c r="D2127" t="s">
        <v>6122</v>
      </c>
      <c r="E2127" s="3" t="s">
        <v>5799</v>
      </c>
      <c r="F2127" t="s">
        <v>6125</v>
      </c>
      <c r="G2127">
        <v>276</v>
      </c>
      <c r="H2127">
        <v>0</v>
      </c>
      <c r="I2127">
        <v>108</v>
      </c>
      <c r="J2127">
        <v>80</v>
      </c>
      <c r="K2127">
        <v>86</v>
      </c>
      <c r="L2127">
        <v>2</v>
      </c>
      <c r="M2127">
        <v>0</v>
      </c>
      <c r="N2127" s="2">
        <v>252.03351449275362</v>
      </c>
      <c r="O2127" s="2">
        <v>306.74474425724645</v>
      </c>
      <c r="P2127" s="2">
        <v>241.41</v>
      </c>
      <c r="Q2127" s="4">
        <v>800.18825875000005</v>
      </c>
      <c r="R2127" s="5">
        <v>7.0000000000000007E-2</v>
      </c>
      <c r="S2127" s="6">
        <v>856.20143686250015</v>
      </c>
      <c r="T2127" s="4">
        <v>31.547892720306514</v>
      </c>
      <c r="U2127" s="7">
        <v>887.74932958280669</v>
      </c>
      <c r="V2127" s="8">
        <v>0.77921783656399157</v>
      </c>
      <c r="W2127" s="7">
        <v>590.70008111894515</v>
      </c>
      <c r="X2127" s="7">
        <v>701.92605059172354</v>
      </c>
      <c r="Y2127" s="7">
        <v>861.24973659327111</v>
      </c>
      <c r="Z2127" s="7">
        <v>1038.6100662931071</v>
      </c>
      <c r="AA2127" s="7">
        <v>1141.5692407375032</v>
      </c>
      <c r="AB2127" s="7">
        <v>1312.9173558712432</v>
      </c>
      <c r="AC2127" s="7">
        <v>1253.2108695652175</v>
      </c>
      <c r="AD2127" s="7">
        <v>1367.1391304347826</v>
      </c>
      <c r="AE2127" s="4">
        <v>786</v>
      </c>
      <c r="AF2127" s="4">
        <v>934</v>
      </c>
      <c r="AG2127" s="4">
        <v>1146</v>
      </c>
      <c r="AH2127" s="4">
        <v>1382</v>
      </c>
      <c r="AI2127" s="4">
        <v>1519</v>
      </c>
      <c r="AJ2127" s="4">
        <v>1747</v>
      </c>
      <c r="AK2127" s="4">
        <v>1247.5415790180487</v>
      </c>
      <c r="AL2127" s="8">
        <v>1.1227148224467023</v>
      </c>
      <c r="AM2127" s="4">
        <v>1116.5688701514741</v>
      </c>
      <c r="AN2127" s="8">
        <v>1.0077541376553114</v>
      </c>
      <c r="AO2127" s="4">
        <v>985.59616128489927</v>
      </c>
      <c r="AP2127" s="8">
        <v>0.8927934528639202</v>
      </c>
    </row>
    <row r="2128" spans="1:42" x14ac:dyDescent="0.25">
      <c r="A2128" s="2" t="s">
        <v>6128</v>
      </c>
      <c r="B2128" t="s">
        <v>6127</v>
      </c>
      <c r="C2128" t="s">
        <v>149</v>
      </c>
      <c r="D2128" t="s">
        <v>6126</v>
      </c>
      <c r="E2128" s="3" t="s">
        <v>5799</v>
      </c>
      <c r="F2128" t="s">
        <v>6129</v>
      </c>
      <c r="G2128">
        <v>90</v>
      </c>
      <c r="H2128">
        <v>0</v>
      </c>
      <c r="I2128">
        <v>32</v>
      </c>
      <c r="J2128">
        <v>24</v>
      </c>
      <c r="K2128">
        <v>28</v>
      </c>
      <c r="L2128">
        <v>6</v>
      </c>
      <c r="M2128">
        <v>0</v>
      </c>
      <c r="N2128" s="2">
        <v>261.31759259259258</v>
      </c>
      <c r="O2128" s="2">
        <v>240.64147029629635</v>
      </c>
      <c r="P2128" s="2">
        <v>266.55</v>
      </c>
      <c r="Q2128" s="4">
        <v>768.50906288888893</v>
      </c>
      <c r="R2128" s="5">
        <v>7.0000000000000007E-2</v>
      </c>
      <c r="S2128" s="6">
        <v>822.30469729111121</v>
      </c>
      <c r="T2128" s="4">
        <v>55.42307692307692</v>
      </c>
      <c r="U2128" s="7">
        <v>877.72777421418812</v>
      </c>
      <c r="V2128" s="8">
        <v>0.86273535100341769</v>
      </c>
      <c r="W2128" s="7">
        <v>547.19131106054147</v>
      </c>
      <c r="X2128" s="7">
        <v>618.3180989088836</v>
      </c>
      <c r="Y2128" s="7">
        <v>787.24422004869632</v>
      </c>
      <c r="Z2128" s="7">
        <v>982.84288663163738</v>
      </c>
      <c r="AA2128" s="7">
        <v>1301.296914043533</v>
      </c>
      <c r="AB2128" s="7">
        <v>1496.8955806264739</v>
      </c>
      <c r="AC2128" s="7">
        <v>1119.1155555555556</v>
      </c>
      <c r="AD2128" s="7">
        <v>1220.8533333333332</v>
      </c>
      <c r="AE2128" s="4">
        <v>677</v>
      </c>
      <c r="AF2128" s="4">
        <v>765</v>
      </c>
      <c r="AG2128" s="4">
        <v>974</v>
      </c>
      <c r="AH2128" s="4">
        <v>1216</v>
      </c>
      <c r="AI2128" s="4">
        <v>1610</v>
      </c>
      <c r="AJ2128" s="4">
        <v>1852</v>
      </c>
      <c r="AK2128" s="4">
        <v>1104.932422342092</v>
      </c>
      <c r="AL2128" s="8">
        <v>1.1405355263407584</v>
      </c>
      <c r="AM2128" s="4">
        <v>1010.7231806584317</v>
      </c>
      <c r="AN2128" s="8">
        <v>1.0479354678949782</v>
      </c>
      <c r="AO2128" s="4">
        <v>916.51393897477146</v>
      </c>
      <c r="AP2128" s="8">
        <v>0.95533540944919793</v>
      </c>
    </row>
    <row r="2129" spans="1:42" x14ac:dyDescent="0.25">
      <c r="A2129" s="2" t="s">
        <v>6132</v>
      </c>
      <c r="B2129" t="s">
        <v>6131</v>
      </c>
      <c r="C2129" t="s">
        <v>149</v>
      </c>
      <c r="D2129" t="s">
        <v>6130</v>
      </c>
      <c r="E2129" s="3" t="s">
        <v>5799</v>
      </c>
      <c r="F2129" t="s">
        <v>6133</v>
      </c>
      <c r="G2129">
        <v>16</v>
      </c>
      <c r="H2129">
        <v>0</v>
      </c>
      <c r="I2129">
        <v>12</v>
      </c>
      <c r="J2129">
        <v>4</v>
      </c>
      <c r="K2129">
        <v>0</v>
      </c>
      <c r="L2129">
        <v>0</v>
      </c>
      <c r="M2129">
        <v>0</v>
      </c>
      <c r="N2129" s="2">
        <v>183.72395833333334</v>
      </c>
      <c r="O2129" s="2">
        <v>284.53422249999994</v>
      </c>
      <c r="P2129" s="2">
        <v>209.58</v>
      </c>
      <c r="Q2129" s="4">
        <v>677.83818083333335</v>
      </c>
      <c r="R2129" s="5">
        <v>7.0000000000000007E-2</v>
      </c>
      <c r="S2129" s="6">
        <v>725.28685349166676</v>
      </c>
      <c r="T2129" s="4">
        <v>98.4375</v>
      </c>
      <c r="U2129" s="7">
        <v>823.72435349166676</v>
      </c>
      <c r="V2129" s="8">
        <v>0.85759953512927301</v>
      </c>
      <c r="W2129" s="7">
        <v>558.78424943657831</v>
      </c>
      <c r="X2129" s="7">
        <v>702.25588104867268</v>
      </c>
      <c r="Y2129" s="7">
        <v>794.37977082064913</v>
      </c>
      <c r="Z2129" s="7">
        <v>998.2605104799411</v>
      </c>
      <c r="AA2129" s="7">
        <v>1310.8776446241889</v>
      </c>
      <c r="AB2129" s="7">
        <v>1507.2072457775814</v>
      </c>
      <c r="AC2129" s="7">
        <v>1056.5500000000002</v>
      </c>
      <c r="AD2129" s="7">
        <v>1152.5999999999999</v>
      </c>
      <c r="AE2129" s="4">
        <v>740</v>
      </c>
      <c r="AF2129" s="4">
        <v>930</v>
      </c>
      <c r="AG2129" s="4">
        <v>1052</v>
      </c>
      <c r="AH2129" s="4">
        <v>1322</v>
      </c>
      <c r="AI2129" s="4">
        <v>1736</v>
      </c>
      <c r="AJ2129" s="4">
        <v>1996</v>
      </c>
      <c r="AK2129" s="4">
        <v>973.69813757024758</v>
      </c>
      <c r="AL2129" s="8">
        <v>1.1162265877878683</v>
      </c>
      <c r="AM2129" s="4">
        <v>884.97982182789724</v>
      </c>
      <c r="AN2129" s="8">
        <v>1.0238597832669414</v>
      </c>
      <c r="AO2129" s="4">
        <v>796.26150608554701</v>
      </c>
      <c r="AP2129" s="8">
        <v>0.93149297874601455</v>
      </c>
    </row>
    <row r="2130" spans="1:42" x14ac:dyDescent="0.25">
      <c r="A2130" s="2" t="s">
        <v>6136</v>
      </c>
      <c r="B2130" t="s">
        <v>6135</v>
      </c>
      <c r="C2130" t="s">
        <v>149</v>
      </c>
      <c r="D2130" t="s">
        <v>6134</v>
      </c>
      <c r="E2130" s="3" t="s">
        <v>5799</v>
      </c>
      <c r="F2130" t="s">
        <v>6137</v>
      </c>
      <c r="G2130">
        <v>122</v>
      </c>
      <c r="H2130">
        <v>0</v>
      </c>
      <c r="I2130">
        <v>54</v>
      </c>
      <c r="J2130">
        <v>37</v>
      </c>
      <c r="K2130">
        <v>30</v>
      </c>
      <c r="L2130">
        <v>1</v>
      </c>
      <c r="M2130">
        <v>0</v>
      </c>
      <c r="N2130" s="2">
        <v>247.18647540983605</v>
      </c>
      <c r="O2130" s="2">
        <v>298.63599201912569</v>
      </c>
      <c r="P2130" s="2">
        <v>240.35</v>
      </c>
      <c r="Q2130" s="4">
        <v>786.1724674289618</v>
      </c>
      <c r="R2130" s="5">
        <v>7.0000000000000007E-2</v>
      </c>
      <c r="S2130" s="6">
        <v>841.20454014898917</v>
      </c>
      <c r="T2130" s="4">
        <v>37.487603305785122</v>
      </c>
      <c r="U2130" s="7">
        <v>878.69214345477428</v>
      </c>
      <c r="V2130" s="8">
        <v>0.92864084185001872</v>
      </c>
      <c r="W2130" s="7">
        <v>601.86808320540558</v>
      </c>
      <c r="X2130" s="7">
        <v>680.10204379931349</v>
      </c>
      <c r="Y2130" s="7">
        <v>865.90770020984496</v>
      </c>
      <c r="Z2130" s="7">
        <v>1081.0510918430919</v>
      </c>
      <c r="AA2130" s="7">
        <v>1431.3258699567252</v>
      </c>
      <c r="AB2130" s="7">
        <v>1646.4692615899721</v>
      </c>
      <c r="AC2130" s="7">
        <v>1040.8344262295082</v>
      </c>
      <c r="AD2130" s="7">
        <v>1135.455737704918</v>
      </c>
      <c r="AE2130" s="4">
        <v>677</v>
      </c>
      <c r="AF2130" s="4">
        <v>765</v>
      </c>
      <c r="AG2130" s="4">
        <v>974</v>
      </c>
      <c r="AH2130" s="4">
        <v>1216</v>
      </c>
      <c r="AI2130" s="4">
        <v>1610</v>
      </c>
      <c r="AJ2130" s="4">
        <v>1852</v>
      </c>
      <c r="AK2130" s="4">
        <v>1047.4620533353998</v>
      </c>
      <c r="AL2130" s="8">
        <v>1.1466229327450628</v>
      </c>
      <c r="AM2130" s="4">
        <v>979.34030586098902</v>
      </c>
      <c r="AN2130" s="8">
        <v>1.0746288476788097</v>
      </c>
      <c r="AO2130" s="4">
        <v>909.32628762339994</v>
      </c>
      <c r="AP2130" s="8">
        <v>1.0006349269162718</v>
      </c>
    </row>
    <row r="2131" spans="1:42" x14ac:dyDescent="0.25">
      <c r="A2131" s="2" t="s">
        <v>6140</v>
      </c>
      <c r="B2131" t="s">
        <v>6139</v>
      </c>
      <c r="C2131" t="s">
        <v>149</v>
      </c>
      <c r="D2131" t="s">
        <v>6138</v>
      </c>
      <c r="E2131" s="3" t="s">
        <v>5799</v>
      </c>
      <c r="F2131" t="s">
        <v>6141</v>
      </c>
      <c r="G2131">
        <v>80</v>
      </c>
      <c r="H2131">
        <v>0</v>
      </c>
      <c r="I2131">
        <v>46</v>
      </c>
      <c r="J2131">
        <v>15</v>
      </c>
      <c r="K2131">
        <v>15</v>
      </c>
      <c r="L2131">
        <v>4</v>
      </c>
      <c r="M2131">
        <v>0</v>
      </c>
      <c r="N2131" s="2">
        <v>201.49479166666666</v>
      </c>
      <c r="O2131" s="2">
        <v>279.95360212500003</v>
      </c>
      <c r="P2131" s="2">
        <v>208.25</v>
      </c>
      <c r="Q2131" s="4">
        <v>689.69839379166672</v>
      </c>
      <c r="R2131" s="5">
        <v>7.0000000000000007E-2</v>
      </c>
      <c r="S2131" s="6">
        <v>737.97728135708348</v>
      </c>
      <c r="T2131" s="4">
        <v>51.306666666666665</v>
      </c>
      <c r="U2131" s="7">
        <v>789.2839480237501</v>
      </c>
      <c r="V2131" s="8">
        <v>0.77363713692935387</v>
      </c>
      <c r="W2131" s="7">
        <v>554.80759126749786</v>
      </c>
      <c r="X2131" s="7">
        <v>645.22603834499091</v>
      </c>
      <c r="Y2131" s="7">
        <v>735.64448542248408</v>
      </c>
      <c r="Z2131" s="7">
        <v>952.64875840846753</v>
      </c>
      <c r="AA2131" s="7">
        <v>1008.3465218082033</v>
      </c>
      <c r="AB2131" s="7">
        <v>1159.5261653217719</v>
      </c>
      <c r="AC2131" s="7">
        <v>1122.2475000000002</v>
      </c>
      <c r="AD2131" s="7">
        <v>1224.27</v>
      </c>
      <c r="AE2131" s="4">
        <v>767</v>
      </c>
      <c r="AF2131" s="4">
        <v>892</v>
      </c>
      <c r="AG2131" s="4">
        <v>1017</v>
      </c>
      <c r="AH2131" s="4">
        <v>1317</v>
      </c>
      <c r="AI2131" s="4">
        <v>1394</v>
      </c>
      <c r="AJ2131" s="4">
        <v>1603</v>
      </c>
      <c r="AK2131" s="4">
        <v>1088.0562081943024</v>
      </c>
      <c r="AL2131" s="8">
        <v>1.1167760786698708</v>
      </c>
      <c r="AM2131" s="4">
        <v>971.363232581896</v>
      </c>
      <c r="AN2131" s="8">
        <v>1.0023964314230318</v>
      </c>
      <c r="AO2131" s="4">
        <v>854.67025696948963</v>
      </c>
      <c r="AP2131" s="8">
        <v>0.88801678417619268</v>
      </c>
    </row>
    <row r="2132" spans="1:42" x14ac:dyDescent="0.25">
      <c r="A2132" s="2" t="s">
        <v>6144</v>
      </c>
      <c r="B2132" t="s">
        <v>6143</v>
      </c>
      <c r="C2132" t="s">
        <v>149</v>
      </c>
      <c r="D2132" t="s">
        <v>6142</v>
      </c>
      <c r="E2132" s="3" t="s">
        <v>5799</v>
      </c>
      <c r="F2132" t="s">
        <v>6145</v>
      </c>
      <c r="G2132">
        <v>100</v>
      </c>
      <c r="H2132">
        <v>0</v>
      </c>
      <c r="I2132">
        <v>45</v>
      </c>
      <c r="J2132">
        <v>29</v>
      </c>
      <c r="K2132">
        <v>26</v>
      </c>
      <c r="L2132">
        <v>0</v>
      </c>
      <c r="M2132">
        <v>0</v>
      </c>
      <c r="N2132" s="2">
        <v>238.48833333333334</v>
      </c>
      <c r="O2132" s="2">
        <v>311.27208383333345</v>
      </c>
      <c r="P2132" s="2">
        <v>234.42</v>
      </c>
      <c r="Q2132" s="4">
        <v>784.18041716666676</v>
      </c>
      <c r="R2132" s="5">
        <v>7.0000000000000007E-2</v>
      </c>
      <c r="S2132" s="6">
        <v>839.07304636833351</v>
      </c>
      <c r="T2132" s="4">
        <v>55.01010101010101</v>
      </c>
      <c r="U2132" s="7">
        <v>894.08314737843455</v>
      </c>
      <c r="V2132" s="8">
        <v>1.0113490723131435</v>
      </c>
      <c r="W2132" s="7">
        <v>632.11656453968669</v>
      </c>
      <c r="X2132" s="7">
        <v>715.63947396835408</v>
      </c>
      <c r="Y2132" s="7">
        <v>857.05894561462037</v>
      </c>
      <c r="Z2132" s="7">
        <v>1032.6468802089778</v>
      </c>
      <c r="AA2132" s="7">
        <v>1250.9453934884493</v>
      </c>
      <c r="AB2132" s="7">
        <v>1438.8719397029506</v>
      </c>
      <c r="AC2132" s="7">
        <v>972.45500000000004</v>
      </c>
      <c r="AD2132" s="7">
        <v>1060.8599999999999</v>
      </c>
      <c r="AE2132" s="4">
        <v>666</v>
      </c>
      <c r="AF2132" s="4">
        <v>754</v>
      </c>
      <c r="AG2132" s="4">
        <v>903</v>
      </c>
      <c r="AH2132" s="4">
        <v>1088</v>
      </c>
      <c r="AI2132" s="4">
        <v>1318</v>
      </c>
      <c r="AJ2132" s="4">
        <v>1516</v>
      </c>
      <c r="AK2132" s="4">
        <v>969.27481173399235</v>
      </c>
      <c r="AL2132" s="8">
        <v>1.1586278069612503</v>
      </c>
      <c r="AM2132" s="4">
        <v>925.87422327877289</v>
      </c>
      <c r="AN2132" s="8">
        <v>1.1095348954118815</v>
      </c>
      <c r="AO2132" s="4">
        <v>882.4736348235532</v>
      </c>
      <c r="AP2132" s="8">
        <v>1.0604419838625125</v>
      </c>
    </row>
    <row r="2133" spans="1:42" x14ac:dyDescent="0.25">
      <c r="A2133" s="2" t="s">
        <v>6148</v>
      </c>
      <c r="B2133" t="s">
        <v>6147</v>
      </c>
      <c r="C2133" t="s">
        <v>14</v>
      </c>
      <c r="D2133" t="s">
        <v>6146</v>
      </c>
      <c r="E2133" s="3" t="s">
        <v>5799</v>
      </c>
      <c r="F2133" t="s">
        <v>6149</v>
      </c>
      <c r="G2133">
        <v>217</v>
      </c>
      <c r="H2133">
        <v>0</v>
      </c>
      <c r="I2133">
        <v>28</v>
      </c>
      <c r="J2133">
        <v>104</v>
      </c>
      <c r="K2133">
        <v>75</v>
      </c>
      <c r="L2133">
        <v>10</v>
      </c>
      <c r="M2133">
        <v>0</v>
      </c>
      <c r="N2133" s="2">
        <v>290.94009216589865</v>
      </c>
      <c r="O2133" s="2">
        <v>753.65326797388639</v>
      </c>
      <c r="P2133" s="2">
        <v>0</v>
      </c>
      <c r="Q2133" s="4">
        <v>1044.5933601397851</v>
      </c>
      <c r="R2133" s="5">
        <v>7.0000000000000007E-2</v>
      </c>
      <c r="S2133" s="6">
        <v>1117.71489534957</v>
      </c>
      <c r="T2133" s="4">
        <v>0</v>
      </c>
      <c r="U2133" s="7">
        <v>1117.71489534957</v>
      </c>
      <c r="V2133" s="8">
        <v>0.91811569669787074</v>
      </c>
      <c r="W2133" s="7">
        <v>721.63893760452629</v>
      </c>
      <c r="X2133" s="7">
        <v>857.52006071581116</v>
      </c>
      <c r="Y2133" s="7">
        <v>1052.1605884157598</v>
      </c>
      <c r="Z2133" s="7">
        <v>1268.8358928364573</v>
      </c>
      <c r="AA2133" s="7">
        <v>1394.6177432840655</v>
      </c>
      <c r="AB2133" s="7">
        <v>1603.9481221311801</v>
      </c>
      <c r="AC2133" s="7">
        <v>1339.1410138248848</v>
      </c>
      <c r="AD2133" s="7">
        <v>1460.8811059907832</v>
      </c>
      <c r="AE2133" s="4">
        <v>786</v>
      </c>
      <c r="AF2133" s="4">
        <v>934</v>
      </c>
      <c r="AG2133" s="4">
        <v>1146</v>
      </c>
      <c r="AH2133" s="4">
        <v>1382</v>
      </c>
      <c r="AI2133" s="4">
        <v>1519</v>
      </c>
      <c r="AJ2133" s="4">
        <v>1747</v>
      </c>
      <c r="AK2133" s="4">
        <v>1389.3704084026811</v>
      </c>
      <c r="AL2133" s="8">
        <v>1.1412595338841598</v>
      </c>
      <c r="AM2133" s="4">
        <v>1298.8185707183109</v>
      </c>
      <c r="AN2133" s="8">
        <v>1.0668782548220637</v>
      </c>
      <c r="AO2133" s="4">
        <v>1208.2667330339405</v>
      </c>
      <c r="AP2133" s="8">
        <v>0.9924969757599672</v>
      </c>
    </row>
    <row r="2134" spans="1:42" x14ac:dyDescent="0.25">
      <c r="A2134" s="2" t="s">
        <v>6150</v>
      </c>
      <c r="B2134" t="s">
        <v>6147</v>
      </c>
      <c r="C2134" t="s">
        <v>14</v>
      </c>
      <c r="D2134" t="s">
        <v>6146</v>
      </c>
      <c r="E2134" s="3" t="s">
        <v>5799</v>
      </c>
      <c r="F2134" t="s">
        <v>6151</v>
      </c>
      <c r="G2134">
        <v>300</v>
      </c>
      <c r="H2134">
        <v>180</v>
      </c>
      <c r="I2134">
        <v>110</v>
      </c>
      <c r="J2134">
        <v>10</v>
      </c>
      <c r="K2134">
        <v>0</v>
      </c>
      <c r="L2134">
        <v>0</v>
      </c>
      <c r="M2134">
        <v>0</v>
      </c>
      <c r="N2134" s="2">
        <v>228.8138888888889</v>
      </c>
      <c r="O2134" s="2">
        <v>619.20947711111114</v>
      </c>
      <c r="P2134" s="2">
        <v>0</v>
      </c>
      <c r="Q2134" s="4">
        <v>848.02336600000001</v>
      </c>
      <c r="R2134" s="5">
        <v>7.0000000000000007E-2</v>
      </c>
      <c r="S2134" s="6">
        <v>907.38500162000003</v>
      </c>
      <c r="T2134" s="4">
        <v>0</v>
      </c>
      <c r="U2134" s="7">
        <v>907.38500162000003</v>
      </c>
      <c r="V2134" s="8">
        <v>1.0646726395729036</v>
      </c>
      <c r="W2134" s="7">
        <v>836.8326947043023</v>
      </c>
      <c r="X2134" s="7">
        <v>994.40424536109208</v>
      </c>
      <c r="Y2134" s="7">
        <v>1220.1148449505476</v>
      </c>
      <c r="Z2134" s="7">
        <v>1471.3775878897529</v>
      </c>
      <c r="AA2134" s="7">
        <v>1617.2377395112405</v>
      </c>
      <c r="AB2134" s="7">
        <v>1859.9831013338628</v>
      </c>
      <c r="AC2134" s="7">
        <v>937.49333333333334</v>
      </c>
      <c r="AD2134" s="7">
        <v>1022.7199999999999</v>
      </c>
      <c r="AE2134" s="4">
        <v>786</v>
      </c>
      <c r="AF2134" s="4">
        <v>934</v>
      </c>
      <c r="AG2134" s="4">
        <v>1146</v>
      </c>
      <c r="AH2134" s="4">
        <v>1382</v>
      </c>
      <c r="AI2134" s="4">
        <v>1519</v>
      </c>
      <c r="AJ2134" s="4">
        <v>1747</v>
      </c>
      <c r="AK2134" s="4">
        <v>991.72916100575003</v>
      </c>
      <c r="AL2134" s="8">
        <v>1.1636371569998631</v>
      </c>
      <c r="AM2134" s="4">
        <v>963.61444121049988</v>
      </c>
      <c r="AN2134" s="8">
        <v>1.1306489845242098</v>
      </c>
      <c r="AO2134" s="4">
        <v>935.49972141525006</v>
      </c>
      <c r="AP2134" s="8">
        <v>1.0976608120485569</v>
      </c>
    </row>
    <row r="2135" spans="1:42" x14ac:dyDescent="0.25">
      <c r="A2135" s="2" t="s">
        <v>6152</v>
      </c>
      <c r="B2135" t="s">
        <v>6147</v>
      </c>
      <c r="C2135" t="s">
        <v>14</v>
      </c>
      <c r="D2135" t="s">
        <v>6146</v>
      </c>
      <c r="E2135" s="3" t="s">
        <v>5799</v>
      </c>
      <c r="F2135" t="s">
        <v>6153</v>
      </c>
      <c r="G2135">
        <v>2</v>
      </c>
      <c r="H2135">
        <v>0</v>
      </c>
      <c r="I2135">
        <v>0</v>
      </c>
      <c r="J2135">
        <v>0</v>
      </c>
      <c r="K2135">
        <v>1</v>
      </c>
      <c r="L2135">
        <v>1</v>
      </c>
      <c r="M2135">
        <v>0</v>
      </c>
      <c r="N2135" s="2">
        <v>228.29166666666666</v>
      </c>
      <c r="O2135" s="2">
        <v>585.71172933333332</v>
      </c>
      <c r="P2135" s="2">
        <v>0</v>
      </c>
      <c r="Q2135" s="4">
        <v>814.00339599999995</v>
      </c>
      <c r="R2135" s="5">
        <v>7.0000000000000007E-2</v>
      </c>
      <c r="S2135" s="6">
        <v>870.98363371999994</v>
      </c>
      <c r="T2135" s="4">
        <v>0</v>
      </c>
      <c r="U2135" s="7">
        <v>870.98363371999994</v>
      </c>
      <c r="V2135" s="8">
        <v>0.60047130901068591</v>
      </c>
      <c r="W2135" s="7">
        <v>471.97044888239913</v>
      </c>
      <c r="X2135" s="7">
        <v>560.84020261598062</v>
      </c>
      <c r="Y2135" s="7">
        <v>688.14012012624607</v>
      </c>
      <c r="Z2135" s="7">
        <v>829.851349052768</v>
      </c>
      <c r="AA2135" s="7">
        <v>912.11591838723189</v>
      </c>
      <c r="AB2135" s="7">
        <v>1049.0233768416683</v>
      </c>
      <c r="AC2135" s="7">
        <v>1595.5500000000002</v>
      </c>
      <c r="AD2135" s="7">
        <v>1740.6</v>
      </c>
      <c r="AE2135" s="4">
        <v>786</v>
      </c>
      <c r="AF2135" s="4">
        <v>934</v>
      </c>
      <c r="AG2135" s="4">
        <v>1146</v>
      </c>
      <c r="AH2135" s="4">
        <v>1382</v>
      </c>
      <c r="AI2135" s="4">
        <v>1519</v>
      </c>
      <c r="AJ2135" s="4">
        <v>1747</v>
      </c>
      <c r="AK2135" s="4">
        <v>1264.9979317037501</v>
      </c>
      <c r="AL2135" s="8">
        <v>0.87211163854102036</v>
      </c>
      <c r="AM2135" s="4">
        <v>1264.9979317037501</v>
      </c>
      <c r="AN2135" s="8">
        <v>0.87211163854102036</v>
      </c>
      <c r="AO2135" s="4">
        <v>870.98363371999994</v>
      </c>
      <c r="AP2135" s="8">
        <v>0.60047130901068591</v>
      </c>
    </row>
    <row r="2136" spans="1:42" x14ac:dyDescent="0.25">
      <c r="A2136" s="2" t="s">
        <v>6156</v>
      </c>
      <c r="B2136" t="s">
        <v>6155</v>
      </c>
      <c r="C2136" t="s">
        <v>149</v>
      </c>
      <c r="D2136" t="s">
        <v>6154</v>
      </c>
      <c r="E2136" s="3" t="s">
        <v>5799</v>
      </c>
      <c r="F2136" t="s">
        <v>6157</v>
      </c>
      <c r="G2136">
        <v>54</v>
      </c>
      <c r="H2136">
        <v>0</v>
      </c>
      <c r="I2136">
        <v>20</v>
      </c>
      <c r="J2136">
        <v>26</v>
      </c>
      <c r="K2136">
        <v>8</v>
      </c>
      <c r="L2136">
        <v>0</v>
      </c>
      <c r="M2136">
        <v>0</v>
      </c>
      <c r="N2136" s="2">
        <v>206.3641975308642</v>
      </c>
      <c r="O2136" s="2">
        <v>252.33090450617286</v>
      </c>
      <c r="P2136" s="2">
        <v>310.83999999999997</v>
      </c>
      <c r="Q2136" s="4">
        <v>769.53510203703695</v>
      </c>
      <c r="R2136" s="5">
        <v>7.0000000000000007E-2</v>
      </c>
      <c r="S2136" s="6">
        <v>823.40255917962963</v>
      </c>
      <c r="T2136" s="4">
        <v>68.15094339622641</v>
      </c>
      <c r="U2136" s="7">
        <v>891.5535025758561</v>
      </c>
      <c r="V2136" s="8">
        <v>1.0479275856318016</v>
      </c>
      <c r="W2136" s="7">
        <v>599.08262468195335</v>
      </c>
      <c r="X2136" s="7">
        <v>665.86243260288188</v>
      </c>
      <c r="Y2136" s="7">
        <v>873.94444279128254</v>
      </c>
      <c r="Z2136" s="7">
        <v>1052.9917538836273</v>
      </c>
      <c r="AA2136" s="7">
        <v>1158.4844939326304</v>
      </c>
      <c r="AB2136" s="7">
        <v>1332.6926885089658</v>
      </c>
      <c r="AC2136" s="7">
        <v>935.85555555555572</v>
      </c>
      <c r="AD2136" s="7">
        <v>1020.9333333333334</v>
      </c>
      <c r="AE2136" s="4">
        <v>619</v>
      </c>
      <c r="AF2136" s="4">
        <v>688</v>
      </c>
      <c r="AG2136" s="4">
        <v>903</v>
      </c>
      <c r="AH2136" s="4">
        <v>1088</v>
      </c>
      <c r="AI2136" s="4">
        <v>1197</v>
      </c>
      <c r="AJ2136" s="4">
        <v>1377</v>
      </c>
      <c r="AK2136" s="4">
        <v>913.77475503812821</v>
      </c>
      <c r="AL2136" s="8">
        <v>1.1541506185071426</v>
      </c>
      <c r="AM2136" s="4">
        <v>883.65068975196198</v>
      </c>
      <c r="AN2136" s="8">
        <v>1.1187429408820289</v>
      </c>
      <c r="AO2136" s="4">
        <v>853.52662446579586</v>
      </c>
      <c r="AP2136" s="8">
        <v>1.0833352632569151</v>
      </c>
    </row>
    <row r="2137" spans="1:42" x14ac:dyDescent="0.25">
      <c r="A2137" s="2" t="s">
        <v>6160</v>
      </c>
      <c r="B2137" t="s">
        <v>6159</v>
      </c>
      <c r="C2137" t="s">
        <v>14</v>
      </c>
      <c r="D2137" t="s">
        <v>6158</v>
      </c>
      <c r="E2137" s="3" t="s">
        <v>5799</v>
      </c>
      <c r="F2137" t="s">
        <v>6161</v>
      </c>
      <c r="G2137">
        <v>76</v>
      </c>
      <c r="H2137">
        <v>0</v>
      </c>
      <c r="I2137">
        <v>28</v>
      </c>
      <c r="J2137">
        <v>24</v>
      </c>
      <c r="K2137">
        <v>20</v>
      </c>
      <c r="L2137">
        <v>4</v>
      </c>
      <c r="M2137">
        <v>0</v>
      </c>
      <c r="N2137" s="2">
        <v>271.74342105263156</v>
      </c>
      <c r="O2137" s="2">
        <v>314.07017870175451</v>
      </c>
      <c r="P2137" s="2">
        <v>293.33999999999997</v>
      </c>
      <c r="Q2137" s="4">
        <v>879.15359975438605</v>
      </c>
      <c r="R2137" s="5">
        <v>7.0000000000000007E-2</v>
      </c>
      <c r="S2137" s="6">
        <v>940.69435173719307</v>
      </c>
      <c r="T2137" s="4">
        <v>92.205882352941174</v>
      </c>
      <c r="U2137" s="7">
        <v>1032.9002340901343</v>
      </c>
      <c r="V2137" s="8">
        <v>1.0175301730550399</v>
      </c>
      <c r="W2137" s="7">
        <v>652.39423699054771</v>
      </c>
      <c r="X2137" s="7">
        <v>686.68200228692592</v>
      </c>
      <c r="Y2137" s="7">
        <v>900.74886129944935</v>
      </c>
      <c r="Z2137" s="7">
        <v>1262.1604414504629</v>
      </c>
      <c r="AA2137" s="7">
        <v>1351.123291949174</v>
      </c>
      <c r="AB2137" s="7">
        <v>1554.0697946493585</v>
      </c>
      <c r="AC2137" s="7">
        <v>1116.6157894736843</v>
      </c>
      <c r="AD2137" s="7">
        <v>1218.1263157894737</v>
      </c>
      <c r="AE2137" s="4">
        <v>704</v>
      </c>
      <c r="AF2137" s="4">
        <v>741</v>
      </c>
      <c r="AG2137" s="4">
        <v>972</v>
      </c>
      <c r="AH2137" s="4">
        <v>1362</v>
      </c>
      <c r="AI2137" s="4">
        <v>1458</v>
      </c>
      <c r="AJ2137" s="4">
        <v>1677</v>
      </c>
      <c r="AK2137" s="4">
        <v>1083.187304576041</v>
      </c>
      <c r="AL2137" s="8">
        <v>1.1579027610126336</v>
      </c>
      <c r="AM2137" s="4">
        <v>1034.9911587629015</v>
      </c>
      <c r="AN2137" s="8">
        <v>1.1104237974387419</v>
      </c>
      <c r="AO2137" s="4">
        <v>986.7950129497616</v>
      </c>
      <c r="AP2137" s="8">
        <v>1.0629448338648495</v>
      </c>
    </row>
    <row r="2138" spans="1:42" x14ac:dyDescent="0.25">
      <c r="A2138" s="2" t="s">
        <v>6162</v>
      </c>
      <c r="B2138" t="s">
        <v>6159</v>
      </c>
      <c r="C2138" t="s">
        <v>14</v>
      </c>
      <c r="D2138" t="s">
        <v>6158</v>
      </c>
      <c r="E2138" s="3" t="s">
        <v>5799</v>
      </c>
      <c r="F2138" t="s">
        <v>6163</v>
      </c>
      <c r="G2138">
        <v>176</v>
      </c>
      <c r="H2138">
        <v>0</v>
      </c>
      <c r="I2138">
        <v>56</v>
      </c>
      <c r="J2138">
        <v>44</v>
      </c>
      <c r="K2138">
        <v>68</v>
      </c>
      <c r="L2138">
        <v>8</v>
      </c>
      <c r="M2138">
        <v>0</v>
      </c>
      <c r="N2138" s="2">
        <v>280.74763257575756</v>
      </c>
      <c r="O2138" s="2">
        <v>295.79343123863646</v>
      </c>
      <c r="P2138" s="2">
        <v>293.33999999999997</v>
      </c>
      <c r="Q2138" s="4">
        <v>869.88106381439388</v>
      </c>
      <c r="R2138" s="5">
        <v>7.0000000000000007E-2</v>
      </c>
      <c r="S2138" s="6">
        <v>930.77273828140153</v>
      </c>
      <c r="T2138" s="4">
        <v>102</v>
      </c>
      <c r="U2138" s="7">
        <v>1032.7727382814014</v>
      </c>
      <c r="V2138" s="8">
        <v>0.96406144951590422</v>
      </c>
      <c r="W2138" s="7">
        <v>611.66871056102968</v>
      </c>
      <c r="X2138" s="7">
        <v>643.81607176949285</v>
      </c>
      <c r="Y2138" s="7">
        <v>844.51986742233066</v>
      </c>
      <c r="Z2138" s="7">
        <v>1183.3704315115374</v>
      </c>
      <c r="AA2138" s="7">
        <v>1266.779801133496</v>
      </c>
      <c r="AB2138" s="7">
        <v>1457.0574255835888</v>
      </c>
      <c r="AC2138" s="7">
        <v>1178.4000000000001</v>
      </c>
      <c r="AD2138" s="7">
        <v>1285.5272727272727</v>
      </c>
      <c r="AE2138" s="4">
        <v>704</v>
      </c>
      <c r="AF2138" s="4">
        <v>741</v>
      </c>
      <c r="AG2138" s="4">
        <v>972</v>
      </c>
      <c r="AH2138" s="4">
        <v>1362</v>
      </c>
      <c r="AI2138" s="4">
        <v>1458</v>
      </c>
      <c r="AJ2138" s="4">
        <v>1677</v>
      </c>
      <c r="AK2138" s="4">
        <v>1131.568828555389</v>
      </c>
      <c r="AL2138" s="8">
        <v>1.1514983973276713</v>
      </c>
      <c r="AM2138" s="4">
        <v>1064.2131780204438</v>
      </c>
      <c r="AN2138" s="8">
        <v>1.08862397812499</v>
      </c>
      <c r="AO2138" s="4">
        <v>996.85752748549862</v>
      </c>
      <c r="AP2138" s="8">
        <v>1.0257495589223087</v>
      </c>
    </row>
    <row r="2139" spans="1:42" x14ac:dyDescent="0.25">
      <c r="A2139" s="2" t="s">
        <v>6166</v>
      </c>
      <c r="B2139" t="s">
        <v>6165</v>
      </c>
      <c r="C2139" t="s">
        <v>149</v>
      </c>
      <c r="D2139" t="s">
        <v>6164</v>
      </c>
      <c r="E2139" s="3" t="s">
        <v>5799</v>
      </c>
      <c r="F2139" t="s">
        <v>6167</v>
      </c>
      <c r="G2139">
        <v>134</v>
      </c>
      <c r="H2139">
        <v>0</v>
      </c>
      <c r="I2139">
        <v>36</v>
      </c>
      <c r="J2139">
        <v>54</v>
      </c>
      <c r="K2139">
        <v>36</v>
      </c>
      <c r="L2139">
        <v>8</v>
      </c>
      <c r="M2139">
        <v>0</v>
      </c>
      <c r="N2139" s="2">
        <v>268.62873134328362</v>
      </c>
      <c r="O2139" s="2">
        <v>237.39908349502488</v>
      </c>
      <c r="P2139" s="2">
        <v>252.45</v>
      </c>
      <c r="Q2139" s="4">
        <v>758.4778148383084</v>
      </c>
      <c r="R2139" s="5">
        <v>7.0000000000000007E-2</v>
      </c>
      <c r="S2139" s="6">
        <v>811.57126187699009</v>
      </c>
      <c r="T2139" s="4">
        <v>124.5748031496063</v>
      </c>
      <c r="U2139" s="7">
        <v>936.14606502659637</v>
      </c>
      <c r="V2139" s="8">
        <v>0.92369683750028653</v>
      </c>
      <c r="W2139" s="7">
        <v>628.61126192392521</v>
      </c>
      <c r="X2139" s="7">
        <v>653.43540092983824</v>
      </c>
      <c r="Y2139" s="7">
        <v>723.10314588191659</v>
      </c>
      <c r="Z2139" s="7">
        <v>1012.9850271767714</v>
      </c>
      <c r="AA2139" s="7">
        <v>1213.9804752569053</v>
      </c>
      <c r="AB2139" s="7">
        <v>1395.7572350743972</v>
      </c>
      <c r="AC2139" s="7">
        <v>1114.8253731343284</v>
      </c>
      <c r="AD2139" s="7">
        <v>1216.1731343283582</v>
      </c>
      <c r="AE2139" s="4">
        <v>785</v>
      </c>
      <c r="AF2139" s="4">
        <v>816</v>
      </c>
      <c r="AG2139" s="4">
        <v>903</v>
      </c>
      <c r="AH2139" s="4">
        <v>1265</v>
      </c>
      <c r="AI2139" s="4">
        <v>1516</v>
      </c>
      <c r="AJ2139" s="4">
        <v>1743</v>
      </c>
      <c r="AK2139" s="4">
        <v>1038.456101484772</v>
      </c>
      <c r="AL2139" s="8">
        <v>1.1475644759510384</v>
      </c>
      <c r="AM2139" s="4">
        <v>962.82782161551131</v>
      </c>
      <c r="AN2139" s="8">
        <v>1.0729419298007876</v>
      </c>
      <c r="AO2139" s="4">
        <v>887.1995417462507</v>
      </c>
      <c r="AP2139" s="8">
        <v>0.99831938365053707</v>
      </c>
    </row>
    <row r="2140" spans="1:42" x14ac:dyDescent="0.25">
      <c r="A2140" s="2" t="s">
        <v>6170</v>
      </c>
      <c r="B2140" t="s">
        <v>6169</v>
      </c>
      <c r="C2140" t="s">
        <v>149</v>
      </c>
      <c r="D2140" t="s">
        <v>6168</v>
      </c>
      <c r="E2140" s="3" t="s">
        <v>5799</v>
      </c>
      <c r="F2140" t="s">
        <v>6171</v>
      </c>
      <c r="G2140">
        <v>129</v>
      </c>
      <c r="H2140">
        <v>4</v>
      </c>
      <c r="I2140">
        <v>48</v>
      </c>
      <c r="J2140">
        <v>40</v>
      </c>
      <c r="K2140">
        <v>34</v>
      </c>
      <c r="L2140">
        <v>2</v>
      </c>
      <c r="M2140">
        <v>1</v>
      </c>
      <c r="N2140" s="2">
        <v>230.69638242894055</v>
      </c>
      <c r="O2140" s="2">
        <v>539.8101404289406</v>
      </c>
      <c r="P2140" s="2">
        <v>295.41000000000003</v>
      </c>
      <c r="Q2140" s="4">
        <v>1065.9165228578811</v>
      </c>
      <c r="R2140" s="5">
        <v>7.0000000000000007E-2</v>
      </c>
      <c r="S2140" s="6">
        <v>1140.5306794579328</v>
      </c>
      <c r="T2140" s="4">
        <v>26.916666666666668</v>
      </c>
      <c r="U2140" s="7">
        <v>1167.4473461245996</v>
      </c>
      <c r="V2140" s="8">
        <v>0.7765244642732021</v>
      </c>
      <c r="W2140" s="7">
        <v>812.48300081069874</v>
      </c>
      <c r="X2140" s="7">
        <v>937.65545191598858</v>
      </c>
      <c r="Y2140" s="7">
        <v>1121.2417135370802</v>
      </c>
      <c r="Z2140" s="7">
        <v>1433.03490992662</v>
      </c>
      <c r="AA2140" s="7">
        <v>1681.8625703056202</v>
      </c>
      <c r="AB2140" s="7">
        <v>1934.4833352635687</v>
      </c>
      <c r="AC2140" s="7">
        <v>1653.768992248062</v>
      </c>
      <c r="AD2140" s="7">
        <v>1804.1116279069765</v>
      </c>
      <c r="AE2140" s="4">
        <v>1071</v>
      </c>
      <c r="AF2140" s="4">
        <v>1236</v>
      </c>
      <c r="AG2140" s="4">
        <v>1478</v>
      </c>
      <c r="AH2140" s="4">
        <v>1889</v>
      </c>
      <c r="AI2140" s="4">
        <v>2217</v>
      </c>
      <c r="AJ2140" s="4">
        <v>2550</v>
      </c>
      <c r="AK2140" s="4">
        <v>1635.5110932651855</v>
      </c>
      <c r="AL2140" s="8">
        <v>1.1057593560508243</v>
      </c>
      <c r="AM2140" s="4">
        <v>1469.0952644851609</v>
      </c>
      <c r="AN2140" s="8">
        <v>0.99506831484972713</v>
      </c>
      <c r="AO2140" s="4">
        <v>1302.6794357051363</v>
      </c>
      <c r="AP2140" s="8">
        <v>0.88437727364862995</v>
      </c>
    </row>
    <row r="2141" spans="1:42" x14ac:dyDescent="0.25">
      <c r="A2141" s="2" t="s">
        <v>6174</v>
      </c>
      <c r="B2141" t="s">
        <v>6173</v>
      </c>
      <c r="C2141" t="s">
        <v>149</v>
      </c>
      <c r="D2141" t="s">
        <v>6172</v>
      </c>
      <c r="E2141" s="3" t="s">
        <v>5799</v>
      </c>
      <c r="F2141" t="s">
        <v>6175</v>
      </c>
      <c r="G2141">
        <v>102</v>
      </c>
      <c r="H2141">
        <v>0</v>
      </c>
      <c r="I2141">
        <v>16</v>
      </c>
      <c r="J2141">
        <v>24</v>
      </c>
      <c r="K2141">
        <v>48</v>
      </c>
      <c r="L2141">
        <v>14</v>
      </c>
      <c r="M2141">
        <v>0</v>
      </c>
      <c r="N2141" s="2">
        <v>305.42565359477123</v>
      </c>
      <c r="O2141" s="2">
        <v>549.15432453921574</v>
      </c>
      <c r="P2141" s="2">
        <v>0</v>
      </c>
      <c r="Q2141" s="4">
        <v>854.57997813398697</v>
      </c>
      <c r="R2141" s="5">
        <v>7.0000000000000007E-2</v>
      </c>
      <c r="S2141" s="6">
        <v>914.40057660336606</v>
      </c>
      <c r="T2141" s="4">
        <v>0</v>
      </c>
      <c r="U2141" s="7">
        <v>914.40057660336606</v>
      </c>
      <c r="V2141" s="8">
        <v>0.52706777209023237</v>
      </c>
      <c r="W2141" s="7">
        <v>564.48958390863891</v>
      </c>
      <c r="X2141" s="7">
        <v>651.4557663035273</v>
      </c>
      <c r="Y2141" s="7">
        <v>779.00616714936348</v>
      </c>
      <c r="Z2141" s="7">
        <v>995.63102147844904</v>
      </c>
      <c r="AA2141" s="7">
        <v>1168.5092507240452</v>
      </c>
      <c r="AB2141" s="7">
        <v>1344.0228188300925</v>
      </c>
      <c r="AC2141" s="7">
        <v>1908.3705882352945</v>
      </c>
      <c r="AD2141" s="7">
        <v>2081.8588235294119</v>
      </c>
      <c r="AE2141" s="4">
        <v>1071</v>
      </c>
      <c r="AF2141" s="4">
        <v>1236</v>
      </c>
      <c r="AG2141" s="4">
        <v>1478</v>
      </c>
      <c r="AH2141" s="4">
        <v>1889</v>
      </c>
      <c r="AI2141" s="4">
        <v>2217</v>
      </c>
      <c r="AJ2141" s="4">
        <v>2550</v>
      </c>
      <c r="AK2141" s="4">
        <v>1876.9258885785136</v>
      </c>
      <c r="AL2141" s="8">
        <v>1.0818750247799387</v>
      </c>
      <c r="AM2141" s="4">
        <v>1559.6098516636298</v>
      </c>
      <c r="AN2141" s="8">
        <v>0.89897153488223325</v>
      </c>
      <c r="AO2141" s="4">
        <v>1231.7166135182499</v>
      </c>
      <c r="AP2141" s="8">
        <v>0.7099712619879377</v>
      </c>
    </row>
    <row r="2142" spans="1:42" x14ac:dyDescent="0.25">
      <c r="A2142" s="2" t="s">
        <v>6178</v>
      </c>
      <c r="B2142" t="s">
        <v>6177</v>
      </c>
      <c r="C2142" t="s">
        <v>149</v>
      </c>
      <c r="D2142" t="s">
        <v>6176</v>
      </c>
      <c r="E2142" s="3" t="s">
        <v>5799</v>
      </c>
      <c r="F2142" t="s">
        <v>6179</v>
      </c>
      <c r="G2142">
        <v>120</v>
      </c>
      <c r="H2142">
        <v>0</v>
      </c>
      <c r="I2142">
        <v>72</v>
      </c>
      <c r="J2142">
        <v>26</v>
      </c>
      <c r="K2142">
        <v>20</v>
      </c>
      <c r="L2142">
        <v>2</v>
      </c>
      <c r="M2142">
        <v>0</v>
      </c>
      <c r="N2142" s="2">
        <v>237.03958333333333</v>
      </c>
      <c r="O2142" s="2">
        <v>239.41987276388892</v>
      </c>
      <c r="P2142" s="2">
        <v>204.54</v>
      </c>
      <c r="Q2142" s="4">
        <v>680.99945609722226</v>
      </c>
      <c r="R2142" s="5">
        <v>7.0000000000000007E-2</v>
      </c>
      <c r="S2142" s="6">
        <v>728.66941802402789</v>
      </c>
      <c r="T2142" s="4">
        <v>111.65178571428571</v>
      </c>
      <c r="U2142" s="7">
        <v>840.32120373831356</v>
      </c>
      <c r="V2142" s="8">
        <v>0.98704552033630533</v>
      </c>
      <c r="W2142" s="7">
        <v>570.02858096435364</v>
      </c>
      <c r="X2142" s="7">
        <v>645.34767274342744</v>
      </c>
      <c r="Y2142" s="7">
        <v>772.87658950572279</v>
      </c>
      <c r="Z2142" s="7">
        <v>931.21786199582107</v>
      </c>
      <c r="AA2142" s="7">
        <v>1128.0745791456729</v>
      </c>
      <c r="AB2142" s="7">
        <v>1297.5425356485889</v>
      </c>
      <c r="AC2142" s="7">
        <v>936.48500000000013</v>
      </c>
      <c r="AD2142" s="7">
        <v>1021.62</v>
      </c>
      <c r="AE2142" s="4">
        <v>666</v>
      </c>
      <c r="AF2142" s="4">
        <v>754</v>
      </c>
      <c r="AG2142" s="4">
        <v>903</v>
      </c>
      <c r="AH2142" s="4">
        <v>1088</v>
      </c>
      <c r="AI2142" s="4">
        <v>1318</v>
      </c>
      <c r="AJ2142" s="4">
        <v>1516</v>
      </c>
      <c r="AK2142" s="4">
        <v>874.52147171423337</v>
      </c>
      <c r="AL2142" s="8">
        <v>1.1583640775574311</v>
      </c>
      <c r="AM2142" s="4">
        <v>825.90412048416476</v>
      </c>
      <c r="AN2142" s="8">
        <v>1.1012578918170557</v>
      </c>
      <c r="AO2142" s="4">
        <v>777.28676925409638</v>
      </c>
      <c r="AP2142" s="8">
        <v>1.0441517060766805</v>
      </c>
    </row>
    <row r="2143" spans="1:42" x14ac:dyDescent="0.25">
      <c r="A2143" s="2" t="s">
        <v>6182</v>
      </c>
      <c r="B2143" t="s">
        <v>6181</v>
      </c>
      <c r="C2143" t="s">
        <v>149</v>
      </c>
      <c r="D2143" t="s">
        <v>6180</v>
      </c>
      <c r="E2143" s="3" t="s">
        <v>5799</v>
      </c>
      <c r="F2143" t="s">
        <v>6183</v>
      </c>
      <c r="G2143">
        <v>98</v>
      </c>
      <c r="H2143">
        <v>0</v>
      </c>
      <c r="I2143">
        <v>22</v>
      </c>
      <c r="J2143">
        <v>42</v>
      </c>
      <c r="K2143">
        <v>30</v>
      </c>
      <c r="L2143">
        <v>4</v>
      </c>
      <c r="M2143">
        <v>0</v>
      </c>
      <c r="N2143" s="2">
        <v>245.91580756013744</v>
      </c>
      <c r="O2143" s="2">
        <v>304.57164010996564</v>
      </c>
      <c r="P2143" s="2">
        <v>182.25</v>
      </c>
      <c r="Q2143" s="4">
        <v>732.73744767010305</v>
      </c>
      <c r="R2143" s="5">
        <v>7.0000000000000007E-2</v>
      </c>
      <c r="S2143" s="6">
        <v>784.02906900701032</v>
      </c>
      <c r="T2143" s="4">
        <v>110.91954022988506</v>
      </c>
      <c r="U2143" s="7">
        <v>894.94860923689544</v>
      </c>
      <c r="V2143" s="8">
        <v>0.85170295705033938</v>
      </c>
      <c r="W2143" s="7">
        <v>537.96929340717577</v>
      </c>
      <c r="X2143" s="7">
        <v>576.02259987564457</v>
      </c>
      <c r="Y2143" s="7">
        <v>729.72811227769478</v>
      </c>
      <c r="Z2143" s="7">
        <v>958.04795108850726</v>
      </c>
      <c r="AA2143" s="7">
        <v>1193.0830792761085</v>
      </c>
      <c r="AB2143" s="7">
        <v>1372.1574626571378</v>
      </c>
      <c r="AC2143" s="7">
        <v>1155.8530612244899</v>
      </c>
      <c r="AD2143" s="7">
        <v>1260.9306122448979</v>
      </c>
      <c r="AE2143" s="4">
        <v>721</v>
      </c>
      <c r="AF2143" s="4">
        <v>772</v>
      </c>
      <c r="AG2143" s="4">
        <v>978</v>
      </c>
      <c r="AH2143" s="4">
        <v>1284</v>
      </c>
      <c r="AI2143" s="4">
        <v>1599</v>
      </c>
      <c r="AJ2143" s="4">
        <v>1839</v>
      </c>
      <c r="AK2143" s="4">
        <v>1079.6964729220226</v>
      </c>
      <c r="AL2143" s="8">
        <v>1.133083138681702</v>
      </c>
      <c r="AM2143" s="4">
        <v>978.90076704190483</v>
      </c>
      <c r="AN2143" s="8">
        <v>1.0371580767619193</v>
      </c>
      <c r="AO2143" s="4">
        <v>881.46491802445757</v>
      </c>
      <c r="AP2143" s="8">
        <v>0.94443051690612934</v>
      </c>
    </row>
    <row r="2144" spans="1:42" x14ac:dyDescent="0.25">
      <c r="A2144" s="2" t="s">
        <v>6186</v>
      </c>
      <c r="B2144" t="s">
        <v>6185</v>
      </c>
      <c r="C2144" t="s">
        <v>149</v>
      </c>
      <c r="D2144" t="s">
        <v>6184</v>
      </c>
      <c r="E2144" s="3" t="s">
        <v>5799</v>
      </c>
      <c r="F2144" t="s">
        <v>6187</v>
      </c>
      <c r="G2144">
        <v>22</v>
      </c>
      <c r="H2144">
        <v>0</v>
      </c>
      <c r="I2144">
        <v>10</v>
      </c>
      <c r="J2144">
        <v>6</v>
      </c>
      <c r="K2144">
        <v>6</v>
      </c>
      <c r="L2144">
        <v>0</v>
      </c>
      <c r="M2144">
        <v>0</v>
      </c>
      <c r="N2144" s="2">
        <v>245.13257575757575</v>
      </c>
      <c r="O2144" s="2">
        <v>237.83273587878799</v>
      </c>
      <c r="P2144" s="2">
        <v>278.89999999999998</v>
      </c>
      <c r="Q2144" s="4">
        <v>761.86531163636369</v>
      </c>
      <c r="R2144" s="5">
        <v>7.0000000000000007E-2</v>
      </c>
      <c r="S2144" s="6">
        <v>815.19588345090915</v>
      </c>
      <c r="T2144" s="4">
        <v>36.863636363636367</v>
      </c>
      <c r="U2144" s="7">
        <v>852.05951981454552</v>
      </c>
      <c r="V2144" s="8">
        <v>0.89871077936139621</v>
      </c>
      <c r="W2144" s="7">
        <v>572.64599119391698</v>
      </c>
      <c r="X2144" s="7">
        <v>674.96562025108824</v>
      </c>
      <c r="Y2144" s="7">
        <v>776.42542049265319</v>
      </c>
      <c r="Z2144" s="7">
        <v>1087.6834517421996</v>
      </c>
      <c r="AA2144" s="7">
        <v>1303.5004844594266</v>
      </c>
      <c r="AB2144" s="7">
        <v>1498.6816256020982</v>
      </c>
      <c r="AC2144" s="7">
        <v>1042.9000000000001</v>
      </c>
      <c r="AD2144" s="7">
        <v>1137.7090909090909</v>
      </c>
      <c r="AE2144" s="4">
        <v>666</v>
      </c>
      <c r="AF2144" s="4">
        <v>785</v>
      </c>
      <c r="AG2144" s="4">
        <v>903</v>
      </c>
      <c r="AH2144" s="4">
        <v>1265</v>
      </c>
      <c r="AI2144" s="4">
        <v>1516</v>
      </c>
      <c r="AJ2144" s="4">
        <v>1743</v>
      </c>
      <c r="AK2144" s="4">
        <v>1038.8641184367459</v>
      </c>
      <c r="AL2144" s="8">
        <v>1.1346251129354878</v>
      </c>
      <c r="AM2144" s="4">
        <v>968.23204423069217</v>
      </c>
      <c r="AN2144" s="8">
        <v>1.0601258497015642</v>
      </c>
      <c r="AO2144" s="4">
        <v>885.82795765696289</v>
      </c>
      <c r="AP2144" s="8">
        <v>0.97321004259531996</v>
      </c>
    </row>
    <row r="2145" spans="1:42" x14ac:dyDescent="0.25">
      <c r="A2145" s="2" t="s">
        <v>6190</v>
      </c>
      <c r="B2145" t="s">
        <v>6189</v>
      </c>
      <c r="C2145" t="s">
        <v>149</v>
      </c>
      <c r="D2145" t="s">
        <v>6188</v>
      </c>
      <c r="E2145" s="3" t="s">
        <v>5799</v>
      </c>
      <c r="F2145" t="s">
        <v>5357</v>
      </c>
      <c r="G2145">
        <v>58</v>
      </c>
      <c r="H2145">
        <v>0</v>
      </c>
      <c r="I2145">
        <v>21</v>
      </c>
      <c r="J2145">
        <v>21</v>
      </c>
      <c r="K2145">
        <v>16</v>
      </c>
      <c r="L2145">
        <v>0</v>
      </c>
      <c r="M2145">
        <v>0</v>
      </c>
      <c r="N2145" s="2">
        <v>235.88793103448276</v>
      </c>
      <c r="O2145" s="2">
        <v>316.99180912643681</v>
      </c>
      <c r="P2145" s="2">
        <v>210.68</v>
      </c>
      <c r="Q2145" s="4">
        <v>763.55974016091955</v>
      </c>
      <c r="R2145" s="5">
        <v>7.0000000000000007E-2</v>
      </c>
      <c r="S2145" s="6">
        <v>817.008921972184</v>
      </c>
      <c r="T2145" s="4">
        <v>73.403508771929822</v>
      </c>
      <c r="U2145" s="7">
        <v>890.41243074411386</v>
      </c>
      <c r="V2145" s="8">
        <v>0.8226960363073661</v>
      </c>
      <c r="W2145" s="7">
        <v>638.62417216253743</v>
      </c>
      <c r="X2145" s="7">
        <v>642.39854670250509</v>
      </c>
      <c r="Y2145" s="7">
        <v>829.6075238849038</v>
      </c>
      <c r="Z2145" s="7">
        <v>1029.6493745031928</v>
      </c>
      <c r="AA2145" s="7">
        <v>1099.8527409465921</v>
      </c>
      <c r="AB2145" s="7">
        <v>1265.1703457971782</v>
      </c>
      <c r="AC2145" s="7">
        <v>1190.5413793103451</v>
      </c>
      <c r="AD2145" s="7">
        <v>1298.7724137931034</v>
      </c>
      <c r="AE2145" s="4">
        <v>846</v>
      </c>
      <c r="AF2145" s="4">
        <v>851</v>
      </c>
      <c r="AG2145" s="4">
        <v>1099</v>
      </c>
      <c r="AH2145" s="4">
        <v>1364</v>
      </c>
      <c r="AI2145" s="4">
        <v>1457</v>
      </c>
      <c r="AJ2145" s="4">
        <v>1676</v>
      </c>
      <c r="AK2145" s="4">
        <v>1144.880437995</v>
      </c>
      <c r="AL2145" s="8">
        <v>1.1256327287170154</v>
      </c>
      <c r="AM2145" s="4">
        <v>1031.3864516794099</v>
      </c>
      <c r="AN2145" s="8">
        <v>1.0207700274982907</v>
      </c>
      <c r="AO2145" s="4">
        <v>924.19768682579684</v>
      </c>
      <c r="AP2145" s="8">
        <v>0.92173303190282829</v>
      </c>
    </row>
    <row r="2146" spans="1:42" x14ac:dyDescent="0.25">
      <c r="A2146" s="2" t="s">
        <v>6193</v>
      </c>
      <c r="B2146" t="s">
        <v>6192</v>
      </c>
      <c r="C2146" t="s">
        <v>149</v>
      </c>
      <c r="D2146" t="s">
        <v>6191</v>
      </c>
      <c r="E2146" s="3" t="s">
        <v>5799</v>
      </c>
      <c r="F2146" t="s">
        <v>5357</v>
      </c>
      <c r="G2146">
        <v>20</v>
      </c>
      <c r="H2146">
        <v>0</v>
      </c>
      <c r="I2146">
        <v>11</v>
      </c>
      <c r="J2146">
        <v>4</v>
      </c>
      <c r="K2146">
        <v>5</v>
      </c>
      <c r="L2146">
        <v>0</v>
      </c>
      <c r="M2146">
        <v>0</v>
      </c>
      <c r="N2146" s="2">
        <v>202.04583333333335</v>
      </c>
      <c r="O2146" s="2">
        <v>280.70552366666658</v>
      </c>
      <c r="P2146" s="2">
        <v>228.21</v>
      </c>
      <c r="Q2146" s="4">
        <v>710.96135699999991</v>
      </c>
      <c r="R2146" s="5">
        <v>7.0000000000000007E-2</v>
      </c>
      <c r="S2146" s="6">
        <v>760.72865198999989</v>
      </c>
      <c r="T2146" s="4">
        <v>92.35</v>
      </c>
      <c r="U2146" s="7">
        <v>853.07865198999991</v>
      </c>
      <c r="V2146" s="8">
        <v>0.81060305206195349</v>
      </c>
      <c r="W2146" s="7">
        <v>534.90992253192701</v>
      </c>
      <c r="X2146" s="7">
        <v>672.2516593982325</v>
      </c>
      <c r="Y2146" s="7">
        <v>760.43951149133397</v>
      </c>
      <c r="Z2146" s="7">
        <v>955.60934809082073</v>
      </c>
      <c r="AA2146" s="7">
        <v>1254.869764210034</v>
      </c>
      <c r="AB2146" s="7">
        <v>1442.8110883428731</v>
      </c>
      <c r="AC2146" s="7">
        <v>1157.6400000000001</v>
      </c>
      <c r="AD2146" s="7">
        <v>1262.8800000000001</v>
      </c>
      <c r="AE2146" s="4">
        <v>740</v>
      </c>
      <c r="AF2146" s="4">
        <v>930</v>
      </c>
      <c r="AG2146" s="4">
        <v>1052</v>
      </c>
      <c r="AH2146" s="4">
        <v>1322</v>
      </c>
      <c r="AI2146" s="4">
        <v>1736</v>
      </c>
      <c r="AJ2146" s="4">
        <v>1996</v>
      </c>
      <c r="AK2146" s="4">
        <v>1085.3834596833753</v>
      </c>
      <c r="AL2146" s="8">
        <v>1.1190929871563808</v>
      </c>
      <c r="AM2146" s="4">
        <v>977.16519045225016</v>
      </c>
      <c r="AN2146" s="8">
        <v>1.0162630087915718</v>
      </c>
      <c r="AO2146" s="4">
        <v>868.94692122112497</v>
      </c>
      <c r="AP2146" s="8">
        <v>0.9134330304267626</v>
      </c>
    </row>
    <row r="2147" spans="1:42" x14ac:dyDescent="0.25">
      <c r="A2147" s="2" t="s">
        <v>6196</v>
      </c>
      <c r="B2147" t="s">
        <v>6195</v>
      </c>
      <c r="C2147" t="s">
        <v>149</v>
      </c>
      <c r="D2147" t="s">
        <v>6194</v>
      </c>
      <c r="E2147" s="3" t="s">
        <v>5799</v>
      </c>
      <c r="F2147" t="s">
        <v>6197</v>
      </c>
      <c r="G2147">
        <v>146</v>
      </c>
      <c r="H2147">
        <v>0</v>
      </c>
      <c r="I2147">
        <v>40</v>
      </c>
      <c r="J2147">
        <v>42</v>
      </c>
      <c r="K2147">
        <v>50</v>
      </c>
      <c r="L2147">
        <v>10</v>
      </c>
      <c r="M2147">
        <v>4</v>
      </c>
      <c r="N2147" s="2">
        <v>244.49828767123287</v>
      </c>
      <c r="O2147" s="2">
        <v>308.47773166666678</v>
      </c>
      <c r="P2147" s="2">
        <v>226.49</v>
      </c>
      <c r="Q2147" s="4">
        <v>779.46601933789964</v>
      </c>
      <c r="R2147" s="5">
        <v>7.0000000000000007E-2</v>
      </c>
      <c r="S2147" s="6">
        <v>834.02864069155271</v>
      </c>
      <c r="T2147" s="4">
        <v>36.253731343283583</v>
      </c>
      <c r="U2147" s="7">
        <v>870.28237203483627</v>
      </c>
      <c r="V2147" s="8">
        <v>0.8549863154865428</v>
      </c>
      <c r="W2147" s="7">
        <v>545.70027256401772</v>
      </c>
      <c r="X2147" s="7">
        <v>563.72640769376005</v>
      </c>
      <c r="Y2147" s="7">
        <v>739.89091009806009</v>
      </c>
      <c r="Z2147" s="7">
        <v>1036.502769960184</v>
      </c>
      <c r="AA2147" s="7">
        <v>1117.6203780440244</v>
      </c>
      <c r="AB2147" s="7">
        <v>1285.5911826620777</v>
      </c>
      <c r="AC2147" s="7">
        <v>1119.6794520547946</v>
      </c>
      <c r="AD2147" s="7">
        <v>1221.4684931506849</v>
      </c>
      <c r="AE2147" s="4">
        <v>666</v>
      </c>
      <c r="AF2147" s="4">
        <v>688</v>
      </c>
      <c r="AG2147" s="4">
        <v>903</v>
      </c>
      <c r="AH2147" s="4">
        <v>1265</v>
      </c>
      <c r="AI2147" s="4">
        <v>1364</v>
      </c>
      <c r="AJ2147" s="4">
        <v>1569</v>
      </c>
      <c r="AK2147" s="4">
        <v>1118.7872417674394</v>
      </c>
      <c r="AL2147" s="8">
        <v>1.1347400080354584</v>
      </c>
      <c r="AM2147" s="4">
        <v>1023.1431314824088</v>
      </c>
      <c r="AN2147" s="8">
        <v>1.0407769357289525</v>
      </c>
      <c r="AO2147" s="4">
        <v>927.49902119737817</v>
      </c>
      <c r="AP2147" s="8">
        <v>0.94681386342244644</v>
      </c>
    </row>
    <row r="2148" spans="1:42" x14ac:dyDescent="0.25">
      <c r="A2148" s="2" t="s">
        <v>6200</v>
      </c>
      <c r="B2148" t="s">
        <v>6199</v>
      </c>
      <c r="C2148" t="s">
        <v>149</v>
      </c>
      <c r="D2148" t="s">
        <v>6198</v>
      </c>
      <c r="E2148" s="3" t="s">
        <v>5799</v>
      </c>
      <c r="F2148" t="s">
        <v>6201</v>
      </c>
      <c r="G2148">
        <v>126</v>
      </c>
      <c r="H2148">
        <v>0</v>
      </c>
      <c r="I2148">
        <v>60</v>
      </c>
      <c r="J2148">
        <v>10</v>
      </c>
      <c r="K2148">
        <v>56</v>
      </c>
      <c r="L2148">
        <v>0</v>
      </c>
      <c r="M2148">
        <v>0</v>
      </c>
      <c r="N2148" s="2">
        <v>217.61375661375664</v>
      </c>
      <c r="O2148" s="2">
        <v>317.04944355820112</v>
      </c>
      <c r="P2148" s="2">
        <v>240.36</v>
      </c>
      <c r="Q2148" s="4">
        <v>775.0232001719578</v>
      </c>
      <c r="R2148" s="5">
        <v>7.0000000000000007E-2</v>
      </c>
      <c r="S2148" s="6">
        <v>829.27482418399484</v>
      </c>
      <c r="T2148" s="4">
        <v>72.434782608695656</v>
      </c>
      <c r="U2148" s="7">
        <v>901.70960679269047</v>
      </c>
      <c r="V2148" s="8">
        <v>0.58346896353751465</v>
      </c>
      <c r="W2148" s="7">
        <v>574.69711193449882</v>
      </c>
      <c r="X2148" s="7">
        <v>663.23588268071012</v>
      </c>
      <c r="Y2148" s="7">
        <v>793.09274644182005</v>
      </c>
      <c r="Z2148" s="7">
        <v>1013.6347753914737</v>
      </c>
      <c r="AA2148" s="7">
        <v>1189.6391196627301</v>
      </c>
      <c r="AB2148" s="7">
        <v>1368.326456986902</v>
      </c>
      <c r="AC2148" s="7">
        <v>1699.9714285714285</v>
      </c>
      <c r="AD2148" s="7">
        <v>1854.5142857142855</v>
      </c>
      <c r="AE2148" s="4">
        <v>1071</v>
      </c>
      <c r="AF2148" s="4">
        <v>1236</v>
      </c>
      <c r="AG2148" s="4">
        <v>1478</v>
      </c>
      <c r="AH2148" s="4">
        <v>1889</v>
      </c>
      <c r="AI2148" s="4">
        <v>2217</v>
      </c>
      <c r="AJ2148" s="4">
        <v>2550</v>
      </c>
      <c r="AK2148" s="4">
        <v>1599.4287688810639</v>
      </c>
      <c r="AL2148" s="8">
        <v>1.0818122444470621</v>
      </c>
      <c r="AM2148" s="4">
        <v>1340.4389467705453</v>
      </c>
      <c r="AN2148" s="8">
        <v>0.91422777830048874</v>
      </c>
      <c r="AO2148" s="4">
        <v>1081.4491246600264</v>
      </c>
      <c r="AP2148" s="8">
        <v>0.74664331215391533</v>
      </c>
    </row>
    <row r="2149" spans="1:42" x14ac:dyDescent="0.25">
      <c r="A2149" s="2" t="s">
        <v>6204</v>
      </c>
      <c r="B2149" t="s">
        <v>6203</v>
      </c>
      <c r="C2149" t="s">
        <v>149</v>
      </c>
      <c r="D2149" t="s">
        <v>6202</v>
      </c>
      <c r="E2149" s="3" t="s">
        <v>5799</v>
      </c>
      <c r="F2149" t="s">
        <v>5357</v>
      </c>
      <c r="G2149">
        <v>100</v>
      </c>
      <c r="H2149">
        <v>16</v>
      </c>
      <c r="I2149">
        <v>20</v>
      </c>
      <c r="J2149">
        <v>30</v>
      </c>
      <c r="K2149">
        <v>24</v>
      </c>
      <c r="L2149">
        <v>10</v>
      </c>
      <c r="M2149">
        <v>0</v>
      </c>
      <c r="N2149" s="2">
        <v>219.58416666666668</v>
      </c>
      <c r="O2149" s="2">
        <v>355.40313083333336</v>
      </c>
      <c r="P2149" s="2">
        <v>180.95</v>
      </c>
      <c r="Q2149" s="4">
        <v>755.93729750000011</v>
      </c>
      <c r="R2149" s="5">
        <v>7.0000000000000007E-2</v>
      </c>
      <c r="S2149" s="6">
        <v>808.85290832500016</v>
      </c>
      <c r="T2149" s="4">
        <v>69.670103092783506</v>
      </c>
      <c r="U2149" s="7">
        <v>878.52301141778366</v>
      </c>
      <c r="V2149" s="8">
        <v>0.91638817062813838</v>
      </c>
      <c r="W2149" s="7">
        <v>609.16238975534077</v>
      </c>
      <c r="X2149" s="7">
        <v>613.38096586167967</v>
      </c>
      <c r="Y2149" s="7">
        <v>804.90432108946686</v>
      </c>
      <c r="Z2149" s="7">
        <v>969.42878923668502</v>
      </c>
      <c r="AA2149" s="7">
        <v>1145.7652704816521</v>
      </c>
      <c r="AB2149" s="7">
        <v>1317.8831756202801</v>
      </c>
      <c r="AC2149" s="7">
        <v>1054.548</v>
      </c>
      <c r="AD2149" s="7">
        <v>1150.4159999999999</v>
      </c>
      <c r="AE2149" s="4">
        <v>722</v>
      </c>
      <c r="AF2149" s="4">
        <v>727</v>
      </c>
      <c r="AG2149" s="4">
        <v>954</v>
      </c>
      <c r="AH2149" s="4">
        <v>1149</v>
      </c>
      <c r="AI2149" s="4">
        <v>1358</v>
      </c>
      <c r="AJ2149" s="4">
        <v>1562</v>
      </c>
      <c r="AK2149" s="4">
        <v>1022.2128862271198</v>
      </c>
      <c r="AL2149" s="8">
        <v>1.1389441620977838</v>
      </c>
      <c r="AM2149" s="4">
        <v>951.09289359307991</v>
      </c>
      <c r="AN2149" s="8">
        <v>1.064758831607902</v>
      </c>
      <c r="AO2149" s="4">
        <v>879.97290095903998</v>
      </c>
      <c r="AP2149" s="8">
        <v>0.99057350111802012</v>
      </c>
    </row>
    <row r="2150" spans="1:42" x14ac:dyDescent="0.25">
      <c r="A2150" s="2" t="s">
        <v>6207</v>
      </c>
      <c r="B2150" t="s">
        <v>6206</v>
      </c>
      <c r="C2150" t="s">
        <v>149</v>
      </c>
      <c r="D2150" t="s">
        <v>6205</v>
      </c>
      <c r="E2150" s="3" t="s">
        <v>5799</v>
      </c>
      <c r="F2150" t="s">
        <v>5357</v>
      </c>
      <c r="G2150">
        <v>80</v>
      </c>
      <c r="H2150">
        <v>0</v>
      </c>
      <c r="I2150">
        <v>32</v>
      </c>
      <c r="J2150">
        <v>18</v>
      </c>
      <c r="K2150">
        <v>28</v>
      </c>
      <c r="L2150">
        <v>2</v>
      </c>
      <c r="M2150">
        <v>0</v>
      </c>
      <c r="N2150" s="2">
        <v>241.73854166666669</v>
      </c>
      <c r="O2150" s="2">
        <v>154.95220139583336</v>
      </c>
      <c r="P2150" s="2">
        <v>379.55</v>
      </c>
      <c r="Q2150" s="4">
        <v>776.24074306250009</v>
      </c>
      <c r="R2150" s="5">
        <v>7.0000000000000007E-2</v>
      </c>
      <c r="S2150" s="6">
        <v>830.57759507687513</v>
      </c>
      <c r="T2150" s="4">
        <v>35.328947368421055</v>
      </c>
      <c r="U2150" s="7">
        <v>865.90654244529617</v>
      </c>
      <c r="V2150" s="8">
        <v>0.7661703209195887</v>
      </c>
      <c r="W2150" s="7">
        <v>640.10713855107235</v>
      </c>
      <c r="X2150" s="7">
        <v>644.51660219206701</v>
      </c>
      <c r="Y2150" s="7">
        <v>840.73773421633382</v>
      </c>
      <c r="Z2150" s="7">
        <v>1016.3813692492918</v>
      </c>
      <c r="AA2150" s="7">
        <v>1114.8593905648413</v>
      </c>
      <c r="AB2150" s="7">
        <v>1282.4190089226422</v>
      </c>
      <c r="AC2150" s="7">
        <v>1243.1925000000001</v>
      </c>
      <c r="AD2150" s="7">
        <v>1356.2099999999998</v>
      </c>
      <c r="AE2150" s="4">
        <v>871</v>
      </c>
      <c r="AF2150" s="4">
        <v>877</v>
      </c>
      <c r="AG2150" s="4">
        <v>1144</v>
      </c>
      <c r="AH2150" s="4">
        <v>1383</v>
      </c>
      <c r="AI2150" s="4">
        <v>1517</v>
      </c>
      <c r="AJ2150" s="4">
        <v>1745</v>
      </c>
      <c r="AK2150" s="4">
        <v>1230.6152204425148</v>
      </c>
      <c r="AL2150" s="8">
        <v>1.1201311016532269</v>
      </c>
      <c r="AM2150" s="4">
        <v>1097.269345320635</v>
      </c>
      <c r="AN2150" s="8">
        <v>1.0021441747420143</v>
      </c>
      <c r="AO2150" s="4">
        <v>963.92347019875501</v>
      </c>
      <c r="AP2150" s="8">
        <v>0.88415724783080152</v>
      </c>
    </row>
    <row r="2151" spans="1:42" x14ac:dyDescent="0.25">
      <c r="A2151" s="2" t="s">
        <v>6210</v>
      </c>
      <c r="B2151" t="s">
        <v>6209</v>
      </c>
      <c r="C2151" t="s">
        <v>149</v>
      </c>
      <c r="D2151" t="s">
        <v>6208</v>
      </c>
      <c r="E2151" s="3" t="s">
        <v>5799</v>
      </c>
      <c r="F2151" t="s">
        <v>6211</v>
      </c>
      <c r="G2151">
        <v>78</v>
      </c>
      <c r="H2151">
        <v>0</v>
      </c>
      <c r="I2151">
        <v>38</v>
      </c>
      <c r="J2151">
        <v>26</v>
      </c>
      <c r="K2151">
        <v>12</v>
      </c>
      <c r="L2151">
        <v>2</v>
      </c>
      <c r="M2151">
        <v>0</v>
      </c>
      <c r="N2151" s="2">
        <v>220.3301282051282</v>
      </c>
      <c r="O2151" s="2">
        <v>240.37126656837611</v>
      </c>
      <c r="P2151" s="2">
        <v>263.08999999999997</v>
      </c>
      <c r="Q2151" s="4">
        <v>723.79139477350429</v>
      </c>
      <c r="R2151" s="5">
        <v>7.0000000000000007E-2</v>
      </c>
      <c r="S2151" s="6">
        <v>774.45679240764969</v>
      </c>
      <c r="T2151" s="4">
        <v>102.66233766233766</v>
      </c>
      <c r="U2151" s="7">
        <v>877.11913006998736</v>
      </c>
      <c r="V2151" s="8">
        <v>0.86678439307562416</v>
      </c>
      <c r="W2151" s="7">
        <v>587.00940152768351</v>
      </c>
      <c r="X2151" s="7">
        <v>682.67586201133463</v>
      </c>
      <c r="Y2151" s="7">
        <v>778.34232249498575</v>
      </c>
      <c r="Z2151" s="7">
        <v>1007.9418276557485</v>
      </c>
      <c r="AA2151" s="7">
        <v>1066.8723673136776</v>
      </c>
      <c r="AB2151" s="7">
        <v>1226.8266892423424</v>
      </c>
      <c r="AC2151" s="7">
        <v>1113.1153846153848</v>
      </c>
      <c r="AD2151" s="7">
        <v>1214.3076923076922</v>
      </c>
      <c r="AE2151" s="4">
        <v>767</v>
      </c>
      <c r="AF2151" s="4">
        <v>892</v>
      </c>
      <c r="AG2151" s="4">
        <v>1017</v>
      </c>
      <c r="AH2151" s="4">
        <v>1317</v>
      </c>
      <c r="AI2151" s="4">
        <v>1394</v>
      </c>
      <c r="AJ2151" s="4">
        <v>1603</v>
      </c>
      <c r="AK2151" s="4">
        <v>1041.2153734869755</v>
      </c>
      <c r="AL2151" s="8">
        <v>1.1303998665861703</v>
      </c>
      <c r="AM2151" s="4">
        <v>949.75528854549259</v>
      </c>
      <c r="AN2151" s="8">
        <v>1.0400174185254119</v>
      </c>
      <c r="AO2151" s="4">
        <v>862.10604047657102</v>
      </c>
      <c r="AP2151" s="8">
        <v>0.95340090580051795</v>
      </c>
    </row>
    <row r="2152" spans="1:42" x14ac:dyDescent="0.25">
      <c r="A2152" s="2" t="s">
        <v>6214</v>
      </c>
      <c r="B2152" t="s">
        <v>6213</v>
      </c>
      <c r="C2152" t="s">
        <v>149</v>
      </c>
      <c r="D2152" t="s">
        <v>6212</v>
      </c>
      <c r="E2152" s="3" t="s">
        <v>5799</v>
      </c>
      <c r="F2152" t="s">
        <v>5357</v>
      </c>
      <c r="G2152">
        <v>150</v>
      </c>
      <c r="H2152">
        <v>0</v>
      </c>
      <c r="I2152">
        <v>66</v>
      </c>
      <c r="J2152">
        <v>42</v>
      </c>
      <c r="K2152">
        <v>32</v>
      </c>
      <c r="L2152">
        <v>10</v>
      </c>
      <c r="M2152">
        <v>0</v>
      </c>
      <c r="N2152" s="2">
        <v>255.90722222222223</v>
      </c>
      <c r="O2152" s="2">
        <v>277.78618794444452</v>
      </c>
      <c r="P2152" s="2">
        <v>254.57</v>
      </c>
      <c r="Q2152" s="4">
        <v>788.26341016666674</v>
      </c>
      <c r="R2152" s="5">
        <v>7.0000000000000007E-2</v>
      </c>
      <c r="S2152" s="6">
        <v>843.44184887833342</v>
      </c>
      <c r="T2152" s="4">
        <v>66.275167785234899</v>
      </c>
      <c r="U2152" s="7">
        <v>909.7170166635683</v>
      </c>
      <c r="V2152" s="8">
        <v>0.99015740417907649</v>
      </c>
      <c r="W2152" s="7">
        <v>611.40262021961121</v>
      </c>
      <c r="X2152" s="7">
        <v>711.46701301831638</v>
      </c>
      <c r="Y2152" s="7">
        <v>828.97382291037377</v>
      </c>
      <c r="Z2152" s="7">
        <v>1054.8072231716717</v>
      </c>
      <c r="AA2152" s="7">
        <v>1098.8722768811931</v>
      </c>
      <c r="AB2152" s="7">
        <v>1264.116228291899</v>
      </c>
      <c r="AC2152" s="7">
        <v>1010.6360000000001</v>
      </c>
      <c r="AD2152" s="7">
        <v>1102.5119999999999</v>
      </c>
      <c r="AE2152" s="4">
        <v>666</v>
      </c>
      <c r="AF2152" s="4">
        <v>775</v>
      </c>
      <c r="AG2152" s="4">
        <v>903</v>
      </c>
      <c r="AH2152" s="4">
        <v>1149</v>
      </c>
      <c r="AI2152" s="4">
        <v>1197</v>
      </c>
      <c r="AJ2152" s="4">
        <v>1377</v>
      </c>
      <c r="AK2152" s="4">
        <v>998.29404192487209</v>
      </c>
      <c r="AL2152" s="8">
        <v>1.1587021743546815</v>
      </c>
      <c r="AM2152" s="4">
        <v>946.67664424269242</v>
      </c>
      <c r="AN2152" s="8">
        <v>1.1025205842961463</v>
      </c>
      <c r="AO2152" s="4">
        <v>895.05924656051286</v>
      </c>
      <c r="AP2152" s="8">
        <v>1.0463389942376113</v>
      </c>
    </row>
    <row r="2153" spans="1:42" x14ac:dyDescent="0.25">
      <c r="A2153" s="2" t="s">
        <v>6217</v>
      </c>
      <c r="B2153" t="s">
        <v>6216</v>
      </c>
      <c r="C2153" t="s">
        <v>149</v>
      </c>
      <c r="D2153" t="s">
        <v>6215</v>
      </c>
      <c r="E2153" s="3" t="s">
        <v>5799</v>
      </c>
      <c r="F2153" t="s">
        <v>6218</v>
      </c>
      <c r="G2153">
        <v>138</v>
      </c>
      <c r="H2153">
        <v>6</v>
      </c>
      <c r="I2153">
        <v>36</v>
      </c>
      <c r="J2153">
        <v>50</v>
      </c>
      <c r="K2153">
        <v>30</v>
      </c>
      <c r="L2153">
        <v>16</v>
      </c>
      <c r="M2153">
        <v>0</v>
      </c>
      <c r="N2153" s="2">
        <v>263.13224637681157</v>
      </c>
      <c r="O2153" s="2">
        <v>341.45184144444454</v>
      </c>
      <c r="P2153" s="2">
        <v>197.02</v>
      </c>
      <c r="Q2153" s="4">
        <v>801.60408782125614</v>
      </c>
      <c r="R2153" s="5">
        <v>7.0000000000000007E-2</v>
      </c>
      <c r="S2153" s="6">
        <v>857.71637396874416</v>
      </c>
      <c r="T2153" s="4">
        <v>141.6046511627907</v>
      </c>
      <c r="U2153" s="7">
        <v>999.32102513153484</v>
      </c>
      <c r="V2153" s="8">
        <v>0.92320356055210151</v>
      </c>
      <c r="W2153" s="7">
        <v>607.75915676401939</v>
      </c>
      <c r="X2153" s="7">
        <v>706.8072592353393</v>
      </c>
      <c r="Y2153" s="7">
        <v>805.85536170665932</v>
      </c>
      <c r="Z2153" s="7">
        <v>1043.5708076378273</v>
      </c>
      <c r="AA2153" s="7">
        <v>1104.5844387601603</v>
      </c>
      <c r="AB2153" s="7">
        <v>1270.1928660922074</v>
      </c>
      <c r="AC2153" s="7">
        <v>1190.6942028985507</v>
      </c>
      <c r="AD2153" s="7">
        <v>1298.9391304347826</v>
      </c>
      <c r="AE2153" s="4">
        <v>767</v>
      </c>
      <c r="AF2153" s="4">
        <v>892</v>
      </c>
      <c r="AG2153" s="4">
        <v>1017</v>
      </c>
      <c r="AH2153" s="4">
        <v>1317</v>
      </c>
      <c r="AI2153" s="4">
        <v>1394</v>
      </c>
      <c r="AJ2153" s="4">
        <v>1603</v>
      </c>
      <c r="AK2153" s="4">
        <v>1095.4015984993928</v>
      </c>
      <c r="AL2153" s="8">
        <v>1.1427844960662303</v>
      </c>
      <c r="AM2153" s="4">
        <v>1014.8953127712699</v>
      </c>
      <c r="AN2153" s="8">
        <v>1.0684103082307996</v>
      </c>
      <c r="AO2153" s="4">
        <v>936.30584337000698</v>
      </c>
      <c r="AP2153" s="8">
        <v>0.99580693439145052</v>
      </c>
    </row>
    <row r="2154" spans="1:42" x14ac:dyDescent="0.25">
      <c r="A2154" s="2" t="s">
        <v>6221</v>
      </c>
      <c r="B2154" t="s">
        <v>6220</v>
      </c>
      <c r="C2154" t="s">
        <v>149</v>
      </c>
      <c r="D2154" t="s">
        <v>6219</v>
      </c>
      <c r="E2154" s="3" t="s">
        <v>5799</v>
      </c>
      <c r="F2154" t="s">
        <v>6222</v>
      </c>
      <c r="G2154">
        <v>60</v>
      </c>
      <c r="H2154">
        <v>14</v>
      </c>
      <c r="I2154">
        <v>20</v>
      </c>
      <c r="J2154">
        <v>10</v>
      </c>
      <c r="K2154">
        <v>8</v>
      </c>
      <c r="L2154">
        <v>8</v>
      </c>
      <c r="M2154">
        <v>0</v>
      </c>
      <c r="N2154" s="2">
        <v>247.89861111111111</v>
      </c>
      <c r="O2154" s="2">
        <v>218.33926816666664</v>
      </c>
      <c r="P2154" s="2">
        <v>249.75</v>
      </c>
      <c r="Q2154" s="4">
        <v>715.98787927777778</v>
      </c>
      <c r="R2154" s="5">
        <v>7.0000000000000007E-2</v>
      </c>
      <c r="S2154" s="6">
        <v>766.10703082722227</v>
      </c>
      <c r="T2154" s="4">
        <v>106.29310344827586</v>
      </c>
      <c r="U2154" s="7">
        <v>872.40013427549809</v>
      </c>
      <c r="V2154" s="8">
        <v>0.67864654552741976</v>
      </c>
      <c r="W2154" s="7">
        <v>633.50585279606162</v>
      </c>
      <c r="X2154" s="7">
        <v>644.23313910869479</v>
      </c>
      <c r="Y2154" s="7">
        <v>728.26354855765499</v>
      </c>
      <c r="Z2154" s="7">
        <v>910.62741587241953</v>
      </c>
      <c r="AA2154" s="7">
        <v>1205.627789469833</v>
      </c>
      <c r="AB2154" s="7">
        <v>1386.2037757324922</v>
      </c>
      <c r="AC2154" s="7">
        <v>1414.0500000000002</v>
      </c>
      <c r="AD2154" s="7">
        <v>1542.6</v>
      </c>
      <c r="AE2154" s="4">
        <v>1063</v>
      </c>
      <c r="AF2154" s="4">
        <v>1081</v>
      </c>
      <c r="AG2154" s="4">
        <v>1222</v>
      </c>
      <c r="AH2154" s="4">
        <v>1528</v>
      </c>
      <c r="AI2154" s="4">
        <v>2023</v>
      </c>
      <c r="AJ2154" s="4">
        <v>2326</v>
      </c>
      <c r="AK2154" s="4">
        <v>1315.613353619899</v>
      </c>
      <c r="AL2154" s="8">
        <v>1.106111596319078</v>
      </c>
      <c r="AM2154" s="4">
        <v>1132.4445793556733</v>
      </c>
      <c r="AN2154" s="8">
        <v>0.9636232460551919</v>
      </c>
      <c r="AO2154" s="4">
        <v>949.27580509144786</v>
      </c>
      <c r="AP2154" s="8">
        <v>0.82113489579130583</v>
      </c>
    </row>
    <row r="2155" spans="1:42" x14ac:dyDescent="0.25">
      <c r="A2155" s="2" t="s">
        <v>6225</v>
      </c>
      <c r="B2155" t="s">
        <v>6224</v>
      </c>
      <c r="C2155" t="s">
        <v>14</v>
      </c>
      <c r="D2155" t="s">
        <v>6223</v>
      </c>
      <c r="E2155" s="3" t="s">
        <v>5799</v>
      </c>
      <c r="F2155" t="s">
        <v>6226</v>
      </c>
      <c r="G2155">
        <v>216</v>
      </c>
      <c r="H2155">
        <v>0</v>
      </c>
      <c r="I2155">
        <v>58</v>
      </c>
      <c r="J2155">
        <v>77</v>
      </c>
      <c r="K2155">
        <v>72</v>
      </c>
      <c r="L2155">
        <v>9</v>
      </c>
      <c r="M2155">
        <v>0</v>
      </c>
      <c r="N2155" s="2">
        <v>261.58564814814815</v>
      </c>
      <c r="O2155" s="2">
        <v>190.33596329783956</v>
      </c>
      <c r="P2155" s="2">
        <v>285.77</v>
      </c>
      <c r="Q2155" s="4">
        <v>737.69161144598775</v>
      </c>
      <c r="R2155" s="5">
        <v>7.0000000000000007E-2</v>
      </c>
      <c r="S2155" s="6">
        <v>789.33002424720689</v>
      </c>
      <c r="T2155" s="4">
        <v>60.21463414634146</v>
      </c>
      <c r="U2155" s="7">
        <v>849.54465839354839</v>
      </c>
      <c r="V2155" s="8">
        <v>0.80071582136127639</v>
      </c>
      <c r="W2155" s="7">
        <v>523.74932717403192</v>
      </c>
      <c r="X2155" s="7">
        <v>582.52233405861796</v>
      </c>
      <c r="Y2155" s="7">
        <v>764.04908949961771</v>
      </c>
      <c r="Z2155" s="7">
        <v>947.06376916554359</v>
      </c>
      <c r="AA2155" s="7">
        <v>1076.5131767341254</v>
      </c>
      <c r="AB2155" s="7">
        <v>1237.9529551386211</v>
      </c>
      <c r="AC2155" s="7">
        <v>1167.0796296296298</v>
      </c>
      <c r="AD2155" s="7">
        <v>1273.1777777777777</v>
      </c>
      <c r="AE2155" s="4">
        <v>704</v>
      </c>
      <c r="AF2155" s="4">
        <v>783</v>
      </c>
      <c r="AG2155" s="4">
        <v>1027</v>
      </c>
      <c r="AH2155" s="4">
        <v>1273</v>
      </c>
      <c r="AI2155" s="4">
        <v>1447</v>
      </c>
      <c r="AJ2155" s="4">
        <v>1664</v>
      </c>
      <c r="AK2155" s="4">
        <v>1139.8345948515077</v>
      </c>
      <c r="AL2155" s="8">
        <v>1.1310746228314779</v>
      </c>
      <c r="AM2155" s="4">
        <v>1022.3974964531595</v>
      </c>
      <c r="AN2155" s="8">
        <v>1.0203873955347607</v>
      </c>
      <c r="AO2155" s="4">
        <v>904.96039805481132</v>
      </c>
      <c r="AP2155" s="8">
        <v>0.90970016823804389</v>
      </c>
    </row>
    <row r="2156" spans="1:42" x14ac:dyDescent="0.25">
      <c r="A2156" s="2" t="s">
        <v>6227</v>
      </c>
      <c r="B2156" t="s">
        <v>6224</v>
      </c>
      <c r="C2156" t="s">
        <v>14</v>
      </c>
      <c r="D2156" t="s">
        <v>6223</v>
      </c>
      <c r="E2156" s="3" t="s">
        <v>5799</v>
      </c>
      <c r="F2156" t="s">
        <v>6228</v>
      </c>
      <c r="G2156">
        <v>182</v>
      </c>
      <c r="H2156">
        <v>0</v>
      </c>
      <c r="I2156">
        <v>44</v>
      </c>
      <c r="J2156">
        <v>66</v>
      </c>
      <c r="K2156">
        <v>58</v>
      </c>
      <c r="L2156">
        <v>14</v>
      </c>
      <c r="M2156">
        <v>0</v>
      </c>
      <c r="N2156" s="2">
        <v>260.40476190476187</v>
      </c>
      <c r="O2156" s="2">
        <v>241.10182126190483</v>
      </c>
      <c r="P2156" s="2">
        <v>267.95</v>
      </c>
      <c r="Q2156" s="4">
        <v>769.45658316666663</v>
      </c>
      <c r="R2156" s="5">
        <v>7.0000000000000007E-2</v>
      </c>
      <c r="S2156" s="6">
        <v>823.31854398833332</v>
      </c>
      <c r="T2156" s="4">
        <v>60.161676646706589</v>
      </c>
      <c r="U2156" s="7">
        <v>883.48022063503993</v>
      </c>
      <c r="V2156" s="8">
        <v>0.81901225591912052</v>
      </c>
      <c r="W2156" s="7">
        <v>537.3213858792883</v>
      </c>
      <c r="X2156" s="7">
        <v>597.61739366971983</v>
      </c>
      <c r="Y2156" s="7">
        <v>783.84810127560957</v>
      </c>
      <c r="Z2156" s="7">
        <v>971.60529009138361</v>
      </c>
      <c r="AA2156" s="7">
        <v>1104.4091553513213</v>
      </c>
      <c r="AB2156" s="7">
        <v>1270.0323666237725</v>
      </c>
      <c r="AC2156" s="7">
        <v>1186.5857142857144</v>
      </c>
      <c r="AD2156" s="7">
        <v>1294.4571428571428</v>
      </c>
      <c r="AE2156" s="4">
        <v>704</v>
      </c>
      <c r="AF2156" s="4">
        <v>783</v>
      </c>
      <c r="AG2156" s="4">
        <v>1027</v>
      </c>
      <c r="AH2156" s="4">
        <v>1273</v>
      </c>
      <c r="AI2156" s="4">
        <v>1447</v>
      </c>
      <c r="AJ2156" s="4">
        <v>1664</v>
      </c>
      <c r="AK2156" s="4">
        <v>1159.6133037208053</v>
      </c>
      <c r="AL2156" s="8">
        <v>1.1307674298202335</v>
      </c>
      <c r="AM2156" s="4">
        <v>1048.2027698217041</v>
      </c>
      <c r="AN2156" s="8">
        <v>1.0274865746628095</v>
      </c>
      <c r="AO2156" s="4">
        <v>934.72907788743453</v>
      </c>
      <c r="AP2156" s="8">
        <v>0.92229311107654455</v>
      </c>
    </row>
    <row r="2157" spans="1:42" x14ac:dyDescent="0.25">
      <c r="A2157" s="2" t="s">
        <v>6231</v>
      </c>
      <c r="B2157" t="s">
        <v>6230</v>
      </c>
      <c r="C2157" t="s">
        <v>149</v>
      </c>
      <c r="D2157" t="s">
        <v>6229</v>
      </c>
      <c r="E2157" s="3" t="s">
        <v>5799</v>
      </c>
      <c r="F2157" t="s">
        <v>6232</v>
      </c>
      <c r="G2157">
        <v>20</v>
      </c>
      <c r="H2157">
        <v>0</v>
      </c>
      <c r="I2157">
        <v>10</v>
      </c>
      <c r="J2157">
        <v>6</v>
      </c>
      <c r="K2157">
        <v>4</v>
      </c>
      <c r="L2157">
        <v>0</v>
      </c>
      <c r="M2157">
        <v>0</v>
      </c>
      <c r="N2157" s="2">
        <v>203.61249999999998</v>
      </c>
      <c r="O2157" s="2">
        <v>316.89391958333334</v>
      </c>
      <c r="P2157" s="2">
        <v>250.54</v>
      </c>
      <c r="Q2157" s="4">
        <v>771.04641958333332</v>
      </c>
      <c r="R2157" s="5">
        <v>7.0000000000000007E-2</v>
      </c>
      <c r="S2157" s="6">
        <v>825.01966895416672</v>
      </c>
      <c r="T2157" s="4">
        <v>64.599999999999994</v>
      </c>
      <c r="U2157" s="7">
        <v>889.61966895416674</v>
      </c>
      <c r="V2157" s="8">
        <v>1.0423194715338802</v>
      </c>
      <c r="W2157" s="7">
        <v>643.77633218919141</v>
      </c>
      <c r="X2157" s="7">
        <v>665.04221703628184</v>
      </c>
      <c r="Y2157" s="7">
        <v>872.86790986011999</v>
      </c>
      <c r="Z2157" s="7">
        <v>1153.1909373899482</v>
      </c>
      <c r="AA2157" s="7">
        <v>1157.0574619076008</v>
      </c>
      <c r="AB2157" s="7">
        <v>1331.0510652019771</v>
      </c>
      <c r="AC2157" s="7">
        <v>938.85</v>
      </c>
      <c r="AD2157" s="7">
        <v>1024.2</v>
      </c>
      <c r="AE2157" s="4">
        <v>666</v>
      </c>
      <c r="AF2157" s="4">
        <v>688</v>
      </c>
      <c r="AG2157" s="4">
        <v>903</v>
      </c>
      <c r="AH2157" s="4">
        <v>1193</v>
      </c>
      <c r="AI2157" s="4">
        <v>1197</v>
      </c>
      <c r="AJ2157" s="4">
        <v>1377</v>
      </c>
      <c r="AK2157" s="4">
        <v>920.26852375479177</v>
      </c>
      <c r="AL2157" s="8">
        <v>1.153917426777729</v>
      </c>
      <c r="AM2157" s="4">
        <v>888.51890548791675</v>
      </c>
      <c r="AN2157" s="8">
        <v>1.1167181083631128</v>
      </c>
      <c r="AO2157" s="4">
        <v>856.76928722104162</v>
      </c>
      <c r="AP2157" s="8">
        <v>1.0795187899484964</v>
      </c>
    </row>
    <row r="2158" spans="1:42" x14ac:dyDescent="0.25">
      <c r="A2158" s="2" t="s">
        <v>6235</v>
      </c>
      <c r="B2158" t="s">
        <v>6234</v>
      </c>
      <c r="C2158" t="s">
        <v>149</v>
      </c>
      <c r="D2158" t="s">
        <v>6233</v>
      </c>
      <c r="E2158" s="3" t="s">
        <v>5799</v>
      </c>
      <c r="F2158" t="s">
        <v>5357</v>
      </c>
      <c r="G2158">
        <v>164</v>
      </c>
      <c r="H2158">
        <v>0</v>
      </c>
      <c r="I2158">
        <v>60</v>
      </c>
      <c r="J2158">
        <v>54</v>
      </c>
      <c r="K2158">
        <v>44</v>
      </c>
      <c r="L2158">
        <v>6</v>
      </c>
      <c r="M2158">
        <v>0</v>
      </c>
      <c r="N2158" s="2">
        <v>285.567581300813</v>
      </c>
      <c r="O2158" s="2">
        <v>224.15537897560972</v>
      </c>
      <c r="P2158" s="2">
        <v>273.51</v>
      </c>
      <c r="Q2158" s="4">
        <v>783.23296027642277</v>
      </c>
      <c r="R2158" s="5">
        <v>7.0000000000000007E-2</v>
      </c>
      <c r="S2158" s="6">
        <v>838.05926749577236</v>
      </c>
      <c r="T2158" s="4">
        <v>68.936305732484072</v>
      </c>
      <c r="U2158" s="7">
        <v>906.99557322825649</v>
      </c>
      <c r="V2158" s="8">
        <v>0.96016779205408065</v>
      </c>
      <c r="W2158" s="7">
        <v>582.88391248360085</v>
      </c>
      <c r="X2158" s="7">
        <v>612.16118662661279</v>
      </c>
      <c r="Y2158" s="7">
        <v>801.13268336787144</v>
      </c>
      <c r="Z2158" s="7">
        <v>1122.2955088154567</v>
      </c>
      <c r="AA2158" s="7">
        <v>1344.9802303274564</v>
      </c>
      <c r="AB2158" s="7">
        <v>1546.3723888263567</v>
      </c>
      <c r="AC2158" s="7">
        <v>1039.0841463414636</v>
      </c>
      <c r="AD2158" s="7">
        <v>1133.5463414634146</v>
      </c>
      <c r="AE2158" s="4">
        <v>657</v>
      </c>
      <c r="AF2158" s="4">
        <v>690</v>
      </c>
      <c r="AG2158" s="4">
        <v>903</v>
      </c>
      <c r="AH2158" s="4">
        <v>1265</v>
      </c>
      <c r="AI2158" s="4">
        <v>1516</v>
      </c>
      <c r="AJ2158" s="4">
        <v>1743</v>
      </c>
      <c r="AK2158" s="4">
        <v>1027.6110985607104</v>
      </c>
      <c r="AL2158" s="8">
        <v>1.1608320163188517</v>
      </c>
      <c r="AM2158" s="4">
        <v>964.42715487239775</v>
      </c>
      <c r="AN2158" s="8">
        <v>1.093943941563928</v>
      </c>
      <c r="AO2158" s="4">
        <v>901.24321118408488</v>
      </c>
      <c r="AP2158" s="8">
        <v>1.0270558668090042</v>
      </c>
    </row>
    <row r="2159" spans="1:42" x14ac:dyDescent="0.25">
      <c r="A2159" s="2" t="s">
        <v>6236</v>
      </c>
      <c r="B2159" t="s">
        <v>6234</v>
      </c>
      <c r="C2159" t="s">
        <v>149</v>
      </c>
      <c r="D2159" t="s">
        <v>6233</v>
      </c>
      <c r="E2159" s="3" t="s">
        <v>5799</v>
      </c>
      <c r="F2159" t="s">
        <v>6237</v>
      </c>
      <c r="G2159">
        <v>2</v>
      </c>
      <c r="H2159">
        <v>0</v>
      </c>
      <c r="I2159">
        <v>0</v>
      </c>
      <c r="J2159">
        <v>0</v>
      </c>
      <c r="K2159">
        <v>2</v>
      </c>
      <c r="L2159">
        <v>0</v>
      </c>
      <c r="M2159">
        <v>0</v>
      </c>
      <c r="N2159" s="2">
        <v>201.625</v>
      </c>
      <c r="O2159" s="2">
        <v>249.92401333333336</v>
      </c>
      <c r="P2159" s="2">
        <v>273.51</v>
      </c>
      <c r="Q2159" s="4">
        <v>725.05901333333338</v>
      </c>
      <c r="R2159" s="5">
        <v>7.0000000000000007E-2</v>
      </c>
      <c r="S2159" s="6">
        <v>775.81314426666677</v>
      </c>
      <c r="T2159" s="4">
        <v>74</v>
      </c>
      <c r="U2159" s="7">
        <v>849.81314426666677</v>
      </c>
      <c r="V2159" s="8">
        <v>0.67178904685111995</v>
      </c>
      <c r="W2159" s="7">
        <v>402.93220220015809</v>
      </c>
      <c r="X2159" s="7">
        <v>423.17080596363633</v>
      </c>
      <c r="Y2159" s="7">
        <v>553.80179389154148</v>
      </c>
      <c r="Z2159" s="7">
        <v>775.81314426666665</v>
      </c>
      <c r="AA2159" s="7">
        <v>929.74919107372853</v>
      </c>
      <c r="AB2159" s="7">
        <v>1068.9662533255337</v>
      </c>
      <c r="AC2159" s="7">
        <v>1391.5</v>
      </c>
      <c r="AD2159" s="7">
        <v>1518</v>
      </c>
      <c r="AE2159" s="4">
        <v>657</v>
      </c>
      <c r="AF2159" s="4">
        <v>690</v>
      </c>
      <c r="AG2159" s="4">
        <v>903</v>
      </c>
      <c r="AH2159" s="4">
        <v>1265</v>
      </c>
      <c r="AI2159" s="4">
        <v>1516</v>
      </c>
      <c r="AJ2159" s="4">
        <v>1743</v>
      </c>
      <c r="AK2159" s="4">
        <v>1074.6811869770834</v>
      </c>
      <c r="AL2159" s="8">
        <v>0.90804836915184461</v>
      </c>
      <c r="AM2159" s="4">
        <v>1074.6811869770834</v>
      </c>
      <c r="AN2159" s="8">
        <v>0.90804836915184461</v>
      </c>
      <c r="AO2159" s="4">
        <v>775.81314426666677</v>
      </c>
      <c r="AP2159" s="8">
        <v>0.67178904685111995</v>
      </c>
    </row>
    <row r="2160" spans="1:42" x14ac:dyDescent="0.25">
      <c r="A2160" s="2" t="s">
        <v>6240</v>
      </c>
      <c r="B2160" t="s">
        <v>6239</v>
      </c>
      <c r="C2160" t="s">
        <v>149</v>
      </c>
      <c r="D2160" t="s">
        <v>6238</v>
      </c>
      <c r="E2160" s="3" t="s">
        <v>5799</v>
      </c>
      <c r="F2160" t="s">
        <v>6241</v>
      </c>
      <c r="G2160">
        <v>28</v>
      </c>
      <c r="H2160">
        <v>0</v>
      </c>
      <c r="I2160">
        <v>8</v>
      </c>
      <c r="J2160">
        <v>8</v>
      </c>
      <c r="K2160">
        <v>8</v>
      </c>
      <c r="L2160">
        <v>4</v>
      </c>
      <c r="M2160">
        <v>0</v>
      </c>
      <c r="N2160" s="2">
        <v>279.65773809523813</v>
      </c>
      <c r="O2160" s="2">
        <v>327.3776464285715</v>
      </c>
      <c r="P2160" s="2">
        <v>180.8</v>
      </c>
      <c r="Q2160" s="4">
        <v>787.83538452380958</v>
      </c>
      <c r="R2160" s="5">
        <v>7.0000000000000007E-2</v>
      </c>
      <c r="S2160" s="6">
        <v>842.98386144047629</v>
      </c>
      <c r="T2160" s="4">
        <v>81.192307692307693</v>
      </c>
      <c r="U2160" s="7">
        <v>924.17616913278403</v>
      </c>
      <c r="V2160" s="8">
        <v>0.8352786551232394</v>
      </c>
      <c r="W2160" s="7">
        <v>540.94639010447611</v>
      </c>
      <c r="X2160" s="7">
        <v>580.56499895719833</v>
      </c>
      <c r="Y2160" s="7">
        <v>761.89632409081139</v>
      </c>
      <c r="Z2160" s="7">
        <v>1031.6076228189586</v>
      </c>
      <c r="AA2160" s="7">
        <v>1152.7491383493975</v>
      </c>
      <c r="AB2160" s="7">
        <v>1325.6996039180119</v>
      </c>
      <c r="AC2160" s="7">
        <v>1217.0714285714287</v>
      </c>
      <c r="AD2160" s="7">
        <v>1327.7142857142856</v>
      </c>
      <c r="AE2160" s="4">
        <v>710</v>
      </c>
      <c r="AF2160" s="4">
        <v>762</v>
      </c>
      <c r="AG2160" s="4">
        <v>1000</v>
      </c>
      <c r="AH2160" s="4">
        <v>1354</v>
      </c>
      <c r="AI2160" s="4">
        <v>1513</v>
      </c>
      <c r="AJ2160" s="4">
        <v>1740</v>
      </c>
      <c r="AK2160" s="4">
        <v>1173.9094104649359</v>
      </c>
      <c r="AL2160" s="8">
        <v>1.1343721145385031</v>
      </c>
      <c r="AM2160" s="4">
        <v>1054.7762128161305</v>
      </c>
      <c r="AN2160" s="8">
        <v>1.026698469149008</v>
      </c>
      <c r="AO2160" s="4">
        <v>948.88003712830323</v>
      </c>
      <c r="AP2160" s="8">
        <v>0.93098856213612347</v>
      </c>
    </row>
    <row r="2161" spans="1:42" x14ac:dyDescent="0.25">
      <c r="A2161" s="2" t="s">
        <v>6244</v>
      </c>
      <c r="B2161" t="s">
        <v>6243</v>
      </c>
      <c r="C2161" t="s">
        <v>149</v>
      </c>
      <c r="D2161" t="s">
        <v>6242</v>
      </c>
      <c r="E2161" s="3" t="s">
        <v>5799</v>
      </c>
      <c r="F2161" t="s">
        <v>5357</v>
      </c>
      <c r="G2161">
        <v>90</v>
      </c>
      <c r="H2161">
        <v>0</v>
      </c>
      <c r="I2161">
        <v>21</v>
      </c>
      <c r="J2161">
        <v>38</v>
      </c>
      <c r="K2161">
        <v>23</v>
      </c>
      <c r="L2161">
        <v>8</v>
      </c>
      <c r="M2161">
        <v>0</v>
      </c>
      <c r="N2161" s="2">
        <v>256.89629629629627</v>
      </c>
      <c r="O2161" s="2">
        <v>314.56475405555557</v>
      </c>
      <c r="P2161" s="2">
        <v>192.89</v>
      </c>
      <c r="Q2161" s="4">
        <v>764.35105035185177</v>
      </c>
      <c r="R2161" s="5">
        <v>7.0000000000000007E-2</v>
      </c>
      <c r="S2161" s="6">
        <v>817.85562387648145</v>
      </c>
      <c r="T2161" s="4">
        <v>110.01176470588236</v>
      </c>
      <c r="U2161" s="7">
        <v>927.86738858236379</v>
      </c>
      <c r="V2161" s="8">
        <v>0.85871241539582044</v>
      </c>
      <c r="W2161" s="7">
        <v>537.39896312219435</v>
      </c>
      <c r="X2161" s="7">
        <v>576.75776042128473</v>
      </c>
      <c r="Y2161" s="7">
        <v>756.89994805942877</v>
      </c>
      <c r="Z2161" s="7">
        <v>1024.8425296724665</v>
      </c>
      <c r="AA2161" s="7">
        <v>1145.1896214139156</v>
      </c>
      <c r="AB2161" s="7">
        <v>1317.0059096234061</v>
      </c>
      <c r="AC2161" s="7">
        <v>1188.5866666666668</v>
      </c>
      <c r="AD2161" s="7">
        <v>1296.6399999999999</v>
      </c>
      <c r="AE2161" s="4">
        <v>710</v>
      </c>
      <c r="AF2161" s="4">
        <v>762</v>
      </c>
      <c r="AG2161" s="4">
        <v>1000</v>
      </c>
      <c r="AH2161" s="4">
        <v>1354</v>
      </c>
      <c r="AI2161" s="4">
        <v>1513</v>
      </c>
      <c r="AJ2161" s="4">
        <v>1740</v>
      </c>
      <c r="AK2161" s="4">
        <v>1116.7755374023541</v>
      </c>
      <c r="AL2161" s="8">
        <v>1.1353535002235653</v>
      </c>
      <c r="AM2161" s="4">
        <v>1017.1355662270634</v>
      </c>
      <c r="AN2161" s="8">
        <v>1.0431398052809839</v>
      </c>
      <c r="AO2161" s="4">
        <v>917.49559505177228</v>
      </c>
      <c r="AP2161" s="8">
        <v>0.95092611033840213</v>
      </c>
    </row>
    <row r="2162" spans="1:42" x14ac:dyDescent="0.25">
      <c r="A2162" s="2" t="s">
        <v>6247</v>
      </c>
      <c r="B2162" t="s">
        <v>6246</v>
      </c>
      <c r="C2162" t="s">
        <v>149</v>
      </c>
      <c r="D2162" t="s">
        <v>6245</v>
      </c>
      <c r="E2162" s="3" t="s">
        <v>5799</v>
      </c>
      <c r="F2162" t="s">
        <v>6248</v>
      </c>
      <c r="G2162">
        <v>45</v>
      </c>
      <c r="H2162">
        <v>0</v>
      </c>
      <c r="I2162">
        <v>14</v>
      </c>
      <c r="J2162">
        <v>14</v>
      </c>
      <c r="K2162">
        <v>12</v>
      </c>
      <c r="L2162">
        <v>5</v>
      </c>
      <c r="M2162">
        <v>0</v>
      </c>
      <c r="N2162" s="2">
        <v>270.94444444444446</v>
      </c>
      <c r="O2162" s="2">
        <v>333.31893162962967</v>
      </c>
      <c r="P2162" s="2">
        <v>183.02</v>
      </c>
      <c r="Q2162" s="4">
        <v>787.28337607407411</v>
      </c>
      <c r="R2162" s="5">
        <v>7.0000000000000007E-2</v>
      </c>
      <c r="S2162" s="6">
        <v>842.39321239925937</v>
      </c>
      <c r="T2162" s="4">
        <v>58.186046511627907</v>
      </c>
      <c r="U2162" s="7">
        <v>900.57925891088723</v>
      </c>
      <c r="V2162" s="8">
        <v>0.92369208759151034</v>
      </c>
      <c r="W2162" s="7">
        <v>589.25668251204058</v>
      </c>
      <c r="X2162" s="7">
        <v>609.12897532403019</v>
      </c>
      <c r="Y2162" s="7">
        <v>799.21177613436589</v>
      </c>
      <c r="Z2162" s="7">
        <v>1029.9031752996368</v>
      </c>
      <c r="AA2162" s="7">
        <v>1166.4171867906962</v>
      </c>
      <c r="AB2162" s="7">
        <v>1341.8117711747786</v>
      </c>
      <c r="AC2162" s="7">
        <v>1072.4755555555557</v>
      </c>
      <c r="AD2162" s="7">
        <v>1169.9733333333334</v>
      </c>
      <c r="AE2162" s="4">
        <v>682</v>
      </c>
      <c r="AF2162" s="4">
        <v>705</v>
      </c>
      <c r="AG2162" s="4">
        <v>925</v>
      </c>
      <c r="AH2162" s="4">
        <v>1192</v>
      </c>
      <c r="AI2162" s="4">
        <v>1350</v>
      </c>
      <c r="AJ2162" s="4">
        <v>1553</v>
      </c>
      <c r="AK2162" s="4">
        <v>1062.1402927500758</v>
      </c>
      <c r="AL2162" s="8">
        <v>1.1490788454842655</v>
      </c>
      <c r="AM2162" s="4">
        <v>990.72249163606057</v>
      </c>
      <c r="AN2162" s="8">
        <v>1.0758281491691202</v>
      </c>
      <c r="AO2162" s="4">
        <v>913.81101351327482</v>
      </c>
      <c r="AP2162" s="8">
        <v>0.99694278390665592</v>
      </c>
    </row>
    <row r="2163" spans="1:42" x14ac:dyDescent="0.25">
      <c r="A2163" s="2" t="s">
        <v>6251</v>
      </c>
      <c r="B2163" t="s">
        <v>6250</v>
      </c>
      <c r="C2163" t="s">
        <v>149</v>
      </c>
      <c r="D2163" t="s">
        <v>6249</v>
      </c>
      <c r="E2163" s="3" t="s">
        <v>5799</v>
      </c>
      <c r="F2163" t="s">
        <v>6252</v>
      </c>
      <c r="G2163">
        <v>116</v>
      </c>
      <c r="H2163">
        <v>0</v>
      </c>
      <c r="I2163">
        <v>44</v>
      </c>
      <c r="J2163">
        <v>40</v>
      </c>
      <c r="K2163">
        <v>20</v>
      </c>
      <c r="L2163">
        <v>12</v>
      </c>
      <c r="M2163">
        <v>0</v>
      </c>
      <c r="N2163" s="2">
        <v>271.36206896551727</v>
      </c>
      <c r="O2163" s="2">
        <v>332.54128300574718</v>
      </c>
      <c r="P2163" s="2">
        <v>186.45</v>
      </c>
      <c r="Q2163" s="4">
        <v>790.35335197126437</v>
      </c>
      <c r="R2163" s="5">
        <v>7.0000000000000007E-2</v>
      </c>
      <c r="S2163" s="6">
        <v>845.67808660925289</v>
      </c>
      <c r="T2163" s="4">
        <v>74.16814159292035</v>
      </c>
      <c r="U2163" s="7">
        <v>919.84622820217328</v>
      </c>
      <c r="V2163" s="8">
        <v>1.018228132600314</v>
      </c>
      <c r="W2163" s="7">
        <v>628.14145687951191</v>
      </c>
      <c r="X2163" s="7">
        <v>649.67238610190941</v>
      </c>
      <c r="Y2163" s="7">
        <v>851.87589532094751</v>
      </c>
      <c r="Z2163" s="7">
        <v>1025.9955838151191</v>
      </c>
      <c r="AA2163" s="7">
        <v>1243.177130754086</v>
      </c>
      <c r="AB2163" s="7">
        <v>1429.4664748956998</v>
      </c>
      <c r="AC2163" s="7">
        <v>993.71724137931039</v>
      </c>
      <c r="AD2163" s="7">
        <v>1084.0551724137931</v>
      </c>
      <c r="AE2163" s="4">
        <v>671</v>
      </c>
      <c r="AF2163" s="4">
        <v>694</v>
      </c>
      <c r="AG2163" s="4">
        <v>910</v>
      </c>
      <c r="AH2163" s="4">
        <v>1096</v>
      </c>
      <c r="AI2163" s="4">
        <v>1328</v>
      </c>
      <c r="AJ2163" s="4">
        <v>1527</v>
      </c>
      <c r="AK2163" s="4">
        <v>979.53888607187048</v>
      </c>
      <c r="AL2163" s="8">
        <v>1.1664059776425273</v>
      </c>
      <c r="AM2163" s="4">
        <v>934.48957856041272</v>
      </c>
      <c r="AN2163" s="8">
        <v>1.1165384336379365</v>
      </c>
      <c r="AO2163" s="4">
        <v>889.44027104895486</v>
      </c>
      <c r="AP2163" s="8">
        <v>1.0666708896333454</v>
      </c>
    </row>
    <row r="2164" spans="1:42" x14ac:dyDescent="0.25">
      <c r="A2164" s="2" t="s">
        <v>6255</v>
      </c>
      <c r="B2164" t="s">
        <v>6254</v>
      </c>
      <c r="C2164" t="s">
        <v>149</v>
      </c>
      <c r="D2164" t="s">
        <v>6253</v>
      </c>
      <c r="E2164" s="3" t="s">
        <v>5799</v>
      </c>
      <c r="F2164" t="s">
        <v>6197</v>
      </c>
      <c r="G2164">
        <v>25</v>
      </c>
      <c r="H2164">
        <v>0</v>
      </c>
      <c r="I2164">
        <v>7</v>
      </c>
      <c r="J2164">
        <v>6</v>
      </c>
      <c r="K2164">
        <v>8</v>
      </c>
      <c r="L2164">
        <v>4</v>
      </c>
      <c r="M2164">
        <v>0</v>
      </c>
      <c r="N2164" s="2">
        <v>243.22333333333333</v>
      </c>
      <c r="O2164" s="2">
        <v>253.88685399999994</v>
      </c>
      <c r="P2164" s="2">
        <v>234.91</v>
      </c>
      <c r="Q2164" s="4">
        <v>732.0201873333333</v>
      </c>
      <c r="R2164" s="5">
        <v>7.0000000000000007E-2</v>
      </c>
      <c r="S2164" s="6">
        <v>783.26160044666665</v>
      </c>
      <c r="T2164" s="4">
        <v>73.599999999999994</v>
      </c>
      <c r="U2164" s="7">
        <v>856.86160044666667</v>
      </c>
      <c r="V2164" s="8">
        <v>0.81222188561335662</v>
      </c>
      <c r="W2164" s="7">
        <v>494.4758340576704</v>
      </c>
      <c r="X2164" s="7">
        <v>605.84426515174039</v>
      </c>
      <c r="Y2164" s="7">
        <v>670.43795518630088</v>
      </c>
      <c r="Z2164" s="7">
        <v>935.49482119018728</v>
      </c>
      <c r="AA2164" s="7">
        <v>958.51096361629504</v>
      </c>
      <c r="AB2164" s="7">
        <v>1102.5474678312921</v>
      </c>
      <c r="AC2164" s="7">
        <v>1160.4560000000001</v>
      </c>
      <c r="AD2164" s="7">
        <v>1265.952</v>
      </c>
      <c r="AE2164" s="4">
        <v>666</v>
      </c>
      <c r="AF2164" s="4">
        <v>816</v>
      </c>
      <c r="AG2164" s="4">
        <v>903</v>
      </c>
      <c r="AH2164" s="4">
        <v>1260</v>
      </c>
      <c r="AI2164" s="4">
        <v>1291</v>
      </c>
      <c r="AJ2164" s="4">
        <v>1485</v>
      </c>
      <c r="AK2164" s="4">
        <v>1109.9241528636003</v>
      </c>
      <c r="AL2164" s="8">
        <v>1.1218663767949497</v>
      </c>
      <c r="AM2164" s="4">
        <v>1005.9860680036669</v>
      </c>
      <c r="AN2164" s="8">
        <v>1.0233431296008066</v>
      </c>
      <c r="AO2164" s="4">
        <v>887.19968530660003</v>
      </c>
      <c r="AP2164" s="8">
        <v>0.9107451328074998</v>
      </c>
    </row>
    <row r="2165" spans="1:42" x14ac:dyDescent="0.25">
      <c r="A2165" s="2" t="s">
        <v>6258</v>
      </c>
      <c r="B2165" t="s">
        <v>6257</v>
      </c>
      <c r="C2165" t="s">
        <v>149</v>
      </c>
      <c r="D2165" t="s">
        <v>6256</v>
      </c>
      <c r="E2165" s="3" t="s">
        <v>5799</v>
      </c>
      <c r="F2165" t="s">
        <v>6259</v>
      </c>
      <c r="G2165">
        <v>66</v>
      </c>
      <c r="H2165">
        <v>0</v>
      </c>
      <c r="I2165">
        <v>5</v>
      </c>
      <c r="J2165">
        <v>12</v>
      </c>
      <c r="K2165">
        <v>36</v>
      </c>
      <c r="L2165">
        <v>9</v>
      </c>
      <c r="M2165">
        <v>4</v>
      </c>
      <c r="N2165" s="2">
        <v>270.91919191919192</v>
      </c>
      <c r="O2165" s="2">
        <v>308.47063032828277</v>
      </c>
      <c r="P2165" s="2">
        <v>207.09</v>
      </c>
      <c r="Q2165" s="4">
        <v>786.47982224747477</v>
      </c>
      <c r="R2165" s="5">
        <v>7.0000000000000007E-2</v>
      </c>
      <c r="S2165" s="6">
        <v>841.53340980479811</v>
      </c>
      <c r="T2165" s="4">
        <v>173.03125</v>
      </c>
      <c r="U2165" s="7">
        <v>1014.5646598047981</v>
      </c>
      <c r="V2165" s="8">
        <v>0.71729100882796126</v>
      </c>
      <c r="W2165" s="7">
        <v>520.58910175599169</v>
      </c>
      <c r="X2165" s="7">
        <v>524.15885559660421</v>
      </c>
      <c r="Y2165" s="7">
        <v>687.77257329134443</v>
      </c>
      <c r="Z2165" s="7">
        <v>882.91911657816183</v>
      </c>
      <c r="AA2165" s="7">
        <v>947.17468570918709</v>
      </c>
      <c r="AB2165" s="7">
        <v>1089.3698803602522</v>
      </c>
      <c r="AC2165" s="7">
        <v>1555.8833333333334</v>
      </c>
      <c r="AD2165" s="7">
        <v>1697.3272727272727</v>
      </c>
      <c r="AE2165" s="4">
        <v>875</v>
      </c>
      <c r="AF2165" s="4">
        <v>881</v>
      </c>
      <c r="AG2165" s="4">
        <v>1156</v>
      </c>
      <c r="AH2165" s="4">
        <v>1484</v>
      </c>
      <c r="AI2165" s="4">
        <v>1592</v>
      </c>
      <c r="AJ2165" s="4">
        <v>1831</v>
      </c>
      <c r="AK2165" s="4">
        <v>1392.763993458406</v>
      </c>
      <c r="AL2165" s="8">
        <v>1.1070076598315512</v>
      </c>
      <c r="AM2165" s="4">
        <v>1205.9061684910812</v>
      </c>
      <c r="AN2165" s="8">
        <v>0.97490032050830022</v>
      </c>
      <c r="AO2165" s="4">
        <v>1019.0483435237567</v>
      </c>
      <c r="AP2165" s="8">
        <v>0.84279298118504953</v>
      </c>
    </row>
    <row r="2166" spans="1:42" x14ac:dyDescent="0.25">
      <c r="A2166" s="2" t="s">
        <v>6262</v>
      </c>
      <c r="B2166" t="s">
        <v>6261</v>
      </c>
      <c r="C2166" t="s">
        <v>149</v>
      </c>
      <c r="D2166" t="s">
        <v>6260</v>
      </c>
      <c r="E2166" s="3" t="s">
        <v>5799</v>
      </c>
      <c r="F2166" t="s">
        <v>6263</v>
      </c>
      <c r="G2166">
        <v>175</v>
      </c>
      <c r="H2166">
        <v>0</v>
      </c>
      <c r="I2166">
        <v>21</v>
      </c>
      <c r="J2166">
        <v>58</v>
      </c>
      <c r="K2166">
        <v>63</v>
      </c>
      <c r="L2166">
        <v>32</v>
      </c>
      <c r="M2166">
        <v>1</v>
      </c>
      <c r="N2166" s="2">
        <v>242.69915254237287</v>
      </c>
      <c r="O2166" s="2">
        <v>373.37051742857153</v>
      </c>
      <c r="P2166" s="2">
        <v>246.91</v>
      </c>
      <c r="Q2166" s="4">
        <v>862.97966997094443</v>
      </c>
      <c r="R2166" s="5">
        <v>7.0000000000000007E-2</v>
      </c>
      <c r="S2166" s="6">
        <v>923.38824686891064</v>
      </c>
      <c r="T2166" s="4">
        <v>37.490683229813662</v>
      </c>
      <c r="U2166" s="7">
        <v>960.87893009872425</v>
      </c>
      <c r="V2166" s="8">
        <v>0.80279677631660806</v>
      </c>
      <c r="W2166" s="7">
        <v>547.74653715965883</v>
      </c>
      <c r="X2166" s="7">
        <v>587.86318495163391</v>
      </c>
      <c r="Y2166" s="7">
        <v>771.4739959995195</v>
      </c>
      <c r="Z2166" s="7">
        <v>1044.5757905833495</v>
      </c>
      <c r="AA2166" s="7">
        <v>1167.240155947273</v>
      </c>
      <c r="AB2166" s="7">
        <v>1342.3647530391638</v>
      </c>
      <c r="AC2166" s="7">
        <v>1316.6057142857146</v>
      </c>
      <c r="AD2166" s="7">
        <v>1436.2971428571429</v>
      </c>
      <c r="AE2166" s="4">
        <v>710</v>
      </c>
      <c r="AF2166" s="4">
        <v>762</v>
      </c>
      <c r="AG2166" s="4">
        <v>1000</v>
      </c>
      <c r="AH2166" s="4">
        <v>1354</v>
      </c>
      <c r="AI2166" s="4">
        <v>1513</v>
      </c>
      <c r="AJ2166" s="4">
        <v>1740</v>
      </c>
      <c r="AK2166" s="4">
        <v>1303.0538241953966</v>
      </c>
      <c r="AL2166" s="8">
        <v>1.1200004239444847</v>
      </c>
      <c r="AM2166" s="4">
        <v>1177.3047157815286</v>
      </c>
      <c r="AN2166" s="8">
        <v>1.0149393432014937</v>
      </c>
      <c r="AO2166" s="4">
        <v>1049.1373552827786</v>
      </c>
      <c r="AP2166" s="8">
        <v>0.90785785705959909</v>
      </c>
    </row>
    <row r="2167" spans="1:42" x14ac:dyDescent="0.25">
      <c r="A2167" s="2" t="s">
        <v>6266</v>
      </c>
      <c r="B2167" t="s">
        <v>6265</v>
      </c>
      <c r="C2167" t="s">
        <v>149</v>
      </c>
      <c r="D2167" t="s">
        <v>6264</v>
      </c>
      <c r="E2167" s="3" t="s">
        <v>5799</v>
      </c>
      <c r="F2167" t="s">
        <v>6267</v>
      </c>
      <c r="G2167">
        <v>30</v>
      </c>
      <c r="H2167">
        <v>0</v>
      </c>
      <c r="I2167">
        <v>8</v>
      </c>
      <c r="J2167">
        <v>12</v>
      </c>
      <c r="K2167">
        <v>10</v>
      </c>
      <c r="L2167">
        <v>0</v>
      </c>
      <c r="M2167">
        <v>0</v>
      </c>
      <c r="N2167" s="2">
        <v>230.11944444444444</v>
      </c>
      <c r="O2167" s="2">
        <v>475.36094677777777</v>
      </c>
      <c r="P2167" s="2">
        <v>0</v>
      </c>
      <c r="Q2167" s="4">
        <v>705.48039122222224</v>
      </c>
      <c r="R2167" s="5">
        <v>7.0000000000000007E-2</v>
      </c>
      <c r="S2167" s="6">
        <v>754.86401860777789</v>
      </c>
      <c r="T2167" s="4">
        <v>0</v>
      </c>
      <c r="U2167" s="7">
        <v>754.86401860777789</v>
      </c>
      <c r="V2167" s="8">
        <v>0.68038458593418272</v>
      </c>
      <c r="W2167" s="7">
        <v>503.48459359129521</v>
      </c>
      <c r="X2167" s="7">
        <v>632.75766491878983</v>
      </c>
      <c r="Y2167" s="7">
        <v>715.76458440276019</v>
      </c>
      <c r="Z2167" s="7">
        <v>899.46842260498943</v>
      </c>
      <c r="AA2167" s="7">
        <v>1181.1476411817412</v>
      </c>
      <c r="AB2167" s="7">
        <v>1358.0476335246285</v>
      </c>
      <c r="AC2167" s="7">
        <v>1220.4133333333334</v>
      </c>
      <c r="AD2167" s="7">
        <v>1331.36</v>
      </c>
      <c r="AE2167" s="4">
        <v>740</v>
      </c>
      <c r="AF2167" s="4">
        <v>930</v>
      </c>
      <c r="AG2167" s="4">
        <v>1052</v>
      </c>
      <c r="AH2167" s="4">
        <v>1322</v>
      </c>
      <c r="AI2167" s="4">
        <v>1736</v>
      </c>
      <c r="AJ2167" s="4">
        <v>1996</v>
      </c>
      <c r="AK2167" s="4">
        <v>1231.4316980170281</v>
      </c>
      <c r="AL2167" s="8">
        <v>1.1099312264304424</v>
      </c>
      <c r="AM2167" s="4">
        <v>1072.5758048806113</v>
      </c>
      <c r="AN2167" s="8">
        <v>0.96674901293168902</v>
      </c>
      <c r="AO2167" s="4">
        <v>913.71991174419452</v>
      </c>
      <c r="AP2167" s="8">
        <v>0.82356679943293576</v>
      </c>
    </row>
    <row r="2168" spans="1:42" x14ac:dyDescent="0.25">
      <c r="A2168" s="2" t="s">
        <v>6270</v>
      </c>
      <c r="B2168" t="s">
        <v>6269</v>
      </c>
      <c r="C2168" t="s">
        <v>149</v>
      </c>
      <c r="D2168" t="s">
        <v>6268</v>
      </c>
      <c r="E2168" s="3" t="s">
        <v>5799</v>
      </c>
      <c r="F2168" t="s">
        <v>6271</v>
      </c>
      <c r="G2168">
        <v>50</v>
      </c>
      <c r="H2168">
        <v>0</v>
      </c>
      <c r="I2168">
        <v>24</v>
      </c>
      <c r="J2168">
        <v>14</v>
      </c>
      <c r="K2168">
        <v>8</v>
      </c>
      <c r="L2168">
        <v>2</v>
      </c>
      <c r="M2168">
        <v>2</v>
      </c>
      <c r="N2168" s="2">
        <v>233.54666666666665</v>
      </c>
      <c r="O2168" s="2">
        <v>259.4367703333333</v>
      </c>
      <c r="P2168" s="2">
        <v>221.09</v>
      </c>
      <c r="Q2168" s="4">
        <v>714.07343700000001</v>
      </c>
      <c r="R2168" s="5">
        <v>7.0000000000000007E-2</v>
      </c>
      <c r="S2168" s="6">
        <v>764.05857759000003</v>
      </c>
      <c r="T2168" s="4">
        <v>51.978723404255319</v>
      </c>
      <c r="U2168" s="7">
        <v>816.03730099425536</v>
      </c>
      <c r="V2168" s="8">
        <v>0.90245653918678159</v>
      </c>
      <c r="W2168" s="7">
        <v>576.27173086390781</v>
      </c>
      <c r="X2168" s="7">
        <v>595.70611474934753</v>
      </c>
      <c r="Y2168" s="7">
        <v>781.60022147964037</v>
      </c>
      <c r="Z2168" s="7">
        <v>1007.208069193223</v>
      </c>
      <c r="AA2168" s="7">
        <v>1140.7138367540697</v>
      </c>
      <c r="AB2168" s="7">
        <v>1312.2433988733853</v>
      </c>
      <c r="AC2168" s="7">
        <v>994.6640000000001</v>
      </c>
      <c r="AD2168" s="7">
        <v>1085.088</v>
      </c>
      <c r="AE2168" s="4">
        <v>682</v>
      </c>
      <c r="AF2168" s="4">
        <v>705</v>
      </c>
      <c r="AG2168" s="4">
        <v>925</v>
      </c>
      <c r="AH2168" s="4">
        <v>1192</v>
      </c>
      <c r="AI2168" s="4">
        <v>1350</v>
      </c>
      <c r="AJ2168" s="4">
        <v>1553</v>
      </c>
      <c r="AK2168" s="4">
        <v>983.25335529517031</v>
      </c>
      <c r="AL2168" s="8">
        <v>1.1448642823801485</v>
      </c>
      <c r="AM2168" s="4">
        <v>910.18842939344688</v>
      </c>
      <c r="AN2168" s="8">
        <v>1.064061701315693</v>
      </c>
      <c r="AO2168" s="4">
        <v>837.12350349172334</v>
      </c>
      <c r="AP2168" s="8">
        <v>0.98325912025123718</v>
      </c>
    </row>
    <row r="2169" spans="1:42" x14ac:dyDescent="0.25">
      <c r="A2169" s="2" t="s">
        <v>6274</v>
      </c>
      <c r="B2169" t="s">
        <v>6273</v>
      </c>
      <c r="C2169" t="s">
        <v>149</v>
      </c>
      <c r="D2169" t="s">
        <v>6272</v>
      </c>
      <c r="E2169" s="3" t="s">
        <v>5799</v>
      </c>
      <c r="F2169" t="s">
        <v>6275</v>
      </c>
      <c r="G2169">
        <v>92</v>
      </c>
      <c r="H2169">
        <v>0</v>
      </c>
      <c r="I2169">
        <v>10</v>
      </c>
      <c r="J2169">
        <v>30</v>
      </c>
      <c r="K2169">
        <v>36</v>
      </c>
      <c r="L2169">
        <v>16</v>
      </c>
      <c r="M2169">
        <v>0</v>
      </c>
      <c r="N2169" s="2">
        <v>267.27807971014494</v>
      </c>
      <c r="O2169" s="2">
        <v>298.21781378985509</v>
      </c>
      <c r="P2169" s="2">
        <v>213.17</v>
      </c>
      <c r="Q2169" s="4">
        <v>778.66589349999992</v>
      </c>
      <c r="R2169" s="5">
        <v>7.0000000000000007E-2</v>
      </c>
      <c r="S2169" s="6">
        <v>833.17250604499998</v>
      </c>
      <c r="T2169" s="4">
        <v>147.95402298850576</v>
      </c>
      <c r="U2169" s="7">
        <v>981.12652903350568</v>
      </c>
      <c r="V2169" s="8">
        <v>0.83872552193906813</v>
      </c>
      <c r="W2169" s="7">
        <v>501.42089640886974</v>
      </c>
      <c r="X2169" s="7">
        <v>557.68829813656964</v>
      </c>
      <c r="Y2169" s="7">
        <v>731.47622246009837</v>
      </c>
      <c r="Z2169" s="7">
        <v>906.68863796660685</v>
      </c>
      <c r="AA2169" s="7">
        <v>1030.6193708858445</v>
      </c>
      <c r="AB2169" s="7">
        <v>1185.1766642391467</v>
      </c>
      <c r="AC2169" s="7">
        <v>1286.7608695652175</v>
      </c>
      <c r="AD2169" s="7">
        <v>1403.7391304347827</v>
      </c>
      <c r="AE2169" s="4">
        <v>704</v>
      </c>
      <c r="AF2169" s="4">
        <v>783</v>
      </c>
      <c r="AG2169" s="4">
        <v>1027</v>
      </c>
      <c r="AH2169" s="4">
        <v>1273</v>
      </c>
      <c r="AI2169" s="4">
        <v>1447</v>
      </c>
      <c r="AJ2169" s="4">
        <v>1664</v>
      </c>
      <c r="AK2169" s="4">
        <v>1171.8096046171861</v>
      </c>
      <c r="AL2169" s="8">
        <v>1.1282127275573652</v>
      </c>
      <c r="AM2169" s="4">
        <v>1060.3071453312223</v>
      </c>
      <c r="AN2169" s="8">
        <v>1.0328937696098772</v>
      </c>
      <c r="AO2169" s="4">
        <v>944.6749653309638</v>
      </c>
      <c r="AP2169" s="8">
        <v>0.93404447988655626</v>
      </c>
    </row>
    <row r="2170" spans="1:42" x14ac:dyDescent="0.25">
      <c r="A2170" s="2" t="s">
        <v>6278</v>
      </c>
      <c r="B2170" t="s">
        <v>6277</v>
      </c>
      <c r="C2170" t="s">
        <v>149</v>
      </c>
      <c r="D2170" t="s">
        <v>6276</v>
      </c>
      <c r="E2170" s="3" t="s">
        <v>5799</v>
      </c>
      <c r="F2170" t="s">
        <v>6279</v>
      </c>
      <c r="G2170">
        <v>50</v>
      </c>
      <c r="H2170">
        <v>0</v>
      </c>
      <c r="I2170">
        <v>10</v>
      </c>
      <c r="J2170">
        <v>18</v>
      </c>
      <c r="K2170">
        <v>18</v>
      </c>
      <c r="L2170">
        <v>2</v>
      </c>
      <c r="M2170">
        <v>2</v>
      </c>
      <c r="N2170" s="2">
        <v>169.28833333333333</v>
      </c>
      <c r="O2170" s="2">
        <v>271.18791816666675</v>
      </c>
      <c r="P2170" s="2">
        <v>256.89999999999998</v>
      </c>
      <c r="Q2170" s="4">
        <v>697.37625150000008</v>
      </c>
      <c r="R2170" s="5">
        <v>7.0000000000000007E-2</v>
      </c>
      <c r="S2170" s="6">
        <v>746.19258910500014</v>
      </c>
      <c r="T2170" s="4">
        <v>94.791666666666671</v>
      </c>
      <c r="U2170" s="7">
        <v>840.98425577166677</v>
      </c>
      <c r="V2170" s="8">
        <v>0.5096874277404041</v>
      </c>
      <c r="W2170" s="7">
        <v>484.34682601906377</v>
      </c>
      <c r="X2170" s="7">
        <v>558.96608492956375</v>
      </c>
      <c r="Y2170" s="7">
        <v>668.40766466496382</v>
      </c>
      <c r="Z2170" s="7">
        <v>854.27745504202755</v>
      </c>
      <c r="AA2170" s="7">
        <v>1002.6114969974458</v>
      </c>
      <c r="AB2170" s="7">
        <v>1153.2067286168185</v>
      </c>
      <c r="AC2170" s="7">
        <v>1815.0000000000002</v>
      </c>
      <c r="AD2170" s="7">
        <v>1980</v>
      </c>
      <c r="AE2170" s="4">
        <v>1071</v>
      </c>
      <c r="AF2170" s="4">
        <v>1236</v>
      </c>
      <c r="AG2170" s="4">
        <v>1478</v>
      </c>
      <c r="AH2170" s="4">
        <v>1889</v>
      </c>
      <c r="AI2170" s="4">
        <v>2217</v>
      </c>
      <c r="AJ2170" s="4">
        <v>2550</v>
      </c>
      <c r="AK2170" s="4">
        <v>1665.1607954167498</v>
      </c>
      <c r="AL2170" s="8">
        <v>1.0666378558081313</v>
      </c>
      <c r="AM2170" s="4">
        <v>1358.8380599795003</v>
      </c>
      <c r="AN2170" s="8">
        <v>0.88098771311888913</v>
      </c>
      <c r="AO2170" s="4">
        <v>1052.5153245422503</v>
      </c>
      <c r="AP2170" s="8">
        <v>0.69533757042964661</v>
      </c>
    </row>
    <row r="2171" spans="1:42" x14ac:dyDescent="0.25">
      <c r="A2171" s="2" t="s">
        <v>6282</v>
      </c>
      <c r="B2171" t="s">
        <v>6281</v>
      </c>
      <c r="C2171" t="s">
        <v>149</v>
      </c>
      <c r="D2171" t="s">
        <v>6280</v>
      </c>
      <c r="E2171" s="3" t="s">
        <v>5799</v>
      </c>
      <c r="F2171" t="s">
        <v>5357</v>
      </c>
      <c r="G2171">
        <v>25</v>
      </c>
      <c r="H2171">
        <v>0</v>
      </c>
      <c r="I2171">
        <v>0</v>
      </c>
      <c r="J2171">
        <v>0</v>
      </c>
      <c r="K2171">
        <v>25</v>
      </c>
      <c r="L2171">
        <v>0</v>
      </c>
      <c r="M2171">
        <v>0</v>
      </c>
      <c r="N2171" s="2">
        <v>196.95333333333335</v>
      </c>
      <c r="O2171" s="2">
        <v>303.10559366666672</v>
      </c>
      <c r="P2171" s="2">
        <v>242.53</v>
      </c>
      <c r="Q2171" s="4">
        <v>742.58892700000001</v>
      </c>
      <c r="R2171" s="5">
        <v>7.0000000000000007E-2</v>
      </c>
      <c r="S2171" s="6">
        <v>794.57015189000003</v>
      </c>
      <c r="T2171" s="4">
        <v>97.15384615384616</v>
      </c>
      <c r="U2171" s="7">
        <v>891.72399804384622</v>
      </c>
      <c r="V2171" s="8">
        <v>0.70492015655640017</v>
      </c>
      <c r="W2171" s="7">
        <v>412.67398402508303</v>
      </c>
      <c r="X2171" s="7">
        <v>433.40190103090907</v>
      </c>
      <c r="Y2171" s="7">
        <v>567.19118352305929</v>
      </c>
      <c r="Z2171" s="7">
        <v>794.57015189000003</v>
      </c>
      <c r="AA2171" s="7">
        <v>952.22794487370754</v>
      </c>
      <c r="AB2171" s="7">
        <v>1094.8108891259053</v>
      </c>
      <c r="AC2171" s="7">
        <v>1391.5</v>
      </c>
      <c r="AD2171" s="7">
        <v>1518</v>
      </c>
      <c r="AE2171" s="4">
        <v>657</v>
      </c>
      <c r="AF2171" s="4">
        <v>690</v>
      </c>
      <c r="AG2171" s="4">
        <v>903</v>
      </c>
      <c r="AH2171" s="4">
        <v>1265</v>
      </c>
      <c r="AI2171" s="4">
        <v>1516</v>
      </c>
      <c r="AJ2171" s="4">
        <v>1743</v>
      </c>
      <c r="AK2171" s="4">
        <v>1282.5535305914154</v>
      </c>
      <c r="AL2171" s="8">
        <v>1.0906777681780724</v>
      </c>
      <c r="AM2171" s="4">
        <v>1127.2860919136924</v>
      </c>
      <c r="AN2171" s="8">
        <v>0.96793670993481318</v>
      </c>
      <c r="AO2171" s="4">
        <v>949.83759056772305</v>
      </c>
      <c r="AP2171" s="8">
        <v>0.82766121479965948</v>
      </c>
    </row>
    <row r="2172" spans="1:42" x14ac:dyDescent="0.25">
      <c r="A2172" s="2" t="s">
        <v>6285</v>
      </c>
      <c r="B2172" t="s">
        <v>6284</v>
      </c>
      <c r="C2172" t="s">
        <v>149</v>
      </c>
      <c r="D2172" t="s">
        <v>6283</v>
      </c>
      <c r="E2172" s="3" t="s">
        <v>5799</v>
      </c>
      <c r="F2172" t="s">
        <v>5357</v>
      </c>
      <c r="G2172">
        <v>40</v>
      </c>
      <c r="H2172">
        <v>0</v>
      </c>
      <c r="I2172">
        <v>5</v>
      </c>
      <c r="J2172">
        <v>20</v>
      </c>
      <c r="K2172">
        <v>10</v>
      </c>
      <c r="L2172">
        <v>5</v>
      </c>
      <c r="M2172">
        <v>0</v>
      </c>
      <c r="N2172" s="2">
        <v>256.77291666666667</v>
      </c>
      <c r="O2172" s="2">
        <v>198.00627533333332</v>
      </c>
      <c r="P2172" s="2">
        <v>265.11</v>
      </c>
      <c r="Q2172" s="4">
        <v>719.88919199999998</v>
      </c>
      <c r="R2172" s="5">
        <v>7.0000000000000007E-2</v>
      </c>
      <c r="S2172" s="6">
        <v>770.28143544</v>
      </c>
      <c r="T2172" s="4">
        <v>91.21875</v>
      </c>
      <c r="U2172" s="7">
        <v>861.50018544</v>
      </c>
      <c r="V2172" s="8">
        <v>0.84110342732731269</v>
      </c>
      <c r="W2172" s="7">
        <v>500.86154357143266</v>
      </c>
      <c r="X2172" s="7">
        <v>517.40651948520372</v>
      </c>
      <c r="Y2172" s="7">
        <v>679.09605682432993</v>
      </c>
      <c r="Z2172" s="7">
        <v>951.33611504183546</v>
      </c>
      <c r="AA2172" s="7">
        <v>1025.7885066538051</v>
      </c>
      <c r="AB2172" s="7">
        <v>1179.9576003957627</v>
      </c>
      <c r="AC2172" s="7">
        <v>1126.6750000000002</v>
      </c>
      <c r="AD2172" s="7">
        <v>1229.0999999999999</v>
      </c>
      <c r="AE2172" s="4">
        <v>666</v>
      </c>
      <c r="AF2172" s="4">
        <v>688</v>
      </c>
      <c r="AG2172" s="4">
        <v>903</v>
      </c>
      <c r="AH2172" s="4">
        <v>1265</v>
      </c>
      <c r="AI2172" s="4">
        <v>1364</v>
      </c>
      <c r="AJ2172" s="4">
        <v>1569</v>
      </c>
      <c r="AK2172" s="4">
        <v>1073.1804635986875</v>
      </c>
      <c r="AL2172" s="8">
        <v>1.1368310603843665</v>
      </c>
      <c r="AM2172" s="4">
        <v>972.21412087912506</v>
      </c>
      <c r="AN2172" s="8">
        <v>1.0382551826986819</v>
      </c>
      <c r="AO2172" s="4">
        <v>871.24777815956259</v>
      </c>
      <c r="AP2172" s="8">
        <v>0.93967930501299735</v>
      </c>
    </row>
    <row r="2173" spans="1:42" x14ac:dyDescent="0.25">
      <c r="A2173" s="2" t="s">
        <v>6289</v>
      </c>
      <c r="B2173" t="s">
        <v>6288</v>
      </c>
      <c r="C2173" t="s">
        <v>14</v>
      </c>
      <c r="D2173" t="s">
        <v>6286</v>
      </c>
      <c r="E2173" s="3" t="s">
        <v>6287</v>
      </c>
      <c r="F2173" t="s">
        <v>6290</v>
      </c>
      <c r="G2173">
        <v>524</v>
      </c>
      <c r="H2173">
        <v>0</v>
      </c>
      <c r="I2173">
        <v>184</v>
      </c>
      <c r="J2173">
        <v>228</v>
      </c>
      <c r="K2173">
        <v>102</v>
      </c>
      <c r="L2173">
        <v>10</v>
      </c>
      <c r="M2173">
        <v>0</v>
      </c>
      <c r="N2173" s="2">
        <v>311.25031806615777</v>
      </c>
      <c r="O2173" s="2">
        <v>575.35470413867699</v>
      </c>
      <c r="P2173" s="2">
        <v>483.06</v>
      </c>
      <c r="Q2173" s="4">
        <v>1369.6650222048347</v>
      </c>
      <c r="R2173" s="5">
        <v>3.9E-2</v>
      </c>
      <c r="S2173" s="6">
        <v>1423.0819580708232</v>
      </c>
      <c r="T2173" s="4">
        <v>0.333984375</v>
      </c>
      <c r="U2173" s="7">
        <v>1423.4159424458232</v>
      </c>
      <c r="V2173" s="8">
        <v>0.65956343952589047</v>
      </c>
      <c r="W2173" s="7">
        <v>1013.5111447160679</v>
      </c>
      <c r="X2173" s="7">
        <v>1126.9294380740143</v>
      </c>
      <c r="Y2173" s="7">
        <v>1478.3942657471855</v>
      </c>
      <c r="Z2173" s="7">
        <v>1781.0628509291473</v>
      </c>
      <c r="AA2173" s="7">
        <v>1959.7626038361441</v>
      </c>
      <c r="AB2173" s="7">
        <v>2253.8588761480287</v>
      </c>
      <c r="AC2173" s="7">
        <v>2373.9301526717559</v>
      </c>
      <c r="AD2173" s="7">
        <v>2589.7419847328242</v>
      </c>
      <c r="AE2173" s="4">
        <v>1537</v>
      </c>
      <c r="AF2173" s="4">
        <v>1709</v>
      </c>
      <c r="AG2173" s="4">
        <v>2242</v>
      </c>
      <c r="AH2173" s="4">
        <v>2701</v>
      </c>
      <c r="AI2173" s="4">
        <v>2972</v>
      </c>
      <c r="AJ2173" s="4">
        <v>3418</v>
      </c>
      <c r="AK2173" s="4">
        <v>2356.562845151554</v>
      </c>
      <c r="AL2173" s="8">
        <v>1.0921073265619738</v>
      </c>
      <c r="AM2173" s="4">
        <v>2045.4025494579771</v>
      </c>
      <c r="AN2173" s="8">
        <v>0.94792603088327931</v>
      </c>
      <c r="AO2173" s="4">
        <v>1734.2422537644006</v>
      </c>
      <c r="AP2173" s="8">
        <v>0.80374473520458511</v>
      </c>
    </row>
    <row r="2174" spans="1:42" x14ac:dyDescent="0.25">
      <c r="A2174" s="2" t="s">
        <v>6291</v>
      </c>
      <c r="B2174" t="s">
        <v>6288</v>
      </c>
      <c r="C2174" t="s">
        <v>14</v>
      </c>
      <c r="D2174" t="s">
        <v>6286</v>
      </c>
      <c r="E2174" s="3" t="s">
        <v>6287</v>
      </c>
      <c r="F2174" t="s">
        <v>6292</v>
      </c>
      <c r="G2174">
        <v>215</v>
      </c>
      <c r="H2174">
        <v>16</v>
      </c>
      <c r="I2174">
        <v>20</v>
      </c>
      <c r="J2174">
        <v>96</v>
      </c>
      <c r="K2174">
        <v>56</v>
      </c>
      <c r="L2174">
        <v>19</v>
      </c>
      <c r="M2174">
        <v>8</v>
      </c>
      <c r="N2174" s="2">
        <v>361.13720930232557</v>
      </c>
      <c r="O2174" s="2">
        <v>562.71345215503891</v>
      </c>
      <c r="P2174" s="2">
        <v>643.36</v>
      </c>
      <c r="Q2174" s="4">
        <v>1567.2106614573645</v>
      </c>
      <c r="R2174" s="5">
        <v>3.9E-2</v>
      </c>
      <c r="S2174" s="6">
        <v>1628.3318772542016</v>
      </c>
      <c r="T2174" s="4">
        <v>0</v>
      </c>
      <c r="U2174" s="7">
        <v>1628.3318772542016</v>
      </c>
      <c r="V2174" s="8">
        <v>0.6877049879185132</v>
      </c>
      <c r="W2174" s="7">
        <v>1057.002566430755</v>
      </c>
      <c r="X2174" s="7">
        <v>1175.2878243527393</v>
      </c>
      <c r="Y2174" s="7">
        <v>1541.8345829133068</v>
      </c>
      <c r="Z2174" s="7">
        <v>1857.4911723679045</v>
      </c>
      <c r="AA2174" s="7">
        <v>2043.8592240938215</v>
      </c>
      <c r="AB2174" s="7">
        <v>2350.5756487054787</v>
      </c>
      <c r="AC2174" s="7">
        <v>2604.5544186046513</v>
      </c>
      <c r="AD2174" s="7">
        <v>2841.3320930232558</v>
      </c>
      <c r="AE2174" s="4">
        <v>1537</v>
      </c>
      <c r="AF2174" s="4">
        <v>1709</v>
      </c>
      <c r="AG2174" s="4">
        <v>2242</v>
      </c>
      <c r="AH2174" s="4">
        <v>2701</v>
      </c>
      <c r="AI2174" s="4">
        <v>2972</v>
      </c>
      <c r="AJ2174" s="4">
        <v>3418</v>
      </c>
      <c r="AK2174" s="4">
        <v>2596.3269093090889</v>
      </c>
      <c r="AL2174" s="8">
        <v>1.0965252174573619</v>
      </c>
      <c r="AM2174" s="4">
        <v>2275.3337380577273</v>
      </c>
      <c r="AN2174" s="8">
        <v>0.96095788745484212</v>
      </c>
      <c r="AO2174" s="4">
        <v>1949.325048505563</v>
      </c>
      <c r="AP2174" s="8">
        <v>0.82327231792103284</v>
      </c>
    </row>
    <row r="2175" spans="1:42" x14ac:dyDescent="0.25">
      <c r="A2175" s="2" t="s">
        <v>6293</v>
      </c>
      <c r="B2175" t="s">
        <v>6288</v>
      </c>
      <c r="C2175" t="s">
        <v>14</v>
      </c>
      <c r="D2175" t="s">
        <v>6286</v>
      </c>
      <c r="E2175" s="3" t="s">
        <v>6287</v>
      </c>
      <c r="F2175" t="s">
        <v>6294</v>
      </c>
      <c r="G2175">
        <v>426</v>
      </c>
      <c r="H2175">
        <v>0</v>
      </c>
      <c r="I2175">
        <v>193</v>
      </c>
      <c r="J2175">
        <v>216</v>
      </c>
      <c r="K2175">
        <v>17</v>
      </c>
      <c r="L2175">
        <v>0</v>
      </c>
      <c r="M2175">
        <v>0</v>
      </c>
      <c r="N2175" s="2">
        <v>323.12363067292648</v>
      </c>
      <c r="O2175" s="2">
        <v>474.44163627464798</v>
      </c>
      <c r="P2175" s="2">
        <v>422.21</v>
      </c>
      <c r="Q2175" s="4">
        <v>1219.7752669475744</v>
      </c>
      <c r="R2175" s="5">
        <v>3.9E-2</v>
      </c>
      <c r="S2175" s="6">
        <v>1267.3465023585297</v>
      </c>
      <c r="T2175" s="4">
        <v>0.58333333333333337</v>
      </c>
      <c r="U2175" s="7">
        <v>1267.929835691863</v>
      </c>
      <c r="V2175" s="8">
        <v>0.62804858225766858</v>
      </c>
      <c r="W2175" s="7">
        <v>964.86656284493233</v>
      </c>
      <c r="X2175" s="7">
        <v>1072.841220495764</v>
      </c>
      <c r="Y2175" s="7">
        <v>1407.4371072858414</v>
      </c>
      <c r="Z2175" s="7">
        <v>1695.578780900561</v>
      </c>
      <c r="AA2175" s="7">
        <v>1865.7016426643713</v>
      </c>
      <c r="AB2175" s="7">
        <v>2145.682440991528</v>
      </c>
      <c r="AC2175" s="7">
        <v>2220.72441314554</v>
      </c>
      <c r="AD2175" s="7">
        <v>2422.6084507042251</v>
      </c>
      <c r="AE2175" s="4">
        <v>1537</v>
      </c>
      <c r="AF2175" s="4">
        <v>1709</v>
      </c>
      <c r="AG2175" s="4">
        <v>2242</v>
      </c>
      <c r="AH2175" s="4">
        <v>2701</v>
      </c>
      <c r="AI2175" s="4">
        <v>2972</v>
      </c>
      <c r="AJ2175" s="4">
        <v>3418</v>
      </c>
      <c r="AK2175" s="4">
        <v>2206.1099664392987</v>
      </c>
      <c r="AL2175" s="8">
        <v>1.0930499144248444</v>
      </c>
      <c r="AM2175" s="4">
        <v>1892.3717852321488</v>
      </c>
      <c r="AN2175" s="8">
        <v>0.93764476947080133</v>
      </c>
      <c r="AO2175" s="4">
        <v>1578.6336040249987</v>
      </c>
      <c r="AP2175" s="8">
        <v>0.7822396245167581</v>
      </c>
    </row>
    <row r="2176" spans="1:42" x14ac:dyDescent="0.25">
      <c r="A2176" s="2" t="s">
        <v>6295</v>
      </c>
      <c r="B2176" t="s">
        <v>6288</v>
      </c>
      <c r="C2176" t="s">
        <v>14</v>
      </c>
      <c r="D2176" t="s">
        <v>6286</v>
      </c>
      <c r="E2176" s="3" t="s">
        <v>6287</v>
      </c>
      <c r="F2176" t="s">
        <v>6296</v>
      </c>
      <c r="G2176">
        <v>448</v>
      </c>
      <c r="H2176">
        <v>105</v>
      </c>
      <c r="I2176">
        <v>343</v>
      </c>
      <c r="J2176">
        <v>0</v>
      </c>
      <c r="K2176">
        <v>0</v>
      </c>
      <c r="L2176">
        <v>0</v>
      </c>
      <c r="M2176">
        <v>0</v>
      </c>
      <c r="N2176" s="2">
        <v>279.95814732142856</v>
      </c>
      <c r="O2176" s="2">
        <v>400.11730375372031</v>
      </c>
      <c r="P2176" s="2">
        <v>423.17</v>
      </c>
      <c r="Q2176" s="4">
        <v>1103.2454510751488</v>
      </c>
      <c r="R2176" s="5">
        <v>3.9E-2</v>
      </c>
      <c r="S2176" s="6">
        <v>1146.2720236670796</v>
      </c>
      <c r="T2176" s="4">
        <v>0</v>
      </c>
      <c r="U2176" s="7">
        <v>1146.2720236670796</v>
      </c>
      <c r="V2176" s="8">
        <v>0.68693031119792025</v>
      </c>
      <c r="W2176" s="7">
        <v>1055.8118883112033</v>
      </c>
      <c r="X2176" s="7">
        <v>1173.9639018372457</v>
      </c>
      <c r="Y2176" s="7">
        <v>1540.0977577057372</v>
      </c>
      <c r="Z2176" s="7">
        <v>1855.3987705455827</v>
      </c>
      <c r="AA2176" s="7">
        <v>2041.5568848802188</v>
      </c>
      <c r="AB2176" s="7">
        <v>2347.9278036744913</v>
      </c>
      <c r="AC2176" s="7">
        <v>1835.5562500000001</v>
      </c>
      <c r="AD2176" s="7">
        <v>2002.425</v>
      </c>
      <c r="AE2176" s="4">
        <v>1537</v>
      </c>
      <c r="AF2176" s="4">
        <v>1709</v>
      </c>
      <c r="AG2176" s="4">
        <v>2242</v>
      </c>
      <c r="AH2176" s="4">
        <v>2701</v>
      </c>
      <c r="AI2176" s="4">
        <v>2972</v>
      </c>
      <c r="AJ2176" s="4">
        <v>3418</v>
      </c>
      <c r="AK2176" s="4">
        <v>1837.5287592096083</v>
      </c>
      <c r="AL2176" s="8">
        <v>1.101182072263146</v>
      </c>
      <c r="AM2176" s="4">
        <v>1605.9663291891582</v>
      </c>
      <c r="AN2176" s="8">
        <v>0.96241287190630853</v>
      </c>
      <c r="AO2176" s="4">
        <v>1376.1191764281189</v>
      </c>
      <c r="AP2176" s="8">
        <v>0.82467159155211434</v>
      </c>
    </row>
    <row r="2177" spans="1:42" x14ac:dyDescent="0.25">
      <c r="A2177" s="2" t="s">
        <v>6299</v>
      </c>
      <c r="B2177" t="s">
        <v>6298</v>
      </c>
      <c r="C2177" t="s">
        <v>14</v>
      </c>
      <c r="D2177" t="s">
        <v>6297</v>
      </c>
      <c r="E2177" s="3" t="s">
        <v>6287</v>
      </c>
      <c r="F2177" t="s">
        <v>6300</v>
      </c>
      <c r="G2177">
        <v>978</v>
      </c>
      <c r="H2177">
        <v>0</v>
      </c>
      <c r="I2177">
        <v>321</v>
      </c>
      <c r="J2177">
        <v>389</v>
      </c>
      <c r="K2177">
        <v>223</v>
      </c>
      <c r="L2177">
        <v>42</v>
      </c>
      <c r="M2177">
        <v>3</v>
      </c>
      <c r="N2177" s="2">
        <v>336.66593921758812</v>
      </c>
      <c r="O2177" s="2">
        <v>1021.2009873863637</v>
      </c>
      <c r="P2177" s="2">
        <v>489.8</v>
      </c>
      <c r="Q2177" s="4">
        <v>1847.6669266039519</v>
      </c>
      <c r="R2177" s="5">
        <v>3.9E-2</v>
      </c>
      <c r="S2177" s="6">
        <v>1919.7259367415058</v>
      </c>
      <c r="T2177" s="4">
        <v>0</v>
      </c>
      <c r="U2177" s="7">
        <v>1919.7259367415058</v>
      </c>
      <c r="V2177" s="8">
        <v>0.70037586046184819</v>
      </c>
      <c r="W2177" s="7">
        <v>1514.9129861789777</v>
      </c>
      <c r="X2177" s="7">
        <v>1602.4599687367086</v>
      </c>
      <c r="Y2177" s="7">
        <v>1898.7189577120705</v>
      </c>
      <c r="Z2177" s="7">
        <v>2287.4275602683961</v>
      </c>
      <c r="AA2177" s="7">
        <v>2517.1508424998829</v>
      </c>
      <c r="AB2177" s="7">
        <v>2894.6534312888189</v>
      </c>
      <c r="AC2177" s="7">
        <v>3015.0932515337427</v>
      </c>
      <c r="AD2177" s="7">
        <v>3289.19263803681</v>
      </c>
      <c r="AE2177" s="4">
        <v>2163</v>
      </c>
      <c r="AF2177" s="4">
        <v>2288</v>
      </c>
      <c r="AG2177" s="4">
        <v>2711</v>
      </c>
      <c r="AH2177" s="4">
        <v>3266</v>
      </c>
      <c r="AI2177" s="4">
        <v>3594</v>
      </c>
      <c r="AJ2177" s="4">
        <v>4133</v>
      </c>
      <c r="AK2177" s="4">
        <v>2990.9880857624271</v>
      </c>
      <c r="AL2177" s="8">
        <v>1.0912056841575435</v>
      </c>
      <c r="AM2177" s="4">
        <v>2633.0891405213465</v>
      </c>
      <c r="AN2177" s="8">
        <v>0.96063299305920891</v>
      </c>
      <c r="AO2177" s="4">
        <v>2276.4075386314262</v>
      </c>
      <c r="AP2177" s="8">
        <v>0.83050442676052849</v>
      </c>
    </row>
    <row r="2178" spans="1:42" x14ac:dyDescent="0.25">
      <c r="A2178" s="2" t="s">
        <v>6301</v>
      </c>
      <c r="B2178" t="s">
        <v>6298</v>
      </c>
      <c r="C2178" t="s">
        <v>14</v>
      </c>
      <c r="D2178" t="s">
        <v>6297</v>
      </c>
      <c r="E2178" s="3" t="s">
        <v>6287</v>
      </c>
      <c r="F2178" t="s">
        <v>6302</v>
      </c>
      <c r="G2178">
        <v>414</v>
      </c>
      <c r="H2178">
        <v>0</v>
      </c>
      <c r="I2178">
        <v>92</v>
      </c>
      <c r="J2178">
        <v>179</v>
      </c>
      <c r="K2178">
        <v>108</v>
      </c>
      <c r="L2178">
        <v>35</v>
      </c>
      <c r="M2178">
        <v>0</v>
      </c>
      <c r="N2178" s="2">
        <v>348.32447665056361</v>
      </c>
      <c r="O2178" s="2">
        <v>845.84542664814796</v>
      </c>
      <c r="P2178" s="2">
        <v>519.79999999999995</v>
      </c>
      <c r="Q2178" s="4">
        <v>1713.9699032987116</v>
      </c>
      <c r="R2178" s="5">
        <v>3.9E-2</v>
      </c>
      <c r="S2178" s="6">
        <v>1780.8147295273614</v>
      </c>
      <c r="T2178" s="4">
        <v>0</v>
      </c>
      <c r="U2178" s="7">
        <v>1780.8147295273614</v>
      </c>
      <c r="V2178" s="8">
        <v>0.62783613321859177</v>
      </c>
      <c r="W2178" s="7">
        <v>1358.009556151814</v>
      </c>
      <c r="X2178" s="7">
        <v>1436.489072804138</v>
      </c>
      <c r="Y2178" s="7">
        <v>1702.0637571556024</v>
      </c>
      <c r="Z2178" s="7">
        <v>2050.5128110919209</v>
      </c>
      <c r="AA2178" s="7">
        <v>2256.4430627876191</v>
      </c>
      <c r="AB2178" s="7">
        <v>2594.84673859244</v>
      </c>
      <c r="AC2178" s="7">
        <v>3120.0756038647346</v>
      </c>
      <c r="AD2178" s="7">
        <v>3403.7188405797101</v>
      </c>
      <c r="AE2178" s="4">
        <v>2163</v>
      </c>
      <c r="AF2178" s="4">
        <v>2288</v>
      </c>
      <c r="AG2178" s="4">
        <v>2711</v>
      </c>
      <c r="AH2178" s="4">
        <v>3266</v>
      </c>
      <c r="AI2178" s="4">
        <v>3594</v>
      </c>
      <c r="AJ2178" s="4">
        <v>4133</v>
      </c>
      <c r="AK2178" s="4">
        <v>3072.7077269419115</v>
      </c>
      <c r="AL2178" s="8">
        <v>1.0833001916522262</v>
      </c>
      <c r="AM2178" s="4">
        <v>2642.0767278037279</v>
      </c>
      <c r="AN2178" s="8">
        <v>0.93147883884101468</v>
      </c>
      <c r="AO2178" s="4">
        <v>2211.4457286655447</v>
      </c>
      <c r="AP2178" s="8">
        <v>0.77965748602980323</v>
      </c>
    </row>
    <row r="2179" spans="1:42" x14ac:dyDescent="0.25">
      <c r="A2179" s="2" t="s">
        <v>6303</v>
      </c>
      <c r="B2179" t="s">
        <v>6298</v>
      </c>
      <c r="C2179" t="s">
        <v>14</v>
      </c>
      <c r="D2179" t="s">
        <v>6297</v>
      </c>
      <c r="E2179" s="3" t="s">
        <v>6287</v>
      </c>
      <c r="F2179" t="s">
        <v>6304</v>
      </c>
      <c r="G2179">
        <v>363</v>
      </c>
      <c r="H2179">
        <v>0</v>
      </c>
      <c r="I2179">
        <v>107</v>
      </c>
      <c r="J2179">
        <v>122</v>
      </c>
      <c r="K2179">
        <v>89</v>
      </c>
      <c r="L2179">
        <v>41</v>
      </c>
      <c r="M2179">
        <v>4</v>
      </c>
      <c r="N2179" s="2">
        <v>349.18709825528009</v>
      </c>
      <c r="O2179" s="2">
        <v>820.91009573645533</v>
      </c>
      <c r="P2179" s="2">
        <v>544.83000000000004</v>
      </c>
      <c r="Q2179" s="4">
        <v>1714.9271939917353</v>
      </c>
      <c r="R2179" s="5">
        <v>3.9E-2</v>
      </c>
      <c r="S2179" s="6">
        <v>1781.8093545574129</v>
      </c>
      <c r="T2179" s="4">
        <v>0</v>
      </c>
      <c r="U2179" s="7">
        <v>1781.8093545574129</v>
      </c>
      <c r="V2179" s="8">
        <v>0.62788612149709155</v>
      </c>
      <c r="W2179" s="7">
        <v>1358.117680798209</v>
      </c>
      <c r="X2179" s="7">
        <v>1436.6034459853454</v>
      </c>
      <c r="Y2179" s="7">
        <v>1702.1992753786153</v>
      </c>
      <c r="Z2179" s="7">
        <v>2050.676072809501</v>
      </c>
      <c r="AA2179" s="7">
        <v>2256.6227206605472</v>
      </c>
      <c r="AB2179" s="7">
        <v>2595.0533401474795</v>
      </c>
      <c r="AC2179" s="7">
        <v>3121.5696969696974</v>
      </c>
      <c r="AD2179" s="7">
        <v>3405.3487603305784</v>
      </c>
      <c r="AE2179" s="4">
        <v>2163</v>
      </c>
      <c r="AF2179" s="4">
        <v>2288</v>
      </c>
      <c r="AG2179" s="4">
        <v>2711</v>
      </c>
      <c r="AH2179" s="4">
        <v>3266</v>
      </c>
      <c r="AI2179" s="4">
        <v>3594</v>
      </c>
      <c r="AJ2179" s="4">
        <v>4133</v>
      </c>
      <c r="AK2179" s="4">
        <v>3073.681134491831</v>
      </c>
      <c r="AL2179" s="8">
        <v>1.0831247020443626</v>
      </c>
      <c r="AM2179" s="4">
        <v>2641.7362755567037</v>
      </c>
      <c r="AN2179" s="8">
        <v>0.93091302940739162</v>
      </c>
      <c r="AO2179" s="4">
        <v>2209.791416621576</v>
      </c>
      <c r="AP2179" s="8">
        <v>0.77870135677042063</v>
      </c>
    </row>
    <row r="2180" spans="1:42" x14ac:dyDescent="0.25">
      <c r="A2180" s="2" t="s">
        <v>6305</v>
      </c>
      <c r="B2180" t="s">
        <v>6298</v>
      </c>
      <c r="C2180" t="s">
        <v>14</v>
      </c>
      <c r="D2180" t="s">
        <v>6297</v>
      </c>
      <c r="E2180" s="3" t="s">
        <v>6287</v>
      </c>
      <c r="F2180" t="s">
        <v>6306</v>
      </c>
      <c r="G2180">
        <v>1016</v>
      </c>
      <c r="H2180">
        <v>0</v>
      </c>
      <c r="I2180">
        <v>413</v>
      </c>
      <c r="J2180">
        <v>447</v>
      </c>
      <c r="K2180">
        <v>156</v>
      </c>
      <c r="L2180">
        <v>0</v>
      </c>
      <c r="M2180">
        <v>0</v>
      </c>
      <c r="N2180" s="2">
        <v>326.47645997375326</v>
      </c>
      <c r="O2180" s="2">
        <v>784.71628345636486</v>
      </c>
      <c r="P2180" s="2">
        <v>474.05</v>
      </c>
      <c r="Q2180" s="4">
        <v>1585.242743430118</v>
      </c>
      <c r="R2180" s="5">
        <v>3.9E-2</v>
      </c>
      <c r="S2180" s="6">
        <v>1647.0672104238924</v>
      </c>
      <c r="T2180" s="4">
        <v>0</v>
      </c>
      <c r="U2180" s="7">
        <v>1647.0672104238924</v>
      </c>
      <c r="V2180" s="8">
        <v>0.62762902668072684</v>
      </c>
      <c r="W2180" s="7">
        <v>1357.561584710412</v>
      </c>
      <c r="X2180" s="7">
        <v>1436.0152130455028</v>
      </c>
      <c r="Y2180" s="7">
        <v>1701.5022913314504</v>
      </c>
      <c r="Z2180" s="7">
        <v>2049.8364011392537</v>
      </c>
      <c r="AA2180" s="7">
        <v>2255.6987218905324</v>
      </c>
      <c r="AB2180" s="7">
        <v>2593.9907672714439</v>
      </c>
      <c r="AC2180" s="7">
        <v>2886.6955708661417</v>
      </c>
      <c r="AD2180" s="7">
        <v>3149.1224409448819</v>
      </c>
      <c r="AE2180" s="4">
        <v>2163</v>
      </c>
      <c r="AF2180" s="4">
        <v>2288</v>
      </c>
      <c r="AG2180" s="4">
        <v>2711</v>
      </c>
      <c r="AH2180" s="4">
        <v>3266</v>
      </c>
      <c r="AI2180" s="4">
        <v>3594</v>
      </c>
      <c r="AJ2180" s="4">
        <v>4133</v>
      </c>
      <c r="AK2180" s="4">
        <v>2845.2903553643368</v>
      </c>
      <c r="AL2180" s="8">
        <v>1.0842221890276018</v>
      </c>
      <c r="AM2180" s="4">
        <v>2445.4456516369455</v>
      </c>
      <c r="AN2180" s="8">
        <v>0.9318579499512375</v>
      </c>
      <c r="AO2180" s="4">
        <v>2045.6009479095544</v>
      </c>
      <c r="AP2180" s="8">
        <v>0.7794937108748734</v>
      </c>
    </row>
    <row r="2181" spans="1:42" x14ac:dyDescent="0.25">
      <c r="A2181" s="2" t="s">
        <v>6307</v>
      </c>
      <c r="B2181" t="s">
        <v>6298</v>
      </c>
      <c r="C2181" t="s">
        <v>14</v>
      </c>
      <c r="D2181" t="s">
        <v>6297</v>
      </c>
      <c r="E2181" s="3" t="s">
        <v>6287</v>
      </c>
      <c r="F2181" t="s">
        <v>6308</v>
      </c>
      <c r="G2181">
        <v>278</v>
      </c>
      <c r="H2181">
        <v>0</v>
      </c>
      <c r="I2181">
        <v>36</v>
      </c>
      <c r="J2181">
        <v>109</v>
      </c>
      <c r="K2181">
        <v>94</v>
      </c>
      <c r="L2181">
        <v>34</v>
      </c>
      <c r="M2181">
        <v>5</v>
      </c>
      <c r="N2181" s="2">
        <v>380.33303357314145</v>
      </c>
      <c r="O2181" s="2">
        <v>944.34435648800957</v>
      </c>
      <c r="P2181" s="2">
        <v>563.92999999999995</v>
      </c>
      <c r="Q2181" s="4">
        <v>1888.6073900611509</v>
      </c>
      <c r="R2181" s="5">
        <v>3.9E-2</v>
      </c>
      <c r="S2181" s="6">
        <v>1962.2630782735357</v>
      </c>
      <c r="T2181" s="4">
        <v>0</v>
      </c>
      <c r="U2181" s="7">
        <v>1962.2630782735357</v>
      </c>
      <c r="V2181" s="8">
        <v>0.6590407713608305</v>
      </c>
      <c r="W2181" s="7">
        <v>1425.5051884534764</v>
      </c>
      <c r="X2181" s="7">
        <v>1507.8852848735803</v>
      </c>
      <c r="Y2181" s="7">
        <v>1786.6595311592116</v>
      </c>
      <c r="Z2181" s="7">
        <v>2152.4271592644723</v>
      </c>
      <c r="AA2181" s="7">
        <v>2368.5925322708254</v>
      </c>
      <c r="AB2181" s="7">
        <v>2723.8155080343126</v>
      </c>
      <c r="AC2181" s="7">
        <v>3275.198561151079</v>
      </c>
      <c r="AD2181" s="7">
        <v>3572.9438848920859</v>
      </c>
      <c r="AE2181" s="4">
        <v>2163</v>
      </c>
      <c r="AF2181" s="4">
        <v>2288</v>
      </c>
      <c r="AG2181" s="4">
        <v>2711</v>
      </c>
      <c r="AH2181" s="4">
        <v>3266</v>
      </c>
      <c r="AI2181" s="4">
        <v>3594</v>
      </c>
      <c r="AJ2181" s="4">
        <v>4133</v>
      </c>
      <c r="AK2181" s="4">
        <v>3239.6705605442799</v>
      </c>
      <c r="AL2181" s="8">
        <v>1.0880676545443573</v>
      </c>
      <c r="AM2181" s="4">
        <v>2810.46164650131</v>
      </c>
      <c r="AN2181" s="8">
        <v>0.94391462179469232</v>
      </c>
      <c r="AO2181" s="4">
        <v>2386.3623623874228</v>
      </c>
      <c r="AP2181" s="8">
        <v>0.80147769657776136</v>
      </c>
    </row>
    <row r="2182" spans="1:42" x14ac:dyDescent="0.25">
      <c r="A2182" s="2" t="s">
        <v>6309</v>
      </c>
      <c r="B2182" t="s">
        <v>6298</v>
      </c>
      <c r="C2182" t="s">
        <v>14</v>
      </c>
      <c r="D2182" t="s">
        <v>6297</v>
      </c>
      <c r="E2182" s="3" t="s">
        <v>6287</v>
      </c>
      <c r="F2182" t="s">
        <v>6310</v>
      </c>
      <c r="G2182">
        <v>346</v>
      </c>
      <c r="H2182">
        <v>0</v>
      </c>
      <c r="I2182">
        <v>46</v>
      </c>
      <c r="J2182">
        <v>122</v>
      </c>
      <c r="K2182">
        <v>116</v>
      </c>
      <c r="L2182">
        <v>48</v>
      </c>
      <c r="M2182">
        <v>14</v>
      </c>
      <c r="N2182" s="2">
        <v>384.12355491329481</v>
      </c>
      <c r="O2182" s="2">
        <v>1004.344260770713</v>
      </c>
      <c r="P2182" s="2">
        <v>577.79</v>
      </c>
      <c r="Q2182" s="4">
        <v>1966.2578156840077</v>
      </c>
      <c r="R2182" s="5">
        <v>3.9E-2</v>
      </c>
      <c r="S2182" s="6">
        <v>2042.9418704956838</v>
      </c>
      <c r="T2182" s="4">
        <v>0</v>
      </c>
      <c r="U2182" s="7">
        <v>2042.9418704956838</v>
      </c>
      <c r="V2182" s="8">
        <v>0.67627665677226478</v>
      </c>
      <c r="W2182" s="7">
        <v>1462.7864085984088</v>
      </c>
      <c r="X2182" s="7">
        <v>1547.3209906949419</v>
      </c>
      <c r="Y2182" s="7">
        <v>1833.38601650961</v>
      </c>
      <c r="Z2182" s="7">
        <v>2208.7195610182171</v>
      </c>
      <c r="AA2182" s="7">
        <v>2430.5383044395203</v>
      </c>
      <c r="AB2182" s="7">
        <v>2795.0514224397707</v>
      </c>
      <c r="AC2182" s="7">
        <v>3322.9537572254335</v>
      </c>
      <c r="AD2182" s="7">
        <v>3625.0404624277453</v>
      </c>
      <c r="AE2182" s="4">
        <v>2163</v>
      </c>
      <c r="AF2182" s="4">
        <v>2288</v>
      </c>
      <c r="AG2182" s="4">
        <v>2711</v>
      </c>
      <c r="AH2182" s="4">
        <v>3266</v>
      </c>
      <c r="AI2182" s="4">
        <v>3594</v>
      </c>
      <c r="AJ2182" s="4">
        <v>4133</v>
      </c>
      <c r="AK2182" s="4">
        <v>3291.0993101225849</v>
      </c>
      <c r="AL2182" s="8">
        <v>1.0894551972813518</v>
      </c>
      <c r="AM2182" s="4">
        <v>2873.7090409225921</v>
      </c>
      <c r="AN2182" s="8">
        <v>0.95128616765773422</v>
      </c>
      <c r="AO2182" s="4">
        <v>2456.3187717225992</v>
      </c>
      <c r="AP2182" s="8">
        <v>0.81311713803411656</v>
      </c>
    </row>
    <row r="2183" spans="1:42" x14ac:dyDescent="0.25">
      <c r="A2183" s="2" t="s">
        <v>6311</v>
      </c>
      <c r="B2183" t="s">
        <v>6298</v>
      </c>
      <c r="C2183" t="s">
        <v>14</v>
      </c>
      <c r="D2183" t="s">
        <v>6297</v>
      </c>
      <c r="E2183" s="3" t="s">
        <v>6287</v>
      </c>
      <c r="F2183" t="s">
        <v>6312</v>
      </c>
      <c r="G2183">
        <v>26</v>
      </c>
      <c r="H2183">
        <v>0</v>
      </c>
      <c r="I2183">
        <v>0</v>
      </c>
      <c r="J2183">
        <v>22</v>
      </c>
      <c r="K2183">
        <v>4</v>
      </c>
      <c r="L2183">
        <v>0</v>
      </c>
      <c r="M2183">
        <v>0</v>
      </c>
      <c r="N2183" s="2">
        <v>372.25961538461542</v>
      </c>
      <c r="O2183" s="2">
        <v>495.10992328205128</v>
      </c>
      <c r="P2183" s="2">
        <v>879.93</v>
      </c>
      <c r="Q2183" s="4">
        <v>1747.2995386666666</v>
      </c>
      <c r="R2183" s="5">
        <v>3.9E-2</v>
      </c>
      <c r="S2183" s="6">
        <v>1815.4442206746664</v>
      </c>
      <c r="T2183" s="4">
        <v>0</v>
      </c>
      <c r="U2183" s="7">
        <v>1815.4442206746664</v>
      </c>
      <c r="V2183" s="8">
        <v>0.64921120316811998</v>
      </c>
      <c r="W2183" s="7">
        <v>1404.2438324526433</v>
      </c>
      <c r="X2183" s="7">
        <v>1485.3952328486582</v>
      </c>
      <c r="Y2183" s="7">
        <v>1760.0115717887729</v>
      </c>
      <c r="Z2183" s="7">
        <v>2120.3237895470793</v>
      </c>
      <c r="AA2183" s="7">
        <v>2333.2650641862228</v>
      </c>
      <c r="AB2183" s="7">
        <v>2683.1899026938395</v>
      </c>
      <c r="AC2183" s="7">
        <v>3076.023076923077</v>
      </c>
      <c r="AD2183" s="7">
        <v>3355.6615384615384</v>
      </c>
      <c r="AE2183" s="4">
        <v>2163</v>
      </c>
      <c r="AF2183" s="4">
        <v>2288</v>
      </c>
      <c r="AG2183" s="4">
        <v>2711</v>
      </c>
      <c r="AH2183" s="4">
        <v>3266</v>
      </c>
      <c r="AI2183" s="4">
        <v>3594</v>
      </c>
      <c r="AJ2183" s="4">
        <v>4133</v>
      </c>
      <c r="AK2183" s="4">
        <v>3023.685247223741</v>
      </c>
      <c r="AL2183" s="8">
        <v>1.081283751379766</v>
      </c>
      <c r="AM2183" s="4">
        <v>2603.4274988588459</v>
      </c>
      <c r="AN2183" s="8">
        <v>0.93099764765397619</v>
      </c>
      <c r="AO2183" s="4">
        <v>2183.1697504939502</v>
      </c>
      <c r="AP2183" s="8">
        <v>0.7807115439281862</v>
      </c>
    </row>
    <row r="2184" spans="1:42" x14ac:dyDescent="0.25">
      <c r="A2184" s="2" t="s">
        <v>6313</v>
      </c>
      <c r="B2184" t="s">
        <v>6298</v>
      </c>
      <c r="C2184" t="s">
        <v>14</v>
      </c>
      <c r="D2184" t="s">
        <v>6297</v>
      </c>
      <c r="E2184" s="3" t="s">
        <v>6287</v>
      </c>
      <c r="F2184" t="s">
        <v>6314</v>
      </c>
      <c r="G2184">
        <v>44</v>
      </c>
      <c r="H2184">
        <v>0</v>
      </c>
      <c r="I2184">
        <v>40</v>
      </c>
      <c r="J2184">
        <v>4</v>
      </c>
      <c r="K2184">
        <v>0</v>
      </c>
      <c r="L2184">
        <v>0</v>
      </c>
      <c r="M2184">
        <v>0</v>
      </c>
      <c r="N2184" s="2">
        <v>311.22727272727269</v>
      </c>
      <c r="O2184" s="2">
        <v>725.71084451515128</v>
      </c>
      <c r="P2184" s="2">
        <v>316.39999999999998</v>
      </c>
      <c r="Q2184" s="4">
        <v>1353.3381172424238</v>
      </c>
      <c r="R2184" s="5">
        <v>3.9E-2</v>
      </c>
      <c r="S2184" s="6">
        <v>1406.1183038148781</v>
      </c>
      <c r="T2184" s="4">
        <v>0</v>
      </c>
      <c r="U2184" s="7">
        <v>1406.1183038148781</v>
      </c>
      <c r="V2184" s="8">
        <v>0.60440394443216983</v>
      </c>
      <c r="W2184" s="7">
        <v>1307.3257318067833</v>
      </c>
      <c r="X2184" s="7">
        <v>1382.8762248608043</v>
      </c>
      <c r="Y2184" s="7">
        <v>1638.5390933556123</v>
      </c>
      <c r="Z2184" s="7">
        <v>1973.9832825154665</v>
      </c>
      <c r="AA2184" s="7">
        <v>2172.2277762892186</v>
      </c>
      <c r="AB2184" s="7">
        <v>2498.0015023381579</v>
      </c>
      <c r="AC2184" s="7">
        <v>2559.1000000000004</v>
      </c>
      <c r="AD2184" s="7">
        <v>2791.7454545454543</v>
      </c>
      <c r="AE2184" s="4">
        <v>2163</v>
      </c>
      <c r="AF2184" s="4">
        <v>2288</v>
      </c>
      <c r="AG2184" s="4">
        <v>2711</v>
      </c>
      <c r="AH2184" s="4">
        <v>3266</v>
      </c>
      <c r="AI2184" s="4">
        <v>3594</v>
      </c>
      <c r="AJ2184" s="4">
        <v>4133</v>
      </c>
      <c r="AK2184" s="4">
        <v>2506.0807126902237</v>
      </c>
      <c r="AL2184" s="8">
        <v>1.0772102629671549</v>
      </c>
      <c r="AM2184" s="4">
        <v>2139.4265763984422</v>
      </c>
      <c r="AN2184" s="8">
        <v>0.91960815678882668</v>
      </c>
      <c r="AO2184" s="4">
        <v>1772.7724401066603</v>
      </c>
      <c r="AP2184" s="8">
        <v>0.76200605061049831</v>
      </c>
    </row>
    <row r="2185" spans="1:42" x14ac:dyDescent="0.25">
      <c r="A2185" s="2" t="s">
        <v>6315</v>
      </c>
      <c r="B2185" t="s">
        <v>6298</v>
      </c>
      <c r="C2185" t="s">
        <v>14</v>
      </c>
      <c r="D2185" t="s">
        <v>6297</v>
      </c>
      <c r="E2185" s="3" t="s">
        <v>6287</v>
      </c>
      <c r="F2185" t="s">
        <v>6316</v>
      </c>
      <c r="G2185">
        <v>56</v>
      </c>
      <c r="H2185">
        <v>0</v>
      </c>
      <c r="I2185">
        <v>50</v>
      </c>
      <c r="J2185">
        <v>6</v>
      </c>
      <c r="K2185">
        <v>0</v>
      </c>
      <c r="L2185">
        <v>0</v>
      </c>
      <c r="M2185">
        <v>0</v>
      </c>
      <c r="N2185" s="2">
        <v>311.48214285714283</v>
      </c>
      <c r="O2185" s="2">
        <v>693.64649664285707</v>
      </c>
      <c r="P2185" s="2">
        <v>326.11</v>
      </c>
      <c r="Q2185" s="4">
        <v>1331.2386394999999</v>
      </c>
      <c r="R2185" s="5">
        <v>3.9E-2</v>
      </c>
      <c r="S2185" s="6">
        <v>1383.1569464404997</v>
      </c>
      <c r="T2185" s="4">
        <v>0</v>
      </c>
      <c r="U2185" s="7">
        <v>1383.1569464404997</v>
      </c>
      <c r="V2185" s="8">
        <v>0.59278457288558606</v>
      </c>
      <c r="W2185" s="7">
        <v>1282.1930311515223</v>
      </c>
      <c r="X2185" s="7">
        <v>1356.2911027622206</v>
      </c>
      <c r="Y2185" s="7">
        <v>1607.0389770928234</v>
      </c>
      <c r="Z2185" s="7">
        <v>1936.0344150443234</v>
      </c>
      <c r="AA2185" s="7">
        <v>2130.467754950796</v>
      </c>
      <c r="AB2185" s="7">
        <v>2449.9786397361268</v>
      </c>
      <c r="AC2185" s="7">
        <v>2566.6535714285715</v>
      </c>
      <c r="AD2185" s="7">
        <v>2799.985714285714</v>
      </c>
      <c r="AE2185" s="4">
        <v>2163</v>
      </c>
      <c r="AF2185" s="4">
        <v>2288</v>
      </c>
      <c r="AG2185" s="4">
        <v>2711</v>
      </c>
      <c r="AH2185" s="4">
        <v>3266</v>
      </c>
      <c r="AI2185" s="4">
        <v>3594</v>
      </c>
      <c r="AJ2185" s="4">
        <v>4133</v>
      </c>
      <c r="AK2185" s="4">
        <v>2518.487504935908</v>
      </c>
      <c r="AL2185" s="8">
        <v>1.0793572947546481</v>
      </c>
      <c r="AM2185" s="4">
        <v>2132.4751150474694</v>
      </c>
      <c r="AN2185" s="8">
        <v>0.91392256931916716</v>
      </c>
      <c r="AO2185" s="4">
        <v>1746.4627251590302</v>
      </c>
      <c r="AP2185" s="8">
        <v>0.74848784388368583</v>
      </c>
    </row>
    <row r="2186" spans="1:42" x14ac:dyDescent="0.25">
      <c r="A2186" s="2" t="s">
        <v>6317</v>
      </c>
      <c r="B2186" t="s">
        <v>6298</v>
      </c>
      <c r="C2186" t="s">
        <v>14</v>
      </c>
      <c r="D2186" t="s">
        <v>6297</v>
      </c>
      <c r="E2186" s="3" t="s">
        <v>6287</v>
      </c>
      <c r="F2186" t="s">
        <v>6318</v>
      </c>
      <c r="G2186">
        <v>54</v>
      </c>
      <c r="H2186">
        <v>0</v>
      </c>
      <c r="I2186">
        <v>48</v>
      </c>
      <c r="J2186">
        <v>6</v>
      </c>
      <c r="K2186">
        <v>0</v>
      </c>
      <c r="L2186">
        <v>0</v>
      </c>
      <c r="M2186">
        <v>0</v>
      </c>
      <c r="N2186" s="2">
        <v>312.20061728395063</v>
      </c>
      <c r="O2186" s="2">
        <v>688.78215991975298</v>
      </c>
      <c r="P2186" s="2">
        <v>339.83</v>
      </c>
      <c r="Q2186" s="4">
        <v>1340.8127772037035</v>
      </c>
      <c r="R2186" s="5">
        <v>3.9E-2</v>
      </c>
      <c r="S2186" s="6">
        <v>1393.1044755146479</v>
      </c>
      <c r="T2186" s="4">
        <v>0</v>
      </c>
      <c r="U2186" s="7">
        <v>1393.1044755146479</v>
      </c>
      <c r="V2186" s="8">
        <v>0.59661861906408908</v>
      </c>
      <c r="W2186" s="7">
        <v>1290.4860730356245</v>
      </c>
      <c r="X2186" s="7">
        <v>1365.0634004186356</v>
      </c>
      <c r="Y2186" s="7">
        <v>1617.4330762827453</v>
      </c>
      <c r="Z2186" s="7">
        <v>1948.5564098633147</v>
      </c>
      <c r="AA2186" s="7">
        <v>2144.2473169163363</v>
      </c>
      <c r="AB2186" s="7">
        <v>2465.82475259188</v>
      </c>
      <c r="AC2186" s="7">
        <v>2568.5</v>
      </c>
      <c r="AD2186" s="7">
        <v>2802</v>
      </c>
      <c r="AE2186" s="4">
        <v>2163</v>
      </c>
      <c r="AF2186" s="4">
        <v>2288</v>
      </c>
      <c r="AG2186" s="4">
        <v>2711</v>
      </c>
      <c r="AH2186" s="4">
        <v>3266</v>
      </c>
      <c r="AI2186" s="4">
        <v>3594</v>
      </c>
      <c r="AJ2186" s="4">
        <v>4133</v>
      </c>
      <c r="AK2186" s="4">
        <v>2516.3687229158936</v>
      </c>
      <c r="AL2186" s="8">
        <v>1.0776739712701899</v>
      </c>
      <c r="AM2186" s="4">
        <v>2141.9473071154785</v>
      </c>
      <c r="AN2186" s="8">
        <v>0.91732218720148972</v>
      </c>
      <c r="AO2186" s="4">
        <v>1767.5258913150631</v>
      </c>
      <c r="AP2186" s="8">
        <v>0.75697040313278929</v>
      </c>
    </row>
    <row r="2187" spans="1:42" x14ac:dyDescent="0.25">
      <c r="A2187" s="2" t="s">
        <v>6319</v>
      </c>
      <c r="B2187" t="s">
        <v>6298</v>
      </c>
      <c r="C2187" t="s">
        <v>14</v>
      </c>
      <c r="D2187" t="s">
        <v>6297</v>
      </c>
      <c r="E2187" s="3" t="s">
        <v>6287</v>
      </c>
      <c r="F2187" t="s">
        <v>6320</v>
      </c>
      <c r="G2187">
        <v>81</v>
      </c>
      <c r="H2187">
        <v>0</v>
      </c>
      <c r="I2187">
        <v>81</v>
      </c>
      <c r="J2187">
        <v>0</v>
      </c>
      <c r="K2187">
        <v>0</v>
      </c>
      <c r="L2187">
        <v>0</v>
      </c>
      <c r="M2187">
        <v>0</v>
      </c>
      <c r="N2187" s="2">
        <v>308.10493827160491</v>
      </c>
      <c r="O2187" s="2">
        <v>856.6995820288065</v>
      </c>
      <c r="P2187" s="2">
        <v>325.31</v>
      </c>
      <c r="Q2187" s="4">
        <v>1490.1145203004114</v>
      </c>
      <c r="R2187" s="5">
        <v>3.9E-2</v>
      </c>
      <c r="S2187" s="6">
        <v>1548.2289865921273</v>
      </c>
      <c r="T2187" s="4">
        <v>0</v>
      </c>
      <c r="U2187" s="7">
        <v>1548.2289865921273</v>
      </c>
      <c r="V2187" s="8">
        <v>0.67667350812592975</v>
      </c>
      <c r="W2187" s="7">
        <v>1463.644798076386</v>
      </c>
      <c r="X2187" s="7">
        <v>1548.2289865921273</v>
      </c>
      <c r="Y2187" s="7">
        <v>1834.4618805293956</v>
      </c>
      <c r="Z2187" s="7">
        <v>2210.0156775392866</v>
      </c>
      <c r="AA2187" s="7">
        <v>2431.9645882045916</v>
      </c>
      <c r="AB2187" s="7">
        <v>2796.6916090844679</v>
      </c>
      <c r="AC2187" s="7">
        <v>2516.8000000000002</v>
      </c>
      <c r="AD2187" s="7">
        <v>2745.6</v>
      </c>
      <c r="AE2187" s="4">
        <v>2163</v>
      </c>
      <c r="AF2187" s="4">
        <v>2288</v>
      </c>
      <c r="AG2187" s="4">
        <v>2711</v>
      </c>
      <c r="AH2187" s="4">
        <v>3266</v>
      </c>
      <c r="AI2187" s="4">
        <v>3594</v>
      </c>
      <c r="AJ2187" s="4">
        <v>4133</v>
      </c>
      <c r="AK2187" s="4">
        <v>2486.6198198243655</v>
      </c>
      <c r="AL2187" s="8">
        <v>1.0868093618113486</v>
      </c>
      <c r="AM2187" s="4">
        <v>2173.8228754136194</v>
      </c>
      <c r="AN2187" s="8">
        <v>0.95009741058287556</v>
      </c>
      <c r="AO2187" s="4">
        <v>1861.0259310028732</v>
      </c>
      <c r="AP2187" s="8">
        <v>0.81338545935440265</v>
      </c>
    </row>
    <row r="2188" spans="1:42" x14ac:dyDescent="0.25">
      <c r="A2188" s="2" t="s">
        <v>6321</v>
      </c>
      <c r="B2188" t="s">
        <v>6298</v>
      </c>
      <c r="C2188" t="s">
        <v>14</v>
      </c>
      <c r="D2188" t="s">
        <v>6297</v>
      </c>
      <c r="E2188" s="3" t="s">
        <v>6287</v>
      </c>
      <c r="F2188" t="s">
        <v>6322</v>
      </c>
      <c r="G2188">
        <v>96</v>
      </c>
      <c r="H2188">
        <v>0</v>
      </c>
      <c r="I2188">
        <v>96</v>
      </c>
      <c r="J2188">
        <v>0</v>
      </c>
      <c r="K2188">
        <v>0</v>
      </c>
      <c r="L2188">
        <v>0</v>
      </c>
      <c r="M2188">
        <v>0</v>
      </c>
      <c r="N2188" s="2">
        <v>308.26215277777777</v>
      </c>
      <c r="O2188" s="2">
        <v>591.23507992708346</v>
      </c>
      <c r="P2188" s="2">
        <v>390.66</v>
      </c>
      <c r="Q2188" s="4">
        <v>1290.1572327048614</v>
      </c>
      <c r="R2188" s="5">
        <v>3.9E-2</v>
      </c>
      <c r="S2188" s="6">
        <v>1340.4733647803509</v>
      </c>
      <c r="T2188" s="4">
        <v>0</v>
      </c>
      <c r="U2188" s="7">
        <v>1340.4733647803509</v>
      </c>
      <c r="V2188" s="8">
        <v>0.58587122586553797</v>
      </c>
      <c r="W2188" s="7">
        <v>1267.2394615471587</v>
      </c>
      <c r="X2188" s="7">
        <v>1340.4733647803509</v>
      </c>
      <c r="Y2188" s="7">
        <v>1588.2968933214736</v>
      </c>
      <c r="Z2188" s="7">
        <v>1913.455423676847</v>
      </c>
      <c r="AA2188" s="7">
        <v>2105.6211857607436</v>
      </c>
      <c r="AB2188" s="7">
        <v>2421.405776502269</v>
      </c>
      <c r="AC2188" s="7">
        <v>2516.8000000000002</v>
      </c>
      <c r="AD2188" s="7">
        <v>2745.6</v>
      </c>
      <c r="AE2188" s="4">
        <v>2163</v>
      </c>
      <c r="AF2188" s="4">
        <v>2288</v>
      </c>
      <c r="AG2188" s="4">
        <v>2711</v>
      </c>
      <c r="AH2188" s="4">
        <v>3266</v>
      </c>
      <c r="AI2188" s="4">
        <v>3594</v>
      </c>
      <c r="AJ2188" s="4">
        <v>4133</v>
      </c>
      <c r="AK2188" s="4">
        <v>2472.349610462164</v>
      </c>
      <c r="AL2188" s="8">
        <v>1.0805723821950017</v>
      </c>
      <c r="AM2188" s="4">
        <v>2090.6704113369015</v>
      </c>
      <c r="AN2188" s="8">
        <v>0.91375455040948494</v>
      </c>
      <c r="AO2188" s="4">
        <v>1708.9912122116391</v>
      </c>
      <c r="AP2188" s="8">
        <v>0.74693671862396815</v>
      </c>
    </row>
    <row r="2189" spans="1:42" x14ac:dyDescent="0.25">
      <c r="A2189" s="2" t="s">
        <v>6323</v>
      </c>
      <c r="B2189" t="s">
        <v>6298</v>
      </c>
      <c r="C2189" t="s">
        <v>14</v>
      </c>
      <c r="D2189" t="s">
        <v>6297</v>
      </c>
      <c r="E2189" s="3" t="s">
        <v>6287</v>
      </c>
      <c r="F2189" t="s">
        <v>6324</v>
      </c>
      <c r="G2189">
        <v>48</v>
      </c>
      <c r="H2189">
        <v>27</v>
      </c>
      <c r="I2189">
        <v>19</v>
      </c>
      <c r="J2189">
        <v>2</v>
      </c>
      <c r="K2189">
        <v>0</v>
      </c>
      <c r="L2189">
        <v>0</v>
      </c>
      <c r="M2189">
        <v>0</v>
      </c>
      <c r="N2189" s="2">
        <v>300.95659722222223</v>
      </c>
      <c r="O2189" s="2">
        <v>683.0608550972222</v>
      </c>
      <c r="P2189" s="2">
        <v>268.11</v>
      </c>
      <c r="Q2189" s="4">
        <v>1252.1274523194443</v>
      </c>
      <c r="R2189" s="5">
        <v>3.9E-2</v>
      </c>
      <c r="S2189" s="6">
        <v>1300.9604229599024</v>
      </c>
      <c r="T2189" s="4">
        <v>0</v>
      </c>
      <c r="U2189" s="7">
        <v>1300.9604229599024</v>
      </c>
      <c r="V2189" s="8">
        <v>0.58200382405587692</v>
      </c>
      <c r="W2189" s="7">
        <v>1258.8742714328616</v>
      </c>
      <c r="X2189" s="7">
        <v>1331.624749439846</v>
      </c>
      <c r="Y2189" s="7">
        <v>1577.8123670154821</v>
      </c>
      <c r="Z2189" s="7">
        <v>1900.8244893664937</v>
      </c>
      <c r="AA2189" s="7">
        <v>2091.7217436568217</v>
      </c>
      <c r="AB2189" s="7">
        <v>2405.4218048229391</v>
      </c>
      <c r="AC2189" s="7">
        <v>2458.84375</v>
      </c>
      <c r="AD2189" s="7">
        <v>2682.375</v>
      </c>
      <c r="AE2189" s="4">
        <v>2163</v>
      </c>
      <c r="AF2189" s="4">
        <v>2288</v>
      </c>
      <c r="AG2189" s="4">
        <v>2711</v>
      </c>
      <c r="AH2189" s="4">
        <v>3266</v>
      </c>
      <c r="AI2189" s="4">
        <v>3594</v>
      </c>
      <c r="AJ2189" s="4">
        <v>4133</v>
      </c>
      <c r="AK2189" s="4">
        <v>2414.4640214655315</v>
      </c>
      <c r="AL2189" s="8">
        <v>1.0801460741912066</v>
      </c>
      <c r="AM2189" s="4">
        <v>2026.0325336147307</v>
      </c>
      <c r="AN2189" s="8">
        <v>0.90637552181841718</v>
      </c>
      <c r="AO2189" s="4">
        <v>1663.4964782873167</v>
      </c>
      <c r="AP2189" s="8">
        <v>0.74418967293714711</v>
      </c>
    </row>
    <row r="2190" spans="1:42" x14ac:dyDescent="0.25">
      <c r="A2190" s="2" t="s">
        <v>6325</v>
      </c>
      <c r="B2190" t="s">
        <v>6298</v>
      </c>
      <c r="C2190" t="s">
        <v>14</v>
      </c>
      <c r="D2190" t="s">
        <v>6297</v>
      </c>
      <c r="E2190" s="3" t="s">
        <v>6287</v>
      </c>
      <c r="F2190" t="s">
        <v>6326</v>
      </c>
      <c r="G2190">
        <v>47</v>
      </c>
      <c r="H2190">
        <v>31</v>
      </c>
      <c r="I2190">
        <v>16</v>
      </c>
      <c r="J2190">
        <v>0</v>
      </c>
      <c r="K2190">
        <v>0</v>
      </c>
      <c r="L2190">
        <v>0</v>
      </c>
      <c r="M2190">
        <v>0</v>
      </c>
      <c r="N2190" s="2">
        <v>296.47695035460993</v>
      </c>
      <c r="O2190" s="2">
        <v>653.08421582269511</v>
      </c>
      <c r="P2190" s="2">
        <v>270.25</v>
      </c>
      <c r="Q2190" s="4">
        <v>1219.811166177305</v>
      </c>
      <c r="R2190" s="5">
        <v>3.9E-2</v>
      </c>
      <c r="S2190" s="6">
        <v>1267.3838016582199</v>
      </c>
      <c r="T2190" s="4">
        <v>0</v>
      </c>
      <c r="U2190" s="7">
        <v>1267.3838016582199</v>
      </c>
      <c r="V2190" s="8">
        <v>0.57463307008360265</v>
      </c>
      <c r="W2190" s="7">
        <v>1242.9313305908324</v>
      </c>
      <c r="X2190" s="7">
        <v>1314.7604643512827</v>
      </c>
      <c r="Y2190" s="7">
        <v>1557.8302529966468</v>
      </c>
      <c r="Z2190" s="7">
        <v>1876.7516068930461</v>
      </c>
      <c r="AA2190" s="7">
        <v>2065.2312538804681</v>
      </c>
      <c r="AB2190" s="7">
        <v>2374.9584786555297</v>
      </c>
      <c r="AC2190" s="7">
        <v>2426.108510638298</v>
      </c>
      <c r="AD2190" s="7">
        <v>2646.6638297872341</v>
      </c>
      <c r="AE2190" s="4">
        <v>2163</v>
      </c>
      <c r="AF2190" s="4">
        <v>2288</v>
      </c>
      <c r="AG2190" s="4">
        <v>2711</v>
      </c>
      <c r="AH2190" s="4">
        <v>3266</v>
      </c>
      <c r="AI2190" s="4">
        <v>3594</v>
      </c>
      <c r="AJ2190" s="4">
        <v>4133</v>
      </c>
      <c r="AK2190" s="4">
        <v>2377.752540792409</v>
      </c>
      <c r="AL2190" s="8">
        <v>1.0780753554108413</v>
      </c>
      <c r="AM2190" s="4">
        <v>2007.6296277476795</v>
      </c>
      <c r="AN2190" s="8">
        <v>0.9102612603017618</v>
      </c>
      <c r="AO2190" s="4">
        <v>1637.5067147029499</v>
      </c>
      <c r="AP2190" s="8">
        <v>0.74244716519268239</v>
      </c>
    </row>
    <row r="2191" spans="1:42" x14ac:dyDescent="0.25">
      <c r="A2191" s="2" t="s">
        <v>6327</v>
      </c>
      <c r="B2191" t="s">
        <v>6298</v>
      </c>
      <c r="C2191" t="s">
        <v>14</v>
      </c>
      <c r="D2191" t="s">
        <v>6297</v>
      </c>
      <c r="E2191" s="3" t="s">
        <v>6287</v>
      </c>
      <c r="F2191" t="s">
        <v>6328</v>
      </c>
      <c r="G2191">
        <v>82</v>
      </c>
      <c r="H2191">
        <v>0</v>
      </c>
      <c r="I2191">
        <v>72</v>
      </c>
      <c r="J2191">
        <v>10</v>
      </c>
      <c r="K2191">
        <v>0</v>
      </c>
      <c r="L2191">
        <v>0</v>
      </c>
      <c r="M2191">
        <v>0</v>
      </c>
      <c r="N2191" s="2">
        <v>314.1270325203252</v>
      </c>
      <c r="O2191" s="2">
        <v>832.34199500000011</v>
      </c>
      <c r="P2191" s="2">
        <v>337.26</v>
      </c>
      <c r="Q2191" s="4">
        <v>1483.7290275203252</v>
      </c>
      <c r="R2191" s="5">
        <v>3.9E-2</v>
      </c>
      <c r="S2191" s="6">
        <v>1541.5944595936178</v>
      </c>
      <c r="T2191" s="4">
        <v>0</v>
      </c>
      <c r="U2191" s="7">
        <v>1541.5944595936178</v>
      </c>
      <c r="V2191" s="8">
        <v>0.65891780744282735</v>
      </c>
      <c r="W2191" s="7">
        <v>1425.2392174988356</v>
      </c>
      <c r="X2191" s="7">
        <v>1507.603943429189</v>
      </c>
      <c r="Y2191" s="7">
        <v>1786.326175977505</v>
      </c>
      <c r="Z2191" s="7">
        <v>2152.0255591082741</v>
      </c>
      <c r="AA2191" s="7">
        <v>2368.1505999495216</v>
      </c>
      <c r="AB2191" s="7">
        <v>2723.3072981612058</v>
      </c>
      <c r="AC2191" s="7">
        <v>2573.5439024390244</v>
      </c>
      <c r="AD2191" s="7">
        <v>2807.5024390243902</v>
      </c>
      <c r="AE2191" s="4">
        <v>2163</v>
      </c>
      <c r="AF2191" s="4">
        <v>2288</v>
      </c>
      <c r="AG2191" s="4">
        <v>2711</v>
      </c>
      <c r="AH2191" s="4">
        <v>3266</v>
      </c>
      <c r="AI2191" s="4">
        <v>3594</v>
      </c>
      <c r="AJ2191" s="4">
        <v>4133</v>
      </c>
      <c r="AK2191" s="4">
        <v>2539.3539221239289</v>
      </c>
      <c r="AL2191" s="8">
        <v>1.0853863078415091</v>
      </c>
      <c r="AM2191" s="4">
        <v>2211.3234138947855</v>
      </c>
      <c r="AN2191" s="8">
        <v>0.9451774857926275</v>
      </c>
      <c r="AO2191" s="4">
        <v>1869.6249678227609</v>
      </c>
      <c r="AP2191" s="8">
        <v>0.79912662949170898</v>
      </c>
    </row>
    <row r="2192" spans="1:42" x14ac:dyDescent="0.25">
      <c r="A2192" s="2" t="s">
        <v>6329</v>
      </c>
      <c r="B2192" t="s">
        <v>6298</v>
      </c>
      <c r="C2192" t="s">
        <v>14</v>
      </c>
      <c r="D2192" t="s">
        <v>6297</v>
      </c>
      <c r="E2192" s="3" t="s">
        <v>6287</v>
      </c>
      <c r="F2192" t="s">
        <v>6330</v>
      </c>
      <c r="G2192">
        <v>84</v>
      </c>
      <c r="H2192">
        <v>0</v>
      </c>
      <c r="I2192">
        <v>76</v>
      </c>
      <c r="J2192">
        <v>8</v>
      </c>
      <c r="K2192">
        <v>0</v>
      </c>
      <c r="L2192">
        <v>0</v>
      </c>
      <c r="M2192">
        <v>0</v>
      </c>
      <c r="N2192" s="2">
        <v>315.52281746031747</v>
      </c>
      <c r="O2192" s="2">
        <v>496.33540385714304</v>
      </c>
      <c r="P2192" s="2">
        <v>424</v>
      </c>
      <c r="Q2192" s="4">
        <v>1235.8582213174604</v>
      </c>
      <c r="R2192" s="5">
        <v>3.9E-2</v>
      </c>
      <c r="S2192" s="6">
        <v>1284.0566919488413</v>
      </c>
      <c r="T2192" s="4">
        <v>0</v>
      </c>
      <c r="U2192" s="7">
        <v>1284.0566919488413</v>
      </c>
      <c r="V2192" s="8">
        <v>0.55150305826738799</v>
      </c>
      <c r="W2192" s="7">
        <v>1192.9011150323599</v>
      </c>
      <c r="X2192" s="7">
        <v>1261.8389973157834</v>
      </c>
      <c r="Y2192" s="7">
        <v>1495.1247909628885</v>
      </c>
      <c r="Z2192" s="7">
        <v>1801.2089883012886</v>
      </c>
      <c r="AA2192" s="7">
        <v>1982.1019914129922</v>
      </c>
      <c r="AB2192" s="7">
        <v>2279.362139819114</v>
      </c>
      <c r="AC2192" s="7">
        <v>2561.1142857142859</v>
      </c>
      <c r="AD2192" s="7">
        <v>2793.9428571428571</v>
      </c>
      <c r="AE2192" s="4">
        <v>2163</v>
      </c>
      <c r="AF2192" s="4">
        <v>2288</v>
      </c>
      <c r="AG2192" s="4">
        <v>2711</v>
      </c>
      <c r="AH2192" s="4">
        <v>3266</v>
      </c>
      <c r="AI2192" s="4">
        <v>3594</v>
      </c>
      <c r="AJ2192" s="4">
        <v>4133</v>
      </c>
      <c r="AK2192" s="4">
        <v>2503.9439431101473</v>
      </c>
      <c r="AL2192" s="8">
        <v>1.0754453062812022</v>
      </c>
      <c r="AM2192" s="4">
        <v>2097.3148593897122</v>
      </c>
      <c r="AN2192" s="8">
        <v>0.90079789027659751</v>
      </c>
      <c r="AO2192" s="4">
        <v>1690.6857756692766</v>
      </c>
      <c r="AP2192" s="8">
        <v>0.72615047427199264</v>
      </c>
    </row>
    <row r="2193" spans="1:42" x14ac:dyDescent="0.25">
      <c r="A2193" s="2" t="s">
        <v>6331</v>
      </c>
      <c r="B2193" t="s">
        <v>6298</v>
      </c>
      <c r="C2193" t="s">
        <v>14</v>
      </c>
      <c r="D2193" t="s">
        <v>6297</v>
      </c>
      <c r="E2193" s="3" t="s">
        <v>6287</v>
      </c>
      <c r="F2193" t="s">
        <v>6332</v>
      </c>
      <c r="G2193">
        <v>40</v>
      </c>
      <c r="H2193">
        <v>0</v>
      </c>
      <c r="I2193">
        <v>38</v>
      </c>
      <c r="J2193">
        <v>2</v>
      </c>
      <c r="K2193">
        <v>0</v>
      </c>
      <c r="L2193">
        <v>0</v>
      </c>
      <c r="M2193">
        <v>0</v>
      </c>
      <c r="N2193" s="2">
        <v>315.27083333333331</v>
      </c>
      <c r="O2193" s="2">
        <v>635.225015375</v>
      </c>
      <c r="P2193" s="2">
        <v>397.55</v>
      </c>
      <c r="Q2193" s="4">
        <v>1348.0458487083333</v>
      </c>
      <c r="R2193" s="5">
        <v>3.9E-2</v>
      </c>
      <c r="S2193" s="6">
        <v>1400.6196368079582</v>
      </c>
      <c r="T2193" s="4">
        <v>0</v>
      </c>
      <c r="U2193" s="7">
        <v>1400.6196368079582</v>
      </c>
      <c r="V2193" s="8">
        <v>0.60655203724658779</v>
      </c>
      <c r="W2193" s="7">
        <v>1311.9720565643693</v>
      </c>
      <c r="X2193" s="7">
        <v>1387.7910612201927</v>
      </c>
      <c r="Y2193" s="7">
        <v>1644.3625729754992</v>
      </c>
      <c r="Z2193" s="7">
        <v>1980.9989536473552</v>
      </c>
      <c r="AA2193" s="7">
        <v>2179.9480218642361</v>
      </c>
      <c r="AB2193" s="7">
        <v>2506.8795699401471</v>
      </c>
      <c r="AC2193" s="7">
        <v>2540.0650000000005</v>
      </c>
      <c r="AD2193" s="7">
        <v>2770.98</v>
      </c>
      <c r="AE2193" s="4">
        <v>2163</v>
      </c>
      <c r="AF2193" s="4">
        <v>2288</v>
      </c>
      <c r="AG2193" s="4">
        <v>2711</v>
      </c>
      <c r="AH2193" s="4">
        <v>3266</v>
      </c>
      <c r="AI2193" s="4">
        <v>3594</v>
      </c>
      <c r="AJ2193" s="4">
        <v>4133</v>
      </c>
      <c r="AK2193" s="4">
        <v>2506.3508533276718</v>
      </c>
      <c r="AL2193" s="8">
        <v>1.0853997589276019</v>
      </c>
      <c r="AM2193" s="4">
        <v>2137.7737811544334</v>
      </c>
      <c r="AN2193" s="8">
        <v>0.92578385170059696</v>
      </c>
      <c r="AO2193" s="4">
        <v>1769.1967089811958</v>
      </c>
      <c r="AP2193" s="8">
        <v>0.76616794447359238</v>
      </c>
    </row>
    <row r="2194" spans="1:42" x14ac:dyDescent="0.25">
      <c r="A2194" s="2" t="s">
        <v>6333</v>
      </c>
      <c r="B2194" t="s">
        <v>6298</v>
      </c>
      <c r="C2194" t="s">
        <v>14</v>
      </c>
      <c r="D2194" t="s">
        <v>6297</v>
      </c>
      <c r="E2194" s="3" t="s">
        <v>6287</v>
      </c>
      <c r="F2194" t="s">
        <v>6334</v>
      </c>
      <c r="G2194">
        <v>104</v>
      </c>
      <c r="H2194">
        <v>26</v>
      </c>
      <c r="I2194">
        <v>78</v>
      </c>
      <c r="J2194">
        <v>0</v>
      </c>
      <c r="K2194">
        <v>0</v>
      </c>
      <c r="L2194">
        <v>0</v>
      </c>
      <c r="M2194">
        <v>0</v>
      </c>
      <c r="N2194" s="2">
        <v>305.72115384615387</v>
      </c>
      <c r="O2194" s="2">
        <v>651.25381449358974</v>
      </c>
      <c r="P2194" s="2">
        <v>358.71</v>
      </c>
      <c r="Q2194" s="4">
        <v>1315.6849683397436</v>
      </c>
      <c r="R2194" s="5">
        <v>3.9E-2</v>
      </c>
      <c r="S2194" s="6">
        <v>1366.9966821049934</v>
      </c>
      <c r="T2194" s="4">
        <v>0</v>
      </c>
      <c r="U2194" s="7">
        <v>1366.9966821049934</v>
      </c>
      <c r="V2194" s="8">
        <v>0.6057368703245789</v>
      </c>
      <c r="W2194" s="7">
        <v>1310.2088505120641</v>
      </c>
      <c r="X2194" s="7">
        <v>1385.9259593026363</v>
      </c>
      <c r="Y2194" s="7">
        <v>1642.1526554499333</v>
      </c>
      <c r="Z2194" s="7">
        <v>1978.3366184800743</v>
      </c>
      <c r="AA2194" s="7">
        <v>2177.0183119465364</v>
      </c>
      <c r="AB2194" s="7">
        <v>2503.5104850514845</v>
      </c>
      <c r="AC2194" s="7">
        <v>2482.4250000000002</v>
      </c>
      <c r="AD2194" s="7">
        <v>2708.1</v>
      </c>
      <c r="AE2194" s="4">
        <v>2163</v>
      </c>
      <c r="AF2194" s="4">
        <v>2288</v>
      </c>
      <c r="AG2194" s="4">
        <v>2711</v>
      </c>
      <c r="AH2194" s="4">
        <v>3266</v>
      </c>
      <c r="AI2194" s="4">
        <v>3594</v>
      </c>
      <c r="AJ2194" s="4">
        <v>4133</v>
      </c>
      <c r="AK2194" s="4">
        <v>2441.7484648350237</v>
      </c>
      <c r="AL2194" s="8">
        <v>1.081975613087415</v>
      </c>
      <c r="AM2194" s="4">
        <v>2083.4978705916801</v>
      </c>
      <c r="AN2194" s="8">
        <v>0.92322936549980283</v>
      </c>
      <c r="AO2194" s="4">
        <v>1725.2472763483368</v>
      </c>
      <c r="AP2194" s="8">
        <v>0.76448311791219092</v>
      </c>
    </row>
    <row r="2195" spans="1:42" x14ac:dyDescent="0.25">
      <c r="A2195" s="2" t="s">
        <v>6335</v>
      </c>
      <c r="B2195" t="s">
        <v>6298</v>
      </c>
      <c r="C2195" t="s">
        <v>14</v>
      </c>
      <c r="D2195" t="s">
        <v>6297</v>
      </c>
      <c r="E2195" s="3" t="s">
        <v>6287</v>
      </c>
      <c r="F2195" t="s">
        <v>6336</v>
      </c>
      <c r="G2195">
        <v>102</v>
      </c>
      <c r="H2195">
        <v>34</v>
      </c>
      <c r="I2195">
        <v>57</v>
      </c>
      <c r="J2195">
        <v>11</v>
      </c>
      <c r="K2195">
        <v>0</v>
      </c>
      <c r="L2195">
        <v>0</v>
      </c>
      <c r="M2195">
        <v>0</v>
      </c>
      <c r="N2195" s="2">
        <v>305.33578431372547</v>
      </c>
      <c r="O2195" s="2">
        <v>611.41337431699333</v>
      </c>
      <c r="P2195" s="2">
        <v>395.87</v>
      </c>
      <c r="Q2195" s="4">
        <v>1312.6191586307186</v>
      </c>
      <c r="R2195" s="5">
        <v>3.9E-2</v>
      </c>
      <c r="S2195" s="6">
        <v>1363.8113058173165</v>
      </c>
      <c r="T2195" s="4">
        <v>0</v>
      </c>
      <c r="U2195" s="7">
        <v>1363.8113058173165</v>
      </c>
      <c r="V2195" s="8">
        <v>0.59504383709985187</v>
      </c>
      <c r="W2195" s="7">
        <v>1287.0798196469796</v>
      </c>
      <c r="X2195" s="7">
        <v>1361.4602992844611</v>
      </c>
      <c r="Y2195" s="7">
        <v>1613.1638423776985</v>
      </c>
      <c r="Z2195" s="7">
        <v>1943.4131719681161</v>
      </c>
      <c r="AA2195" s="7">
        <v>2138.5875505368681</v>
      </c>
      <c r="AB2195" s="7">
        <v>2459.316178733688</v>
      </c>
      <c r="AC2195" s="7">
        <v>2521.1460784313726</v>
      </c>
      <c r="AD2195" s="7">
        <v>2750.3411764705884</v>
      </c>
      <c r="AE2195" s="4">
        <v>2163</v>
      </c>
      <c r="AF2195" s="4">
        <v>2288</v>
      </c>
      <c r="AG2195" s="4">
        <v>2711</v>
      </c>
      <c r="AH2195" s="4">
        <v>3266</v>
      </c>
      <c r="AI2195" s="4">
        <v>3594</v>
      </c>
      <c r="AJ2195" s="4">
        <v>4133</v>
      </c>
      <c r="AK2195" s="4">
        <v>2473.3604330558828</v>
      </c>
      <c r="AL2195" s="8">
        <v>1.0791506686729777</v>
      </c>
      <c r="AM2195" s="4">
        <v>2107.5750064937179</v>
      </c>
      <c r="AN2195" s="8">
        <v>0.91955500991260641</v>
      </c>
      <c r="AO2195" s="4">
        <v>1729.5967323794812</v>
      </c>
      <c r="AP2195" s="8">
        <v>0.75463949586022305</v>
      </c>
    </row>
    <row r="2196" spans="1:42" x14ac:dyDescent="0.25">
      <c r="A2196" s="2" t="s">
        <v>6337</v>
      </c>
      <c r="B2196" t="s">
        <v>6298</v>
      </c>
      <c r="C2196" t="s">
        <v>14</v>
      </c>
      <c r="D2196" t="s">
        <v>6297</v>
      </c>
      <c r="E2196" s="3" t="s">
        <v>6287</v>
      </c>
      <c r="F2196" t="s">
        <v>6338</v>
      </c>
      <c r="G2196">
        <v>165</v>
      </c>
      <c r="H2196">
        <v>106</v>
      </c>
      <c r="I2196">
        <v>51</v>
      </c>
      <c r="J2196">
        <v>8</v>
      </c>
      <c r="K2196">
        <v>0</v>
      </c>
      <c r="L2196">
        <v>0</v>
      </c>
      <c r="M2196">
        <v>0</v>
      </c>
      <c r="N2196" s="2">
        <v>296.78838383838382</v>
      </c>
      <c r="O2196" s="2">
        <v>796.57201483838378</v>
      </c>
      <c r="P2196" s="2">
        <v>295.83999999999997</v>
      </c>
      <c r="Q2196" s="4">
        <v>1389.2003986767675</v>
      </c>
      <c r="R2196" s="5">
        <v>3.9E-2</v>
      </c>
      <c r="S2196" s="6">
        <v>1443.3792142251614</v>
      </c>
      <c r="T2196" s="4">
        <v>0</v>
      </c>
      <c r="U2196" s="7">
        <v>1443.3792142251614</v>
      </c>
      <c r="V2196" s="8">
        <v>0.64777636132655059</v>
      </c>
      <c r="W2196" s="7">
        <v>1401.1402695493289</v>
      </c>
      <c r="X2196" s="7">
        <v>1482.1123147151475</v>
      </c>
      <c r="Y2196" s="7">
        <v>1756.1217155562786</v>
      </c>
      <c r="Z2196" s="7">
        <v>2115.6375960925138</v>
      </c>
      <c r="AA2196" s="7">
        <v>2328.1082426076227</v>
      </c>
      <c r="AB2196" s="7">
        <v>2677.2597013626337</v>
      </c>
      <c r="AC2196" s="7">
        <v>2451.0266666666666</v>
      </c>
      <c r="AD2196" s="7">
        <v>2673.8472727272724</v>
      </c>
      <c r="AE2196" s="4">
        <v>2163</v>
      </c>
      <c r="AF2196" s="4">
        <v>2288</v>
      </c>
      <c r="AG2196" s="4">
        <v>2711</v>
      </c>
      <c r="AH2196" s="4">
        <v>3266</v>
      </c>
      <c r="AI2196" s="4">
        <v>3594</v>
      </c>
      <c r="AJ2196" s="4">
        <v>4133</v>
      </c>
      <c r="AK2196" s="4">
        <v>2422.4811049539667</v>
      </c>
      <c r="AL2196" s="8">
        <v>1.0871889937751378</v>
      </c>
      <c r="AM2196" s="4">
        <v>2098.318992482943</v>
      </c>
      <c r="AN2196" s="8">
        <v>0.94170778438337577</v>
      </c>
      <c r="AO2196" s="4">
        <v>1767.541326696185</v>
      </c>
      <c r="AP2196" s="8">
        <v>0.79325757071831271</v>
      </c>
    </row>
    <row r="2197" spans="1:42" x14ac:dyDescent="0.25">
      <c r="A2197" s="2" t="s">
        <v>6339</v>
      </c>
      <c r="B2197" t="s">
        <v>6298</v>
      </c>
      <c r="C2197" t="s">
        <v>14</v>
      </c>
      <c r="D2197" t="s">
        <v>6297</v>
      </c>
      <c r="E2197" s="3" t="s">
        <v>6287</v>
      </c>
      <c r="F2197" t="s">
        <v>6340</v>
      </c>
      <c r="G2197">
        <v>78</v>
      </c>
      <c r="H2197">
        <v>42</v>
      </c>
      <c r="I2197">
        <v>35</v>
      </c>
      <c r="J2197">
        <v>1</v>
      </c>
      <c r="K2197">
        <v>0</v>
      </c>
      <c r="L2197">
        <v>0</v>
      </c>
      <c r="M2197">
        <v>0</v>
      </c>
      <c r="N2197" s="2">
        <v>295.78952991452991</v>
      </c>
      <c r="O2197" s="2">
        <v>784.28233691452988</v>
      </c>
      <c r="P2197" s="2">
        <v>317.36</v>
      </c>
      <c r="Q2197" s="4">
        <v>1397.4318668290598</v>
      </c>
      <c r="R2197" s="5">
        <v>3.9E-2</v>
      </c>
      <c r="S2197" s="6">
        <v>1451.931709635393</v>
      </c>
      <c r="T2197" s="4">
        <v>0</v>
      </c>
      <c r="U2197" s="7">
        <v>1451.931709635393</v>
      </c>
      <c r="V2197" s="8">
        <v>0.65222661847164287</v>
      </c>
      <c r="W2197" s="7">
        <v>1410.7661757541634</v>
      </c>
      <c r="X2197" s="7">
        <v>1492.2945030631188</v>
      </c>
      <c r="Y2197" s="7">
        <v>1768.1863626766237</v>
      </c>
      <c r="Z2197" s="7">
        <v>2130.1721359283852</v>
      </c>
      <c r="AA2197" s="7">
        <v>2344.1024667870847</v>
      </c>
      <c r="AB2197" s="7">
        <v>2695.6526141433001</v>
      </c>
      <c r="AC2197" s="7">
        <v>2448.7269230769234</v>
      </c>
      <c r="AD2197" s="7">
        <v>2671.3384615384616</v>
      </c>
      <c r="AE2197" s="4">
        <v>2163</v>
      </c>
      <c r="AF2197" s="4">
        <v>2288</v>
      </c>
      <c r="AG2197" s="4">
        <v>2711</v>
      </c>
      <c r="AH2197" s="4">
        <v>3266</v>
      </c>
      <c r="AI2197" s="4">
        <v>3594</v>
      </c>
      <c r="AJ2197" s="4">
        <v>4133</v>
      </c>
      <c r="AK2197" s="4">
        <v>2421.549835224836</v>
      </c>
      <c r="AL2197" s="8">
        <v>1.0877916984717382</v>
      </c>
      <c r="AM2197" s="4">
        <v>2089.1093350227411</v>
      </c>
      <c r="AN2197" s="8">
        <v>0.93845509961456253</v>
      </c>
      <c r="AO2197" s="4">
        <v>1770.520522329067</v>
      </c>
      <c r="AP2197" s="8">
        <v>0.7953408590431027</v>
      </c>
    </row>
    <row r="2198" spans="1:42" x14ac:dyDescent="0.25">
      <c r="A2198" s="2" t="s">
        <v>6341</v>
      </c>
      <c r="B2198" t="s">
        <v>6298</v>
      </c>
      <c r="C2198" t="s">
        <v>14</v>
      </c>
      <c r="D2198" t="s">
        <v>6297</v>
      </c>
      <c r="E2198" s="3" t="s">
        <v>6287</v>
      </c>
      <c r="F2198" t="s">
        <v>6342</v>
      </c>
      <c r="G2198">
        <v>96</v>
      </c>
      <c r="H2198">
        <v>56</v>
      </c>
      <c r="I2198">
        <v>36</v>
      </c>
      <c r="J2198">
        <v>4</v>
      </c>
      <c r="K2198">
        <v>0</v>
      </c>
      <c r="L2198">
        <v>0</v>
      </c>
      <c r="M2198">
        <v>0</v>
      </c>
      <c r="N2198" s="2">
        <v>300.18836805555554</v>
      </c>
      <c r="O2198" s="2">
        <v>606.29061519097218</v>
      </c>
      <c r="P2198" s="2">
        <v>366.37</v>
      </c>
      <c r="Q2198" s="4">
        <v>1272.8489832465277</v>
      </c>
      <c r="R2198" s="5">
        <v>3.9E-2</v>
      </c>
      <c r="S2198" s="6">
        <v>1322.4900935931423</v>
      </c>
      <c r="T2198" s="4">
        <v>0</v>
      </c>
      <c r="U2198" s="7">
        <v>1322.4900935931423</v>
      </c>
      <c r="V2198" s="8">
        <v>0.59232550613484025</v>
      </c>
      <c r="W2198" s="7">
        <v>1281.2000697696594</v>
      </c>
      <c r="X2198" s="7">
        <v>1355.2407580365143</v>
      </c>
      <c r="Y2198" s="7">
        <v>1605.7944471315518</v>
      </c>
      <c r="Z2198" s="7">
        <v>1934.5351030363879</v>
      </c>
      <c r="AA2198" s="7">
        <v>2128.8178690486161</v>
      </c>
      <c r="AB2198" s="7">
        <v>2448.0813168552945</v>
      </c>
      <c r="AC2198" s="7">
        <v>2455.979166666667</v>
      </c>
      <c r="AD2198" s="7">
        <v>2679.25</v>
      </c>
      <c r="AE2198" s="4">
        <v>2163</v>
      </c>
      <c r="AF2198" s="4">
        <v>2288</v>
      </c>
      <c r="AG2198" s="4">
        <v>2711</v>
      </c>
      <c r="AH2198" s="4">
        <v>3266</v>
      </c>
      <c r="AI2198" s="4">
        <v>3594</v>
      </c>
      <c r="AJ2198" s="4">
        <v>4133</v>
      </c>
      <c r="AK2198" s="4">
        <v>2413.9459117331821</v>
      </c>
      <c r="AL2198" s="8">
        <v>1.081173871075793</v>
      </c>
      <c r="AM2198" s="4">
        <v>2045.8968567789825</v>
      </c>
      <c r="AN2198" s="8">
        <v>0.91632965499105301</v>
      </c>
      <c r="AO2198" s="4">
        <v>1677.8478018247831</v>
      </c>
      <c r="AP2198" s="8">
        <v>0.75148543890631314</v>
      </c>
    </row>
    <row r="2199" spans="1:42" x14ac:dyDescent="0.25">
      <c r="A2199" s="2" t="s">
        <v>6343</v>
      </c>
      <c r="B2199" t="s">
        <v>6298</v>
      </c>
      <c r="C2199" t="s">
        <v>14</v>
      </c>
      <c r="D2199" t="s">
        <v>6297</v>
      </c>
      <c r="E2199" s="3" t="s">
        <v>6287</v>
      </c>
      <c r="F2199" t="s">
        <v>6344</v>
      </c>
      <c r="G2199">
        <v>199</v>
      </c>
      <c r="H2199">
        <v>113</v>
      </c>
      <c r="I2199">
        <v>82</v>
      </c>
      <c r="J2199">
        <v>4</v>
      </c>
      <c r="K2199">
        <v>0</v>
      </c>
      <c r="L2199">
        <v>0</v>
      </c>
      <c r="M2199">
        <v>0</v>
      </c>
      <c r="N2199" s="2">
        <v>300.98073701842549</v>
      </c>
      <c r="O2199" s="2">
        <v>756.32373602345035</v>
      </c>
      <c r="P2199" s="2">
        <v>333.53</v>
      </c>
      <c r="Q2199" s="4">
        <v>1390.8344730418758</v>
      </c>
      <c r="R2199" s="5">
        <v>3.9E-2</v>
      </c>
      <c r="S2199" s="6">
        <v>1445.0770174905088</v>
      </c>
      <c r="T2199" s="4">
        <v>0</v>
      </c>
      <c r="U2199" s="7">
        <v>1445.0770174905088</v>
      </c>
      <c r="V2199" s="8">
        <v>0.64932030301868282</v>
      </c>
      <c r="W2199" s="7">
        <v>1404.479815429411</v>
      </c>
      <c r="X2199" s="7">
        <v>1485.6448533067462</v>
      </c>
      <c r="Y2199" s="7">
        <v>1760.3073414836492</v>
      </c>
      <c r="Z2199" s="7">
        <v>2120.6801096590179</v>
      </c>
      <c r="AA2199" s="7">
        <v>2333.6571690491464</v>
      </c>
      <c r="AB2199" s="7">
        <v>2683.6408123762162</v>
      </c>
      <c r="AC2199" s="7">
        <v>2448.0748743718596</v>
      </c>
      <c r="AD2199" s="7">
        <v>2670.6271356783923</v>
      </c>
      <c r="AE2199" s="4">
        <v>2163</v>
      </c>
      <c r="AF2199" s="4">
        <v>2288</v>
      </c>
      <c r="AG2199" s="4">
        <v>2711</v>
      </c>
      <c r="AH2199" s="4">
        <v>3266</v>
      </c>
      <c r="AI2199" s="4">
        <v>3594</v>
      </c>
      <c r="AJ2199" s="4">
        <v>4133</v>
      </c>
      <c r="AK2199" s="4">
        <v>2423.8221374905597</v>
      </c>
      <c r="AL2199" s="8">
        <v>1.089102453177101</v>
      </c>
      <c r="AM2199" s="4">
        <v>2095.7511475464084</v>
      </c>
      <c r="AN2199" s="8">
        <v>0.94168944195081561</v>
      </c>
      <c r="AO2199" s="4">
        <v>1767.6801576022572</v>
      </c>
      <c r="AP2199" s="8">
        <v>0.79427643072453002</v>
      </c>
    </row>
    <row r="2200" spans="1:42" x14ac:dyDescent="0.25">
      <c r="A2200" s="2" t="s">
        <v>6345</v>
      </c>
      <c r="B2200" t="s">
        <v>6298</v>
      </c>
      <c r="C2200" t="s">
        <v>14</v>
      </c>
      <c r="D2200" t="s">
        <v>6297</v>
      </c>
      <c r="E2200" s="3" t="s">
        <v>6287</v>
      </c>
      <c r="F2200" t="s">
        <v>6346</v>
      </c>
      <c r="G2200">
        <v>69</v>
      </c>
      <c r="H2200">
        <v>41</v>
      </c>
      <c r="I2200">
        <v>26</v>
      </c>
      <c r="J2200">
        <v>2</v>
      </c>
      <c r="K2200">
        <v>0</v>
      </c>
      <c r="L2200">
        <v>0</v>
      </c>
      <c r="M2200">
        <v>0</v>
      </c>
      <c r="N2200" s="2">
        <v>288.62801932367148</v>
      </c>
      <c r="O2200" s="2">
        <v>758.74368566183557</v>
      </c>
      <c r="P2200" s="2">
        <v>366.94</v>
      </c>
      <c r="Q2200" s="4">
        <v>1414.311704985507</v>
      </c>
      <c r="R2200" s="5">
        <v>3.9E-2</v>
      </c>
      <c r="S2200" s="6">
        <v>1469.4698614799418</v>
      </c>
      <c r="T2200" s="4">
        <v>0</v>
      </c>
      <c r="U2200" s="7">
        <v>1469.4698614799418</v>
      </c>
      <c r="V2200" s="8">
        <v>0.6601434990013606</v>
      </c>
      <c r="W2200" s="7">
        <v>1427.890388339943</v>
      </c>
      <c r="X2200" s="7">
        <v>1510.4083257151131</v>
      </c>
      <c r="Y2200" s="7">
        <v>1789.6490257926887</v>
      </c>
      <c r="Z2200" s="7">
        <v>2156.0286677384438</v>
      </c>
      <c r="AA2200" s="7">
        <v>2372.5557354108905</v>
      </c>
      <c r="AB2200" s="7">
        <v>2728.3730813726238</v>
      </c>
      <c r="AC2200" s="7">
        <v>2448.5840579710148</v>
      </c>
      <c r="AD2200" s="7">
        <v>2671.1826086956521</v>
      </c>
      <c r="AE2200" s="4">
        <v>2163</v>
      </c>
      <c r="AF2200" s="4">
        <v>2288</v>
      </c>
      <c r="AG2200" s="4">
        <v>2711</v>
      </c>
      <c r="AH2200" s="4">
        <v>3266</v>
      </c>
      <c r="AI2200" s="4">
        <v>3594</v>
      </c>
      <c r="AJ2200" s="4">
        <v>4133</v>
      </c>
      <c r="AK2200" s="4">
        <v>2422.5856584696799</v>
      </c>
      <c r="AL2200" s="8">
        <v>1.0883204992050932</v>
      </c>
      <c r="AM2200" s="4">
        <v>2099.7561143279945</v>
      </c>
      <c r="AN2200" s="8">
        <v>0.94329280558770001</v>
      </c>
      <c r="AO2200" s="4">
        <v>1776.9265701863087</v>
      </c>
      <c r="AP2200" s="8">
        <v>0.79826511197030658</v>
      </c>
    </row>
    <row r="2201" spans="1:42" x14ac:dyDescent="0.25">
      <c r="A2201" s="2" t="s">
        <v>6347</v>
      </c>
      <c r="B2201" t="s">
        <v>6298</v>
      </c>
      <c r="C2201" t="s">
        <v>14</v>
      </c>
      <c r="D2201" t="s">
        <v>6297</v>
      </c>
      <c r="E2201" s="3" t="s">
        <v>6287</v>
      </c>
      <c r="F2201" t="s">
        <v>6348</v>
      </c>
      <c r="G2201">
        <v>102</v>
      </c>
      <c r="H2201">
        <v>61</v>
      </c>
      <c r="I2201">
        <v>30</v>
      </c>
      <c r="J2201">
        <v>11</v>
      </c>
      <c r="K2201">
        <v>0</v>
      </c>
      <c r="L2201">
        <v>0</v>
      </c>
      <c r="M2201">
        <v>0</v>
      </c>
      <c r="N2201" s="2">
        <v>302.19035947712422</v>
      </c>
      <c r="O2201" s="2">
        <v>600.3347102647059</v>
      </c>
      <c r="P2201" s="2">
        <v>383.11</v>
      </c>
      <c r="Q2201" s="4">
        <v>1285.6350697418302</v>
      </c>
      <c r="R2201" s="5">
        <v>3.9E-2</v>
      </c>
      <c r="S2201" s="6">
        <v>1335.7748374617615</v>
      </c>
      <c r="T2201" s="4">
        <v>0</v>
      </c>
      <c r="U2201" s="7">
        <v>1335.7748374617615</v>
      </c>
      <c r="V2201" s="8">
        <v>0.591348385536274</v>
      </c>
      <c r="W2201" s="7">
        <v>1279.0865579149606</v>
      </c>
      <c r="X2201" s="7">
        <v>1353.0051061069948</v>
      </c>
      <c r="Y2201" s="7">
        <v>1603.1454731888389</v>
      </c>
      <c r="Z2201" s="7">
        <v>1931.3438271614709</v>
      </c>
      <c r="AA2201" s="7">
        <v>2125.3060976173692</v>
      </c>
      <c r="AB2201" s="7">
        <v>2444.0428774214206</v>
      </c>
      <c r="AC2201" s="7">
        <v>2484.7490196078434</v>
      </c>
      <c r="AD2201" s="7">
        <v>2710.6352941176469</v>
      </c>
      <c r="AE2201" s="4">
        <v>2163</v>
      </c>
      <c r="AF2201" s="4">
        <v>2288</v>
      </c>
      <c r="AG2201" s="4">
        <v>2711</v>
      </c>
      <c r="AH2201" s="4">
        <v>3266</v>
      </c>
      <c r="AI2201" s="4">
        <v>3594</v>
      </c>
      <c r="AJ2201" s="4">
        <v>4133</v>
      </c>
      <c r="AK2201" s="4">
        <v>2437.0715317541867</v>
      </c>
      <c r="AL2201" s="8">
        <v>1.078893145253238</v>
      </c>
      <c r="AM2201" s="4">
        <v>2074.0066874819586</v>
      </c>
      <c r="AN2201" s="8">
        <v>0.91816410358830469</v>
      </c>
      <c r="AO2201" s="4">
        <v>1698.8396817339897</v>
      </c>
      <c r="AP2201" s="8">
        <v>0.75207742720120718</v>
      </c>
    </row>
    <row r="2202" spans="1:42" x14ac:dyDescent="0.25">
      <c r="A2202" s="2" t="s">
        <v>6349</v>
      </c>
      <c r="B2202" t="s">
        <v>6298</v>
      </c>
      <c r="C2202" t="s">
        <v>14</v>
      </c>
      <c r="D2202" t="s">
        <v>6297</v>
      </c>
      <c r="E2202" s="3" t="s">
        <v>6287</v>
      </c>
      <c r="F2202" t="s">
        <v>6350</v>
      </c>
      <c r="G2202">
        <v>132</v>
      </c>
      <c r="H2202">
        <v>82</v>
      </c>
      <c r="I2202">
        <v>47</v>
      </c>
      <c r="J2202">
        <v>3</v>
      </c>
      <c r="K2202">
        <v>0</v>
      </c>
      <c r="L2202">
        <v>0</v>
      </c>
      <c r="M2202">
        <v>0</v>
      </c>
      <c r="N2202" s="2">
        <v>298.79419191919192</v>
      </c>
      <c r="O2202" s="2">
        <v>666.55063202067186</v>
      </c>
      <c r="P2202" s="2">
        <v>329.22</v>
      </c>
      <c r="Q2202" s="4">
        <v>1294.5648239398638</v>
      </c>
      <c r="R2202" s="5">
        <v>3.9E-2</v>
      </c>
      <c r="S2202" s="6">
        <v>1345.0528520735184</v>
      </c>
      <c r="T2202" s="4">
        <v>0</v>
      </c>
      <c r="U2202" s="7">
        <v>1345.0528520735184</v>
      </c>
      <c r="V2202" s="8">
        <v>0.6058900011046614</v>
      </c>
      <c r="W2202" s="7">
        <v>1310.5400723893822</v>
      </c>
      <c r="X2202" s="7">
        <v>1386.2763225274648</v>
      </c>
      <c r="Y2202" s="7">
        <v>1642.5677929947367</v>
      </c>
      <c r="Z2202" s="7">
        <v>1978.8367436078236</v>
      </c>
      <c r="AA2202" s="7">
        <v>2177.5686639701526</v>
      </c>
      <c r="AB2202" s="7">
        <v>2504.143374565565</v>
      </c>
      <c r="AC2202" s="7">
        <v>2441.9583333333335</v>
      </c>
      <c r="AD2202" s="7">
        <v>2663.954545454545</v>
      </c>
      <c r="AE2202" s="4">
        <v>2163</v>
      </c>
      <c r="AF2202" s="4">
        <v>2288</v>
      </c>
      <c r="AG2202" s="4">
        <v>2711</v>
      </c>
      <c r="AH2202" s="4">
        <v>3266</v>
      </c>
      <c r="AI2202" s="4">
        <v>3594</v>
      </c>
      <c r="AJ2202" s="4">
        <v>4133</v>
      </c>
      <c r="AK2202" s="4">
        <v>2401.14523677118</v>
      </c>
      <c r="AL2202" s="8">
        <v>1.0816154085818956</v>
      </c>
      <c r="AM2202" s="4">
        <v>2052.0977536931387</v>
      </c>
      <c r="AN2202" s="8">
        <v>0.92438412983941964</v>
      </c>
      <c r="AO2202" s="4">
        <v>1694.1003351515587</v>
      </c>
      <c r="AP2202" s="8">
        <v>0.76312127984713696</v>
      </c>
    </row>
    <row r="2203" spans="1:42" x14ac:dyDescent="0.25">
      <c r="A2203" s="2" t="s">
        <v>6351</v>
      </c>
      <c r="B2203" t="s">
        <v>6298</v>
      </c>
      <c r="C2203" t="s">
        <v>14</v>
      </c>
      <c r="D2203" t="s">
        <v>6297</v>
      </c>
      <c r="E2203" s="3" t="s">
        <v>6287</v>
      </c>
      <c r="F2203" t="s">
        <v>6352</v>
      </c>
      <c r="G2203">
        <v>92</v>
      </c>
      <c r="H2203">
        <v>64</v>
      </c>
      <c r="I2203">
        <v>26</v>
      </c>
      <c r="J2203">
        <v>2</v>
      </c>
      <c r="K2203">
        <v>0</v>
      </c>
      <c r="L2203">
        <v>0</v>
      </c>
      <c r="M2203">
        <v>0</v>
      </c>
      <c r="N2203" s="2">
        <v>296.70471014492756</v>
      </c>
      <c r="O2203" s="2">
        <v>686.14932031884052</v>
      </c>
      <c r="P2203" s="2">
        <v>321.85000000000002</v>
      </c>
      <c r="Q2203" s="4">
        <v>1304.704030463768</v>
      </c>
      <c r="R2203" s="5">
        <v>3.9E-2</v>
      </c>
      <c r="S2203" s="6">
        <v>1355.5874876518549</v>
      </c>
      <c r="T2203" s="4">
        <v>0</v>
      </c>
      <c r="U2203" s="7">
        <v>1355.5874876518549</v>
      </c>
      <c r="V2203" s="8">
        <v>0.61332163972012987</v>
      </c>
      <c r="W2203" s="7">
        <v>1326.6147067146408</v>
      </c>
      <c r="X2203" s="7">
        <v>1403.2799116796571</v>
      </c>
      <c r="Y2203" s="7">
        <v>1662.714965281272</v>
      </c>
      <c r="Z2203" s="7">
        <v>2003.108475325944</v>
      </c>
      <c r="AA2203" s="7">
        <v>2204.2779731541468</v>
      </c>
      <c r="AB2203" s="7">
        <v>2534.858336963297</v>
      </c>
      <c r="AC2203" s="7">
        <v>2431.2630434782609</v>
      </c>
      <c r="AD2203" s="7">
        <v>2652.2869565217388</v>
      </c>
      <c r="AE2203" s="4">
        <v>2163</v>
      </c>
      <c r="AF2203" s="4">
        <v>2288</v>
      </c>
      <c r="AG2203" s="4">
        <v>2711</v>
      </c>
      <c r="AH2203" s="4">
        <v>3266</v>
      </c>
      <c r="AI2203" s="4">
        <v>3594</v>
      </c>
      <c r="AJ2203" s="4">
        <v>4133</v>
      </c>
      <c r="AK2203" s="4">
        <v>2389.117930895779</v>
      </c>
      <c r="AL2203" s="8">
        <v>1.0809318765548273</v>
      </c>
      <c r="AM2203" s="4">
        <v>2048.8091264130235</v>
      </c>
      <c r="AN2203" s="8">
        <v>0.92696265223120733</v>
      </c>
      <c r="AO2203" s="4">
        <v>1695.8962921346101</v>
      </c>
      <c r="AP2203" s="8">
        <v>0.76729086404374969</v>
      </c>
    </row>
    <row r="2204" spans="1:42" x14ac:dyDescent="0.25">
      <c r="A2204" s="2" t="s">
        <v>6353</v>
      </c>
      <c r="B2204" t="s">
        <v>6298</v>
      </c>
      <c r="C2204" t="s">
        <v>14</v>
      </c>
      <c r="D2204" t="s">
        <v>6297</v>
      </c>
      <c r="E2204" s="3" t="s">
        <v>6287</v>
      </c>
      <c r="F2204" t="s">
        <v>6354</v>
      </c>
      <c r="G2204">
        <v>100</v>
      </c>
      <c r="H2204">
        <v>0</v>
      </c>
      <c r="I2204">
        <v>93</v>
      </c>
      <c r="J2204">
        <v>7</v>
      </c>
      <c r="K2204">
        <v>0</v>
      </c>
      <c r="L2204">
        <v>0</v>
      </c>
      <c r="M2204">
        <v>0</v>
      </c>
      <c r="N2204" s="2">
        <v>320.70333333333332</v>
      </c>
      <c r="O2204" s="2">
        <v>545.8255440833334</v>
      </c>
      <c r="P2204" s="2">
        <v>428.78</v>
      </c>
      <c r="Q2204" s="4">
        <v>1295.3088774166667</v>
      </c>
      <c r="R2204" s="5">
        <v>3.9E-2</v>
      </c>
      <c r="S2204" s="6">
        <v>1345.8259236359168</v>
      </c>
      <c r="T2204" s="4">
        <v>0</v>
      </c>
      <c r="U2204" s="7">
        <v>1345.8259236359168</v>
      </c>
      <c r="V2204" s="8">
        <v>0.5806955974628677</v>
      </c>
      <c r="W2204" s="7">
        <v>1256.0445773121826</v>
      </c>
      <c r="X2204" s="7">
        <v>1328.631526995041</v>
      </c>
      <c r="Y2204" s="7">
        <v>1574.2657647218341</v>
      </c>
      <c r="Z2204" s="7">
        <v>1896.5518213137254</v>
      </c>
      <c r="AA2204" s="7">
        <v>2087.0199772815463</v>
      </c>
      <c r="AB2204" s="7">
        <v>2400.0149043140318</v>
      </c>
      <c r="AC2204" s="7">
        <v>2549.3710000000005</v>
      </c>
      <c r="AD2204" s="7">
        <v>2781.1320000000001</v>
      </c>
      <c r="AE2204" s="4">
        <v>2163</v>
      </c>
      <c r="AF2204" s="4">
        <v>2288</v>
      </c>
      <c r="AG2204" s="4">
        <v>2711</v>
      </c>
      <c r="AH2204" s="4">
        <v>3266</v>
      </c>
      <c r="AI2204" s="4">
        <v>3594</v>
      </c>
      <c r="AJ2204" s="4">
        <v>4133</v>
      </c>
      <c r="AK2204" s="4">
        <v>2510.629349228092</v>
      </c>
      <c r="AL2204" s="8">
        <v>1.0832837920219933</v>
      </c>
      <c r="AM2204" s="4">
        <v>2122.3615406973672</v>
      </c>
      <c r="AN2204" s="8">
        <v>0.91575439383561819</v>
      </c>
      <c r="AO2204" s="4">
        <v>1734.0937321666418</v>
      </c>
      <c r="AP2204" s="8">
        <v>0.74822499564924283</v>
      </c>
    </row>
    <row r="2205" spans="1:42" x14ac:dyDescent="0.25">
      <c r="A2205" s="2" t="s">
        <v>6355</v>
      </c>
      <c r="B2205" t="s">
        <v>6298</v>
      </c>
      <c r="C2205" t="s">
        <v>14</v>
      </c>
      <c r="D2205" t="s">
        <v>6297</v>
      </c>
      <c r="E2205" s="3" t="s">
        <v>6287</v>
      </c>
      <c r="F2205" t="s">
        <v>6356</v>
      </c>
      <c r="G2205">
        <v>100</v>
      </c>
      <c r="H2205">
        <v>55</v>
      </c>
      <c r="I2205">
        <v>40</v>
      </c>
      <c r="J2205">
        <v>5</v>
      </c>
      <c r="K2205">
        <v>0</v>
      </c>
      <c r="L2205">
        <v>0</v>
      </c>
      <c r="M2205">
        <v>0</v>
      </c>
      <c r="N2205" s="2">
        <v>301.71666666666664</v>
      </c>
      <c r="O2205" s="2">
        <v>764.60925808333332</v>
      </c>
      <c r="P2205" s="2">
        <v>351.09</v>
      </c>
      <c r="Q2205" s="4">
        <v>1417.4159247499999</v>
      </c>
      <c r="R2205" s="5">
        <v>3.9E-2</v>
      </c>
      <c r="S2205" s="6">
        <v>1472.6951458152498</v>
      </c>
      <c r="T2205" s="4">
        <v>0</v>
      </c>
      <c r="U2205" s="7">
        <v>1472.6951458152498</v>
      </c>
      <c r="V2205" s="8">
        <v>0.65733580870168262</v>
      </c>
      <c r="W2205" s="7">
        <v>1421.8173542217394</v>
      </c>
      <c r="X2205" s="7">
        <v>1503.9843303094497</v>
      </c>
      <c r="Y2205" s="7">
        <v>1782.0373773902616</v>
      </c>
      <c r="Z2205" s="7">
        <v>2146.8587512196955</v>
      </c>
      <c r="AA2205" s="7">
        <v>2362.4648964738476</v>
      </c>
      <c r="AB2205" s="7">
        <v>2716.7688973640543</v>
      </c>
      <c r="AC2205" s="7">
        <v>2464.4400000000005</v>
      </c>
      <c r="AD2205" s="7">
        <v>2688.48</v>
      </c>
      <c r="AE2205" s="4">
        <v>2163</v>
      </c>
      <c r="AF2205" s="4">
        <v>2288</v>
      </c>
      <c r="AG2205" s="4">
        <v>2711</v>
      </c>
      <c r="AH2205" s="4">
        <v>3266</v>
      </c>
      <c r="AI2205" s="4">
        <v>3594</v>
      </c>
      <c r="AJ2205" s="4">
        <v>4133</v>
      </c>
      <c r="AK2205" s="4">
        <v>2442.0466283740257</v>
      </c>
      <c r="AL2205" s="8">
        <v>1.0900047439626968</v>
      </c>
      <c r="AM2205" s="4">
        <v>2118.9294675211004</v>
      </c>
      <c r="AN2205" s="8">
        <v>0.9457817655423586</v>
      </c>
      <c r="AO2205" s="4">
        <v>1795.8123066681751</v>
      </c>
      <c r="AP2205" s="8">
        <v>0.80155878712202067</v>
      </c>
    </row>
    <row r="2206" spans="1:42" x14ac:dyDescent="0.25">
      <c r="A2206" s="2" t="s">
        <v>6357</v>
      </c>
      <c r="B2206" t="s">
        <v>6298</v>
      </c>
      <c r="C2206" t="s">
        <v>14</v>
      </c>
      <c r="D2206" t="s">
        <v>6297</v>
      </c>
      <c r="E2206" s="3" t="s">
        <v>6287</v>
      </c>
      <c r="F2206" t="s">
        <v>6358</v>
      </c>
      <c r="G2206">
        <v>104</v>
      </c>
      <c r="H2206">
        <v>0</v>
      </c>
      <c r="I2206">
        <v>99</v>
      </c>
      <c r="J2206">
        <v>5</v>
      </c>
      <c r="K2206">
        <v>0</v>
      </c>
      <c r="L2206">
        <v>0</v>
      </c>
      <c r="M2206">
        <v>0</v>
      </c>
      <c r="N2206" s="2">
        <v>320.01602564102564</v>
      </c>
      <c r="O2206" s="2">
        <v>542.38528469230778</v>
      </c>
      <c r="P2206" s="2">
        <v>433.54</v>
      </c>
      <c r="Q2206" s="4">
        <v>1295.9413103333334</v>
      </c>
      <c r="R2206" s="5">
        <v>3.9E-2</v>
      </c>
      <c r="S2206" s="6">
        <v>1346.4830214363333</v>
      </c>
      <c r="T2206" s="4">
        <v>0</v>
      </c>
      <c r="U2206" s="7">
        <v>1346.4830214363333</v>
      </c>
      <c r="V2206" s="8">
        <v>0.58331313437239873</v>
      </c>
      <c r="W2206" s="7">
        <v>1261.7063096474985</v>
      </c>
      <c r="X2206" s="7">
        <v>1334.6204514440483</v>
      </c>
      <c r="Y2206" s="7">
        <v>1581.3619072835731</v>
      </c>
      <c r="Z2206" s="7">
        <v>1905.1006968602544</v>
      </c>
      <c r="AA2206" s="7">
        <v>2096.4274049344012</v>
      </c>
      <c r="AB2206" s="7">
        <v>2410.8331843611245</v>
      </c>
      <c r="AC2206" s="7">
        <v>2539.1701923076926</v>
      </c>
      <c r="AD2206" s="7">
        <v>2770.0038461538461</v>
      </c>
      <c r="AE2206" s="4">
        <v>2163</v>
      </c>
      <c r="AF2206" s="4">
        <v>2288</v>
      </c>
      <c r="AG2206" s="4">
        <v>2711</v>
      </c>
      <c r="AH2206" s="4">
        <v>3266</v>
      </c>
      <c r="AI2206" s="4">
        <v>3594</v>
      </c>
      <c r="AJ2206" s="4">
        <v>4133</v>
      </c>
      <c r="AK2206" s="4">
        <v>2493.9364997726207</v>
      </c>
      <c r="AL2206" s="8">
        <v>1.0804042037279282</v>
      </c>
      <c r="AM2206" s="4">
        <v>2111.4520069938585</v>
      </c>
      <c r="AN2206" s="8">
        <v>0.91470718060941847</v>
      </c>
      <c r="AO2206" s="4">
        <v>1728.9675142150959</v>
      </c>
      <c r="AP2206" s="8">
        <v>0.7490101574909086</v>
      </c>
    </row>
    <row r="2207" spans="1:42" x14ac:dyDescent="0.25">
      <c r="A2207" s="2" t="s">
        <v>6359</v>
      </c>
      <c r="B2207" t="s">
        <v>6298</v>
      </c>
      <c r="C2207" t="s">
        <v>14</v>
      </c>
      <c r="D2207" t="s">
        <v>6297</v>
      </c>
      <c r="E2207" s="3" t="s">
        <v>6287</v>
      </c>
      <c r="F2207" t="s">
        <v>6360</v>
      </c>
      <c r="G2207">
        <v>119</v>
      </c>
      <c r="H2207">
        <v>0</v>
      </c>
      <c r="I2207">
        <v>113</v>
      </c>
      <c r="J2207">
        <v>6</v>
      </c>
      <c r="K2207">
        <v>0</v>
      </c>
      <c r="L2207">
        <v>0</v>
      </c>
      <c r="M2207">
        <v>0</v>
      </c>
      <c r="N2207" s="2">
        <v>319.41876750700277</v>
      </c>
      <c r="O2207" s="2">
        <v>686.99091859103635</v>
      </c>
      <c r="P2207" s="2">
        <v>358.69</v>
      </c>
      <c r="Q2207" s="4">
        <v>1365.0996860980392</v>
      </c>
      <c r="R2207" s="5">
        <v>3.9E-2</v>
      </c>
      <c r="S2207" s="6">
        <v>1418.3385738558627</v>
      </c>
      <c r="T2207" s="4">
        <v>0</v>
      </c>
      <c r="U2207" s="7">
        <v>1418.3385738558627</v>
      </c>
      <c r="V2207" s="8">
        <v>0.6141781241179276</v>
      </c>
      <c r="W2207" s="7">
        <v>1328.4672824670772</v>
      </c>
      <c r="X2207" s="7">
        <v>1405.2395479818181</v>
      </c>
      <c r="Y2207" s="7">
        <v>1665.0368944837014</v>
      </c>
      <c r="Z2207" s="7">
        <v>2005.9057533691509</v>
      </c>
      <c r="AA2207" s="7">
        <v>2207.3561780798314</v>
      </c>
      <c r="AB2207" s="7">
        <v>2538.3981869793943</v>
      </c>
      <c r="AC2207" s="7">
        <v>2540.2605042016808</v>
      </c>
      <c r="AD2207" s="7">
        <v>2771.1932773109243</v>
      </c>
      <c r="AE2207" s="4">
        <v>2163</v>
      </c>
      <c r="AF2207" s="4">
        <v>2288</v>
      </c>
      <c r="AG2207" s="4">
        <v>2711</v>
      </c>
      <c r="AH2207" s="4">
        <v>3266</v>
      </c>
      <c r="AI2207" s="4">
        <v>3594</v>
      </c>
      <c r="AJ2207" s="4">
        <v>4133</v>
      </c>
      <c r="AK2207" s="4">
        <v>2508.3355818357286</v>
      </c>
      <c r="AL2207" s="8">
        <v>1.0861756640531703</v>
      </c>
      <c r="AM2207" s="4">
        <v>2141.6076165340919</v>
      </c>
      <c r="AN2207" s="8">
        <v>0.92737275342075232</v>
      </c>
      <c r="AO2207" s="4">
        <v>1774.8796512324543</v>
      </c>
      <c r="AP2207" s="8">
        <v>0.76856984278833407</v>
      </c>
    </row>
    <row r="2208" spans="1:42" x14ac:dyDescent="0.25">
      <c r="A2208" s="2" t="s">
        <v>6361</v>
      </c>
      <c r="B2208" t="s">
        <v>6298</v>
      </c>
      <c r="C2208" t="s">
        <v>14</v>
      </c>
      <c r="D2208" t="s">
        <v>6297</v>
      </c>
      <c r="E2208" s="3" t="s">
        <v>6287</v>
      </c>
      <c r="F2208" t="s">
        <v>6362</v>
      </c>
      <c r="G2208">
        <v>114</v>
      </c>
      <c r="H2208">
        <v>0</v>
      </c>
      <c r="I2208">
        <v>106</v>
      </c>
      <c r="J2208">
        <v>8</v>
      </c>
      <c r="K2208">
        <v>0</v>
      </c>
      <c r="L2208">
        <v>0</v>
      </c>
      <c r="M2208">
        <v>0</v>
      </c>
      <c r="N2208" s="2">
        <v>323.96052631578948</v>
      </c>
      <c r="O2208" s="2">
        <v>565.53139336549714</v>
      </c>
      <c r="P2208" s="2">
        <v>349.94</v>
      </c>
      <c r="Q2208" s="4">
        <v>1239.4319196812867</v>
      </c>
      <c r="R2208" s="5">
        <v>3.9E-2</v>
      </c>
      <c r="S2208" s="6">
        <v>1287.7697645488568</v>
      </c>
      <c r="T2208" s="4">
        <v>0</v>
      </c>
      <c r="U2208" s="7">
        <v>1287.7697645488568</v>
      </c>
      <c r="V2208" s="8">
        <v>0.55562779376937688</v>
      </c>
      <c r="W2208" s="7">
        <v>1201.8229179231619</v>
      </c>
      <c r="X2208" s="7">
        <v>1271.2763921443341</v>
      </c>
      <c r="Y2208" s="7">
        <v>1506.3069489087804</v>
      </c>
      <c r="Z2208" s="7">
        <v>1814.6803744507845</v>
      </c>
      <c r="AA2208" s="7">
        <v>1996.9262908071403</v>
      </c>
      <c r="AB2208" s="7">
        <v>2296.4096716488343</v>
      </c>
      <c r="AC2208" s="7">
        <v>2549.4526315789476</v>
      </c>
      <c r="AD2208" s="7">
        <v>2781.2210526315789</v>
      </c>
      <c r="AE2208" s="4">
        <v>2163</v>
      </c>
      <c r="AF2208" s="4">
        <v>2288</v>
      </c>
      <c r="AG2208" s="4">
        <v>2711</v>
      </c>
      <c r="AH2208" s="4">
        <v>3266</v>
      </c>
      <c r="AI2208" s="4">
        <v>3594</v>
      </c>
      <c r="AJ2208" s="4">
        <v>4133</v>
      </c>
      <c r="AK2208" s="4">
        <v>2498.6035433392844</v>
      </c>
      <c r="AL2208" s="8">
        <v>1.0780603897594332</v>
      </c>
      <c r="AM2208" s="4">
        <v>2094.9922837424751</v>
      </c>
      <c r="AN2208" s="8">
        <v>0.90391619109608112</v>
      </c>
      <c r="AO2208" s="4">
        <v>1691.3810241456661</v>
      </c>
      <c r="AP2208" s="8">
        <v>0.72977199243272906</v>
      </c>
    </row>
    <row r="2209" spans="1:42" x14ac:dyDescent="0.25">
      <c r="A2209" s="2" t="s">
        <v>6363</v>
      </c>
      <c r="B2209" t="s">
        <v>6298</v>
      </c>
      <c r="C2209" t="s">
        <v>14</v>
      </c>
      <c r="D2209" t="s">
        <v>6297</v>
      </c>
      <c r="E2209" s="3" t="s">
        <v>6287</v>
      </c>
      <c r="F2209" t="s">
        <v>6364</v>
      </c>
      <c r="G2209">
        <v>103</v>
      </c>
      <c r="H2209">
        <v>0</v>
      </c>
      <c r="I2209">
        <v>98</v>
      </c>
      <c r="J2209">
        <v>5</v>
      </c>
      <c r="K2209">
        <v>0</v>
      </c>
      <c r="L2209">
        <v>0</v>
      </c>
      <c r="M2209">
        <v>0</v>
      </c>
      <c r="N2209" s="2">
        <v>323.93851132686081</v>
      </c>
      <c r="O2209" s="2">
        <v>591.78462464724919</v>
      </c>
      <c r="P2209" s="2">
        <v>325.08999999999997</v>
      </c>
      <c r="Q2209" s="4">
        <v>1240.8131359741099</v>
      </c>
      <c r="R2209" s="5">
        <v>3.9E-2</v>
      </c>
      <c r="S2209" s="6">
        <v>1289.2048482771002</v>
      </c>
      <c r="T2209" s="4">
        <v>0</v>
      </c>
      <c r="U2209" s="7">
        <v>1289.2048482771002</v>
      </c>
      <c r="V2209" s="8">
        <v>0.55845175298298555</v>
      </c>
      <c r="W2209" s="7">
        <v>1207.9311417021979</v>
      </c>
      <c r="X2209" s="7">
        <v>1277.737610825071</v>
      </c>
      <c r="Y2209" s="7">
        <v>1513.9627023368739</v>
      </c>
      <c r="Z2209" s="7">
        <v>1823.9034252424308</v>
      </c>
      <c r="AA2209" s="7">
        <v>2007.0756002208504</v>
      </c>
      <c r="AB2209" s="7">
        <v>2308.0810950786795</v>
      </c>
      <c r="AC2209" s="7">
        <v>2539.3873786407767</v>
      </c>
      <c r="AD2209" s="7">
        <v>2770.2407766990291</v>
      </c>
      <c r="AE2209" s="4">
        <v>2163</v>
      </c>
      <c r="AF2209" s="4">
        <v>2288</v>
      </c>
      <c r="AG2209" s="4">
        <v>2711</v>
      </c>
      <c r="AH2209" s="4">
        <v>3266</v>
      </c>
      <c r="AI2209" s="4">
        <v>3594</v>
      </c>
      <c r="AJ2209" s="4">
        <v>4133</v>
      </c>
      <c r="AK2209" s="4">
        <v>2487.6863920036403</v>
      </c>
      <c r="AL2209" s="8">
        <v>1.0776044073546232</v>
      </c>
      <c r="AM2209" s="4">
        <v>2083.850219661002</v>
      </c>
      <c r="AN2209" s="8">
        <v>0.90267253468591935</v>
      </c>
      <c r="AO2209" s="4">
        <v>1680.0140473183631</v>
      </c>
      <c r="AP2209" s="8">
        <v>0.7277406620172151</v>
      </c>
    </row>
    <row r="2210" spans="1:42" x14ac:dyDescent="0.25">
      <c r="A2210" s="2" t="s">
        <v>6365</v>
      </c>
      <c r="B2210" t="s">
        <v>6298</v>
      </c>
      <c r="C2210" t="s">
        <v>14</v>
      </c>
      <c r="D2210" t="s">
        <v>6297</v>
      </c>
      <c r="E2210" s="3" t="s">
        <v>6287</v>
      </c>
      <c r="F2210" t="s">
        <v>6366</v>
      </c>
      <c r="G2210">
        <v>102</v>
      </c>
      <c r="H2210">
        <v>0</v>
      </c>
      <c r="I2210">
        <v>101</v>
      </c>
      <c r="J2210">
        <v>1</v>
      </c>
      <c r="K2210">
        <v>0</v>
      </c>
      <c r="L2210">
        <v>0</v>
      </c>
      <c r="M2210">
        <v>0</v>
      </c>
      <c r="N2210" s="2">
        <v>326.19035947712422</v>
      </c>
      <c r="O2210" s="2">
        <v>518.56868726797393</v>
      </c>
      <c r="P2210" s="2">
        <v>342.82</v>
      </c>
      <c r="Q2210" s="4">
        <v>1187.5790467450981</v>
      </c>
      <c r="R2210" s="5">
        <v>3.9E-2</v>
      </c>
      <c r="S2210" s="6">
        <v>1233.8946295681569</v>
      </c>
      <c r="T2210" s="4">
        <v>0</v>
      </c>
      <c r="U2210" s="7">
        <v>1233.8946295681569</v>
      </c>
      <c r="V2210" s="8">
        <v>0.53831390303616355</v>
      </c>
      <c r="W2210" s="7">
        <v>1164.3729722672217</v>
      </c>
      <c r="X2210" s="7">
        <v>1231.6622101467422</v>
      </c>
      <c r="Y2210" s="7">
        <v>1459.3689911310394</v>
      </c>
      <c r="Z2210" s="7">
        <v>1758.13320731611</v>
      </c>
      <c r="AA2210" s="7">
        <v>1934.700167511972</v>
      </c>
      <c r="AB2210" s="7">
        <v>2224.8513612484639</v>
      </c>
      <c r="AC2210" s="7">
        <v>2521.3617647058823</v>
      </c>
      <c r="AD2210" s="7">
        <v>2750.5764705882352</v>
      </c>
      <c r="AE2210" s="4">
        <v>2163</v>
      </c>
      <c r="AF2210" s="4">
        <v>2288</v>
      </c>
      <c r="AG2210" s="4">
        <v>2711</v>
      </c>
      <c r="AH2210" s="4">
        <v>3266</v>
      </c>
      <c r="AI2210" s="4">
        <v>3594</v>
      </c>
      <c r="AJ2210" s="4">
        <v>4133</v>
      </c>
      <c r="AK2210" s="4">
        <v>2464.8030779609699</v>
      </c>
      <c r="AL2210" s="8">
        <v>1.0753250182935725</v>
      </c>
      <c r="AM2210" s="4">
        <v>2059.0090839853169</v>
      </c>
      <c r="AN2210" s="8">
        <v>0.89828838689003088</v>
      </c>
      <c r="AO2210" s="4">
        <v>1639.6886235438094</v>
      </c>
      <c r="AP2210" s="8">
        <v>0.71535053443970487</v>
      </c>
    </row>
    <row r="2211" spans="1:42" x14ac:dyDescent="0.25">
      <c r="A2211" s="2" t="s">
        <v>6367</v>
      </c>
      <c r="B2211" t="s">
        <v>6298</v>
      </c>
      <c r="C2211" t="s">
        <v>14</v>
      </c>
      <c r="D2211" t="s">
        <v>6297</v>
      </c>
      <c r="E2211" s="3" t="s">
        <v>6287</v>
      </c>
      <c r="F2211" t="s">
        <v>6368</v>
      </c>
      <c r="G2211">
        <v>116</v>
      </c>
      <c r="H2211">
        <v>0</v>
      </c>
      <c r="I2211">
        <v>104</v>
      </c>
      <c r="J2211">
        <v>12</v>
      </c>
      <c r="K2211">
        <v>0</v>
      </c>
      <c r="L2211">
        <v>0</v>
      </c>
      <c r="M2211">
        <v>0</v>
      </c>
      <c r="N2211" s="2">
        <v>327.42097701149424</v>
      </c>
      <c r="O2211" s="2">
        <v>876.17120894252855</v>
      </c>
      <c r="P2211" s="2">
        <v>380.17</v>
      </c>
      <c r="Q2211" s="4">
        <v>1583.7621859540229</v>
      </c>
      <c r="R2211" s="5">
        <v>3.9E-2</v>
      </c>
      <c r="S2211" s="6">
        <v>1645.5289112062296</v>
      </c>
      <c r="T2211" s="4">
        <v>0</v>
      </c>
      <c r="U2211" s="7">
        <v>1645.5289112062296</v>
      </c>
      <c r="V2211" s="8">
        <v>0.70570293880570611</v>
      </c>
      <c r="W2211" s="7">
        <v>1526.4354566367426</v>
      </c>
      <c r="X2211" s="7">
        <v>1614.6483239874558</v>
      </c>
      <c r="Y2211" s="7">
        <v>1913.1606671022696</v>
      </c>
      <c r="Z2211" s="7">
        <v>2304.8257981394363</v>
      </c>
      <c r="AA2211" s="7">
        <v>2536.2963620677083</v>
      </c>
      <c r="AB2211" s="7">
        <v>2916.6702460839838</v>
      </c>
      <c r="AC2211" s="7">
        <v>2564.934482758621</v>
      </c>
      <c r="AD2211" s="7">
        <v>2798.1103448275862</v>
      </c>
      <c r="AE2211" s="4">
        <v>2163</v>
      </c>
      <c r="AF2211" s="4">
        <v>2288</v>
      </c>
      <c r="AG2211" s="4">
        <v>2711</v>
      </c>
      <c r="AH2211" s="4">
        <v>3266</v>
      </c>
      <c r="AI2211" s="4">
        <v>3594</v>
      </c>
      <c r="AJ2211" s="4">
        <v>4133</v>
      </c>
      <c r="AK2211" s="4">
        <v>2552.8266873099292</v>
      </c>
      <c r="AL2211" s="8">
        <v>1.0948074404694983</v>
      </c>
      <c r="AM2211" s="4">
        <v>2247.4860895827228</v>
      </c>
      <c r="AN2211" s="8">
        <v>0.96385881010187602</v>
      </c>
      <c r="AO2211" s="4">
        <v>1942.1454918555157</v>
      </c>
      <c r="AP2211" s="8">
        <v>0.83291017973425341</v>
      </c>
    </row>
    <row r="2212" spans="1:42" x14ac:dyDescent="0.25">
      <c r="A2212" s="2" t="s">
        <v>6369</v>
      </c>
      <c r="B2212" t="s">
        <v>6298</v>
      </c>
      <c r="C2212" t="s">
        <v>14</v>
      </c>
      <c r="D2212" t="s">
        <v>6297</v>
      </c>
      <c r="E2212" s="3" t="s">
        <v>6287</v>
      </c>
      <c r="F2212" t="s">
        <v>6370</v>
      </c>
      <c r="G2212">
        <v>78</v>
      </c>
      <c r="H2212">
        <v>42</v>
      </c>
      <c r="I2212">
        <v>35</v>
      </c>
      <c r="J2212">
        <v>1</v>
      </c>
      <c r="K2212">
        <v>0</v>
      </c>
      <c r="L2212">
        <v>0</v>
      </c>
      <c r="M2212">
        <v>0</v>
      </c>
      <c r="N2212" s="2">
        <v>296.09829059829059</v>
      </c>
      <c r="O2212" s="2">
        <v>758.73923714957243</v>
      </c>
      <c r="P2212" s="2">
        <v>343.17</v>
      </c>
      <c r="Q2212" s="4">
        <v>1398.0075277478632</v>
      </c>
      <c r="R2212" s="5">
        <v>3.9E-2</v>
      </c>
      <c r="S2212" s="6">
        <v>1452.5298213300298</v>
      </c>
      <c r="T2212" s="4">
        <v>0</v>
      </c>
      <c r="U2212" s="7">
        <v>1452.5298213300298</v>
      </c>
      <c r="V2212" s="8">
        <v>0.65249529802831374</v>
      </c>
      <c r="W2212" s="7">
        <v>1411.3473296352429</v>
      </c>
      <c r="X2212" s="7">
        <v>1492.9092418887819</v>
      </c>
      <c r="Y2212" s="7">
        <v>1768.9147529547588</v>
      </c>
      <c r="Z2212" s="7">
        <v>2131.0496433604726</v>
      </c>
      <c r="AA2212" s="7">
        <v>2345.0681011137599</v>
      </c>
      <c r="AB2212" s="7">
        <v>2696.7630667510211</v>
      </c>
      <c r="AC2212" s="7">
        <v>2448.7269230769234</v>
      </c>
      <c r="AD2212" s="7">
        <v>2671.3384615384616</v>
      </c>
      <c r="AE2212" s="4">
        <v>2163</v>
      </c>
      <c r="AF2212" s="4">
        <v>2288</v>
      </c>
      <c r="AG2212" s="4">
        <v>2711</v>
      </c>
      <c r="AH2212" s="4">
        <v>3266</v>
      </c>
      <c r="AI2212" s="4">
        <v>3594</v>
      </c>
      <c r="AJ2212" s="4">
        <v>4133</v>
      </c>
      <c r="AK2212" s="4">
        <v>2421.689529838638</v>
      </c>
      <c r="AL2212" s="8">
        <v>1.0878544511101538</v>
      </c>
      <c r="AM2212" s="4">
        <v>2089.4062012071154</v>
      </c>
      <c r="AN2212" s="8">
        <v>0.93858845576780869</v>
      </c>
      <c r="AO2212" s="4">
        <v>1770.9680112685724</v>
      </c>
      <c r="AP2212" s="8">
        <v>0.79554187689806111</v>
      </c>
    </row>
    <row r="2213" spans="1:42" x14ac:dyDescent="0.25">
      <c r="A2213" s="2" t="s">
        <v>6371</v>
      </c>
      <c r="B2213" t="s">
        <v>6298</v>
      </c>
      <c r="C2213" t="s">
        <v>14</v>
      </c>
      <c r="D2213" t="s">
        <v>6297</v>
      </c>
      <c r="E2213" s="3" t="s">
        <v>6287</v>
      </c>
      <c r="F2213" t="s">
        <v>6372</v>
      </c>
      <c r="G2213">
        <v>77</v>
      </c>
      <c r="H2213">
        <v>40</v>
      </c>
      <c r="I2213">
        <v>37</v>
      </c>
      <c r="J2213">
        <v>0</v>
      </c>
      <c r="K2213">
        <v>0</v>
      </c>
      <c r="L2213">
        <v>0</v>
      </c>
      <c r="M2213">
        <v>0</v>
      </c>
      <c r="N2213" s="2">
        <v>296.97077922077921</v>
      </c>
      <c r="O2213" s="2">
        <v>795.72746630735912</v>
      </c>
      <c r="P2213" s="2">
        <v>358.93</v>
      </c>
      <c r="Q2213" s="4">
        <v>1451.6282455281385</v>
      </c>
      <c r="R2213" s="5">
        <v>3.9E-2</v>
      </c>
      <c r="S2213" s="6">
        <v>1508.2417471037356</v>
      </c>
      <c r="T2213" s="4">
        <v>0</v>
      </c>
      <c r="U2213" s="7">
        <v>1508.2417471037356</v>
      </c>
      <c r="V2213" s="8">
        <v>0.67845150328894033</v>
      </c>
      <c r="W2213" s="7">
        <v>1467.4906016139778</v>
      </c>
      <c r="X2213" s="7">
        <v>1552.2970395250952</v>
      </c>
      <c r="Y2213" s="7">
        <v>1839.2820254163171</v>
      </c>
      <c r="Z2213" s="7">
        <v>2215.8226097416787</v>
      </c>
      <c r="AA2213" s="7">
        <v>2438.3547028204516</v>
      </c>
      <c r="AB2213" s="7">
        <v>2804.0400630931904</v>
      </c>
      <c r="AC2213" s="7">
        <v>2445.3714285714286</v>
      </c>
      <c r="AD2213" s="7">
        <v>2667.6779220779222</v>
      </c>
      <c r="AE2213" s="4">
        <v>2163</v>
      </c>
      <c r="AF2213" s="4">
        <v>2288</v>
      </c>
      <c r="AG2213" s="4">
        <v>2711</v>
      </c>
      <c r="AH2213" s="4">
        <v>3266</v>
      </c>
      <c r="AI2213" s="4">
        <v>3594</v>
      </c>
      <c r="AJ2213" s="4">
        <v>4133</v>
      </c>
      <c r="AK2213" s="4">
        <v>2423.2535246695525</v>
      </c>
      <c r="AL2213" s="8">
        <v>1.0900507162193038</v>
      </c>
      <c r="AM2213" s="4">
        <v>2118.2495988142805</v>
      </c>
      <c r="AN2213" s="8">
        <v>0.95285097857584944</v>
      </c>
      <c r="AO2213" s="4">
        <v>1813.2456729590076</v>
      </c>
      <c r="AP2213" s="8">
        <v>0.81565124093239461</v>
      </c>
    </row>
    <row r="2214" spans="1:42" x14ac:dyDescent="0.25">
      <c r="A2214" s="2" t="s">
        <v>6373</v>
      </c>
      <c r="B2214" t="s">
        <v>6298</v>
      </c>
      <c r="C2214" t="s">
        <v>14</v>
      </c>
      <c r="D2214" t="s">
        <v>6297</v>
      </c>
      <c r="E2214" s="3" t="s">
        <v>6287</v>
      </c>
      <c r="F2214" t="s">
        <v>6374</v>
      </c>
      <c r="G2214">
        <v>184</v>
      </c>
      <c r="H2214">
        <v>0</v>
      </c>
      <c r="I2214">
        <v>30</v>
      </c>
      <c r="J2214">
        <v>64</v>
      </c>
      <c r="K2214">
        <v>65</v>
      </c>
      <c r="L2214">
        <v>20</v>
      </c>
      <c r="M2214">
        <v>5</v>
      </c>
      <c r="N2214" s="2">
        <v>157.37409420289853</v>
      </c>
      <c r="O2214" s="2">
        <v>556.8940547373187</v>
      </c>
      <c r="P2214" s="2">
        <v>523.21</v>
      </c>
      <c r="Q2214" s="4">
        <v>1237.4781489402171</v>
      </c>
      <c r="R2214" s="5">
        <v>3.9E-2</v>
      </c>
      <c r="S2214" s="6">
        <v>1285.7397967488855</v>
      </c>
      <c r="T2214" s="4">
        <v>188.53846153846155</v>
      </c>
      <c r="U2214" s="7">
        <v>1474.2782582873469</v>
      </c>
      <c r="V2214" s="8">
        <v>0.49593713748584833</v>
      </c>
      <c r="W2214" s="7">
        <v>935.52796942420514</v>
      </c>
      <c r="X2214" s="7">
        <v>989.59223025546987</v>
      </c>
      <c r="Y2214" s="7">
        <v>1172.5456889084699</v>
      </c>
      <c r="Z2214" s="7">
        <v>1412.5910069992851</v>
      </c>
      <c r="AA2214" s="7">
        <v>1554.4556274205243</v>
      </c>
      <c r="AB2214" s="7">
        <v>1787.5807201249377</v>
      </c>
      <c r="AC2214" s="7">
        <v>3269.9831521739134</v>
      </c>
      <c r="AD2214" s="7">
        <v>3567.2543478260868</v>
      </c>
      <c r="AE2214" s="4">
        <v>2163</v>
      </c>
      <c r="AF2214" s="4">
        <v>2288</v>
      </c>
      <c r="AG2214" s="4">
        <v>2711</v>
      </c>
      <c r="AH2214" s="4">
        <v>3266</v>
      </c>
      <c r="AI2214" s="4">
        <v>3594</v>
      </c>
      <c r="AJ2214" s="4">
        <v>4133</v>
      </c>
      <c r="AK2214" s="4">
        <v>2935.9222311098529</v>
      </c>
      <c r="AL2214" s="8">
        <v>1.0510472384630669</v>
      </c>
      <c r="AM2214" s="4">
        <v>2385.8614196561971</v>
      </c>
      <c r="AN2214" s="8">
        <v>0.86601053813732731</v>
      </c>
      <c r="AO2214" s="4">
        <v>1835.8006082025411</v>
      </c>
      <c r="AP2214" s="8">
        <v>0.68097383781158782</v>
      </c>
    </row>
    <row r="2215" spans="1:42" x14ac:dyDescent="0.25">
      <c r="A2215" s="2" t="s">
        <v>6375</v>
      </c>
      <c r="B2215" t="s">
        <v>6298</v>
      </c>
      <c r="C2215" t="s">
        <v>14</v>
      </c>
      <c r="D2215" t="s">
        <v>6297</v>
      </c>
      <c r="E2215" s="3" t="s">
        <v>6287</v>
      </c>
      <c r="F2215" t="s">
        <v>6376</v>
      </c>
      <c r="G2215">
        <v>98</v>
      </c>
      <c r="H2215">
        <v>0</v>
      </c>
      <c r="I2215">
        <v>41</v>
      </c>
      <c r="J2215">
        <v>26</v>
      </c>
      <c r="K2215">
        <v>27</v>
      </c>
      <c r="L2215">
        <v>4</v>
      </c>
      <c r="M2215">
        <v>0</v>
      </c>
      <c r="N2215" s="2">
        <v>140.3639455782313</v>
      </c>
      <c r="O2215" s="2">
        <v>462.08002573129249</v>
      </c>
      <c r="P2215" s="2">
        <v>545.44000000000005</v>
      </c>
      <c r="Q2215" s="4">
        <v>1147.883971309524</v>
      </c>
      <c r="R2215" s="5">
        <v>3.9E-2</v>
      </c>
      <c r="S2215" s="6">
        <v>1192.6514461905954</v>
      </c>
      <c r="T2215" s="4">
        <v>190.58762886597938</v>
      </c>
      <c r="U2215" s="7">
        <v>1383.2390750565748</v>
      </c>
      <c r="V2215" s="8">
        <v>0.50798730890360333</v>
      </c>
      <c r="W2215" s="7">
        <v>947.3831848920197</v>
      </c>
      <c r="X2215" s="7">
        <v>1002.1325598857795</v>
      </c>
      <c r="Y2215" s="7">
        <v>1187.4044448646628</v>
      </c>
      <c r="Z2215" s="7">
        <v>1430.4916698369561</v>
      </c>
      <c r="AA2215" s="7">
        <v>1574.1540298205823</v>
      </c>
      <c r="AB2215" s="7">
        <v>1810.2333347936744</v>
      </c>
      <c r="AC2215" s="7">
        <v>2995.2775510204083</v>
      </c>
      <c r="AD2215" s="7">
        <v>3267.5755102040812</v>
      </c>
      <c r="AE2215" s="4">
        <v>2163</v>
      </c>
      <c r="AF2215" s="4">
        <v>2288</v>
      </c>
      <c r="AG2215" s="4">
        <v>2711</v>
      </c>
      <c r="AH2215" s="4">
        <v>3266</v>
      </c>
      <c r="AI2215" s="4">
        <v>3594</v>
      </c>
      <c r="AJ2215" s="4">
        <v>4133</v>
      </c>
      <c r="AK2215" s="4">
        <v>2675.8351387096955</v>
      </c>
      <c r="AL2215" s="8">
        <v>1.0526787553490928</v>
      </c>
      <c r="AM2215" s="4">
        <v>2170.2043344418203</v>
      </c>
      <c r="AN2215" s="8">
        <v>0.86698848951540319</v>
      </c>
      <c r="AO2215" s="4">
        <v>1681.4278903162078</v>
      </c>
      <c r="AP2215" s="8">
        <v>0.68748789920950326</v>
      </c>
    </row>
    <row r="2216" spans="1:42" x14ac:dyDescent="0.25">
      <c r="A2216" s="2" t="s">
        <v>6377</v>
      </c>
      <c r="B2216" t="s">
        <v>6298</v>
      </c>
      <c r="C2216" t="s">
        <v>14</v>
      </c>
      <c r="D2216" t="s">
        <v>6297</v>
      </c>
      <c r="E2216" s="3" t="s">
        <v>6287</v>
      </c>
      <c r="F2216" t="s">
        <v>6378</v>
      </c>
      <c r="G2216">
        <v>66</v>
      </c>
      <c r="H2216">
        <v>0</v>
      </c>
      <c r="I2216">
        <v>12</v>
      </c>
      <c r="J2216">
        <v>30</v>
      </c>
      <c r="K2216">
        <v>20</v>
      </c>
      <c r="L2216">
        <v>4</v>
      </c>
      <c r="M2216">
        <v>0</v>
      </c>
      <c r="N2216" s="2">
        <v>154.6010101010101</v>
      </c>
      <c r="O2216" s="2">
        <v>497.56394239393927</v>
      </c>
      <c r="P2216" s="2">
        <v>713</v>
      </c>
      <c r="Q2216" s="4">
        <v>1365.1649524949494</v>
      </c>
      <c r="R2216" s="5">
        <v>3.9E-2</v>
      </c>
      <c r="S2216" s="6">
        <v>1418.4063856422522</v>
      </c>
      <c r="T2216" s="4">
        <v>127.93846153846154</v>
      </c>
      <c r="U2216" s="7">
        <v>1546.3448471807137</v>
      </c>
      <c r="V2216" s="8">
        <v>0.54147748810988372</v>
      </c>
      <c r="W2216" s="7">
        <v>1074.3140395449784</v>
      </c>
      <c r="X2216" s="7">
        <v>1136.3987621261722</v>
      </c>
      <c r="Y2216" s="7">
        <v>1346.4934633409323</v>
      </c>
      <c r="Z2216" s="7">
        <v>1622.1496316014329</v>
      </c>
      <c r="AA2216" s="7">
        <v>1785.0599436544858</v>
      </c>
      <c r="AB2216" s="7">
        <v>2052.7692674245936</v>
      </c>
      <c r="AC2216" s="7">
        <v>3141.3666666666672</v>
      </c>
      <c r="AD2216" s="7">
        <v>3426.9454545454546</v>
      </c>
      <c r="AE2216" s="4">
        <v>2163</v>
      </c>
      <c r="AF2216" s="4">
        <v>2288</v>
      </c>
      <c r="AG2216" s="4">
        <v>2711</v>
      </c>
      <c r="AH2216" s="4">
        <v>3266</v>
      </c>
      <c r="AI2216" s="4">
        <v>3594</v>
      </c>
      <c r="AJ2216" s="4">
        <v>4133</v>
      </c>
      <c r="AK2216" s="4">
        <v>2883.3372847318915</v>
      </c>
      <c r="AL2216" s="8">
        <v>1.0544465744943459</v>
      </c>
      <c r="AM2216" s="4">
        <v>2386.7505392777766</v>
      </c>
      <c r="AN2216" s="8">
        <v>0.88055874860130789</v>
      </c>
      <c r="AO2216" s="4">
        <v>1890.1637938236615</v>
      </c>
      <c r="AP2216" s="8">
        <v>0.70667092270826981</v>
      </c>
    </row>
    <row r="2217" spans="1:42" x14ac:dyDescent="0.25">
      <c r="A2217" s="2" t="s">
        <v>6379</v>
      </c>
      <c r="B2217" t="s">
        <v>6298</v>
      </c>
      <c r="C2217" t="s">
        <v>14</v>
      </c>
      <c r="D2217" t="s">
        <v>6297</v>
      </c>
      <c r="E2217" s="3" t="s">
        <v>6287</v>
      </c>
      <c r="F2217" t="s">
        <v>6380</v>
      </c>
      <c r="G2217">
        <v>116</v>
      </c>
      <c r="H2217">
        <v>0</v>
      </c>
      <c r="I2217">
        <v>50</v>
      </c>
      <c r="J2217">
        <v>45</v>
      </c>
      <c r="K2217">
        <v>16</v>
      </c>
      <c r="L2217">
        <v>5</v>
      </c>
      <c r="M2217">
        <v>0</v>
      </c>
      <c r="N2217" s="2">
        <v>139.39798850574712</v>
      </c>
      <c r="O2217" s="2">
        <v>532.95124401149417</v>
      </c>
      <c r="P2217" s="2">
        <v>490.33</v>
      </c>
      <c r="Q2217" s="4">
        <v>1162.6792325172412</v>
      </c>
      <c r="R2217" s="5">
        <v>3.9E-2</v>
      </c>
      <c r="S2217" s="6">
        <v>1208.0237225854135</v>
      </c>
      <c r="T2217" s="4">
        <v>135.2095238095238</v>
      </c>
      <c r="U2217" s="7">
        <v>1343.2332463949372</v>
      </c>
      <c r="V2217" s="8">
        <v>0.50816824869077049</v>
      </c>
      <c r="W2217" s="7">
        <v>988.52595284230642</v>
      </c>
      <c r="X2217" s="7">
        <v>1045.65297277078</v>
      </c>
      <c r="Y2217" s="7">
        <v>1238.9708082087345</v>
      </c>
      <c r="Z2217" s="7">
        <v>1492.614776691157</v>
      </c>
      <c r="AA2217" s="7">
        <v>1642.516076983472</v>
      </c>
      <c r="AB2217" s="7">
        <v>1888.8477869150497</v>
      </c>
      <c r="AC2217" s="7">
        <v>2907.6129310344827</v>
      </c>
      <c r="AD2217" s="7">
        <v>3171.9413793103445</v>
      </c>
      <c r="AE2217" s="4">
        <v>2163</v>
      </c>
      <c r="AF2217" s="4">
        <v>2288</v>
      </c>
      <c r="AG2217" s="4">
        <v>2711</v>
      </c>
      <c r="AH2217" s="4">
        <v>3266</v>
      </c>
      <c r="AI2217" s="4">
        <v>3594</v>
      </c>
      <c r="AJ2217" s="4">
        <v>4133</v>
      </c>
      <c r="AK2217" s="4">
        <v>2645.9092284953526</v>
      </c>
      <c r="AL2217" s="8">
        <v>1.0521450757363837</v>
      </c>
      <c r="AM2217" s="4">
        <v>2162.0054524679695</v>
      </c>
      <c r="AN2217" s="8">
        <v>0.86907595124987935</v>
      </c>
      <c r="AO2217" s="4">
        <v>1678.1016764405858</v>
      </c>
      <c r="AP2217" s="8">
        <v>0.68600682676337477</v>
      </c>
    </row>
    <row r="2218" spans="1:42" x14ac:dyDescent="0.25">
      <c r="A2218" s="2" t="s">
        <v>6381</v>
      </c>
      <c r="B2218" t="s">
        <v>6298</v>
      </c>
      <c r="C2218" t="s">
        <v>14</v>
      </c>
      <c r="D2218" t="s">
        <v>6297</v>
      </c>
      <c r="E2218" s="3" t="s">
        <v>6287</v>
      </c>
      <c r="F2218" t="s">
        <v>6382</v>
      </c>
      <c r="G2218">
        <v>61</v>
      </c>
      <c r="H2218">
        <v>0</v>
      </c>
      <c r="I2218">
        <v>29</v>
      </c>
      <c r="J2218">
        <v>21</v>
      </c>
      <c r="K2218">
        <v>11</v>
      </c>
      <c r="L2218">
        <v>0</v>
      </c>
      <c r="M2218">
        <v>0</v>
      </c>
      <c r="N2218" s="2">
        <v>135.38524590163934</v>
      </c>
      <c r="O2218" s="2">
        <v>595.22188986885237</v>
      </c>
      <c r="P2218" s="2">
        <v>418.07</v>
      </c>
      <c r="Q2218" s="4">
        <v>1148.6771357704918</v>
      </c>
      <c r="R2218" s="5">
        <v>3.9E-2</v>
      </c>
      <c r="S2218" s="6">
        <v>1193.4755440655408</v>
      </c>
      <c r="T2218" s="4">
        <v>132.48275862068965</v>
      </c>
      <c r="U2218" s="7">
        <v>1325.9583026862306</v>
      </c>
      <c r="V2218" s="8">
        <v>0.508033191992036</v>
      </c>
      <c r="W2218" s="7">
        <v>989.08192194310402</v>
      </c>
      <c r="X2218" s="7">
        <v>1046.2410713850309</v>
      </c>
      <c r="Y2218" s="7">
        <v>1239.6676330965117</v>
      </c>
      <c r="Z2218" s="7">
        <v>1493.4542566186674</v>
      </c>
      <c r="AA2218" s="7">
        <v>1643.4398647542839</v>
      </c>
      <c r="AB2218" s="7">
        <v>1889.9101171478728</v>
      </c>
      <c r="AC2218" s="7">
        <v>2870.9819672131152</v>
      </c>
      <c r="AD2218" s="7">
        <v>3131.9803278688528</v>
      </c>
      <c r="AE2218" s="4">
        <v>2163</v>
      </c>
      <c r="AF2218" s="4">
        <v>2288</v>
      </c>
      <c r="AG2218" s="4">
        <v>2711</v>
      </c>
      <c r="AH2218" s="4">
        <v>3266</v>
      </c>
      <c r="AI2218" s="4">
        <v>3594</v>
      </c>
      <c r="AJ2218" s="4">
        <v>4133</v>
      </c>
      <c r="AK2218" s="4">
        <v>2595.0895609790205</v>
      </c>
      <c r="AL2218" s="8">
        <v>1.0450534297406699</v>
      </c>
      <c r="AM2218" s="4">
        <v>2127.8848886745272</v>
      </c>
      <c r="AN2218" s="8">
        <v>0.8660466838244586</v>
      </c>
      <c r="AO2218" s="4">
        <v>1660.680216370034</v>
      </c>
      <c r="AP2218" s="8">
        <v>0.68703993790824724</v>
      </c>
    </row>
    <row r="2219" spans="1:42" x14ac:dyDescent="0.25">
      <c r="A2219" s="2" t="s">
        <v>6383</v>
      </c>
      <c r="B2219" t="s">
        <v>6298</v>
      </c>
      <c r="C2219" t="s">
        <v>14</v>
      </c>
      <c r="D2219" t="s">
        <v>6297</v>
      </c>
      <c r="E2219" s="3" t="s">
        <v>6287</v>
      </c>
      <c r="F2219" t="s">
        <v>6384</v>
      </c>
      <c r="G2219">
        <v>71</v>
      </c>
      <c r="H2219">
        <v>0</v>
      </c>
      <c r="I2219">
        <v>0</v>
      </c>
      <c r="J2219">
        <v>33</v>
      </c>
      <c r="K2219">
        <v>32</v>
      </c>
      <c r="L2219">
        <v>6</v>
      </c>
      <c r="M2219">
        <v>0</v>
      </c>
      <c r="N2219" s="2">
        <v>162.69248826291081</v>
      </c>
      <c r="O2219" s="2">
        <v>660.67177009859142</v>
      </c>
      <c r="P2219" s="2">
        <v>579.30999999999995</v>
      </c>
      <c r="Q2219" s="4">
        <v>1402.6742583615023</v>
      </c>
      <c r="R2219" s="5">
        <v>3.9E-2</v>
      </c>
      <c r="S2219" s="6">
        <v>1457.3785544376008</v>
      </c>
      <c r="T2219" s="4">
        <v>172.044776119403</v>
      </c>
      <c r="U2219" s="7">
        <v>1629.4233305570037</v>
      </c>
      <c r="V2219" s="8">
        <v>0.53674303244214394</v>
      </c>
      <c r="W2219" s="7">
        <v>1038.3921088092902</v>
      </c>
      <c r="X2219" s="7">
        <v>1098.4008991935534</v>
      </c>
      <c r="Y2219" s="7">
        <v>1301.4706458539001</v>
      </c>
      <c r="Z2219" s="7">
        <v>1567.9096751600287</v>
      </c>
      <c r="AA2219" s="7">
        <v>1725.3727411283355</v>
      </c>
      <c r="AB2219" s="7">
        <v>1984.1306452652782</v>
      </c>
      <c r="AC2219" s="7">
        <v>3339.3366197183104</v>
      </c>
      <c r="AD2219" s="7">
        <v>3642.9126760563381</v>
      </c>
      <c r="AE2219" s="4">
        <v>2163</v>
      </c>
      <c r="AF2219" s="4">
        <v>2288</v>
      </c>
      <c r="AG2219" s="4">
        <v>2711</v>
      </c>
      <c r="AH2219" s="4">
        <v>3266</v>
      </c>
      <c r="AI2219" s="4">
        <v>3594</v>
      </c>
      <c r="AJ2219" s="4">
        <v>4133</v>
      </c>
      <c r="AK2219" s="4">
        <v>3015.4445517092281</v>
      </c>
      <c r="AL2219" s="8">
        <v>1.0499804781307922</v>
      </c>
      <c r="AM2219" s="4">
        <v>2496.0892192853521</v>
      </c>
      <c r="AN2219" s="8">
        <v>0.87890132956790934</v>
      </c>
      <c r="AO2219" s="4">
        <v>1976.7338868614768</v>
      </c>
      <c r="AP2219" s="8">
        <v>0.7078221810050267</v>
      </c>
    </row>
    <row r="2220" spans="1:42" x14ac:dyDescent="0.25">
      <c r="A2220" s="2" t="s">
        <v>6385</v>
      </c>
      <c r="B2220" t="s">
        <v>6298</v>
      </c>
      <c r="C2220" t="s">
        <v>14</v>
      </c>
      <c r="D2220" t="s">
        <v>6297</v>
      </c>
      <c r="E2220" s="3" t="s">
        <v>6287</v>
      </c>
      <c r="F2220" t="s">
        <v>6386</v>
      </c>
      <c r="G2220">
        <v>57</v>
      </c>
      <c r="H2220">
        <v>0</v>
      </c>
      <c r="I2220">
        <v>0</v>
      </c>
      <c r="J2220">
        <v>17</v>
      </c>
      <c r="K2220">
        <v>28</v>
      </c>
      <c r="L2220">
        <v>12</v>
      </c>
      <c r="M2220">
        <v>0</v>
      </c>
      <c r="N2220" s="2">
        <v>172.19005847953215</v>
      </c>
      <c r="O2220" s="2">
        <v>693.87167038011694</v>
      </c>
      <c r="P2220" s="2">
        <v>639.66999999999996</v>
      </c>
      <c r="Q2220" s="4">
        <v>1505.7317288596491</v>
      </c>
      <c r="R2220" s="5">
        <v>3.9E-2</v>
      </c>
      <c r="S2220" s="6">
        <v>1564.4552662851754</v>
      </c>
      <c r="T2220" s="4">
        <v>174.61538461538461</v>
      </c>
      <c r="U2220" s="7">
        <v>1739.0706509005599</v>
      </c>
      <c r="V2220" s="8">
        <v>0.54868471740938607</v>
      </c>
      <c r="W2220" s="7">
        <v>1067.6411563826878</v>
      </c>
      <c r="X2220" s="7">
        <v>1129.3402523363798</v>
      </c>
      <c r="Y2220" s="7">
        <v>1338.1299930436739</v>
      </c>
      <c r="Z2220" s="7">
        <v>1612.0739790780667</v>
      </c>
      <c r="AA2220" s="7">
        <v>1773.9724068605549</v>
      </c>
      <c r="AB2220" s="7">
        <v>2040.0189086128753</v>
      </c>
      <c r="AC2220" s="7">
        <v>3486.4789473684214</v>
      </c>
      <c r="AD2220" s="7">
        <v>3803.4315789473685</v>
      </c>
      <c r="AE2220" s="4">
        <v>2163</v>
      </c>
      <c r="AF2220" s="4">
        <v>2288</v>
      </c>
      <c r="AG2220" s="4">
        <v>2711</v>
      </c>
      <c r="AH2220" s="4">
        <v>3266</v>
      </c>
      <c r="AI2220" s="4">
        <v>3594</v>
      </c>
      <c r="AJ2220" s="4">
        <v>4133</v>
      </c>
      <c r="AK2220" s="4">
        <v>3171.4886678931539</v>
      </c>
      <c r="AL2220" s="8">
        <v>1.0557110808133747</v>
      </c>
      <c r="AM2220" s="4">
        <v>2635.810867357161</v>
      </c>
      <c r="AN2220" s="8">
        <v>0.88670229301204506</v>
      </c>
      <c r="AO2220" s="4">
        <v>2100.1330668211685</v>
      </c>
      <c r="AP2220" s="8">
        <v>0.71769350521071573</v>
      </c>
    </row>
    <row r="2221" spans="1:42" x14ac:dyDescent="0.25">
      <c r="A2221" s="2" t="s">
        <v>6387</v>
      </c>
      <c r="B2221" t="s">
        <v>6298</v>
      </c>
      <c r="C2221" t="s">
        <v>14</v>
      </c>
      <c r="D2221" t="s">
        <v>6297</v>
      </c>
      <c r="E2221" s="3" t="s">
        <v>6287</v>
      </c>
      <c r="F2221" t="s">
        <v>6388</v>
      </c>
      <c r="G2221">
        <v>67</v>
      </c>
      <c r="H2221">
        <v>0</v>
      </c>
      <c r="I2221">
        <v>30</v>
      </c>
      <c r="J2221">
        <v>34</v>
      </c>
      <c r="K2221">
        <v>3</v>
      </c>
      <c r="L2221">
        <v>0</v>
      </c>
      <c r="M2221">
        <v>0</v>
      </c>
      <c r="N2221" s="2">
        <v>134.41542288557216</v>
      </c>
      <c r="O2221" s="2">
        <v>550.39125109950237</v>
      </c>
      <c r="P2221" s="2">
        <v>464.85</v>
      </c>
      <c r="Q2221" s="4">
        <v>1149.6566739850746</v>
      </c>
      <c r="R2221" s="5">
        <v>3.9E-2</v>
      </c>
      <c r="S2221" s="6">
        <v>1194.4932842704925</v>
      </c>
      <c r="T2221" s="4">
        <v>94.590909090909093</v>
      </c>
      <c r="U2221" s="7">
        <v>1289.0841933614015</v>
      </c>
      <c r="V2221" s="8">
        <v>0.50622840688353632</v>
      </c>
      <c r="W2221" s="7">
        <v>1014.6247699444591</v>
      </c>
      <c r="X2221" s="7">
        <v>1073.2600432884522</v>
      </c>
      <c r="Y2221" s="7">
        <v>1271.6818082845255</v>
      </c>
      <c r="Z2221" s="7">
        <v>1532.0224219318554</v>
      </c>
      <c r="AA2221" s="7">
        <v>1685.8813791864939</v>
      </c>
      <c r="AB2221" s="7">
        <v>1938.7166778457927</v>
      </c>
      <c r="AC2221" s="7">
        <v>2801.0925373134328</v>
      </c>
      <c r="AD2221" s="7">
        <v>3055.7373134328354</v>
      </c>
      <c r="AE2221" s="4">
        <v>2163</v>
      </c>
      <c r="AF2221" s="4">
        <v>2288</v>
      </c>
      <c r="AG2221" s="4">
        <v>2711</v>
      </c>
      <c r="AH2221" s="4">
        <v>3266</v>
      </c>
      <c r="AI2221" s="4">
        <v>3594</v>
      </c>
      <c r="AJ2221" s="4">
        <v>4133</v>
      </c>
      <c r="AK2221" s="4">
        <v>2582.5665784255748</v>
      </c>
      <c r="AL2221" s="8">
        <v>1.0513302209903432</v>
      </c>
      <c r="AM2221" s="4">
        <v>2119.8754803738807</v>
      </c>
      <c r="AN2221" s="8">
        <v>0.86962961628807423</v>
      </c>
      <c r="AO2221" s="4">
        <v>1657.1843823221866</v>
      </c>
      <c r="AP2221" s="8">
        <v>0.68792901158580533</v>
      </c>
    </row>
    <row r="2222" spans="1:42" x14ac:dyDescent="0.25">
      <c r="A2222" s="2" t="s">
        <v>6389</v>
      </c>
      <c r="B2222" t="s">
        <v>6298</v>
      </c>
      <c r="C2222" t="s">
        <v>14</v>
      </c>
      <c r="D2222" t="s">
        <v>6297</v>
      </c>
      <c r="E2222" s="3" t="s">
        <v>6287</v>
      </c>
      <c r="F2222" t="s">
        <v>6390</v>
      </c>
      <c r="G2222">
        <v>18</v>
      </c>
      <c r="H2222">
        <v>0</v>
      </c>
      <c r="I2222">
        <v>0</v>
      </c>
      <c r="J2222">
        <v>4</v>
      </c>
      <c r="K2222">
        <v>8</v>
      </c>
      <c r="L2222">
        <v>6</v>
      </c>
      <c r="M2222">
        <v>0</v>
      </c>
      <c r="N2222" s="2">
        <v>181.68981481481481</v>
      </c>
      <c r="O2222" s="2">
        <v>825.25851607407401</v>
      </c>
      <c r="P2222" s="2">
        <v>459.79</v>
      </c>
      <c r="Q2222" s="4">
        <v>1466.7383308888889</v>
      </c>
      <c r="R2222" s="5">
        <v>3.9E-2</v>
      </c>
      <c r="S2222" s="6">
        <v>1523.9411257935553</v>
      </c>
      <c r="T2222" s="4">
        <v>138.70588235294119</v>
      </c>
      <c r="U2222" s="7">
        <v>1662.6470081464965</v>
      </c>
      <c r="V2222" s="8">
        <v>0.51126906769572467</v>
      </c>
      <c r="W2222" s="7">
        <v>1013.6176676173002</v>
      </c>
      <c r="X2222" s="7">
        <v>1072.1947404107177</v>
      </c>
      <c r="Y2222" s="7">
        <v>1270.4195547436434</v>
      </c>
      <c r="Z2222" s="7">
        <v>1530.5017579464179</v>
      </c>
      <c r="AA2222" s="7">
        <v>1684.2079969563463</v>
      </c>
      <c r="AB2222" s="7">
        <v>1936.7923348415634</v>
      </c>
      <c r="AC2222" s="7">
        <v>3577.2000000000003</v>
      </c>
      <c r="AD2222" s="7">
        <v>3902.3999999999996</v>
      </c>
      <c r="AE2222" s="4">
        <v>2163</v>
      </c>
      <c r="AF2222" s="4">
        <v>2288</v>
      </c>
      <c r="AG2222" s="4">
        <v>2711</v>
      </c>
      <c r="AH2222" s="4">
        <v>3266</v>
      </c>
      <c r="AI2222" s="4">
        <v>3594</v>
      </c>
      <c r="AJ2222" s="4">
        <v>4133</v>
      </c>
      <c r="AK2222" s="4">
        <v>3271.4317639946121</v>
      </c>
      <c r="AL2222" s="8">
        <v>1.0486278125299979</v>
      </c>
      <c r="AM2222" s="4">
        <v>2616.1227746692161</v>
      </c>
      <c r="AN2222" s="8">
        <v>0.84711828321714544</v>
      </c>
      <c r="AO2222" s="4">
        <v>2070.0319502313855</v>
      </c>
      <c r="AP2222" s="8">
        <v>0.67919367545643494</v>
      </c>
    </row>
    <row r="2223" spans="1:42" x14ac:dyDescent="0.25">
      <c r="A2223" s="2" t="s">
        <v>6391</v>
      </c>
      <c r="B2223" t="s">
        <v>6298</v>
      </c>
      <c r="C2223" t="s">
        <v>14</v>
      </c>
      <c r="D2223" t="s">
        <v>6297</v>
      </c>
      <c r="E2223" s="3" t="s">
        <v>6287</v>
      </c>
      <c r="F2223" t="s">
        <v>6392</v>
      </c>
      <c r="G2223">
        <v>52</v>
      </c>
      <c r="H2223">
        <v>0</v>
      </c>
      <c r="I2223">
        <v>14</v>
      </c>
      <c r="J2223">
        <v>22</v>
      </c>
      <c r="K2223">
        <v>13</v>
      </c>
      <c r="L2223">
        <v>2</v>
      </c>
      <c r="M2223">
        <v>1</v>
      </c>
      <c r="N2223" s="2">
        <v>156.77724358974359</v>
      </c>
      <c r="O2223" s="2">
        <v>487.21917601282041</v>
      </c>
      <c r="P2223" s="2">
        <v>628.61</v>
      </c>
      <c r="Q2223" s="4">
        <v>1272.6064196025641</v>
      </c>
      <c r="R2223" s="5">
        <v>3.9E-2</v>
      </c>
      <c r="S2223" s="6">
        <v>1322.2380699670639</v>
      </c>
      <c r="T2223" s="4">
        <v>109.41666666666667</v>
      </c>
      <c r="U2223" s="7">
        <v>1431.6547366337306</v>
      </c>
      <c r="V2223" s="8">
        <v>0.51182200645537723</v>
      </c>
      <c r="W2223" s="7">
        <v>1022.4612016088737</v>
      </c>
      <c r="X2223" s="7">
        <v>1081.5493431720308</v>
      </c>
      <c r="Y2223" s="7">
        <v>1281.5036142217552</v>
      </c>
      <c r="Z2223" s="7">
        <v>1543.8549627621735</v>
      </c>
      <c r="AA2223" s="7">
        <v>1698.9022462238984</v>
      </c>
      <c r="AB2223" s="7">
        <v>1953.6903126442326</v>
      </c>
      <c r="AC2223" s="7">
        <v>3076.8903846153853</v>
      </c>
      <c r="AD2223" s="7">
        <v>3356.6076923076926</v>
      </c>
      <c r="AE2223" s="4">
        <v>2163</v>
      </c>
      <c r="AF2223" s="4">
        <v>2288</v>
      </c>
      <c r="AG2223" s="4">
        <v>2711</v>
      </c>
      <c r="AH2223" s="4">
        <v>3266</v>
      </c>
      <c r="AI2223" s="4">
        <v>3594</v>
      </c>
      <c r="AJ2223" s="4">
        <v>4133</v>
      </c>
      <c r="AK2223" s="4">
        <v>2816.853645011332</v>
      </c>
      <c r="AL2223" s="8">
        <v>1.0461527517978721</v>
      </c>
      <c r="AM2223" s="4">
        <v>2329.4790009751578</v>
      </c>
      <c r="AN2223" s="8">
        <v>0.87191446527314564</v>
      </c>
      <c r="AO2223" s="4">
        <v>1809.6127140032381</v>
      </c>
      <c r="AP2223" s="8">
        <v>0.68606029298010385</v>
      </c>
    </row>
    <row r="2224" spans="1:42" x14ac:dyDescent="0.25">
      <c r="A2224" s="2" t="s">
        <v>6393</v>
      </c>
      <c r="B2224" t="s">
        <v>6298</v>
      </c>
      <c r="C2224" t="s">
        <v>14</v>
      </c>
      <c r="D2224" t="s">
        <v>6297</v>
      </c>
      <c r="E2224" s="3" t="s">
        <v>6287</v>
      </c>
      <c r="F2224" t="s">
        <v>6394</v>
      </c>
      <c r="G2224">
        <v>20</v>
      </c>
      <c r="H2224">
        <v>0</v>
      </c>
      <c r="I2224">
        <v>0</v>
      </c>
      <c r="J2224">
        <v>3</v>
      </c>
      <c r="K2224">
        <v>14</v>
      </c>
      <c r="L2224">
        <v>3</v>
      </c>
      <c r="M2224">
        <v>0</v>
      </c>
      <c r="N2224" s="2">
        <v>183.78333333333333</v>
      </c>
      <c r="O2224" s="2">
        <v>645.68929049999997</v>
      </c>
      <c r="P2224" s="2">
        <v>591.78</v>
      </c>
      <c r="Q2224" s="4">
        <v>1421.2526238333332</v>
      </c>
      <c r="R2224" s="5">
        <v>3.9E-2</v>
      </c>
      <c r="S2224" s="6">
        <v>1476.6814761628332</v>
      </c>
      <c r="T2224" s="4">
        <v>143.25</v>
      </c>
      <c r="U2224" s="7">
        <v>1619.9314761628332</v>
      </c>
      <c r="V2224" s="8">
        <v>0.50122417616696835</v>
      </c>
      <c r="W2224" s="7">
        <v>988.2770565572514</v>
      </c>
      <c r="X2224" s="7">
        <v>1045.3896927429455</v>
      </c>
      <c r="Y2224" s="7">
        <v>1238.6588535953344</v>
      </c>
      <c r="Z2224" s="7">
        <v>1492.2389582598164</v>
      </c>
      <c r="AA2224" s="7">
        <v>1642.1025156110779</v>
      </c>
      <c r="AB2224" s="7">
        <v>1888.372202843791</v>
      </c>
      <c r="AC2224" s="7">
        <v>3555.145</v>
      </c>
      <c r="AD2224" s="7">
        <v>3878.3399999999997</v>
      </c>
      <c r="AE2224" s="4">
        <v>2163</v>
      </c>
      <c r="AF2224" s="4">
        <v>2288</v>
      </c>
      <c r="AG2224" s="4">
        <v>2711</v>
      </c>
      <c r="AH2224" s="4">
        <v>3266</v>
      </c>
      <c r="AI2224" s="4">
        <v>3594</v>
      </c>
      <c r="AJ2224" s="4">
        <v>4133</v>
      </c>
      <c r="AK2224" s="4">
        <v>3265.1429864987831</v>
      </c>
      <c r="AL2224" s="8">
        <v>1.0545933527742641</v>
      </c>
      <c r="AM2224" s="4">
        <v>2668.9891497201329</v>
      </c>
      <c r="AN2224" s="8">
        <v>0.87013696057183221</v>
      </c>
      <c r="AO2224" s="4">
        <v>2072.8353129414836</v>
      </c>
      <c r="AP2224" s="8">
        <v>0.68568056836940039</v>
      </c>
    </row>
    <row r="2225" spans="1:42" x14ac:dyDescent="0.25">
      <c r="A2225" s="2" t="s">
        <v>6395</v>
      </c>
      <c r="B2225" t="s">
        <v>6298</v>
      </c>
      <c r="C2225" t="s">
        <v>14</v>
      </c>
      <c r="D2225" t="s">
        <v>6297</v>
      </c>
      <c r="E2225" s="3" t="s">
        <v>6287</v>
      </c>
      <c r="F2225" t="s">
        <v>6396</v>
      </c>
      <c r="G2225">
        <v>16</v>
      </c>
      <c r="H2225">
        <v>0</v>
      </c>
      <c r="I2225">
        <v>0</v>
      </c>
      <c r="J2225">
        <v>5</v>
      </c>
      <c r="K2225">
        <v>8</v>
      </c>
      <c r="L2225">
        <v>3</v>
      </c>
      <c r="M2225">
        <v>0</v>
      </c>
      <c r="N2225" s="2">
        <v>179.11458333333334</v>
      </c>
      <c r="O2225" s="2">
        <v>694.7890398958333</v>
      </c>
      <c r="P2225" s="2">
        <v>480.65</v>
      </c>
      <c r="Q2225" s="4">
        <v>1354.5536232291665</v>
      </c>
      <c r="R2225" s="5">
        <v>3.9E-2</v>
      </c>
      <c r="S2225" s="6">
        <v>1407.3812145351039</v>
      </c>
      <c r="T2225" s="4">
        <v>120.9375</v>
      </c>
      <c r="U2225" s="7">
        <v>1528.3187145351039</v>
      </c>
      <c r="V2225" s="8">
        <v>0.48455562137246927</v>
      </c>
      <c r="W2225" s="7">
        <v>965.15702115586794</v>
      </c>
      <c r="X2225" s="7">
        <v>1020.9335480372749</v>
      </c>
      <c r="Y2225" s="7">
        <v>1209.6813150039566</v>
      </c>
      <c r="Z2225" s="7">
        <v>1457.3290943574038</v>
      </c>
      <c r="AA2225" s="7">
        <v>1603.6867008942163</v>
      </c>
      <c r="AB2225" s="7">
        <v>1844.1950848068434</v>
      </c>
      <c r="AC2225" s="7">
        <v>3469.4687500000005</v>
      </c>
      <c r="AD2225" s="7">
        <v>3784.875</v>
      </c>
      <c r="AE2225" s="4">
        <v>2163</v>
      </c>
      <c r="AF2225" s="4">
        <v>2288</v>
      </c>
      <c r="AG2225" s="4">
        <v>2711</v>
      </c>
      <c r="AH2225" s="4">
        <v>3266</v>
      </c>
      <c r="AI2225" s="4">
        <v>3594</v>
      </c>
      <c r="AJ2225" s="4">
        <v>4133</v>
      </c>
      <c r="AK2225" s="4">
        <v>3150.2025816638939</v>
      </c>
      <c r="AL2225" s="8">
        <v>1.0371196137248053</v>
      </c>
      <c r="AM2225" s="4">
        <v>2527.7663791178975</v>
      </c>
      <c r="AN2225" s="8">
        <v>0.8397753307418282</v>
      </c>
      <c r="AO2225" s="4">
        <v>1905.3301765719011</v>
      </c>
      <c r="AP2225" s="8">
        <v>0.64243104775885107</v>
      </c>
    </row>
    <row r="2226" spans="1:42" x14ac:dyDescent="0.25">
      <c r="A2226" s="2" t="s">
        <v>6397</v>
      </c>
      <c r="B2226" t="s">
        <v>6298</v>
      </c>
      <c r="C2226" t="s">
        <v>14</v>
      </c>
      <c r="D2226" t="s">
        <v>6297</v>
      </c>
      <c r="E2226" s="3" t="s">
        <v>6287</v>
      </c>
      <c r="F2226" t="s">
        <v>6398</v>
      </c>
      <c r="G2226">
        <v>37</v>
      </c>
      <c r="H2226">
        <v>0</v>
      </c>
      <c r="I2226">
        <v>28</v>
      </c>
      <c r="J2226">
        <v>9</v>
      </c>
      <c r="K2226">
        <v>0</v>
      </c>
      <c r="L2226">
        <v>0</v>
      </c>
      <c r="M2226">
        <v>0</v>
      </c>
      <c r="N2226" s="2">
        <v>125.70045045045045</v>
      </c>
      <c r="O2226" s="2">
        <v>490.97658207207218</v>
      </c>
      <c r="P2226" s="2">
        <v>351.82</v>
      </c>
      <c r="Q2226" s="4">
        <v>968.49703252252266</v>
      </c>
      <c r="R2226" s="5">
        <v>3.9E-2</v>
      </c>
      <c r="S2226" s="6">
        <v>1006.2684167909009</v>
      </c>
      <c r="T2226" s="4">
        <v>83.382352941176464</v>
      </c>
      <c r="U2226" s="7">
        <v>1089.6507697320774</v>
      </c>
      <c r="V2226" s="8">
        <v>0.45575074867556897</v>
      </c>
      <c r="W2226" s="7">
        <v>910.35424600332999</v>
      </c>
      <c r="X2226" s="7">
        <v>962.96371468128473</v>
      </c>
      <c r="Y2226" s="7">
        <v>1140.9941566874838</v>
      </c>
      <c r="Z2226" s="7">
        <v>1374.5801976176031</v>
      </c>
      <c r="AA2226" s="7">
        <v>1512.6274434285567</v>
      </c>
      <c r="AB2226" s="7">
        <v>1739.4794723678979</v>
      </c>
      <c r="AC2226" s="7">
        <v>2629.9810810810814</v>
      </c>
      <c r="AD2226" s="7">
        <v>2869.0702702702706</v>
      </c>
      <c r="AE2226" s="4">
        <v>2163</v>
      </c>
      <c r="AF2226" s="4">
        <v>2288</v>
      </c>
      <c r="AG2226" s="4">
        <v>2711</v>
      </c>
      <c r="AH2226" s="4">
        <v>3266</v>
      </c>
      <c r="AI2226" s="4">
        <v>3594</v>
      </c>
      <c r="AJ2226" s="4">
        <v>4133</v>
      </c>
      <c r="AK2226" s="4">
        <v>2411.7767063937195</v>
      </c>
      <c r="AL2226" s="8">
        <v>1.0436101556061985</v>
      </c>
      <c r="AM2226" s="4">
        <v>1943.2739431927798</v>
      </c>
      <c r="AN2226" s="8">
        <v>0.8476570199626553</v>
      </c>
      <c r="AO2226" s="4">
        <v>1474.7711799918404</v>
      </c>
      <c r="AP2226" s="8">
        <v>0.65170388431911208</v>
      </c>
    </row>
    <row r="2227" spans="1:42" x14ac:dyDescent="0.25">
      <c r="A2227" s="2" t="s">
        <v>6399</v>
      </c>
      <c r="B2227" t="s">
        <v>6298</v>
      </c>
      <c r="C2227" t="s">
        <v>14</v>
      </c>
      <c r="D2227" t="s">
        <v>6297</v>
      </c>
      <c r="E2227" s="3" t="s">
        <v>6287</v>
      </c>
      <c r="F2227" t="s">
        <v>6400</v>
      </c>
      <c r="G2227">
        <v>35</v>
      </c>
      <c r="H2227">
        <v>0</v>
      </c>
      <c r="I2227">
        <v>0</v>
      </c>
      <c r="J2227">
        <v>11</v>
      </c>
      <c r="K2227">
        <v>23</v>
      </c>
      <c r="L2227">
        <v>1</v>
      </c>
      <c r="M2227">
        <v>0</v>
      </c>
      <c r="N2227" s="2">
        <v>170.51904761904763</v>
      </c>
      <c r="O2227" s="2">
        <v>709.8776584761905</v>
      </c>
      <c r="P2227" s="2">
        <v>458.35</v>
      </c>
      <c r="Q2227" s="4">
        <v>1338.7467060952381</v>
      </c>
      <c r="R2227" s="5">
        <v>3.9E-2</v>
      </c>
      <c r="S2227" s="6">
        <v>1390.9578276329523</v>
      </c>
      <c r="T2227" s="4">
        <v>116.35294117647059</v>
      </c>
      <c r="U2227" s="7">
        <v>1507.3107688094228</v>
      </c>
      <c r="V2227" s="8">
        <v>0.48608143982318558</v>
      </c>
      <c r="W2227" s="7">
        <v>970.23451246121158</v>
      </c>
      <c r="X2227" s="7">
        <v>1026.3044681050633</v>
      </c>
      <c r="Y2227" s="7">
        <v>1216.0451980038579</v>
      </c>
      <c r="Z2227" s="7">
        <v>1464.9958010625598</v>
      </c>
      <c r="AA2227" s="7">
        <v>1612.123364672027</v>
      </c>
      <c r="AB2227" s="7">
        <v>1853.8970134083161</v>
      </c>
      <c r="AC2227" s="7">
        <v>3411.037142857143</v>
      </c>
      <c r="AD2227" s="7">
        <v>3721.1314285714284</v>
      </c>
      <c r="AE2227" s="4">
        <v>2163</v>
      </c>
      <c r="AF2227" s="4">
        <v>2288</v>
      </c>
      <c r="AG2227" s="4">
        <v>2711</v>
      </c>
      <c r="AH2227" s="4">
        <v>3266</v>
      </c>
      <c r="AI2227" s="4">
        <v>3594</v>
      </c>
      <c r="AJ2227" s="4">
        <v>4133</v>
      </c>
      <c r="AK2227" s="4">
        <v>3119.8205144103881</v>
      </c>
      <c r="AL2227" s="8">
        <v>1.0436095099696872</v>
      </c>
      <c r="AM2227" s="4">
        <v>2562.1228735144414</v>
      </c>
      <c r="AN2227" s="8">
        <v>0.86376174540629969</v>
      </c>
      <c r="AO2227" s="4">
        <v>1948.6554685289</v>
      </c>
      <c r="AP2227" s="8">
        <v>0.66592920438657333</v>
      </c>
    </row>
    <row r="2228" spans="1:42" x14ac:dyDescent="0.25">
      <c r="A2228" s="2" t="s">
        <v>6401</v>
      </c>
      <c r="B2228" t="s">
        <v>6298</v>
      </c>
      <c r="C2228" t="s">
        <v>14</v>
      </c>
      <c r="D2228" t="s">
        <v>6297</v>
      </c>
      <c r="E2228" s="3" t="s">
        <v>6287</v>
      </c>
      <c r="F2228" t="s">
        <v>6402</v>
      </c>
      <c r="G2228">
        <v>39</v>
      </c>
      <c r="H2228">
        <v>0</v>
      </c>
      <c r="I2228">
        <v>0</v>
      </c>
      <c r="J2228">
        <v>20</v>
      </c>
      <c r="K2228">
        <v>15</v>
      </c>
      <c r="L2228">
        <v>2</v>
      </c>
      <c r="M2228">
        <v>2</v>
      </c>
      <c r="N2228" s="2">
        <v>169.18589743589743</v>
      </c>
      <c r="O2228" s="2">
        <v>616.4275155555556</v>
      </c>
      <c r="P2228" s="2">
        <v>504.13</v>
      </c>
      <c r="Q2228" s="4">
        <v>1289.7434129914532</v>
      </c>
      <c r="R2228" s="5">
        <v>3.9E-2</v>
      </c>
      <c r="S2228" s="6">
        <v>1340.0434060981197</v>
      </c>
      <c r="T2228" s="4">
        <v>113.42105263157895</v>
      </c>
      <c r="U2228" s="7">
        <v>1453.4644587296987</v>
      </c>
      <c r="V2228" s="8">
        <v>0.47769427872360826</v>
      </c>
      <c r="W2228" s="7">
        <v>952.62288148232892</v>
      </c>
      <c r="X2228" s="7">
        <v>1007.6750590991994</v>
      </c>
      <c r="Y2228" s="7">
        <v>1193.9716281546896</v>
      </c>
      <c r="Z2228" s="7">
        <v>1438.403296773595</v>
      </c>
      <c r="AA2228" s="7">
        <v>1582.8602108402636</v>
      </c>
      <c r="AB2228" s="7">
        <v>1820.2452007242096</v>
      </c>
      <c r="AC2228" s="7">
        <v>3346.9333333333334</v>
      </c>
      <c r="AD2228" s="7">
        <v>3651.2</v>
      </c>
      <c r="AE2228" s="4">
        <v>2163</v>
      </c>
      <c r="AF2228" s="4">
        <v>2288</v>
      </c>
      <c r="AG2228" s="4">
        <v>2711</v>
      </c>
      <c r="AH2228" s="4">
        <v>3266</v>
      </c>
      <c r="AI2228" s="4">
        <v>3594</v>
      </c>
      <c r="AJ2228" s="4">
        <v>4133</v>
      </c>
      <c r="AK2228" s="4">
        <v>3082.2422532370661</v>
      </c>
      <c r="AL2228" s="8">
        <v>1.0502837333047694</v>
      </c>
      <c r="AM2228" s="4">
        <v>2484.9169342179985</v>
      </c>
      <c r="AN2228" s="8">
        <v>0.85396734887694259</v>
      </c>
      <c r="AO2228" s="4">
        <v>1887.5916151989315</v>
      </c>
      <c r="AP2228" s="8">
        <v>0.65765096444911608</v>
      </c>
    </row>
    <row r="2229" spans="1:42" x14ac:dyDescent="0.25">
      <c r="A2229" s="2" t="s">
        <v>6403</v>
      </c>
      <c r="B2229" t="s">
        <v>6298</v>
      </c>
      <c r="C2229" t="s">
        <v>14</v>
      </c>
      <c r="D2229" t="s">
        <v>6297</v>
      </c>
      <c r="E2229" s="3" t="s">
        <v>6287</v>
      </c>
      <c r="F2229" t="s">
        <v>6404</v>
      </c>
      <c r="G2229">
        <v>72</v>
      </c>
      <c r="H2229">
        <v>0</v>
      </c>
      <c r="I2229">
        <v>26</v>
      </c>
      <c r="J2229">
        <v>28</v>
      </c>
      <c r="K2229">
        <v>17</v>
      </c>
      <c r="L2229">
        <v>1</v>
      </c>
      <c r="M2229">
        <v>0</v>
      </c>
      <c r="N2229" s="2">
        <v>149.0474537037037</v>
      </c>
      <c r="O2229" s="2">
        <v>602.01238633333321</v>
      </c>
      <c r="P2229" s="2">
        <v>417.61</v>
      </c>
      <c r="Q2229" s="4">
        <v>1168.6698400370369</v>
      </c>
      <c r="R2229" s="5">
        <v>3.9E-2</v>
      </c>
      <c r="S2229" s="6">
        <v>1214.2479637984814</v>
      </c>
      <c r="T2229" s="4">
        <v>126.07142857142857</v>
      </c>
      <c r="U2229" s="7">
        <v>1340.31939236991</v>
      </c>
      <c r="V2229" s="8">
        <v>0.49612875427034586</v>
      </c>
      <c r="W2229" s="7">
        <v>972.18742746010696</v>
      </c>
      <c r="X2229" s="7">
        <v>1028.3702422694057</v>
      </c>
      <c r="Y2229" s="7">
        <v>1218.4928875840731</v>
      </c>
      <c r="Z2229" s="7">
        <v>1467.9445853373597</v>
      </c>
      <c r="AA2229" s="7">
        <v>1615.3682913969601</v>
      </c>
      <c r="AB2229" s="7">
        <v>1857.6285888546568</v>
      </c>
      <c r="AC2229" s="7">
        <v>2971.7111111111117</v>
      </c>
      <c r="AD2229" s="7">
        <v>3241.8666666666668</v>
      </c>
      <c r="AE2229" s="4">
        <v>2163</v>
      </c>
      <c r="AF2229" s="4">
        <v>2288</v>
      </c>
      <c r="AG2229" s="4">
        <v>2711</v>
      </c>
      <c r="AH2229" s="4">
        <v>3266</v>
      </c>
      <c r="AI2229" s="4">
        <v>3594</v>
      </c>
      <c r="AJ2229" s="4">
        <v>4133</v>
      </c>
      <c r="AK2229" s="4">
        <v>2701.8353905401464</v>
      </c>
      <c r="AL2229" s="8">
        <v>1.0467698187054444</v>
      </c>
      <c r="AM2229" s="4">
        <v>2213.7207661405378</v>
      </c>
      <c r="AN2229" s="8">
        <v>0.86609071943767768</v>
      </c>
      <c r="AO2229" s="4">
        <v>1702.3625881980904</v>
      </c>
      <c r="AP2229" s="8">
        <v>0.67680785353811268</v>
      </c>
    </row>
    <row r="2230" spans="1:42" x14ac:dyDescent="0.25">
      <c r="A2230" s="2" t="s">
        <v>6405</v>
      </c>
      <c r="B2230" t="s">
        <v>6298</v>
      </c>
      <c r="C2230" t="s">
        <v>14</v>
      </c>
      <c r="D2230" t="s">
        <v>6297</v>
      </c>
      <c r="E2230" s="3" t="s">
        <v>6287</v>
      </c>
      <c r="F2230" t="s">
        <v>6406</v>
      </c>
      <c r="G2230">
        <v>27</v>
      </c>
      <c r="H2230">
        <v>0</v>
      </c>
      <c r="I2230">
        <v>11</v>
      </c>
      <c r="J2230">
        <v>12</v>
      </c>
      <c r="K2230">
        <v>4</v>
      </c>
      <c r="L2230">
        <v>0</v>
      </c>
      <c r="M2230">
        <v>0</v>
      </c>
      <c r="N2230" s="2">
        <v>146.77777777777777</v>
      </c>
      <c r="O2230" s="2">
        <v>696.69389433333333</v>
      </c>
      <c r="P2230" s="2">
        <v>401.07</v>
      </c>
      <c r="Q2230" s="4">
        <v>1244.541672111111</v>
      </c>
      <c r="R2230" s="5">
        <v>3.9E-2</v>
      </c>
      <c r="S2230" s="6">
        <v>1293.0787973234442</v>
      </c>
      <c r="T2230" s="4">
        <v>121.66666666666667</v>
      </c>
      <c r="U2230" s="7">
        <v>1414.7454639901109</v>
      </c>
      <c r="V2230" s="8">
        <v>0.53979604781715274</v>
      </c>
      <c r="W2230" s="7">
        <v>1067.1682612979262</v>
      </c>
      <c r="X2230" s="7">
        <v>1128.8400285943851</v>
      </c>
      <c r="Y2230" s="7">
        <v>1337.5372891256025</v>
      </c>
      <c r="Z2230" s="7">
        <v>1611.3599359218802</v>
      </c>
      <c r="AA2230" s="7">
        <v>1773.1866533077889</v>
      </c>
      <c r="AB2230" s="7">
        <v>2039.11531389012</v>
      </c>
      <c r="AC2230" s="7">
        <v>2882.9777777777776</v>
      </c>
      <c r="AD2230" s="7">
        <v>3145.0666666666662</v>
      </c>
      <c r="AE2230" s="4">
        <v>2163</v>
      </c>
      <c r="AF2230" s="4">
        <v>2288</v>
      </c>
      <c r="AG2230" s="4">
        <v>2711</v>
      </c>
      <c r="AH2230" s="4">
        <v>3266</v>
      </c>
      <c r="AI2230" s="4">
        <v>3594</v>
      </c>
      <c r="AJ2230" s="4">
        <v>4133</v>
      </c>
      <c r="AK2230" s="4">
        <v>2635.0651835544568</v>
      </c>
      <c r="AL2230" s="8">
        <v>1.0518308738337336</v>
      </c>
      <c r="AM2230" s="4">
        <v>2187.7363881441192</v>
      </c>
      <c r="AN2230" s="8">
        <v>0.88115259849487337</v>
      </c>
      <c r="AO2230" s="4">
        <v>1740.4075927337819</v>
      </c>
      <c r="AP2230" s="8">
        <v>0.71047432315601322</v>
      </c>
    </row>
    <row r="2231" spans="1:42" x14ac:dyDescent="0.25">
      <c r="A2231" s="2" t="s">
        <v>6407</v>
      </c>
      <c r="B2231" t="s">
        <v>6298</v>
      </c>
      <c r="C2231" t="s">
        <v>14</v>
      </c>
      <c r="D2231" t="s">
        <v>6297</v>
      </c>
      <c r="E2231" s="3" t="s">
        <v>6287</v>
      </c>
      <c r="F2231" t="s">
        <v>6408</v>
      </c>
      <c r="G2231">
        <v>51</v>
      </c>
      <c r="H2231">
        <v>0</v>
      </c>
      <c r="I2231">
        <v>20</v>
      </c>
      <c r="J2231">
        <v>18</v>
      </c>
      <c r="K2231">
        <v>11</v>
      </c>
      <c r="L2231">
        <v>2</v>
      </c>
      <c r="M2231">
        <v>0</v>
      </c>
      <c r="N2231" s="2">
        <v>147.27287581699346</v>
      </c>
      <c r="O2231" s="2">
        <v>635.24077299999999</v>
      </c>
      <c r="P2231" s="2">
        <v>500.37</v>
      </c>
      <c r="Q2231" s="4">
        <v>1282.8836488169936</v>
      </c>
      <c r="R2231" s="5">
        <v>3.9E-2</v>
      </c>
      <c r="S2231" s="6">
        <v>1332.9161111208564</v>
      </c>
      <c r="T2231" s="4">
        <v>122.44</v>
      </c>
      <c r="U2231" s="7">
        <v>1455.3561111208564</v>
      </c>
      <c r="V2231" s="8">
        <v>0.53913040899502929</v>
      </c>
      <c r="W2231" s="7">
        <v>1068.031080873925</v>
      </c>
      <c r="X2231" s="7">
        <v>1129.7527106054279</v>
      </c>
      <c r="Y2231" s="7">
        <v>1338.6187056168335</v>
      </c>
      <c r="Z2231" s="7">
        <v>1612.6627416247059</v>
      </c>
      <c r="AA2231" s="7">
        <v>1774.6202980401697</v>
      </c>
      <c r="AB2231" s="7">
        <v>2040.7639654424099</v>
      </c>
      <c r="AC2231" s="7">
        <v>2969.3960784313726</v>
      </c>
      <c r="AD2231" s="7">
        <v>3239.3411764705884</v>
      </c>
      <c r="AE2231" s="4">
        <v>2163</v>
      </c>
      <c r="AF2231" s="4">
        <v>2288</v>
      </c>
      <c r="AG2231" s="4">
        <v>2711</v>
      </c>
      <c r="AH2231" s="4">
        <v>3266</v>
      </c>
      <c r="AI2231" s="4">
        <v>3594</v>
      </c>
      <c r="AJ2231" s="4">
        <v>4133</v>
      </c>
      <c r="AK2231" s="4">
        <v>2705.5769907280301</v>
      </c>
      <c r="AL2231" s="8">
        <v>1.0476267253118248</v>
      </c>
      <c r="AM2231" s="4">
        <v>2248.0233641923055</v>
      </c>
      <c r="AN2231" s="8">
        <v>0.87812795320622627</v>
      </c>
      <c r="AO2231" s="4">
        <v>1790.4697376565812</v>
      </c>
      <c r="AP2231" s="8">
        <v>0.70862918110062789</v>
      </c>
    </row>
    <row r="2232" spans="1:42" x14ac:dyDescent="0.25">
      <c r="A2232" s="2" t="s">
        <v>6409</v>
      </c>
      <c r="B2232" t="s">
        <v>6298</v>
      </c>
      <c r="C2232" t="s">
        <v>14</v>
      </c>
      <c r="D2232" t="s">
        <v>6297</v>
      </c>
      <c r="E2232" s="3" t="s">
        <v>6287</v>
      </c>
      <c r="F2232" t="s">
        <v>6410</v>
      </c>
      <c r="G2232">
        <v>24</v>
      </c>
      <c r="H2232">
        <v>0</v>
      </c>
      <c r="I2232">
        <v>6</v>
      </c>
      <c r="J2232">
        <v>6</v>
      </c>
      <c r="K2232">
        <v>9</v>
      </c>
      <c r="L2232">
        <v>2</v>
      </c>
      <c r="M2232">
        <v>1</v>
      </c>
      <c r="N2232" s="2">
        <v>167.10763888888889</v>
      </c>
      <c r="O2232" s="2">
        <v>761.28561133333312</v>
      </c>
      <c r="P2232" s="2">
        <v>486.37</v>
      </c>
      <c r="Q2232" s="4">
        <v>1414.763250222222</v>
      </c>
      <c r="R2232" s="5">
        <v>3.9E-2</v>
      </c>
      <c r="S2232" s="6">
        <v>1469.9390169808885</v>
      </c>
      <c r="T2232" s="4">
        <v>127</v>
      </c>
      <c r="U2232" s="7">
        <v>1596.9390169808885</v>
      </c>
      <c r="V2232" s="8">
        <v>0.54203193946373618</v>
      </c>
      <c r="W2232" s="7">
        <v>1079.176261147971</v>
      </c>
      <c r="X2232" s="7">
        <v>1141.5419720326202</v>
      </c>
      <c r="Y2232" s="7">
        <v>1352.5875376662734</v>
      </c>
      <c r="Z2232" s="7">
        <v>1629.4912939941162</v>
      </c>
      <c r="AA2232" s="7">
        <v>1793.138919355436</v>
      </c>
      <c r="AB2232" s="7">
        <v>2062.0598646900435</v>
      </c>
      <c r="AC2232" s="7">
        <v>3240.8291666666669</v>
      </c>
      <c r="AD2232" s="7">
        <v>3535.4500000000003</v>
      </c>
      <c r="AE2232" s="4">
        <v>2163</v>
      </c>
      <c r="AF2232" s="4">
        <v>2288</v>
      </c>
      <c r="AG2232" s="4">
        <v>2711</v>
      </c>
      <c r="AH2232" s="4">
        <v>3266</v>
      </c>
      <c r="AI2232" s="4">
        <v>3594</v>
      </c>
      <c r="AJ2232" s="4">
        <v>4133</v>
      </c>
      <c r="AK2232" s="4">
        <v>2949.6873226644948</v>
      </c>
      <c r="AL2232" s="8">
        <v>1.0442870885452753</v>
      </c>
      <c r="AM2232" s="4">
        <v>2456.4378874366262</v>
      </c>
      <c r="AN2232" s="8">
        <v>0.87686870551809559</v>
      </c>
      <c r="AO2232" s="4">
        <v>1963.1884522087573</v>
      </c>
      <c r="AP2232" s="8">
        <v>0.709450322490916</v>
      </c>
    </row>
    <row r="2233" spans="1:42" x14ac:dyDescent="0.25">
      <c r="A2233" s="2" t="s">
        <v>6411</v>
      </c>
      <c r="B2233" t="s">
        <v>6298</v>
      </c>
      <c r="C2233" t="s">
        <v>14</v>
      </c>
      <c r="D2233" t="s">
        <v>6297</v>
      </c>
      <c r="E2233" s="3" t="s">
        <v>6287</v>
      </c>
      <c r="F2233" t="s">
        <v>6412</v>
      </c>
      <c r="G2233">
        <v>758</v>
      </c>
      <c r="H2233">
        <v>0</v>
      </c>
      <c r="I2233">
        <v>126</v>
      </c>
      <c r="J2233">
        <v>300</v>
      </c>
      <c r="K2233">
        <v>246</v>
      </c>
      <c r="L2233">
        <v>61</v>
      </c>
      <c r="M2233">
        <v>25</v>
      </c>
      <c r="N2233" s="2">
        <v>352.84820282413352</v>
      </c>
      <c r="O2233" s="2">
        <v>1105.7352835780914</v>
      </c>
      <c r="P2233" s="2">
        <v>455.82</v>
      </c>
      <c r="Q2233" s="4">
        <v>1914.4034864022249</v>
      </c>
      <c r="R2233" s="5">
        <v>3.9E-2</v>
      </c>
      <c r="S2233" s="6">
        <v>1989.0652223719114</v>
      </c>
      <c r="T2233" s="4">
        <v>0</v>
      </c>
      <c r="U2233" s="7">
        <v>1989.0652223719114</v>
      </c>
      <c r="V2233" s="8">
        <v>0.67683737870055072</v>
      </c>
      <c r="W2233" s="7">
        <v>1463.9992501292911</v>
      </c>
      <c r="X2233" s="7">
        <v>1548.6039224668598</v>
      </c>
      <c r="Y2233" s="7">
        <v>1834.9061336571929</v>
      </c>
      <c r="Z2233" s="7">
        <v>2210.5508788359984</v>
      </c>
      <c r="AA2233" s="7">
        <v>2432.5535390497794</v>
      </c>
      <c r="AB2233" s="7">
        <v>2797.3688861693759</v>
      </c>
      <c r="AC2233" s="7">
        <v>3232.6402374670188</v>
      </c>
      <c r="AD2233" s="7">
        <v>3526.5166226912929</v>
      </c>
      <c r="AE2233" s="4">
        <v>2163</v>
      </c>
      <c r="AF2233" s="4">
        <v>2288</v>
      </c>
      <c r="AG2233" s="4">
        <v>2711</v>
      </c>
      <c r="AH2233" s="4">
        <v>3266</v>
      </c>
      <c r="AI2233" s="4">
        <v>3594</v>
      </c>
      <c r="AJ2233" s="4">
        <v>4133</v>
      </c>
      <c r="AK2233" s="4">
        <v>3197.7214019057369</v>
      </c>
      <c r="AL2233" s="8">
        <v>1.0881178490967782</v>
      </c>
      <c r="AM2233" s="4">
        <v>2793.6545266363646</v>
      </c>
      <c r="AN2233" s="8">
        <v>0.95062232526930057</v>
      </c>
      <c r="AO2233" s="4">
        <v>2391.3598745041381</v>
      </c>
      <c r="AP2233" s="8">
        <v>0.81372985198492565</v>
      </c>
    </row>
    <row r="2234" spans="1:42" x14ac:dyDescent="0.25">
      <c r="A2234" s="2" t="s">
        <v>6414</v>
      </c>
      <c r="B2234" t="s">
        <v>1765</v>
      </c>
      <c r="C2234" t="s">
        <v>14</v>
      </c>
      <c r="D2234" t="s">
        <v>6413</v>
      </c>
      <c r="E2234" s="3" t="s">
        <v>6287</v>
      </c>
      <c r="F2234" t="s">
        <v>6415</v>
      </c>
      <c r="G2234">
        <v>116</v>
      </c>
      <c r="H2234">
        <v>0</v>
      </c>
      <c r="I2234">
        <v>116</v>
      </c>
      <c r="J2234">
        <v>0</v>
      </c>
      <c r="K2234">
        <v>0</v>
      </c>
      <c r="L2234">
        <v>0</v>
      </c>
      <c r="M2234">
        <v>0</v>
      </c>
      <c r="N2234" s="2">
        <v>259.63793103448273</v>
      </c>
      <c r="O2234" s="2">
        <v>491.74420475574715</v>
      </c>
      <c r="P2234" s="2">
        <v>265.82</v>
      </c>
      <c r="Q2234" s="4">
        <v>1017.2021357902299</v>
      </c>
      <c r="R2234" s="5">
        <v>3.9E-2</v>
      </c>
      <c r="S2234" s="6">
        <v>1056.8730190860488</v>
      </c>
      <c r="T2234" s="4">
        <v>52.034188034188034</v>
      </c>
      <c r="U2234" s="7">
        <v>1108.9072071202368</v>
      </c>
      <c r="V2234" s="8">
        <v>0.92025494366824623</v>
      </c>
      <c r="W2234" s="7">
        <v>915.66425885961394</v>
      </c>
      <c r="X2234" s="7">
        <v>1056.8730190860488</v>
      </c>
      <c r="Y2234" s="7">
        <v>1312.1012751474927</v>
      </c>
      <c r="Z2234" s="7">
        <v>1598.9041608247855</v>
      </c>
      <c r="AA2234" s="7">
        <v>1786.5977924301087</v>
      </c>
      <c r="AB2234" s="7">
        <v>2054.9821441648232</v>
      </c>
      <c r="AC2234" s="7">
        <v>1325.5</v>
      </c>
      <c r="AD2234" s="7">
        <v>1446</v>
      </c>
      <c r="AE2234" s="4">
        <v>1044</v>
      </c>
      <c r="AF2234" s="4">
        <v>1205</v>
      </c>
      <c r="AG2234" s="4">
        <v>1496</v>
      </c>
      <c r="AH2234" s="4">
        <v>1823</v>
      </c>
      <c r="AI2234" s="4">
        <v>2037</v>
      </c>
      <c r="AJ2234" s="4">
        <v>2343</v>
      </c>
      <c r="AK2234" s="4">
        <v>1316.8793895579172</v>
      </c>
      <c r="AL2234" s="8">
        <v>1.136027865221664</v>
      </c>
      <c r="AM2234" s="4">
        <v>1229.3772456491154</v>
      </c>
      <c r="AN2234" s="8">
        <v>1.0634119781604177</v>
      </c>
      <c r="AO2234" s="4">
        <v>1141.8751017403135</v>
      </c>
      <c r="AP2234" s="8">
        <v>0.99079609109917144</v>
      </c>
    </row>
    <row r="2235" spans="1:42" x14ac:dyDescent="0.25">
      <c r="A2235" s="2" t="s">
        <v>6416</v>
      </c>
      <c r="B2235" t="s">
        <v>1765</v>
      </c>
      <c r="C2235" t="s">
        <v>14</v>
      </c>
      <c r="D2235" t="s">
        <v>6413</v>
      </c>
      <c r="E2235" s="3" t="s">
        <v>6287</v>
      </c>
      <c r="F2235" t="s">
        <v>6417</v>
      </c>
      <c r="G2235">
        <v>321</v>
      </c>
      <c r="H2235">
        <v>0</v>
      </c>
      <c r="I2235">
        <v>216</v>
      </c>
      <c r="J2235">
        <v>58</v>
      </c>
      <c r="K2235">
        <v>38</v>
      </c>
      <c r="L2235">
        <v>7</v>
      </c>
      <c r="M2235">
        <v>2</v>
      </c>
      <c r="N2235" s="2">
        <v>274.70898234683278</v>
      </c>
      <c r="O2235" s="2">
        <v>532.89574503219103</v>
      </c>
      <c r="P2235" s="2">
        <v>350.55</v>
      </c>
      <c r="Q2235" s="4">
        <v>1158.1547273790238</v>
      </c>
      <c r="R2235" s="5">
        <v>3.9E-2</v>
      </c>
      <c r="S2235" s="6">
        <v>1203.3227617468056</v>
      </c>
      <c r="T2235" s="4">
        <v>31.19732441471572</v>
      </c>
      <c r="U2235" s="7">
        <v>1234.5200861615212</v>
      </c>
      <c r="V2235" s="8">
        <v>0.91043186746950344</v>
      </c>
      <c r="W2235" s="7">
        <v>926.47119402030614</v>
      </c>
      <c r="X2235" s="7">
        <v>1069.3465409908706</v>
      </c>
      <c r="Y2235" s="7">
        <v>1327.5870749563007</v>
      </c>
      <c r="Z2235" s="7">
        <v>1617.7748914741551</v>
      </c>
      <c r="AA2235" s="7">
        <v>1807.6837377580109</v>
      </c>
      <c r="AB2235" s="7">
        <v>2079.2356394536182</v>
      </c>
      <c r="AC2235" s="7">
        <v>1491.5691588785046</v>
      </c>
      <c r="AD2235" s="7">
        <v>1627.1663551401869</v>
      </c>
      <c r="AE2235" s="4">
        <v>1044</v>
      </c>
      <c r="AF2235" s="4">
        <v>1205</v>
      </c>
      <c r="AG2235" s="4">
        <v>1496</v>
      </c>
      <c r="AH2235" s="4">
        <v>1823</v>
      </c>
      <c r="AI2235" s="4">
        <v>2037</v>
      </c>
      <c r="AJ2235" s="4">
        <v>2343</v>
      </c>
      <c r="AK2235" s="4">
        <v>1503.6366217099628</v>
      </c>
      <c r="AL2235" s="8">
        <v>1.1319068450078269</v>
      </c>
      <c r="AM2235" s="4">
        <v>1403.5320017222436</v>
      </c>
      <c r="AN2235" s="8">
        <v>1.0580818524950524</v>
      </c>
      <c r="AO2235" s="4">
        <v>1303.4273817345247</v>
      </c>
      <c r="AP2235" s="8">
        <v>0.98425685998227797</v>
      </c>
    </row>
    <row r="2236" spans="1:42" x14ac:dyDescent="0.25">
      <c r="A2236" s="2" t="s">
        <v>6418</v>
      </c>
      <c r="B2236" t="s">
        <v>1765</v>
      </c>
      <c r="C2236" t="s">
        <v>14</v>
      </c>
      <c r="D2236" t="s">
        <v>6413</v>
      </c>
      <c r="E2236" s="3" t="s">
        <v>6287</v>
      </c>
      <c r="F2236" t="s">
        <v>6419</v>
      </c>
      <c r="G2236">
        <v>50</v>
      </c>
      <c r="H2236">
        <v>0</v>
      </c>
      <c r="I2236">
        <v>0</v>
      </c>
      <c r="J2236">
        <v>8</v>
      </c>
      <c r="K2236">
        <v>34</v>
      </c>
      <c r="L2236">
        <v>8</v>
      </c>
      <c r="M2236">
        <v>0</v>
      </c>
      <c r="N2236" s="2">
        <v>202.78166666666667</v>
      </c>
      <c r="O2236" s="2">
        <v>494.55992933333334</v>
      </c>
      <c r="P2236" s="2">
        <v>518.69000000000005</v>
      </c>
      <c r="Q2236" s="4">
        <v>1216.031596</v>
      </c>
      <c r="R2236" s="5">
        <v>3.9E-2</v>
      </c>
      <c r="S2236" s="6">
        <v>1263.456828244</v>
      </c>
      <c r="T2236" s="4">
        <v>91.734693877551024</v>
      </c>
      <c r="U2236" s="7">
        <v>1355.1915221215511</v>
      </c>
      <c r="V2236" s="8">
        <v>0.75083190508252495</v>
      </c>
      <c r="W2236" s="7">
        <v>730.80742009991366</v>
      </c>
      <c r="X2236" s="7">
        <v>843.50856438735241</v>
      </c>
      <c r="Y2236" s="7">
        <v>1047.2106326335927</v>
      </c>
      <c r="Z2236" s="7">
        <v>1276.1129567453472</v>
      </c>
      <c r="AA2236" s="7">
        <v>1425.914477723682</v>
      </c>
      <c r="AB2236" s="7">
        <v>1640.1166525805534</v>
      </c>
      <c r="AC2236" s="7">
        <v>1985.4120000000003</v>
      </c>
      <c r="AD2236" s="7">
        <v>2165.904</v>
      </c>
      <c r="AE2236" s="4">
        <v>1044</v>
      </c>
      <c r="AF2236" s="4">
        <v>1205</v>
      </c>
      <c r="AG2236" s="4">
        <v>1496</v>
      </c>
      <c r="AH2236" s="4">
        <v>1823</v>
      </c>
      <c r="AI2236" s="4">
        <v>2037</v>
      </c>
      <c r="AJ2236" s="4">
        <v>2343</v>
      </c>
      <c r="AK2236" s="4">
        <v>1882.2593092323543</v>
      </c>
      <c r="AL2236" s="8">
        <v>1.093673959571563</v>
      </c>
      <c r="AM2236" s="4">
        <v>1675.9918155695696</v>
      </c>
      <c r="AN2236" s="8">
        <v>0.97939327474188365</v>
      </c>
      <c r="AO2236" s="4">
        <v>1469.724321906785</v>
      </c>
      <c r="AP2236" s="8">
        <v>0.86511258991220441</v>
      </c>
    </row>
    <row r="2237" spans="1:42" x14ac:dyDescent="0.25">
      <c r="A2237" s="2" t="s">
        <v>6420</v>
      </c>
      <c r="B2237" t="s">
        <v>1765</v>
      </c>
      <c r="C2237" t="s">
        <v>14</v>
      </c>
      <c r="D2237" t="s">
        <v>6413</v>
      </c>
      <c r="E2237" s="3" t="s">
        <v>6287</v>
      </c>
      <c r="F2237" t="s">
        <v>6421</v>
      </c>
      <c r="G2237">
        <v>50</v>
      </c>
      <c r="H2237">
        <v>0</v>
      </c>
      <c r="I2237">
        <v>13</v>
      </c>
      <c r="J2237">
        <v>20</v>
      </c>
      <c r="K2237">
        <v>17</v>
      </c>
      <c r="L2237">
        <v>0</v>
      </c>
      <c r="M2237">
        <v>0</v>
      </c>
      <c r="N2237" s="2">
        <v>179.77666666666667</v>
      </c>
      <c r="O2237" s="2">
        <v>466.22529533333335</v>
      </c>
      <c r="P2237" s="2">
        <v>362.83</v>
      </c>
      <c r="Q2237" s="4">
        <v>1008.831962</v>
      </c>
      <c r="R2237" s="5">
        <v>3.9E-2</v>
      </c>
      <c r="S2237" s="6">
        <v>1048.1764085179998</v>
      </c>
      <c r="T2237" s="4">
        <v>75.553191489361708</v>
      </c>
      <c r="U2237" s="7">
        <v>1123.7296000073616</v>
      </c>
      <c r="V2237" s="8">
        <v>0.73373485165545449</v>
      </c>
      <c r="W2237" s="7">
        <v>714.51640885707786</v>
      </c>
      <c r="X2237" s="7">
        <v>824.70524202373451</v>
      </c>
      <c r="Y2237" s="7">
        <v>1023.8664249522877</v>
      </c>
      <c r="Z2237" s="7">
        <v>1247.6661047379816</v>
      </c>
      <c r="AA2237" s="7">
        <v>1394.128280499873</v>
      </c>
      <c r="AB2237" s="7">
        <v>1603.5555037855684</v>
      </c>
      <c r="AC2237" s="7">
        <v>1684.672</v>
      </c>
      <c r="AD2237" s="7">
        <v>1837.8239999999998</v>
      </c>
      <c r="AE2237" s="4">
        <v>1044</v>
      </c>
      <c r="AF2237" s="4">
        <v>1205</v>
      </c>
      <c r="AG2237" s="4">
        <v>1496</v>
      </c>
      <c r="AH2237" s="4">
        <v>1823</v>
      </c>
      <c r="AI2237" s="4">
        <v>2037</v>
      </c>
      <c r="AJ2237" s="4">
        <v>2343</v>
      </c>
      <c r="AK2237" s="4">
        <v>1598.7742874548744</v>
      </c>
      <c r="AL2237" s="8">
        <v>1.093245585395056</v>
      </c>
      <c r="AM2237" s="4">
        <v>1415.2416611425829</v>
      </c>
      <c r="AN2237" s="8">
        <v>0.97340867414852217</v>
      </c>
      <c r="AO2237" s="4">
        <v>1231.7090348302913</v>
      </c>
      <c r="AP2237" s="8">
        <v>0.85357176290198833</v>
      </c>
    </row>
    <row r="2238" spans="1:42" x14ac:dyDescent="0.25">
      <c r="A2238" s="2" t="s">
        <v>6422</v>
      </c>
      <c r="B2238" t="s">
        <v>1765</v>
      </c>
      <c r="C2238" t="s">
        <v>14</v>
      </c>
      <c r="D2238" t="s">
        <v>6413</v>
      </c>
      <c r="E2238" s="3" t="s">
        <v>6287</v>
      </c>
      <c r="F2238" t="s">
        <v>6423</v>
      </c>
      <c r="G2238">
        <v>217</v>
      </c>
      <c r="H2238">
        <v>0</v>
      </c>
      <c r="I2238">
        <v>0</v>
      </c>
      <c r="J2238">
        <v>109</v>
      </c>
      <c r="K2238">
        <v>92</v>
      </c>
      <c r="L2238">
        <v>16</v>
      </c>
      <c r="M2238">
        <v>0</v>
      </c>
      <c r="N2238" s="2">
        <v>199.31720430107529</v>
      </c>
      <c r="O2238" s="2">
        <v>519.07300691397847</v>
      </c>
      <c r="P2238" s="2">
        <v>414.33</v>
      </c>
      <c r="Q2238" s="4">
        <v>1132.7202112150537</v>
      </c>
      <c r="R2238" s="5">
        <v>3.9E-2</v>
      </c>
      <c r="S2238" s="6">
        <v>1176.8962994524406</v>
      </c>
      <c r="T2238" s="4">
        <v>97.694835680751169</v>
      </c>
      <c r="U2238" s="7">
        <v>1274.5911351331918</v>
      </c>
      <c r="V2238" s="8">
        <v>0.7611656273017805</v>
      </c>
      <c r="W2238" s="7">
        <v>733.74806767816881</v>
      </c>
      <c r="X2238" s="7">
        <v>846.90270263620062</v>
      </c>
      <c r="Y2238" s="7">
        <v>1051.4244341441959</v>
      </c>
      <c r="Z2238" s="7">
        <v>1281.2478231583348</v>
      </c>
      <c r="AA2238" s="7">
        <v>1431.6521205559673</v>
      </c>
      <c r="AB2238" s="7">
        <v>1646.7162093581892</v>
      </c>
      <c r="AC2238" s="7">
        <v>1841.977880184332</v>
      </c>
      <c r="AD2238" s="7">
        <v>2009.4304147465436</v>
      </c>
      <c r="AE2238" s="4">
        <v>1044</v>
      </c>
      <c r="AF2238" s="4">
        <v>1205</v>
      </c>
      <c r="AG2238" s="4">
        <v>1496</v>
      </c>
      <c r="AH2238" s="4">
        <v>1823</v>
      </c>
      <c r="AI2238" s="4">
        <v>2037</v>
      </c>
      <c r="AJ2238" s="4">
        <v>2343</v>
      </c>
      <c r="AK2238" s="4">
        <v>1737.4044613196018</v>
      </c>
      <c r="AL2238" s="8">
        <v>1.0958922191282667</v>
      </c>
      <c r="AM2238" s="4">
        <v>1550.5684073638813</v>
      </c>
      <c r="AN2238" s="8">
        <v>0.98431668851943799</v>
      </c>
      <c r="AO2238" s="4">
        <v>1363.7323534081611</v>
      </c>
      <c r="AP2238" s="8">
        <v>0.87274115791060936</v>
      </c>
    </row>
    <row r="2239" spans="1:42" x14ac:dyDescent="0.25">
      <c r="A2239" s="2" t="s">
        <v>6426</v>
      </c>
      <c r="B2239" t="s">
        <v>6425</v>
      </c>
      <c r="C2239" t="s">
        <v>14</v>
      </c>
      <c r="D2239" t="s">
        <v>6424</v>
      </c>
      <c r="E2239" s="3" t="s">
        <v>6287</v>
      </c>
      <c r="F2239" t="s">
        <v>6427</v>
      </c>
      <c r="G2239">
        <v>355</v>
      </c>
      <c r="H2239">
        <v>0</v>
      </c>
      <c r="I2239">
        <v>119</v>
      </c>
      <c r="J2239">
        <v>178</v>
      </c>
      <c r="K2239">
        <v>56</v>
      </c>
      <c r="L2239">
        <v>2</v>
      </c>
      <c r="M2239">
        <v>0</v>
      </c>
      <c r="N2239" s="2">
        <v>270.60962441314553</v>
      </c>
      <c r="O2239" s="2">
        <v>493.76336403286399</v>
      </c>
      <c r="P2239" s="2">
        <v>413.95</v>
      </c>
      <c r="Q2239" s="4">
        <v>1178.3229884460095</v>
      </c>
      <c r="R2239" s="5">
        <v>3.9E-2</v>
      </c>
      <c r="S2239" s="6">
        <v>1224.2775849954037</v>
      </c>
      <c r="T2239" s="4">
        <v>0</v>
      </c>
      <c r="U2239" s="7">
        <v>1224.2775849954037</v>
      </c>
      <c r="V2239" s="8">
        <v>0.77903845495512269</v>
      </c>
      <c r="W2239" s="7">
        <v>960.55441495966625</v>
      </c>
      <c r="X2239" s="7">
        <v>1027.5517220858067</v>
      </c>
      <c r="Y2239" s="7">
        <v>1257.368066297568</v>
      </c>
      <c r="Z2239" s="7">
        <v>1515.2297948877138</v>
      </c>
      <c r="AA2239" s="7">
        <v>1837.7517152391345</v>
      </c>
      <c r="AB2239" s="7">
        <v>2113.531328293248</v>
      </c>
      <c r="AC2239" s="7">
        <v>1728.6763380281691</v>
      </c>
      <c r="AD2239" s="7">
        <v>1885.8287323943659</v>
      </c>
      <c r="AE2239" s="4">
        <v>1233</v>
      </c>
      <c r="AF2239" s="4">
        <v>1319</v>
      </c>
      <c r="AG2239" s="4">
        <v>1614</v>
      </c>
      <c r="AH2239" s="4">
        <v>1945</v>
      </c>
      <c r="AI2239" s="4">
        <v>2359</v>
      </c>
      <c r="AJ2239" s="4">
        <v>2713</v>
      </c>
      <c r="AK2239" s="4">
        <v>1746.2832392830287</v>
      </c>
      <c r="AL2239" s="8">
        <v>1.1112037117384492</v>
      </c>
      <c r="AM2239" s="4">
        <v>1572.8268149742883</v>
      </c>
      <c r="AN2239" s="8">
        <v>1.0008290496098204</v>
      </c>
      <c r="AO2239" s="4">
        <v>1397.7340093041446</v>
      </c>
      <c r="AP2239" s="8">
        <v>0.8894131170837517</v>
      </c>
    </row>
    <row r="2240" spans="1:42" x14ac:dyDescent="0.25">
      <c r="A2240" s="2" t="s">
        <v>6428</v>
      </c>
      <c r="B2240" t="s">
        <v>6425</v>
      </c>
      <c r="C2240" t="s">
        <v>14</v>
      </c>
      <c r="D2240" t="s">
        <v>6424</v>
      </c>
      <c r="E2240" s="3" t="s">
        <v>6287</v>
      </c>
      <c r="F2240" t="s">
        <v>6429</v>
      </c>
      <c r="G2240">
        <v>127</v>
      </c>
      <c r="H2240">
        <v>0</v>
      </c>
      <c r="I2240">
        <v>39</v>
      </c>
      <c r="J2240">
        <v>58</v>
      </c>
      <c r="K2240">
        <v>25</v>
      </c>
      <c r="L2240">
        <v>5</v>
      </c>
      <c r="M2240">
        <v>0</v>
      </c>
      <c r="N2240" s="2">
        <v>272.20341207349082</v>
      </c>
      <c r="O2240" s="2">
        <v>458.37271054593185</v>
      </c>
      <c r="P2240" s="2">
        <v>429.05</v>
      </c>
      <c r="Q2240" s="4">
        <v>1159.6261226194226</v>
      </c>
      <c r="R2240" s="5">
        <v>3.9E-2</v>
      </c>
      <c r="S2240" s="6">
        <v>1204.8515414015801</v>
      </c>
      <c r="T2240" s="4">
        <v>0</v>
      </c>
      <c r="U2240" s="7">
        <v>1204.8515414015801</v>
      </c>
      <c r="V2240" s="8">
        <v>0.74470195966380337</v>
      </c>
      <c r="W2240" s="7">
        <v>918.2175162654695</v>
      </c>
      <c r="X2240" s="7">
        <v>982.2618847965565</v>
      </c>
      <c r="Y2240" s="7">
        <v>1201.9489628973786</v>
      </c>
      <c r="Z2240" s="7">
        <v>1448.4453115460974</v>
      </c>
      <c r="AA2240" s="7">
        <v>1756.7519228469121</v>
      </c>
      <c r="AB2240" s="7">
        <v>2020.3764165678983</v>
      </c>
      <c r="AC2240" s="7">
        <v>1779.6874015748033</v>
      </c>
      <c r="AD2240" s="7">
        <v>1941.4771653543307</v>
      </c>
      <c r="AE2240" s="4">
        <v>1233</v>
      </c>
      <c r="AF2240" s="4">
        <v>1319</v>
      </c>
      <c r="AG2240" s="4">
        <v>1614</v>
      </c>
      <c r="AH2240" s="4">
        <v>1945</v>
      </c>
      <c r="AI2240" s="4">
        <v>2359</v>
      </c>
      <c r="AJ2240" s="4">
        <v>2713</v>
      </c>
      <c r="AK2240" s="4">
        <v>1789.9346787680893</v>
      </c>
      <c r="AL2240" s="8">
        <v>1.1063336993354229</v>
      </c>
      <c r="AM2240" s="4">
        <v>1594.9069663125861</v>
      </c>
      <c r="AN2240" s="8">
        <v>0.98578978611154955</v>
      </c>
      <c r="AO2240" s="4">
        <v>1399.8792538570829</v>
      </c>
      <c r="AP2240" s="8">
        <v>0.86524587288767629</v>
      </c>
    </row>
    <row r="2241" spans="1:42" x14ac:dyDescent="0.25">
      <c r="A2241" s="2" t="s">
        <v>6430</v>
      </c>
      <c r="B2241" t="s">
        <v>6425</v>
      </c>
      <c r="C2241" t="s">
        <v>14</v>
      </c>
      <c r="D2241" t="s">
        <v>6424</v>
      </c>
      <c r="E2241" s="3" t="s">
        <v>6287</v>
      </c>
      <c r="F2241" t="s">
        <v>6431</v>
      </c>
      <c r="G2241">
        <v>224</v>
      </c>
      <c r="H2241">
        <v>0</v>
      </c>
      <c r="I2241">
        <v>4</v>
      </c>
      <c r="J2241">
        <v>118</v>
      </c>
      <c r="K2241">
        <v>82</v>
      </c>
      <c r="L2241">
        <v>16</v>
      </c>
      <c r="M2241">
        <v>4</v>
      </c>
      <c r="N2241" s="2">
        <v>198.94270833333334</v>
      </c>
      <c r="O2241" s="2">
        <v>446.16784448660718</v>
      </c>
      <c r="P2241" s="2">
        <v>467.05</v>
      </c>
      <c r="Q2241" s="4">
        <v>1112.1605528199404</v>
      </c>
      <c r="R2241" s="5">
        <v>3.9E-2</v>
      </c>
      <c r="S2241" s="6">
        <v>1155.5348143799181</v>
      </c>
      <c r="T2241" s="4">
        <v>0</v>
      </c>
      <c r="U2241" s="7">
        <v>1155.5348143799181</v>
      </c>
      <c r="V2241" s="8">
        <v>0.64098767853789529</v>
      </c>
      <c r="W2241" s="7">
        <v>790.33780763722496</v>
      </c>
      <c r="X2241" s="7">
        <v>845.46274799148387</v>
      </c>
      <c r="Y2241" s="7">
        <v>1034.5541131601631</v>
      </c>
      <c r="Z2241" s="7">
        <v>1246.7210347562063</v>
      </c>
      <c r="AA2241" s="7">
        <v>1512.0899336708951</v>
      </c>
      <c r="AB2241" s="7">
        <v>1738.9995718733101</v>
      </c>
      <c r="AC2241" s="7">
        <v>1983.0151785714286</v>
      </c>
      <c r="AD2241" s="7">
        <v>2163.2892857142856</v>
      </c>
      <c r="AE2241" s="4">
        <v>1233</v>
      </c>
      <c r="AF2241" s="4">
        <v>1319</v>
      </c>
      <c r="AG2241" s="4">
        <v>1614</v>
      </c>
      <c r="AH2241" s="4">
        <v>1945</v>
      </c>
      <c r="AI2241" s="4">
        <v>2359</v>
      </c>
      <c r="AJ2241" s="4">
        <v>2713</v>
      </c>
      <c r="AK2241" s="4">
        <v>1948.5271104878345</v>
      </c>
      <c r="AL2241" s="8">
        <v>1.0808690950518678</v>
      </c>
      <c r="AM2241" s="4">
        <v>1684.1963451185293</v>
      </c>
      <c r="AN2241" s="8">
        <v>0.93424195621387718</v>
      </c>
      <c r="AO2241" s="4">
        <v>1419.8655797492236</v>
      </c>
      <c r="AP2241" s="8">
        <v>0.78761481737588612</v>
      </c>
    </row>
    <row r="2242" spans="1:42" x14ac:dyDescent="0.25">
      <c r="A2242" s="2" t="s">
        <v>6432</v>
      </c>
      <c r="B2242" t="s">
        <v>6425</v>
      </c>
      <c r="C2242" t="s">
        <v>14</v>
      </c>
      <c r="D2242" t="s">
        <v>6424</v>
      </c>
      <c r="E2242" s="3" t="s">
        <v>6287</v>
      </c>
      <c r="F2242" t="s">
        <v>6433</v>
      </c>
      <c r="G2242">
        <v>156</v>
      </c>
      <c r="H2242">
        <v>0</v>
      </c>
      <c r="I2242">
        <v>0</v>
      </c>
      <c r="J2242">
        <v>36</v>
      </c>
      <c r="K2242">
        <v>66</v>
      </c>
      <c r="L2242">
        <v>32</v>
      </c>
      <c r="M2242">
        <v>22</v>
      </c>
      <c r="N2242" s="2">
        <v>331.71901709401709</v>
      </c>
      <c r="O2242" s="2">
        <v>667.90362565384612</v>
      </c>
      <c r="P2242" s="2">
        <v>581.66999999999996</v>
      </c>
      <c r="Q2242" s="4">
        <v>1581.2926427478633</v>
      </c>
      <c r="R2242" s="5">
        <v>3.9E-2</v>
      </c>
      <c r="S2242" s="6">
        <v>1642.9630558150297</v>
      </c>
      <c r="T2242" s="4">
        <v>0</v>
      </c>
      <c r="U2242" s="7">
        <v>1642.9630558150297</v>
      </c>
      <c r="V2242" s="8">
        <v>0.79684075979687308</v>
      </c>
      <c r="W2242" s="7">
        <v>982.50465682954439</v>
      </c>
      <c r="X2242" s="7">
        <v>1051.0329621720755</v>
      </c>
      <c r="Y2242" s="7">
        <v>1286.1009863121531</v>
      </c>
      <c r="Z2242" s="7">
        <v>1549.8552778049179</v>
      </c>
      <c r="AA2242" s="7">
        <v>1879.7473523608235</v>
      </c>
      <c r="AB2242" s="7">
        <v>2161.8289813289166</v>
      </c>
      <c r="AC2242" s="7">
        <v>2268.0307692307692</v>
      </c>
      <c r="AD2242" s="7">
        <v>2474.2153846153847</v>
      </c>
      <c r="AE2242" s="4">
        <v>1233</v>
      </c>
      <c r="AF2242" s="4">
        <v>1319</v>
      </c>
      <c r="AG2242" s="4">
        <v>1614</v>
      </c>
      <c r="AH2242" s="4">
        <v>1945</v>
      </c>
      <c r="AI2242" s="4">
        <v>2359</v>
      </c>
      <c r="AJ2242" s="4">
        <v>2713</v>
      </c>
      <c r="AK2242" s="4">
        <v>2288.096895777695</v>
      </c>
      <c r="AL2242" s="8">
        <v>1.1097321162927187</v>
      </c>
      <c r="AM2242" s="4">
        <v>2071.5162495045142</v>
      </c>
      <c r="AN2242" s="8">
        <v>1.0046900180405418</v>
      </c>
      <c r="AO2242" s="4">
        <v>1854.9356032313342</v>
      </c>
      <c r="AP2242" s="8">
        <v>0.89964791978836534</v>
      </c>
    </row>
    <row r="2243" spans="1:42" x14ac:dyDescent="0.25">
      <c r="A2243" s="2" t="s">
        <v>6434</v>
      </c>
      <c r="B2243" t="s">
        <v>6425</v>
      </c>
      <c r="C2243" t="s">
        <v>14</v>
      </c>
      <c r="D2243" t="s">
        <v>6424</v>
      </c>
      <c r="E2243" s="3" t="s">
        <v>6287</v>
      </c>
      <c r="F2243" t="s">
        <v>6435</v>
      </c>
      <c r="G2243">
        <v>230</v>
      </c>
      <c r="H2243">
        <v>0</v>
      </c>
      <c r="I2243">
        <v>216</v>
      </c>
      <c r="J2243">
        <v>14</v>
      </c>
      <c r="K2243">
        <v>0</v>
      </c>
      <c r="L2243">
        <v>0</v>
      </c>
      <c r="M2243">
        <v>0</v>
      </c>
      <c r="N2243" s="2">
        <v>254.45615942028985</v>
      </c>
      <c r="O2243" s="2">
        <v>338.24091646376809</v>
      </c>
      <c r="P2243" s="2">
        <v>386.01</v>
      </c>
      <c r="Q2243" s="4">
        <v>978.70707588405799</v>
      </c>
      <c r="R2243" s="5">
        <v>3.9E-2</v>
      </c>
      <c r="S2243" s="6">
        <v>1016.8766518435361</v>
      </c>
      <c r="T2243" s="4">
        <v>0</v>
      </c>
      <c r="U2243" s="7">
        <v>1016.8766518435361</v>
      </c>
      <c r="V2243" s="8">
        <v>0.76059066641955542</v>
      </c>
      <c r="W2243" s="7">
        <v>937.80829169531194</v>
      </c>
      <c r="X2243" s="7">
        <v>1003.2190890073937</v>
      </c>
      <c r="Y2243" s="7">
        <v>1227.5933356011626</v>
      </c>
      <c r="Z2243" s="7">
        <v>1479.3488461860354</v>
      </c>
      <c r="AA2243" s="7">
        <v>1794.2333820837316</v>
      </c>
      <c r="AB2243" s="7">
        <v>2063.4824779962541</v>
      </c>
      <c r="AC2243" s="7">
        <v>1470.6521739130437</v>
      </c>
      <c r="AD2243" s="7">
        <v>1604.3478260869565</v>
      </c>
      <c r="AE2243" s="4">
        <v>1233</v>
      </c>
      <c r="AF2243" s="4">
        <v>1319</v>
      </c>
      <c r="AG2243" s="4">
        <v>1614</v>
      </c>
      <c r="AH2243" s="4">
        <v>1945</v>
      </c>
      <c r="AI2243" s="4">
        <v>2359</v>
      </c>
      <c r="AJ2243" s="4">
        <v>2713</v>
      </c>
      <c r="AK2243" s="4">
        <v>1490.0288414431038</v>
      </c>
      <c r="AL2243" s="8">
        <v>1.1144931171769556</v>
      </c>
      <c r="AM2243" s="4">
        <v>1332.3114449099146</v>
      </c>
      <c r="AN2243" s="8">
        <v>0.99652563359115554</v>
      </c>
      <c r="AO2243" s="4">
        <v>1174.5940483767254</v>
      </c>
      <c r="AP2243" s="8">
        <v>0.87855815000535553</v>
      </c>
    </row>
    <row r="2244" spans="1:42" x14ac:dyDescent="0.25">
      <c r="A2244" s="2" t="s">
        <v>6436</v>
      </c>
      <c r="B2244" t="s">
        <v>6425</v>
      </c>
      <c r="C2244" t="s">
        <v>14</v>
      </c>
      <c r="D2244" t="s">
        <v>6424</v>
      </c>
      <c r="E2244" s="3" t="s">
        <v>6287</v>
      </c>
      <c r="F2244" t="s">
        <v>6437</v>
      </c>
      <c r="G2244">
        <v>259</v>
      </c>
      <c r="H2244">
        <v>0</v>
      </c>
      <c r="I2244">
        <v>244</v>
      </c>
      <c r="J2244">
        <v>15</v>
      </c>
      <c r="K2244">
        <v>0</v>
      </c>
      <c r="L2244">
        <v>0</v>
      </c>
      <c r="M2244">
        <v>0</v>
      </c>
      <c r="N2244" s="2">
        <v>251.70077220077221</v>
      </c>
      <c r="O2244" s="2">
        <v>302.10319593178895</v>
      </c>
      <c r="P2244" s="2">
        <v>392.96</v>
      </c>
      <c r="Q2244" s="4">
        <v>946.7639681325611</v>
      </c>
      <c r="R2244" s="5">
        <v>3.9E-2</v>
      </c>
      <c r="S2244" s="6">
        <v>983.68776288973095</v>
      </c>
      <c r="T2244" s="4">
        <v>0</v>
      </c>
      <c r="U2244" s="7">
        <v>983.68776288973095</v>
      </c>
      <c r="V2244" s="8">
        <v>0.73624642558631026</v>
      </c>
      <c r="W2244" s="7">
        <v>907.79184274792044</v>
      </c>
      <c r="X2244" s="7">
        <v>971.10903534834313</v>
      </c>
      <c r="Y2244" s="7">
        <v>1188.3017308963047</v>
      </c>
      <c r="Z2244" s="7">
        <v>1431.9992977653733</v>
      </c>
      <c r="AA2244" s="7">
        <v>1736.8053179581059</v>
      </c>
      <c r="AB2244" s="7">
        <v>1997.4365526156596</v>
      </c>
      <c r="AC2244" s="7">
        <v>1469.6934362934362</v>
      </c>
      <c r="AD2244" s="7">
        <v>1603.3019305019304</v>
      </c>
      <c r="AE2244" s="4">
        <v>1233</v>
      </c>
      <c r="AF2244" s="4">
        <v>1319</v>
      </c>
      <c r="AG2244" s="4">
        <v>1614</v>
      </c>
      <c r="AH2244" s="4">
        <v>1945</v>
      </c>
      <c r="AI2244" s="4">
        <v>2359</v>
      </c>
      <c r="AJ2244" s="4">
        <v>2713</v>
      </c>
      <c r="AK2244" s="4">
        <v>1484.9307696543983</v>
      </c>
      <c r="AL2244" s="8">
        <v>1.1114044645523693</v>
      </c>
      <c r="AM2244" s="4">
        <v>1317.1326815529217</v>
      </c>
      <c r="AN2244" s="8">
        <v>0.98581507811737956</v>
      </c>
      <c r="AO2244" s="4">
        <v>1149.334593451445</v>
      </c>
      <c r="AP2244" s="8">
        <v>0.86022569168238983</v>
      </c>
    </row>
    <row r="2245" spans="1:42" x14ac:dyDescent="0.25">
      <c r="A2245" s="2" t="s">
        <v>6438</v>
      </c>
      <c r="B2245" t="s">
        <v>6425</v>
      </c>
      <c r="C2245" t="s">
        <v>14</v>
      </c>
      <c r="D2245" t="s">
        <v>6424</v>
      </c>
      <c r="E2245" s="3" t="s">
        <v>6287</v>
      </c>
      <c r="F2245" t="s">
        <v>6439</v>
      </c>
      <c r="G2245">
        <v>200</v>
      </c>
      <c r="H2245">
        <v>94</v>
      </c>
      <c r="I2245">
        <v>106</v>
      </c>
      <c r="J2245">
        <v>0</v>
      </c>
      <c r="K2245">
        <v>0</v>
      </c>
      <c r="L2245">
        <v>0</v>
      </c>
      <c r="M2245">
        <v>0</v>
      </c>
      <c r="N2245" s="2">
        <v>234.47</v>
      </c>
      <c r="O2245" s="2">
        <v>363.79559725109658</v>
      </c>
      <c r="P2245" s="2">
        <v>325.70999999999998</v>
      </c>
      <c r="Q2245" s="4">
        <v>923.97559725109659</v>
      </c>
      <c r="R2245" s="5">
        <v>3.9E-2</v>
      </c>
      <c r="S2245" s="6">
        <v>960.01064554388927</v>
      </c>
      <c r="T2245" s="4">
        <v>0</v>
      </c>
      <c r="U2245" s="7">
        <v>960.01064554388927</v>
      </c>
      <c r="V2245" s="8">
        <v>0.7508412813776919</v>
      </c>
      <c r="W2245" s="7">
        <v>925.78729993869399</v>
      </c>
      <c r="X2245" s="7">
        <v>990.35965013717544</v>
      </c>
      <c r="Y2245" s="7">
        <v>1211.8578281435946</v>
      </c>
      <c r="Z2245" s="7">
        <v>1460.3862922796106</v>
      </c>
      <c r="AA2245" s="7">
        <v>1771.2345827699751</v>
      </c>
      <c r="AB2245" s="7">
        <v>2037.032396377678</v>
      </c>
      <c r="AC2245" s="7">
        <v>1406.4380000000001</v>
      </c>
      <c r="AD2245" s="7">
        <v>1534.2959999999998</v>
      </c>
      <c r="AE2245" s="4">
        <v>1233</v>
      </c>
      <c r="AF2245" s="4">
        <v>1319</v>
      </c>
      <c r="AG2245" s="4">
        <v>1614</v>
      </c>
      <c r="AH2245" s="4">
        <v>1945</v>
      </c>
      <c r="AI2245" s="4">
        <v>2359</v>
      </c>
      <c r="AJ2245" s="4">
        <v>2713</v>
      </c>
      <c r="AK2245" s="4">
        <v>1421.463389453889</v>
      </c>
      <c r="AL2245" s="8">
        <v>1.1117516224670252</v>
      </c>
      <c r="AM2245" s="4">
        <v>1267.6458081505557</v>
      </c>
      <c r="AN2245" s="8">
        <v>0.99144817543724739</v>
      </c>
      <c r="AO2245" s="4">
        <v>1113.8282268472226</v>
      </c>
      <c r="AP2245" s="8">
        <v>0.8711447284074697</v>
      </c>
    </row>
    <row r="2246" spans="1:42" x14ac:dyDescent="0.25">
      <c r="A2246" s="2" t="s">
        <v>6440</v>
      </c>
      <c r="B2246" t="s">
        <v>6425</v>
      </c>
      <c r="C2246" t="s">
        <v>14</v>
      </c>
      <c r="D2246" t="s">
        <v>6424</v>
      </c>
      <c r="E2246" s="3" t="s">
        <v>6287</v>
      </c>
      <c r="F2246" t="s">
        <v>6441</v>
      </c>
      <c r="G2246">
        <v>149</v>
      </c>
      <c r="H2246">
        <v>0</v>
      </c>
      <c r="I2246">
        <v>149</v>
      </c>
      <c r="J2246">
        <v>0</v>
      </c>
      <c r="K2246">
        <v>0</v>
      </c>
      <c r="L2246">
        <v>0</v>
      </c>
      <c r="M2246">
        <v>0</v>
      </c>
      <c r="N2246" s="2">
        <v>117.33501118568233</v>
      </c>
      <c r="O2246" s="2">
        <v>351.30704377702705</v>
      </c>
      <c r="P2246" s="2">
        <v>334.46</v>
      </c>
      <c r="Q2246" s="4">
        <v>803.10205496270942</v>
      </c>
      <c r="R2246" s="5">
        <v>3.9E-2</v>
      </c>
      <c r="S2246" s="6">
        <v>834.42303510625504</v>
      </c>
      <c r="T2246" s="4">
        <v>0</v>
      </c>
      <c r="U2246" s="7">
        <v>834.42303510625504</v>
      </c>
      <c r="V2246" s="8">
        <v>0.63261791895849506</v>
      </c>
      <c r="W2246" s="7">
        <v>780.01789407582442</v>
      </c>
      <c r="X2246" s="7">
        <v>834.42303510625504</v>
      </c>
      <c r="Y2246" s="7">
        <v>1021.0453211990111</v>
      </c>
      <c r="Z2246" s="7">
        <v>1230.4418523742731</v>
      </c>
      <c r="AA2246" s="7">
        <v>1492.3456708230901</v>
      </c>
      <c r="AB2246" s="7">
        <v>1716.2924141343972</v>
      </c>
      <c r="AC2246" s="7">
        <v>1450.9</v>
      </c>
      <c r="AD2246" s="7">
        <v>1582.8</v>
      </c>
      <c r="AE2246" s="4">
        <v>1233</v>
      </c>
      <c r="AF2246" s="4">
        <v>1319</v>
      </c>
      <c r="AG2246" s="4">
        <v>1614</v>
      </c>
      <c r="AH2246" s="4">
        <v>1945</v>
      </c>
      <c r="AI2246" s="4">
        <v>2359</v>
      </c>
      <c r="AJ2246" s="4">
        <v>2713</v>
      </c>
      <c r="AK2246" s="4">
        <v>1418.6758073603844</v>
      </c>
      <c r="AL2246" s="8">
        <v>1.0755692246856592</v>
      </c>
      <c r="AM2246" s="4">
        <v>1222.4715181705649</v>
      </c>
      <c r="AN2246" s="8">
        <v>0.9268169205235518</v>
      </c>
      <c r="AO2246" s="4">
        <v>1026.2672289807454</v>
      </c>
      <c r="AP2246" s="8">
        <v>0.77806461636144453</v>
      </c>
    </row>
    <row r="2247" spans="1:42" x14ac:dyDescent="0.25">
      <c r="A2247" s="2" t="s">
        <v>6442</v>
      </c>
      <c r="B2247" t="s">
        <v>6425</v>
      </c>
      <c r="C2247" t="s">
        <v>14</v>
      </c>
      <c r="D2247" t="s">
        <v>6424</v>
      </c>
      <c r="E2247" s="3" t="s">
        <v>6287</v>
      </c>
      <c r="F2247" t="s">
        <v>6443</v>
      </c>
      <c r="G2247">
        <v>152</v>
      </c>
      <c r="H2247">
        <v>0</v>
      </c>
      <c r="I2247">
        <v>152</v>
      </c>
      <c r="J2247">
        <v>0</v>
      </c>
      <c r="K2247">
        <v>0</v>
      </c>
      <c r="L2247">
        <v>0</v>
      </c>
      <c r="M2247">
        <v>0</v>
      </c>
      <c r="N2247" s="2">
        <v>118.72258771929825</v>
      </c>
      <c r="O2247" s="2">
        <v>330.57773338888899</v>
      </c>
      <c r="P2247" s="2">
        <v>370.27</v>
      </c>
      <c r="Q2247" s="4">
        <v>819.57032110818727</v>
      </c>
      <c r="R2247" s="5">
        <v>3.9E-2</v>
      </c>
      <c r="S2247" s="6">
        <v>851.53356363140654</v>
      </c>
      <c r="T2247" s="4">
        <v>0</v>
      </c>
      <c r="U2247" s="7">
        <v>851.53356363140654</v>
      </c>
      <c r="V2247" s="8">
        <v>0.64559026810569109</v>
      </c>
      <c r="W2247" s="7">
        <v>796.01280057431711</v>
      </c>
      <c r="X2247" s="7">
        <v>851.53356363140642</v>
      </c>
      <c r="Y2247" s="7">
        <v>1041.9826927225854</v>
      </c>
      <c r="Z2247" s="7">
        <v>1255.6730714655691</v>
      </c>
      <c r="AA2247" s="7">
        <v>1522.9474424613254</v>
      </c>
      <c r="AB2247" s="7">
        <v>1751.48639737074</v>
      </c>
      <c r="AC2247" s="7">
        <v>1450.9</v>
      </c>
      <c r="AD2247" s="7">
        <v>1582.8</v>
      </c>
      <c r="AE2247" s="4">
        <v>1233</v>
      </c>
      <c r="AF2247" s="4">
        <v>1319</v>
      </c>
      <c r="AG2247" s="4">
        <v>1614</v>
      </c>
      <c r="AH2247" s="4">
        <v>1945</v>
      </c>
      <c r="AI2247" s="4">
        <v>2359</v>
      </c>
      <c r="AJ2247" s="4">
        <v>2713</v>
      </c>
      <c r="AK2247" s="4">
        <v>1417.8447391909735</v>
      </c>
      <c r="AL2247" s="8">
        <v>1.0749391502585091</v>
      </c>
      <c r="AM2247" s="4">
        <v>1230.4623649249402</v>
      </c>
      <c r="AN2247" s="8">
        <v>0.93287518189912066</v>
      </c>
      <c r="AO2247" s="4">
        <v>1038.9159378974396</v>
      </c>
      <c r="AP2247" s="8">
        <v>0.78765423646507926</v>
      </c>
    </row>
    <row r="2248" spans="1:42" x14ac:dyDescent="0.25">
      <c r="A2248" s="2" t="s">
        <v>6444</v>
      </c>
      <c r="B2248" t="s">
        <v>6425</v>
      </c>
      <c r="C2248" t="s">
        <v>14</v>
      </c>
      <c r="D2248" t="s">
        <v>6424</v>
      </c>
      <c r="E2248" s="3" t="s">
        <v>6287</v>
      </c>
      <c r="F2248" t="s">
        <v>6445</v>
      </c>
      <c r="G2248">
        <v>119</v>
      </c>
      <c r="H2248">
        <v>0</v>
      </c>
      <c r="I2248">
        <v>4</v>
      </c>
      <c r="J2248">
        <v>48</v>
      </c>
      <c r="K2248">
        <v>59</v>
      </c>
      <c r="L2248">
        <v>8</v>
      </c>
      <c r="M2248">
        <v>0</v>
      </c>
      <c r="N2248" s="2">
        <v>191.21848739495798</v>
      </c>
      <c r="O2248" s="2">
        <v>663.68109615126036</v>
      </c>
      <c r="P2248" s="2">
        <v>414.03</v>
      </c>
      <c r="Q2248" s="4">
        <v>1268.9295835462183</v>
      </c>
      <c r="R2248" s="5">
        <v>3.9E-2</v>
      </c>
      <c r="S2248" s="6">
        <v>1318.4178373045206</v>
      </c>
      <c r="T2248" s="4">
        <v>0</v>
      </c>
      <c r="U2248" s="7">
        <v>1318.4178373045206</v>
      </c>
      <c r="V2248" s="8">
        <v>0.72509172796874855</v>
      </c>
      <c r="W2248" s="7">
        <v>894.03810058546696</v>
      </c>
      <c r="X2248" s="7">
        <v>956.39598919077935</v>
      </c>
      <c r="Y2248" s="7">
        <v>1170.2980489415602</v>
      </c>
      <c r="Z2248" s="7">
        <v>1410.303410899216</v>
      </c>
      <c r="AA2248" s="7">
        <v>1710.491386278278</v>
      </c>
      <c r="AB2248" s="7">
        <v>1967.1738579792147</v>
      </c>
      <c r="AC2248" s="7">
        <v>2000.1050420168067</v>
      </c>
      <c r="AD2248" s="7">
        <v>2181.9327731092435</v>
      </c>
      <c r="AE2248" s="4">
        <v>1233</v>
      </c>
      <c r="AF2248" s="4">
        <v>1319</v>
      </c>
      <c r="AG2248" s="4">
        <v>1614</v>
      </c>
      <c r="AH2248" s="4">
        <v>1945</v>
      </c>
      <c r="AI2248" s="4">
        <v>2359</v>
      </c>
      <c r="AJ2248" s="4">
        <v>2713</v>
      </c>
      <c r="AK2248" s="4">
        <v>1979.9794828418439</v>
      </c>
      <c r="AL2248" s="8">
        <v>1.0889315237813031</v>
      </c>
      <c r="AM2248" s="4">
        <v>1757.3979946236791</v>
      </c>
      <c r="AN2248" s="8">
        <v>0.96651813453595758</v>
      </c>
      <c r="AO2248" s="4">
        <v>1534.816506405514</v>
      </c>
      <c r="AP2248" s="8">
        <v>0.84410474529061208</v>
      </c>
    </row>
    <row r="2249" spans="1:42" x14ac:dyDescent="0.25">
      <c r="A2249" s="2" t="s">
        <v>6446</v>
      </c>
      <c r="B2249" t="s">
        <v>6425</v>
      </c>
      <c r="C2249" t="s">
        <v>14</v>
      </c>
      <c r="D2249" t="s">
        <v>6424</v>
      </c>
      <c r="E2249" s="3" t="s">
        <v>6287</v>
      </c>
      <c r="F2249" t="s">
        <v>6447</v>
      </c>
      <c r="G2249">
        <v>61</v>
      </c>
      <c r="H2249">
        <v>0</v>
      </c>
      <c r="I2249">
        <v>59</v>
      </c>
      <c r="J2249">
        <v>2</v>
      </c>
      <c r="K2249">
        <v>0</v>
      </c>
      <c r="L2249">
        <v>0</v>
      </c>
      <c r="M2249">
        <v>0</v>
      </c>
      <c r="N2249" s="2">
        <v>118.05737704918033</v>
      </c>
      <c r="O2249" s="2">
        <v>321.71461356830605</v>
      </c>
      <c r="P2249" s="2">
        <v>366.96</v>
      </c>
      <c r="Q2249" s="4">
        <v>806.73199061748642</v>
      </c>
      <c r="R2249" s="5">
        <v>3.9E-2</v>
      </c>
      <c r="S2249" s="6">
        <v>838.19453825156836</v>
      </c>
      <c r="T2249" s="4">
        <v>0</v>
      </c>
      <c r="U2249" s="7">
        <v>838.19453825156836</v>
      </c>
      <c r="V2249" s="8">
        <v>0.63085129777474946</v>
      </c>
      <c r="W2249" s="7">
        <v>777.83965015626609</v>
      </c>
      <c r="X2249" s="7">
        <v>832.09286176489456</v>
      </c>
      <c r="Y2249" s="7">
        <v>1018.1939946084457</v>
      </c>
      <c r="Z2249" s="7">
        <v>1227.0057741718879</v>
      </c>
      <c r="AA2249" s="7">
        <v>1488.1782114506341</v>
      </c>
      <c r="AB2249" s="7">
        <v>1711.4995708628953</v>
      </c>
      <c r="AC2249" s="7">
        <v>1461.5393442622951</v>
      </c>
      <c r="AD2249" s="7">
        <v>1594.4065573770492</v>
      </c>
      <c r="AE2249" s="4">
        <v>1233</v>
      </c>
      <c r="AF2249" s="4">
        <v>1319</v>
      </c>
      <c r="AG2249" s="4">
        <v>1614</v>
      </c>
      <c r="AH2249" s="4">
        <v>1945</v>
      </c>
      <c r="AI2249" s="4">
        <v>2359</v>
      </c>
      <c r="AJ2249" s="4">
        <v>2713</v>
      </c>
      <c r="AK2249" s="4">
        <v>1419.5588009432731</v>
      </c>
      <c r="AL2249" s="8">
        <v>1.0684041364796562</v>
      </c>
      <c r="AM2249" s="4">
        <v>1225.7707133793717</v>
      </c>
      <c r="AN2249" s="8">
        <v>0.92255319024468752</v>
      </c>
      <c r="AO2249" s="4">
        <v>1031.9826258154699</v>
      </c>
      <c r="AP2249" s="8">
        <v>0.77670224400971832</v>
      </c>
    </row>
    <row r="2250" spans="1:42" x14ac:dyDescent="0.25">
      <c r="A2250" s="2" t="s">
        <v>6450</v>
      </c>
      <c r="B2250" t="s">
        <v>6449</v>
      </c>
      <c r="C2250" t="s">
        <v>14</v>
      </c>
      <c r="D2250" t="s">
        <v>6448</v>
      </c>
      <c r="E2250" s="3" t="s">
        <v>6287</v>
      </c>
      <c r="F2250" t="s">
        <v>6451</v>
      </c>
      <c r="G2250">
        <v>281</v>
      </c>
      <c r="H2250">
        <v>1</v>
      </c>
      <c r="I2250">
        <v>46</v>
      </c>
      <c r="J2250">
        <v>135</v>
      </c>
      <c r="K2250">
        <v>76</v>
      </c>
      <c r="L2250">
        <v>20</v>
      </c>
      <c r="M2250">
        <v>3</v>
      </c>
      <c r="N2250" s="2">
        <v>305.02965599051009</v>
      </c>
      <c r="O2250" s="2">
        <v>465.64018507287932</v>
      </c>
      <c r="P2250" s="2">
        <v>544.05999999999995</v>
      </c>
      <c r="Q2250" s="4">
        <v>1314.7298410633894</v>
      </c>
      <c r="R2250" s="5">
        <v>3.9E-2</v>
      </c>
      <c r="S2250" s="6">
        <v>1366.0043048648615</v>
      </c>
      <c r="T2250" s="4">
        <v>0</v>
      </c>
      <c r="U2250" s="7">
        <v>1366.0043048648615</v>
      </c>
      <c r="V2250" s="8">
        <v>0.88794735352758614</v>
      </c>
      <c r="W2250" s="7">
        <v>959.87108916332045</v>
      </c>
      <c r="X2250" s="7">
        <v>1045.1140351019687</v>
      </c>
      <c r="Y2250" s="7">
        <v>1285.7477679079445</v>
      </c>
      <c r="Z2250" s="7">
        <v>1549.4681319056376</v>
      </c>
      <c r="AA2250" s="7">
        <v>1854.0340741655996</v>
      </c>
      <c r="AB2250" s="7">
        <v>2131.9615958197337</v>
      </c>
      <c r="AC2250" s="7">
        <v>1692.222775800712</v>
      </c>
      <c r="AD2250" s="7">
        <v>1846.0612099644127</v>
      </c>
      <c r="AE2250" s="4">
        <v>1081</v>
      </c>
      <c r="AF2250" s="4">
        <v>1177</v>
      </c>
      <c r="AG2250" s="4">
        <v>1448</v>
      </c>
      <c r="AH2250" s="4">
        <v>1745</v>
      </c>
      <c r="AI2250" s="4">
        <v>2088</v>
      </c>
      <c r="AJ2250" s="4">
        <v>2401</v>
      </c>
      <c r="AK2250" s="4">
        <v>1735.9040642694974</v>
      </c>
      <c r="AL2250" s="8">
        <v>1.1283942622701839</v>
      </c>
      <c r="AM2250" s="4">
        <v>1612.6041444679522</v>
      </c>
      <c r="AN2250" s="8">
        <v>1.048245292689318</v>
      </c>
      <c r="AO2250" s="4">
        <v>1489.3042246664068</v>
      </c>
      <c r="AP2250" s="8">
        <v>0.96809632310845206</v>
      </c>
    </row>
    <row r="2251" spans="1:42" x14ac:dyDescent="0.25">
      <c r="A2251" s="2" t="s">
        <v>6452</v>
      </c>
      <c r="B2251" t="s">
        <v>6449</v>
      </c>
      <c r="C2251" t="s">
        <v>14</v>
      </c>
      <c r="D2251" t="s">
        <v>6448</v>
      </c>
      <c r="E2251" s="3" t="s">
        <v>6287</v>
      </c>
      <c r="F2251" t="s">
        <v>6453</v>
      </c>
      <c r="G2251">
        <v>99</v>
      </c>
      <c r="H2251">
        <v>0</v>
      </c>
      <c r="I2251">
        <v>99</v>
      </c>
      <c r="J2251">
        <v>0</v>
      </c>
      <c r="K2251">
        <v>0</v>
      </c>
      <c r="L2251">
        <v>0</v>
      </c>
      <c r="M2251">
        <v>0</v>
      </c>
      <c r="N2251" s="2">
        <v>314.95791245791247</v>
      </c>
      <c r="O2251" s="2">
        <v>367.34991645791257</v>
      </c>
      <c r="P2251" s="2">
        <v>367.88</v>
      </c>
      <c r="Q2251" s="4">
        <v>1050.1878289158249</v>
      </c>
      <c r="R2251" s="5">
        <v>3.9E-2</v>
      </c>
      <c r="S2251" s="6">
        <v>1091.145154243542</v>
      </c>
      <c r="T2251" s="4">
        <v>0</v>
      </c>
      <c r="U2251" s="7">
        <v>1091.145154243542</v>
      </c>
      <c r="V2251" s="8">
        <v>0.9270562058143943</v>
      </c>
      <c r="W2251" s="7">
        <v>1002.1477584853603</v>
      </c>
      <c r="X2251" s="7">
        <v>1091.145154243542</v>
      </c>
      <c r="Y2251" s="7">
        <v>1342.377386019243</v>
      </c>
      <c r="Z2251" s="7">
        <v>1617.7130791461179</v>
      </c>
      <c r="AA2251" s="7">
        <v>1935.6933577404552</v>
      </c>
      <c r="AB2251" s="7">
        <v>2225.8619501603607</v>
      </c>
      <c r="AC2251" s="7">
        <v>1294.7</v>
      </c>
      <c r="AD2251" s="7">
        <v>1412.3999999999999</v>
      </c>
      <c r="AE2251" s="4">
        <v>1081</v>
      </c>
      <c r="AF2251" s="4">
        <v>1177</v>
      </c>
      <c r="AG2251" s="4">
        <v>1448</v>
      </c>
      <c r="AH2251" s="4">
        <v>1745</v>
      </c>
      <c r="AI2251" s="4">
        <v>2088</v>
      </c>
      <c r="AJ2251" s="4">
        <v>2401</v>
      </c>
      <c r="AK2251" s="4">
        <v>1354.1997057890205</v>
      </c>
      <c r="AL2251" s="8">
        <v>1.1505520015199835</v>
      </c>
      <c r="AM2251" s="4">
        <v>1265.529632234365</v>
      </c>
      <c r="AN2251" s="8">
        <v>1.0752163400461894</v>
      </c>
      <c r="AO2251" s="4">
        <v>1176.8595586797092</v>
      </c>
      <c r="AP2251" s="8">
        <v>0.99988067857239515</v>
      </c>
    </row>
    <row r="2252" spans="1:42" x14ac:dyDescent="0.25">
      <c r="A2252" s="2" t="s">
        <v>6454</v>
      </c>
      <c r="B2252" t="s">
        <v>6449</v>
      </c>
      <c r="C2252" t="s">
        <v>14</v>
      </c>
      <c r="D2252" t="s">
        <v>6448</v>
      </c>
      <c r="E2252" s="3" t="s">
        <v>6287</v>
      </c>
      <c r="F2252" t="s">
        <v>6455</v>
      </c>
      <c r="G2252">
        <v>219</v>
      </c>
      <c r="H2252">
        <v>0</v>
      </c>
      <c r="I2252">
        <v>15</v>
      </c>
      <c r="J2252">
        <v>118</v>
      </c>
      <c r="K2252">
        <v>62</v>
      </c>
      <c r="L2252">
        <v>22</v>
      </c>
      <c r="M2252">
        <v>2</v>
      </c>
      <c r="N2252" s="2">
        <v>356.33066971080666</v>
      </c>
      <c r="O2252" s="2">
        <v>431.44687937747335</v>
      </c>
      <c r="P2252" s="2">
        <v>598.22</v>
      </c>
      <c r="Q2252" s="4">
        <v>1385.99754908828</v>
      </c>
      <c r="R2252" s="5">
        <v>3.9E-2</v>
      </c>
      <c r="S2252" s="6">
        <v>1440.0514535027228</v>
      </c>
      <c r="T2252" s="4">
        <v>0</v>
      </c>
      <c r="U2252" s="7">
        <v>1440.0514535027228</v>
      </c>
      <c r="V2252" s="8">
        <v>0.90768165595643735</v>
      </c>
      <c r="W2252" s="7">
        <v>981.20387008890884</v>
      </c>
      <c r="X2252" s="7">
        <v>1068.3413090607269</v>
      </c>
      <c r="Y2252" s="7">
        <v>1314.3230378249214</v>
      </c>
      <c r="Z2252" s="7">
        <v>1583.9044896439832</v>
      </c>
      <c r="AA2252" s="7">
        <v>1895.2392976370413</v>
      </c>
      <c r="AB2252" s="7">
        <v>2179.3436559514062</v>
      </c>
      <c r="AC2252" s="7">
        <v>1745.1675799086759</v>
      </c>
      <c r="AD2252" s="7">
        <v>1903.8191780821917</v>
      </c>
      <c r="AE2252" s="4">
        <v>1081</v>
      </c>
      <c r="AF2252" s="4">
        <v>1177</v>
      </c>
      <c r="AG2252" s="4">
        <v>1448</v>
      </c>
      <c r="AH2252" s="4">
        <v>1745</v>
      </c>
      <c r="AI2252" s="4">
        <v>2088</v>
      </c>
      <c r="AJ2252" s="4">
        <v>2401</v>
      </c>
      <c r="AK2252" s="4">
        <v>1805.1499697810755</v>
      </c>
      <c r="AL2252" s="8">
        <v>1.1378076178008603</v>
      </c>
      <c r="AM2252" s="4">
        <v>1682.8327003680233</v>
      </c>
      <c r="AN2252" s="8">
        <v>1.0607095798225257</v>
      </c>
      <c r="AO2252" s="4">
        <v>1560.5154309549712</v>
      </c>
      <c r="AP2252" s="8">
        <v>0.9836115418441912</v>
      </c>
    </row>
    <row r="2253" spans="1:42" x14ac:dyDescent="0.25">
      <c r="A2253" s="2" t="s">
        <v>6456</v>
      </c>
      <c r="B2253" t="s">
        <v>6449</v>
      </c>
      <c r="C2253" t="s">
        <v>14</v>
      </c>
      <c r="D2253" t="s">
        <v>6448</v>
      </c>
      <c r="E2253" s="3" t="s">
        <v>6287</v>
      </c>
      <c r="F2253" t="s">
        <v>6457</v>
      </c>
      <c r="G2253">
        <v>105</v>
      </c>
      <c r="H2253">
        <v>15</v>
      </c>
      <c r="I2253">
        <v>85</v>
      </c>
      <c r="J2253">
        <v>4</v>
      </c>
      <c r="K2253">
        <v>1</v>
      </c>
      <c r="L2253">
        <v>0</v>
      </c>
      <c r="M2253">
        <v>0</v>
      </c>
      <c r="N2253" s="2">
        <v>316.44983818770226</v>
      </c>
      <c r="O2253" s="2">
        <v>324.27317182847906</v>
      </c>
      <c r="P2253" s="2">
        <v>396.42</v>
      </c>
      <c r="Q2253" s="4">
        <v>1037.1430100161813</v>
      </c>
      <c r="R2253" s="5">
        <v>3.9E-2</v>
      </c>
      <c r="S2253" s="6">
        <v>1077.5915874068123</v>
      </c>
      <c r="T2253" s="4">
        <v>0</v>
      </c>
      <c r="U2253" s="7">
        <v>1077.5915874068123</v>
      </c>
      <c r="V2253" s="8">
        <v>0.91397300966675521</v>
      </c>
      <c r="W2253" s="7">
        <v>988.0048234497624</v>
      </c>
      <c r="X2253" s="7">
        <v>1075.7462323777709</v>
      </c>
      <c r="Y2253" s="7">
        <v>1323.4329179974616</v>
      </c>
      <c r="Z2253" s="7">
        <v>1594.8829018684878</v>
      </c>
      <c r="AA2253" s="7">
        <v>1908.3756441841849</v>
      </c>
      <c r="AB2253" s="7">
        <v>2194.4491962098791</v>
      </c>
      <c r="AC2253" s="7">
        <v>1296.9209523809525</v>
      </c>
      <c r="AD2253" s="7">
        <v>1414.8228571428569</v>
      </c>
      <c r="AE2253" s="4">
        <v>1081</v>
      </c>
      <c r="AF2253" s="4">
        <v>1177</v>
      </c>
      <c r="AG2253" s="4">
        <v>1448</v>
      </c>
      <c r="AH2253" s="4">
        <v>1745</v>
      </c>
      <c r="AI2253" s="4">
        <v>2088</v>
      </c>
      <c r="AJ2253" s="4">
        <v>2401</v>
      </c>
      <c r="AK2253" s="4">
        <v>1354.0479272419757</v>
      </c>
      <c r="AL2253" s="8">
        <v>1.1484529702691297</v>
      </c>
      <c r="AM2253" s="4">
        <v>1262.8761555942092</v>
      </c>
      <c r="AN2253" s="8">
        <v>1.0711244726236659</v>
      </c>
      <c r="AO2253" s="4">
        <v>1168.7633590545788</v>
      </c>
      <c r="AP2253" s="8">
        <v>0.991301507312219</v>
      </c>
    </row>
    <row r="2254" spans="1:42" x14ac:dyDescent="0.25">
      <c r="A2254" s="2" t="s">
        <v>6458</v>
      </c>
      <c r="B2254" t="s">
        <v>6449</v>
      </c>
      <c r="C2254" t="s">
        <v>14</v>
      </c>
      <c r="D2254" t="s">
        <v>6448</v>
      </c>
      <c r="E2254" s="3" t="s">
        <v>6287</v>
      </c>
      <c r="F2254" t="s">
        <v>6459</v>
      </c>
      <c r="G2254">
        <v>170</v>
      </c>
      <c r="H2254">
        <v>0</v>
      </c>
      <c r="I2254">
        <v>0</v>
      </c>
      <c r="J2254">
        <v>65</v>
      </c>
      <c r="K2254">
        <v>82</v>
      </c>
      <c r="L2254">
        <v>10</v>
      </c>
      <c r="M2254">
        <v>13</v>
      </c>
      <c r="N2254" s="2">
        <v>397.64656862745096</v>
      </c>
      <c r="O2254" s="2">
        <v>477.09207485404323</v>
      </c>
      <c r="P2254" s="2">
        <v>600.13</v>
      </c>
      <c r="Q2254" s="4">
        <v>1474.868643481494</v>
      </c>
      <c r="R2254" s="5">
        <v>3.9E-2</v>
      </c>
      <c r="S2254" s="6">
        <v>1532.3885205772722</v>
      </c>
      <c r="T2254" s="4">
        <v>0</v>
      </c>
      <c r="U2254" s="7">
        <v>1532.3885205772722</v>
      </c>
      <c r="V2254" s="8">
        <v>0.90046093022933149</v>
      </c>
      <c r="W2254" s="7">
        <v>973.39826557790741</v>
      </c>
      <c r="X2254" s="7">
        <v>1059.8425148799231</v>
      </c>
      <c r="Y2254" s="7">
        <v>1303.8674269720721</v>
      </c>
      <c r="Z2254" s="7">
        <v>1571.3043232501834</v>
      </c>
      <c r="AA2254" s="7">
        <v>1880.1624223188442</v>
      </c>
      <c r="AB2254" s="7">
        <v>2162.006693480625</v>
      </c>
      <c r="AC2254" s="7">
        <v>1871.9605882352942</v>
      </c>
      <c r="AD2254" s="7">
        <v>2042.1388235294116</v>
      </c>
      <c r="AE2254" s="4">
        <v>1081</v>
      </c>
      <c r="AF2254" s="4">
        <v>1177</v>
      </c>
      <c r="AG2254" s="4">
        <v>1448</v>
      </c>
      <c r="AH2254" s="4">
        <v>1745</v>
      </c>
      <c r="AI2254" s="4">
        <v>2088</v>
      </c>
      <c r="AJ2254" s="4">
        <v>2401</v>
      </c>
      <c r="AK2254" s="4">
        <v>1939.196818253389</v>
      </c>
      <c r="AL2254" s="8">
        <v>1.1395093002944183</v>
      </c>
      <c r="AM2254" s="4">
        <v>1803.5940523613501</v>
      </c>
      <c r="AN2254" s="8">
        <v>1.0598265102727229</v>
      </c>
      <c r="AO2254" s="4">
        <v>1667.9912864693113</v>
      </c>
      <c r="AP2254" s="8">
        <v>0.98014372025102714</v>
      </c>
    </row>
    <row r="2255" spans="1:42" x14ac:dyDescent="0.25">
      <c r="A2255" s="2" t="s">
        <v>6460</v>
      </c>
      <c r="B2255" t="s">
        <v>6449</v>
      </c>
      <c r="C2255" t="s">
        <v>14</v>
      </c>
      <c r="D2255" t="s">
        <v>6448</v>
      </c>
      <c r="E2255" s="3" t="s">
        <v>6287</v>
      </c>
      <c r="F2255" t="s">
        <v>6461</v>
      </c>
      <c r="G2255">
        <v>300</v>
      </c>
      <c r="H2255">
        <v>0</v>
      </c>
      <c r="I2255">
        <v>28</v>
      </c>
      <c r="J2255">
        <v>158</v>
      </c>
      <c r="K2255">
        <v>94</v>
      </c>
      <c r="L2255">
        <v>20</v>
      </c>
      <c r="M2255">
        <v>0</v>
      </c>
      <c r="N2255" s="2">
        <v>367.89722222222218</v>
      </c>
      <c r="O2255" s="2">
        <v>464.6259411387025</v>
      </c>
      <c r="P2255" s="2">
        <v>560.66</v>
      </c>
      <c r="Q2255" s="4">
        <v>1393.1831633609245</v>
      </c>
      <c r="R2255" s="5">
        <v>3.9E-2</v>
      </c>
      <c r="S2255" s="6">
        <v>1447.5173067320004</v>
      </c>
      <c r="T2255" s="4">
        <v>0</v>
      </c>
      <c r="U2255" s="7">
        <v>1447.5173067320004</v>
      </c>
      <c r="V2255" s="8">
        <v>0.92882850730348876</v>
      </c>
      <c r="W2255" s="7">
        <v>1004.0636163950713</v>
      </c>
      <c r="X2255" s="7">
        <v>1093.2311530962063</v>
      </c>
      <c r="Y2255" s="7">
        <v>1344.9436785754517</v>
      </c>
      <c r="Z2255" s="7">
        <v>1620.8057452445878</v>
      </c>
      <c r="AA2255" s="7">
        <v>1939.3939232496846</v>
      </c>
      <c r="AB2255" s="7">
        <v>2230.1172460356765</v>
      </c>
      <c r="AC2255" s="7">
        <v>1714.2766666666669</v>
      </c>
      <c r="AD2255" s="7">
        <v>1870.12</v>
      </c>
      <c r="AE2255" s="4">
        <v>1081</v>
      </c>
      <c r="AF2255" s="4">
        <v>1177</v>
      </c>
      <c r="AG2255" s="4">
        <v>1448</v>
      </c>
      <c r="AH2255" s="4">
        <v>1745</v>
      </c>
      <c r="AI2255" s="4">
        <v>2088</v>
      </c>
      <c r="AJ2255" s="4">
        <v>2401</v>
      </c>
      <c r="AK2255" s="4">
        <v>1781.2235284969502</v>
      </c>
      <c r="AL2255" s="8">
        <v>1.142957796396135</v>
      </c>
      <c r="AM2255" s="4">
        <v>1669.9881212419671</v>
      </c>
      <c r="AN2255" s="8">
        <v>1.0715813666985865</v>
      </c>
      <c r="AO2255" s="4">
        <v>1558.7527139869837</v>
      </c>
      <c r="AP2255" s="8">
        <v>1.0002049370010375</v>
      </c>
    </row>
    <row r="2256" spans="1:42" x14ac:dyDescent="0.25">
      <c r="A2256" s="2" t="s">
        <v>6462</v>
      </c>
      <c r="B2256" t="s">
        <v>6449</v>
      </c>
      <c r="C2256" t="s">
        <v>14</v>
      </c>
      <c r="D2256" t="s">
        <v>6448</v>
      </c>
      <c r="E2256" s="3" t="s">
        <v>6287</v>
      </c>
      <c r="F2256" t="s">
        <v>6463</v>
      </c>
      <c r="G2256">
        <v>226</v>
      </c>
      <c r="H2256">
        <v>0</v>
      </c>
      <c r="I2256">
        <v>48</v>
      </c>
      <c r="J2256">
        <v>110</v>
      </c>
      <c r="K2256">
        <v>50</v>
      </c>
      <c r="L2256">
        <v>16</v>
      </c>
      <c r="M2256">
        <v>2</v>
      </c>
      <c r="N2256" s="2">
        <v>345.85103244837757</v>
      </c>
      <c r="O2256" s="2">
        <v>496.65160814814817</v>
      </c>
      <c r="P2256" s="2">
        <v>510.34</v>
      </c>
      <c r="Q2256" s="4">
        <v>1352.8426405965256</v>
      </c>
      <c r="R2256" s="5">
        <v>3.9E-2</v>
      </c>
      <c r="S2256" s="6">
        <v>1405.60350357979</v>
      </c>
      <c r="T2256" s="4">
        <v>0</v>
      </c>
      <c r="U2256" s="7">
        <v>1405.60350357979</v>
      </c>
      <c r="V2256" s="8">
        <v>0.93092871739509475</v>
      </c>
      <c r="W2256" s="7">
        <v>1006.3339435040973</v>
      </c>
      <c r="X2256" s="7">
        <v>1095.7031003740262</v>
      </c>
      <c r="Y2256" s="7">
        <v>1347.9847827880969</v>
      </c>
      <c r="Z2256" s="7">
        <v>1624.47061185444</v>
      </c>
      <c r="AA2256" s="7">
        <v>1943.7791619209574</v>
      </c>
      <c r="AB2256" s="7">
        <v>2235.1598504656217</v>
      </c>
      <c r="AC2256" s="7">
        <v>1660.8831858407082</v>
      </c>
      <c r="AD2256" s="7">
        <v>1811.8725663716814</v>
      </c>
      <c r="AE2256" s="4">
        <v>1081</v>
      </c>
      <c r="AF2256" s="4">
        <v>1177</v>
      </c>
      <c r="AG2256" s="4">
        <v>1448</v>
      </c>
      <c r="AH2256" s="4">
        <v>1745</v>
      </c>
      <c r="AI2256" s="4">
        <v>2088</v>
      </c>
      <c r="AJ2256" s="4">
        <v>2401</v>
      </c>
      <c r="AK2256" s="4">
        <v>1722.742777352506</v>
      </c>
      <c r="AL2256" s="8">
        <v>1.1409694981820979</v>
      </c>
      <c r="AM2256" s="4">
        <v>1616.5089319508079</v>
      </c>
      <c r="AN2256" s="8">
        <v>1.0706110100366977</v>
      </c>
      <c r="AO2256" s="4">
        <v>1510.27508654911</v>
      </c>
      <c r="AP2256" s="8">
        <v>1.0002525218912977</v>
      </c>
    </row>
    <row r="2257" spans="1:42" x14ac:dyDescent="0.25">
      <c r="A2257" s="2" t="s">
        <v>6464</v>
      </c>
      <c r="B2257" t="s">
        <v>6449</v>
      </c>
      <c r="C2257" t="s">
        <v>14</v>
      </c>
      <c r="D2257" t="s">
        <v>6448</v>
      </c>
      <c r="E2257" s="3" t="s">
        <v>6287</v>
      </c>
      <c r="F2257" t="s">
        <v>6465</v>
      </c>
      <c r="G2257">
        <v>146</v>
      </c>
      <c r="H2257">
        <v>0</v>
      </c>
      <c r="I2257">
        <v>0</v>
      </c>
      <c r="J2257">
        <v>49</v>
      </c>
      <c r="K2257">
        <v>55</v>
      </c>
      <c r="L2257">
        <v>32</v>
      </c>
      <c r="M2257">
        <v>10</v>
      </c>
      <c r="N2257" s="2">
        <v>403.50970319634706</v>
      </c>
      <c r="O2257" s="2">
        <v>498.4393935114154</v>
      </c>
      <c r="P2257" s="2">
        <v>616.83000000000004</v>
      </c>
      <c r="Q2257" s="4">
        <v>1518.7790967077626</v>
      </c>
      <c r="R2257" s="5">
        <v>3.9E-2</v>
      </c>
      <c r="S2257" s="6">
        <v>1578.0114814793653</v>
      </c>
      <c r="T2257" s="4">
        <v>0</v>
      </c>
      <c r="U2257" s="7">
        <v>1578.0114814793653</v>
      </c>
      <c r="V2257" s="8">
        <v>0.89383897101483722</v>
      </c>
      <c r="W2257" s="7">
        <v>966.23992766703896</v>
      </c>
      <c r="X2257" s="7">
        <v>1052.0484688844633</v>
      </c>
      <c r="Y2257" s="7">
        <v>1294.2788300294842</v>
      </c>
      <c r="Z2257" s="7">
        <v>1559.7490044208907</v>
      </c>
      <c r="AA2257" s="7">
        <v>1866.33577147898</v>
      </c>
      <c r="AB2257" s="7">
        <v>2146.107369406624</v>
      </c>
      <c r="AC2257" s="7">
        <v>1941.9746575342467</v>
      </c>
      <c r="AD2257" s="7">
        <v>2118.5178082191783</v>
      </c>
      <c r="AE2257" s="4">
        <v>1081</v>
      </c>
      <c r="AF2257" s="4">
        <v>1177</v>
      </c>
      <c r="AG2257" s="4">
        <v>1448</v>
      </c>
      <c r="AH2257" s="4">
        <v>1745</v>
      </c>
      <c r="AI2257" s="4">
        <v>2088</v>
      </c>
      <c r="AJ2257" s="4">
        <v>2401</v>
      </c>
      <c r="AK2257" s="4">
        <v>2006.9540837774491</v>
      </c>
      <c r="AL2257" s="8">
        <v>1.1368065404922836</v>
      </c>
      <c r="AM2257" s="4">
        <v>1862.8817593414512</v>
      </c>
      <c r="AN2257" s="8">
        <v>1.0551991125761946</v>
      </c>
      <c r="AO2257" s="4">
        <v>1718.8094349054538</v>
      </c>
      <c r="AP2257" s="8">
        <v>0.97359168466010582</v>
      </c>
    </row>
    <row r="2258" spans="1:42" x14ac:dyDescent="0.25">
      <c r="A2258" s="2" t="s">
        <v>6466</v>
      </c>
      <c r="B2258" t="s">
        <v>6449</v>
      </c>
      <c r="C2258" t="s">
        <v>14</v>
      </c>
      <c r="D2258" t="s">
        <v>6448</v>
      </c>
      <c r="E2258" s="3" t="s">
        <v>6287</v>
      </c>
      <c r="F2258" t="s">
        <v>6467</v>
      </c>
      <c r="G2258">
        <v>201</v>
      </c>
      <c r="H2258">
        <v>0</v>
      </c>
      <c r="I2258">
        <v>1</v>
      </c>
      <c r="J2258">
        <v>67</v>
      </c>
      <c r="K2258">
        <v>96</v>
      </c>
      <c r="L2258">
        <v>26</v>
      </c>
      <c r="M2258">
        <v>11</v>
      </c>
      <c r="N2258" s="2">
        <v>336.06592039800995</v>
      </c>
      <c r="O2258" s="2">
        <v>376.14703404166664</v>
      </c>
      <c r="P2258" s="2">
        <v>657.06</v>
      </c>
      <c r="Q2258" s="4">
        <v>1369.2729544396766</v>
      </c>
      <c r="R2258" s="5">
        <v>3.9E-2</v>
      </c>
      <c r="S2258" s="6">
        <v>1422.6745996628238</v>
      </c>
      <c r="T2258" s="4">
        <v>0</v>
      </c>
      <c r="U2258" s="7">
        <v>1422.6745996628238</v>
      </c>
      <c r="V2258" s="8">
        <v>0.82548408984742905</v>
      </c>
      <c r="W2258" s="7">
        <v>892.34830112507075</v>
      </c>
      <c r="X2258" s="7">
        <v>971.59477375042388</v>
      </c>
      <c r="Y2258" s="7">
        <v>1195.3009620990772</v>
      </c>
      <c r="Z2258" s="7">
        <v>1440.4697367837637</v>
      </c>
      <c r="AA2258" s="7">
        <v>1723.6107796014317</v>
      </c>
      <c r="AB2258" s="7">
        <v>1981.9872997236769</v>
      </c>
      <c r="AC2258" s="7">
        <v>1895.7870646766171</v>
      </c>
      <c r="AD2258" s="7">
        <v>2068.1313432835818</v>
      </c>
      <c r="AE2258" s="4">
        <v>1081</v>
      </c>
      <c r="AF2258" s="4">
        <v>1177</v>
      </c>
      <c r="AG2258" s="4">
        <v>1448</v>
      </c>
      <c r="AH2258" s="4">
        <v>1745</v>
      </c>
      <c r="AI2258" s="4">
        <v>2088</v>
      </c>
      <c r="AJ2258" s="4">
        <v>2401</v>
      </c>
      <c r="AK2258" s="4">
        <v>1931.454260947731</v>
      </c>
      <c r="AL2258" s="8">
        <v>1.1206953178599297</v>
      </c>
      <c r="AM2258" s="4">
        <v>1761.8610405194288</v>
      </c>
      <c r="AN2258" s="8">
        <v>1.0222915751890962</v>
      </c>
      <c r="AO2258" s="4">
        <v>1592.2678200911262</v>
      </c>
      <c r="AP2258" s="8">
        <v>0.92388783251826256</v>
      </c>
    </row>
    <row r="2259" spans="1:42" x14ac:dyDescent="0.25">
      <c r="A2259" s="2" t="s">
        <v>6470</v>
      </c>
      <c r="B2259" t="s">
        <v>6469</v>
      </c>
      <c r="C2259" t="s">
        <v>14</v>
      </c>
      <c r="D2259" t="s">
        <v>6468</v>
      </c>
      <c r="E2259" s="3" t="s">
        <v>6287</v>
      </c>
      <c r="F2259" t="s">
        <v>6471</v>
      </c>
      <c r="G2259">
        <v>150</v>
      </c>
      <c r="H2259">
        <v>0</v>
      </c>
      <c r="I2259">
        <v>24</v>
      </c>
      <c r="J2259">
        <v>58</v>
      </c>
      <c r="K2259">
        <v>62</v>
      </c>
      <c r="L2259">
        <v>6</v>
      </c>
      <c r="M2259">
        <v>0</v>
      </c>
      <c r="N2259" s="2">
        <v>296.54222222222222</v>
      </c>
      <c r="O2259" s="2">
        <v>473.23838122222224</v>
      </c>
      <c r="P2259" s="2">
        <v>437.63</v>
      </c>
      <c r="Q2259" s="4">
        <v>1207.4106034444444</v>
      </c>
      <c r="R2259" s="5">
        <v>3.9E-2</v>
      </c>
      <c r="S2259" s="6">
        <v>1254.4996169787776</v>
      </c>
      <c r="T2259" s="4">
        <v>75.992592592592587</v>
      </c>
      <c r="U2259" s="7">
        <v>1330.49220957137</v>
      </c>
      <c r="V2259" s="8">
        <v>0.82832715507730481</v>
      </c>
      <c r="W2259" s="7">
        <v>815.38101412357059</v>
      </c>
      <c r="X2259" s="7">
        <v>941.12463794914038</v>
      </c>
      <c r="Y2259" s="7">
        <v>1168.4003803916298</v>
      </c>
      <c r="Z2259" s="7">
        <v>1423.7927095280354</v>
      </c>
      <c r="AA2259" s="7">
        <v>1590.9301970974263</v>
      </c>
      <c r="AB2259" s="7">
        <v>1829.9211839957143</v>
      </c>
      <c r="AC2259" s="7">
        <v>1766.8640000000003</v>
      </c>
      <c r="AD2259" s="7">
        <v>1927.4879999999998</v>
      </c>
      <c r="AE2259" s="4">
        <v>1044</v>
      </c>
      <c r="AF2259" s="4">
        <v>1205</v>
      </c>
      <c r="AG2259" s="4">
        <v>1496</v>
      </c>
      <c r="AH2259" s="4">
        <v>1823</v>
      </c>
      <c r="AI2259" s="4">
        <v>2037</v>
      </c>
      <c r="AJ2259" s="4">
        <v>2343</v>
      </c>
      <c r="AK2259" s="4">
        <v>1722.6985451365447</v>
      </c>
      <c r="AL2259" s="8">
        <v>1.1198146838138368</v>
      </c>
      <c r="AM2259" s="4">
        <v>1566.6322357506224</v>
      </c>
      <c r="AN2259" s="8">
        <v>1.022652174234993</v>
      </c>
      <c r="AO2259" s="4">
        <v>1410.5659263647001</v>
      </c>
      <c r="AP2259" s="8">
        <v>0.9254896646561489</v>
      </c>
    </row>
    <row r="2260" spans="1:42" x14ac:dyDescent="0.25">
      <c r="A2260" s="2" t="s">
        <v>6472</v>
      </c>
      <c r="B2260" t="s">
        <v>6469</v>
      </c>
      <c r="C2260" t="s">
        <v>14</v>
      </c>
      <c r="D2260" t="s">
        <v>6468</v>
      </c>
      <c r="E2260" s="3" t="s">
        <v>6287</v>
      </c>
      <c r="F2260" t="s">
        <v>6473</v>
      </c>
      <c r="G2260">
        <v>157</v>
      </c>
      <c r="H2260">
        <v>64</v>
      </c>
      <c r="I2260">
        <v>77</v>
      </c>
      <c r="J2260">
        <v>16</v>
      </c>
      <c r="K2260">
        <v>0</v>
      </c>
      <c r="L2260">
        <v>0</v>
      </c>
      <c r="M2260">
        <v>0</v>
      </c>
      <c r="N2260" s="2">
        <v>236.01910828025476</v>
      </c>
      <c r="O2260" s="2">
        <v>406.15499502335467</v>
      </c>
      <c r="P2260" s="2">
        <v>330</v>
      </c>
      <c r="Q2260" s="4">
        <v>972.1741033036094</v>
      </c>
      <c r="R2260" s="5">
        <v>3.9E-2</v>
      </c>
      <c r="S2260" s="6">
        <v>1010.0888933324501</v>
      </c>
      <c r="T2260" s="4">
        <v>0</v>
      </c>
      <c r="U2260" s="7">
        <v>1010.0888933324501</v>
      </c>
      <c r="V2260" s="8">
        <v>0.86404352393901318</v>
      </c>
      <c r="W2260" s="7">
        <v>902.06143899232961</v>
      </c>
      <c r="X2260" s="7">
        <v>1041.1724463465109</v>
      </c>
      <c r="Y2260" s="7">
        <v>1292.6091118127636</v>
      </c>
      <c r="Z2260" s="7">
        <v>1575.1513441408208</v>
      </c>
      <c r="AA2260" s="7">
        <v>1760.0566582637696</v>
      </c>
      <c r="AB2260" s="7">
        <v>2024.4539765891077</v>
      </c>
      <c r="AC2260" s="7">
        <v>1285.928025477707</v>
      </c>
      <c r="AD2260" s="7">
        <v>1402.8305732484075</v>
      </c>
      <c r="AE2260" s="4">
        <v>1044</v>
      </c>
      <c r="AF2260" s="4">
        <v>1205</v>
      </c>
      <c r="AG2260" s="4">
        <v>1496</v>
      </c>
      <c r="AH2260" s="4">
        <v>1823</v>
      </c>
      <c r="AI2260" s="4">
        <v>2037</v>
      </c>
      <c r="AJ2260" s="4">
        <v>2343</v>
      </c>
      <c r="AK2260" s="4">
        <v>1317.7518535116483</v>
      </c>
      <c r="AL2260" s="8">
        <v>1.1272225273450518</v>
      </c>
      <c r="AM2260" s="4">
        <v>1215.1975334519154</v>
      </c>
      <c r="AN2260" s="8">
        <v>1.0394961928763722</v>
      </c>
      <c r="AO2260" s="4">
        <v>1112.6432133921826</v>
      </c>
      <c r="AP2260" s="8">
        <v>0.95176985840769257</v>
      </c>
    </row>
    <row r="2261" spans="1:42" x14ac:dyDescent="0.25">
      <c r="A2261" s="2" t="s">
        <v>6474</v>
      </c>
      <c r="B2261" t="s">
        <v>6469</v>
      </c>
      <c r="C2261" t="s">
        <v>14</v>
      </c>
      <c r="D2261" t="s">
        <v>6468</v>
      </c>
      <c r="E2261" s="3" t="s">
        <v>6287</v>
      </c>
      <c r="F2261" t="s">
        <v>6475</v>
      </c>
      <c r="G2261">
        <v>76</v>
      </c>
      <c r="H2261">
        <v>0</v>
      </c>
      <c r="I2261">
        <v>76</v>
      </c>
      <c r="J2261">
        <v>0</v>
      </c>
      <c r="K2261">
        <v>0</v>
      </c>
      <c r="L2261">
        <v>0</v>
      </c>
      <c r="M2261">
        <v>0</v>
      </c>
      <c r="N2261" s="2">
        <v>252.57785087719299</v>
      </c>
      <c r="O2261" s="2">
        <v>456.85089070614043</v>
      </c>
      <c r="P2261" s="2">
        <v>320.32</v>
      </c>
      <c r="Q2261" s="4">
        <v>1029.7487415833334</v>
      </c>
      <c r="R2261" s="5">
        <v>3.9E-2</v>
      </c>
      <c r="S2261" s="6">
        <v>1069.9089425050834</v>
      </c>
      <c r="T2261" s="4">
        <v>0</v>
      </c>
      <c r="U2261" s="7">
        <v>1069.9089425050834</v>
      </c>
      <c r="V2261" s="8">
        <v>0.88789123859343022</v>
      </c>
      <c r="W2261" s="7">
        <v>926.95845309154106</v>
      </c>
      <c r="X2261" s="7">
        <v>1069.9089425050834</v>
      </c>
      <c r="Y2261" s="7">
        <v>1328.2852929357714</v>
      </c>
      <c r="Z2261" s="7">
        <v>1618.6257279558229</v>
      </c>
      <c r="AA2261" s="7">
        <v>1808.6344530148169</v>
      </c>
      <c r="AB2261" s="7">
        <v>2080.3291720244065</v>
      </c>
      <c r="AC2261" s="7">
        <v>1325.5</v>
      </c>
      <c r="AD2261" s="7">
        <v>1446</v>
      </c>
      <c r="AE2261" s="4">
        <v>1044</v>
      </c>
      <c r="AF2261" s="4">
        <v>1205</v>
      </c>
      <c r="AG2261" s="4">
        <v>1496</v>
      </c>
      <c r="AH2261" s="4">
        <v>1823</v>
      </c>
      <c r="AI2261" s="4">
        <v>2037</v>
      </c>
      <c r="AJ2261" s="4">
        <v>2343</v>
      </c>
      <c r="AK2261" s="4">
        <v>1362.4960199771915</v>
      </c>
      <c r="AL2261" s="8">
        <v>1.1307020912673789</v>
      </c>
      <c r="AM2261" s="4">
        <v>1263.5327437733902</v>
      </c>
      <c r="AN2261" s="8">
        <v>1.0485748910982491</v>
      </c>
      <c r="AO2261" s="4">
        <v>1164.5694675695891</v>
      </c>
      <c r="AP2261" s="8">
        <v>0.96644769092911953</v>
      </c>
    </row>
    <row r="2262" spans="1:42" x14ac:dyDescent="0.25">
      <c r="A2262" s="2" t="s">
        <v>6478</v>
      </c>
      <c r="B2262" t="s">
        <v>6477</v>
      </c>
      <c r="C2262" t="s">
        <v>14</v>
      </c>
      <c r="D2262" t="s">
        <v>6476</v>
      </c>
      <c r="E2262" s="3" t="s">
        <v>6287</v>
      </c>
      <c r="F2262" t="s">
        <v>6479</v>
      </c>
      <c r="G2262">
        <v>292</v>
      </c>
      <c r="H2262">
        <v>0</v>
      </c>
      <c r="I2262">
        <v>89</v>
      </c>
      <c r="J2262">
        <v>144</v>
      </c>
      <c r="K2262">
        <v>45</v>
      </c>
      <c r="L2262">
        <v>14</v>
      </c>
      <c r="M2262">
        <v>0</v>
      </c>
      <c r="N2262" s="2">
        <v>298.84332191780823</v>
      </c>
      <c r="O2262" s="2">
        <v>498.61876587214613</v>
      </c>
      <c r="P2262" s="2">
        <v>476.03</v>
      </c>
      <c r="Q2262" s="4">
        <v>1273.4920877899544</v>
      </c>
      <c r="R2262" s="5">
        <v>3.9E-2</v>
      </c>
      <c r="S2262" s="6">
        <v>1323.1582792137626</v>
      </c>
      <c r="T2262" s="4">
        <v>0</v>
      </c>
      <c r="U2262" s="7">
        <v>1323.1582792137626</v>
      </c>
      <c r="V2262" s="8">
        <v>0.69133866476712225</v>
      </c>
      <c r="W2262" s="7">
        <v>930.54184277654633</v>
      </c>
      <c r="X2262" s="7">
        <v>1035.6253198211489</v>
      </c>
      <c r="Y2262" s="7">
        <v>1357.0977989378607</v>
      </c>
      <c r="Z2262" s="7">
        <v>1635.0159421742437</v>
      </c>
      <c r="AA2262" s="7">
        <v>1799.5545443888191</v>
      </c>
      <c r="AB2262" s="7">
        <v>2069.1766236479966</v>
      </c>
      <c r="AC2262" s="7">
        <v>2105.2982876712331</v>
      </c>
      <c r="AD2262" s="7">
        <v>2296.6890410958904</v>
      </c>
      <c r="AE2262" s="4">
        <v>1346</v>
      </c>
      <c r="AF2262" s="4">
        <v>1498</v>
      </c>
      <c r="AG2262" s="4">
        <v>1963</v>
      </c>
      <c r="AH2262" s="4">
        <v>2365</v>
      </c>
      <c r="AI2262" s="4">
        <v>2603</v>
      </c>
      <c r="AJ2262" s="4">
        <v>2993</v>
      </c>
      <c r="AK2262" s="4">
        <v>2100.7598335129637</v>
      </c>
      <c r="AL2262" s="8">
        <v>1.0976286972713885</v>
      </c>
      <c r="AM2262" s="4">
        <v>1842.548630367809</v>
      </c>
      <c r="AN2262" s="8">
        <v>0.96271559487493352</v>
      </c>
      <c r="AO2262" s="4">
        <v>1581.3694823589171</v>
      </c>
      <c r="AP2262" s="8">
        <v>0.82625176716357696</v>
      </c>
    </row>
    <row r="2263" spans="1:42" x14ac:dyDescent="0.25">
      <c r="A2263" s="2" t="s">
        <v>6480</v>
      </c>
      <c r="B2263" t="s">
        <v>6477</v>
      </c>
      <c r="C2263" t="s">
        <v>14</v>
      </c>
      <c r="D2263" t="s">
        <v>6476</v>
      </c>
      <c r="E2263" s="3" t="s">
        <v>6287</v>
      </c>
      <c r="F2263" t="s">
        <v>6481</v>
      </c>
      <c r="G2263">
        <v>254</v>
      </c>
      <c r="H2263">
        <v>0</v>
      </c>
      <c r="I2263">
        <v>22</v>
      </c>
      <c r="J2263">
        <v>122</v>
      </c>
      <c r="K2263">
        <v>92</v>
      </c>
      <c r="L2263">
        <v>18</v>
      </c>
      <c r="M2263">
        <v>0</v>
      </c>
      <c r="N2263" s="2">
        <v>333.72998687664045</v>
      </c>
      <c r="O2263" s="2">
        <v>384.27493027559069</v>
      </c>
      <c r="P2263" s="2">
        <v>617.15</v>
      </c>
      <c r="Q2263" s="4">
        <v>1335.1549171522311</v>
      </c>
      <c r="R2263" s="5">
        <v>3.9E-2</v>
      </c>
      <c r="S2263" s="6">
        <v>1387.2259589211681</v>
      </c>
      <c r="T2263" s="4">
        <v>0</v>
      </c>
      <c r="U2263" s="7">
        <v>1387.2259589211681</v>
      </c>
      <c r="V2263" s="8">
        <v>0.65630684472015266</v>
      </c>
      <c r="W2263" s="7">
        <v>883.38901299332554</v>
      </c>
      <c r="X2263" s="7">
        <v>983.14765339078883</v>
      </c>
      <c r="Y2263" s="7">
        <v>1288.3303361856599</v>
      </c>
      <c r="Z2263" s="7">
        <v>1552.1656877631613</v>
      </c>
      <c r="AA2263" s="7">
        <v>1708.3667168065579</v>
      </c>
      <c r="AB2263" s="7">
        <v>1964.3263862474173</v>
      </c>
      <c r="AC2263" s="7">
        <v>2325.0535433070868</v>
      </c>
      <c r="AD2263" s="7">
        <v>2536.4220472440943</v>
      </c>
      <c r="AE2263" s="4">
        <v>1346</v>
      </c>
      <c r="AF2263" s="4">
        <v>1498</v>
      </c>
      <c r="AG2263" s="4">
        <v>1963</v>
      </c>
      <c r="AH2263" s="4">
        <v>2365</v>
      </c>
      <c r="AI2263" s="4">
        <v>2603</v>
      </c>
      <c r="AJ2263" s="4">
        <v>2993</v>
      </c>
      <c r="AK2263" s="4">
        <v>2313.7604269991457</v>
      </c>
      <c r="AL2263" s="8">
        <v>1.0946571432840786</v>
      </c>
      <c r="AM2263" s="4">
        <v>2004.9156043064866</v>
      </c>
      <c r="AN2263" s="8">
        <v>0.94854037709610328</v>
      </c>
      <c r="AO2263" s="4">
        <v>1696.0707816138274</v>
      </c>
      <c r="AP2263" s="8">
        <v>0.80242361090812808</v>
      </c>
    </row>
    <row r="2264" spans="1:42" x14ac:dyDescent="0.25">
      <c r="A2264" s="2" t="s">
        <v>6482</v>
      </c>
      <c r="B2264" t="s">
        <v>6477</v>
      </c>
      <c r="C2264" t="s">
        <v>14</v>
      </c>
      <c r="D2264" t="s">
        <v>6476</v>
      </c>
      <c r="E2264" s="3" t="s">
        <v>6287</v>
      </c>
      <c r="F2264" t="s">
        <v>6483</v>
      </c>
      <c r="G2264">
        <v>333</v>
      </c>
      <c r="H2264">
        <v>18</v>
      </c>
      <c r="I2264">
        <v>279</v>
      </c>
      <c r="J2264">
        <v>36</v>
      </c>
      <c r="K2264">
        <v>0</v>
      </c>
      <c r="L2264">
        <v>0</v>
      </c>
      <c r="M2264">
        <v>0</v>
      </c>
      <c r="N2264" s="2">
        <v>269.40615615615616</v>
      </c>
      <c r="O2264" s="2">
        <v>427.6645972842843</v>
      </c>
      <c r="P2264" s="2">
        <v>325.27999999999997</v>
      </c>
      <c r="Q2264" s="4">
        <v>1022.3507534404405</v>
      </c>
      <c r="R2264" s="5">
        <v>3.9E-2</v>
      </c>
      <c r="S2264" s="6">
        <v>1062.2224328246175</v>
      </c>
      <c r="T2264" s="4">
        <v>0</v>
      </c>
      <c r="U2264" s="7">
        <v>1062.2224328246175</v>
      </c>
      <c r="V2264" s="8">
        <v>0.68973061694062776</v>
      </c>
      <c r="W2264" s="7">
        <v>928.37741040208482</v>
      </c>
      <c r="X2264" s="7">
        <v>1033.2164641770603</v>
      </c>
      <c r="Y2264" s="7">
        <v>1353.9412010544522</v>
      </c>
      <c r="Z2264" s="7">
        <v>1631.2129090645844</v>
      </c>
      <c r="AA2264" s="7">
        <v>1795.368795896454</v>
      </c>
      <c r="AB2264" s="7">
        <v>2064.3637365032987</v>
      </c>
      <c r="AC2264" s="7">
        <v>1694.0594594594595</v>
      </c>
      <c r="AD2264" s="7">
        <v>1848.0648648648646</v>
      </c>
      <c r="AE2264" s="4">
        <v>1346</v>
      </c>
      <c r="AF2264" s="4">
        <v>1498</v>
      </c>
      <c r="AG2264" s="4">
        <v>1963</v>
      </c>
      <c r="AH2264" s="4">
        <v>2365</v>
      </c>
      <c r="AI2264" s="4">
        <v>2603</v>
      </c>
      <c r="AJ2264" s="4">
        <v>2993</v>
      </c>
      <c r="AK2264" s="4">
        <v>1697.9461480197378</v>
      </c>
      <c r="AL2264" s="8">
        <v>1.1025237351572479</v>
      </c>
      <c r="AM2264" s="4">
        <v>1485.3295208641791</v>
      </c>
      <c r="AN2264" s="8">
        <v>0.96446583608814418</v>
      </c>
      <c r="AO2264" s="4">
        <v>1272.7128937086206</v>
      </c>
      <c r="AP2264" s="8">
        <v>0.82640793701904047</v>
      </c>
    </row>
    <row r="2265" spans="1:42" x14ac:dyDescent="0.25">
      <c r="A2265" s="2" t="s">
        <v>6484</v>
      </c>
      <c r="B2265" t="s">
        <v>6477</v>
      </c>
      <c r="C2265" t="s">
        <v>14</v>
      </c>
      <c r="D2265" t="s">
        <v>6476</v>
      </c>
      <c r="E2265" s="3" t="s">
        <v>6287</v>
      </c>
      <c r="F2265" t="s">
        <v>6485</v>
      </c>
      <c r="G2265">
        <v>177</v>
      </c>
      <c r="H2265">
        <v>63</v>
      </c>
      <c r="I2265">
        <v>114</v>
      </c>
      <c r="J2265">
        <v>0</v>
      </c>
      <c r="K2265">
        <v>0</v>
      </c>
      <c r="L2265">
        <v>0</v>
      </c>
      <c r="M2265">
        <v>0</v>
      </c>
      <c r="N2265" s="2">
        <v>261.50941619585689</v>
      </c>
      <c r="O2265" s="2">
        <v>419.33060333333344</v>
      </c>
      <c r="P2265" s="2">
        <v>330.92</v>
      </c>
      <c r="Q2265" s="4">
        <v>1011.7600195291905</v>
      </c>
      <c r="R2265" s="5">
        <v>3.9E-2</v>
      </c>
      <c r="S2265" s="6">
        <v>1051.2186602908289</v>
      </c>
      <c r="T2265" s="4">
        <v>0</v>
      </c>
      <c r="U2265" s="7">
        <v>1051.2186602908289</v>
      </c>
      <c r="V2265" s="8">
        <v>0.72804203494728148</v>
      </c>
      <c r="W2265" s="7">
        <v>979.9445790390406</v>
      </c>
      <c r="X2265" s="7">
        <v>1090.6069683510275</v>
      </c>
      <c r="Y2265" s="7">
        <v>1429.1465146015132</v>
      </c>
      <c r="Z2265" s="7">
        <v>1721.8194126503201</v>
      </c>
      <c r="AA2265" s="7">
        <v>1895.0934169677735</v>
      </c>
      <c r="AB2265" s="7">
        <v>2179.0298105972129</v>
      </c>
      <c r="AC2265" s="7">
        <v>1588.2881355932204</v>
      </c>
      <c r="AD2265" s="7">
        <v>1732.6779661016949</v>
      </c>
      <c r="AE2265" s="4">
        <v>1346</v>
      </c>
      <c r="AF2265" s="4">
        <v>1498</v>
      </c>
      <c r="AG2265" s="4">
        <v>1963</v>
      </c>
      <c r="AH2265" s="4">
        <v>2365</v>
      </c>
      <c r="AI2265" s="4">
        <v>2603</v>
      </c>
      <c r="AJ2265" s="4">
        <v>2993</v>
      </c>
      <c r="AK2265" s="4">
        <v>1600.094711388756</v>
      </c>
      <c r="AL2265" s="8">
        <v>1.1081768748906751</v>
      </c>
      <c r="AM2265" s="4">
        <v>1417.136027689447</v>
      </c>
      <c r="AN2265" s="8">
        <v>0.9814652615762105</v>
      </c>
      <c r="AO2265" s="4">
        <v>1234.1773439901378</v>
      </c>
      <c r="AP2265" s="8">
        <v>0.85475364826174594</v>
      </c>
    </row>
    <row r="2266" spans="1:42" x14ac:dyDescent="0.25">
      <c r="A2266" s="2" t="s">
        <v>6488</v>
      </c>
      <c r="B2266" t="s">
        <v>6487</v>
      </c>
      <c r="C2266" t="s">
        <v>14</v>
      </c>
      <c r="D2266" t="s">
        <v>6486</v>
      </c>
      <c r="E2266" s="3" t="s">
        <v>6287</v>
      </c>
      <c r="F2266" t="s">
        <v>6489</v>
      </c>
      <c r="G2266">
        <v>556</v>
      </c>
      <c r="H2266">
        <v>0</v>
      </c>
      <c r="I2266">
        <v>21</v>
      </c>
      <c r="J2266">
        <v>250</v>
      </c>
      <c r="K2266">
        <v>214</v>
      </c>
      <c r="L2266">
        <v>66</v>
      </c>
      <c r="M2266">
        <v>5</v>
      </c>
      <c r="N2266" s="2">
        <v>326.95638489208631</v>
      </c>
      <c r="O2266" s="2">
        <v>772.99857913862627</v>
      </c>
      <c r="P2266" s="2">
        <v>540.16</v>
      </c>
      <c r="Q2266" s="4">
        <v>1640.1149640307126</v>
      </c>
      <c r="R2266" s="5">
        <v>3.9E-2</v>
      </c>
      <c r="S2266" s="6">
        <v>1704.0794476279102</v>
      </c>
      <c r="T2266" s="4">
        <v>0.12619502868068833</v>
      </c>
      <c r="U2266" s="7">
        <v>1704.205642656591</v>
      </c>
      <c r="V2266" s="8">
        <v>0.81876254541210358</v>
      </c>
      <c r="W2266" s="7">
        <v>1169.9250389897677</v>
      </c>
      <c r="X2266" s="7">
        <v>1177.2933562402281</v>
      </c>
      <c r="Y2266" s="7">
        <v>1517.8733535948422</v>
      </c>
      <c r="Z2266" s="7">
        <v>1854.3598413658672</v>
      </c>
      <c r="AA2266" s="7">
        <v>2041.0238783775308</v>
      </c>
      <c r="AB2266" s="7">
        <v>2347.2183952299961</v>
      </c>
      <c r="AC2266" s="7">
        <v>2289.5847122302162</v>
      </c>
      <c r="AD2266" s="7">
        <v>2497.728776978417</v>
      </c>
      <c r="AE2266" s="4">
        <v>1429</v>
      </c>
      <c r="AF2266" s="4">
        <v>1438</v>
      </c>
      <c r="AG2266" s="4">
        <v>1854</v>
      </c>
      <c r="AH2266" s="4">
        <v>2265</v>
      </c>
      <c r="AI2266" s="4">
        <v>2493</v>
      </c>
      <c r="AJ2266" s="4">
        <v>2867</v>
      </c>
      <c r="AK2266" s="4">
        <v>2313.6371028602521</v>
      </c>
      <c r="AL2266" s="8">
        <v>1.1116162743760993</v>
      </c>
      <c r="AM2266" s="4">
        <v>2110.0448460126499</v>
      </c>
      <c r="AN2266" s="8">
        <v>1.0138031289021248</v>
      </c>
      <c r="AO2266" s="4">
        <v>1906.4525891650478</v>
      </c>
      <c r="AP2266" s="8">
        <v>0.91598998342815019</v>
      </c>
    </row>
    <row r="2267" spans="1:42" x14ac:dyDescent="0.25">
      <c r="A2267" s="2" t="s">
        <v>6490</v>
      </c>
      <c r="B2267" t="s">
        <v>6487</v>
      </c>
      <c r="C2267" t="s">
        <v>14</v>
      </c>
      <c r="D2267" t="s">
        <v>6486</v>
      </c>
      <c r="E2267" s="3" t="s">
        <v>6287</v>
      </c>
      <c r="F2267" t="s">
        <v>6491</v>
      </c>
      <c r="G2267">
        <v>50</v>
      </c>
      <c r="H2267">
        <v>6</v>
      </c>
      <c r="I2267">
        <v>44</v>
      </c>
      <c r="J2267">
        <v>0</v>
      </c>
      <c r="K2267">
        <v>0</v>
      </c>
      <c r="L2267">
        <v>0</v>
      </c>
      <c r="M2267">
        <v>0</v>
      </c>
      <c r="N2267" s="2">
        <v>280.02833333333336</v>
      </c>
      <c r="O2267" s="2">
        <v>451.78646233333336</v>
      </c>
      <c r="P2267" s="2">
        <v>380.41</v>
      </c>
      <c r="Q2267" s="4">
        <v>1112.2247956666668</v>
      </c>
      <c r="R2267" s="5">
        <v>3.9E-2</v>
      </c>
      <c r="S2267" s="6">
        <v>1155.6015626976666</v>
      </c>
      <c r="T2267" s="4">
        <v>0</v>
      </c>
      <c r="U2267" s="7">
        <v>1155.6015626976666</v>
      </c>
      <c r="V2267" s="8">
        <v>0.80422122504917914</v>
      </c>
      <c r="W2267" s="7">
        <v>1149.2321305952771</v>
      </c>
      <c r="X2267" s="7">
        <v>1156.4701216207197</v>
      </c>
      <c r="Y2267" s="7">
        <v>1491.0261512411782</v>
      </c>
      <c r="Z2267" s="7">
        <v>1821.5610747363908</v>
      </c>
      <c r="AA2267" s="7">
        <v>2004.9235140476039</v>
      </c>
      <c r="AB2267" s="7">
        <v>2305.7022522159969</v>
      </c>
      <c r="AC2267" s="7">
        <v>1580.6120000000003</v>
      </c>
      <c r="AD2267" s="7">
        <v>1724.3040000000001</v>
      </c>
      <c r="AE2267" s="4">
        <v>1429</v>
      </c>
      <c r="AF2267" s="4">
        <v>1438</v>
      </c>
      <c r="AG2267" s="4">
        <v>1854</v>
      </c>
      <c r="AH2267" s="4">
        <v>2265</v>
      </c>
      <c r="AI2267" s="4">
        <v>2493</v>
      </c>
      <c r="AJ2267" s="4">
        <v>2867</v>
      </c>
      <c r="AK2267" s="4">
        <v>1609.3728045605169</v>
      </c>
      <c r="AL2267" s="8">
        <v>1.1200155920722914</v>
      </c>
      <c r="AM2267" s="4">
        <v>1458.1157239395668</v>
      </c>
      <c r="AN2267" s="8">
        <v>1.0147508030645873</v>
      </c>
      <c r="AO2267" s="4">
        <v>1306.8586433186167</v>
      </c>
      <c r="AP2267" s="8">
        <v>0.90948601405688323</v>
      </c>
    </row>
    <row r="2268" spans="1:42" x14ac:dyDescent="0.25">
      <c r="A2268" s="2" t="s">
        <v>6492</v>
      </c>
      <c r="B2268" t="s">
        <v>6487</v>
      </c>
      <c r="C2268" t="s">
        <v>14</v>
      </c>
      <c r="D2268" t="s">
        <v>6486</v>
      </c>
      <c r="E2268" s="3" t="s">
        <v>6287</v>
      </c>
      <c r="F2268" t="s">
        <v>6493</v>
      </c>
      <c r="G2268">
        <v>121</v>
      </c>
      <c r="H2268">
        <v>0</v>
      </c>
      <c r="I2268">
        <v>121</v>
      </c>
      <c r="J2268">
        <v>0</v>
      </c>
      <c r="K2268">
        <v>0</v>
      </c>
      <c r="L2268">
        <v>0</v>
      </c>
      <c r="M2268">
        <v>0</v>
      </c>
      <c r="N2268" s="2">
        <v>285.75137741046831</v>
      </c>
      <c r="O2268" s="2">
        <v>431.53434461707997</v>
      </c>
      <c r="P2268" s="2">
        <v>352.04</v>
      </c>
      <c r="Q2268" s="4">
        <v>1069.3257220275482</v>
      </c>
      <c r="R2268" s="5">
        <v>3.9E-2</v>
      </c>
      <c r="S2268" s="6">
        <v>1111.0294251866226</v>
      </c>
      <c r="T2268" s="4">
        <v>0</v>
      </c>
      <c r="U2268" s="7">
        <v>1111.0294251866226</v>
      </c>
      <c r="V2268" s="8">
        <v>0.77262129706997396</v>
      </c>
      <c r="W2268" s="7">
        <v>1104.0758335129926</v>
      </c>
      <c r="X2268" s="7">
        <v>1111.0294251866223</v>
      </c>
      <c r="Y2268" s="7">
        <v>1432.4398847677317</v>
      </c>
      <c r="Z2268" s="7">
        <v>1749.9872378634909</v>
      </c>
      <c r="AA2268" s="7">
        <v>1926.1448935954452</v>
      </c>
      <c r="AB2268" s="7">
        <v>2215.1052586996152</v>
      </c>
      <c r="AC2268" s="7">
        <v>1581.8000000000002</v>
      </c>
      <c r="AD2268" s="7">
        <v>1725.6</v>
      </c>
      <c r="AE2268" s="4">
        <v>1429</v>
      </c>
      <c r="AF2268" s="4">
        <v>1438</v>
      </c>
      <c r="AG2268" s="4">
        <v>1854</v>
      </c>
      <c r="AH2268" s="4">
        <v>2265</v>
      </c>
      <c r="AI2268" s="4">
        <v>2493</v>
      </c>
      <c r="AJ2268" s="4">
        <v>2867</v>
      </c>
      <c r="AK2268" s="4">
        <v>1603.3386193130291</v>
      </c>
      <c r="AL2268" s="8">
        <v>1.1149781775473082</v>
      </c>
      <c r="AM2268" s="4">
        <v>1439.2355546042268</v>
      </c>
      <c r="AN2268" s="8">
        <v>1.0008592173881967</v>
      </c>
      <c r="AO2268" s="4">
        <v>1275.1324898954247</v>
      </c>
      <c r="AP2268" s="8">
        <v>0.88674025722908534</v>
      </c>
    </row>
    <row r="2269" spans="1:42" x14ac:dyDescent="0.25">
      <c r="A2269" s="2" t="s">
        <v>6494</v>
      </c>
      <c r="B2269" t="s">
        <v>6487</v>
      </c>
      <c r="C2269" t="s">
        <v>14</v>
      </c>
      <c r="D2269" t="s">
        <v>6486</v>
      </c>
      <c r="E2269" s="3" t="s">
        <v>6287</v>
      </c>
      <c r="F2269" t="s">
        <v>6495</v>
      </c>
      <c r="G2269">
        <v>133</v>
      </c>
      <c r="H2269">
        <v>63</v>
      </c>
      <c r="I2269">
        <v>67</v>
      </c>
      <c r="J2269">
        <v>3</v>
      </c>
      <c r="K2269">
        <v>0</v>
      </c>
      <c r="L2269">
        <v>0</v>
      </c>
      <c r="M2269">
        <v>0</v>
      </c>
      <c r="N2269" s="2">
        <v>275.18609022556387</v>
      </c>
      <c r="O2269" s="2">
        <v>511.51857274436099</v>
      </c>
      <c r="P2269" s="2">
        <v>336.03</v>
      </c>
      <c r="Q2269" s="4">
        <v>1122.7346629699248</v>
      </c>
      <c r="R2269" s="5">
        <v>3.9E-2</v>
      </c>
      <c r="S2269" s="6">
        <v>1166.5213148257517</v>
      </c>
      <c r="T2269" s="4">
        <v>0</v>
      </c>
      <c r="U2269" s="7">
        <v>1166.5213148257517</v>
      </c>
      <c r="V2269" s="8">
        <v>0.80833269008687825</v>
      </c>
      <c r="W2269" s="7">
        <v>1155.1074141341489</v>
      </c>
      <c r="X2269" s="7">
        <v>1162.3824083449308</v>
      </c>
      <c r="Y2269" s="7">
        <v>1498.6488074210722</v>
      </c>
      <c r="Z2269" s="7">
        <v>1830.8735430467791</v>
      </c>
      <c r="AA2269" s="7">
        <v>2015.1733963865875</v>
      </c>
      <c r="AB2269" s="7">
        <v>2317.4898224790795</v>
      </c>
      <c r="AC2269" s="7">
        <v>1587.432330827068</v>
      </c>
      <c r="AD2269" s="7">
        <v>1731.7443609022557</v>
      </c>
      <c r="AE2269" s="4">
        <v>1429</v>
      </c>
      <c r="AF2269" s="4">
        <v>1438</v>
      </c>
      <c r="AG2269" s="4">
        <v>1854</v>
      </c>
      <c r="AH2269" s="4">
        <v>2265</v>
      </c>
      <c r="AI2269" s="4">
        <v>2493</v>
      </c>
      <c r="AJ2269" s="4">
        <v>2867</v>
      </c>
      <c r="AK2269" s="4">
        <v>1612.7459684719136</v>
      </c>
      <c r="AL2269" s="8">
        <v>1.1175409060711412</v>
      </c>
      <c r="AM2269" s="4">
        <v>1462.7544882547163</v>
      </c>
      <c r="AN2269" s="8">
        <v>1.013605371286515</v>
      </c>
      <c r="AO2269" s="4">
        <v>1312.7630080375191</v>
      </c>
      <c r="AP2269" s="8">
        <v>0.90966983650188882</v>
      </c>
    </row>
    <row r="2270" spans="1:42" x14ac:dyDescent="0.25">
      <c r="A2270" s="2" t="s">
        <v>6496</v>
      </c>
      <c r="B2270" t="s">
        <v>6487</v>
      </c>
      <c r="C2270" t="s">
        <v>14</v>
      </c>
      <c r="D2270" t="s">
        <v>6486</v>
      </c>
      <c r="E2270" s="3" t="s">
        <v>6287</v>
      </c>
      <c r="F2270" t="s">
        <v>6497</v>
      </c>
      <c r="G2270">
        <v>176</v>
      </c>
      <c r="H2270">
        <v>9</v>
      </c>
      <c r="I2270">
        <v>167</v>
      </c>
      <c r="J2270">
        <v>0</v>
      </c>
      <c r="K2270">
        <v>0</v>
      </c>
      <c r="L2270">
        <v>0</v>
      </c>
      <c r="M2270">
        <v>0</v>
      </c>
      <c r="N2270" s="2">
        <v>285.52178030303031</v>
      </c>
      <c r="O2270" s="2">
        <v>496.86616243560616</v>
      </c>
      <c r="P2270" s="2">
        <v>338.48</v>
      </c>
      <c r="Q2270" s="4">
        <v>1120.8679427386364</v>
      </c>
      <c r="R2270" s="5">
        <v>3.9E-2</v>
      </c>
      <c r="S2270" s="6">
        <v>1164.5817925054432</v>
      </c>
      <c r="T2270" s="4">
        <v>0</v>
      </c>
      <c r="U2270" s="7">
        <v>1164.5817925054432</v>
      </c>
      <c r="V2270" s="8">
        <v>0.81012144122873286</v>
      </c>
      <c r="W2270" s="7">
        <v>1157.6635395158592</v>
      </c>
      <c r="X2270" s="7">
        <v>1164.9546324869177</v>
      </c>
      <c r="Y2270" s="7">
        <v>1501.9651520380705</v>
      </c>
      <c r="Z2270" s="7">
        <v>1834.9250643830796</v>
      </c>
      <c r="AA2270" s="7">
        <v>2019.6327529832308</v>
      </c>
      <c r="AB2270" s="7">
        <v>2322.6181720027766</v>
      </c>
      <c r="AC2270" s="7">
        <v>1581.29375</v>
      </c>
      <c r="AD2270" s="7">
        <v>1725.0477272727273</v>
      </c>
      <c r="AE2270" s="4">
        <v>1429</v>
      </c>
      <c r="AF2270" s="4">
        <v>1438</v>
      </c>
      <c r="AG2270" s="4">
        <v>1854</v>
      </c>
      <c r="AH2270" s="4">
        <v>2265</v>
      </c>
      <c r="AI2270" s="4">
        <v>2493</v>
      </c>
      <c r="AJ2270" s="4">
        <v>2867</v>
      </c>
      <c r="AK2270" s="4">
        <v>1611.1518225574664</v>
      </c>
      <c r="AL2270" s="8">
        <v>1.1207702584122734</v>
      </c>
      <c r="AM2270" s="4">
        <v>1461.35301500837</v>
      </c>
      <c r="AN2270" s="8">
        <v>1.0165652754329846</v>
      </c>
      <c r="AO2270" s="4">
        <v>1311.5542074592738</v>
      </c>
      <c r="AP2270" s="8">
        <v>0.91236029245369565</v>
      </c>
    </row>
    <row r="2271" spans="1:42" x14ac:dyDescent="0.25">
      <c r="A2271" s="2" t="s">
        <v>6498</v>
      </c>
      <c r="B2271" t="s">
        <v>6487</v>
      </c>
      <c r="C2271" t="s">
        <v>14</v>
      </c>
      <c r="D2271" t="s">
        <v>6486</v>
      </c>
      <c r="E2271" s="3" t="s">
        <v>6287</v>
      </c>
      <c r="F2271" t="s">
        <v>6499</v>
      </c>
      <c r="G2271">
        <v>199</v>
      </c>
      <c r="H2271">
        <v>35</v>
      </c>
      <c r="I2271">
        <v>164</v>
      </c>
      <c r="J2271">
        <v>0</v>
      </c>
      <c r="K2271">
        <v>0</v>
      </c>
      <c r="L2271">
        <v>0</v>
      </c>
      <c r="M2271">
        <v>0</v>
      </c>
      <c r="N2271" s="2">
        <v>282.09380234505863</v>
      </c>
      <c r="O2271" s="2">
        <v>434.59618273701847</v>
      </c>
      <c r="P2271" s="2">
        <v>369.56</v>
      </c>
      <c r="Q2271" s="4">
        <v>1086.249985082077</v>
      </c>
      <c r="R2271" s="5">
        <v>3.9E-2</v>
      </c>
      <c r="S2271" s="6">
        <v>1128.613734500278</v>
      </c>
      <c r="T2271" s="4">
        <v>0</v>
      </c>
      <c r="U2271" s="7">
        <v>1128.613734500278</v>
      </c>
      <c r="V2271" s="8">
        <v>0.78571450169340706</v>
      </c>
      <c r="W2271" s="7">
        <v>1122.7860229198786</v>
      </c>
      <c r="X2271" s="7">
        <v>1129.8574534351194</v>
      </c>
      <c r="Y2271" s="7">
        <v>1456.7146861395768</v>
      </c>
      <c r="Z2271" s="7">
        <v>1779.643346335567</v>
      </c>
      <c r="AA2271" s="7">
        <v>1958.7862527216639</v>
      </c>
      <c r="AB2271" s="7">
        <v>2252.6434763549983</v>
      </c>
      <c r="AC2271" s="7">
        <v>1580.0587939698494</v>
      </c>
      <c r="AD2271" s="7">
        <v>1723.7005025125627</v>
      </c>
      <c r="AE2271" s="4">
        <v>1429</v>
      </c>
      <c r="AF2271" s="4">
        <v>1438</v>
      </c>
      <c r="AG2271" s="4">
        <v>1854</v>
      </c>
      <c r="AH2271" s="4">
        <v>2265</v>
      </c>
      <c r="AI2271" s="4">
        <v>2493</v>
      </c>
      <c r="AJ2271" s="4">
        <v>2867</v>
      </c>
      <c r="AK2271" s="4">
        <v>1606.4348194697807</v>
      </c>
      <c r="AL2271" s="8">
        <v>1.1183623724387046</v>
      </c>
      <c r="AM2271" s="4">
        <v>1446.2713273012321</v>
      </c>
      <c r="AN2271" s="8">
        <v>1.0068602928592751</v>
      </c>
      <c r="AO2271" s="4">
        <v>1286.1078351326839</v>
      </c>
      <c r="AP2271" s="8">
        <v>0.89535821327984588</v>
      </c>
    </row>
    <row r="2272" spans="1:42" x14ac:dyDescent="0.25">
      <c r="A2272" s="2" t="s">
        <v>6500</v>
      </c>
      <c r="B2272" t="s">
        <v>6487</v>
      </c>
      <c r="C2272" t="s">
        <v>14</v>
      </c>
      <c r="D2272" t="s">
        <v>6486</v>
      </c>
      <c r="E2272" s="3" t="s">
        <v>6287</v>
      </c>
      <c r="F2272" t="s">
        <v>6501</v>
      </c>
      <c r="G2272">
        <v>55</v>
      </c>
      <c r="H2272">
        <v>0</v>
      </c>
      <c r="I2272">
        <v>0</v>
      </c>
      <c r="J2272">
        <v>4</v>
      </c>
      <c r="K2272">
        <v>18</v>
      </c>
      <c r="L2272">
        <v>33</v>
      </c>
      <c r="M2272">
        <v>0</v>
      </c>
      <c r="N2272" s="2">
        <v>373.72121212121215</v>
      </c>
      <c r="O2272" s="2">
        <v>645.26776484848494</v>
      </c>
      <c r="P2272" s="2">
        <v>599.66</v>
      </c>
      <c r="Q2272" s="4">
        <v>1618.6489769696971</v>
      </c>
      <c r="R2272" s="5">
        <v>3.9E-2</v>
      </c>
      <c r="S2272" s="6">
        <v>1681.7762870715151</v>
      </c>
      <c r="T2272" s="4">
        <v>85.74545454545455</v>
      </c>
      <c r="U2272" s="7">
        <v>1767.5217416169696</v>
      </c>
      <c r="V2272" s="8">
        <v>0.74518949667650403</v>
      </c>
      <c r="W2272" s="7">
        <v>1013.2168738828386</v>
      </c>
      <c r="X2272" s="7">
        <v>1019.5982257827305</v>
      </c>
      <c r="Y2272" s="7">
        <v>1314.5584913777348</v>
      </c>
      <c r="Z2272" s="7">
        <v>1605.9735614727988</v>
      </c>
      <c r="AA2272" s="7">
        <v>1767.634476270061</v>
      </c>
      <c r="AB2272" s="7">
        <v>2032.8150996655693</v>
      </c>
      <c r="AC2272" s="7">
        <v>2609.1000000000004</v>
      </c>
      <c r="AD2272" s="7">
        <v>2846.2909090909093</v>
      </c>
      <c r="AE2272" s="4">
        <v>1429</v>
      </c>
      <c r="AF2272" s="4">
        <v>1438</v>
      </c>
      <c r="AG2272" s="4">
        <v>1854</v>
      </c>
      <c r="AH2272" s="4">
        <v>2265</v>
      </c>
      <c r="AI2272" s="4">
        <v>2493</v>
      </c>
      <c r="AJ2272" s="4">
        <v>2867</v>
      </c>
      <c r="AK2272" s="4">
        <v>2525.6902444280772</v>
      </c>
      <c r="AL2272" s="8">
        <v>1.100984733766772</v>
      </c>
      <c r="AM2272" s="4">
        <v>2250.1265032504248</v>
      </c>
      <c r="AN2272" s="8">
        <v>0.98480669716586833</v>
      </c>
      <c r="AO2272" s="4">
        <v>1957.3400282491682</v>
      </c>
      <c r="AP2272" s="8">
        <v>0.86136753327740789</v>
      </c>
    </row>
    <row r="2273" spans="1:42" x14ac:dyDescent="0.25">
      <c r="A2273" s="2" t="s">
        <v>6502</v>
      </c>
      <c r="B2273" t="s">
        <v>6487</v>
      </c>
      <c r="C2273" t="s">
        <v>14</v>
      </c>
      <c r="D2273" t="s">
        <v>6486</v>
      </c>
      <c r="E2273" s="3" t="s">
        <v>6287</v>
      </c>
      <c r="F2273" t="s">
        <v>6503</v>
      </c>
      <c r="G2273">
        <v>166</v>
      </c>
      <c r="H2273">
        <v>0</v>
      </c>
      <c r="I2273">
        <v>158</v>
      </c>
      <c r="J2273">
        <v>8</v>
      </c>
      <c r="K2273">
        <v>0</v>
      </c>
      <c r="L2273">
        <v>0</v>
      </c>
      <c r="M2273">
        <v>0</v>
      </c>
      <c r="N2273" s="2">
        <v>292.96285140562247</v>
      </c>
      <c r="O2273" s="2">
        <v>544.93627271485934</v>
      </c>
      <c r="P2273" s="2">
        <v>350.31</v>
      </c>
      <c r="Q2273" s="4">
        <v>1188.2091241204819</v>
      </c>
      <c r="R2273" s="5">
        <v>3.9E-2</v>
      </c>
      <c r="S2273" s="6">
        <v>1234.5492799611807</v>
      </c>
      <c r="T2273" s="4">
        <v>0</v>
      </c>
      <c r="U2273" s="7">
        <v>1234.5492799611807</v>
      </c>
      <c r="V2273" s="8">
        <v>0.84671363133399991</v>
      </c>
      <c r="W2273" s="7">
        <v>1209.9537791762857</v>
      </c>
      <c r="X2273" s="7">
        <v>1217.5742018582916</v>
      </c>
      <c r="Y2273" s="7">
        <v>1569.8070724932356</v>
      </c>
      <c r="Z2273" s="7">
        <v>1917.8063749715095</v>
      </c>
      <c r="AA2273" s="7">
        <v>2110.8570829156615</v>
      </c>
      <c r="AB2273" s="7">
        <v>2427.5279810345774</v>
      </c>
      <c r="AC2273" s="7">
        <v>1603.853012048193</v>
      </c>
      <c r="AD2273" s="7">
        <v>1749.6578313253012</v>
      </c>
      <c r="AE2273" s="4">
        <v>1429</v>
      </c>
      <c r="AF2273" s="4">
        <v>1438</v>
      </c>
      <c r="AG2273" s="4">
        <v>1854</v>
      </c>
      <c r="AH2273" s="4">
        <v>2265</v>
      </c>
      <c r="AI2273" s="4">
        <v>2493</v>
      </c>
      <c r="AJ2273" s="4">
        <v>2867</v>
      </c>
      <c r="AK2273" s="4">
        <v>1640.3865781810148</v>
      </c>
      <c r="AL2273" s="8">
        <v>1.1250564873739792</v>
      </c>
      <c r="AM2273" s="4">
        <v>1504.1995653555671</v>
      </c>
      <c r="AN2273" s="8">
        <v>1.0316528444075432</v>
      </c>
      <c r="AO2273" s="4">
        <v>1368.0125525301194</v>
      </c>
      <c r="AP2273" s="8">
        <v>0.93824920144110713</v>
      </c>
    </row>
    <row r="2274" spans="1:42" x14ac:dyDescent="0.25">
      <c r="A2274" s="2" t="s">
        <v>6504</v>
      </c>
      <c r="B2274" t="s">
        <v>6487</v>
      </c>
      <c r="C2274" t="s">
        <v>14</v>
      </c>
      <c r="D2274" t="s">
        <v>6486</v>
      </c>
      <c r="E2274" s="3" t="s">
        <v>6287</v>
      </c>
      <c r="F2274" t="s">
        <v>6505</v>
      </c>
      <c r="G2274">
        <v>431</v>
      </c>
      <c r="H2274">
        <v>14</v>
      </c>
      <c r="I2274">
        <v>401</v>
      </c>
      <c r="J2274">
        <v>16</v>
      </c>
      <c r="K2274">
        <v>0</v>
      </c>
      <c r="L2274">
        <v>0</v>
      </c>
      <c r="M2274">
        <v>0</v>
      </c>
      <c r="N2274" s="2">
        <v>290.24593967517404</v>
      </c>
      <c r="O2274" s="2">
        <v>483.60612913689084</v>
      </c>
      <c r="P2274" s="2">
        <v>334.66</v>
      </c>
      <c r="Q2274" s="4">
        <v>1108.5120688120649</v>
      </c>
      <c r="R2274" s="5">
        <v>3.9E-2</v>
      </c>
      <c r="S2274" s="6">
        <v>1151.7440394957353</v>
      </c>
      <c r="T2274" s="4">
        <v>0</v>
      </c>
      <c r="U2274" s="7">
        <v>1151.7440394957353</v>
      </c>
      <c r="V2274" s="8">
        <v>0.79258396990404378</v>
      </c>
      <c r="W2274" s="7">
        <v>1132.6024929928785</v>
      </c>
      <c r="X2274" s="7">
        <v>1139.7357487220149</v>
      </c>
      <c r="Y2274" s="7">
        <v>1469.4506802020971</v>
      </c>
      <c r="Z2274" s="7">
        <v>1795.2026918326592</v>
      </c>
      <c r="AA2274" s="7">
        <v>1975.9118369707812</v>
      </c>
      <c r="AB2274" s="7">
        <v>2272.3382417148932</v>
      </c>
      <c r="AC2274" s="7">
        <v>1598.4658932714619</v>
      </c>
      <c r="AD2274" s="7">
        <v>1743.7809744779584</v>
      </c>
      <c r="AE2274" s="4">
        <v>1429</v>
      </c>
      <c r="AF2274" s="4">
        <v>1438</v>
      </c>
      <c r="AG2274" s="4">
        <v>1854</v>
      </c>
      <c r="AH2274" s="4">
        <v>2265</v>
      </c>
      <c r="AI2274" s="4">
        <v>2493</v>
      </c>
      <c r="AJ2274" s="4">
        <v>2867</v>
      </c>
      <c r="AK2274" s="4">
        <v>1626.5515378469386</v>
      </c>
      <c r="AL2274" s="8">
        <v>1.1193274120912242</v>
      </c>
      <c r="AM2274" s="4">
        <v>1468.2823717298709</v>
      </c>
      <c r="AN2274" s="8">
        <v>1.0104129313621641</v>
      </c>
      <c r="AO2274" s="4">
        <v>1310.0132056128029</v>
      </c>
      <c r="AP2274" s="8">
        <v>0.90149845063310385</v>
      </c>
    </row>
    <row r="2275" spans="1:42" x14ac:dyDescent="0.25">
      <c r="A2275" s="2" t="s">
        <v>6506</v>
      </c>
      <c r="B2275" t="s">
        <v>6487</v>
      </c>
      <c r="C2275" t="s">
        <v>14</v>
      </c>
      <c r="D2275" t="s">
        <v>6486</v>
      </c>
      <c r="E2275" s="3" t="s">
        <v>6287</v>
      </c>
      <c r="F2275" t="s">
        <v>6507</v>
      </c>
      <c r="G2275">
        <v>27</v>
      </c>
      <c r="H2275">
        <v>0</v>
      </c>
      <c r="I2275">
        <v>0</v>
      </c>
      <c r="J2275">
        <v>0</v>
      </c>
      <c r="K2275">
        <v>19</v>
      </c>
      <c r="L2275">
        <v>4</v>
      </c>
      <c r="M2275">
        <v>4</v>
      </c>
      <c r="N2275" s="2">
        <v>363.63271604938268</v>
      </c>
      <c r="O2275" s="2">
        <v>815.60676874074068</v>
      </c>
      <c r="P2275" s="2">
        <v>239.87</v>
      </c>
      <c r="Q2275" s="4">
        <v>1419.1094847901231</v>
      </c>
      <c r="R2275" s="5">
        <v>3.9E-2</v>
      </c>
      <c r="S2275" s="6">
        <v>1474.4547546969379</v>
      </c>
      <c r="T2275" s="4">
        <v>293.03703703703701</v>
      </c>
      <c r="U2275" s="7">
        <v>1767.4917917339749</v>
      </c>
      <c r="V2275" s="8">
        <v>0.74016717141244392</v>
      </c>
      <c r="W2275" s="7">
        <v>882.3402528184871</v>
      </c>
      <c r="X2275" s="7">
        <v>887.89732928830267</v>
      </c>
      <c r="Y2275" s="7">
        <v>1144.7577527819981</v>
      </c>
      <c r="Z2275" s="7">
        <v>1398.5309115702403</v>
      </c>
      <c r="AA2275" s="7">
        <v>1539.3101821389005</v>
      </c>
      <c r="AB2275" s="7">
        <v>1770.2375821067899</v>
      </c>
      <c r="AC2275" s="7">
        <v>2626.7592592592596</v>
      </c>
      <c r="AD2275" s="7">
        <v>2865.5555555555557</v>
      </c>
      <c r="AE2275" s="4">
        <v>1429</v>
      </c>
      <c r="AF2275" s="4">
        <v>1438</v>
      </c>
      <c r="AG2275" s="4">
        <v>1854</v>
      </c>
      <c r="AH2275" s="4">
        <v>2265</v>
      </c>
      <c r="AI2275" s="4">
        <v>2493</v>
      </c>
      <c r="AJ2275" s="4">
        <v>2867</v>
      </c>
      <c r="AK2275" s="4">
        <v>2329.6431827866286</v>
      </c>
      <c r="AL2275" s="8">
        <v>1.0982918330397669</v>
      </c>
      <c r="AM2275" s="4">
        <v>2044.5803734233982</v>
      </c>
      <c r="AN2275" s="8">
        <v>0.97891694583065914</v>
      </c>
      <c r="AO2275" s="4">
        <v>1759.5175640601681</v>
      </c>
      <c r="AP2275" s="8">
        <v>0.85954205862155164</v>
      </c>
    </row>
    <row r="2276" spans="1:42" x14ac:dyDescent="0.25">
      <c r="A2276" s="2" t="s">
        <v>6508</v>
      </c>
      <c r="B2276" t="s">
        <v>6487</v>
      </c>
      <c r="C2276" t="s">
        <v>14</v>
      </c>
      <c r="D2276" t="s">
        <v>6486</v>
      </c>
      <c r="E2276" s="3" t="s">
        <v>6287</v>
      </c>
      <c r="F2276" t="s">
        <v>6509</v>
      </c>
      <c r="G2276">
        <v>195</v>
      </c>
      <c r="H2276">
        <v>0</v>
      </c>
      <c r="I2276">
        <v>180</v>
      </c>
      <c r="J2276">
        <v>15</v>
      </c>
      <c r="K2276">
        <v>0</v>
      </c>
      <c r="L2276">
        <v>0</v>
      </c>
      <c r="M2276">
        <v>0</v>
      </c>
      <c r="N2276" s="2">
        <v>296.31068376068373</v>
      </c>
      <c r="O2276" s="2">
        <v>637.40444720512812</v>
      </c>
      <c r="P2276" s="2">
        <v>350.55</v>
      </c>
      <c r="Q2276" s="4">
        <v>1284.2651309658117</v>
      </c>
      <c r="R2276" s="5">
        <v>3.9E-2</v>
      </c>
      <c r="S2276" s="6">
        <v>1334.3514710734783</v>
      </c>
      <c r="T2276" s="4">
        <v>0</v>
      </c>
      <c r="U2276" s="7">
        <v>1334.3514710734783</v>
      </c>
      <c r="V2276" s="8">
        <v>0.90772208916563146</v>
      </c>
      <c r="W2276" s="7">
        <v>1297.1348654176873</v>
      </c>
      <c r="X2276" s="7">
        <v>1305.3043642201778</v>
      </c>
      <c r="Y2276" s="7">
        <v>1682.9167533130806</v>
      </c>
      <c r="Z2276" s="7">
        <v>2055.9905319601548</v>
      </c>
      <c r="AA2276" s="7">
        <v>2262.9511682899192</v>
      </c>
      <c r="AB2276" s="7">
        <v>2602.4392296378651</v>
      </c>
      <c r="AC2276" s="7">
        <v>1617.0000000000002</v>
      </c>
      <c r="AD2276" s="7">
        <v>1764</v>
      </c>
      <c r="AE2276" s="4">
        <v>1429</v>
      </c>
      <c r="AF2276" s="4">
        <v>1438</v>
      </c>
      <c r="AG2276" s="4">
        <v>1854</v>
      </c>
      <c r="AH2276" s="4">
        <v>2265</v>
      </c>
      <c r="AI2276" s="4">
        <v>2493</v>
      </c>
      <c r="AJ2276" s="4">
        <v>2867</v>
      </c>
      <c r="AK2276" s="4">
        <v>1663.2009717728502</v>
      </c>
      <c r="AL2276" s="8">
        <v>1.1314292324985376</v>
      </c>
      <c r="AM2276" s="4">
        <v>1554.2108515410582</v>
      </c>
      <c r="AN2276" s="8">
        <v>1.0572862935653458</v>
      </c>
      <c r="AO2276" s="4">
        <v>1443.3415913052702</v>
      </c>
      <c r="AP2276" s="8">
        <v>0.98186502809882326</v>
      </c>
    </row>
    <row r="2277" spans="1:42" x14ac:dyDescent="0.25">
      <c r="A2277" s="2" t="s">
        <v>6510</v>
      </c>
      <c r="B2277" t="s">
        <v>6487</v>
      </c>
      <c r="C2277" t="s">
        <v>14</v>
      </c>
      <c r="D2277" t="s">
        <v>6486</v>
      </c>
      <c r="E2277" s="3" t="s">
        <v>6287</v>
      </c>
      <c r="F2277" t="s">
        <v>6511</v>
      </c>
      <c r="G2277">
        <v>50</v>
      </c>
      <c r="H2277">
        <v>12</v>
      </c>
      <c r="I2277">
        <v>38</v>
      </c>
      <c r="J2277">
        <v>0</v>
      </c>
      <c r="K2277">
        <v>0</v>
      </c>
      <c r="L2277">
        <v>0</v>
      </c>
      <c r="M2277">
        <v>0</v>
      </c>
      <c r="N2277" s="2">
        <v>135.22499999999999</v>
      </c>
      <c r="O2277" s="2">
        <v>360.18213566666668</v>
      </c>
      <c r="P2277" s="2">
        <v>277.43</v>
      </c>
      <c r="Q2277" s="4">
        <v>772.83713566666665</v>
      </c>
      <c r="R2277" s="5">
        <v>3.9E-2</v>
      </c>
      <c r="S2277" s="6">
        <v>802.97778395766659</v>
      </c>
      <c r="T2277" s="4">
        <v>42.770833333333336</v>
      </c>
      <c r="U2277" s="7">
        <v>845.74861729099996</v>
      </c>
      <c r="V2277" s="8">
        <v>0.58902706241015712</v>
      </c>
      <c r="W2277" s="7">
        <v>799.15258892042664</v>
      </c>
      <c r="X2277" s="7">
        <v>804.18574028521596</v>
      </c>
      <c r="Y2277" s="7">
        <v>1036.8291811465858</v>
      </c>
      <c r="Z2277" s="7">
        <v>1266.676426805295</v>
      </c>
      <c r="AA2277" s="7">
        <v>1394.1829280466227</v>
      </c>
      <c r="AB2277" s="7">
        <v>1603.3383292056426</v>
      </c>
      <c r="AC2277" s="7">
        <v>1579.424</v>
      </c>
      <c r="AD2277" s="7">
        <v>1723.0079999999998</v>
      </c>
      <c r="AE2277" s="4">
        <v>1429</v>
      </c>
      <c r="AF2277" s="4">
        <v>1438</v>
      </c>
      <c r="AG2277" s="4">
        <v>1854</v>
      </c>
      <c r="AH2277" s="4">
        <v>2265</v>
      </c>
      <c r="AI2277" s="4">
        <v>2493</v>
      </c>
      <c r="AJ2277" s="4">
        <v>2867</v>
      </c>
      <c r="AK2277" s="4">
        <v>1497.6978013370165</v>
      </c>
      <c r="AL2277" s="8">
        <v>1.0728692853454074</v>
      </c>
      <c r="AM2277" s="4">
        <v>1266.1244622105667</v>
      </c>
      <c r="AN2277" s="8">
        <v>0.91158854436699077</v>
      </c>
      <c r="AO2277" s="4">
        <v>1034.5511230841166</v>
      </c>
      <c r="AP2277" s="8">
        <v>0.75030780338857395</v>
      </c>
    </row>
    <row r="2278" spans="1:42" x14ac:dyDescent="0.25">
      <c r="A2278" s="2" t="s">
        <v>6512</v>
      </c>
      <c r="B2278" t="s">
        <v>6487</v>
      </c>
      <c r="C2278" t="s">
        <v>14</v>
      </c>
      <c r="D2278" t="s">
        <v>6486</v>
      </c>
      <c r="E2278" s="3" t="s">
        <v>6287</v>
      </c>
      <c r="F2278" t="s">
        <v>6513</v>
      </c>
      <c r="G2278">
        <v>204</v>
      </c>
      <c r="H2278">
        <v>0</v>
      </c>
      <c r="I2278">
        <v>21</v>
      </c>
      <c r="J2278">
        <v>123</v>
      </c>
      <c r="K2278">
        <v>60</v>
      </c>
      <c r="L2278">
        <v>0</v>
      </c>
      <c r="M2278">
        <v>0</v>
      </c>
      <c r="N2278" s="2">
        <v>180.23202614379088</v>
      </c>
      <c r="O2278" s="2">
        <v>390.60262288725488</v>
      </c>
      <c r="P2278" s="2">
        <v>479.89</v>
      </c>
      <c r="Q2278" s="4">
        <v>1050.7246490310458</v>
      </c>
      <c r="R2278" s="5">
        <v>3.9E-2</v>
      </c>
      <c r="S2278" s="6">
        <v>1091.7029103432565</v>
      </c>
      <c r="T2278" s="4">
        <v>67.874316939890704</v>
      </c>
      <c r="U2278" s="7">
        <v>1159.5772272831471</v>
      </c>
      <c r="V2278" s="8">
        <v>0.60017697865165176</v>
      </c>
      <c r="W2278" s="7">
        <v>807.4513259542922</v>
      </c>
      <c r="X2278" s="7">
        <v>812.53674368248585</v>
      </c>
      <c r="Y2278" s="7">
        <v>1047.5960520078781</v>
      </c>
      <c r="Z2278" s="7">
        <v>1279.8301282620519</v>
      </c>
      <c r="AA2278" s="7">
        <v>1408.6607107096227</v>
      </c>
      <c r="AB2278" s="7">
        <v>1619.9880696367779</v>
      </c>
      <c r="AC2278" s="7">
        <v>2125.2647058823532</v>
      </c>
      <c r="AD2278" s="7">
        <v>2318.4705882352941</v>
      </c>
      <c r="AE2278" s="4">
        <v>1429</v>
      </c>
      <c r="AF2278" s="4">
        <v>1438</v>
      </c>
      <c r="AG2278" s="4">
        <v>1854</v>
      </c>
      <c r="AH2278" s="4">
        <v>2265</v>
      </c>
      <c r="AI2278" s="4">
        <v>2493</v>
      </c>
      <c r="AJ2278" s="4">
        <v>2867</v>
      </c>
      <c r="AK2278" s="4">
        <v>2003.6970954237197</v>
      </c>
      <c r="AL2278" s="8">
        <v>1.0722092863504757</v>
      </c>
      <c r="AM2278" s="4">
        <v>1699.699033730232</v>
      </c>
      <c r="AN2278" s="8">
        <v>0.91486518378420112</v>
      </c>
      <c r="AO2278" s="4">
        <v>1395.7009720367441</v>
      </c>
      <c r="AP2278" s="8">
        <v>0.75752108121792638</v>
      </c>
    </row>
    <row r="2279" spans="1:42" x14ac:dyDescent="0.25">
      <c r="A2279" s="2" t="s">
        <v>6514</v>
      </c>
      <c r="B2279" t="s">
        <v>6487</v>
      </c>
      <c r="C2279" t="s">
        <v>14</v>
      </c>
      <c r="D2279" t="s">
        <v>6486</v>
      </c>
      <c r="E2279" s="3" t="s">
        <v>6287</v>
      </c>
      <c r="F2279" t="s">
        <v>6515</v>
      </c>
      <c r="G2279">
        <v>66</v>
      </c>
      <c r="H2279">
        <v>16</v>
      </c>
      <c r="I2279">
        <v>50</v>
      </c>
      <c r="J2279">
        <v>0</v>
      </c>
      <c r="K2279">
        <v>0</v>
      </c>
      <c r="L2279">
        <v>0</v>
      </c>
      <c r="M2279">
        <v>0</v>
      </c>
      <c r="N2279" s="2">
        <v>135.15025252525251</v>
      </c>
      <c r="O2279" s="2">
        <v>379.08482100000015</v>
      </c>
      <c r="P2279" s="2">
        <v>347.55</v>
      </c>
      <c r="Q2279" s="4">
        <v>861.78507352525276</v>
      </c>
      <c r="R2279" s="5">
        <v>3.9E-2</v>
      </c>
      <c r="S2279" s="6">
        <v>895.39469139273751</v>
      </c>
      <c r="T2279" s="4">
        <v>42.095238095238095</v>
      </c>
      <c r="U2279" s="7">
        <v>937.48992948797559</v>
      </c>
      <c r="V2279" s="8">
        <v>0.65293081071088588</v>
      </c>
      <c r="W2279" s="7">
        <v>891.14278548831453</v>
      </c>
      <c r="X2279" s="7">
        <v>896.75530128215269</v>
      </c>
      <c r="Y2279" s="7">
        <v>1156.1782535306754</v>
      </c>
      <c r="Z2279" s="7">
        <v>1412.4831414492878</v>
      </c>
      <c r="AA2279" s="7">
        <v>1554.6668748931897</v>
      </c>
      <c r="AB2279" s="7">
        <v>1787.8980867704672</v>
      </c>
      <c r="AC2279" s="7">
        <v>1579.4</v>
      </c>
      <c r="AD2279" s="7">
        <v>1722.981818181818</v>
      </c>
      <c r="AE2279" s="4">
        <v>1429</v>
      </c>
      <c r="AF2279" s="4">
        <v>1438</v>
      </c>
      <c r="AG2279" s="4">
        <v>1854</v>
      </c>
      <c r="AH2279" s="4">
        <v>2265</v>
      </c>
      <c r="AI2279" s="4">
        <v>2493</v>
      </c>
      <c r="AJ2279" s="4">
        <v>2867</v>
      </c>
      <c r="AK2279" s="4">
        <v>1503.3849382188084</v>
      </c>
      <c r="AL2279" s="8">
        <v>1.0763759617230919</v>
      </c>
      <c r="AM2279" s="4">
        <v>1297.2865494642081</v>
      </c>
      <c r="AN2279" s="8">
        <v>0.93283523256641177</v>
      </c>
      <c r="AO2279" s="4">
        <v>1091.1881607096077</v>
      </c>
      <c r="AP2279" s="8">
        <v>0.78929450340973184</v>
      </c>
    </row>
    <row r="2280" spans="1:42" x14ac:dyDescent="0.25">
      <c r="A2280" s="2" t="s">
        <v>6516</v>
      </c>
      <c r="B2280" t="s">
        <v>6487</v>
      </c>
      <c r="C2280" t="s">
        <v>14</v>
      </c>
      <c r="D2280" t="s">
        <v>6486</v>
      </c>
      <c r="E2280" s="3" t="s">
        <v>6287</v>
      </c>
      <c r="F2280" t="s">
        <v>6517</v>
      </c>
      <c r="G2280">
        <v>44</v>
      </c>
      <c r="H2280">
        <v>0</v>
      </c>
      <c r="I2280">
        <v>44</v>
      </c>
      <c r="J2280">
        <v>0</v>
      </c>
      <c r="K2280">
        <v>0</v>
      </c>
      <c r="L2280">
        <v>0</v>
      </c>
      <c r="M2280">
        <v>0</v>
      </c>
      <c r="N2280" s="2">
        <v>147.88825757575759</v>
      </c>
      <c r="O2280" s="2">
        <v>410.03830615909101</v>
      </c>
      <c r="P2280" s="2">
        <v>318.76</v>
      </c>
      <c r="Q2280" s="4">
        <v>876.68656373484862</v>
      </c>
      <c r="R2280" s="5">
        <v>3.9E-2</v>
      </c>
      <c r="S2280" s="6">
        <v>910.87733972050762</v>
      </c>
      <c r="T2280" s="4">
        <v>1.5909090909090908</v>
      </c>
      <c r="U2280" s="7">
        <v>912.46824881141674</v>
      </c>
      <c r="V2280" s="8">
        <v>0.63453981141266813</v>
      </c>
      <c r="W2280" s="7">
        <v>905.17643842879363</v>
      </c>
      <c r="X2280" s="7">
        <v>910.87733972050751</v>
      </c>
      <c r="Y2280" s="7">
        <v>1174.3856660930605</v>
      </c>
      <c r="Z2280" s="7">
        <v>1434.7268250813279</v>
      </c>
      <c r="AA2280" s="7">
        <v>1579.1496578047465</v>
      </c>
      <c r="AB2280" s="7">
        <v>1816.0537781493013</v>
      </c>
      <c r="AC2280" s="7">
        <v>1581.8000000000002</v>
      </c>
      <c r="AD2280" s="7">
        <v>1725.6</v>
      </c>
      <c r="AE2280" s="4">
        <v>1429</v>
      </c>
      <c r="AF2280" s="4">
        <v>1438</v>
      </c>
      <c r="AG2280" s="4">
        <v>1854</v>
      </c>
      <c r="AH2280" s="4">
        <v>2265</v>
      </c>
      <c r="AI2280" s="4">
        <v>2493</v>
      </c>
      <c r="AJ2280" s="4">
        <v>2867</v>
      </c>
      <c r="AK2280" s="4">
        <v>1541.2131709564239</v>
      </c>
      <c r="AL2280" s="8">
        <v>1.072881835916087</v>
      </c>
      <c r="AM2280" s="4">
        <v>1331.1012272111186</v>
      </c>
      <c r="AN2280" s="8">
        <v>0.9267678277482807</v>
      </c>
      <c r="AO2280" s="4">
        <v>1120.9892834658131</v>
      </c>
      <c r="AP2280" s="8">
        <v>0.78065381958047431</v>
      </c>
    </row>
    <row r="2281" spans="1:42" x14ac:dyDescent="0.25">
      <c r="A2281" s="2" t="s">
        <v>6520</v>
      </c>
      <c r="B2281" t="s">
        <v>6519</v>
      </c>
      <c r="C2281" t="s">
        <v>14</v>
      </c>
      <c r="D2281" t="s">
        <v>6518</v>
      </c>
      <c r="E2281" s="3" t="s">
        <v>6287</v>
      </c>
      <c r="F2281" t="s">
        <v>6521</v>
      </c>
      <c r="G2281">
        <v>266</v>
      </c>
      <c r="H2281">
        <v>1</v>
      </c>
      <c r="I2281">
        <v>265</v>
      </c>
      <c r="J2281">
        <v>0</v>
      </c>
      <c r="K2281">
        <v>0</v>
      </c>
      <c r="L2281">
        <v>0</v>
      </c>
      <c r="M2281">
        <v>0</v>
      </c>
      <c r="N2281" s="2">
        <v>241.23490566037734</v>
      </c>
      <c r="O2281" s="2">
        <v>443.48961155345933</v>
      </c>
      <c r="P2281" s="2">
        <v>363.03</v>
      </c>
      <c r="Q2281" s="4">
        <v>1047.7545172138366</v>
      </c>
      <c r="R2281" s="5">
        <v>3.9E-2</v>
      </c>
      <c r="S2281" s="6">
        <v>1088.6169433851762</v>
      </c>
      <c r="T2281" s="4">
        <v>23.343629343629345</v>
      </c>
      <c r="U2281" s="7">
        <v>1111.9605727288056</v>
      </c>
      <c r="V2281" s="8">
        <v>0.48609659159888163</v>
      </c>
      <c r="W2281" s="7">
        <v>1029.3540942182578</v>
      </c>
      <c r="X2281" s="7">
        <v>1088.8405767782588</v>
      </c>
      <c r="Y2281" s="7">
        <v>1290.1428337613024</v>
      </c>
      <c r="Z2281" s="7">
        <v>1554.262816327707</v>
      </c>
      <c r="AA2281" s="7">
        <v>1710.3553465651498</v>
      </c>
      <c r="AB2281" s="7">
        <v>1966.8610593638743</v>
      </c>
      <c r="AC2281" s="7">
        <v>2516.2830827067673</v>
      </c>
      <c r="AD2281" s="7">
        <v>2745.0360902255638</v>
      </c>
      <c r="AE2281" s="4">
        <v>2163</v>
      </c>
      <c r="AF2281" s="4">
        <v>2288</v>
      </c>
      <c r="AG2281" s="4">
        <v>2711</v>
      </c>
      <c r="AH2281" s="4">
        <v>3266</v>
      </c>
      <c r="AI2281" s="4">
        <v>3594</v>
      </c>
      <c r="AJ2281" s="4">
        <v>4133</v>
      </c>
      <c r="AK2281" s="4">
        <v>2411.6825304968174</v>
      </c>
      <c r="AL2281" s="8">
        <v>1.0644783149530206</v>
      </c>
      <c r="AM2281" s="4">
        <v>1968.8153883673979</v>
      </c>
      <c r="AN2281" s="8">
        <v>0.87087773809807867</v>
      </c>
      <c r="AO2281" s="4">
        <v>1525.9482462379781</v>
      </c>
      <c r="AP2281" s="8">
        <v>0.67727716124313675</v>
      </c>
    </row>
    <row r="2282" spans="1:42" x14ac:dyDescent="0.25">
      <c r="A2282" s="2" t="s">
        <v>6524</v>
      </c>
      <c r="B2282" t="s">
        <v>6523</v>
      </c>
      <c r="C2282" t="s">
        <v>149</v>
      </c>
      <c r="D2282" t="s">
        <v>6522</v>
      </c>
      <c r="E2282" s="3" t="s">
        <v>6287</v>
      </c>
      <c r="F2282" t="s">
        <v>6525</v>
      </c>
      <c r="G2282">
        <v>194</v>
      </c>
      <c r="H2282">
        <v>0</v>
      </c>
      <c r="I2282">
        <v>93</v>
      </c>
      <c r="J2282">
        <v>56</v>
      </c>
      <c r="K2282">
        <v>35</v>
      </c>
      <c r="L2282">
        <v>10</v>
      </c>
      <c r="M2282">
        <v>0</v>
      </c>
      <c r="N2282" s="2">
        <v>235.89561855670104</v>
      </c>
      <c r="O2282" s="2">
        <v>480.15588557044663</v>
      </c>
      <c r="P2282" s="2">
        <v>537.37</v>
      </c>
      <c r="Q2282" s="4">
        <v>1253.4215041271477</v>
      </c>
      <c r="R2282" s="5">
        <v>3.9E-2</v>
      </c>
      <c r="S2282" s="6">
        <v>1302.3049427881065</v>
      </c>
      <c r="T2282" s="4">
        <v>0</v>
      </c>
      <c r="U2282" s="7">
        <v>1302.3049427881065</v>
      </c>
      <c r="V2282" s="8">
        <v>0.49071993571116379</v>
      </c>
      <c r="W2282" s="7">
        <v>1061.4272209432472</v>
      </c>
      <c r="X2282" s="7">
        <v>1122.7672129071425</v>
      </c>
      <c r="Y2282" s="7">
        <v>1330.3417457129649</v>
      </c>
      <c r="Z2282" s="7">
        <v>1602.6913100326606</v>
      </c>
      <c r="AA2282" s="7">
        <v>1763.6474489459226</v>
      </c>
      <c r="AB2282" s="7">
        <v>2028.1454942942398</v>
      </c>
      <c r="AC2282" s="7">
        <v>2919.2525773195875</v>
      </c>
      <c r="AD2282" s="7">
        <v>3184.6391752577315</v>
      </c>
      <c r="AE2282" s="4">
        <v>2163</v>
      </c>
      <c r="AF2282" s="4">
        <v>2288</v>
      </c>
      <c r="AG2282" s="4">
        <v>2711</v>
      </c>
      <c r="AH2282" s="4">
        <v>3266</v>
      </c>
      <c r="AI2282" s="4">
        <v>3594</v>
      </c>
      <c r="AJ2282" s="4">
        <v>4133</v>
      </c>
      <c r="AK2282" s="4">
        <v>2812.3815706024579</v>
      </c>
      <c r="AL2282" s="8">
        <v>1.0597300664210485</v>
      </c>
      <c r="AM2282" s="4">
        <v>2309.0226946643406</v>
      </c>
      <c r="AN2282" s="8">
        <v>0.87006002285108697</v>
      </c>
      <c r="AO2282" s="4">
        <v>1805.6638187262238</v>
      </c>
      <c r="AP2282" s="8">
        <v>0.68038997928112543</v>
      </c>
    </row>
    <row r="2283" spans="1:42" x14ac:dyDescent="0.25">
      <c r="A2283" s="2" t="s">
        <v>6528</v>
      </c>
      <c r="B2283" t="s">
        <v>6527</v>
      </c>
      <c r="C2283" t="s">
        <v>14</v>
      </c>
      <c r="D2283" t="s">
        <v>6526</v>
      </c>
      <c r="E2283" s="3" t="s">
        <v>6287</v>
      </c>
      <c r="F2283" t="s">
        <v>6529</v>
      </c>
      <c r="G2283">
        <v>282</v>
      </c>
      <c r="H2283">
        <v>0</v>
      </c>
      <c r="I2283">
        <v>145</v>
      </c>
      <c r="J2283">
        <v>62</v>
      </c>
      <c r="K2283">
        <v>57</v>
      </c>
      <c r="L2283">
        <v>18</v>
      </c>
      <c r="M2283">
        <v>0</v>
      </c>
      <c r="N2283" s="2">
        <v>284.40011820330966</v>
      </c>
      <c r="O2283" s="2">
        <v>452.75814896800387</v>
      </c>
      <c r="P2283" s="2">
        <v>523.11</v>
      </c>
      <c r="Q2283" s="4">
        <v>1260.2682671713137</v>
      </c>
      <c r="R2283" s="5">
        <v>3.9E-2</v>
      </c>
      <c r="S2283" s="6">
        <v>1309.4187295909949</v>
      </c>
      <c r="T2283" s="4">
        <v>22.989285714285714</v>
      </c>
      <c r="U2283" s="7">
        <v>1332.4080153052805</v>
      </c>
      <c r="V2283" s="8">
        <v>0.50052093033143785</v>
      </c>
      <c r="W2283" s="7">
        <v>1063.9471967530142</v>
      </c>
      <c r="X2283" s="7">
        <v>1125.4328183869147</v>
      </c>
      <c r="Y2283" s="7">
        <v>1333.500161996034</v>
      </c>
      <c r="Z2283" s="7">
        <v>1606.496322050552</v>
      </c>
      <c r="AA2283" s="7">
        <v>1767.8345932179072</v>
      </c>
      <c r="AB2283" s="7">
        <v>2032.9605937032861</v>
      </c>
      <c r="AC2283" s="7">
        <v>2928.2468085106384</v>
      </c>
      <c r="AD2283" s="7">
        <v>3194.451063829787</v>
      </c>
      <c r="AE2283" s="4">
        <v>2163</v>
      </c>
      <c r="AF2283" s="4">
        <v>2288</v>
      </c>
      <c r="AG2283" s="4">
        <v>2711</v>
      </c>
      <c r="AH2283" s="4">
        <v>3266</v>
      </c>
      <c r="AI2283" s="4">
        <v>3594</v>
      </c>
      <c r="AJ2283" s="4">
        <v>4133</v>
      </c>
      <c r="AK2283" s="4">
        <v>2813.2926946006128</v>
      </c>
      <c r="AL2283" s="8">
        <v>1.0654532839508954</v>
      </c>
      <c r="AM2283" s="4">
        <v>2313.9827615539411</v>
      </c>
      <c r="AN2283" s="8">
        <v>0.87788681081241948</v>
      </c>
      <c r="AO2283" s="4">
        <v>1808.7286626376663</v>
      </c>
      <c r="AP2283" s="8">
        <v>0.68808740346991382</v>
      </c>
    </row>
    <row r="2284" spans="1:42" x14ac:dyDescent="0.25">
      <c r="A2284" s="2" t="s">
        <v>6530</v>
      </c>
      <c r="B2284" t="s">
        <v>6527</v>
      </c>
      <c r="C2284" t="s">
        <v>14</v>
      </c>
      <c r="D2284" t="s">
        <v>6526</v>
      </c>
      <c r="E2284" s="3" t="s">
        <v>6287</v>
      </c>
      <c r="F2284" t="s">
        <v>6531</v>
      </c>
      <c r="G2284">
        <v>142</v>
      </c>
      <c r="H2284">
        <v>0</v>
      </c>
      <c r="I2284">
        <v>0</v>
      </c>
      <c r="J2284">
        <v>85</v>
      </c>
      <c r="K2284">
        <v>51</v>
      </c>
      <c r="L2284">
        <v>6</v>
      </c>
      <c r="M2284">
        <v>0</v>
      </c>
      <c r="N2284" s="2">
        <v>190.18075117370893</v>
      </c>
      <c r="O2284" s="2">
        <v>342.4330063638497</v>
      </c>
      <c r="P2284" s="2">
        <v>667.73</v>
      </c>
      <c r="Q2284" s="4">
        <v>1200.3437575375588</v>
      </c>
      <c r="R2284" s="5">
        <v>3.9E-2</v>
      </c>
      <c r="S2284" s="6">
        <v>1247.1571640815234</v>
      </c>
      <c r="T2284" s="4">
        <v>93.170212765957444</v>
      </c>
      <c r="U2284" s="7">
        <v>1340.327376847481</v>
      </c>
      <c r="V2284" s="8">
        <v>0.45471190260136968</v>
      </c>
      <c r="W2284" s="7">
        <v>915.17287474820785</v>
      </c>
      <c r="X2284" s="7">
        <v>968.06081249371221</v>
      </c>
      <c r="Y2284" s="7">
        <v>1147.0335938244991</v>
      </c>
      <c r="Z2284" s="7">
        <v>1381.8560374145386</v>
      </c>
      <c r="AA2284" s="7">
        <v>1520.6339860587423</v>
      </c>
      <c r="AB2284" s="7">
        <v>1748.6867736173572</v>
      </c>
      <c r="AC2284" s="7">
        <v>3242.4049295774648</v>
      </c>
      <c r="AD2284" s="7">
        <v>3537.1690140845071</v>
      </c>
      <c r="AE2284" s="4">
        <v>2163</v>
      </c>
      <c r="AF2284" s="4">
        <v>2288</v>
      </c>
      <c r="AG2284" s="4">
        <v>2711</v>
      </c>
      <c r="AH2284" s="4">
        <v>3266</v>
      </c>
      <c r="AI2284" s="4">
        <v>3594</v>
      </c>
      <c r="AJ2284" s="4">
        <v>4133</v>
      </c>
      <c r="AK2284" s="4">
        <v>2996.4054340111188</v>
      </c>
      <c r="AL2284" s="8">
        <v>1.0481519999100375</v>
      </c>
      <c r="AM2284" s="4">
        <v>2417.9138801761346</v>
      </c>
      <c r="AN2284" s="8">
        <v>0.85189621969772211</v>
      </c>
      <c r="AO2284" s="4">
        <v>1825.6487179165078</v>
      </c>
      <c r="AP2284" s="8">
        <v>0.650967682813685</v>
      </c>
    </row>
    <row r="2285" spans="1:42" x14ac:dyDescent="0.25">
      <c r="A2285" s="2" t="s">
        <v>6532</v>
      </c>
      <c r="B2285" t="s">
        <v>6527</v>
      </c>
      <c r="C2285" t="s">
        <v>14</v>
      </c>
      <c r="D2285" t="s">
        <v>6526</v>
      </c>
      <c r="E2285" s="3" t="s">
        <v>6287</v>
      </c>
      <c r="F2285" t="s">
        <v>6533</v>
      </c>
      <c r="G2285">
        <v>75</v>
      </c>
      <c r="H2285">
        <v>0</v>
      </c>
      <c r="I2285">
        <v>75</v>
      </c>
      <c r="J2285">
        <v>0</v>
      </c>
      <c r="K2285">
        <v>0</v>
      </c>
      <c r="L2285">
        <v>0</v>
      </c>
      <c r="M2285">
        <v>0</v>
      </c>
      <c r="N2285" s="2">
        <v>123.42222222222222</v>
      </c>
      <c r="O2285" s="2">
        <v>376.80925833333345</v>
      </c>
      <c r="P2285" s="2">
        <v>394.84</v>
      </c>
      <c r="Q2285" s="4">
        <v>895.07148055555558</v>
      </c>
      <c r="R2285" s="5">
        <v>3.9E-2</v>
      </c>
      <c r="S2285" s="6">
        <v>929.97926829722223</v>
      </c>
      <c r="T2285" s="4">
        <v>0</v>
      </c>
      <c r="U2285" s="7">
        <v>929.97926829722223</v>
      </c>
      <c r="V2285" s="8">
        <v>0.4064594704096251</v>
      </c>
      <c r="W2285" s="7">
        <v>879.17183449601896</v>
      </c>
      <c r="X2285" s="7">
        <v>929.97926829722201</v>
      </c>
      <c r="Y2285" s="7">
        <v>1101.9116242804935</v>
      </c>
      <c r="Z2285" s="7">
        <v>1327.4966303578353</v>
      </c>
      <c r="AA2285" s="7">
        <v>1460.8153366521924</v>
      </c>
      <c r="AB2285" s="7">
        <v>1679.8969912029804</v>
      </c>
      <c r="AC2285" s="7">
        <v>2516.8000000000002</v>
      </c>
      <c r="AD2285" s="7">
        <v>2745.6</v>
      </c>
      <c r="AE2285" s="4">
        <v>2163</v>
      </c>
      <c r="AF2285" s="4">
        <v>2288</v>
      </c>
      <c r="AG2285" s="4">
        <v>2711</v>
      </c>
      <c r="AH2285" s="4">
        <v>3266</v>
      </c>
      <c r="AI2285" s="4">
        <v>3594</v>
      </c>
      <c r="AJ2285" s="4">
        <v>4133</v>
      </c>
      <c r="AK2285" s="4">
        <v>2378.7150577345187</v>
      </c>
      <c r="AL2285" s="8">
        <v>1.0396481895692826</v>
      </c>
      <c r="AM2285" s="4">
        <v>1903.0107686655558</v>
      </c>
      <c r="AN2285" s="8">
        <v>0.83173547581536533</v>
      </c>
      <c r="AO2285" s="4">
        <v>1405.6835573661851</v>
      </c>
      <c r="AP2285" s="8">
        <v>0.61437218416354245</v>
      </c>
    </row>
    <row r="2286" spans="1:42" x14ac:dyDescent="0.25">
      <c r="A2286" s="2" t="s">
        <v>6536</v>
      </c>
      <c r="B2286" t="s">
        <v>6535</v>
      </c>
      <c r="C2286" t="s">
        <v>14</v>
      </c>
      <c r="D2286" t="s">
        <v>6534</v>
      </c>
      <c r="E2286" s="3" t="s">
        <v>6287</v>
      </c>
      <c r="F2286" t="s">
        <v>6537</v>
      </c>
      <c r="G2286">
        <v>354</v>
      </c>
      <c r="H2286">
        <v>0</v>
      </c>
      <c r="I2286">
        <v>175</v>
      </c>
      <c r="J2286">
        <v>94</v>
      </c>
      <c r="K2286">
        <v>70</v>
      </c>
      <c r="L2286">
        <v>15</v>
      </c>
      <c r="M2286">
        <v>0</v>
      </c>
      <c r="N2286" s="2">
        <v>301.38488700564972</v>
      </c>
      <c r="O2286" s="2">
        <v>586.88478327589439</v>
      </c>
      <c r="P2286" s="2">
        <v>479.57</v>
      </c>
      <c r="Q2286" s="4">
        <v>1367.8396702815442</v>
      </c>
      <c r="R2286" s="5">
        <v>3.9E-2</v>
      </c>
      <c r="S2286" s="6">
        <v>1421.1854174225243</v>
      </c>
      <c r="T2286" s="4">
        <v>14.869942196531792</v>
      </c>
      <c r="U2286" s="7">
        <v>1436.0553596190562</v>
      </c>
      <c r="V2286" s="8">
        <v>0.54210184791178362</v>
      </c>
      <c r="W2286" s="7">
        <v>1160.4247086593871</v>
      </c>
      <c r="X2286" s="7">
        <v>1227.485775965177</v>
      </c>
      <c r="Y2286" s="7">
        <v>1454.4204277279698</v>
      </c>
      <c r="Z2286" s="7">
        <v>1752.1715665656766</v>
      </c>
      <c r="AA2286" s="7">
        <v>1928.1398071760693</v>
      </c>
      <c r="AB2286" s="7">
        <v>2217.307129398635</v>
      </c>
      <c r="AC2286" s="7">
        <v>2913.9559322033901</v>
      </c>
      <c r="AD2286" s="7">
        <v>3178.8610169491526</v>
      </c>
      <c r="AE2286" s="4">
        <v>2163</v>
      </c>
      <c r="AF2286" s="4">
        <v>2288</v>
      </c>
      <c r="AG2286" s="4">
        <v>2711</v>
      </c>
      <c r="AH2286" s="4">
        <v>3266</v>
      </c>
      <c r="AI2286" s="4">
        <v>3594</v>
      </c>
      <c r="AJ2286" s="4">
        <v>4133</v>
      </c>
      <c r="AK2286" s="4">
        <v>2825.3432605497819</v>
      </c>
      <c r="AL2286" s="8">
        <v>1.0721625843732485</v>
      </c>
      <c r="AM2286" s="4">
        <v>2357.2906461740295</v>
      </c>
      <c r="AN2286" s="8">
        <v>0.89547567221942681</v>
      </c>
      <c r="AO2286" s="4">
        <v>1889.2380317982772</v>
      </c>
      <c r="AP2286" s="8">
        <v>0.71878876006560544</v>
      </c>
    </row>
    <row r="2287" spans="1:42" x14ac:dyDescent="0.25">
      <c r="A2287" s="2" t="s">
        <v>6540</v>
      </c>
      <c r="B2287" t="s">
        <v>6539</v>
      </c>
      <c r="C2287" t="s">
        <v>14</v>
      </c>
      <c r="D2287" t="s">
        <v>6538</v>
      </c>
      <c r="E2287" s="3" t="s">
        <v>6287</v>
      </c>
      <c r="F2287" t="s">
        <v>6541</v>
      </c>
      <c r="G2287">
        <v>408</v>
      </c>
      <c r="H2287">
        <v>43</v>
      </c>
      <c r="I2287">
        <v>350</v>
      </c>
      <c r="J2287">
        <v>15</v>
      </c>
      <c r="K2287">
        <v>0</v>
      </c>
      <c r="L2287">
        <v>0</v>
      </c>
      <c r="M2287">
        <v>0</v>
      </c>
      <c r="N2287" s="2">
        <v>202.64746732026143</v>
      </c>
      <c r="O2287" s="2">
        <v>343.05299519035947</v>
      </c>
      <c r="P2287" s="2">
        <v>414.66</v>
      </c>
      <c r="Q2287" s="4">
        <v>960.36046251062089</v>
      </c>
      <c r="R2287" s="5">
        <v>3.9E-2</v>
      </c>
      <c r="S2287" s="6">
        <v>997.81452054853503</v>
      </c>
      <c r="T2287" s="4">
        <v>23.052499999999998</v>
      </c>
      <c r="U2287" s="7">
        <v>1020.867020548535</v>
      </c>
      <c r="V2287" s="8">
        <v>0.70485520802916513</v>
      </c>
      <c r="W2287" s="7">
        <v>896.99814077974986</v>
      </c>
      <c r="X2287" s="7">
        <v>996.89424708778654</v>
      </c>
      <c r="Y2287" s="7">
        <v>1308.2945233031835</v>
      </c>
      <c r="Z2287" s="7">
        <v>1656.8974873850218</v>
      </c>
      <c r="AA2287" s="7">
        <v>1734.747556438871</v>
      </c>
      <c r="AB2287" s="7">
        <v>1995.1663715039597</v>
      </c>
      <c r="AC2287" s="7">
        <v>1593.1693627450982</v>
      </c>
      <c r="AD2287" s="7">
        <v>1738.0029411764706</v>
      </c>
      <c r="AE2287" s="4">
        <v>1302</v>
      </c>
      <c r="AF2287" s="4">
        <v>1447</v>
      </c>
      <c r="AG2287" s="4">
        <v>1899</v>
      </c>
      <c r="AH2287" s="4">
        <v>2405</v>
      </c>
      <c r="AI2287" s="4">
        <v>2518</v>
      </c>
      <c r="AJ2287" s="4">
        <v>2896</v>
      </c>
      <c r="AK2287" s="4">
        <v>1564.1478997149443</v>
      </c>
      <c r="AL2287" s="8">
        <v>1.0958787436623461</v>
      </c>
      <c r="AM2287" s="4">
        <v>1374.3413448444585</v>
      </c>
      <c r="AN2287" s="8">
        <v>0.96482725896784693</v>
      </c>
      <c r="AO2287" s="4">
        <v>1186.0779326964966</v>
      </c>
      <c r="AP2287" s="8">
        <v>0.83484123349850592</v>
      </c>
    </row>
    <row r="2288" spans="1:42" x14ac:dyDescent="0.25">
      <c r="A2288" s="2" t="s">
        <v>6542</v>
      </c>
      <c r="B2288" t="s">
        <v>6539</v>
      </c>
      <c r="C2288" t="s">
        <v>14</v>
      </c>
      <c r="D2288" t="s">
        <v>6538</v>
      </c>
      <c r="E2288" s="3" t="s">
        <v>6287</v>
      </c>
      <c r="F2288" t="s">
        <v>6543</v>
      </c>
      <c r="G2288">
        <v>59</v>
      </c>
      <c r="H2288">
        <v>0</v>
      </c>
      <c r="I2288">
        <v>3</v>
      </c>
      <c r="J2288">
        <v>35</v>
      </c>
      <c r="K2288">
        <v>16</v>
      </c>
      <c r="L2288">
        <v>5</v>
      </c>
      <c r="M2288">
        <v>0</v>
      </c>
      <c r="N2288" s="2">
        <v>193.56355932203391</v>
      </c>
      <c r="O2288" s="2">
        <v>313.10966533333345</v>
      </c>
      <c r="P2288" s="2">
        <v>535.36</v>
      </c>
      <c r="Q2288" s="4">
        <v>1042.0332246553673</v>
      </c>
      <c r="R2288" s="5">
        <v>3.9E-2</v>
      </c>
      <c r="S2288" s="6">
        <v>1082.6725204169265</v>
      </c>
      <c r="T2288" s="4">
        <v>229.91379310344828</v>
      </c>
      <c r="U2288" s="7">
        <v>1312.5863135203749</v>
      </c>
      <c r="V2288" s="8">
        <v>0.63542118626884792</v>
      </c>
      <c r="W2288" s="7">
        <v>682.40455605195018</v>
      </c>
      <c r="X2288" s="7">
        <v>758.40199124974799</v>
      </c>
      <c r="Y2288" s="7">
        <v>995.30434096977979</v>
      </c>
      <c r="Z2288" s="7">
        <v>1260.5091837979571</v>
      </c>
      <c r="AA2288" s="7">
        <v>1319.734771227965</v>
      </c>
      <c r="AB2288" s="7">
        <v>1517.8522229849827</v>
      </c>
      <c r="AC2288" s="7">
        <v>2272.2644067796614</v>
      </c>
      <c r="AD2288" s="7">
        <v>2478.8338983050849</v>
      </c>
      <c r="AE2288" s="4">
        <v>1302</v>
      </c>
      <c r="AF2288" s="4">
        <v>1447</v>
      </c>
      <c r="AG2288" s="4">
        <v>1899</v>
      </c>
      <c r="AH2288" s="4">
        <v>2405</v>
      </c>
      <c r="AI2288" s="4">
        <v>2518</v>
      </c>
      <c r="AJ2288" s="4">
        <v>2896</v>
      </c>
      <c r="AK2288" s="4">
        <v>1993.9216854084273</v>
      </c>
      <c r="AL2288" s="8">
        <v>1.0765556240129364</v>
      </c>
      <c r="AM2288" s="4">
        <v>1684.4408369207476</v>
      </c>
      <c r="AN2288" s="8">
        <v>0.92673638100551015</v>
      </c>
      <c r="AO2288" s="4">
        <v>1374.9599884330682</v>
      </c>
      <c r="AP2288" s="8">
        <v>0.77691713799808393</v>
      </c>
    </row>
    <row r="2289" spans="1:42" x14ac:dyDescent="0.25">
      <c r="A2289" s="2" t="s">
        <v>6544</v>
      </c>
      <c r="B2289" t="s">
        <v>6539</v>
      </c>
      <c r="C2289" t="s">
        <v>14</v>
      </c>
      <c r="D2289" t="s">
        <v>6538</v>
      </c>
      <c r="E2289" s="3" t="s">
        <v>6287</v>
      </c>
      <c r="F2289" t="s">
        <v>6545</v>
      </c>
      <c r="G2289">
        <v>44</v>
      </c>
      <c r="H2289">
        <v>0</v>
      </c>
      <c r="I2289">
        <v>27</v>
      </c>
      <c r="J2289">
        <v>13</v>
      </c>
      <c r="K2289">
        <v>4</v>
      </c>
      <c r="L2289">
        <v>0</v>
      </c>
      <c r="M2289">
        <v>0</v>
      </c>
      <c r="N2289" s="2">
        <v>166.74053030303031</v>
      </c>
      <c r="O2289" s="2">
        <v>425.75001733333335</v>
      </c>
      <c r="P2289" s="2">
        <v>363.93</v>
      </c>
      <c r="Q2289" s="4">
        <v>956.42054763636361</v>
      </c>
      <c r="R2289" s="5">
        <v>3.9E-2</v>
      </c>
      <c r="S2289" s="6">
        <v>993.72094899418175</v>
      </c>
      <c r="T2289" s="4">
        <v>110.83720930232558</v>
      </c>
      <c r="U2289" s="7">
        <v>1104.5581582965074</v>
      </c>
      <c r="V2289" s="8">
        <v>0.66234952797980706</v>
      </c>
      <c r="W2289" s="7">
        <v>775.84340555465928</v>
      </c>
      <c r="X2289" s="7">
        <v>862.24685701811973</v>
      </c>
      <c r="Y2289" s="7">
        <v>1131.5872712352518</v>
      </c>
      <c r="Z2289" s="7">
        <v>1433.1055225491209</v>
      </c>
      <c r="AA2289" s="7">
        <v>1500.4406261034039</v>
      </c>
      <c r="AB2289" s="7">
        <v>1725.6854857805631</v>
      </c>
      <c r="AC2289" s="7">
        <v>1834.4000000000003</v>
      </c>
      <c r="AD2289" s="7">
        <v>2001.1636363636364</v>
      </c>
      <c r="AE2289" s="4">
        <v>1302</v>
      </c>
      <c r="AF2289" s="4">
        <v>1447</v>
      </c>
      <c r="AG2289" s="4">
        <v>1899</v>
      </c>
      <c r="AH2289" s="4">
        <v>2405</v>
      </c>
      <c r="AI2289" s="4">
        <v>2518</v>
      </c>
      <c r="AJ2289" s="4">
        <v>2896</v>
      </c>
      <c r="AK2289" s="4">
        <v>1682.4155764474715</v>
      </c>
      <c r="AL2289" s="8">
        <v>1.0753260272158618</v>
      </c>
      <c r="AM2289" s="4">
        <v>1452.8507006297084</v>
      </c>
      <c r="AN2289" s="8">
        <v>0.93766719413717692</v>
      </c>
      <c r="AO2289" s="4">
        <v>1223.2858248119448</v>
      </c>
      <c r="AP2289" s="8">
        <v>0.80000836105849182</v>
      </c>
    </row>
    <row r="2290" spans="1:42" x14ac:dyDescent="0.25">
      <c r="A2290" s="2" t="s">
        <v>6548</v>
      </c>
      <c r="B2290" t="s">
        <v>6547</v>
      </c>
      <c r="C2290" t="s">
        <v>149</v>
      </c>
      <c r="D2290" t="s">
        <v>6546</v>
      </c>
      <c r="E2290" s="3" t="s">
        <v>6287</v>
      </c>
      <c r="F2290" t="s">
        <v>6549</v>
      </c>
      <c r="G2290">
        <v>100</v>
      </c>
      <c r="H2290">
        <v>0</v>
      </c>
      <c r="I2290">
        <v>10</v>
      </c>
      <c r="J2290">
        <v>40</v>
      </c>
      <c r="K2290">
        <v>40</v>
      </c>
      <c r="L2290">
        <v>10</v>
      </c>
      <c r="M2290">
        <v>0</v>
      </c>
      <c r="N2290" s="2">
        <v>258.17250000000001</v>
      </c>
      <c r="O2290" s="2">
        <v>274.75398991666651</v>
      </c>
      <c r="P2290" s="2">
        <v>814.58</v>
      </c>
      <c r="Q2290" s="4">
        <v>1347.5064899166664</v>
      </c>
      <c r="R2290" s="5">
        <v>3.9E-2</v>
      </c>
      <c r="S2290" s="6">
        <v>1400.0592430234162</v>
      </c>
      <c r="T2290" s="4">
        <v>56.367346938775512</v>
      </c>
      <c r="U2290" s="7">
        <v>1456.4265899621917</v>
      </c>
      <c r="V2290" s="8">
        <v>0.4888978146902288</v>
      </c>
      <c r="W2290" s="7">
        <v>1016.5586245920272</v>
      </c>
      <c r="X2290" s="7">
        <v>1075.3056556017375</v>
      </c>
      <c r="Y2290" s="7">
        <v>1274.1056085385972</v>
      </c>
      <c r="Z2290" s="7">
        <v>1534.9424262217108</v>
      </c>
      <c r="AA2290" s="7">
        <v>1689.0946355911908</v>
      </c>
      <c r="AB2290" s="7">
        <v>1942.4118333050617</v>
      </c>
      <c r="AC2290" s="7">
        <v>3276.9</v>
      </c>
      <c r="AD2290" s="7">
        <v>3574.7999999999997</v>
      </c>
      <c r="AE2290" s="4">
        <v>2163</v>
      </c>
      <c r="AF2290" s="4">
        <v>2288</v>
      </c>
      <c r="AG2290" s="4">
        <v>2711</v>
      </c>
      <c r="AH2290" s="4">
        <v>3266</v>
      </c>
      <c r="AI2290" s="4">
        <v>3594</v>
      </c>
      <c r="AJ2290" s="4">
        <v>4133</v>
      </c>
      <c r="AK2290" s="4">
        <v>3104.1852693040692</v>
      </c>
      <c r="AL2290" s="8">
        <v>1.0609441477820896</v>
      </c>
      <c r="AM2290" s="4">
        <v>2536.1432605438513</v>
      </c>
      <c r="AN2290" s="8">
        <v>0.87026203675146918</v>
      </c>
      <c r="AO2290" s="4">
        <v>1968.1012517836339</v>
      </c>
      <c r="AP2290" s="8">
        <v>0.67957992572084902</v>
      </c>
    </row>
    <row r="2291" spans="1:42" x14ac:dyDescent="0.25">
      <c r="A2291" s="2" t="s">
        <v>6551</v>
      </c>
      <c r="B2291" t="s">
        <v>4194</v>
      </c>
      <c r="C2291" t="s">
        <v>14</v>
      </c>
      <c r="D2291" t="s">
        <v>6550</v>
      </c>
      <c r="E2291" s="3" t="s">
        <v>6287</v>
      </c>
      <c r="F2291" t="s">
        <v>176</v>
      </c>
      <c r="G2291">
        <v>180</v>
      </c>
      <c r="H2291">
        <v>0</v>
      </c>
      <c r="I2291">
        <v>18</v>
      </c>
      <c r="J2291">
        <v>86</v>
      </c>
      <c r="K2291">
        <v>67</v>
      </c>
      <c r="L2291">
        <v>9</v>
      </c>
      <c r="M2291">
        <v>0</v>
      </c>
      <c r="N2291" s="2">
        <v>371.72037037037035</v>
      </c>
      <c r="O2291" s="2">
        <v>555.94391464814782</v>
      </c>
      <c r="P2291" s="2">
        <v>648.09</v>
      </c>
      <c r="Q2291" s="4">
        <v>1575.7542850185182</v>
      </c>
      <c r="R2291" s="5">
        <v>3.9E-2</v>
      </c>
      <c r="S2291" s="6">
        <v>1637.2087021342402</v>
      </c>
      <c r="T2291" s="4">
        <v>0</v>
      </c>
      <c r="U2291" s="7">
        <v>1637.2087021342402</v>
      </c>
      <c r="V2291" s="8">
        <v>0.56079674210779717</v>
      </c>
      <c r="W2291" s="7">
        <v>1213.0033531791653</v>
      </c>
      <c r="X2291" s="7">
        <v>1283.10294594264</v>
      </c>
      <c r="Y2291" s="7">
        <v>1520.3199678542383</v>
      </c>
      <c r="Z2291" s="7">
        <v>1831.5621597240656</v>
      </c>
      <c r="AA2291" s="7">
        <v>2015.5034911354235</v>
      </c>
      <c r="AB2291" s="7">
        <v>2317.7729351315261</v>
      </c>
      <c r="AC2291" s="7">
        <v>3211.376666666667</v>
      </c>
      <c r="AD2291" s="7">
        <v>3503.32</v>
      </c>
      <c r="AE2291" s="4">
        <v>2163</v>
      </c>
      <c r="AF2291" s="4">
        <v>2288</v>
      </c>
      <c r="AG2291" s="4">
        <v>2711</v>
      </c>
      <c r="AH2291" s="4">
        <v>3266</v>
      </c>
      <c r="AI2291" s="4">
        <v>3594</v>
      </c>
      <c r="AJ2291" s="4">
        <v>4133</v>
      </c>
      <c r="AK2291" s="4">
        <v>3148.5555860275913</v>
      </c>
      <c r="AL2291" s="8">
        <v>1.0784817553729347</v>
      </c>
      <c r="AM2291" s="4">
        <v>2644.7732913964742</v>
      </c>
      <c r="AN2291" s="8">
        <v>0.9059200842845555</v>
      </c>
      <c r="AO2291" s="4">
        <v>2140.9909967653571</v>
      </c>
      <c r="AP2291" s="8">
        <v>0.73335841319617634</v>
      </c>
    </row>
    <row r="2292" spans="1:42" x14ac:dyDescent="0.25">
      <c r="A2292" s="2" t="s">
        <v>6552</v>
      </c>
      <c r="B2292" t="s">
        <v>4194</v>
      </c>
      <c r="C2292" t="s">
        <v>14</v>
      </c>
      <c r="D2292" t="s">
        <v>6550</v>
      </c>
      <c r="E2292" s="3" t="s">
        <v>6287</v>
      </c>
      <c r="F2292" t="s">
        <v>6553</v>
      </c>
      <c r="G2292">
        <v>40</v>
      </c>
      <c r="H2292">
        <v>0</v>
      </c>
      <c r="I2292">
        <v>40</v>
      </c>
      <c r="J2292">
        <v>0</v>
      </c>
      <c r="K2292">
        <v>0</v>
      </c>
      <c r="L2292">
        <v>0</v>
      </c>
      <c r="M2292">
        <v>0</v>
      </c>
      <c r="N2292" s="2">
        <v>325</v>
      </c>
      <c r="O2292" s="2">
        <v>342.76915195833345</v>
      </c>
      <c r="P2292" s="2">
        <v>503.67</v>
      </c>
      <c r="Q2292" s="4">
        <v>1171.4391519583335</v>
      </c>
      <c r="R2292" s="5">
        <v>3.9E-2</v>
      </c>
      <c r="S2292" s="6">
        <v>1217.1252788847085</v>
      </c>
      <c r="T2292" s="4">
        <v>0</v>
      </c>
      <c r="U2292" s="7">
        <v>1217.1252788847085</v>
      </c>
      <c r="V2292" s="8">
        <v>0.53196034916289703</v>
      </c>
      <c r="W2292" s="7">
        <v>1150.6302352393461</v>
      </c>
      <c r="X2292" s="7">
        <v>1217.1252788847082</v>
      </c>
      <c r="Y2292" s="7">
        <v>1442.1445065806138</v>
      </c>
      <c r="Z2292" s="7">
        <v>1737.3825003660215</v>
      </c>
      <c r="AA2292" s="7">
        <v>1911.865494891452</v>
      </c>
      <c r="AB2292" s="7">
        <v>2198.5921230902536</v>
      </c>
      <c r="AC2292" s="7">
        <v>2516.8000000000002</v>
      </c>
      <c r="AD2292" s="7">
        <v>2745.6</v>
      </c>
      <c r="AE2292" s="4">
        <v>2163</v>
      </c>
      <c r="AF2292" s="4">
        <v>2288</v>
      </c>
      <c r="AG2292" s="4">
        <v>2711</v>
      </c>
      <c r="AH2292" s="4">
        <v>3266</v>
      </c>
      <c r="AI2292" s="4">
        <v>3594</v>
      </c>
      <c r="AJ2292" s="4">
        <v>4133</v>
      </c>
      <c r="AK2292" s="4">
        <v>2469.5388041384708</v>
      </c>
      <c r="AL2292" s="8">
        <v>1.0793438829276534</v>
      </c>
      <c r="AM2292" s="4">
        <v>2052.0676290538836</v>
      </c>
      <c r="AN2292" s="8">
        <v>0.89688270500606804</v>
      </c>
      <c r="AO2292" s="4">
        <v>1634.5964539692959</v>
      </c>
      <c r="AP2292" s="8">
        <v>0.71442152708448248</v>
      </c>
    </row>
    <row r="2293" spans="1:42" x14ac:dyDescent="0.25">
      <c r="A2293" s="2" t="s">
        <v>6556</v>
      </c>
      <c r="B2293" t="s">
        <v>6555</v>
      </c>
      <c r="C2293" t="s">
        <v>14</v>
      </c>
      <c r="D2293" t="s">
        <v>6554</v>
      </c>
      <c r="E2293" s="3" t="s">
        <v>6287</v>
      </c>
      <c r="F2293" t="s">
        <v>6557</v>
      </c>
      <c r="G2293">
        <v>100</v>
      </c>
      <c r="H2293">
        <v>0</v>
      </c>
      <c r="I2293">
        <v>10</v>
      </c>
      <c r="J2293">
        <v>38</v>
      </c>
      <c r="K2293">
        <v>48</v>
      </c>
      <c r="L2293">
        <v>4</v>
      </c>
      <c r="M2293">
        <v>0</v>
      </c>
      <c r="N2293" s="2">
        <v>243.11583333333331</v>
      </c>
      <c r="O2293" s="2">
        <v>307.22843483333349</v>
      </c>
      <c r="P2293" s="2">
        <v>590.88</v>
      </c>
      <c r="Q2293" s="4">
        <v>1141.2242681666667</v>
      </c>
      <c r="R2293" s="5">
        <v>3.9E-2</v>
      </c>
      <c r="S2293" s="6">
        <v>1185.7320146251666</v>
      </c>
      <c r="T2293" s="4">
        <v>87.303030303030297</v>
      </c>
      <c r="U2293" s="7">
        <v>1273.0350449281968</v>
      </c>
      <c r="V2293" s="8">
        <v>0.62549627804494645</v>
      </c>
      <c r="W2293" s="7">
        <v>832.53623597185754</v>
      </c>
      <c r="X2293" s="7">
        <v>837.77964123690072</v>
      </c>
      <c r="Y2293" s="7">
        <v>1080.141484598897</v>
      </c>
      <c r="Z2293" s="7">
        <v>1319.5903250358692</v>
      </c>
      <c r="AA2293" s="7">
        <v>1452.4232584169636</v>
      </c>
      <c r="AB2293" s="7">
        <v>1670.3158772087581</v>
      </c>
      <c r="AC2293" s="7">
        <v>2238.7640000000001</v>
      </c>
      <c r="AD2293" s="7">
        <v>2442.288</v>
      </c>
      <c r="AE2293" s="4">
        <v>1429</v>
      </c>
      <c r="AF2293" s="4">
        <v>1438</v>
      </c>
      <c r="AG2293" s="4">
        <v>1854</v>
      </c>
      <c r="AH2293" s="4">
        <v>2265</v>
      </c>
      <c r="AI2293" s="4">
        <v>2493</v>
      </c>
      <c r="AJ2293" s="4">
        <v>2867</v>
      </c>
      <c r="AK2293" s="4">
        <v>2116.7563981049143</v>
      </c>
      <c r="AL2293" s="8">
        <v>1.0829481674927501</v>
      </c>
      <c r="AM2293" s="4">
        <v>1806.4149369449983</v>
      </c>
      <c r="AN2293" s="8">
        <v>0.93046420434348209</v>
      </c>
      <c r="AO2293" s="4">
        <v>1496.0734757850826</v>
      </c>
      <c r="AP2293" s="8">
        <v>0.77798024119421438</v>
      </c>
    </row>
    <row r="2294" spans="1:42" x14ac:dyDescent="0.25">
      <c r="A2294" s="2" t="s">
        <v>6560</v>
      </c>
      <c r="B2294" t="s">
        <v>6559</v>
      </c>
      <c r="C2294" t="s">
        <v>14</v>
      </c>
      <c r="D2294" t="s">
        <v>6558</v>
      </c>
      <c r="E2294" s="3" t="s">
        <v>6287</v>
      </c>
      <c r="F2294" t="s">
        <v>6561</v>
      </c>
      <c r="G2294">
        <v>473</v>
      </c>
      <c r="H2294">
        <v>0</v>
      </c>
      <c r="I2294">
        <v>24</v>
      </c>
      <c r="J2294">
        <v>218</v>
      </c>
      <c r="K2294">
        <v>197</v>
      </c>
      <c r="L2294">
        <v>33</v>
      </c>
      <c r="M2294">
        <v>1</v>
      </c>
      <c r="N2294" s="2">
        <v>269.24453840732912</v>
      </c>
      <c r="O2294" s="2">
        <v>535.3228371642</v>
      </c>
      <c r="P2294" s="2">
        <v>648.88</v>
      </c>
      <c r="Q2294" s="4">
        <v>1453.4473755715289</v>
      </c>
      <c r="R2294" s="5">
        <v>3.9E-2</v>
      </c>
      <c r="S2294" s="6">
        <v>1510.1318232188185</v>
      </c>
      <c r="T2294" s="4">
        <v>64.319148936170208</v>
      </c>
      <c r="U2294" s="7">
        <v>1574.4509721549887</v>
      </c>
      <c r="V2294" s="8">
        <v>0.52740121952690644</v>
      </c>
      <c r="W2294" s="7">
        <v>1094.1663827077643</v>
      </c>
      <c r="X2294" s="7">
        <v>1157.3983743113104</v>
      </c>
      <c r="Y2294" s="7">
        <v>1371.375433897711</v>
      </c>
      <c r="Z2294" s="7">
        <v>1652.1254766174561</v>
      </c>
      <c r="AA2294" s="7">
        <v>1818.0462225851618</v>
      </c>
      <c r="AB2294" s="7">
        <v>2090.702570379653</v>
      </c>
      <c r="AC2294" s="7">
        <v>3283.8302325581399</v>
      </c>
      <c r="AD2294" s="7">
        <v>3582.3602536997887</v>
      </c>
      <c r="AE2294" s="4">
        <v>2163</v>
      </c>
      <c r="AF2294" s="4">
        <v>2288</v>
      </c>
      <c r="AG2294" s="4">
        <v>2711</v>
      </c>
      <c r="AH2294" s="4">
        <v>3266</v>
      </c>
      <c r="AI2294" s="4">
        <v>3594</v>
      </c>
      <c r="AJ2294" s="4">
        <v>4133</v>
      </c>
      <c r="AK2294" s="4">
        <v>3114.4483329103878</v>
      </c>
      <c r="AL2294" s="8">
        <v>1.0648066381029966</v>
      </c>
      <c r="AM2294" s="4">
        <v>2578.4178755546163</v>
      </c>
      <c r="AN2294" s="8">
        <v>0.88525000413169108</v>
      </c>
      <c r="AO2294" s="4">
        <v>2042.3874181988449</v>
      </c>
      <c r="AP2294" s="8">
        <v>0.70569337016038569</v>
      </c>
    </row>
    <row r="2295" spans="1:42" x14ac:dyDescent="0.25">
      <c r="A2295" s="2" t="s">
        <v>6562</v>
      </c>
      <c r="B2295" t="s">
        <v>6559</v>
      </c>
      <c r="C2295" t="s">
        <v>14</v>
      </c>
      <c r="D2295" t="s">
        <v>6558</v>
      </c>
      <c r="E2295" s="3" t="s">
        <v>6287</v>
      </c>
      <c r="F2295" t="s">
        <v>6563</v>
      </c>
      <c r="G2295">
        <v>100</v>
      </c>
      <c r="H2295">
        <v>0</v>
      </c>
      <c r="I2295">
        <v>100</v>
      </c>
      <c r="J2295">
        <v>0</v>
      </c>
      <c r="K2295">
        <v>0</v>
      </c>
      <c r="L2295">
        <v>0</v>
      </c>
      <c r="M2295">
        <v>0</v>
      </c>
      <c r="N2295" s="2">
        <v>263.83750000000003</v>
      </c>
      <c r="O2295" s="2">
        <v>512.67958191666673</v>
      </c>
      <c r="P2295" s="2">
        <v>384.69</v>
      </c>
      <c r="Q2295" s="4">
        <v>1161.2070819166668</v>
      </c>
      <c r="R2295" s="5">
        <v>3.9E-2</v>
      </c>
      <c r="S2295" s="6">
        <v>1206.4941581114167</v>
      </c>
      <c r="T2295" s="4">
        <v>0</v>
      </c>
      <c r="U2295" s="7">
        <v>1206.4941581114167</v>
      </c>
      <c r="V2295" s="8">
        <v>0.52731388029345139</v>
      </c>
      <c r="W2295" s="7">
        <v>1140.579923074735</v>
      </c>
      <c r="X2295" s="7">
        <v>1206.4941581114165</v>
      </c>
      <c r="Y2295" s="7">
        <v>1429.5479294755464</v>
      </c>
      <c r="Z2295" s="7">
        <v>1722.2071330384117</v>
      </c>
      <c r="AA2295" s="7">
        <v>1895.166085774664</v>
      </c>
      <c r="AB2295" s="7">
        <v>2179.3882672528343</v>
      </c>
      <c r="AC2295" s="7">
        <v>2516.8000000000002</v>
      </c>
      <c r="AD2295" s="7">
        <v>2745.6</v>
      </c>
      <c r="AE2295" s="4">
        <v>2163</v>
      </c>
      <c r="AF2295" s="4">
        <v>2288</v>
      </c>
      <c r="AG2295" s="4">
        <v>2711</v>
      </c>
      <c r="AH2295" s="4">
        <v>3266</v>
      </c>
      <c r="AI2295" s="4">
        <v>3594</v>
      </c>
      <c r="AJ2295" s="4">
        <v>4133</v>
      </c>
      <c r="AK2295" s="4">
        <v>2452.9110070730171</v>
      </c>
      <c r="AL2295" s="8">
        <v>1.0720764891053396</v>
      </c>
      <c r="AM2295" s="4">
        <v>2037.4387240858166</v>
      </c>
      <c r="AN2295" s="8">
        <v>0.89048895283471008</v>
      </c>
      <c r="AO2295" s="4">
        <v>1621.9664410986165</v>
      </c>
      <c r="AP2295" s="8">
        <v>0.70890141656408068</v>
      </c>
    </row>
    <row r="2296" spans="1:42" x14ac:dyDescent="0.25">
      <c r="A2296" s="2" t="s">
        <v>6564</v>
      </c>
      <c r="B2296" t="s">
        <v>6559</v>
      </c>
      <c r="C2296" t="s">
        <v>14</v>
      </c>
      <c r="D2296" t="s">
        <v>6558</v>
      </c>
      <c r="E2296" s="3" t="s">
        <v>6287</v>
      </c>
      <c r="F2296" t="s">
        <v>6565</v>
      </c>
      <c r="G2296">
        <v>216</v>
      </c>
      <c r="H2296">
        <v>0</v>
      </c>
      <c r="I2296">
        <v>216</v>
      </c>
      <c r="J2296">
        <v>0</v>
      </c>
      <c r="K2296">
        <v>0</v>
      </c>
      <c r="L2296">
        <v>0</v>
      </c>
      <c r="M2296">
        <v>0</v>
      </c>
      <c r="N2296" s="2">
        <v>269.7445987654321</v>
      </c>
      <c r="O2296" s="2">
        <v>546.79579777006165</v>
      </c>
      <c r="P2296" s="2">
        <v>392.77</v>
      </c>
      <c r="Q2296" s="4">
        <v>1209.3103965354937</v>
      </c>
      <c r="R2296" s="5">
        <v>3.9E-2</v>
      </c>
      <c r="S2296" s="6">
        <v>1256.4735020003779</v>
      </c>
      <c r="T2296" s="4">
        <v>0</v>
      </c>
      <c r="U2296" s="7">
        <v>1256.4735020003779</v>
      </c>
      <c r="V2296" s="8">
        <v>0.54915799912603935</v>
      </c>
      <c r="W2296" s="7">
        <v>1187.8287521096229</v>
      </c>
      <c r="X2296" s="7">
        <v>1256.4735020003777</v>
      </c>
      <c r="Y2296" s="7">
        <v>1488.7673356306925</v>
      </c>
      <c r="Z2296" s="7">
        <v>1793.5500251456442</v>
      </c>
      <c r="AA2296" s="7">
        <v>1973.6738488589854</v>
      </c>
      <c r="AB2296" s="7">
        <v>2269.6700103879207</v>
      </c>
      <c r="AC2296" s="7">
        <v>2516.8000000000002</v>
      </c>
      <c r="AD2296" s="7">
        <v>2745.6</v>
      </c>
      <c r="AE2296" s="4">
        <v>2163</v>
      </c>
      <c r="AF2296" s="4">
        <v>2288</v>
      </c>
      <c r="AG2296" s="4">
        <v>2711</v>
      </c>
      <c r="AH2296" s="4">
        <v>3266</v>
      </c>
      <c r="AI2296" s="4">
        <v>3594</v>
      </c>
      <c r="AJ2296" s="4">
        <v>4133</v>
      </c>
      <c r="AK2296" s="4">
        <v>2456.9370025015141</v>
      </c>
      <c r="AL2296" s="8">
        <v>1.0738361024919205</v>
      </c>
      <c r="AM2296" s="4">
        <v>2054.719850271752</v>
      </c>
      <c r="AN2296" s="8">
        <v>0.89804189260129019</v>
      </c>
      <c r="AO2296" s="4">
        <v>1652.5026980419896</v>
      </c>
      <c r="AP2296" s="8">
        <v>0.72224768271065976</v>
      </c>
    </row>
    <row r="2297" spans="1:42" x14ac:dyDescent="0.25">
      <c r="A2297" s="2" t="s">
        <v>6566</v>
      </c>
      <c r="B2297" t="s">
        <v>6559</v>
      </c>
      <c r="C2297" t="s">
        <v>14</v>
      </c>
      <c r="D2297" t="s">
        <v>6558</v>
      </c>
      <c r="E2297" s="3" t="s">
        <v>6287</v>
      </c>
      <c r="F2297" t="s">
        <v>6567</v>
      </c>
      <c r="G2297">
        <v>124</v>
      </c>
      <c r="H2297">
        <v>0</v>
      </c>
      <c r="I2297">
        <v>124</v>
      </c>
      <c r="J2297">
        <v>0</v>
      </c>
      <c r="K2297">
        <v>0</v>
      </c>
      <c r="L2297">
        <v>0</v>
      </c>
      <c r="M2297">
        <v>0</v>
      </c>
      <c r="N2297" s="2">
        <v>268.18145161290323</v>
      </c>
      <c r="O2297" s="2">
        <v>597.00286921236557</v>
      </c>
      <c r="P2297" s="2">
        <v>314.7</v>
      </c>
      <c r="Q2297" s="4">
        <v>1179.8843208252688</v>
      </c>
      <c r="R2297" s="5">
        <v>3.9E-2</v>
      </c>
      <c r="S2297" s="6">
        <v>1225.8998093374541</v>
      </c>
      <c r="T2297" s="4">
        <v>0</v>
      </c>
      <c r="U2297" s="7">
        <v>1225.8998093374541</v>
      </c>
      <c r="V2297" s="8">
        <v>0.53579537121392229</v>
      </c>
      <c r="W2297" s="7">
        <v>1158.9253879357136</v>
      </c>
      <c r="X2297" s="7">
        <v>1225.8998093374539</v>
      </c>
      <c r="Y2297" s="7">
        <v>1452.5412513609431</v>
      </c>
      <c r="Z2297" s="7">
        <v>1749.9076823846697</v>
      </c>
      <c r="AA2297" s="7">
        <v>1925.6485641428364</v>
      </c>
      <c r="AB2297" s="7">
        <v>2214.4422692271405</v>
      </c>
      <c r="AC2297" s="7">
        <v>2516.8000000000002</v>
      </c>
      <c r="AD2297" s="7">
        <v>2745.6</v>
      </c>
      <c r="AE2297" s="4">
        <v>2163</v>
      </c>
      <c r="AF2297" s="4">
        <v>2288</v>
      </c>
      <c r="AG2297" s="4">
        <v>2711</v>
      </c>
      <c r="AH2297" s="4">
        <v>3266</v>
      </c>
      <c r="AI2297" s="4">
        <v>3594</v>
      </c>
      <c r="AJ2297" s="4">
        <v>4133</v>
      </c>
      <c r="AK2297" s="4">
        <v>2449.3438138591787</v>
      </c>
      <c r="AL2297" s="8">
        <v>1.0705174011622285</v>
      </c>
      <c r="AM2297" s="4">
        <v>2041.5291456852704</v>
      </c>
      <c r="AN2297" s="8">
        <v>0.89227672451279294</v>
      </c>
      <c r="AO2297" s="4">
        <v>1633.7144775113622</v>
      </c>
      <c r="AP2297" s="8">
        <v>0.71403604786335761</v>
      </c>
    </row>
    <row r="2298" spans="1:42" x14ac:dyDescent="0.25">
      <c r="A2298" s="2" t="s">
        <v>6568</v>
      </c>
      <c r="B2298" t="s">
        <v>6559</v>
      </c>
      <c r="C2298" t="s">
        <v>14</v>
      </c>
      <c r="D2298" t="s">
        <v>6558</v>
      </c>
      <c r="E2298" s="3" t="s">
        <v>6287</v>
      </c>
      <c r="F2298" t="s">
        <v>6569</v>
      </c>
      <c r="G2298">
        <v>172</v>
      </c>
      <c r="H2298">
        <v>0</v>
      </c>
      <c r="I2298">
        <v>172</v>
      </c>
      <c r="J2298">
        <v>0</v>
      </c>
      <c r="K2298">
        <v>0</v>
      </c>
      <c r="L2298">
        <v>0</v>
      </c>
      <c r="M2298">
        <v>0</v>
      </c>
      <c r="N2298" s="2">
        <v>269.9966085271318</v>
      </c>
      <c r="O2298" s="2">
        <v>706.2323784515504</v>
      </c>
      <c r="P2298" s="2">
        <v>372.12</v>
      </c>
      <c r="Q2298" s="4">
        <v>1348.3489869786822</v>
      </c>
      <c r="R2298" s="5">
        <v>3.9E-2</v>
      </c>
      <c r="S2298" s="6">
        <v>1400.9345974708508</v>
      </c>
      <c r="T2298" s="4">
        <v>0</v>
      </c>
      <c r="U2298" s="7">
        <v>1400.9345974708508</v>
      </c>
      <c r="V2298" s="8">
        <v>0.6122965898036935</v>
      </c>
      <c r="W2298" s="7">
        <v>1324.397523745389</v>
      </c>
      <c r="X2298" s="7">
        <v>1400.9345974708506</v>
      </c>
      <c r="Y2298" s="7">
        <v>1659.936054957813</v>
      </c>
      <c r="Z2298" s="7">
        <v>1999.7606622988628</v>
      </c>
      <c r="AA2298" s="7">
        <v>2200.5939437544744</v>
      </c>
      <c r="AB2298" s="7">
        <v>2530.6218056586654</v>
      </c>
      <c r="AC2298" s="7">
        <v>2516.8000000000002</v>
      </c>
      <c r="AD2298" s="7">
        <v>2745.6</v>
      </c>
      <c r="AE2298" s="4">
        <v>2163</v>
      </c>
      <c r="AF2298" s="4">
        <v>2288</v>
      </c>
      <c r="AG2298" s="4">
        <v>2711</v>
      </c>
      <c r="AH2298" s="4">
        <v>3266</v>
      </c>
      <c r="AI2298" s="4">
        <v>3594</v>
      </c>
      <c r="AJ2298" s="4">
        <v>4133</v>
      </c>
      <c r="AK2298" s="4">
        <v>2468.3772694446607</v>
      </c>
      <c r="AL2298" s="8">
        <v>1.0788362191628762</v>
      </c>
      <c r="AM2298" s="4">
        <v>2114.8735274273599</v>
      </c>
      <c r="AN2298" s="8">
        <v>0.92433283541405586</v>
      </c>
      <c r="AO2298" s="4">
        <v>1754.4383394881513</v>
      </c>
      <c r="AP2298" s="8">
        <v>0.76679997355251373</v>
      </c>
    </row>
    <row r="2299" spans="1:42" x14ac:dyDescent="0.25">
      <c r="A2299" s="2" t="s">
        <v>6570</v>
      </c>
      <c r="B2299" t="s">
        <v>6559</v>
      </c>
      <c r="C2299" t="s">
        <v>14</v>
      </c>
      <c r="D2299" t="s">
        <v>6558</v>
      </c>
      <c r="E2299" s="3" t="s">
        <v>6287</v>
      </c>
      <c r="F2299" t="s">
        <v>6571</v>
      </c>
      <c r="G2299">
        <v>110</v>
      </c>
      <c r="H2299">
        <v>0</v>
      </c>
      <c r="I2299">
        <v>110</v>
      </c>
      <c r="J2299">
        <v>0</v>
      </c>
      <c r="K2299">
        <v>0</v>
      </c>
      <c r="L2299">
        <v>0</v>
      </c>
      <c r="M2299">
        <v>0</v>
      </c>
      <c r="N2299" s="2">
        <v>277.09393939393937</v>
      </c>
      <c r="O2299" s="2">
        <v>486.73591957575763</v>
      </c>
      <c r="P2299" s="2">
        <v>400.28</v>
      </c>
      <c r="Q2299" s="4">
        <v>1164.1098589696969</v>
      </c>
      <c r="R2299" s="5">
        <v>3.9E-2</v>
      </c>
      <c r="S2299" s="6">
        <v>1209.510143469515</v>
      </c>
      <c r="T2299" s="4">
        <v>0</v>
      </c>
      <c r="U2299" s="7">
        <v>1209.510143469515</v>
      </c>
      <c r="V2299" s="8">
        <v>0.52863205571220062</v>
      </c>
      <c r="W2299" s="7">
        <v>1143.43113650549</v>
      </c>
      <c r="X2299" s="7">
        <v>1209.510143469515</v>
      </c>
      <c r="Y2299" s="7">
        <v>1433.121503035776</v>
      </c>
      <c r="Z2299" s="7">
        <v>1726.5122939560472</v>
      </c>
      <c r="AA2299" s="7">
        <v>1899.9036082296493</v>
      </c>
      <c r="AB2299" s="7">
        <v>2184.8362862585254</v>
      </c>
      <c r="AC2299" s="7">
        <v>2516.8000000000002</v>
      </c>
      <c r="AD2299" s="7">
        <v>2745.6</v>
      </c>
      <c r="AE2299" s="4">
        <v>2163</v>
      </c>
      <c r="AF2299" s="4">
        <v>2288</v>
      </c>
      <c r="AG2299" s="4">
        <v>2711</v>
      </c>
      <c r="AH2299" s="4">
        <v>3266</v>
      </c>
      <c r="AI2299" s="4">
        <v>3594</v>
      </c>
      <c r="AJ2299" s="4">
        <v>4133</v>
      </c>
      <c r="AK2299" s="4">
        <v>2456.5861155737698</v>
      </c>
      <c r="AL2299" s="8">
        <v>1.0736827428207036</v>
      </c>
      <c r="AM2299" s="4">
        <v>2040.8941248723518</v>
      </c>
      <c r="AN2299" s="8">
        <v>0.89199918045120274</v>
      </c>
      <c r="AO2299" s="4">
        <v>1625.2021341709333</v>
      </c>
      <c r="AP2299" s="8">
        <v>0.71031561808170163</v>
      </c>
    </row>
    <row r="2300" spans="1:42" x14ac:dyDescent="0.25">
      <c r="A2300" s="2" t="s">
        <v>6574</v>
      </c>
      <c r="B2300" t="s">
        <v>6573</v>
      </c>
      <c r="C2300" t="s">
        <v>14</v>
      </c>
      <c r="D2300" t="s">
        <v>6572</v>
      </c>
      <c r="E2300" s="3" t="s">
        <v>6287</v>
      </c>
      <c r="F2300" t="s">
        <v>6575</v>
      </c>
      <c r="G2300">
        <v>283</v>
      </c>
      <c r="H2300">
        <v>0</v>
      </c>
      <c r="I2300">
        <v>60</v>
      </c>
      <c r="J2300">
        <v>131</v>
      </c>
      <c r="K2300">
        <v>65</v>
      </c>
      <c r="L2300">
        <v>23</v>
      </c>
      <c r="M2300">
        <v>4</v>
      </c>
      <c r="N2300" s="2">
        <v>318.32626619552417</v>
      </c>
      <c r="O2300" s="2">
        <v>764.46718675382795</v>
      </c>
      <c r="P2300" s="2">
        <v>453.79</v>
      </c>
      <c r="Q2300" s="4">
        <v>1536.583452949352</v>
      </c>
      <c r="R2300" s="5">
        <v>3.9E-2</v>
      </c>
      <c r="S2300" s="6">
        <v>1596.5102076143767</v>
      </c>
      <c r="T2300" s="4">
        <v>46.40823970037453</v>
      </c>
      <c r="U2300" s="7">
        <v>1642.9184473147511</v>
      </c>
      <c r="V2300" s="8">
        <v>0.57835928448022411</v>
      </c>
      <c r="W2300" s="7">
        <v>1215.6538358099285</v>
      </c>
      <c r="X2300" s="7">
        <v>1285.9066002464708</v>
      </c>
      <c r="Y2300" s="7">
        <v>1523.6419550997302</v>
      </c>
      <c r="Z2300" s="7">
        <v>1835.5642291979782</v>
      </c>
      <c r="AA2300" s="7">
        <v>2019.9074830794655</v>
      </c>
      <c r="AB2300" s="7">
        <v>2322.837403329836</v>
      </c>
      <c r="AC2300" s="7">
        <v>3124.7190812720851</v>
      </c>
      <c r="AD2300" s="7">
        <v>3408.7844522968198</v>
      </c>
      <c r="AE2300" s="4">
        <v>2163</v>
      </c>
      <c r="AF2300" s="4">
        <v>2288</v>
      </c>
      <c r="AG2300" s="4">
        <v>2711</v>
      </c>
      <c r="AH2300" s="4">
        <v>3266</v>
      </c>
      <c r="AI2300" s="4">
        <v>3594</v>
      </c>
      <c r="AJ2300" s="4">
        <v>4133</v>
      </c>
      <c r="AK2300" s="4">
        <v>3007.2508490652303</v>
      </c>
      <c r="AL2300" s="8">
        <v>1.0749846339065763</v>
      </c>
      <c r="AM2300" s="4">
        <v>2535.152602910417</v>
      </c>
      <c r="AN2300" s="8">
        <v>0.90879111146074965</v>
      </c>
      <c r="AO2300" s="4">
        <v>2063.0543567556042</v>
      </c>
      <c r="AP2300" s="8">
        <v>0.74259758901492334</v>
      </c>
    </row>
    <row r="2301" spans="1:42" x14ac:dyDescent="0.25">
      <c r="A2301" s="2" t="s">
        <v>6576</v>
      </c>
      <c r="B2301" t="s">
        <v>6573</v>
      </c>
      <c r="C2301" t="s">
        <v>14</v>
      </c>
      <c r="D2301" t="s">
        <v>6572</v>
      </c>
      <c r="E2301" s="3" t="s">
        <v>6287</v>
      </c>
      <c r="F2301" t="s">
        <v>6577</v>
      </c>
      <c r="G2301">
        <v>176</v>
      </c>
      <c r="H2301">
        <v>0</v>
      </c>
      <c r="I2301">
        <v>176</v>
      </c>
      <c r="J2301">
        <v>0</v>
      </c>
      <c r="K2301">
        <v>0</v>
      </c>
      <c r="L2301">
        <v>0</v>
      </c>
      <c r="M2301">
        <v>0</v>
      </c>
      <c r="N2301" s="2">
        <v>273.10179924242425</v>
      </c>
      <c r="O2301" s="2">
        <v>522.87314912500005</v>
      </c>
      <c r="P2301" s="2">
        <v>394.23</v>
      </c>
      <c r="Q2301" s="4">
        <v>1190.2049483674243</v>
      </c>
      <c r="R2301" s="5">
        <v>3.9E-2</v>
      </c>
      <c r="S2301" s="6">
        <v>1236.6229413537537</v>
      </c>
      <c r="T2301" s="4">
        <v>0</v>
      </c>
      <c r="U2301" s="7">
        <v>1236.6229413537537</v>
      </c>
      <c r="V2301" s="8">
        <v>0.54048205478747979</v>
      </c>
      <c r="W2301" s="7">
        <v>1169.0626845053187</v>
      </c>
      <c r="X2301" s="7">
        <v>1236.6229413537535</v>
      </c>
      <c r="Y2301" s="7">
        <v>1465.2468505288575</v>
      </c>
      <c r="Z2301" s="7">
        <v>1765.2143909359086</v>
      </c>
      <c r="AA2301" s="7">
        <v>1942.4925049062024</v>
      </c>
      <c r="AB2301" s="7">
        <v>2233.8123324366538</v>
      </c>
      <c r="AC2301" s="7">
        <v>2516.8000000000002</v>
      </c>
      <c r="AD2301" s="7">
        <v>2745.6</v>
      </c>
      <c r="AE2301" s="4">
        <v>2163</v>
      </c>
      <c r="AF2301" s="4">
        <v>2288</v>
      </c>
      <c r="AG2301" s="4">
        <v>2711</v>
      </c>
      <c r="AH2301" s="4">
        <v>3266</v>
      </c>
      <c r="AI2301" s="4">
        <v>3594</v>
      </c>
      <c r="AJ2301" s="4">
        <v>4133</v>
      </c>
      <c r="AK2301" s="4">
        <v>2455.1964758532449</v>
      </c>
      <c r="AL2301" s="8">
        <v>1.0730753828029918</v>
      </c>
      <c r="AM2301" s="4">
        <v>2046.4344674451875</v>
      </c>
      <c r="AN2301" s="8">
        <v>0.89442065884842115</v>
      </c>
      <c r="AO2301" s="4">
        <v>1637.6724590371305</v>
      </c>
      <c r="AP2301" s="8">
        <v>0.71576593489385076</v>
      </c>
    </row>
    <row r="2302" spans="1:42" x14ac:dyDescent="0.25">
      <c r="A2302" s="2" t="s">
        <v>6580</v>
      </c>
      <c r="B2302" t="s">
        <v>6579</v>
      </c>
      <c r="C2302" t="s">
        <v>14</v>
      </c>
      <c r="D2302" t="s">
        <v>6578</v>
      </c>
      <c r="E2302" s="3" t="s">
        <v>6287</v>
      </c>
      <c r="F2302" t="s">
        <v>6581</v>
      </c>
      <c r="G2302">
        <v>323</v>
      </c>
      <c r="H2302">
        <v>0</v>
      </c>
      <c r="I2302">
        <v>20</v>
      </c>
      <c r="J2302">
        <v>119</v>
      </c>
      <c r="K2302">
        <v>139</v>
      </c>
      <c r="L2302">
        <v>37</v>
      </c>
      <c r="M2302">
        <v>8</v>
      </c>
      <c r="N2302" s="2">
        <v>274.0559855521156</v>
      </c>
      <c r="O2302" s="2">
        <v>569.5502427966976</v>
      </c>
      <c r="P2302" s="2">
        <v>660.18</v>
      </c>
      <c r="Q2302" s="4">
        <v>1503.786228348813</v>
      </c>
      <c r="R2302" s="5">
        <v>3.9E-2</v>
      </c>
      <c r="S2302" s="6">
        <v>1562.4338912544165</v>
      </c>
      <c r="T2302" s="4">
        <v>0</v>
      </c>
      <c r="U2302" s="7">
        <v>1562.4338912544165</v>
      </c>
      <c r="V2302" s="8">
        <v>0.62661556086932013</v>
      </c>
      <c r="W2302" s="7">
        <v>1006.9712063169974</v>
      </c>
      <c r="X2302" s="7">
        <v>1035.1689065561168</v>
      </c>
      <c r="Y2302" s="7">
        <v>1350.3565336733848</v>
      </c>
      <c r="Z2302" s="7">
        <v>1710.6604811732439</v>
      </c>
      <c r="AA2302" s="7">
        <v>1850.3957512471022</v>
      </c>
      <c r="AB2302" s="7">
        <v>2127.9864447122113</v>
      </c>
      <c r="AC2302" s="7">
        <v>2742.7938080495355</v>
      </c>
      <c r="AD2302" s="7">
        <v>2992.1386996904021</v>
      </c>
      <c r="AE2302" s="4">
        <v>1607</v>
      </c>
      <c r="AF2302" s="4">
        <v>1652</v>
      </c>
      <c r="AG2302" s="4">
        <v>2155</v>
      </c>
      <c r="AH2302" s="4">
        <v>2730</v>
      </c>
      <c r="AI2302" s="4">
        <v>2953</v>
      </c>
      <c r="AJ2302" s="4">
        <v>3396</v>
      </c>
      <c r="AK2302" s="4">
        <v>2691.7738235808156</v>
      </c>
      <c r="AL2302" s="8">
        <v>1.0795383879200524</v>
      </c>
      <c r="AM2302" s="4">
        <v>2314.0290875957785</v>
      </c>
      <c r="AN2302" s="8">
        <v>0.92804351128584195</v>
      </c>
      <c r="AO2302" s="4">
        <v>1936.2843516107414</v>
      </c>
      <c r="AP2302" s="8">
        <v>0.77654863465163138</v>
      </c>
    </row>
    <row r="2303" spans="1:42" x14ac:dyDescent="0.25">
      <c r="A2303" s="2" t="s">
        <v>6582</v>
      </c>
      <c r="B2303" t="s">
        <v>6579</v>
      </c>
      <c r="C2303" t="s">
        <v>14</v>
      </c>
      <c r="D2303" t="s">
        <v>6578</v>
      </c>
      <c r="E2303" s="3" t="s">
        <v>6287</v>
      </c>
      <c r="F2303" t="s">
        <v>6583</v>
      </c>
      <c r="G2303">
        <v>1303</v>
      </c>
      <c r="H2303">
        <v>0</v>
      </c>
      <c r="I2303">
        <v>1292</v>
      </c>
      <c r="J2303">
        <v>11</v>
      </c>
      <c r="K2303">
        <v>0</v>
      </c>
      <c r="L2303">
        <v>0</v>
      </c>
      <c r="M2303">
        <v>0</v>
      </c>
      <c r="N2303" s="2">
        <v>240.56024558710669</v>
      </c>
      <c r="O2303" s="2">
        <v>528.03519134996168</v>
      </c>
      <c r="P2303" s="2">
        <v>358.85</v>
      </c>
      <c r="Q2303" s="4">
        <v>1127.4454369370683</v>
      </c>
      <c r="R2303" s="5">
        <v>3.9E-2</v>
      </c>
      <c r="S2303" s="6">
        <v>1171.4158089776138</v>
      </c>
      <c r="T2303" s="4">
        <v>0</v>
      </c>
      <c r="U2303" s="7">
        <v>1171.4158089776138</v>
      </c>
      <c r="V2303" s="8">
        <v>0.70727147911778931</v>
      </c>
      <c r="W2303" s="7">
        <v>1136.5852669422875</v>
      </c>
      <c r="X2303" s="7">
        <v>1168.4124835025877</v>
      </c>
      <c r="Y2303" s="7">
        <v>1524.1700374988359</v>
      </c>
      <c r="Z2303" s="7">
        <v>1930.8511379915649</v>
      </c>
      <c r="AA2303" s="7">
        <v>2088.5726778348317</v>
      </c>
      <c r="AB2303" s="7">
        <v>2401.8939430840123</v>
      </c>
      <c r="AC2303" s="7">
        <v>1821.870990023024</v>
      </c>
      <c r="AD2303" s="7">
        <v>1987.4956254796621</v>
      </c>
      <c r="AE2303" s="4">
        <v>1607</v>
      </c>
      <c r="AF2303" s="4">
        <v>1652</v>
      </c>
      <c r="AG2303" s="4">
        <v>2155</v>
      </c>
      <c r="AH2303" s="4">
        <v>2730</v>
      </c>
      <c r="AI2303" s="4">
        <v>2953</v>
      </c>
      <c r="AJ2303" s="4">
        <v>3396</v>
      </c>
      <c r="AK2303" s="4">
        <v>1817.6574671791211</v>
      </c>
      <c r="AL2303" s="8">
        <v>1.0974559806080264</v>
      </c>
      <c r="AM2303" s="4">
        <v>1602.0597808678674</v>
      </c>
      <c r="AN2303" s="8">
        <v>0.96728350613474756</v>
      </c>
      <c r="AO2303" s="4">
        <v>1386.4620945566137</v>
      </c>
      <c r="AP2303" s="8">
        <v>0.83711103166146883</v>
      </c>
    </row>
    <row r="2304" spans="1:42" x14ac:dyDescent="0.25">
      <c r="A2304" s="2" t="s">
        <v>6586</v>
      </c>
      <c r="B2304" t="s">
        <v>6585</v>
      </c>
      <c r="C2304" t="s">
        <v>149</v>
      </c>
      <c r="D2304" t="s">
        <v>6584</v>
      </c>
      <c r="E2304" s="3" t="s">
        <v>6287</v>
      </c>
      <c r="F2304" t="s">
        <v>6587</v>
      </c>
      <c r="G2304">
        <v>89</v>
      </c>
      <c r="H2304">
        <v>0</v>
      </c>
      <c r="I2304">
        <v>8</v>
      </c>
      <c r="J2304">
        <v>36</v>
      </c>
      <c r="K2304">
        <v>34</v>
      </c>
      <c r="L2304">
        <v>11</v>
      </c>
      <c r="M2304">
        <v>0</v>
      </c>
      <c r="N2304" s="2">
        <v>267.65917602996257</v>
      </c>
      <c r="O2304" s="2">
        <v>291.33902869288386</v>
      </c>
      <c r="P2304" s="2">
        <v>754.25</v>
      </c>
      <c r="Q2304" s="4">
        <v>1313.2482047228464</v>
      </c>
      <c r="R2304" s="5">
        <v>3.9E-2</v>
      </c>
      <c r="S2304" s="6">
        <v>1364.4648847070373</v>
      </c>
      <c r="T2304" s="4">
        <v>155.78409090909091</v>
      </c>
      <c r="U2304" s="7">
        <v>1520.2489756161283</v>
      </c>
      <c r="V2304" s="8">
        <v>0.50774232330562152</v>
      </c>
      <c r="W2304" s="7">
        <v>985.7062930534513</v>
      </c>
      <c r="X2304" s="7">
        <v>1042.6703645429018</v>
      </c>
      <c r="Y2304" s="7">
        <v>1235.4367824632022</v>
      </c>
      <c r="Z2304" s="7">
        <v>1488.3572598763624</v>
      </c>
      <c r="AA2304" s="7">
        <v>1637.8309834646807</v>
      </c>
      <c r="AB2304" s="7">
        <v>1883.460059727191</v>
      </c>
      <c r="AC2304" s="7">
        <v>3293.5483146067422</v>
      </c>
      <c r="AD2304" s="7">
        <v>3592.9617977528092</v>
      </c>
      <c r="AE2304" s="4">
        <v>2163</v>
      </c>
      <c r="AF2304" s="4">
        <v>2288</v>
      </c>
      <c r="AG2304" s="4">
        <v>2711</v>
      </c>
      <c r="AH2304" s="4">
        <v>3266</v>
      </c>
      <c r="AI2304" s="4">
        <v>3594</v>
      </c>
      <c r="AJ2304" s="4">
        <v>4133</v>
      </c>
      <c r="AK2304" s="4">
        <v>3026.4709168847721</v>
      </c>
      <c r="AL2304" s="8">
        <v>1.0628295607654432</v>
      </c>
      <c r="AM2304" s="4">
        <v>2465.5438810247865</v>
      </c>
      <c r="AN2304" s="8">
        <v>0.87548761812275344</v>
      </c>
      <c r="AO2304" s="4">
        <v>1904.6168451648011</v>
      </c>
      <c r="AP2304" s="8">
        <v>0.68814567548006356</v>
      </c>
    </row>
    <row r="2305" spans="1:42" x14ac:dyDescent="0.25">
      <c r="A2305" s="2" t="s">
        <v>6590</v>
      </c>
      <c r="B2305" t="s">
        <v>6589</v>
      </c>
      <c r="C2305" t="s">
        <v>149</v>
      </c>
      <c r="D2305" t="s">
        <v>6588</v>
      </c>
      <c r="E2305" s="3" t="s">
        <v>6287</v>
      </c>
      <c r="F2305" t="s">
        <v>6591</v>
      </c>
      <c r="G2305">
        <v>110</v>
      </c>
      <c r="H2305">
        <v>0</v>
      </c>
      <c r="I2305">
        <v>54</v>
      </c>
      <c r="J2305">
        <v>30</v>
      </c>
      <c r="K2305">
        <v>22</v>
      </c>
      <c r="L2305">
        <v>4</v>
      </c>
      <c r="M2305">
        <v>0</v>
      </c>
      <c r="N2305" s="2">
        <v>235.55757575757573</v>
      </c>
      <c r="O2305" s="2">
        <v>495.93925412121217</v>
      </c>
      <c r="P2305" s="2">
        <v>304.63</v>
      </c>
      <c r="Q2305" s="4">
        <v>1036.1268298787879</v>
      </c>
      <c r="R2305" s="5">
        <v>3.9E-2</v>
      </c>
      <c r="S2305" s="6">
        <v>1076.5357762440606</v>
      </c>
      <c r="T2305" s="4">
        <v>78.174311926605498</v>
      </c>
      <c r="U2305" s="7">
        <v>1154.710088170666</v>
      </c>
      <c r="V2305" s="8">
        <v>0.80287546268598309</v>
      </c>
      <c r="W2305" s="7">
        <v>781.45539015364898</v>
      </c>
      <c r="X2305" s="7">
        <v>901.9671888267693</v>
      </c>
      <c r="Y2305" s="7">
        <v>1119.7866510247691</v>
      </c>
      <c r="Z2305" s="7">
        <v>1364.5528508142741</v>
      </c>
      <c r="AA2305" s="7">
        <v>1524.736235385999</v>
      </c>
      <c r="AB2305" s="7">
        <v>1753.7835049137927</v>
      </c>
      <c r="AC2305" s="7">
        <v>1582.0400000000002</v>
      </c>
      <c r="AD2305" s="7">
        <v>1725.8618181818181</v>
      </c>
      <c r="AE2305" s="4">
        <v>1044</v>
      </c>
      <c r="AF2305" s="4">
        <v>1205</v>
      </c>
      <c r="AG2305" s="4">
        <v>1496</v>
      </c>
      <c r="AH2305" s="4">
        <v>1823</v>
      </c>
      <c r="AI2305" s="4">
        <v>2037</v>
      </c>
      <c r="AJ2305" s="4">
        <v>2343</v>
      </c>
      <c r="AK2305" s="4">
        <v>1521.0775889931888</v>
      </c>
      <c r="AL2305" s="8">
        <v>1.111967517263643</v>
      </c>
      <c r="AM2305" s="4">
        <v>1372.8969847434794</v>
      </c>
      <c r="AN2305" s="8">
        <v>1.008936832404423</v>
      </c>
      <c r="AO2305" s="4">
        <v>1224.71638049377</v>
      </c>
      <c r="AP2305" s="8">
        <v>0.90590614754520304</v>
      </c>
    </row>
    <row r="2306" spans="1:42" x14ac:dyDescent="0.25">
      <c r="A2306" s="2" t="s">
        <v>6594</v>
      </c>
      <c r="B2306" t="s">
        <v>6593</v>
      </c>
      <c r="C2306" t="s">
        <v>149</v>
      </c>
      <c r="D2306" t="s">
        <v>6592</v>
      </c>
      <c r="E2306" s="3" t="s">
        <v>6287</v>
      </c>
      <c r="F2306" t="s">
        <v>6595</v>
      </c>
      <c r="G2306">
        <v>167</v>
      </c>
      <c r="H2306">
        <v>0</v>
      </c>
      <c r="I2306">
        <v>104</v>
      </c>
      <c r="J2306">
        <v>35</v>
      </c>
      <c r="K2306">
        <v>20</v>
      </c>
      <c r="L2306">
        <v>8</v>
      </c>
      <c r="M2306">
        <v>0</v>
      </c>
      <c r="N2306" s="2">
        <v>245.28742514970062</v>
      </c>
      <c r="O2306" s="2">
        <v>687.0490136981756</v>
      </c>
      <c r="P2306" s="2">
        <v>507</v>
      </c>
      <c r="Q2306" s="4">
        <v>1439.3364388478763</v>
      </c>
      <c r="R2306" s="5">
        <v>3.9E-2</v>
      </c>
      <c r="S2306" s="6">
        <v>1495.4705599629433</v>
      </c>
      <c r="T2306" s="4">
        <v>22.755905511811022</v>
      </c>
      <c r="U2306" s="7">
        <v>1518.2264654747544</v>
      </c>
      <c r="V2306" s="8">
        <v>0.59390600744955946</v>
      </c>
      <c r="W2306" s="7">
        <v>1265.3642137794573</v>
      </c>
      <c r="X2306" s="7">
        <v>1338.4897462447518</v>
      </c>
      <c r="Y2306" s="7">
        <v>1585.9465481073087</v>
      </c>
      <c r="Z2306" s="7">
        <v>1910.6239122532165</v>
      </c>
      <c r="AA2306" s="7">
        <v>2102.5053094421496</v>
      </c>
      <c r="AB2306" s="7">
        <v>2417.8226054325</v>
      </c>
      <c r="AC2306" s="7">
        <v>2811.9754491017966</v>
      </c>
      <c r="AD2306" s="7">
        <v>3067.6095808383229</v>
      </c>
      <c r="AE2306" s="4">
        <v>2163</v>
      </c>
      <c r="AF2306" s="4">
        <v>2288</v>
      </c>
      <c r="AG2306" s="4">
        <v>2711</v>
      </c>
      <c r="AH2306" s="4">
        <v>3266</v>
      </c>
      <c r="AI2306" s="4">
        <v>3594</v>
      </c>
      <c r="AJ2306" s="4">
        <v>4133</v>
      </c>
      <c r="AK2306" s="4">
        <v>2719.816904983647</v>
      </c>
      <c r="AL2306" s="8">
        <v>1.0728507933839331</v>
      </c>
      <c r="AM2306" s="4">
        <v>2311.7014566434127</v>
      </c>
      <c r="AN2306" s="8">
        <v>0.91320253140580865</v>
      </c>
      <c r="AO2306" s="4">
        <v>1903.586008303178</v>
      </c>
      <c r="AP2306" s="8">
        <v>0.75355426942768411</v>
      </c>
    </row>
    <row r="2307" spans="1:42" x14ac:dyDescent="0.25">
      <c r="A2307" s="2" t="s">
        <v>6598</v>
      </c>
      <c r="B2307" t="s">
        <v>6597</v>
      </c>
      <c r="C2307" t="s">
        <v>149</v>
      </c>
      <c r="D2307" t="s">
        <v>6596</v>
      </c>
      <c r="E2307" s="3" t="s">
        <v>6287</v>
      </c>
      <c r="F2307" t="s">
        <v>6599</v>
      </c>
      <c r="G2307">
        <v>164</v>
      </c>
      <c r="H2307">
        <v>0</v>
      </c>
      <c r="I2307">
        <v>87</v>
      </c>
      <c r="J2307">
        <v>25</v>
      </c>
      <c r="K2307">
        <v>31</v>
      </c>
      <c r="L2307">
        <v>16</v>
      </c>
      <c r="M2307">
        <v>5</v>
      </c>
      <c r="N2307" s="2">
        <v>240.47306910569105</v>
      </c>
      <c r="O2307" s="2">
        <v>482.86538675203252</v>
      </c>
      <c r="P2307" s="2">
        <v>335.29</v>
      </c>
      <c r="Q2307" s="4">
        <v>1058.6284558577236</v>
      </c>
      <c r="R2307" s="5">
        <v>3.9E-2</v>
      </c>
      <c r="S2307" s="6">
        <v>1099.9149656361747</v>
      </c>
      <c r="T2307" s="4">
        <v>58.101910828025481</v>
      </c>
      <c r="U2307" s="7">
        <v>1158.0168764642001</v>
      </c>
      <c r="V2307" s="8">
        <v>0.74115972424339993</v>
      </c>
      <c r="W2307" s="7">
        <v>758.17897498589718</v>
      </c>
      <c r="X2307" s="7">
        <v>868.70274385570758</v>
      </c>
      <c r="Y2307" s="7">
        <v>1105.9416617482307</v>
      </c>
      <c r="Z2307" s="7">
        <v>1419.2096690543813</v>
      </c>
      <c r="AA2307" s="7">
        <v>1524.8056265733085</v>
      </c>
      <c r="AB2307" s="7">
        <v>1753.5968678643173</v>
      </c>
      <c r="AC2307" s="7">
        <v>1718.6829268292686</v>
      </c>
      <c r="AD2307" s="7">
        <v>1874.9268292682927</v>
      </c>
      <c r="AE2307" s="4">
        <v>1077</v>
      </c>
      <c r="AF2307" s="4">
        <v>1234</v>
      </c>
      <c r="AG2307" s="4">
        <v>1571</v>
      </c>
      <c r="AH2307" s="4">
        <v>2016</v>
      </c>
      <c r="AI2307" s="4">
        <v>2166</v>
      </c>
      <c r="AJ2307" s="4">
        <v>2491</v>
      </c>
      <c r="AK2307" s="4">
        <v>1663.4102213572648</v>
      </c>
      <c r="AL2307" s="8">
        <v>1.1018107620917406</v>
      </c>
      <c r="AM2307" s="4">
        <v>1475.5784694502349</v>
      </c>
      <c r="AN2307" s="8">
        <v>0.98159374947562716</v>
      </c>
      <c r="AO2307" s="4">
        <v>1287.7467175432048</v>
      </c>
      <c r="AP2307" s="8">
        <v>0.86137673685951355</v>
      </c>
    </row>
    <row r="2308" spans="1:42" x14ac:dyDescent="0.25">
      <c r="A2308" s="2" t="s">
        <v>6602</v>
      </c>
      <c r="B2308" t="s">
        <v>6601</v>
      </c>
      <c r="C2308" t="s">
        <v>14</v>
      </c>
      <c r="D2308" t="s">
        <v>6600</v>
      </c>
      <c r="E2308" s="3" t="s">
        <v>6287</v>
      </c>
      <c r="F2308" t="s">
        <v>6603</v>
      </c>
      <c r="G2308">
        <v>215</v>
      </c>
      <c r="H2308">
        <v>0</v>
      </c>
      <c r="I2308">
        <v>22</v>
      </c>
      <c r="J2308">
        <v>93</v>
      </c>
      <c r="K2308">
        <v>72</v>
      </c>
      <c r="L2308">
        <v>24</v>
      </c>
      <c r="M2308">
        <v>4</v>
      </c>
      <c r="N2308" s="2">
        <v>324.93023255813955</v>
      </c>
      <c r="O2308" s="2">
        <v>571.92770693023249</v>
      </c>
      <c r="P2308" s="2">
        <v>659.35</v>
      </c>
      <c r="Q2308" s="4">
        <v>1556.2079394883722</v>
      </c>
      <c r="R2308" s="5">
        <v>3.9E-2</v>
      </c>
      <c r="S2308" s="6">
        <v>1616.9000491284185</v>
      </c>
      <c r="T2308" s="4">
        <v>70.36492890995261</v>
      </c>
      <c r="U2308" s="7">
        <v>1687.2649780383711</v>
      </c>
      <c r="V2308" s="8">
        <v>0.56646242464190266</v>
      </c>
      <c r="W2308" s="7">
        <v>1174.1606144714865</v>
      </c>
      <c r="X2308" s="7">
        <v>1242.0154812347484</v>
      </c>
      <c r="Y2308" s="7">
        <v>1471.6363503616274</v>
      </c>
      <c r="Z2308" s="7">
        <v>1772.9119587905107</v>
      </c>
      <c r="AA2308" s="7">
        <v>1950.9631291773107</v>
      </c>
      <c r="AB2308" s="7">
        <v>2243.5533146604967</v>
      </c>
      <c r="AC2308" s="7">
        <v>3276.46</v>
      </c>
      <c r="AD2308" s="7">
        <v>3574.3199999999997</v>
      </c>
      <c r="AE2308" s="4">
        <v>2163</v>
      </c>
      <c r="AF2308" s="4">
        <v>2288</v>
      </c>
      <c r="AG2308" s="4">
        <v>2711</v>
      </c>
      <c r="AH2308" s="4">
        <v>3266</v>
      </c>
      <c r="AI2308" s="4">
        <v>3594</v>
      </c>
      <c r="AJ2308" s="4">
        <v>4133</v>
      </c>
      <c r="AK2308" s="4">
        <v>3125.9546228583868</v>
      </c>
      <c r="AL2308" s="8">
        <v>1.0730945920124688</v>
      </c>
      <c r="AM2308" s="4">
        <v>2625.5427434867906</v>
      </c>
      <c r="AN2308" s="8">
        <v>0.90509221526782491</v>
      </c>
      <c r="AO2308" s="4">
        <v>2117.3119285000143</v>
      </c>
      <c r="AP2308" s="8">
        <v>0.73446480138654635</v>
      </c>
    </row>
    <row r="2309" spans="1:42" x14ac:dyDescent="0.25">
      <c r="A2309" s="2" t="s">
        <v>6604</v>
      </c>
      <c r="B2309" t="s">
        <v>6601</v>
      </c>
      <c r="C2309" t="s">
        <v>14</v>
      </c>
      <c r="D2309" t="s">
        <v>6600</v>
      </c>
      <c r="E2309" s="3" t="s">
        <v>6287</v>
      </c>
      <c r="F2309" t="s">
        <v>6605</v>
      </c>
      <c r="G2309">
        <v>369</v>
      </c>
      <c r="H2309">
        <v>0</v>
      </c>
      <c r="I2309">
        <v>363</v>
      </c>
      <c r="J2309">
        <v>6</v>
      </c>
      <c r="K2309">
        <v>0</v>
      </c>
      <c r="L2309">
        <v>0</v>
      </c>
      <c r="M2309">
        <v>0</v>
      </c>
      <c r="N2309" s="2">
        <v>207.91711833785004</v>
      </c>
      <c r="O2309" s="2">
        <v>368.00333992773267</v>
      </c>
      <c r="P2309" s="2">
        <v>443.57</v>
      </c>
      <c r="Q2309" s="4">
        <v>1019.4904582655827</v>
      </c>
      <c r="R2309" s="5">
        <v>3.9E-2</v>
      </c>
      <c r="S2309" s="6">
        <v>1059.2505861379402</v>
      </c>
      <c r="T2309" s="4">
        <v>7.8384401114206126</v>
      </c>
      <c r="U2309" s="7">
        <v>1067.0890262493608</v>
      </c>
      <c r="V2309" s="8">
        <v>0.46498724706370276</v>
      </c>
      <c r="W2309" s="7">
        <v>998.37942109119922</v>
      </c>
      <c r="X2309" s="7">
        <v>1056.0758739975329</v>
      </c>
      <c r="Y2309" s="7">
        <v>1251.3206706325664</v>
      </c>
      <c r="Z2309" s="7">
        <v>1507.4929215366881</v>
      </c>
      <c r="AA2309" s="7">
        <v>1658.8884139629081</v>
      </c>
      <c r="AB2309" s="7">
        <v>1907.6755188950192</v>
      </c>
      <c r="AC2309" s="7">
        <v>2524.3658536585367</v>
      </c>
      <c r="AD2309" s="7">
        <v>2753.8536585365855</v>
      </c>
      <c r="AE2309" s="4">
        <v>2163</v>
      </c>
      <c r="AF2309" s="4">
        <v>2288</v>
      </c>
      <c r="AG2309" s="4">
        <v>2711</v>
      </c>
      <c r="AH2309" s="4">
        <v>3266</v>
      </c>
      <c r="AI2309" s="4">
        <v>3594</v>
      </c>
      <c r="AJ2309" s="4">
        <v>4133</v>
      </c>
      <c r="AK2309" s="4">
        <v>2423.2997976141373</v>
      </c>
      <c r="AL2309" s="8">
        <v>1.0593757864464648</v>
      </c>
      <c r="AM2309" s="4">
        <v>1967.2471998013123</v>
      </c>
      <c r="AN2309" s="8">
        <v>0.86064949767692678</v>
      </c>
      <c r="AO2309" s="4">
        <v>1511.1946019884874</v>
      </c>
      <c r="AP2309" s="8">
        <v>0.66192320890738898</v>
      </c>
    </row>
    <row r="2310" spans="1:42" x14ac:dyDescent="0.25">
      <c r="A2310" s="2" t="s">
        <v>6608</v>
      </c>
      <c r="B2310" t="s">
        <v>6607</v>
      </c>
      <c r="C2310" t="s">
        <v>149</v>
      </c>
      <c r="D2310" t="s">
        <v>6606</v>
      </c>
      <c r="E2310" s="3" t="s">
        <v>6287</v>
      </c>
      <c r="F2310" t="s">
        <v>6609</v>
      </c>
      <c r="G2310">
        <v>50</v>
      </c>
      <c r="H2310">
        <v>0</v>
      </c>
      <c r="I2310">
        <v>50</v>
      </c>
      <c r="J2310">
        <v>0</v>
      </c>
      <c r="K2310">
        <v>0</v>
      </c>
      <c r="L2310">
        <v>0</v>
      </c>
      <c r="M2310">
        <v>0</v>
      </c>
      <c r="N2310" s="2">
        <v>180.36333333333334</v>
      </c>
      <c r="O2310" s="2">
        <v>287.20897833333339</v>
      </c>
      <c r="P2310" s="2">
        <v>462.23</v>
      </c>
      <c r="Q2310" s="4">
        <v>929.80231166666681</v>
      </c>
      <c r="R2310" s="5">
        <v>3.9E-2</v>
      </c>
      <c r="S2310" s="6">
        <v>966.06460182166677</v>
      </c>
      <c r="T2310" s="4">
        <v>33</v>
      </c>
      <c r="U2310" s="7">
        <v>999.06460182166677</v>
      </c>
      <c r="V2310" s="8">
        <v>0.43665410918779141</v>
      </c>
      <c r="W2310" s="7">
        <v>913.28572278857723</v>
      </c>
      <c r="X2310" s="7">
        <v>966.06460182166654</v>
      </c>
      <c r="Y2310" s="7">
        <v>1144.6683284696408</v>
      </c>
      <c r="Z2310" s="7">
        <v>1379.0065513765571</v>
      </c>
      <c r="AA2310" s="7">
        <v>1517.4983299593837</v>
      </c>
      <c r="AB2310" s="7">
        <v>1745.0808563500648</v>
      </c>
      <c r="AC2310" s="7">
        <v>2516.8000000000002</v>
      </c>
      <c r="AD2310" s="7">
        <v>2745.6</v>
      </c>
      <c r="AE2310" s="4">
        <v>2163</v>
      </c>
      <c r="AF2310" s="4">
        <v>2288</v>
      </c>
      <c r="AG2310" s="4">
        <v>2711</v>
      </c>
      <c r="AH2310" s="4">
        <v>3266</v>
      </c>
      <c r="AI2310" s="4">
        <v>3594</v>
      </c>
      <c r="AJ2310" s="4">
        <v>4133</v>
      </c>
      <c r="AK2310" s="4">
        <v>2377.9254745576673</v>
      </c>
      <c r="AL2310" s="8">
        <v>1.0537261689500295</v>
      </c>
      <c r="AM2310" s="4">
        <v>1907.3051836456666</v>
      </c>
      <c r="AN2310" s="8">
        <v>0.8480354823626165</v>
      </c>
      <c r="AO2310" s="4">
        <v>1436.6848927336669</v>
      </c>
      <c r="AP2310" s="8">
        <v>0.64234479577520409</v>
      </c>
    </row>
    <row r="2311" spans="1:42" x14ac:dyDescent="0.25">
      <c r="A2311" s="2" t="s">
        <v>6612</v>
      </c>
      <c r="B2311" t="s">
        <v>6611</v>
      </c>
      <c r="C2311" t="s">
        <v>149</v>
      </c>
      <c r="D2311" t="s">
        <v>6610</v>
      </c>
      <c r="E2311" s="3" t="s">
        <v>6287</v>
      </c>
      <c r="F2311" t="s">
        <v>6613</v>
      </c>
      <c r="G2311">
        <v>139</v>
      </c>
      <c r="H2311">
        <v>0</v>
      </c>
      <c r="I2311">
        <v>76</v>
      </c>
      <c r="J2311">
        <v>28</v>
      </c>
      <c r="K2311">
        <v>27</v>
      </c>
      <c r="L2311">
        <v>8</v>
      </c>
      <c r="M2311">
        <v>0</v>
      </c>
      <c r="N2311" s="2">
        <v>238.72319932998323</v>
      </c>
      <c r="O2311" s="2">
        <v>766.0732566144967</v>
      </c>
      <c r="P2311" s="2">
        <v>438.67</v>
      </c>
      <c r="Q2311" s="4">
        <v>1443.46645594448</v>
      </c>
      <c r="R2311" s="5">
        <v>3.9E-2</v>
      </c>
      <c r="S2311" s="6">
        <v>1499.7616477263145</v>
      </c>
      <c r="T2311" s="4">
        <v>19.715328467153284</v>
      </c>
      <c r="U2311" s="7">
        <v>1519.4769761934679</v>
      </c>
      <c r="V2311" s="8">
        <v>0.57592043108251856</v>
      </c>
      <c r="W2311" s="7">
        <v>1229.5526346916001</v>
      </c>
      <c r="X2311" s="7">
        <v>1300.6086121934261</v>
      </c>
      <c r="Y2311" s="7">
        <v>1541.062040059606</v>
      </c>
      <c r="Z2311" s="7">
        <v>1856.5505801677141</v>
      </c>
      <c r="AA2311" s="7">
        <v>2043.0014651325064</v>
      </c>
      <c r="AB2311" s="7">
        <v>2349.3948401203806</v>
      </c>
      <c r="AC2311" s="7">
        <v>2902.1798561151081</v>
      </c>
      <c r="AD2311" s="7">
        <v>3166.0143884892086</v>
      </c>
      <c r="AE2311" s="4">
        <v>2163</v>
      </c>
      <c r="AF2311" s="4">
        <v>2288</v>
      </c>
      <c r="AG2311" s="4">
        <v>2711</v>
      </c>
      <c r="AH2311" s="4">
        <v>3266</v>
      </c>
      <c r="AI2311" s="4">
        <v>3594</v>
      </c>
      <c r="AJ2311" s="4">
        <v>4133</v>
      </c>
      <c r="AK2311" s="4">
        <v>2803.9014105257647</v>
      </c>
      <c r="AL2311" s="8">
        <v>1.0702225798816993</v>
      </c>
      <c r="AM2311" s="4">
        <v>2365.7104502251495</v>
      </c>
      <c r="AN2311" s="8">
        <v>0.90413705788517451</v>
      </c>
      <c r="AO2311" s="4">
        <v>1927.5194899245339</v>
      </c>
      <c r="AP2311" s="8">
        <v>0.7380515358886498</v>
      </c>
    </row>
    <row r="2312" spans="1:42" x14ac:dyDescent="0.25">
      <c r="A2312" s="2" t="s">
        <v>6616</v>
      </c>
      <c r="B2312" t="s">
        <v>6615</v>
      </c>
      <c r="C2312" t="s">
        <v>14</v>
      </c>
      <c r="D2312" t="s">
        <v>6614</v>
      </c>
      <c r="E2312" s="3" t="s">
        <v>6287</v>
      </c>
      <c r="F2312" t="s">
        <v>6617</v>
      </c>
      <c r="G2312">
        <v>127</v>
      </c>
      <c r="H2312">
        <v>0</v>
      </c>
      <c r="I2312">
        <v>49</v>
      </c>
      <c r="J2312">
        <v>42</v>
      </c>
      <c r="K2312">
        <v>30</v>
      </c>
      <c r="L2312">
        <v>6</v>
      </c>
      <c r="M2312">
        <v>0</v>
      </c>
      <c r="N2312" s="2">
        <v>296.26312335958005</v>
      </c>
      <c r="O2312" s="2">
        <v>435.90229275590553</v>
      </c>
      <c r="P2312" s="2">
        <v>350.96</v>
      </c>
      <c r="Q2312" s="4">
        <v>1083.1254161154857</v>
      </c>
      <c r="R2312" s="5">
        <v>3.9E-2</v>
      </c>
      <c r="S2312" s="6">
        <v>1125.3673073439895</v>
      </c>
      <c r="T2312" s="4">
        <v>26.532258064516128</v>
      </c>
      <c r="U2312" s="7">
        <v>1151.8995654085056</v>
      </c>
      <c r="V2312" s="8">
        <v>0.69484484894356457</v>
      </c>
      <c r="W2312" s="7">
        <v>779.30849510076223</v>
      </c>
      <c r="X2312" s="7">
        <v>866.20003462419231</v>
      </c>
      <c r="Y2312" s="7">
        <v>1136.3784153298573</v>
      </c>
      <c r="Z2312" s="7">
        <v>1376.6878293243433</v>
      </c>
      <c r="AA2312" s="7">
        <v>1908.2196687528246</v>
      </c>
      <c r="AB2312" s="7">
        <v>2194.6902131191332</v>
      </c>
      <c r="AC2312" s="7">
        <v>1823.5574803149609</v>
      </c>
      <c r="AD2312" s="7">
        <v>1989.3354330708662</v>
      </c>
      <c r="AE2312" s="4">
        <v>1148</v>
      </c>
      <c r="AF2312" s="4">
        <v>1276</v>
      </c>
      <c r="AG2312" s="4">
        <v>1674</v>
      </c>
      <c r="AH2312" s="4">
        <v>2028</v>
      </c>
      <c r="AI2312" s="4">
        <v>2811</v>
      </c>
      <c r="AJ2312" s="4">
        <v>3233</v>
      </c>
      <c r="AK2312" s="4">
        <v>1803.4682460614802</v>
      </c>
      <c r="AL2312" s="8">
        <v>1.1038865384111254</v>
      </c>
      <c r="AM2312" s="4">
        <v>1577.4345998223171</v>
      </c>
      <c r="AN2312" s="8">
        <v>0.96753930858860537</v>
      </c>
      <c r="AO2312" s="4">
        <v>1351.4009535831531</v>
      </c>
      <c r="AP2312" s="8">
        <v>0.83119207876608492</v>
      </c>
    </row>
    <row r="2313" spans="1:42" x14ac:dyDescent="0.25">
      <c r="A2313" s="2" t="s">
        <v>6618</v>
      </c>
      <c r="B2313" t="s">
        <v>6615</v>
      </c>
      <c r="C2313" t="s">
        <v>14</v>
      </c>
      <c r="D2313" t="s">
        <v>6614</v>
      </c>
      <c r="E2313" s="3" t="s">
        <v>6287</v>
      </c>
      <c r="F2313" t="s">
        <v>6619</v>
      </c>
      <c r="G2313">
        <v>179</v>
      </c>
      <c r="H2313">
        <v>0</v>
      </c>
      <c r="I2313">
        <v>174</v>
      </c>
      <c r="J2313">
        <v>5</v>
      </c>
      <c r="K2313">
        <v>0</v>
      </c>
      <c r="L2313">
        <v>0</v>
      </c>
      <c r="M2313">
        <v>0</v>
      </c>
      <c r="N2313" s="2">
        <v>260.50418994413411</v>
      </c>
      <c r="O2313" s="2">
        <v>359.8710732420858</v>
      </c>
      <c r="P2313" s="2">
        <v>335.32</v>
      </c>
      <c r="Q2313" s="4">
        <v>955.69526318621979</v>
      </c>
      <c r="R2313" s="5">
        <v>3.9E-2</v>
      </c>
      <c r="S2313" s="6">
        <v>992.96737845048233</v>
      </c>
      <c r="T2313" s="4">
        <v>0</v>
      </c>
      <c r="U2313" s="7">
        <v>992.96737845048233</v>
      </c>
      <c r="V2313" s="8">
        <v>0.7714661004307245</v>
      </c>
      <c r="W2313" s="7">
        <v>885.64308329447158</v>
      </c>
      <c r="X2313" s="7">
        <v>984.39074414960442</v>
      </c>
      <c r="Y2313" s="7">
        <v>1291.4342521210326</v>
      </c>
      <c r="Z2313" s="7">
        <v>1564.5332516735091</v>
      </c>
      <c r="AA2313" s="7">
        <v>2168.591208310766</v>
      </c>
      <c r="AB2313" s="7">
        <v>2494.1499026925321</v>
      </c>
      <c r="AC2313" s="7">
        <v>1415.8290502793297</v>
      </c>
      <c r="AD2313" s="7">
        <v>1544.5407821229051</v>
      </c>
      <c r="AE2313" s="4">
        <v>1148</v>
      </c>
      <c r="AF2313" s="4">
        <v>1276</v>
      </c>
      <c r="AG2313" s="4">
        <v>1674</v>
      </c>
      <c r="AH2313" s="4">
        <v>2028</v>
      </c>
      <c r="AI2313" s="4">
        <v>2811</v>
      </c>
      <c r="AJ2313" s="4">
        <v>3233</v>
      </c>
      <c r="AK2313" s="4">
        <v>1439.5588247904741</v>
      </c>
      <c r="AL2313" s="8">
        <v>1.11843637263772</v>
      </c>
      <c r="AM2313" s="4">
        <v>1289.770389372092</v>
      </c>
      <c r="AN2313" s="8">
        <v>1.0020612502825788</v>
      </c>
      <c r="AO2313" s="4">
        <v>1139.9819539537095</v>
      </c>
      <c r="AP2313" s="8">
        <v>0.88568612792743739</v>
      </c>
    </row>
    <row r="2314" spans="1:42" x14ac:dyDescent="0.25">
      <c r="A2314" s="2" t="s">
        <v>6621</v>
      </c>
      <c r="B2314" t="s">
        <v>4099</v>
      </c>
      <c r="C2314" t="s">
        <v>14</v>
      </c>
      <c r="D2314" t="s">
        <v>6620</v>
      </c>
      <c r="E2314" s="3" t="s">
        <v>6287</v>
      </c>
      <c r="F2314" t="s">
        <v>6622</v>
      </c>
      <c r="G2314">
        <v>344</v>
      </c>
      <c r="H2314">
        <v>0</v>
      </c>
      <c r="I2314">
        <v>60</v>
      </c>
      <c r="J2314">
        <v>107</v>
      </c>
      <c r="K2314">
        <v>139</v>
      </c>
      <c r="L2314">
        <v>30</v>
      </c>
      <c r="M2314">
        <v>8</v>
      </c>
      <c r="N2314" s="2">
        <v>308.8861434108527</v>
      </c>
      <c r="O2314" s="2">
        <v>669.45126280620161</v>
      </c>
      <c r="P2314" s="2">
        <v>269.04000000000002</v>
      </c>
      <c r="Q2314" s="4">
        <v>1247.3774062170544</v>
      </c>
      <c r="R2314" s="5">
        <v>3.9E-2</v>
      </c>
      <c r="S2314" s="6">
        <v>1296.0251250595195</v>
      </c>
      <c r="T2314" s="4">
        <v>85.184713375796179</v>
      </c>
      <c r="U2314" s="7">
        <v>1381.2098384353158</v>
      </c>
      <c r="V2314" s="8">
        <v>0.84002274380947839</v>
      </c>
      <c r="W2314" s="7">
        <v>822.89666317206991</v>
      </c>
      <c r="X2314" s="7">
        <v>949.7993095041611</v>
      </c>
      <c r="Y2314" s="7">
        <v>1179.1699311354564</v>
      </c>
      <c r="Z2314" s="7">
        <v>1436.9162997726851</v>
      </c>
      <c r="AA2314" s="7">
        <v>1605.5943514190672</v>
      </c>
      <c r="AB2314" s="7">
        <v>1846.7882009695015</v>
      </c>
      <c r="AC2314" s="7">
        <v>1808.6781976744189</v>
      </c>
      <c r="AD2314" s="7">
        <v>1973.1034883720931</v>
      </c>
      <c r="AE2314" s="4">
        <v>1044</v>
      </c>
      <c r="AF2314" s="4">
        <v>1205</v>
      </c>
      <c r="AG2314" s="4">
        <v>1496</v>
      </c>
      <c r="AH2314" s="4">
        <v>1823</v>
      </c>
      <c r="AI2314" s="4">
        <v>2037</v>
      </c>
      <c r="AJ2314" s="4">
        <v>2343</v>
      </c>
      <c r="AK2314" s="4">
        <v>1758.4543359053689</v>
      </c>
      <c r="AL2314" s="8">
        <v>1.1212624538831002</v>
      </c>
      <c r="AM2314" s="4">
        <v>1604.3112656234193</v>
      </c>
      <c r="AN2314" s="8">
        <v>1.0275158838585596</v>
      </c>
      <c r="AO2314" s="4">
        <v>1450.1681953414693</v>
      </c>
      <c r="AP2314" s="8">
        <v>0.93376931383401895</v>
      </c>
    </row>
    <row r="2315" spans="1:42" x14ac:dyDescent="0.25">
      <c r="A2315" s="2" t="s">
        <v>6623</v>
      </c>
      <c r="B2315" t="s">
        <v>4099</v>
      </c>
      <c r="C2315" t="s">
        <v>14</v>
      </c>
      <c r="D2315" t="s">
        <v>6620</v>
      </c>
      <c r="E2315" s="3" t="s">
        <v>6287</v>
      </c>
      <c r="F2315" t="s">
        <v>6624</v>
      </c>
      <c r="G2315">
        <v>288</v>
      </c>
      <c r="H2315">
        <v>4</v>
      </c>
      <c r="I2315">
        <v>280</v>
      </c>
      <c r="J2315">
        <v>4</v>
      </c>
      <c r="K2315">
        <v>0</v>
      </c>
      <c r="L2315">
        <v>0</v>
      </c>
      <c r="M2315">
        <v>0</v>
      </c>
      <c r="N2315" s="2">
        <v>270.75318287037038</v>
      </c>
      <c r="O2315" s="2">
        <v>568.76313540393517</v>
      </c>
      <c r="P2315" s="2">
        <v>273.04000000000002</v>
      </c>
      <c r="Q2315" s="4">
        <v>1112.5563182743056</v>
      </c>
      <c r="R2315" s="5">
        <v>3.9E-2</v>
      </c>
      <c r="S2315" s="6">
        <v>1155.9460146870033</v>
      </c>
      <c r="T2315" s="4">
        <v>0</v>
      </c>
      <c r="U2315" s="7">
        <v>1155.9460146870033</v>
      </c>
      <c r="V2315" s="8">
        <v>0.95785606004677448</v>
      </c>
      <c r="W2315" s="7">
        <v>1000.0017266888327</v>
      </c>
      <c r="X2315" s="7">
        <v>1154.2165523563635</v>
      </c>
      <c r="Y2315" s="7">
        <v>1432.9526658299749</v>
      </c>
      <c r="Z2315" s="7">
        <v>1746.17159746527</v>
      </c>
      <c r="AA2315" s="7">
        <v>1951.1527943152798</v>
      </c>
      <c r="AB2315" s="7">
        <v>2244.2567486895928</v>
      </c>
      <c r="AC2315" s="7">
        <v>1327.4861111111113</v>
      </c>
      <c r="AD2315" s="7">
        <v>1448.1666666666667</v>
      </c>
      <c r="AE2315" s="4">
        <v>1044</v>
      </c>
      <c r="AF2315" s="4">
        <v>1205</v>
      </c>
      <c r="AG2315" s="4">
        <v>1496</v>
      </c>
      <c r="AH2315" s="4">
        <v>1823</v>
      </c>
      <c r="AI2315" s="4">
        <v>2037</v>
      </c>
      <c r="AJ2315" s="4">
        <v>2343</v>
      </c>
      <c r="AK2315" s="4">
        <v>1379.0613117810519</v>
      </c>
      <c r="AL2315" s="8">
        <v>1.1427369599290567</v>
      </c>
      <c r="AM2315" s="4">
        <v>1304.1152467340164</v>
      </c>
      <c r="AN2315" s="8">
        <v>1.0806341093894485</v>
      </c>
      <c r="AO2315" s="4">
        <v>1230.03063071051</v>
      </c>
      <c r="AP2315" s="8">
        <v>1.0192450847181116</v>
      </c>
    </row>
    <row r="2316" spans="1:42" x14ac:dyDescent="0.25">
      <c r="A2316" s="2" t="s">
        <v>6625</v>
      </c>
      <c r="B2316" t="s">
        <v>4099</v>
      </c>
      <c r="C2316" t="s">
        <v>14</v>
      </c>
      <c r="D2316" t="s">
        <v>6620</v>
      </c>
      <c r="E2316" s="3" t="s">
        <v>6287</v>
      </c>
      <c r="F2316" t="s">
        <v>6626</v>
      </c>
      <c r="G2316">
        <v>148</v>
      </c>
      <c r="H2316">
        <v>0</v>
      </c>
      <c r="I2316">
        <v>52</v>
      </c>
      <c r="J2316">
        <v>24</v>
      </c>
      <c r="K2316">
        <v>36</v>
      </c>
      <c r="L2316">
        <v>36</v>
      </c>
      <c r="M2316">
        <v>0</v>
      </c>
      <c r="N2316" s="2">
        <v>308.7117117117117</v>
      </c>
      <c r="O2316" s="2">
        <v>774.11847698873851</v>
      </c>
      <c r="P2316" s="2">
        <v>261.83</v>
      </c>
      <c r="Q2316" s="4">
        <v>1344.6601887004501</v>
      </c>
      <c r="R2316" s="5">
        <v>3.9E-2</v>
      </c>
      <c r="S2316" s="6">
        <v>1397.1019360597677</v>
      </c>
      <c r="T2316" s="4">
        <v>78.731034482758616</v>
      </c>
      <c r="U2316" s="7">
        <v>1475.8329705425263</v>
      </c>
      <c r="V2316" s="8">
        <v>0.91958404051924814</v>
      </c>
      <c r="W2316" s="7">
        <v>908.83032596481576</v>
      </c>
      <c r="X2316" s="7">
        <v>1048.9851942409991</v>
      </c>
      <c r="Y2316" s="7">
        <v>1302.3085896967091</v>
      </c>
      <c r="Z2316" s="7">
        <v>1586.9709619098267</v>
      </c>
      <c r="AA2316" s="7">
        <v>1773.2637681899707</v>
      </c>
      <c r="AB2316" s="7">
        <v>2039.645070627934</v>
      </c>
      <c r="AC2316" s="7">
        <v>1765.3810810810812</v>
      </c>
      <c r="AD2316" s="7">
        <v>1925.8702702702701</v>
      </c>
      <c r="AE2316" s="4">
        <v>1044</v>
      </c>
      <c r="AF2316" s="4">
        <v>1205</v>
      </c>
      <c r="AG2316" s="4">
        <v>1496</v>
      </c>
      <c r="AH2316" s="4">
        <v>1823</v>
      </c>
      <c r="AI2316" s="4">
        <v>2037</v>
      </c>
      <c r="AJ2316" s="4">
        <v>2343</v>
      </c>
      <c r="AK2316" s="4">
        <v>1735.7472133273711</v>
      </c>
      <c r="AL2316" s="8">
        <v>1.1305921956345431</v>
      </c>
      <c r="AM2316" s="4">
        <v>1621.1679841766781</v>
      </c>
      <c r="AN2316" s="8">
        <v>1.0591984589413981</v>
      </c>
      <c r="AO2316" s="4">
        <v>1509.134960118223</v>
      </c>
      <c r="AP2316" s="8">
        <v>0.98939124973032311</v>
      </c>
    </row>
    <row r="2317" spans="1:42" x14ac:dyDescent="0.25">
      <c r="A2317" s="2" t="s">
        <v>6627</v>
      </c>
      <c r="B2317" t="s">
        <v>4099</v>
      </c>
      <c r="C2317" t="s">
        <v>14</v>
      </c>
      <c r="D2317" t="s">
        <v>6620</v>
      </c>
      <c r="E2317" s="3" t="s">
        <v>6287</v>
      </c>
      <c r="F2317" t="s">
        <v>6628</v>
      </c>
      <c r="G2317">
        <v>84</v>
      </c>
      <c r="H2317">
        <v>0</v>
      </c>
      <c r="I2317">
        <v>32</v>
      </c>
      <c r="J2317">
        <v>15</v>
      </c>
      <c r="K2317">
        <v>24</v>
      </c>
      <c r="L2317">
        <v>9</v>
      </c>
      <c r="M2317">
        <v>4</v>
      </c>
      <c r="N2317" s="2">
        <v>313.73015873015873</v>
      </c>
      <c r="O2317" s="2">
        <v>944.59161946825384</v>
      </c>
      <c r="P2317" s="2">
        <v>325.02999999999997</v>
      </c>
      <c r="Q2317" s="4">
        <v>1583.3517781984126</v>
      </c>
      <c r="R2317" s="5">
        <v>3.9E-2</v>
      </c>
      <c r="S2317" s="6">
        <v>1645.1024975481505</v>
      </c>
      <c r="T2317" s="4">
        <v>69.959999999999994</v>
      </c>
      <c r="U2317" s="7">
        <v>1715.0624975481505</v>
      </c>
      <c r="V2317" s="8">
        <v>1.0876378733781125</v>
      </c>
      <c r="W2317" s="7">
        <v>1089.1754201362151</v>
      </c>
      <c r="X2317" s="7">
        <v>1257.1421276476428</v>
      </c>
      <c r="Y2317" s="7">
        <v>1560.7341269384842</v>
      </c>
      <c r="Z2317" s="7">
        <v>1901.8838993374709</v>
      </c>
      <c r="AA2317" s="7">
        <v>2125.1439950358904</v>
      </c>
      <c r="AB2317" s="7">
        <v>2444.385066455126</v>
      </c>
      <c r="AC2317" s="7">
        <v>1734.5559523809527</v>
      </c>
      <c r="AD2317" s="7">
        <v>1892.2428571428572</v>
      </c>
      <c r="AE2317" s="4">
        <v>1044</v>
      </c>
      <c r="AF2317" s="4">
        <v>1205</v>
      </c>
      <c r="AG2317" s="4">
        <v>1496</v>
      </c>
      <c r="AH2317" s="4">
        <v>1823</v>
      </c>
      <c r="AI2317" s="4">
        <v>2037</v>
      </c>
      <c r="AJ2317" s="4">
        <v>2343</v>
      </c>
      <c r="AK2317" s="4">
        <v>1741.7120479586738</v>
      </c>
      <c r="AL2317" s="8">
        <v>1.1489045654705194</v>
      </c>
      <c r="AM2317" s="4">
        <v>1709.5088644884995</v>
      </c>
      <c r="AN2317" s="8">
        <v>1.1284823347730506</v>
      </c>
      <c r="AO2317" s="4">
        <v>1677.305681018325</v>
      </c>
      <c r="AP2317" s="8">
        <v>1.1080601040755815</v>
      </c>
    </row>
    <row r="2318" spans="1:42" x14ac:dyDescent="0.25">
      <c r="A2318" s="2" t="s">
        <v>6629</v>
      </c>
      <c r="B2318" t="s">
        <v>4099</v>
      </c>
      <c r="C2318" t="s">
        <v>14</v>
      </c>
      <c r="D2318" t="s">
        <v>6620</v>
      </c>
      <c r="E2318" s="3" t="s">
        <v>6287</v>
      </c>
      <c r="F2318" t="s">
        <v>6630</v>
      </c>
      <c r="G2318">
        <v>149</v>
      </c>
      <c r="H2318">
        <v>0</v>
      </c>
      <c r="I2318">
        <v>96</v>
      </c>
      <c r="J2318">
        <v>8</v>
      </c>
      <c r="K2318">
        <v>28</v>
      </c>
      <c r="L2318">
        <v>17</v>
      </c>
      <c r="M2318">
        <v>0</v>
      </c>
      <c r="N2318" s="2">
        <v>298.15268456375838</v>
      </c>
      <c r="O2318" s="2">
        <v>611.83644523489943</v>
      </c>
      <c r="P2318" s="2">
        <v>315.45</v>
      </c>
      <c r="Q2318" s="4">
        <v>1225.4391297986579</v>
      </c>
      <c r="R2318" s="5">
        <v>3.9E-2</v>
      </c>
      <c r="S2318" s="6">
        <v>1273.2312558608055</v>
      </c>
      <c r="T2318" s="4">
        <v>50.5</v>
      </c>
      <c r="U2318" s="7">
        <v>1323.7312558608055</v>
      </c>
      <c r="V2318" s="8">
        <v>0.92459700227947561</v>
      </c>
      <c r="W2318" s="7">
        <v>928.45411955074019</v>
      </c>
      <c r="X2318" s="7">
        <v>1071.6352625082777</v>
      </c>
      <c r="Y2318" s="7">
        <v>1330.428508475007</v>
      </c>
      <c r="Z2318" s="7">
        <v>1621.2374137365894</v>
      </c>
      <c r="AA2318" s="7">
        <v>1811.5527217671051</v>
      </c>
      <c r="AB2318" s="7">
        <v>2083.6858257733566</v>
      </c>
      <c r="AC2318" s="7">
        <v>1574.8530201342282</v>
      </c>
      <c r="AD2318" s="7">
        <v>1718.021476510067</v>
      </c>
      <c r="AE2318" s="4">
        <v>1044</v>
      </c>
      <c r="AF2318" s="4">
        <v>1205</v>
      </c>
      <c r="AG2318" s="4">
        <v>1496</v>
      </c>
      <c r="AH2318" s="4">
        <v>1823</v>
      </c>
      <c r="AI2318" s="4">
        <v>2037</v>
      </c>
      <c r="AJ2318" s="4">
        <v>2343</v>
      </c>
      <c r="AK2318" s="4">
        <v>1574.8898739327576</v>
      </c>
      <c r="AL2318" s="8">
        <v>1.1352988745410948</v>
      </c>
      <c r="AM2318" s="4">
        <v>1473.5866066697886</v>
      </c>
      <c r="AN2318" s="8">
        <v>1.064540783109954</v>
      </c>
      <c r="AO2318" s="4">
        <v>1372.2833394068196</v>
      </c>
      <c r="AP2318" s="8">
        <v>0.99378269167881328</v>
      </c>
    </row>
    <row r="2319" spans="1:42" x14ac:dyDescent="0.25">
      <c r="A2319" s="2" t="s">
        <v>6631</v>
      </c>
      <c r="B2319" t="s">
        <v>4099</v>
      </c>
      <c r="C2319" t="s">
        <v>14</v>
      </c>
      <c r="D2319" t="s">
        <v>6620</v>
      </c>
      <c r="E2319" s="3" t="s">
        <v>6287</v>
      </c>
      <c r="F2319" t="s">
        <v>6632</v>
      </c>
      <c r="G2319">
        <v>136</v>
      </c>
      <c r="H2319">
        <v>12</v>
      </c>
      <c r="I2319">
        <v>124</v>
      </c>
      <c r="J2319">
        <v>0</v>
      </c>
      <c r="K2319">
        <v>0</v>
      </c>
      <c r="L2319">
        <v>0</v>
      </c>
      <c r="M2319">
        <v>0</v>
      </c>
      <c r="N2319" s="2">
        <v>266.66360294117646</v>
      </c>
      <c r="O2319" s="2">
        <v>611.62125771568628</v>
      </c>
      <c r="P2319" s="2">
        <v>271.10000000000002</v>
      </c>
      <c r="Q2319" s="4">
        <v>1149.3848606568627</v>
      </c>
      <c r="R2319" s="5">
        <v>3.9E-2</v>
      </c>
      <c r="S2319" s="6">
        <v>1194.2108702224803</v>
      </c>
      <c r="T2319" s="4">
        <v>0</v>
      </c>
      <c r="U2319" s="7">
        <v>1194.2108702224803</v>
      </c>
      <c r="V2319" s="8">
        <v>1.0028693058898988</v>
      </c>
      <c r="W2319" s="7">
        <v>1046.9955553490543</v>
      </c>
      <c r="X2319" s="7">
        <v>1208.457513597328</v>
      </c>
      <c r="Y2319" s="7">
        <v>1500.2924816112884</v>
      </c>
      <c r="Z2319" s="7">
        <v>1828.2307446372852</v>
      </c>
      <c r="AA2319" s="7">
        <v>2042.8447760977235</v>
      </c>
      <c r="AB2319" s="7">
        <v>2349.7227837000323</v>
      </c>
      <c r="AC2319" s="7">
        <v>1309.8735294117648</v>
      </c>
      <c r="AD2319" s="7">
        <v>1428.9529411764704</v>
      </c>
      <c r="AE2319" s="4">
        <v>1044</v>
      </c>
      <c r="AF2319" s="4">
        <v>1205</v>
      </c>
      <c r="AG2319" s="4">
        <v>1496</v>
      </c>
      <c r="AH2319" s="4">
        <v>1823</v>
      </c>
      <c r="AI2319" s="4">
        <v>2037</v>
      </c>
      <c r="AJ2319" s="4">
        <v>2343</v>
      </c>
      <c r="AK2319" s="4">
        <v>1365.6060922856213</v>
      </c>
      <c r="AL2319" s="8">
        <v>1.1468028536989929</v>
      </c>
      <c r="AM2319" s="4">
        <v>1308.0060586414511</v>
      </c>
      <c r="AN2319" s="8">
        <v>1.0984317433697073</v>
      </c>
      <c r="AO2319" s="4">
        <v>1250.4060249972808</v>
      </c>
      <c r="AP2319" s="8">
        <v>1.0500606330404216</v>
      </c>
    </row>
    <row r="2320" spans="1:42" x14ac:dyDescent="0.25">
      <c r="A2320" s="2" t="s">
        <v>6633</v>
      </c>
      <c r="B2320" t="s">
        <v>4099</v>
      </c>
      <c r="C2320" t="s">
        <v>14</v>
      </c>
      <c r="D2320" t="s">
        <v>6620</v>
      </c>
      <c r="E2320" s="3" t="s">
        <v>6287</v>
      </c>
      <c r="F2320" t="s">
        <v>6634</v>
      </c>
      <c r="G2320">
        <v>122</v>
      </c>
      <c r="H2320">
        <v>0</v>
      </c>
      <c r="I2320">
        <v>1</v>
      </c>
      <c r="J2320">
        <v>75</v>
      </c>
      <c r="K2320">
        <v>35</v>
      </c>
      <c r="L2320">
        <v>11</v>
      </c>
      <c r="M2320">
        <v>0</v>
      </c>
      <c r="N2320" s="2">
        <v>319.76844262295083</v>
      </c>
      <c r="O2320" s="2">
        <v>906.20505079234954</v>
      </c>
      <c r="P2320" s="2">
        <v>271.45</v>
      </c>
      <c r="Q2320" s="4">
        <v>1497.4234934153003</v>
      </c>
      <c r="R2320" s="5">
        <v>3.9E-2</v>
      </c>
      <c r="S2320" s="6">
        <v>1555.8230096584969</v>
      </c>
      <c r="T2320" s="4">
        <v>102.63247863247864</v>
      </c>
      <c r="U2320" s="7">
        <v>1658.4554882909756</v>
      </c>
      <c r="V2320" s="8">
        <v>1.0135988897313306</v>
      </c>
      <c r="W2320" s="7">
        <v>992.71136774013939</v>
      </c>
      <c r="X2320" s="7">
        <v>1145.8019139146245</v>
      </c>
      <c r="Y2320" s="7">
        <v>1422.5059445778243</v>
      </c>
      <c r="Z2320" s="7">
        <v>1733.441401714822</v>
      </c>
      <c r="AA2320" s="7">
        <v>1936.9282146423984</v>
      </c>
      <c r="AB2320" s="7">
        <v>2227.8953396696807</v>
      </c>
      <c r="AC2320" s="7">
        <v>1799.8254098360658</v>
      </c>
      <c r="AD2320" s="7">
        <v>1963.4459016393444</v>
      </c>
      <c r="AE2320" s="4">
        <v>1044</v>
      </c>
      <c r="AF2320" s="4">
        <v>1205</v>
      </c>
      <c r="AG2320" s="4">
        <v>1496</v>
      </c>
      <c r="AH2320" s="4">
        <v>1823</v>
      </c>
      <c r="AI2320" s="4">
        <v>2037</v>
      </c>
      <c r="AJ2320" s="4">
        <v>2343</v>
      </c>
      <c r="AK2320" s="4">
        <v>1762.9109724772277</v>
      </c>
      <c r="AL2320" s="8">
        <v>1.140164921000637</v>
      </c>
      <c r="AM2320" s="4">
        <v>1694.5149480600321</v>
      </c>
      <c r="AN2320" s="8">
        <v>1.0983632959942604</v>
      </c>
      <c r="AO2320" s="4">
        <v>1624.2190340756924</v>
      </c>
      <c r="AP2320" s="8">
        <v>1.055400514737707</v>
      </c>
    </row>
    <row r="2321" spans="1:42" x14ac:dyDescent="0.25">
      <c r="A2321" s="2" t="s">
        <v>6635</v>
      </c>
      <c r="B2321" t="s">
        <v>4099</v>
      </c>
      <c r="C2321" t="s">
        <v>14</v>
      </c>
      <c r="D2321" t="s">
        <v>6620</v>
      </c>
      <c r="E2321" s="3" t="s">
        <v>6287</v>
      </c>
      <c r="F2321" t="s">
        <v>6636</v>
      </c>
      <c r="G2321">
        <v>150</v>
      </c>
      <c r="H2321">
        <v>0</v>
      </c>
      <c r="I2321">
        <v>1</v>
      </c>
      <c r="J2321">
        <v>105</v>
      </c>
      <c r="K2321">
        <v>44</v>
      </c>
      <c r="L2321">
        <v>0</v>
      </c>
      <c r="M2321">
        <v>0</v>
      </c>
      <c r="N2321" s="2">
        <v>177.95555555555555</v>
      </c>
      <c r="O2321" s="2">
        <v>695.55072577777764</v>
      </c>
      <c r="P2321" s="2">
        <v>348.03</v>
      </c>
      <c r="Q2321" s="4">
        <v>1221.5362813333331</v>
      </c>
      <c r="R2321" s="5">
        <v>3.9E-2</v>
      </c>
      <c r="S2321" s="6">
        <v>1269.176196305333</v>
      </c>
      <c r="T2321" s="4">
        <v>100.17931034482758</v>
      </c>
      <c r="U2321" s="7">
        <v>1369.3555066501606</v>
      </c>
      <c r="V2321" s="8">
        <v>0.86124071161282567</v>
      </c>
      <c r="W2321" s="7">
        <v>833.35636230818466</v>
      </c>
      <c r="X2321" s="7">
        <v>961.87204653387221</v>
      </c>
      <c r="Y2321" s="7">
        <v>1194.158159016326</v>
      </c>
      <c r="Z2321" s="7">
        <v>1455.1806977852689</v>
      </c>
      <c r="AA2321" s="7">
        <v>1626.0027873771764</v>
      </c>
      <c r="AB2321" s="7">
        <v>1870.2624108123341</v>
      </c>
      <c r="AC2321" s="7">
        <v>1748.9780000000001</v>
      </c>
      <c r="AD2321" s="7">
        <v>1907.9759999999999</v>
      </c>
      <c r="AE2321" s="4">
        <v>1044</v>
      </c>
      <c r="AF2321" s="4">
        <v>1205</v>
      </c>
      <c r="AG2321" s="4">
        <v>1496</v>
      </c>
      <c r="AH2321" s="4">
        <v>1823</v>
      </c>
      <c r="AI2321" s="4">
        <v>2037</v>
      </c>
      <c r="AJ2321" s="4">
        <v>2343</v>
      </c>
      <c r="AK2321" s="4">
        <v>1656.1227213601885</v>
      </c>
      <c r="AL2321" s="8">
        <v>1.1046063671901634</v>
      </c>
      <c r="AM2321" s="4">
        <v>1527.1405463419035</v>
      </c>
      <c r="AN2321" s="8">
        <v>1.0234844819977176</v>
      </c>
      <c r="AO2321" s="4">
        <v>1398.1583713236182</v>
      </c>
      <c r="AP2321" s="8">
        <v>0.94236259680527168</v>
      </c>
    </row>
    <row r="2322" spans="1:42" x14ac:dyDescent="0.25">
      <c r="A2322" s="2" t="s">
        <v>6637</v>
      </c>
      <c r="B2322" t="s">
        <v>4099</v>
      </c>
      <c r="C2322" t="s">
        <v>14</v>
      </c>
      <c r="D2322" t="s">
        <v>6620</v>
      </c>
      <c r="E2322" s="3" t="s">
        <v>6287</v>
      </c>
      <c r="F2322" t="s">
        <v>6638</v>
      </c>
      <c r="G2322">
        <v>136</v>
      </c>
      <c r="H2322">
        <v>0</v>
      </c>
      <c r="I2322">
        <v>8</v>
      </c>
      <c r="J2322">
        <v>48</v>
      </c>
      <c r="K2322">
        <v>78</v>
      </c>
      <c r="L2322">
        <v>2</v>
      </c>
      <c r="M2322">
        <v>0</v>
      </c>
      <c r="N2322" s="2">
        <v>186.76654411764707</v>
      </c>
      <c r="O2322" s="2">
        <v>678.43914923039233</v>
      </c>
      <c r="P2322" s="2">
        <v>357.68</v>
      </c>
      <c r="Q2322" s="4">
        <v>1222.8856933480395</v>
      </c>
      <c r="R2322" s="5">
        <v>3.9E-2</v>
      </c>
      <c r="S2322" s="6">
        <v>1270.5782353886129</v>
      </c>
      <c r="T2322" s="4">
        <v>106.64885496183206</v>
      </c>
      <c r="U2322" s="7">
        <v>1377.227090350445</v>
      </c>
      <c r="V2322" s="8">
        <v>0.82252843141307819</v>
      </c>
      <c r="W2322" s="7">
        <v>792.22268164475406</v>
      </c>
      <c r="X2322" s="7">
        <v>914.39495343096621</v>
      </c>
      <c r="Y2322" s="7">
        <v>1135.2156434296476</v>
      </c>
      <c r="Z2322" s="7">
        <v>1383.3543569333206</v>
      </c>
      <c r="AA2322" s="7">
        <v>1545.7448299907701</v>
      </c>
      <c r="AB2322" s="7">
        <v>1777.9480297831981</v>
      </c>
      <c r="AC2322" s="7">
        <v>1841.8205882352943</v>
      </c>
      <c r="AD2322" s="7">
        <v>2009.2588235294118</v>
      </c>
      <c r="AE2322" s="4">
        <v>1044</v>
      </c>
      <c r="AF2322" s="4">
        <v>1205</v>
      </c>
      <c r="AG2322" s="4">
        <v>1496</v>
      </c>
      <c r="AH2322" s="4">
        <v>1823</v>
      </c>
      <c r="AI2322" s="4">
        <v>2037</v>
      </c>
      <c r="AJ2322" s="4">
        <v>2343</v>
      </c>
      <c r="AK2322" s="4">
        <v>1734.7191189947262</v>
      </c>
      <c r="AL2322" s="8">
        <v>1.099729682842189</v>
      </c>
      <c r="AM2322" s="4">
        <v>1578.7373466352947</v>
      </c>
      <c r="AN2322" s="8">
        <v>1.0065718852307666</v>
      </c>
      <c r="AO2322" s="4">
        <v>1422.7555742758632</v>
      </c>
      <c r="AP2322" s="8">
        <v>0.91341408761934395</v>
      </c>
    </row>
    <row r="2323" spans="1:42" x14ac:dyDescent="0.25">
      <c r="A2323" s="2" t="s">
        <v>6639</v>
      </c>
      <c r="B2323" t="s">
        <v>4099</v>
      </c>
      <c r="C2323" t="s">
        <v>14</v>
      </c>
      <c r="D2323" t="s">
        <v>6620</v>
      </c>
      <c r="E2323" s="3" t="s">
        <v>6287</v>
      </c>
      <c r="F2323" t="s">
        <v>6640</v>
      </c>
      <c r="G2323">
        <v>196</v>
      </c>
      <c r="H2323">
        <v>0</v>
      </c>
      <c r="I2323">
        <v>10</v>
      </c>
      <c r="J2323">
        <v>96</v>
      </c>
      <c r="K2323">
        <v>80</v>
      </c>
      <c r="L2323">
        <v>10</v>
      </c>
      <c r="M2323">
        <v>0</v>
      </c>
      <c r="N2323" s="2">
        <v>184.18239795918365</v>
      </c>
      <c r="O2323" s="2">
        <v>342.8219165017008</v>
      </c>
      <c r="P2323" s="2">
        <v>664.54</v>
      </c>
      <c r="Q2323" s="4">
        <v>1191.5443144608844</v>
      </c>
      <c r="R2323" s="5">
        <v>3.9E-2</v>
      </c>
      <c r="S2323" s="6">
        <v>1238.0145427248588</v>
      </c>
      <c r="T2323" s="4">
        <v>105.53157894736842</v>
      </c>
      <c r="U2323" s="7">
        <v>1343.5461216722272</v>
      </c>
      <c r="V2323" s="8">
        <v>0.81812573738879735</v>
      </c>
      <c r="W2323" s="7">
        <v>787.03441011610528</v>
      </c>
      <c r="X2323" s="7">
        <v>908.40657489454679</v>
      </c>
      <c r="Y2323" s="7">
        <v>1127.7811087487485</v>
      </c>
      <c r="Z2323" s="7">
        <v>1374.2947601931608</v>
      </c>
      <c r="AA2323" s="7">
        <v>1535.6217369794122</v>
      </c>
      <c r="AB2323" s="7">
        <v>1766.3042364962016</v>
      </c>
      <c r="AC2323" s="7">
        <v>1806.4469387755103</v>
      </c>
      <c r="AD2323" s="7">
        <v>1970.669387755102</v>
      </c>
      <c r="AE2323" s="4">
        <v>1044</v>
      </c>
      <c r="AF2323" s="4">
        <v>1205</v>
      </c>
      <c r="AG2323" s="4">
        <v>1496</v>
      </c>
      <c r="AH2323" s="4">
        <v>1823</v>
      </c>
      <c r="AI2323" s="4">
        <v>2037</v>
      </c>
      <c r="AJ2323" s="4">
        <v>2343</v>
      </c>
      <c r="AK2323" s="4">
        <v>1700.445192555889</v>
      </c>
      <c r="AL2323" s="8">
        <v>1.0997137009737863</v>
      </c>
      <c r="AM2323" s="4">
        <v>1545.4258269875322</v>
      </c>
      <c r="AN2323" s="8">
        <v>1.0053177359083638</v>
      </c>
      <c r="AO2323" s="4">
        <v>1390.4064614191757</v>
      </c>
      <c r="AP2323" s="8">
        <v>0.91092177084294157</v>
      </c>
    </row>
    <row r="2324" spans="1:42" x14ac:dyDescent="0.25">
      <c r="A2324" s="2" t="s">
        <v>6641</v>
      </c>
      <c r="B2324" t="s">
        <v>4099</v>
      </c>
      <c r="C2324" t="s">
        <v>14</v>
      </c>
      <c r="D2324" t="s">
        <v>6620</v>
      </c>
      <c r="E2324" s="3" t="s">
        <v>6287</v>
      </c>
      <c r="F2324" t="s">
        <v>6642</v>
      </c>
      <c r="G2324">
        <v>4</v>
      </c>
      <c r="H2324">
        <v>0</v>
      </c>
      <c r="I2324">
        <v>0</v>
      </c>
      <c r="J2324">
        <v>4</v>
      </c>
      <c r="K2324">
        <v>0</v>
      </c>
      <c r="L2324">
        <v>0</v>
      </c>
      <c r="M2324">
        <v>0</v>
      </c>
      <c r="N2324" s="2">
        <v>176.20833333333334</v>
      </c>
      <c r="O2324" s="2">
        <v>362.74052750000004</v>
      </c>
      <c r="P2324" s="2">
        <v>551.02</v>
      </c>
      <c r="Q2324" s="4">
        <v>1089.9688608333333</v>
      </c>
      <c r="R2324" s="5">
        <v>3.9E-2</v>
      </c>
      <c r="S2324" s="6">
        <v>1132.4776464058332</v>
      </c>
      <c r="T2324" s="4">
        <v>108</v>
      </c>
      <c r="U2324" s="7">
        <v>1240.4776464058332</v>
      </c>
      <c r="V2324" s="8">
        <v>0.82919628770443399</v>
      </c>
      <c r="W2324" s="7">
        <v>790.31194040620983</v>
      </c>
      <c r="X2324" s="7">
        <v>912.18954807421733</v>
      </c>
      <c r="Y2324" s="7">
        <v>1132.4776464058332</v>
      </c>
      <c r="Z2324" s="7">
        <v>1380.0178806135252</v>
      </c>
      <c r="AA2324" s="7">
        <v>1542.0166883213117</v>
      </c>
      <c r="AB2324" s="7">
        <v>1773.6598432679593</v>
      </c>
      <c r="AC2324" s="7">
        <v>1645.6000000000001</v>
      </c>
      <c r="AD2324" s="7">
        <v>1795.2</v>
      </c>
      <c r="AE2324" s="4">
        <v>1044</v>
      </c>
      <c r="AF2324" s="4">
        <v>1205</v>
      </c>
      <c r="AG2324" s="4">
        <v>1496</v>
      </c>
      <c r="AH2324" s="4">
        <v>1823</v>
      </c>
      <c r="AI2324" s="4">
        <v>2037</v>
      </c>
      <c r="AJ2324" s="4">
        <v>2343</v>
      </c>
      <c r="AK2324" s="4">
        <v>1473.6874503045833</v>
      </c>
      <c r="AL2324" s="8">
        <v>1.0572777074228499</v>
      </c>
      <c r="AM2324" s="4">
        <v>1359.950849005</v>
      </c>
      <c r="AN2324" s="8">
        <v>0.98125056751671125</v>
      </c>
      <c r="AO2324" s="4">
        <v>1246.2142477054167</v>
      </c>
      <c r="AP2324" s="8">
        <v>0.90522342761057262</v>
      </c>
    </row>
    <row r="2325" spans="1:42" x14ac:dyDescent="0.25">
      <c r="A2325" s="2" t="s">
        <v>6644</v>
      </c>
      <c r="B2325" t="s">
        <v>5165</v>
      </c>
      <c r="C2325" t="s">
        <v>14</v>
      </c>
      <c r="D2325" t="s">
        <v>6643</v>
      </c>
      <c r="E2325" s="3" t="s">
        <v>6287</v>
      </c>
      <c r="F2325" t="s">
        <v>6645</v>
      </c>
      <c r="G2325">
        <v>226</v>
      </c>
      <c r="H2325">
        <v>0</v>
      </c>
      <c r="I2325">
        <v>222</v>
      </c>
      <c r="J2325">
        <v>4</v>
      </c>
      <c r="K2325">
        <v>0</v>
      </c>
      <c r="L2325">
        <v>0</v>
      </c>
      <c r="M2325">
        <v>0</v>
      </c>
      <c r="N2325" s="2">
        <v>206.27323008849558</v>
      </c>
      <c r="O2325" s="2">
        <v>554.28143535103254</v>
      </c>
      <c r="P2325" s="2">
        <v>353.43</v>
      </c>
      <c r="Q2325" s="4">
        <v>1113.984665439528</v>
      </c>
      <c r="R2325" s="5">
        <v>3.9E-2</v>
      </c>
      <c r="S2325" s="6">
        <v>1157.4300673916696</v>
      </c>
      <c r="T2325" s="4">
        <v>0</v>
      </c>
      <c r="U2325" s="7">
        <v>1157.4300673916696</v>
      </c>
      <c r="V2325" s="8">
        <v>0.50421989134222089</v>
      </c>
      <c r="W2325" s="7">
        <v>1090.6276249732236</v>
      </c>
      <c r="X2325" s="7">
        <v>1153.6551113910011</v>
      </c>
      <c r="Y2325" s="7">
        <v>1366.9401254287607</v>
      </c>
      <c r="Z2325" s="7">
        <v>1646.7821651236932</v>
      </c>
      <c r="AA2325" s="7">
        <v>1812.1662894839419</v>
      </c>
      <c r="AB2325" s="7">
        <v>2083.9408109173987</v>
      </c>
      <c r="AC2325" s="7">
        <v>2525.0353982300885</v>
      </c>
      <c r="AD2325" s="7">
        <v>2754.5840707964599</v>
      </c>
      <c r="AE2325" s="4">
        <v>2163</v>
      </c>
      <c r="AF2325" s="4">
        <v>2288</v>
      </c>
      <c r="AG2325" s="4">
        <v>2711</v>
      </c>
      <c r="AH2325" s="4">
        <v>3266</v>
      </c>
      <c r="AI2325" s="4">
        <v>3594</v>
      </c>
      <c r="AJ2325" s="4">
        <v>4133</v>
      </c>
      <c r="AK2325" s="4">
        <v>2438.243681403409</v>
      </c>
      <c r="AL2325" s="8">
        <v>1.0621902771833349</v>
      </c>
      <c r="AM2325" s="4">
        <v>2009.2026678428265</v>
      </c>
      <c r="AN2325" s="8">
        <v>0.87528394103951346</v>
      </c>
      <c r="AO2325" s="4">
        <v>1580.1616542822437</v>
      </c>
      <c r="AP2325" s="8">
        <v>0.688377604895692</v>
      </c>
    </row>
    <row r="2326" spans="1:42" x14ac:dyDescent="0.25">
      <c r="A2326" s="2" t="s">
        <v>6646</v>
      </c>
      <c r="B2326" t="s">
        <v>5165</v>
      </c>
      <c r="C2326" t="s">
        <v>14</v>
      </c>
      <c r="D2326" t="s">
        <v>6643</v>
      </c>
      <c r="E2326" s="3" t="s">
        <v>6287</v>
      </c>
      <c r="F2326" t="s">
        <v>6647</v>
      </c>
      <c r="G2326">
        <v>36</v>
      </c>
      <c r="H2326">
        <v>10</v>
      </c>
      <c r="I2326">
        <v>26</v>
      </c>
      <c r="J2326">
        <v>0</v>
      </c>
      <c r="K2326">
        <v>0</v>
      </c>
      <c r="L2326">
        <v>0</v>
      </c>
      <c r="M2326">
        <v>0</v>
      </c>
      <c r="N2326" s="2">
        <v>119.39351851851852</v>
      </c>
      <c r="O2326" s="2">
        <v>531.61773312962976</v>
      </c>
      <c r="P2326" s="2">
        <v>392.11</v>
      </c>
      <c r="Q2326" s="4">
        <v>1043.1212516481482</v>
      </c>
      <c r="R2326" s="5">
        <v>3.9E-2</v>
      </c>
      <c r="S2326" s="6">
        <v>1083.8029804624259</v>
      </c>
      <c r="T2326" s="4">
        <v>0</v>
      </c>
      <c r="U2326" s="7">
        <v>1083.8029804624259</v>
      </c>
      <c r="V2326" s="8">
        <v>0.48098951276717045</v>
      </c>
      <c r="W2326" s="7">
        <v>1040.3803161153896</v>
      </c>
      <c r="X2326" s="7">
        <v>1100.5040052112859</v>
      </c>
      <c r="Y2326" s="7">
        <v>1303.962569111799</v>
      </c>
      <c r="Z2326" s="7">
        <v>1570.9117486975786</v>
      </c>
      <c r="AA2326" s="7">
        <v>1728.6763088852106</v>
      </c>
      <c r="AB2326" s="7">
        <v>1987.9296562667155</v>
      </c>
      <c r="AC2326" s="7">
        <v>2478.6055555555558</v>
      </c>
      <c r="AD2326" s="7">
        <v>2703.9333333333334</v>
      </c>
      <c r="AE2326" s="4">
        <v>2163</v>
      </c>
      <c r="AF2326" s="4">
        <v>2288</v>
      </c>
      <c r="AG2326" s="4">
        <v>2711</v>
      </c>
      <c r="AH2326" s="4">
        <v>3266</v>
      </c>
      <c r="AI2326" s="4">
        <v>3594</v>
      </c>
      <c r="AJ2326" s="4">
        <v>4133</v>
      </c>
      <c r="AK2326" s="4">
        <v>2353.6357524731916</v>
      </c>
      <c r="AL2326" s="8">
        <v>1.0445386608278668</v>
      </c>
      <c r="AM2326" s="4">
        <v>1917.1307370944908</v>
      </c>
      <c r="AN2326" s="8">
        <v>0.85081864118200234</v>
      </c>
      <c r="AO2326" s="4">
        <v>1480.62572171579</v>
      </c>
      <c r="AP2326" s="8">
        <v>0.65709862153613796</v>
      </c>
    </row>
    <row r="2327" spans="1:42" x14ac:dyDescent="0.25">
      <c r="A2327" s="2" t="s">
        <v>6648</v>
      </c>
      <c r="B2327" t="s">
        <v>5165</v>
      </c>
      <c r="C2327" t="s">
        <v>14</v>
      </c>
      <c r="D2327" t="s">
        <v>6643</v>
      </c>
      <c r="E2327" s="3" t="s">
        <v>6287</v>
      </c>
      <c r="F2327" t="s">
        <v>4923</v>
      </c>
      <c r="G2327">
        <v>36</v>
      </c>
      <c r="H2327">
        <v>0</v>
      </c>
      <c r="I2327">
        <v>36</v>
      </c>
      <c r="J2327">
        <v>0</v>
      </c>
      <c r="K2327">
        <v>0</v>
      </c>
      <c r="L2327">
        <v>0</v>
      </c>
      <c r="M2327">
        <v>0</v>
      </c>
      <c r="N2327" s="2">
        <v>134.6712962962963</v>
      </c>
      <c r="O2327" s="2">
        <v>480.26224155555548</v>
      </c>
      <c r="P2327" s="2">
        <v>396.48</v>
      </c>
      <c r="Q2327" s="4">
        <v>1011.4135378518517</v>
      </c>
      <c r="R2327" s="5">
        <v>3.9E-2</v>
      </c>
      <c r="S2327" s="6">
        <v>1050.858665828074</v>
      </c>
      <c r="T2327" s="4">
        <v>0</v>
      </c>
      <c r="U2327" s="7">
        <v>1050.858665828074</v>
      </c>
      <c r="V2327" s="8">
        <v>0.4592913749248575</v>
      </c>
      <c r="W2327" s="7">
        <v>993.44724396246693</v>
      </c>
      <c r="X2327" s="7">
        <v>1050.858665828074</v>
      </c>
      <c r="Y2327" s="7">
        <v>1245.1389174212889</v>
      </c>
      <c r="Z2327" s="7">
        <v>1500.0456305045848</v>
      </c>
      <c r="AA2327" s="7">
        <v>1650.6932014799381</v>
      </c>
      <c r="AB2327" s="7">
        <v>1898.2512525644363</v>
      </c>
      <c r="AC2327" s="7">
        <v>2516.8000000000002</v>
      </c>
      <c r="AD2327" s="7">
        <v>2745.6</v>
      </c>
      <c r="AE2327" s="4">
        <v>2163</v>
      </c>
      <c r="AF2327" s="4">
        <v>2288</v>
      </c>
      <c r="AG2327" s="4">
        <v>2711</v>
      </c>
      <c r="AH2327" s="4">
        <v>3266</v>
      </c>
      <c r="AI2327" s="4">
        <v>3594</v>
      </c>
      <c r="AJ2327" s="4">
        <v>4133</v>
      </c>
      <c r="AK2327" s="4">
        <v>2387.7657934397448</v>
      </c>
      <c r="AL2327" s="8">
        <v>1.0436039306991891</v>
      </c>
      <c r="AM2327" s="4">
        <v>1928.2039683232329</v>
      </c>
      <c r="AN2327" s="8">
        <v>0.84274648965176258</v>
      </c>
      <c r="AO2327" s="4">
        <v>1468.6421432067211</v>
      </c>
      <c r="AP2327" s="8">
        <v>0.64188904860433615</v>
      </c>
    </row>
    <row r="2328" spans="1:42" x14ac:dyDescent="0.25">
      <c r="A2328" s="2" t="s">
        <v>6651</v>
      </c>
      <c r="B2328" t="s">
        <v>6650</v>
      </c>
      <c r="C2328" t="s">
        <v>149</v>
      </c>
      <c r="D2328" t="s">
        <v>6649</v>
      </c>
      <c r="E2328" s="3" t="s">
        <v>6287</v>
      </c>
      <c r="F2328" t="s">
        <v>6652</v>
      </c>
      <c r="G2328">
        <v>50</v>
      </c>
      <c r="H2328">
        <v>0</v>
      </c>
      <c r="I2328">
        <v>50</v>
      </c>
      <c r="J2328">
        <v>0</v>
      </c>
      <c r="K2328">
        <v>0</v>
      </c>
      <c r="L2328">
        <v>0</v>
      </c>
      <c r="M2328">
        <v>0</v>
      </c>
      <c r="N2328" s="2">
        <v>175.99666666666667</v>
      </c>
      <c r="O2328" s="2">
        <v>553.8328418333333</v>
      </c>
      <c r="P2328" s="2">
        <v>331.98</v>
      </c>
      <c r="Q2328" s="4">
        <v>1061.8095085</v>
      </c>
      <c r="R2328" s="5">
        <v>3.9E-2</v>
      </c>
      <c r="S2328" s="6">
        <v>1103.2200793314998</v>
      </c>
      <c r="T2328" s="4">
        <v>0</v>
      </c>
      <c r="U2328" s="7">
        <v>1103.2200793314998</v>
      </c>
      <c r="V2328" s="8">
        <v>0.82824330280142633</v>
      </c>
      <c r="W2328" s="7">
        <v>943.36912189082466</v>
      </c>
      <c r="X2328" s="7">
        <v>1103.2200793314998</v>
      </c>
      <c r="Y2328" s="7">
        <v>1375.7121259531691</v>
      </c>
      <c r="Z2328" s="7">
        <v>1793.146750565088</v>
      </c>
      <c r="AA2328" s="7">
        <v>2049.90217443353</v>
      </c>
      <c r="AB2328" s="7">
        <v>2357.1804397728592</v>
      </c>
      <c r="AC2328" s="7">
        <v>1465.2</v>
      </c>
      <c r="AD2328" s="7">
        <v>1598.3999999999999</v>
      </c>
      <c r="AE2328" s="4">
        <v>1139</v>
      </c>
      <c r="AF2328" s="4">
        <v>1332</v>
      </c>
      <c r="AG2328" s="4">
        <v>1661</v>
      </c>
      <c r="AH2328" s="4">
        <v>2165</v>
      </c>
      <c r="AI2328" s="4">
        <v>2475</v>
      </c>
      <c r="AJ2328" s="4">
        <v>2846</v>
      </c>
      <c r="AK2328" s="4">
        <v>1473.7897892636499</v>
      </c>
      <c r="AL2328" s="8">
        <v>1.1064487907384759</v>
      </c>
      <c r="AM2328" s="4">
        <v>1350.2665526195999</v>
      </c>
      <c r="AN2328" s="8">
        <v>1.0137136280927928</v>
      </c>
      <c r="AO2328" s="4">
        <v>1226.7433159755499</v>
      </c>
      <c r="AP2328" s="8">
        <v>0.92097846544710948</v>
      </c>
    </row>
    <row r="2329" spans="1:42" x14ac:dyDescent="0.25">
      <c r="A2329" s="2" t="s">
        <v>6653</v>
      </c>
      <c r="B2329" t="s">
        <v>6650</v>
      </c>
      <c r="C2329" t="s">
        <v>149</v>
      </c>
      <c r="D2329" t="s">
        <v>6649</v>
      </c>
      <c r="E2329" s="3" t="s">
        <v>6287</v>
      </c>
      <c r="F2329" t="s">
        <v>6654</v>
      </c>
      <c r="G2329">
        <v>2</v>
      </c>
      <c r="H2329">
        <v>0</v>
      </c>
      <c r="I2329">
        <v>0</v>
      </c>
      <c r="J2329">
        <v>0</v>
      </c>
      <c r="K2329">
        <v>2</v>
      </c>
      <c r="L2329">
        <v>0</v>
      </c>
      <c r="M2329">
        <v>0</v>
      </c>
      <c r="N2329" s="2">
        <v>270.45833333333331</v>
      </c>
      <c r="O2329" s="2">
        <v>0</v>
      </c>
      <c r="P2329" s="2">
        <v>1304.33</v>
      </c>
      <c r="Q2329" s="4">
        <v>1574.7883333333332</v>
      </c>
      <c r="R2329" s="5">
        <v>3.9E-2</v>
      </c>
      <c r="S2329" s="6">
        <v>1636.2050783333329</v>
      </c>
      <c r="T2329" s="4">
        <v>189</v>
      </c>
      <c r="U2329" s="7">
        <v>1825.2050783333329</v>
      </c>
      <c r="V2329" s="8">
        <v>0.84305084449576584</v>
      </c>
      <c r="W2329" s="7">
        <v>860.80257931716687</v>
      </c>
      <c r="X2329" s="7">
        <v>1006.662893459584</v>
      </c>
      <c r="Y2329" s="7">
        <v>1255.3056051324093</v>
      </c>
      <c r="Z2329" s="7">
        <v>1636.2050783333329</v>
      </c>
      <c r="AA2329" s="7">
        <v>1870.4884844688218</v>
      </c>
      <c r="AB2329" s="7">
        <v>2150.8728189083904</v>
      </c>
      <c r="AC2329" s="7">
        <v>2381.5</v>
      </c>
      <c r="AD2329" s="7">
        <v>2598</v>
      </c>
      <c r="AE2329" s="4">
        <v>1139</v>
      </c>
      <c r="AF2329" s="4">
        <v>1332</v>
      </c>
      <c r="AG2329" s="4">
        <v>1661</v>
      </c>
      <c r="AH2329" s="4">
        <v>2165</v>
      </c>
      <c r="AI2329" s="4">
        <v>2475</v>
      </c>
      <c r="AJ2329" s="4">
        <v>2846</v>
      </c>
      <c r="AK2329" s="4">
        <v>1948.1598308333332</v>
      </c>
      <c r="AL2329" s="8">
        <v>0.98714079946112387</v>
      </c>
      <c r="AM2329" s="4">
        <v>1948.1598308333332</v>
      </c>
      <c r="AN2329" s="8">
        <v>0.98714079946112387</v>
      </c>
      <c r="AO2329" s="4">
        <v>1636.2050783333329</v>
      </c>
      <c r="AP2329" s="8">
        <v>0.84305084449576584</v>
      </c>
    </row>
    <row r="2330" spans="1:42" x14ac:dyDescent="0.25">
      <c r="A2330" s="2" t="s">
        <v>6657</v>
      </c>
      <c r="B2330" t="s">
        <v>6656</v>
      </c>
      <c r="C2330" t="s">
        <v>149</v>
      </c>
      <c r="D2330" t="s">
        <v>6655</v>
      </c>
      <c r="E2330" s="3" t="s">
        <v>6287</v>
      </c>
      <c r="F2330" t="s">
        <v>6658</v>
      </c>
      <c r="G2330">
        <v>131</v>
      </c>
      <c r="H2330">
        <v>0</v>
      </c>
      <c r="I2330">
        <v>87</v>
      </c>
      <c r="J2330">
        <v>13</v>
      </c>
      <c r="K2330">
        <v>22</v>
      </c>
      <c r="L2330">
        <v>9</v>
      </c>
      <c r="M2330">
        <v>0</v>
      </c>
      <c r="N2330" s="2">
        <v>228.0209923664122</v>
      </c>
      <c r="O2330" s="2">
        <v>504.69882137659016</v>
      </c>
      <c r="P2330" s="2">
        <v>531.08000000000004</v>
      </c>
      <c r="Q2330" s="4">
        <v>1263.7998137430022</v>
      </c>
      <c r="R2330" s="5">
        <v>3.9E-2</v>
      </c>
      <c r="S2330" s="6">
        <v>1313.0880064789792</v>
      </c>
      <c r="T2330" s="4">
        <v>0</v>
      </c>
      <c r="U2330" s="7">
        <v>1313.0880064789792</v>
      </c>
      <c r="V2330" s="8">
        <v>0.82945737262031549</v>
      </c>
      <c r="W2330" s="7">
        <v>944.75194741453925</v>
      </c>
      <c r="X2330" s="7">
        <v>1104.8372203302599</v>
      </c>
      <c r="Y2330" s="7">
        <v>1377.7286959223438</v>
      </c>
      <c r="Z2330" s="7">
        <v>1795.7752117229829</v>
      </c>
      <c r="AA2330" s="7">
        <v>2052.9069972352804</v>
      </c>
      <c r="AB2330" s="7">
        <v>2360.6356824774175</v>
      </c>
      <c r="AC2330" s="7">
        <v>1741.375572519084</v>
      </c>
      <c r="AD2330" s="7">
        <v>1899.6824427480915</v>
      </c>
      <c r="AE2330" s="4">
        <v>1139</v>
      </c>
      <c r="AF2330" s="4">
        <v>1332</v>
      </c>
      <c r="AG2330" s="4">
        <v>1661</v>
      </c>
      <c r="AH2330" s="4">
        <v>2165</v>
      </c>
      <c r="AI2330" s="4">
        <v>2475</v>
      </c>
      <c r="AJ2330" s="4">
        <v>2846</v>
      </c>
      <c r="AK2330" s="4">
        <v>1753.1884041955784</v>
      </c>
      <c r="AL2330" s="8">
        <v>1.1074619829571553</v>
      </c>
      <c r="AM2330" s="4">
        <v>1606.488271623379</v>
      </c>
      <c r="AN2330" s="8">
        <v>1.0147937795115423</v>
      </c>
      <c r="AO2330" s="4">
        <v>1459.7881390511791</v>
      </c>
      <c r="AP2330" s="8">
        <v>0.92212557606592893</v>
      </c>
    </row>
    <row r="2331" spans="1:42" x14ac:dyDescent="0.25">
      <c r="A2331" s="2" t="s">
        <v>6661</v>
      </c>
      <c r="B2331" t="s">
        <v>6660</v>
      </c>
      <c r="C2331" t="s">
        <v>149</v>
      </c>
      <c r="D2331" t="s">
        <v>6659</v>
      </c>
      <c r="E2331" s="3" t="s">
        <v>6287</v>
      </c>
      <c r="F2331" t="s">
        <v>6662</v>
      </c>
      <c r="G2331">
        <v>99</v>
      </c>
      <c r="H2331">
        <v>0</v>
      </c>
      <c r="I2331">
        <v>99</v>
      </c>
      <c r="J2331">
        <v>0</v>
      </c>
      <c r="K2331">
        <v>0</v>
      </c>
      <c r="L2331">
        <v>0</v>
      </c>
      <c r="M2331">
        <v>0</v>
      </c>
      <c r="N2331" s="2">
        <v>192.79882154882156</v>
      </c>
      <c r="O2331" s="2">
        <v>301.83476426936033</v>
      </c>
      <c r="P2331" s="2">
        <v>455.89</v>
      </c>
      <c r="Q2331" s="4">
        <v>950.52358581818191</v>
      </c>
      <c r="R2331" s="5">
        <v>3.9E-2</v>
      </c>
      <c r="S2331" s="6">
        <v>987.59400566509089</v>
      </c>
      <c r="T2331" s="4">
        <v>0</v>
      </c>
      <c r="U2331" s="7">
        <v>987.59400566509089</v>
      </c>
      <c r="V2331" s="8">
        <v>0.68678303592843593</v>
      </c>
      <c r="W2331" s="7">
        <v>981.41295834173479</v>
      </c>
      <c r="X2331" s="7">
        <v>987.59400566509066</v>
      </c>
      <c r="Y2331" s="7">
        <v>1273.2957486113201</v>
      </c>
      <c r="Z2331" s="7">
        <v>1555.5635763779071</v>
      </c>
      <c r="AA2331" s="7">
        <v>1712.1501085695907</v>
      </c>
      <c r="AB2331" s="7">
        <v>1969.0069640068255</v>
      </c>
      <c r="AC2331" s="7">
        <v>1581.8000000000002</v>
      </c>
      <c r="AD2331" s="7">
        <v>1725.6</v>
      </c>
      <c r="AE2331" s="4">
        <v>1429</v>
      </c>
      <c r="AF2331" s="4">
        <v>1438</v>
      </c>
      <c r="AG2331" s="4">
        <v>1854</v>
      </c>
      <c r="AH2331" s="4">
        <v>2265</v>
      </c>
      <c r="AI2331" s="4">
        <v>2493</v>
      </c>
      <c r="AJ2331" s="4">
        <v>2867</v>
      </c>
      <c r="AK2331" s="4">
        <v>1570.787734700403</v>
      </c>
      <c r="AL2331" s="8">
        <v>1.0923419573716293</v>
      </c>
      <c r="AM2331" s="4">
        <v>1374.2055788458033</v>
      </c>
      <c r="AN2331" s="8">
        <v>0.9556367029525753</v>
      </c>
      <c r="AO2331" s="4">
        <v>1177.6234229912036</v>
      </c>
      <c r="AP2331" s="8">
        <v>0.81893144853352129</v>
      </c>
    </row>
    <row r="2332" spans="1:42" x14ac:dyDescent="0.25">
      <c r="A2332" s="2" t="s">
        <v>6665</v>
      </c>
      <c r="B2332" t="s">
        <v>6664</v>
      </c>
      <c r="C2332" t="s">
        <v>149</v>
      </c>
      <c r="D2332" t="s">
        <v>6663</v>
      </c>
      <c r="E2332" s="3" t="s">
        <v>6287</v>
      </c>
      <c r="F2332" t="s">
        <v>6666</v>
      </c>
      <c r="G2332">
        <v>44</v>
      </c>
      <c r="H2332">
        <v>24</v>
      </c>
      <c r="I2332">
        <v>20</v>
      </c>
      <c r="J2332">
        <v>0</v>
      </c>
      <c r="K2332">
        <v>0</v>
      </c>
      <c r="L2332">
        <v>0</v>
      </c>
      <c r="M2332">
        <v>0</v>
      </c>
      <c r="N2332" s="2">
        <v>162.51136363636365</v>
      </c>
      <c r="O2332" s="2">
        <v>310.01691003030311</v>
      </c>
      <c r="P2332" s="2">
        <v>491.83</v>
      </c>
      <c r="Q2332" s="4">
        <v>964.35827366666672</v>
      </c>
      <c r="R2332" s="5">
        <v>3.9E-2</v>
      </c>
      <c r="S2332" s="6">
        <v>1001.9682463396666</v>
      </c>
      <c r="T2332" s="4">
        <v>0</v>
      </c>
      <c r="U2332" s="7">
        <v>1001.9682463396666</v>
      </c>
      <c r="V2332" s="8">
        <v>0.62034393593382853</v>
      </c>
      <c r="W2332" s="7">
        <v>953.46862953029438</v>
      </c>
      <c r="X2332" s="7">
        <v>1060.1677865109127</v>
      </c>
      <c r="Y2332" s="7">
        <v>1390.8111043636434</v>
      </c>
      <c r="Z2332" s="7">
        <v>1675.5489709572707</v>
      </c>
      <c r="AA2332" s="7">
        <v>1843.6621775953381</v>
      </c>
      <c r="AB2332" s="7">
        <v>2120.3355730218254</v>
      </c>
      <c r="AC2332" s="7">
        <v>1776.7000000000003</v>
      </c>
      <c r="AD2332" s="7">
        <v>1938.2181818181818</v>
      </c>
      <c r="AE2332" s="4">
        <v>1537</v>
      </c>
      <c r="AF2332" s="4">
        <v>1709</v>
      </c>
      <c r="AG2332" s="4">
        <v>2242</v>
      </c>
      <c r="AH2332" s="4">
        <v>2701</v>
      </c>
      <c r="AI2332" s="4">
        <v>2972</v>
      </c>
      <c r="AJ2332" s="4">
        <v>3418</v>
      </c>
      <c r="AK2332" s="4">
        <v>1729.3917241588208</v>
      </c>
      <c r="AL2332" s="8">
        <v>1.070710247410763</v>
      </c>
      <c r="AM2332" s="4">
        <v>1486.9172315524361</v>
      </c>
      <c r="AN2332" s="8">
        <v>0.92058814358511831</v>
      </c>
      <c r="AO2332" s="4">
        <v>1244.4427389460513</v>
      </c>
      <c r="AP2332" s="8">
        <v>0.77046603975947348</v>
      </c>
    </row>
    <row r="2333" spans="1:42" x14ac:dyDescent="0.25">
      <c r="A2333" s="2" t="s">
        <v>6669</v>
      </c>
      <c r="B2333" t="s">
        <v>6668</v>
      </c>
      <c r="C2333" t="s">
        <v>149</v>
      </c>
      <c r="D2333" t="s">
        <v>6667</v>
      </c>
      <c r="E2333" s="3" t="s">
        <v>6287</v>
      </c>
      <c r="F2333" t="s">
        <v>6670</v>
      </c>
      <c r="G2333">
        <v>168</v>
      </c>
      <c r="H2333">
        <v>0</v>
      </c>
      <c r="I2333">
        <v>118</v>
      </c>
      <c r="J2333">
        <v>21</v>
      </c>
      <c r="K2333">
        <v>29</v>
      </c>
      <c r="L2333">
        <v>0</v>
      </c>
      <c r="M2333">
        <v>0</v>
      </c>
      <c r="N2333" s="2">
        <v>231.64384920634919</v>
      </c>
      <c r="O2333" s="2">
        <v>380.54360381746039</v>
      </c>
      <c r="P2333" s="2">
        <v>439.59</v>
      </c>
      <c r="Q2333" s="4">
        <v>1051.7774530238096</v>
      </c>
      <c r="R2333" s="5">
        <v>3.9E-2</v>
      </c>
      <c r="S2333" s="6">
        <v>1092.7967736917381</v>
      </c>
      <c r="T2333" s="4">
        <v>90.640243902439025</v>
      </c>
      <c r="U2333" s="7">
        <v>1183.4370175941772</v>
      </c>
      <c r="V2333" s="8">
        <v>0.47154588264996422</v>
      </c>
      <c r="W2333" s="7">
        <v>941.83479507149298</v>
      </c>
      <c r="X2333" s="7">
        <v>996.2635280275432</v>
      </c>
      <c r="Y2333" s="7">
        <v>1180.4503603508172</v>
      </c>
      <c r="Z2333" s="7">
        <v>1422.11393467568</v>
      </c>
      <c r="AA2333" s="7">
        <v>1564.934929952356</v>
      </c>
      <c r="AB2333" s="7">
        <v>1799.6316264588445</v>
      </c>
      <c r="AC2333" s="7">
        <v>2760.6660714285713</v>
      </c>
      <c r="AD2333" s="7">
        <v>3011.6357142857141</v>
      </c>
      <c r="AE2333" s="4">
        <v>2163</v>
      </c>
      <c r="AF2333" s="4">
        <v>2288</v>
      </c>
      <c r="AG2333" s="4">
        <v>2711</v>
      </c>
      <c r="AH2333" s="4">
        <v>3266</v>
      </c>
      <c r="AI2333" s="4">
        <v>3594</v>
      </c>
      <c r="AJ2333" s="4">
        <v>4133</v>
      </c>
      <c r="AK2333" s="4">
        <v>2569.296217383755</v>
      </c>
      <c r="AL2333" s="8">
        <v>1.0598638269570657</v>
      </c>
      <c r="AM2333" s="4">
        <v>2070.6109748122794</v>
      </c>
      <c r="AN2333" s="8">
        <v>0.86116041530367393</v>
      </c>
      <c r="AO2333" s="4">
        <v>1581.7038742520085</v>
      </c>
      <c r="AP2333" s="8">
        <v>0.66635314897681897</v>
      </c>
    </row>
    <row r="2334" spans="1:42" x14ac:dyDescent="0.25">
      <c r="A2334" s="2" t="s">
        <v>6673</v>
      </c>
      <c r="B2334" t="s">
        <v>6672</v>
      </c>
      <c r="C2334" t="s">
        <v>149</v>
      </c>
      <c r="D2334" t="s">
        <v>6671</v>
      </c>
      <c r="E2334" s="3" t="s">
        <v>6287</v>
      </c>
      <c r="F2334" t="s">
        <v>6674</v>
      </c>
      <c r="G2334">
        <v>70</v>
      </c>
      <c r="H2334">
        <v>0</v>
      </c>
      <c r="I2334">
        <v>30</v>
      </c>
      <c r="J2334">
        <v>20</v>
      </c>
      <c r="K2334">
        <v>20</v>
      </c>
      <c r="L2334">
        <v>0</v>
      </c>
      <c r="M2334">
        <v>0</v>
      </c>
      <c r="N2334" s="2">
        <v>259.38214285714287</v>
      </c>
      <c r="O2334" s="2">
        <v>642.50451864285697</v>
      </c>
      <c r="P2334" s="2">
        <v>636.02</v>
      </c>
      <c r="Q2334" s="4">
        <v>1537.9066614999997</v>
      </c>
      <c r="R2334" s="5">
        <v>3.9E-2</v>
      </c>
      <c r="S2334" s="6">
        <v>1597.8850212984996</v>
      </c>
      <c r="T2334" s="4">
        <v>0</v>
      </c>
      <c r="U2334" s="7">
        <v>1597.8850212984996</v>
      </c>
      <c r="V2334" s="8">
        <v>0.59438809379793267</v>
      </c>
      <c r="W2334" s="7">
        <v>1285.6614468849284</v>
      </c>
      <c r="X2334" s="7">
        <v>1359.9599586096699</v>
      </c>
      <c r="Y2334" s="7">
        <v>1611.3861222861956</v>
      </c>
      <c r="Z2334" s="7">
        <v>1941.271514344048</v>
      </c>
      <c r="AA2334" s="7">
        <v>2136.2308091097702</v>
      </c>
      <c r="AB2334" s="7">
        <v>2456.605991666856</v>
      </c>
      <c r="AC2334" s="7">
        <v>2957.1142857142859</v>
      </c>
      <c r="AD2334" s="7">
        <v>3225.9428571428571</v>
      </c>
      <c r="AE2334" s="4">
        <v>2163</v>
      </c>
      <c r="AF2334" s="4">
        <v>2288</v>
      </c>
      <c r="AG2334" s="4">
        <v>2711</v>
      </c>
      <c r="AH2334" s="4">
        <v>3266</v>
      </c>
      <c r="AI2334" s="4">
        <v>3594</v>
      </c>
      <c r="AJ2334" s="4">
        <v>4133</v>
      </c>
      <c r="AK2334" s="4">
        <v>2887.1991474618144</v>
      </c>
      <c r="AL2334" s="8">
        <v>1.073992668308678</v>
      </c>
      <c r="AM2334" s="4">
        <v>2457.4277720740429</v>
      </c>
      <c r="AN2334" s="8">
        <v>0.91412447680509623</v>
      </c>
      <c r="AO2334" s="4">
        <v>2027.6563966862711</v>
      </c>
      <c r="AP2334" s="8">
        <v>0.75425628530151445</v>
      </c>
    </row>
    <row r="2335" spans="1:42" x14ac:dyDescent="0.25">
      <c r="A2335" s="2" t="s">
        <v>6677</v>
      </c>
      <c r="B2335" t="s">
        <v>6676</v>
      </c>
      <c r="C2335" t="s">
        <v>149</v>
      </c>
      <c r="D2335" t="s">
        <v>6675</v>
      </c>
      <c r="E2335" s="3" t="s">
        <v>6287</v>
      </c>
      <c r="F2335" t="s">
        <v>6678</v>
      </c>
      <c r="G2335">
        <v>68</v>
      </c>
      <c r="H2335">
        <v>0</v>
      </c>
      <c r="I2335">
        <v>68</v>
      </c>
      <c r="J2335">
        <v>0</v>
      </c>
      <c r="K2335">
        <v>0</v>
      </c>
      <c r="L2335">
        <v>0</v>
      </c>
      <c r="M2335">
        <v>0</v>
      </c>
      <c r="N2335" s="2">
        <v>245.87745098039215</v>
      </c>
      <c r="O2335" s="2">
        <v>232.43400026960794</v>
      </c>
      <c r="P2335" s="2">
        <v>420.65</v>
      </c>
      <c r="Q2335" s="4">
        <v>898.9614512500001</v>
      </c>
      <c r="R2335" s="5">
        <v>3.9E-2</v>
      </c>
      <c r="S2335" s="6">
        <v>934.02094784874998</v>
      </c>
      <c r="T2335" s="4">
        <v>47.727272727272727</v>
      </c>
      <c r="U2335" s="7">
        <v>981.74822057602273</v>
      </c>
      <c r="V2335" s="8">
        <v>0.54907618600448693</v>
      </c>
      <c r="W2335" s="7">
        <v>908.42417690658635</v>
      </c>
      <c r="X2335" s="7">
        <v>934.0209478487501</v>
      </c>
      <c r="Y2335" s="7">
        <v>1225.5107067411452</v>
      </c>
      <c r="Z2335" s="7">
        <v>1503.9408886222325</v>
      </c>
      <c r="AA2335" s="7">
        <v>1728.043230136278</v>
      </c>
      <c r="AB2335" s="7">
        <v>1987.1452380406292</v>
      </c>
      <c r="AC2335" s="7">
        <v>1966.8000000000002</v>
      </c>
      <c r="AD2335" s="7">
        <v>2145.6</v>
      </c>
      <c r="AE2335" s="4">
        <v>1739</v>
      </c>
      <c r="AF2335" s="4">
        <v>1788</v>
      </c>
      <c r="AG2335" s="4">
        <v>2346</v>
      </c>
      <c r="AH2335" s="4">
        <v>2879</v>
      </c>
      <c r="AI2335" s="4">
        <v>3308</v>
      </c>
      <c r="AJ2335" s="4">
        <v>3804</v>
      </c>
      <c r="AK2335" s="4">
        <v>1880.0369602078529</v>
      </c>
      <c r="AL2335" s="8">
        <v>1.0781679155118151</v>
      </c>
      <c r="AM2335" s="4">
        <v>1554.3593166088176</v>
      </c>
      <c r="AN2335" s="8">
        <v>0.89602158240273511</v>
      </c>
      <c r="AO2335" s="4">
        <v>1244.1901322287838</v>
      </c>
      <c r="AP2335" s="8">
        <v>0.72254888420361107</v>
      </c>
    </row>
    <row r="2336" spans="1:42" x14ac:dyDescent="0.25">
      <c r="A2336" s="2" t="s">
        <v>6681</v>
      </c>
      <c r="B2336" t="s">
        <v>6680</v>
      </c>
      <c r="C2336" t="s">
        <v>149</v>
      </c>
      <c r="D2336" t="s">
        <v>6679</v>
      </c>
      <c r="E2336" s="3" t="s">
        <v>6287</v>
      </c>
      <c r="F2336" t="s">
        <v>6682</v>
      </c>
      <c r="G2336">
        <v>163</v>
      </c>
      <c r="H2336">
        <v>0</v>
      </c>
      <c r="I2336">
        <v>163</v>
      </c>
      <c r="J2336">
        <v>0</v>
      </c>
      <c r="K2336">
        <v>0</v>
      </c>
      <c r="L2336">
        <v>0</v>
      </c>
      <c r="M2336">
        <v>0</v>
      </c>
      <c r="N2336" s="2">
        <v>269.45092024539878</v>
      </c>
      <c r="O2336" s="2">
        <v>191.41647968916158</v>
      </c>
      <c r="P2336" s="2">
        <v>443.6</v>
      </c>
      <c r="Q2336" s="4">
        <v>904.46739993456038</v>
      </c>
      <c r="R2336" s="5">
        <v>3.9E-2</v>
      </c>
      <c r="S2336" s="6">
        <v>939.74162853200812</v>
      </c>
      <c r="T2336" s="4">
        <v>0</v>
      </c>
      <c r="U2336" s="7">
        <v>939.74162853200812</v>
      </c>
      <c r="V2336" s="8">
        <v>0.52558256629306943</v>
      </c>
      <c r="W2336" s="7">
        <v>913.98808278364766</v>
      </c>
      <c r="X2336" s="7">
        <v>939.74162853200801</v>
      </c>
      <c r="Y2336" s="7">
        <v>1233.0167005235407</v>
      </c>
      <c r="Z2336" s="7">
        <v>1513.1522083577468</v>
      </c>
      <c r="AA2336" s="7">
        <v>1738.6271292974734</v>
      </c>
      <c r="AB2336" s="7">
        <v>1999.3160821788358</v>
      </c>
      <c r="AC2336" s="7">
        <v>1966.8000000000002</v>
      </c>
      <c r="AD2336" s="7">
        <v>2145.6</v>
      </c>
      <c r="AE2336" s="4">
        <v>1739</v>
      </c>
      <c r="AF2336" s="4">
        <v>1788</v>
      </c>
      <c r="AG2336" s="4">
        <v>2346</v>
      </c>
      <c r="AH2336" s="4">
        <v>2879</v>
      </c>
      <c r="AI2336" s="4">
        <v>3308</v>
      </c>
      <c r="AJ2336" s="4">
        <v>3804</v>
      </c>
      <c r="AK2336" s="4">
        <v>1927.9263899268585</v>
      </c>
      <c r="AL2336" s="8">
        <v>1.0782586073416434</v>
      </c>
      <c r="AM2336" s="4">
        <v>1596.2753398696825</v>
      </c>
      <c r="AN2336" s="8">
        <v>0.89277144288013566</v>
      </c>
      <c r="AO2336" s="4">
        <v>1264.6242898125067</v>
      </c>
      <c r="AP2336" s="8">
        <v>0.70728427841862795</v>
      </c>
    </row>
    <row r="2337" spans="1:42" x14ac:dyDescent="0.25">
      <c r="A2337" s="2" t="s">
        <v>6683</v>
      </c>
      <c r="B2337" t="s">
        <v>6680</v>
      </c>
      <c r="C2337" t="s">
        <v>149</v>
      </c>
      <c r="D2337" t="s">
        <v>6679</v>
      </c>
      <c r="E2337" s="3" t="s">
        <v>6287</v>
      </c>
      <c r="F2337" t="s">
        <v>6684</v>
      </c>
      <c r="G2337">
        <v>60</v>
      </c>
      <c r="H2337">
        <v>1</v>
      </c>
      <c r="I2337">
        <v>59</v>
      </c>
      <c r="J2337">
        <v>0</v>
      </c>
      <c r="K2337">
        <v>0</v>
      </c>
      <c r="L2337">
        <v>0</v>
      </c>
      <c r="M2337">
        <v>0</v>
      </c>
      <c r="N2337" s="2">
        <v>162.72777777777779</v>
      </c>
      <c r="O2337" s="2">
        <v>223.21685916666667</v>
      </c>
      <c r="P2337" s="2">
        <v>414.7</v>
      </c>
      <c r="Q2337" s="4">
        <v>800.64463694444453</v>
      </c>
      <c r="R2337" s="5">
        <v>3.9E-2</v>
      </c>
      <c r="S2337" s="6">
        <v>831.86977778527785</v>
      </c>
      <c r="T2337" s="4">
        <v>0</v>
      </c>
      <c r="U2337" s="7">
        <v>831.86977778527785</v>
      </c>
      <c r="V2337" s="8">
        <v>0.46546415371596522</v>
      </c>
      <c r="W2337" s="7">
        <v>809.4421633120636</v>
      </c>
      <c r="X2337" s="7">
        <v>832.24990684414593</v>
      </c>
      <c r="Y2337" s="7">
        <v>1091.9789046176545</v>
      </c>
      <c r="Z2337" s="7">
        <v>1340.0712985482639</v>
      </c>
      <c r="AA2337" s="7">
        <v>1539.7554204924129</v>
      </c>
      <c r="AB2337" s="7">
        <v>1770.6256407355318</v>
      </c>
      <c r="AC2337" s="7">
        <v>1965.9016666666669</v>
      </c>
      <c r="AD2337" s="7">
        <v>2144.62</v>
      </c>
      <c r="AE2337" s="4">
        <v>1739</v>
      </c>
      <c r="AF2337" s="4">
        <v>1788</v>
      </c>
      <c r="AG2337" s="4">
        <v>2346</v>
      </c>
      <c r="AH2337" s="4">
        <v>2879</v>
      </c>
      <c r="AI2337" s="4">
        <v>3308</v>
      </c>
      <c r="AJ2337" s="4">
        <v>3804</v>
      </c>
      <c r="AK2337" s="4">
        <v>1893.909580986028</v>
      </c>
      <c r="AL2337" s="8">
        <v>1.0597175710304079</v>
      </c>
      <c r="AM2337" s="4">
        <v>1539.8963132524445</v>
      </c>
      <c r="AN2337" s="8">
        <v>0.86163309859226034</v>
      </c>
      <c r="AO2337" s="4">
        <v>1185.8830455188611</v>
      </c>
      <c r="AP2337" s="8">
        <v>0.6635486261541127</v>
      </c>
    </row>
    <row r="2338" spans="1:42" x14ac:dyDescent="0.25">
      <c r="A2338" s="2" t="s">
        <v>6687</v>
      </c>
      <c r="B2338" t="s">
        <v>6686</v>
      </c>
      <c r="C2338" t="s">
        <v>149</v>
      </c>
      <c r="D2338" t="s">
        <v>6685</v>
      </c>
      <c r="E2338" s="3" t="s">
        <v>6287</v>
      </c>
      <c r="F2338" t="s">
        <v>6688</v>
      </c>
      <c r="G2338">
        <v>51</v>
      </c>
      <c r="H2338">
        <v>7</v>
      </c>
      <c r="I2338">
        <v>44</v>
      </c>
      <c r="J2338">
        <v>0</v>
      </c>
      <c r="K2338">
        <v>0</v>
      </c>
      <c r="L2338">
        <v>0</v>
      </c>
      <c r="M2338">
        <v>0</v>
      </c>
      <c r="N2338" s="2">
        <v>190.82352941176472</v>
      </c>
      <c r="O2338" s="2">
        <v>289.10483690196082</v>
      </c>
      <c r="P2338" s="2">
        <v>499.7</v>
      </c>
      <c r="Q2338" s="4">
        <v>979.62836631372556</v>
      </c>
      <c r="R2338" s="5">
        <v>3.9E-2</v>
      </c>
      <c r="S2338" s="6">
        <v>1017.8338725999608</v>
      </c>
      <c r="T2338" s="4">
        <v>0</v>
      </c>
      <c r="U2338" s="7">
        <v>1017.8338725999608</v>
      </c>
      <c r="V2338" s="8">
        <v>0.44821848585735624</v>
      </c>
      <c r="W2338" s="7">
        <v>969.49658490946149</v>
      </c>
      <c r="X2338" s="7">
        <v>1025.5238956416308</v>
      </c>
      <c r="Y2338" s="7">
        <v>1215.1203151592927</v>
      </c>
      <c r="Z2338" s="7">
        <v>1463.8815748101254</v>
      </c>
      <c r="AA2338" s="7">
        <v>1610.8972381713384</v>
      </c>
      <c r="AB2338" s="7">
        <v>1852.4870020484532</v>
      </c>
      <c r="AC2338" s="7">
        <v>2497.9274509803927</v>
      </c>
      <c r="AD2338" s="7">
        <v>2725.0117647058823</v>
      </c>
      <c r="AE2338" s="4">
        <v>2163</v>
      </c>
      <c r="AF2338" s="4">
        <v>2288</v>
      </c>
      <c r="AG2338" s="4">
        <v>2711</v>
      </c>
      <c r="AH2338" s="4">
        <v>3266</v>
      </c>
      <c r="AI2338" s="4">
        <v>3594</v>
      </c>
      <c r="AJ2338" s="4">
        <v>4133</v>
      </c>
      <c r="AK2338" s="4">
        <v>2371.407553489269</v>
      </c>
      <c r="AL2338" s="8">
        <v>1.0442850563231478</v>
      </c>
      <c r="AM2338" s="4">
        <v>1920.2163265261665</v>
      </c>
      <c r="AN2338" s="8">
        <v>0.84559619950121734</v>
      </c>
      <c r="AO2338" s="4">
        <v>1469.0250995630638</v>
      </c>
      <c r="AP2338" s="8">
        <v>0.64690734267928685</v>
      </c>
    </row>
    <row r="2339" spans="1:42" x14ac:dyDescent="0.25">
      <c r="A2339" s="2" t="s">
        <v>6691</v>
      </c>
      <c r="B2339" t="s">
        <v>6690</v>
      </c>
      <c r="C2339" t="s">
        <v>149</v>
      </c>
      <c r="D2339" t="s">
        <v>6689</v>
      </c>
      <c r="E2339" s="3" t="s">
        <v>6287</v>
      </c>
      <c r="F2339" t="s">
        <v>6692</v>
      </c>
      <c r="G2339">
        <v>39</v>
      </c>
      <c r="H2339">
        <v>0</v>
      </c>
      <c r="I2339">
        <v>30</v>
      </c>
      <c r="J2339">
        <v>5</v>
      </c>
      <c r="K2339">
        <v>3</v>
      </c>
      <c r="L2339">
        <v>1</v>
      </c>
      <c r="M2339">
        <v>0</v>
      </c>
      <c r="N2339" s="2">
        <v>220.07905982905982</v>
      </c>
      <c r="O2339" s="2">
        <v>400.01857199145309</v>
      </c>
      <c r="P2339" s="2">
        <v>407.21</v>
      </c>
      <c r="Q2339" s="4">
        <v>1027.3076318205128</v>
      </c>
      <c r="R2339" s="5">
        <v>3.9E-2</v>
      </c>
      <c r="S2339" s="6">
        <v>1067.3726294615128</v>
      </c>
      <c r="T2339" s="4">
        <v>178.10526315789474</v>
      </c>
      <c r="U2339" s="7">
        <v>1245.4778926194076</v>
      </c>
      <c r="V2339" s="8">
        <v>0.50816154719948214</v>
      </c>
      <c r="W2339" s="7">
        <v>941.97278817710401</v>
      </c>
      <c r="X2339" s="7">
        <v>996.40949576940068</v>
      </c>
      <c r="Y2339" s="7">
        <v>1180.6233142617332</v>
      </c>
      <c r="Z2339" s="7">
        <v>1422.3222959715308</v>
      </c>
      <c r="AA2339" s="7">
        <v>1565.1642166937179</v>
      </c>
      <c r="AB2339" s="7">
        <v>1799.8952998317018</v>
      </c>
      <c r="AC2339" s="7">
        <v>2696.0435897435896</v>
      </c>
      <c r="AD2339" s="7">
        <v>2941.1384615384613</v>
      </c>
      <c r="AE2339" s="4">
        <v>2163</v>
      </c>
      <c r="AF2339" s="4">
        <v>2288</v>
      </c>
      <c r="AG2339" s="4">
        <v>2711</v>
      </c>
      <c r="AH2339" s="4">
        <v>3266</v>
      </c>
      <c r="AI2339" s="4">
        <v>3594</v>
      </c>
      <c r="AJ2339" s="4">
        <v>4133</v>
      </c>
      <c r="AK2339" s="4">
        <v>2425.0087028760208</v>
      </c>
      <c r="AL2339" s="8">
        <v>1.0620842235379571</v>
      </c>
      <c r="AM2339" s="4">
        <v>1959.5334777053324</v>
      </c>
      <c r="AN2339" s="8">
        <v>0.87216787736476575</v>
      </c>
      <c r="AO2339" s="4">
        <v>1494.058252534644</v>
      </c>
      <c r="AP2339" s="8">
        <v>0.68225153119157433</v>
      </c>
    </row>
    <row r="2340" spans="1:42" x14ac:dyDescent="0.25">
      <c r="A2340" s="2" t="s">
        <v>6695</v>
      </c>
      <c r="B2340" t="s">
        <v>6694</v>
      </c>
      <c r="C2340" t="s">
        <v>14</v>
      </c>
      <c r="D2340" t="s">
        <v>6693</v>
      </c>
      <c r="E2340" s="3" t="s">
        <v>6287</v>
      </c>
      <c r="F2340" t="s">
        <v>6696</v>
      </c>
      <c r="G2340">
        <v>112</v>
      </c>
      <c r="H2340">
        <v>0</v>
      </c>
      <c r="I2340">
        <v>112</v>
      </c>
      <c r="J2340">
        <v>0</v>
      </c>
      <c r="K2340">
        <v>0</v>
      </c>
      <c r="L2340">
        <v>0</v>
      </c>
      <c r="M2340">
        <v>0</v>
      </c>
      <c r="N2340" s="2">
        <v>224.47544642857144</v>
      </c>
      <c r="O2340" s="2">
        <v>282.83496755059525</v>
      </c>
      <c r="P2340" s="2">
        <v>503.22</v>
      </c>
      <c r="Q2340" s="4">
        <v>1010.5304139791667</v>
      </c>
      <c r="R2340" s="5">
        <v>3.9E-2</v>
      </c>
      <c r="S2340" s="6">
        <v>1049.9411001243541</v>
      </c>
      <c r="T2340" s="4">
        <v>0</v>
      </c>
      <c r="U2340" s="7">
        <v>1049.9411001243541</v>
      </c>
      <c r="V2340" s="8">
        <v>0.45889034096344145</v>
      </c>
      <c r="W2340" s="7">
        <v>992.57980750392369</v>
      </c>
      <c r="X2340" s="7">
        <v>1049.9411001243539</v>
      </c>
      <c r="Y2340" s="7">
        <v>1244.0517143518896</v>
      </c>
      <c r="Z2340" s="7">
        <v>1498.7358535865994</v>
      </c>
      <c r="AA2340" s="7">
        <v>1649.2518854226084</v>
      </c>
      <c r="AB2340" s="7">
        <v>1896.5937792019033</v>
      </c>
      <c r="AC2340" s="7">
        <v>2516.8000000000002</v>
      </c>
      <c r="AD2340" s="7">
        <v>2745.6</v>
      </c>
      <c r="AE2340" s="4">
        <v>2163</v>
      </c>
      <c r="AF2340" s="4">
        <v>2288</v>
      </c>
      <c r="AG2340" s="4">
        <v>2711</v>
      </c>
      <c r="AH2340" s="4">
        <v>3266</v>
      </c>
      <c r="AI2340" s="4">
        <v>3594</v>
      </c>
      <c r="AJ2340" s="4">
        <v>4133</v>
      </c>
      <c r="AK2340" s="4">
        <v>2416.3078781991098</v>
      </c>
      <c r="AL2340" s="8">
        <v>1.0560786180940165</v>
      </c>
      <c r="AM2340" s="4">
        <v>1965.4068414344404</v>
      </c>
      <c r="AN2340" s="8">
        <v>0.85900648664092671</v>
      </c>
      <c r="AO2340" s="4">
        <v>1500.8421368890235</v>
      </c>
      <c r="AP2340" s="8">
        <v>0.65596247241653127</v>
      </c>
    </row>
    <row r="2341" spans="1:42" x14ac:dyDescent="0.25">
      <c r="A2341" s="2" t="s">
        <v>6699</v>
      </c>
      <c r="B2341" t="s">
        <v>6698</v>
      </c>
      <c r="C2341" t="s">
        <v>149</v>
      </c>
      <c r="D2341" t="s">
        <v>6697</v>
      </c>
      <c r="E2341" s="3" t="s">
        <v>6287</v>
      </c>
      <c r="F2341" t="s">
        <v>6700</v>
      </c>
      <c r="G2341">
        <v>76</v>
      </c>
      <c r="H2341">
        <v>0</v>
      </c>
      <c r="I2341">
        <v>46</v>
      </c>
      <c r="J2341">
        <v>5</v>
      </c>
      <c r="K2341">
        <v>20</v>
      </c>
      <c r="L2341">
        <v>5</v>
      </c>
      <c r="M2341">
        <v>0</v>
      </c>
      <c r="N2341" s="2">
        <v>278.21162280701753</v>
      </c>
      <c r="O2341" s="2">
        <v>356.79320428947369</v>
      </c>
      <c r="P2341" s="2">
        <v>570.96</v>
      </c>
      <c r="Q2341" s="4">
        <v>1205.9648270964913</v>
      </c>
      <c r="R2341" s="5">
        <v>3.9E-2</v>
      </c>
      <c r="S2341" s="6">
        <v>1252.9974553532543</v>
      </c>
      <c r="T2341" s="4">
        <v>125.31506849315069</v>
      </c>
      <c r="U2341" s="7">
        <v>1378.3125238464049</v>
      </c>
      <c r="V2341" s="8">
        <v>0.5183343896736986</v>
      </c>
      <c r="W2341" s="7">
        <v>1019.2225643174713</v>
      </c>
      <c r="X2341" s="7">
        <v>1078.1235446871817</v>
      </c>
      <c r="Y2341" s="7">
        <v>1277.4444622582823</v>
      </c>
      <c r="Z2341" s="7">
        <v>1538.9648150997971</v>
      </c>
      <c r="AA2341" s="7">
        <v>1693.5209875899177</v>
      </c>
      <c r="AB2341" s="7">
        <v>1947.5020149441095</v>
      </c>
      <c r="AC2341" s="7">
        <v>2925.0302631578952</v>
      </c>
      <c r="AD2341" s="7">
        <v>3190.9421052631578</v>
      </c>
      <c r="AE2341" s="4">
        <v>2163</v>
      </c>
      <c r="AF2341" s="4">
        <v>2288</v>
      </c>
      <c r="AG2341" s="4">
        <v>2711</v>
      </c>
      <c r="AH2341" s="4">
        <v>3266</v>
      </c>
      <c r="AI2341" s="4">
        <v>3594</v>
      </c>
      <c r="AJ2341" s="4">
        <v>4133</v>
      </c>
      <c r="AK2341" s="4">
        <v>2707.2882989641644</v>
      </c>
      <c r="AL2341" s="8">
        <v>1.0652415270531683</v>
      </c>
      <c r="AM2341" s="4">
        <v>2215.3958077428269</v>
      </c>
      <c r="AN2341" s="8">
        <v>0.88025823058658281</v>
      </c>
      <c r="AO2341" s="4">
        <v>1723.50331652149</v>
      </c>
      <c r="AP2341" s="8">
        <v>0.69527493411999763</v>
      </c>
    </row>
    <row r="2342" spans="1:42" x14ac:dyDescent="0.25">
      <c r="A2342" s="2" t="s">
        <v>6701</v>
      </c>
      <c r="B2342" t="s">
        <v>6698</v>
      </c>
      <c r="C2342" t="s">
        <v>149</v>
      </c>
      <c r="D2342" t="s">
        <v>6697</v>
      </c>
      <c r="E2342" s="3" t="s">
        <v>6287</v>
      </c>
      <c r="F2342" t="s">
        <v>6702</v>
      </c>
      <c r="G2342">
        <v>60</v>
      </c>
      <c r="H2342">
        <v>0</v>
      </c>
      <c r="I2342">
        <v>0</v>
      </c>
      <c r="J2342">
        <v>33</v>
      </c>
      <c r="K2342">
        <v>27</v>
      </c>
      <c r="L2342">
        <v>0</v>
      </c>
      <c r="M2342">
        <v>0</v>
      </c>
      <c r="N2342" s="2">
        <v>253.29305555555558</v>
      </c>
      <c r="O2342" s="2">
        <v>270.20044033333335</v>
      </c>
      <c r="P2342" s="2">
        <v>570.96</v>
      </c>
      <c r="Q2342" s="4">
        <v>1094.4534958888889</v>
      </c>
      <c r="R2342" s="5">
        <v>3.9E-2</v>
      </c>
      <c r="S2342" s="6">
        <v>1137.1371822285555</v>
      </c>
      <c r="T2342" s="4">
        <v>310.15789473684208</v>
      </c>
      <c r="U2342" s="7">
        <v>1447.2950769653976</v>
      </c>
      <c r="V2342" s="8">
        <v>0.48882718127683783</v>
      </c>
      <c r="W2342" s="7">
        <v>830.74481977889582</v>
      </c>
      <c r="X2342" s="7">
        <v>878.75365125016799</v>
      </c>
      <c r="Y2342" s="7">
        <v>1041.2155369489535</v>
      </c>
      <c r="Z2342" s="7">
        <v>1254.3747486814025</v>
      </c>
      <c r="AA2342" s="7">
        <v>1380.3499224620211</v>
      </c>
      <c r="AB2342" s="7">
        <v>1587.3640037661471</v>
      </c>
      <c r="AC2342" s="7">
        <v>3256.8250000000003</v>
      </c>
      <c r="AD2342" s="7">
        <v>3552.9</v>
      </c>
      <c r="AE2342" s="4">
        <v>2163</v>
      </c>
      <c r="AF2342" s="4">
        <v>2288</v>
      </c>
      <c r="AG2342" s="4">
        <v>2711</v>
      </c>
      <c r="AH2342" s="4">
        <v>3266</v>
      </c>
      <c r="AI2342" s="4">
        <v>3594</v>
      </c>
      <c r="AJ2342" s="4">
        <v>4133</v>
      </c>
      <c r="AK2342" s="4">
        <v>2830.172345036573</v>
      </c>
      <c r="AL2342" s="8">
        <v>1.0606536316046322</v>
      </c>
      <c r="AM2342" s="4">
        <v>2265.827290767234</v>
      </c>
      <c r="AN2342" s="8">
        <v>0.87004481482870089</v>
      </c>
      <c r="AO2342" s="4">
        <v>1701.4822364978947</v>
      </c>
      <c r="AP2342" s="8">
        <v>0.67943599805276933</v>
      </c>
    </row>
    <row r="2343" spans="1:42" x14ac:dyDescent="0.25">
      <c r="A2343" s="2" t="s">
        <v>6705</v>
      </c>
      <c r="B2343" t="s">
        <v>6704</v>
      </c>
      <c r="C2343" t="s">
        <v>149</v>
      </c>
      <c r="D2343" t="s">
        <v>6703</v>
      </c>
      <c r="E2343" s="3" t="s">
        <v>6287</v>
      </c>
      <c r="F2343" t="s">
        <v>6706</v>
      </c>
      <c r="G2343">
        <v>77</v>
      </c>
      <c r="H2343">
        <v>0</v>
      </c>
      <c r="I2343">
        <v>60</v>
      </c>
      <c r="J2343">
        <v>2</v>
      </c>
      <c r="K2343">
        <v>12</v>
      </c>
      <c r="L2343">
        <v>3</v>
      </c>
      <c r="M2343">
        <v>0</v>
      </c>
      <c r="N2343" s="2">
        <v>258.30194805194805</v>
      </c>
      <c r="O2343" s="2">
        <v>411.60910471861479</v>
      </c>
      <c r="P2343" s="2">
        <v>414.32</v>
      </c>
      <c r="Q2343" s="4">
        <v>1084.2310527705629</v>
      </c>
      <c r="R2343" s="5">
        <v>3.9E-2</v>
      </c>
      <c r="S2343" s="6">
        <v>1126.5160638286147</v>
      </c>
      <c r="T2343" s="4">
        <v>58.893333333333331</v>
      </c>
      <c r="U2343" s="7">
        <v>1185.4093971619482</v>
      </c>
      <c r="V2343" s="8">
        <v>0.47373063371395507</v>
      </c>
      <c r="W2343" s="7">
        <v>973.77139315077955</v>
      </c>
      <c r="X2343" s="7">
        <v>1030.0457455057715</v>
      </c>
      <c r="Y2343" s="7">
        <v>1220.478153875064</v>
      </c>
      <c r="Z2343" s="7">
        <v>1470.3362783312277</v>
      </c>
      <c r="AA2343" s="7">
        <v>1618.0001789107268</v>
      </c>
      <c r="AB2343" s="7">
        <v>1860.6551862654517</v>
      </c>
      <c r="AC2343" s="7">
        <v>2752.514285714286</v>
      </c>
      <c r="AD2343" s="7">
        <v>3002.7428571428568</v>
      </c>
      <c r="AE2343" s="4">
        <v>2163</v>
      </c>
      <c r="AF2343" s="4">
        <v>2288</v>
      </c>
      <c r="AG2343" s="4">
        <v>2711</v>
      </c>
      <c r="AH2343" s="4">
        <v>3266</v>
      </c>
      <c r="AI2343" s="4">
        <v>3594</v>
      </c>
      <c r="AJ2343" s="4">
        <v>4133</v>
      </c>
      <c r="AK2343" s="4">
        <v>2596.2532013551281</v>
      </c>
      <c r="AL2343" s="8">
        <v>1.0610884758403307</v>
      </c>
      <c r="AM2343" s="4">
        <v>2106.3408221796235</v>
      </c>
      <c r="AN2343" s="8">
        <v>0.8653025284648721</v>
      </c>
      <c r="AO2343" s="4">
        <v>1616.4284430041191</v>
      </c>
      <c r="AP2343" s="8">
        <v>0.66951658108941359</v>
      </c>
    </row>
    <row r="2344" spans="1:42" x14ac:dyDescent="0.25">
      <c r="A2344" s="2" t="s">
        <v>6709</v>
      </c>
      <c r="B2344" t="s">
        <v>6708</v>
      </c>
      <c r="C2344" t="s">
        <v>149</v>
      </c>
      <c r="D2344" t="s">
        <v>6707</v>
      </c>
      <c r="E2344" s="3" t="s">
        <v>6287</v>
      </c>
      <c r="F2344" t="s">
        <v>6710</v>
      </c>
      <c r="G2344">
        <v>65</v>
      </c>
      <c r="H2344">
        <v>0</v>
      </c>
      <c r="I2344">
        <v>65</v>
      </c>
      <c r="J2344">
        <v>0</v>
      </c>
      <c r="K2344">
        <v>0</v>
      </c>
      <c r="L2344">
        <v>0</v>
      </c>
      <c r="M2344">
        <v>0</v>
      </c>
      <c r="N2344" s="2">
        <v>222.1205128205128</v>
      </c>
      <c r="O2344" s="2">
        <v>307.34268538461538</v>
      </c>
      <c r="P2344" s="2">
        <v>360.27</v>
      </c>
      <c r="Q2344" s="4">
        <v>889.73319820512813</v>
      </c>
      <c r="R2344" s="5">
        <v>3.9E-2</v>
      </c>
      <c r="S2344" s="6">
        <v>924.43279293512808</v>
      </c>
      <c r="T2344" s="4">
        <v>82.75</v>
      </c>
      <c r="U2344" s="7">
        <v>1007.1827929351281</v>
      </c>
      <c r="V2344" s="8">
        <v>0.64356727983075279</v>
      </c>
      <c r="W2344" s="7">
        <v>831.69416770138048</v>
      </c>
      <c r="X2344" s="7">
        <v>924.43279293512819</v>
      </c>
      <c r="Y2344" s="7">
        <v>1212.6904306043566</v>
      </c>
      <c r="Z2344" s="7">
        <v>1699.4205401114145</v>
      </c>
      <c r="AA2344" s="7">
        <v>1947.5111299087014</v>
      </c>
      <c r="AB2344" s="7">
        <v>2239.9036107412176</v>
      </c>
      <c r="AC2344" s="7">
        <v>1721.5000000000002</v>
      </c>
      <c r="AD2344" s="7">
        <v>1878</v>
      </c>
      <c r="AE2344" s="4">
        <v>1408</v>
      </c>
      <c r="AF2344" s="4">
        <v>1565</v>
      </c>
      <c r="AG2344" s="4">
        <v>2053</v>
      </c>
      <c r="AH2344" s="4">
        <v>2877</v>
      </c>
      <c r="AI2344" s="4">
        <v>3297</v>
      </c>
      <c r="AJ2344" s="4">
        <v>3792</v>
      </c>
      <c r="AK2344" s="4">
        <v>1617.8658252304499</v>
      </c>
      <c r="AL2344" s="8">
        <v>1.0866554793804792</v>
      </c>
      <c r="AM2344" s="4">
        <v>1390.7067284440514</v>
      </c>
      <c r="AN2344" s="8">
        <v>0.94150589676936192</v>
      </c>
      <c r="AO2344" s="4">
        <v>1151.5918897215265</v>
      </c>
      <c r="AP2344" s="8">
        <v>0.78871686244187</v>
      </c>
    </row>
    <row r="2345" spans="1:42" x14ac:dyDescent="0.25">
      <c r="A2345" s="2" t="s">
        <v>6713</v>
      </c>
      <c r="B2345" t="s">
        <v>6712</v>
      </c>
      <c r="C2345" t="s">
        <v>149</v>
      </c>
      <c r="D2345" t="s">
        <v>6711</v>
      </c>
      <c r="E2345" s="3" t="s">
        <v>6287</v>
      </c>
      <c r="F2345" t="s">
        <v>6714</v>
      </c>
      <c r="G2345">
        <v>40</v>
      </c>
      <c r="H2345">
        <v>0</v>
      </c>
      <c r="I2345">
        <v>40</v>
      </c>
      <c r="J2345">
        <v>0</v>
      </c>
      <c r="K2345">
        <v>0</v>
      </c>
      <c r="L2345">
        <v>0</v>
      </c>
      <c r="M2345">
        <v>0</v>
      </c>
      <c r="N2345" s="2">
        <v>203.58750000000001</v>
      </c>
      <c r="O2345" s="2">
        <v>395.13982066666671</v>
      </c>
      <c r="P2345" s="2">
        <v>438.38</v>
      </c>
      <c r="Q2345" s="4">
        <v>1037.1073206666667</v>
      </c>
      <c r="R2345" s="5">
        <v>3.9E-2</v>
      </c>
      <c r="S2345" s="6">
        <v>1077.5545061726666</v>
      </c>
      <c r="T2345" s="4">
        <v>68.84615384615384</v>
      </c>
      <c r="U2345" s="7">
        <v>1146.4006600188204</v>
      </c>
      <c r="V2345" s="8">
        <v>0.50104923951871527</v>
      </c>
      <c r="W2345" s="7">
        <v>1018.6846140085128</v>
      </c>
      <c r="X2345" s="7">
        <v>1077.5545061726664</v>
      </c>
      <c r="Y2345" s="7">
        <v>1276.7702212561619</v>
      </c>
      <c r="Z2345" s="7">
        <v>1538.1525424650035</v>
      </c>
      <c r="AA2345" s="7">
        <v>1692.6271395037427</v>
      </c>
      <c r="AB2345" s="7">
        <v>1946.4741145155726</v>
      </c>
      <c r="AC2345" s="7">
        <v>2516.8000000000002</v>
      </c>
      <c r="AD2345" s="7">
        <v>2745.6</v>
      </c>
      <c r="AE2345" s="4">
        <v>2163</v>
      </c>
      <c r="AF2345" s="4">
        <v>2288</v>
      </c>
      <c r="AG2345" s="4">
        <v>2711</v>
      </c>
      <c r="AH2345" s="4">
        <v>3266</v>
      </c>
      <c r="AI2345" s="4">
        <v>3594</v>
      </c>
      <c r="AJ2345" s="4">
        <v>4133</v>
      </c>
      <c r="AK2345" s="4">
        <v>2362.7230322051032</v>
      </c>
      <c r="AL2345" s="8">
        <v>1.0627487701272977</v>
      </c>
      <c r="AM2345" s="4">
        <v>1934.3335235276245</v>
      </c>
      <c r="AN2345" s="8">
        <v>0.87551559325777029</v>
      </c>
      <c r="AO2345" s="4">
        <v>1505.9440148501453</v>
      </c>
      <c r="AP2345" s="8">
        <v>0.68828241638824261</v>
      </c>
    </row>
    <row r="2346" spans="1:42" x14ac:dyDescent="0.25">
      <c r="A2346" s="2" t="s">
        <v>6717</v>
      </c>
      <c r="B2346" t="s">
        <v>6716</v>
      </c>
      <c r="C2346" t="s">
        <v>149</v>
      </c>
      <c r="D2346" t="s">
        <v>6715</v>
      </c>
      <c r="E2346" s="3" t="s">
        <v>6287</v>
      </c>
      <c r="F2346" t="s">
        <v>6718</v>
      </c>
      <c r="G2346">
        <v>42</v>
      </c>
      <c r="H2346">
        <v>0</v>
      </c>
      <c r="I2346">
        <v>0</v>
      </c>
      <c r="J2346">
        <v>32</v>
      </c>
      <c r="K2346">
        <v>10</v>
      </c>
      <c r="L2346">
        <v>0</v>
      </c>
      <c r="M2346">
        <v>0</v>
      </c>
      <c r="N2346" s="2">
        <v>279.03373015873018</v>
      </c>
      <c r="O2346" s="2">
        <v>166.69558585714299</v>
      </c>
      <c r="P2346" s="2">
        <v>613.53</v>
      </c>
      <c r="Q2346" s="4">
        <v>1059.2593160158731</v>
      </c>
      <c r="R2346" s="5">
        <v>3.9E-2</v>
      </c>
      <c r="S2346" s="6">
        <v>1100.570429340492</v>
      </c>
      <c r="T2346" s="4">
        <v>268.28571428571428</v>
      </c>
      <c r="U2346" s="7">
        <v>1368.8561436262062</v>
      </c>
      <c r="V2346" s="8">
        <v>0.66490826489372301</v>
      </c>
      <c r="W2346" s="7">
        <v>719.55968255125367</v>
      </c>
      <c r="X2346" s="7">
        <v>800.81753674723473</v>
      </c>
      <c r="Y2346" s="7">
        <v>1049.4024196494138</v>
      </c>
      <c r="Z2346" s="7">
        <v>1264.3080603519427</v>
      </c>
      <c r="AA2346" s="7">
        <v>1391.5407531061765</v>
      </c>
      <c r="AB2346" s="7">
        <v>1600.031300056391</v>
      </c>
      <c r="AC2346" s="7">
        <v>2264.5857142857144</v>
      </c>
      <c r="AD2346" s="7">
        <v>2470.457142857143</v>
      </c>
      <c r="AE2346" s="4">
        <v>1346</v>
      </c>
      <c r="AF2346" s="4">
        <v>1498</v>
      </c>
      <c r="AG2346" s="4">
        <v>1963</v>
      </c>
      <c r="AH2346" s="4">
        <v>2365</v>
      </c>
      <c r="AI2346" s="4">
        <v>2603</v>
      </c>
      <c r="AJ2346" s="4">
        <v>2993</v>
      </c>
      <c r="AK2346" s="4">
        <v>1959.1714376381587</v>
      </c>
      <c r="AL2346" s="8">
        <v>1.0819651699026516</v>
      </c>
      <c r="AM2346" s="4">
        <v>1680.7062457578345</v>
      </c>
      <c r="AN2346" s="8">
        <v>0.94670347098083685</v>
      </c>
      <c r="AO2346" s="4">
        <v>1379.0356212208162</v>
      </c>
      <c r="AP2346" s="8">
        <v>0.80016996381553762</v>
      </c>
    </row>
    <row r="2347" spans="1:42" x14ac:dyDescent="0.25">
      <c r="A2347" s="2" t="s">
        <v>6721</v>
      </c>
      <c r="B2347" t="s">
        <v>6720</v>
      </c>
      <c r="C2347" t="s">
        <v>149</v>
      </c>
      <c r="D2347" t="s">
        <v>6719</v>
      </c>
      <c r="E2347" s="3" t="s">
        <v>6287</v>
      </c>
      <c r="F2347" t="s">
        <v>6722</v>
      </c>
      <c r="G2347">
        <v>15</v>
      </c>
      <c r="H2347">
        <v>0</v>
      </c>
      <c r="I2347">
        <v>3</v>
      </c>
      <c r="J2347">
        <v>4</v>
      </c>
      <c r="K2347">
        <v>4</v>
      </c>
      <c r="L2347">
        <v>4</v>
      </c>
      <c r="M2347">
        <v>0</v>
      </c>
      <c r="N2347" s="2">
        <v>299.81666666666666</v>
      </c>
      <c r="O2347" s="2">
        <v>466.16603588888898</v>
      </c>
      <c r="P2347" s="2">
        <v>298.57</v>
      </c>
      <c r="Q2347" s="4">
        <v>1064.5527025555557</v>
      </c>
      <c r="R2347" s="5">
        <v>3.9E-2</v>
      </c>
      <c r="S2347" s="6">
        <v>1106.0702579552224</v>
      </c>
      <c r="T2347" s="4">
        <v>203.42857142857142</v>
      </c>
      <c r="U2347" s="7">
        <v>1309.4988293837937</v>
      </c>
      <c r="V2347" s="8">
        <v>0.78447551582558828</v>
      </c>
      <c r="W2347" s="7">
        <v>691.76325889926852</v>
      </c>
      <c r="X2347" s="7">
        <v>798.44322507051584</v>
      </c>
      <c r="Y2347" s="7">
        <v>991.26229436140386</v>
      </c>
      <c r="Z2347" s="7">
        <v>1207.9352691315769</v>
      </c>
      <c r="AA2347" s="7">
        <v>1349.7334850362163</v>
      </c>
      <c r="AB2347" s="7">
        <v>1552.4916816101399</v>
      </c>
      <c r="AC2347" s="7">
        <v>1836.1933333333334</v>
      </c>
      <c r="AD2347" s="7">
        <v>2003.12</v>
      </c>
      <c r="AE2347" s="4">
        <v>1044</v>
      </c>
      <c r="AF2347" s="4">
        <v>1205</v>
      </c>
      <c r="AG2347" s="4">
        <v>1496</v>
      </c>
      <c r="AH2347" s="4">
        <v>1823</v>
      </c>
      <c r="AI2347" s="4">
        <v>2037</v>
      </c>
      <c r="AJ2347" s="4">
        <v>2343</v>
      </c>
      <c r="AK2347" s="4">
        <v>1636.0105911787125</v>
      </c>
      <c r="AL2347" s="8">
        <v>1.1019444642002181</v>
      </c>
      <c r="AM2347" s="4">
        <v>1472.9520271099461</v>
      </c>
      <c r="AN2347" s="8">
        <v>1.004261710854178</v>
      </c>
      <c r="AO2347" s="4">
        <v>1269.1288220239885</v>
      </c>
      <c r="AP2347" s="8">
        <v>0.88215826917162821</v>
      </c>
    </row>
    <row r="2348" spans="1:42" x14ac:dyDescent="0.25">
      <c r="A2348" s="2" t="s">
        <v>6725</v>
      </c>
      <c r="B2348" t="s">
        <v>6724</v>
      </c>
      <c r="C2348" t="s">
        <v>149</v>
      </c>
      <c r="D2348" t="s">
        <v>6723</v>
      </c>
      <c r="E2348" s="3" t="s">
        <v>6287</v>
      </c>
      <c r="F2348" t="s">
        <v>6726</v>
      </c>
      <c r="G2348">
        <v>92</v>
      </c>
      <c r="H2348">
        <v>0</v>
      </c>
      <c r="I2348">
        <v>92</v>
      </c>
      <c r="J2348">
        <v>0</v>
      </c>
      <c r="K2348">
        <v>0</v>
      </c>
      <c r="L2348">
        <v>0</v>
      </c>
      <c r="M2348">
        <v>0</v>
      </c>
      <c r="N2348" s="2">
        <v>221.30615942028987</v>
      </c>
      <c r="O2348" s="2">
        <v>310.54161163405809</v>
      </c>
      <c r="P2348" s="2">
        <v>414.09</v>
      </c>
      <c r="Q2348" s="4">
        <v>945.93777105434788</v>
      </c>
      <c r="R2348" s="5">
        <v>3.9E-2</v>
      </c>
      <c r="S2348" s="6">
        <v>982.8293441254674</v>
      </c>
      <c r="T2348" s="4">
        <v>46</v>
      </c>
      <c r="U2348" s="7">
        <v>1028.8293441254673</v>
      </c>
      <c r="V2348" s="8">
        <v>0.44966317488001195</v>
      </c>
      <c r="W2348" s="7">
        <v>929.13455915357781</v>
      </c>
      <c r="X2348" s="7">
        <v>982.82934412546729</v>
      </c>
      <c r="Y2348" s="7">
        <v>1164.5324964703418</v>
      </c>
      <c r="Z2348" s="7">
        <v>1402.9373417455315</v>
      </c>
      <c r="AA2348" s="7">
        <v>1543.8324575117701</v>
      </c>
      <c r="AB2348" s="7">
        <v>1775.3643703105581</v>
      </c>
      <c r="AC2348" s="7">
        <v>2516.8000000000002</v>
      </c>
      <c r="AD2348" s="7">
        <v>2745.6</v>
      </c>
      <c r="AE2348" s="4">
        <v>2163</v>
      </c>
      <c r="AF2348" s="4">
        <v>2288</v>
      </c>
      <c r="AG2348" s="4">
        <v>2711</v>
      </c>
      <c r="AH2348" s="4">
        <v>3266</v>
      </c>
      <c r="AI2348" s="4">
        <v>3594</v>
      </c>
      <c r="AJ2348" s="4">
        <v>4133</v>
      </c>
      <c r="AK2348" s="4">
        <v>2364.8381017030088</v>
      </c>
      <c r="AL2348" s="8">
        <v>1.0536879815135527</v>
      </c>
      <c r="AM2348" s="4">
        <v>1909.7864376225987</v>
      </c>
      <c r="AN2348" s="8">
        <v>0.85480176469519176</v>
      </c>
      <c r="AO2348" s="4">
        <v>1437.8810082058772</v>
      </c>
      <c r="AP2348" s="8">
        <v>0.64854939169837289</v>
      </c>
    </row>
    <row r="2349" spans="1:42" x14ac:dyDescent="0.25">
      <c r="A2349" s="2" t="s">
        <v>6729</v>
      </c>
      <c r="B2349" t="s">
        <v>6728</v>
      </c>
      <c r="C2349" t="s">
        <v>149</v>
      </c>
      <c r="D2349" t="s">
        <v>6727</v>
      </c>
      <c r="E2349" s="3" t="s">
        <v>6287</v>
      </c>
      <c r="F2349" t="s">
        <v>6730</v>
      </c>
      <c r="G2349">
        <v>100</v>
      </c>
      <c r="H2349">
        <v>0</v>
      </c>
      <c r="I2349">
        <v>100</v>
      </c>
      <c r="J2349">
        <v>0</v>
      </c>
      <c r="K2349">
        <v>0</v>
      </c>
      <c r="L2349">
        <v>0</v>
      </c>
      <c r="M2349">
        <v>0</v>
      </c>
      <c r="N2349" s="2">
        <v>222.85500000000002</v>
      </c>
      <c r="O2349" s="2">
        <v>196.54768491666678</v>
      </c>
      <c r="P2349" s="2">
        <v>523.41999999999996</v>
      </c>
      <c r="Q2349" s="4">
        <v>942.82268491666673</v>
      </c>
      <c r="R2349" s="5">
        <v>3.9E-2</v>
      </c>
      <c r="S2349" s="6">
        <v>979.5927696284167</v>
      </c>
      <c r="T2349" s="4">
        <v>27.878787878787879</v>
      </c>
      <c r="U2349" s="7">
        <v>1007.4715575072046</v>
      </c>
      <c r="V2349" s="8">
        <v>0.44032847793147051</v>
      </c>
      <c r="W2349" s="7">
        <v>926.07480800098995</v>
      </c>
      <c r="X2349" s="7">
        <v>979.59276962841648</v>
      </c>
      <c r="Y2349" s="7">
        <v>1160.6975517756282</v>
      </c>
      <c r="Z2349" s="7">
        <v>1398.3173014014021</v>
      </c>
      <c r="AA2349" s="7">
        <v>1538.74843271177</v>
      </c>
      <c r="AB2349" s="7">
        <v>1769.5178832492334</v>
      </c>
      <c r="AC2349" s="7">
        <v>2516.8000000000002</v>
      </c>
      <c r="AD2349" s="7">
        <v>2745.6</v>
      </c>
      <c r="AE2349" s="4">
        <v>2163</v>
      </c>
      <c r="AF2349" s="4">
        <v>2288</v>
      </c>
      <c r="AG2349" s="4">
        <v>2711</v>
      </c>
      <c r="AH2349" s="4">
        <v>3266</v>
      </c>
      <c r="AI2349" s="4">
        <v>3594</v>
      </c>
      <c r="AJ2349" s="4">
        <v>4133</v>
      </c>
      <c r="AK2349" s="4">
        <v>2394.7006976986827</v>
      </c>
      <c r="AL2349" s="8">
        <v>1.0588197052349084</v>
      </c>
      <c r="AM2349" s="4">
        <v>1922.9980550085938</v>
      </c>
      <c r="AN2349" s="8">
        <v>0.8526559628004291</v>
      </c>
      <c r="AO2349" s="4">
        <v>1451.2954123185054</v>
      </c>
      <c r="AP2349" s="8">
        <v>0.64649222036594989</v>
      </c>
    </row>
    <row r="2350" spans="1:42" x14ac:dyDescent="0.25">
      <c r="A2350" s="2" t="s">
        <v>6733</v>
      </c>
      <c r="B2350" t="s">
        <v>6732</v>
      </c>
      <c r="C2350" t="s">
        <v>149</v>
      </c>
      <c r="D2350" t="s">
        <v>6731</v>
      </c>
      <c r="E2350" s="3" t="s">
        <v>6287</v>
      </c>
      <c r="F2350" t="s">
        <v>6734</v>
      </c>
      <c r="G2350">
        <v>136</v>
      </c>
      <c r="H2350">
        <v>0</v>
      </c>
      <c r="I2350">
        <v>112</v>
      </c>
      <c r="J2350">
        <v>12</v>
      </c>
      <c r="K2350">
        <v>7</v>
      </c>
      <c r="L2350">
        <v>4</v>
      </c>
      <c r="M2350">
        <v>1</v>
      </c>
      <c r="N2350" s="2">
        <v>215.15686274509804</v>
      </c>
      <c r="O2350" s="2">
        <v>343.13326480147066</v>
      </c>
      <c r="P2350" s="2">
        <v>391.36</v>
      </c>
      <c r="Q2350" s="4">
        <v>949.65012754656868</v>
      </c>
      <c r="R2350" s="5">
        <v>3.9E-2</v>
      </c>
      <c r="S2350" s="6">
        <v>986.68648252088474</v>
      </c>
      <c r="T2350" s="4">
        <v>105.8962962962963</v>
      </c>
      <c r="U2350" s="7">
        <v>1092.582778817181</v>
      </c>
      <c r="V2350" s="8">
        <v>0.45005969220629027</v>
      </c>
      <c r="W2350" s="7">
        <v>879.12669104947486</v>
      </c>
      <c r="X2350" s="7">
        <v>929.9315160061019</v>
      </c>
      <c r="Y2350" s="7">
        <v>1101.855043659328</v>
      </c>
      <c r="Z2350" s="7">
        <v>1327.4284664667521</v>
      </c>
      <c r="AA2350" s="7">
        <v>1460.7403271529417</v>
      </c>
      <c r="AB2350" s="7">
        <v>1679.8107323659176</v>
      </c>
      <c r="AC2350" s="7">
        <v>2670.4036764705888</v>
      </c>
      <c r="AD2350" s="7">
        <v>2913.1676470588236</v>
      </c>
      <c r="AE2350" s="4">
        <v>2163</v>
      </c>
      <c r="AF2350" s="4">
        <v>2288</v>
      </c>
      <c r="AG2350" s="4">
        <v>2711</v>
      </c>
      <c r="AH2350" s="4">
        <v>3266</v>
      </c>
      <c r="AI2350" s="4">
        <v>3594</v>
      </c>
      <c r="AJ2350" s="4">
        <v>4133</v>
      </c>
      <c r="AK2350" s="4">
        <v>2456.6590096674395</v>
      </c>
      <c r="AL2350" s="8">
        <v>1.055574803688732</v>
      </c>
      <c r="AM2350" s="4">
        <v>1962.6518489050727</v>
      </c>
      <c r="AN2350" s="8">
        <v>0.8520820203216819</v>
      </c>
      <c r="AO2350" s="4">
        <v>1468.6446881427057</v>
      </c>
      <c r="AP2350" s="8">
        <v>0.64858923695463166</v>
      </c>
    </row>
    <row r="2351" spans="1:42" x14ac:dyDescent="0.25">
      <c r="A2351" s="2" t="s">
        <v>6737</v>
      </c>
      <c r="B2351" t="s">
        <v>6736</v>
      </c>
      <c r="C2351" t="s">
        <v>149</v>
      </c>
      <c r="D2351" t="s">
        <v>6735</v>
      </c>
      <c r="E2351" s="3" t="s">
        <v>6287</v>
      </c>
      <c r="F2351" t="s">
        <v>6738</v>
      </c>
      <c r="G2351">
        <v>105</v>
      </c>
      <c r="H2351">
        <v>0</v>
      </c>
      <c r="I2351">
        <v>105</v>
      </c>
      <c r="J2351">
        <v>0</v>
      </c>
      <c r="K2351">
        <v>0</v>
      </c>
      <c r="L2351">
        <v>0</v>
      </c>
      <c r="M2351">
        <v>0</v>
      </c>
      <c r="N2351" s="2">
        <v>225.75714285714287</v>
      </c>
      <c r="O2351" s="2">
        <v>371.80883866666676</v>
      </c>
      <c r="P2351" s="2">
        <v>433.75</v>
      </c>
      <c r="Q2351" s="4">
        <v>1031.3159815238096</v>
      </c>
      <c r="R2351" s="5">
        <v>3.9E-2</v>
      </c>
      <c r="S2351" s="6">
        <v>1071.5373048032382</v>
      </c>
      <c r="T2351" s="4">
        <v>0</v>
      </c>
      <c r="U2351" s="7">
        <v>1071.5373048032382</v>
      </c>
      <c r="V2351" s="8">
        <v>0.71531195247212165</v>
      </c>
      <c r="W2351" s="7">
        <v>962.80988802747561</v>
      </c>
      <c r="X2351" s="7">
        <v>1071.5373048032382</v>
      </c>
      <c r="Y2351" s="7">
        <v>1404.1573627027747</v>
      </c>
      <c r="Z2351" s="7">
        <v>1691.7127675965673</v>
      </c>
      <c r="AA2351" s="7">
        <v>1861.9570122849327</v>
      </c>
      <c r="AB2351" s="7">
        <v>2140.9286737490597</v>
      </c>
      <c r="AC2351" s="7">
        <v>1647.8000000000002</v>
      </c>
      <c r="AD2351" s="7">
        <v>1797.6</v>
      </c>
      <c r="AE2351" s="4">
        <v>1346</v>
      </c>
      <c r="AF2351" s="4">
        <v>1498</v>
      </c>
      <c r="AG2351" s="4">
        <v>1963</v>
      </c>
      <c r="AH2351" s="4">
        <v>2365</v>
      </c>
      <c r="AI2351" s="4">
        <v>2603</v>
      </c>
      <c r="AJ2351" s="4">
        <v>2993</v>
      </c>
      <c r="AK2351" s="4">
        <v>1644.5765191607477</v>
      </c>
      <c r="AL2351" s="8">
        <v>1.0978481436320078</v>
      </c>
      <c r="AM2351" s="4">
        <v>1455.5955016598668</v>
      </c>
      <c r="AN2351" s="8">
        <v>0.9716925912282155</v>
      </c>
      <c r="AO2351" s="4">
        <v>1260.518322304119</v>
      </c>
      <c r="AP2351" s="8">
        <v>0.84146750487591393</v>
      </c>
    </row>
    <row r="2352" spans="1:42" x14ac:dyDescent="0.25">
      <c r="A2352" s="2" t="s">
        <v>6741</v>
      </c>
      <c r="B2352" t="s">
        <v>6740</v>
      </c>
      <c r="C2352" t="s">
        <v>149</v>
      </c>
      <c r="D2352" t="s">
        <v>6739</v>
      </c>
      <c r="E2352" s="3" t="s">
        <v>6287</v>
      </c>
      <c r="F2352" t="s">
        <v>6742</v>
      </c>
      <c r="G2352">
        <v>96</v>
      </c>
      <c r="H2352">
        <v>0</v>
      </c>
      <c r="I2352">
        <v>96</v>
      </c>
      <c r="J2352">
        <v>0</v>
      </c>
      <c r="K2352">
        <v>0</v>
      </c>
      <c r="L2352">
        <v>0</v>
      </c>
      <c r="M2352">
        <v>0</v>
      </c>
      <c r="N2352" s="2">
        <v>209.56336805555554</v>
      </c>
      <c r="O2352" s="2">
        <v>227.85727770833333</v>
      </c>
      <c r="P2352" s="2">
        <v>529.62</v>
      </c>
      <c r="Q2352" s="4">
        <v>967.04064576388885</v>
      </c>
      <c r="R2352" s="5">
        <v>3.9E-2</v>
      </c>
      <c r="S2352" s="6">
        <v>1004.7552309486805</v>
      </c>
      <c r="T2352" s="4">
        <v>0</v>
      </c>
      <c r="U2352" s="7">
        <v>1004.7552309486805</v>
      </c>
      <c r="V2352" s="8">
        <v>0.43914127226777994</v>
      </c>
      <c r="W2352" s="7">
        <v>949.86257191520792</v>
      </c>
      <c r="X2352" s="7">
        <v>1004.7552309486804</v>
      </c>
      <c r="Y2352" s="7">
        <v>1190.5119891179513</v>
      </c>
      <c r="Z2352" s="7">
        <v>1434.2353952265692</v>
      </c>
      <c r="AA2352" s="7">
        <v>1578.273732530401</v>
      </c>
      <c r="AB2352" s="7">
        <v>1814.9708782827345</v>
      </c>
      <c r="AC2352" s="7">
        <v>2516.8000000000002</v>
      </c>
      <c r="AD2352" s="7">
        <v>2745.6</v>
      </c>
      <c r="AE2352" s="4">
        <v>2163</v>
      </c>
      <c r="AF2352" s="4">
        <v>2288</v>
      </c>
      <c r="AG2352" s="4">
        <v>2711</v>
      </c>
      <c r="AH2352" s="4">
        <v>3266</v>
      </c>
      <c r="AI2352" s="4">
        <v>3594</v>
      </c>
      <c r="AJ2352" s="4">
        <v>4133</v>
      </c>
      <c r="AK2352" s="4">
        <v>2412.3783030701302</v>
      </c>
      <c r="AL2352" s="8">
        <v>1.0543611464467353</v>
      </c>
      <c r="AM2352" s="4">
        <v>1937.7147089826642</v>
      </c>
      <c r="AN2352" s="8">
        <v>0.84690328189801756</v>
      </c>
      <c r="AO2352" s="4">
        <v>1463.0511148951989</v>
      </c>
      <c r="AP2352" s="8">
        <v>0.63944541734930027</v>
      </c>
    </row>
    <row r="2353" spans="1:42" x14ac:dyDescent="0.25">
      <c r="A2353" s="2" t="s">
        <v>6745</v>
      </c>
      <c r="B2353" t="s">
        <v>6744</v>
      </c>
      <c r="C2353" t="s">
        <v>149</v>
      </c>
      <c r="D2353" t="s">
        <v>6743</v>
      </c>
      <c r="E2353" s="3" t="s">
        <v>6287</v>
      </c>
      <c r="F2353" t="s">
        <v>6746</v>
      </c>
      <c r="G2353">
        <v>56</v>
      </c>
      <c r="H2353">
        <v>0</v>
      </c>
      <c r="I2353">
        <v>56</v>
      </c>
      <c r="J2353">
        <v>0</v>
      </c>
      <c r="K2353">
        <v>0</v>
      </c>
      <c r="L2353">
        <v>0</v>
      </c>
      <c r="M2353">
        <v>0</v>
      </c>
      <c r="N2353" s="2">
        <v>286.92857142857144</v>
      </c>
      <c r="O2353" s="2">
        <v>140.29838936904767</v>
      </c>
      <c r="P2353" s="2">
        <v>424.98</v>
      </c>
      <c r="Q2353" s="4">
        <v>852.2069607976191</v>
      </c>
      <c r="R2353" s="5">
        <v>3.9E-2</v>
      </c>
      <c r="S2353" s="6">
        <v>885.44303226872614</v>
      </c>
      <c r="T2353" s="4">
        <v>42.745454545454542</v>
      </c>
      <c r="U2353" s="7">
        <v>928.18848681418069</v>
      </c>
      <c r="V2353" s="8">
        <v>0.51912107763656634</v>
      </c>
      <c r="W2353" s="7">
        <v>861.17753529939307</v>
      </c>
      <c r="X2353" s="7">
        <v>885.44303226872626</v>
      </c>
      <c r="Y2353" s="7">
        <v>1161.7725691848052</v>
      </c>
      <c r="Z2353" s="7">
        <v>1425.7217505042856</v>
      </c>
      <c r="AA2353" s="7">
        <v>1638.1686525419161</v>
      </c>
      <c r="AB2353" s="7">
        <v>1883.7949075784309</v>
      </c>
      <c r="AC2353" s="7">
        <v>1966.8000000000002</v>
      </c>
      <c r="AD2353" s="7">
        <v>2145.6</v>
      </c>
      <c r="AE2353" s="4">
        <v>1739</v>
      </c>
      <c r="AF2353" s="4">
        <v>1788</v>
      </c>
      <c r="AG2353" s="4">
        <v>2346</v>
      </c>
      <c r="AH2353" s="4">
        <v>2879</v>
      </c>
      <c r="AI2353" s="4">
        <v>3308</v>
      </c>
      <c r="AJ2353" s="4">
        <v>3804</v>
      </c>
      <c r="AK2353" s="4">
        <v>1885.2130606552996</v>
      </c>
      <c r="AL2353" s="8">
        <v>1.0782765744970662</v>
      </c>
      <c r="AM2353" s="4">
        <v>1545.2912510038645</v>
      </c>
      <c r="AN2353" s="8">
        <v>0.88816370556449609</v>
      </c>
      <c r="AO2353" s="4">
        <v>1205.3694413524297</v>
      </c>
      <c r="AP2353" s="8">
        <v>0.69805083663192635</v>
      </c>
    </row>
    <row r="2354" spans="1:42" x14ac:dyDescent="0.25">
      <c r="A2354" s="2" t="s">
        <v>6749</v>
      </c>
      <c r="B2354" t="s">
        <v>6748</v>
      </c>
      <c r="C2354" t="s">
        <v>14</v>
      </c>
      <c r="D2354" t="s">
        <v>6747</v>
      </c>
      <c r="E2354" s="3" t="s">
        <v>6287</v>
      </c>
      <c r="F2354" t="s">
        <v>6750</v>
      </c>
      <c r="G2354">
        <v>49</v>
      </c>
      <c r="H2354">
        <v>0</v>
      </c>
      <c r="I2354">
        <v>47</v>
      </c>
      <c r="J2354">
        <v>0</v>
      </c>
      <c r="K2354">
        <v>2</v>
      </c>
      <c r="L2354">
        <v>0</v>
      </c>
      <c r="M2354">
        <v>0</v>
      </c>
      <c r="N2354" s="2">
        <v>213.12755102040816</v>
      </c>
      <c r="O2354" s="2">
        <v>275.78472494557832</v>
      </c>
      <c r="P2354" s="2">
        <v>460.8</v>
      </c>
      <c r="Q2354" s="4">
        <v>949.71227596598646</v>
      </c>
      <c r="R2354" s="5">
        <v>3.9E-2</v>
      </c>
      <c r="S2354" s="6">
        <v>986.75105472865982</v>
      </c>
      <c r="T2354" s="4">
        <v>82.829787234042556</v>
      </c>
      <c r="U2354" s="7">
        <v>1069.5808419627024</v>
      </c>
      <c r="V2354" s="8">
        <v>0.45945805358358538</v>
      </c>
      <c r="W2354" s="7">
        <v>916.84595186666263</v>
      </c>
      <c r="X2354" s="7">
        <v>969.83057691674708</v>
      </c>
      <c r="Y2354" s="7">
        <v>1149.1305480862331</v>
      </c>
      <c r="Z2354" s="7">
        <v>1384.3822833086083</v>
      </c>
      <c r="AA2354" s="7">
        <v>1523.4139394400304</v>
      </c>
      <c r="AB2354" s="7">
        <v>1751.8836426559947</v>
      </c>
      <c r="AC2354" s="7">
        <v>2560.710204081633</v>
      </c>
      <c r="AD2354" s="7">
        <v>2793.5020408163264</v>
      </c>
      <c r="AE2354" s="4">
        <v>2163</v>
      </c>
      <c r="AF2354" s="4">
        <v>2288</v>
      </c>
      <c r="AG2354" s="4">
        <v>2711</v>
      </c>
      <c r="AH2354" s="4">
        <v>3266</v>
      </c>
      <c r="AI2354" s="4">
        <v>3594</v>
      </c>
      <c r="AJ2354" s="4">
        <v>4133</v>
      </c>
      <c r="AK2354" s="4">
        <v>2379.838253707383</v>
      </c>
      <c r="AL2354" s="8">
        <v>1.0578841919392805</v>
      </c>
      <c r="AM2354" s="4">
        <v>1904.9221631464547</v>
      </c>
      <c r="AN2354" s="8">
        <v>0.8538752811362027</v>
      </c>
      <c r="AO2354" s="4">
        <v>1430.0060725855262</v>
      </c>
      <c r="AP2354" s="8">
        <v>0.64986637033312467</v>
      </c>
    </row>
    <row r="2355" spans="1:42" x14ac:dyDescent="0.25">
      <c r="A2355" s="2" t="s">
        <v>6753</v>
      </c>
      <c r="B2355" t="s">
        <v>6752</v>
      </c>
      <c r="C2355" t="s">
        <v>149</v>
      </c>
      <c r="D2355" t="s">
        <v>6751</v>
      </c>
      <c r="E2355" s="3" t="s">
        <v>6287</v>
      </c>
      <c r="F2355" t="s">
        <v>6754</v>
      </c>
      <c r="G2355">
        <v>40</v>
      </c>
      <c r="H2355">
        <v>0</v>
      </c>
      <c r="I2355">
        <v>35</v>
      </c>
      <c r="J2355">
        <v>5</v>
      </c>
      <c r="K2355">
        <v>0</v>
      </c>
      <c r="L2355">
        <v>0</v>
      </c>
      <c r="M2355">
        <v>0</v>
      </c>
      <c r="N2355" s="2">
        <v>204.63958333333335</v>
      </c>
      <c r="O2355" s="2">
        <v>324.13394220833334</v>
      </c>
      <c r="P2355" s="2">
        <v>416.08</v>
      </c>
      <c r="Q2355" s="4">
        <v>944.85352554166661</v>
      </c>
      <c r="R2355" s="5">
        <v>3.9E-2</v>
      </c>
      <c r="S2355" s="6">
        <v>981.70281303779154</v>
      </c>
      <c r="T2355" s="4">
        <v>115.075</v>
      </c>
      <c r="U2355" s="7">
        <v>1096.7778130377915</v>
      </c>
      <c r="V2355" s="8">
        <v>0.46853326770450854</v>
      </c>
      <c r="W2355" s="7">
        <v>907.10660953734953</v>
      </c>
      <c r="X2355" s="7">
        <v>959.52839695860177</v>
      </c>
      <c r="Y2355" s="7">
        <v>1136.9237255921196</v>
      </c>
      <c r="Z2355" s="7">
        <v>1369.6764617424797</v>
      </c>
      <c r="AA2355" s="7">
        <v>1507.2312319358459</v>
      </c>
      <c r="AB2355" s="7">
        <v>1733.2739792962857</v>
      </c>
      <c r="AC2355" s="7">
        <v>2574.9625000000001</v>
      </c>
      <c r="AD2355" s="7">
        <v>2809.0499999999997</v>
      </c>
      <c r="AE2355" s="4">
        <v>2163</v>
      </c>
      <c r="AF2355" s="4">
        <v>2288</v>
      </c>
      <c r="AG2355" s="4">
        <v>2711</v>
      </c>
      <c r="AH2355" s="4">
        <v>3266</v>
      </c>
      <c r="AI2355" s="4">
        <v>3594</v>
      </c>
      <c r="AJ2355" s="4">
        <v>4133</v>
      </c>
      <c r="AK2355" s="4">
        <v>2364.1458864140923</v>
      </c>
      <c r="AL2355" s="8">
        <v>1.0591000742944805</v>
      </c>
      <c r="AM2355" s="4">
        <v>1903.3315286219918</v>
      </c>
      <c r="AN2355" s="8">
        <v>0.86224447209782318</v>
      </c>
      <c r="AO2355" s="4">
        <v>1442.5171708298917</v>
      </c>
      <c r="AP2355" s="8">
        <v>0.66538886990116586</v>
      </c>
    </row>
    <row r="2356" spans="1:42" x14ac:dyDescent="0.25">
      <c r="A2356" s="2" t="s">
        <v>6757</v>
      </c>
      <c r="B2356" t="s">
        <v>6756</v>
      </c>
      <c r="C2356" t="s">
        <v>149</v>
      </c>
      <c r="D2356" t="s">
        <v>6755</v>
      </c>
      <c r="E2356" s="3" t="s">
        <v>6287</v>
      </c>
      <c r="F2356" t="s">
        <v>6758</v>
      </c>
      <c r="G2356">
        <v>76</v>
      </c>
      <c r="H2356">
        <v>0</v>
      </c>
      <c r="I2356">
        <v>40</v>
      </c>
      <c r="J2356">
        <v>10</v>
      </c>
      <c r="K2356">
        <v>15</v>
      </c>
      <c r="L2356">
        <v>11</v>
      </c>
      <c r="M2356">
        <v>0</v>
      </c>
      <c r="N2356" s="2">
        <v>254.94846491228068</v>
      </c>
      <c r="O2356" s="2">
        <v>187.23784189473673</v>
      </c>
      <c r="P2356" s="2">
        <v>671.59</v>
      </c>
      <c r="Q2356" s="4">
        <v>1113.7763068070176</v>
      </c>
      <c r="R2356" s="5">
        <v>3.9E-2</v>
      </c>
      <c r="S2356" s="6">
        <v>1157.2135827724912</v>
      </c>
      <c r="T2356" s="4">
        <v>182.23684210526315</v>
      </c>
      <c r="U2356" s="7">
        <v>1339.4504248777544</v>
      </c>
      <c r="V2356" s="8">
        <v>0.49141330744619621</v>
      </c>
      <c r="W2356" s="7">
        <v>918.31210811668734</v>
      </c>
      <c r="X2356" s="7">
        <v>971.38146249236274</v>
      </c>
      <c r="Y2356" s="7">
        <v>1150.9681576996484</v>
      </c>
      <c r="Z2356" s="7">
        <v>1386.596091127647</v>
      </c>
      <c r="AA2356" s="7">
        <v>1525.8500770094197</v>
      </c>
      <c r="AB2356" s="7">
        <v>1754.685133077332</v>
      </c>
      <c r="AC2356" s="7">
        <v>2998.2815789473689</v>
      </c>
      <c r="AD2356" s="7">
        <v>3270.8526315789472</v>
      </c>
      <c r="AE2356" s="4">
        <v>2163</v>
      </c>
      <c r="AF2356" s="4">
        <v>2288</v>
      </c>
      <c r="AG2356" s="4">
        <v>2711</v>
      </c>
      <c r="AH2356" s="4">
        <v>3266</v>
      </c>
      <c r="AI2356" s="4">
        <v>3594</v>
      </c>
      <c r="AJ2356" s="4">
        <v>4133</v>
      </c>
      <c r="AK2356" s="4">
        <v>2705.931020914908</v>
      </c>
      <c r="AL2356" s="8">
        <v>1.0596018304716925</v>
      </c>
      <c r="AM2356" s="4">
        <v>2182.1001227196789</v>
      </c>
      <c r="AN2356" s="8">
        <v>0.86742041827189242</v>
      </c>
      <c r="AO2356" s="4">
        <v>1658.2692245244498</v>
      </c>
      <c r="AP2356" s="8">
        <v>0.67523900607209209</v>
      </c>
    </row>
    <row r="2357" spans="1:42" x14ac:dyDescent="0.25">
      <c r="A2357" s="2" t="s">
        <v>6761</v>
      </c>
      <c r="B2357" t="s">
        <v>6760</v>
      </c>
      <c r="C2357" t="s">
        <v>149</v>
      </c>
      <c r="D2357" t="s">
        <v>6759</v>
      </c>
      <c r="E2357" s="3" t="s">
        <v>6287</v>
      </c>
      <c r="F2357" t="s">
        <v>6762</v>
      </c>
      <c r="G2357">
        <v>61</v>
      </c>
      <c r="H2357">
        <v>0</v>
      </c>
      <c r="I2357">
        <v>61</v>
      </c>
      <c r="J2357">
        <v>0</v>
      </c>
      <c r="K2357">
        <v>0</v>
      </c>
      <c r="L2357">
        <v>0</v>
      </c>
      <c r="M2357">
        <v>0</v>
      </c>
      <c r="N2357" s="2">
        <v>198.90437158469945</v>
      </c>
      <c r="O2357" s="2">
        <v>365.33818423497269</v>
      </c>
      <c r="P2357" s="2">
        <v>420.6</v>
      </c>
      <c r="Q2357" s="4">
        <v>984.84255581967216</v>
      </c>
      <c r="R2357" s="5">
        <v>3.9E-2</v>
      </c>
      <c r="S2357" s="6">
        <v>1023.2514154966393</v>
      </c>
      <c r="T2357" s="4">
        <v>0</v>
      </c>
      <c r="U2357" s="7">
        <v>1023.2514154966393</v>
      </c>
      <c r="V2357" s="8">
        <v>0.71157956571393555</v>
      </c>
      <c r="W2357" s="7">
        <v>1016.8471994052139</v>
      </c>
      <c r="X2357" s="7">
        <v>1023.2514154966393</v>
      </c>
      <c r="Y2357" s="7">
        <v>1319.2685148336366</v>
      </c>
      <c r="Z2357" s="7">
        <v>1611.727716342064</v>
      </c>
      <c r="AA2357" s="7">
        <v>1773.9678573248416</v>
      </c>
      <c r="AB2357" s="7">
        <v>2040.0986149018531</v>
      </c>
      <c r="AC2357" s="7">
        <v>1581.8000000000002</v>
      </c>
      <c r="AD2357" s="7">
        <v>1725.6</v>
      </c>
      <c r="AE2357" s="4">
        <v>1429</v>
      </c>
      <c r="AF2357" s="4">
        <v>1438</v>
      </c>
      <c r="AG2357" s="4">
        <v>1854</v>
      </c>
      <c r="AH2357" s="4">
        <v>2265</v>
      </c>
      <c r="AI2357" s="4">
        <v>2493</v>
      </c>
      <c r="AJ2357" s="4">
        <v>2867</v>
      </c>
      <c r="AK2357" s="4">
        <v>1567.4918216631459</v>
      </c>
      <c r="AL2357" s="8">
        <v>1.0900499455237453</v>
      </c>
      <c r="AM2357" s="4">
        <v>1386.0783529409769</v>
      </c>
      <c r="AN2357" s="8">
        <v>0.96389315225380867</v>
      </c>
      <c r="AO2357" s="4">
        <v>1204.6648842188083</v>
      </c>
      <c r="AP2357" s="8">
        <v>0.83773635898387222</v>
      </c>
    </row>
    <row r="2358" spans="1:42" x14ac:dyDescent="0.25">
      <c r="A2358" s="2" t="s">
        <v>6765</v>
      </c>
      <c r="B2358" t="s">
        <v>6764</v>
      </c>
      <c r="C2358" t="s">
        <v>149</v>
      </c>
      <c r="D2358" t="s">
        <v>6763</v>
      </c>
      <c r="E2358" s="3" t="s">
        <v>6287</v>
      </c>
      <c r="F2358" t="s">
        <v>6766</v>
      </c>
      <c r="G2358">
        <v>58</v>
      </c>
      <c r="H2358">
        <v>0</v>
      </c>
      <c r="I2358">
        <v>58</v>
      </c>
      <c r="J2358">
        <v>0</v>
      </c>
      <c r="K2358">
        <v>0</v>
      </c>
      <c r="L2358">
        <v>0</v>
      </c>
      <c r="M2358">
        <v>0</v>
      </c>
      <c r="N2358" s="2">
        <v>211.85201149425288</v>
      </c>
      <c r="O2358" s="2">
        <v>263.9589161264368</v>
      </c>
      <c r="P2358" s="2">
        <v>375.65</v>
      </c>
      <c r="Q2358" s="4">
        <v>851.46092762068963</v>
      </c>
      <c r="R2358" s="5">
        <v>3.9E-2</v>
      </c>
      <c r="S2358" s="6">
        <v>884.66790379789643</v>
      </c>
      <c r="T2358" s="4">
        <v>115.85964912280701</v>
      </c>
      <c r="U2358" s="7">
        <v>1000.5275529207034</v>
      </c>
      <c r="V2358" s="8">
        <v>0.66790891383224527</v>
      </c>
      <c r="W2358" s="7">
        <v>794.90186816553307</v>
      </c>
      <c r="X2358" s="7">
        <v>884.66790379789643</v>
      </c>
      <c r="Y2358" s="7">
        <v>1159.2811049100605</v>
      </c>
      <c r="Z2358" s="7">
        <v>1396.6886465167056</v>
      </c>
      <c r="AA2358" s="7">
        <v>1537.243360204222</v>
      </c>
      <c r="AB2358" s="7">
        <v>1767.5641095241015</v>
      </c>
      <c r="AC2358" s="7">
        <v>1647.8000000000002</v>
      </c>
      <c r="AD2358" s="7">
        <v>1797.6</v>
      </c>
      <c r="AE2358" s="4">
        <v>1346</v>
      </c>
      <c r="AF2358" s="4">
        <v>1498</v>
      </c>
      <c r="AG2358" s="4">
        <v>1963</v>
      </c>
      <c r="AH2358" s="4">
        <v>2365</v>
      </c>
      <c r="AI2358" s="4">
        <v>2603</v>
      </c>
      <c r="AJ2358" s="4">
        <v>2993</v>
      </c>
      <c r="AK2358" s="4">
        <v>1518.686851713471</v>
      </c>
      <c r="AL2358" s="8">
        <v>1.0911525372738839</v>
      </c>
      <c r="AM2358" s="4">
        <v>1299.2187543580799</v>
      </c>
      <c r="AN2358" s="8">
        <v>0.94464512915947052</v>
      </c>
      <c r="AO2358" s="4">
        <v>1091.943329077988</v>
      </c>
      <c r="AP2358" s="8">
        <v>0.80627702149585778</v>
      </c>
    </row>
    <row r="2359" spans="1:42" x14ac:dyDescent="0.25">
      <c r="A2359" s="2" t="s">
        <v>6769</v>
      </c>
      <c r="B2359" t="s">
        <v>6768</v>
      </c>
      <c r="C2359" t="s">
        <v>149</v>
      </c>
      <c r="D2359" t="s">
        <v>6767</v>
      </c>
      <c r="E2359" s="3" t="s">
        <v>6287</v>
      </c>
      <c r="F2359" t="s">
        <v>2612</v>
      </c>
      <c r="G2359">
        <v>40</v>
      </c>
      <c r="H2359">
        <v>0</v>
      </c>
      <c r="I2359">
        <v>35</v>
      </c>
      <c r="J2359">
        <v>5</v>
      </c>
      <c r="K2359">
        <v>0</v>
      </c>
      <c r="L2359">
        <v>0</v>
      </c>
      <c r="M2359">
        <v>0</v>
      </c>
      <c r="N2359" s="2">
        <v>220.29375000000002</v>
      </c>
      <c r="O2359" s="2">
        <v>294.48940512499996</v>
      </c>
      <c r="P2359" s="2">
        <v>518.69000000000005</v>
      </c>
      <c r="Q2359" s="4">
        <v>1033.4731551250002</v>
      </c>
      <c r="R2359" s="5">
        <v>3.9E-2</v>
      </c>
      <c r="S2359" s="6">
        <v>1073.7786081748752</v>
      </c>
      <c r="T2359" s="4">
        <v>0</v>
      </c>
      <c r="U2359" s="7">
        <v>1073.7786081748752</v>
      </c>
      <c r="V2359" s="8">
        <v>0.45870822157307639</v>
      </c>
      <c r="W2359" s="7">
        <v>992.18588326256429</v>
      </c>
      <c r="X2359" s="7">
        <v>1049.5244109591988</v>
      </c>
      <c r="Y2359" s="7">
        <v>1243.5579886846101</v>
      </c>
      <c r="Z2359" s="7">
        <v>1498.1410516576675</v>
      </c>
      <c r="AA2359" s="7">
        <v>1648.5973483336368</v>
      </c>
      <c r="AB2359" s="7">
        <v>1895.841079761525</v>
      </c>
      <c r="AC2359" s="7">
        <v>2574.9625000000001</v>
      </c>
      <c r="AD2359" s="7">
        <v>2809.0499999999997</v>
      </c>
      <c r="AE2359" s="4">
        <v>2163</v>
      </c>
      <c r="AF2359" s="4">
        <v>2288</v>
      </c>
      <c r="AG2359" s="4">
        <v>2711</v>
      </c>
      <c r="AH2359" s="4">
        <v>3266</v>
      </c>
      <c r="AI2359" s="4">
        <v>3594</v>
      </c>
      <c r="AJ2359" s="4">
        <v>4133</v>
      </c>
      <c r="AK2359" s="4">
        <v>2480.9046515671753</v>
      </c>
      <c r="AL2359" s="8">
        <v>1.059819363087382</v>
      </c>
      <c r="AM2359" s="4">
        <v>2011.8626371030755</v>
      </c>
      <c r="AN2359" s="8">
        <v>0.8594489825826136</v>
      </c>
      <c r="AO2359" s="4">
        <v>1542.8206226389752</v>
      </c>
      <c r="AP2359" s="8">
        <v>0.65907860207784497</v>
      </c>
    </row>
    <row r="2360" spans="1:42" x14ac:dyDescent="0.25">
      <c r="A2360" s="2" t="s">
        <v>6772</v>
      </c>
      <c r="B2360" t="s">
        <v>6771</v>
      </c>
      <c r="C2360" t="s">
        <v>149</v>
      </c>
      <c r="D2360" t="s">
        <v>6770</v>
      </c>
      <c r="E2360" s="3" t="s">
        <v>6287</v>
      </c>
      <c r="F2360" t="s">
        <v>6773</v>
      </c>
      <c r="G2360">
        <v>32</v>
      </c>
      <c r="H2360">
        <v>0</v>
      </c>
      <c r="I2360">
        <v>0</v>
      </c>
      <c r="J2360">
        <v>14</v>
      </c>
      <c r="K2360">
        <v>16</v>
      </c>
      <c r="L2360">
        <v>2</v>
      </c>
      <c r="M2360">
        <v>0</v>
      </c>
      <c r="N2360" s="2">
        <v>279.8828125</v>
      </c>
      <c r="O2360" s="2">
        <v>678.8403031874999</v>
      </c>
      <c r="P2360" s="2">
        <v>452.17</v>
      </c>
      <c r="Q2360" s="4">
        <v>1410.8931156874999</v>
      </c>
      <c r="R2360" s="5">
        <v>3.9E-2</v>
      </c>
      <c r="S2360" s="6">
        <v>1465.9179471993123</v>
      </c>
      <c r="T2360" s="4">
        <v>30.4</v>
      </c>
      <c r="U2360" s="7">
        <v>1496.3179471993124</v>
      </c>
      <c r="V2360" s="8">
        <v>0.49161352707835887</v>
      </c>
      <c r="W2360" s="7">
        <v>1041.7562643313784</v>
      </c>
      <c r="X2360" s="7">
        <v>1101.9594696209865</v>
      </c>
      <c r="Y2360" s="7">
        <v>1305.6871163210203</v>
      </c>
      <c r="Z2360" s="7">
        <v>1572.9893478068802</v>
      </c>
      <c r="AA2360" s="7">
        <v>1730.962558486812</v>
      </c>
      <c r="AB2360" s="7">
        <v>1990.558779695602</v>
      </c>
      <c r="AC2360" s="7">
        <v>3348.0562500000001</v>
      </c>
      <c r="AD2360" s="7">
        <v>3652.4249999999997</v>
      </c>
      <c r="AE2360" s="4">
        <v>2163</v>
      </c>
      <c r="AF2360" s="4">
        <v>2288</v>
      </c>
      <c r="AG2360" s="4">
        <v>2711</v>
      </c>
      <c r="AH2360" s="4">
        <v>3266</v>
      </c>
      <c r="AI2360" s="4">
        <v>3594</v>
      </c>
      <c r="AJ2360" s="4">
        <v>4133</v>
      </c>
      <c r="AK2360" s="4">
        <v>3155.4353110634884</v>
      </c>
      <c r="AL2360" s="8">
        <v>1.0467024985526565</v>
      </c>
      <c r="AM2360" s="4">
        <v>2612.3761583928604</v>
      </c>
      <c r="AN2360" s="8">
        <v>0.86828104343591794</v>
      </c>
      <c r="AO2360" s="4">
        <v>2008.9770998699403</v>
      </c>
      <c r="AP2360" s="8">
        <v>0.67003498219509738</v>
      </c>
    </row>
    <row r="2361" spans="1:42" x14ac:dyDescent="0.25">
      <c r="A2361" s="2" t="s">
        <v>6776</v>
      </c>
      <c r="B2361" t="s">
        <v>6775</v>
      </c>
      <c r="C2361" t="s">
        <v>149</v>
      </c>
      <c r="D2361" t="s">
        <v>6774</v>
      </c>
      <c r="E2361" s="3" t="s">
        <v>6287</v>
      </c>
      <c r="F2361" t="s">
        <v>6777</v>
      </c>
      <c r="G2361">
        <v>50</v>
      </c>
      <c r="H2361">
        <v>0</v>
      </c>
      <c r="I2361">
        <v>45</v>
      </c>
      <c r="J2361">
        <v>5</v>
      </c>
      <c r="K2361">
        <v>0</v>
      </c>
      <c r="L2361">
        <v>0</v>
      </c>
      <c r="M2361">
        <v>0</v>
      </c>
      <c r="N2361" s="2">
        <v>211.92666666666665</v>
      </c>
      <c r="O2361" s="2">
        <v>197.11253516666676</v>
      </c>
      <c r="P2361" s="2">
        <v>533.47</v>
      </c>
      <c r="Q2361" s="4">
        <v>942.50920183333346</v>
      </c>
      <c r="R2361" s="5">
        <v>3.9E-2</v>
      </c>
      <c r="S2361" s="6">
        <v>979.2670607048334</v>
      </c>
      <c r="T2361" s="4">
        <v>0</v>
      </c>
      <c r="U2361" s="7">
        <v>979.2670607048334</v>
      </c>
      <c r="V2361" s="8">
        <v>0.55567557209602991</v>
      </c>
      <c r="W2361" s="7">
        <v>854.07335431159788</v>
      </c>
      <c r="X2361" s="7">
        <v>949.649552712115</v>
      </c>
      <c r="Y2361" s="7">
        <v>1245.8246326392989</v>
      </c>
      <c r="Z2361" s="7">
        <v>1500.8797202313767</v>
      </c>
      <c r="AA2361" s="7">
        <v>1651.4678002694006</v>
      </c>
      <c r="AB2361" s="7">
        <v>1899.29910542423</v>
      </c>
      <c r="AC2361" s="7">
        <v>1938.5300000000002</v>
      </c>
      <c r="AD2361" s="7">
        <v>2114.7599999999998</v>
      </c>
      <c r="AE2361" s="4">
        <v>1537</v>
      </c>
      <c r="AF2361" s="4">
        <v>1709</v>
      </c>
      <c r="AG2361" s="4">
        <v>2242</v>
      </c>
      <c r="AH2361" s="4">
        <v>2701</v>
      </c>
      <c r="AI2361" s="4">
        <v>2972</v>
      </c>
      <c r="AJ2361" s="4">
        <v>3418</v>
      </c>
      <c r="AK2361" s="4">
        <v>1896.5349843414836</v>
      </c>
      <c r="AL2361" s="8">
        <v>1.0761703366858557</v>
      </c>
      <c r="AM2361" s="4">
        <v>1590.7790097959335</v>
      </c>
      <c r="AN2361" s="8">
        <v>0.90267208182258041</v>
      </c>
      <c r="AO2361" s="4">
        <v>1285.0230352503834</v>
      </c>
      <c r="AP2361" s="8">
        <v>0.7291738269593051</v>
      </c>
    </row>
    <row r="2362" spans="1:42" x14ac:dyDescent="0.25">
      <c r="A2362" s="2" t="s">
        <v>6780</v>
      </c>
      <c r="B2362" t="s">
        <v>6779</v>
      </c>
      <c r="C2362" t="s">
        <v>149</v>
      </c>
      <c r="D2362" t="s">
        <v>6778</v>
      </c>
      <c r="E2362" s="3" t="s">
        <v>6287</v>
      </c>
      <c r="F2362" t="s">
        <v>6781</v>
      </c>
      <c r="G2362">
        <v>6</v>
      </c>
      <c r="H2362">
        <v>0</v>
      </c>
      <c r="I2362">
        <v>0</v>
      </c>
      <c r="J2362">
        <v>2</v>
      </c>
      <c r="K2362">
        <v>2</v>
      </c>
      <c r="L2362">
        <v>2</v>
      </c>
      <c r="M2362">
        <v>0</v>
      </c>
      <c r="N2362" s="2">
        <v>220.01388888888889</v>
      </c>
      <c r="O2362" s="2">
        <v>67.605867833333363</v>
      </c>
      <c r="P2362" s="2">
        <v>918.97</v>
      </c>
      <c r="Q2362" s="4">
        <v>1206.5897567222223</v>
      </c>
      <c r="R2362" s="5">
        <v>3.9E-2</v>
      </c>
      <c r="S2362" s="6">
        <v>1253.6467572343888</v>
      </c>
      <c r="T2362" s="4">
        <v>155.16666666666666</v>
      </c>
      <c r="U2362" s="7">
        <v>1408.8134239010556</v>
      </c>
      <c r="V2362" s="8">
        <v>0.53922432657606112</v>
      </c>
      <c r="W2362" s="7">
        <v>771.09352087611478</v>
      </c>
      <c r="X2362" s="7">
        <v>792.68605879735014</v>
      </c>
      <c r="Y2362" s="7">
        <v>1034.0426493391583</v>
      </c>
      <c r="Z2362" s="7">
        <v>1309.947300554943</v>
      </c>
      <c r="AA2362" s="7">
        <v>1416.9503218090647</v>
      </c>
      <c r="AB2362" s="7">
        <v>1629.5168617892259</v>
      </c>
      <c r="AC2362" s="7">
        <v>2873.9333333333334</v>
      </c>
      <c r="AD2362" s="7">
        <v>3135.2</v>
      </c>
      <c r="AE2362" s="4">
        <v>1607</v>
      </c>
      <c r="AF2362" s="4">
        <v>1652</v>
      </c>
      <c r="AG2362" s="4">
        <v>2155</v>
      </c>
      <c r="AH2362" s="4">
        <v>2730</v>
      </c>
      <c r="AI2362" s="4">
        <v>2953</v>
      </c>
      <c r="AJ2362" s="4">
        <v>3396</v>
      </c>
      <c r="AK2362" s="4">
        <v>2526.4219794059632</v>
      </c>
      <c r="AL2362" s="8">
        <v>1.0263799359808483</v>
      </c>
      <c r="AM2362" s="4">
        <v>2017.3118905373333</v>
      </c>
      <c r="AN2362" s="8">
        <v>0.83151769221893346</v>
      </c>
      <c r="AO2362" s="4">
        <v>1508.2018016687036</v>
      </c>
      <c r="AP2362" s="8">
        <v>0.6366554484570186</v>
      </c>
    </row>
    <row r="2363" spans="1:42" x14ac:dyDescent="0.25">
      <c r="A2363" s="2" t="s">
        <v>6784</v>
      </c>
      <c r="B2363" t="s">
        <v>6783</v>
      </c>
      <c r="C2363" t="s">
        <v>149</v>
      </c>
      <c r="D2363" t="s">
        <v>6782</v>
      </c>
      <c r="E2363" s="3" t="s">
        <v>6287</v>
      </c>
      <c r="F2363" t="s">
        <v>6785</v>
      </c>
      <c r="G2363">
        <v>100</v>
      </c>
      <c r="H2363">
        <v>0</v>
      </c>
      <c r="I2363">
        <v>70</v>
      </c>
      <c r="J2363">
        <v>21</v>
      </c>
      <c r="K2363">
        <v>6</v>
      </c>
      <c r="L2363">
        <v>3</v>
      </c>
      <c r="M2363">
        <v>0</v>
      </c>
      <c r="N2363" s="2">
        <v>233.01999999999998</v>
      </c>
      <c r="O2363" s="2">
        <v>340.51661966666666</v>
      </c>
      <c r="P2363" s="2">
        <v>604.73</v>
      </c>
      <c r="Q2363" s="4">
        <v>1178.2666196666667</v>
      </c>
      <c r="R2363" s="5">
        <v>3.9E-2</v>
      </c>
      <c r="S2363" s="6">
        <v>1224.2190178336666</v>
      </c>
      <c r="T2363" s="4">
        <v>0</v>
      </c>
      <c r="U2363" s="7">
        <v>1224.2190178336666</v>
      </c>
      <c r="V2363" s="8">
        <v>0.49469590851123435</v>
      </c>
      <c r="W2363" s="7">
        <v>1070.0272501098</v>
      </c>
      <c r="X2363" s="7">
        <v>1131.8642386737042</v>
      </c>
      <c r="Y2363" s="7">
        <v>1341.1206079739566</v>
      </c>
      <c r="Z2363" s="7">
        <v>1615.6768371976916</v>
      </c>
      <c r="AA2363" s="7">
        <v>1777.9370951893768</v>
      </c>
      <c r="AB2363" s="7">
        <v>2044.5781898769321</v>
      </c>
      <c r="AC2363" s="7">
        <v>2722.1590000000001</v>
      </c>
      <c r="AD2363" s="7">
        <v>2969.6280000000002</v>
      </c>
      <c r="AE2363" s="4">
        <v>2163</v>
      </c>
      <c r="AF2363" s="4">
        <v>2288</v>
      </c>
      <c r="AG2363" s="4">
        <v>2711</v>
      </c>
      <c r="AH2363" s="4">
        <v>3266</v>
      </c>
      <c r="AI2363" s="4">
        <v>3594</v>
      </c>
      <c r="AJ2363" s="4">
        <v>4133</v>
      </c>
      <c r="AK2363" s="4">
        <v>2631.6641294503665</v>
      </c>
      <c r="AL2363" s="8">
        <v>1.0634318356846177</v>
      </c>
      <c r="AM2363" s="4">
        <v>2162.5157589114665</v>
      </c>
      <c r="AN2363" s="8">
        <v>0.87385319329348987</v>
      </c>
      <c r="AO2363" s="4">
        <v>1693.3673883725669</v>
      </c>
      <c r="AP2363" s="8">
        <v>0.68427455090236222</v>
      </c>
    </row>
    <row r="2364" spans="1:42" x14ac:dyDescent="0.25">
      <c r="A2364" s="2" t="s">
        <v>6788</v>
      </c>
      <c r="B2364" t="s">
        <v>6787</v>
      </c>
      <c r="C2364" t="s">
        <v>14</v>
      </c>
      <c r="D2364" t="s">
        <v>6786</v>
      </c>
      <c r="E2364" s="3" t="s">
        <v>6287</v>
      </c>
      <c r="F2364" t="s">
        <v>6789</v>
      </c>
      <c r="G2364">
        <v>103</v>
      </c>
      <c r="H2364">
        <v>0</v>
      </c>
      <c r="I2364">
        <v>91</v>
      </c>
      <c r="J2364">
        <v>6</v>
      </c>
      <c r="K2364">
        <v>6</v>
      </c>
      <c r="L2364">
        <v>0</v>
      </c>
      <c r="M2364">
        <v>0</v>
      </c>
      <c r="N2364" s="2">
        <v>208.64644012944984</v>
      </c>
      <c r="O2364" s="2">
        <v>176.94370093203884</v>
      </c>
      <c r="P2364" s="2">
        <v>497.83</v>
      </c>
      <c r="Q2364" s="4">
        <v>883.42014106148872</v>
      </c>
      <c r="R2364" s="5">
        <v>3.9E-2</v>
      </c>
      <c r="S2364" s="6">
        <v>917.8735265628867</v>
      </c>
      <c r="T2364" s="4">
        <v>17.21359223300971</v>
      </c>
      <c r="U2364" s="7">
        <v>935.08711879589646</v>
      </c>
      <c r="V2364" s="8">
        <v>0.61909580924573404</v>
      </c>
      <c r="W2364" s="7">
        <v>868.40209519843927</v>
      </c>
      <c r="X2364" s="7">
        <v>873.87138761046583</v>
      </c>
      <c r="Y2364" s="7">
        <v>1126.6742368774712</v>
      </c>
      <c r="Z2364" s="7">
        <v>1376.4385903600173</v>
      </c>
      <c r="AA2364" s="7">
        <v>1514.9939981313571</v>
      </c>
      <c r="AB2364" s="7">
        <v>1742.2734828089051</v>
      </c>
      <c r="AC2364" s="7">
        <v>1661.4485436893206</v>
      </c>
      <c r="AD2364" s="7">
        <v>1812.4893203883496</v>
      </c>
      <c r="AE2364" s="4">
        <v>1429</v>
      </c>
      <c r="AF2364" s="4">
        <v>1438</v>
      </c>
      <c r="AG2364" s="4">
        <v>1854</v>
      </c>
      <c r="AH2364" s="4">
        <v>2265</v>
      </c>
      <c r="AI2364" s="4">
        <v>2493</v>
      </c>
      <c r="AJ2364" s="4">
        <v>2867</v>
      </c>
      <c r="AK2364" s="4">
        <v>1619.3579509109798</v>
      </c>
      <c r="AL2364" s="8">
        <v>1.0835296129369738</v>
      </c>
      <c r="AM2364" s="4">
        <v>1382.9881992284702</v>
      </c>
      <c r="AN2364" s="8">
        <v>0.92703561386709965</v>
      </c>
      <c r="AO2364" s="4">
        <v>1146.6184475459604</v>
      </c>
      <c r="AP2364" s="8">
        <v>0.77054161479722516</v>
      </c>
    </row>
    <row r="2365" spans="1:42" x14ac:dyDescent="0.25">
      <c r="A2365" s="2" t="s">
        <v>6792</v>
      </c>
      <c r="B2365" t="s">
        <v>6791</v>
      </c>
      <c r="C2365" t="s">
        <v>149</v>
      </c>
      <c r="D2365" t="s">
        <v>6790</v>
      </c>
      <c r="E2365" s="3" t="s">
        <v>6287</v>
      </c>
      <c r="F2365" t="s">
        <v>6793</v>
      </c>
      <c r="G2365">
        <v>6</v>
      </c>
      <c r="H2365">
        <v>0</v>
      </c>
      <c r="I2365">
        <v>0</v>
      </c>
      <c r="J2365">
        <v>1</v>
      </c>
      <c r="K2365">
        <v>5</v>
      </c>
      <c r="L2365">
        <v>0</v>
      </c>
      <c r="M2365">
        <v>0</v>
      </c>
      <c r="N2365" s="2">
        <v>233.93055555555554</v>
      </c>
      <c r="O2365" s="2">
        <v>141.07087855555551</v>
      </c>
      <c r="P2365" s="2">
        <v>621.48</v>
      </c>
      <c r="Q2365" s="4">
        <v>996.48143411111107</v>
      </c>
      <c r="R2365" s="5">
        <v>3.9E-2</v>
      </c>
      <c r="S2365" s="6">
        <v>1035.3442100414443</v>
      </c>
      <c r="T2365" s="4">
        <v>278</v>
      </c>
      <c r="U2365" s="7">
        <v>1313.3442100414443</v>
      </c>
      <c r="V2365" s="8">
        <v>0.69495239970444189</v>
      </c>
      <c r="W2365" s="7">
        <v>675.49840954992555</v>
      </c>
      <c r="X2365" s="7">
        <v>722.61346487944184</v>
      </c>
      <c r="Y2365" s="7">
        <v>884.22906164929429</v>
      </c>
      <c r="Z2365" s="7">
        <v>1065.5672397198746</v>
      </c>
      <c r="AA2365" s="7">
        <v>1292.3769246782438</v>
      </c>
      <c r="AB2365" s="7">
        <v>1486.3156408020666</v>
      </c>
      <c r="AC2365" s="7">
        <v>2078.8166666666666</v>
      </c>
      <c r="AD2365" s="7">
        <v>2267.7999999999997</v>
      </c>
      <c r="AE2365" s="4">
        <v>1233</v>
      </c>
      <c r="AF2365" s="4">
        <v>1319</v>
      </c>
      <c r="AG2365" s="4">
        <v>1614</v>
      </c>
      <c r="AH2365" s="4">
        <v>1945</v>
      </c>
      <c r="AI2365" s="4">
        <v>2359</v>
      </c>
      <c r="AJ2365" s="4">
        <v>2713</v>
      </c>
      <c r="AK2365" s="4">
        <v>1728.3590781724163</v>
      </c>
      <c r="AL2365" s="8">
        <v>1.0616592705736394</v>
      </c>
      <c r="AM2365" s="4">
        <v>1451.1531309200279</v>
      </c>
      <c r="AN2365" s="8">
        <v>0.91497652222596071</v>
      </c>
      <c r="AO2365" s="4">
        <v>1173.9471836676387</v>
      </c>
      <c r="AP2365" s="8">
        <v>0.76829377387828135</v>
      </c>
    </row>
    <row r="2366" spans="1:42" x14ac:dyDescent="0.25">
      <c r="A2366" s="2" t="s">
        <v>6797</v>
      </c>
      <c r="B2366" t="s">
        <v>6796</v>
      </c>
      <c r="C2366" t="s">
        <v>14</v>
      </c>
      <c r="D2366" t="s">
        <v>6794</v>
      </c>
      <c r="E2366" s="3" t="s">
        <v>6795</v>
      </c>
      <c r="F2366" t="s">
        <v>6798</v>
      </c>
      <c r="G2366">
        <v>357</v>
      </c>
      <c r="H2366">
        <v>0</v>
      </c>
      <c r="I2366">
        <v>94</v>
      </c>
      <c r="J2366">
        <v>224</v>
      </c>
      <c r="K2366">
        <v>28</v>
      </c>
      <c r="L2366">
        <v>11</v>
      </c>
      <c r="M2366">
        <v>0</v>
      </c>
      <c r="N2366" s="2">
        <v>264.66269841269838</v>
      </c>
      <c r="O2366" s="2">
        <v>402.81022009990681</v>
      </c>
      <c r="P2366" s="2">
        <v>313.82</v>
      </c>
      <c r="Q2366" s="4">
        <v>981.29291851260518</v>
      </c>
      <c r="R2366" s="5">
        <v>4.5999999999999999E-2</v>
      </c>
      <c r="S2366" s="6">
        <v>1026.4323927641851</v>
      </c>
      <c r="T2366" s="4">
        <v>89.298969072164951</v>
      </c>
      <c r="U2366" s="7">
        <v>1115.7313618363501</v>
      </c>
      <c r="V2366" s="8">
        <v>0.57490841410146876</v>
      </c>
      <c r="W2366" s="7">
        <v>744.15511428864261</v>
      </c>
      <c r="X2366" s="7">
        <v>848.34740818691023</v>
      </c>
      <c r="Y2366" s="7">
        <v>1039.2784645182535</v>
      </c>
      <c r="Z2366" s="7">
        <v>1337.575184105172</v>
      </c>
      <c r="AA2366" s="7">
        <v>1494.6569672919006</v>
      </c>
      <c r="AB2366" s="7">
        <v>1718.9084018749741</v>
      </c>
      <c r="AC2366" s="7">
        <v>2134.7826330532212</v>
      </c>
      <c r="AD2366" s="7">
        <v>2328.8537815126047</v>
      </c>
      <c r="AE2366" s="4">
        <v>1407</v>
      </c>
      <c r="AF2366" s="4">
        <v>1604</v>
      </c>
      <c r="AG2366" s="4">
        <v>1965</v>
      </c>
      <c r="AH2366" s="4">
        <v>2529</v>
      </c>
      <c r="AI2366" s="4">
        <v>2826</v>
      </c>
      <c r="AJ2366" s="4">
        <v>3250</v>
      </c>
      <c r="AK2366" s="4">
        <v>2009.5669525316493</v>
      </c>
      <c r="AL2366" s="8">
        <v>1.0814930185478222</v>
      </c>
      <c r="AM2366" s="4">
        <v>1681.8554326091614</v>
      </c>
      <c r="AN2366" s="8">
        <v>0.91263148373237102</v>
      </c>
      <c r="AO2366" s="4">
        <v>1354.1439126866733</v>
      </c>
      <c r="AP2366" s="8">
        <v>0.74376994891691983</v>
      </c>
    </row>
    <row r="2367" spans="1:42" x14ac:dyDescent="0.25">
      <c r="A2367" s="2" t="s">
        <v>6799</v>
      </c>
      <c r="B2367" t="s">
        <v>6796</v>
      </c>
      <c r="C2367" t="s">
        <v>14</v>
      </c>
      <c r="D2367" t="s">
        <v>6794</v>
      </c>
      <c r="E2367" s="3" t="s">
        <v>6795</v>
      </c>
      <c r="F2367" t="s">
        <v>6800</v>
      </c>
      <c r="G2367">
        <v>146</v>
      </c>
      <c r="H2367">
        <v>0</v>
      </c>
      <c r="I2367">
        <v>0</v>
      </c>
      <c r="J2367">
        <v>1</v>
      </c>
      <c r="K2367">
        <v>119</v>
      </c>
      <c r="L2367">
        <v>21</v>
      </c>
      <c r="M2367">
        <v>5</v>
      </c>
      <c r="N2367" s="2">
        <v>311.98937360178974</v>
      </c>
      <c r="O2367" s="2">
        <v>442.59895616331096</v>
      </c>
      <c r="P2367" s="2">
        <v>406.72</v>
      </c>
      <c r="Q2367" s="4">
        <v>1161.3083297651008</v>
      </c>
      <c r="R2367" s="5">
        <v>4.5999999999999999E-2</v>
      </c>
      <c r="S2367" s="6">
        <v>1214.7285129342954</v>
      </c>
      <c r="T2367" s="4">
        <v>130.68503937007873</v>
      </c>
      <c r="U2367" s="7">
        <v>1345.4135523043742</v>
      </c>
      <c r="V2367" s="8">
        <v>0.51895416429713881</v>
      </c>
      <c r="W2367" s="7">
        <v>659.24451690828528</v>
      </c>
      <c r="X2367" s="7">
        <v>751.5481201996372</v>
      </c>
      <c r="Y2367" s="7">
        <v>920.69330186551565</v>
      </c>
      <c r="Z2367" s="7">
        <v>1184.9533640803506</v>
      </c>
      <c r="AA2367" s="7">
        <v>1324.1115883317798</v>
      </c>
      <c r="AB2367" s="7">
        <v>1522.7751812025069</v>
      </c>
      <c r="AC2367" s="7">
        <v>2851.802739726028</v>
      </c>
      <c r="AD2367" s="7">
        <v>3111.0575342465754</v>
      </c>
      <c r="AE2367" s="4">
        <v>1407</v>
      </c>
      <c r="AF2367" s="4">
        <v>1604</v>
      </c>
      <c r="AG2367" s="4">
        <v>1965</v>
      </c>
      <c r="AH2367" s="4">
        <v>2529</v>
      </c>
      <c r="AI2367" s="4">
        <v>2826</v>
      </c>
      <c r="AJ2367" s="4">
        <v>3250</v>
      </c>
      <c r="AK2367" s="4">
        <v>2644.9830984659834</v>
      </c>
      <c r="AL2367" s="8">
        <v>1.070633290685804</v>
      </c>
      <c r="AM2367" s="4">
        <v>2164.5922453103017</v>
      </c>
      <c r="AN2367" s="8">
        <v>0.88533648487587058</v>
      </c>
      <c r="AO2367" s="4">
        <v>1684.2013921546204</v>
      </c>
      <c r="AP2367" s="8">
        <v>0.70003967906593734</v>
      </c>
    </row>
    <row r="2368" spans="1:42" x14ac:dyDescent="0.25">
      <c r="A2368" s="2" t="s">
        <v>6801</v>
      </c>
      <c r="B2368" t="s">
        <v>6796</v>
      </c>
      <c r="C2368" t="s">
        <v>14</v>
      </c>
      <c r="D2368" t="s">
        <v>6794</v>
      </c>
      <c r="E2368" s="3" t="s">
        <v>6795</v>
      </c>
      <c r="F2368" t="s">
        <v>6802</v>
      </c>
      <c r="G2368">
        <v>51</v>
      </c>
      <c r="H2368">
        <v>0</v>
      </c>
      <c r="I2368">
        <v>14</v>
      </c>
      <c r="J2368">
        <v>17</v>
      </c>
      <c r="K2368">
        <v>20</v>
      </c>
      <c r="L2368">
        <v>0</v>
      </c>
      <c r="M2368">
        <v>0</v>
      </c>
      <c r="N2368" s="2">
        <v>170.87745098039215</v>
      </c>
      <c r="O2368" s="2">
        <v>217.26977779738564</v>
      </c>
      <c r="P2368" s="2">
        <v>500.15</v>
      </c>
      <c r="Q2368" s="4">
        <v>888.29722877777772</v>
      </c>
      <c r="R2368" s="5">
        <v>4.5999999999999999E-2</v>
      </c>
      <c r="S2368" s="6">
        <v>929.15890130155549</v>
      </c>
      <c r="T2368" s="4">
        <v>112.6078431372549</v>
      </c>
      <c r="U2368" s="7">
        <v>1041.7667444388103</v>
      </c>
      <c r="V2368" s="8">
        <v>0.49915074047011326</v>
      </c>
      <c r="W2368" s="7">
        <v>626.3907261365049</v>
      </c>
      <c r="X2368" s="7">
        <v>714.09433171496357</v>
      </c>
      <c r="Y2368" s="7">
        <v>874.81007594757079</v>
      </c>
      <c r="Z2368" s="7">
        <v>1125.9006015630566</v>
      </c>
      <c r="AA2368" s="7">
        <v>1258.1238038818499</v>
      </c>
      <c r="AB2368" s="7">
        <v>1446.8868940608677</v>
      </c>
      <c r="AC2368" s="7">
        <v>2295.7862745098041</v>
      </c>
      <c r="AD2368" s="7">
        <v>2504.4941176470588</v>
      </c>
      <c r="AE2368" s="4">
        <v>1407</v>
      </c>
      <c r="AF2368" s="4">
        <v>1604</v>
      </c>
      <c r="AG2368" s="4">
        <v>1965</v>
      </c>
      <c r="AH2368" s="4">
        <v>2529</v>
      </c>
      <c r="AI2368" s="4">
        <v>2826</v>
      </c>
      <c r="AJ2368" s="4">
        <v>3250</v>
      </c>
      <c r="AK2368" s="4">
        <v>2077.9978437906675</v>
      </c>
      <c r="AL2368" s="8">
        <v>1.049603912339456</v>
      </c>
      <c r="AM2368" s="4">
        <v>1695.0515296276301</v>
      </c>
      <c r="AN2368" s="8">
        <v>0.86611952171634177</v>
      </c>
      <c r="AO2368" s="4">
        <v>1312.1052154645929</v>
      </c>
      <c r="AP2368" s="8">
        <v>0.6826351310932276</v>
      </c>
    </row>
    <row r="2369" spans="1:42" x14ac:dyDescent="0.25">
      <c r="A2369" s="2" t="s">
        <v>6805</v>
      </c>
      <c r="B2369" t="s">
        <v>6804</v>
      </c>
      <c r="C2369" t="s">
        <v>14</v>
      </c>
      <c r="D2369" t="s">
        <v>6803</v>
      </c>
      <c r="E2369" s="3" t="s">
        <v>6795</v>
      </c>
      <c r="F2369" t="s">
        <v>6806</v>
      </c>
      <c r="G2369">
        <v>669</v>
      </c>
      <c r="H2369">
        <v>0</v>
      </c>
      <c r="I2369">
        <v>209</v>
      </c>
      <c r="J2369">
        <v>352</v>
      </c>
      <c r="K2369">
        <v>103</v>
      </c>
      <c r="L2369">
        <v>5</v>
      </c>
      <c r="M2369">
        <v>0</v>
      </c>
      <c r="N2369" s="2">
        <v>252.79135525660192</v>
      </c>
      <c r="O2369" s="2">
        <v>1168.8136166308902</v>
      </c>
      <c r="P2369" s="2">
        <v>309</v>
      </c>
      <c r="Q2369" s="4">
        <v>1730.6049718874922</v>
      </c>
      <c r="R2369" s="5">
        <v>4.5999999999999999E-2</v>
      </c>
      <c r="S2369" s="6">
        <v>1810.2128005943168</v>
      </c>
      <c r="T2369" s="4">
        <v>1.17524115755627</v>
      </c>
      <c r="U2369" s="7">
        <v>1811.3880417518731</v>
      </c>
      <c r="V2369" s="8">
        <v>0.93107020715725464</v>
      </c>
      <c r="W2369" s="7">
        <v>1309.1658341216246</v>
      </c>
      <c r="X2369" s="7">
        <v>1492.4676602210986</v>
      </c>
      <c r="Y2369" s="7">
        <v>1828.3659303830791</v>
      </c>
      <c r="Z2369" s="7">
        <v>2353.1488233785276</v>
      </c>
      <c r="AA2369" s="7">
        <v>2629.4972617112376</v>
      </c>
      <c r="AB2369" s="7">
        <v>3024.0148975801562</v>
      </c>
      <c r="AC2369" s="7">
        <v>2140.0393124065772</v>
      </c>
      <c r="AD2369" s="7">
        <v>2334.5883408071745</v>
      </c>
      <c r="AE2369" s="4">
        <v>1407</v>
      </c>
      <c r="AF2369" s="4">
        <v>1604</v>
      </c>
      <c r="AG2369" s="4">
        <v>1965</v>
      </c>
      <c r="AH2369" s="4">
        <v>2529</v>
      </c>
      <c r="AI2369" s="4">
        <v>2826</v>
      </c>
      <c r="AJ2369" s="4">
        <v>3250</v>
      </c>
      <c r="AK2369" s="4">
        <v>2169.8453394715962</v>
      </c>
      <c r="AL2369" s="8">
        <v>1.1159246584150406</v>
      </c>
      <c r="AM2369" s="4">
        <v>2049.7686944311758</v>
      </c>
      <c r="AN2369" s="8">
        <v>1.0542041522641852</v>
      </c>
      <c r="AO2369" s="4">
        <v>1929.6920493907551</v>
      </c>
      <c r="AP2369" s="8">
        <v>0.99248364611332973</v>
      </c>
    </row>
    <row r="2370" spans="1:42" x14ac:dyDescent="0.25">
      <c r="A2370" s="2" t="s">
        <v>6807</v>
      </c>
      <c r="B2370" t="s">
        <v>6804</v>
      </c>
      <c r="C2370" t="s">
        <v>14</v>
      </c>
      <c r="D2370" t="s">
        <v>6803</v>
      </c>
      <c r="E2370" s="3" t="s">
        <v>6795</v>
      </c>
      <c r="F2370" t="s">
        <v>6808</v>
      </c>
      <c r="G2370">
        <v>553</v>
      </c>
      <c r="H2370">
        <v>0</v>
      </c>
      <c r="I2370">
        <v>240</v>
      </c>
      <c r="J2370">
        <v>148</v>
      </c>
      <c r="K2370">
        <v>90</v>
      </c>
      <c r="L2370">
        <v>52</v>
      </c>
      <c r="M2370">
        <v>23</v>
      </c>
      <c r="N2370" s="2">
        <v>262.78722121760097</v>
      </c>
      <c r="O2370" s="2">
        <v>1168.8136166308902</v>
      </c>
      <c r="P2370" s="2">
        <v>326</v>
      </c>
      <c r="Q2370" s="4">
        <v>1757.6008378484912</v>
      </c>
      <c r="R2370" s="5">
        <v>4.5999999999999999E-2</v>
      </c>
      <c r="S2370" s="6">
        <v>1838.4504763895218</v>
      </c>
      <c r="T2370" s="4">
        <v>0</v>
      </c>
      <c r="U2370" s="7">
        <v>1838.4504763895218</v>
      </c>
      <c r="V2370" s="8">
        <v>0.90362664870375542</v>
      </c>
      <c r="W2370" s="7">
        <v>1271.4026947261839</v>
      </c>
      <c r="X2370" s="7">
        <v>1449.4171445208235</v>
      </c>
      <c r="Y2370" s="7">
        <v>1775.6263647028793</v>
      </c>
      <c r="Z2370" s="7">
        <v>2285.2717945717973</v>
      </c>
      <c r="AA2370" s="7">
        <v>2553.6489092368129</v>
      </c>
      <c r="AB2370" s="7">
        <v>2936.7866082872051</v>
      </c>
      <c r="AC2370" s="7">
        <v>2237.9768535262206</v>
      </c>
      <c r="AD2370" s="7">
        <v>2441.429294755877</v>
      </c>
      <c r="AE2370" s="4">
        <v>1407</v>
      </c>
      <c r="AF2370" s="4">
        <v>1604</v>
      </c>
      <c r="AG2370" s="4">
        <v>1965</v>
      </c>
      <c r="AH2370" s="4">
        <v>2529</v>
      </c>
      <c r="AI2370" s="4">
        <v>2826</v>
      </c>
      <c r="AJ2370" s="4">
        <v>3250</v>
      </c>
      <c r="AK2370" s="4">
        <v>2263.8581588820912</v>
      </c>
      <c r="AL2370" s="8">
        <v>1.1127210591327612</v>
      </c>
      <c r="AM2370" s="4">
        <v>2121.77028102743</v>
      </c>
      <c r="AN2370" s="8">
        <v>1.0428826846232742</v>
      </c>
      <c r="AO2370" s="4">
        <v>1979.6824031727692</v>
      </c>
      <c r="AP2370" s="8">
        <v>0.97304431011378745</v>
      </c>
    </row>
    <row r="2371" spans="1:42" x14ac:dyDescent="0.25">
      <c r="A2371" s="2" t="s">
        <v>6809</v>
      </c>
      <c r="B2371" t="s">
        <v>6804</v>
      </c>
      <c r="C2371" t="s">
        <v>14</v>
      </c>
      <c r="D2371" t="s">
        <v>6803</v>
      </c>
      <c r="E2371" s="3" t="s">
        <v>6795</v>
      </c>
      <c r="F2371" t="s">
        <v>6810</v>
      </c>
      <c r="G2371">
        <v>367</v>
      </c>
      <c r="H2371">
        <v>0</v>
      </c>
      <c r="I2371">
        <v>122</v>
      </c>
      <c r="J2371">
        <v>169</v>
      </c>
      <c r="K2371">
        <v>68</v>
      </c>
      <c r="L2371">
        <v>6</v>
      </c>
      <c r="M2371">
        <v>2</v>
      </c>
      <c r="N2371" s="2">
        <v>256.91394187102634</v>
      </c>
      <c r="O2371" s="2">
        <v>1168.8136166308902</v>
      </c>
      <c r="P2371" s="2">
        <v>329</v>
      </c>
      <c r="Q2371" s="4">
        <v>1754.7275585019165</v>
      </c>
      <c r="R2371" s="5">
        <v>4.5999999999999999E-2</v>
      </c>
      <c r="S2371" s="6">
        <v>1835.4450261930047</v>
      </c>
      <c r="T2371" s="4">
        <v>0</v>
      </c>
      <c r="U2371" s="7">
        <v>1835.4450261930047</v>
      </c>
      <c r="V2371" s="8">
        <v>0.93142615208335267</v>
      </c>
      <c r="W2371" s="7">
        <v>1310.5165959812775</v>
      </c>
      <c r="X2371" s="7">
        <v>1494.007547941698</v>
      </c>
      <c r="Y2371" s="7">
        <v>1830.2523888437884</v>
      </c>
      <c r="Z2371" s="7">
        <v>2355.576738618799</v>
      </c>
      <c r="AA2371" s="7">
        <v>2632.2103057875552</v>
      </c>
      <c r="AB2371" s="7">
        <v>3027.1349942708966</v>
      </c>
      <c r="AC2371" s="7">
        <v>2167.63242506812</v>
      </c>
      <c r="AD2371" s="7">
        <v>2364.6899182561306</v>
      </c>
      <c r="AE2371" s="4">
        <v>1407</v>
      </c>
      <c r="AF2371" s="4">
        <v>1604</v>
      </c>
      <c r="AG2371" s="4">
        <v>1965</v>
      </c>
      <c r="AH2371" s="4">
        <v>2529</v>
      </c>
      <c r="AI2371" s="4">
        <v>2826</v>
      </c>
      <c r="AJ2371" s="4">
        <v>3250</v>
      </c>
      <c r="AK2371" s="4">
        <v>2199.0314846780161</v>
      </c>
      <c r="AL2371" s="8">
        <v>1.1159339587152561</v>
      </c>
      <c r="AM2371" s="4">
        <v>2077.8359985163456</v>
      </c>
      <c r="AN2371" s="8">
        <v>1.0544313565046215</v>
      </c>
      <c r="AO2371" s="4">
        <v>1956.6405123546751</v>
      </c>
      <c r="AP2371" s="8">
        <v>0.99292875429398708</v>
      </c>
    </row>
    <row r="2372" spans="1:42" x14ac:dyDescent="0.25">
      <c r="A2372" s="2" t="s">
        <v>6811</v>
      </c>
      <c r="B2372" t="s">
        <v>6804</v>
      </c>
      <c r="C2372" t="s">
        <v>14</v>
      </c>
      <c r="D2372" t="s">
        <v>6803</v>
      </c>
      <c r="E2372" s="3" t="s">
        <v>6795</v>
      </c>
      <c r="F2372" t="s">
        <v>6812</v>
      </c>
      <c r="G2372">
        <v>288</v>
      </c>
      <c r="H2372">
        <v>1</v>
      </c>
      <c r="I2372">
        <v>138</v>
      </c>
      <c r="J2372">
        <v>123</v>
      </c>
      <c r="K2372">
        <v>26</v>
      </c>
      <c r="L2372">
        <v>0</v>
      </c>
      <c r="M2372">
        <v>0</v>
      </c>
      <c r="N2372" s="2">
        <v>244.74305555555554</v>
      </c>
      <c r="O2372" s="2">
        <v>1168.8136166308902</v>
      </c>
      <c r="P2372" s="2">
        <v>291</v>
      </c>
      <c r="Q2372" s="4">
        <v>1704.5566721864457</v>
      </c>
      <c r="R2372" s="5">
        <v>4.5999999999999999E-2</v>
      </c>
      <c r="S2372" s="6">
        <v>1782.9662791070223</v>
      </c>
      <c r="T2372" s="4">
        <v>0</v>
      </c>
      <c r="U2372" s="7">
        <v>1782.9662791070223</v>
      </c>
      <c r="V2372" s="8">
        <v>0.96847706632646513</v>
      </c>
      <c r="W2372" s="7">
        <v>1362.6472323213366</v>
      </c>
      <c r="X2372" s="7">
        <v>1553.4372143876501</v>
      </c>
      <c r="Y2372" s="7">
        <v>1903.0574353315042</v>
      </c>
      <c r="Z2372" s="7">
        <v>2449.2785007396305</v>
      </c>
      <c r="AA2372" s="7">
        <v>2736.9161894385907</v>
      </c>
      <c r="AB2372" s="7">
        <v>3147.5504655610121</v>
      </c>
      <c r="AC2372" s="7">
        <v>2025.1000000000001</v>
      </c>
      <c r="AD2372" s="7">
        <v>2209.1999999999998</v>
      </c>
      <c r="AE2372" s="4">
        <v>1407</v>
      </c>
      <c r="AF2372" s="4">
        <v>1604</v>
      </c>
      <c r="AG2372" s="4">
        <v>1965</v>
      </c>
      <c r="AH2372" s="4">
        <v>2529</v>
      </c>
      <c r="AI2372" s="4">
        <v>2826</v>
      </c>
      <c r="AJ2372" s="4">
        <v>3250</v>
      </c>
      <c r="AK2372" s="4">
        <v>2062.542248587431</v>
      </c>
      <c r="AL2372" s="8">
        <v>1.1203379948872521</v>
      </c>
      <c r="AM2372" s="4">
        <v>1968.6306294955559</v>
      </c>
      <c r="AN2372" s="8">
        <v>1.0693267949459837</v>
      </c>
      <c r="AO2372" s="4">
        <v>1875.798454301289</v>
      </c>
      <c r="AP2372" s="8">
        <v>1.0189019306362244</v>
      </c>
    </row>
    <row r="2373" spans="1:42" x14ac:dyDescent="0.25">
      <c r="A2373" s="2" t="s">
        <v>6813</v>
      </c>
      <c r="B2373" t="s">
        <v>6804</v>
      </c>
      <c r="C2373" t="s">
        <v>14</v>
      </c>
      <c r="D2373" t="s">
        <v>6803</v>
      </c>
      <c r="E2373" s="3" t="s">
        <v>6795</v>
      </c>
      <c r="F2373" t="s">
        <v>6814</v>
      </c>
      <c r="G2373">
        <v>387</v>
      </c>
      <c r="H2373">
        <v>0</v>
      </c>
      <c r="I2373">
        <v>184</v>
      </c>
      <c r="J2373">
        <v>164</v>
      </c>
      <c r="K2373">
        <v>39</v>
      </c>
      <c r="L2373">
        <v>0</v>
      </c>
      <c r="M2373">
        <v>0</v>
      </c>
      <c r="N2373" s="2">
        <v>246.09711455641687</v>
      </c>
      <c r="O2373" s="2">
        <v>1168.8136166308902</v>
      </c>
      <c r="P2373" s="2">
        <v>305</v>
      </c>
      <c r="Q2373" s="4">
        <v>1719.9107311873072</v>
      </c>
      <c r="R2373" s="5">
        <v>4.5999999999999999E-2</v>
      </c>
      <c r="S2373" s="6">
        <v>1799.0266248219234</v>
      </c>
      <c r="T2373" s="4">
        <v>0</v>
      </c>
      <c r="U2373" s="7">
        <v>1799.0266248219234</v>
      </c>
      <c r="V2373" s="8">
        <v>0.972342249392948</v>
      </c>
      <c r="W2373" s="7">
        <v>1368.0855448958778</v>
      </c>
      <c r="X2373" s="7">
        <v>1559.6369680262885</v>
      </c>
      <c r="Y2373" s="7">
        <v>1910.6525200571427</v>
      </c>
      <c r="Z2373" s="7">
        <v>2459.0535487147654</v>
      </c>
      <c r="AA2373" s="7">
        <v>2747.8391967844709</v>
      </c>
      <c r="AB2373" s="7">
        <v>3160.1123105270808</v>
      </c>
      <c r="AC2373" s="7">
        <v>2035.2188630490957</v>
      </c>
      <c r="AD2373" s="7">
        <v>2220.2387596899225</v>
      </c>
      <c r="AE2373" s="4">
        <v>1407</v>
      </c>
      <c r="AF2373" s="4">
        <v>1604</v>
      </c>
      <c r="AG2373" s="4">
        <v>1965</v>
      </c>
      <c r="AH2373" s="4">
        <v>2529</v>
      </c>
      <c r="AI2373" s="4">
        <v>2826</v>
      </c>
      <c r="AJ2373" s="4">
        <v>3250</v>
      </c>
      <c r="AK2373" s="4">
        <v>2073.5767762057721</v>
      </c>
      <c r="AL2373" s="8">
        <v>1.1207317774212897</v>
      </c>
      <c r="AM2373" s="4">
        <v>1982.0600590778226</v>
      </c>
      <c r="AN2373" s="8">
        <v>1.0712686014118424</v>
      </c>
      <c r="AO2373" s="4">
        <v>1890.5433419498729</v>
      </c>
      <c r="AP2373" s="8">
        <v>1.0218054254023952</v>
      </c>
    </row>
    <row r="2374" spans="1:42" x14ac:dyDescent="0.25">
      <c r="A2374" s="2" t="s">
        <v>6815</v>
      </c>
      <c r="B2374" t="s">
        <v>6804</v>
      </c>
      <c r="C2374" t="s">
        <v>14</v>
      </c>
      <c r="D2374" t="s">
        <v>6803</v>
      </c>
      <c r="E2374" s="3" t="s">
        <v>6795</v>
      </c>
      <c r="F2374" t="s">
        <v>6816</v>
      </c>
      <c r="G2374">
        <v>415</v>
      </c>
      <c r="H2374">
        <v>1</v>
      </c>
      <c r="I2374">
        <v>139</v>
      </c>
      <c r="J2374">
        <v>220</v>
      </c>
      <c r="K2374">
        <v>55</v>
      </c>
      <c r="L2374">
        <v>0</v>
      </c>
      <c r="M2374">
        <v>0</v>
      </c>
      <c r="N2374" s="2">
        <v>250.66104417670681</v>
      </c>
      <c r="O2374" s="2">
        <v>1168.8136166308902</v>
      </c>
      <c r="P2374" s="2">
        <v>337</v>
      </c>
      <c r="Q2374" s="4">
        <v>1756.474660807597</v>
      </c>
      <c r="R2374" s="5">
        <v>4.5999999999999999E-2</v>
      </c>
      <c r="S2374" s="6">
        <v>1837.2724952047465</v>
      </c>
      <c r="T2374" s="4">
        <v>0</v>
      </c>
      <c r="U2374" s="7">
        <v>1837.2724952047465</v>
      </c>
      <c r="V2374" s="8">
        <v>0.95816578094090143</v>
      </c>
      <c r="W2374" s="7">
        <v>1348.1392537838485</v>
      </c>
      <c r="X2374" s="7">
        <v>1536.8979126292061</v>
      </c>
      <c r="Y2374" s="7">
        <v>1882.7957595488715</v>
      </c>
      <c r="Z2374" s="7">
        <v>2423.2012599995396</v>
      </c>
      <c r="AA2374" s="7">
        <v>2707.7764969389877</v>
      </c>
      <c r="AB2374" s="7">
        <v>3114.0387880579301</v>
      </c>
      <c r="AC2374" s="7">
        <v>2109.2380722891567</v>
      </c>
      <c r="AD2374" s="7">
        <v>2300.9869879518069</v>
      </c>
      <c r="AE2374" s="4">
        <v>1407</v>
      </c>
      <c r="AF2374" s="4">
        <v>1604</v>
      </c>
      <c r="AG2374" s="4">
        <v>1965</v>
      </c>
      <c r="AH2374" s="4">
        <v>2529</v>
      </c>
      <c r="AI2374" s="4">
        <v>2826</v>
      </c>
      <c r="AJ2374" s="4">
        <v>3250</v>
      </c>
      <c r="AK2374" s="4">
        <v>2144.9966039992169</v>
      </c>
      <c r="AL2374" s="8">
        <v>1.1186486226461752</v>
      </c>
      <c r="AM2374" s="4">
        <v>2042.696900271296</v>
      </c>
      <c r="AN2374" s="8">
        <v>1.0652977583795424</v>
      </c>
      <c r="AO2374" s="4">
        <v>1939.5721989326667</v>
      </c>
      <c r="AP2374" s="8">
        <v>1.0115166452075337</v>
      </c>
    </row>
    <row r="2375" spans="1:42" x14ac:dyDescent="0.25">
      <c r="A2375" s="2" t="s">
        <v>6817</v>
      </c>
      <c r="B2375" t="s">
        <v>6804</v>
      </c>
      <c r="C2375" t="s">
        <v>14</v>
      </c>
      <c r="D2375" t="s">
        <v>6803</v>
      </c>
      <c r="E2375" s="3" t="s">
        <v>6795</v>
      </c>
      <c r="F2375" t="s">
        <v>6818</v>
      </c>
      <c r="G2375">
        <v>229</v>
      </c>
      <c r="H2375">
        <v>1</v>
      </c>
      <c r="I2375">
        <v>0</v>
      </c>
      <c r="J2375">
        <v>178</v>
      </c>
      <c r="K2375">
        <v>50</v>
      </c>
      <c r="L2375">
        <v>0</v>
      </c>
      <c r="M2375">
        <v>0</v>
      </c>
      <c r="N2375" s="2">
        <v>264.37227074235807</v>
      </c>
      <c r="O2375" s="2">
        <v>1168.8136166308902</v>
      </c>
      <c r="P2375" s="2">
        <v>288</v>
      </c>
      <c r="Q2375" s="4">
        <v>1721.1858873732483</v>
      </c>
      <c r="R2375" s="5">
        <v>4.5999999999999999E-2</v>
      </c>
      <c r="S2375" s="6">
        <v>1800.3604381924179</v>
      </c>
      <c r="T2375" s="4">
        <v>1.1936936936936937</v>
      </c>
      <c r="U2375" s="7">
        <v>1801.5541318861115</v>
      </c>
      <c r="V2375" s="8">
        <v>0.86376167218754296</v>
      </c>
      <c r="W2375" s="7">
        <v>1214.5074174343401</v>
      </c>
      <c r="X2375" s="7">
        <v>1384.5557196621758</v>
      </c>
      <c r="Y2375" s="7">
        <v>1696.1670755213065</v>
      </c>
      <c r="Z2375" s="7">
        <v>2183.0058697167347</v>
      </c>
      <c r="AA2375" s="7">
        <v>2439.3731070856043</v>
      </c>
      <c r="AB2375" s="7">
        <v>2805.3653920835859</v>
      </c>
      <c r="AC2375" s="7">
        <v>2294.2781659388647</v>
      </c>
      <c r="AD2375" s="7">
        <v>2502.8489082969431</v>
      </c>
      <c r="AE2375" s="4">
        <v>1407</v>
      </c>
      <c r="AF2375" s="4">
        <v>1604</v>
      </c>
      <c r="AG2375" s="4">
        <v>1965</v>
      </c>
      <c r="AH2375" s="4">
        <v>2529</v>
      </c>
      <c r="AI2375" s="4">
        <v>2826</v>
      </c>
      <c r="AJ2375" s="4">
        <v>3250</v>
      </c>
      <c r="AK2375" s="4">
        <v>2310.3982900006799</v>
      </c>
      <c r="AL2375" s="8">
        <v>1.1083011728106065</v>
      </c>
      <c r="AM2375" s="4">
        <v>2139.5603687639323</v>
      </c>
      <c r="AN2375" s="8">
        <v>1.0263923109514252</v>
      </c>
      <c r="AO2375" s="4">
        <v>1968.7224475271842</v>
      </c>
      <c r="AP2375" s="8">
        <v>0.94448344909224358</v>
      </c>
    </row>
    <row r="2376" spans="1:42" x14ac:dyDescent="0.25">
      <c r="A2376" s="2" t="s">
        <v>6819</v>
      </c>
      <c r="B2376" t="s">
        <v>6804</v>
      </c>
      <c r="C2376" t="s">
        <v>14</v>
      </c>
      <c r="D2376" t="s">
        <v>6803</v>
      </c>
      <c r="E2376" s="3" t="s">
        <v>6795</v>
      </c>
      <c r="F2376" t="s">
        <v>6820</v>
      </c>
      <c r="G2376">
        <v>1281</v>
      </c>
      <c r="H2376">
        <v>0</v>
      </c>
      <c r="I2376">
        <v>163</v>
      </c>
      <c r="J2376">
        <v>592</v>
      </c>
      <c r="K2376">
        <v>401</v>
      </c>
      <c r="L2376">
        <v>114</v>
      </c>
      <c r="M2376">
        <v>11</v>
      </c>
      <c r="N2376" s="2">
        <v>276.8376268540203</v>
      </c>
      <c r="O2376" s="2">
        <v>1168.8136166308902</v>
      </c>
      <c r="P2376" s="2">
        <v>315</v>
      </c>
      <c r="Q2376" s="4">
        <v>1760.6512434849105</v>
      </c>
      <c r="R2376" s="5">
        <v>4.5999999999999999E-2</v>
      </c>
      <c r="S2376" s="6">
        <v>1841.6412006852165</v>
      </c>
      <c r="T2376" s="4">
        <v>1.0238486842105263</v>
      </c>
      <c r="U2376" s="7">
        <v>1842.6650493694272</v>
      </c>
      <c r="V2376" s="8">
        <v>0.84399135727480268</v>
      </c>
      <c r="W2376" s="7">
        <v>1186.8360257637501</v>
      </c>
      <c r="X2376" s="7">
        <v>1353.0099398188024</v>
      </c>
      <c r="Y2376" s="7">
        <v>1657.52152851867</v>
      </c>
      <c r="Z2376" s="7">
        <v>2133.2681657118151</v>
      </c>
      <c r="AA2376" s="7">
        <v>2383.7943204039502</v>
      </c>
      <c r="AB2376" s="7">
        <v>2741.4478207051793</v>
      </c>
      <c r="AC2376" s="7">
        <v>2401.6022638563627</v>
      </c>
      <c r="AD2376" s="7">
        <v>2619.9297423887588</v>
      </c>
      <c r="AE2376" s="4">
        <v>1407</v>
      </c>
      <c r="AF2376" s="4">
        <v>1604</v>
      </c>
      <c r="AG2376" s="4">
        <v>1965</v>
      </c>
      <c r="AH2376" s="4">
        <v>2529</v>
      </c>
      <c r="AI2376" s="4">
        <v>2826</v>
      </c>
      <c r="AJ2376" s="4">
        <v>3250</v>
      </c>
      <c r="AK2376" s="4">
        <v>2414.2224426883308</v>
      </c>
      <c r="AL2376" s="8">
        <v>1.1062493404897518</v>
      </c>
      <c r="AM2376" s="4">
        <v>2223.3620286872929</v>
      </c>
      <c r="AN2376" s="8">
        <v>1.0188300127514354</v>
      </c>
      <c r="AO2376" s="4">
        <v>2032.5016146862547</v>
      </c>
      <c r="AP2376" s="8">
        <v>0.93141068501311908</v>
      </c>
    </row>
    <row r="2377" spans="1:42" x14ac:dyDescent="0.25">
      <c r="A2377" s="2" t="s">
        <v>6821</v>
      </c>
      <c r="B2377" t="s">
        <v>6804</v>
      </c>
      <c r="C2377" t="s">
        <v>14</v>
      </c>
      <c r="D2377" t="s">
        <v>6803</v>
      </c>
      <c r="E2377" s="3" t="s">
        <v>6795</v>
      </c>
      <c r="F2377" t="s">
        <v>2973</v>
      </c>
      <c r="G2377">
        <v>483</v>
      </c>
      <c r="H2377">
        <v>1</v>
      </c>
      <c r="I2377">
        <v>36</v>
      </c>
      <c r="J2377">
        <v>304</v>
      </c>
      <c r="K2377">
        <v>142</v>
      </c>
      <c r="L2377">
        <v>0</v>
      </c>
      <c r="M2377">
        <v>0</v>
      </c>
      <c r="N2377" s="2">
        <v>265.49602351313973</v>
      </c>
      <c r="O2377" s="2">
        <v>1168.8136166308902</v>
      </c>
      <c r="P2377" s="2">
        <v>317</v>
      </c>
      <c r="Q2377" s="4">
        <v>1751.30964014403</v>
      </c>
      <c r="R2377" s="5">
        <v>4.5999999999999999E-2</v>
      </c>
      <c r="S2377" s="6">
        <v>1831.8698835906555</v>
      </c>
      <c r="T2377" s="4">
        <v>0</v>
      </c>
      <c r="U2377" s="7">
        <v>1831.8698835906555</v>
      </c>
      <c r="V2377" s="8">
        <v>0.87117752030937146</v>
      </c>
      <c r="W2377" s="7">
        <v>1225.7467710752858</v>
      </c>
      <c r="X2377" s="7">
        <v>1397.3687425762319</v>
      </c>
      <c r="Y2377" s="7">
        <v>1711.8638274079151</v>
      </c>
      <c r="Z2377" s="7">
        <v>2203.2079488624004</v>
      </c>
      <c r="AA2377" s="7">
        <v>2461.9476723942839</v>
      </c>
      <c r="AB2377" s="7">
        <v>2831.3269410054577</v>
      </c>
      <c r="AC2377" s="7">
        <v>2313.0267080745343</v>
      </c>
      <c r="AD2377" s="7">
        <v>2523.3018633540369</v>
      </c>
      <c r="AE2377" s="4">
        <v>1407</v>
      </c>
      <c r="AF2377" s="4">
        <v>1604</v>
      </c>
      <c r="AG2377" s="4">
        <v>1965</v>
      </c>
      <c r="AH2377" s="4">
        <v>2529</v>
      </c>
      <c r="AI2377" s="4">
        <v>2826</v>
      </c>
      <c r="AJ2377" s="4">
        <v>3250</v>
      </c>
      <c r="AK2377" s="4">
        <v>2331.2235157286191</v>
      </c>
      <c r="AL2377" s="8">
        <v>1.1086538077358199</v>
      </c>
      <c r="AM2377" s="4">
        <v>2164.3887768806821</v>
      </c>
      <c r="AN2377" s="8">
        <v>1.0293126517984121</v>
      </c>
      <c r="AO2377" s="4">
        <v>1997.554038032745</v>
      </c>
      <c r="AP2377" s="8">
        <v>0.94997149586100427</v>
      </c>
    </row>
    <row r="2378" spans="1:42" x14ac:dyDescent="0.25">
      <c r="A2378" s="2" t="s">
        <v>6822</v>
      </c>
      <c r="B2378" t="s">
        <v>6804</v>
      </c>
      <c r="C2378" t="s">
        <v>14</v>
      </c>
      <c r="D2378" t="s">
        <v>6803</v>
      </c>
      <c r="E2378" s="3" t="s">
        <v>6795</v>
      </c>
      <c r="F2378" t="s">
        <v>6823</v>
      </c>
      <c r="G2378">
        <v>252</v>
      </c>
      <c r="H2378">
        <v>0</v>
      </c>
      <c r="I2378">
        <v>24</v>
      </c>
      <c r="J2378">
        <v>153</v>
      </c>
      <c r="K2378">
        <v>51</v>
      </c>
      <c r="L2378">
        <v>24</v>
      </c>
      <c r="M2378">
        <v>0</v>
      </c>
      <c r="N2378" s="2">
        <v>279.29563492063494</v>
      </c>
      <c r="O2378" s="2">
        <v>1168.8136166308902</v>
      </c>
      <c r="P2378" s="2">
        <v>321</v>
      </c>
      <c r="Q2378" s="4">
        <v>1769.1092515515252</v>
      </c>
      <c r="R2378" s="5">
        <v>4.5999999999999999E-2</v>
      </c>
      <c r="S2378" s="6">
        <v>1850.4882771228954</v>
      </c>
      <c r="T2378" s="4">
        <v>0</v>
      </c>
      <c r="U2378" s="7">
        <v>1850.4882771228954</v>
      </c>
      <c r="V2378" s="8">
        <v>0.87009658814161495</v>
      </c>
      <c r="W2378" s="7">
        <v>1224.225899515252</v>
      </c>
      <c r="X2378" s="7">
        <v>1395.63492737915</v>
      </c>
      <c r="Y2378" s="7">
        <v>1709.7397956982729</v>
      </c>
      <c r="Z2378" s="7">
        <v>2200.4742714101435</v>
      </c>
      <c r="AA2378" s="7">
        <v>2458.8929580882032</v>
      </c>
      <c r="AB2378" s="7">
        <v>2827.8139114602477</v>
      </c>
      <c r="AC2378" s="7">
        <v>2339.4380952380952</v>
      </c>
      <c r="AD2378" s="7">
        <v>2552.1142857142854</v>
      </c>
      <c r="AE2378" s="4">
        <v>1407</v>
      </c>
      <c r="AF2378" s="4">
        <v>1604</v>
      </c>
      <c r="AG2378" s="4">
        <v>1965</v>
      </c>
      <c r="AH2378" s="4">
        <v>2529</v>
      </c>
      <c r="AI2378" s="4">
        <v>2826</v>
      </c>
      <c r="AJ2378" s="4">
        <v>3250</v>
      </c>
      <c r="AK2378" s="4">
        <v>2359.3483061571587</v>
      </c>
      <c r="AL2378" s="8">
        <v>1.1093617488984</v>
      </c>
      <c r="AM2378" s="4">
        <v>2190.4788274953457</v>
      </c>
      <c r="AN2378" s="8">
        <v>1.0299595937799979</v>
      </c>
      <c r="AO2378" s="4">
        <v>2019.3577557847084</v>
      </c>
      <c r="AP2378" s="8">
        <v>0.94949874326001704</v>
      </c>
    </row>
    <row r="2379" spans="1:42" x14ac:dyDescent="0.25">
      <c r="A2379" s="2" t="s">
        <v>6824</v>
      </c>
      <c r="B2379" t="s">
        <v>6804</v>
      </c>
      <c r="C2379" t="s">
        <v>14</v>
      </c>
      <c r="D2379" t="s">
        <v>6803</v>
      </c>
      <c r="E2379" s="3" t="s">
        <v>6795</v>
      </c>
      <c r="F2379" t="s">
        <v>6825</v>
      </c>
      <c r="G2379">
        <v>30</v>
      </c>
      <c r="H2379">
        <v>0</v>
      </c>
      <c r="I2379">
        <v>0</v>
      </c>
      <c r="J2379">
        <v>0</v>
      </c>
      <c r="K2379">
        <v>15</v>
      </c>
      <c r="L2379">
        <v>10</v>
      </c>
      <c r="M2379">
        <v>5</v>
      </c>
      <c r="N2379" s="2">
        <v>331.60833333333335</v>
      </c>
      <c r="O2379" s="2">
        <v>1168.8136166308902</v>
      </c>
      <c r="P2379" s="2">
        <v>505</v>
      </c>
      <c r="Q2379" s="4">
        <v>2005.4219499642236</v>
      </c>
      <c r="R2379" s="5">
        <v>4.5999999999999999E-2</v>
      </c>
      <c r="S2379" s="6">
        <v>2097.6713596625777</v>
      </c>
      <c r="T2379" s="4">
        <v>0</v>
      </c>
      <c r="U2379" s="7">
        <v>2097.6713596625777</v>
      </c>
      <c r="V2379" s="8">
        <v>0.76329845096582372</v>
      </c>
      <c r="W2379" s="7">
        <v>1073.9609205089141</v>
      </c>
      <c r="X2379" s="7">
        <v>1224.3307153491812</v>
      </c>
      <c r="Y2379" s="7">
        <v>1499.8814561478437</v>
      </c>
      <c r="Z2379" s="7">
        <v>1930.3817824925682</v>
      </c>
      <c r="AA2379" s="7">
        <v>2157.0814224294181</v>
      </c>
      <c r="AB2379" s="7">
        <v>2480.7199656389271</v>
      </c>
      <c r="AC2379" s="7">
        <v>3022.9833333333336</v>
      </c>
      <c r="AD2379" s="7">
        <v>3297.7999999999997</v>
      </c>
      <c r="AE2379" s="4">
        <v>1407</v>
      </c>
      <c r="AF2379" s="4">
        <v>1604</v>
      </c>
      <c r="AG2379" s="4">
        <v>1965</v>
      </c>
      <c r="AH2379" s="4">
        <v>2529</v>
      </c>
      <c r="AI2379" s="4">
        <v>2826</v>
      </c>
      <c r="AJ2379" s="4">
        <v>3250</v>
      </c>
      <c r="AK2379" s="4">
        <v>3014.2833526887575</v>
      </c>
      <c r="AL2379" s="8">
        <v>1.0968342601814873</v>
      </c>
      <c r="AM2379" s="4">
        <v>2708.7460216800314</v>
      </c>
      <c r="AN2379" s="8">
        <v>0.98565565710959968</v>
      </c>
      <c r="AO2379" s="4">
        <v>2403.2086906713043</v>
      </c>
      <c r="AP2379" s="8">
        <v>0.87447705403771159</v>
      </c>
    </row>
    <row r="2380" spans="1:42" x14ac:dyDescent="0.25">
      <c r="A2380" s="2" t="s">
        <v>6826</v>
      </c>
      <c r="B2380" t="s">
        <v>6804</v>
      </c>
      <c r="C2380" t="s">
        <v>14</v>
      </c>
      <c r="D2380" t="s">
        <v>6803</v>
      </c>
      <c r="E2380" s="3" t="s">
        <v>6795</v>
      </c>
      <c r="F2380" t="s">
        <v>6827</v>
      </c>
      <c r="G2380">
        <v>62</v>
      </c>
      <c r="H2380">
        <v>0</v>
      </c>
      <c r="I2380">
        <v>27</v>
      </c>
      <c r="J2380">
        <v>35</v>
      </c>
      <c r="K2380">
        <v>0</v>
      </c>
      <c r="L2380">
        <v>0</v>
      </c>
      <c r="M2380">
        <v>0</v>
      </c>
      <c r="N2380" s="2">
        <v>137.40725806451613</v>
      </c>
      <c r="O2380" s="2">
        <v>1168.8136166308902</v>
      </c>
      <c r="P2380" s="2">
        <v>210</v>
      </c>
      <c r="Q2380" s="4">
        <v>1516.2208746954063</v>
      </c>
      <c r="R2380" s="5">
        <v>4.5999999999999999E-2</v>
      </c>
      <c r="S2380" s="6">
        <v>1585.9670349313951</v>
      </c>
      <c r="T2380" s="4">
        <v>100.86363636363636</v>
      </c>
      <c r="U2380" s="7">
        <v>1686.8306712950314</v>
      </c>
      <c r="V2380" s="8">
        <v>0.9330897782919082</v>
      </c>
      <c r="W2380" s="7">
        <v>1234.3553288652633</v>
      </c>
      <c r="X2380" s="7">
        <v>1407.1826208243656</v>
      </c>
      <c r="Y2380" s="7">
        <v>1723.8864400996749</v>
      </c>
      <c r="Z2380" s="7">
        <v>2218.6813267237035</v>
      </c>
      <c r="AA2380" s="7">
        <v>2479.2382085097615</v>
      </c>
      <c r="AB2380" s="7">
        <v>2851.2116693760527</v>
      </c>
      <c r="AC2380" s="7">
        <v>1988.5693548387098</v>
      </c>
      <c r="AD2380" s="7">
        <v>2169.3483870967739</v>
      </c>
      <c r="AE2380" s="4">
        <v>1407</v>
      </c>
      <c r="AF2380" s="4">
        <v>1604</v>
      </c>
      <c r="AG2380" s="4">
        <v>1965</v>
      </c>
      <c r="AH2380" s="4">
        <v>2529</v>
      </c>
      <c r="AI2380" s="4">
        <v>2826</v>
      </c>
      <c r="AJ2380" s="4">
        <v>3250</v>
      </c>
      <c r="AK2380" s="4">
        <v>1887.8772447987712</v>
      </c>
      <c r="AL2380" s="8">
        <v>1.1000948817578873</v>
      </c>
      <c r="AM2380" s="4">
        <v>1789.0702670239934</v>
      </c>
      <c r="AN2380" s="8">
        <v>1.0454386660781121</v>
      </c>
      <c r="AO2380" s="4">
        <v>1684.7740127061725</v>
      </c>
      <c r="AP2380" s="8">
        <v>0.98774599397168295</v>
      </c>
    </row>
    <row r="2381" spans="1:42" x14ac:dyDescent="0.25">
      <c r="A2381" s="2" t="s">
        <v>6828</v>
      </c>
      <c r="B2381" t="s">
        <v>6804</v>
      </c>
      <c r="C2381" t="s">
        <v>14</v>
      </c>
      <c r="D2381" t="s">
        <v>6803</v>
      </c>
      <c r="E2381" s="3" t="s">
        <v>6795</v>
      </c>
      <c r="F2381" t="s">
        <v>6829</v>
      </c>
      <c r="G2381">
        <v>10</v>
      </c>
      <c r="H2381">
        <v>0</v>
      </c>
      <c r="I2381">
        <v>1</v>
      </c>
      <c r="J2381">
        <v>5</v>
      </c>
      <c r="K2381">
        <v>4</v>
      </c>
      <c r="L2381">
        <v>0</v>
      </c>
      <c r="M2381">
        <v>0</v>
      </c>
      <c r="N2381" s="2">
        <v>157.77272727272728</v>
      </c>
      <c r="O2381" s="2">
        <v>1168.8136166308902</v>
      </c>
      <c r="P2381" s="2">
        <v>239</v>
      </c>
      <c r="Q2381" s="4">
        <v>1565.5863439036175</v>
      </c>
      <c r="R2381" s="5">
        <v>4.5999999999999999E-2</v>
      </c>
      <c r="S2381" s="6">
        <v>1637.6033157231839</v>
      </c>
      <c r="T2381" s="4">
        <v>236.5</v>
      </c>
      <c r="U2381" s="7">
        <v>1874.1033157231839</v>
      </c>
      <c r="V2381" s="8">
        <v>0.86985533335956555</v>
      </c>
      <c r="W2381" s="7">
        <v>1069.4397146542212</v>
      </c>
      <c r="X2381" s="7">
        <v>1219.1764764075131</v>
      </c>
      <c r="Y2381" s="7">
        <v>1493.5671921077078</v>
      </c>
      <c r="Z2381" s="7">
        <v>1922.2551800714466</v>
      </c>
      <c r="AA2381" s="7">
        <v>2148.0004503289479</v>
      </c>
      <c r="AB2381" s="7">
        <v>2470.2765263867941</v>
      </c>
      <c r="AC2381" s="7">
        <v>2369.9500000000003</v>
      </c>
      <c r="AD2381" s="7">
        <v>2585.4</v>
      </c>
      <c r="AE2381" s="4">
        <v>1407</v>
      </c>
      <c r="AF2381" s="4">
        <v>1604</v>
      </c>
      <c r="AG2381" s="4">
        <v>1965</v>
      </c>
      <c r="AH2381" s="4">
        <v>2529</v>
      </c>
      <c r="AI2381" s="4">
        <v>2826</v>
      </c>
      <c r="AJ2381" s="4">
        <v>3250</v>
      </c>
      <c r="AK2381" s="4">
        <v>2123.7505767950461</v>
      </c>
      <c r="AL2381" s="8">
        <v>1.0954980630285662</v>
      </c>
      <c r="AM2381" s="4">
        <v>1961.7014897710919</v>
      </c>
      <c r="AN2381" s="8">
        <v>1.0202838198055659</v>
      </c>
      <c r="AO2381" s="4">
        <v>1799.652402747138</v>
      </c>
      <c r="AP2381" s="8">
        <v>0.94506957658256585</v>
      </c>
    </row>
    <row r="2382" spans="1:42" x14ac:dyDescent="0.25">
      <c r="A2382" s="2" t="s">
        <v>6830</v>
      </c>
      <c r="B2382" t="s">
        <v>6804</v>
      </c>
      <c r="C2382" t="s">
        <v>14</v>
      </c>
      <c r="D2382" t="s">
        <v>6803</v>
      </c>
      <c r="E2382" s="3" t="s">
        <v>6795</v>
      </c>
      <c r="F2382" t="s">
        <v>6831</v>
      </c>
      <c r="G2382">
        <v>35</v>
      </c>
      <c r="H2382">
        <v>0</v>
      </c>
      <c r="I2382">
        <v>7</v>
      </c>
      <c r="J2382">
        <v>17</v>
      </c>
      <c r="K2382">
        <v>11</v>
      </c>
      <c r="L2382">
        <v>0</v>
      </c>
      <c r="M2382">
        <v>0</v>
      </c>
      <c r="N2382" s="2">
        <v>157.39285714285714</v>
      </c>
      <c r="O2382" s="2">
        <v>1168.8136166308902</v>
      </c>
      <c r="P2382" s="2">
        <v>340</v>
      </c>
      <c r="Q2382" s="4">
        <v>1666.2064737737473</v>
      </c>
      <c r="R2382" s="5">
        <v>4.5999999999999999E-2</v>
      </c>
      <c r="S2382" s="6">
        <v>1742.8519715673399</v>
      </c>
      <c r="T2382" s="4">
        <v>136.26315789473685</v>
      </c>
      <c r="U2382" s="7">
        <v>1879.1151294620768</v>
      </c>
      <c r="V2382" s="8">
        <v>0.90776002775869102</v>
      </c>
      <c r="W2382" s="7">
        <v>1184.6014649676151</v>
      </c>
      <c r="X2382" s="7">
        <v>1350.4625087477289</v>
      </c>
      <c r="Y2382" s="7">
        <v>1654.4007666392065</v>
      </c>
      <c r="Z2382" s="7">
        <v>2129.251673705116</v>
      </c>
      <c r="AA2382" s="7">
        <v>2379.3061407238665</v>
      </c>
      <c r="AB2382" s="7">
        <v>2736.2862552556849</v>
      </c>
      <c r="AC2382" s="7">
        <v>2277.0628571428574</v>
      </c>
      <c r="AD2382" s="7">
        <v>2484.0685714285714</v>
      </c>
      <c r="AE2382" s="4">
        <v>1407</v>
      </c>
      <c r="AF2382" s="4">
        <v>1604</v>
      </c>
      <c r="AG2382" s="4">
        <v>1965</v>
      </c>
      <c r="AH2382" s="4">
        <v>2529</v>
      </c>
      <c r="AI2382" s="4">
        <v>2826</v>
      </c>
      <c r="AJ2382" s="4">
        <v>3250</v>
      </c>
      <c r="AK2382" s="4">
        <v>2134.4775974590925</v>
      </c>
      <c r="AL2382" s="8">
        <v>1.0969459288547454</v>
      </c>
      <c r="AM2382" s="4">
        <v>2008.1467503972369</v>
      </c>
      <c r="AN2382" s="8">
        <v>1.0359182188237603</v>
      </c>
      <c r="AO2382" s="4">
        <v>1869.1828186291957</v>
      </c>
      <c r="AP2382" s="8">
        <v>0.96878773778967642</v>
      </c>
    </row>
    <row r="2383" spans="1:42" x14ac:dyDescent="0.25">
      <c r="A2383" s="2" t="s">
        <v>6832</v>
      </c>
      <c r="B2383" t="s">
        <v>6804</v>
      </c>
      <c r="C2383" t="s">
        <v>14</v>
      </c>
      <c r="D2383" t="s">
        <v>6803</v>
      </c>
      <c r="E2383" s="3" t="s">
        <v>6795</v>
      </c>
      <c r="F2383" t="s">
        <v>6833</v>
      </c>
      <c r="G2383">
        <v>13</v>
      </c>
      <c r="H2383">
        <v>0</v>
      </c>
      <c r="I2383">
        <v>2</v>
      </c>
      <c r="J2383">
        <v>6</v>
      </c>
      <c r="K2383">
        <v>5</v>
      </c>
      <c r="L2383">
        <v>0</v>
      </c>
      <c r="M2383">
        <v>0</v>
      </c>
      <c r="N2383" s="2">
        <v>155.67948717948718</v>
      </c>
      <c r="O2383" s="2">
        <v>1168.8136166308902</v>
      </c>
      <c r="P2383" s="2">
        <v>198</v>
      </c>
      <c r="Q2383" s="4">
        <v>1522.4931038103773</v>
      </c>
      <c r="R2383" s="5">
        <v>4.5999999999999999E-2</v>
      </c>
      <c r="S2383" s="6">
        <v>1592.5277865856547</v>
      </c>
      <c r="T2383" s="4">
        <v>100.36363636363636</v>
      </c>
      <c r="U2383" s="7">
        <v>1692.8914229492909</v>
      </c>
      <c r="V2383" s="8">
        <v>0.7961360379966278</v>
      </c>
      <c r="W2383" s="7">
        <v>1053.7541418962562</v>
      </c>
      <c r="X2383" s="7">
        <v>1201.2947004986459</v>
      </c>
      <c r="Y2383" s="7">
        <v>1471.6609017954111</v>
      </c>
      <c r="Z2383" s="7">
        <v>1894.0612827687503</v>
      </c>
      <c r="AA2383" s="7">
        <v>2116.4955259408812</v>
      </c>
      <c r="AB2383" s="7">
        <v>2434.0447485165832</v>
      </c>
      <c r="AC2383" s="7">
        <v>2339.023076923077</v>
      </c>
      <c r="AD2383" s="7">
        <v>2551.6615384615384</v>
      </c>
      <c r="AE2383" s="4">
        <v>1407</v>
      </c>
      <c r="AF2383" s="4">
        <v>1604</v>
      </c>
      <c r="AG2383" s="4">
        <v>1965</v>
      </c>
      <c r="AH2383" s="4">
        <v>2529</v>
      </c>
      <c r="AI2383" s="4">
        <v>2826</v>
      </c>
      <c r="AJ2383" s="4">
        <v>3250</v>
      </c>
      <c r="AK2383" s="4">
        <v>2176.2560041916786</v>
      </c>
      <c r="AL2383" s="8">
        <v>1.0706527991614188</v>
      </c>
      <c r="AM2383" s="4">
        <v>1963.9911977894881</v>
      </c>
      <c r="AN2383" s="8">
        <v>0.97082852237422212</v>
      </c>
      <c r="AO2383" s="4">
        <v>1751.7263913872973</v>
      </c>
      <c r="AP2383" s="8">
        <v>0.87100424558702527</v>
      </c>
    </row>
    <row r="2384" spans="1:42" x14ac:dyDescent="0.25">
      <c r="A2384" s="2" t="s">
        <v>6834</v>
      </c>
      <c r="B2384" t="s">
        <v>6804</v>
      </c>
      <c r="C2384" t="s">
        <v>14</v>
      </c>
      <c r="D2384" t="s">
        <v>6803</v>
      </c>
      <c r="E2384" s="3" t="s">
        <v>6795</v>
      </c>
      <c r="F2384" t="s">
        <v>6835</v>
      </c>
      <c r="G2384">
        <v>203</v>
      </c>
      <c r="H2384">
        <v>0</v>
      </c>
      <c r="I2384">
        <v>0</v>
      </c>
      <c r="J2384">
        <v>78</v>
      </c>
      <c r="K2384">
        <v>110</v>
      </c>
      <c r="L2384">
        <v>15</v>
      </c>
      <c r="M2384">
        <v>0</v>
      </c>
      <c r="N2384" s="2">
        <v>175.73399014778326</v>
      </c>
      <c r="O2384" s="2">
        <v>1168.8136166308902</v>
      </c>
      <c r="P2384" s="2">
        <v>256</v>
      </c>
      <c r="Q2384" s="4">
        <v>1600.5476067786735</v>
      </c>
      <c r="R2384" s="5">
        <v>4.5999999999999999E-2</v>
      </c>
      <c r="S2384" s="6">
        <v>1674.1727966904925</v>
      </c>
      <c r="T2384" s="4">
        <v>241.0566037735849</v>
      </c>
      <c r="U2384" s="7">
        <v>1915.2294004640773</v>
      </c>
      <c r="V2384" s="8">
        <v>0.82049502647295069</v>
      </c>
      <c r="W2384" s="7">
        <v>1009.1356090820622</v>
      </c>
      <c r="X2384" s="7">
        <v>1150.4289388540353</v>
      </c>
      <c r="Y2384" s="7">
        <v>1409.3471725986155</v>
      </c>
      <c r="Z2384" s="7">
        <v>1813.862086260508</v>
      </c>
      <c r="AA2384" s="7">
        <v>2026.877918454803</v>
      </c>
      <c r="AB2384" s="7">
        <v>2330.9813287254456</v>
      </c>
      <c r="AC2384" s="7">
        <v>2567.660098522168</v>
      </c>
      <c r="AD2384" s="7">
        <v>2801.0837438423646</v>
      </c>
      <c r="AE2384" s="4">
        <v>1407</v>
      </c>
      <c r="AF2384" s="4">
        <v>1604</v>
      </c>
      <c r="AG2384" s="4">
        <v>1965</v>
      </c>
      <c r="AH2384" s="4">
        <v>2529</v>
      </c>
      <c r="AI2384" s="4">
        <v>2826</v>
      </c>
      <c r="AJ2384" s="4">
        <v>3250</v>
      </c>
      <c r="AK2384" s="4">
        <v>2303.3663363940091</v>
      </c>
      <c r="AL2384" s="8">
        <v>1.0900450709170022</v>
      </c>
      <c r="AM2384" s="4">
        <v>2092.4827873725008</v>
      </c>
      <c r="AN2384" s="8">
        <v>0.99970137470223774</v>
      </c>
      <c r="AO2384" s="4">
        <v>1881.5992383509927</v>
      </c>
      <c r="AP2384" s="8">
        <v>0.9093576784874734</v>
      </c>
    </row>
    <row r="2385" spans="1:42" x14ac:dyDescent="0.25">
      <c r="A2385" s="2" t="s">
        <v>6836</v>
      </c>
      <c r="B2385" t="s">
        <v>6804</v>
      </c>
      <c r="C2385" t="s">
        <v>14</v>
      </c>
      <c r="D2385" t="s">
        <v>6803</v>
      </c>
      <c r="E2385" s="3" t="s">
        <v>6795</v>
      </c>
      <c r="F2385" t="s">
        <v>6837</v>
      </c>
      <c r="G2385">
        <v>33</v>
      </c>
      <c r="H2385">
        <v>0</v>
      </c>
      <c r="I2385">
        <v>5</v>
      </c>
      <c r="J2385">
        <v>21</v>
      </c>
      <c r="K2385">
        <v>2</v>
      </c>
      <c r="L2385">
        <v>5</v>
      </c>
      <c r="M2385">
        <v>0</v>
      </c>
      <c r="N2385" s="2">
        <v>159.85585585585585</v>
      </c>
      <c r="O2385" s="2">
        <v>1168.8136166308902</v>
      </c>
      <c r="P2385" s="2">
        <v>133</v>
      </c>
      <c r="Q2385" s="4">
        <v>1461.6694724867461</v>
      </c>
      <c r="R2385" s="5">
        <v>4.5999999999999999E-2</v>
      </c>
      <c r="S2385" s="6">
        <v>1528.9062682211365</v>
      </c>
      <c r="T2385" s="4">
        <v>133.25</v>
      </c>
      <c r="U2385" s="7">
        <v>1662.1562682211365</v>
      </c>
      <c r="V2385" s="8">
        <v>0.80106256263487075</v>
      </c>
      <c r="W2385" s="7">
        <v>1036.739254009253</v>
      </c>
      <c r="X2385" s="7">
        <v>1181.897486446938</v>
      </c>
      <c r="Y2385" s="7">
        <v>1447.8981052794472</v>
      </c>
      <c r="Z2385" s="7">
        <v>1863.478019466525</v>
      </c>
      <c r="AA2385" s="7">
        <v>2082.3206338522737</v>
      </c>
      <c r="AB2385" s="7">
        <v>2394.742413312063</v>
      </c>
      <c r="AC2385" s="7">
        <v>2282.4333333333334</v>
      </c>
      <c r="AD2385" s="7">
        <v>2489.9272727272728</v>
      </c>
      <c r="AE2385" s="4">
        <v>1407</v>
      </c>
      <c r="AF2385" s="4">
        <v>1604</v>
      </c>
      <c r="AG2385" s="4">
        <v>1965</v>
      </c>
      <c r="AH2385" s="4">
        <v>2529</v>
      </c>
      <c r="AI2385" s="4">
        <v>2826</v>
      </c>
      <c r="AJ2385" s="4">
        <v>3250</v>
      </c>
      <c r="AK2385" s="4">
        <v>2113.457630441219</v>
      </c>
      <c r="AL2385" s="8">
        <v>1.082782290896561</v>
      </c>
      <c r="AM2385" s="4">
        <v>1911.8881951929147</v>
      </c>
      <c r="AN2385" s="8">
        <v>0.98563755701321953</v>
      </c>
      <c r="AO2385" s="4">
        <v>1710.3187599446103</v>
      </c>
      <c r="AP2385" s="8">
        <v>0.88849282312987798</v>
      </c>
    </row>
    <row r="2386" spans="1:42" x14ac:dyDescent="0.25">
      <c r="A2386" s="2" t="s">
        <v>6838</v>
      </c>
      <c r="B2386" t="s">
        <v>6804</v>
      </c>
      <c r="C2386" t="s">
        <v>14</v>
      </c>
      <c r="D2386" t="s">
        <v>6803</v>
      </c>
      <c r="E2386" s="3" t="s">
        <v>6795</v>
      </c>
      <c r="F2386" t="s">
        <v>6839</v>
      </c>
      <c r="G2386">
        <v>25</v>
      </c>
      <c r="H2386">
        <v>0</v>
      </c>
      <c r="I2386">
        <v>4</v>
      </c>
      <c r="J2386">
        <v>7</v>
      </c>
      <c r="K2386">
        <v>1</v>
      </c>
      <c r="L2386">
        <v>13</v>
      </c>
      <c r="M2386">
        <v>0</v>
      </c>
      <c r="N2386" s="2">
        <v>180.40666666666667</v>
      </c>
      <c r="O2386" s="2">
        <v>1168.8136166308902</v>
      </c>
      <c r="P2386" s="2">
        <v>245</v>
      </c>
      <c r="Q2386" s="4">
        <v>1594.220283297557</v>
      </c>
      <c r="R2386" s="5">
        <v>4.5999999999999999E-2</v>
      </c>
      <c r="S2386" s="6">
        <v>1667.5544163292448</v>
      </c>
      <c r="T2386" s="4">
        <v>148.53333333333333</v>
      </c>
      <c r="U2386" s="7">
        <v>1816.0877496625781</v>
      </c>
      <c r="V2386" s="8">
        <v>0.76385803259807616</v>
      </c>
      <c r="W2386" s="7">
        <v>986.84724577511327</v>
      </c>
      <c r="X2386" s="7">
        <v>1125.0198878630288</v>
      </c>
      <c r="Y2386" s="7">
        <v>1378.2195010292094</v>
      </c>
      <c r="Z2386" s="7">
        <v>1773.8000601032418</v>
      </c>
      <c r="AA2386" s="7">
        <v>1982.1110991900996</v>
      </c>
      <c r="AB2386" s="7">
        <v>2279.4979024656136</v>
      </c>
      <c r="AC2386" s="7">
        <v>2615.2720000000004</v>
      </c>
      <c r="AD2386" s="7">
        <v>2853.0239999999999</v>
      </c>
      <c r="AE2386" s="4">
        <v>1407</v>
      </c>
      <c r="AF2386" s="4">
        <v>1604</v>
      </c>
      <c r="AG2386" s="4">
        <v>1965</v>
      </c>
      <c r="AH2386" s="4">
        <v>2529</v>
      </c>
      <c r="AI2386" s="4">
        <v>2826</v>
      </c>
      <c r="AJ2386" s="4">
        <v>3250</v>
      </c>
      <c r="AK2386" s="4">
        <v>2415.430212552043</v>
      </c>
      <c r="AL2386" s="8">
        <v>1.07841933859037</v>
      </c>
      <c r="AM2386" s="4">
        <v>2177.4697319356983</v>
      </c>
      <c r="AN2386" s="8">
        <v>0.97833165032009473</v>
      </c>
      <c r="AO2386" s="4">
        <v>1905.5148969455895</v>
      </c>
      <c r="AP2386" s="8">
        <v>0.86394572086835142</v>
      </c>
    </row>
    <row r="2387" spans="1:42" x14ac:dyDescent="0.25">
      <c r="A2387" s="2" t="s">
        <v>6840</v>
      </c>
      <c r="B2387" t="s">
        <v>6804</v>
      </c>
      <c r="C2387" t="s">
        <v>14</v>
      </c>
      <c r="D2387" t="s">
        <v>6803</v>
      </c>
      <c r="E2387" s="3" t="s">
        <v>6795</v>
      </c>
      <c r="F2387" t="s">
        <v>6841</v>
      </c>
      <c r="G2387">
        <v>5</v>
      </c>
      <c r="H2387">
        <v>0</v>
      </c>
      <c r="I2387">
        <v>2</v>
      </c>
      <c r="J2387">
        <v>3</v>
      </c>
      <c r="K2387">
        <v>0</v>
      </c>
      <c r="L2387">
        <v>0</v>
      </c>
      <c r="M2387">
        <v>0</v>
      </c>
      <c r="N2387" s="2">
        <v>153.81060606060606</v>
      </c>
      <c r="O2387" s="2">
        <v>1168.8136166308902</v>
      </c>
      <c r="P2387" s="2">
        <v>321</v>
      </c>
      <c r="Q2387" s="4">
        <v>1643.6242226914962</v>
      </c>
      <c r="R2387" s="5">
        <v>4.5999999999999999E-2</v>
      </c>
      <c r="S2387" s="6">
        <v>1719.2309369353052</v>
      </c>
      <c r="T2387" s="4">
        <v>154</v>
      </c>
      <c r="U2387" s="7">
        <v>1873.2309369353052</v>
      </c>
      <c r="V2387" s="8">
        <v>1.0289085669204137</v>
      </c>
      <c r="W2387" s="7">
        <v>1328.6597430890777</v>
      </c>
      <c r="X2387" s="7">
        <v>1514.6909935429144</v>
      </c>
      <c r="Y2387" s="7">
        <v>1855.5908991968995</v>
      </c>
      <c r="Z2387" s="7">
        <v>2388.1879817144827</v>
      </c>
      <c r="AA2387" s="7">
        <v>2668.6513389976785</v>
      </c>
      <c r="AB2387" s="7">
        <v>3069.0434719541595</v>
      </c>
      <c r="AC2387" s="7">
        <v>2002.66</v>
      </c>
      <c r="AD2387" s="7">
        <v>2184.7199999999998</v>
      </c>
      <c r="AE2387" s="4">
        <v>1407</v>
      </c>
      <c r="AF2387" s="4">
        <v>1604</v>
      </c>
      <c r="AG2387" s="4">
        <v>1965</v>
      </c>
      <c r="AH2387" s="4">
        <v>2529</v>
      </c>
      <c r="AI2387" s="4">
        <v>2826</v>
      </c>
      <c r="AJ2387" s="4">
        <v>3250</v>
      </c>
      <c r="AK2387" s="4">
        <v>1857.3373993446371</v>
      </c>
      <c r="AL2387" s="8">
        <v>1.1047662305529151</v>
      </c>
      <c r="AM2387" s="4">
        <v>1822.8107837423042</v>
      </c>
      <c r="AN2387" s="8">
        <v>1.0858018146447899</v>
      </c>
      <c r="AO2387" s="4">
        <v>1753.7575525376383</v>
      </c>
      <c r="AP2387" s="8">
        <v>1.0478729828285391</v>
      </c>
    </row>
    <row r="2388" spans="1:42" x14ac:dyDescent="0.25">
      <c r="A2388" s="2" t="s">
        <v>6842</v>
      </c>
      <c r="B2388" t="s">
        <v>6804</v>
      </c>
      <c r="C2388" t="s">
        <v>14</v>
      </c>
      <c r="D2388" t="s">
        <v>6803</v>
      </c>
      <c r="E2388" s="3" t="s">
        <v>6795</v>
      </c>
      <c r="F2388" t="s">
        <v>6843</v>
      </c>
      <c r="G2388">
        <v>130</v>
      </c>
      <c r="H2388">
        <v>0</v>
      </c>
      <c r="I2388">
        <v>11</v>
      </c>
      <c r="J2388">
        <v>31</v>
      </c>
      <c r="K2388">
        <v>80</v>
      </c>
      <c r="L2388">
        <v>8</v>
      </c>
      <c r="M2388">
        <v>0</v>
      </c>
      <c r="N2388" s="2">
        <v>177.27820512820514</v>
      </c>
      <c r="O2388" s="2">
        <v>1168.8136166308902</v>
      </c>
      <c r="P2388" s="2">
        <v>274</v>
      </c>
      <c r="Q2388" s="4">
        <v>1620.0918217590954</v>
      </c>
      <c r="R2388" s="5">
        <v>4.5999999999999999E-2</v>
      </c>
      <c r="S2388" s="6">
        <v>1694.6160455600138</v>
      </c>
      <c r="T2388" s="4">
        <v>227.57364341085272</v>
      </c>
      <c r="U2388" s="7">
        <v>1922.1896889708667</v>
      </c>
      <c r="V2388" s="8">
        <v>0.82337846288708472</v>
      </c>
      <c r="W2388" s="7">
        <v>1021.3360733520125</v>
      </c>
      <c r="X2388" s="7">
        <v>1164.3376415469993</v>
      </c>
      <c r="Y2388" s="7">
        <v>1426.3862005235994</v>
      </c>
      <c r="Z2388" s="7">
        <v>1835.7917054067088</v>
      </c>
      <c r="AA2388" s="7">
        <v>2051.3829021270699</v>
      </c>
      <c r="AB2388" s="7">
        <v>2359.1629270746557</v>
      </c>
      <c r="AC2388" s="7">
        <v>2567.9669230769232</v>
      </c>
      <c r="AD2388" s="7">
        <v>2801.4184615384611</v>
      </c>
      <c r="AE2388" s="4">
        <v>1407</v>
      </c>
      <c r="AF2388" s="4">
        <v>1604</v>
      </c>
      <c r="AG2388" s="4">
        <v>1965</v>
      </c>
      <c r="AH2388" s="4">
        <v>2529</v>
      </c>
      <c r="AI2388" s="4">
        <v>2826</v>
      </c>
      <c r="AJ2388" s="4">
        <v>3250</v>
      </c>
      <c r="AK2388" s="4">
        <v>2320.631823340465</v>
      </c>
      <c r="AL2388" s="8">
        <v>1.09153509269811</v>
      </c>
      <c r="AM2388" s="4">
        <v>2111.9598974136479</v>
      </c>
      <c r="AN2388" s="8">
        <v>1.0021495494277681</v>
      </c>
      <c r="AO2388" s="4">
        <v>1903.2879714868309</v>
      </c>
      <c r="AP2388" s="8">
        <v>0.91276400615742648</v>
      </c>
    </row>
    <row r="2389" spans="1:42" x14ac:dyDescent="0.25">
      <c r="A2389" s="2" t="s">
        <v>6844</v>
      </c>
      <c r="B2389" t="s">
        <v>6804</v>
      </c>
      <c r="C2389" t="s">
        <v>14</v>
      </c>
      <c r="D2389" t="s">
        <v>6803</v>
      </c>
      <c r="E2389" s="3" t="s">
        <v>6795</v>
      </c>
      <c r="F2389" t="s">
        <v>6845</v>
      </c>
      <c r="G2389">
        <v>30</v>
      </c>
      <c r="H2389">
        <v>0</v>
      </c>
      <c r="I2389">
        <v>1</v>
      </c>
      <c r="J2389">
        <v>2</v>
      </c>
      <c r="K2389">
        <v>23</v>
      </c>
      <c r="L2389">
        <v>4</v>
      </c>
      <c r="M2389">
        <v>0</v>
      </c>
      <c r="N2389" s="2">
        <v>188.00555555555556</v>
      </c>
      <c r="O2389" s="2">
        <v>1168.8136166308902</v>
      </c>
      <c r="P2389" s="2">
        <v>162</v>
      </c>
      <c r="Q2389" s="4">
        <v>1518.8191721864457</v>
      </c>
      <c r="R2389" s="5">
        <v>4.5999999999999999E-2</v>
      </c>
      <c r="S2389" s="6">
        <v>1588.6848541070224</v>
      </c>
      <c r="T2389" s="4">
        <v>295.26666666666665</v>
      </c>
      <c r="U2389" s="7">
        <v>1883.951520773689</v>
      </c>
      <c r="V2389" s="8">
        <v>0.75353037295127889</v>
      </c>
      <c r="W2389" s="7">
        <v>894.05223240927171</v>
      </c>
      <c r="X2389" s="7">
        <v>1019.2322535781605</v>
      </c>
      <c r="Y2389" s="7">
        <v>1248.6230537912004</v>
      </c>
      <c r="Z2389" s="7">
        <v>1607.006464650354</v>
      </c>
      <c r="AA2389" s="7">
        <v>1795.7296437729935</v>
      </c>
      <c r="AB2389" s="7">
        <v>2065.1526334968962</v>
      </c>
      <c r="AC2389" s="7">
        <v>2750.1833333333334</v>
      </c>
      <c r="AD2389" s="7">
        <v>3000.2</v>
      </c>
      <c r="AE2389" s="4">
        <v>1407</v>
      </c>
      <c r="AF2389" s="4">
        <v>1604</v>
      </c>
      <c r="AG2389" s="4">
        <v>1965</v>
      </c>
      <c r="AH2389" s="4">
        <v>2529</v>
      </c>
      <c r="AI2389" s="4">
        <v>2826</v>
      </c>
      <c r="AJ2389" s="4">
        <v>3250</v>
      </c>
      <c r="AK2389" s="4">
        <v>2415.821647065703</v>
      </c>
      <c r="AL2389" s="8">
        <v>1.084363034623973</v>
      </c>
      <c r="AM2389" s="4">
        <v>2140.1093827461427</v>
      </c>
      <c r="AN2389" s="8">
        <v>0.97408548073307488</v>
      </c>
      <c r="AO2389" s="4">
        <v>1864.3971184265824</v>
      </c>
      <c r="AP2389" s="8">
        <v>0.863807926842177</v>
      </c>
    </row>
    <row r="2390" spans="1:42" x14ac:dyDescent="0.25">
      <c r="A2390" s="2" t="s">
        <v>6846</v>
      </c>
      <c r="B2390" t="s">
        <v>6804</v>
      </c>
      <c r="C2390" t="s">
        <v>14</v>
      </c>
      <c r="D2390" t="s">
        <v>6803</v>
      </c>
      <c r="E2390" s="3" t="s">
        <v>6795</v>
      </c>
      <c r="F2390" t="s">
        <v>6847</v>
      </c>
      <c r="G2390">
        <v>40</v>
      </c>
      <c r="H2390">
        <v>0</v>
      </c>
      <c r="I2390">
        <v>12</v>
      </c>
      <c r="J2390">
        <v>9</v>
      </c>
      <c r="K2390">
        <v>13</v>
      </c>
      <c r="L2390">
        <v>5</v>
      </c>
      <c r="M2390">
        <v>1</v>
      </c>
      <c r="N2390" s="2">
        <v>171.32916666666665</v>
      </c>
      <c r="O2390" s="2">
        <v>1168.8136166308902</v>
      </c>
      <c r="P2390" s="2">
        <v>255</v>
      </c>
      <c r="Q2390" s="4">
        <v>1595.1427832975569</v>
      </c>
      <c r="R2390" s="5">
        <v>4.5999999999999999E-2</v>
      </c>
      <c r="S2390" s="6">
        <v>1668.5193513292445</v>
      </c>
      <c r="T2390" s="4">
        <v>127.68421052631579</v>
      </c>
      <c r="U2390" s="7">
        <v>1796.2035618555603</v>
      </c>
      <c r="V2390" s="8">
        <v>0.82404108813192356</v>
      </c>
      <c r="W2390" s="7">
        <v>1077.0073298865682</v>
      </c>
      <c r="X2390" s="7">
        <v>1227.8036653433228</v>
      </c>
      <c r="Y2390" s="7">
        <v>1504.1360364087466</v>
      </c>
      <c r="Z2390" s="7">
        <v>1935.857524721486</v>
      </c>
      <c r="AA2390" s="7">
        <v>2163.2002233542585</v>
      </c>
      <c r="AB2390" s="7">
        <v>2487.7568032205731</v>
      </c>
      <c r="AC2390" s="7">
        <v>2397.7250000000004</v>
      </c>
      <c r="AD2390" s="7">
        <v>2615.6999999999998</v>
      </c>
      <c r="AE2390" s="4">
        <v>1407</v>
      </c>
      <c r="AF2390" s="4">
        <v>1604</v>
      </c>
      <c r="AG2390" s="4">
        <v>1965</v>
      </c>
      <c r="AH2390" s="4">
        <v>2529</v>
      </c>
      <c r="AI2390" s="4">
        <v>2826</v>
      </c>
      <c r="AJ2390" s="4">
        <v>3250</v>
      </c>
      <c r="AK2390" s="4">
        <v>2253.2009845179905</v>
      </c>
      <c r="AL2390" s="8">
        <v>1.09227443286813</v>
      </c>
      <c r="AM2390" s="4">
        <v>2058.3071067884084</v>
      </c>
      <c r="AN2390" s="8">
        <v>1.0028633179560611</v>
      </c>
      <c r="AO2390" s="4">
        <v>1863.4132290588266</v>
      </c>
      <c r="AP2390" s="8">
        <v>0.91345220304399244</v>
      </c>
    </row>
    <row r="2391" spans="1:42" x14ac:dyDescent="0.25">
      <c r="A2391" s="2" t="s">
        <v>6848</v>
      </c>
      <c r="B2391" t="s">
        <v>6804</v>
      </c>
      <c r="C2391" t="s">
        <v>14</v>
      </c>
      <c r="D2391" t="s">
        <v>6803</v>
      </c>
      <c r="E2391" s="3" t="s">
        <v>6795</v>
      </c>
      <c r="F2391" t="s">
        <v>6849</v>
      </c>
      <c r="G2391">
        <v>23</v>
      </c>
      <c r="H2391">
        <v>0</v>
      </c>
      <c r="I2391">
        <v>3</v>
      </c>
      <c r="J2391">
        <v>7</v>
      </c>
      <c r="K2391">
        <v>7</v>
      </c>
      <c r="L2391">
        <v>5</v>
      </c>
      <c r="M2391">
        <v>1</v>
      </c>
      <c r="N2391" s="2">
        <v>184.74637681159422</v>
      </c>
      <c r="O2391" s="2">
        <v>1168.8136166308902</v>
      </c>
      <c r="P2391" s="2">
        <v>402</v>
      </c>
      <c r="Q2391" s="4">
        <v>1755.5599934424845</v>
      </c>
      <c r="R2391" s="5">
        <v>4.5999999999999999E-2</v>
      </c>
      <c r="S2391" s="6">
        <v>1836.3157531408388</v>
      </c>
      <c r="T2391" s="4">
        <v>177.78260869565219</v>
      </c>
      <c r="U2391" s="7">
        <v>2014.098361836491</v>
      </c>
      <c r="V2391" s="8">
        <v>0.86345316537258698</v>
      </c>
      <c r="W2391" s="7">
        <v>1107.6423874630136</v>
      </c>
      <c r="X2391" s="7">
        <v>1262.7280664468185</v>
      </c>
      <c r="Y2391" s="7">
        <v>1546.9206050922685</v>
      </c>
      <c r="Z2391" s="7">
        <v>1990.9222444164614</v>
      </c>
      <c r="AA2391" s="7">
        <v>2224.7316183159037</v>
      </c>
      <c r="AB2391" s="7">
        <v>2558.520084758205</v>
      </c>
      <c r="AC2391" s="7">
        <v>2565.8695652173915</v>
      </c>
      <c r="AD2391" s="7">
        <v>2799.1304347826085</v>
      </c>
      <c r="AE2391" s="4">
        <v>1407</v>
      </c>
      <c r="AF2391" s="4">
        <v>1604</v>
      </c>
      <c r="AG2391" s="4">
        <v>1965</v>
      </c>
      <c r="AH2391" s="4">
        <v>2529</v>
      </c>
      <c r="AI2391" s="4">
        <v>2826</v>
      </c>
      <c r="AJ2391" s="4">
        <v>3250</v>
      </c>
      <c r="AK2391" s="4">
        <v>2361.2416643668271</v>
      </c>
      <c r="AL2391" s="8">
        <v>1.0884913006605221</v>
      </c>
      <c r="AM2391" s="4">
        <v>2177.517595437731</v>
      </c>
      <c r="AN2391" s="8">
        <v>1.0097279533097447</v>
      </c>
      <c r="AO2391" s="4">
        <v>1993.7935265086353</v>
      </c>
      <c r="AP2391" s="8">
        <v>0.93096460595896746</v>
      </c>
    </row>
    <row r="2392" spans="1:42" x14ac:dyDescent="0.25">
      <c r="A2392" s="2" t="s">
        <v>6850</v>
      </c>
      <c r="B2392" t="s">
        <v>6804</v>
      </c>
      <c r="C2392" t="s">
        <v>14</v>
      </c>
      <c r="D2392" t="s">
        <v>6803</v>
      </c>
      <c r="E2392" s="3" t="s">
        <v>6795</v>
      </c>
      <c r="F2392" t="s">
        <v>6851</v>
      </c>
      <c r="G2392">
        <v>53</v>
      </c>
      <c r="H2392">
        <v>0</v>
      </c>
      <c r="I2392">
        <v>39</v>
      </c>
      <c r="J2392">
        <v>5</v>
      </c>
      <c r="K2392">
        <v>5</v>
      </c>
      <c r="L2392">
        <v>2</v>
      </c>
      <c r="M2392">
        <v>2</v>
      </c>
      <c r="N2392" s="2">
        <v>150.61163522012578</v>
      </c>
      <c r="O2392" s="2">
        <v>1168.8136166308902</v>
      </c>
      <c r="P2392" s="2">
        <v>283</v>
      </c>
      <c r="Q2392" s="4">
        <v>1602.4252518510161</v>
      </c>
      <c r="R2392" s="5">
        <v>4.5999999999999999E-2</v>
      </c>
      <c r="S2392" s="6">
        <v>1676.136813436163</v>
      </c>
      <c r="T2392" s="4">
        <v>107.16981132075472</v>
      </c>
      <c r="U2392" s="7">
        <v>1783.3066247569177</v>
      </c>
      <c r="V2392" s="8">
        <v>0.97259926230336735</v>
      </c>
      <c r="W2392" s="7">
        <v>1286.2087953523237</v>
      </c>
      <c r="X2392" s="7">
        <v>1466.2963096980293</v>
      </c>
      <c r="Y2392" s="7">
        <v>1796.3043943619873</v>
      </c>
      <c r="Z2392" s="7">
        <v>2311.8848922857333</v>
      </c>
      <c r="AA2392" s="7">
        <v>2583.3873885328126</v>
      </c>
      <c r="AB2392" s="7">
        <v>2970.9869117946355</v>
      </c>
      <c r="AC2392" s="7">
        <v>2016.9018867924531</v>
      </c>
      <c r="AD2392" s="7">
        <v>2200.2566037735851</v>
      </c>
      <c r="AE2392" s="4">
        <v>1407</v>
      </c>
      <c r="AF2392" s="4">
        <v>1604</v>
      </c>
      <c r="AG2392" s="4">
        <v>1965</v>
      </c>
      <c r="AH2392" s="4">
        <v>2529</v>
      </c>
      <c r="AI2392" s="4">
        <v>2826</v>
      </c>
      <c r="AJ2392" s="4">
        <v>3250</v>
      </c>
      <c r="AK2392" s="4">
        <v>1920.8034851081468</v>
      </c>
      <c r="AL2392" s="8">
        <v>1.1060382464213276</v>
      </c>
      <c r="AM2392" s="4">
        <v>1837.512703262365</v>
      </c>
      <c r="AN2392" s="8">
        <v>1.0606122092747878</v>
      </c>
      <c r="AO2392" s="4">
        <v>1754.2219214165832</v>
      </c>
      <c r="AP2392" s="8">
        <v>1.0151861721282482</v>
      </c>
    </row>
    <row r="2393" spans="1:42" x14ac:dyDescent="0.25">
      <c r="A2393" s="2" t="s">
        <v>6852</v>
      </c>
      <c r="B2393" t="s">
        <v>6804</v>
      </c>
      <c r="C2393" t="s">
        <v>14</v>
      </c>
      <c r="D2393" t="s">
        <v>6803</v>
      </c>
      <c r="E2393" s="3" t="s">
        <v>6795</v>
      </c>
      <c r="F2393" t="s">
        <v>6853</v>
      </c>
      <c r="G2393">
        <v>22</v>
      </c>
      <c r="H2393">
        <v>0</v>
      </c>
      <c r="I2393">
        <v>0</v>
      </c>
      <c r="J2393">
        <v>7</v>
      </c>
      <c r="K2393">
        <v>13</v>
      </c>
      <c r="L2393">
        <v>2</v>
      </c>
      <c r="M2393">
        <v>0</v>
      </c>
      <c r="N2393" s="2">
        <v>187.30681818181816</v>
      </c>
      <c r="O2393" s="2">
        <v>1168.8136166308902</v>
      </c>
      <c r="P2393" s="2">
        <v>623</v>
      </c>
      <c r="Q2393" s="4">
        <v>1979.1204348127085</v>
      </c>
      <c r="R2393" s="5">
        <v>4.5999999999999999E-2</v>
      </c>
      <c r="S2393" s="6">
        <v>2070.1599748140929</v>
      </c>
      <c r="T2393" s="4">
        <v>0</v>
      </c>
      <c r="U2393" s="7">
        <v>2070.1599748140929</v>
      </c>
      <c r="V2393" s="8">
        <v>0.87107947834729638</v>
      </c>
      <c r="W2393" s="7">
        <v>1225.6088260346462</v>
      </c>
      <c r="X2393" s="7">
        <v>1397.2114832690636</v>
      </c>
      <c r="Y2393" s="7">
        <v>1711.6711749524377</v>
      </c>
      <c r="Z2393" s="7">
        <v>2202.9600007403128</v>
      </c>
      <c r="AA2393" s="7">
        <v>2461.6706058094601</v>
      </c>
      <c r="AB2393" s="7">
        <v>2831.0083046287136</v>
      </c>
      <c r="AC2393" s="7">
        <v>2614.2000000000003</v>
      </c>
      <c r="AD2393" s="7">
        <v>2851.8545454545451</v>
      </c>
      <c r="AE2393" s="4">
        <v>1407</v>
      </c>
      <c r="AF2393" s="4">
        <v>1604</v>
      </c>
      <c r="AG2393" s="4">
        <v>1965</v>
      </c>
      <c r="AH2393" s="4">
        <v>2529</v>
      </c>
      <c r="AI2393" s="4">
        <v>2826</v>
      </c>
      <c r="AJ2393" s="4">
        <v>3250</v>
      </c>
      <c r="AK2393" s="4">
        <v>2585.4510506497527</v>
      </c>
      <c r="AL2393" s="8">
        <v>1.0879030509198715</v>
      </c>
      <c r="AM2393" s="4">
        <v>2422.7275530174393</v>
      </c>
      <c r="AN2393" s="8">
        <v>1.0194324490548479</v>
      </c>
      <c r="AO2393" s="4">
        <v>2232.8834724464064</v>
      </c>
      <c r="AP2393" s="8">
        <v>0.93955008021232</v>
      </c>
    </row>
    <row r="2394" spans="1:42" x14ac:dyDescent="0.25">
      <c r="A2394" s="2" t="s">
        <v>6854</v>
      </c>
      <c r="B2394" t="s">
        <v>6804</v>
      </c>
      <c r="C2394" t="s">
        <v>14</v>
      </c>
      <c r="D2394" t="s">
        <v>6803</v>
      </c>
      <c r="E2394" s="3" t="s">
        <v>6795</v>
      </c>
      <c r="F2394" t="s">
        <v>6855</v>
      </c>
      <c r="G2394">
        <v>182</v>
      </c>
      <c r="H2394">
        <v>0</v>
      </c>
      <c r="I2394">
        <v>15</v>
      </c>
      <c r="J2394">
        <v>42</v>
      </c>
      <c r="K2394">
        <v>44</v>
      </c>
      <c r="L2394">
        <v>52</v>
      </c>
      <c r="M2394">
        <v>29</v>
      </c>
      <c r="N2394" s="2">
        <v>324.43349753694582</v>
      </c>
      <c r="O2394" s="2">
        <v>1168.8136166308902</v>
      </c>
      <c r="P2394" s="2">
        <v>524</v>
      </c>
      <c r="Q2394" s="4">
        <v>2017.2471141678361</v>
      </c>
      <c r="R2394" s="5">
        <v>4.5999999999999999E-2</v>
      </c>
      <c r="S2394" s="6">
        <v>2110.0404814195567</v>
      </c>
      <c r="T2394" s="4">
        <v>0</v>
      </c>
      <c r="U2394" s="7">
        <v>2110.0404814195567</v>
      </c>
      <c r="V2394" s="8">
        <v>0.83653700022297206</v>
      </c>
      <c r="W2394" s="7">
        <v>1177.0075593137215</v>
      </c>
      <c r="X2394" s="7">
        <v>1341.8053483576468</v>
      </c>
      <c r="Y2394" s="7">
        <v>1643.7952054381399</v>
      </c>
      <c r="Z2394" s="7">
        <v>2115.6020735638958</v>
      </c>
      <c r="AA2394" s="7">
        <v>2364.0535626301189</v>
      </c>
      <c r="AB2394" s="7">
        <v>2718.7452507246589</v>
      </c>
      <c r="AC2394" s="7">
        <v>2774.5868131868133</v>
      </c>
      <c r="AD2394" s="7">
        <v>3026.8219780219779</v>
      </c>
      <c r="AE2394" s="4">
        <v>1407</v>
      </c>
      <c r="AF2394" s="4">
        <v>1604</v>
      </c>
      <c r="AG2394" s="4">
        <v>1965</v>
      </c>
      <c r="AH2394" s="4">
        <v>2529</v>
      </c>
      <c r="AI2394" s="4">
        <v>2826</v>
      </c>
      <c r="AJ2394" s="4">
        <v>3250</v>
      </c>
      <c r="AK2394" s="4">
        <v>2786.827928429429</v>
      </c>
      <c r="AL2394" s="8">
        <v>1.1048530565714798</v>
      </c>
      <c r="AM2394" s="4">
        <v>2562.6161361684899</v>
      </c>
      <c r="AN2394" s="8">
        <v>1.0159630747136921</v>
      </c>
      <c r="AO2394" s="4">
        <v>2334.2522736804963</v>
      </c>
      <c r="AP2394" s="8">
        <v>0.92542698208076002</v>
      </c>
    </row>
    <row r="2395" spans="1:42" x14ac:dyDescent="0.25">
      <c r="A2395" s="2" t="s">
        <v>6856</v>
      </c>
      <c r="B2395" t="s">
        <v>6804</v>
      </c>
      <c r="C2395" t="s">
        <v>14</v>
      </c>
      <c r="D2395" t="s">
        <v>6803</v>
      </c>
      <c r="E2395" s="3" t="s">
        <v>6795</v>
      </c>
      <c r="F2395" t="s">
        <v>6855</v>
      </c>
      <c r="G2395">
        <v>166</v>
      </c>
      <c r="H2395">
        <v>0</v>
      </c>
      <c r="I2395">
        <v>22</v>
      </c>
      <c r="J2395">
        <v>36</v>
      </c>
      <c r="K2395">
        <v>77</v>
      </c>
      <c r="L2395">
        <v>17</v>
      </c>
      <c r="M2395">
        <v>14</v>
      </c>
      <c r="N2395" s="2">
        <v>316.23816029143899</v>
      </c>
      <c r="O2395" s="2">
        <v>1168.8136166308902</v>
      </c>
      <c r="P2395" s="2">
        <v>487</v>
      </c>
      <c r="Q2395" s="4">
        <v>1972.0517769223293</v>
      </c>
      <c r="R2395" s="5">
        <v>4.5999999999999999E-2</v>
      </c>
      <c r="S2395" s="6">
        <v>2062.7661586607564</v>
      </c>
      <c r="T2395" s="4">
        <v>0</v>
      </c>
      <c r="U2395" s="7">
        <v>2062.7661586607564</v>
      </c>
      <c r="V2395" s="8">
        <v>0.86841637608054101</v>
      </c>
      <c r="W2395" s="7">
        <v>1221.8618411453213</v>
      </c>
      <c r="X2395" s="7">
        <v>1392.9398672331877</v>
      </c>
      <c r="Y2395" s="7">
        <v>1706.4381789982631</v>
      </c>
      <c r="Z2395" s="7">
        <v>2196.2250151076883</v>
      </c>
      <c r="AA2395" s="7">
        <v>2454.1446788036092</v>
      </c>
      <c r="AB2395" s="7">
        <v>2822.3532222617582</v>
      </c>
      <c r="AC2395" s="7">
        <v>2612.8512048192774</v>
      </c>
      <c r="AD2395" s="7">
        <v>2850.3831325301203</v>
      </c>
      <c r="AE2395" s="4">
        <v>1407</v>
      </c>
      <c r="AF2395" s="4">
        <v>1604</v>
      </c>
      <c r="AG2395" s="4">
        <v>1965</v>
      </c>
      <c r="AH2395" s="4">
        <v>2529</v>
      </c>
      <c r="AI2395" s="4">
        <v>2826</v>
      </c>
      <c r="AJ2395" s="4">
        <v>3250</v>
      </c>
      <c r="AK2395" s="4">
        <v>2636.2487573770254</v>
      </c>
      <c r="AL2395" s="8">
        <v>1.1098502768799279</v>
      </c>
      <c r="AM2395" s="4">
        <v>2443.804932304452</v>
      </c>
      <c r="AN2395" s="8">
        <v>1.0288321893633552</v>
      </c>
      <c r="AO2395" s="4">
        <v>2251.3611072318781</v>
      </c>
      <c r="AP2395" s="8">
        <v>0.94781410184678228</v>
      </c>
    </row>
    <row r="2396" spans="1:42" x14ac:dyDescent="0.25">
      <c r="A2396" s="2" t="s">
        <v>6857</v>
      </c>
      <c r="B2396" t="s">
        <v>6804</v>
      </c>
      <c r="C2396" t="s">
        <v>14</v>
      </c>
      <c r="D2396" t="s">
        <v>6803</v>
      </c>
      <c r="E2396" s="3" t="s">
        <v>6795</v>
      </c>
      <c r="F2396" t="s">
        <v>6855</v>
      </c>
      <c r="G2396">
        <v>210</v>
      </c>
      <c r="H2396">
        <v>2</v>
      </c>
      <c r="I2396">
        <v>63</v>
      </c>
      <c r="J2396">
        <v>40</v>
      </c>
      <c r="K2396">
        <v>52</v>
      </c>
      <c r="L2396">
        <v>40</v>
      </c>
      <c r="M2396">
        <v>13</v>
      </c>
      <c r="N2396" s="2">
        <v>309.97534722222224</v>
      </c>
      <c r="O2396" s="2">
        <v>1168.8136166308902</v>
      </c>
      <c r="P2396" s="2">
        <v>352</v>
      </c>
      <c r="Q2396" s="4">
        <v>1830.7889638531124</v>
      </c>
      <c r="R2396" s="5">
        <v>4.5999999999999999E-2</v>
      </c>
      <c r="S2396" s="6">
        <v>1915.0052561903556</v>
      </c>
      <c r="T2396" s="4">
        <v>0</v>
      </c>
      <c r="U2396" s="7">
        <v>1915.0052561903556</v>
      </c>
      <c r="V2396" s="8">
        <v>0.85698264473723673</v>
      </c>
      <c r="W2396" s="7">
        <v>1205.7745811452921</v>
      </c>
      <c r="X2396" s="7">
        <v>1374.6001621585276</v>
      </c>
      <c r="Y2396" s="7">
        <v>1683.9708969086701</v>
      </c>
      <c r="Z2396" s="7">
        <v>2167.3091085404712</v>
      </c>
      <c r="AA2396" s="7">
        <v>2421.8329540274308</v>
      </c>
      <c r="AB2396" s="7">
        <v>2785.1935953960192</v>
      </c>
      <c r="AC2396" s="7">
        <v>2458.0495238095241</v>
      </c>
      <c r="AD2396" s="7">
        <v>2681.5085714285715</v>
      </c>
      <c r="AE2396" s="4">
        <v>1407</v>
      </c>
      <c r="AF2396" s="4">
        <v>1604</v>
      </c>
      <c r="AG2396" s="4">
        <v>1965</v>
      </c>
      <c r="AH2396" s="4">
        <v>2529</v>
      </c>
      <c r="AI2396" s="4">
        <v>2826</v>
      </c>
      <c r="AJ2396" s="4">
        <v>3250</v>
      </c>
      <c r="AK2396" s="4">
        <v>2482.1074537785448</v>
      </c>
      <c r="AL2396" s="8">
        <v>1.1107661471868595</v>
      </c>
      <c r="AM2396" s="4">
        <v>2293.0733879158151</v>
      </c>
      <c r="AN2396" s="8">
        <v>1.0261716463703185</v>
      </c>
      <c r="AO2396" s="4">
        <v>2104.039322053085</v>
      </c>
      <c r="AP2396" s="8">
        <v>0.94157714555377747</v>
      </c>
    </row>
    <row r="2397" spans="1:42" x14ac:dyDescent="0.25">
      <c r="A2397" s="2" t="s">
        <v>6858</v>
      </c>
      <c r="B2397" t="s">
        <v>6804</v>
      </c>
      <c r="C2397" t="s">
        <v>14</v>
      </c>
      <c r="D2397" t="s">
        <v>6803</v>
      </c>
      <c r="E2397" s="3" t="s">
        <v>6795</v>
      </c>
      <c r="F2397" t="s">
        <v>6855</v>
      </c>
      <c r="G2397">
        <v>289</v>
      </c>
      <c r="H2397">
        <v>0</v>
      </c>
      <c r="I2397">
        <v>25</v>
      </c>
      <c r="J2397">
        <v>72</v>
      </c>
      <c r="K2397">
        <v>125</v>
      </c>
      <c r="L2397">
        <v>51</v>
      </c>
      <c r="M2397">
        <v>16</v>
      </c>
      <c r="N2397" s="2">
        <v>316.1884735202492</v>
      </c>
      <c r="O2397" s="2">
        <v>1168.8136166308902</v>
      </c>
      <c r="P2397" s="2">
        <v>391</v>
      </c>
      <c r="Q2397" s="4">
        <v>1876.0020901511393</v>
      </c>
      <c r="R2397" s="5">
        <v>4.5999999999999999E-2</v>
      </c>
      <c r="S2397" s="6">
        <v>1962.2981862980919</v>
      </c>
      <c r="T2397" s="4">
        <v>0</v>
      </c>
      <c r="U2397" s="7">
        <v>1962.2981862980919</v>
      </c>
      <c r="V2397" s="8">
        <v>0.81735202929841488</v>
      </c>
      <c r="W2397" s="7">
        <v>1150.01430522287</v>
      </c>
      <c r="X2397" s="7">
        <v>1311.0326549946576</v>
      </c>
      <c r="Y2397" s="7">
        <v>1606.0967375713856</v>
      </c>
      <c r="Z2397" s="7">
        <v>2067.0832820956916</v>
      </c>
      <c r="AA2397" s="7">
        <v>2309.836834797321</v>
      </c>
      <c r="AB2397" s="7">
        <v>2656.3940952198491</v>
      </c>
      <c r="AC2397" s="7">
        <v>2640.8792387543253</v>
      </c>
      <c r="AD2397" s="7">
        <v>2880.9591695501731</v>
      </c>
      <c r="AE2397" s="4">
        <v>1407</v>
      </c>
      <c r="AF2397" s="4">
        <v>1604</v>
      </c>
      <c r="AG2397" s="4">
        <v>1965</v>
      </c>
      <c r="AH2397" s="4">
        <v>2529</v>
      </c>
      <c r="AI2397" s="4">
        <v>2826</v>
      </c>
      <c r="AJ2397" s="4">
        <v>3250</v>
      </c>
      <c r="AK2397" s="4">
        <v>2652.6886455806894</v>
      </c>
      <c r="AL2397" s="8">
        <v>1.1049189479467179</v>
      </c>
      <c r="AM2397" s="4">
        <v>2421.6733765130507</v>
      </c>
      <c r="AN2397" s="8">
        <v>1.0086946328605548</v>
      </c>
      <c r="AO2397" s="4">
        <v>2190.6581074454125</v>
      </c>
      <c r="AP2397" s="8">
        <v>0.91247031777439203</v>
      </c>
    </row>
    <row r="2398" spans="1:42" x14ac:dyDescent="0.25">
      <c r="A2398" s="2" t="s">
        <v>6859</v>
      </c>
      <c r="B2398" t="s">
        <v>6804</v>
      </c>
      <c r="C2398" t="s">
        <v>14</v>
      </c>
      <c r="D2398" t="s">
        <v>6803</v>
      </c>
      <c r="E2398" s="3" t="s">
        <v>6795</v>
      </c>
      <c r="F2398" t="s">
        <v>6860</v>
      </c>
      <c r="G2398">
        <v>4</v>
      </c>
      <c r="H2398">
        <v>0</v>
      </c>
      <c r="I2398">
        <v>0</v>
      </c>
      <c r="J2398">
        <v>0</v>
      </c>
      <c r="K2398">
        <v>0</v>
      </c>
      <c r="L2398">
        <v>4</v>
      </c>
      <c r="M2398">
        <v>0</v>
      </c>
      <c r="N2398" s="2">
        <v>221.85416666666666</v>
      </c>
      <c r="O2398" s="2">
        <v>1168.8136166308902</v>
      </c>
      <c r="P2398" s="2">
        <v>450</v>
      </c>
      <c r="Q2398" s="4">
        <v>1840.667783297557</v>
      </c>
      <c r="R2398" s="5">
        <v>4.5999999999999999E-2</v>
      </c>
      <c r="S2398" s="6">
        <v>1925.3385013292448</v>
      </c>
      <c r="T2398" s="4">
        <v>0</v>
      </c>
      <c r="U2398" s="7">
        <v>1925.3385013292448</v>
      </c>
      <c r="V2398" s="8">
        <v>0.68129458645762375</v>
      </c>
      <c r="W2398" s="7">
        <v>958.58148314587652</v>
      </c>
      <c r="X2398" s="7">
        <v>1092.7965166780284</v>
      </c>
      <c r="Y2398" s="7">
        <v>1338.7438623892306</v>
      </c>
      <c r="Z2398" s="7">
        <v>1722.9940091513301</v>
      </c>
      <c r="AA2398" s="7">
        <v>1925.3385013292448</v>
      </c>
      <c r="AB2398" s="7">
        <v>2214.2074059872771</v>
      </c>
      <c r="AC2398" s="7">
        <v>3108.6000000000004</v>
      </c>
      <c r="AD2398" s="7">
        <v>3391.2</v>
      </c>
      <c r="AE2398" s="4">
        <v>1407</v>
      </c>
      <c r="AF2398" s="4">
        <v>1604</v>
      </c>
      <c r="AG2398" s="4">
        <v>1965</v>
      </c>
      <c r="AH2398" s="4">
        <v>2529</v>
      </c>
      <c r="AI2398" s="4">
        <v>2826</v>
      </c>
      <c r="AJ2398" s="4">
        <v>3250</v>
      </c>
      <c r="AK2398" s="4">
        <v>2859.5222543791865</v>
      </c>
      <c r="AL2398" s="8">
        <v>1.011862085767582</v>
      </c>
      <c r="AM2398" s="4">
        <v>2548.127670029206</v>
      </c>
      <c r="AN2398" s="8">
        <v>0.90167291933092919</v>
      </c>
      <c r="AO2398" s="4">
        <v>2236.733085679225</v>
      </c>
      <c r="AP2398" s="8">
        <v>0.79148375289427642</v>
      </c>
    </row>
    <row r="2399" spans="1:42" x14ac:dyDescent="0.25">
      <c r="A2399" s="2" t="s">
        <v>6861</v>
      </c>
      <c r="B2399" t="s">
        <v>6804</v>
      </c>
      <c r="C2399" t="s">
        <v>14</v>
      </c>
      <c r="D2399" t="s">
        <v>6803</v>
      </c>
      <c r="E2399" s="3" t="s">
        <v>6795</v>
      </c>
      <c r="F2399" t="s">
        <v>6862</v>
      </c>
      <c r="G2399">
        <v>34</v>
      </c>
      <c r="H2399">
        <v>0</v>
      </c>
      <c r="I2399">
        <v>0</v>
      </c>
      <c r="J2399">
        <v>3</v>
      </c>
      <c r="K2399">
        <v>24</v>
      </c>
      <c r="L2399">
        <v>6</v>
      </c>
      <c r="M2399">
        <v>1</v>
      </c>
      <c r="N2399" s="2">
        <v>200.12990196078431</v>
      </c>
      <c r="O2399" s="2">
        <v>1168.8136166308902</v>
      </c>
      <c r="P2399" s="2">
        <v>539</v>
      </c>
      <c r="Q2399" s="4">
        <v>1907.9435185916745</v>
      </c>
      <c r="R2399" s="5">
        <v>4.5999999999999999E-2</v>
      </c>
      <c r="S2399" s="6">
        <v>1995.7089204468916</v>
      </c>
      <c r="T2399" s="4">
        <v>0</v>
      </c>
      <c r="U2399" s="7">
        <v>1995.7089204468916</v>
      </c>
      <c r="V2399" s="8">
        <v>0.78175631986352423</v>
      </c>
      <c r="W2399" s="7">
        <v>1099.9311420479785</v>
      </c>
      <c r="X2399" s="7">
        <v>1253.9371370610927</v>
      </c>
      <c r="Y2399" s="7">
        <v>1536.1511685318251</v>
      </c>
      <c r="Z2399" s="7">
        <v>1977.0617329348527</v>
      </c>
      <c r="AA2399" s="7">
        <v>2209.2433599343194</v>
      </c>
      <c r="AB2399" s="7">
        <v>2540.7080395564535</v>
      </c>
      <c r="AC2399" s="7">
        <v>2808.1382352941182</v>
      </c>
      <c r="AD2399" s="7">
        <v>3063.4235294117648</v>
      </c>
      <c r="AE2399" s="4">
        <v>1407</v>
      </c>
      <c r="AF2399" s="4">
        <v>1604</v>
      </c>
      <c r="AG2399" s="4">
        <v>1965</v>
      </c>
      <c r="AH2399" s="4">
        <v>2529</v>
      </c>
      <c r="AI2399" s="4">
        <v>2826</v>
      </c>
      <c r="AJ2399" s="4">
        <v>3250</v>
      </c>
      <c r="AK2399" s="4">
        <v>2762.1595114517977</v>
      </c>
      <c r="AL2399" s="8">
        <v>1.0819892783087102</v>
      </c>
      <c r="AM2399" s="4">
        <v>2506.6759811168286</v>
      </c>
      <c r="AN2399" s="8">
        <v>0.98191162549364797</v>
      </c>
      <c r="AO2399" s="4">
        <v>2251.1924507818603</v>
      </c>
      <c r="AP2399" s="8">
        <v>0.88183397267858621</v>
      </c>
    </row>
    <row r="2400" spans="1:42" x14ac:dyDescent="0.25">
      <c r="A2400" s="2" t="s">
        <v>6865</v>
      </c>
      <c r="B2400" t="s">
        <v>6864</v>
      </c>
      <c r="C2400" t="s">
        <v>14</v>
      </c>
      <c r="D2400" t="s">
        <v>6863</v>
      </c>
      <c r="E2400" s="3" t="s">
        <v>6795</v>
      </c>
      <c r="F2400" t="s">
        <v>6866</v>
      </c>
      <c r="G2400">
        <v>110</v>
      </c>
      <c r="H2400">
        <v>0</v>
      </c>
      <c r="I2400">
        <v>28</v>
      </c>
      <c r="J2400">
        <v>56</v>
      </c>
      <c r="K2400">
        <v>18</v>
      </c>
      <c r="L2400">
        <v>8</v>
      </c>
      <c r="M2400">
        <v>0</v>
      </c>
      <c r="N2400" s="2">
        <v>252.96666666666667</v>
      </c>
      <c r="O2400" s="2">
        <v>467.49854081818177</v>
      </c>
      <c r="P2400" s="2">
        <v>354.8</v>
      </c>
      <c r="Q2400" s="4">
        <v>1075.2652074848484</v>
      </c>
      <c r="R2400" s="5">
        <v>4.5999999999999999E-2</v>
      </c>
      <c r="S2400" s="6">
        <v>1124.7274070291514</v>
      </c>
      <c r="T2400" s="4">
        <v>108.68571428571428</v>
      </c>
      <c r="U2400" s="7">
        <v>1233.4131213148657</v>
      </c>
      <c r="V2400" s="8">
        <v>0.50904379748859507</v>
      </c>
      <c r="W2400" s="7">
        <v>933.94615887026498</v>
      </c>
      <c r="X2400" s="7">
        <v>954.37042874615554</v>
      </c>
      <c r="Y2400" s="7">
        <v>1074.1309202911498</v>
      </c>
      <c r="Z2400" s="7">
        <v>1342.8957443397994</v>
      </c>
      <c r="AA2400" s="7">
        <v>1584.2734792366873</v>
      </c>
      <c r="AB2400" s="7">
        <v>1821.9377105197766</v>
      </c>
      <c r="AC2400" s="7">
        <v>2665.3</v>
      </c>
      <c r="AD2400" s="7">
        <v>2907.6</v>
      </c>
      <c r="AE2400" s="4">
        <v>2012</v>
      </c>
      <c r="AF2400" s="4">
        <v>2056</v>
      </c>
      <c r="AG2400" s="4">
        <v>2314</v>
      </c>
      <c r="AH2400" s="4">
        <v>2893</v>
      </c>
      <c r="AI2400" s="4">
        <v>3413</v>
      </c>
      <c r="AJ2400" s="4">
        <v>3925</v>
      </c>
      <c r="AK2400" s="4">
        <v>2477.3760518157724</v>
      </c>
      <c r="AL2400" s="8">
        <v>1.0672974684694538</v>
      </c>
      <c r="AM2400" s="4">
        <v>2026.4931702202321</v>
      </c>
      <c r="AN2400" s="8">
        <v>0.88121291147583425</v>
      </c>
      <c r="AO2400" s="4">
        <v>1575.6102886246917</v>
      </c>
      <c r="AP2400" s="8">
        <v>0.69512835448221466</v>
      </c>
    </row>
    <row r="2401" spans="1:42" x14ac:dyDescent="0.25">
      <c r="A2401" s="2" t="s">
        <v>6867</v>
      </c>
      <c r="B2401" t="s">
        <v>6864</v>
      </c>
      <c r="C2401" t="s">
        <v>14</v>
      </c>
      <c r="D2401" t="s">
        <v>6863</v>
      </c>
      <c r="E2401" s="3" t="s">
        <v>6795</v>
      </c>
      <c r="F2401" t="s">
        <v>6868</v>
      </c>
      <c r="G2401">
        <v>111</v>
      </c>
      <c r="H2401">
        <v>0</v>
      </c>
      <c r="I2401">
        <v>1</v>
      </c>
      <c r="J2401">
        <v>41</v>
      </c>
      <c r="K2401">
        <v>39</v>
      </c>
      <c r="L2401">
        <v>22</v>
      </c>
      <c r="M2401">
        <v>8</v>
      </c>
      <c r="N2401" s="2">
        <v>284.40165165165166</v>
      </c>
      <c r="O2401" s="2">
        <v>406.9622399939941</v>
      </c>
      <c r="P2401" s="2">
        <v>525.42999999999995</v>
      </c>
      <c r="Q2401" s="4">
        <v>1216.7938916456455</v>
      </c>
      <c r="R2401" s="5">
        <v>4.5999999999999999E-2</v>
      </c>
      <c r="S2401" s="6">
        <v>1272.7664106613454</v>
      </c>
      <c r="T2401" s="4">
        <v>121.42105263157895</v>
      </c>
      <c r="U2401" s="7">
        <v>1394.1874632929243</v>
      </c>
      <c r="V2401" s="8">
        <v>0.48935409930184892</v>
      </c>
      <c r="W2401" s="7">
        <v>898.83244222265648</v>
      </c>
      <c r="X2401" s="7">
        <v>918.48881769869865</v>
      </c>
      <c r="Y2401" s="7">
        <v>1033.7466557173097</v>
      </c>
      <c r="Z2401" s="7">
        <v>1292.406687549774</v>
      </c>
      <c r="AA2401" s="7">
        <v>1524.7093068120907</v>
      </c>
      <c r="AB2401" s="7">
        <v>1753.4380396242182</v>
      </c>
      <c r="AC2401" s="7">
        <v>3133.9396396396396</v>
      </c>
      <c r="AD2401" s="7">
        <v>3418.8432432432433</v>
      </c>
      <c r="AE2401" s="4">
        <v>2012</v>
      </c>
      <c r="AF2401" s="4">
        <v>2056</v>
      </c>
      <c r="AG2401" s="4">
        <v>2314</v>
      </c>
      <c r="AH2401" s="4">
        <v>2893</v>
      </c>
      <c r="AI2401" s="4">
        <v>3413</v>
      </c>
      <c r="AJ2401" s="4">
        <v>3925</v>
      </c>
      <c r="AK2401" s="4">
        <v>2895.6868253225994</v>
      </c>
      <c r="AL2401" s="8">
        <v>1.0589925293300209</v>
      </c>
      <c r="AM2401" s="4">
        <v>2354.7133537688478</v>
      </c>
      <c r="AN2401" s="8">
        <v>0.86911305265396344</v>
      </c>
      <c r="AO2401" s="4">
        <v>1813.7398822150967</v>
      </c>
      <c r="AP2401" s="8">
        <v>0.67923357597790623</v>
      </c>
    </row>
    <row r="2402" spans="1:42" x14ac:dyDescent="0.25">
      <c r="A2402" s="2" t="s">
        <v>6869</v>
      </c>
      <c r="B2402" t="s">
        <v>6864</v>
      </c>
      <c r="C2402" t="s">
        <v>14</v>
      </c>
      <c r="D2402" t="s">
        <v>6863</v>
      </c>
      <c r="E2402" s="3" t="s">
        <v>6795</v>
      </c>
      <c r="F2402" t="s">
        <v>6870</v>
      </c>
      <c r="G2402">
        <v>20</v>
      </c>
      <c r="H2402">
        <v>0</v>
      </c>
      <c r="I2402">
        <v>4</v>
      </c>
      <c r="J2402">
        <v>12</v>
      </c>
      <c r="K2402">
        <v>4</v>
      </c>
      <c r="L2402">
        <v>0</v>
      </c>
      <c r="M2402">
        <v>0</v>
      </c>
      <c r="N2402" s="2">
        <v>166.73333333333332</v>
      </c>
      <c r="O2402" s="2">
        <v>479.02533533333326</v>
      </c>
      <c r="P2402" s="2">
        <v>305.16000000000003</v>
      </c>
      <c r="Q2402" s="4">
        <v>950.91866866666669</v>
      </c>
      <c r="R2402" s="5">
        <v>4.5999999999999999E-2</v>
      </c>
      <c r="S2402" s="6">
        <v>994.6609274253334</v>
      </c>
      <c r="T2402" s="4">
        <v>121.4</v>
      </c>
      <c r="U2402" s="7">
        <v>1116.0609274253334</v>
      </c>
      <c r="V2402" s="8">
        <v>0.46928808654668802</v>
      </c>
      <c r="W2402" s="7">
        <v>841.50104531989359</v>
      </c>
      <c r="X2402" s="7">
        <v>859.90365267281368</v>
      </c>
      <c r="Y2402" s="7">
        <v>967.80985033311822</v>
      </c>
      <c r="Z2402" s="7">
        <v>1209.971433454499</v>
      </c>
      <c r="AA2402" s="7">
        <v>1427.456793079919</v>
      </c>
      <c r="AB2402" s="7">
        <v>1641.5962240957169</v>
      </c>
      <c r="AC2402" s="7">
        <v>2616.02</v>
      </c>
      <c r="AD2402" s="7">
        <v>2853.8399999999997</v>
      </c>
      <c r="AE2402" s="4">
        <v>2012</v>
      </c>
      <c r="AF2402" s="4">
        <v>2056</v>
      </c>
      <c r="AG2402" s="4">
        <v>2314</v>
      </c>
      <c r="AH2402" s="4">
        <v>2893</v>
      </c>
      <c r="AI2402" s="4">
        <v>3413</v>
      </c>
      <c r="AJ2402" s="4">
        <v>3925</v>
      </c>
      <c r="AK2402" s="4">
        <v>2386.7745962025333</v>
      </c>
      <c r="AL2402" s="8">
        <v>1.0546525087051273</v>
      </c>
      <c r="AM2402" s="4">
        <v>1922.7367066101331</v>
      </c>
      <c r="AN2402" s="8">
        <v>0.85953103465231406</v>
      </c>
      <c r="AO2402" s="4">
        <v>1458.6988170177333</v>
      </c>
      <c r="AP2402" s="8">
        <v>0.66440956059950107</v>
      </c>
    </row>
    <row r="2403" spans="1:42" x14ac:dyDescent="0.25">
      <c r="A2403" s="2" t="s">
        <v>6871</v>
      </c>
      <c r="B2403" t="s">
        <v>6864</v>
      </c>
      <c r="C2403" t="s">
        <v>14</v>
      </c>
      <c r="D2403" t="s">
        <v>6863</v>
      </c>
      <c r="E2403" s="3" t="s">
        <v>6795</v>
      </c>
      <c r="F2403" t="s">
        <v>6872</v>
      </c>
      <c r="G2403">
        <v>23</v>
      </c>
      <c r="H2403">
        <v>0</v>
      </c>
      <c r="I2403">
        <v>20</v>
      </c>
      <c r="J2403">
        <v>3</v>
      </c>
      <c r="K2403">
        <v>0</v>
      </c>
      <c r="L2403">
        <v>0</v>
      </c>
      <c r="M2403">
        <v>0</v>
      </c>
      <c r="N2403" s="2">
        <v>125.40942028985506</v>
      </c>
      <c r="O2403" s="2">
        <v>287.93709655072468</v>
      </c>
      <c r="P2403" s="2">
        <v>395.97</v>
      </c>
      <c r="Q2403" s="4">
        <v>809.31651684057977</v>
      </c>
      <c r="R2403" s="5">
        <v>4.5999999999999999E-2</v>
      </c>
      <c r="S2403" s="6">
        <v>846.54507661524644</v>
      </c>
      <c r="T2403" s="4">
        <v>0</v>
      </c>
      <c r="U2403" s="7">
        <v>846.54507661524644</v>
      </c>
      <c r="V2403" s="8">
        <v>0.40511291170052571</v>
      </c>
      <c r="W2403" s="7">
        <v>815.08717834145762</v>
      </c>
      <c r="X2403" s="7">
        <v>832.91214645628077</v>
      </c>
      <c r="Y2403" s="7">
        <v>937.43127767501642</v>
      </c>
      <c r="Z2403" s="7">
        <v>1171.9916535496207</v>
      </c>
      <c r="AA2403" s="7">
        <v>1382.6503676338941</v>
      </c>
      <c r="AB2403" s="7">
        <v>1590.0681784245633</v>
      </c>
      <c r="AC2403" s="7">
        <v>2298.6173913043481</v>
      </c>
      <c r="AD2403" s="7">
        <v>2507.5826086956522</v>
      </c>
      <c r="AE2403" s="4">
        <v>2012</v>
      </c>
      <c r="AF2403" s="4">
        <v>2056</v>
      </c>
      <c r="AG2403" s="4">
        <v>2314</v>
      </c>
      <c r="AH2403" s="4">
        <v>2893</v>
      </c>
      <c r="AI2403" s="4">
        <v>3413</v>
      </c>
      <c r="AJ2403" s="4">
        <v>3925</v>
      </c>
      <c r="AK2403" s="4">
        <v>2139.8482871924107</v>
      </c>
      <c r="AL2403" s="8">
        <v>1.024021276797167</v>
      </c>
      <c r="AM2403" s="4">
        <v>1687.1921634904033</v>
      </c>
      <c r="AN2403" s="8">
        <v>0.80740334901334265</v>
      </c>
      <c r="AO2403" s="4">
        <v>1234.5360397883958</v>
      </c>
      <c r="AP2403" s="8">
        <v>0.59078542122951816</v>
      </c>
    </row>
    <row r="2404" spans="1:42" x14ac:dyDescent="0.25">
      <c r="A2404" s="2" t="s">
        <v>6873</v>
      </c>
      <c r="B2404" t="s">
        <v>6864</v>
      </c>
      <c r="C2404" t="s">
        <v>14</v>
      </c>
      <c r="D2404" t="s">
        <v>6863</v>
      </c>
      <c r="E2404" s="3" t="s">
        <v>6795</v>
      </c>
      <c r="F2404" t="s">
        <v>6874</v>
      </c>
      <c r="G2404">
        <v>43</v>
      </c>
      <c r="H2404">
        <v>0</v>
      </c>
      <c r="I2404">
        <v>12</v>
      </c>
      <c r="J2404">
        <v>12</v>
      </c>
      <c r="K2404">
        <v>16</v>
      </c>
      <c r="L2404">
        <v>3</v>
      </c>
      <c r="M2404">
        <v>0</v>
      </c>
      <c r="N2404" s="2">
        <v>180.80232558139537</v>
      </c>
      <c r="O2404" s="2">
        <v>573.55169133333334</v>
      </c>
      <c r="P2404" s="2">
        <v>280.60000000000002</v>
      </c>
      <c r="Q2404" s="4">
        <v>1034.9540169147288</v>
      </c>
      <c r="R2404" s="5">
        <v>4.5999999999999999E-2</v>
      </c>
      <c r="S2404" s="6">
        <v>1082.5619016928063</v>
      </c>
      <c r="T2404" s="4">
        <v>118.47619047619048</v>
      </c>
      <c r="U2404" s="7">
        <v>1201.0380921689966</v>
      </c>
      <c r="V2404" s="8">
        <v>0.47394750670631336</v>
      </c>
      <c r="W2404" s="7">
        <v>859.51641769393314</v>
      </c>
      <c r="X2404" s="7">
        <v>878.31299939300527</v>
      </c>
      <c r="Y2404" s="7">
        <v>988.52931935574622</v>
      </c>
      <c r="Z2404" s="7">
        <v>1235.8752467139902</v>
      </c>
      <c r="AA2404" s="7">
        <v>1458.0166667939334</v>
      </c>
      <c r="AB2404" s="7">
        <v>1676.7405265649543</v>
      </c>
      <c r="AC2404" s="7">
        <v>2787.5279069767448</v>
      </c>
      <c r="AD2404" s="7">
        <v>3040.9395348837211</v>
      </c>
      <c r="AE2404" s="4">
        <v>2012</v>
      </c>
      <c r="AF2404" s="4">
        <v>2056</v>
      </c>
      <c r="AG2404" s="4">
        <v>2314</v>
      </c>
      <c r="AH2404" s="4">
        <v>2893</v>
      </c>
      <c r="AI2404" s="4">
        <v>3413</v>
      </c>
      <c r="AJ2404" s="4">
        <v>3925</v>
      </c>
      <c r="AK2404" s="4">
        <v>2529.4565833676902</v>
      </c>
      <c r="AL2404" s="8">
        <v>1.04491368281486</v>
      </c>
      <c r="AM2404" s="4">
        <v>2034.4662975315457</v>
      </c>
      <c r="AN2404" s="8">
        <v>0.84958314888298891</v>
      </c>
      <c r="AO2404" s="4">
        <v>1539.4760116954012</v>
      </c>
      <c r="AP2404" s="8">
        <v>0.65425261495111764</v>
      </c>
    </row>
    <row r="2405" spans="1:42" x14ac:dyDescent="0.25">
      <c r="A2405" s="2" t="s">
        <v>6877</v>
      </c>
      <c r="B2405" t="s">
        <v>6876</v>
      </c>
      <c r="C2405" t="s">
        <v>14</v>
      </c>
      <c r="D2405" t="s">
        <v>6875</v>
      </c>
      <c r="E2405" s="3" t="s">
        <v>6795</v>
      </c>
      <c r="F2405" t="s">
        <v>6878</v>
      </c>
      <c r="G2405">
        <v>125</v>
      </c>
      <c r="H2405">
        <v>0</v>
      </c>
      <c r="I2405">
        <v>24</v>
      </c>
      <c r="J2405">
        <v>56</v>
      </c>
      <c r="K2405">
        <v>39</v>
      </c>
      <c r="L2405">
        <v>6</v>
      </c>
      <c r="M2405">
        <v>0</v>
      </c>
      <c r="N2405" s="2">
        <v>259.69200000000001</v>
      </c>
      <c r="O2405" s="2">
        <v>455.56958526666665</v>
      </c>
      <c r="P2405" s="2">
        <v>209.52</v>
      </c>
      <c r="Q2405" s="4">
        <v>924.78158526666664</v>
      </c>
      <c r="R2405" s="5">
        <v>4.5999999999999999E-2</v>
      </c>
      <c r="S2405" s="6">
        <v>967.32153818893335</v>
      </c>
      <c r="T2405" s="4">
        <v>38.967479674796749</v>
      </c>
      <c r="U2405" s="7">
        <v>1006.2890178637301</v>
      </c>
      <c r="V2405" s="8">
        <v>0.99578941427956635</v>
      </c>
      <c r="W2405" s="7">
        <v>626.98468103689845</v>
      </c>
      <c r="X2405" s="7">
        <v>715.0497049382642</v>
      </c>
      <c r="Y2405" s="7">
        <v>893.09420978233004</v>
      </c>
      <c r="Z2405" s="7">
        <v>1173.5621663377669</v>
      </c>
      <c r="AA2405" s="7">
        <v>1328.6331866858243</v>
      </c>
      <c r="AB2405" s="7">
        <v>1527.7367189845645</v>
      </c>
      <c r="AC2405" s="7">
        <v>1111.5984000000001</v>
      </c>
      <c r="AD2405" s="7">
        <v>1212.6527999999998</v>
      </c>
      <c r="AE2405" s="4">
        <v>655</v>
      </c>
      <c r="AF2405" s="4">
        <v>747</v>
      </c>
      <c r="AG2405" s="4">
        <v>933</v>
      </c>
      <c r="AH2405" s="4">
        <v>1226</v>
      </c>
      <c r="AI2405" s="4">
        <v>1388</v>
      </c>
      <c r="AJ2405" s="4">
        <v>1596</v>
      </c>
      <c r="AK2405" s="4">
        <v>1127.0375950155433</v>
      </c>
      <c r="AL2405" s="8">
        <v>1.1538389963132136</v>
      </c>
      <c r="AM2405" s="4">
        <v>1074.2742548138954</v>
      </c>
      <c r="AN2405" s="8">
        <v>1.1016261879628122</v>
      </c>
      <c r="AO2405" s="4">
        <v>1020.0848783905813</v>
      </c>
      <c r="AP2405" s="8">
        <v>1.0480022226299677</v>
      </c>
    </row>
    <row r="2406" spans="1:42" x14ac:dyDescent="0.25">
      <c r="A2406" s="2" t="s">
        <v>6879</v>
      </c>
      <c r="B2406" t="s">
        <v>6876</v>
      </c>
      <c r="C2406" t="s">
        <v>14</v>
      </c>
      <c r="D2406" t="s">
        <v>6875</v>
      </c>
      <c r="E2406" s="3" t="s">
        <v>6795</v>
      </c>
      <c r="F2406" t="s">
        <v>6880</v>
      </c>
      <c r="G2406">
        <v>95</v>
      </c>
      <c r="H2406">
        <v>50</v>
      </c>
      <c r="I2406">
        <v>40</v>
      </c>
      <c r="J2406">
        <v>5</v>
      </c>
      <c r="K2406">
        <v>0</v>
      </c>
      <c r="L2406">
        <v>0</v>
      </c>
      <c r="M2406">
        <v>0</v>
      </c>
      <c r="N2406" s="2">
        <v>221.34385964912281</v>
      </c>
      <c r="O2406" s="2">
        <v>294.89512675438607</v>
      </c>
      <c r="P2406" s="2">
        <v>279.14999999999998</v>
      </c>
      <c r="Q2406" s="4">
        <v>795.38898640350885</v>
      </c>
      <c r="R2406" s="5">
        <v>4.5999999999999999E-2</v>
      </c>
      <c r="S2406" s="6">
        <v>831.97687977807027</v>
      </c>
      <c r="T2406" s="4">
        <v>0</v>
      </c>
      <c r="U2406" s="7">
        <v>831.97687977807027</v>
      </c>
      <c r="V2406" s="8">
        <v>1.1744974155422643</v>
      </c>
      <c r="W2406" s="7">
        <v>769.29580718018315</v>
      </c>
      <c r="X2406" s="7">
        <v>877.34956941007147</v>
      </c>
      <c r="Y2406" s="7">
        <v>1095.8060887009326</v>
      </c>
      <c r="Z2406" s="7">
        <v>1439.9338314548158</v>
      </c>
      <c r="AA2406" s="7">
        <v>1630.2024127726629</v>
      </c>
      <c r="AB2406" s="7">
        <v>1874.4978752054537</v>
      </c>
      <c r="AC2406" s="7">
        <v>779.20526315789482</v>
      </c>
      <c r="AD2406" s="7">
        <v>850.04210526315785</v>
      </c>
      <c r="AE2406" s="4">
        <v>655</v>
      </c>
      <c r="AF2406" s="4">
        <v>747</v>
      </c>
      <c r="AG2406" s="4">
        <v>933</v>
      </c>
      <c r="AH2406" s="4">
        <v>1226</v>
      </c>
      <c r="AI2406" s="4">
        <v>1388</v>
      </c>
      <c r="AJ2406" s="4">
        <v>1596</v>
      </c>
      <c r="AK2406" s="4">
        <v>840.38908950590951</v>
      </c>
      <c r="AL2406" s="8">
        <v>1.1863728880758067</v>
      </c>
      <c r="AM2406" s="4">
        <v>837.61800865438602</v>
      </c>
      <c r="AN2406" s="8">
        <v>1.1824609677118163</v>
      </c>
      <c r="AO2406" s="4">
        <v>834.74796062959388</v>
      </c>
      <c r="AP2406" s="8">
        <v>1.1784093359062549</v>
      </c>
    </row>
    <row r="2407" spans="1:42" x14ac:dyDescent="0.25">
      <c r="A2407" s="2" t="s">
        <v>6881</v>
      </c>
      <c r="B2407" t="s">
        <v>6876</v>
      </c>
      <c r="C2407" t="s">
        <v>14</v>
      </c>
      <c r="D2407" t="s">
        <v>6875</v>
      </c>
      <c r="E2407" s="3" t="s">
        <v>6795</v>
      </c>
      <c r="F2407" t="s">
        <v>6882</v>
      </c>
      <c r="G2407">
        <v>25</v>
      </c>
      <c r="H2407">
        <v>0</v>
      </c>
      <c r="I2407">
        <v>0</v>
      </c>
      <c r="J2407">
        <v>10</v>
      </c>
      <c r="K2407">
        <v>15</v>
      </c>
      <c r="L2407">
        <v>0</v>
      </c>
      <c r="M2407">
        <v>0</v>
      </c>
      <c r="N2407" s="2">
        <v>205.28333333333333</v>
      </c>
      <c r="O2407" s="2">
        <v>372.70419500000003</v>
      </c>
      <c r="P2407" s="2">
        <v>264.02</v>
      </c>
      <c r="Q2407" s="4">
        <v>842.00752833333331</v>
      </c>
      <c r="R2407" s="5">
        <v>4.5999999999999999E-2</v>
      </c>
      <c r="S2407" s="6">
        <v>880.73987463666663</v>
      </c>
      <c r="T2407" s="4">
        <v>83.72</v>
      </c>
      <c r="U2407" s="7">
        <v>964.45987463666665</v>
      </c>
      <c r="V2407" s="8">
        <v>0.86982311926106304</v>
      </c>
      <c r="W2407" s="7">
        <v>520.27833503518821</v>
      </c>
      <c r="X2407" s="7">
        <v>593.3555973607414</v>
      </c>
      <c r="Y2407" s="7">
        <v>741.0987581493597</v>
      </c>
      <c r="Z2407" s="7">
        <v>973.83395229487132</v>
      </c>
      <c r="AA2407" s="7">
        <v>1102.5134794333453</v>
      </c>
      <c r="AB2407" s="7">
        <v>1267.731637734596</v>
      </c>
      <c r="AC2407" s="7">
        <v>1219.68</v>
      </c>
      <c r="AD2407" s="7">
        <v>1330.56</v>
      </c>
      <c r="AE2407" s="4">
        <v>655</v>
      </c>
      <c r="AF2407" s="4">
        <v>747</v>
      </c>
      <c r="AG2407" s="4">
        <v>933</v>
      </c>
      <c r="AH2407" s="4">
        <v>1226</v>
      </c>
      <c r="AI2407" s="4">
        <v>1388</v>
      </c>
      <c r="AJ2407" s="4">
        <v>1596</v>
      </c>
      <c r="AK2407" s="4">
        <v>1156.0763568457335</v>
      </c>
      <c r="AL2407" s="8">
        <v>1.1181424574727035</v>
      </c>
      <c r="AM2407" s="4">
        <v>1068.4692943246666</v>
      </c>
      <c r="AN2407" s="8">
        <v>1.0391317589508178</v>
      </c>
      <c r="AO2407" s="4">
        <v>968.34693715773335</v>
      </c>
      <c r="AP2407" s="8">
        <v>0.94883381778294851</v>
      </c>
    </row>
    <row r="2408" spans="1:42" x14ac:dyDescent="0.25">
      <c r="A2408" s="2" t="s">
        <v>6883</v>
      </c>
      <c r="B2408" t="s">
        <v>6876</v>
      </c>
      <c r="C2408" t="s">
        <v>14</v>
      </c>
      <c r="D2408" t="s">
        <v>6875</v>
      </c>
      <c r="E2408" s="3" t="s">
        <v>6795</v>
      </c>
      <c r="F2408" t="s">
        <v>6884</v>
      </c>
      <c r="G2408">
        <v>69</v>
      </c>
      <c r="H2408">
        <v>11</v>
      </c>
      <c r="I2408">
        <v>53</v>
      </c>
      <c r="J2408">
        <v>5</v>
      </c>
      <c r="K2408">
        <v>0</v>
      </c>
      <c r="L2408">
        <v>0</v>
      </c>
      <c r="M2408">
        <v>0</v>
      </c>
      <c r="N2408" s="2">
        <v>248.55797101449275</v>
      </c>
      <c r="O2408" s="2">
        <v>229.43532977777775</v>
      </c>
      <c r="P2408" s="2">
        <v>326.75</v>
      </c>
      <c r="Q2408" s="4">
        <v>804.74330079227047</v>
      </c>
      <c r="R2408" s="5">
        <v>4.5999999999999999E-2</v>
      </c>
      <c r="S2408" s="6">
        <v>841.7614926287149</v>
      </c>
      <c r="T2408" s="4">
        <v>31.15625</v>
      </c>
      <c r="U2408" s="7">
        <v>872.9177426287149</v>
      </c>
      <c r="V2408" s="8">
        <v>1.1704266190198662</v>
      </c>
      <c r="W2408" s="7">
        <v>739.26683623238512</v>
      </c>
      <c r="X2408" s="7">
        <v>843.10278880242993</v>
      </c>
      <c r="Y2408" s="7">
        <v>1053.0319972592599</v>
      </c>
      <c r="Z2408" s="7">
        <v>1383.7269331616856</v>
      </c>
      <c r="AA2408" s="7">
        <v>1566.5685018176341</v>
      </c>
      <c r="AB2408" s="7">
        <v>1801.3280467586053</v>
      </c>
      <c r="AC2408" s="7">
        <v>820.39275362318847</v>
      </c>
      <c r="AD2408" s="7">
        <v>894.97391304347821</v>
      </c>
      <c r="AE2408" s="4">
        <v>655</v>
      </c>
      <c r="AF2408" s="4">
        <v>747</v>
      </c>
      <c r="AG2408" s="4">
        <v>933</v>
      </c>
      <c r="AH2408" s="4">
        <v>1226</v>
      </c>
      <c r="AI2408" s="4">
        <v>1388</v>
      </c>
      <c r="AJ2408" s="4">
        <v>1596</v>
      </c>
      <c r="AK2408" s="4">
        <v>857.29986796065305</v>
      </c>
      <c r="AL2408" s="8">
        <v>1.1912608021469668</v>
      </c>
      <c r="AM2408" s="4">
        <v>852.0368698643515</v>
      </c>
      <c r="AN2408" s="8">
        <v>1.1842040627006909</v>
      </c>
      <c r="AO2408" s="4">
        <v>846.77387176804984</v>
      </c>
      <c r="AP2408" s="8">
        <v>1.177147323254415</v>
      </c>
    </row>
    <row r="2409" spans="1:42" x14ac:dyDescent="0.25">
      <c r="A2409" s="2" t="s">
        <v>6885</v>
      </c>
      <c r="B2409" t="s">
        <v>6876</v>
      </c>
      <c r="C2409" t="s">
        <v>14</v>
      </c>
      <c r="D2409" t="s">
        <v>6875</v>
      </c>
      <c r="E2409" s="3" t="s">
        <v>6795</v>
      </c>
      <c r="F2409" t="s">
        <v>6886</v>
      </c>
      <c r="G2409">
        <v>1</v>
      </c>
      <c r="H2409">
        <v>0</v>
      </c>
      <c r="I2409">
        <v>0</v>
      </c>
      <c r="J2409">
        <v>0</v>
      </c>
      <c r="K2409">
        <v>1</v>
      </c>
      <c r="L2409">
        <v>0</v>
      </c>
      <c r="M2409">
        <v>0</v>
      </c>
      <c r="N2409" s="2">
        <v>227.75</v>
      </c>
      <c r="O2409" s="2">
        <v>20.909964333333388</v>
      </c>
      <c r="P2409" s="2">
        <v>851.56</v>
      </c>
      <c r="Q2409" s="4">
        <v>1100.2199643333333</v>
      </c>
      <c r="R2409" s="5">
        <v>4.5999999999999999E-2</v>
      </c>
      <c r="S2409" s="6">
        <v>1150.8300826926668</v>
      </c>
      <c r="T2409" s="4">
        <v>135</v>
      </c>
      <c r="U2409" s="7">
        <v>1285.8300826926668</v>
      </c>
      <c r="V2409" s="8">
        <v>1.0488010462419795</v>
      </c>
      <c r="W2409" s="7">
        <v>614.83988920366789</v>
      </c>
      <c r="X2409" s="7">
        <v>701.19907974830517</v>
      </c>
      <c r="Y2409" s="7">
        <v>875.79483454507192</v>
      </c>
      <c r="Z2409" s="7">
        <v>1150.8300826926668</v>
      </c>
      <c r="AA2409" s="7">
        <v>1302.8973529995283</v>
      </c>
      <c r="AB2409" s="7">
        <v>1498.1442185787082</v>
      </c>
      <c r="AC2409" s="7">
        <v>1348.6000000000001</v>
      </c>
      <c r="AD2409" s="7">
        <v>1471.2</v>
      </c>
      <c r="AE2409" s="4">
        <v>655</v>
      </c>
      <c r="AF2409" s="4">
        <v>747</v>
      </c>
      <c r="AG2409" s="4">
        <v>933</v>
      </c>
      <c r="AH2409" s="4">
        <v>1226</v>
      </c>
      <c r="AI2409" s="4">
        <v>1388</v>
      </c>
      <c r="AJ2409" s="4">
        <v>1596</v>
      </c>
      <c r="AK2409" s="4">
        <v>1150.8300826926668</v>
      </c>
      <c r="AL2409" s="8">
        <v>1.0488010462419795</v>
      </c>
      <c r="AM2409" s="4">
        <v>1150.8300826926668</v>
      </c>
      <c r="AN2409" s="8">
        <v>1.0488010462419795</v>
      </c>
      <c r="AO2409" s="4">
        <v>1150.8300826926668</v>
      </c>
      <c r="AP2409" s="8">
        <v>1.0488010462419795</v>
      </c>
    </row>
    <row r="2410" spans="1:42" x14ac:dyDescent="0.25">
      <c r="A2410" s="2" t="s">
        <v>6889</v>
      </c>
      <c r="B2410" t="s">
        <v>6888</v>
      </c>
      <c r="C2410" t="s">
        <v>14</v>
      </c>
      <c r="D2410" t="s">
        <v>6887</v>
      </c>
      <c r="E2410" s="3" t="s">
        <v>6795</v>
      </c>
      <c r="F2410" t="s">
        <v>6890</v>
      </c>
      <c r="G2410">
        <v>244</v>
      </c>
      <c r="H2410">
        <v>0</v>
      </c>
      <c r="I2410">
        <v>30</v>
      </c>
      <c r="J2410">
        <v>127</v>
      </c>
      <c r="K2410">
        <v>64</v>
      </c>
      <c r="L2410">
        <v>20</v>
      </c>
      <c r="M2410">
        <v>3</v>
      </c>
      <c r="N2410" s="2">
        <v>282.84938524590166</v>
      </c>
      <c r="O2410" s="2">
        <v>456.04200138114754</v>
      </c>
      <c r="P2410" s="2">
        <v>301.75</v>
      </c>
      <c r="Q2410" s="4">
        <v>1040.6413866270491</v>
      </c>
      <c r="R2410" s="5">
        <v>4.5999999999999999E-2</v>
      </c>
      <c r="S2410" s="6">
        <v>1088.5108904118933</v>
      </c>
      <c r="T2410" s="4">
        <v>23.70539419087137</v>
      </c>
      <c r="U2410" s="7">
        <v>1112.2162846027647</v>
      </c>
      <c r="V2410" s="8">
        <v>0.79759462465157749</v>
      </c>
      <c r="W2410" s="7">
        <v>665.0669127196486</v>
      </c>
      <c r="X2410" s="7">
        <v>739.22343467782548</v>
      </c>
      <c r="Y2410" s="7">
        <v>969.49895023216379</v>
      </c>
      <c r="Z2410" s="7">
        <v>1335.5979902151628</v>
      </c>
      <c r="AA2410" s="7">
        <v>1484.691629099497</v>
      </c>
      <c r="AB2410" s="7">
        <v>1707.1611949740277</v>
      </c>
      <c r="AC2410" s="7">
        <v>1533.9094262295082</v>
      </c>
      <c r="AD2410" s="7">
        <v>1673.3557377049181</v>
      </c>
      <c r="AE2410" s="4">
        <v>852</v>
      </c>
      <c r="AF2410" s="4">
        <v>947</v>
      </c>
      <c r="AG2410" s="4">
        <v>1242</v>
      </c>
      <c r="AH2410" s="4">
        <v>1711</v>
      </c>
      <c r="AI2410" s="4">
        <v>1902</v>
      </c>
      <c r="AJ2410" s="4">
        <v>2187</v>
      </c>
      <c r="AK2410" s="4">
        <v>1538.3072610562751</v>
      </c>
      <c r="AL2410" s="8">
        <v>1.1201534402167348</v>
      </c>
      <c r="AM2410" s="4">
        <v>1388.3751375081479</v>
      </c>
      <c r="AN2410" s="8">
        <v>1.012633835028349</v>
      </c>
      <c r="AO2410" s="4">
        <v>1238.4430139600206</v>
      </c>
      <c r="AP2410" s="8">
        <v>0.90511422983996326</v>
      </c>
    </row>
    <row r="2411" spans="1:42" x14ac:dyDescent="0.25">
      <c r="A2411" s="2" t="s">
        <v>6891</v>
      </c>
      <c r="B2411" t="s">
        <v>6888</v>
      </c>
      <c r="C2411" t="s">
        <v>14</v>
      </c>
      <c r="D2411" t="s">
        <v>6887</v>
      </c>
      <c r="E2411" s="3" t="s">
        <v>6795</v>
      </c>
      <c r="F2411" t="s">
        <v>6892</v>
      </c>
      <c r="G2411">
        <v>150</v>
      </c>
      <c r="H2411">
        <v>75</v>
      </c>
      <c r="I2411">
        <v>74</v>
      </c>
      <c r="J2411">
        <v>1</v>
      </c>
      <c r="K2411">
        <v>0</v>
      </c>
      <c r="L2411">
        <v>0</v>
      </c>
      <c r="M2411">
        <v>0</v>
      </c>
      <c r="N2411" s="2">
        <v>224.75888888888889</v>
      </c>
      <c r="O2411" s="2">
        <v>281.28411133333339</v>
      </c>
      <c r="P2411" s="2">
        <v>322.88</v>
      </c>
      <c r="Q2411" s="4">
        <v>828.9230002222223</v>
      </c>
      <c r="R2411" s="5">
        <v>4.5999999999999999E-2</v>
      </c>
      <c r="S2411" s="6">
        <v>867.05345823244454</v>
      </c>
      <c r="T2411" s="4">
        <v>0</v>
      </c>
      <c r="U2411" s="7">
        <v>867.05345823244454</v>
      </c>
      <c r="V2411" s="8">
        <v>0.96182531234186275</v>
      </c>
      <c r="W2411" s="7">
        <v>819.47516611526714</v>
      </c>
      <c r="X2411" s="7">
        <v>910.84857078774417</v>
      </c>
      <c r="Y2411" s="7">
        <v>1194.5870379285936</v>
      </c>
      <c r="Z2411" s="7">
        <v>1645.6831094169272</v>
      </c>
      <c r="AA2411" s="7">
        <v>1829.391744074223</v>
      </c>
      <c r="AB2411" s="7">
        <v>2103.5119580916539</v>
      </c>
      <c r="AC2411" s="7">
        <v>991.61333333333346</v>
      </c>
      <c r="AD2411" s="7">
        <v>1081.76</v>
      </c>
      <c r="AE2411" s="4">
        <v>852</v>
      </c>
      <c r="AF2411" s="4">
        <v>947</v>
      </c>
      <c r="AG2411" s="4">
        <v>1242</v>
      </c>
      <c r="AH2411" s="4">
        <v>1711</v>
      </c>
      <c r="AI2411" s="4">
        <v>1902</v>
      </c>
      <c r="AJ2411" s="4">
        <v>2187</v>
      </c>
      <c r="AK2411" s="4">
        <v>1035.9768199762445</v>
      </c>
      <c r="AL2411" s="8">
        <v>1.1492125646830105</v>
      </c>
      <c r="AM2411" s="4">
        <v>979.66903272831109</v>
      </c>
      <c r="AN2411" s="8">
        <v>1.0867501472359611</v>
      </c>
      <c r="AO2411" s="4">
        <v>923.36124548037787</v>
      </c>
      <c r="AP2411" s="8">
        <v>1.0242877297889119</v>
      </c>
    </row>
    <row r="2412" spans="1:42" x14ac:dyDescent="0.25">
      <c r="A2412" s="2" t="s">
        <v>6893</v>
      </c>
      <c r="B2412" t="s">
        <v>6888</v>
      </c>
      <c r="C2412" t="s">
        <v>14</v>
      </c>
      <c r="D2412" t="s">
        <v>6887</v>
      </c>
      <c r="E2412" s="3" t="s">
        <v>6795</v>
      </c>
      <c r="F2412" t="s">
        <v>6894</v>
      </c>
      <c r="G2412">
        <v>116</v>
      </c>
      <c r="H2412">
        <v>0</v>
      </c>
      <c r="I2412">
        <v>0</v>
      </c>
      <c r="J2412">
        <v>35</v>
      </c>
      <c r="K2412">
        <v>67</v>
      </c>
      <c r="L2412">
        <v>10</v>
      </c>
      <c r="M2412">
        <v>4</v>
      </c>
      <c r="N2412" s="2">
        <v>299.70258620689657</v>
      </c>
      <c r="O2412" s="2">
        <v>504.02057889080464</v>
      </c>
      <c r="P2412" s="2">
        <v>348.55</v>
      </c>
      <c r="Q2412" s="4">
        <v>1152.2731650977012</v>
      </c>
      <c r="R2412" s="5">
        <v>4.5999999999999999E-2</v>
      </c>
      <c r="S2412" s="6">
        <v>1205.2777306921955</v>
      </c>
      <c r="T2412" s="4">
        <v>0.2818181818181818</v>
      </c>
      <c r="U2412" s="7">
        <v>1205.5595488740137</v>
      </c>
      <c r="V2412" s="8">
        <v>0.75235996056159027</v>
      </c>
      <c r="W2412" s="7">
        <v>640.86084024086665</v>
      </c>
      <c r="X2412" s="7">
        <v>712.31832829589291</v>
      </c>
      <c r="Y2412" s="7">
        <v>934.21263330886893</v>
      </c>
      <c r="Z2412" s="7">
        <v>1286.9869690752614</v>
      </c>
      <c r="AA2412" s="7">
        <v>1430.6541292701036</v>
      </c>
      <c r="AB2412" s="7">
        <v>1645.0265934351823</v>
      </c>
      <c r="AC2412" s="7">
        <v>1762.6077586206898</v>
      </c>
      <c r="AD2412" s="7">
        <v>1922.8448275862067</v>
      </c>
      <c r="AE2412" s="4">
        <v>852</v>
      </c>
      <c r="AF2412" s="4">
        <v>947</v>
      </c>
      <c r="AG2412" s="4">
        <v>1242</v>
      </c>
      <c r="AH2412" s="4">
        <v>1711</v>
      </c>
      <c r="AI2412" s="4">
        <v>1902</v>
      </c>
      <c r="AJ2412" s="4">
        <v>2187</v>
      </c>
      <c r="AK2412" s="4">
        <v>1780.1753579719148</v>
      </c>
      <c r="AL2412" s="8">
        <v>1.1111393809486645</v>
      </c>
      <c r="AM2412" s="4">
        <v>1586.7001949450862</v>
      </c>
      <c r="AN2412" s="8">
        <v>0.99039630677993762</v>
      </c>
      <c r="AO2412" s="4">
        <v>1393.2250319182574</v>
      </c>
      <c r="AP2412" s="8">
        <v>0.86965323261121064</v>
      </c>
    </row>
    <row r="2413" spans="1:42" x14ac:dyDescent="0.25">
      <c r="A2413" s="2" t="s">
        <v>6895</v>
      </c>
      <c r="B2413" t="s">
        <v>6888</v>
      </c>
      <c r="C2413" t="s">
        <v>14</v>
      </c>
      <c r="D2413" t="s">
        <v>6887</v>
      </c>
      <c r="E2413" s="3" t="s">
        <v>6795</v>
      </c>
      <c r="F2413" t="s">
        <v>6896</v>
      </c>
      <c r="G2413">
        <v>326</v>
      </c>
      <c r="H2413">
        <v>124</v>
      </c>
      <c r="I2413">
        <v>194</v>
      </c>
      <c r="J2413">
        <v>8</v>
      </c>
      <c r="K2413">
        <v>0</v>
      </c>
      <c r="L2413">
        <v>0</v>
      </c>
      <c r="M2413">
        <v>0</v>
      </c>
      <c r="N2413" s="2">
        <v>235.99233128834354</v>
      </c>
      <c r="O2413" s="2">
        <v>255.34014477811857</v>
      </c>
      <c r="P2413" s="2">
        <v>324.91000000000003</v>
      </c>
      <c r="Q2413" s="4">
        <v>816.24247606646213</v>
      </c>
      <c r="R2413" s="5">
        <v>4.5999999999999999E-2</v>
      </c>
      <c r="S2413" s="6">
        <v>853.78962996551945</v>
      </c>
      <c r="T2413" s="4">
        <v>0</v>
      </c>
      <c r="U2413" s="7">
        <v>853.78962996551945</v>
      </c>
      <c r="V2413" s="8">
        <v>0.92994841119925464</v>
      </c>
      <c r="W2413" s="7">
        <v>792.31604634176506</v>
      </c>
      <c r="X2413" s="7">
        <v>880.66114540569424</v>
      </c>
      <c r="Y2413" s="7">
        <v>1154.9959267094744</v>
      </c>
      <c r="Z2413" s="7">
        <v>1591.1417315619246</v>
      </c>
      <c r="AA2413" s="7">
        <v>1768.7618781009824</v>
      </c>
      <c r="AB2413" s="7">
        <v>2033.7971752927701</v>
      </c>
      <c r="AC2413" s="7">
        <v>1009.9147239263805</v>
      </c>
      <c r="AD2413" s="7">
        <v>1101.7251533742331</v>
      </c>
      <c r="AE2413" s="4">
        <v>852</v>
      </c>
      <c r="AF2413" s="4">
        <v>947</v>
      </c>
      <c r="AG2413" s="4">
        <v>1242</v>
      </c>
      <c r="AH2413" s="4">
        <v>1711</v>
      </c>
      <c r="AI2413" s="4">
        <v>1902</v>
      </c>
      <c r="AJ2413" s="4">
        <v>2187</v>
      </c>
      <c r="AK2413" s="4">
        <v>1053.6886246140198</v>
      </c>
      <c r="AL2413" s="8">
        <v>1.1476785708888362</v>
      </c>
      <c r="AM2413" s="4">
        <v>986.82821002168873</v>
      </c>
      <c r="AN2413" s="8">
        <v>1.0748541488766212</v>
      </c>
      <c r="AO2413" s="4">
        <v>919.96779542935735</v>
      </c>
      <c r="AP2413" s="8">
        <v>1.0020297268644061</v>
      </c>
    </row>
    <row r="2414" spans="1:42" x14ac:dyDescent="0.25">
      <c r="A2414" s="2" t="s">
        <v>6897</v>
      </c>
      <c r="B2414" t="s">
        <v>6888</v>
      </c>
      <c r="C2414" t="s">
        <v>14</v>
      </c>
      <c r="D2414" t="s">
        <v>6887</v>
      </c>
      <c r="E2414" s="3" t="s">
        <v>6795</v>
      </c>
      <c r="F2414" t="s">
        <v>6898</v>
      </c>
      <c r="G2414">
        <v>42</v>
      </c>
      <c r="H2414">
        <v>0</v>
      </c>
      <c r="I2414">
        <v>14</v>
      </c>
      <c r="J2414">
        <v>10</v>
      </c>
      <c r="K2414">
        <v>12</v>
      </c>
      <c r="L2414">
        <v>6</v>
      </c>
      <c r="M2414">
        <v>0</v>
      </c>
      <c r="N2414" s="2">
        <v>190.97817460317461</v>
      </c>
      <c r="O2414" s="2">
        <v>360.93727030158732</v>
      </c>
      <c r="P2414" s="2">
        <v>226.83</v>
      </c>
      <c r="Q2414" s="4">
        <v>778.74544490476194</v>
      </c>
      <c r="R2414" s="5">
        <v>4.5999999999999999E-2</v>
      </c>
      <c r="S2414" s="6">
        <v>814.567735370381</v>
      </c>
      <c r="T2414" s="4">
        <v>138.17073170731706</v>
      </c>
      <c r="U2414" s="7">
        <v>952.73846707769803</v>
      </c>
      <c r="V2414" s="8">
        <v>0.69443989478434132</v>
      </c>
      <c r="W2414" s="7">
        <v>505.85699632941783</v>
      </c>
      <c r="X2414" s="7">
        <v>562.26123887788583</v>
      </c>
      <c r="Y2414" s="7">
        <v>737.41125521260199</v>
      </c>
      <c r="Z2414" s="7">
        <v>1015.8700947413541</v>
      </c>
      <c r="AA2414" s="7">
        <v>1129.2723087072213</v>
      </c>
      <c r="AB2414" s="7">
        <v>1298.4850363526252</v>
      </c>
      <c r="AC2414" s="7">
        <v>1509.1476190476192</v>
      </c>
      <c r="AD2414" s="7">
        <v>1646.3428571428572</v>
      </c>
      <c r="AE2414" s="4">
        <v>852</v>
      </c>
      <c r="AF2414" s="4">
        <v>947</v>
      </c>
      <c r="AG2414" s="4">
        <v>1242</v>
      </c>
      <c r="AH2414" s="4">
        <v>1711</v>
      </c>
      <c r="AI2414" s="4">
        <v>1902</v>
      </c>
      <c r="AJ2414" s="4">
        <v>2187</v>
      </c>
      <c r="AK2414" s="4">
        <v>1351.9955565431931</v>
      </c>
      <c r="AL2414" s="8">
        <v>1.0861647305980602</v>
      </c>
      <c r="AM2414" s="4">
        <v>1177.6946415682271</v>
      </c>
      <c r="AN2414" s="8">
        <v>0.95911883790171915</v>
      </c>
      <c r="AO2414" s="4">
        <v>988.86865034534731</v>
      </c>
      <c r="AP2414" s="8">
        <v>0.82148578748068279</v>
      </c>
    </row>
    <row r="2415" spans="1:42" x14ac:dyDescent="0.25">
      <c r="A2415" s="2" t="s">
        <v>6899</v>
      </c>
      <c r="B2415" t="s">
        <v>6888</v>
      </c>
      <c r="C2415" t="s">
        <v>14</v>
      </c>
      <c r="D2415" t="s">
        <v>6887</v>
      </c>
      <c r="E2415" s="3" t="s">
        <v>6795</v>
      </c>
      <c r="F2415" t="s">
        <v>6900</v>
      </c>
      <c r="G2415">
        <v>23</v>
      </c>
      <c r="H2415">
        <v>0</v>
      </c>
      <c r="I2415">
        <v>2</v>
      </c>
      <c r="J2415">
        <v>12</v>
      </c>
      <c r="K2415">
        <v>7</v>
      </c>
      <c r="L2415">
        <v>2</v>
      </c>
      <c r="M2415">
        <v>0</v>
      </c>
      <c r="N2415" s="2">
        <v>196.97101449275362</v>
      </c>
      <c r="O2415" s="2">
        <v>337.90601862318846</v>
      </c>
      <c r="P2415" s="2">
        <v>271.45</v>
      </c>
      <c r="Q2415" s="4">
        <v>806.32703311594219</v>
      </c>
      <c r="R2415" s="5">
        <v>4.5999999999999999E-2</v>
      </c>
      <c r="S2415" s="6">
        <v>843.41807663927557</v>
      </c>
      <c r="T2415" s="4">
        <v>149.34782608695653</v>
      </c>
      <c r="U2415" s="7">
        <v>992.76590272623207</v>
      </c>
      <c r="V2415" s="8">
        <v>0.70086914155447799</v>
      </c>
      <c r="W2415" s="7">
        <v>507.30902206400577</v>
      </c>
      <c r="X2415" s="7">
        <v>563.87516889039136</v>
      </c>
      <c r="Y2415" s="7">
        <v>739.52794061443092</v>
      </c>
      <c r="Z2415" s="7">
        <v>1018.7860759994293</v>
      </c>
      <c r="AA2415" s="7">
        <v>1132.5138027766889</v>
      </c>
      <c r="AB2415" s="7">
        <v>1302.2122432558458</v>
      </c>
      <c r="AC2415" s="7">
        <v>1558.1260869565219</v>
      </c>
      <c r="AD2415" s="7">
        <v>1699.7739130434782</v>
      </c>
      <c r="AE2415" s="4">
        <v>852</v>
      </c>
      <c r="AF2415" s="4">
        <v>947</v>
      </c>
      <c r="AG2415" s="4">
        <v>1242</v>
      </c>
      <c r="AH2415" s="4">
        <v>1711</v>
      </c>
      <c r="AI2415" s="4">
        <v>1902</v>
      </c>
      <c r="AJ2415" s="4">
        <v>2187</v>
      </c>
      <c r="AK2415" s="4">
        <v>1383.1463979107311</v>
      </c>
      <c r="AL2415" s="8">
        <v>1.081904513703515</v>
      </c>
      <c r="AM2415" s="4">
        <v>1194.2414854657216</v>
      </c>
      <c r="AN2415" s="8">
        <v>0.94854213345135197</v>
      </c>
      <c r="AO2415" s="4">
        <v>1005.3365730207123</v>
      </c>
      <c r="AP2415" s="8">
        <v>0.81517975319918923</v>
      </c>
    </row>
    <row r="2416" spans="1:42" x14ac:dyDescent="0.25">
      <c r="A2416" s="2" t="s">
        <v>6901</v>
      </c>
      <c r="B2416" t="s">
        <v>6888</v>
      </c>
      <c r="C2416" t="s">
        <v>14</v>
      </c>
      <c r="D2416" t="s">
        <v>6887</v>
      </c>
      <c r="E2416" s="3" t="s">
        <v>6795</v>
      </c>
      <c r="F2416" t="s">
        <v>6902</v>
      </c>
      <c r="G2416">
        <v>40</v>
      </c>
      <c r="H2416">
        <v>0</v>
      </c>
      <c r="I2416">
        <v>6</v>
      </c>
      <c r="J2416">
        <v>14</v>
      </c>
      <c r="K2416">
        <v>19</v>
      </c>
      <c r="L2416">
        <v>1</v>
      </c>
      <c r="M2416">
        <v>0</v>
      </c>
      <c r="N2416" s="2">
        <v>197.02500000000001</v>
      </c>
      <c r="O2416" s="2">
        <v>353.73161045833325</v>
      </c>
      <c r="P2416" s="2">
        <v>257.05</v>
      </c>
      <c r="Q2416" s="4">
        <v>807.80661045833335</v>
      </c>
      <c r="R2416" s="5">
        <v>4.5999999999999999E-2</v>
      </c>
      <c r="S2416" s="6">
        <v>844.96571453941669</v>
      </c>
      <c r="T2416" s="4">
        <v>145.27500000000001</v>
      </c>
      <c r="U2416" s="7">
        <v>990.24071453941667</v>
      </c>
      <c r="V2416" s="8">
        <v>0.68909080533700984</v>
      </c>
      <c r="W2416" s="7">
        <v>500.9730441624767</v>
      </c>
      <c r="X2416" s="7">
        <v>556.83271457965429</v>
      </c>
      <c r="Y2416" s="7">
        <v>730.29169113825822</v>
      </c>
      <c r="Z2416" s="7">
        <v>1006.0620640399031</v>
      </c>
      <c r="AA2416" s="7">
        <v>1118.3694014049654</v>
      </c>
      <c r="AB2416" s="7">
        <v>1285.9484126564982</v>
      </c>
      <c r="AC2416" s="7">
        <v>1580.7275000000002</v>
      </c>
      <c r="AD2416" s="7">
        <v>1724.43</v>
      </c>
      <c r="AE2416" s="4">
        <v>852</v>
      </c>
      <c r="AF2416" s="4">
        <v>947</v>
      </c>
      <c r="AG2416" s="4">
        <v>1242</v>
      </c>
      <c r="AH2416" s="4">
        <v>1711</v>
      </c>
      <c r="AI2416" s="4">
        <v>1902</v>
      </c>
      <c r="AJ2416" s="4">
        <v>2187</v>
      </c>
      <c r="AK2416" s="4">
        <v>1426.2121158014418</v>
      </c>
      <c r="AL2416" s="8">
        <v>1.0935697818767536</v>
      </c>
      <c r="AM2416" s="4">
        <v>1232.4633153807667</v>
      </c>
      <c r="AN2416" s="8">
        <v>0.95874345636350566</v>
      </c>
      <c r="AO2416" s="4">
        <v>1038.7145149600917</v>
      </c>
      <c r="AP2416" s="8">
        <v>0.82391713085025786</v>
      </c>
    </row>
    <row r="2417" spans="1:42" x14ac:dyDescent="0.25">
      <c r="A2417" s="2" t="s">
        <v>6903</v>
      </c>
      <c r="B2417" t="s">
        <v>6888</v>
      </c>
      <c r="C2417" t="s">
        <v>14</v>
      </c>
      <c r="D2417" t="s">
        <v>6887</v>
      </c>
      <c r="E2417" s="3" t="s">
        <v>6795</v>
      </c>
      <c r="F2417" t="s">
        <v>6904</v>
      </c>
      <c r="G2417">
        <v>45</v>
      </c>
      <c r="H2417">
        <v>0</v>
      </c>
      <c r="I2417">
        <v>12</v>
      </c>
      <c r="J2417">
        <v>15</v>
      </c>
      <c r="K2417">
        <v>16</v>
      </c>
      <c r="L2417">
        <v>2</v>
      </c>
      <c r="M2417">
        <v>0</v>
      </c>
      <c r="N2417" s="2">
        <v>191.65370370370371</v>
      </c>
      <c r="O2417" s="2">
        <v>304.57307300000008</v>
      </c>
      <c r="P2417" s="2">
        <v>291.05</v>
      </c>
      <c r="Q2417" s="4">
        <v>787.27677670370372</v>
      </c>
      <c r="R2417" s="5">
        <v>4.5999999999999999E-2</v>
      </c>
      <c r="S2417" s="6">
        <v>823.49150843207417</v>
      </c>
      <c r="T2417" s="4">
        <v>141.72727272727272</v>
      </c>
      <c r="U2417" s="7">
        <v>965.21878115934692</v>
      </c>
      <c r="V2417" s="8">
        <v>0.71002133507978249</v>
      </c>
      <c r="W2417" s="7">
        <v>516.11247316320214</v>
      </c>
      <c r="X2417" s="7">
        <v>573.66022545252622</v>
      </c>
      <c r="Y2417" s="7">
        <v>752.36114045621707</v>
      </c>
      <c r="Z2417" s="7">
        <v>1036.4653070214069</v>
      </c>
      <c r="AA2417" s="7">
        <v>1152.166577413627</v>
      </c>
      <c r="AB2417" s="7">
        <v>1324.8098342815997</v>
      </c>
      <c r="AC2417" s="7">
        <v>1495.3644444444446</v>
      </c>
      <c r="AD2417" s="7">
        <v>1631.3066666666666</v>
      </c>
      <c r="AE2417" s="4">
        <v>852</v>
      </c>
      <c r="AF2417" s="4">
        <v>947</v>
      </c>
      <c r="AG2417" s="4">
        <v>1242</v>
      </c>
      <c r="AH2417" s="4">
        <v>1711</v>
      </c>
      <c r="AI2417" s="4">
        <v>1902</v>
      </c>
      <c r="AJ2417" s="4">
        <v>2187</v>
      </c>
      <c r="AK2417" s="4">
        <v>1342.5843651184161</v>
      </c>
      <c r="AL2417" s="8">
        <v>1.0918694821828883</v>
      </c>
      <c r="AM2417" s="4">
        <v>1173.8791866953552</v>
      </c>
      <c r="AN2417" s="8">
        <v>0.96776883437437899</v>
      </c>
      <c r="AO2417" s="4">
        <v>992.19668685513545</v>
      </c>
      <c r="AP2417" s="8">
        <v>0.83412198288829187</v>
      </c>
    </row>
    <row r="2418" spans="1:42" x14ac:dyDescent="0.25">
      <c r="A2418" s="2" t="s">
        <v>6905</v>
      </c>
      <c r="B2418" t="s">
        <v>6888</v>
      </c>
      <c r="C2418" t="s">
        <v>14</v>
      </c>
      <c r="D2418" t="s">
        <v>6887</v>
      </c>
      <c r="E2418" s="3" t="s">
        <v>6795</v>
      </c>
      <c r="F2418" t="s">
        <v>6906</v>
      </c>
      <c r="G2418">
        <v>60</v>
      </c>
      <c r="H2418">
        <v>0</v>
      </c>
      <c r="I2418">
        <v>60</v>
      </c>
      <c r="J2418">
        <v>0</v>
      </c>
      <c r="K2418">
        <v>0</v>
      </c>
      <c r="L2418">
        <v>0</v>
      </c>
      <c r="M2418">
        <v>0</v>
      </c>
      <c r="N2418" s="2">
        <v>132.60555555555555</v>
      </c>
      <c r="O2418" s="2">
        <v>171.77050311111111</v>
      </c>
      <c r="P2418" s="2">
        <v>342.8</v>
      </c>
      <c r="Q2418" s="4">
        <v>647.17605866666668</v>
      </c>
      <c r="R2418" s="5">
        <v>4.5999999999999999E-2</v>
      </c>
      <c r="S2418" s="6">
        <v>676.94615736533342</v>
      </c>
      <c r="T2418" s="4">
        <v>26</v>
      </c>
      <c r="U2418" s="7">
        <v>702.94615736533342</v>
      </c>
      <c r="V2418" s="8">
        <v>0.74228738898134472</v>
      </c>
      <c r="W2418" s="7">
        <v>609.0370919485365</v>
      </c>
      <c r="X2418" s="7">
        <v>676.94615736533342</v>
      </c>
      <c r="Y2418" s="7">
        <v>887.82167629117646</v>
      </c>
      <c r="Z2418" s="7">
        <v>1223.0780097698896</v>
      </c>
      <c r="AA2418" s="7">
        <v>1359.6109728710287</v>
      </c>
      <c r="AB2418" s="7">
        <v>1563.3381691214195</v>
      </c>
      <c r="AC2418" s="7">
        <v>1041.7</v>
      </c>
      <c r="AD2418" s="7">
        <v>1136.3999999999999</v>
      </c>
      <c r="AE2418" s="4">
        <v>852</v>
      </c>
      <c r="AF2418" s="4">
        <v>947</v>
      </c>
      <c r="AG2418" s="4">
        <v>1242</v>
      </c>
      <c r="AH2418" s="4">
        <v>1711</v>
      </c>
      <c r="AI2418" s="4">
        <v>1902</v>
      </c>
      <c r="AJ2418" s="4">
        <v>2187</v>
      </c>
      <c r="AK2418" s="4">
        <v>1015.3475521315335</v>
      </c>
      <c r="AL2418" s="8">
        <v>1.0996278269604367</v>
      </c>
      <c r="AM2418" s="4">
        <v>902.54708720946678</v>
      </c>
      <c r="AN2418" s="8">
        <v>0.98051434763407264</v>
      </c>
      <c r="AO2418" s="4">
        <v>789.7466222874001</v>
      </c>
      <c r="AP2418" s="8">
        <v>0.86140086830770868</v>
      </c>
    </row>
    <row r="2419" spans="1:42" x14ac:dyDescent="0.25">
      <c r="A2419" s="2" t="s">
        <v>6909</v>
      </c>
      <c r="B2419" t="s">
        <v>6908</v>
      </c>
      <c r="C2419" t="s">
        <v>149</v>
      </c>
      <c r="D2419" t="s">
        <v>6907</v>
      </c>
      <c r="E2419" s="3" t="s">
        <v>6795</v>
      </c>
      <c r="F2419" t="s">
        <v>6910</v>
      </c>
      <c r="G2419">
        <v>76</v>
      </c>
      <c r="H2419">
        <v>0</v>
      </c>
      <c r="I2419">
        <v>8</v>
      </c>
      <c r="J2419">
        <v>14</v>
      </c>
      <c r="K2419">
        <v>40</v>
      </c>
      <c r="L2419">
        <v>14</v>
      </c>
      <c r="M2419">
        <v>0</v>
      </c>
      <c r="N2419" s="2">
        <v>232.8245614035088</v>
      </c>
      <c r="O2419" s="2">
        <v>605.16357108771933</v>
      </c>
      <c r="P2419" s="2">
        <v>560.04999999999995</v>
      </c>
      <c r="Q2419" s="4">
        <v>1398.0381324912282</v>
      </c>
      <c r="R2419" s="5">
        <v>4.5999999999999999E-2</v>
      </c>
      <c r="S2419" s="6">
        <v>1462.3478865858249</v>
      </c>
      <c r="T2419" s="4">
        <v>61.793103448275865</v>
      </c>
      <c r="U2419" s="7">
        <v>1524.1409900341007</v>
      </c>
      <c r="V2419" s="8">
        <v>0.54549986928216987</v>
      </c>
      <c r="W2419" s="7">
        <v>1053.0480443879878</v>
      </c>
      <c r="X2419" s="7">
        <v>1076.0769280624766</v>
      </c>
      <c r="Y2419" s="7">
        <v>1211.109927790161</v>
      </c>
      <c r="Z2419" s="7">
        <v>1514.1491015976385</v>
      </c>
      <c r="AA2419" s="7">
        <v>1786.3086359325064</v>
      </c>
      <c r="AB2419" s="7">
        <v>2054.2811005083759</v>
      </c>
      <c r="AC2419" s="7">
        <v>3073.4289473684212</v>
      </c>
      <c r="AD2419" s="7">
        <v>3352.8315789473686</v>
      </c>
      <c r="AE2419" s="4">
        <v>2012</v>
      </c>
      <c r="AF2419" s="4">
        <v>2056</v>
      </c>
      <c r="AG2419" s="4">
        <v>2314</v>
      </c>
      <c r="AH2419" s="4">
        <v>2893</v>
      </c>
      <c r="AI2419" s="4">
        <v>3413</v>
      </c>
      <c r="AJ2419" s="4">
        <v>3925</v>
      </c>
      <c r="AK2419" s="4">
        <v>2907.0671908277054</v>
      </c>
      <c r="AL2419" s="8">
        <v>1.0625742060833478</v>
      </c>
      <c r="AM2419" s="4">
        <v>2418.4121320400109</v>
      </c>
      <c r="AN2419" s="8">
        <v>0.88768141569471426</v>
      </c>
      <c r="AO2419" s="4">
        <v>1929.7570732523156</v>
      </c>
      <c r="AP2419" s="8">
        <v>0.71278862530608045</v>
      </c>
    </row>
    <row r="2420" spans="1:42" x14ac:dyDescent="0.25">
      <c r="A2420" s="2" t="s">
        <v>6911</v>
      </c>
      <c r="B2420" t="s">
        <v>6908</v>
      </c>
      <c r="C2420" t="s">
        <v>149</v>
      </c>
      <c r="D2420" t="s">
        <v>6907</v>
      </c>
      <c r="E2420" s="3" t="s">
        <v>6795</v>
      </c>
      <c r="F2420" t="s">
        <v>6912</v>
      </c>
      <c r="G2420">
        <v>4</v>
      </c>
      <c r="H2420">
        <v>0</v>
      </c>
      <c r="I2420">
        <v>3</v>
      </c>
      <c r="J2420">
        <v>1</v>
      </c>
      <c r="K2420">
        <v>0</v>
      </c>
      <c r="L2420">
        <v>0</v>
      </c>
      <c r="M2420">
        <v>0</v>
      </c>
      <c r="N2420" s="2">
        <v>139.52083333333334</v>
      </c>
      <c r="O2420" s="2">
        <v>580.60464266666679</v>
      </c>
      <c r="P2420" s="2">
        <v>0</v>
      </c>
      <c r="Q2420" s="4">
        <v>720.12547600000016</v>
      </c>
      <c r="R2420" s="5">
        <v>4.5999999999999999E-2</v>
      </c>
      <c r="S2420" s="6">
        <v>753.25124789600022</v>
      </c>
      <c r="T2420" s="4">
        <v>159</v>
      </c>
      <c r="U2420" s="7">
        <v>912.25124789600022</v>
      </c>
      <c r="V2420" s="8">
        <v>0.43020572878849339</v>
      </c>
      <c r="W2420" s="7">
        <v>714.70950755329034</v>
      </c>
      <c r="X2420" s="7">
        <v>730.33933773835247</v>
      </c>
      <c r="Y2420" s="7">
        <v>821.98697836894337</v>
      </c>
      <c r="Z2420" s="7">
        <v>1027.6613346678275</v>
      </c>
      <c r="AA2420" s="7">
        <v>1212.377509582197</v>
      </c>
      <c r="AB2420" s="7">
        <v>1394.2518971901914</v>
      </c>
      <c r="AC2420" s="7">
        <v>2332.5500000000002</v>
      </c>
      <c r="AD2420" s="7">
        <v>2544.6</v>
      </c>
      <c r="AE2420" s="4">
        <v>2012</v>
      </c>
      <c r="AF2420" s="4">
        <v>2056</v>
      </c>
      <c r="AG2420" s="4">
        <v>2314</v>
      </c>
      <c r="AH2420" s="4">
        <v>2893</v>
      </c>
      <c r="AI2420" s="4">
        <v>3413</v>
      </c>
      <c r="AJ2420" s="4">
        <v>3925</v>
      </c>
      <c r="AK2420" s="4">
        <v>1847.8679217708752</v>
      </c>
      <c r="AL2420" s="8">
        <v>0.94641260163681928</v>
      </c>
      <c r="AM2420" s="4">
        <v>1482.9956971459169</v>
      </c>
      <c r="AN2420" s="8">
        <v>0.77434364402071065</v>
      </c>
      <c r="AO2420" s="4">
        <v>1118.1234725209586</v>
      </c>
      <c r="AP2420" s="8">
        <v>0.60227468640460202</v>
      </c>
    </row>
    <row r="2421" spans="1:42" x14ac:dyDescent="0.25">
      <c r="A2421" s="2" t="s">
        <v>6915</v>
      </c>
      <c r="B2421" t="s">
        <v>6914</v>
      </c>
      <c r="C2421" t="s">
        <v>149</v>
      </c>
      <c r="D2421" t="s">
        <v>6913</v>
      </c>
      <c r="E2421" s="3" t="s">
        <v>6795</v>
      </c>
      <c r="F2421" t="s">
        <v>6916</v>
      </c>
      <c r="G2421">
        <v>100</v>
      </c>
      <c r="H2421">
        <v>26</v>
      </c>
      <c r="I2421">
        <v>36</v>
      </c>
      <c r="J2421">
        <v>20</v>
      </c>
      <c r="K2421">
        <v>14</v>
      </c>
      <c r="L2421">
        <v>4</v>
      </c>
      <c r="M2421">
        <v>0</v>
      </c>
      <c r="N2421" s="2">
        <v>208.74083333333331</v>
      </c>
      <c r="O2421" s="2">
        <v>273.25095491666667</v>
      </c>
      <c r="P2421" s="2">
        <v>344.86</v>
      </c>
      <c r="Q2421" s="4">
        <v>826.85178825000003</v>
      </c>
      <c r="R2421" s="5">
        <v>4.5999999999999999E-2</v>
      </c>
      <c r="S2421" s="6">
        <v>864.88697050950009</v>
      </c>
      <c r="T2421" s="4">
        <v>34.224489795918366</v>
      </c>
      <c r="U2421" s="7">
        <v>899.1114603054184</v>
      </c>
      <c r="V2421" s="8">
        <v>1.0540826986628273</v>
      </c>
      <c r="W2421" s="7">
        <v>664.14331600239461</v>
      </c>
      <c r="X2421" s="7">
        <v>757.42756802105157</v>
      </c>
      <c r="Y2421" s="7">
        <v>946.02399058051014</v>
      </c>
      <c r="Z2421" s="7">
        <v>1243.114054074711</v>
      </c>
      <c r="AA2421" s="7">
        <v>1407.3754543684331</v>
      </c>
      <c r="AB2421" s="7">
        <v>1618.2789806714836</v>
      </c>
      <c r="AC2421" s="7">
        <v>938.27800000000013</v>
      </c>
      <c r="AD2421" s="7">
        <v>1023.576</v>
      </c>
      <c r="AE2421" s="4">
        <v>655</v>
      </c>
      <c r="AF2421" s="4">
        <v>747</v>
      </c>
      <c r="AG2421" s="4">
        <v>933</v>
      </c>
      <c r="AH2421" s="4">
        <v>1226</v>
      </c>
      <c r="AI2421" s="4">
        <v>1388</v>
      </c>
      <c r="AJ2421" s="4">
        <v>1596</v>
      </c>
      <c r="AK2421" s="4">
        <v>952.90693550887374</v>
      </c>
      <c r="AL2421" s="8">
        <v>1.1572738227212738</v>
      </c>
      <c r="AM2421" s="4">
        <v>923.56694717574919</v>
      </c>
      <c r="AN2421" s="8">
        <v>1.1228767813684581</v>
      </c>
      <c r="AO2421" s="4">
        <v>894.22695884262464</v>
      </c>
      <c r="AP2421" s="8">
        <v>1.0884797400156427</v>
      </c>
    </row>
    <row r="2422" spans="1:42" x14ac:dyDescent="0.25">
      <c r="A2422" s="2" t="s">
        <v>6919</v>
      </c>
      <c r="B2422" t="s">
        <v>6918</v>
      </c>
      <c r="C2422" t="s">
        <v>14</v>
      </c>
      <c r="D2422" t="s">
        <v>6917</v>
      </c>
      <c r="E2422" s="3" t="s">
        <v>6795</v>
      </c>
      <c r="F2422" t="s">
        <v>6920</v>
      </c>
      <c r="G2422">
        <v>50</v>
      </c>
      <c r="H2422">
        <v>0</v>
      </c>
      <c r="I2422">
        <v>4</v>
      </c>
      <c r="J2422">
        <v>7</v>
      </c>
      <c r="K2422">
        <v>17</v>
      </c>
      <c r="L2422">
        <v>20</v>
      </c>
      <c r="M2422">
        <v>2</v>
      </c>
      <c r="N2422" s="2">
        <v>284.28500000000003</v>
      </c>
      <c r="O2422" s="2">
        <v>611.02089933333343</v>
      </c>
      <c r="P2422" s="2">
        <v>310.45999999999998</v>
      </c>
      <c r="Q2422" s="4">
        <v>1205.7658993333334</v>
      </c>
      <c r="R2422" s="5">
        <v>4.5999999999999999E-2</v>
      </c>
      <c r="S2422" s="6">
        <v>1261.2311307026669</v>
      </c>
      <c r="T2422" s="4">
        <v>0</v>
      </c>
      <c r="U2422" s="7">
        <v>1261.2311307026669</v>
      </c>
      <c r="V2422" s="8">
        <v>0.81296321432426633</v>
      </c>
      <c r="W2422" s="7">
        <v>769.06320075075598</v>
      </c>
      <c r="X2422" s="7">
        <v>773.9409800367016</v>
      </c>
      <c r="Y2422" s="7">
        <v>1015.3910546910087</v>
      </c>
      <c r="Z2422" s="7">
        <v>1311.3096647050415</v>
      </c>
      <c r="AA2422" s="7">
        <v>1370.6559793507131</v>
      </c>
      <c r="AB2422" s="7">
        <v>1576.3356725747524</v>
      </c>
      <c r="AC2422" s="7">
        <v>1706.5400000000002</v>
      </c>
      <c r="AD2422" s="7">
        <v>1861.68</v>
      </c>
      <c r="AE2422" s="4">
        <v>946</v>
      </c>
      <c r="AF2422" s="4">
        <v>952</v>
      </c>
      <c r="AG2422" s="4">
        <v>1249</v>
      </c>
      <c r="AH2422" s="4">
        <v>1613</v>
      </c>
      <c r="AI2422" s="4">
        <v>1686</v>
      </c>
      <c r="AJ2422" s="4">
        <v>1939</v>
      </c>
      <c r="AK2422" s="4">
        <v>1733.8769012117668</v>
      </c>
      <c r="AL2422" s="8">
        <v>1.1176207949025181</v>
      </c>
      <c r="AM2422" s="4">
        <v>1576.3283110420668</v>
      </c>
      <c r="AN2422" s="8">
        <v>1.016068268043101</v>
      </c>
      <c r="AO2422" s="4">
        <v>1418.7797208723669</v>
      </c>
      <c r="AP2422" s="8">
        <v>0.91451574118368362</v>
      </c>
    </row>
    <row r="2423" spans="1:42" x14ac:dyDescent="0.25">
      <c r="A2423" s="2" t="s">
        <v>6921</v>
      </c>
      <c r="B2423" t="s">
        <v>6918</v>
      </c>
      <c r="C2423" t="s">
        <v>14</v>
      </c>
      <c r="D2423" t="s">
        <v>6917</v>
      </c>
      <c r="E2423" s="3" t="s">
        <v>6795</v>
      </c>
      <c r="F2423" t="s">
        <v>6920</v>
      </c>
      <c r="G2423">
        <v>50</v>
      </c>
      <c r="H2423">
        <v>23</v>
      </c>
      <c r="I2423">
        <v>27</v>
      </c>
      <c r="J2423">
        <v>0</v>
      </c>
      <c r="K2423">
        <v>0</v>
      </c>
      <c r="L2423">
        <v>0</v>
      </c>
      <c r="M2423">
        <v>0</v>
      </c>
      <c r="N2423" s="2">
        <v>205.37166666666667</v>
      </c>
      <c r="O2423" s="2">
        <v>309.93551400000007</v>
      </c>
      <c r="P2423" s="2">
        <v>235.32</v>
      </c>
      <c r="Q2423" s="4">
        <v>750.62718066666662</v>
      </c>
      <c r="R2423" s="5">
        <v>4.5999999999999999E-2</v>
      </c>
      <c r="S2423" s="6">
        <v>785.15603097733333</v>
      </c>
      <c r="T2423" s="4">
        <v>0</v>
      </c>
      <c r="U2423" s="7">
        <v>785.15603097733333</v>
      </c>
      <c r="V2423" s="8">
        <v>0.82714174600452295</v>
      </c>
      <c r="W2423" s="7">
        <v>782.47609172027865</v>
      </c>
      <c r="X2423" s="7">
        <v>787.43894219630579</v>
      </c>
      <c r="Y2423" s="7">
        <v>1033.1000407596491</v>
      </c>
      <c r="Z2423" s="7">
        <v>1334.1796363052954</v>
      </c>
      <c r="AA2423" s="7">
        <v>1394.5609837636257</v>
      </c>
      <c r="AB2423" s="7">
        <v>1603.8278455027698</v>
      </c>
      <c r="AC2423" s="7">
        <v>1044.164</v>
      </c>
      <c r="AD2423" s="7">
        <v>1139.088</v>
      </c>
      <c r="AE2423" s="4">
        <v>946</v>
      </c>
      <c r="AF2423" s="4">
        <v>952</v>
      </c>
      <c r="AG2423" s="4">
        <v>1249</v>
      </c>
      <c r="AH2423" s="4">
        <v>1613</v>
      </c>
      <c r="AI2423" s="4">
        <v>1686</v>
      </c>
      <c r="AJ2423" s="4">
        <v>1939</v>
      </c>
      <c r="AK2423" s="4">
        <v>1070.1815506372334</v>
      </c>
      <c r="AL2423" s="8">
        <v>1.1274088224655865</v>
      </c>
      <c r="AM2423" s="4">
        <v>975.17304408393329</v>
      </c>
      <c r="AN2423" s="8">
        <v>1.0273197969785652</v>
      </c>
      <c r="AO2423" s="4">
        <v>880.16453753063342</v>
      </c>
      <c r="AP2423" s="8">
        <v>0.9272307714915442</v>
      </c>
    </row>
    <row r="2424" spans="1:42" x14ac:dyDescent="0.25">
      <c r="A2424" s="2" t="s">
        <v>6922</v>
      </c>
      <c r="B2424" t="s">
        <v>6918</v>
      </c>
      <c r="C2424" t="s">
        <v>14</v>
      </c>
      <c r="D2424" t="s">
        <v>6917</v>
      </c>
      <c r="E2424" s="3" t="s">
        <v>6795</v>
      </c>
      <c r="F2424" t="s">
        <v>6920</v>
      </c>
      <c r="G2424">
        <v>100</v>
      </c>
      <c r="H2424">
        <v>8</v>
      </c>
      <c r="I2424">
        <v>16</v>
      </c>
      <c r="J2424">
        <v>35</v>
      </c>
      <c r="K2424">
        <v>27</v>
      </c>
      <c r="L2424">
        <v>10</v>
      </c>
      <c r="M2424">
        <v>4</v>
      </c>
      <c r="N2424" s="2">
        <v>259.0358333333333</v>
      </c>
      <c r="O2424" s="2">
        <v>427.14315300000004</v>
      </c>
      <c r="P2424" s="2">
        <v>285.20999999999998</v>
      </c>
      <c r="Q2424" s="4">
        <v>971.38898633333338</v>
      </c>
      <c r="R2424" s="5">
        <v>4.5999999999999999E-2</v>
      </c>
      <c r="S2424" s="6">
        <v>1016.0728797046668</v>
      </c>
      <c r="T2424" s="4">
        <v>0</v>
      </c>
      <c r="U2424" s="7">
        <v>1016.0728797046668</v>
      </c>
      <c r="V2424" s="8">
        <v>0.75442366441296305</v>
      </c>
      <c r="W2424" s="7">
        <v>713.68478653466309</v>
      </c>
      <c r="X2424" s="7">
        <v>718.21132852114079</v>
      </c>
      <c r="Y2424" s="7">
        <v>942.27515685179083</v>
      </c>
      <c r="Z2424" s="7">
        <v>1216.8853706981095</v>
      </c>
      <c r="AA2424" s="7">
        <v>1271.9582982002557</v>
      </c>
      <c r="AB2424" s="7">
        <v>1462.8274852967352</v>
      </c>
      <c r="AC2424" s="7">
        <v>1481.502</v>
      </c>
      <c r="AD2424" s="7">
        <v>1616.184</v>
      </c>
      <c r="AE2424" s="4">
        <v>946</v>
      </c>
      <c r="AF2424" s="4">
        <v>952</v>
      </c>
      <c r="AG2424" s="4">
        <v>1249</v>
      </c>
      <c r="AH2424" s="4">
        <v>1613</v>
      </c>
      <c r="AI2424" s="4">
        <v>1686</v>
      </c>
      <c r="AJ2424" s="4">
        <v>1939</v>
      </c>
      <c r="AK2424" s="4">
        <v>1500.4438388052167</v>
      </c>
      <c r="AL2424" s="8">
        <v>1.1140641205248043</v>
      </c>
      <c r="AM2424" s="4">
        <v>1338.9868524383667</v>
      </c>
      <c r="AN2424" s="8">
        <v>0.99418396848752377</v>
      </c>
      <c r="AO2424" s="4">
        <v>1177.5298660715168</v>
      </c>
      <c r="AP2424" s="8">
        <v>0.87430381645024347</v>
      </c>
    </row>
    <row r="2425" spans="1:42" x14ac:dyDescent="0.25">
      <c r="A2425" s="2" t="s">
        <v>6923</v>
      </c>
      <c r="B2425" t="s">
        <v>6918</v>
      </c>
      <c r="C2425" t="s">
        <v>14</v>
      </c>
      <c r="D2425" t="s">
        <v>6917</v>
      </c>
      <c r="E2425" s="3" t="s">
        <v>6795</v>
      </c>
      <c r="F2425" t="s">
        <v>6920</v>
      </c>
      <c r="G2425">
        <v>130</v>
      </c>
      <c r="H2425">
        <v>0</v>
      </c>
      <c r="I2425">
        <v>50</v>
      </c>
      <c r="J2425">
        <v>43</v>
      </c>
      <c r="K2425">
        <v>27</v>
      </c>
      <c r="L2425">
        <v>10</v>
      </c>
      <c r="M2425">
        <v>0</v>
      </c>
      <c r="N2425" s="2">
        <v>259.84615384615387</v>
      </c>
      <c r="O2425" s="2">
        <v>291.84973875641026</v>
      </c>
      <c r="P2425" s="2">
        <v>346.04</v>
      </c>
      <c r="Q2425" s="4">
        <v>897.73589260256404</v>
      </c>
      <c r="R2425" s="5">
        <v>4.5999999999999999E-2</v>
      </c>
      <c r="S2425" s="6">
        <v>939.031743662282</v>
      </c>
      <c r="T2425" s="4">
        <v>0</v>
      </c>
      <c r="U2425" s="7">
        <v>939.031743662282</v>
      </c>
      <c r="V2425" s="8">
        <v>0.75485800390863511</v>
      </c>
      <c r="W2425" s="7">
        <v>714.09567169756895</v>
      </c>
      <c r="X2425" s="7">
        <v>718.62481972102069</v>
      </c>
      <c r="Y2425" s="7">
        <v>942.81764688188537</v>
      </c>
      <c r="Z2425" s="7">
        <v>1217.5859603046285</v>
      </c>
      <c r="AA2425" s="7">
        <v>1272.6905945899591</v>
      </c>
      <c r="AB2425" s="7">
        <v>1463.6696695788435</v>
      </c>
      <c r="AC2425" s="7">
        <v>1368.3830769230769</v>
      </c>
      <c r="AD2425" s="7">
        <v>1492.7815384615385</v>
      </c>
      <c r="AE2425" s="4">
        <v>946</v>
      </c>
      <c r="AF2425" s="4">
        <v>952</v>
      </c>
      <c r="AG2425" s="4">
        <v>1249</v>
      </c>
      <c r="AH2425" s="4">
        <v>1613</v>
      </c>
      <c r="AI2425" s="4">
        <v>1686</v>
      </c>
      <c r="AJ2425" s="4">
        <v>1939</v>
      </c>
      <c r="AK2425" s="4">
        <v>1391.1375449969976</v>
      </c>
      <c r="AL2425" s="8">
        <v>1.1182915992629743</v>
      </c>
      <c r="AM2425" s="4">
        <v>1240.435611218759</v>
      </c>
      <c r="AN2425" s="8">
        <v>0.99714706747819459</v>
      </c>
      <c r="AO2425" s="4">
        <v>1089.7336774405203</v>
      </c>
      <c r="AP2425" s="8">
        <v>0.87600253569341469</v>
      </c>
    </row>
    <row r="2426" spans="1:42" x14ac:dyDescent="0.25">
      <c r="A2426" s="2" t="s">
        <v>6926</v>
      </c>
      <c r="B2426" t="s">
        <v>6925</v>
      </c>
      <c r="C2426" t="s">
        <v>149</v>
      </c>
      <c r="D2426" t="s">
        <v>6924</v>
      </c>
      <c r="E2426" s="3" t="s">
        <v>6795</v>
      </c>
      <c r="F2426" t="s">
        <v>6927</v>
      </c>
      <c r="G2426">
        <v>60</v>
      </c>
      <c r="H2426">
        <v>0</v>
      </c>
      <c r="I2426">
        <v>16</v>
      </c>
      <c r="J2426">
        <v>12</v>
      </c>
      <c r="K2426">
        <v>14</v>
      </c>
      <c r="L2426">
        <v>16</v>
      </c>
      <c r="M2426">
        <v>2</v>
      </c>
      <c r="N2426" s="2">
        <v>274.66666666666669</v>
      </c>
      <c r="O2426" s="2">
        <v>400.88637061111103</v>
      </c>
      <c r="P2426" s="2">
        <v>517.01</v>
      </c>
      <c r="Q2426" s="4">
        <v>1192.5630372777778</v>
      </c>
      <c r="R2426" s="5">
        <v>4.5999999999999999E-2</v>
      </c>
      <c r="S2426" s="6">
        <v>1247.4209369925557</v>
      </c>
      <c r="T2426" s="4">
        <v>124.78571428571429</v>
      </c>
      <c r="U2426" s="7">
        <v>1372.2066512782699</v>
      </c>
      <c r="V2426" s="8">
        <v>0.50318045688099666</v>
      </c>
      <c r="W2426" s="7">
        <v>920.33354222938749</v>
      </c>
      <c r="X2426" s="7">
        <v>940.46012068768425</v>
      </c>
      <c r="Y2426" s="7">
        <v>1058.4750580113334</v>
      </c>
      <c r="Z2426" s="7">
        <v>1323.3225336330111</v>
      </c>
      <c r="AA2426" s="7">
        <v>1561.1820972310636</v>
      </c>
      <c r="AB2426" s="7">
        <v>1795.3822829276075</v>
      </c>
      <c r="AC2426" s="7">
        <v>2999.7733333333335</v>
      </c>
      <c r="AD2426" s="7">
        <v>3272.48</v>
      </c>
      <c r="AE2426" s="4">
        <v>2012</v>
      </c>
      <c r="AF2426" s="4">
        <v>2056</v>
      </c>
      <c r="AG2426" s="4">
        <v>2314</v>
      </c>
      <c r="AH2426" s="4">
        <v>2893</v>
      </c>
      <c r="AI2426" s="4">
        <v>3413</v>
      </c>
      <c r="AJ2426" s="4">
        <v>3925</v>
      </c>
      <c r="AK2426" s="4">
        <v>2781.6672060421124</v>
      </c>
      <c r="AL2426" s="8">
        <v>1.0657799297148927</v>
      </c>
      <c r="AM2426" s="4">
        <v>2270.2517830255942</v>
      </c>
      <c r="AN2426" s="8">
        <v>0.87824677210359425</v>
      </c>
      <c r="AO2426" s="4">
        <v>1758.8363600090747</v>
      </c>
      <c r="AP2426" s="8">
        <v>0.6907136144922954</v>
      </c>
    </row>
    <row r="2427" spans="1:42" x14ac:dyDescent="0.25">
      <c r="A2427" s="2" t="s">
        <v>6930</v>
      </c>
      <c r="B2427" t="s">
        <v>6929</v>
      </c>
      <c r="C2427" t="s">
        <v>149</v>
      </c>
      <c r="D2427" t="s">
        <v>6928</v>
      </c>
      <c r="E2427" s="3" t="s">
        <v>6795</v>
      </c>
      <c r="F2427" t="s">
        <v>6931</v>
      </c>
      <c r="G2427">
        <v>60</v>
      </c>
      <c r="H2427">
        <v>0</v>
      </c>
      <c r="I2427">
        <v>10</v>
      </c>
      <c r="J2427">
        <v>18</v>
      </c>
      <c r="K2427">
        <v>22</v>
      </c>
      <c r="L2427">
        <v>6</v>
      </c>
      <c r="M2427">
        <v>4</v>
      </c>
      <c r="N2427" s="2">
        <v>236.6597222222222</v>
      </c>
      <c r="O2427" s="2">
        <v>298.04618391666668</v>
      </c>
      <c r="P2427" s="2">
        <v>466.57</v>
      </c>
      <c r="Q2427" s="4">
        <v>1001.2759061388888</v>
      </c>
      <c r="R2427" s="5">
        <v>4.5999999999999999E-2</v>
      </c>
      <c r="S2427" s="6">
        <v>1047.3345978212776</v>
      </c>
      <c r="T2427" s="4">
        <v>158.24137931034483</v>
      </c>
      <c r="U2427" s="7">
        <v>1205.5759771316225</v>
      </c>
      <c r="V2427" s="8">
        <v>0.52797406373461608</v>
      </c>
      <c r="W2427" s="7">
        <v>645.35332361151688</v>
      </c>
      <c r="X2427" s="7">
        <v>735.71196238299433</v>
      </c>
      <c r="Y2427" s="7">
        <v>901.29302124849369</v>
      </c>
      <c r="Z2427" s="7">
        <v>1159.9847586450078</v>
      </c>
      <c r="AA2427" s="7">
        <v>1296.2107267421086</v>
      </c>
      <c r="AB2427" s="7">
        <v>1490.6882030827503</v>
      </c>
      <c r="AC2427" s="7">
        <v>2511.7400000000002</v>
      </c>
      <c r="AD2427" s="7">
        <v>2740.08</v>
      </c>
      <c r="AE2427" s="4">
        <v>1407</v>
      </c>
      <c r="AF2427" s="4">
        <v>1604</v>
      </c>
      <c r="AG2427" s="4">
        <v>1965</v>
      </c>
      <c r="AH2427" s="4">
        <v>2529</v>
      </c>
      <c r="AI2427" s="4">
        <v>2826</v>
      </c>
      <c r="AJ2427" s="4">
        <v>3250</v>
      </c>
      <c r="AK2427" s="4">
        <v>2282.7102458340678</v>
      </c>
      <c r="AL2427" s="8">
        <v>1.0689986971815768</v>
      </c>
      <c r="AM2427" s="4">
        <v>1870.9183631631379</v>
      </c>
      <c r="AN2427" s="8">
        <v>0.88865715269925671</v>
      </c>
      <c r="AO2427" s="4">
        <v>1459.1264804922077</v>
      </c>
      <c r="AP2427" s="8">
        <v>0.7083156082169364</v>
      </c>
    </row>
    <row r="2428" spans="1:42" x14ac:dyDescent="0.25">
      <c r="A2428" s="2" t="s">
        <v>6934</v>
      </c>
      <c r="B2428" t="s">
        <v>6933</v>
      </c>
      <c r="C2428" t="s">
        <v>149</v>
      </c>
      <c r="D2428" t="s">
        <v>6932</v>
      </c>
      <c r="E2428" s="3" t="s">
        <v>6795</v>
      </c>
      <c r="F2428" t="s">
        <v>6935</v>
      </c>
      <c r="G2428">
        <v>12</v>
      </c>
      <c r="H2428">
        <v>0</v>
      </c>
      <c r="I2428">
        <v>0</v>
      </c>
      <c r="J2428">
        <v>0</v>
      </c>
      <c r="K2428">
        <v>12</v>
      </c>
      <c r="L2428">
        <v>0</v>
      </c>
      <c r="M2428">
        <v>0</v>
      </c>
      <c r="N2428" s="2">
        <v>264.02083333333331</v>
      </c>
      <c r="O2428" s="2">
        <v>713.26041075000001</v>
      </c>
      <c r="P2428" s="2">
        <v>224.87</v>
      </c>
      <c r="Q2428" s="4">
        <v>1202.1512440833335</v>
      </c>
      <c r="R2428" s="5">
        <v>4.5999999999999999E-2</v>
      </c>
      <c r="S2428" s="6">
        <v>1257.4502013111669</v>
      </c>
      <c r="T2428" s="4">
        <v>75.2</v>
      </c>
      <c r="U2428" s="7">
        <v>1332.6502013111669</v>
      </c>
      <c r="V2428" s="8">
        <v>0.67681574469840877</v>
      </c>
      <c r="W2428" s="7">
        <v>721.00623528710389</v>
      </c>
      <c r="X2428" s="7">
        <v>725.47660167063771</v>
      </c>
      <c r="Y2428" s="7">
        <v>952.18803969271198</v>
      </c>
      <c r="Z2428" s="7">
        <v>1257.4502013111669</v>
      </c>
      <c r="AA2428" s="7">
        <v>1262.5591914637769</v>
      </c>
      <c r="AB2428" s="7">
        <v>1452.230450879428</v>
      </c>
      <c r="AC2428" s="7">
        <v>2165.9</v>
      </c>
      <c r="AD2428" s="7">
        <v>2362.7999999999997</v>
      </c>
      <c r="AE2428" s="4">
        <v>1129</v>
      </c>
      <c r="AF2428" s="4">
        <v>1136</v>
      </c>
      <c r="AG2428" s="4">
        <v>1491</v>
      </c>
      <c r="AH2428" s="4">
        <v>1969</v>
      </c>
      <c r="AI2428" s="4">
        <v>1977</v>
      </c>
      <c r="AJ2428" s="4">
        <v>2274</v>
      </c>
      <c r="AK2428" s="4">
        <v>2013.6259301317225</v>
      </c>
      <c r="AL2428" s="8">
        <v>1.0608562367352579</v>
      </c>
      <c r="AM2428" s="4">
        <v>1786.773211485556</v>
      </c>
      <c r="AN2428" s="8">
        <v>0.94564408912420317</v>
      </c>
      <c r="AO2428" s="4">
        <v>1484.3029199573336</v>
      </c>
      <c r="AP2428" s="8">
        <v>0.79202789230946358</v>
      </c>
    </row>
    <row r="2429" spans="1:42" x14ac:dyDescent="0.25">
      <c r="A2429" s="2" t="s">
        <v>6936</v>
      </c>
      <c r="B2429" t="s">
        <v>6933</v>
      </c>
      <c r="C2429" t="s">
        <v>149</v>
      </c>
      <c r="D2429" t="s">
        <v>6932</v>
      </c>
      <c r="E2429" s="3" t="s">
        <v>6795</v>
      </c>
      <c r="F2429" t="s">
        <v>6937</v>
      </c>
      <c r="G2429">
        <v>75</v>
      </c>
      <c r="H2429">
        <v>41</v>
      </c>
      <c r="I2429">
        <v>34</v>
      </c>
      <c r="J2429">
        <v>0</v>
      </c>
      <c r="K2429">
        <v>0</v>
      </c>
      <c r="L2429">
        <v>0</v>
      </c>
      <c r="M2429">
        <v>0</v>
      </c>
      <c r="N2429" s="2">
        <v>190.88222222222223</v>
      </c>
      <c r="O2429" s="2">
        <v>364.13635677777773</v>
      </c>
      <c r="P2429" s="2">
        <v>283.13</v>
      </c>
      <c r="Q2429" s="4">
        <v>838.14857899999993</v>
      </c>
      <c r="R2429" s="5">
        <v>4.5999999999999999E-2</v>
      </c>
      <c r="S2429" s="6">
        <v>876.70341363399996</v>
      </c>
      <c r="T2429" s="4">
        <v>0</v>
      </c>
      <c r="U2429" s="7">
        <v>876.70341363399996</v>
      </c>
      <c r="V2429" s="8">
        <v>0.77435441007325134</v>
      </c>
      <c r="W2429" s="7">
        <v>874.24612897270083</v>
      </c>
      <c r="X2429" s="7">
        <v>879.66660984321345</v>
      </c>
      <c r="Y2429" s="7">
        <v>1154.5624254192178</v>
      </c>
      <c r="Z2429" s="7">
        <v>1524.7038334342319</v>
      </c>
      <c r="AA2429" s="7">
        <v>1530.8986687148179</v>
      </c>
      <c r="AB2429" s="7">
        <v>1760.8819285065736</v>
      </c>
      <c r="AC2429" s="7">
        <v>1245.3906666666669</v>
      </c>
      <c r="AD2429" s="7">
        <v>1358.6079999999999</v>
      </c>
      <c r="AE2429" s="4">
        <v>1129</v>
      </c>
      <c r="AF2429" s="4">
        <v>1136</v>
      </c>
      <c r="AG2429" s="4">
        <v>1491</v>
      </c>
      <c r="AH2429" s="4">
        <v>1969</v>
      </c>
      <c r="AI2429" s="4">
        <v>1977</v>
      </c>
      <c r="AJ2429" s="4">
        <v>2274</v>
      </c>
      <c r="AK2429" s="4">
        <v>1253.961967475301</v>
      </c>
      <c r="AL2429" s="8">
        <v>1.1075706612726859</v>
      </c>
      <c r="AM2429" s="4">
        <v>1130.0860244229334</v>
      </c>
      <c r="AN2429" s="8">
        <v>0.99815636983406542</v>
      </c>
      <c r="AO2429" s="4">
        <v>1000.5793566863673</v>
      </c>
      <c r="AP2429" s="8">
        <v>0.88376870151187148</v>
      </c>
    </row>
    <row r="2430" spans="1:42" x14ac:dyDescent="0.25">
      <c r="A2430" s="2" t="s">
        <v>6938</v>
      </c>
      <c r="B2430" t="s">
        <v>6933</v>
      </c>
      <c r="C2430" t="s">
        <v>149</v>
      </c>
      <c r="D2430" t="s">
        <v>6932</v>
      </c>
      <c r="E2430" s="3" t="s">
        <v>6795</v>
      </c>
      <c r="F2430" t="s">
        <v>2107</v>
      </c>
      <c r="G2430">
        <v>90</v>
      </c>
      <c r="H2430">
        <v>0</v>
      </c>
      <c r="I2430">
        <v>0</v>
      </c>
      <c r="J2430">
        <v>26</v>
      </c>
      <c r="K2430">
        <v>49</v>
      </c>
      <c r="L2430">
        <v>15</v>
      </c>
      <c r="M2430">
        <v>0</v>
      </c>
      <c r="N2430" s="2">
        <v>265.93055555555554</v>
      </c>
      <c r="O2430" s="2">
        <v>256.66396705555564</v>
      </c>
      <c r="P2430" s="2">
        <v>364.26</v>
      </c>
      <c r="Q2430" s="4">
        <v>886.85452261111118</v>
      </c>
      <c r="R2430" s="5">
        <v>4.5999999999999999E-2</v>
      </c>
      <c r="S2430" s="6">
        <v>927.64983065122237</v>
      </c>
      <c r="T2430" s="4">
        <v>57.079365079365083</v>
      </c>
      <c r="U2430" s="7">
        <v>984.72919573058743</v>
      </c>
      <c r="V2430" s="8">
        <v>0.53744422515040968</v>
      </c>
      <c r="W2430" s="7">
        <v>571.60312969200322</v>
      </c>
      <c r="X2430" s="7">
        <v>575.14717035439821</v>
      </c>
      <c r="Y2430" s="7">
        <v>754.88066109014767</v>
      </c>
      <c r="Z2430" s="7">
        <v>996.88800917941035</v>
      </c>
      <c r="AA2430" s="7">
        <v>1000.9383413650046</v>
      </c>
      <c r="AB2430" s="7">
        <v>1151.3069237551949</v>
      </c>
      <c r="AC2430" s="7">
        <v>2015.4688888888891</v>
      </c>
      <c r="AD2430" s="7">
        <v>2198.6933333333332</v>
      </c>
      <c r="AE2430" s="4">
        <v>1129</v>
      </c>
      <c r="AF2430" s="4">
        <v>1136</v>
      </c>
      <c r="AG2430" s="4">
        <v>1491</v>
      </c>
      <c r="AH2430" s="4">
        <v>1969</v>
      </c>
      <c r="AI2430" s="4">
        <v>1977</v>
      </c>
      <c r="AJ2430" s="4">
        <v>2274</v>
      </c>
      <c r="AK2430" s="4">
        <v>1922.5433042061936</v>
      </c>
      <c r="AL2430" s="8">
        <v>1.0804358966883378</v>
      </c>
      <c r="AM2430" s="4">
        <v>1590.9121463545366</v>
      </c>
      <c r="AN2430" s="8">
        <v>0.89943867284236179</v>
      </c>
      <c r="AO2430" s="4">
        <v>1259.2809885028796</v>
      </c>
      <c r="AP2430" s="8">
        <v>0.71844144899638585</v>
      </c>
    </row>
    <row r="2431" spans="1:42" x14ac:dyDescent="0.25">
      <c r="A2431" s="2" t="s">
        <v>6941</v>
      </c>
      <c r="B2431" t="s">
        <v>6940</v>
      </c>
      <c r="C2431" t="s">
        <v>14</v>
      </c>
      <c r="D2431" t="s">
        <v>6939</v>
      </c>
      <c r="E2431" s="3" t="s">
        <v>6795</v>
      </c>
      <c r="F2431" t="s">
        <v>6942</v>
      </c>
      <c r="G2431">
        <v>123</v>
      </c>
      <c r="H2431">
        <v>68</v>
      </c>
      <c r="I2431">
        <v>54</v>
      </c>
      <c r="J2431">
        <v>1</v>
      </c>
      <c r="K2431">
        <v>0</v>
      </c>
      <c r="L2431">
        <v>0</v>
      </c>
      <c r="M2431">
        <v>0</v>
      </c>
      <c r="N2431" s="2">
        <v>207.61653116531167</v>
      </c>
      <c r="O2431" s="2">
        <v>530.05142235772371</v>
      </c>
      <c r="P2431" s="2">
        <v>273.58999999999997</v>
      </c>
      <c r="Q2431" s="4">
        <v>1011.2579535230354</v>
      </c>
      <c r="R2431" s="5">
        <v>4.5999999999999999E-2</v>
      </c>
      <c r="S2431" s="6">
        <v>1057.775819385095</v>
      </c>
      <c r="T2431" s="4">
        <v>0</v>
      </c>
      <c r="U2431" s="7">
        <v>1057.775819385095</v>
      </c>
      <c r="V2431" s="8">
        <v>0.5201053182614177</v>
      </c>
      <c r="W2431" s="7">
        <v>1046.4519003419723</v>
      </c>
      <c r="X2431" s="7">
        <v>1069.3365343454748</v>
      </c>
      <c r="Y2431" s="7">
        <v>1203.5237064569205</v>
      </c>
      <c r="Z2431" s="7">
        <v>1504.6646857302812</v>
      </c>
      <c r="AA2431" s="7">
        <v>1775.1194512262186</v>
      </c>
      <c r="AB2431" s="7">
        <v>2041.4133741760645</v>
      </c>
      <c r="AC2431" s="7">
        <v>2237.1495934959353</v>
      </c>
      <c r="AD2431" s="7">
        <v>2440.5268292682927</v>
      </c>
      <c r="AE2431" s="4">
        <v>2012</v>
      </c>
      <c r="AF2431" s="4">
        <v>2056</v>
      </c>
      <c r="AG2431" s="4">
        <v>2314</v>
      </c>
      <c r="AH2431" s="4">
        <v>2893</v>
      </c>
      <c r="AI2431" s="4">
        <v>3413</v>
      </c>
      <c r="AJ2431" s="4">
        <v>3925</v>
      </c>
      <c r="AK2431" s="4">
        <v>2164.654297501384</v>
      </c>
      <c r="AL2431" s="8">
        <v>1.0643542721390433</v>
      </c>
      <c r="AM2431" s="4">
        <v>1792.3406275895413</v>
      </c>
      <c r="AN2431" s="8">
        <v>0.88128871492566019</v>
      </c>
      <c r="AO2431" s="4">
        <v>1420.0269576776986</v>
      </c>
      <c r="AP2431" s="8">
        <v>0.69822315771227694</v>
      </c>
    </row>
    <row r="2432" spans="1:42" x14ac:dyDescent="0.25">
      <c r="A2432" s="2" t="s">
        <v>6943</v>
      </c>
      <c r="B2432" t="s">
        <v>6940</v>
      </c>
      <c r="C2432" t="s">
        <v>14</v>
      </c>
      <c r="D2432" t="s">
        <v>6939</v>
      </c>
      <c r="E2432" s="3" t="s">
        <v>6795</v>
      </c>
      <c r="F2432" t="s">
        <v>6944</v>
      </c>
      <c r="G2432">
        <v>63</v>
      </c>
      <c r="H2432">
        <v>0</v>
      </c>
      <c r="I2432">
        <v>33</v>
      </c>
      <c r="J2432">
        <v>25</v>
      </c>
      <c r="K2432">
        <v>5</v>
      </c>
      <c r="L2432">
        <v>0</v>
      </c>
      <c r="M2432">
        <v>0</v>
      </c>
      <c r="N2432" s="2">
        <v>249.73015873015871</v>
      </c>
      <c r="O2432" s="2">
        <v>617.76544502116417</v>
      </c>
      <c r="P2432" s="2">
        <v>344.73</v>
      </c>
      <c r="Q2432" s="4">
        <v>1212.225603751323</v>
      </c>
      <c r="R2432" s="5">
        <v>4.5999999999999999E-2</v>
      </c>
      <c r="S2432" s="6">
        <v>1267.9879815238839</v>
      </c>
      <c r="T2432" s="4">
        <v>0</v>
      </c>
      <c r="U2432" s="7">
        <v>1267.9879815238839</v>
      </c>
      <c r="V2432" s="8">
        <v>0.56993102913040306</v>
      </c>
      <c r="W2432" s="7">
        <v>1146.7012306103709</v>
      </c>
      <c r="X2432" s="7">
        <v>1171.7781958921084</v>
      </c>
      <c r="Y2432" s="7">
        <v>1318.8204014077526</v>
      </c>
      <c r="Z2432" s="7">
        <v>1648.8104672742559</v>
      </c>
      <c r="AA2432" s="7">
        <v>1945.1746024220656</v>
      </c>
      <c r="AB2432" s="7">
        <v>2236.9792893368322</v>
      </c>
      <c r="AC2432" s="7">
        <v>2447.2904761904765</v>
      </c>
      <c r="AD2432" s="7">
        <v>2669.7714285714287</v>
      </c>
      <c r="AE2432" s="4">
        <v>2012</v>
      </c>
      <c r="AF2432" s="4">
        <v>2056</v>
      </c>
      <c r="AG2432" s="4">
        <v>2314</v>
      </c>
      <c r="AH2432" s="4">
        <v>2893</v>
      </c>
      <c r="AI2432" s="4">
        <v>3413</v>
      </c>
      <c r="AJ2432" s="4">
        <v>3925</v>
      </c>
      <c r="AK2432" s="4">
        <v>2378.6097136860758</v>
      </c>
      <c r="AL2432" s="8">
        <v>1.0691295988400846</v>
      </c>
      <c r="AM2432" s="4">
        <v>2001.7916259881893</v>
      </c>
      <c r="AN2432" s="8">
        <v>0.89975865554572831</v>
      </c>
      <c r="AO2432" s="4">
        <v>1624.9735382903027</v>
      </c>
      <c r="AP2432" s="8">
        <v>0.73038771225137211</v>
      </c>
    </row>
    <row r="2433" spans="1:42" x14ac:dyDescent="0.25">
      <c r="A2433" s="2" t="s">
        <v>6945</v>
      </c>
      <c r="B2433" t="s">
        <v>6940</v>
      </c>
      <c r="C2433" t="s">
        <v>14</v>
      </c>
      <c r="D2433" t="s">
        <v>6939</v>
      </c>
      <c r="E2433" s="3" t="s">
        <v>6795</v>
      </c>
      <c r="F2433" t="s">
        <v>6946</v>
      </c>
      <c r="G2433">
        <v>50</v>
      </c>
      <c r="H2433">
        <v>0</v>
      </c>
      <c r="I2433">
        <v>0</v>
      </c>
      <c r="J2433">
        <v>14</v>
      </c>
      <c r="K2433">
        <v>26</v>
      </c>
      <c r="L2433">
        <v>10</v>
      </c>
      <c r="M2433">
        <v>0</v>
      </c>
      <c r="N2433" s="2">
        <v>281.45</v>
      </c>
      <c r="O2433" s="2">
        <v>777.02869083333337</v>
      </c>
      <c r="P2433" s="2">
        <v>507.02</v>
      </c>
      <c r="Q2433" s="4">
        <v>1565.4986908333333</v>
      </c>
      <c r="R2433" s="5">
        <v>4.5999999999999999E-2</v>
      </c>
      <c r="S2433" s="6">
        <v>1637.5116306116668</v>
      </c>
      <c r="T2433" s="4">
        <v>0</v>
      </c>
      <c r="U2433" s="7">
        <v>1637.5116306116668</v>
      </c>
      <c r="V2433" s="8">
        <v>0.5776299633888089</v>
      </c>
      <c r="W2433" s="7">
        <v>1162.1914863382835</v>
      </c>
      <c r="X2433" s="7">
        <v>1187.6072047273913</v>
      </c>
      <c r="Y2433" s="7">
        <v>1336.635735281704</v>
      </c>
      <c r="Z2433" s="7">
        <v>1671.0834840838243</v>
      </c>
      <c r="AA2433" s="7">
        <v>1971.4510650460052</v>
      </c>
      <c r="AB2433" s="7">
        <v>2267.1976063010752</v>
      </c>
      <c r="AC2433" s="7">
        <v>3118.3680000000004</v>
      </c>
      <c r="AD2433" s="7">
        <v>3401.8560000000002</v>
      </c>
      <c r="AE2433" s="4">
        <v>2012</v>
      </c>
      <c r="AF2433" s="4">
        <v>2056</v>
      </c>
      <c r="AG2433" s="4">
        <v>2314</v>
      </c>
      <c r="AH2433" s="4">
        <v>2893</v>
      </c>
      <c r="AI2433" s="4">
        <v>3413</v>
      </c>
      <c r="AJ2433" s="4">
        <v>3925</v>
      </c>
      <c r="AK2433" s="4">
        <v>3041.4334578161674</v>
      </c>
      <c r="AL2433" s="8">
        <v>1.0728614466277822</v>
      </c>
      <c r="AM2433" s="4">
        <v>2573.4595154146668</v>
      </c>
      <c r="AN2433" s="8">
        <v>0.90778428554812429</v>
      </c>
      <c r="AO2433" s="4">
        <v>2105.4855730131667</v>
      </c>
      <c r="AP2433" s="8">
        <v>0.74270712446846665</v>
      </c>
    </row>
    <row r="2434" spans="1:42" x14ac:dyDescent="0.25">
      <c r="A2434" s="2" t="s">
        <v>6947</v>
      </c>
      <c r="B2434" t="s">
        <v>6940</v>
      </c>
      <c r="C2434" t="s">
        <v>14</v>
      </c>
      <c r="D2434" t="s">
        <v>6939</v>
      </c>
      <c r="E2434" s="3" t="s">
        <v>6795</v>
      </c>
      <c r="F2434" t="s">
        <v>6948</v>
      </c>
      <c r="G2434">
        <v>100</v>
      </c>
      <c r="H2434">
        <v>54</v>
      </c>
      <c r="I2434">
        <v>45</v>
      </c>
      <c r="J2434">
        <v>1</v>
      </c>
      <c r="K2434">
        <v>0</v>
      </c>
      <c r="L2434">
        <v>0</v>
      </c>
      <c r="M2434">
        <v>0</v>
      </c>
      <c r="N2434" s="2">
        <v>210.52083333333334</v>
      </c>
      <c r="O2434" s="2">
        <v>540.07279883333331</v>
      </c>
      <c r="P2434" s="2">
        <v>360.8</v>
      </c>
      <c r="Q2434" s="4">
        <v>1111.3936321666667</v>
      </c>
      <c r="R2434" s="5">
        <v>4.5999999999999999E-2</v>
      </c>
      <c r="S2434" s="6">
        <v>1162.5177392463336</v>
      </c>
      <c r="T2434" s="4">
        <v>0</v>
      </c>
      <c r="U2434" s="7">
        <v>1162.5177392463336</v>
      </c>
      <c r="V2434" s="8">
        <v>0.57131232209548444</v>
      </c>
      <c r="W2434" s="7">
        <v>1149.4803920561144</v>
      </c>
      <c r="X2434" s="7">
        <v>1174.6181342283157</v>
      </c>
      <c r="Y2434" s="7">
        <v>1322.0167133289508</v>
      </c>
      <c r="Z2434" s="7">
        <v>1652.8065478222361</v>
      </c>
      <c r="AA2434" s="7">
        <v>1949.8889553118881</v>
      </c>
      <c r="AB2434" s="7">
        <v>2242.4008642247763</v>
      </c>
      <c r="AC2434" s="7">
        <v>2238.3020000000001</v>
      </c>
      <c r="AD2434" s="7">
        <v>2441.7839999999997</v>
      </c>
      <c r="AE2434" s="4">
        <v>2012</v>
      </c>
      <c r="AF2434" s="4">
        <v>2056</v>
      </c>
      <c r="AG2434" s="4">
        <v>2314</v>
      </c>
      <c r="AH2434" s="4">
        <v>2893</v>
      </c>
      <c r="AI2434" s="4">
        <v>3413</v>
      </c>
      <c r="AJ2434" s="4">
        <v>3925</v>
      </c>
      <c r="AK2434" s="4">
        <v>2183.9436405808838</v>
      </c>
      <c r="AL2434" s="8">
        <v>1.073285912552896</v>
      </c>
      <c r="AM2434" s="4">
        <v>1843.4683401360335</v>
      </c>
      <c r="AN2434" s="8">
        <v>0.90596138240042534</v>
      </c>
      <c r="AO2434" s="4">
        <v>1502.9930396911834</v>
      </c>
      <c r="AP2434" s="8">
        <v>0.73863685224795483</v>
      </c>
    </row>
    <row r="2435" spans="1:42" x14ac:dyDescent="0.25">
      <c r="A2435" s="2" t="s">
        <v>6949</v>
      </c>
      <c r="B2435" t="s">
        <v>6940</v>
      </c>
      <c r="C2435" t="s">
        <v>14</v>
      </c>
      <c r="D2435" t="s">
        <v>6939</v>
      </c>
      <c r="E2435" s="3" t="s">
        <v>6795</v>
      </c>
      <c r="F2435" t="s">
        <v>6950</v>
      </c>
      <c r="G2435">
        <v>40</v>
      </c>
      <c r="H2435">
        <v>0</v>
      </c>
      <c r="I2435">
        <v>40</v>
      </c>
      <c r="J2435">
        <v>0</v>
      </c>
      <c r="K2435">
        <v>0</v>
      </c>
      <c r="L2435">
        <v>0</v>
      </c>
      <c r="M2435">
        <v>0</v>
      </c>
      <c r="N2435" s="2">
        <v>225.5625</v>
      </c>
      <c r="O2435" s="2">
        <v>499.24721670833344</v>
      </c>
      <c r="P2435" s="2">
        <v>407.74</v>
      </c>
      <c r="Q2435" s="4">
        <v>1132.5497167083336</v>
      </c>
      <c r="R2435" s="5">
        <v>4.5999999999999999E-2</v>
      </c>
      <c r="S2435" s="6">
        <v>1184.6470036769169</v>
      </c>
      <c r="T2435" s="4">
        <v>0</v>
      </c>
      <c r="U2435" s="7">
        <v>1184.6470036769169</v>
      </c>
      <c r="V2435" s="8">
        <v>0.57619017688565999</v>
      </c>
      <c r="W2435" s="7">
        <v>1159.2946358939478</v>
      </c>
      <c r="X2435" s="7">
        <v>1184.6470036769167</v>
      </c>
      <c r="Y2435" s="7">
        <v>1333.3040693134171</v>
      </c>
      <c r="Z2435" s="7">
        <v>1666.9181817302142</v>
      </c>
      <c r="AA2435" s="7">
        <v>1966.5370737107573</v>
      </c>
      <c r="AB2435" s="7">
        <v>2261.5464442762154</v>
      </c>
      <c r="AC2435" s="7">
        <v>2261.6000000000004</v>
      </c>
      <c r="AD2435" s="7">
        <v>2467.1999999999998</v>
      </c>
      <c r="AE2435" s="4">
        <v>2012</v>
      </c>
      <c r="AF2435" s="4">
        <v>2056</v>
      </c>
      <c r="AG2435" s="4">
        <v>2314</v>
      </c>
      <c r="AH2435" s="4">
        <v>2893</v>
      </c>
      <c r="AI2435" s="4">
        <v>3413</v>
      </c>
      <c r="AJ2435" s="4">
        <v>3925</v>
      </c>
      <c r="AK2435" s="4">
        <v>2210.9273289364419</v>
      </c>
      <c r="AL2435" s="8">
        <v>1.0753537592103317</v>
      </c>
      <c r="AM2435" s="4">
        <v>1868.8338871832668</v>
      </c>
      <c r="AN2435" s="8">
        <v>0.90896589843544107</v>
      </c>
      <c r="AO2435" s="4">
        <v>1526.740445430092</v>
      </c>
      <c r="AP2435" s="8">
        <v>0.74257803766055053</v>
      </c>
    </row>
    <row r="2436" spans="1:42" x14ac:dyDescent="0.25">
      <c r="A2436" s="2" t="s">
        <v>6953</v>
      </c>
      <c r="B2436" t="s">
        <v>6952</v>
      </c>
      <c r="C2436" t="s">
        <v>149</v>
      </c>
      <c r="D2436" t="s">
        <v>6951</v>
      </c>
      <c r="E2436" s="3" t="s">
        <v>6795</v>
      </c>
      <c r="F2436" t="s">
        <v>6954</v>
      </c>
      <c r="G2436">
        <v>108</v>
      </c>
      <c r="H2436">
        <v>65</v>
      </c>
      <c r="I2436">
        <v>43</v>
      </c>
      <c r="J2436">
        <v>0</v>
      </c>
      <c r="K2436">
        <v>0</v>
      </c>
      <c r="L2436">
        <v>0</v>
      </c>
      <c r="M2436">
        <v>0</v>
      </c>
      <c r="N2436" s="2">
        <v>192.36574074074073</v>
      </c>
      <c r="O2436" s="2">
        <v>440.3802762962963</v>
      </c>
      <c r="P2436" s="2">
        <v>398.36</v>
      </c>
      <c r="Q2436" s="4">
        <v>1031.106017037037</v>
      </c>
      <c r="R2436" s="5">
        <v>4.5999999999999999E-2</v>
      </c>
      <c r="S2436" s="6">
        <v>1078.5368938207407</v>
      </c>
      <c r="T2436" s="4">
        <v>0</v>
      </c>
      <c r="U2436" s="7">
        <v>1078.5368938207407</v>
      </c>
      <c r="V2436" s="8">
        <v>0.5314250074485829</v>
      </c>
      <c r="W2436" s="7">
        <v>1069.2271149865487</v>
      </c>
      <c r="X2436" s="7">
        <v>1092.6098153142864</v>
      </c>
      <c r="Y2436" s="7">
        <v>1229.7174672360209</v>
      </c>
      <c r="Z2436" s="7">
        <v>1537.4125465487502</v>
      </c>
      <c r="AA2436" s="7">
        <v>1813.7535504220136</v>
      </c>
      <c r="AB2436" s="7">
        <v>2085.843154235688</v>
      </c>
      <c r="AC2436" s="7">
        <v>2232.4703703703703</v>
      </c>
      <c r="AD2436" s="7">
        <v>2435.422222222222</v>
      </c>
      <c r="AE2436" s="4">
        <v>2012</v>
      </c>
      <c r="AF2436" s="4">
        <v>2056</v>
      </c>
      <c r="AG2436" s="4">
        <v>2314</v>
      </c>
      <c r="AH2436" s="4">
        <v>2893</v>
      </c>
      <c r="AI2436" s="4">
        <v>3413</v>
      </c>
      <c r="AJ2436" s="4">
        <v>3925</v>
      </c>
      <c r="AK2436" s="4">
        <v>2163.470471021737</v>
      </c>
      <c r="AL2436" s="8">
        <v>1.0660018380127909</v>
      </c>
      <c r="AM2436" s="4">
        <v>1794.3693571286146</v>
      </c>
      <c r="AN2436" s="8">
        <v>0.88413549359403976</v>
      </c>
      <c r="AO2436" s="4">
        <v>1436.4531254746776</v>
      </c>
      <c r="AP2436" s="8">
        <v>0.70778025052131133</v>
      </c>
    </row>
    <row r="2437" spans="1:42" x14ac:dyDescent="0.25">
      <c r="A2437" s="2" t="s">
        <v>6957</v>
      </c>
      <c r="B2437" t="s">
        <v>6956</v>
      </c>
      <c r="C2437" t="s">
        <v>14</v>
      </c>
      <c r="D2437" t="s">
        <v>6955</v>
      </c>
      <c r="E2437" s="3" t="s">
        <v>6795</v>
      </c>
      <c r="F2437" t="s">
        <v>6958</v>
      </c>
      <c r="G2437">
        <v>290</v>
      </c>
      <c r="H2437">
        <v>106</v>
      </c>
      <c r="I2437">
        <v>178</v>
      </c>
      <c r="J2437">
        <v>6</v>
      </c>
      <c r="K2437">
        <v>0</v>
      </c>
      <c r="L2437">
        <v>0</v>
      </c>
      <c r="M2437">
        <v>0</v>
      </c>
      <c r="N2437" s="2">
        <v>209.44511494252876</v>
      </c>
      <c r="O2437" s="2">
        <v>314.79120315517247</v>
      </c>
      <c r="P2437" s="2">
        <v>310.86</v>
      </c>
      <c r="Q2437" s="4">
        <v>835.09631809770121</v>
      </c>
      <c r="R2437" s="5">
        <v>4.5999999999999999E-2</v>
      </c>
      <c r="S2437" s="6">
        <v>873.51074873019547</v>
      </c>
      <c r="T2437" s="4">
        <v>0</v>
      </c>
      <c r="U2437" s="7">
        <v>873.51074873019547</v>
      </c>
      <c r="V2437" s="8">
        <v>0.56741297258280243</v>
      </c>
      <c r="W2437" s="7">
        <v>798.35005242400314</v>
      </c>
      <c r="X2437" s="7">
        <v>910.13040802281512</v>
      </c>
      <c r="Y2437" s="7">
        <v>1114.9664911252069</v>
      </c>
      <c r="Z2437" s="7">
        <v>1434.9874076619074</v>
      </c>
      <c r="AA2437" s="7">
        <v>1603.5090605189998</v>
      </c>
      <c r="AB2437" s="7">
        <v>1844.092160894108</v>
      </c>
      <c r="AC2437" s="7">
        <v>1693.4082758620693</v>
      </c>
      <c r="AD2437" s="7">
        <v>1847.3544827586206</v>
      </c>
      <c r="AE2437" s="4">
        <v>1407</v>
      </c>
      <c r="AF2437" s="4">
        <v>1604</v>
      </c>
      <c r="AG2437" s="4">
        <v>1965</v>
      </c>
      <c r="AH2437" s="4">
        <v>2529</v>
      </c>
      <c r="AI2437" s="4">
        <v>2826</v>
      </c>
      <c r="AJ2437" s="4">
        <v>3250</v>
      </c>
      <c r="AK2437" s="4">
        <v>1664.3666461520716</v>
      </c>
      <c r="AL2437" s="8">
        <v>1.0811352093075519</v>
      </c>
      <c r="AM2437" s="4">
        <v>1400.7480136781128</v>
      </c>
      <c r="AN2437" s="8">
        <v>0.90989446373263538</v>
      </c>
      <c r="AO2437" s="4">
        <v>1137.129381204154</v>
      </c>
      <c r="AP2437" s="8">
        <v>0.73865371815771885</v>
      </c>
    </row>
    <row r="2438" spans="1:42" x14ac:dyDescent="0.25">
      <c r="A2438" s="2" t="s">
        <v>6961</v>
      </c>
      <c r="B2438" t="s">
        <v>6960</v>
      </c>
      <c r="C2438" t="s">
        <v>149</v>
      </c>
      <c r="D2438" t="s">
        <v>6959</v>
      </c>
      <c r="E2438" s="3" t="s">
        <v>6795</v>
      </c>
      <c r="F2438" t="s">
        <v>6962</v>
      </c>
      <c r="G2438">
        <v>66</v>
      </c>
      <c r="H2438">
        <v>1</v>
      </c>
      <c r="I2438">
        <v>15</v>
      </c>
      <c r="J2438">
        <v>26</v>
      </c>
      <c r="K2438">
        <v>20</v>
      </c>
      <c r="L2438">
        <v>4</v>
      </c>
      <c r="M2438">
        <v>0</v>
      </c>
      <c r="N2438" s="2">
        <v>237.18686868686868</v>
      </c>
      <c r="O2438" s="2">
        <v>63.606849897435936</v>
      </c>
      <c r="P2438" s="2">
        <v>533.88</v>
      </c>
      <c r="Q2438" s="4">
        <v>834.67371858430465</v>
      </c>
      <c r="R2438" s="5">
        <v>4.5999999999999999E-2</v>
      </c>
      <c r="S2438" s="6">
        <v>873.06870963918266</v>
      </c>
      <c r="T2438" s="4">
        <v>0</v>
      </c>
      <c r="U2438" s="7">
        <v>873.06870963918266</v>
      </c>
      <c r="V2438" s="8">
        <v>0.55073196567095217</v>
      </c>
      <c r="W2438" s="7">
        <v>666.38567846185208</v>
      </c>
      <c r="X2438" s="7">
        <v>692.2700808483869</v>
      </c>
      <c r="Y2438" s="7">
        <v>766.6188962139654</v>
      </c>
      <c r="Z2438" s="7">
        <v>1074.4780650240277</v>
      </c>
      <c r="AA2438" s="7">
        <v>1287.611335738686</v>
      </c>
      <c r="AB2438" s="7">
        <v>1480.9182556891903</v>
      </c>
      <c r="AC2438" s="7">
        <v>1743.8166666666668</v>
      </c>
      <c r="AD2438" s="7">
        <v>1902.3454545454545</v>
      </c>
      <c r="AE2438" s="4">
        <v>1210</v>
      </c>
      <c r="AF2438" s="4">
        <v>1257</v>
      </c>
      <c r="AG2438" s="4">
        <v>1392</v>
      </c>
      <c r="AH2438" s="4">
        <v>1951</v>
      </c>
      <c r="AI2438" s="4">
        <v>2338</v>
      </c>
      <c r="AJ2438" s="4">
        <v>2689</v>
      </c>
      <c r="AK2438" s="4">
        <v>1711.0221219396167</v>
      </c>
      <c r="AL2438" s="8">
        <v>1.0793131927860795</v>
      </c>
      <c r="AM2438" s="4">
        <v>1426.9701177699781</v>
      </c>
      <c r="AN2438" s="8">
        <v>0.90013311579790067</v>
      </c>
      <c r="AO2438" s="4">
        <v>1142.9181136003392</v>
      </c>
      <c r="AP2438" s="8">
        <v>0.72095303880972184</v>
      </c>
    </row>
    <row r="2439" spans="1:42" x14ac:dyDescent="0.25">
      <c r="A2439" s="2" t="s">
        <v>6963</v>
      </c>
      <c r="B2439" t="s">
        <v>6960</v>
      </c>
      <c r="C2439" t="s">
        <v>149</v>
      </c>
      <c r="D2439" t="s">
        <v>6959</v>
      </c>
      <c r="E2439" s="3" t="s">
        <v>6795</v>
      </c>
      <c r="F2439" t="s">
        <v>6964</v>
      </c>
      <c r="G2439">
        <v>61</v>
      </c>
      <c r="H2439">
        <v>6</v>
      </c>
      <c r="I2439">
        <v>14</v>
      </c>
      <c r="J2439">
        <v>17</v>
      </c>
      <c r="K2439">
        <v>22</v>
      </c>
      <c r="L2439">
        <v>2</v>
      </c>
      <c r="M2439">
        <v>0</v>
      </c>
      <c r="N2439" s="2">
        <v>235.1844262295082</v>
      </c>
      <c r="O2439" s="2">
        <v>195.29869277049184</v>
      </c>
      <c r="P2439" s="2">
        <v>448.78</v>
      </c>
      <c r="Q2439" s="4">
        <v>879.26311899999996</v>
      </c>
      <c r="R2439" s="5">
        <v>4.5999999999999999E-2</v>
      </c>
      <c r="S2439" s="6">
        <v>919.70922247399994</v>
      </c>
      <c r="T2439" s="4">
        <v>55</v>
      </c>
      <c r="U2439" s="7">
        <v>974.70922247399994</v>
      </c>
      <c r="V2439" s="8">
        <v>0.61857326852802741</v>
      </c>
      <c r="W2439" s="7">
        <v>706.23946848528863</v>
      </c>
      <c r="X2439" s="7">
        <v>733.6719106495932</v>
      </c>
      <c r="Y2439" s="7">
        <v>812.46722324919153</v>
      </c>
      <c r="Z2439" s="7">
        <v>1138.7381843097505</v>
      </c>
      <c r="AA2439" s="7">
        <v>1364.6180804285989</v>
      </c>
      <c r="AB2439" s="7">
        <v>1569.4858931875547</v>
      </c>
      <c r="AC2439" s="7">
        <v>1733.311475409836</v>
      </c>
      <c r="AD2439" s="7">
        <v>1890.8852459016391</v>
      </c>
      <c r="AE2439" s="4">
        <v>1210</v>
      </c>
      <c r="AF2439" s="4">
        <v>1257</v>
      </c>
      <c r="AG2439" s="4">
        <v>1392</v>
      </c>
      <c r="AH2439" s="4">
        <v>1951</v>
      </c>
      <c r="AI2439" s="4">
        <v>2338</v>
      </c>
      <c r="AJ2439" s="4">
        <v>2689</v>
      </c>
      <c r="AK2439" s="4">
        <v>1649.7391543856215</v>
      </c>
      <c r="AL2439" s="8">
        <v>1.0818673368448077</v>
      </c>
      <c r="AM2439" s="4">
        <v>1406.3958437484143</v>
      </c>
      <c r="AN2439" s="8">
        <v>0.92743598073921429</v>
      </c>
      <c r="AO2439" s="4">
        <v>1163.0525331112071</v>
      </c>
      <c r="AP2439" s="8">
        <v>0.77300462463362085</v>
      </c>
    </row>
    <row r="2440" spans="1:42" x14ac:dyDescent="0.25">
      <c r="A2440" s="2" t="s">
        <v>6968</v>
      </c>
      <c r="B2440" t="s">
        <v>6967</v>
      </c>
      <c r="C2440" t="s">
        <v>149</v>
      </c>
      <c r="D2440" t="s">
        <v>6965</v>
      </c>
      <c r="E2440" s="3" t="s">
        <v>6966</v>
      </c>
      <c r="F2440" t="s">
        <v>6969</v>
      </c>
      <c r="G2440">
        <v>90</v>
      </c>
      <c r="H2440">
        <v>0</v>
      </c>
      <c r="I2440">
        <v>3</v>
      </c>
      <c r="J2440">
        <v>33</v>
      </c>
      <c r="K2440">
        <v>40</v>
      </c>
      <c r="L2440">
        <v>11</v>
      </c>
      <c r="M2440">
        <v>3</v>
      </c>
      <c r="N2440" s="2">
        <v>296.96666666666664</v>
      </c>
      <c r="O2440" s="2">
        <v>636.96037433333345</v>
      </c>
      <c r="P2440" s="2">
        <v>298.45999999999998</v>
      </c>
      <c r="Q2440" s="4">
        <v>1232.3870410000002</v>
      </c>
      <c r="R2440" s="5">
        <v>3.6000000000000004E-2</v>
      </c>
      <c r="S2440" s="6">
        <v>1276.7529744760002</v>
      </c>
      <c r="T2440" s="4">
        <v>0</v>
      </c>
      <c r="U2440" s="7">
        <v>1276.7529744760002</v>
      </c>
      <c r="V2440" s="8">
        <v>1.0516237080073583</v>
      </c>
      <c r="W2440" s="7">
        <v>767.68530684537166</v>
      </c>
      <c r="X2440" s="7">
        <v>826.57623449378366</v>
      </c>
      <c r="Y2440" s="7">
        <v>1036.9009760952554</v>
      </c>
      <c r="Z2440" s="7">
        <v>1420.7436295179411</v>
      </c>
      <c r="AA2440" s="7">
        <v>1479.6345571663533</v>
      </c>
      <c r="AB2440" s="7">
        <v>1701.5271595559059</v>
      </c>
      <c r="AC2440" s="7">
        <v>1335.4855555555557</v>
      </c>
      <c r="AD2440" s="7">
        <v>1456.8933333333332</v>
      </c>
      <c r="AE2440" s="4">
        <v>730</v>
      </c>
      <c r="AF2440" s="4">
        <v>786</v>
      </c>
      <c r="AG2440" s="4">
        <v>986</v>
      </c>
      <c r="AH2440" s="4">
        <v>1351</v>
      </c>
      <c r="AI2440" s="4">
        <v>1407</v>
      </c>
      <c r="AJ2440" s="4">
        <v>1618</v>
      </c>
      <c r="AK2440" s="4">
        <v>1407.7647181476002</v>
      </c>
      <c r="AL2440" s="8">
        <v>1.159534210999515</v>
      </c>
      <c r="AM2440" s="4">
        <v>1364.0941369237337</v>
      </c>
      <c r="AN2440" s="8">
        <v>1.123564043335463</v>
      </c>
      <c r="AO2440" s="4">
        <v>1320.4235556998669</v>
      </c>
      <c r="AP2440" s="8">
        <v>1.0875938756714105</v>
      </c>
    </row>
    <row r="2441" spans="1:42" x14ac:dyDescent="0.25">
      <c r="A2441" s="2" t="s">
        <v>6972</v>
      </c>
      <c r="B2441" t="s">
        <v>6971</v>
      </c>
      <c r="C2441" t="s">
        <v>149</v>
      </c>
      <c r="D2441" t="s">
        <v>6970</v>
      </c>
      <c r="E2441" s="3" t="s">
        <v>6966</v>
      </c>
      <c r="F2441" t="s">
        <v>6973</v>
      </c>
      <c r="G2441">
        <v>81</v>
      </c>
      <c r="H2441">
        <v>0</v>
      </c>
      <c r="I2441">
        <v>43</v>
      </c>
      <c r="J2441">
        <v>13</v>
      </c>
      <c r="K2441">
        <v>18</v>
      </c>
      <c r="L2441">
        <v>7</v>
      </c>
      <c r="M2441">
        <v>0</v>
      </c>
      <c r="N2441" s="2">
        <v>264.59259259259261</v>
      </c>
      <c r="O2441" s="2">
        <v>376.66312494238679</v>
      </c>
      <c r="P2441" s="2">
        <v>397.86</v>
      </c>
      <c r="Q2441" s="4">
        <v>1039.1157175349795</v>
      </c>
      <c r="R2441" s="5">
        <v>3.6000000000000004E-2</v>
      </c>
      <c r="S2441" s="6">
        <v>1076.5238833662388</v>
      </c>
      <c r="T2441" s="4">
        <v>68.604938271604937</v>
      </c>
      <c r="U2441" s="7">
        <v>1145.1288216378437</v>
      </c>
      <c r="V2441" s="8">
        <v>1.1482048766778323</v>
      </c>
      <c r="W2441" s="7">
        <v>787.97342539204681</v>
      </c>
      <c r="X2441" s="7">
        <v>848.42070186047772</v>
      </c>
      <c r="Y2441" s="7">
        <v>1064.3038321048741</v>
      </c>
      <c r="Z2441" s="7">
        <v>1458.2905448008976</v>
      </c>
      <c r="AA2441" s="7">
        <v>1518.7378212693284</v>
      </c>
      <c r="AB2441" s="7">
        <v>1746.4945236771666</v>
      </c>
      <c r="AC2441" s="7">
        <v>1097.0530864197533</v>
      </c>
      <c r="AD2441" s="7">
        <v>1196.7851851851851</v>
      </c>
      <c r="AE2441" s="4">
        <v>730</v>
      </c>
      <c r="AF2441" s="4">
        <v>786</v>
      </c>
      <c r="AG2441" s="4">
        <v>986</v>
      </c>
      <c r="AH2441" s="4">
        <v>1351</v>
      </c>
      <c r="AI2441" s="4">
        <v>1407</v>
      </c>
      <c r="AJ2441" s="4">
        <v>1618</v>
      </c>
      <c r="AK2441" s="4">
        <v>1102.5628031723809</v>
      </c>
      <c r="AL2441" s="8">
        <v>1.1743137424577306</v>
      </c>
      <c r="AM2441" s="4">
        <v>1093.883163237</v>
      </c>
      <c r="AN2441" s="8">
        <v>1.1656107871977641</v>
      </c>
      <c r="AO2441" s="4">
        <v>1085.2035233016195</v>
      </c>
      <c r="AP2441" s="8">
        <v>1.1569078319377983</v>
      </c>
    </row>
    <row r="2442" spans="1:42" x14ac:dyDescent="0.25">
      <c r="A2442" s="2" t="s">
        <v>6975</v>
      </c>
      <c r="B2442" t="s">
        <v>2091</v>
      </c>
      <c r="C2442" t="s">
        <v>14</v>
      </c>
      <c r="D2442" t="s">
        <v>6974</v>
      </c>
      <c r="E2442" s="3" t="s">
        <v>6966</v>
      </c>
      <c r="F2442" t="s">
        <v>6976</v>
      </c>
      <c r="G2442">
        <v>200</v>
      </c>
      <c r="H2442">
        <v>30</v>
      </c>
      <c r="I2442">
        <v>150</v>
      </c>
      <c r="J2442">
        <v>20</v>
      </c>
      <c r="K2442">
        <v>0</v>
      </c>
      <c r="L2442">
        <v>0</v>
      </c>
      <c r="M2442">
        <v>0</v>
      </c>
      <c r="N2442" s="2">
        <v>237.30364583333335</v>
      </c>
      <c r="O2442" s="2">
        <v>663.99656993229178</v>
      </c>
      <c r="P2442" s="2">
        <v>339.33</v>
      </c>
      <c r="Q2442" s="4">
        <v>1240.6302157656251</v>
      </c>
      <c r="R2442" s="5">
        <v>3.6000000000000004E-2</v>
      </c>
      <c r="S2442" s="6">
        <v>1285.2929035331877</v>
      </c>
      <c r="T2442" s="4">
        <v>0</v>
      </c>
      <c r="U2442" s="7">
        <v>1285.2929035331877</v>
      </c>
      <c r="V2442" s="8">
        <v>0.81337356254473336</v>
      </c>
      <c r="W2442" s="7">
        <v>1121.6421427491873</v>
      </c>
      <c r="X2442" s="7">
        <v>1271.3028782574183</v>
      </c>
      <c r="Y2442" s="7">
        <v>1635.6942342774587</v>
      </c>
      <c r="Z2442" s="7">
        <v>2004.1524581102228</v>
      </c>
      <c r="AA2442" s="7">
        <v>2247.3511533110982</v>
      </c>
      <c r="AB2442" s="7">
        <v>2584.0878082046179</v>
      </c>
      <c r="AC2442" s="7">
        <v>1738.2200000000003</v>
      </c>
      <c r="AD2442" s="7">
        <v>1896.24</v>
      </c>
      <c r="AE2442" s="4">
        <v>1379</v>
      </c>
      <c r="AF2442" s="4">
        <v>1563</v>
      </c>
      <c r="AG2442" s="4">
        <v>2011</v>
      </c>
      <c r="AH2442" s="4">
        <v>2464</v>
      </c>
      <c r="AI2442" s="4">
        <v>2763</v>
      </c>
      <c r="AJ2442" s="4">
        <v>3177</v>
      </c>
      <c r="AK2442" s="4">
        <v>1755.3782535236314</v>
      </c>
      <c r="AL2442" s="8">
        <v>1.1108582796631006</v>
      </c>
      <c r="AM2442" s="4">
        <v>1598.6831368601502</v>
      </c>
      <c r="AN2442" s="8">
        <v>1.0116967072903114</v>
      </c>
      <c r="AO2442" s="4">
        <v>1441.9880201966689</v>
      </c>
      <c r="AP2442" s="8">
        <v>0.91253513491752236</v>
      </c>
    </row>
    <row r="2443" spans="1:42" x14ac:dyDescent="0.25">
      <c r="A2443" s="2" t="s">
        <v>6977</v>
      </c>
      <c r="B2443" t="s">
        <v>2091</v>
      </c>
      <c r="C2443" t="s">
        <v>14</v>
      </c>
      <c r="D2443" t="s">
        <v>6974</v>
      </c>
      <c r="E2443" s="3" t="s">
        <v>6966</v>
      </c>
      <c r="F2443" t="s">
        <v>6978</v>
      </c>
      <c r="G2443">
        <v>168</v>
      </c>
      <c r="H2443">
        <v>0</v>
      </c>
      <c r="I2443">
        <v>0</v>
      </c>
      <c r="J2443">
        <v>65</v>
      </c>
      <c r="K2443">
        <v>59</v>
      </c>
      <c r="L2443">
        <v>39</v>
      </c>
      <c r="M2443">
        <v>5</v>
      </c>
      <c r="N2443" s="2">
        <v>304.05357142857144</v>
      </c>
      <c r="O2443" s="2">
        <v>479.57737169047618</v>
      </c>
      <c r="P2443" s="2">
        <v>700.9</v>
      </c>
      <c r="Q2443" s="4">
        <v>1484.5309431190476</v>
      </c>
      <c r="R2443" s="5">
        <v>3.6000000000000004E-2</v>
      </c>
      <c r="S2443" s="6">
        <v>1537.9740570713334</v>
      </c>
      <c r="T2443" s="4">
        <v>77.247933884297524</v>
      </c>
      <c r="U2443" s="7">
        <v>1615.2219909556309</v>
      </c>
      <c r="V2443" s="8">
        <v>0.67884636615077054</v>
      </c>
      <c r="W2443" s="7">
        <v>891.35879637115272</v>
      </c>
      <c r="X2443" s="7">
        <v>1010.2928199623725</v>
      </c>
      <c r="Y2443" s="7">
        <v>1299.8713121844728</v>
      </c>
      <c r="Z2443" s="7">
        <v>1592.681707221552</v>
      </c>
      <c r="AA2443" s="7">
        <v>1785.9494955572843</v>
      </c>
      <c r="AB2443" s="7">
        <v>2053.5510486375288</v>
      </c>
      <c r="AC2443" s="7">
        <v>2617.299404761905</v>
      </c>
      <c r="AD2443" s="7">
        <v>2855.2357142857145</v>
      </c>
      <c r="AE2443" s="4">
        <v>1379</v>
      </c>
      <c r="AF2443" s="4">
        <v>1563</v>
      </c>
      <c r="AG2443" s="4">
        <v>2011</v>
      </c>
      <c r="AH2443" s="4">
        <v>2464</v>
      </c>
      <c r="AI2443" s="4">
        <v>2763</v>
      </c>
      <c r="AJ2443" s="4">
        <v>3177</v>
      </c>
      <c r="AK2443" s="4">
        <v>2518.5624113140898</v>
      </c>
      <c r="AL2443" s="8">
        <v>1.0909685665014623</v>
      </c>
      <c r="AM2443" s="4">
        <v>2187.3703181592518</v>
      </c>
      <c r="AN2443" s="8">
        <v>0.95177497565454017</v>
      </c>
      <c r="AO2443" s="4">
        <v>1862.6721876152926</v>
      </c>
      <c r="AP2443" s="8">
        <v>0.8153106709026553</v>
      </c>
    </row>
    <row r="2444" spans="1:42" x14ac:dyDescent="0.25">
      <c r="A2444" s="2" t="s">
        <v>6979</v>
      </c>
      <c r="B2444" t="s">
        <v>2091</v>
      </c>
      <c r="C2444" t="s">
        <v>14</v>
      </c>
      <c r="D2444" t="s">
        <v>6974</v>
      </c>
      <c r="E2444" s="3" t="s">
        <v>6966</v>
      </c>
      <c r="F2444" t="s">
        <v>6980</v>
      </c>
      <c r="G2444">
        <v>349</v>
      </c>
      <c r="H2444">
        <v>0</v>
      </c>
      <c r="I2444">
        <v>20</v>
      </c>
      <c r="J2444">
        <v>151</v>
      </c>
      <c r="K2444">
        <v>114</v>
      </c>
      <c r="L2444">
        <v>38</v>
      </c>
      <c r="M2444">
        <v>26</v>
      </c>
      <c r="N2444" s="2">
        <v>305.06638013371537</v>
      </c>
      <c r="O2444" s="2">
        <v>399.90731783763147</v>
      </c>
      <c r="P2444" s="2">
        <v>598.92999999999995</v>
      </c>
      <c r="Q2444" s="4">
        <v>1303.9036979713469</v>
      </c>
      <c r="R2444" s="5">
        <v>3.6000000000000004E-2</v>
      </c>
      <c r="S2444" s="6">
        <v>1350.8442310983155</v>
      </c>
      <c r="T2444" s="4">
        <v>61.442307692307693</v>
      </c>
      <c r="U2444" s="7">
        <v>1412.2865387906231</v>
      </c>
      <c r="V2444" s="8">
        <v>0.61349268936142121</v>
      </c>
      <c r="W2444" s="7">
        <v>809.20044104951933</v>
      </c>
      <c r="X2444" s="7">
        <v>917.17207350282729</v>
      </c>
      <c r="Y2444" s="7">
        <v>1180.0595264326203</v>
      </c>
      <c r="Z2444" s="7">
        <v>1445.8809911138619</v>
      </c>
      <c r="AA2444" s="7">
        <v>1621.3348938504873</v>
      </c>
      <c r="AB2444" s="7">
        <v>1864.2710668704301</v>
      </c>
      <c r="AC2444" s="7">
        <v>2532.2472779369627</v>
      </c>
      <c r="AD2444" s="7">
        <v>2762.4515759312321</v>
      </c>
      <c r="AE2444" s="4">
        <v>1379</v>
      </c>
      <c r="AF2444" s="4">
        <v>1563</v>
      </c>
      <c r="AG2444" s="4">
        <v>2011</v>
      </c>
      <c r="AH2444" s="4">
        <v>2464</v>
      </c>
      <c r="AI2444" s="4">
        <v>2763</v>
      </c>
      <c r="AJ2444" s="4">
        <v>3177</v>
      </c>
      <c r="AK2444" s="4">
        <v>2438.7464448502615</v>
      </c>
      <c r="AL2444" s="8">
        <v>1.0860738806035708</v>
      </c>
      <c r="AM2444" s="4">
        <v>2074.9574880223813</v>
      </c>
      <c r="AN2444" s="8">
        <v>0.92804513830922131</v>
      </c>
      <c r="AO2444" s="4">
        <v>1711.1685311945014</v>
      </c>
      <c r="AP2444" s="8">
        <v>0.77001639601487204</v>
      </c>
    </row>
    <row r="2445" spans="1:42" x14ac:dyDescent="0.25">
      <c r="A2445" s="2" t="s">
        <v>6983</v>
      </c>
      <c r="B2445" t="s">
        <v>6982</v>
      </c>
      <c r="C2445" t="s">
        <v>149</v>
      </c>
      <c r="D2445" t="s">
        <v>6981</v>
      </c>
      <c r="E2445" s="3" t="s">
        <v>6966</v>
      </c>
      <c r="F2445" t="s">
        <v>6984</v>
      </c>
      <c r="G2445">
        <v>185</v>
      </c>
      <c r="H2445">
        <v>0</v>
      </c>
      <c r="I2445">
        <v>73</v>
      </c>
      <c r="J2445">
        <v>43</v>
      </c>
      <c r="K2445">
        <v>63</v>
      </c>
      <c r="L2445">
        <v>6</v>
      </c>
      <c r="M2445">
        <v>0</v>
      </c>
      <c r="N2445" s="2">
        <v>298.96846846846847</v>
      </c>
      <c r="O2445" s="2">
        <v>498.14668364864872</v>
      </c>
      <c r="P2445" s="2">
        <v>431.43</v>
      </c>
      <c r="Q2445" s="4">
        <v>1228.5451521171171</v>
      </c>
      <c r="R2445" s="5">
        <v>3.6000000000000004E-2</v>
      </c>
      <c r="S2445" s="6">
        <v>1272.7727775933333</v>
      </c>
      <c r="T2445" s="4">
        <v>0</v>
      </c>
      <c r="U2445" s="7">
        <v>1272.7727775933333</v>
      </c>
      <c r="V2445" s="8">
        <v>1.2179265811213238</v>
      </c>
      <c r="W2445" s="7">
        <v>889.08640421856626</v>
      </c>
      <c r="X2445" s="7">
        <v>957.29029276136032</v>
      </c>
      <c r="Y2445" s="7">
        <v>1200.8756089856251</v>
      </c>
      <c r="Z2445" s="7">
        <v>1645.4188110949083</v>
      </c>
      <c r="AA2445" s="7">
        <v>1713.6226996377025</v>
      </c>
      <c r="AB2445" s="7">
        <v>1970.6052082543017</v>
      </c>
      <c r="AC2445" s="7">
        <v>1149.5356756756757</v>
      </c>
      <c r="AD2445" s="7">
        <v>1254.0389189189189</v>
      </c>
      <c r="AE2445" s="4">
        <v>730</v>
      </c>
      <c r="AF2445" s="4">
        <v>786</v>
      </c>
      <c r="AG2445" s="4">
        <v>986</v>
      </c>
      <c r="AH2445" s="4">
        <v>1351</v>
      </c>
      <c r="AI2445" s="4">
        <v>1407</v>
      </c>
      <c r="AJ2445" s="4">
        <v>1618</v>
      </c>
      <c r="AK2445" s="4">
        <v>1240.6354180216381</v>
      </c>
      <c r="AL2445" s="8">
        <v>1.1871740814147915</v>
      </c>
      <c r="AM2445" s="4">
        <v>1251.2833383616576</v>
      </c>
      <c r="AN2445" s="8">
        <v>1.1973631626428594</v>
      </c>
      <c r="AO2445" s="4">
        <v>1262.1248572533138</v>
      </c>
      <c r="AP2445" s="8">
        <v>1.207737499893256</v>
      </c>
    </row>
    <row r="2446" spans="1:42" x14ac:dyDescent="0.25">
      <c r="A2446" s="2" t="s">
        <v>6987</v>
      </c>
      <c r="B2446" t="s">
        <v>6986</v>
      </c>
      <c r="C2446" t="s">
        <v>14</v>
      </c>
      <c r="D2446" t="s">
        <v>6985</v>
      </c>
      <c r="E2446" s="3" t="s">
        <v>6966</v>
      </c>
      <c r="F2446" t="s">
        <v>6988</v>
      </c>
      <c r="G2446">
        <v>97</v>
      </c>
      <c r="H2446">
        <v>21</v>
      </c>
      <c r="I2446">
        <v>76</v>
      </c>
      <c r="J2446">
        <v>0</v>
      </c>
      <c r="K2446">
        <v>0</v>
      </c>
      <c r="L2446">
        <v>0</v>
      </c>
      <c r="M2446">
        <v>0</v>
      </c>
      <c r="N2446" s="2">
        <v>212.69158075601376</v>
      </c>
      <c r="O2446" s="2">
        <v>341.82314879381448</v>
      </c>
      <c r="P2446" s="2">
        <v>279.14</v>
      </c>
      <c r="Q2446" s="4">
        <v>833.65472954982818</v>
      </c>
      <c r="R2446" s="5">
        <v>3.6000000000000004E-2</v>
      </c>
      <c r="S2446" s="6">
        <v>863.666299813622</v>
      </c>
      <c r="T2446" s="4">
        <v>24.950617283950617</v>
      </c>
      <c r="U2446" s="7">
        <v>888.61691709757258</v>
      </c>
      <c r="V2446" s="8">
        <v>0.9130721908271493</v>
      </c>
      <c r="W2446" s="7">
        <v>796.91655591582128</v>
      </c>
      <c r="X2446" s="7">
        <v>882.11030799590912</v>
      </c>
      <c r="Y2446" s="7">
        <v>1125.2674753911597</v>
      </c>
      <c r="Z2446" s="7">
        <v>1475.804267804021</v>
      </c>
      <c r="AA2446" s="7">
        <v>1637.3174227891875</v>
      </c>
      <c r="AB2446" s="7">
        <v>1883.1368949369407</v>
      </c>
      <c r="AC2446" s="7">
        <v>1070.538144329897</v>
      </c>
      <c r="AD2446" s="7">
        <v>1167.8597938144328</v>
      </c>
      <c r="AE2446" s="4">
        <v>898</v>
      </c>
      <c r="AF2446" s="4">
        <v>994</v>
      </c>
      <c r="AG2446" s="4">
        <v>1268</v>
      </c>
      <c r="AH2446" s="4">
        <v>1663</v>
      </c>
      <c r="AI2446" s="4">
        <v>1845</v>
      </c>
      <c r="AJ2446" s="4">
        <v>2122</v>
      </c>
      <c r="AK2446" s="4">
        <v>1082.6142420344836</v>
      </c>
      <c r="AL2446" s="8">
        <v>1.1380457125260919</v>
      </c>
      <c r="AM2446" s="4">
        <v>1009.6315946275298</v>
      </c>
      <c r="AN2446" s="8">
        <v>1.0630545386264445</v>
      </c>
      <c r="AO2446" s="4">
        <v>936.64894722057591</v>
      </c>
      <c r="AP2446" s="8">
        <v>0.98806336472679679</v>
      </c>
    </row>
    <row r="2447" spans="1:42" x14ac:dyDescent="0.25">
      <c r="A2447" s="2" t="s">
        <v>6989</v>
      </c>
      <c r="B2447" t="s">
        <v>6986</v>
      </c>
      <c r="C2447" t="s">
        <v>14</v>
      </c>
      <c r="D2447" t="s">
        <v>6985</v>
      </c>
      <c r="E2447" s="3" t="s">
        <v>6966</v>
      </c>
      <c r="F2447" t="s">
        <v>6990</v>
      </c>
      <c r="G2447">
        <v>152</v>
      </c>
      <c r="H2447">
        <v>92</v>
      </c>
      <c r="I2447">
        <v>60</v>
      </c>
      <c r="J2447">
        <v>0</v>
      </c>
      <c r="K2447">
        <v>0</v>
      </c>
      <c r="L2447">
        <v>0</v>
      </c>
      <c r="M2447">
        <v>0</v>
      </c>
      <c r="N2447" s="2">
        <v>202.05756578947367</v>
      </c>
      <c r="O2447" s="2">
        <v>255.54270181140362</v>
      </c>
      <c r="P2447" s="2">
        <v>347.52</v>
      </c>
      <c r="Q2447" s="4">
        <v>805.12026760087724</v>
      </c>
      <c r="R2447" s="5">
        <v>3.6000000000000004E-2</v>
      </c>
      <c r="S2447" s="6">
        <v>834.1045972345089</v>
      </c>
      <c r="T2447" s="4">
        <v>23.04225352112676</v>
      </c>
      <c r="U2447" s="7">
        <v>857.14685075563568</v>
      </c>
      <c r="V2447" s="8">
        <v>0.9158581804272341</v>
      </c>
      <c r="W2447" s="7">
        <v>800.33138218508566</v>
      </c>
      <c r="X2447" s="7">
        <v>885.8901936436248</v>
      </c>
      <c r="Y2447" s="7">
        <v>1130.0893013482055</v>
      </c>
      <c r="Z2447" s="7">
        <v>1482.1281609953201</v>
      </c>
      <c r="AA2447" s="7">
        <v>1644.3334077188006</v>
      </c>
      <c r="AB2447" s="7">
        <v>1891.2062282814607</v>
      </c>
      <c r="AC2447" s="7">
        <v>1029.484210526316</v>
      </c>
      <c r="AD2447" s="7">
        <v>1123.0736842105264</v>
      </c>
      <c r="AE2447" s="4">
        <v>898</v>
      </c>
      <c r="AF2447" s="4">
        <v>994</v>
      </c>
      <c r="AG2447" s="4">
        <v>1268</v>
      </c>
      <c r="AH2447" s="4">
        <v>1663</v>
      </c>
      <c r="AI2447" s="4">
        <v>1845</v>
      </c>
      <c r="AJ2447" s="4">
        <v>2122</v>
      </c>
      <c r="AK2447" s="4">
        <v>1041.1655032299861</v>
      </c>
      <c r="AL2447" s="8">
        <v>1.1371019783079037</v>
      </c>
      <c r="AM2447" s="4">
        <v>972.65270345207091</v>
      </c>
      <c r="AN2447" s="8">
        <v>1.0638963098915057</v>
      </c>
      <c r="AO2447" s="4">
        <v>902.61739701242414</v>
      </c>
      <c r="AP2447" s="8">
        <v>0.98906384884363208</v>
      </c>
    </row>
    <row r="2448" spans="1:42" x14ac:dyDescent="0.25">
      <c r="A2448" s="2" t="s">
        <v>6991</v>
      </c>
      <c r="B2448" t="s">
        <v>6986</v>
      </c>
      <c r="C2448" t="s">
        <v>14</v>
      </c>
      <c r="D2448" t="s">
        <v>6985</v>
      </c>
      <c r="E2448" s="3" t="s">
        <v>6966</v>
      </c>
      <c r="F2448" t="s">
        <v>6992</v>
      </c>
      <c r="G2448">
        <v>188</v>
      </c>
      <c r="H2448">
        <v>0</v>
      </c>
      <c r="I2448">
        <v>30</v>
      </c>
      <c r="J2448">
        <v>57</v>
      </c>
      <c r="K2448">
        <v>69</v>
      </c>
      <c r="L2448">
        <v>30</v>
      </c>
      <c r="M2448">
        <v>2</v>
      </c>
      <c r="N2448" s="2">
        <v>291.88652482269504</v>
      </c>
      <c r="O2448" s="2">
        <v>403.76712465248227</v>
      </c>
      <c r="P2448" s="2">
        <v>463.3</v>
      </c>
      <c r="Q2448" s="4">
        <v>1158.9536494751774</v>
      </c>
      <c r="R2448" s="5">
        <v>3.6000000000000004E-2</v>
      </c>
      <c r="S2448" s="6">
        <v>1200.6759808562838</v>
      </c>
      <c r="T2448" s="4">
        <v>57.543352601156066</v>
      </c>
      <c r="U2448" s="7">
        <v>1258.2193334574399</v>
      </c>
      <c r="V2448" s="8">
        <v>0.8556931043601208</v>
      </c>
      <c r="W2448" s="7">
        <v>733.26986543798864</v>
      </c>
      <c r="X2448" s="7">
        <v>811.65951697701632</v>
      </c>
      <c r="Y2448" s="7">
        <v>1035.3966474113247</v>
      </c>
      <c r="Z2448" s="7">
        <v>1357.937401139616</v>
      </c>
      <c r="AA2448" s="7">
        <v>1506.5511155156894</v>
      </c>
      <c r="AB2448" s="7">
        <v>1732.7379225605923</v>
      </c>
      <c r="AC2448" s="7">
        <v>1617.4505319148936</v>
      </c>
      <c r="AD2448" s="7">
        <v>1764.4914893617022</v>
      </c>
      <c r="AE2448" s="4">
        <v>898</v>
      </c>
      <c r="AF2448" s="4">
        <v>994</v>
      </c>
      <c r="AG2448" s="4">
        <v>1268</v>
      </c>
      <c r="AH2448" s="4">
        <v>1663</v>
      </c>
      <c r="AI2448" s="4">
        <v>1845</v>
      </c>
      <c r="AJ2448" s="4">
        <v>2122</v>
      </c>
      <c r="AK2448" s="4">
        <v>1600.3265850241828</v>
      </c>
      <c r="AL2448" s="8">
        <v>1.1274885354477284</v>
      </c>
      <c r="AM2448" s="4">
        <v>1465.5331859853056</v>
      </c>
      <c r="AN2448" s="8">
        <v>1.0358178870927366</v>
      </c>
      <c r="AO2448" s="4">
        <v>1333.1045834207948</v>
      </c>
      <c r="AP2448" s="8">
        <v>0.9457554957264287</v>
      </c>
    </row>
    <row r="2449" spans="1:42" x14ac:dyDescent="0.25">
      <c r="A2449" s="2" t="s">
        <v>6994</v>
      </c>
      <c r="B2449" t="s">
        <v>6787</v>
      </c>
      <c r="C2449" t="s">
        <v>14</v>
      </c>
      <c r="D2449" t="s">
        <v>6993</v>
      </c>
      <c r="E2449" s="3" t="s">
        <v>6966</v>
      </c>
      <c r="F2449" t="s">
        <v>6995</v>
      </c>
      <c r="G2449">
        <v>177</v>
      </c>
      <c r="H2449">
        <v>32</v>
      </c>
      <c r="I2449">
        <v>65</v>
      </c>
      <c r="J2449">
        <v>12</v>
      </c>
      <c r="K2449">
        <v>37</v>
      </c>
      <c r="L2449">
        <v>28</v>
      </c>
      <c r="M2449">
        <v>3</v>
      </c>
      <c r="N2449" s="2">
        <v>220.53295668549904</v>
      </c>
      <c r="O2449" s="2">
        <v>341.71658232768368</v>
      </c>
      <c r="P2449" s="2">
        <v>407.73</v>
      </c>
      <c r="Q2449" s="4">
        <v>969.97953901318272</v>
      </c>
      <c r="R2449" s="5">
        <v>3.6000000000000004E-2</v>
      </c>
      <c r="S2449" s="6">
        <v>1004.8988024176573</v>
      </c>
      <c r="T2449" s="4">
        <v>66.721212121212119</v>
      </c>
      <c r="U2449" s="7">
        <v>1071.6200145388693</v>
      </c>
      <c r="V2449" s="8">
        <v>0.83148156257646166</v>
      </c>
      <c r="W2449" s="7">
        <v>700.18124333824437</v>
      </c>
      <c r="X2449" s="7">
        <v>775.03358115614128</v>
      </c>
      <c r="Y2449" s="7">
        <v>988.67462867805546</v>
      </c>
      <c r="Z2449" s="7">
        <v>1296.6608103246106</v>
      </c>
      <c r="AA2449" s="7">
        <v>1438.5683674377069</v>
      </c>
      <c r="AB2449" s="7">
        <v>1654.5485505164304</v>
      </c>
      <c r="AC2449" s="7">
        <v>1417.6887005649719</v>
      </c>
      <c r="AD2449" s="7">
        <v>1546.5694915254237</v>
      </c>
      <c r="AE2449" s="4">
        <v>898</v>
      </c>
      <c r="AF2449" s="4">
        <v>994</v>
      </c>
      <c r="AG2449" s="4">
        <v>1268</v>
      </c>
      <c r="AH2449" s="4">
        <v>1663</v>
      </c>
      <c r="AI2449" s="4">
        <v>1845</v>
      </c>
      <c r="AJ2449" s="4">
        <v>2122</v>
      </c>
      <c r="AK2449" s="4">
        <v>1373.7022020481147</v>
      </c>
      <c r="AL2449" s="8">
        <v>1.11764011024058</v>
      </c>
      <c r="AM2449" s="4">
        <v>1250.7677355046289</v>
      </c>
      <c r="AN2449" s="8">
        <v>1.0222539276858738</v>
      </c>
      <c r="AO2449" s="4">
        <v>1127.8332689611432</v>
      </c>
      <c r="AP2449" s="8">
        <v>0.92686774513116787</v>
      </c>
    </row>
    <row r="2450" spans="1:42" x14ac:dyDescent="0.25">
      <c r="A2450" s="2" t="s">
        <v>6997</v>
      </c>
      <c r="B2450" t="s">
        <v>5119</v>
      </c>
      <c r="C2450" t="s">
        <v>149</v>
      </c>
      <c r="D2450" t="s">
        <v>6996</v>
      </c>
      <c r="E2450" s="3" t="s">
        <v>6966</v>
      </c>
      <c r="F2450" t="s">
        <v>6998</v>
      </c>
      <c r="G2450">
        <v>194</v>
      </c>
      <c r="H2450">
        <v>0</v>
      </c>
      <c r="I2450">
        <v>83</v>
      </c>
      <c r="J2450">
        <v>24</v>
      </c>
      <c r="K2450">
        <v>46</v>
      </c>
      <c r="L2450">
        <v>39</v>
      </c>
      <c r="M2450">
        <v>2</v>
      </c>
      <c r="N2450" s="2">
        <v>304.53865979381442</v>
      </c>
      <c r="O2450" s="2">
        <v>526.13639372852242</v>
      </c>
      <c r="P2450" s="2">
        <v>401.04</v>
      </c>
      <c r="Q2450" s="4">
        <v>1231.7150535223368</v>
      </c>
      <c r="R2450" s="5">
        <v>3.6000000000000004E-2</v>
      </c>
      <c r="S2450" s="6">
        <v>1276.056795449141</v>
      </c>
      <c r="T2450" s="4">
        <v>15.629032258064516</v>
      </c>
      <c r="U2450" s="7">
        <v>1291.6858277072056</v>
      </c>
      <c r="V2450" s="8">
        <v>1.0383670795564455</v>
      </c>
      <c r="W2450" s="7">
        <v>918.09380342867121</v>
      </c>
      <c r="X2450" s="7">
        <v>924.2486222226064</v>
      </c>
      <c r="Y2450" s="7">
        <v>1189.9316334941436</v>
      </c>
      <c r="Z2450" s="7">
        <v>1491.5177543969696</v>
      </c>
      <c r="AA2450" s="7">
        <v>1783.8716471088928</v>
      </c>
      <c r="AB2450" s="7">
        <v>2051.606264645075</v>
      </c>
      <c r="AC2450" s="7">
        <v>1368.3546391752577</v>
      </c>
      <c r="AD2450" s="7">
        <v>1492.7505154639175</v>
      </c>
      <c r="AE2450" s="4">
        <v>895</v>
      </c>
      <c r="AF2450" s="4">
        <v>901</v>
      </c>
      <c r="AG2450" s="4">
        <v>1160</v>
      </c>
      <c r="AH2450" s="4">
        <v>1454</v>
      </c>
      <c r="AI2450" s="4">
        <v>1739</v>
      </c>
      <c r="AJ2450" s="4">
        <v>2000</v>
      </c>
      <c r="AK2450" s="4">
        <v>1424.6913274606611</v>
      </c>
      <c r="AL2450" s="8">
        <v>1.1578521754020785</v>
      </c>
      <c r="AM2450" s="4">
        <v>1375.146483456821</v>
      </c>
      <c r="AN2450" s="8">
        <v>1.1180238101202007</v>
      </c>
      <c r="AO2450" s="4">
        <v>1325.6016394529811</v>
      </c>
      <c r="AP2450" s="8">
        <v>1.0781954448383233</v>
      </c>
    </row>
    <row r="2451" spans="1:42" x14ac:dyDescent="0.25">
      <c r="A2451" s="2" t="s">
        <v>7001</v>
      </c>
      <c r="B2451" t="s">
        <v>7000</v>
      </c>
      <c r="C2451" t="s">
        <v>14</v>
      </c>
      <c r="D2451" t="s">
        <v>6999</v>
      </c>
      <c r="E2451" s="3" t="s">
        <v>6966</v>
      </c>
      <c r="F2451" t="s">
        <v>7002</v>
      </c>
      <c r="G2451">
        <v>517</v>
      </c>
      <c r="H2451">
        <v>0</v>
      </c>
      <c r="I2451">
        <v>10</v>
      </c>
      <c r="J2451">
        <v>214</v>
      </c>
      <c r="K2451">
        <v>293</v>
      </c>
      <c r="L2451">
        <v>0</v>
      </c>
      <c r="M2451">
        <v>0</v>
      </c>
      <c r="N2451" s="2">
        <v>300.81092843326888</v>
      </c>
      <c r="O2451" s="2">
        <v>656.22853215667305</v>
      </c>
      <c r="P2451" s="2">
        <v>402</v>
      </c>
      <c r="Q2451" s="4">
        <v>1359.0394605899419</v>
      </c>
      <c r="R2451" s="5">
        <v>3.6000000000000004E-2</v>
      </c>
      <c r="S2451" s="6">
        <v>1407.9648811711797</v>
      </c>
      <c r="T2451" s="4">
        <v>0</v>
      </c>
      <c r="U2451" s="7">
        <v>1407.9648811711797</v>
      </c>
      <c r="V2451" s="8">
        <v>0.85576885468686248</v>
      </c>
      <c r="W2451" s="7">
        <v>884.86499574621575</v>
      </c>
      <c r="X2451" s="7">
        <v>953.3265041211647</v>
      </c>
      <c r="Y2451" s="7">
        <v>1218.614849074092</v>
      </c>
      <c r="Z2451" s="7">
        <v>1561.7781598035237</v>
      </c>
      <c r="AA2451" s="7">
        <v>1617.4031353581699</v>
      </c>
      <c r="AB2451" s="7">
        <v>1860.4414900892389</v>
      </c>
      <c r="AC2451" s="7">
        <v>1809.7893617021277</v>
      </c>
      <c r="AD2451" s="7">
        <v>1974.3156673114117</v>
      </c>
      <c r="AE2451" s="4">
        <v>1034</v>
      </c>
      <c r="AF2451" s="4">
        <v>1114</v>
      </c>
      <c r="AG2451" s="4">
        <v>1424</v>
      </c>
      <c r="AH2451" s="4">
        <v>1825</v>
      </c>
      <c r="AI2451" s="4">
        <v>1890</v>
      </c>
      <c r="AJ2451" s="4">
        <v>2174</v>
      </c>
      <c r="AK2451" s="4">
        <v>1848.4868171732414</v>
      </c>
      <c r="AL2451" s="8">
        <v>1.1235205278133529</v>
      </c>
      <c r="AM2451" s="4">
        <v>1701.6461718392209</v>
      </c>
      <c r="AN2451" s="8">
        <v>1.0342699701045228</v>
      </c>
      <c r="AO2451" s="4">
        <v>1554.8055265052003</v>
      </c>
      <c r="AP2451" s="8">
        <v>0.94501941239569265</v>
      </c>
    </row>
    <row r="2452" spans="1:42" x14ac:dyDescent="0.25">
      <c r="A2452" s="2" t="s">
        <v>7003</v>
      </c>
      <c r="B2452" t="s">
        <v>7000</v>
      </c>
      <c r="C2452" t="s">
        <v>14</v>
      </c>
      <c r="D2452" t="s">
        <v>6999</v>
      </c>
      <c r="E2452" s="3" t="s">
        <v>6966</v>
      </c>
      <c r="F2452" t="s">
        <v>7004</v>
      </c>
      <c r="G2452">
        <v>50</v>
      </c>
      <c r="H2452">
        <v>0</v>
      </c>
      <c r="I2452">
        <v>50</v>
      </c>
      <c r="J2452">
        <v>0</v>
      </c>
      <c r="K2452">
        <v>0</v>
      </c>
      <c r="L2452">
        <v>0</v>
      </c>
      <c r="M2452">
        <v>0</v>
      </c>
      <c r="N2452" s="2">
        <v>246.78</v>
      </c>
      <c r="O2452" s="2">
        <v>390.85374666666661</v>
      </c>
      <c r="P2452" s="2">
        <v>378.97</v>
      </c>
      <c r="Q2452" s="4">
        <v>1016.6037466666667</v>
      </c>
      <c r="R2452" s="5">
        <v>3.6000000000000004E-2</v>
      </c>
      <c r="S2452" s="6">
        <v>1053.2014815466666</v>
      </c>
      <c r="T2452" s="4">
        <v>0</v>
      </c>
      <c r="U2452" s="7">
        <v>1053.2014815466666</v>
      </c>
      <c r="V2452" s="8">
        <v>0.94542323298623576</v>
      </c>
      <c r="W2452" s="7">
        <v>977.56762290776771</v>
      </c>
      <c r="X2452" s="7">
        <v>1053.2014815466666</v>
      </c>
      <c r="Y2452" s="7">
        <v>1346.2826837723997</v>
      </c>
      <c r="Z2452" s="7">
        <v>1725.3974001998802</v>
      </c>
      <c r="AA2452" s="7">
        <v>1786.8499103439856</v>
      </c>
      <c r="AB2452" s="7">
        <v>2055.3501085120765</v>
      </c>
      <c r="AC2452" s="7">
        <v>1225.4000000000001</v>
      </c>
      <c r="AD2452" s="7">
        <v>1336.8</v>
      </c>
      <c r="AE2452" s="4">
        <v>1034</v>
      </c>
      <c r="AF2452" s="4">
        <v>1114</v>
      </c>
      <c r="AG2452" s="4">
        <v>1424</v>
      </c>
      <c r="AH2452" s="4">
        <v>1825</v>
      </c>
      <c r="AI2452" s="4">
        <v>1890</v>
      </c>
      <c r="AJ2452" s="4">
        <v>2174</v>
      </c>
      <c r="AK2452" s="4">
        <v>1273.1249939746669</v>
      </c>
      <c r="AL2452" s="8">
        <v>1.1428411076971876</v>
      </c>
      <c r="AM2452" s="4">
        <v>1199.8171564986667</v>
      </c>
      <c r="AN2452" s="8">
        <v>1.0770351494602035</v>
      </c>
      <c r="AO2452" s="4">
        <v>1126.5093190226667</v>
      </c>
      <c r="AP2452" s="8">
        <v>1.0112291912232196</v>
      </c>
    </row>
    <row r="2453" spans="1:42" x14ac:dyDescent="0.25">
      <c r="A2453" s="2" t="s">
        <v>7007</v>
      </c>
      <c r="B2453" t="s">
        <v>7006</v>
      </c>
      <c r="C2453" t="s">
        <v>149</v>
      </c>
      <c r="D2453" t="s">
        <v>7005</v>
      </c>
      <c r="E2453" s="3" t="s">
        <v>6966</v>
      </c>
      <c r="F2453" t="s">
        <v>7008</v>
      </c>
      <c r="G2453">
        <v>86</v>
      </c>
      <c r="H2453">
        <v>0</v>
      </c>
      <c r="I2453">
        <v>50</v>
      </c>
      <c r="J2453">
        <v>18</v>
      </c>
      <c r="K2453">
        <v>8</v>
      </c>
      <c r="L2453">
        <v>10</v>
      </c>
      <c r="M2453">
        <v>0</v>
      </c>
      <c r="N2453" s="2">
        <v>239.21414728682171</v>
      </c>
      <c r="O2453" s="2">
        <v>448.96313192248067</v>
      </c>
      <c r="P2453" s="2">
        <v>444.81</v>
      </c>
      <c r="Q2453" s="4">
        <v>1132.9872792093024</v>
      </c>
      <c r="R2453" s="5">
        <v>3.6000000000000004E-2</v>
      </c>
      <c r="S2453" s="6">
        <v>1173.7748212608374</v>
      </c>
      <c r="T2453" s="4">
        <v>0</v>
      </c>
      <c r="U2453" s="7">
        <v>1173.7748212608374</v>
      </c>
      <c r="V2453" s="8">
        <v>0.87906362885286349</v>
      </c>
      <c r="W2453" s="7">
        <v>908.95179223386106</v>
      </c>
      <c r="X2453" s="7">
        <v>979.27688254209011</v>
      </c>
      <c r="Y2453" s="7">
        <v>1251.7866074864778</v>
      </c>
      <c r="Z2453" s="7">
        <v>1604.2911226564761</v>
      </c>
      <c r="AA2453" s="7">
        <v>1661.4302585319124</v>
      </c>
      <c r="AB2453" s="7">
        <v>1911.0843291261256</v>
      </c>
      <c r="AC2453" s="7">
        <v>1468.7813953488373</v>
      </c>
      <c r="AD2453" s="7">
        <v>1602.3069767441859</v>
      </c>
      <c r="AE2453" s="4">
        <v>1034</v>
      </c>
      <c r="AF2453" s="4">
        <v>1114</v>
      </c>
      <c r="AG2453" s="4">
        <v>1424</v>
      </c>
      <c r="AH2453" s="4">
        <v>1825</v>
      </c>
      <c r="AI2453" s="4">
        <v>1890</v>
      </c>
      <c r="AJ2453" s="4">
        <v>2174</v>
      </c>
      <c r="AK2453" s="4">
        <v>1500.5370199004042</v>
      </c>
      <c r="AL2453" s="8">
        <v>1.1237824274717392</v>
      </c>
      <c r="AM2453" s="4">
        <v>1390.2017320480827</v>
      </c>
      <c r="AN2453" s="8">
        <v>1.0411501058601706</v>
      </c>
      <c r="AO2453" s="4">
        <v>1279.8664441957617</v>
      </c>
      <c r="AP2453" s="8">
        <v>0.95851778424860234</v>
      </c>
    </row>
    <row r="2454" spans="1:42" x14ac:dyDescent="0.25">
      <c r="A2454" s="2" t="s">
        <v>7011</v>
      </c>
      <c r="B2454" t="s">
        <v>7010</v>
      </c>
      <c r="C2454" t="s">
        <v>149</v>
      </c>
      <c r="D2454" t="s">
        <v>7009</v>
      </c>
      <c r="E2454" s="3" t="s">
        <v>6966</v>
      </c>
      <c r="F2454" t="s">
        <v>7012</v>
      </c>
      <c r="G2454">
        <v>154</v>
      </c>
      <c r="H2454">
        <v>0</v>
      </c>
      <c r="I2454">
        <v>78</v>
      </c>
      <c r="J2454">
        <v>29</v>
      </c>
      <c r="K2454">
        <v>47</v>
      </c>
      <c r="L2454">
        <v>0</v>
      </c>
      <c r="M2454">
        <v>0</v>
      </c>
      <c r="N2454" s="2">
        <v>239.06872294372295</v>
      </c>
      <c r="O2454" s="2">
        <v>530.65848107575755</v>
      </c>
      <c r="P2454" s="2">
        <v>457.1</v>
      </c>
      <c r="Q2454" s="4">
        <v>1226.8272040194806</v>
      </c>
      <c r="R2454" s="5">
        <v>3.6000000000000004E-2</v>
      </c>
      <c r="S2454" s="6">
        <v>1270.992983364182</v>
      </c>
      <c r="T2454" s="4">
        <v>0</v>
      </c>
      <c r="U2454" s="7">
        <v>1270.992983364182</v>
      </c>
      <c r="V2454" s="8">
        <v>0.91479797646361305</v>
      </c>
      <c r="W2454" s="7">
        <v>945.90110766337602</v>
      </c>
      <c r="X2454" s="7">
        <v>1019.0849457804651</v>
      </c>
      <c r="Y2454" s="7">
        <v>1302.6723184841851</v>
      </c>
      <c r="Z2454" s="7">
        <v>1669.506307046094</v>
      </c>
      <c r="AA2454" s="7">
        <v>1728.9681755162289</v>
      </c>
      <c r="AB2454" s="7">
        <v>1988.770800831895</v>
      </c>
      <c r="AC2454" s="7">
        <v>1528.3071428571429</v>
      </c>
      <c r="AD2454" s="7">
        <v>1667.2441558441558</v>
      </c>
      <c r="AE2454" s="4">
        <v>1034</v>
      </c>
      <c r="AF2454" s="4">
        <v>1114</v>
      </c>
      <c r="AG2454" s="4">
        <v>1424</v>
      </c>
      <c r="AH2454" s="4">
        <v>1825</v>
      </c>
      <c r="AI2454" s="4">
        <v>1890</v>
      </c>
      <c r="AJ2454" s="4">
        <v>2174</v>
      </c>
      <c r="AK2454" s="4">
        <v>1564.2163195856951</v>
      </c>
      <c r="AL2454" s="8">
        <v>1.1258456518940052</v>
      </c>
      <c r="AM2454" s="4">
        <v>1466.4752075118574</v>
      </c>
      <c r="AN2454" s="8">
        <v>1.0554964267505411</v>
      </c>
      <c r="AO2454" s="4">
        <v>1368.7340954380195</v>
      </c>
      <c r="AP2454" s="8">
        <v>0.98514720160707692</v>
      </c>
    </row>
    <row r="2455" spans="1:42" x14ac:dyDescent="0.25">
      <c r="A2455" s="2" t="s">
        <v>7015</v>
      </c>
      <c r="B2455" t="s">
        <v>7014</v>
      </c>
      <c r="C2455" t="s">
        <v>149</v>
      </c>
      <c r="D2455" t="s">
        <v>7013</v>
      </c>
      <c r="E2455" s="3" t="s">
        <v>6966</v>
      </c>
      <c r="F2455" t="s">
        <v>7016</v>
      </c>
      <c r="G2455">
        <v>50</v>
      </c>
      <c r="H2455">
        <v>0</v>
      </c>
      <c r="I2455">
        <v>50</v>
      </c>
      <c r="J2455">
        <v>0</v>
      </c>
      <c r="K2455">
        <v>0</v>
      </c>
      <c r="L2455">
        <v>0</v>
      </c>
      <c r="M2455">
        <v>0</v>
      </c>
      <c r="N2455" s="2">
        <v>224.875</v>
      </c>
      <c r="O2455" s="2">
        <v>307.98156850000009</v>
      </c>
      <c r="P2455" s="2">
        <v>388.46</v>
      </c>
      <c r="Q2455" s="4">
        <v>921.31656850000013</v>
      </c>
      <c r="R2455" s="5">
        <v>3.6000000000000004E-2</v>
      </c>
      <c r="S2455" s="6">
        <v>954.48396496600014</v>
      </c>
      <c r="T2455" s="4">
        <v>17.28</v>
      </c>
      <c r="U2455" s="7">
        <v>971.76396496600012</v>
      </c>
      <c r="V2455" s="8">
        <v>0.95552012287708954</v>
      </c>
      <c r="W2455" s="7">
        <v>948.85279113139256</v>
      </c>
      <c r="X2455" s="7">
        <v>954.48396496600026</v>
      </c>
      <c r="Y2455" s="7">
        <v>1128.1118248664034</v>
      </c>
      <c r="Z2455" s="7">
        <v>1490.3840082261634</v>
      </c>
      <c r="AA2455" s="7">
        <v>1496.0151820607712</v>
      </c>
      <c r="AB2455" s="7">
        <v>1720.3236064726434</v>
      </c>
      <c r="AC2455" s="7">
        <v>1118.7</v>
      </c>
      <c r="AD2455" s="7">
        <v>1220.3999999999999</v>
      </c>
      <c r="AE2455" s="4">
        <v>1011</v>
      </c>
      <c r="AF2455" s="4">
        <v>1017</v>
      </c>
      <c r="AG2455" s="4">
        <v>1202</v>
      </c>
      <c r="AH2455" s="4">
        <v>1588</v>
      </c>
      <c r="AI2455" s="4">
        <v>1594</v>
      </c>
      <c r="AJ2455" s="4">
        <v>1833</v>
      </c>
      <c r="AK2455" s="4">
        <v>1145.9065253716001</v>
      </c>
      <c r="AL2455" s="8">
        <v>1.1437428961372664</v>
      </c>
      <c r="AM2455" s="4">
        <v>1082.0990052364002</v>
      </c>
      <c r="AN2455" s="8">
        <v>1.0810019717172077</v>
      </c>
      <c r="AO2455" s="4">
        <v>1018.2914851012002</v>
      </c>
      <c r="AP2455" s="8">
        <v>1.0182610472971487</v>
      </c>
    </row>
    <row r="2456" spans="1:42" x14ac:dyDescent="0.25">
      <c r="A2456" s="2" t="s">
        <v>7019</v>
      </c>
      <c r="B2456" t="s">
        <v>7018</v>
      </c>
      <c r="C2456" t="s">
        <v>149</v>
      </c>
      <c r="D2456" t="s">
        <v>7017</v>
      </c>
      <c r="E2456" s="3" t="s">
        <v>6966</v>
      </c>
      <c r="F2456" t="s">
        <v>7020</v>
      </c>
      <c r="G2456">
        <v>115</v>
      </c>
      <c r="H2456">
        <v>0</v>
      </c>
      <c r="I2456">
        <v>95</v>
      </c>
      <c r="J2456">
        <v>18</v>
      </c>
      <c r="K2456">
        <v>2</v>
      </c>
      <c r="L2456">
        <v>0</v>
      </c>
      <c r="M2456">
        <v>0</v>
      </c>
      <c r="N2456" s="2">
        <v>268.78840579710146</v>
      </c>
      <c r="O2456" s="2">
        <v>338.25159721739141</v>
      </c>
      <c r="P2456" s="2">
        <v>350.7</v>
      </c>
      <c r="Q2456" s="4">
        <v>957.74000301449291</v>
      </c>
      <c r="R2456" s="5">
        <v>3.6000000000000004E-2</v>
      </c>
      <c r="S2456" s="6">
        <v>992.21864312301466</v>
      </c>
      <c r="T2456" s="4">
        <v>44.587155963302749</v>
      </c>
      <c r="U2456" s="7">
        <v>1036.8057990863174</v>
      </c>
      <c r="V2456" s="8">
        <v>0.98192878762488156</v>
      </c>
      <c r="W2456" s="7">
        <v>950.0382990825542</v>
      </c>
      <c r="X2456" s="7">
        <v>955.67650857265835</v>
      </c>
      <c r="Y2456" s="7">
        <v>1129.5213011842038</v>
      </c>
      <c r="Z2456" s="7">
        <v>1492.2461117142393</v>
      </c>
      <c r="AA2456" s="7">
        <v>1497.8843212043435</v>
      </c>
      <c r="AB2456" s="7">
        <v>1722.4729992268267</v>
      </c>
      <c r="AC2456" s="7">
        <v>1161.4756521739132</v>
      </c>
      <c r="AD2456" s="7">
        <v>1267.064347826087</v>
      </c>
      <c r="AE2456" s="4">
        <v>1011</v>
      </c>
      <c r="AF2456" s="4">
        <v>1017</v>
      </c>
      <c r="AG2456" s="4">
        <v>1202</v>
      </c>
      <c r="AH2456" s="4">
        <v>1588</v>
      </c>
      <c r="AI2456" s="4">
        <v>1594</v>
      </c>
      <c r="AJ2456" s="4">
        <v>1833</v>
      </c>
      <c r="AK2456" s="4">
        <v>1174.2745204721693</v>
      </c>
      <c r="AL2456" s="8">
        <v>1.1543486439595749</v>
      </c>
      <c r="AM2456" s="4">
        <v>1114.1784056190502</v>
      </c>
      <c r="AN2456" s="8">
        <v>1.0974333515772488</v>
      </c>
      <c r="AO2456" s="4">
        <v>1052.3147579761337</v>
      </c>
      <c r="AP2456" s="8">
        <v>1.0388440800072076</v>
      </c>
    </row>
    <row r="2457" spans="1:42" x14ac:dyDescent="0.25">
      <c r="A2457" s="2" t="s">
        <v>7023</v>
      </c>
      <c r="B2457" t="s">
        <v>7022</v>
      </c>
      <c r="C2457" t="s">
        <v>149</v>
      </c>
      <c r="D2457" t="s">
        <v>7021</v>
      </c>
      <c r="E2457" s="3" t="s">
        <v>6966</v>
      </c>
      <c r="F2457" t="s">
        <v>7024</v>
      </c>
      <c r="G2457">
        <v>18</v>
      </c>
      <c r="H2457">
        <v>0</v>
      </c>
      <c r="I2457">
        <v>18</v>
      </c>
      <c r="J2457">
        <v>0</v>
      </c>
      <c r="K2457">
        <v>0</v>
      </c>
      <c r="L2457">
        <v>0</v>
      </c>
      <c r="M2457">
        <v>0</v>
      </c>
      <c r="N2457" s="2">
        <v>233.4722222222222</v>
      </c>
      <c r="O2457" s="2">
        <v>345.17638731481486</v>
      </c>
      <c r="P2457" s="2">
        <v>374.8</v>
      </c>
      <c r="Q2457" s="4">
        <v>953.4486095370371</v>
      </c>
      <c r="R2457" s="5">
        <v>3.6000000000000004E-2</v>
      </c>
      <c r="S2457" s="6">
        <v>987.7727594803705</v>
      </c>
      <c r="T2457" s="4">
        <v>0</v>
      </c>
      <c r="U2457" s="7">
        <v>987.7727594803705</v>
      </c>
      <c r="V2457" s="8">
        <v>0.9712613170898432</v>
      </c>
      <c r="W2457" s="7">
        <v>981.94519157783145</v>
      </c>
      <c r="X2457" s="7">
        <v>987.7727594803705</v>
      </c>
      <c r="Y2457" s="7">
        <v>1167.4561031419914</v>
      </c>
      <c r="Z2457" s="7">
        <v>1542.3629715386708</v>
      </c>
      <c r="AA2457" s="7">
        <v>1548.1905394412099</v>
      </c>
      <c r="AB2457" s="7">
        <v>1780.3219942256824</v>
      </c>
      <c r="AC2457" s="7">
        <v>1118.7</v>
      </c>
      <c r="AD2457" s="7">
        <v>1220.3999999999999</v>
      </c>
      <c r="AE2457" s="4">
        <v>1011</v>
      </c>
      <c r="AF2457" s="4">
        <v>1017</v>
      </c>
      <c r="AG2457" s="4">
        <v>1202</v>
      </c>
      <c r="AH2457" s="4">
        <v>1588</v>
      </c>
      <c r="AI2457" s="4">
        <v>1594</v>
      </c>
      <c r="AJ2457" s="4">
        <v>1833</v>
      </c>
      <c r="AK2457" s="4">
        <v>1164.8366288311524</v>
      </c>
      <c r="AL2457" s="8">
        <v>1.1453654167464626</v>
      </c>
      <c r="AM2457" s="4">
        <v>1098.437677824609</v>
      </c>
      <c r="AN2457" s="8">
        <v>1.0800763793752299</v>
      </c>
      <c r="AO2457" s="4">
        <v>1043.1052186524898</v>
      </c>
      <c r="AP2457" s="8">
        <v>1.0256688482325367</v>
      </c>
    </row>
    <row r="2458" spans="1:42" x14ac:dyDescent="0.25">
      <c r="A2458" s="2" t="s">
        <v>7027</v>
      </c>
      <c r="B2458" t="s">
        <v>7026</v>
      </c>
      <c r="C2458" t="s">
        <v>149</v>
      </c>
      <c r="D2458" t="s">
        <v>7025</v>
      </c>
      <c r="E2458" s="3" t="s">
        <v>6966</v>
      </c>
      <c r="F2458" t="s">
        <v>7028</v>
      </c>
      <c r="G2458">
        <v>22</v>
      </c>
      <c r="H2458">
        <v>2</v>
      </c>
      <c r="I2458">
        <v>8</v>
      </c>
      <c r="J2458">
        <v>10</v>
      </c>
      <c r="K2458">
        <v>2</v>
      </c>
      <c r="L2458">
        <v>0</v>
      </c>
      <c r="M2458">
        <v>0</v>
      </c>
      <c r="N2458" s="2">
        <v>222.84848484848484</v>
      </c>
      <c r="O2458" s="2">
        <v>308.82197516666673</v>
      </c>
      <c r="P2458" s="2">
        <v>439.7</v>
      </c>
      <c r="Q2458" s="4">
        <v>971.37046001515159</v>
      </c>
      <c r="R2458" s="5">
        <v>3.6000000000000004E-2</v>
      </c>
      <c r="S2458" s="6">
        <v>1006.3397965756971</v>
      </c>
      <c r="T2458" s="4">
        <v>34.571428571428569</v>
      </c>
      <c r="U2458" s="7">
        <v>1040.9112251471256</v>
      </c>
      <c r="V2458" s="8">
        <v>0.90321239067747738</v>
      </c>
      <c r="W2458" s="7">
        <v>882.81966377836466</v>
      </c>
      <c r="X2458" s="7">
        <v>888.0589496168119</v>
      </c>
      <c r="Y2458" s="7">
        <v>1049.6035963022694</v>
      </c>
      <c r="Z2458" s="7">
        <v>1386.6643185757102</v>
      </c>
      <c r="AA2458" s="7">
        <v>1391.9036044141574</v>
      </c>
      <c r="AB2458" s="7">
        <v>1600.6018236456403</v>
      </c>
      <c r="AC2458" s="7">
        <v>1267.7</v>
      </c>
      <c r="AD2458" s="7">
        <v>1382.9454545454546</v>
      </c>
      <c r="AE2458" s="4">
        <v>1011</v>
      </c>
      <c r="AF2458" s="4">
        <v>1017</v>
      </c>
      <c r="AG2458" s="4">
        <v>1202</v>
      </c>
      <c r="AH2458" s="4">
        <v>1588</v>
      </c>
      <c r="AI2458" s="4">
        <v>1594</v>
      </c>
      <c r="AJ2458" s="4">
        <v>1833</v>
      </c>
      <c r="AK2458" s="4">
        <v>1258.4800741139234</v>
      </c>
      <c r="AL2458" s="8">
        <v>1.1219978330471618</v>
      </c>
      <c r="AM2458" s="4">
        <v>1178.8568285755362</v>
      </c>
      <c r="AN2458" s="8">
        <v>1.0529076933514721</v>
      </c>
      <c r="AO2458" s="4">
        <v>1085.9630421140844</v>
      </c>
      <c r="AP2458" s="8">
        <v>0.97230253037316738</v>
      </c>
    </row>
    <row r="2459" spans="1:42" x14ac:dyDescent="0.25">
      <c r="A2459" s="2" t="s">
        <v>7031</v>
      </c>
      <c r="B2459" t="s">
        <v>7030</v>
      </c>
      <c r="C2459" t="s">
        <v>149</v>
      </c>
      <c r="D2459" t="s">
        <v>7029</v>
      </c>
      <c r="E2459" s="3" t="s">
        <v>6966</v>
      </c>
      <c r="F2459" t="s">
        <v>7032</v>
      </c>
      <c r="G2459">
        <v>50</v>
      </c>
      <c r="H2459">
        <v>0</v>
      </c>
      <c r="I2459">
        <v>48</v>
      </c>
      <c r="J2459">
        <v>2</v>
      </c>
      <c r="K2459">
        <v>0</v>
      </c>
      <c r="L2459">
        <v>0</v>
      </c>
      <c r="M2459">
        <v>0</v>
      </c>
      <c r="N2459" s="2">
        <v>252.85500000000002</v>
      </c>
      <c r="O2459" s="2">
        <v>269.31316483333336</v>
      </c>
      <c r="P2459" s="2">
        <v>383.24</v>
      </c>
      <c r="Q2459" s="4">
        <v>905.40816483333333</v>
      </c>
      <c r="R2459" s="5">
        <v>3.6000000000000004E-2</v>
      </c>
      <c r="S2459" s="6">
        <v>938.00285876733335</v>
      </c>
      <c r="T2459" s="4">
        <v>0</v>
      </c>
      <c r="U2459" s="7">
        <v>938.00285876733335</v>
      </c>
      <c r="V2459" s="8">
        <v>0.91566073678966542</v>
      </c>
      <c r="W2459" s="7">
        <v>925.73300489435178</v>
      </c>
      <c r="X2459" s="7">
        <v>931.22696931508983</v>
      </c>
      <c r="Y2459" s="7">
        <v>1100.6242056211779</v>
      </c>
      <c r="Z2459" s="7">
        <v>1454.0692500219886</v>
      </c>
      <c r="AA2459" s="7">
        <v>1459.5632144427268</v>
      </c>
      <c r="AB2459" s="7">
        <v>1678.4061305354569</v>
      </c>
      <c r="AC2459" s="7">
        <v>1126.8400000000001</v>
      </c>
      <c r="AD2459" s="7">
        <v>1229.28</v>
      </c>
      <c r="AE2459" s="4">
        <v>1011</v>
      </c>
      <c r="AF2459" s="4">
        <v>1017</v>
      </c>
      <c r="AG2459" s="4">
        <v>1202</v>
      </c>
      <c r="AH2459" s="4">
        <v>1588</v>
      </c>
      <c r="AI2459" s="4">
        <v>1594</v>
      </c>
      <c r="AJ2459" s="4">
        <v>1833</v>
      </c>
      <c r="AK2459" s="4">
        <v>1174.4998833717334</v>
      </c>
      <c r="AL2459" s="8">
        <v>1.1465246811516334</v>
      </c>
      <c r="AM2459" s="4">
        <v>1095.6675418369334</v>
      </c>
      <c r="AN2459" s="8">
        <v>1.0695700330309774</v>
      </c>
      <c r="AO2459" s="4">
        <v>1016.8352003021334</v>
      </c>
      <c r="AP2459" s="8">
        <v>0.99261538491032153</v>
      </c>
    </row>
    <row r="2460" spans="1:42" x14ac:dyDescent="0.25">
      <c r="A2460" s="2" t="s">
        <v>7036</v>
      </c>
      <c r="B2460" t="s">
        <v>7035</v>
      </c>
      <c r="C2460" t="s">
        <v>14</v>
      </c>
      <c r="D2460" t="s">
        <v>7033</v>
      </c>
      <c r="E2460" s="3" t="s">
        <v>7034</v>
      </c>
      <c r="F2460" t="s">
        <v>7037</v>
      </c>
      <c r="G2460">
        <v>250</v>
      </c>
      <c r="H2460">
        <v>0</v>
      </c>
      <c r="I2460">
        <v>0</v>
      </c>
      <c r="J2460">
        <v>110</v>
      </c>
      <c r="K2460">
        <v>140</v>
      </c>
      <c r="L2460">
        <v>0</v>
      </c>
      <c r="M2460">
        <v>0</v>
      </c>
      <c r="N2460" s="2">
        <v>180.06833333333336</v>
      </c>
      <c r="O2460" s="2">
        <v>577.29247070000008</v>
      </c>
      <c r="P2460" s="2">
        <v>183.95</v>
      </c>
      <c r="Q2460" s="4">
        <v>941.3108040333334</v>
      </c>
      <c r="R2460" s="5">
        <v>4.2999999999999997E-2</v>
      </c>
      <c r="S2460" s="6">
        <v>981.78716860676661</v>
      </c>
      <c r="T2460" s="4">
        <v>80.254054054054052</v>
      </c>
      <c r="U2460" s="7">
        <v>1062.0412226608207</v>
      </c>
      <c r="V2460" s="8">
        <v>0.68448132422068886</v>
      </c>
      <c r="W2460" s="7">
        <v>627.06308590442484</v>
      </c>
      <c r="X2460" s="7">
        <v>689.70611870416053</v>
      </c>
      <c r="Y2460" s="7">
        <v>871.94039593975526</v>
      </c>
      <c r="Z2460" s="7">
        <v>1068.0953471308467</v>
      </c>
      <c r="AA2460" s="7">
        <v>1156.0486962133039</v>
      </c>
      <c r="AB2460" s="7">
        <v>1329.4243627499463</v>
      </c>
      <c r="AC2460" s="7">
        <v>1706.76</v>
      </c>
      <c r="AD2460" s="7">
        <v>1861.9199999999998</v>
      </c>
      <c r="AE2460" s="4">
        <v>991</v>
      </c>
      <c r="AF2460" s="4">
        <v>1090</v>
      </c>
      <c r="AG2460" s="4">
        <v>1378</v>
      </c>
      <c r="AH2460" s="4">
        <v>1688</v>
      </c>
      <c r="AI2460" s="4">
        <v>1827</v>
      </c>
      <c r="AJ2460" s="4">
        <v>2101</v>
      </c>
      <c r="AK2460" s="4">
        <v>1607.0004623095281</v>
      </c>
      <c r="AL2460" s="8">
        <v>1.0874287937378075</v>
      </c>
      <c r="AM2460" s="4">
        <v>1398.5960310752741</v>
      </c>
      <c r="AN2460" s="8">
        <v>0.95311297056543454</v>
      </c>
      <c r="AO2460" s="4">
        <v>1190.1915998410204</v>
      </c>
      <c r="AP2460" s="8">
        <v>0.81879714739306164</v>
      </c>
    </row>
    <row r="2461" spans="1:42" x14ac:dyDescent="0.25">
      <c r="A2461" s="2" t="s">
        <v>7038</v>
      </c>
      <c r="B2461" t="s">
        <v>7035</v>
      </c>
      <c r="C2461" t="s">
        <v>14</v>
      </c>
      <c r="D2461" t="s">
        <v>7033</v>
      </c>
      <c r="E2461" s="3" t="s">
        <v>7034</v>
      </c>
      <c r="F2461" t="s">
        <v>7039</v>
      </c>
      <c r="G2461">
        <v>186</v>
      </c>
      <c r="H2461">
        <v>0</v>
      </c>
      <c r="I2461">
        <v>0</v>
      </c>
      <c r="J2461">
        <v>114</v>
      </c>
      <c r="K2461">
        <v>54</v>
      </c>
      <c r="L2461">
        <v>18</v>
      </c>
      <c r="M2461">
        <v>0</v>
      </c>
      <c r="N2461" s="2">
        <v>348.37365591397844</v>
      </c>
      <c r="O2461" s="2">
        <v>665.88807198745508</v>
      </c>
      <c r="P2461" s="2">
        <v>151.63</v>
      </c>
      <c r="Q2461" s="4">
        <v>1165.8917279014336</v>
      </c>
      <c r="R2461" s="5">
        <v>4.2999999999999997E-2</v>
      </c>
      <c r="S2461" s="6">
        <v>1216.0250722011951</v>
      </c>
      <c r="T2461" s="4">
        <v>84.173553719008268</v>
      </c>
      <c r="U2461" s="7">
        <v>1300.1986259202033</v>
      </c>
      <c r="V2461" s="8">
        <v>0.86023172347724475</v>
      </c>
      <c r="W2461" s="7">
        <v>797.30031465356774</v>
      </c>
      <c r="X2461" s="7">
        <v>876.94989200039231</v>
      </c>
      <c r="Y2461" s="7">
        <v>1108.657753372973</v>
      </c>
      <c r="Z2461" s="7">
        <v>1358.0655208226258</v>
      </c>
      <c r="AA2461" s="7">
        <v>1469.8967455823088</v>
      </c>
      <c r="AB2461" s="7">
        <v>1690.3410303603894</v>
      </c>
      <c r="AC2461" s="7">
        <v>1662.5967741935485</v>
      </c>
      <c r="AD2461" s="7">
        <v>1813.741935483871</v>
      </c>
      <c r="AE2461" s="4">
        <v>991</v>
      </c>
      <c r="AF2461" s="4">
        <v>1090</v>
      </c>
      <c r="AG2461" s="4">
        <v>1378</v>
      </c>
      <c r="AH2461" s="4">
        <v>1688</v>
      </c>
      <c r="AI2461" s="4">
        <v>1827</v>
      </c>
      <c r="AJ2461" s="4">
        <v>2101</v>
      </c>
      <c r="AK2461" s="4">
        <v>1628.1915273991704</v>
      </c>
      <c r="AL2461" s="8">
        <v>1.1329274893749552</v>
      </c>
      <c r="AM2461" s="4">
        <v>1489.9800214645202</v>
      </c>
      <c r="AN2461" s="8">
        <v>1.0414845978164418</v>
      </c>
      <c r="AO2461" s="4">
        <v>1351.7685155298695</v>
      </c>
      <c r="AP2461" s="8">
        <v>0.95004170625792783</v>
      </c>
    </row>
    <row r="2462" spans="1:42" x14ac:dyDescent="0.25">
      <c r="A2462" s="2" t="s">
        <v>7040</v>
      </c>
      <c r="B2462" t="s">
        <v>7035</v>
      </c>
      <c r="C2462" t="s">
        <v>14</v>
      </c>
      <c r="D2462" t="s">
        <v>7033</v>
      </c>
      <c r="E2462" s="3" t="s">
        <v>7034</v>
      </c>
      <c r="F2462" t="s">
        <v>7041</v>
      </c>
      <c r="G2462">
        <v>201</v>
      </c>
      <c r="H2462">
        <v>0</v>
      </c>
      <c r="I2462">
        <v>96</v>
      </c>
      <c r="J2462">
        <v>1</v>
      </c>
      <c r="K2462">
        <v>22</v>
      </c>
      <c r="L2462">
        <v>52</v>
      </c>
      <c r="M2462">
        <v>30</v>
      </c>
      <c r="N2462" s="2">
        <v>370.50248756218906</v>
      </c>
      <c r="O2462" s="2">
        <v>655.57510861857395</v>
      </c>
      <c r="P2462" s="2">
        <v>176.29</v>
      </c>
      <c r="Q2462" s="4">
        <v>1202.367596180763</v>
      </c>
      <c r="R2462" s="5">
        <v>4.2999999999999997E-2</v>
      </c>
      <c r="S2462" s="6">
        <v>1254.0694028165358</v>
      </c>
      <c r="T2462" s="4">
        <v>46.348484848484851</v>
      </c>
      <c r="U2462" s="7">
        <v>1300.4178876650205</v>
      </c>
      <c r="V2462" s="8">
        <v>0.86784332516789886</v>
      </c>
      <c r="W2462" s="7">
        <v>829.38011612822754</v>
      </c>
      <c r="X2462" s="7">
        <v>912.23443650834304</v>
      </c>
      <c r="Y2462" s="7">
        <v>1153.2651867050429</v>
      </c>
      <c r="Z2462" s="7">
        <v>1412.708008097324</v>
      </c>
      <c r="AA2462" s="7">
        <v>1529.0388215603143</v>
      </c>
      <c r="AB2462" s="7">
        <v>1758.3527991780081</v>
      </c>
      <c r="AC2462" s="7">
        <v>1648.2925373134331</v>
      </c>
      <c r="AD2462" s="7">
        <v>1798.1373134328358</v>
      </c>
      <c r="AE2462" s="4">
        <v>991</v>
      </c>
      <c r="AF2462" s="4">
        <v>1090</v>
      </c>
      <c r="AG2462" s="4">
        <v>1378</v>
      </c>
      <c r="AH2462" s="4">
        <v>1688</v>
      </c>
      <c r="AI2462" s="4">
        <v>1827</v>
      </c>
      <c r="AJ2462" s="4">
        <v>2101</v>
      </c>
      <c r="AK2462" s="4">
        <v>1657.6599601537198</v>
      </c>
      <c r="AL2462" s="8">
        <v>1.1371824157849686</v>
      </c>
      <c r="AM2462" s="4">
        <v>1523.1297743746584</v>
      </c>
      <c r="AN2462" s="8">
        <v>1.0474027189126118</v>
      </c>
      <c r="AO2462" s="4">
        <v>1388.5995885955972</v>
      </c>
      <c r="AP2462" s="8">
        <v>0.95762302204025551</v>
      </c>
    </row>
    <row r="2463" spans="1:42" x14ac:dyDescent="0.25">
      <c r="A2463" s="2" t="s">
        <v>7042</v>
      </c>
      <c r="B2463" t="s">
        <v>7035</v>
      </c>
      <c r="C2463" t="s">
        <v>14</v>
      </c>
      <c r="D2463" t="s">
        <v>7033</v>
      </c>
      <c r="E2463" s="3" t="s">
        <v>7034</v>
      </c>
      <c r="F2463" t="s">
        <v>7043</v>
      </c>
      <c r="G2463">
        <v>200</v>
      </c>
      <c r="H2463">
        <v>0</v>
      </c>
      <c r="I2463">
        <v>198</v>
      </c>
      <c r="J2463">
        <v>2</v>
      </c>
      <c r="K2463">
        <v>0</v>
      </c>
      <c r="L2463">
        <v>0</v>
      </c>
      <c r="M2463">
        <v>0</v>
      </c>
      <c r="N2463" s="2">
        <v>317.82958333333335</v>
      </c>
      <c r="O2463" s="2">
        <v>431.12619574999997</v>
      </c>
      <c r="P2463" s="2">
        <v>263.63</v>
      </c>
      <c r="Q2463" s="4">
        <v>1012.5857790833333</v>
      </c>
      <c r="R2463" s="5">
        <v>4.2999999999999997E-2</v>
      </c>
      <c r="S2463" s="6">
        <v>1056.1269675839164</v>
      </c>
      <c r="T2463" s="4">
        <v>0</v>
      </c>
      <c r="U2463" s="7">
        <v>1056.1269675839164</v>
      </c>
      <c r="V2463" s="8">
        <v>0.96637047762235229</v>
      </c>
      <c r="W2463" s="7">
        <v>957.67314332375111</v>
      </c>
      <c r="X2463" s="7">
        <v>1053.343820608364</v>
      </c>
      <c r="Y2463" s="7">
        <v>1331.6585181636015</v>
      </c>
      <c r="Z2463" s="7">
        <v>1631.2333662265307</v>
      </c>
      <c r="AA2463" s="7">
        <v>1765.5588626160375</v>
      </c>
      <c r="AB2463" s="7">
        <v>2030.3443734845623</v>
      </c>
      <c r="AC2463" s="7">
        <v>1202.1680000000001</v>
      </c>
      <c r="AD2463" s="7">
        <v>1311.4560000000001</v>
      </c>
      <c r="AE2463" s="4">
        <v>991</v>
      </c>
      <c r="AF2463" s="4">
        <v>1090</v>
      </c>
      <c r="AG2463" s="4">
        <v>1378</v>
      </c>
      <c r="AH2463" s="4">
        <v>1688</v>
      </c>
      <c r="AI2463" s="4">
        <v>1827</v>
      </c>
      <c r="AJ2463" s="4">
        <v>2101</v>
      </c>
      <c r="AK2463" s="4">
        <v>1266.9318235640167</v>
      </c>
      <c r="AL2463" s="8">
        <v>1.1592597756057541</v>
      </c>
      <c r="AM2463" s="4">
        <v>1196.6635382373165</v>
      </c>
      <c r="AN2463" s="8">
        <v>1.0949633429446202</v>
      </c>
      <c r="AO2463" s="4">
        <v>1126.3952529106164</v>
      </c>
      <c r="AP2463" s="8">
        <v>1.030666910283486</v>
      </c>
    </row>
    <row r="2464" spans="1:42" x14ac:dyDescent="0.25">
      <c r="A2464" s="2" t="s">
        <v>7044</v>
      </c>
      <c r="B2464" t="s">
        <v>7035</v>
      </c>
      <c r="C2464" t="s">
        <v>14</v>
      </c>
      <c r="D2464" t="s">
        <v>7033</v>
      </c>
      <c r="E2464" s="3" t="s">
        <v>7034</v>
      </c>
      <c r="F2464" t="s">
        <v>7045</v>
      </c>
      <c r="G2464">
        <v>139</v>
      </c>
      <c r="H2464">
        <v>0</v>
      </c>
      <c r="I2464">
        <v>16</v>
      </c>
      <c r="J2464">
        <v>32</v>
      </c>
      <c r="K2464">
        <v>65</v>
      </c>
      <c r="L2464">
        <v>19</v>
      </c>
      <c r="M2464">
        <v>7</v>
      </c>
      <c r="N2464" s="2">
        <v>186.54676258992808</v>
      </c>
      <c r="O2464" s="2">
        <v>745.74311090647495</v>
      </c>
      <c r="P2464" s="2">
        <v>125.92</v>
      </c>
      <c r="Q2464" s="4">
        <v>1058.2098734964031</v>
      </c>
      <c r="R2464" s="5">
        <v>4.2999999999999997E-2</v>
      </c>
      <c r="S2464" s="6">
        <v>1103.7128980567484</v>
      </c>
      <c r="T2464" s="4">
        <v>194.07894736842104</v>
      </c>
      <c r="U2464" s="7">
        <v>1297.7918454251694</v>
      </c>
      <c r="V2464" s="8">
        <v>0.81745666277301809</v>
      </c>
      <c r="W2464" s="7">
        <v>688.95279955418357</v>
      </c>
      <c r="X2464" s="7">
        <v>757.77855854092843</v>
      </c>
      <c r="Y2464" s="7">
        <v>957.99894832054986</v>
      </c>
      <c r="Z2464" s="7">
        <v>1173.5139512083367</v>
      </c>
      <c r="AA2464" s="7">
        <v>1270.1480976644734</v>
      </c>
      <c r="AB2464" s="7">
        <v>1460.635551829808</v>
      </c>
      <c r="AC2464" s="7">
        <v>1746.3568345323743</v>
      </c>
      <c r="AD2464" s="7">
        <v>1905.1165467625899</v>
      </c>
      <c r="AE2464" s="4">
        <v>991</v>
      </c>
      <c r="AF2464" s="4">
        <v>1090</v>
      </c>
      <c r="AG2464" s="4">
        <v>1378</v>
      </c>
      <c r="AH2464" s="4">
        <v>1688</v>
      </c>
      <c r="AI2464" s="4">
        <v>1827</v>
      </c>
      <c r="AJ2464" s="4">
        <v>2101</v>
      </c>
      <c r="AK2464" s="4">
        <v>1553.6456198096434</v>
      </c>
      <c r="AL2464" s="8">
        <v>1.1008615111645623</v>
      </c>
      <c r="AM2464" s="4">
        <v>1402.4682253006706</v>
      </c>
      <c r="AN2464" s="8">
        <v>1.0056374821050034</v>
      </c>
      <c r="AO2464" s="4">
        <v>1251.290830791698</v>
      </c>
      <c r="AP2464" s="8">
        <v>0.91041345304544463</v>
      </c>
    </row>
    <row r="2465" spans="1:42" x14ac:dyDescent="0.25">
      <c r="A2465" s="2" t="s">
        <v>7046</v>
      </c>
      <c r="B2465" t="s">
        <v>7035</v>
      </c>
      <c r="C2465" t="s">
        <v>14</v>
      </c>
      <c r="D2465" t="s">
        <v>7033</v>
      </c>
      <c r="E2465" s="3" t="s">
        <v>7034</v>
      </c>
      <c r="F2465" t="s">
        <v>7047</v>
      </c>
      <c r="G2465">
        <v>95</v>
      </c>
      <c r="H2465">
        <v>0</v>
      </c>
      <c r="I2465">
        <v>90</v>
      </c>
      <c r="J2465">
        <v>5</v>
      </c>
      <c r="K2465">
        <v>0</v>
      </c>
      <c r="L2465">
        <v>0</v>
      </c>
      <c r="M2465">
        <v>0</v>
      </c>
      <c r="N2465" s="2">
        <v>321.01666666666665</v>
      </c>
      <c r="O2465" s="2">
        <v>461.84055010526322</v>
      </c>
      <c r="P2465" s="2">
        <v>240.06</v>
      </c>
      <c r="Q2465" s="4">
        <v>1022.9172167719298</v>
      </c>
      <c r="R2465" s="5">
        <v>4.2999999999999997E-2</v>
      </c>
      <c r="S2465" s="6">
        <v>1066.9026570931228</v>
      </c>
      <c r="T2465" s="4">
        <v>0</v>
      </c>
      <c r="U2465" s="7">
        <v>1066.9026570931228</v>
      </c>
      <c r="V2465" s="8">
        <v>0.96538482163869577</v>
      </c>
      <c r="W2465" s="7">
        <v>956.69635824394766</v>
      </c>
      <c r="X2465" s="7">
        <v>1052.2694555861785</v>
      </c>
      <c r="Y2465" s="7">
        <v>1330.3002842181229</v>
      </c>
      <c r="Z2465" s="7">
        <v>1629.5695789261185</v>
      </c>
      <c r="AA2465" s="7">
        <v>1763.7580691338972</v>
      </c>
      <c r="AB2465" s="7">
        <v>2028.2735102629001</v>
      </c>
      <c r="AC2465" s="7">
        <v>1215.6736842105263</v>
      </c>
      <c r="AD2465" s="7">
        <v>1326.1894736842105</v>
      </c>
      <c r="AE2465" s="4">
        <v>991</v>
      </c>
      <c r="AF2465" s="4">
        <v>1090</v>
      </c>
      <c r="AG2465" s="4">
        <v>1378</v>
      </c>
      <c r="AH2465" s="4">
        <v>1688</v>
      </c>
      <c r="AI2465" s="4">
        <v>1827</v>
      </c>
      <c r="AJ2465" s="4">
        <v>2101</v>
      </c>
      <c r="AK2465" s="4">
        <v>1279.7085824130802</v>
      </c>
      <c r="AL2465" s="8">
        <v>1.1579418547408575</v>
      </c>
      <c r="AM2465" s="4">
        <v>1209.607807013565</v>
      </c>
      <c r="AN2465" s="8">
        <v>1.0945113026601454</v>
      </c>
      <c r="AO2465" s="4">
        <v>1137.0034324926382</v>
      </c>
      <c r="AP2465" s="8">
        <v>1.0288153737194079</v>
      </c>
    </row>
    <row r="2466" spans="1:42" x14ac:dyDescent="0.25">
      <c r="A2466" s="2" t="s">
        <v>7048</v>
      </c>
      <c r="B2466" t="s">
        <v>7035</v>
      </c>
      <c r="C2466" t="s">
        <v>14</v>
      </c>
      <c r="D2466" t="s">
        <v>7033</v>
      </c>
      <c r="E2466" s="3" t="s">
        <v>7034</v>
      </c>
      <c r="F2466" t="s">
        <v>269</v>
      </c>
      <c r="G2466">
        <v>77</v>
      </c>
      <c r="H2466">
        <v>0</v>
      </c>
      <c r="I2466">
        <v>0</v>
      </c>
      <c r="J2466">
        <v>4</v>
      </c>
      <c r="K2466">
        <v>69</v>
      </c>
      <c r="L2466">
        <v>3</v>
      </c>
      <c r="M2466">
        <v>1</v>
      </c>
      <c r="N2466" s="2">
        <v>386.81277056277054</v>
      </c>
      <c r="O2466" s="2">
        <v>518.64857866233763</v>
      </c>
      <c r="P2466" s="2">
        <v>270.54000000000002</v>
      </c>
      <c r="Q2466" s="4">
        <v>1176.0013492251082</v>
      </c>
      <c r="R2466" s="5">
        <v>4.2999999999999997E-2</v>
      </c>
      <c r="S2466" s="6">
        <v>1226.5694072417878</v>
      </c>
      <c r="T2466" s="4">
        <v>117.37288135593221</v>
      </c>
      <c r="U2466" s="7">
        <v>1343.9422885977199</v>
      </c>
      <c r="V2466" s="8">
        <v>0.79869376396604386</v>
      </c>
      <c r="W2466" s="7">
        <v>722.37957302378015</v>
      </c>
      <c r="X2466" s="7">
        <v>794.54463632282568</v>
      </c>
      <c r="Y2466" s="7">
        <v>1004.4793659200494</v>
      </c>
      <c r="Z2466" s="7">
        <v>1230.4507762503943</v>
      </c>
      <c r="AA2466" s="7">
        <v>1331.7734408823876</v>
      </c>
      <c r="AB2466" s="7">
        <v>1531.5030100130798</v>
      </c>
      <c r="AC2466" s="7">
        <v>1850.9428571428573</v>
      </c>
      <c r="AD2466" s="7">
        <v>2019.2103896103895</v>
      </c>
      <c r="AE2466" s="4">
        <v>991</v>
      </c>
      <c r="AF2466" s="4">
        <v>1090</v>
      </c>
      <c r="AG2466" s="4">
        <v>1378</v>
      </c>
      <c r="AH2466" s="4">
        <v>1688</v>
      </c>
      <c r="AI2466" s="4">
        <v>1827</v>
      </c>
      <c r="AJ2466" s="4">
        <v>2101</v>
      </c>
      <c r="AK2466" s="4">
        <v>1777.0707397239205</v>
      </c>
      <c r="AL2466" s="8">
        <v>1.1258521434878646</v>
      </c>
      <c r="AM2466" s="4">
        <v>1593.5702955632096</v>
      </c>
      <c r="AN2466" s="8">
        <v>1.0167993503139243</v>
      </c>
      <c r="AO2466" s="4">
        <v>1410.0698514024987</v>
      </c>
      <c r="AP2466" s="8">
        <v>0.90774655713998409</v>
      </c>
    </row>
    <row r="2467" spans="1:42" x14ac:dyDescent="0.25">
      <c r="A2467" s="2" t="s">
        <v>7049</v>
      </c>
      <c r="B2467" t="s">
        <v>7035</v>
      </c>
      <c r="C2467" t="s">
        <v>14</v>
      </c>
      <c r="D2467" t="s">
        <v>7033</v>
      </c>
      <c r="E2467" s="3" t="s">
        <v>7034</v>
      </c>
      <c r="F2467" t="s">
        <v>269</v>
      </c>
      <c r="G2467">
        <v>81</v>
      </c>
      <c r="H2467">
        <v>0</v>
      </c>
      <c r="I2467">
        <v>0</v>
      </c>
      <c r="J2467">
        <v>2</v>
      </c>
      <c r="K2467">
        <v>65</v>
      </c>
      <c r="L2467">
        <v>12</v>
      </c>
      <c r="M2467">
        <v>2</v>
      </c>
      <c r="N2467" s="2">
        <v>388.34876543209879</v>
      </c>
      <c r="O2467" s="2">
        <v>568.9979721522634</v>
      </c>
      <c r="P2467" s="2">
        <v>221.02</v>
      </c>
      <c r="Q2467" s="4">
        <v>1178.3667375843622</v>
      </c>
      <c r="R2467" s="5">
        <v>4.2999999999999997E-2</v>
      </c>
      <c r="S2467" s="6">
        <v>1229.0365073004898</v>
      </c>
      <c r="T2467" s="4">
        <v>125.59322033898304</v>
      </c>
      <c r="U2467" s="7">
        <v>1354.6297276394728</v>
      </c>
      <c r="V2467" s="8">
        <v>0.79165530034773879</v>
      </c>
      <c r="W2467" s="7">
        <v>711.79340469486453</v>
      </c>
      <c r="X2467" s="7">
        <v>782.90091939192973</v>
      </c>
      <c r="Y2467" s="7">
        <v>989.75914396521023</v>
      </c>
      <c r="Z2467" s="7">
        <v>1212.4190384711719</v>
      </c>
      <c r="AA2467" s="7">
        <v>1312.2568621367482</v>
      </c>
      <c r="AB2467" s="7">
        <v>1509.05947857105</v>
      </c>
      <c r="AC2467" s="7">
        <v>1882.2493827160495</v>
      </c>
      <c r="AD2467" s="7">
        <v>2053.3629629629627</v>
      </c>
      <c r="AE2467" s="4">
        <v>991</v>
      </c>
      <c r="AF2467" s="4">
        <v>1090</v>
      </c>
      <c r="AG2467" s="4">
        <v>1378</v>
      </c>
      <c r="AH2467" s="4">
        <v>1688</v>
      </c>
      <c r="AI2467" s="4">
        <v>1827</v>
      </c>
      <c r="AJ2467" s="4">
        <v>2101</v>
      </c>
      <c r="AK2467" s="4">
        <v>1793.8123697691067</v>
      </c>
      <c r="AL2467" s="8">
        <v>1.1217143533192542</v>
      </c>
      <c r="AM2467" s="4">
        <v>1605.5537489462342</v>
      </c>
      <c r="AN2467" s="8">
        <v>1.0116946689954156</v>
      </c>
      <c r="AO2467" s="4">
        <v>1417.2951281233618</v>
      </c>
      <c r="AP2467" s="8">
        <v>0.90167498467157703</v>
      </c>
    </row>
    <row r="2468" spans="1:42" x14ac:dyDescent="0.25">
      <c r="A2468" s="2" t="s">
        <v>7050</v>
      </c>
      <c r="B2468" t="s">
        <v>7035</v>
      </c>
      <c r="C2468" t="s">
        <v>14</v>
      </c>
      <c r="D2468" t="s">
        <v>7033</v>
      </c>
      <c r="E2468" s="3" t="s">
        <v>7034</v>
      </c>
      <c r="F2468" t="s">
        <v>269</v>
      </c>
      <c r="G2468">
        <v>49</v>
      </c>
      <c r="H2468">
        <v>0</v>
      </c>
      <c r="I2468">
        <v>0</v>
      </c>
      <c r="J2468">
        <v>2</v>
      </c>
      <c r="K2468">
        <v>41</v>
      </c>
      <c r="L2468">
        <v>6</v>
      </c>
      <c r="M2468">
        <v>0</v>
      </c>
      <c r="N2468" s="2">
        <v>387.48469387755102</v>
      </c>
      <c r="O2468" s="2">
        <v>534.80135791156465</v>
      </c>
      <c r="P2468" s="2">
        <v>274.63</v>
      </c>
      <c r="Q2468" s="4">
        <v>1196.9160517891155</v>
      </c>
      <c r="R2468" s="5">
        <v>4.2999999999999997E-2</v>
      </c>
      <c r="S2468" s="6">
        <v>1248.3834420160474</v>
      </c>
      <c r="T2468" s="4">
        <v>122.71428571428571</v>
      </c>
      <c r="U2468" s="7">
        <v>1371.0977277303332</v>
      </c>
      <c r="V2468" s="8">
        <v>0.81016555312913119</v>
      </c>
      <c r="W2468" s="7">
        <v>731.01622604318607</v>
      </c>
      <c r="X2468" s="7">
        <v>804.04408313529041</v>
      </c>
      <c r="Y2468" s="7">
        <v>1016.4887583123212</v>
      </c>
      <c r="Z2468" s="7">
        <v>1245.1618461764863</v>
      </c>
      <c r="AA2468" s="7">
        <v>1347.6959081542893</v>
      </c>
      <c r="AB2468" s="7">
        <v>1549.8134116213259</v>
      </c>
      <c r="AC2468" s="7">
        <v>1861.6040816326531</v>
      </c>
      <c r="AD2468" s="7">
        <v>2030.8408163265303</v>
      </c>
      <c r="AE2468" s="4">
        <v>991</v>
      </c>
      <c r="AF2468" s="4">
        <v>1090</v>
      </c>
      <c r="AG2468" s="4">
        <v>1378</v>
      </c>
      <c r="AH2468" s="4">
        <v>1688</v>
      </c>
      <c r="AI2468" s="4">
        <v>1827</v>
      </c>
      <c r="AJ2468" s="4">
        <v>2101</v>
      </c>
      <c r="AK2468" s="4">
        <v>1785.3808084960147</v>
      </c>
      <c r="AL2468" s="8">
        <v>1.1274709936124343</v>
      </c>
      <c r="AM2468" s="4">
        <v>1602.3135244687533</v>
      </c>
      <c r="AN2468" s="8">
        <v>1.0192986843567629</v>
      </c>
      <c r="AO2468" s="4">
        <v>1419.2462404414914</v>
      </c>
      <c r="AP2468" s="8">
        <v>0.91112637510109118</v>
      </c>
    </row>
    <row r="2469" spans="1:42" x14ac:dyDescent="0.25">
      <c r="A2469" s="2" t="s">
        <v>7051</v>
      </c>
      <c r="B2469" t="s">
        <v>7035</v>
      </c>
      <c r="C2469" t="s">
        <v>14</v>
      </c>
      <c r="D2469" t="s">
        <v>7033</v>
      </c>
      <c r="E2469" s="3" t="s">
        <v>7034</v>
      </c>
      <c r="F2469" t="s">
        <v>7052</v>
      </c>
      <c r="G2469">
        <v>409</v>
      </c>
      <c r="H2469">
        <v>0</v>
      </c>
      <c r="I2469">
        <v>407</v>
      </c>
      <c r="J2469">
        <v>2</v>
      </c>
      <c r="K2469">
        <v>0</v>
      </c>
      <c r="L2469">
        <v>0</v>
      </c>
      <c r="M2469">
        <v>0</v>
      </c>
      <c r="N2469" s="2">
        <v>325.02465362673189</v>
      </c>
      <c r="O2469" s="2">
        <v>331.88296249714762</v>
      </c>
      <c r="P2469" s="2">
        <v>252.56</v>
      </c>
      <c r="Q2469" s="4">
        <v>909.46761612387945</v>
      </c>
      <c r="R2469" s="5">
        <v>4.2999999999999997E-2</v>
      </c>
      <c r="S2469" s="6">
        <v>948.57472361720625</v>
      </c>
      <c r="T2469" s="4">
        <v>0</v>
      </c>
      <c r="U2469" s="7">
        <v>948.57472361720625</v>
      </c>
      <c r="V2469" s="8">
        <v>0.86912909894001456</v>
      </c>
      <c r="W2469" s="7">
        <v>861.30693704955445</v>
      </c>
      <c r="X2469" s="7">
        <v>947.35071784461582</v>
      </c>
      <c r="Y2469" s="7">
        <v>1197.6598983393401</v>
      </c>
      <c r="Z2469" s="7">
        <v>1467.0899190107446</v>
      </c>
      <c r="AA2469" s="7">
        <v>1587.8988637634066</v>
      </c>
      <c r="AB2469" s="7">
        <v>1826.0402368729708</v>
      </c>
      <c r="AC2469" s="7">
        <v>1200.5491442542789</v>
      </c>
      <c r="AD2469" s="7">
        <v>1309.6899755501224</v>
      </c>
      <c r="AE2469" s="4">
        <v>991</v>
      </c>
      <c r="AF2469" s="4">
        <v>1090</v>
      </c>
      <c r="AG2469" s="4">
        <v>1378</v>
      </c>
      <c r="AH2469" s="4">
        <v>1688</v>
      </c>
      <c r="AI2469" s="4">
        <v>1827</v>
      </c>
      <c r="AJ2469" s="4">
        <v>2101</v>
      </c>
      <c r="AK2469" s="4">
        <v>1256.4327140946291</v>
      </c>
      <c r="AL2469" s="8">
        <v>1.1512031740796156</v>
      </c>
      <c r="AM2469" s="4">
        <v>1153.5345270600556</v>
      </c>
      <c r="AN2469" s="8">
        <v>1.0569229804867597</v>
      </c>
      <c r="AO2469" s="4">
        <v>1050.6363400254822</v>
      </c>
      <c r="AP2469" s="8">
        <v>0.96264278689390392</v>
      </c>
    </row>
    <row r="2470" spans="1:42" x14ac:dyDescent="0.25">
      <c r="A2470" s="2" t="s">
        <v>7053</v>
      </c>
      <c r="B2470" t="s">
        <v>7035</v>
      </c>
      <c r="C2470" t="s">
        <v>14</v>
      </c>
      <c r="D2470" t="s">
        <v>7033</v>
      </c>
      <c r="E2470" s="3" t="s">
        <v>7034</v>
      </c>
      <c r="F2470" t="s">
        <v>7054</v>
      </c>
      <c r="G2470">
        <v>156</v>
      </c>
      <c r="H2470">
        <v>0</v>
      </c>
      <c r="I2470">
        <v>0</v>
      </c>
      <c r="J2470">
        <v>87</v>
      </c>
      <c r="K2470">
        <v>41</v>
      </c>
      <c r="L2470">
        <v>28</v>
      </c>
      <c r="M2470">
        <v>0</v>
      </c>
      <c r="N2470" s="2">
        <v>351.04647435897436</v>
      </c>
      <c r="O2470" s="2">
        <v>566.18563878846146</v>
      </c>
      <c r="P2470" s="2">
        <v>207.22</v>
      </c>
      <c r="Q2470" s="4">
        <v>1124.4521131474357</v>
      </c>
      <c r="R2470" s="5">
        <v>4.2999999999999997E-2</v>
      </c>
      <c r="S2470" s="6">
        <v>1172.8035540127753</v>
      </c>
      <c r="T2470" s="4">
        <v>83.243243243243242</v>
      </c>
      <c r="U2470" s="7">
        <v>1256.0467972560186</v>
      </c>
      <c r="V2470" s="8">
        <v>0.81558085482596843</v>
      </c>
      <c r="W2470" s="7">
        <v>754.67528922438714</v>
      </c>
      <c r="X2470" s="7">
        <v>830.06666524175773</v>
      </c>
      <c r="Y2470" s="7">
        <v>1049.3870318377451</v>
      </c>
      <c r="Z2470" s="7">
        <v>1285.4610375487036</v>
      </c>
      <c r="AA2470" s="7">
        <v>1391.3135755932947</v>
      </c>
      <c r="AB2470" s="7">
        <v>1599.9725354797552</v>
      </c>
      <c r="AC2470" s="7">
        <v>1694.0705128205129</v>
      </c>
      <c r="AD2470" s="7">
        <v>1848.0769230769229</v>
      </c>
      <c r="AE2470" s="4">
        <v>991</v>
      </c>
      <c r="AF2470" s="4">
        <v>1090</v>
      </c>
      <c r="AG2470" s="4">
        <v>1378</v>
      </c>
      <c r="AH2470" s="4">
        <v>1688</v>
      </c>
      <c r="AI2470" s="4">
        <v>1827</v>
      </c>
      <c r="AJ2470" s="4">
        <v>2101</v>
      </c>
      <c r="AK2470" s="4">
        <v>1653.3148077316919</v>
      </c>
      <c r="AL2470" s="8">
        <v>1.1275881621314876</v>
      </c>
      <c r="AM2470" s="4">
        <v>1492.0003154117699</v>
      </c>
      <c r="AN2470" s="8">
        <v>1.0228428518217776</v>
      </c>
      <c r="AO2470" s="4">
        <v>1330.6858230918479</v>
      </c>
      <c r="AP2470" s="8">
        <v>0.91809754151206757</v>
      </c>
    </row>
    <row r="2471" spans="1:42" x14ac:dyDescent="0.25">
      <c r="A2471" s="2" t="s">
        <v>7055</v>
      </c>
      <c r="B2471" t="s">
        <v>7035</v>
      </c>
      <c r="C2471" t="s">
        <v>14</v>
      </c>
      <c r="D2471" t="s">
        <v>7033</v>
      </c>
      <c r="E2471" s="3" t="s">
        <v>7034</v>
      </c>
      <c r="F2471" t="s">
        <v>7056</v>
      </c>
      <c r="G2471">
        <v>200</v>
      </c>
      <c r="H2471">
        <v>0</v>
      </c>
      <c r="I2471">
        <v>198</v>
      </c>
      <c r="J2471">
        <v>2</v>
      </c>
      <c r="K2471">
        <v>0</v>
      </c>
      <c r="L2471">
        <v>0</v>
      </c>
      <c r="M2471">
        <v>0</v>
      </c>
      <c r="N2471" s="2">
        <v>318.41000000000003</v>
      </c>
      <c r="O2471" s="2">
        <v>444.9803804583334</v>
      </c>
      <c r="P2471" s="2">
        <v>263.93</v>
      </c>
      <c r="Q2471" s="4">
        <v>1027.3203804583334</v>
      </c>
      <c r="R2471" s="5">
        <v>4.2999999999999997E-2</v>
      </c>
      <c r="S2471" s="6">
        <v>1071.4951568180416</v>
      </c>
      <c r="T2471" s="4">
        <v>0</v>
      </c>
      <c r="U2471" s="7">
        <v>1071.4951568180416</v>
      </c>
      <c r="V2471" s="8">
        <v>0.98043257889067548</v>
      </c>
      <c r="W2471" s="7">
        <v>971.60868568065951</v>
      </c>
      <c r="X2471" s="7">
        <v>1068.6715109908364</v>
      </c>
      <c r="Y2471" s="7">
        <v>1351.036093711351</v>
      </c>
      <c r="Z2471" s="7">
        <v>1654.9701931674604</v>
      </c>
      <c r="AA2471" s="7">
        <v>1791.2503216332643</v>
      </c>
      <c r="AB2471" s="7">
        <v>2059.8888482493094</v>
      </c>
      <c r="AC2471" s="7">
        <v>1202.1680000000001</v>
      </c>
      <c r="AD2471" s="7">
        <v>1311.4560000000001</v>
      </c>
      <c r="AE2471" s="4">
        <v>991</v>
      </c>
      <c r="AF2471" s="4">
        <v>1090</v>
      </c>
      <c r="AG2471" s="4">
        <v>1378</v>
      </c>
      <c r="AH2471" s="4">
        <v>1688</v>
      </c>
      <c r="AI2471" s="4">
        <v>1827</v>
      </c>
      <c r="AJ2471" s="4">
        <v>2101</v>
      </c>
      <c r="AK2471" s="4">
        <v>1268.6135832668042</v>
      </c>
      <c r="AL2471" s="8">
        <v>1.1607986085085316</v>
      </c>
      <c r="AM2471" s="4">
        <v>1202.9074411172166</v>
      </c>
      <c r="AN2471" s="8">
        <v>1.1006765986359128</v>
      </c>
      <c r="AO2471" s="4">
        <v>1137.2012989676293</v>
      </c>
      <c r="AP2471" s="8">
        <v>1.0405545887632943</v>
      </c>
    </row>
    <row r="2472" spans="1:42" x14ac:dyDescent="0.25">
      <c r="A2472" s="2" t="s">
        <v>7057</v>
      </c>
      <c r="B2472" t="s">
        <v>7035</v>
      </c>
      <c r="C2472" t="s">
        <v>14</v>
      </c>
      <c r="D2472" t="s">
        <v>7033</v>
      </c>
      <c r="E2472" s="3" t="s">
        <v>7034</v>
      </c>
      <c r="F2472" t="s">
        <v>7058</v>
      </c>
      <c r="G2472">
        <v>143</v>
      </c>
      <c r="H2472">
        <v>0</v>
      </c>
      <c r="I2472">
        <v>116</v>
      </c>
      <c r="J2472">
        <v>27</v>
      </c>
      <c r="K2472">
        <v>0</v>
      </c>
      <c r="L2472">
        <v>0</v>
      </c>
      <c r="M2472">
        <v>0</v>
      </c>
      <c r="N2472" s="2">
        <v>322.32808857808857</v>
      </c>
      <c r="O2472" s="2">
        <v>428.4122393986014</v>
      </c>
      <c r="P2472" s="2">
        <v>258.2</v>
      </c>
      <c r="Q2472" s="4">
        <v>1008.94032797669</v>
      </c>
      <c r="R2472" s="5">
        <v>4.2999999999999997E-2</v>
      </c>
      <c r="S2472" s="6">
        <v>1052.3247620796876</v>
      </c>
      <c r="T2472" s="4">
        <v>0</v>
      </c>
      <c r="U2472" s="7">
        <v>1052.3247620796876</v>
      </c>
      <c r="V2472" s="8">
        <v>0.91956076517235574</v>
      </c>
      <c r="W2472" s="7">
        <v>911.28471828580462</v>
      </c>
      <c r="X2472" s="7">
        <v>1002.3212340378678</v>
      </c>
      <c r="Y2472" s="7">
        <v>1267.1547344075063</v>
      </c>
      <c r="Z2472" s="7">
        <v>1552.2185716109366</v>
      </c>
      <c r="AA2472" s="7">
        <v>1680.037517969894</v>
      </c>
      <c r="AB2472" s="7">
        <v>1931.9971676271198</v>
      </c>
      <c r="AC2472" s="7">
        <v>1258.8153846153848</v>
      </c>
      <c r="AD2472" s="7">
        <v>1373.2531468531467</v>
      </c>
      <c r="AE2472" s="4">
        <v>991</v>
      </c>
      <c r="AF2472" s="4">
        <v>1090</v>
      </c>
      <c r="AG2472" s="4">
        <v>1378</v>
      </c>
      <c r="AH2472" s="4">
        <v>1688</v>
      </c>
      <c r="AI2472" s="4">
        <v>1827</v>
      </c>
      <c r="AJ2472" s="4">
        <v>2101</v>
      </c>
      <c r="AK2472" s="4">
        <v>1317.2090233456045</v>
      </c>
      <c r="AL2472" s="8">
        <v>1.1510265471714642</v>
      </c>
      <c r="AM2472" s="4">
        <v>1228.2244668265855</v>
      </c>
      <c r="AN2472" s="8">
        <v>1.0732685110311386</v>
      </c>
      <c r="AO2472" s="4">
        <v>1139.2399103075666</v>
      </c>
      <c r="AP2472" s="8">
        <v>0.99551047489081324</v>
      </c>
    </row>
    <row r="2473" spans="1:42" x14ac:dyDescent="0.25">
      <c r="A2473" s="2" t="s">
        <v>7059</v>
      </c>
      <c r="B2473" t="s">
        <v>7035</v>
      </c>
      <c r="C2473" t="s">
        <v>14</v>
      </c>
      <c r="D2473" t="s">
        <v>7033</v>
      </c>
      <c r="E2473" s="3" t="s">
        <v>7034</v>
      </c>
      <c r="F2473" t="s">
        <v>7060</v>
      </c>
      <c r="G2473">
        <v>296</v>
      </c>
      <c r="H2473">
        <v>0</v>
      </c>
      <c r="I2473">
        <v>268</v>
      </c>
      <c r="J2473">
        <v>28</v>
      </c>
      <c r="K2473">
        <v>0</v>
      </c>
      <c r="L2473">
        <v>0</v>
      </c>
      <c r="M2473">
        <v>0</v>
      </c>
      <c r="N2473" s="2">
        <v>308.67877252252254</v>
      </c>
      <c r="O2473" s="2">
        <v>389.05573940990985</v>
      </c>
      <c r="P2473" s="2">
        <v>314.68</v>
      </c>
      <c r="Q2473" s="4">
        <v>1012.4145119324323</v>
      </c>
      <c r="R2473" s="5">
        <v>4.2999999999999997E-2</v>
      </c>
      <c r="S2473" s="6">
        <v>1055.9483359455269</v>
      </c>
      <c r="T2473" s="4">
        <v>0</v>
      </c>
      <c r="U2473" s="7">
        <v>1055.9483359455269</v>
      </c>
      <c r="V2473" s="8">
        <v>0.94513736586154362</v>
      </c>
      <c r="W2473" s="7">
        <v>936.63112956878979</v>
      </c>
      <c r="X2473" s="7">
        <v>1030.1997287890824</v>
      </c>
      <c r="Y2473" s="7">
        <v>1302.3992901572071</v>
      </c>
      <c r="Z2473" s="7">
        <v>1595.3918735742857</v>
      </c>
      <c r="AA2473" s="7">
        <v>1726.7659674290401</v>
      </c>
      <c r="AB2473" s="7">
        <v>1985.7336056751033</v>
      </c>
      <c r="AC2473" s="7">
        <v>1228.9675675675678</v>
      </c>
      <c r="AD2473" s="7">
        <v>1340.6918918918921</v>
      </c>
      <c r="AE2473" s="4">
        <v>991</v>
      </c>
      <c r="AF2473" s="4">
        <v>1090</v>
      </c>
      <c r="AG2473" s="4">
        <v>1378</v>
      </c>
      <c r="AH2473" s="4">
        <v>1688</v>
      </c>
      <c r="AI2473" s="4">
        <v>1827</v>
      </c>
      <c r="AJ2473" s="4">
        <v>2101</v>
      </c>
      <c r="AK2473" s="4">
        <v>1288.3988947490427</v>
      </c>
      <c r="AL2473" s="8">
        <v>1.153194617681421</v>
      </c>
      <c r="AM2473" s="4">
        <v>1210.6240837207988</v>
      </c>
      <c r="AN2473" s="8">
        <v>1.0835814770349208</v>
      </c>
      <c r="AO2473" s="4">
        <v>1132.8492726925547</v>
      </c>
      <c r="AP2473" s="8">
        <v>1.0139683363884204</v>
      </c>
    </row>
    <row r="2474" spans="1:42" x14ac:dyDescent="0.25">
      <c r="A2474" s="2" t="s">
        <v>7061</v>
      </c>
      <c r="B2474" t="s">
        <v>7035</v>
      </c>
      <c r="C2474" t="s">
        <v>14</v>
      </c>
      <c r="D2474" t="s">
        <v>7033</v>
      </c>
      <c r="E2474" s="3" t="s">
        <v>7034</v>
      </c>
      <c r="F2474" t="s">
        <v>7062</v>
      </c>
      <c r="G2474">
        <v>16</v>
      </c>
      <c r="H2474">
        <v>0</v>
      </c>
      <c r="I2474">
        <v>0</v>
      </c>
      <c r="J2474">
        <v>13</v>
      </c>
      <c r="K2474">
        <v>3</v>
      </c>
      <c r="L2474">
        <v>0</v>
      </c>
      <c r="M2474">
        <v>0</v>
      </c>
      <c r="N2474" s="2">
        <v>175.40104166666666</v>
      </c>
      <c r="O2474" s="2">
        <v>579.22221410416671</v>
      </c>
      <c r="P2474" s="2">
        <v>176</v>
      </c>
      <c r="Q2474" s="4">
        <v>930.62325577083334</v>
      </c>
      <c r="R2474" s="5">
        <v>4.2999999999999997E-2</v>
      </c>
      <c r="S2474" s="6">
        <v>970.6400557689791</v>
      </c>
      <c r="T2474" s="4">
        <v>149</v>
      </c>
      <c r="U2474" s="7">
        <v>1119.640055768979</v>
      </c>
      <c r="V2474" s="8">
        <v>0.77962576779108994</v>
      </c>
      <c r="W2474" s="7">
        <v>669.79148421415846</v>
      </c>
      <c r="X2474" s="7">
        <v>736.70304520023478</v>
      </c>
      <c r="Y2474" s="7">
        <v>931.35485897791148</v>
      </c>
      <c r="Z2474" s="7">
        <v>1140.8759085302718</v>
      </c>
      <c r="AA2474" s="7">
        <v>1234.8224436521366</v>
      </c>
      <c r="AB2474" s="7">
        <v>1420.0120164822874</v>
      </c>
      <c r="AC2474" s="7">
        <v>1579.7375000000002</v>
      </c>
      <c r="AD2474" s="7">
        <v>1723.35</v>
      </c>
      <c r="AE2474" s="4">
        <v>991</v>
      </c>
      <c r="AF2474" s="4">
        <v>1090</v>
      </c>
      <c r="AG2474" s="4">
        <v>1378</v>
      </c>
      <c r="AH2474" s="4">
        <v>1688</v>
      </c>
      <c r="AI2474" s="4">
        <v>1827</v>
      </c>
      <c r="AJ2474" s="4">
        <v>2101</v>
      </c>
      <c r="AK2474" s="4">
        <v>1415.8095132439091</v>
      </c>
      <c r="AL2474" s="8">
        <v>1.0896053708722493</v>
      </c>
      <c r="AM2474" s="4">
        <v>1256.8204212885769</v>
      </c>
      <c r="AN2474" s="8">
        <v>0.9788983697718352</v>
      </c>
      <c r="AO2474" s="4">
        <v>1097.8313293332449</v>
      </c>
      <c r="AP2474" s="8">
        <v>0.86819136867142122</v>
      </c>
    </row>
    <row r="2475" spans="1:42" x14ac:dyDescent="0.25">
      <c r="A2475" s="2" t="s">
        <v>7063</v>
      </c>
      <c r="B2475" t="s">
        <v>7035</v>
      </c>
      <c r="C2475" t="s">
        <v>14</v>
      </c>
      <c r="D2475" t="s">
        <v>7033</v>
      </c>
      <c r="E2475" s="3" t="s">
        <v>7034</v>
      </c>
      <c r="F2475" t="s">
        <v>7064</v>
      </c>
      <c r="G2475">
        <v>12</v>
      </c>
      <c r="H2475">
        <v>0</v>
      </c>
      <c r="I2475">
        <v>1</v>
      </c>
      <c r="J2475">
        <v>11</v>
      </c>
      <c r="K2475">
        <v>0</v>
      </c>
      <c r="L2475">
        <v>0</v>
      </c>
      <c r="M2475">
        <v>0</v>
      </c>
      <c r="N2475" s="2">
        <v>168.24305555555557</v>
      </c>
      <c r="O2475" s="2">
        <v>480.34655158333339</v>
      </c>
      <c r="P2475" s="2">
        <v>120.27</v>
      </c>
      <c r="Q2475" s="4">
        <v>768.85960713888892</v>
      </c>
      <c r="R2475" s="5">
        <v>4.2999999999999997E-2</v>
      </c>
      <c r="S2475" s="6">
        <v>801.92057024586109</v>
      </c>
      <c r="T2475" s="4">
        <v>72</v>
      </c>
      <c r="U2475" s="7">
        <v>873.92057024586109</v>
      </c>
      <c r="V2475" s="8">
        <v>0.64543616709443208</v>
      </c>
      <c r="W2475" s="7">
        <v>586.93004808984369</v>
      </c>
      <c r="X2475" s="7">
        <v>645.56382685966662</v>
      </c>
      <c r="Y2475" s="7">
        <v>816.13481964460607</v>
      </c>
      <c r="Z2475" s="7">
        <v>999.73554104506172</v>
      </c>
      <c r="AA2475" s="7">
        <v>1082.0597354794595</v>
      </c>
      <c r="AB2475" s="7">
        <v>1244.3390827817977</v>
      </c>
      <c r="AC2475" s="7">
        <v>1489.4</v>
      </c>
      <c r="AD2475" s="7">
        <v>1624.8</v>
      </c>
      <c r="AE2475" s="4">
        <v>991</v>
      </c>
      <c r="AF2475" s="4">
        <v>1090</v>
      </c>
      <c r="AG2475" s="4">
        <v>1378</v>
      </c>
      <c r="AH2475" s="4">
        <v>1688</v>
      </c>
      <c r="AI2475" s="4">
        <v>1827</v>
      </c>
      <c r="AJ2475" s="4">
        <v>2101</v>
      </c>
      <c r="AK2475" s="4">
        <v>1353.7213945490787</v>
      </c>
      <c r="AL2475" s="8">
        <v>1.0529700107452575</v>
      </c>
      <c r="AM2475" s="4">
        <v>1188.1811472581135</v>
      </c>
      <c r="AN2475" s="8">
        <v>0.93070985765000991</v>
      </c>
      <c r="AO2475" s="4">
        <v>967.46081753682631</v>
      </c>
      <c r="AP2475" s="8">
        <v>0.76769632018967959</v>
      </c>
    </row>
    <row r="2476" spans="1:42" x14ac:dyDescent="0.25">
      <c r="A2476" s="2" t="s">
        <v>7065</v>
      </c>
      <c r="B2476" t="s">
        <v>7035</v>
      </c>
      <c r="C2476" t="s">
        <v>14</v>
      </c>
      <c r="D2476" t="s">
        <v>7033</v>
      </c>
      <c r="E2476" s="3" t="s">
        <v>7034</v>
      </c>
      <c r="F2476" t="s">
        <v>7066</v>
      </c>
      <c r="G2476">
        <v>32</v>
      </c>
      <c r="H2476">
        <v>0</v>
      </c>
      <c r="I2476">
        <v>28</v>
      </c>
      <c r="J2476">
        <v>4</v>
      </c>
      <c r="K2476">
        <v>0</v>
      </c>
      <c r="L2476">
        <v>0</v>
      </c>
      <c r="M2476">
        <v>0</v>
      </c>
      <c r="N2476" s="2">
        <v>145.60677083333334</v>
      </c>
      <c r="O2476" s="2">
        <v>324.73970167708336</v>
      </c>
      <c r="P2476" s="2">
        <v>253.83</v>
      </c>
      <c r="Q2476" s="4">
        <v>724.17647251041672</v>
      </c>
      <c r="R2476" s="5">
        <v>4.2999999999999997E-2</v>
      </c>
      <c r="S2476" s="6">
        <v>755.31606082836458</v>
      </c>
      <c r="T2476" s="4">
        <v>44.142857142857146</v>
      </c>
      <c r="U2476" s="7">
        <v>799.45891797122169</v>
      </c>
      <c r="V2476" s="8">
        <v>0.70999903905081851</v>
      </c>
      <c r="W2476" s="7">
        <v>664.75862902389815</v>
      </c>
      <c r="X2476" s="7">
        <v>731.16741234717347</v>
      </c>
      <c r="Y2476" s="7">
        <v>924.35660019670195</v>
      </c>
      <c r="Z2476" s="7">
        <v>1132.3032954514026</v>
      </c>
      <c r="AA2476" s="7">
        <v>1225.5439104204459</v>
      </c>
      <c r="AB2476" s="7">
        <v>1409.3419571939557</v>
      </c>
      <c r="AC2476" s="7">
        <v>1238.6000000000001</v>
      </c>
      <c r="AD2476" s="7">
        <v>1351.2</v>
      </c>
      <c r="AE2476" s="4">
        <v>991</v>
      </c>
      <c r="AF2476" s="4">
        <v>1090</v>
      </c>
      <c r="AG2476" s="4">
        <v>1378</v>
      </c>
      <c r="AH2476" s="4">
        <v>1688</v>
      </c>
      <c r="AI2476" s="4">
        <v>1827</v>
      </c>
      <c r="AJ2476" s="4">
        <v>2101</v>
      </c>
      <c r="AK2476" s="4">
        <v>1174.9151924391576</v>
      </c>
      <c r="AL2476" s="8">
        <v>1.0826448042469048</v>
      </c>
      <c r="AM2476" s="4">
        <v>1040.0440429928315</v>
      </c>
      <c r="AN2476" s="8">
        <v>0.96286580829102009</v>
      </c>
      <c r="AO2476" s="4">
        <v>890.18721027469098</v>
      </c>
      <c r="AP2476" s="8">
        <v>0.82977803500670344</v>
      </c>
    </row>
    <row r="2477" spans="1:42" x14ac:dyDescent="0.25">
      <c r="A2477" s="2" t="s">
        <v>7067</v>
      </c>
      <c r="B2477" t="s">
        <v>7035</v>
      </c>
      <c r="C2477" t="s">
        <v>14</v>
      </c>
      <c r="D2477" t="s">
        <v>7033</v>
      </c>
      <c r="E2477" s="3" t="s">
        <v>7034</v>
      </c>
      <c r="F2477" t="s">
        <v>7068</v>
      </c>
      <c r="G2477">
        <v>39</v>
      </c>
      <c r="H2477">
        <v>0</v>
      </c>
      <c r="I2477">
        <v>0</v>
      </c>
      <c r="J2477">
        <v>21</v>
      </c>
      <c r="K2477">
        <v>13</v>
      </c>
      <c r="L2477">
        <v>5</v>
      </c>
      <c r="M2477">
        <v>0</v>
      </c>
      <c r="N2477" s="2">
        <v>195.59401709401709</v>
      </c>
      <c r="O2477" s="2">
        <v>564.6260586752137</v>
      </c>
      <c r="P2477" s="2">
        <v>156.15</v>
      </c>
      <c r="Q2477" s="4">
        <v>916.37007576923077</v>
      </c>
      <c r="R2477" s="5">
        <v>4.2999999999999997E-2</v>
      </c>
      <c r="S2477" s="6">
        <v>955.77398902730761</v>
      </c>
      <c r="T2477" s="4">
        <v>150.06666666666666</v>
      </c>
      <c r="U2477" s="7">
        <v>1105.8406556939742</v>
      </c>
      <c r="V2477" s="8">
        <v>0.71859282490069476</v>
      </c>
      <c r="W2477" s="7">
        <v>615.48742692764404</v>
      </c>
      <c r="X2477" s="7">
        <v>676.97406190830668</v>
      </c>
      <c r="Y2477" s="7">
        <v>855.84427276114377</v>
      </c>
      <c r="Z2477" s="7">
        <v>1048.3781802763503</v>
      </c>
      <c r="AA2477" s="7">
        <v>1134.7079000976848</v>
      </c>
      <c r="AB2477" s="7">
        <v>1304.8830312562868</v>
      </c>
      <c r="AC2477" s="7">
        <v>1692.7871794871796</v>
      </c>
      <c r="AD2477" s="7">
        <v>1846.6769230769228</v>
      </c>
      <c r="AE2477" s="4">
        <v>991</v>
      </c>
      <c r="AF2477" s="4">
        <v>1090</v>
      </c>
      <c r="AG2477" s="4">
        <v>1378</v>
      </c>
      <c r="AH2477" s="4">
        <v>1688</v>
      </c>
      <c r="AI2477" s="4">
        <v>1827</v>
      </c>
      <c r="AJ2477" s="4">
        <v>2101</v>
      </c>
      <c r="AK2477" s="4">
        <v>1531.2251587995356</v>
      </c>
      <c r="AL2477" s="8">
        <v>1.0925301363477329</v>
      </c>
      <c r="AM2477" s="4">
        <v>1333.9276148776287</v>
      </c>
      <c r="AN2477" s="8">
        <v>0.96432305813731978</v>
      </c>
      <c r="AO2477" s="4">
        <v>1136.630070955722</v>
      </c>
      <c r="AP2477" s="8">
        <v>0.83611597992690667</v>
      </c>
    </row>
    <row r="2478" spans="1:42" x14ac:dyDescent="0.25">
      <c r="A2478" s="2" t="s">
        <v>7069</v>
      </c>
      <c r="B2478" t="s">
        <v>7035</v>
      </c>
      <c r="C2478" t="s">
        <v>14</v>
      </c>
      <c r="D2478" t="s">
        <v>7033</v>
      </c>
      <c r="E2478" s="3" t="s">
        <v>7034</v>
      </c>
      <c r="F2478" t="s">
        <v>7070</v>
      </c>
      <c r="G2478">
        <v>36</v>
      </c>
      <c r="H2478">
        <v>0</v>
      </c>
      <c r="I2478">
        <v>0</v>
      </c>
      <c r="J2478">
        <v>18</v>
      </c>
      <c r="K2478">
        <v>14</v>
      </c>
      <c r="L2478">
        <v>4</v>
      </c>
      <c r="M2478">
        <v>0</v>
      </c>
      <c r="N2478" s="2">
        <v>196.13888888888889</v>
      </c>
      <c r="O2478" s="2">
        <v>578.96584966666671</v>
      </c>
      <c r="P2478" s="2">
        <v>173.26</v>
      </c>
      <c r="Q2478" s="4">
        <v>948.36473855555562</v>
      </c>
      <c r="R2478" s="5">
        <v>4.2999999999999997E-2</v>
      </c>
      <c r="S2478" s="6">
        <v>989.14442231344447</v>
      </c>
      <c r="T2478" s="4">
        <v>152.43333333333334</v>
      </c>
      <c r="U2478" s="7">
        <v>1141.5777556467779</v>
      </c>
      <c r="V2478" s="8">
        <v>0.73724166194180552</v>
      </c>
      <c r="W2478" s="7">
        <v>633.04959117491455</v>
      </c>
      <c r="X2478" s="7">
        <v>696.29067041438634</v>
      </c>
      <c r="Y2478" s="7">
        <v>880.26471911103158</v>
      </c>
      <c r="Z2478" s="7">
        <v>1078.2923409720038</v>
      </c>
      <c r="AA2478" s="7">
        <v>1167.0853714193429</v>
      </c>
      <c r="AB2478" s="7">
        <v>1342.1162371932348</v>
      </c>
      <c r="AC2478" s="7">
        <v>1703.288888888889</v>
      </c>
      <c r="AD2478" s="7">
        <v>1858.1333333333332</v>
      </c>
      <c r="AE2478" s="4">
        <v>991</v>
      </c>
      <c r="AF2478" s="4">
        <v>1090</v>
      </c>
      <c r="AG2478" s="4">
        <v>1378</v>
      </c>
      <c r="AH2478" s="4">
        <v>1688</v>
      </c>
      <c r="AI2478" s="4">
        <v>1827</v>
      </c>
      <c r="AJ2478" s="4">
        <v>2101</v>
      </c>
      <c r="AK2478" s="4">
        <v>1536.8180312447037</v>
      </c>
      <c r="AL2478" s="8">
        <v>1.0909344346442549</v>
      </c>
      <c r="AM2478" s="4">
        <v>1348.5552281745831</v>
      </c>
      <c r="AN2478" s="8">
        <v>0.9693525440277877</v>
      </c>
      <c r="AO2478" s="4">
        <v>1160.2924251044631</v>
      </c>
      <c r="AP2478" s="8">
        <v>0.84777065341132096</v>
      </c>
    </row>
    <row r="2479" spans="1:42" x14ac:dyDescent="0.25">
      <c r="A2479" s="2" t="s">
        <v>7071</v>
      </c>
      <c r="B2479" t="s">
        <v>7035</v>
      </c>
      <c r="C2479" t="s">
        <v>14</v>
      </c>
      <c r="D2479" t="s">
        <v>7033</v>
      </c>
      <c r="E2479" s="3" t="s">
        <v>7034</v>
      </c>
      <c r="F2479" t="s">
        <v>7072</v>
      </c>
      <c r="G2479">
        <v>30</v>
      </c>
      <c r="H2479">
        <v>0</v>
      </c>
      <c r="I2479">
        <v>2</v>
      </c>
      <c r="J2479">
        <v>17</v>
      </c>
      <c r="K2479">
        <v>8</v>
      </c>
      <c r="L2479">
        <v>3</v>
      </c>
      <c r="M2479">
        <v>0</v>
      </c>
      <c r="N2479" s="2">
        <v>191.35</v>
      </c>
      <c r="O2479" s="2">
        <v>645.24430594444436</v>
      </c>
      <c r="P2479" s="2">
        <v>92.48</v>
      </c>
      <c r="Q2479" s="4">
        <v>929.0743059444444</v>
      </c>
      <c r="R2479" s="5">
        <v>4.2999999999999997E-2</v>
      </c>
      <c r="S2479" s="6">
        <v>969.02450110005543</v>
      </c>
      <c r="T2479" s="4">
        <v>147.2608695652174</v>
      </c>
      <c r="U2479" s="7">
        <v>1116.2853706652729</v>
      </c>
      <c r="V2479" s="8">
        <v>0.75101614944626027</v>
      </c>
      <c r="W2479" s="7">
        <v>646.07428444539596</v>
      </c>
      <c r="X2479" s="7">
        <v>710.61651871390677</v>
      </c>
      <c r="Y2479" s="7">
        <v>898.37574567684726</v>
      </c>
      <c r="Z2479" s="7">
        <v>1100.4776913661235</v>
      </c>
      <c r="AA2479" s="7">
        <v>1191.0975960461537</v>
      </c>
      <c r="AB2479" s="7">
        <v>1369.7296383650626</v>
      </c>
      <c r="AC2479" s="7">
        <v>1635.0033333333333</v>
      </c>
      <c r="AD2479" s="7">
        <v>1783.6399999999999</v>
      </c>
      <c r="AE2479" s="4">
        <v>991</v>
      </c>
      <c r="AF2479" s="4">
        <v>1090</v>
      </c>
      <c r="AG2479" s="4">
        <v>1378</v>
      </c>
      <c r="AH2479" s="4">
        <v>1688</v>
      </c>
      <c r="AI2479" s="4">
        <v>1827</v>
      </c>
      <c r="AJ2479" s="4">
        <v>2101</v>
      </c>
      <c r="AK2479" s="4">
        <v>1483.6543024763096</v>
      </c>
      <c r="AL2479" s="8">
        <v>1.0972495607016173</v>
      </c>
      <c r="AM2479" s="4">
        <v>1312.1110353508916</v>
      </c>
      <c r="AN2479" s="8">
        <v>0.98183842361649831</v>
      </c>
      <c r="AO2479" s="4">
        <v>1140.5677682254734</v>
      </c>
      <c r="AP2479" s="8">
        <v>0.86642728653137924</v>
      </c>
    </row>
    <row r="2480" spans="1:42" x14ac:dyDescent="0.25">
      <c r="A2480" s="2" t="s">
        <v>7073</v>
      </c>
      <c r="B2480" t="s">
        <v>7035</v>
      </c>
      <c r="C2480" t="s">
        <v>14</v>
      </c>
      <c r="D2480" t="s">
        <v>7033</v>
      </c>
      <c r="E2480" s="3" t="s">
        <v>7034</v>
      </c>
      <c r="F2480" t="s">
        <v>7074</v>
      </c>
      <c r="G2480">
        <v>39</v>
      </c>
      <c r="H2480">
        <v>0</v>
      </c>
      <c r="I2480">
        <v>3</v>
      </c>
      <c r="J2480">
        <v>24</v>
      </c>
      <c r="K2480">
        <v>8</v>
      </c>
      <c r="L2480">
        <v>4</v>
      </c>
      <c r="M2480">
        <v>0</v>
      </c>
      <c r="N2480" s="2">
        <v>183.86752136752136</v>
      </c>
      <c r="O2480" s="2">
        <v>391.69116964102568</v>
      </c>
      <c r="P2480" s="2">
        <v>361.38</v>
      </c>
      <c r="Q2480" s="4">
        <v>936.93869100854704</v>
      </c>
      <c r="R2480" s="5">
        <v>4.2999999999999997E-2</v>
      </c>
      <c r="S2480" s="6">
        <v>977.22705472191444</v>
      </c>
      <c r="T2480" s="4">
        <v>165.43589743589743</v>
      </c>
      <c r="U2480" s="7">
        <v>1142.6629521578118</v>
      </c>
      <c r="V2480" s="8">
        <v>0.77971542034074015</v>
      </c>
      <c r="W2480" s="7">
        <v>660.82598659669088</v>
      </c>
      <c r="X2480" s="7">
        <v>726.84190251301004</v>
      </c>
      <c r="Y2480" s="7">
        <v>918.88820336048434</v>
      </c>
      <c r="Z2480" s="7">
        <v>1125.6047077449184</v>
      </c>
      <c r="AA2480" s="7">
        <v>1218.2937210011646</v>
      </c>
      <c r="AB2480" s="7">
        <v>1401.0044377796646</v>
      </c>
      <c r="AC2480" s="7">
        <v>1612.0358974358976</v>
      </c>
      <c r="AD2480" s="7">
        <v>1758.5846153846153</v>
      </c>
      <c r="AE2480" s="4">
        <v>991</v>
      </c>
      <c r="AF2480" s="4">
        <v>1090</v>
      </c>
      <c r="AG2480" s="4">
        <v>1378</v>
      </c>
      <c r="AH2480" s="4">
        <v>1688</v>
      </c>
      <c r="AI2480" s="4">
        <v>1827</v>
      </c>
      <c r="AJ2480" s="4">
        <v>2101</v>
      </c>
      <c r="AK2480" s="4">
        <v>1444.2434944219499</v>
      </c>
      <c r="AL2480" s="8">
        <v>1.0983919985032726</v>
      </c>
      <c r="AM2480" s="4">
        <v>1284.1235722390804</v>
      </c>
      <c r="AN2480" s="8">
        <v>0.98913145741897579</v>
      </c>
      <c r="AO2480" s="4">
        <v>1124.0036500562112</v>
      </c>
      <c r="AP2480" s="8">
        <v>0.87987091633467895</v>
      </c>
    </row>
    <row r="2481" spans="1:42" x14ac:dyDescent="0.25">
      <c r="A2481" s="2" t="s">
        <v>7075</v>
      </c>
      <c r="B2481" t="s">
        <v>7035</v>
      </c>
      <c r="C2481" t="s">
        <v>14</v>
      </c>
      <c r="D2481" t="s">
        <v>7033</v>
      </c>
      <c r="E2481" s="3" t="s">
        <v>7034</v>
      </c>
      <c r="F2481" t="s">
        <v>7076</v>
      </c>
      <c r="G2481">
        <v>60</v>
      </c>
      <c r="H2481">
        <v>0</v>
      </c>
      <c r="I2481">
        <v>0</v>
      </c>
      <c r="J2481">
        <v>27</v>
      </c>
      <c r="K2481">
        <v>23</v>
      </c>
      <c r="L2481">
        <v>10</v>
      </c>
      <c r="M2481">
        <v>0</v>
      </c>
      <c r="N2481" s="2">
        <v>194.39583333333334</v>
      </c>
      <c r="O2481" s="2">
        <v>266.63760091666677</v>
      </c>
      <c r="P2481" s="2">
        <v>486.26</v>
      </c>
      <c r="Q2481" s="4">
        <v>947.29343425000013</v>
      </c>
      <c r="R2481" s="5">
        <v>4.2999999999999997E-2</v>
      </c>
      <c r="S2481" s="6">
        <v>988.02705192275005</v>
      </c>
      <c r="T2481" s="4">
        <v>137.28813559322035</v>
      </c>
      <c r="U2481" s="7">
        <v>1125.3151875159704</v>
      </c>
      <c r="V2481" s="8">
        <v>0.71600117975565447</v>
      </c>
      <c r="W2481" s="7">
        <v>622.9913945633798</v>
      </c>
      <c r="X2481" s="7">
        <v>685.22766909594748</v>
      </c>
      <c r="Y2481" s="7">
        <v>866.27864955432631</v>
      </c>
      <c r="Z2481" s="7">
        <v>1061.1599132421645</v>
      </c>
      <c r="AA2481" s="7">
        <v>1148.5421572828404</v>
      </c>
      <c r="AB2481" s="7">
        <v>1320.7920484133815</v>
      </c>
      <c r="AC2481" s="7">
        <v>1728.8333333333335</v>
      </c>
      <c r="AD2481" s="7">
        <v>1886</v>
      </c>
      <c r="AE2481" s="4">
        <v>991</v>
      </c>
      <c r="AF2481" s="4">
        <v>1090</v>
      </c>
      <c r="AG2481" s="4">
        <v>1378</v>
      </c>
      <c r="AH2481" s="4">
        <v>1688</v>
      </c>
      <c r="AI2481" s="4">
        <v>1827</v>
      </c>
      <c r="AJ2481" s="4">
        <v>2101</v>
      </c>
      <c r="AK2481" s="4">
        <v>1579.7376190646269</v>
      </c>
      <c r="AL2481" s="8">
        <v>1.0924872245967214</v>
      </c>
      <c r="AM2481" s="4">
        <v>1382.500763350668</v>
      </c>
      <c r="AN2481" s="8">
        <v>0.96699187631636585</v>
      </c>
      <c r="AO2481" s="4">
        <v>1185.2639076367088</v>
      </c>
      <c r="AP2481" s="8">
        <v>0.84149652803601005</v>
      </c>
    </row>
    <row r="2482" spans="1:42" x14ac:dyDescent="0.25">
      <c r="A2482" s="2" t="s">
        <v>7077</v>
      </c>
      <c r="B2482" t="s">
        <v>7035</v>
      </c>
      <c r="C2482" t="s">
        <v>14</v>
      </c>
      <c r="D2482" t="s">
        <v>7033</v>
      </c>
      <c r="E2482" s="3" t="s">
        <v>7034</v>
      </c>
      <c r="F2482" t="s">
        <v>7078</v>
      </c>
      <c r="G2482">
        <v>39</v>
      </c>
      <c r="H2482">
        <v>0</v>
      </c>
      <c r="I2482">
        <v>0</v>
      </c>
      <c r="J2482">
        <v>27</v>
      </c>
      <c r="K2482">
        <v>10</v>
      </c>
      <c r="L2482">
        <v>2</v>
      </c>
      <c r="M2482">
        <v>0</v>
      </c>
      <c r="N2482" s="2">
        <v>185.19230769230771</v>
      </c>
      <c r="O2482" s="2">
        <v>489.9779725128206</v>
      </c>
      <c r="P2482" s="2">
        <v>236.44</v>
      </c>
      <c r="Q2482" s="4">
        <v>911.61028020512822</v>
      </c>
      <c r="R2482" s="5">
        <v>4.2999999999999997E-2</v>
      </c>
      <c r="S2482" s="6">
        <v>950.80952225394867</v>
      </c>
      <c r="T2482" s="4">
        <v>165.48717948717947</v>
      </c>
      <c r="U2482" s="7">
        <v>1116.2967017411281</v>
      </c>
      <c r="V2482" s="8">
        <v>0.75399326927440247</v>
      </c>
      <c r="W2482" s="7">
        <v>636.43639116025042</v>
      </c>
      <c r="X2482" s="7">
        <v>700.01580864245511</v>
      </c>
      <c r="Y2482" s="7">
        <v>884.97411404523223</v>
      </c>
      <c r="Z2482" s="7">
        <v>1084.0611788884992</v>
      </c>
      <c r="AA2482" s="7">
        <v>1173.3292498988674</v>
      </c>
      <c r="AB2482" s="7">
        <v>1349.2965265667874</v>
      </c>
      <c r="AC2482" s="7">
        <v>1628.5641025641028</v>
      </c>
      <c r="AD2482" s="7">
        <v>1776.6153846153845</v>
      </c>
      <c r="AE2482" s="4">
        <v>991</v>
      </c>
      <c r="AF2482" s="4">
        <v>1090</v>
      </c>
      <c r="AG2482" s="4">
        <v>1378</v>
      </c>
      <c r="AH2482" s="4">
        <v>1688</v>
      </c>
      <c r="AI2482" s="4">
        <v>1827</v>
      </c>
      <c r="AJ2482" s="4">
        <v>2101</v>
      </c>
      <c r="AK2482" s="4">
        <v>1456.6508672972495</v>
      </c>
      <c r="AL2482" s="8">
        <v>1.0956595743781214</v>
      </c>
      <c r="AM2482" s="4">
        <v>1283.2195489966891</v>
      </c>
      <c r="AN2482" s="8">
        <v>0.97851684119970339</v>
      </c>
      <c r="AO2482" s="4">
        <v>1109.7882306961289</v>
      </c>
      <c r="AP2482" s="8">
        <v>0.86137410802128556</v>
      </c>
    </row>
    <row r="2483" spans="1:42" x14ac:dyDescent="0.25">
      <c r="A2483" s="2" t="s">
        <v>7079</v>
      </c>
      <c r="B2483" t="s">
        <v>7035</v>
      </c>
      <c r="C2483" t="s">
        <v>14</v>
      </c>
      <c r="D2483" t="s">
        <v>7033</v>
      </c>
      <c r="E2483" s="3" t="s">
        <v>7034</v>
      </c>
      <c r="F2483" t="s">
        <v>7080</v>
      </c>
      <c r="G2483">
        <v>39</v>
      </c>
      <c r="H2483">
        <v>0</v>
      </c>
      <c r="I2483">
        <v>39</v>
      </c>
      <c r="J2483">
        <v>0</v>
      </c>
      <c r="K2483">
        <v>0</v>
      </c>
      <c r="L2483">
        <v>0</v>
      </c>
      <c r="M2483">
        <v>0</v>
      </c>
      <c r="N2483" s="2">
        <v>334.40170940170941</v>
      </c>
      <c r="O2483" s="2">
        <v>341.87403390598291</v>
      </c>
      <c r="P2483" s="2">
        <v>238.55</v>
      </c>
      <c r="Q2483" s="4">
        <v>914.82574330769239</v>
      </c>
      <c r="R2483" s="5">
        <v>4.2999999999999997E-2</v>
      </c>
      <c r="S2483" s="6">
        <v>954.16325026992308</v>
      </c>
      <c r="T2483" s="4">
        <v>75.86486486486487</v>
      </c>
      <c r="U2483" s="7">
        <v>1030.0281151347879</v>
      </c>
      <c r="V2483" s="8">
        <v>0.94497992214200721</v>
      </c>
      <c r="W2483" s="7">
        <v>867.50071652981092</v>
      </c>
      <c r="X2483" s="7">
        <v>954.16325026992308</v>
      </c>
      <c r="Y2483" s="7">
        <v>1206.272439332068</v>
      </c>
      <c r="Z2483" s="7">
        <v>1477.6399692253488</v>
      </c>
      <c r="AA2483" s="7">
        <v>1599.3176681129812</v>
      </c>
      <c r="AB2483" s="7">
        <v>1839.1715493734941</v>
      </c>
      <c r="AC2483" s="7">
        <v>1199</v>
      </c>
      <c r="AD2483" s="7">
        <v>1308</v>
      </c>
      <c r="AE2483" s="4">
        <v>991</v>
      </c>
      <c r="AF2483" s="4">
        <v>1090</v>
      </c>
      <c r="AG2483" s="4">
        <v>1378</v>
      </c>
      <c r="AH2483" s="4">
        <v>1688</v>
      </c>
      <c r="AI2483" s="4">
        <v>1827</v>
      </c>
      <c r="AJ2483" s="4">
        <v>2101</v>
      </c>
      <c r="AK2483" s="4">
        <v>1189.0730690071669</v>
      </c>
      <c r="AL2483" s="8">
        <v>1.1604935173137905</v>
      </c>
      <c r="AM2483" s="4">
        <v>1108.5325597258261</v>
      </c>
      <c r="AN2483" s="8">
        <v>1.086603141826322</v>
      </c>
      <c r="AO2483" s="4">
        <v>1027.9920504444854</v>
      </c>
      <c r="AP2483" s="8">
        <v>1.0127127663388533</v>
      </c>
    </row>
    <row r="2484" spans="1:42" x14ac:dyDescent="0.25">
      <c r="A2484" s="2" t="s">
        <v>7081</v>
      </c>
      <c r="B2484" t="s">
        <v>7035</v>
      </c>
      <c r="C2484" t="s">
        <v>14</v>
      </c>
      <c r="D2484" t="s">
        <v>7033</v>
      </c>
      <c r="E2484" s="3" t="s">
        <v>7034</v>
      </c>
      <c r="F2484" t="s">
        <v>7082</v>
      </c>
      <c r="G2484">
        <v>14</v>
      </c>
      <c r="H2484">
        <v>0</v>
      </c>
      <c r="I2484">
        <v>0</v>
      </c>
      <c r="J2484">
        <v>8</v>
      </c>
      <c r="K2484">
        <v>6</v>
      </c>
      <c r="L2484">
        <v>0</v>
      </c>
      <c r="M2484">
        <v>0</v>
      </c>
      <c r="N2484" s="2">
        <v>192.83333333333334</v>
      </c>
      <c r="O2484" s="2">
        <v>675.15662645238115</v>
      </c>
      <c r="P2484" s="2">
        <v>259.14999999999998</v>
      </c>
      <c r="Q2484" s="4">
        <v>1127.1399597857144</v>
      </c>
      <c r="R2484" s="5">
        <v>4.2999999999999997E-2</v>
      </c>
      <c r="S2484" s="6">
        <v>1175.6069780565001</v>
      </c>
      <c r="T2484" s="4">
        <v>165.35714285714286</v>
      </c>
      <c r="U2484" s="7">
        <v>1340.964120913643</v>
      </c>
      <c r="V2484" s="8">
        <v>0.88755189546099666</v>
      </c>
      <c r="W2484" s="7">
        <v>771.10302635948779</v>
      </c>
      <c r="X2484" s="7">
        <v>848.13551839741842</v>
      </c>
      <c r="Y2484" s="7">
        <v>1072.2300406895804</v>
      </c>
      <c r="Z2484" s="7">
        <v>1313.4428945457269</v>
      </c>
      <c r="AA2484" s="7">
        <v>1421.5996257909021</v>
      </c>
      <c r="AB2484" s="7">
        <v>1634.8006643605286</v>
      </c>
      <c r="AC2484" s="7">
        <v>1661.9428571428573</v>
      </c>
      <c r="AD2484" s="7">
        <v>1813.0285714285715</v>
      </c>
      <c r="AE2484" s="4">
        <v>991</v>
      </c>
      <c r="AF2484" s="4">
        <v>1090</v>
      </c>
      <c r="AG2484" s="4">
        <v>1378</v>
      </c>
      <c r="AH2484" s="4">
        <v>1688</v>
      </c>
      <c r="AI2484" s="4">
        <v>1827</v>
      </c>
      <c r="AJ2484" s="4">
        <v>2101</v>
      </c>
      <c r="AK2484" s="4">
        <v>1496.5926098243981</v>
      </c>
      <c r="AL2484" s="8">
        <v>1.1000045639911864</v>
      </c>
      <c r="AM2484" s="4">
        <v>1389.5973992350987</v>
      </c>
      <c r="AN2484" s="8">
        <v>1.0291870078144565</v>
      </c>
      <c r="AO2484" s="4">
        <v>1282.6021886457995</v>
      </c>
      <c r="AP2484" s="8">
        <v>0.95836945163772658</v>
      </c>
    </row>
    <row r="2485" spans="1:42" x14ac:dyDescent="0.25">
      <c r="A2485" s="2" t="s">
        <v>7083</v>
      </c>
      <c r="B2485" t="s">
        <v>7035</v>
      </c>
      <c r="C2485" t="s">
        <v>14</v>
      </c>
      <c r="D2485" t="s">
        <v>7033</v>
      </c>
      <c r="E2485" s="3" t="s">
        <v>7034</v>
      </c>
      <c r="F2485" t="s">
        <v>7084</v>
      </c>
      <c r="G2485">
        <v>137</v>
      </c>
      <c r="H2485">
        <v>0</v>
      </c>
      <c r="I2485">
        <v>16</v>
      </c>
      <c r="J2485">
        <v>32</v>
      </c>
      <c r="K2485">
        <v>59</v>
      </c>
      <c r="L2485">
        <v>27</v>
      </c>
      <c r="M2485">
        <v>3</v>
      </c>
      <c r="N2485" s="2">
        <v>187.10523114355229</v>
      </c>
      <c r="O2485" s="2">
        <v>673.20240456934312</v>
      </c>
      <c r="P2485" s="2">
        <v>173.5</v>
      </c>
      <c r="Q2485" s="4">
        <v>1033.8076357128953</v>
      </c>
      <c r="R2485" s="5">
        <v>4.2999999999999997E-2</v>
      </c>
      <c r="S2485" s="6">
        <v>1078.2613640485497</v>
      </c>
      <c r="T2485" s="4">
        <v>192.10112359550561</v>
      </c>
      <c r="U2485" s="7">
        <v>1270.3624876440554</v>
      </c>
      <c r="V2485" s="8">
        <v>0.80291410226626492</v>
      </c>
      <c r="W2485" s="7">
        <v>675.36589136731607</v>
      </c>
      <c r="X2485" s="7">
        <v>742.83433056546357</v>
      </c>
      <c r="Y2485" s="7">
        <v>939.10615368734761</v>
      </c>
      <c r="Z2485" s="7">
        <v>1150.3709632977088</v>
      </c>
      <c r="AA2485" s="7">
        <v>1245.0993779294513</v>
      </c>
      <c r="AB2485" s="7">
        <v>1431.8302096495772</v>
      </c>
      <c r="AC2485" s="7">
        <v>1740.4087591240877</v>
      </c>
      <c r="AD2485" s="7">
        <v>1898.6277372262771</v>
      </c>
      <c r="AE2485" s="4">
        <v>991</v>
      </c>
      <c r="AF2485" s="4">
        <v>1090</v>
      </c>
      <c r="AG2485" s="4">
        <v>1378</v>
      </c>
      <c r="AH2485" s="4">
        <v>1688</v>
      </c>
      <c r="AI2485" s="4">
        <v>1827</v>
      </c>
      <c r="AJ2485" s="4">
        <v>2101</v>
      </c>
      <c r="AK2485" s="4">
        <v>1546.8836648225001</v>
      </c>
      <c r="AL2485" s="8">
        <v>1.099100000061205</v>
      </c>
      <c r="AM2485" s="4">
        <v>1390.6762312311832</v>
      </c>
      <c r="AN2485" s="8">
        <v>1.0003713674628916</v>
      </c>
      <c r="AO2485" s="4">
        <v>1234.4687976398666</v>
      </c>
      <c r="AP2485" s="8">
        <v>0.90164273486457835</v>
      </c>
    </row>
    <row r="2486" spans="1:42" x14ac:dyDescent="0.25">
      <c r="A2486" s="2" t="s">
        <v>7085</v>
      </c>
      <c r="B2486" t="s">
        <v>7035</v>
      </c>
      <c r="C2486" t="s">
        <v>14</v>
      </c>
      <c r="D2486" t="s">
        <v>7033</v>
      </c>
      <c r="E2486" s="3" t="s">
        <v>7034</v>
      </c>
      <c r="F2486" t="s">
        <v>7086</v>
      </c>
      <c r="G2486">
        <v>22</v>
      </c>
      <c r="H2486">
        <v>0</v>
      </c>
      <c r="I2486">
        <v>2</v>
      </c>
      <c r="J2486">
        <v>17</v>
      </c>
      <c r="K2486">
        <v>3</v>
      </c>
      <c r="L2486">
        <v>0</v>
      </c>
      <c r="M2486">
        <v>0</v>
      </c>
      <c r="N2486" s="2">
        <v>172.84469696969697</v>
      </c>
      <c r="O2486" s="2">
        <v>616.02220054545478</v>
      </c>
      <c r="P2486" s="2">
        <v>145.16999999999999</v>
      </c>
      <c r="Q2486" s="4">
        <v>934.03689751515174</v>
      </c>
      <c r="R2486" s="5">
        <v>4.2999999999999997E-2</v>
      </c>
      <c r="S2486" s="6">
        <v>974.20048410830316</v>
      </c>
      <c r="T2486" s="4">
        <v>144.40909090909091</v>
      </c>
      <c r="U2486" s="7">
        <v>1118.609575017394</v>
      </c>
      <c r="V2486" s="8">
        <v>0.80239356538580597</v>
      </c>
      <c r="W2486" s="7">
        <v>692.51773571989656</v>
      </c>
      <c r="X2486" s="7">
        <v>761.6996285920153</v>
      </c>
      <c r="Y2486" s="7">
        <v>962.95604421999735</v>
      </c>
      <c r="Z2486" s="7">
        <v>1179.5862138195614</v>
      </c>
      <c r="AA2486" s="7">
        <v>1276.7203866400109</v>
      </c>
      <c r="AB2486" s="7">
        <v>1468.1935042860773</v>
      </c>
      <c r="AC2486" s="7">
        <v>1533.5</v>
      </c>
      <c r="AD2486" s="7">
        <v>1672.9090909090908</v>
      </c>
      <c r="AE2486" s="4">
        <v>991</v>
      </c>
      <c r="AF2486" s="4">
        <v>1090</v>
      </c>
      <c r="AG2486" s="4">
        <v>1378</v>
      </c>
      <c r="AH2486" s="4">
        <v>1688</v>
      </c>
      <c r="AI2486" s="4">
        <v>1827</v>
      </c>
      <c r="AJ2486" s="4">
        <v>2101</v>
      </c>
      <c r="AK2486" s="4">
        <v>1373.9335203682465</v>
      </c>
      <c r="AL2486" s="8">
        <v>1.0891274029377707</v>
      </c>
      <c r="AM2486" s="4">
        <v>1247.7020352335276</v>
      </c>
      <c r="AN2486" s="8">
        <v>0.99857987528978187</v>
      </c>
      <c r="AO2486" s="4">
        <v>1100.431969243022</v>
      </c>
      <c r="AP2486" s="8">
        <v>0.89294109303379476</v>
      </c>
    </row>
    <row r="2487" spans="1:42" x14ac:dyDescent="0.25">
      <c r="A2487" s="2" t="s">
        <v>7087</v>
      </c>
      <c r="B2487" t="s">
        <v>7035</v>
      </c>
      <c r="C2487" t="s">
        <v>14</v>
      </c>
      <c r="D2487" t="s">
        <v>7033</v>
      </c>
      <c r="E2487" s="3" t="s">
        <v>7034</v>
      </c>
      <c r="F2487" t="s">
        <v>7088</v>
      </c>
      <c r="G2487">
        <v>50</v>
      </c>
      <c r="H2487">
        <v>0</v>
      </c>
      <c r="I2487">
        <v>50</v>
      </c>
      <c r="J2487">
        <v>0</v>
      </c>
      <c r="K2487">
        <v>0</v>
      </c>
      <c r="L2487">
        <v>0</v>
      </c>
      <c r="M2487">
        <v>0</v>
      </c>
      <c r="N2487" s="2">
        <v>137.31</v>
      </c>
      <c r="O2487" s="2">
        <v>264.70547366666676</v>
      </c>
      <c r="P2487" s="2">
        <v>309.95</v>
      </c>
      <c r="Q2487" s="4">
        <v>711.96547366666675</v>
      </c>
      <c r="R2487" s="5">
        <v>4.2999999999999997E-2</v>
      </c>
      <c r="S2487" s="6">
        <v>742.57998903433338</v>
      </c>
      <c r="T2487" s="4">
        <v>39</v>
      </c>
      <c r="U2487" s="7">
        <v>781.57998903433338</v>
      </c>
      <c r="V2487" s="8">
        <v>0.71704586149938843</v>
      </c>
      <c r="W2487" s="7">
        <v>675.13465058075633</v>
      </c>
      <c r="X2487" s="7">
        <v>742.57998903433338</v>
      </c>
      <c r="Y2487" s="7">
        <v>938.78460999019399</v>
      </c>
      <c r="Z2487" s="7">
        <v>1149.9770839357384</v>
      </c>
      <c r="AA2487" s="7">
        <v>1244.6730641887405</v>
      </c>
      <c r="AB2487" s="7">
        <v>1431.3399605148024</v>
      </c>
      <c r="AC2487" s="7">
        <v>1199</v>
      </c>
      <c r="AD2487" s="7">
        <v>1308</v>
      </c>
      <c r="AE2487" s="4">
        <v>991</v>
      </c>
      <c r="AF2487" s="4">
        <v>1090</v>
      </c>
      <c r="AG2487" s="4">
        <v>1378</v>
      </c>
      <c r="AH2487" s="4">
        <v>1688</v>
      </c>
      <c r="AI2487" s="4">
        <v>1827</v>
      </c>
      <c r="AJ2487" s="4">
        <v>2101</v>
      </c>
      <c r="AK2487" s="4">
        <v>1152.5468461384332</v>
      </c>
      <c r="AL2487" s="8">
        <v>1.0931622441637001</v>
      </c>
      <c r="AM2487" s="4">
        <v>1015.8912271037334</v>
      </c>
      <c r="AN2487" s="8">
        <v>0.96779011660892977</v>
      </c>
      <c r="AO2487" s="4">
        <v>879.23560806903333</v>
      </c>
      <c r="AP2487" s="8">
        <v>0.84241798905415899</v>
      </c>
    </row>
    <row r="2488" spans="1:42" x14ac:dyDescent="0.25">
      <c r="A2488" s="2" t="s">
        <v>7089</v>
      </c>
      <c r="B2488" t="s">
        <v>7035</v>
      </c>
      <c r="C2488" t="s">
        <v>14</v>
      </c>
      <c r="D2488" t="s">
        <v>7033</v>
      </c>
      <c r="E2488" s="3" t="s">
        <v>7034</v>
      </c>
      <c r="F2488" t="s">
        <v>7090</v>
      </c>
      <c r="G2488">
        <v>13</v>
      </c>
      <c r="H2488">
        <v>0</v>
      </c>
      <c r="I2488">
        <v>4</v>
      </c>
      <c r="J2488">
        <v>8</v>
      </c>
      <c r="K2488">
        <v>1</v>
      </c>
      <c r="L2488">
        <v>0</v>
      </c>
      <c r="M2488">
        <v>0</v>
      </c>
      <c r="N2488" s="2">
        <v>166.2948717948718</v>
      </c>
      <c r="O2488" s="2">
        <v>657.57122351282055</v>
      </c>
      <c r="P2488" s="2">
        <v>104.64</v>
      </c>
      <c r="Q2488" s="4">
        <v>928.50609530769236</v>
      </c>
      <c r="R2488" s="5">
        <v>4.2999999999999997E-2</v>
      </c>
      <c r="S2488" s="6">
        <v>968.4318574059231</v>
      </c>
      <c r="T2488" s="4">
        <v>137.61538461538461</v>
      </c>
      <c r="U2488" s="7">
        <v>1106.0472420213077</v>
      </c>
      <c r="V2488" s="8">
        <v>0.8422337245944822</v>
      </c>
      <c r="W2488" s="7">
        <v>730.80527290068585</v>
      </c>
      <c r="X2488" s="7">
        <v>803.81205596543646</v>
      </c>
      <c r="Y2488" s="7">
        <v>1016.1954248810747</v>
      </c>
      <c r="Z2488" s="7">
        <v>1244.8025233666576</v>
      </c>
      <c r="AA2488" s="7">
        <v>1347.3069965585801</v>
      </c>
      <c r="AB2488" s="7">
        <v>1549.3661739297083</v>
      </c>
      <c r="AC2488" s="7">
        <v>1444.5538461538463</v>
      </c>
      <c r="AD2488" s="7">
        <v>1575.876923076923</v>
      </c>
      <c r="AE2488" s="4">
        <v>991</v>
      </c>
      <c r="AF2488" s="4">
        <v>1090</v>
      </c>
      <c r="AG2488" s="4">
        <v>1378</v>
      </c>
      <c r="AH2488" s="4">
        <v>1688</v>
      </c>
      <c r="AI2488" s="4">
        <v>1827</v>
      </c>
      <c r="AJ2488" s="4">
        <v>2101</v>
      </c>
      <c r="AK2488" s="4">
        <v>1293.9029126433177</v>
      </c>
      <c r="AL2488" s="8">
        <v>1.0900736799650379</v>
      </c>
      <c r="AM2488" s="4">
        <v>1175.5498016479016</v>
      </c>
      <c r="AN2488" s="8">
        <v>0.99995005983029051</v>
      </c>
      <c r="AO2488" s="4">
        <v>1057.1966906524854</v>
      </c>
      <c r="AP2488" s="8">
        <v>0.90982643969554289</v>
      </c>
    </row>
    <row r="2489" spans="1:42" x14ac:dyDescent="0.25">
      <c r="A2489" s="2" t="s">
        <v>7091</v>
      </c>
      <c r="B2489" t="s">
        <v>7035</v>
      </c>
      <c r="C2489" t="s">
        <v>14</v>
      </c>
      <c r="D2489" t="s">
        <v>7033</v>
      </c>
      <c r="E2489" s="3" t="s">
        <v>7034</v>
      </c>
      <c r="F2489" t="s">
        <v>7092</v>
      </c>
      <c r="G2489">
        <v>15</v>
      </c>
      <c r="H2489">
        <v>0</v>
      </c>
      <c r="I2489">
        <v>6</v>
      </c>
      <c r="J2489">
        <v>7</v>
      </c>
      <c r="K2489">
        <v>2</v>
      </c>
      <c r="L2489">
        <v>0</v>
      </c>
      <c r="M2489">
        <v>0</v>
      </c>
      <c r="N2489" s="2">
        <v>165.67777777777778</v>
      </c>
      <c r="O2489" s="2">
        <v>598.57318366666664</v>
      </c>
      <c r="P2489" s="2">
        <v>141.58000000000001</v>
      </c>
      <c r="Q2489" s="4">
        <v>905.83096144444448</v>
      </c>
      <c r="R2489" s="5">
        <v>4.2999999999999997E-2</v>
      </c>
      <c r="S2489" s="6">
        <v>944.78169278655548</v>
      </c>
      <c r="T2489" s="4">
        <v>141</v>
      </c>
      <c r="U2489" s="7">
        <v>1085.7816927865556</v>
      </c>
      <c r="V2489" s="8">
        <v>0.83256954257224891</v>
      </c>
      <c r="W2489" s="7">
        <v>717.93169733524928</v>
      </c>
      <c r="X2489" s="7">
        <v>789.65242189245384</v>
      </c>
      <c r="Y2489" s="7">
        <v>998.29452969523061</v>
      </c>
      <c r="Z2489" s="7">
        <v>1222.8745762884973</v>
      </c>
      <c r="AA2489" s="7">
        <v>1323.5733713738653</v>
      </c>
      <c r="AB2489" s="7">
        <v>1522.0731544917849</v>
      </c>
      <c r="AC2489" s="7">
        <v>1434.5466666666669</v>
      </c>
      <c r="AD2489" s="7">
        <v>1564.96</v>
      </c>
      <c r="AE2489" s="4">
        <v>991</v>
      </c>
      <c r="AF2489" s="4">
        <v>1090</v>
      </c>
      <c r="AG2489" s="4">
        <v>1378</v>
      </c>
      <c r="AH2489" s="4">
        <v>1688</v>
      </c>
      <c r="AI2489" s="4">
        <v>1827</v>
      </c>
      <c r="AJ2489" s="4">
        <v>2101</v>
      </c>
      <c r="AK2489" s="4">
        <v>1286.8851501456152</v>
      </c>
      <c r="AL2489" s="8">
        <v>1.0948919973512026</v>
      </c>
      <c r="AM2489" s="4">
        <v>1181.6225478812889</v>
      </c>
      <c r="AN2489" s="8">
        <v>1.0141773958807552</v>
      </c>
      <c r="AO2489" s="4">
        <v>1050.0442950508814</v>
      </c>
      <c r="AP2489" s="8">
        <v>0.91328414404269598</v>
      </c>
    </row>
    <row r="2490" spans="1:42" x14ac:dyDescent="0.25">
      <c r="A2490" s="2" t="s">
        <v>7093</v>
      </c>
      <c r="B2490" t="s">
        <v>7035</v>
      </c>
      <c r="C2490" t="s">
        <v>14</v>
      </c>
      <c r="D2490" t="s">
        <v>7033</v>
      </c>
      <c r="E2490" s="3" t="s">
        <v>7034</v>
      </c>
      <c r="F2490" t="s">
        <v>7094</v>
      </c>
      <c r="G2490">
        <v>20</v>
      </c>
      <c r="H2490">
        <v>0</v>
      </c>
      <c r="I2490">
        <v>6</v>
      </c>
      <c r="J2490">
        <v>13</v>
      </c>
      <c r="K2490">
        <v>1</v>
      </c>
      <c r="L2490">
        <v>0</v>
      </c>
      <c r="M2490">
        <v>0</v>
      </c>
      <c r="N2490" s="2">
        <v>166.15416666666667</v>
      </c>
      <c r="O2490" s="2">
        <v>640.62745649999999</v>
      </c>
      <c r="P2490" s="2">
        <v>104.39</v>
      </c>
      <c r="Q2490" s="4">
        <v>911.17162316666668</v>
      </c>
      <c r="R2490" s="5">
        <v>4.2999999999999997E-2</v>
      </c>
      <c r="S2490" s="6">
        <v>950.35200296283324</v>
      </c>
      <c r="T2490" s="4">
        <v>137.72222222222223</v>
      </c>
      <c r="U2490" s="7">
        <v>1088.0742251850554</v>
      </c>
      <c r="V2490" s="8">
        <v>0.83243380398214017</v>
      </c>
      <c r="W2490" s="7">
        <v>720.52546472050165</v>
      </c>
      <c r="X2490" s="7">
        <v>792.50530428390186</v>
      </c>
      <c r="Y2490" s="7">
        <v>1001.9012011956117</v>
      </c>
      <c r="Z2490" s="7">
        <v>1227.2926180102995</v>
      </c>
      <c r="AA2490" s="7">
        <v>1328.3552210336593</v>
      </c>
      <c r="AB2490" s="7">
        <v>1527.5721507343835</v>
      </c>
      <c r="AC2490" s="7">
        <v>1437.81</v>
      </c>
      <c r="AD2490" s="7">
        <v>1568.5199999999998</v>
      </c>
      <c r="AE2490" s="4">
        <v>991</v>
      </c>
      <c r="AF2490" s="4">
        <v>1090</v>
      </c>
      <c r="AG2490" s="4">
        <v>1378</v>
      </c>
      <c r="AH2490" s="4">
        <v>1688</v>
      </c>
      <c r="AI2490" s="4">
        <v>1827</v>
      </c>
      <c r="AJ2490" s="4">
        <v>2101</v>
      </c>
      <c r="AK2490" s="4">
        <v>1306.6059695650333</v>
      </c>
      <c r="AL2490" s="8">
        <v>1.1049867583101949</v>
      </c>
      <c r="AM2490" s="4">
        <v>1187.8546473643</v>
      </c>
      <c r="AN2490" s="8">
        <v>1.0141357735341767</v>
      </c>
      <c r="AO2490" s="4">
        <v>1069.1033251635668</v>
      </c>
      <c r="AP2490" s="8">
        <v>0.92328478875815856</v>
      </c>
    </row>
    <row r="2491" spans="1:42" x14ac:dyDescent="0.25">
      <c r="A2491" s="2" t="s">
        <v>7095</v>
      </c>
      <c r="B2491" t="s">
        <v>7035</v>
      </c>
      <c r="C2491" t="s">
        <v>14</v>
      </c>
      <c r="D2491" t="s">
        <v>7033</v>
      </c>
      <c r="E2491" s="3" t="s">
        <v>7034</v>
      </c>
      <c r="F2491" t="s">
        <v>7096</v>
      </c>
      <c r="G2491">
        <v>48</v>
      </c>
      <c r="H2491">
        <v>0</v>
      </c>
      <c r="I2491">
        <v>0</v>
      </c>
      <c r="J2491">
        <v>11</v>
      </c>
      <c r="K2491">
        <v>37</v>
      </c>
      <c r="L2491">
        <v>0</v>
      </c>
      <c r="M2491">
        <v>0</v>
      </c>
      <c r="N2491" s="2">
        <v>199.26041666666666</v>
      </c>
      <c r="O2491" s="2">
        <v>512.58948062499996</v>
      </c>
      <c r="P2491" s="2">
        <v>271.86</v>
      </c>
      <c r="Q2491" s="4">
        <v>983.70989729166661</v>
      </c>
      <c r="R2491" s="5">
        <v>4.2999999999999997E-2</v>
      </c>
      <c r="S2491" s="6">
        <v>1026.0094228752082</v>
      </c>
      <c r="T2491" s="4">
        <v>156.10638297872342</v>
      </c>
      <c r="U2491" s="7">
        <v>1182.1158058539315</v>
      </c>
      <c r="V2491" s="8">
        <v>0.73107375835530597</v>
      </c>
      <c r="W2491" s="7">
        <v>628.81975194330801</v>
      </c>
      <c r="X2491" s="7">
        <v>691.63827408497036</v>
      </c>
      <c r="Y2491" s="7">
        <v>874.38306576980665</v>
      </c>
      <c r="Z2491" s="7">
        <v>1071.0875290416789</v>
      </c>
      <c r="AA2491" s="7">
        <v>1159.2872722506797</v>
      </c>
      <c r="AB2491" s="7">
        <v>1333.1486365619476</v>
      </c>
      <c r="AC2491" s="7">
        <v>1778.6541666666667</v>
      </c>
      <c r="AD2491" s="7">
        <v>1940.35</v>
      </c>
      <c r="AE2491" s="4">
        <v>991</v>
      </c>
      <c r="AF2491" s="4">
        <v>1090</v>
      </c>
      <c r="AG2491" s="4">
        <v>1378</v>
      </c>
      <c r="AH2491" s="4">
        <v>1688</v>
      </c>
      <c r="AI2491" s="4">
        <v>1827</v>
      </c>
      <c r="AJ2491" s="4">
        <v>2101</v>
      </c>
      <c r="AK2491" s="4">
        <v>1609.9370176646983</v>
      </c>
      <c r="AL2491" s="8">
        <v>1.0922009332193192</v>
      </c>
      <c r="AM2491" s="4">
        <v>1406.2413450637134</v>
      </c>
      <c r="AN2491" s="8">
        <v>0.96622633733652397</v>
      </c>
      <c r="AO2491" s="4">
        <v>1216.1253839694609</v>
      </c>
      <c r="AP2491" s="8">
        <v>0.84865004784591502</v>
      </c>
    </row>
    <row r="2492" spans="1:42" x14ac:dyDescent="0.25">
      <c r="A2492" s="2" t="s">
        <v>7097</v>
      </c>
      <c r="B2492" t="s">
        <v>7035</v>
      </c>
      <c r="C2492" t="s">
        <v>14</v>
      </c>
      <c r="D2492" t="s">
        <v>7033</v>
      </c>
      <c r="E2492" s="3" t="s">
        <v>7034</v>
      </c>
      <c r="F2492" t="s">
        <v>7098</v>
      </c>
      <c r="G2492">
        <v>22</v>
      </c>
      <c r="H2492">
        <v>0</v>
      </c>
      <c r="I2492">
        <v>8</v>
      </c>
      <c r="J2492">
        <v>5</v>
      </c>
      <c r="K2492">
        <v>9</v>
      </c>
      <c r="L2492">
        <v>0</v>
      </c>
      <c r="M2492">
        <v>0</v>
      </c>
      <c r="N2492" s="2">
        <v>179.56439393939397</v>
      </c>
      <c r="O2492" s="2">
        <v>607.17368804545458</v>
      </c>
      <c r="P2492" s="2">
        <v>139.56</v>
      </c>
      <c r="Q2492" s="4">
        <v>926.29808198484852</v>
      </c>
      <c r="R2492" s="5">
        <v>4.2999999999999997E-2</v>
      </c>
      <c r="S2492" s="6">
        <v>966.1288995101969</v>
      </c>
      <c r="T2492" s="4">
        <v>138.36363636363637</v>
      </c>
      <c r="U2492" s="7">
        <v>1104.4925358738333</v>
      </c>
      <c r="V2492" s="8">
        <v>0.78887201445439692</v>
      </c>
      <c r="W2492" s="7">
        <v>683.83683744955897</v>
      </c>
      <c r="X2492" s="7">
        <v>752.15151646823335</v>
      </c>
      <c r="Y2492" s="7">
        <v>950.8851281589225</v>
      </c>
      <c r="Z2492" s="7">
        <v>1164.7997796315392</v>
      </c>
      <c r="AA2492" s="7">
        <v>1260.7163491628094</v>
      </c>
      <c r="AB2492" s="7">
        <v>1449.7892991740903</v>
      </c>
      <c r="AC2492" s="7">
        <v>1540.1000000000001</v>
      </c>
      <c r="AD2492" s="7">
        <v>1680.1090909090908</v>
      </c>
      <c r="AE2492" s="4">
        <v>991</v>
      </c>
      <c r="AF2492" s="4">
        <v>1090</v>
      </c>
      <c r="AG2492" s="4">
        <v>1378</v>
      </c>
      <c r="AH2492" s="4">
        <v>1688</v>
      </c>
      <c r="AI2492" s="4">
        <v>1827</v>
      </c>
      <c r="AJ2492" s="4">
        <v>2101</v>
      </c>
      <c r="AK2492" s="4">
        <v>1385.3641574702267</v>
      </c>
      <c r="AL2492" s="8">
        <v>1.0883063263536454</v>
      </c>
      <c r="AM2492" s="4">
        <v>1252.9740760091647</v>
      </c>
      <c r="AN2492" s="8">
        <v>0.99374812259598799</v>
      </c>
      <c r="AO2492" s="4">
        <v>1098.518980971259</v>
      </c>
      <c r="AP2492" s="8">
        <v>0.88343021821205436</v>
      </c>
    </row>
    <row r="2493" spans="1:42" x14ac:dyDescent="0.25">
      <c r="A2493" s="2" t="s">
        <v>7099</v>
      </c>
      <c r="B2493" t="s">
        <v>7035</v>
      </c>
      <c r="C2493" t="s">
        <v>14</v>
      </c>
      <c r="D2493" t="s">
        <v>7033</v>
      </c>
      <c r="E2493" s="3" t="s">
        <v>7034</v>
      </c>
      <c r="F2493" t="s">
        <v>7100</v>
      </c>
      <c r="G2493">
        <v>22</v>
      </c>
      <c r="H2493">
        <v>0</v>
      </c>
      <c r="I2493">
        <v>9</v>
      </c>
      <c r="J2493">
        <v>6</v>
      </c>
      <c r="K2493">
        <v>7</v>
      </c>
      <c r="L2493">
        <v>0</v>
      </c>
      <c r="M2493">
        <v>0</v>
      </c>
      <c r="N2493" s="2">
        <v>175.28787878787878</v>
      </c>
      <c r="O2493" s="2">
        <v>570.58734781818191</v>
      </c>
      <c r="P2493" s="2">
        <v>141.43</v>
      </c>
      <c r="Q2493" s="4">
        <v>887.30522660606061</v>
      </c>
      <c r="R2493" s="5">
        <v>4.2999999999999997E-2</v>
      </c>
      <c r="S2493" s="6">
        <v>925.45935135012121</v>
      </c>
      <c r="T2493" s="4">
        <v>130.36363636363637</v>
      </c>
      <c r="U2493" s="7">
        <v>1055.8229877137576</v>
      </c>
      <c r="V2493" s="8">
        <v>0.77701564627358899</v>
      </c>
      <c r="W2493" s="7">
        <v>674.94697190524334</v>
      </c>
      <c r="X2493" s="7">
        <v>742.3735614295814</v>
      </c>
      <c r="Y2493" s="7">
        <v>938.52364004583785</v>
      </c>
      <c r="Z2493" s="7">
        <v>1149.6574052230583</v>
      </c>
      <c r="AA2493" s="7">
        <v>1244.3270612218764</v>
      </c>
      <c r="AB2493" s="7">
        <v>1430.942066572065</v>
      </c>
      <c r="AC2493" s="7">
        <v>1494.7</v>
      </c>
      <c r="AD2493" s="7">
        <v>1630.5818181818181</v>
      </c>
      <c r="AE2493" s="4">
        <v>991</v>
      </c>
      <c r="AF2493" s="4">
        <v>1090</v>
      </c>
      <c r="AG2493" s="4">
        <v>1378</v>
      </c>
      <c r="AH2493" s="4">
        <v>1688</v>
      </c>
      <c r="AI2493" s="4">
        <v>1827</v>
      </c>
      <c r="AJ2493" s="4">
        <v>2101</v>
      </c>
      <c r="AK2493" s="4">
        <v>1346.4935335277714</v>
      </c>
      <c r="AL2493" s="8">
        <v>1.0868688612300454</v>
      </c>
      <c r="AM2493" s="4">
        <v>1213.5353707348293</v>
      </c>
      <c r="AN2493" s="8">
        <v>0.98902047755958533</v>
      </c>
      <c r="AO2493" s="4">
        <v>1058.4175141430635</v>
      </c>
      <c r="AP2493" s="8">
        <v>0.87486402994404888</v>
      </c>
    </row>
    <row r="2494" spans="1:42" x14ac:dyDescent="0.25">
      <c r="A2494" s="2" t="s">
        <v>7101</v>
      </c>
      <c r="B2494" t="s">
        <v>7035</v>
      </c>
      <c r="C2494" t="s">
        <v>14</v>
      </c>
      <c r="D2494" t="s">
        <v>7033</v>
      </c>
      <c r="E2494" s="3" t="s">
        <v>7034</v>
      </c>
      <c r="F2494" t="s">
        <v>7102</v>
      </c>
      <c r="G2494">
        <v>24</v>
      </c>
      <c r="H2494">
        <v>0</v>
      </c>
      <c r="I2494">
        <v>5</v>
      </c>
      <c r="J2494">
        <v>11</v>
      </c>
      <c r="K2494">
        <v>8</v>
      </c>
      <c r="L2494">
        <v>0</v>
      </c>
      <c r="M2494">
        <v>0</v>
      </c>
      <c r="N2494" s="2">
        <v>181.5034722222222</v>
      </c>
      <c r="O2494" s="2">
        <v>631.88938205555553</v>
      </c>
      <c r="P2494" s="2">
        <v>103.06</v>
      </c>
      <c r="Q2494" s="4">
        <v>916.45285427777776</v>
      </c>
      <c r="R2494" s="5">
        <v>4.2999999999999997E-2</v>
      </c>
      <c r="S2494" s="6">
        <v>955.86032701172212</v>
      </c>
      <c r="T2494" s="4">
        <v>160.86363636363637</v>
      </c>
      <c r="U2494" s="7">
        <v>1116.7239633753584</v>
      </c>
      <c r="V2494" s="8">
        <v>0.78568759149298206</v>
      </c>
      <c r="W2494" s="7">
        <v>666.45702443852019</v>
      </c>
      <c r="X2494" s="7">
        <v>733.03547592127848</v>
      </c>
      <c r="Y2494" s="7">
        <v>926.71824387112088</v>
      </c>
      <c r="Z2494" s="7">
        <v>1135.1962232615763</v>
      </c>
      <c r="AA2494" s="7">
        <v>1228.6750591818127</v>
      </c>
      <c r="AB2494" s="7">
        <v>1412.9426925785378</v>
      </c>
      <c r="AC2494" s="7">
        <v>1563.4666666666667</v>
      </c>
      <c r="AD2494" s="7">
        <v>1705.6</v>
      </c>
      <c r="AE2494" s="4">
        <v>991</v>
      </c>
      <c r="AF2494" s="4">
        <v>1090</v>
      </c>
      <c r="AG2494" s="4">
        <v>1378</v>
      </c>
      <c r="AH2494" s="4">
        <v>1688</v>
      </c>
      <c r="AI2494" s="4">
        <v>1827</v>
      </c>
      <c r="AJ2494" s="4">
        <v>2101</v>
      </c>
      <c r="AK2494" s="4">
        <v>1390.8259456967382</v>
      </c>
      <c r="AL2494" s="8">
        <v>1.0917140586728715</v>
      </c>
      <c r="AM2494" s="4">
        <v>1245.8374061350662</v>
      </c>
      <c r="AN2494" s="8">
        <v>0.98970523627957496</v>
      </c>
      <c r="AO2494" s="4">
        <v>1100.8488665733942</v>
      </c>
      <c r="AP2494" s="8">
        <v>0.88769641388627851</v>
      </c>
    </row>
    <row r="2495" spans="1:42" x14ac:dyDescent="0.25">
      <c r="A2495" s="2" t="s">
        <v>7103</v>
      </c>
      <c r="B2495" t="s">
        <v>7035</v>
      </c>
      <c r="C2495" t="s">
        <v>14</v>
      </c>
      <c r="D2495" t="s">
        <v>7033</v>
      </c>
      <c r="E2495" s="3" t="s">
        <v>7034</v>
      </c>
      <c r="F2495" t="s">
        <v>7104</v>
      </c>
      <c r="G2495">
        <v>27</v>
      </c>
      <c r="H2495">
        <v>0</v>
      </c>
      <c r="I2495">
        <v>0</v>
      </c>
      <c r="J2495">
        <v>11</v>
      </c>
      <c r="K2495">
        <v>15</v>
      </c>
      <c r="L2495">
        <v>1</v>
      </c>
      <c r="M2495">
        <v>0</v>
      </c>
      <c r="N2495" s="2">
        <v>196.29938271604939</v>
      </c>
      <c r="O2495" s="2">
        <v>633.62400775308652</v>
      </c>
      <c r="P2495" s="2">
        <v>118.78</v>
      </c>
      <c r="Q2495" s="4">
        <v>948.70339046913591</v>
      </c>
      <c r="R2495" s="5">
        <v>4.2999999999999997E-2</v>
      </c>
      <c r="S2495" s="6">
        <v>989.49763625930871</v>
      </c>
      <c r="T2495" s="4">
        <v>178.55555555555554</v>
      </c>
      <c r="U2495" s="7">
        <v>1168.0531918148642</v>
      </c>
      <c r="V2495" s="8">
        <v>0.74547774917861553</v>
      </c>
      <c r="W2495" s="7">
        <v>625.83591191089295</v>
      </c>
      <c r="X2495" s="7">
        <v>688.35635114316176</v>
      </c>
      <c r="Y2495" s="7">
        <v>870.23399254612559</v>
      </c>
      <c r="Z2495" s="7">
        <v>1066.0050648895935</v>
      </c>
      <c r="AA2495" s="7">
        <v>1153.7862876500517</v>
      </c>
      <c r="AB2495" s="7">
        <v>1326.8226548181494</v>
      </c>
      <c r="AC2495" s="7">
        <v>1723.5370370370374</v>
      </c>
      <c r="AD2495" s="7">
        <v>1880.2222222222222</v>
      </c>
      <c r="AE2495" s="4">
        <v>991</v>
      </c>
      <c r="AF2495" s="4">
        <v>1090</v>
      </c>
      <c r="AG2495" s="4">
        <v>1378</v>
      </c>
      <c r="AH2495" s="4">
        <v>1688</v>
      </c>
      <c r="AI2495" s="4">
        <v>1827</v>
      </c>
      <c r="AJ2495" s="4">
        <v>2101</v>
      </c>
      <c r="AK2495" s="4">
        <v>1531.675461545959</v>
      </c>
      <c r="AL2495" s="8">
        <v>1.0915077995920315</v>
      </c>
      <c r="AM2495" s="4">
        <v>1350.9495197837425</v>
      </c>
      <c r="AN2495" s="8">
        <v>0.9761644494542262</v>
      </c>
      <c r="AO2495" s="4">
        <v>1170.2235780215253</v>
      </c>
      <c r="AP2495" s="8">
        <v>0.8608210993164207</v>
      </c>
    </row>
    <row r="2496" spans="1:42" x14ac:dyDescent="0.25">
      <c r="A2496" s="2" t="s">
        <v>7105</v>
      </c>
      <c r="B2496" t="s">
        <v>7035</v>
      </c>
      <c r="C2496" t="s">
        <v>14</v>
      </c>
      <c r="D2496" t="s">
        <v>7033</v>
      </c>
      <c r="E2496" s="3" t="s">
        <v>7034</v>
      </c>
      <c r="F2496" t="s">
        <v>7106</v>
      </c>
      <c r="G2496">
        <v>27</v>
      </c>
      <c r="H2496">
        <v>0</v>
      </c>
      <c r="I2496">
        <v>5</v>
      </c>
      <c r="J2496">
        <v>16</v>
      </c>
      <c r="K2496">
        <v>6</v>
      </c>
      <c r="L2496">
        <v>0</v>
      </c>
      <c r="M2496">
        <v>0</v>
      </c>
      <c r="N2496" s="2">
        <v>182.08024691358025</v>
      </c>
      <c r="O2496" s="2">
        <v>511.28988808641969</v>
      </c>
      <c r="P2496" s="2">
        <v>184.72</v>
      </c>
      <c r="Q2496" s="4">
        <v>878.09013499999992</v>
      </c>
      <c r="R2496" s="5">
        <v>4.2999999999999997E-2</v>
      </c>
      <c r="S2496" s="6">
        <v>915.84801080499983</v>
      </c>
      <c r="T2496" s="4">
        <v>161.26923076923077</v>
      </c>
      <c r="U2496" s="7">
        <v>1077.1172415742305</v>
      </c>
      <c r="V2496" s="8">
        <v>0.77292737794355559</v>
      </c>
      <c r="W2496" s="7">
        <v>651.28754651329882</v>
      </c>
      <c r="X2496" s="7">
        <v>716.35058092784629</v>
      </c>
      <c r="Y2496" s="7">
        <v>905.62486286107537</v>
      </c>
      <c r="Z2496" s="7">
        <v>1109.3575968864261</v>
      </c>
      <c r="AA2496" s="7">
        <v>1200.7087260139222</v>
      </c>
      <c r="AB2496" s="7">
        <v>1380.7821747976193</v>
      </c>
      <c r="AC2496" s="7">
        <v>1532.9111111111113</v>
      </c>
      <c r="AD2496" s="7">
        <v>1672.2666666666667</v>
      </c>
      <c r="AE2496" s="4">
        <v>991</v>
      </c>
      <c r="AF2496" s="4">
        <v>1090</v>
      </c>
      <c r="AG2496" s="4">
        <v>1378</v>
      </c>
      <c r="AH2496" s="4">
        <v>1688</v>
      </c>
      <c r="AI2496" s="4">
        <v>1827</v>
      </c>
      <c r="AJ2496" s="4">
        <v>2101</v>
      </c>
      <c r="AK2496" s="4">
        <v>1365.9055799132286</v>
      </c>
      <c r="AL2496" s="8">
        <v>1.0958836944779249</v>
      </c>
      <c r="AM2496" s="4">
        <v>1215.8863902104856</v>
      </c>
      <c r="AN2496" s="8">
        <v>0.98823158896646834</v>
      </c>
      <c r="AO2496" s="4">
        <v>1065.8672005077426</v>
      </c>
      <c r="AP2496" s="8">
        <v>0.88057948345501191</v>
      </c>
    </row>
    <row r="2497" spans="1:42" x14ac:dyDescent="0.25">
      <c r="A2497" s="2" t="s">
        <v>7107</v>
      </c>
      <c r="B2497" t="s">
        <v>7035</v>
      </c>
      <c r="C2497" t="s">
        <v>14</v>
      </c>
      <c r="D2497" t="s">
        <v>7033</v>
      </c>
      <c r="E2497" s="3" t="s">
        <v>7034</v>
      </c>
      <c r="F2497" t="s">
        <v>7108</v>
      </c>
      <c r="G2497">
        <v>42</v>
      </c>
      <c r="H2497">
        <v>0</v>
      </c>
      <c r="I2497">
        <v>38</v>
      </c>
      <c r="J2497">
        <v>4</v>
      </c>
      <c r="K2497">
        <v>0</v>
      </c>
      <c r="L2497">
        <v>0</v>
      </c>
      <c r="M2497">
        <v>0</v>
      </c>
      <c r="N2497" s="2">
        <v>129.08531746031747</v>
      </c>
      <c r="O2497" s="2">
        <v>313.97477626190476</v>
      </c>
      <c r="P2497" s="2">
        <v>253.88</v>
      </c>
      <c r="Q2497" s="4">
        <v>696.94009372222217</v>
      </c>
      <c r="R2497" s="5">
        <v>4.2999999999999997E-2</v>
      </c>
      <c r="S2497" s="6">
        <v>726.9085177522777</v>
      </c>
      <c r="T2497" s="4">
        <v>64.452380952380949</v>
      </c>
      <c r="U2497" s="7">
        <v>791.36089870465867</v>
      </c>
      <c r="V2497" s="8">
        <v>0.70819819623275515</v>
      </c>
      <c r="W2497" s="7">
        <v>644.66432979385718</v>
      </c>
      <c r="X2497" s="7">
        <v>709.06571087316274</v>
      </c>
      <c r="Y2497" s="7">
        <v>896.41518310387005</v>
      </c>
      <c r="Z2497" s="7">
        <v>1098.0760733522006</v>
      </c>
      <c r="AA2497" s="7">
        <v>1188.4982144635489</v>
      </c>
      <c r="AB2497" s="7">
        <v>1366.7404206830415</v>
      </c>
      <c r="AC2497" s="7">
        <v>1229.1714285714286</v>
      </c>
      <c r="AD2497" s="7">
        <v>1340.9142857142856</v>
      </c>
      <c r="AE2497" s="4">
        <v>991</v>
      </c>
      <c r="AF2497" s="4">
        <v>1090</v>
      </c>
      <c r="AG2497" s="4">
        <v>1378</v>
      </c>
      <c r="AH2497" s="4">
        <v>1688</v>
      </c>
      <c r="AI2497" s="4">
        <v>1827</v>
      </c>
      <c r="AJ2497" s="4">
        <v>2101</v>
      </c>
      <c r="AK2497" s="4">
        <v>1144.1515162429487</v>
      </c>
      <c r="AL2497" s="8">
        <v>1.0815938737365518</v>
      </c>
      <c r="AM2497" s="4">
        <v>1008.8294626784068</v>
      </c>
      <c r="AN2497" s="8">
        <v>0.96049257292450974</v>
      </c>
      <c r="AO2497" s="4">
        <v>862.23057131681969</v>
      </c>
      <c r="AP2497" s="8">
        <v>0.82929949704479744</v>
      </c>
    </row>
    <row r="2498" spans="1:42" x14ac:dyDescent="0.25">
      <c r="A2498" s="2" t="s">
        <v>7109</v>
      </c>
      <c r="B2498" t="s">
        <v>7035</v>
      </c>
      <c r="C2498" t="s">
        <v>14</v>
      </c>
      <c r="D2498" t="s">
        <v>7033</v>
      </c>
      <c r="E2498" s="3" t="s">
        <v>7034</v>
      </c>
      <c r="F2498" t="s">
        <v>7110</v>
      </c>
      <c r="G2498">
        <v>30</v>
      </c>
      <c r="H2498">
        <v>0</v>
      </c>
      <c r="I2498">
        <v>4</v>
      </c>
      <c r="J2498">
        <v>21</v>
      </c>
      <c r="K2498">
        <v>5</v>
      </c>
      <c r="L2498">
        <v>0</v>
      </c>
      <c r="M2498">
        <v>0</v>
      </c>
      <c r="N2498" s="2">
        <v>184.24722222222223</v>
      </c>
      <c r="O2498" s="2">
        <v>593.06690383333353</v>
      </c>
      <c r="P2498" s="2">
        <v>138</v>
      </c>
      <c r="Q2498" s="4">
        <v>915.31412605555579</v>
      </c>
      <c r="R2498" s="5">
        <v>4.2999999999999997E-2</v>
      </c>
      <c r="S2498" s="6">
        <v>954.67263347594462</v>
      </c>
      <c r="T2498" s="4">
        <v>184.0344827586207</v>
      </c>
      <c r="U2498" s="7">
        <v>1138.7071162345653</v>
      </c>
      <c r="V2498" s="8">
        <v>0.81846790663273183</v>
      </c>
      <c r="W2498" s="7">
        <v>680.01383375436853</v>
      </c>
      <c r="X2498" s="7">
        <v>747.94659817584431</v>
      </c>
      <c r="Y2498" s="7">
        <v>945.56918558377379</v>
      </c>
      <c r="Z2498" s="7">
        <v>1158.2879428631422</v>
      </c>
      <c r="AA2498" s="7">
        <v>1253.6682888690527</v>
      </c>
      <c r="AB2498" s="7">
        <v>1441.6842227224301</v>
      </c>
      <c r="AC2498" s="7">
        <v>1530.3933333333334</v>
      </c>
      <c r="AD2498" s="7">
        <v>1669.52</v>
      </c>
      <c r="AE2498" s="4">
        <v>991</v>
      </c>
      <c r="AF2498" s="4">
        <v>1090</v>
      </c>
      <c r="AG2498" s="4">
        <v>1378</v>
      </c>
      <c r="AH2498" s="4">
        <v>1688</v>
      </c>
      <c r="AI2498" s="4">
        <v>1827</v>
      </c>
      <c r="AJ2498" s="4">
        <v>2101</v>
      </c>
      <c r="AK2498" s="4">
        <v>1353.200168827336</v>
      </c>
      <c r="AL2498" s="8">
        <v>1.1049173306717788</v>
      </c>
      <c r="AM2498" s="4">
        <v>1220.3576570435389</v>
      </c>
      <c r="AN2498" s="8">
        <v>1.0094341893254297</v>
      </c>
      <c r="AO2498" s="4">
        <v>1087.5151452597418</v>
      </c>
      <c r="AP2498" s="8">
        <v>0.91395104797908078</v>
      </c>
    </row>
    <row r="2499" spans="1:42" x14ac:dyDescent="0.25">
      <c r="A2499" s="2" t="s">
        <v>7111</v>
      </c>
      <c r="B2499" t="s">
        <v>7035</v>
      </c>
      <c r="C2499" t="s">
        <v>14</v>
      </c>
      <c r="D2499" t="s">
        <v>7033</v>
      </c>
      <c r="E2499" s="3" t="s">
        <v>7034</v>
      </c>
      <c r="F2499" t="s">
        <v>7112</v>
      </c>
      <c r="G2499">
        <v>25</v>
      </c>
      <c r="H2499">
        <v>0</v>
      </c>
      <c r="I2499">
        <v>5</v>
      </c>
      <c r="J2499">
        <v>6</v>
      </c>
      <c r="K2499">
        <v>13</v>
      </c>
      <c r="L2499">
        <v>1</v>
      </c>
      <c r="M2499">
        <v>0</v>
      </c>
      <c r="N2499" s="2">
        <v>188.57000000000002</v>
      </c>
      <c r="O2499" s="2">
        <v>638.89977433333343</v>
      </c>
      <c r="P2499" s="2">
        <v>161.68</v>
      </c>
      <c r="Q2499" s="4">
        <v>989.14977433333343</v>
      </c>
      <c r="R2499" s="5">
        <v>4.2999999999999997E-2</v>
      </c>
      <c r="S2499" s="6">
        <v>1031.6832146296667</v>
      </c>
      <c r="T2499" s="4">
        <v>165.76</v>
      </c>
      <c r="U2499" s="7">
        <v>1197.4432146296667</v>
      </c>
      <c r="V2499" s="8">
        <v>0.79852971180190646</v>
      </c>
      <c r="W2499" s="7">
        <v>681.79870475206053</v>
      </c>
      <c r="X2499" s="7">
        <v>749.9097761652331</v>
      </c>
      <c r="Y2499" s="7">
        <v>948.05107482173503</v>
      </c>
      <c r="Z2499" s="7">
        <v>1161.3281671256086</v>
      </c>
      <c r="AA2499" s="7">
        <v>1256.9588633521842</v>
      </c>
      <c r="AB2499" s="7">
        <v>1445.4682933239951</v>
      </c>
      <c r="AC2499" s="7">
        <v>1649.5160000000001</v>
      </c>
      <c r="AD2499" s="7">
        <v>1799.472</v>
      </c>
      <c r="AE2499" s="4">
        <v>991</v>
      </c>
      <c r="AF2499" s="4">
        <v>1090</v>
      </c>
      <c r="AG2499" s="4">
        <v>1378</v>
      </c>
      <c r="AH2499" s="4">
        <v>1688</v>
      </c>
      <c r="AI2499" s="4">
        <v>1827</v>
      </c>
      <c r="AJ2499" s="4">
        <v>2101</v>
      </c>
      <c r="AK2499" s="4">
        <v>1475.5502517995599</v>
      </c>
      <c r="AL2499" s="8">
        <v>1.0945278960492144</v>
      </c>
      <c r="AM2499" s="4">
        <v>1334.3198308818669</v>
      </c>
      <c r="AN2499" s="8">
        <v>1.0003466556068894</v>
      </c>
      <c r="AO2499" s="4">
        <v>1172.9136355473602</v>
      </c>
      <c r="AP2499" s="8">
        <v>0.8927109522442318</v>
      </c>
    </row>
    <row r="2500" spans="1:42" x14ac:dyDescent="0.25">
      <c r="A2500" s="2" t="s">
        <v>7113</v>
      </c>
      <c r="B2500" t="s">
        <v>7035</v>
      </c>
      <c r="C2500" t="s">
        <v>14</v>
      </c>
      <c r="D2500" t="s">
        <v>7033</v>
      </c>
      <c r="E2500" s="3" t="s">
        <v>7034</v>
      </c>
      <c r="F2500" t="s">
        <v>7114</v>
      </c>
      <c r="G2500">
        <v>41</v>
      </c>
      <c r="H2500">
        <v>0</v>
      </c>
      <c r="I2500">
        <v>38</v>
      </c>
      <c r="J2500">
        <v>3</v>
      </c>
      <c r="K2500">
        <v>0</v>
      </c>
      <c r="L2500">
        <v>0</v>
      </c>
      <c r="M2500">
        <v>0</v>
      </c>
      <c r="N2500" s="2">
        <v>128.34756097560975</v>
      </c>
      <c r="O2500" s="2">
        <v>372.0588320569106</v>
      </c>
      <c r="P2500" s="2">
        <v>228.09</v>
      </c>
      <c r="Q2500" s="4">
        <v>728.49639303252036</v>
      </c>
      <c r="R2500" s="5">
        <v>4.2999999999999997E-2</v>
      </c>
      <c r="S2500" s="6">
        <v>759.82173793291872</v>
      </c>
      <c r="T2500" s="4">
        <v>71.073170731707322</v>
      </c>
      <c r="U2500" s="7">
        <v>830.89490866462609</v>
      </c>
      <c r="V2500" s="8">
        <v>0.74783095348925832</v>
      </c>
      <c r="W2500" s="7">
        <v>677.70814931624943</v>
      </c>
      <c r="X2500" s="7">
        <v>745.41057795631866</v>
      </c>
      <c r="Y2500" s="7">
        <v>942.36309763652037</v>
      </c>
      <c r="Z2500" s="7">
        <v>1154.3606014589595</v>
      </c>
      <c r="AA2500" s="7">
        <v>1249.417546721279</v>
      </c>
      <c r="AB2500" s="7">
        <v>1436.7959855836932</v>
      </c>
      <c r="AC2500" s="7">
        <v>1222.1804878048781</v>
      </c>
      <c r="AD2500" s="7">
        <v>1333.2878048780487</v>
      </c>
      <c r="AE2500" s="4">
        <v>991</v>
      </c>
      <c r="AF2500" s="4">
        <v>1090</v>
      </c>
      <c r="AG2500" s="4">
        <v>1378</v>
      </c>
      <c r="AH2500" s="4">
        <v>1688</v>
      </c>
      <c r="AI2500" s="4">
        <v>1827</v>
      </c>
      <c r="AJ2500" s="4">
        <v>2101</v>
      </c>
      <c r="AK2500" s="4">
        <v>1134.6585980614209</v>
      </c>
      <c r="AL2500" s="8">
        <v>1.0851956473749453</v>
      </c>
      <c r="AM2500" s="4">
        <v>1009.7129780185869</v>
      </c>
      <c r="AN2500" s="8">
        <v>0.97274074941304967</v>
      </c>
      <c r="AO2500" s="4">
        <v>884.76735797575282</v>
      </c>
      <c r="AP2500" s="8">
        <v>0.86028585145115399</v>
      </c>
    </row>
    <row r="2501" spans="1:42" x14ac:dyDescent="0.25">
      <c r="A2501" s="2" t="s">
        <v>7117</v>
      </c>
      <c r="B2501" t="s">
        <v>7116</v>
      </c>
      <c r="C2501" t="s">
        <v>14</v>
      </c>
      <c r="D2501" t="s">
        <v>7115</v>
      </c>
      <c r="E2501" s="3" t="s">
        <v>7034</v>
      </c>
      <c r="F2501" t="s">
        <v>7118</v>
      </c>
      <c r="G2501">
        <v>79</v>
      </c>
      <c r="H2501">
        <v>0</v>
      </c>
      <c r="I2501">
        <v>75</v>
      </c>
      <c r="J2501">
        <v>4</v>
      </c>
      <c r="K2501">
        <v>0</v>
      </c>
      <c r="L2501">
        <v>0</v>
      </c>
      <c r="M2501">
        <v>0</v>
      </c>
      <c r="N2501" s="2">
        <v>227.14029535864981</v>
      </c>
      <c r="O2501" s="2">
        <v>354.405301350211</v>
      </c>
      <c r="P2501" s="2">
        <v>260.88</v>
      </c>
      <c r="Q2501" s="4">
        <v>842.42559670886078</v>
      </c>
      <c r="R2501" s="5">
        <v>4.2999999999999997E-2</v>
      </c>
      <c r="S2501" s="6">
        <v>878.64989736734174</v>
      </c>
      <c r="T2501" s="4">
        <v>0</v>
      </c>
      <c r="U2501" s="7">
        <v>878.64989736734174</v>
      </c>
      <c r="V2501" s="8">
        <v>0.79545898434622164</v>
      </c>
      <c r="W2501" s="7">
        <v>788.29985348710568</v>
      </c>
      <c r="X2501" s="7">
        <v>867.05029293738153</v>
      </c>
      <c r="Y2501" s="7">
        <v>1096.1424804290934</v>
      </c>
      <c r="Z2501" s="7">
        <v>1342.7347655764222</v>
      </c>
      <c r="AA2501" s="7">
        <v>1453.303564400547</v>
      </c>
      <c r="AB2501" s="7">
        <v>1671.2593261114118</v>
      </c>
      <c r="AC2501" s="7">
        <v>1215.0405063291141</v>
      </c>
      <c r="AD2501" s="7">
        <v>1325.4987341772153</v>
      </c>
      <c r="AE2501" s="4">
        <v>991</v>
      </c>
      <c r="AF2501" s="4">
        <v>1090</v>
      </c>
      <c r="AG2501" s="4">
        <v>1378</v>
      </c>
      <c r="AH2501" s="4">
        <v>1688</v>
      </c>
      <c r="AI2501" s="4">
        <v>1827</v>
      </c>
      <c r="AJ2501" s="4">
        <v>2101</v>
      </c>
      <c r="AK2501" s="4">
        <v>1237.6169918224768</v>
      </c>
      <c r="AL2501" s="8">
        <v>1.1204389350917427</v>
      </c>
      <c r="AM2501" s="4">
        <v>1116.2760021475017</v>
      </c>
      <c r="AN2501" s="8">
        <v>1.0105865573749471</v>
      </c>
      <c r="AO2501" s="4">
        <v>994.93501247252641</v>
      </c>
      <c r="AP2501" s="8">
        <v>0.90073417965815106</v>
      </c>
    </row>
    <row r="2502" spans="1:42" x14ac:dyDescent="0.25">
      <c r="A2502" s="2" t="s">
        <v>7119</v>
      </c>
      <c r="B2502" t="s">
        <v>7116</v>
      </c>
      <c r="C2502" t="s">
        <v>14</v>
      </c>
      <c r="D2502" t="s">
        <v>7115</v>
      </c>
      <c r="E2502" s="3" t="s">
        <v>7034</v>
      </c>
      <c r="F2502" t="s">
        <v>7120</v>
      </c>
      <c r="G2502">
        <v>119</v>
      </c>
      <c r="H2502">
        <v>0</v>
      </c>
      <c r="I2502">
        <v>119</v>
      </c>
      <c r="J2502">
        <v>0</v>
      </c>
      <c r="K2502">
        <v>0</v>
      </c>
      <c r="L2502">
        <v>0</v>
      </c>
      <c r="M2502">
        <v>0</v>
      </c>
      <c r="N2502" s="2">
        <v>228.91456582633054</v>
      </c>
      <c r="O2502" s="2">
        <v>296.49870433333342</v>
      </c>
      <c r="P2502" s="2">
        <v>248.03</v>
      </c>
      <c r="Q2502" s="4">
        <v>773.44327015966394</v>
      </c>
      <c r="R2502" s="5">
        <v>4.2999999999999997E-2</v>
      </c>
      <c r="S2502" s="6">
        <v>806.7013307765294</v>
      </c>
      <c r="T2502" s="4">
        <v>0</v>
      </c>
      <c r="U2502" s="7">
        <v>806.7013307765294</v>
      </c>
      <c r="V2502" s="8">
        <v>0.74009296401516456</v>
      </c>
      <c r="W2502" s="7">
        <v>733.43212733902806</v>
      </c>
      <c r="X2502" s="7">
        <v>806.70133077652929</v>
      </c>
      <c r="Y2502" s="7">
        <v>1019.8481044128966</v>
      </c>
      <c r="Z2502" s="7">
        <v>1249.2769232575977</v>
      </c>
      <c r="AA2502" s="7">
        <v>1352.1498452557055</v>
      </c>
      <c r="AB2502" s="7">
        <v>1554.9353173958607</v>
      </c>
      <c r="AC2502" s="7">
        <v>1199</v>
      </c>
      <c r="AD2502" s="7">
        <v>1308</v>
      </c>
      <c r="AE2502" s="4">
        <v>991</v>
      </c>
      <c r="AF2502" s="4">
        <v>1090</v>
      </c>
      <c r="AG2502" s="4">
        <v>1378</v>
      </c>
      <c r="AH2502" s="4">
        <v>1688</v>
      </c>
      <c r="AI2502" s="4">
        <v>1827</v>
      </c>
      <c r="AJ2502" s="4">
        <v>2101</v>
      </c>
      <c r="AK2502" s="4">
        <v>1216.551297731661</v>
      </c>
      <c r="AL2502" s="8">
        <v>1.1161021080106981</v>
      </c>
      <c r="AM2502" s="4">
        <v>1078.6578509056353</v>
      </c>
      <c r="AN2502" s="8">
        <v>0.98959435862902323</v>
      </c>
      <c r="AO2502" s="4">
        <v>940.76440407960979</v>
      </c>
      <c r="AP2502" s="8">
        <v>0.86308660924734848</v>
      </c>
    </row>
    <row r="2503" spans="1:42" x14ac:dyDescent="0.25">
      <c r="A2503" s="2" t="s">
        <v>7121</v>
      </c>
      <c r="B2503" t="s">
        <v>7116</v>
      </c>
      <c r="C2503" t="s">
        <v>14</v>
      </c>
      <c r="D2503" t="s">
        <v>7115</v>
      </c>
      <c r="E2503" s="3" t="s">
        <v>7034</v>
      </c>
      <c r="F2503" t="s">
        <v>7122</v>
      </c>
      <c r="G2503">
        <v>135</v>
      </c>
      <c r="H2503">
        <v>9</v>
      </c>
      <c r="I2503">
        <v>125</v>
      </c>
      <c r="J2503">
        <v>1</v>
      </c>
      <c r="K2503">
        <v>0</v>
      </c>
      <c r="L2503">
        <v>0</v>
      </c>
      <c r="M2503">
        <v>0</v>
      </c>
      <c r="N2503" s="2">
        <v>228.5956790123457</v>
      </c>
      <c r="O2503" s="2">
        <v>258.6222223333333</v>
      </c>
      <c r="P2503" s="2">
        <v>289.81</v>
      </c>
      <c r="Q2503" s="4">
        <v>777.02790134567908</v>
      </c>
      <c r="R2503" s="5">
        <v>4.2999999999999997E-2</v>
      </c>
      <c r="S2503" s="6">
        <v>810.44010110354327</v>
      </c>
      <c r="T2503" s="4">
        <v>0</v>
      </c>
      <c r="U2503" s="7">
        <v>810.44010110354327</v>
      </c>
      <c r="V2503" s="8">
        <v>0.74658241826157035</v>
      </c>
      <c r="W2503" s="7">
        <v>739.86317649721627</v>
      </c>
      <c r="X2503" s="7">
        <v>813.77483590511167</v>
      </c>
      <c r="Y2503" s="7">
        <v>1028.790572364444</v>
      </c>
      <c r="Z2503" s="7">
        <v>1260.2311220255308</v>
      </c>
      <c r="AA2503" s="7">
        <v>1364.006078163889</v>
      </c>
      <c r="AB2503" s="7">
        <v>1568.5696607675595</v>
      </c>
      <c r="AC2503" s="7">
        <v>1194.0866666666668</v>
      </c>
      <c r="AD2503" s="7">
        <v>1302.6399999999999</v>
      </c>
      <c r="AE2503" s="4">
        <v>991</v>
      </c>
      <c r="AF2503" s="4">
        <v>1090</v>
      </c>
      <c r="AG2503" s="4">
        <v>1378</v>
      </c>
      <c r="AH2503" s="4">
        <v>1688</v>
      </c>
      <c r="AI2503" s="4">
        <v>1827</v>
      </c>
      <c r="AJ2503" s="4">
        <v>2101</v>
      </c>
      <c r="AK2503" s="4">
        <v>1211.1507510477979</v>
      </c>
      <c r="AL2503" s="8">
        <v>1.1157195397480175</v>
      </c>
      <c r="AM2503" s="4">
        <v>1078.6844204877136</v>
      </c>
      <c r="AN2503" s="8">
        <v>0.99369073925662987</v>
      </c>
      <c r="AO2503" s="4">
        <v>942.90643166362747</v>
      </c>
      <c r="AP2503" s="8">
        <v>0.86861121875295788</v>
      </c>
    </row>
    <row r="2504" spans="1:42" x14ac:dyDescent="0.25">
      <c r="A2504" s="2" t="s">
        <v>7125</v>
      </c>
      <c r="B2504" t="s">
        <v>7124</v>
      </c>
      <c r="C2504" t="s">
        <v>14</v>
      </c>
      <c r="D2504" t="s">
        <v>7123</v>
      </c>
      <c r="E2504" s="3" t="s">
        <v>7034</v>
      </c>
      <c r="F2504" t="s">
        <v>7126</v>
      </c>
      <c r="G2504">
        <v>300</v>
      </c>
      <c r="H2504">
        <v>0</v>
      </c>
      <c r="I2504">
        <v>76</v>
      </c>
      <c r="J2504">
        <v>126</v>
      </c>
      <c r="K2504">
        <v>82</v>
      </c>
      <c r="L2504">
        <v>9</v>
      </c>
      <c r="M2504">
        <v>7</v>
      </c>
      <c r="N2504" s="2">
        <v>296.96194444444444</v>
      </c>
      <c r="O2504" s="2">
        <v>594.78596644444451</v>
      </c>
      <c r="P2504" s="2">
        <v>186.42</v>
      </c>
      <c r="Q2504" s="4">
        <v>1078.1679108888891</v>
      </c>
      <c r="R2504" s="5">
        <v>4.2999999999999997E-2</v>
      </c>
      <c r="S2504" s="6">
        <v>1124.5291310571113</v>
      </c>
      <c r="T2504" s="4">
        <v>0</v>
      </c>
      <c r="U2504" s="7">
        <v>1124.5291310571113</v>
      </c>
      <c r="V2504" s="8">
        <v>0.79185872328765639</v>
      </c>
      <c r="W2504" s="7">
        <v>784.73199477806747</v>
      </c>
      <c r="X2504" s="7">
        <v>863.12600838354547</v>
      </c>
      <c r="Y2504" s="7">
        <v>1091.1813206903905</v>
      </c>
      <c r="Z2504" s="7">
        <v>1336.657524909564</v>
      </c>
      <c r="AA2504" s="7">
        <v>1446.7258874465481</v>
      </c>
      <c r="AB2504" s="7">
        <v>1663.6951776273661</v>
      </c>
      <c r="AC2504" s="7">
        <v>1562.1246666666666</v>
      </c>
      <c r="AD2504" s="7">
        <v>1704.1359999999997</v>
      </c>
      <c r="AE2504" s="4">
        <v>991</v>
      </c>
      <c r="AF2504" s="4">
        <v>1090</v>
      </c>
      <c r="AG2504" s="4">
        <v>1378</v>
      </c>
      <c r="AH2504" s="4">
        <v>1688</v>
      </c>
      <c r="AI2504" s="4">
        <v>1827</v>
      </c>
      <c r="AJ2504" s="4">
        <v>2101</v>
      </c>
      <c r="AK2504" s="4">
        <v>1592.522004429461</v>
      </c>
      <c r="AL2504" s="8">
        <v>1.1214048675195838</v>
      </c>
      <c r="AM2504" s="4">
        <v>1436.524379972011</v>
      </c>
      <c r="AN2504" s="8">
        <v>1.0115561527756078</v>
      </c>
      <c r="AO2504" s="4">
        <v>1280.5267555145613</v>
      </c>
      <c r="AP2504" s="8">
        <v>0.90170743803163222</v>
      </c>
    </row>
    <row r="2505" spans="1:42" x14ac:dyDescent="0.25">
      <c r="A2505" s="2" t="s">
        <v>7127</v>
      </c>
      <c r="B2505" t="s">
        <v>7124</v>
      </c>
      <c r="C2505" t="s">
        <v>14</v>
      </c>
      <c r="D2505" t="s">
        <v>7123</v>
      </c>
      <c r="E2505" s="3" t="s">
        <v>7034</v>
      </c>
      <c r="F2505" t="s">
        <v>7128</v>
      </c>
      <c r="G2505">
        <v>150</v>
      </c>
      <c r="H2505">
        <v>0</v>
      </c>
      <c r="I2505">
        <v>143</v>
      </c>
      <c r="J2505">
        <v>7</v>
      </c>
      <c r="K2505">
        <v>0</v>
      </c>
      <c r="L2505">
        <v>0</v>
      </c>
      <c r="M2505">
        <v>0</v>
      </c>
      <c r="N2505" s="2">
        <v>295.57111111111112</v>
      </c>
      <c r="O2505" s="2">
        <v>327.91860049999997</v>
      </c>
      <c r="P2505" s="2">
        <v>240.24</v>
      </c>
      <c r="Q2505" s="4">
        <v>863.72971161111104</v>
      </c>
      <c r="R2505" s="5">
        <v>4.2999999999999997E-2</v>
      </c>
      <c r="S2505" s="6">
        <v>900.87008921038876</v>
      </c>
      <c r="T2505" s="4">
        <v>19.14</v>
      </c>
      <c r="U2505" s="7">
        <v>920.01008921038874</v>
      </c>
      <c r="V2505" s="8">
        <v>0.83376539658738913</v>
      </c>
      <c r="W2505" s="7">
        <v>809.07186472077808</v>
      </c>
      <c r="X2505" s="7">
        <v>889.89740922870635</v>
      </c>
      <c r="Y2505" s="7">
        <v>1125.0262659790435</v>
      </c>
      <c r="Z2505" s="7">
        <v>1378.1163548422535</v>
      </c>
      <c r="AA2505" s="7">
        <v>1491.5986850099509</v>
      </c>
      <c r="AB2505" s="7">
        <v>1715.2976667793691</v>
      </c>
      <c r="AC2505" s="7">
        <v>1213.7840000000001</v>
      </c>
      <c r="AD2505" s="7">
        <v>1324.1279999999999</v>
      </c>
      <c r="AE2505" s="4">
        <v>991</v>
      </c>
      <c r="AF2505" s="4">
        <v>1090</v>
      </c>
      <c r="AG2505" s="4">
        <v>1378</v>
      </c>
      <c r="AH2505" s="4">
        <v>1688</v>
      </c>
      <c r="AI2505" s="4">
        <v>1827</v>
      </c>
      <c r="AJ2505" s="4">
        <v>2101</v>
      </c>
      <c r="AK2505" s="4">
        <v>1239.076183431039</v>
      </c>
      <c r="AL2505" s="8">
        <v>1.1402669682366409</v>
      </c>
      <c r="AM2505" s="4">
        <v>1126.3408186908221</v>
      </c>
      <c r="AN2505" s="8">
        <v>1.0380997776868901</v>
      </c>
      <c r="AO2505" s="4">
        <v>1013.6054539506054</v>
      </c>
      <c r="AP2505" s="8">
        <v>0.93593258713713967</v>
      </c>
    </row>
    <row r="2506" spans="1:42" x14ac:dyDescent="0.25">
      <c r="A2506" s="2" t="s">
        <v>7131</v>
      </c>
      <c r="B2506" t="s">
        <v>7130</v>
      </c>
      <c r="C2506" t="s">
        <v>14</v>
      </c>
      <c r="D2506" t="s">
        <v>7129</v>
      </c>
      <c r="E2506" s="3" t="s">
        <v>7034</v>
      </c>
      <c r="F2506" t="s">
        <v>7132</v>
      </c>
      <c r="G2506">
        <v>137</v>
      </c>
      <c r="H2506">
        <v>0</v>
      </c>
      <c r="I2506">
        <v>128</v>
      </c>
      <c r="J2506">
        <v>9</v>
      </c>
      <c r="K2506">
        <v>0</v>
      </c>
      <c r="L2506">
        <v>0</v>
      </c>
      <c r="M2506">
        <v>0</v>
      </c>
      <c r="N2506" s="2">
        <v>202.90510948905111</v>
      </c>
      <c r="O2506" s="2">
        <v>315.69439950364966</v>
      </c>
      <c r="P2506" s="2">
        <v>287.16000000000003</v>
      </c>
      <c r="Q2506" s="4">
        <v>805.75950899270083</v>
      </c>
      <c r="R2506" s="5">
        <v>4.2999999999999997E-2</v>
      </c>
      <c r="S2506" s="6">
        <v>840.40716787938686</v>
      </c>
      <c r="T2506" s="4">
        <v>0</v>
      </c>
      <c r="U2506" s="7">
        <v>840.40716787938686</v>
      </c>
      <c r="V2506" s="8">
        <v>1.0411048195992043</v>
      </c>
      <c r="W2506" s="7">
        <v>741.26663155463359</v>
      </c>
      <c r="X2506" s="7">
        <v>823.51391230297077</v>
      </c>
      <c r="Y2506" s="7">
        <v>1080.6668027439741</v>
      </c>
      <c r="Z2506" s="7">
        <v>1399.2448775413307</v>
      </c>
      <c r="AA2506" s="7">
        <v>1432.5602317685052</v>
      </c>
      <c r="AB2506" s="7">
        <v>1647.0278246059415</v>
      </c>
      <c r="AC2506" s="7">
        <v>887.94890510948915</v>
      </c>
      <c r="AD2506" s="7">
        <v>968.67153284671531</v>
      </c>
      <c r="AE2506" s="4">
        <v>712</v>
      </c>
      <c r="AF2506" s="4">
        <v>791</v>
      </c>
      <c r="AG2506" s="4">
        <v>1038</v>
      </c>
      <c r="AH2506" s="4">
        <v>1344</v>
      </c>
      <c r="AI2506" s="4">
        <v>1376</v>
      </c>
      <c r="AJ2506" s="4">
        <v>1582</v>
      </c>
      <c r="AK2506" s="4">
        <v>933.63650234976114</v>
      </c>
      <c r="AL2506" s="8">
        <v>1.156598253204786</v>
      </c>
      <c r="AM2506" s="4">
        <v>902.56005752630301</v>
      </c>
      <c r="AN2506" s="8">
        <v>1.1181004420029255</v>
      </c>
      <c r="AO2506" s="4">
        <v>871.48361270284488</v>
      </c>
      <c r="AP2506" s="8">
        <v>1.0796026308010647</v>
      </c>
    </row>
    <row r="2507" spans="1:42" x14ac:dyDescent="0.25">
      <c r="A2507" s="2" t="s">
        <v>7133</v>
      </c>
      <c r="B2507" t="s">
        <v>7130</v>
      </c>
      <c r="C2507" t="s">
        <v>14</v>
      </c>
      <c r="D2507" t="s">
        <v>7129</v>
      </c>
      <c r="E2507" s="3" t="s">
        <v>7034</v>
      </c>
      <c r="F2507" t="s">
        <v>7134</v>
      </c>
      <c r="G2507">
        <v>110</v>
      </c>
      <c r="H2507">
        <v>0</v>
      </c>
      <c r="I2507">
        <v>109</v>
      </c>
      <c r="J2507">
        <v>1</v>
      </c>
      <c r="K2507">
        <v>0</v>
      </c>
      <c r="L2507">
        <v>0</v>
      </c>
      <c r="M2507">
        <v>0</v>
      </c>
      <c r="N2507" s="2">
        <v>216.09924242424242</v>
      </c>
      <c r="O2507" s="2">
        <v>329.64966192424242</v>
      </c>
      <c r="P2507" s="2">
        <v>272.69</v>
      </c>
      <c r="Q2507" s="4">
        <v>818.43890434848481</v>
      </c>
      <c r="R2507" s="5">
        <v>4.2999999999999997E-2</v>
      </c>
      <c r="S2507" s="6">
        <v>853.6317772354696</v>
      </c>
      <c r="T2507" s="4">
        <v>0</v>
      </c>
      <c r="U2507" s="7">
        <v>853.6317772354696</v>
      </c>
      <c r="V2507" s="8">
        <v>1.076125646033002</v>
      </c>
      <c r="W2507" s="7">
        <v>766.20145997549753</v>
      </c>
      <c r="X2507" s="7">
        <v>851.21538601210466</v>
      </c>
      <c r="Y2507" s="7">
        <v>1117.0184205822561</v>
      </c>
      <c r="Z2507" s="7">
        <v>1446.3128682683548</v>
      </c>
      <c r="AA2507" s="7">
        <v>1480.748888941411</v>
      </c>
      <c r="AB2507" s="7">
        <v>1702.4307720242093</v>
      </c>
      <c r="AC2507" s="7">
        <v>872.57</v>
      </c>
      <c r="AD2507" s="7">
        <v>951.89454545454544</v>
      </c>
      <c r="AE2507" s="4">
        <v>712</v>
      </c>
      <c r="AF2507" s="4">
        <v>791</v>
      </c>
      <c r="AG2507" s="4">
        <v>1038</v>
      </c>
      <c r="AH2507" s="4">
        <v>1344</v>
      </c>
      <c r="AI2507" s="4">
        <v>1376</v>
      </c>
      <c r="AJ2507" s="4">
        <v>1582</v>
      </c>
      <c r="AK2507" s="4">
        <v>924.64015639286515</v>
      </c>
      <c r="AL2507" s="8">
        <v>1.165641922174899</v>
      </c>
      <c r="AM2507" s="4">
        <v>900.9706966737333</v>
      </c>
      <c r="AN2507" s="8">
        <v>1.1358031634609334</v>
      </c>
      <c r="AO2507" s="4">
        <v>877.30123695460145</v>
      </c>
      <c r="AP2507" s="8">
        <v>1.1059644047469677</v>
      </c>
    </row>
    <row r="2508" spans="1:42" x14ac:dyDescent="0.25">
      <c r="A2508" s="2" t="s">
        <v>7135</v>
      </c>
      <c r="B2508" t="s">
        <v>7130</v>
      </c>
      <c r="C2508" t="s">
        <v>14</v>
      </c>
      <c r="D2508" t="s">
        <v>7129</v>
      </c>
      <c r="E2508" s="3" t="s">
        <v>7034</v>
      </c>
      <c r="F2508" t="s">
        <v>7136</v>
      </c>
      <c r="G2508">
        <v>122</v>
      </c>
      <c r="H2508">
        <v>0</v>
      </c>
      <c r="I2508">
        <v>111</v>
      </c>
      <c r="J2508">
        <v>11</v>
      </c>
      <c r="K2508">
        <v>0</v>
      </c>
      <c r="L2508">
        <v>0</v>
      </c>
      <c r="M2508">
        <v>0</v>
      </c>
      <c r="N2508" s="2">
        <v>218.23087431693989</v>
      </c>
      <c r="O2508" s="2">
        <v>318.44566478688523</v>
      </c>
      <c r="P2508" s="2">
        <v>266.32</v>
      </c>
      <c r="Q2508" s="4">
        <v>802.99653910382517</v>
      </c>
      <c r="R2508" s="5">
        <v>4.2999999999999997E-2</v>
      </c>
      <c r="S2508" s="6">
        <v>837.52539028528963</v>
      </c>
      <c r="T2508" s="4">
        <v>0</v>
      </c>
      <c r="U2508" s="7">
        <v>837.52539028528963</v>
      </c>
      <c r="V2508" s="8">
        <v>1.029823900813406</v>
      </c>
      <c r="W2508" s="7">
        <v>733.23461737914499</v>
      </c>
      <c r="X2508" s="7">
        <v>814.59070554340406</v>
      </c>
      <c r="Y2508" s="7">
        <v>1068.9572090443153</v>
      </c>
      <c r="Z2508" s="7">
        <v>1384.0833226932175</v>
      </c>
      <c r="AA2508" s="7">
        <v>1417.0376875192464</v>
      </c>
      <c r="AB2508" s="7">
        <v>1629.1814110868081</v>
      </c>
      <c r="AC2508" s="7">
        <v>894.59754098360656</v>
      </c>
      <c r="AD2508" s="7">
        <v>975.92459016393434</v>
      </c>
      <c r="AE2508" s="4">
        <v>712</v>
      </c>
      <c r="AF2508" s="4">
        <v>791</v>
      </c>
      <c r="AG2508" s="4">
        <v>1038</v>
      </c>
      <c r="AH2508" s="4">
        <v>1344</v>
      </c>
      <c r="AI2508" s="4">
        <v>1376</v>
      </c>
      <c r="AJ2508" s="4">
        <v>1582</v>
      </c>
      <c r="AK2508" s="4">
        <v>942.61531033637698</v>
      </c>
      <c r="AL2508" s="8">
        <v>1.1590428029010371</v>
      </c>
      <c r="AM2508" s="4">
        <v>907.90671288831152</v>
      </c>
      <c r="AN2508" s="8">
        <v>1.1163650003766818</v>
      </c>
      <c r="AO2508" s="4">
        <v>872.23398773335521</v>
      </c>
      <c r="AP2508" s="8">
        <v>1.0725017033377613</v>
      </c>
    </row>
    <row r="2509" spans="1:42" x14ac:dyDescent="0.25">
      <c r="A2509" s="2" t="s">
        <v>7137</v>
      </c>
      <c r="B2509" t="s">
        <v>7130</v>
      </c>
      <c r="C2509" t="s">
        <v>14</v>
      </c>
      <c r="D2509" t="s">
        <v>7129</v>
      </c>
      <c r="E2509" s="3" t="s">
        <v>7034</v>
      </c>
      <c r="F2509" t="s">
        <v>7138</v>
      </c>
      <c r="G2509">
        <v>89</v>
      </c>
      <c r="H2509">
        <v>0</v>
      </c>
      <c r="I2509">
        <v>88</v>
      </c>
      <c r="J2509">
        <v>1</v>
      </c>
      <c r="K2509">
        <v>0</v>
      </c>
      <c r="L2509">
        <v>0</v>
      </c>
      <c r="M2509">
        <v>0</v>
      </c>
      <c r="N2509" s="2">
        <v>216.65543071161048</v>
      </c>
      <c r="O2509" s="2">
        <v>298.60760208239697</v>
      </c>
      <c r="P2509" s="2">
        <v>252.25</v>
      </c>
      <c r="Q2509" s="4">
        <v>767.51303279400747</v>
      </c>
      <c r="R2509" s="5">
        <v>4.2999999999999997E-2</v>
      </c>
      <c r="S2509" s="6">
        <v>800.51609320414968</v>
      </c>
      <c r="T2509" s="4">
        <v>0</v>
      </c>
      <c r="U2509" s="7">
        <v>800.51609320414968</v>
      </c>
      <c r="V2509" s="8">
        <v>1.0084920914866988</v>
      </c>
      <c r="W2509" s="7">
        <v>718.04636913852937</v>
      </c>
      <c r="X2509" s="7">
        <v>797.71724436597856</v>
      </c>
      <c r="Y2509" s="7">
        <v>1046.814790963193</v>
      </c>
      <c r="Z2509" s="7">
        <v>1355.4133709581226</v>
      </c>
      <c r="AA2509" s="7">
        <v>1387.6851178856971</v>
      </c>
      <c r="AB2509" s="7">
        <v>1595.4344887319571</v>
      </c>
      <c r="AC2509" s="7">
        <v>873.15280898876415</v>
      </c>
      <c r="AD2509" s="7">
        <v>952.53033707865166</v>
      </c>
      <c r="AE2509" s="4">
        <v>712</v>
      </c>
      <c r="AF2509" s="4">
        <v>791</v>
      </c>
      <c r="AG2509" s="4">
        <v>1038</v>
      </c>
      <c r="AH2509" s="4">
        <v>1344</v>
      </c>
      <c r="AI2509" s="4">
        <v>1376</v>
      </c>
      <c r="AJ2509" s="4">
        <v>1582</v>
      </c>
      <c r="AK2509" s="4">
        <v>919.84284814078921</v>
      </c>
      <c r="AL2509" s="8">
        <v>1.1588202231482354</v>
      </c>
      <c r="AM2509" s="4">
        <v>879.57006834967342</v>
      </c>
      <c r="AN2509" s="8">
        <v>1.1080844787124668</v>
      </c>
      <c r="AO2509" s="4">
        <v>839.29728855855751</v>
      </c>
      <c r="AP2509" s="8">
        <v>1.0573487342766981</v>
      </c>
    </row>
    <row r="2510" spans="1:42" x14ac:dyDescent="0.25">
      <c r="A2510" s="2" t="s">
        <v>7139</v>
      </c>
      <c r="B2510" t="s">
        <v>7130</v>
      </c>
      <c r="C2510" t="s">
        <v>14</v>
      </c>
      <c r="D2510" t="s">
        <v>7129</v>
      </c>
      <c r="E2510" s="3" t="s">
        <v>7034</v>
      </c>
      <c r="F2510" t="s">
        <v>7140</v>
      </c>
      <c r="G2510">
        <v>92</v>
      </c>
      <c r="H2510">
        <v>0</v>
      </c>
      <c r="I2510">
        <v>0</v>
      </c>
      <c r="J2510">
        <v>59</v>
      </c>
      <c r="K2510">
        <v>33</v>
      </c>
      <c r="L2510">
        <v>0</v>
      </c>
      <c r="M2510">
        <v>0</v>
      </c>
      <c r="N2510" s="2">
        <v>272.49728260869568</v>
      </c>
      <c r="O2510" s="2">
        <v>373.57622231884056</v>
      </c>
      <c r="P2510" s="2">
        <v>226.85</v>
      </c>
      <c r="Q2510" s="4">
        <v>872.92350492753633</v>
      </c>
      <c r="R2510" s="5">
        <v>4.2999999999999997E-2</v>
      </c>
      <c r="S2510" s="6">
        <v>910.45921563942034</v>
      </c>
      <c r="T2510" s="4">
        <v>88.078947368421055</v>
      </c>
      <c r="U2510" s="7">
        <v>998.53816300784138</v>
      </c>
      <c r="V2510" s="8">
        <v>0.86998798224067087</v>
      </c>
      <c r="W2510" s="7">
        <v>564.7927009228232</v>
      </c>
      <c r="X2510" s="7">
        <v>627.45930678364209</v>
      </c>
      <c r="Y2510" s="7">
        <v>823.39160612063267</v>
      </c>
      <c r="Z2510" s="7">
        <v>1066.1255478093742</v>
      </c>
      <c r="AA2510" s="7">
        <v>1091.509489423883</v>
      </c>
      <c r="AB2510" s="7">
        <v>1254.9186135672842</v>
      </c>
      <c r="AC2510" s="7">
        <v>1262.5369565217393</v>
      </c>
      <c r="AD2510" s="7">
        <v>1377.3130434782609</v>
      </c>
      <c r="AE2510" s="4">
        <v>712</v>
      </c>
      <c r="AF2510" s="4">
        <v>791</v>
      </c>
      <c r="AG2510" s="4">
        <v>1038</v>
      </c>
      <c r="AH2510" s="4">
        <v>1344</v>
      </c>
      <c r="AI2510" s="4">
        <v>1376</v>
      </c>
      <c r="AJ2510" s="4">
        <v>1582</v>
      </c>
      <c r="AK2510" s="4">
        <v>1213.1526359296313</v>
      </c>
      <c r="AL2510" s="8">
        <v>1.133713143392814</v>
      </c>
      <c r="AM2510" s="4">
        <v>1113.4852902243179</v>
      </c>
      <c r="AN2510" s="8">
        <v>1.0468768098427181</v>
      </c>
      <c r="AO2510" s="4">
        <v>1010.1265613447337</v>
      </c>
      <c r="AP2510" s="8">
        <v>0.95682431579076688</v>
      </c>
    </row>
    <row r="2511" spans="1:42" x14ac:dyDescent="0.25">
      <c r="A2511" s="2" t="s">
        <v>7141</v>
      </c>
      <c r="B2511" t="s">
        <v>7130</v>
      </c>
      <c r="C2511" t="s">
        <v>14</v>
      </c>
      <c r="D2511" t="s">
        <v>7129</v>
      </c>
      <c r="E2511" s="3" t="s">
        <v>7034</v>
      </c>
      <c r="F2511" t="s">
        <v>7142</v>
      </c>
      <c r="G2511">
        <v>81</v>
      </c>
      <c r="H2511">
        <v>0</v>
      </c>
      <c r="I2511">
        <v>4</v>
      </c>
      <c r="J2511">
        <v>36</v>
      </c>
      <c r="K2511">
        <v>34</v>
      </c>
      <c r="L2511">
        <v>7</v>
      </c>
      <c r="M2511">
        <v>0</v>
      </c>
      <c r="N2511" s="2">
        <v>203.88786008230454</v>
      </c>
      <c r="O2511" s="2">
        <v>335.5903441399177</v>
      </c>
      <c r="P2511" s="2">
        <v>162.02000000000001</v>
      </c>
      <c r="Q2511" s="4">
        <v>701.49820422222228</v>
      </c>
      <c r="R2511" s="5">
        <v>4.2999999999999997E-2</v>
      </c>
      <c r="S2511" s="6">
        <v>731.66262700377774</v>
      </c>
      <c r="T2511" s="4">
        <v>276.1142857142857</v>
      </c>
      <c r="U2511" s="7">
        <v>1007.7769127180634</v>
      </c>
      <c r="V2511" s="8">
        <v>0.85155361913376937</v>
      </c>
      <c r="W2511" s="7">
        <v>440.18826439142367</v>
      </c>
      <c r="X2511" s="7">
        <v>489.02937799665187</v>
      </c>
      <c r="Y2511" s="7">
        <v>641.73513825603618</v>
      </c>
      <c r="Z2511" s="7">
        <v>830.91717323324917</v>
      </c>
      <c r="AA2511" s="7">
        <v>850.70091545308844</v>
      </c>
      <c r="AB2511" s="7">
        <v>978.05875599330375</v>
      </c>
      <c r="AC2511" s="7">
        <v>1301.8024691358025</v>
      </c>
      <c r="AD2511" s="7">
        <v>1420.148148148148</v>
      </c>
      <c r="AE2511" s="4">
        <v>712</v>
      </c>
      <c r="AF2511" s="4">
        <v>791</v>
      </c>
      <c r="AG2511" s="4">
        <v>1038</v>
      </c>
      <c r="AH2511" s="4">
        <v>1344</v>
      </c>
      <c r="AI2511" s="4">
        <v>1376</v>
      </c>
      <c r="AJ2511" s="4">
        <v>1582</v>
      </c>
      <c r="AK2511" s="4">
        <v>1043.3046727953117</v>
      </c>
      <c r="AL2511" s="8">
        <v>1.1148856211065865</v>
      </c>
      <c r="AM2511" s="4">
        <v>939.42399086480043</v>
      </c>
      <c r="AN2511" s="8">
        <v>1.0271082871156476</v>
      </c>
      <c r="AO2511" s="4">
        <v>835.54330893428903</v>
      </c>
      <c r="AP2511" s="8">
        <v>0.93933095312470849</v>
      </c>
    </row>
    <row r="2512" spans="1:42" x14ac:dyDescent="0.25">
      <c r="A2512" s="2" t="s">
        <v>7145</v>
      </c>
      <c r="B2512" t="s">
        <v>7144</v>
      </c>
      <c r="C2512" t="s">
        <v>14</v>
      </c>
      <c r="D2512" t="s">
        <v>7143</v>
      </c>
      <c r="E2512" s="3" t="s">
        <v>7034</v>
      </c>
      <c r="F2512" t="s">
        <v>3088</v>
      </c>
      <c r="G2512">
        <v>300</v>
      </c>
      <c r="H2512">
        <v>0</v>
      </c>
      <c r="I2512">
        <v>44</v>
      </c>
      <c r="J2512">
        <v>118</v>
      </c>
      <c r="K2512">
        <v>92</v>
      </c>
      <c r="L2512">
        <v>40</v>
      </c>
      <c r="M2512">
        <v>6</v>
      </c>
      <c r="N2512" s="2">
        <v>331.64722222222224</v>
      </c>
      <c r="O2512" s="2">
        <v>488.77297522222233</v>
      </c>
      <c r="P2512" s="2">
        <v>187.54</v>
      </c>
      <c r="Q2512" s="4">
        <v>1007.9601974444445</v>
      </c>
      <c r="R2512" s="5">
        <v>4.2999999999999997E-2</v>
      </c>
      <c r="S2512" s="6">
        <v>1051.3024859345555</v>
      </c>
      <c r="T2512" s="4">
        <v>127.50541516245487</v>
      </c>
      <c r="U2512" s="7">
        <v>1178.8079010970105</v>
      </c>
      <c r="V2512" s="8">
        <v>0.78318127129706194</v>
      </c>
      <c r="W2512" s="7">
        <v>692.18247768409719</v>
      </c>
      <c r="X2512" s="7">
        <v>761.33087858291208</v>
      </c>
      <c r="Y2512" s="7">
        <v>962.4898630158284</v>
      </c>
      <c r="Z2512" s="7">
        <v>1179.0151587595924</v>
      </c>
      <c r="AA2512" s="7">
        <v>1276.1023074963123</v>
      </c>
      <c r="AB2512" s="7">
        <v>1467.4827301859621</v>
      </c>
      <c r="AC2512" s="7">
        <v>1655.6686666666669</v>
      </c>
      <c r="AD2512" s="7">
        <v>1806.184</v>
      </c>
      <c r="AE2512" s="4">
        <v>991</v>
      </c>
      <c r="AF2512" s="4">
        <v>1090</v>
      </c>
      <c r="AG2512" s="4">
        <v>1378</v>
      </c>
      <c r="AH2512" s="4">
        <v>1688</v>
      </c>
      <c r="AI2512" s="4">
        <v>1827</v>
      </c>
      <c r="AJ2512" s="4">
        <v>2101</v>
      </c>
      <c r="AK2512" s="4">
        <v>1563.2956218097463</v>
      </c>
      <c r="AL2512" s="8">
        <v>1.1233413895631017</v>
      </c>
      <c r="AM2512" s="4">
        <v>1392.6312431846827</v>
      </c>
      <c r="AN2512" s="8">
        <v>1.0099546834744217</v>
      </c>
      <c r="AO2512" s="4">
        <v>1221.9668645596189</v>
      </c>
      <c r="AP2512" s="8">
        <v>0.89656797738574168</v>
      </c>
    </row>
    <row r="2513" spans="1:42" x14ac:dyDescent="0.25">
      <c r="A2513" s="2" t="s">
        <v>7148</v>
      </c>
      <c r="B2513" t="s">
        <v>7147</v>
      </c>
      <c r="C2513" t="s">
        <v>14</v>
      </c>
      <c r="D2513" t="s">
        <v>7146</v>
      </c>
      <c r="E2513" s="3" t="s">
        <v>7034</v>
      </c>
      <c r="F2513" t="s">
        <v>7149</v>
      </c>
      <c r="G2513">
        <v>195</v>
      </c>
      <c r="H2513">
        <v>30</v>
      </c>
      <c r="I2513">
        <v>162</v>
      </c>
      <c r="J2513">
        <v>3</v>
      </c>
      <c r="K2513">
        <v>0</v>
      </c>
      <c r="L2513">
        <v>0</v>
      </c>
      <c r="M2513">
        <v>0</v>
      </c>
      <c r="N2513" s="2">
        <v>258.85940170940171</v>
      </c>
      <c r="O2513" s="2">
        <v>418.36206365811972</v>
      </c>
      <c r="P2513" s="2">
        <v>218.09</v>
      </c>
      <c r="Q2513" s="4">
        <v>895.31146536752146</v>
      </c>
      <c r="R2513" s="5">
        <v>4.2999999999999997E-2</v>
      </c>
      <c r="S2513" s="6">
        <v>933.80985837832486</v>
      </c>
      <c r="T2513" s="4">
        <v>0</v>
      </c>
      <c r="U2513" s="7">
        <v>933.80985837832486</v>
      </c>
      <c r="V2513" s="8">
        <v>1.1804286424463462</v>
      </c>
      <c r="W2513" s="7">
        <v>815.67619193042526</v>
      </c>
      <c r="X2513" s="7">
        <v>951.42548581175504</v>
      </c>
      <c r="Y2513" s="7">
        <v>1163.9026414520974</v>
      </c>
      <c r="Z2513" s="7">
        <v>1434.2208005723107</v>
      </c>
      <c r="AA2513" s="7">
        <v>1649.0588134975458</v>
      </c>
      <c r="AB2513" s="7">
        <v>1896.9488284112786</v>
      </c>
      <c r="AC2513" s="7">
        <v>870.18461538461543</v>
      </c>
      <c r="AD2513" s="7">
        <v>949.29230769230765</v>
      </c>
      <c r="AE2513" s="4">
        <v>691</v>
      </c>
      <c r="AF2513" s="4">
        <v>806</v>
      </c>
      <c r="AG2513" s="4">
        <v>986</v>
      </c>
      <c r="AH2513" s="4">
        <v>1215</v>
      </c>
      <c r="AI2513" s="4">
        <v>1397</v>
      </c>
      <c r="AJ2513" s="4">
        <v>1607</v>
      </c>
      <c r="AK2513" s="4">
        <v>941.16809764898233</v>
      </c>
      <c r="AL2513" s="8">
        <v>1.1897301895601682</v>
      </c>
      <c r="AM2513" s="4">
        <v>938.72936691927862</v>
      </c>
      <c r="AN2513" s="8">
        <v>1.1866473910881585</v>
      </c>
      <c r="AO2513" s="4">
        <v>936.24858910802857</v>
      </c>
      <c r="AP2513" s="8">
        <v>1.1835114409183558</v>
      </c>
    </row>
    <row r="2514" spans="1:42" x14ac:dyDescent="0.25">
      <c r="A2514" s="2" t="s">
        <v>7150</v>
      </c>
      <c r="B2514" t="s">
        <v>7147</v>
      </c>
      <c r="C2514" t="s">
        <v>14</v>
      </c>
      <c r="D2514" t="s">
        <v>7146</v>
      </c>
      <c r="E2514" s="3" t="s">
        <v>7034</v>
      </c>
      <c r="F2514" t="s">
        <v>7151</v>
      </c>
      <c r="G2514">
        <v>23</v>
      </c>
      <c r="H2514">
        <v>0</v>
      </c>
      <c r="I2514">
        <v>0</v>
      </c>
      <c r="J2514">
        <v>11</v>
      </c>
      <c r="K2514">
        <v>10</v>
      </c>
      <c r="L2514">
        <v>2</v>
      </c>
      <c r="M2514">
        <v>0</v>
      </c>
      <c r="N2514" s="2">
        <v>319.58918128654972</v>
      </c>
      <c r="O2514" s="2">
        <v>673.26140572514623</v>
      </c>
      <c r="P2514" s="2">
        <v>0</v>
      </c>
      <c r="Q2514" s="4">
        <v>992.85058701169601</v>
      </c>
      <c r="R2514" s="5">
        <v>4.2999999999999997E-2</v>
      </c>
      <c r="S2514" s="6">
        <v>1035.5431622531989</v>
      </c>
      <c r="T2514" s="4">
        <v>0</v>
      </c>
      <c r="U2514" s="7">
        <v>1035.5431622531989</v>
      </c>
      <c r="V2514" s="8">
        <v>0.9235165851812166</v>
      </c>
      <c r="W2514" s="7">
        <v>638.14996036022069</v>
      </c>
      <c r="X2514" s="7">
        <v>744.35436765606062</v>
      </c>
      <c r="Y2514" s="7">
        <v>910.58735298867964</v>
      </c>
      <c r="Z2514" s="7">
        <v>1122.0726509951783</v>
      </c>
      <c r="AA2514" s="7">
        <v>1290.1526694981596</v>
      </c>
      <c r="AB2514" s="7">
        <v>1484.0911523862153</v>
      </c>
      <c r="AC2514" s="7">
        <v>1233.4347826086957</v>
      </c>
      <c r="AD2514" s="7">
        <v>1345.5652173913043</v>
      </c>
      <c r="AE2514" s="4">
        <v>691</v>
      </c>
      <c r="AF2514" s="4">
        <v>806</v>
      </c>
      <c r="AG2514" s="4">
        <v>986</v>
      </c>
      <c r="AH2514" s="4">
        <v>1215</v>
      </c>
      <c r="AI2514" s="4">
        <v>1397</v>
      </c>
      <c r="AJ2514" s="4">
        <v>1607</v>
      </c>
      <c r="AK2514" s="4">
        <v>1284.7313644629116</v>
      </c>
      <c r="AL2514" s="8">
        <v>1.1457472424446284</v>
      </c>
      <c r="AM2514" s="4">
        <v>1197.5154936895121</v>
      </c>
      <c r="AN2514" s="8">
        <v>1.0679665124024342</v>
      </c>
      <c r="AO2514" s="4">
        <v>1110.2996229161126</v>
      </c>
      <c r="AP2514" s="8">
        <v>0.99018578236024002</v>
      </c>
    </row>
    <row r="2515" spans="1:42" x14ac:dyDescent="0.25">
      <c r="A2515" s="2" t="s">
        <v>7152</v>
      </c>
      <c r="B2515" t="s">
        <v>7147</v>
      </c>
      <c r="C2515" t="s">
        <v>14</v>
      </c>
      <c r="D2515" t="s">
        <v>7146</v>
      </c>
      <c r="E2515" s="3" t="s">
        <v>7034</v>
      </c>
      <c r="F2515" t="s">
        <v>7153</v>
      </c>
      <c r="G2515">
        <v>180</v>
      </c>
      <c r="H2515">
        <v>0</v>
      </c>
      <c r="I2515">
        <v>0</v>
      </c>
      <c r="J2515">
        <v>52</v>
      </c>
      <c r="K2515">
        <v>86</v>
      </c>
      <c r="L2515">
        <v>42</v>
      </c>
      <c r="M2515">
        <v>0</v>
      </c>
      <c r="N2515" s="2">
        <v>318.96296296296299</v>
      </c>
      <c r="O2515" s="2">
        <v>601.32524613888904</v>
      </c>
      <c r="P2515" s="2">
        <v>127.36</v>
      </c>
      <c r="Q2515" s="4">
        <v>1047.648209101852</v>
      </c>
      <c r="R2515" s="5">
        <v>4.2999999999999997E-2</v>
      </c>
      <c r="S2515" s="6">
        <v>1092.6970820932315</v>
      </c>
      <c r="T2515" s="4">
        <v>105.288</v>
      </c>
      <c r="U2515" s="7">
        <v>1197.9850820932315</v>
      </c>
      <c r="V2515" s="8">
        <v>1.0056022066107448</v>
      </c>
      <c r="W2515" s="7">
        <v>633.80058885054825</v>
      </c>
      <c r="X2515" s="7">
        <v>739.28114994723853</v>
      </c>
      <c r="Y2515" s="7">
        <v>904.38115862031918</v>
      </c>
      <c r="Z2515" s="7">
        <v>1114.425058543294</v>
      </c>
      <c r="AA2515" s="7">
        <v>1281.3595117571865</v>
      </c>
      <c r="AB2515" s="7">
        <v>1473.9761885424473</v>
      </c>
      <c r="AC2515" s="7">
        <v>1310.4422222222224</v>
      </c>
      <c r="AD2515" s="7">
        <v>1429.5733333333333</v>
      </c>
      <c r="AE2515" s="4">
        <v>691</v>
      </c>
      <c r="AF2515" s="4">
        <v>806</v>
      </c>
      <c r="AG2515" s="4">
        <v>986</v>
      </c>
      <c r="AH2515" s="4">
        <v>1215</v>
      </c>
      <c r="AI2515" s="4">
        <v>1397</v>
      </c>
      <c r="AJ2515" s="4">
        <v>1607</v>
      </c>
      <c r="AK2515" s="4">
        <v>1273.5594608759898</v>
      </c>
      <c r="AL2515" s="8">
        <v>1.157420129818119</v>
      </c>
      <c r="AM2515" s="4">
        <v>1213.2720012817372</v>
      </c>
      <c r="AN2515" s="8">
        <v>1.106814155415661</v>
      </c>
      <c r="AO2515" s="4">
        <v>1152.9845416874844</v>
      </c>
      <c r="AP2515" s="8">
        <v>1.0562081810132029</v>
      </c>
    </row>
    <row r="2516" spans="1:42" x14ac:dyDescent="0.25">
      <c r="A2516" s="2" t="s">
        <v>7154</v>
      </c>
      <c r="B2516" t="s">
        <v>7147</v>
      </c>
      <c r="C2516" t="s">
        <v>14</v>
      </c>
      <c r="D2516" t="s">
        <v>7146</v>
      </c>
      <c r="E2516" s="3" t="s">
        <v>7034</v>
      </c>
      <c r="F2516" t="s">
        <v>7155</v>
      </c>
      <c r="G2516">
        <v>68</v>
      </c>
      <c r="H2516">
        <v>0</v>
      </c>
      <c r="I2516">
        <v>0</v>
      </c>
      <c r="J2516">
        <v>1</v>
      </c>
      <c r="K2516">
        <v>47</v>
      </c>
      <c r="L2516">
        <v>14</v>
      </c>
      <c r="M2516">
        <v>6</v>
      </c>
      <c r="N2516" s="2">
        <v>338.58578431372547</v>
      </c>
      <c r="O2516" s="2">
        <v>447.02209806862737</v>
      </c>
      <c r="P2516" s="2">
        <v>277.72000000000003</v>
      </c>
      <c r="Q2516" s="4">
        <v>1063.327882382353</v>
      </c>
      <c r="R2516" s="5">
        <v>4.2999999999999997E-2</v>
      </c>
      <c r="S2516" s="6">
        <v>1109.0509813247941</v>
      </c>
      <c r="T2516" s="4">
        <v>146.16666666666666</v>
      </c>
      <c r="U2516" s="7">
        <v>1255.2176479914608</v>
      </c>
      <c r="V2516" s="8">
        <v>0.97781901986939468</v>
      </c>
      <c r="W2516" s="7">
        <v>596.99267404989553</v>
      </c>
      <c r="X2516" s="7">
        <v>696.3474606139157</v>
      </c>
      <c r="Y2516" s="7">
        <v>851.85930045325176</v>
      </c>
      <c r="Z2516" s="7">
        <v>1049.7049189155182</v>
      </c>
      <c r="AA2516" s="7">
        <v>1206.9446680864023</v>
      </c>
      <c r="AB2516" s="7">
        <v>1388.3751478989611</v>
      </c>
      <c r="AC2516" s="7">
        <v>1412.0602941176473</v>
      </c>
      <c r="AD2516" s="7">
        <v>1540.4294117647059</v>
      </c>
      <c r="AE2516" s="4">
        <v>691</v>
      </c>
      <c r="AF2516" s="4">
        <v>806</v>
      </c>
      <c r="AG2516" s="4">
        <v>986</v>
      </c>
      <c r="AH2516" s="4">
        <v>1215</v>
      </c>
      <c r="AI2516" s="4">
        <v>1397</v>
      </c>
      <c r="AJ2516" s="4">
        <v>1607</v>
      </c>
      <c r="AK2516" s="4">
        <v>1334.022884222124</v>
      </c>
      <c r="AL2516" s="8">
        <v>1.1530729337553445</v>
      </c>
      <c r="AM2516" s="4">
        <v>1256.573540601732</v>
      </c>
      <c r="AN2516" s="8">
        <v>1.0927396191388701</v>
      </c>
      <c r="AO2516" s="4">
        <v>1182.812260963263</v>
      </c>
      <c r="AP2516" s="8">
        <v>1.0352793195041323</v>
      </c>
    </row>
    <row r="2517" spans="1:42" x14ac:dyDescent="0.25">
      <c r="A2517" s="2" t="s">
        <v>7156</v>
      </c>
      <c r="B2517" t="s">
        <v>7147</v>
      </c>
      <c r="C2517" t="s">
        <v>14</v>
      </c>
      <c r="D2517" t="s">
        <v>7146</v>
      </c>
      <c r="E2517" s="3" t="s">
        <v>7034</v>
      </c>
      <c r="F2517" t="s">
        <v>7157</v>
      </c>
      <c r="G2517">
        <v>159</v>
      </c>
      <c r="H2517">
        <v>1</v>
      </c>
      <c r="I2517">
        <v>158</v>
      </c>
      <c r="J2517">
        <v>0</v>
      </c>
      <c r="K2517">
        <v>0</v>
      </c>
      <c r="L2517">
        <v>0</v>
      </c>
      <c r="M2517">
        <v>0</v>
      </c>
      <c r="N2517" s="2">
        <v>130.5083857442348</v>
      </c>
      <c r="O2517" s="2">
        <v>286.80873821593286</v>
      </c>
      <c r="P2517" s="2">
        <v>169.06</v>
      </c>
      <c r="Q2517" s="4">
        <v>586.37712396016764</v>
      </c>
      <c r="R2517" s="5">
        <v>4.2999999999999997E-2</v>
      </c>
      <c r="S2517" s="6">
        <v>611.59134029045481</v>
      </c>
      <c r="T2517" s="4">
        <v>66.84</v>
      </c>
      <c r="U2517" s="7">
        <v>678.43134029045484</v>
      </c>
      <c r="V2517" s="8">
        <v>0.84248223671055156</v>
      </c>
      <c r="W2517" s="7">
        <v>524.80048240279905</v>
      </c>
      <c r="X2517" s="7">
        <v>612.1406495175919</v>
      </c>
      <c r="Y2517" s="7">
        <v>748.84699804509387</v>
      </c>
      <c r="Z2517" s="7">
        <v>922.76785256063795</v>
      </c>
      <c r="AA2517" s="7">
        <v>1060.9931605162233</v>
      </c>
      <c r="AB2517" s="7">
        <v>1220.4839004649755</v>
      </c>
      <c r="AC2517" s="7">
        <v>885.80440251572338</v>
      </c>
      <c r="AD2517" s="7">
        <v>966.33207547169809</v>
      </c>
      <c r="AE2517" s="4">
        <v>691</v>
      </c>
      <c r="AF2517" s="4">
        <v>806</v>
      </c>
      <c r="AG2517" s="4">
        <v>986</v>
      </c>
      <c r="AH2517" s="4">
        <v>1215</v>
      </c>
      <c r="AI2517" s="4">
        <v>1397</v>
      </c>
      <c r="AJ2517" s="4">
        <v>1607</v>
      </c>
      <c r="AK2517" s="4">
        <v>830.66425677497273</v>
      </c>
      <c r="AL2517" s="8">
        <v>1.1145289859122662</v>
      </c>
      <c r="AM2517" s="4">
        <v>757.1292918011485</v>
      </c>
      <c r="AN2517" s="8">
        <v>1.0232125945718307</v>
      </c>
      <c r="AO2517" s="4">
        <v>683.59432682732438</v>
      </c>
      <c r="AP2517" s="8">
        <v>0.93189620323139499</v>
      </c>
    </row>
    <row r="2518" spans="1:42" x14ac:dyDescent="0.25">
      <c r="A2518" s="2" t="s">
        <v>7160</v>
      </c>
      <c r="B2518" t="s">
        <v>7159</v>
      </c>
      <c r="C2518" t="s">
        <v>14</v>
      </c>
      <c r="D2518" t="s">
        <v>7158</v>
      </c>
      <c r="E2518" s="3" t="s">
        <v>7034</v>
      </c>
      <c r="F2518" t="s">
        <v>7161</v>
      </c>
      <c r="G2518">
        <v>141</v>
      </c>
      <c r="H2518">
        <v>0</v>
      </c>
      <c r="I2518">
        <v>88</v>
      </c>
      <c r="J2518">
        <v>20</v>
      </c>
      <c r="K2518">
        <v>30</v>
      </c>
      <c r="L2518">
        <v>3</v>
      </c>
      <c r="M2518">
        <v>0</v>
      </c>
      <c r="N2518" s="2">
        <v>259.62943262411346</v>
      </c>
      <c r="O2518" s="2">
        <v>356.89675538770695</v>
      </c>
      <c r="P2518" s="2">
        <v>284.52</v>
      </c>
      <c r="Q2518" s="4">
        <v>901.04618801182039</v>
      </c>
      <c r="R2518" s="5">
        <v>4.2999999999999997E-2</v>
      </c>
      <c r="S2518" s="6">
        <v>939.79117409632863</v>
      </c>
      <c r="T2518" s="4">
        <v>82.03125</v>
      </c>
      <c r="U2518" s="7">
        <v>1021.8224240963286</v>
      </c>
      <c r="V2518" s="8">
        <v>0.96356436580894389</v>
      </c>
      <c r="W2518" s="7">
        <v>700.10592798923278</v>
      </c>
      <c r="X2518" s="7">
        <v>778.09241110702078</v>
      </c>
      <c r="Y2518" s="7">
        <v>1020.9139608146787</v>
      </c>
      <c r="Z2518" s="7">
        <v>1318.6805327189602</v>
      </c>
      <c r="AA2518" s="7">
        <v>1353.2427241007069</v>
      </c>
      <c r="AB2518" s="7">
        <v>1556.1848222140416</v>
      </c>
      <c r="AC2518" s="7">
        <v>1166.5070921985816</v>
      </c>
      <c r="AD2518" s="7">
        <v>1272.5531914893618</v>
      </c>
      <c r="AE2518" s="4">
        <v>790</v>
      </c>
      <c r="AF2518" s="4">
        <v>878</v>
      </c>
      <c r="AG2518" s="4">
        <v>1152</v>
      </c>
      <c r="AH2518" s="4">
        <v>1488</v>
      </c>
      <c r="AI2518" s="4">
        <v>1527</v>
      </c>
      <c r="AJ2518" s="4">
        <v>1756</v>
      </c>
      <c r="AK2518" s="4">
        <v>1133.4583111657482</v>
      </c>
      <c r="AL2518" s="8">
        <v>1.1461897884926968</v>
      </c>
      <c r="AM2518" s="4">
        <v>1068.9025988092751</v>
      </c>
      <c r="AN2518" s="8">
        <v>1.0853146475981126</v>
      </c>
      <c r="AO2518" s="4">
        <v>1004.3468864528018</v>
      </c>
      <c r="AP2518" s="8">
        <v>1.0244395067035281</v>
      </c>
    </row>
    <row r="2519" spans="1:42" x14ac:dyDescent="0.25">
      <c r="A2519" s="2" t="s">
        <v>7162</v>
      </c>
      <c r="B2519" t="s">
        <v>7159</v>
      </c>
      <c r="C2519" t="s">
        <v>14</v>
      </c>
      <c r="D2519" t="s">
        <v>7158</v>
      </c>
      <c r="E2519" s="3" t="s">
        <v>7034</v>
      </c>
      <c r="F2519" t="s">
        <v>7163</v>
      </c>
      <c r="G2519">
        <v>135</v>
      </c>
      <c r="H2519">
        <v>0</v>
      </c>
      <c r="I2519">
        <v>16</v>
      </c>
      <c r="J2519">
        <v>34</v>
      </c>
      <c r="K2519">
        <v>72</v>
      </c>
      <c r="L2519">
        <v>13</v>
      </c>
      <c r="M2519">
        <v>0</v>
      </c>
      <c r="N2519" s="2">
        <v>269.74506172839506</v>
      </c>
      <c r="O2519" s="2">
        <v>255.33146756790123</v>
      </c>
      <c r="P2519" s="2">
        <v>337.28</v>
      </c>
      <c r="Q2519" s="4">
        <v>862.35652929629623</v>
      </c>
      <c r="R2519" s="5">
        <v>4.2999999999999997E-2</v>
      </c>
      <c r="S2519" s="6">
        <v>899.43786005603693</v>
      </c>
      <c r="T2519" s="4">
        <v>141.64347826086956</v>
      </c>
      <c r="U2519" s="7">
        <v>1041.0813383169066</v>
      </c>
      <c r="V2519" s="8">
        <v>0.77993141442030589</v>
      </c>
      <c r="W2519" s="7">
        <v>532.31659725407633</v>
      </c>
      <c r="X2519" s="7">
        <v>591.61262327731527</v>
      </c>
      <c r="Y2519" s="7">
        <v>776.2388861224</v>
      </c>
      <c r="Z2519" s="7">
        <v>1002.6418945747668</v>
      </c>
      <c r="AA2519" s="7">
        <v>1028.920815198702</v>
      </c>
      <c r="AB2519" s="7">
        <v>1183.2252465546305</v>
      </c>
      <c r="AC2519" s="7">
        <v>1468.320740740741</v>
      </c>
      <c r="AD2519" s="7">
        <v>1601.8044444444445</v>
      </c>
      <c r="AE2519" s="4">
        <v>790</v>
      </c>
      <c r="AF2519" s="4">
        <v>878</v>
      </c>
      <c r="AG2519" s="4">
        <v>1152</v>
      </c>
      <c r="AH2519" s="4">
        <v>1488</v>
      </c>
      <c r="AI2519" s="4">
        <v>1527</v>
      </c>
      <c r="AJ2519" s="4">
        <v>1756</v>
      </c>
      <c r="AK2519" s="4">
        <v>1349.4540832644275</v>
      </c>
      <c r="AL2519" s="8">
        <v>1.117063371896778</v>
      </c>
      <c r="AM2519" s="4">
        <v>1200.6883896418192</v>
      </c>
      <c r="AN2519" s="8">
        <v>1.0056147909128204</v>
      </c>
      <c r="AO2519" s="4">
        <v>1048.2035536786452</v>
      </c>
      <c r="AP2519" s="8">
        <v>0.89137999540426349</v>
      </c>
    </row>
    <row r="2520" spans="1:42" x14ac:dyDescent="0.25">
      <c r="A2520" s="2" t="s">
        <v>7164</v>
      </c>
      <c r="B2520" t="s">
        <v>7159</v>
      </c>
      <c r="C2520" t="s">
        <v>14</v>
      </c>
      <c r="D2520" t="s">
        <v>7158</v>
      </c>
      <c r="E2520" s="3" t="s">
        <v>7034</v>
      </c>
      <c r="F2520" t="s">
        <v>7165</v>
      </c>
      <c r="G2520">
        <v>70</v>
      </c>
      <c r="H2520">
        <v>0</v>
      </c>
      <c r="I2520">
        <v>0</v>
      </c>
      <c r="J2520">
        <v>0</v>
      </c>
      <c r="K2520">
        <v>40</v>
      </c>
      <c r="L2520">
        <v>30</v>
      </c>
      <c r="M2520">
        <v>0</v>
      </c>
      <c r="N2520" s="2">
        <v>219.2202380952381</v>
      </c>
      <c r="O2520" s="2">
        <v>351.59913626190485</v>
      </c>
      <c r="P2520" s="2">
        <v>216.69</v>
      </c>
      <c r="Q2520" s="4">
        <v>787.50937435714286</v>
      </c>
      <c r="R2520" s="5">
        <v>4.2999999999999997E-2</v>
      </c>
      <c r="S2520" s="6">
        <v>821.37227745449991</v>
      </c>
      <c r="T2520" s="4">
        <v>190.05882352941177</v>
      </c>
      <c r="U2520" s="7">
        <v>1011.4311009839116</v>
      </c>
      <c r="V2520" s="8">
        <v>0.67217485112383757</v>
      </c>
      <c r="W2520" s="7">
        <v>431.23409231210331</v>
      </c>
      <c r="X2520" s="7">
        <v>479.27029500003385</v>
      </c>
      <c r="Y2520" s="7">
        <v>628.83756246018106</v>
      </c>
      <c r="Z2520" s="7">
        <v>812.2485181777339</v>
      </c>
      <c r="AA2520" s="7">
        <v>833.53728982352118</v>
      </c>
      <c r="AB2520" s="7">
        <v>958.54059000006771</v>
      </c>
      <c r="AC2520" s="7">
        <v>1655.1857142857145</v>
      </c>
      <c r="AD2520" s="7">
        <v>1805.6571428571428</v>
      </c>
      <c r="AE2520" s="4">
        <v>790</v>
      </c>
      <c r="AF2520" s="4">
        <v>878</v>
      </c>
      <c r="AG2520" s="4">
        <v>1152</v>
      </c>
      <c r="AH2520" s="4">
        <v>1488</v>
      </c>
      <c r="AI2520" s="4">
        <v>1527</v>
      </c>
      <c r="AJ2520" s="4">
        <v>1756</v>
      </c>
      <c r="AK2520" s="4">
        <v>1455.4947784529081</v>
      </c>
      <c r="AL2520" s="8">
        <v>1.0935987101373055</v>
      </c>
      <c r="AM2520" s="4">
        <v>1244.1206114534389</v>
      </c>
      <c r="AN2520" s="8">
        <v>0.95312409046614954</v>
      </c>
      <c r="AO2520" s="4">
        <v>1032.7464444539692</v>
      </c>
      <c r="AP2520" s="8">
        <v>0.81264947079499339</v>
      </c>
    </row>
    <row r="2521" spans="1:42" x14ac:dyDescent="0.25">
      <c r="A2521" s="2" t="s">
        <v>7166</v>
      </c>
      <c r="B2521" t="s">
        <v>7159</v>
      </c>
      <c r="C2521" t="s">
        <v>14</v>
      </c>
      <c r="D2521" t="s">
        <v>7158</v>
      </c>
      <c r="E2521" s="3" t="s">
        <v>7034</v>
      </c>
      <c r="F2521" t="s">
        <v>7167</v>
      </c>
      <c r="G2521">
        <v>16</v>
      </c>
      <c r="H2521">
        <v>0</v>
      </c>
      <c r="I2521">
        <v>0</v>
      </c>
      <c r="J2521">
        <v>8</v>
      </c>
      <c r="K2521">
        <v>8</v>
      </c>
      <c r="L2521">
        <v>0</v>
      </c>
      <c r="M2521">
        <v>0</v>
      </c>
      <c r="N2521" s="2">
        <v>185.66145833333334</v>
      </c>
      <c r="O2521" s="2">
        <v>317.18705181249999</v>
      </c>
      <c r="P2521" s="2">
        <v>161.99</v>
      </c>
      <c r="Q2521" s="4">
        <v>664.83851014583331</v>
      </c>
      <c r="R2521" s="5">
        <v>4.2999999999999997E-2</v>
      </c>
      <c r="S2521" s="6">
        <v>693.42656608210405</v>
      </c>
      <c r="T2521" s="4">
        <v>145.5</v>
      </c>
      <c r="U2521" s="7">
        <v>838.92656608210405</v>
      </c>
      <c r="V2521" s="8">
        <v>0.63555042885007884</v>
      </c>
      <c r="W2521" s="7">
        <v>415.00529333701672</v>
      </c>
      <c r="X2521" s="7">
        <v>461.2337310758237</v>
      </c>
      <c r="Y2521" s="7">
        <v>605.17227585347257</v>
      </c>
      <c r="Z2521" s="7">
        <v>781.68085631073541</v>
      </c>
      <c r="AA2521" s="7">
        <v>802.16845939952475</v>
      </c>
      <c r="AB2521" s="7">
        <v>922.4674621516474</v>
      </c>
      <c r="AC2521" s="7">
        <v>1452.0000000000002</v>
      </c>
      <c r="AD2521" s="7">
        <v>1584</v>
      </c>
      <c r="AE2521" s="4">
        <v>790</v>
      </c>
      <c r="AF2521" s="4">
        <v>878</v>
      </c>
      <c r="AG2521" s="4">
        <v>1152</v>
      </c>
      <c r="AH2521" s="4">
        <v>1488</v>
      </c>
      <c r="AI2521" s="4">
        <v>1527</v>
      </c>
      <c r="AJ2521" s="4">
        <v>1756</v>
      </c>
      <c r="AK2521" s="4">
        <v>1274.9410577296642</v>
      </c>
      <c r="AL2521" s="8">
        <v>1.0760917104012608</v>
      </c>
      <c r="AM2521" s="4">
        <v>1067.2573107126784</v>
      </c>
      <c r="AN2521" s="8">
        <v>0.91875553841869573</v>
      </c>
      <c r="AO2521" s="4">
        <v>859.57356369569266</v>
      </c>
      <c r="AP2521" s="8">
        <v>0.76141936643613084</v>
      </c>
    </row>
    <row r="2522" spans="1:42" x14ac:dyDescent="0.25">
      <c r="A2522" s="2" t="s">
        <v>7168</v>
      </c>
      <c r="B2522" t="s">
        <v>7159</v>
      </c>
      <c r="C2522" t="s">
        <v>14</v>
      </c>
      <c r="D2522" t="s">
        <v>7158</v>
      </c>
      <c r="E2522" s="3" t="s">
        <v>7034</v>
      </c>
      <c r="F2522" t="s">
        <v>7169</v>
      </c>
      <c r="G2522">
        <v>8</v>
      </c>
      <c r="H2522">
        <v>0</v>
      </c>
      <c r="I2522">
        <v>0</v>
      </c>
      <c r="J2522">
        <v>4</v>
      </c>
      <c r="K2522">
        <v>4</v>
      </c>
      <c r="L2522">
        <v>0</v>
      </c>
      <c r="M2522">
        <v>0</v>
      </c>
      <c r="N2522" s="2">
        <v>195.32291666666666</v>
      </c>
      <c r="O2522" s="2">
        <v>317.18200129166661</v>
      </c>
      <c r="P2522" s="2">
        <v>161.99</v>
      </c>
      <c r="Q2522" s="4">
        <v>674.4949179583333</v>
      </c>
      <c r="R2522" s="5">
        <v>4.2999999999999997E-2</v>
      </c>
      <c r="S2522" s="6">
        <v>703.4981994305416</v>
      </c>
      <c r="T2522" s="4">
        <v>147.71428571428572</v>
      </c>
      <c r="U2522" s="7">
        <v>851.21248514482727</v>
      </c>
      <c r="V2522" s="8">
        <v>0.64485794329153578</v>
      </c>
      <c r="W2522" s="7">
        <v>421.03301329555131</v>
      </c>
      <c r="X2522" s="7">
        <v>467.93289325758747</v>
      </c>
      <c r="Y2522" s="7">
        <v>613.96206495756348</v>
      </c>
      <c r="Z2522" s="7">
        <v>793.0343339035195</v>
      </c>
      <c r="AA2522" s="7">
        <v>813.81950797760362</v>
      </c>
      <c r="AB2522" s="7">
        <v>935.86578651517493</v>
      </c>
      <c r="AC2522" s="7">
        <v>1452.0000000000002</v>
      </c>
      <c r="AD2522" s="7">
        <v>1584</v>
      </c>
      <c r="AE2522" s="4">
        <v>790</v>
      </c>
      <c r="AF2522" s="4">
        <v>878</v>
      </c>
      <c r="AG2522" s="4">
        <v>1152</v>
      </c>
      <c r="AH2522" s="4">
        <v>1488</v>
      </c>
      <c r="AI2522" s="4">
        <v>1527</v>
      </c>
      <c r="AJ2522" s="4">
        <v>1756</v>
      </c>
      <c r="AK2522" s="4">
        <v>1276.60813886762</v>
      </c>
      <c r="AL2522" s="8">
        <v>1.0790321398347771</v>
      </c>
      <c r="AM2522" s="4">
        <v>1030.9895933945863</v>
      </c>
      <c r="AN2522" s="8">
        <v>0.89295748417338794</v>
      </c>
      <c r="AO2522" s="4">
        <v>867.24389641256403</v>
      </c>
      <c r="AP2522" s="8">
        <v>0.76890771373246203</v>
      </c>
    </row>
    <row r="2523" spans="1:42" x14ac:dyDescent="0.25">
      <c r="A2523" s="2" t="s">
        <v>7172</v>
      </c>
      <c r="B2523" t="s">
        <v>7171</v>
      </c>
      <c r="C2523" t="s">
        <v>14</v>
      </c>
      <c r="D2523" t="s">
        <v>7170</v>
      </c>
      <c r="E2523" s="3" t="s">
        <v>7034</v>
      </c>
      <c r="F2523" t="s">
        <v>7173</v>
      </c>
      <c r="G2523">
        <v>148</v>
      </c>
      <c r="H2523">
        <v>0</v>
      </c>
      <c r="I2523">
        <v>147</v>
      </c>
      <c r="J2523">
        <v>1</v>
      </c>
      <c r="K2523">
        <v>0</v>
      </c>
      <c r="L2523">
        <v>0</v>
      </c>
      <c r="M2523">
        <v>0</v>
      </c>
      <c r="N2523" s="2">
        <v>273.4954954954955</v>
      </c>
      <c r="O2523" s="2">
        <v>227.13475292792796</v>
      </c>
      <c r="P2523" s="2">
        <v>298.98</v>
      </c>
      <c r="Q2523" s="4">
        <v>799.61024842342351</v>
      </c>
      <c r="R2523" s="5">
        <v>4.2999999999999997E-2</v>
      </c>
      <c r="S2523" s="6">
        <v>833.99348910563072</v>
      </c>
      <c r="T2523" s="4">
        <v>0</v>
      </c>
      <c r="U2523" s="7">
        <v>833.99348910563072</v>
      </c>
      <c r="V2523" s="8">
        <v>0.86421170234646139</v>
      </c>
      <c r="W2523" s="7">
        <v>749.27154593438195</v>
      </c>
      <c r="X2523" s="7">
        <v>832.23586935964227</v>
      </c>
      <c r="Y2523" s="7">
        <v>1092.3635917659271</v>
      </c>
      <c r="Z2523" s="7">
        <v>1356.8123726839442</v>
      </c>
      <c r="AA2523" s="7">
        <v>1737.9297334187336</v>
      </c>
      <c r="AB2523" s="7">
        <v>1998.9216675273651</v>
      </c>
      <c r="AC2523" s="7">
        <v>1061.5371621621623</v>
      </c>
      <c r="AD2523" s="7">
        <v>1158.0405405405404</v>
      </c>
      <c r="AE2523" s="4">
        <v>867</v>
      </c>
      <c r="AF2523" s="4">
        <v>963</v>
      </c>
      <c r="AG2523" s="4">
        <v>1264</v>
      </c>
      <c r="AH2523" s="4">
        <v>1570</v>
      </c>
      <c r="AI2523" s="4">
        <v>2011</v>
      </c>
      <c r="AJ2523" s="4">
        <v>2313</v>
      </c>
      <c r="AK2523" s="4">
        <v>1106.6696404231116</v>
      </c>
      <c r="AL2523" s="8">
        <v>1.1467677702266446</v>
      </c>
      <c r="AM2523" s="4">
        <v>1014.4107922329864</v>
      </c>
      <c r="AN2523" s="8">
        <v>1.051166093124327</v>
      </c>
      <c r="AO2523" s="4">
        <v>924.20214066930851</v>
      </c>
      <c r="AP2523" s="8">
        <v>0.95768889773539412</v>
      </c>
    </row>
    <row r="2524" spans="1:42" x14ac:dyDescent="0.25">
      <c r="A2524" s="2" t="s">
        <v>7174</v>
      </c>
      <c r="B2524" t="s">
        <v>7171</v>
      </c>
      <c r="C2524" t="s">
        <v>14</v>
      </c>
      <c r="D2524" t="s">
        <v>7170</v>
      </c>
      <c r="E2524" s="3" t="s">
        <v>7034</v>
      </c>
      <c r="F2524" t="s">
        <v>7173</v>
      </c>
      <c r="G2524">
        <v>115</v>
      </c>
      <c r="H2524">
        <v>0</v>
      </c>
      <c r="I2524">
        <v>0</v>
      </c>
      <c r="J2524">
        <v>49</v>
      </c>
      <c r="K2524">
        <v>46</v>
      </c>
      <c r="L2524">
        <v>20</v>
      </c>
      <c r="M2524">
        <v>0</v>
      </c>
      <c r="N2524" s="2">
        <v>301.80603448275861</v>
      </c>
      <c r="O2524" s="2">
        <v>353.69305931034489</v>
      </c>
      <c r="P2524" s="2">
        <v>299.01</v>
      </c>
      <c r="Q2524" s="4">
        <v>954.50909379310349</v>
      </c>
      <c r="R2524" s="5">
        <v>4.2999999999999997E-2</v>
      </c>
      <c r="S2524" s="6">
        <v>995.55298482620685</v>
      </c>
      <c r="T2524" s="4">
        <v>122</v>
      </c>
      <c r="U2524" s="7">
        <v>1117.5529848262067</v>
      </c>
      <c r="V2524" s="8">
        <v>0.73701996407196968</v>
      </c>
      <c r="W2524" s="7">
        <v>569.23894545176495</v>
      </c>
      <c r="X2524" s="7">
        <v>632.26886328725448</v>
      </c>
      <c r="Y2524" s="7">
        <v>829.89391816727903</v>
      </c>
      <c r="Z2524" s="7">
        <v>1030.801781267902</v>
      </c>
      <c r="AA2524" s="7">
        <v>1320.3454663246821</v>
      </c>
      <c r="AB2524" s="7">
        <v>1518.6270828488264</v>
      </c>
      <c r="AC2524" s="7">
        <v>1667.9443478260871</v>
      </c>
      <c r="AD2524" s="7">
        <v>1819.5756521739129</v>
      </c>
      <c r="AE2524" s="4">
        <v>867</v>
      </c>
      <c r="AF2524" s="4">
        <v>963</v>
      </c>
      <c r="AG2524" s="4">
        <v>1264</v>
      </c>
      <c r="AH2524" s="4">
        <v>1570</v>
      </c>
      <c r="AI2524" s="4">
        <v>2011</v>
      </c>
      <c r="AJ2524" s="4">
        <v>2313</v>
      </c>
      <c r="AK2524" s="4">
        <v>1563.5146662073964</v>
      </c>
      <c r="AL2524" s="8">
        <v>1.1115875270326798</v>
      </c>
      <c r="AM2524" s="4">
        <v>1376.0321694407901</v>
      </c>
      <c r="AN2524" s="8">
        <v>0.98794386547283375</v>
      </c>
      <c r="AO2524" s="4">
        <v>1183.0354815928131</v>
      </c>
      <c r="AP2524" s="8">
        <v>0.86066362563181575</v>
      </c>
    </row>
    <row r="2525" spans="1:42" x14ac:dyDescent="0.25">
      <c r="A2525" s="2" t="s">
        <v>7177</v>
      </c>
      <c r="B2525" t="s">
        <v>7176</v>
      </c>
      <c r="C2525" t="s">
        <v>149</v>
      </c>
      <c r="D2525" t="s">
        <v>7175</v>
      </c>
      <c r="E2525" s="3" t="s">
        <v>7034</v>
      </c>
      <c r="F2525" t="s">
        <v>7178</v>
      </c>
      <c r="G2525">
        <v>89</v>
      </c>
      <c r="H2525">
        <v>4</v>
      </c>
      <c r="I2525">
        <v>57</v>
      </c>
      <c r="J2525">
        <v>15</v>
      </c>
      <c r="K2525">
        <v>13</v>
      </c>
      <c r="L2525">
        <v>0</v>
      </c>
      <c r="M2525">
        <v>0</v>
      </c>
      <c r="N2525" s="2">
        <v>190.00936329588015</v>
      </c>
      <c r="O2525" s="2">
        <v>176.2900799026217</v>
      </c>
      <c r="P2525" s="2">
        <v>310.67</v>
      </c>
      <c r="Q2525" s="4">
        <v>676.96944319850195</v>
      </c>
      <c r="R2525" s="5">
        <v>4.2999999999999997E-2</v>
      </c>
      <c r="S2525" s="6">
        <v>706.0791292560375</v>
      </c>
      <c r="T2525" s="4">
        <v>43.606741573033709</v>
      </c>
      <c r="U2525" s="7">
        <v>749.68587082907118</v>
      </c>
      <c r="V2525" s="8">
        <v>0.88909377711756066</v>
      </c>
      <c r="W2525" s="7">
        <v>547.645303450955</v>
      </c>
      <c r="X2525" s="7">
        <v>613.79817649778283</v>
      </c>
      <c r="Y2525" s="7">
        <v>781.27380446443578</v>
      </c>
      <c r="Z2525" s="7">
        <v>1072.6813971264119</v>
      </c>
      <c r="AA2525" s="7">
        <v>1076.030909685745</v>
      </c>
      <c r="AB2525" s="7">
        <v>1237.644890673565</v>
      </c>
      <c r="AC2525" s="7">
        <v>927.52247191011247</v>
      </c>
      <c r="AD2525" s="7">
        <v>1011.8426966292134</v>
      </c>
      <c r="AE2525" s="4">
        <v>654</v>
      </c>
      <c r="AF2525" s="4">
        <v>733</v>
      </c>
      <c r="AG2525" s="4">
        <v>933</v>
      </c>
      <c r="AH2525" s="4">
        <v>1281</v>
      </c>
      <c r="AI2525" s="4">
        <v>1285</v>
      </c>
      <c r="AJ2525" s="4">
        <v>1478</v>
      </c>
      <c r="AK2525" s="4">
        <v>913.32186999125804</v>
      </c>
      <c r="AL2525" s="8">
        <v>1.1348743611062957</v>
      </c>
      <c r="AM2525" s="4">
        <v>843.377444993121</v>
      </c>
      <c r="AN2525" s="8">
        <v>1.0519234140100975</v>
      </c>
      <c r="AO2525" s="4">
        <v>773.43301999498419</v>
      </c>
      <c r="AP2525" s="8">
        <v>0.96897246691389949</v>
      </c>
    </row>
    <row r="2526" spans="1:42" x14ac:dyDescent="0.25">
      <c r="A2526" s="2" t="s">
        <v>7181</v>
      </c>
      <c r="B2526" t="s">
        <v>7180</v>
      </c>
      <c r="C2526" t="s">
        <v>149</v>
      </c>
      <c r="D2526" t="s">
        <v>7179</v>
      </c>
      <c r="E2526" s="3" t="s">
        <v>7034</v>
      </c>
      <c r="F2526" t="s">
        <v>7182</v>
      </c>
      <c r="G2526">
        <v>101</v>
      </c>
      <c r="H2526">
        <v>19</v>
      </c>
      <c r="I2526">
        <v>59</v>
      </c>
      <c r="J2526">
        <v>13</v>
      </c>
      <c r="K2526">
        <v>10</v>
      </c>
      <c r="L2526">
        <v>0</v>
      </c>
      <c r="M2526">
        <v>0</v>
      </c>
      <c r="N2526" s="2">
        <v>202.97689768976898</v>
      </c>
      <c r="O2526" s="2">
        <v>193.53724058126718</v>
      </c>
      <c r="P2526" s="2">
        <v>265.60000000000002</v>
      </c>
      <c r="Q2526" s="4">
        <v>662.11413827103615</v>
      </c>
      <c r="R2526" s="5">
        <v>4.2999999999999997E-2</v>
      </c>
      <c r="S2526" s="6">
        <v>690.58504621669067</v>
      </c>
      <c r="T2526" s="4">
        <v>60.322580645161288</v>
      </c>
      <c r="U2526" s="7">
        <v>750.90762686185201</v>
      </c>
      <c r="V2526" s="8">
        <v>0.90928532410616547</v>
      </c>
      <c r="W2526" s="7">
        <v>546.9008325675868</v>
      </c>
      <c r="X2526" s="7">
        <v>674.84552275541682</v>
      </c>
      <c r="Y2526" s="7">
        <v>780.21173820421791</v>
      </c>
      <c r="Z2526" s="7">
        <v>939.93354098771806</v>
      </c>
      <c r="AA2526" s="7">
        <v>1127.2512573411423</v>
      </c>
      <c r="AB2526" s="7">
        <v>1296.1716979812838</v>
      </c>
      <c r="AC2526" s="7">
        <v>908.40396039603968</v>
      </c>
      <c r="AD2526" s="7">
        <v>990.98613861386139</v>
      </c>
      <c r="AE2526" s="4">
        <v>654</v>
      </c>
      <c r="AF2526" s="4">
        <v>807</v>
      </c>
      <c r="AG2526" s="4">
        <v>933</v>
      </c>
      <c r="AH2526" s="4">
        <v>1124</v>
      </c>
      <c r="AI2526" s="4">
        <v>1348</v>
      </c>
      <c r="AJ2526" s="4">
        <v>1550</v>
      </c>
      <c r="AK2526" s="4">
        <v>881.11354780729619</v>
      </c>
      <c r="AL2526" s="8">
        <v>1.1399991484473697</v>
      </c>
      <c r="AM2526" s="4">
        <v>817.60404727709431</v>
      </c>
      <c r="AN2526" s="8">
        <v>1.0630945403336349</v>
      </c>
      <c r="AO2526" s="4">
        <v>754.09454674689255</v>
      </c>
      <c r="AP2526" s="8">
        <v>0.98618993221990026</v>
      </c>
    </row>
    <row r="2527" spans="1:42" x14ac:dyDescent="0.25">
      <c r="A2527" s="2" t="s">
        <v>7185</v>
      </c>
      <c r="B2527" t="s">
        <v>7184</v>
      </c>
      <c r="C2527" t="s">
        <v>149</v>
      </c>
      <c r="D2527" t="s">
        <v>7183</v>
      </c>
      <c r="E2527" s="3" t="s">
        <v>7034</v>
      </c>
      <c r="F2527" t="s">
        <v>7186</v>
      </c>
      <c r="G2527">
        <v>220</v>
      </c>
      <c r="H2527">
        <v>1</v>
      </c>
      <c r="I2527">
        <v>74</v>
      </c>
      <c r="J2527">
        <v>68</v>
      </c>
      <c r="K2527">
        <v>61</v>
      </c>
      <c r="L2527">
        <v>16</v>
      </c>
      <c r="M2527">
        <v>0</v>
      </c>
      <c r="N2527" s="2">
        <v>175.58787878787879</v>
      </c>
      <c r="O2527" s="2">
        <v>280.27547640909097</v>
      </c>
      <c r="P2527" s="2">
        <v>269.14999999999998</v>
      </c>
      <c r="Q2527" s="4">
        <v>725.01335519696977</v>
      </c>
      <c r="R2527" s="5">
        <v>4.2999999999999997E-2</v>
      </c>
      <c r="S2527" s="6">
        <v>756.18892947043946</v>
      </c>
      <c r="T2527" s="4">
        <v>70.689655172413794</v>
      </c>
      <c r="U2527" s="7">
        <v>826.8785846428533</v>
      </c>
      <c r="V2527" s="8">
        <v>0.74137753542143248</v>
      </c>
      <c r="W2527" s="7">
        <v>526.80393689449852</v>
      </c>
      <c r="X2527" s="7">
        <v>609.51961295772742</v>
      </c>
      <c r="Y2527" s="7">
        <v>739.01710581081522</v>
      </c>
      <c r="Z2527" s="7">
        <v>890.21051369688109</v>
      </c>
      <c r="AA2527" s="7">
        <v>1010.8940410678216</v>
      </c>
      <c r="AB2527" s="7">
        <v>1162.7654462986679</v>
      </c>
      <c r="AC2527" s="7">
        <v>1226.8600000000001</v>
      </c>
      <c r="AD2527" s="7">
        <v>1338.3927272727271</v>
      </c>
      <c r="AE2527" s="4">
        <v>777</v>
      </c>
      <c r="AF2527" s="4">
        <v>899</v>
      </c>
      <c r="AG2527" s="4">
        <v>1090</v>
      </c>
      <c r="AH2527" s="4">
        <v>1313</v>
      </c>
      <c r="AI2527" s="4">
        <v>1491</v>
      </c>
      <c r="AJ2527" s="4">
        <v>1715</v>
      </c>
      <c r="AK2527" s="4">
        <v>1160.0197450009628</v>
      </c>
      <c r="AL2527" s="8">
        <v>1.1034513637992225</v>
      </c>
      <c r="AM2527" s="4">
        <v>1025.4094731574551</v>
      </c>
      <c r="AN2527" s="8">
        <v>0.98276008767329259</v>
      </c>
      <c r="AO2527" s="4">
        <v>890.79920131394726</v>
      </c>
      <c r="AP2527" s="8">
        <v>0.86206881154736259</v>
      </c>
    </row>
    <row r="2528" spans="1:42" x14ac:dyDescent="0.25">
      <c r="A2528" s="2" t="s">
        <v>7189</v>
      </c>
      <c r="B2528" t="s">
        <v>7188</v>
      </c>
      <c r="C2528" t="s">
        <v>149</v>
      </c>
      <c r="D2528" t="s">
        <v>7187</v>
      </c>
      <c r="E2528" s="3" t="s">
        <v>7034</v>
      </c>
      <c r="F2528" t="s">
        <v>7190</v>
      </c>
      <c r="G2528">
        <v>30</v>
      </c>
      <c r="H2528">
        <v>18</v>
      </c>
      <c r="I2528">
        <v>11</v>
      </c>
      <c r="J2528">
        <v>1</v>
      </c>
      <c r="K2528">
        <v>0</v>
      </c>
      <c r="L2528">
        <v>0</v>
      </c>
      <c r="M2528">
        <v>0</v>
      </c>
      <c r="N2528" s="2">
        <v>148.06944444444443</v>
      </c>
      <c r="O2528" s="2">
        <v>131.02801888888888</v>
      </c>
      <c r="P2528" s="2">
        <v>306.20999999999998</v>
      </c>
      <c r="Q2528" s="4">
        <v>585.30746333333332</v>
      </c>
      <c r="R2528" s="5">
        <v>4.2999999999999997E-2</v>
      </c>
      <c r="S2528" s="6">
        <v>610.47568425666657</v>
      </c>
      <c r="T2528" s="4">
        <v>0</v>
      </c>
      <c r="U2528" s="7">
        <v>610.47568425666657</v>
      </c>
      <c r="V2528" s="8">
        <v>0.88185046839849757</v>
      </c>
      <c r="W2528" s="7">
        <v>576.7302063326174</v>
      </c>
      <c r="X2528" s="7">
        <v>646.39639333609875</v>
      </c>
      <c r="Y2528" s="7">
        <v>822.76648701579825</v>
      </c>
      <c r="Z2528" s="7">
        <v>1129.6504500184753</v>
      </c>
      <c r="AA2528" s="7">
        <v>1133.1778518920694</v>
      </c>
      <c r="AB2528" s="7">
        <v>1303.3749922929794</v>
      </c>
      <c r="AC2528" s="7">
        <v>761.49333333333334</v>
      </c>
      <c r="AD2528" s="7">
        <v>830.71999999999991</v>
      </c>
      <c r="AE2528" s="4">
        <v>654</v>
      </c>
      <c r="AF2528" s="4">
        <v>733</v>
      </c>
      <c r="AG2528" s="4">
        <v>933</v>
      </c>
      <c r="AH2528" s="4">
        <v>1281</v>
      </c>
      <c r="AI2528" s="4">
        <v>1285</v>
      </c>
      <c r="AJ2528" s="4">
        <v>1478</v>
      </c>
      <c r="AK2528" s="4">
        <v>783.36724798816658</v>
      </c>
      <c r="AL2528" s="8">
        <v>1.1315975269474672</v>
      </c>
      <c r="AM2528" s="4">
        <v>725.73672674433328</v>
      </c>
      <c r="AN2528" s="8">
        <v>1.048348507431144</v>
      </c>
      <c r="AO2528" s="4">
        <v>668.10620550049998</v>
      </c>
      <c r="AP2528" s="8">
        <v>0.96509948791482092</v>
      </c>
    </row>
    <row r="2529" spans="1:42" x14ac:dyDescent="0.25">
      <c r="A2529" s="2" t="s">
        <v>7193</v>
      </c>
      <c r="B2529" t="s">
        <v>7192</v>
      </c>
      <c r="C2529" t="s">
        <v>149</v>
      </c>
      <c r="D2529" t="s">
        <v>7191</v>
      </c>
      <c r="E2529" s="3" t="s">
        <v>7034</v>
      </c>
      <c r="F2529" t="s">
        <v>7194</v>
      </c>
      <c r="G2529">
        <v>50</v>
      </c>
      <c r="H2529">
        <v>0</v>
      </c>
      <c r="I2529">
        <v>22</v>
      </c>
      <c r="J2529">
        <v>18</v>
      </c>
      <c r="K2529">
        <v>10</v>
      </c>
      <c r="L2529">
        <v>0</v>
      </c>
      <c r="M2529">
        <v>0</v>
      </c>
      <c r="N2529" s="2">
        <v>201.71166666666667</v>
      </c>
      <c r="O2529" s="2">
        <v>207.56428500000007</v>
      </c>
      <c r="P2529" s="2">
        <v>309.10000000000002</v>
      </c>
      <c r="Q2529" s="4">
        <v>718.37595166666677</v>
      </c>
      <c r="R2529" s="5">
        <v>4.2999999999999997E-2</v>
      </c>
      <c r="S2529" s="6">
        <v>749.26611758833337</v>
      </c>
      <c r="T2529" s="4">
        <v>97.458333333333329</v>
      </c>
      <c r="U2529" s="7">
        <v>846.72445092166674</v>
      </c>
      <c r="V2529" s="8">
        <v>0.91664622496174897</v>
      </c>
      <c r="W2529" s="7">
        <v>545.89713023096647</v>
      </c>
      <c r="X2529" s="7">
        <v>629.4445364921695</v>
      </c>
      <c r="Y2529" s="7">
        <v>756.79349555050783</v>
      </c>
      <c r="Z2529" s="7">
        <v>999.32431566798039</v>
      </c>
      <c r="AA2529" s="7">
        <v>1003.3800150010484</v>
      </c>
      <c r="AB2529" s="7">
        <v>1154.2520301911818</v>
      </c>
      <c r="AC2529" s="7">
        <v>1016.0920000000001</v>
      </c>
      <c r="AD2529" s="7">
        <v>1108.4639999999999</v>
      </c>
      <c r="AE2529" s="4">
        <v>673</v>
      </c>
      <c r="AF2529" s="4">
        <v>776</v>
      </c>
      <c r="AG2529" s="4">
        <v>933</v>
      </c>
      <c r="AH2529" s="4">
        <v>1232</v>
      </c>
      <c r="AI2529" s="4">
        <v>1237</v>
      </c>
      <c r="AJ2529" s="4">
        <v>1423</v>
      </c>
      <c r="AK2529" s="4">
        <v>952.06804659133343</v>
      </c>
      <c r="AL2529" s="8">
        <v>1.136195362149425</v>
      </c>
      <c r="AM2529" s="4">
        <v>884.46740359033345</v>
      </c>
      <c r="AN2529" s="8">
        <v>1.0630123164201997</v>
      </c>
      <c r="AO2529" s="4">
        <v>816.86676058933347</v>
      </c>
      <c r="AP2529" s="8">
        <v>0.98982927069097437</v>
      </c>
    </row>
    <row r="2530" spans="1:42" x14ac:dyDescent="0.25">
      <c r="A2530" s="2" t="s">
        <v>7197</v>
      </c>
      <c r="B2530" t="s">
        <v>7196</v>
      </c>
      <c r="C2530" t="s">
        <v>149</v>
      </c>
      <c r="D2530" t="s">
        <v>7195</v>
      </c>
      <c r="E2530" s="3" t="s">
        <v>7034</v>
      </c>
      <c r="F2530" t="s">
        <v>7198</v>
      </c>
      <c r="G2530">
        <v>148</v>
      </c>
      <c r="H2530">
        <v>0</v>
      </c>
      <c r="I2530">
        <v>118</v>
      </c>
      <c r="J2530">
        <v>14</v>
      </c>
      <c r="K2530">
        <v>11</v>
      </c>
      <c r="L2530">
        <v>5</v>
      </c>
      <c r="M2530">
        <v>0</v>
      </c>
      <c r="N2530" s="2">
        <v>205.70608108108107</v>
      </c>
      <c r="O2530" s="2">
        <v>198.53653088063069</v>
      </c>
      <c r="P2530" s="2">
        <v>310.52</v>
      </c>
      <c r="Q2530" s="4">
        <v>714.76261196171174</v>
      </c>
      <c r="R2530" s="5">
        <v>4.2999999999999997E-2</v>
      </c>
      <c r="S2530" s="6">
        <v>745.49740427606525</v>
      </c>
      <c r="T2530" s="4">
        <v>24.937062937062937</v>
      </c>
      <c r="U2530" s="7">
        <v>770.43446721312819</v>
      </c>
      <c r="V2530" s="8">
        <v>0.94963272992490311</v>
      </c>
      <c r="W2530" s="7">
        <v>600.95763171004808</v>
      </c>
      <c r="X2530" s="7">
        <v>673.55037315514573</v>
      </c>
      <c r="Y2530" s="7">
        <v>857.32946542121545</v>
      </c>
      <c r="Z2530" s="7">
        <v>1177.1050859641769</v>
      </c>
      <c r="AA2530" s="7">
        <v>1180.7806678094983</v>
      </c>
      <c r="AB2530" s="7">
        <v>1358.1274918462557</v>
      </c>
      <c r="AC2530" s="7">
        <v>892.42702702702707</v>
      </c>
      <c r="AD2530" s="7">
        <v>973.55675675675673</v>
      </c>
      <c r="AE2530" s="4">
        <v>654</v>
      </c>
      <c r="AF2530" s="4">
        <v>733</v>
      </c>
      <c r="AG2530" s="4">
        <v>933</v>
      </c>
      <c r="AH2530" s="4">
        <v>1281</v>
      </c>
      <c r="AI2530" s="4">
        <v>1285</v>
      </c>
      <c r="AJ2530" s="4">
        <v>1478</v>
      </c>
      <c r="AK2530" s="4">
        <v>906.41733725539711</v>
      </c>
      <c r="AL2530" s="8">
        <v>1.1479816379212813</v>
      </c>
      <c r="AM2530" s="4">
        <v>851.97074339020958</v>
      </c>
      <c r="AN2530" s="8">
        <v>1.0808711051405517</v>
      </c>
      <c r="AO2530" s="4">
        <v>798.73407383313747</v>
      </c>
      <c r="AP2530" s="8">
        <v>1.0152519175327275</v>
      </c>
    </row>
    <row r="2531" spans="1:42" x14ac:dyDescent="0.25">
      <c r="A2531" s="2" t="s">
        <v>7201</v>
      </c>
      <c r="B2531" t="s">
        <v>7200</v>
      </c>
      <c r="C2531" t="s">
        <v>149</v>
      </c>
      <c r="D2531" t="s">
        <v>7199</v>
      </c>
      <c r="E2531" s="3" t="s">
        <v>7034</v>
      </c>
      <c r="F2531" t="s">
        <v>7202</v>
      </c>
      <c r="G2531">
        <v>50</v>
      </c>
      <c r="H2531">
        <v>0</v>
      </c>
      <c r="I2531">
        <v>42</v>
      </c>
      <c r="J2531">
        <v>6</v>
      </c>
      <c r="K2531">
        <v>2</v>
      </c>
      <c r="L2531">
        <v>0</v>
      </c>
      <c r="M2531">
        <v>0</v>
      </c>
      <c r="N2531" s="2">
        <v>185.93166666666664</v>
      </c>
      <c r="O2531" s="2">
        <v>180.32541199999991</v>
      </c>
      <c r="P2531" s="2">
        <v>315.81</v>
      </c>
      <c r="Q2531" s="4">
        <v>682.06707866666648</v>
      </c>
      <c r="R2531" s="5">
        <v>4.2999999999999997E-2</v>
      </c>
      <c r="S2531" s="6">
        <v>711.39596304933309</v>
      </c>
      <c r="T2531" s="4">
        <v>39.159999999999997</v>
      </c>
      <c r="U2531" s="7">
        <v>750.55596304933306</v>
      </c>
      <c r="V2531" s="8">
        <v>0.99522112423004816</v>
      </c>
      <c r="W2531" s="7">
        <v>666.91013296366623</v>
      </c>
      <c r="X2531" s="7">
        <v>670.68331617703927</v>
      </c>
      <c r="Y2531" s="7">
        <v>880.09498451923707</v>
      </c>
      <c r="Z2531" s="7">
        <v>1060.2644829577948</v>
      </c>
      <c r="AA2531" s="7">
        <v>1235.7175023796362</v>
      </c>
      <c r="AB2531" s="7">
        <v>1421.5467756382532</v>
      </c>
      <c r="AC2531" s="7">
        <v>829.57600000000002</v>
      </c>
      <c r="AD2531" s="7">
        <v>904.99199999999996</v>
      </c>
      <c r="AE2531" s="4">
        <v>707</v>
      </c>
      <c r="AF2531" s="4">
        <v>711</v>
      </c>
      <c r="AG2531" s="4">
        <v>933</v>
      </c>
      <c r="AH2531" s="4">
        <v>1124</v>
      </c>
      <c r="AI2531" s="4">
        <v>1310</v>
      </c>
      <c r="AJ2531" s="4">
        <v>1507</v>
      </c>
      <c r="AK2531" s="4">
        <v>828.94457320743322</v>
      </c>
      <c r="AL2531" s="8">
        <v>1.1510880624899666</v>
      </c>
      <c r="AM2531" s="4">
        <v>789.76170315473325</v>
      </c>
      <c r="AN2531" s="8">
        <v>1.0991324164033272</v>
      </c>
      <c r="AO2531" s="4">
        <v>750.57883310203329</v>
      </c>
      <c r="AP2531" s="8">
        <v>1.0471767703166879</v>
      </c>
    </row>
    <row r="2532" spans="1:42" x14ac:dyDescent="0.25">
      <c r="A2532" s="2" t="s">
        <v>7205</v>
      </c>
      <c r="B2532" t="s">
        <v>7204</v>
      </c>
      <c r="C2532" t="s">
        <v>149</v>
      </c>
      <c r="D2532" t="s">
        <v>7203</v>
      </c>
      <c r="E2532" s="3" t="s">
        <v>7034</v>
      </c>
      <c r="F2532" t="s">
        <v>7206</v>
      </c>
      <c r="G2532">
        <v>101</v>
      </c>
      <c r="H2532">
        <v>0</v>
      </c>
      <c r="I2532">
        <v>69</v>
      </c>
      <c r="J2532">
        <v>17</v>
      </c>
      <c r="K2532">
        <v>12</v>
      </c>
      <c r="L2532">
        <v>3</v>
      </c>
      <c r="M2532">
        <v>0</v>
      </c>
      <c r="N2532" s="2">
        <v>184.6881188118812</v>
      </c>
      <c r="O2532" s="2">
        <v>225.38759502310236</v>
      </c>
      <c r="P2532" s="2">
        <v>328.36</v>
      </c>
      <c r="Q2532" s="4">
        <v>738.43571383498352</v>
      </c>
      <c r="R2532" s="5">
        <v>4.2999999999999997E-2</v>
      </c>
      <c r="S2532" s="6">
        <v>770.18844952988775</v>
      </c>
      <c r="T2532" s="4">
        <v>10.808080808080808</v>
      </c>
      <c r="U2532" s="7">
        <v>780.99653033796858</v>
      </c>
      <c r="V2532" s="8">
        <v>0.95599003253023584</v>
      </c>
      <c r="W2532" s="7">
        <v>666.53149378976013</v>
      </c>
      <c r="X2532" s="7">
        <v>670.30253477301198</v>
      </c>
      <c r="Y2532" s="7">
        <v>879.59530934348822</v>
      </c>
      <c r="Z2532" s="7">
        <v>1069.0901187518925</v>
      </c>
      <c r="AA2532" s="7">
        <v>1251.9856064396058</v>
      </c>
      <c r="AB2532" s="7">
        <v>1439.5948953563843</v>
      </c>
      <c r="AC2532" s="7">
        <v>898.64554455445557</v>
      </c>
      <c r="AD2532" s="7">
        <v>980.34059405940593</v>
      </c>
      <c r="AE2532" s="4">
        <v>707</v>
      </c>
      <c r="AF2532" s="4">
        <v>711</v>
      </c>
      <c r="AG2532" s="4">
        <v>933</v>
      </c>
      <c r="AH2532" s="4">
        <v>1134</v>
      </c>
      <c r="AI2532" s="4">
        <v>1328</v>
      </c>
      <c r="AJ2532" s="4">
        <v>1527</v>
      </c>
      <c r="AK2532" s="4">
        <v>920.68761071044537</v>
      </c>
      <c r="AL2532" s="8">
        <v>1.1402106947276898</v>
      </c>
      <c r="AM2532" s="4">
        <v>870.52122365025946</v>
      </c>
      <c r="AN2532" s="8">
        <v>1.0788038073285384</v>
      </c>
      <c r="AO2532" s="4">
        <v>820.35483659007355</v>
      </c>
      <c r="AP2532" s="8">
        <v>1.0173969199293871</v>
      </c>
    </row>
    <row r="2533" spans="1:42" x14ac:dyDescent="0.25">
      <c r="A2533" s="2" t="s">
        <v>7209</v>
      </c>
      <c r="B2533" t="s">
        <v>7208</v>
      </c>
      <c r="C2533" t="s">
        <v>149</v>
      </c>
      <c r="D2533" t="s">
        <v>7207</v>
      </c>
      <c r="E2533" s="3" t="s">
        <v>7034</v>
      </c>
      <c r="F2533" t="s">
        <v>7210</v>
      </c>
      <c r="G2533">
        <v>195</v>
      </c>
      <c r="H2533">
        <v>0</v>
      </c>
      <c r="I2533">
        <v>125</v>
      </c>
      <c r="J2533">
        <v>29</v>
      </c>
      <c r="K2533">
        <v>27</v>
      </c>
      <c r="L2533">
        <v>12</v>
      </c>
      <c r="M2533">
        <v>2</v>
      </c>
      <c r="N2533" s="2">
        <v>208.92094017094018</v>
      </c>
      <c r="O2533" s="2">
        <v>183.82967573504266</v>
      </c>
      <c r="P2533" s="2">
        <v>293.18</v>
      </c>
      <c r="Q2533" s="4">
        <v>685.9306159059829</v>
      </c>
      <c r="R2533" s="5">
        <v>4.2999999999999997E-2</v>
      </c>
      <c r="S2533" s="6">
        <v>715.42563238994012</v>
      </c>
      <c r="T2533" s="4">
        <v>21.628865979381445</v>
      </c>
      <c r="U2533" s="7">
        <v>737.05449836932155</v>
      </c>
      <c r="V2533" s="8">
        <v>0.82579578374568474</v>
      </c>
      <c r="W2533" s="7">
        <v>513.0001949051366</v>
      </c>
      <c r="X2533" s="7">
        <v>597.16428938176057</v>
      </c>
      <c r="Y2533" s="7">
        <v>747.85809663514453</v>
      </c>
      <c r="Z2533" s="7">
        <v>933.82066728825657</v>
      </c>
      <c r="AA2533" s="7">
        <v>1256.0489147130454</v>
      </c>
      <c r="AB2533" s="7">
        <v>1444.4161737797754</v>
      </c>
      <c r="AC2533" s="7">
        <v>981.79230769230776</v>
      </c>
      <c r="AD2533" s="7">
        <v>1071.0461538461539</v>
      </c>
      <c r="AE2533" s="4">
        <v>640</v>
      </c>
      <c r="AF2533" s="4">
        <v>745</v>
      </c>
      <c r="AG2533" s="4">
        <v>933</v>
      </c>
      <c r="AH2533" s="4">
        <v>1165</v>
      </c>
      <c r="AI2533" s="4">
        <v>1567</v>
      </c>
      <c r="AJ2533" s="4">
        <v>1802</v>
      </c>
      <c r="AK2533" s="4">
        <v>987.08491519924939</v>
      </c>
      <c r="AL2533" s="8">
        <v>1.1301628161098165</v>
      </c>
      <c r="AM2533" s="4">
        <v>897.04926718244997</v>
      </c>
      <c r="AN2533" s="8">
        <v>1.0292868853834187</v>
      </c>
      <c r="AO2533" s="4">
        <v>805.46128040673977</v>
      </c>
      <c r="AP2533" s="8">
        <v>0.92667171447208274</v>
      </c>
    </row>
    <row r="2534" spans="1:42" x14ac:dyDescent="0.25">
      <c r="A2534" s="2" t="s">
        <v>7213</v>
      </c>
      <c r="B2534" t="s">
        <v>7212</v>
      </c>
      <c r="C2534" t="s">
        <v>149</v>
      </c>
      <c r="D2534" t="s">
        <v>7211</v>
      </c>
      <c r="E2534" s="3" t="s">
        <v>7034</v>
      </c>
      <c r="F2534" t="s">
        <v>7214</v>
      </c>
      <c r="G2534">
        <v>193</v>
      </c>
      <c r="H2534">
        <v>0</v>
      </c>
      <c r="I2534">
        <v>20</v>
      </c>
      <c r="J2534">
        <v>47</v>
      </c>
      <c r="K2534">
        <v>67</v>
      </c>
      <c r="L2534">
        <v>39</v>
      </c>
      <c r="M2534">
        <v>20</v>
      </c>
      <c r="N2534" s="2">
        <v>309.83203799654575</v>
      </c>
      <c r="O2534" s="2">
        <v>315.2450988134716</v>
      </c>
      <c r="P2534" s="2">
        <v>253.8</v>
      </c>
      <c r="Q2534" s="4">
        <v>878.87713681001742</v>
      </c>
      <c r="R2534" s="5">
        <v>4.2999999999999997E-2</v>
      </c>
      <c r="S2534" s="6">
        <v>916.66885369284807</v>
      </c>
      <c r="T2534" s="4">
        <v>232.38947368421051</v>
      </c>
      <c r="U2534" s="7">
        <v>1149.0583273770585</v>
      </c>
      <c r="V2534" s="8">
        <v>0.94024979620951454</v>
      </c>
      <c r="W2534" s="7">
        <v>573.06912043414491</v>
      </c>
      <c r="X2534" s="7">
        <v>576.81957279300707</v>
      </c>
      <c r="Y2534" s="7">
        <v>732.08830044990236</v>
      </c>
      <c r="Z2534" s="7">
        <v>978.8680656630354</v>
      </c>
      <c r="AA2534" s="7">
        <v>1054.627203312052</v>
      </c>
      <c r="AB2534" s="7">
        <v>1212.896292856037</v>
      </c>
      <c r="AC2534" s="7">
        <v>1344.2854922279794</v>
      </c>
      <c r="AD2534" s="7">
        <v>1466.4932642487045</v>
      </c>
      <c r="AE2534" s="4">
        <v>764</v>
      </c>
      <c r="AF2534" s="4">
        <v>769</v>
      </c>
      <c r="AG2534" s="4">
        <v>976</v>
      </c>
      <c r="AH2534" s="4">
        <v>1305</v>
      </c>
      <c r="AI2534" s="4">
        <v>1406</v>
      </c>
      <c r="AJ2534" s="4">
        <v>1617</v>
      </c>
      <c r="AK2534" s="4">
        <v>1168.7242166479693</v>
      </c>
      <c r="AL2534" s="8">
        <v>1.1465012962469876</v>
      </c>
      <c r="AM2534" s="4">
        <v>1084.2201065242871</v>
      </c>
      <c r="AN2534" s="8">
        <v>1.0773533945003204</v>
      </c>
      <c r="AO2534" s="4">
        <v>999.71599640060481</v>
      </c>
      <c r="AP2534" s="8">
        <v>1.008205492753653</v>
      </c>
    </row>
    <row r="2535" spans="1:42" x14ac:dyDescent="0.25">
      <c r="A2535" s="2" t="s">
        <v>7217</v>
      </c>
      <c r="B2535" t="s">
        <v>7216</v>
      </c>
      <c r="C2535" t="s">
        <v>14</v>
      </c>
      <c r="D2535" t="s">
        <v>7215</v>
      </c>
      <c r="E2535" s="3" t="s">
        <v>7034</v>
      </c>
      <c r="F2535" t="s">
        <v>7218</v>
      </c>
      <c r="G2535">
        <v>319</v>
      </c>
      <c r="H2535">
        <v>19</v>
      </c>
      <c r="I2535">
        <v>56</v>
      </c>
      <c r="J2535">
        <v>64</v>
      </c>
      <c r="K2535">
        <v>118</v>
      </c>
      <c r="L2535">
        <v>46</v>
      </c>
      <c r="M2535">
        <v>16</v>
      </c>
      <c r="N2535" s="2">
        <v>317.45269607843136</v>
      </c>
      <c r="O2535" s="2">
        <v>608.46992285294129</v>
      </c>
      <c r="P2535" s="2">
        <v>159.19999999999999</v>
      </c>
      <c r="Q2535" s="4">
        <v>1085.1226189313727</v>
      </c>
      <c r="R2535" s="5">
        <v>4.2999999999999997E-2</v>
      </c>
      <c r="S2535" s="6">
        <v>1131.7828915454215</v>
      </c>
      <c r="T2535" s="4">
        <v>43.390977443609025</v>
      </c>
      <c r="U2535" s="7">
        <v>1175.1738689890306</v>
      </c>
      <c r="V2535" s="8">
        <v>0.77310403154342355</v>
      </c>
      <c r="W2535" s="7">
        <v>737.85766167947531</v>
      </c>
      <c r="X2535" s="7">
        <v>811.56897197843398</v>
      </c>
      <c r="Y2535" s="7">
        <v>1026.0018746663138</v>
      </c>
      <c r="Z2535" s="7">
        <v>1256.8150685317401</v>
      </c>
      <c r="AA2535" s="7">
        <v>1360.3087264262374</v>
      </c>
      <c r="AB2535" s="7">
        <v>1564.3178074556788</v>
      </c>
      <c r="AC2535" s="7">
        <v>1672.0793103448277</v>
      </c>
      <c r="AD2535" s="7">
        <v>1824.0865203761757</v>
      </c>
      <c r="AE2535" s="4">
        <v>991</v>
      </c>
      <c r="AF2535" s="4">
        <v>1090</v>
      </c>
      <c r="AG2535" s="4">
        <v>1378</v>
      </c>
      <c r="AH2535" s="4">
        <v>1688</v>
      </c>
      <c r="AI2535" s="4">
        <v>1827</v>
      </c>
      <c r="AJ2535" s="4">
        <v>2101</v>
      </c>
      <c r="AK2535" s="4">
        <v>1658.0882182043811</v>
      </c>
      <c r="AL2535" s="8">
        <v>1.1193411123703272</v>
      </c>
      <c r="AM2535" s="4">
        <v>1482.0418371616631</v>
      </c>
      <c r="AN2535" s="8">
        <v>1.0035266184351959</v>
      </c>
      <c r="AO2535" s="4">
        <v>1305.9954561189447</v>
      </c>
      <c r="AP2535" s="8">
        <v>0.8877121245000642</v>
      </c>
    </row>
    <row r="2536" spans="1:42" x14ac:dyDescent="0.25">
      <c r="A2536" s="2" t="s">
        <v>7219</v>
      </c>
      <c r="B2536" t="s">
        <v>7216</v>
      </c>
      <c r="C2536" t="s">
        <v>14</v>
      </c>
      <c r="D2536" t="s">
        <v>7215</v>
      </c>
      <c r="E2536" s="3" t="s">
        <v>7034</v>
      </c>
      <c r="F2536" t="s">
        <v>7218</v>
      </c>
      <c r="G2536">
        <v>394</v>
      </c>
      <c r="H2536">
        <v>0</v>
      </c>
      <c r="I2536">
        <v>171</v>
      </c>
      <c r="J2536">
        <v>119</v>
      </c>
      <c r="K2536">
        <v>78</v>
      </c>
      <c r="L2536">
        <v>16</v>
      </c>
      <c r="M2536">
        <v>10</v>
      </c>
      <c r="N2536" s="2">
        <v>303.63959390862948</v>
      </c>
      <c r="O2536" s="2">
        <v>479.54862056598995</v>
      </c>
      <c r="P2536" s="2">
        <v>203.7</v>
      </c>
      <c r="Q2536" s="4">
        <v>986.88821447461942</v>
      </c>
      <c r="R2536" s="5">
        <v>4.2999999999999997E-2</v>
      </c>
      <c r="S2536" s="6">
        <v>1029.3244076970279</v>
      </c>
      <c r="T2536" s="4">
        <v>21.162037037037038</v>
      </c>
      <c r="U2536" s="7">
        <v>1050.4864447340649</v>
      </c>
      <c r="V2536" s="8">
        <v>0.77758550837198148</v>
      </c>
      <c r="W2536" s="7">
        <v>755.06376796135726</v>
      </c>
      <c r="X2536" s="7">
        <v>830.49395265174508</v>
      </c>
      <c r="Y2536" s="7">
        <v>1049.9272172056008</v>
      </c>
      <c r="Z2536" s="7">
        <v>1286.1227450239869</v>
      </c>
      <c r="AA2536" s="7">
        <v>1392.0297720135213</v>
      </c>
      <c r="AB2536" s="7">
        <v>1600.7961417626759</v>
      </c>
      <c r="AC2536" s="7">
        <v>1486.0553299492387</v>
      </c>
      <c r="AD2536" s="7">
        <v>1621.151269035533</v>
      </c>
      <c r="AE2536" s="4">
        <v>991</v>
      </c>
      <c r="AF2536" s="4">
        <v>1090</v>
      </c>
      <c r="AG2536" s="4">
        <v>1378</v>
      </c>
      <c r="AH2536" s="4">
        <v>1688</v>
      </c>
      <c r="AI2536" s="4">
        <v>1827</v>
      </c>
      <c r="AJ2536" s="4">
        <v>2101</v>
      </c>
      <c r="AK2536" s="4">
        <v>1496.36922693362</v>
      </c>
      <c r="AL2536" s="8">
        <v>1.1232989490537628</v>
      </c>
      <c r="AM2536" s="4">
        <v>1340.6876205214226</v>
      </c>
      <c r="AN2536" s="8">
        <v>1.008061135493169</v>
      </c>
      <c r="AO2536" s="4">
        <v>1185.0060141092254</v>
      </c>
      <c r="AP2536" s="8">
        <v>0.8928233219325753</v>
      </c>
    </row>
    <row r="2537" spans="1:42" x14ac:dyDescent="0.25">
      <c r="A2537" s="2" t="s">
        <v>7222</v>
      </c>
      <c r="B2537" t="s">
        <v>7221</v>
      </c>
      <c r="C2537" t="s">
        <v>14</v>
      </c>
      <c r="D2537" t="s">
        <v>7220</v>
      </c>
      <c r="E2537" s="3" t="s">
        <v>7034</v>
      </c>
      <c r="F2537" t="s">
        <v>7223</v>
      </c>
      <c r="G2537">
        <v>287</v>
      </c>
      <c r="H2537">
        <v>3</v>
      </c>
      <c r="I2537">
        <v>160</v>
      </c>
      <c r="J2537">
        <v>63</v>
      </c>
      <c r="K2537">
        <v>37</v>
      </c>
      <c r="L2537">
        <v>16</v>
      </c>
      <c r="M2537">
        <v>8</v>
      </c>
      <c r="N2537" s="2">
        <v>276.17305458768874</v>
      </c>
      <c r="O2537" s="2">
        <v>330.7376400348432</v>
      </c>
      <c r="P2537" s="2">
        <v>324.17</v>
      </c>
      <c r="Q2537" s="4">
        <v>931.08069462253206</v>
      </c>
      <c r="R2537" s="5">
        <v>4.2999999999999997E-2</v>
      </c>
      <c r="S2537" s="6">
        <v>971.11716449130085</v>
      </c>
      <c r="T2537" s="4">
        <v>77.263537906137188</v>
      </c>
      <c r="U2537" s="7">
        <v>1048.380702397438</v>
      </c>
      <c r="V2537" s="8">
        <v>0.80734903815860859</v>
      </c>
      <c r="W2537" s="7">
        <v>741.11840511405728</v>
      </c>
      <c r="X2537" s="7">
        <v>815.15546072080974</v>
      </c>
      <c r="Y2537" s="7">
        <v>1030.5359861222714</v>
      </c>
      <c r="Z2537" s="7">
        <v>1262.3691905474559</v>
      </c>
      <c r="AA2537" s="7">
        <v>1366.3202080155224</v>
      </c>
      <c r="AB2537" s="7">
        <v>1571.2308467655241</v>
      </c>
      <c r="AC2537" s="7">
        <v>1428.4017421602787</v>
      </c>
      <c r="AD2537" s="7">
        <v>1558.2564459930311</v>
      </c>
      <c r="AE2537" s="4">
        <v>991</v>
      </c>
      <c r="AF2537" s="4">
        <v>1090</v>
      </c>
      <c r="AG2537" s="4">
        <v>1378</v>
      </c>
      <c r="AH2537" s="4">
        <v>1688</v>
      </c>
      <c r="AI2537" s="4">
        <v>1827</v>
      </c>
      <c r="AJ2537" s="4">
        <v>2101</v>
      </c>
      <c r="AK2537" s="4">
        <v>1381.6242873461285</v>
      </c>
      <c r="AL2537" s="8">
        <v>1.1234770725989656</v>
      </c>
      <c r="AM2537" s="4">
        <v>1244.7885797278525</v>
      </c>
      <c r="AN2537" s="8">
        <v>1.0181010611188464</v>
      </c>
      <c r="AO2537" s="4">
        <v>1107.9528721095767</v>
      </c>
      <c r="AP2537" s="8">
        <v>0.91272504963872747</v>
      </c>
    </row>
    <row r="2538" spans="1:42" x14ac:dyDescent="0.25">
      <c r="A2538" s="2" t="s">
        <v>7226</v>
      </c>
      <c r="B2538" t="s">
        <v>7225</v>
      </c>
      <c r="C2538" t="s">
        <v>149</v>
      </c>
      <c r="D2538" t="s">
        <v>7224</v>
      </c>
      <c r="E2538" s="3" t="s">
        <v>7034</v>
      </c>
      <c r="F2538" t="s">
        <v>269</v>
      </c>
      <c r="G2538">
        <v>76</v>
      </c>
      <c r="H2538">
        <v>0</v>
      </c>
      <c r="I2538">
        <v>54</v>
      </c>
      <c r="J2538">
        <v>10</v>
      </c>
      <c r="K2538">
        <v>10</v>
      </c>
      <c r="L2538">
        <v>2</v>
      </c>
      <c r="M2538">
        <v>0</v>
      </c>
      <c r="N2538" s="2">
        <v>155.82127192982458</v>
      </c>
      <c r="O2538" s="2">
        <v>299.03004664035086</v>
      </c>
      <c r="P2538" s="2">
        <v>240.62</v>
      </c>
      <c r="Q2538" s="4">
        <v>695.47131857017541</v>
      </c>
      <c r="R2538" s="5">
        <v>4.2999999999999997E-2</v>
      </c>
      <c r="S2538" s="6">
        <v>725.37658526869291</v>
      </c>
      <c r="T2538" s="4">
        <v>157.52702702702703</v>
      </c>
      <c r="U2538" s="7">
        <v>882.90361229572</v>
      </c>
      <c r="V2538" s="8">
        <v>0.72016522350092005</v>
      </c>
      <c r="W2538" s="7">
        <v>586.34879790603475</v>
      </c>
      <c r="X2538" s="7">
        <v>644.92451031037115</v>
      </c>
      <c r="Y2538" s="7">
        <v>815.32658275935</v>
      </c>
      <c r="Z2538" s="7">
        <v>998.74548018707026</v>
      </c>
      <c r="AA2538" s="7">
        <v>1080.9881470982093</v>
      </c>
      <c r="AB2538" s="7">
        <v>1243.1067854698074</v>
      </c>
      <c r="AC2538" s="7">
        <v>1348.5710526315791</v>
      </c>
      <c r="AD2538" s="7">
        <v>1471.1684210526314</v>
      </c>
      <c r="AE2538" s="4">
        <v>991</v>
      </c>
      <c r="AF2538" s="4">
        <v>1090</v>
      </c>
      <c r="AG2538" s="4">
        <v>1378</v>
      </c>
      <c r="AH2538" s="4">
        <v>1688</v>
      </c>
      <c r="AI2538" s="4">
        <v>1827</v>
      </c>
      <c r="AJ2538" s="4">
        <v>2101</v>
      </c>
      <c r="AK2538" s="4">
        <v>1180.7103022361534</v>
      </c>
      <c r="AL2538" s="8">
        <v>1.0915710071908657</v>
      </c>
      <c r="AM2538" s="4">
        <v>1026.700368555983</v>
      </c>
      <c r="AN2538" s="8">
        <v>0.96594846270750179</v>
      </c>
      <c r="AO2538" s="4">
        <v>872.69043487581268</v>
      </c>
      <c r="AP2538" s="8">
        <v>0.84032591822413782</v>
      </c>
    </row>
    <row r="2539" spans="1:42" x14ac:dyDescent="0.25">
      <c r="A2539" s="2" t="s">
        <v>7229</v>
      </c>
      <c r="B2539" t="s">
        <v>7228</v>
      </c>
      <c r="C2539" t="s">
        <v>149</v>
      </c>
      <c r="D2539" t="s">
        <v>7227</v>
      </c>
      <c r="E2539" s="3" t="s">
        <v>7034</v>
      </c>
      <c r="F2539" t="s">
        <v>7230</v>
      </c>
      <c r="G2539">
        <v>38</v>
      </c>
      <c r="H2539">
        <v>0</v>
      </c>
      <c r="I2539">
        <v>12</v>
      </c>
      <c r="J2539">
        <v>14</v>
      </c>
      <c r="K2539">
        <v>10</v>
      </c>
      <c r="L2539">
        <v>2</v>
      </c>
      <c r="M2539">
        <v>0</v>
      </c>
      <c r="N2539" s="2">
        <v>215.09210526315789</v>
      </c>
      <c r="O2539" s="2">
        <v>249.05315468421054</v>
      </c>
      <c r="P2539" s="2">
        <v>278.83999999999997</v>
      </c>
      <c r="Q2539" s="4">
        <v>742.98525994736838</v>
      </c>
      <c r="R2539" s="5">
        <v>4.2999999999999997E-2</v>
      </c>
      <c r="S2539" s="6">
        <v>774.93362612510521</v>
      </c>
      <c r="T2539" s="4">
        <v>164.24242424242425</v>
      </c>
      <c r="U2539" s="7">
        <v>939.17605036752946</v>
      </c>
      <c r="V2539" s="8">
        <v>0.95947655430600387</v>
      </c>
      <c r="W2539" s="7">
        <v>533.59501108496056</v>
      </c>
      <c r="X2539" s="7">
        <v>592.9713105380348</v>
      </c>
      <c r="Y2539" s="7">
        <v>778.22536483162651</v>
      </c>
      <c r="Z2539" s="7">
        <v>937.35384736586559</v>
      </c>
      <c r="AA2539" s="7">
        <v>1031.5642424980767</v>
      </c>
      <c r="AB2539" s="7">
        <v>1185.9426210760696</v>
      </c>
      <c r="AC2539" s="7">
        <v>1076.7263157894738</v>
      </c>
      <c r="AD2539" s="7">
        <v>1174.6105263157895</v>
      </c>
      <c r="AE2539" s="4">
        <v>674</v>
      </c>
      <c r="AF2539" s="4">
        <v>749</v>
      </c>
      <c r="AG2539" s="4">
        <v>983</v>
      </c>
      <c r="AH2539" s="4">
        <v>1184</v>
      </c>
      <c r="AI2539" s="4">
        <v>1303</v>
      </c>
      <c r="AJ2539" s="4">
        <v>1498</v>
      </c>
      <c r="AK2539" s="4">
        <v>951.40328606980893</v>
      </c>
      <c r="AL2539" s="8">
        <v>1.1397606460873444</v>
      </c>
      <c r="AM2539" s="4">
        <v>889.11987667756057</v>
      </c>
      <c r="AN2539" s="8">
        <v>1.0761309666351064</v>
      </c>
      <c r="AO2539" s="4">
        <v>832.02675140133294</v>
      </c>
      <c r="AP2539" s="8">
        <v>1.0178037604705552</v>
      </c>
    </row>
    <row r="2540" spans="1:42" x14ac:dyDescent="0.25">
      <c r="A2540" s="2" t="s">
        <v>7233</v>
      </c>
      <c r="B2540" t="s">
        <v>7232</v>
      </c>
      <c r="C2540" t="s">
        <v>14</v>
      </c>
      <c r="D2540" t="s">
        <v>7231</v>
      </c>
      <c r="E2540" s="3" t="s">
        <v>7034</v>
      </c>
      <c r="F2540" t="s">
        <v>7234</v>
      </c>
      <c r="G2540">
        <v>200</v>
      </c>
      <c r="H2540">
        <v>0</v>
      </c>
      <c r="I2540">
        <v>16</v>
      </c>
      <c r="J2540">
        <v>50</v>
      </c>
      <c r="K2540">
        <v>94</v>
      </c>
      <c r="L2540">
        <v>40</v>
      </c>
      <c r="M2540">
        <v>0</v>
      </c>
      <c r="N2540" s="2">
        <v>300.25916666666666</v>
      </c>
      <c r="O2540" s="2">
        <v>503.64319004166674</v>
      </c>
      <c r="P2540" s="2">
        <v>251.46</v>
      </c>
      <c r="Q2540" s="4">
        <v>1055.3623567083334</v>
      </c>
      <c r="R2540" s="5">
        <v>4.2999999999999997E-2</v>
      </c>
      <c r="S2540" s="6">
        <v>1100.7429380467918</v>
      </c>
      <c r="T2540" s="4">
        <v>0</v>
      </c>
      <c r="U2540" s="7">
        <v>1100.7429380467918</v>
      </c>
      <c r="V2540" s="8">
        <v>0.83004150275372079</v>
      </c>
      <c r="W2540" s="7">
        <v>661.54307769471541</v>
      </c>
      <c r="X2540" s="7">
        <v>729.60648092052043</v>
      </c>
      <c r="Y2540" s="7">
        <v>957.03785267503997</v>
      </c>
      <c r="Z2540" s="7">
        <v>1168.6984358772388</v>
      </c>
      <c r="AA2540" s="7">
        <v>1269.133457710439</v>
      </c>
      <c r="AB2540" s="7">
        <v>1459.2129618410409</v>
      </c>
      <c r="AC2540" s="7">
        <v>1458.7430000000002</v>
      </c>
      <c r="AD2540" s="7">
        <v>1591.356</v>
      </c>
      <c r="AE2540" s="4">
        <v>797</v>
      </c>
      <c r="AF2540" s="4">
        <v>879</v>
      </c>
      <c r="AG2540" s="4">
        <v>1153</v>
      </c>
      <c r="AH2540" s="4">
        <v>1408</v>
      </c>
      <c r="AI2540" s="4">
        <v>1529</v>
      </c>
      <c r="AJ2540" s="4">
        <v>1758</v>
      </c>
      <c r="AK2540" s="4">
        <v>1497.9232625159295</v>
      </c>
      <c r="AL2540" s="8">
        <v>1.1295448127377627</v>
      </c>
      <c r="AM2540" s="4">
        <v>1365.529821026217</v>
      </c>
      <c r="AN2540" s="8">
        <v>1.0297103760764155</v>
      </c>
      <c r="AO2540" s="4">
        <v>1233.1363795365044</v>
      </c>
      <c r="AP2540" s="8">
        <v>0.92987593941506808</v>
      </c>
    </row>
    <row r="2541" spans="1:42" x14ac:dyDescent="0.25">
      <c r="A2541" s="2" t="s">
        <v>7235</v>
      </c>
      <c r="B2541" t="s">
        <v>7232</v>
      </c>
      <c r="C2541" t="s">
        <v>14</v>
      </c>
      <c r="D2541" t="s">
        <v>7231</v>
      </c>
      <c r="E2541" s="3" t="s">
        <v>7034</v>
      </c>
      <c r="F2541" t="s">
        <v>7236</v>
      </c>
      <c r="G2541">
        <v>141</v>
      </c>
      <c r="H2541">
        <v>0</v>
      </c>
      <c r="I2541">
        <v>88</v>
      </c>
      <c r="J2541">
        <v>19</v>
      </c>
      <c r="K2541">
        <v>30</v>
      </c>
      <c r="L2541">
        <v>4</v>
      </c>
      <c r="M2541">
        <v>0</v>
      </c>
      <c r="N2541" s="2">
        <v>269.44858156028369</v>
      </c>
      <c r="O2541" s="2">
        <v>237.35489030969271</v>
      </c>
      <c r="P2541" s="2">
        <v>293.79000000000002</v>
      </c>
      <c r="Q2541" s="4">
        <v>800.59347186997638</v>
      </c>
      <c r="R2541" s="5">
        <v>4.2999999999999997E-2</v>
      </c>
      <c r="S2541" s="6">
        <v>835.01899116038533</v>
      </c>
      <c r="T2541" s="4">
        <v>31.080291970802918</v>
      </c>
      <c r="U2541" s="7">
        <v>866.09928313118826</v>
      </c>
      <c r="V2541" s="8">
        <v>0.82728719250413263</v>
      </c>
      <c r="W2541" s="7">
        <v>635.68695030742549</v>
      </c>
      <c r="X2541" s="7">
        <v>701.09012461759971</v>
      </c>
      <c r="Y2541" s="7">
        <v>919.632438775987</v>
      </c>
      <c r="Z2541" s="7">
        <v>1123.0203588868949</v>
      </c>
      <c r="AA2541" s="7">
        <v>1219.5299209787374</v>
      </c>
      <c r="AB2541" s="7">
        <v>1402.1802492351994</v>
      </c>
      <c r="AC2541" s="7">
        <v>1151.6063829787236</v>
      </c>
      <c r="AD2541" s="7">
        <v>1256.2978723404256</v>
      </c>
      <c r="AE2541" s="4">
        <v>797</v>
      </c>
      <c r="AF2541" s="4">
        <v>879</v>
      </c>
      <c r="AG2541" s="4">
        <v>1153</v>
      </c>
      <c r="AH2541" s="4">
        <v>1408</v>
      </c>
      <c r="AI2541" s="4">
        <v>1529</v>
      </c>
      <c r="AJ2541" s="4">
        <v>1758</v>
      </c>
      <c r="AK2541" s="4">
        <v>1156.9620831235068</v>
      </c>
      <c r="AL2541" s="8">
        <v>1.1348032035246935</v>
      </c>
      <c r="AM2541" s="4">
        <v>1049.6477191357997</v>
      </c>
      <c r="AN2541" s="8">
        <v>1.0322978665178399</v>
      </c>
      <c r="AO2541" s="4">
        <v>942.33335514809255</v>
      </c>
      <c r="AP2541" s="8">
        <v>0.92979252951098634</v>
      </c>
    </row>
    <row r="2542" spans="1:42" x14ac:dyDescent="0.25">
      <c r="A2542" s="2" t="s">
        <v>7239</v>
      </c>
      <c r="B2542" t="s">
        <v>7238</v>
      </c>
      <c r="C2542" t="s">
        <v>14</v>
      </c>
      <c r="D2542" t="s">
        <v>7237</v>
      </c>
      <c r="E2542" s="3" t="s">
        <v>7034</v>
      </c>
      <c r="F2542" t="s">
        <v>7240</v>
      </c>
      <c r="G2542">
        <v>300</v>
      </c>
      <c r="H2542">
        <v>11</v>
      </c>
      <c r="I2542">
        <v>144</v>
      </c>
      <c r="J2542">
        <v>28</v>
      </c>
      <c r="K2542">
        <v>59</v>
      </c>
      <c r="L2542">
        <v>34</v>
      </c>
      <c r="M2542">
        <v>24</v>
      </c>
      <c r="N2542" s="2">
        <v>287.61666666666667</v>
      </c>
      <c r="O2542" s="2">
        <v>382.43702002777792</v>
      </c>
      <c r="P2542" s="2">
        <v>251.23</v>
      </c>
      <c r="Q2542" s="4">
        <v>921.28368669444467</v>
      </c>
      <c r="R2542" s="5">
        <v>4.2999999999999997E-2</v>
      </c>
      <c r="S2542" s="6">
        <v>960.89888522230569</v>
      </c>
      <c r="T2542" s="4">
        <v>40.071917808219176</v>
      </c>
      <c r="U2542" s="7">
        <v>1000.9708030305248</v>
      </c>
      <c r="V2542" s="8">
        <v>0.85986175639448126</v>
      </c>
      <c r="W2542" s="7">
        <v>652.09670304464214</v>
      </c>
      <c r="X2542" s="7">
        <v>724.73532313062765</v>
      </c>
      <c r="Y2542" s="7">
        <v>950.90557203471872</v>
      </c>
      <c r="Z2542" s="7">
        <v>1228.2530305448452</v>
      </c>
      <c r="AA2542" s="7">
        <v>1260.4451462647703</v>
      </c>
      <c r="AB2542" s="7">
        <v>1449.4706462612553</v>
      </c>
      <c r="AC2542" s="7">
        <v>1280.5173333333332</v>
      </c>
      <c r="AD2542" s="7">
        <v>1396.9279999999999</v>
      </c>
      <c r="AE2542" s="4">
        <v>790</v>
      </c>
      <c r="AF2542" s="4">
        <v>878</v>
      </c>
      <c r="AG2542" s="4">
        <v>1152</v>
      </c>
      <c r="AH2542" s="4">
        <v>1488</v>
      </c>
      <c r="AI2542" s="4">
        <v>1527</v>
      </c>
      <c r="AJ2542" s="4">
        <v>1756</v>
      </c>
      <c r="AK2542" s="4">
        <v>1284.3139650698331</v>
      </c>
      <c r="AL2542" s="8">
        <v>1.1376843040254494</v>
      </c>
      <c r="AM2542" s="4">
        <v>1176.5089384539906</v>
      </c>
      <c r="AN2542" s="8">
        <v>1.0450767881484599</v>
      </c>
      <c r="AO2542" s="4">
        <v>1068.7039118381483</v>
      </c>
      <c r="AP2542" s="8">
        <v>0.95246927227147082</v>
      </c>
    </row>
    <row r="2543" spans="1:42" x14ac:dyDescent="0.25">
      <c r="A2543" s="2" t="s">
        <v>7243</v>
      </c>
      <c r="B2543" t="s">
        <v>7242</v>
      </c>
      <c r="C2543" t="s">
        <v>149</v>
      </c>
      <c r="D2543" t="s">
        <v>7241</v>
      </c>
      <c r="E2543" s="3" t="s">
        <v>7034</v>
      </c>
      <c r="F2543" t="s">
        <v>3088</v>
      </c>
      <c r="G2543">
        <v>128</v>
      </c>
      <c r="H2543">
        <v>0</v>
      </c>
      <c r="I2543">
        <v>18</v>
      </c>
      <c r="J2543">
        <v>32</v>
      </c>
      <c r="K2543">
        <v>51</v>
      </c>
      <c r="L2543">
        <v>19</v>
      </c>
      <c r="M2543">
        <v>8</v>
      </c>
      <c r="N2543" s="2">
        <v>212.69791666666666</v>
      </c>
      <c r="O2543" s="2">
        <v>501.51886522135425</v>
      </c>
      <c r="P2543" s="2">
        <v>278.61</v>
      </c>
      <c r="Q2543" s="4">
        <v>992.82678188802095</v>
      </c>
      <c r="R2543" s="5">
        <v>4.2999999999999997E-2</v>
      </c>
      <c r="S2543" s="6">
        <v>1035.5183335092058</v>
      </c>
      <c r="T2543" s="4">
        <v>160.87096774193549</v>
      </c>
      <c r="U2543" s="7">
        <v>1196.3893012511412</v>
      </c>
      <c r="V2543" s="8">
        <v>0.76064984756064113</v>
      </c>
      <c r="W2543" s="7">
        <v>652.44470169614181</v>
      </c>
      <c r="X2543" s="7">
        <v>717.6233348625575</v>
      </c>
      <c r="Y2543" s="7">
        <v>907.23390407394891</v>
      </c>
      <c r="Z2543" s="7">
        <v>1111.3286139889883</v>
      </c>
      <c r="AA2543" s="7">
        <v>1202.8420484347639</v>
      </c>
      <c r="AB2543" s="7">
        <v>1383.2354371983793</v>
      </c>
      <c r="AC2543" s="7">
        <v>1730.1367187500002</v>
      </c>
      <c r="AD2543" s="7">
        <v>1887.421875</v>
      </c>
      <c r="AE2543" s="4">
        <v>991</v>
      </c>
      <c r="AF2543" s="4">
        <v>1090</v>
      </c>
      <c r="AG2543" s="4">
        <v>1378</v>
      </c>
      <c r="AH2543" s="4">
        <v>1688</v>
      </c>
      <c r="AI2543" s="4">
        <v>1827</v>
      </c>
      <c r="AJ2543" s="4">
        <v>2101</v>
      </c>
      <c r="AK2543" s="4">
        <v>1568.0794207660747</v>
      </c>
      <c r="AL2543" s="8">
        <v>1.0992457455806548</v>
      </c>
      <c r="AM2543" s="4">
        <v>1387.4717476963538</v>
      </c>
      <c r="AN2543" s="8">
        <v>0.98441757146951958</v>
      </c>
      <c r="AO2543" s="4">
        <v>1211.4950406027799</v>
      </c>
      <c r="AP2543" s="8">
        <v>0.87253370951508036</v>
      </c>
    </row>
    <row r="2544" spans="1:42" x14ac:dyDescent="0.25">
      <c r="A2544" s="2" t="s">
        <v>7246</v>
      </c>
      <c r="B2544" t="s">
        <v>7245</v>
      </c>
      <c r="C2544" t="s">
        <v>149</v>
      </c>
      <c r="D2544" t="s">
        <v>7244</v>
      </c>
      <c r="E2544" s="3" t="s">
        <v>7034</v>
      </c>
      <c r="F2544" t="s">
        <v>7247</v>
      </c>
      <c r="G2544">
        <v>100</v>
      </c>
      <c r="H2544">
        <v>0</v>
      </c>
      <c r="I2544">
        <v>7</v>
      </c>
      <c r="J2544">
        <v>19</v>
      </c>
      <c r="K2544">
        <v>46</v>
      </c>
      <c r="L2544">
        <v>28</v>
      </c>
      <c r="M2544">
        <v>0</v>
      </c>
      <c r="N2544" s="2">
        <v>284.83833333333331</v>
      </c>
      <c r="O2544" s="2">
        <v>409.40087533333337</v>
      </c>
      <c r="P2544" s="2">
        <v>227.15</v>
      </c>
      <c r="Q2544" s="4">
        <v>921.3892086666666</v>
      </c>
      <c r="R2544" s="5">
        <v>4.2999999999999997E-2</v>
      </c>
      <c r="S2544" s="6">
        <v>961.00894463933321</v>
      </c>
      <c r="T2544" s="4">
        <v>131.07608695652175</v>
      </c>
      <c r="U2544" s="7">
        <v>1092.0850315958551</v>
      </c>
      <c r="V2544" s="8">
        <v>0.84560084212487518</v>
      </c>
      <c r="W2544" s="7">
        <v>578.1724597052721</v>
      </c>
      <c r="X2544" s="7">
        <v>668.95372107469711</v>
      </c>
      <c r="Y2544" s="7">
        <v>811.07848272682963</v>
      </c>
      <c r="Z2544" s="7">
        <v>977.01472277094251</v>
      </c>
      <c r="AA2544" s="7">
        <v>1109.4660713263329</v>
      </c>
      <c r="AB2544" s="7">
        <v>1276.1464200701953</v>
      </c>
      <c r="AC2544" s="7">
        <v>1420.6390000000001</v>
      </c>
      <c r="AD2544" s="7">
        <v>1549.788</v>
      </c>
      <c r="AE2544" s="4">
        <v>777</v>
      </c>
      <c r="AF2544" s="4">
        <v>899</v>
      </c>
      <c r="AG2544" s="4">
        <v>1090</v>
      </c>
      <c r="AH2544" s="4">
        <v>1313</v>
      </c>
      <c r="AI2544" s="4">
        <v>1491</v>
      </c>
      <c r="AJ2544" s="4">
        <v>1715</v>
      </c>
      <c r="AK2544" s="4">
        <v>1327.8369175455637</v>
      </c>
      <c r="AL2544" s="8">
        <v>1.1296355407336374</v>
      </c>
      <c r="AM2544" s="4">
        <v>1205.5609265768203</v>
      </c>
      <c r="AN2544" s="8">
        <v>1.0349573078640502</v>
      </c>
      <c r="AO2544" s="4">
        <v>1083.2849356080767</v>
      </c>
      <c r="AP2544" s="8">
        <v>0.9402790749944625</v>
      </c>
    </row>
    <row r="2545" spans="1:42" x14ac:dyDescent="0.25">
      <c r="A2545" s="2" t="s">
        <v>7248</v>
      </c>
      <c r="B2545" t="s">
        <v>7245</v>
      </c>
      <c r="C2545" t="s">
        <v>149</v>
      </c>
      <c r="D2545" t="s">
        <v>7244</v>
      </c>
      <c r="E2545" s="3" t="s">
        <v>7034</v>
      </c>
      <c r="F2545" t="s">
        <v>7249</v>
      </c>
      <c r="G2545">
        <v>70</v>
      </c>
      <c r="H2545">
        <v>40</v>
      </c>
      <c r="I2545">
        <v>29</v>
      </c>
      <c r="J2545">
        <v>1</v>
      </c>
      <c r="K2545">
        <v>0</v>
      </c>
      <c r="L2545">
        <v>0</v>
      </c>
      <c r="M2545">
        <v>0</v>
      </c>
      <c r="N2545" s="2">
        <v>220.60833333333335</v>
      </c>
      <c r="O2545" s="2">
        <v>204.74436801515157</v>
      </c>
      <c r="P2545" s="2">
        <v>294.58999999999997</v>
      </c>
      <c r="Q2545" s="4">
        <v>719.94270134848489</v>
      </c>
      <c r="R2545" s="5">
        <v>4.2999999999999997E-2</v>
      </c>
      <c r="S2545" s="6">
        <v>750.90023750646969</v>
      </c>
      <c r="T2545" s="4">
        <v>0</v>
      </c>
      <c r="U2545" s="7">
        <v>750.90023750646969</v>
      </c>
      <c r="V2545" s="8">
        <v>0.90250882755194584</v>
      </c>
      <c r="W2545" s="7">
        <v>701.24935900786204</v>
      </c>
      <c r="X2545" s="7">
        <v>811.35543596919945</v>
      </c>
      <c r="Y2545" s="7">
        <v>983.73462203162114</v>
      </c>
      <c r="Z2545" s="7">
        <v>1184.9940905757051</v>
      </c>
      <c r="AA2545" s="7">
        <v>1345.6406618799515</v>
      </c>
      <c r="AB2545" s="7">
        <v>1547.8026392515874</v>
      </c>
      <c r="AC2545" s="7">
        <v>915.2157142857144</v>
      </c>
      <c r="AD2545" s="7">
        <v>998.41714285714284</v>
      </c>
      <c r="AE2545" s="4">
        <v>777</v>
      </c>
      <c r="AF2545" s="4">
        <v>899</v>
      </c>
      <c r="AG2545" s="4">
        <v>1090</v>
      </c>
      <c r="AH2545" s="4">
        <v>1313</v>
      </c>
      <c r="AI2545" s="4">
        <v>1491</v>
      </c>
      <c r="AJ2545" s="4">
        <v>1715</v>
      </c>
      <c r="AK2545" s="4">
        <v>953.87414869528982</v>
      </c>
      <c r="AL2545" s="8">
        <v>1.1464636666381121</v>
      </c>
      <c r="AM2545" s="4">
        <v>886.21617829901663</v>
      </c>
      <c r="AN2545" s="8">
        <v>1.0651453869427236</v>
      </c>
      <c r="AO2545" s="4">
        <v>818.55820790274322</v>
      </c>
      <c r="AP2545" s="8">
        <v>0.9838271072473348</v>
      </c>
    </row>
    <row r="2546" spans="1:42" x14ac:dyDescent="0.25">
      <c r="A2546" s="2" t="s">
        <v>7252</v>
      </c>
      <c r="B2546" t="s">
        <v>7251</v>
      </c>
      <c r="C2546" t="s">
        <v>14</v>
      </c>
      <c r="D2546" t="s">
        <v>7250</v>
      </c>
      <c r="E2546" s="3" t="s">
        <v>7034</v>
      </c>
      <c r="F2546" t="s">
        <v>7253</v>
      </c>
      <c r="G2546">
        <v>120</v>
      </c>
      <c r="H2546">
        <v>8</v>
      </c>
      <c r="I2546">
        <v>106</v>
      </c>
      <c r="J2546">
        <v>6</v>
      </c>
      <c r="K2546">
        <v>0</v>
      </c>
      <c r="L2546">
        <v>0</v>
      </c>
      <c r="M2546">
        <v>0</v>
      </c>
      <c r="N2546" s="2">
        <v>230.59166666666667</v>
      </c>
      <c r="O2546" s="2">
        <v>184.32246152777779</v>
      </c>
      <c r="P2546" s="2">
        <v>283.07</v>
      </c>
      <c r="Q2546" s="4">
        <v>697.98412819444445</v>
      </c>
      <c r="R2546" s="5">
        <v>4.2999999999999997E-2</v>
      </c>
      <c r="S2546" s="6">
        <v>727.99744570680548</v>
      </c>
      <c r="T2546" s="4">
        <v>54.225000000000001</v>
      </c>
      <c r="U2546" s="7">
        <v>782.2224457068055</v>
      </c>
      <c r="V2546" s="8">
        <v>0.99407677424455831</v>
      </c>
      <c r="W2546" s="7">
        <v>648.54113414585458</v>
      </c>
      <c r="X2546" s="7">
        <v>721.62922201678543</v>
      </c>
      <c r="Y2546" s="7">
        <v>946.44447964509175</v>
      </c>
      <c r="Z2546" s="7">
        <v>1140.7292701880724</v>
      </c>
      <c r="AA2546" s="7">
        <v>1254.524647506104</v>
      </c>
      <c r="AB2546" s="7">
        <v>1442.3332783643186</v>
      </c>
      <c r="AC2546" s="7">
        <v>865.57166666666672</v>
      </c>
      <c r="AD2546" s="7">
        <v>944.26</v>
      </c>
      <c r="AE2546" s="4">
        <v>701</v>
      </c>
      <c r="AF2546" s="4">
        <v>780</v>
      </c>
      <c r="AG2546" s="4">
        <v>1023</v>
      </c>
      <c r="AH2546" s="4">
        <v>1233</v>
      </c>
      <c r="AI2546" s="4">
        <v>1356</v>
      </c>
      <c r="AJ2546" s="4">
        <v>1559</v>
      </c>
      <c r="AK2546" s="4">
        <v>860.59474968318057</v>
      </c>
      <c r="AL2546" s="8">
        <v>1.1625862576195294</v>
      </c>
      <c r="AM2546" s="4">
        <v>816.39564835772217</v>
      </c>
      <c r="AN2546" s="8">
        <v>1.1064164298278722</v>
      </c>
      <c r="AO2546" s="4">
        <v>772.19654703226377</v>
      </c>
      <c r="AP2546" s="8">
        <v>1.0502466020362151</v>
      </c>
    </row>
    <row r="2547" spans="1:42" x14ac:dyDescent="0.25">
      <c r="A2547" s="2" t="s">
        <v>7254</v>
      </c>
      <c r="B2547" t="s">
        <v>7251</v>
      </c>
      <c r="C2547" t="s">
        <v>14</v>
      </c>
      <c r="D2547" t="s">
        <v>7250</v>
      </c>
      <c r="E2547" s="3" t="s">
        <v>7034</v>
      </c>
      <c r="F2547" t="s">
        <v>7255</v>
      </c>
      <c r="G2547">
        <v>144</v>
      </c>
      <c r="H2547">
        <v>0</v>
      </c>
      <c r="I2547">
        <v>10</v>
      </c>
      <c r="J2547">
        <v>16</v>
      </c>
      <c r="K2547">
        <v>85</v>
      </c>
      <c r="L2547">
        <v>33</v>
      </c>
      <c r="M2547">
        <v>0</v>
      </c>
      <c r="N2547" s="2">
        <v>250.2934027777778</v>
      </c>
      <c r="O2547" s="2">
        <v>283.2693700625</v>
      </c>
      <c r="P2547" s="2">
        <v>296.85000000000002</v>
      </c>
      <c r="Q2547" s="4">
        <v>830.41277284027785</v>
      </c>
      <c r="R2547" s="5">
        <v>4.2999999999999997E-2</v>
      </c>
      <c r="S2547" s="6">
        <v>866.1205220724097</v>
      </c>
      <c r="T2547" s="4">
        <v>133.13432835820896</v>
      </c>
      <c r="U2547" s="7">
        <v>999.25485043061872</v>
      </c>
      <c r="V2547" s="8">
        <v>0.82829766385186077</v>
      </c>
      <c r="W2547" s="7">
        <v>503.27634528973073</v>
      </c>
      <c r="X2547" s="7">
        <v>559.99365096432234</v>
      </c>
      <c r="Y2547" s="7">
        <v>734.45321145705361</v>
      </c>
      <c r="Z2547" s="7">
        <v>885.22073287052501</v>
      </c>
      <c r="AA2547" s="7">
        <v>973.52742398412965</v>
      </c>
      <c r="AB2547" s="7">
        <v>1119.2693613504855</v>
      </c>
      <c r="AC2547" s="7">
        <v>1327.0354166666666</v>
      </c>
      <c r="AD2547" s="7">
        <v>1447.675</v>
      </c>
      <c r="AE2547" s="4">
        <v>701</v>
      </c>
      <c r="AF2547" s="4">
        <v>780</v>
      </c>
      <c r="AG2547" s="4">
        <v>1023</v>
      </c>
      <c r="AH2547" s="4">
        <v>1233</v>
      </c>
      <c r="AI2547" s="4">
        <v>1356</v>
      </c>
      <c r="AJ2547" s="4">
        <v>1559</v>
      </c>
      <c r="AK2547" s="4">
        <v>1221.9708071812579</v>
      </c>
      <c r="AL2547" s="8">
        <v>1.1232674202755177</v>
      </c>
      <c r="AM2547" s="4">
        <v>1103.3540454783085</v>
      </c>
      <c r="AN2547" s="8">
        <v>1.0249441681342988</v>
      </c>
      <c r="AO2547" s="4">
        <v>984.73728377535917</v>
      </c>
      <c r="AP2547" s="8">
        <v>0.92662091599307983</v>
      </c>
    </row>
    <row r="2548" spans="1:42" x14ac:dyDescent="0.25">
      <c r="A2548" s="2" t="s">
        <v>7258</v>
      </c>
      <c r="B2548" t="s">
        <v>7257</v>
      </c>
      <c r="C2548" t="s">
        <v>149</v>
      </c>
      <c r="D2548" t="s">
        <v>7256</v>
      </c>
      <c r="E2548" s="3" t="s">
        <v>7034</v>
      </c>
      <c r="F2548" t="s">
        <v>7259</v>
      </c>
      <c r="G2548">
        <v>99</v>
      </c>
      <c r="H2548">
        <v>0</v>
      </c>
      <c r="I2548">
        <v>92</v>
      </c>
      <c r="J2548">
        <v>7</v>
      </c>
      <c r="K2548">
        <v>0</v>
      </c>
      <c r="L2548">
        <v>0</v>
      </c>
      <c r="M2548">
        <v>0</v>
      </c>
      <c r="N2548" s="2">
        <v>138.08585858585857</v>
      </c>
      <c r="O2548" s="2">
        <v>225.07608750505065</v>
      </c>
      <c r="P2548" s="2">
        <v>366.46</v>
      </c>
      <c r="Q2548" s="4">
        <v>729.6219460909092</v>
      </c>
      <c r="R2548" s="5">
        <v>4.2999999999999997E-2</v>
      </c>
      <c r="S2548" s="6">
        <v>760.9956897728182</v>
      </c>
      <c r="T2548" s="4">
        <v>0</v>
      </c>
      <c r="U2548" s="7">
        <v>760.9956897728182</v>
      </c>
      <c r="V2548" s="8">
        <v>0.68535717926158513</v>
      </c>
      <c r="W2548" s="7">
        <v>679.18896464823081</v>
      </c>
      <c r="X2548" s="7">
        <v>747.03932539512778</v>
      </c>
      <c r="Y2548" s="7">
        <v>944.42219302246428</v>
      </c>
      <c r="Z2548" s="7">
        <v>1156.8829185935556</v>
      </c>
      <c r="AA2548" s="7">
        <v>1252.147566510916</v>
      </c>
      <c r="AB2548" s="7">
        <v>1439.9354336285903</v>
      </c>
      <c r="AC2548" s="7">
        <v>1221.4000000000001</v>
      </c>
      <c r="AD2548" s="7">
        <v>1332.4363636363635</v>
      </c>
      <c r="AE2548" s="4">
        <v>991</v>
      </c>
      <c r="AF2548" s="4">
        <v>1090</v>
      </c>
      <c r="AG2548" s="4">
        <v>1378</v>
      </c>
      <c r="AH2548" s="4">
        <v>1688</v>
      </c>
      <c r="AI2548" s="4">
        <v>1827</v>
      </c>
      <c r="AJ2548" s="4">
        <v>2101</v>
      </c>
      <c r="AK2548" s="4">
        <v>1209.338406592959</v>
      </c>
      <c r="AL2548" s="8">
        <v>1.0891372582710455</v>
      </c>
      <c r="AM2548" s="4">
        <v>1058.2116481142598</v>
      </c>
      <c r="AN2548" s="8">
        <v>0.953031613661115</v>
      </c>
      <c r="AO2548" s="4">
        <v>907.08488963556067</v>
      </c>
      <c r="AP2548" s="8">
        <v>0.81692596905118453</v>
      </c>
    </row>
    <row r="2549" spans="1:42" x14ac:dyDescent="0.25">
      <c r="A2549" s="2" t="s">
        <v>7262</v>
      </c>
      <c r="B2549" t="s">
        <v>7261</v>
      </c>
      <c r="C2549" t="s">
        <v>14</v>
      </c>
      <c r="D2549" t="s">
        <v>7260</v>
      </c>
      <c r="E2549" s="3" t="s">
        <v>7034</v>
      </c>
      <c r="F2549" t="s">
        <v>7263</v>
      </c>
      <c r="G2549">
        <v>129</v>
      </c>
      <c r="H2549">
        <v>8</v>
      </c>
      <c r="I2549">
        <v>24</v>
      </c>
      <c r="J2549">
        <v>21</v>
      </c>
      <c r="K2549">
        <v>62</v>
      </c>
      <c r="L2549">
        <v>12</v>
      </c>
      <c r="M2549">
        <v>2</v>
      </c>
      <c r="N2549" s="2">
        <v>240.56847545219637</v>
      </c>
      <c r="O2549" s="2">
        <v>251.30033585529713</v>
      </c>
      <c r="P2549" s="2">
        <v>484.74</v>
      </c>
      <c r="Q2549" s="4">
        <v>976.60881130749351</v>
      </c>
      <c r="R2549" s="5">
        <v>4.2999999999999997E-2</v>
      </c>
      <c r="S2549" s="6">
        <v>1018.6029901937156</v>
      </c>
      <c r="T2549" s="4">
        <v>21.934579439252335</v>
      </c>
      <c r="U2549" s="7">
        <v>1040.5375696329679</v>
      </c>
      <c r="V2549" s="8">
        <v>0.80982037310350918</v>
      </c>
      <c r="W2549" s="7">
        <v>619.13722102313488</v>
      </c>
      <c r="X2549" s="7">
        <v>717.43813703705132</v>
      </c>
      <c r="Y2549" s="7">
        <v>878.36624954370484</v>
      </c>
      <c r="Z2549" s="7">
        <v>1164.5487550358325</v>
      </c>
      <c r="AA2549" s="7">
        <v>1299.3161398936211</v>
      </c>
      <c r="AB2549" s="7">
        <v>1494.3324732760682</v>
      </c>
      <c r="AC2549" s="7">
        <v>1413.3891472868218</v>
      </c>
      <c r="AD2549" s="7">
        <v>1541.8790697674419</v>
      </c>
      <c r="AE2549" s="4">
        <v>781</v>
      </c>
      <c r="AF2549" s="4">
        <v>905</v>
      </c>
      <c r="AG2549" s="4">
        <v>1108</v>
      </c>
      <c r="AH2549" s="4">
        <v>1469</v>
      </c>
      <c r="AI2549" s="4">
        <v>1639</v>
      </c>
      <c r="AJ2549" s="4">
        <v>1885</v>
      </c>
      <c r="AK2549" s="4">
        <v>1413.9030330204048</v>
      </c>
      <c r="AL2549" s="8">
        <v>1.1174709928525492</v>
      </c>
      <c r="AM2549" s="4">
        <v>1281.0004324148802</v>
      </c>
      <c r="AN2549" s="8">
        <v>1.0140367327645101</v>
      </c>
      <c r="AO2549" s="4">
        <v>1148.0978318093551</v>
      </c>
      <c r="AP2549" s="8">
        <v>0.91060247267647054</v>
      </c>
    </row>
    <row r="2550" spans="1:42" x14ac:dyDescent="0.25">
      <c r="A2550" s="2" t="s">
        <v>7264</v>
      </c>
      <c r="B2550" t="s">
        <v>7261</v>
      </c>
      <c r="C2550" t="s">
        <v>14</v>
      </c>
      <c r="D2550" t="s">
        <v>7260</v>
      </c>
      <c r="E2550" s="3" t="s">
        <v>7034</v>
      </c>
      <c r="F2550" t="s">
        <v>7265</v>
      </c>
      <c r="G2550">
        <v>294</v>
      </c>
      <c r="H2550">
        <v>198</v>
      </c>
      <c r="I2550">
        <v>84</v>
      </c>
      <c r="J2550">
        <v>12</v>
      </c>
      <c r="K2550">
        <v>0</v>
      </c>
      <c r="L2550">
        <v>0</v>
      </c>
      <c r="M2550">
        <v>0</v>
      </c>
      <c r="N2550" s="2">
        <v>195.39314058956916</v>
      </c>
      <c r="O2550" s="2">
        <v>115.93959683219961</v>
      </c>
      <c r="P2550" s="2">
        <v>413.23</v>
      </c>
      <c r="Q2550" s="4">
        <v>724.56273742176882</v>
      </c>
      <c r="R2550" s="5">
        <v>4.2999999999999997E-2</v>
      </c>
      <c r="S2550" s="6">
        <v>755.71893513090481</v>
      </c>
      <c r="T2550" s="4">
        <v>0</v>
      </c>
      <c r="U2550" s="7">
        <v>755.71893513090481</v>
      </c>
      <c r="V2550" s="8">
        <v>0.91075107163024993</v>
      </c>
      <c r="W2550" s="7">
        <v>711.29658694322518</v>
      </c>
      <c r="X2550" s="7">
        <v>824.22971982537615</v>
      </c>
      <c r="Y2550" s="7">
        <v>1009.1121873663169</v>
      </c>
      <c r="Z2550" s="7">
        <v>1337.893324224837</v>
      </c>
      <c r="AA2550" s="7">
        <v>1492.7210064019796</v>
      </c>
      <c r="AB2550" s="7">
        <v>1716.7657700230211</v>
      </c>
      <c r="AC2550" s="7">
        <v>912.7530612244899</v>
      </c>
      <c r="AD2550" s="7">
        <v>995.730612244898</v>
      </c>
      <c r="AE2550" s="4">
        <v>781</v>
      </c>
      <c r="AF2550" s="4">
        <v>905</v>
      </c>
      <c r="AG2550" s="4">
        <v>1108</v>
      </c>
      <c r="AH2550" s="4">
        <v>1469</v>
      </c>
      <c r="AI2550" s="4">
        <v>1639</v>
      </c>
      <c r="AJ2550" s="4">
        <v>1885</v>
      </c>
      <c r="AK2550" s="4">
        <v>945.41181042233086</v>
      </c>
      <c r="AL2550" s="8">
        <v>1.1393585358885907</v>
      </c>
      <c r="AM2550" s="4">
        <v>882.18085199185555</v>
      </c>
      <c r="AN2550" s="8">
        <v>1.0631560478024771</v>
      </c>
      <c r="AO2550" s="4">
        <v>818.94989356138012</v>
      </c>
      <c r="AP2550" s="8">
        <v>0.98695355971636345</v>
      </c>
    </row>
    <row r="2551" spans="1:42" x14ac:dyDescent="0.25">
      <c r="A2551" s="2" t="s">
        <v>7266</v>
      </c>
      <c r="B2551" t="s">
        <v>7261</v>
      </c>
      <c r="C2551" t="s">
        <v>14</v>
      </c>
      <c r="D2551" t="s">
        <v>7260</v>
      </c>
      <c r="E2551" s="3" t="s">
        <v>7034</v>
      </c>
      <c r="F2551" t="s">
        <v>7267</v>
      </c>
      <c r="G2551">
        <v>120</v>
      </c>
      <c r="H2551">
        <v>0</v>
      </c>
      <c r="I2551">
        <v>0</v>
      </c>
      <c r="J2551">
        <v>74</v>
      </c>
      <c r="K2551">
        <v>42</v>
      </c>
      <c r="L2551">
        <v>4</v>
      </c>
      <c r="M2551">
        <v>0</v>
      </c>
      <c r="N2551" s="2">
        <v>257.82083333333333</v>
      </c>
      <c r="O2551" s="2">
        <v>199.35806406944454</v>
      </c>
      <c r="P2551" s="2">
        <v>380.31</v>
      </c>
      <c r="Q2551" s="4">
        <v>837.48889740277787</v>
      </c>
      <c r="R2551" s="5">
        <v>4.2999999999999997E-2</v>
      </c>
      <c r="S2551" s="6">
        <v>873.50091999109725</v>
      </c>
      <c r="T2551" s="4">
        <v>80.663157894736841</v>
      </c>
      <c r="U2551" s="7">
        <v>954.1640778858341</v>
      </c>
      <c r="V2551" s="8">
        <v>0.76208144873274564</v>
      </c>
      <c r="W2551" s="7">
        <v>544.86978835753132</v>
      </c>
      <c r="X2551" s="7">
        <v>631.37920417870134</v>
      </c>
      <c r="Y2551" s="7">
        <v>773.00348975690736</v>
      </c>
      <c r="Z2551" s="7">
        <v>1024.857514849185</v>
      </c>
      <c r="AA2551" s="7">
        <v>1143.4591333136923</v>
      </c>
      <c r="AB2551" s="7">
        <v>1315.0826517976266</v>
      </c>
      <c r="AC2551" s="7">
        <v>1377.2550000000001</v>
      </c>
      <c r="AD2551" s="7">
        <v>1502.4599999999998</v>
      </c>
      <c r="AE2551" s="4">
        <v>781</v>
      </c>
      <c r="AF2551" s="4">
        <v>905</v>
      </c>
      <c r="AG2551" s="4">
        <v>1108</v>
      </c>
      <c r="AH2551" s="4">
        <v>1469</v>
      </c>
      <c r="AI2551" s="4">
        <v>1639</v>
      </c>
      <c r="AJ2551" s="4">
        <v>1885</v>
      </c>
      <c r="AK2551" s="4">
        <v>1318.6653816625969</v>
      </c>
      <c r="AL2551" s="8">
        <v>1.1176299185793968</v>
      </c>
      <c r="AM2551" s="4">
        <v>1170.2772277720969</v>
      </c>
      <c r="AN2551" s="8">
        <v>0.99911376196384627</v>
      </c>
      <c r="AO2551" s="4">
        <v>1021.8890738815971</v>
      </c>
      <c r="AP2551" s="8">
        <v>0.8805976053482959</v>
      </c>
    </row>
    <row r="2552" spans="1:42" x14ac:dyDescent="0.25">
      <c r="A2552" s="2" t="s">
        <v>7270</v>
      </c>
      <c r="B2552" t="s">
        <v>7269</v>
      </c>
      <c r="C2552" t="s">
        <v>14</v>
      </c>
      <c r="D2552" t="s">
        <v>7268</v>
      </c>
      <c r="E2552" s="3" t="s">
        <v>7034</v>
      </c>
      <c r="F2552" t="s">
        <v>7271</v>
      </c>
      <c r="G2552">
        <v>118</v>
      </c>
      <c r="H2552">
        <v>0</v>
      </c>
      <c r="I2552">
        <v>12</v>
      </c>
      <c r="J2552">
        <v>40</v>
      </c>
      <c r="K2552">
        <v>50</v>
      </c>
      <c r="L2552">
        <v>14</v>
      </c>
      <c r="M2552">
        <v>2</v>
      </c>
      <c r="N2552" s="2">
        <v>340.00423728813558</v>
      </c>
      <c r="O2552" s="2">
        <v>782.67659069491538</v>
      </c>
      <c r="P2552" s="2">
        <v>203.38</v>
      </c>
      <c r="Q2552" s="4">
        <v>1326.0608279830508</v>
      </c>
      <c r="R2552" s="5">
        <v>4.2999999999999997E-2</v>
      </c>
      <c r="S2552" s="6">
        <v>1383.0814435863219</v>
      </c>
      <c r="T2552" s="4">
        <v>153.19130434782608</v>
      </c>
      <c r="U2552" s="7">
        <v>1536.2727479341479</v>
      </c>
      <c r="V2552" s="8">
        <v>0.99396964719941583</v>
      </c>
      <c r="W2552" s="7">
        <v>886.80106289120147</v>
      </c>
      <c r="X2552" s="7">
        <v>975.39168370475238</v>
      </c>
      <c r="Y2552" s="7">
        <v>1233.1098533441732</v>
      </c>
      <c r="Z2552" s="7">
        <v>1510.5148276088275</v>
      </c>
      <c r="AA2552" s="7">
        <v>1634.8996386500758</v>
      </c>
      <c r="AB2552" s="7">
        <v>1880.0898417098026</v>
      </c>
      <c r="AC2552" s="7">
        <v>1700.1525423728815</v>
      </c>
      <c r="AD2552" s="7">
        <v>1854.7118644067796</v>
      </c>
      <c r="AE2552" s="4">
        <v>991</v>
      </c>
      <c r="AF2552" s="4">
        <v>1090</v>
      </c>
      <c r="AG2552" s="4">
        <v>1378</v>
      </c>
      <c r="AH2552" s="4">
        <v>1688</v>
      </c>
      <c r="AI2552" s="4">
        <v>1827</v>
      </c>
      <c r="AJ2552" s="4">
        <v>2101</v>
      </c>
      <c r="AK2552" s="4">
        <v>1615.0409472695078</v>
      </c>
      <c r="AL2552" s="8">
        <v>1.144047624141054</v>
      </c>
      <c r="AM2552" s="4">
        <v>1536.2622479054069</v>
      </c>
      <c r="AN2552" s="8">
        <v>1.0930777451797427</v>
      </c>
      <c r="AO2552" s="4">
        <v>1459.6718457458644</v>
      </c>
      <c r="AP2552" s="8">
        <v>1.0435236961895793</v>
      </c>
    </row>
    <row r="2553" spans="1:42" x14ac:dyDescent="0.25">
      <c r="A2553" s="2" t="s">
        <v>7272</v>
      </c>
      <c r="B2553" t="s">
        <v>7269</v>
      </c>
      <c r="C2553" t="s">
        <v>14</v>
      </c>
      <c r="D2553" t="s">
        <v>7268</v>
      </c>
      <c r="E2553" s="3" t="s">
        <v>7034</v>
      </c>
      <c r="F2553" t="s">
        <v>7273</v>
      </c>
      <c r="G2553">
        <v>205</v>
      </c>
      <c r="H2553">
        <v>30</v>
      </c>
      <c r="I2553">
        <v>164</v>
      </c>
      <c r="J2553">
        <v>11</v>
      </c>
      <c r="K2553">
        <v>0</v>
      </c>
      <c r="L2553">
        <v>0</v>
      </c>
      <c r="M2553">
        <v>0</v>
      </c>
      <c r="N2553" s="2">
        <v>280.74756097560976</v>
      </c>
      <c r="O2553" s="2">
        <v>529.80056175609752</v>
      </c>
      <c r="P2553" s="2">
        <v>320.94</v>
      </c>
      <c r="Q2553" s="4">
        <v>1131.4881227317073</v>
      </c>
      <c r="R2553" s="5">
        <v>4.2999999999999997E-2</v>
      </c>
      <c r="S2553" s="6">
        <v>1180.1421120091707</v>
      </c>
      <c r="T2553" s="4">
        <v>0</v>
      </c>
      <c r="U2553" s="7">
        <v>1180.1421120091707</v>
      </c>
      <c r="V2553" s="8">
        <v>1.0817406503160323</v>
      </c>
      <c r="W2553" s="7">
        <v>1072.0049844631878</v>
      </c>
      <c r="X2553" s="7">
        <v>1179.097308844475</v>
      </c>
      <c r="Y2553" s="7">
        <v>1490.6386161354924</v>
      </c>
      <c r="Z2553" s="7">
        <v>1825.9782177334623</v>
      </c>
      <c r="AA2553" s="7">
        <v>1976.3401681273908</v>
      </c>
      <c r="AB2553" s="7">
        <v>2272.737106313984</v>
      </c>
      <c r="AC2553" s="7">
        <v>1200.0624390243904</v>
      </c>
      <c r="AD2553" s="7">
        <v>1309.159024390244</v>
      </c>
      <c r="AE2553" s="4">
        <v>991</v>
      </c>
      <c r="AF2553" s="4">
        <v>1090</v>
      </c>
      <c r="AG2553" s="4">
        <v>1378</v>
      </c>
      <c r="AH2553" s="4">
        <v>1688</v>
      </c>
      <c r="AI2553" s="4">
        <v>1827</v>
      </c>
      <c r="AJ2553" s="4">
        <v>2101</v>
      </c>
      <c r="AK2553" s="4">
        <v>1267.9396857648894</v>
      </c>
      <c r="AL2553" s="8">
        <v>1.1622175721750354</v>
      </c>
      <c r="AM2553" s="4">
        <v>1238.832881421961</v>
      </c>
      <c r="AN2553" s="8">
        <v>1.1355377230804746</v>
      </c>
      <c r="AO2553" s="4">
        <v>1209.2489163520993</v>
      </c>
      <c r="AP2553" s="8">
        <v>1.1084204994105933</v>
      </c>
    </row>
    <row r="2554" spans="1:42" x14ac:dyDescent="0.25">
      <c r="A2554" s="2" t="s">
        <v>7274</v>
      </c>
      <c r="B2554" t="s">
        <v>7269</v>
      </c>
      <c r="C2554" t="s">
        <v>14</v>
      </c>
      <c r="D2554" t="s">
        <v>7268</v>
      </c>
      <c r="E2554" s="3" t="s">
        <v>7034</v>
      </c>
      <c r="F2554" t="s">
        <v>7275</v>
      </c>
      <c r="G2554">
        <v>90</v>
      </c>
      <c r="H2554">
        <v>0</v>
      </c>
      <c r="I2554">
        <v>8</v>
      </c>
      <c r="J2554">
        <v>30</v>
      </c>
      <c r="K2554">
        <v>32</v>
      </c>
      <c r="L2554">
        <v>16</v>
      </c>
      <c r="M2554">
        <v>4</v>
      </c>
      <c r="N2554" s="2">
        <v>340.17500000000001</v>
      </c>
      <c r="O2554" s="2">
        <v>971.20159840740723</v>
      </c>
      <c r="P2554" s="2">
        <v>179.2</v>
      </c>
      <c r="Q2554" s="4">
        <v>1490.5765984074073</v>
      </c>
      <c r="R2554" s="5">
        <v>4.2999999999999997E-2</v>
      </c>
      <c r="S2554" s="6">
        <v>1554.6713921389257</v>
      </c>
      <c r="T2554" s="4">
        <v>150.65909090909091</v>
      </c>
      <c r="U2554" s="7">
        <v>1705.3304830480167</v>
      </c>
      <c r="V2554" s="8">
        <v>1.0830398517720554</v>
      </c>
      <c r="W2554" s="7">
        <v>978.47141713384065</v>
      </c>
      <c r="X2554" s="7">
        <v>1076.2198230836391</v>
      </c>
      <c r="Y2554" s="7">
        <v>1360.5788222103254</v>
      </c>
      <c r="Z2554" s="7">
        <v>1666.6596893258557</v>
      </c>
      <c r="AA2554" s="7">
        <v>1803.902400709916</v>
      </c>
      <c r="AB2554" s="7">
        <v>2074.4383929346109</v>
      </c>
      <c r="AC2554" s="7">
        <v>1732.0355555555557</v>
      </c>
      <c r="AD2554" s="7">
        <v>1889.4933333333333</v>
      </c>
      <c r="AE2554" s="4">
        <v>991</v>
      </c>
      <c r="AF2554" s="4">
        <v>1090</v>
      </c>
      <c r="AG2554" s="4">
        <v>1378</v>
      </c>
      <c r="AH2554" s="4">
        <v>1688</v>
      </c>
      <c r="AI2554" s="4">
        <v>1827</v>
      </c>
      <c r="AJ2554" s="4">
        <v>2101</v>
      </c>
      <c r="AK2554" s="4">
        <v>1663.6539481332109</v>
      </c>
      <c r="AL2554" s="8">
        <v>1.1522536800963021</v>
      </c>
      <c r="AM2554" s="4">
        <v>1627.3264294684489</v>
      </c>
      <c r="AN2554" s="8">
        <v>1.1291824039882197</v>
      </c>
      <c r="AO2554" s="4">
        <v>1590.9989108036873</v>
      </c>
      <c r="AP2554" s="8">
        <v>1.1061111278801374</v>
      </c>
    </row>
    <row r="2555" spans="1:42" x14ac:dyDescent="0.25">
      <c r="A2555" s="2" t="s">
        <v>7278</v>
      </c>
      <c r="B2555" t="s">
        <v>7277</v>
      </c>
      <c r="C2555" t="s">
        <v>149</v>
      </c>
      <c r="D2555" t="s">
        <v>7276</v>
      </c>
      <c r="E2555" s="3" t="s">
        <v>7034</v>
      </c>
      <c r="F2555" t="s">
        <v>7279</v>
      </c>
      <c r="G2555">
        <v>100</v>
      </c>
      <c r="H2555">
        <v>8</v>
      </c>
      <c r="I2555">
        <v>48</v>
      </c>
      <c r="J2555">
        <v>12</v>
      </c>
      <c r="K2555">
        <v>18</v>
      </c>
      <c r="L2555">
        <v>10</v>
      </c>
      <c r="M2555">
        <v>4</v>
      </c>
      <c r="N2555" s="2">
        <v>190.16750000000002</v>
      </c>
      <c r="O2555" s="2">
        <v>311.1161237500001</v>
      </c>
      <c r="P2555" s="2">
        <v>342.64</v>
      </c>
      <c r="Q2555" s="4">
        <v>843.92362375000016</v>
      </c>
      <c r="R2555" s="5">
        <v>4.2999999999999997E-2</v>
      </c>
      <c r="S2555" s="6">
        <v>880.21233957125014</v>
      </c>
      <c r="T2555" s="4">
        <v>65.815217391304344</v>
      </c>
      <c r="U2555" s="7">
        <v>946.02755696255451</v>
      </c>
      <c r="V2555" s="8">
        <v>0.70682413365203334</v>
      </c>
      <c r="W2555" s="7">
        <v>651.73146584413644</v>
      </c>
      <c r="X2555" s="7">
        <v>716.83884739667883</v>
      </c>
      <c r="Y2555" s="7">
        <v>906.24213918589305</v>
      </c>
      <c r="Z2555" s="7">
        <v>1110.1137379867832</v>
      </c>
      <c r="AA2555" s="7">
        <v>1201.5271322878277</v>
      </c>
      <c r="AB2555" s="7">
        <v>1381.7233196150664</v>
      </c>
      <c r="AC2555" s="7">
        <v>1472.2620000000002</v>
      </c>
      <c r="AD2555" s="7">
        <v>1606.104</v>
      </c>
      <c r="AE2555" s="4">
        <v>991</v>
      </c>
      <c r="AF2555" s="4">
        <v>1090</v>
      </c>
      <c r="AG2555" s="4">
        <v>1378</v>
      </c>
      <c r="AH2555" s="4">
        <v>1688</v>
      </c>
      <c r="AI2555" s="4">
        <v>1827</v>
      </c>
      <c r="AJ2555" s="4">
        <v>2101</v>
      </c>
      <c r="AK2555" s="4">
        <v>1401.3116811537016</v>
      </c>
      <c r="AL2555" s="8">
        <v>1.0961633108777558</v>
      </c>
      <c r="AM2555" s="4">
        <v>1227.6119006262174</v>
      </c>
      <c r="AN2555" s="8">
        <v>0.96638358513584799</v>
      </c>
      <c r="AO2555" s="4">
        <v>1053.9121200987338</v>
      </c>
      <c r="AP2555" s="8">
        <v>0.83660385939394066</v>
      </c>
    </row>
    <row r="2556" spans="1:42" x14ac:dyDescent="0.25">
      <c r="A2556" s="2" t="s">
        <v>7282</v>
      </c>
      <c r="B2556" t="s">
        <v>7281</v>
      </c>
      <c r="C2556" t="s">
        <v>14</v>
      </c>
      <c r="D2556" t="s">
        <v>7280</v>
      </c>
      <c r="E2556" s="3" t="s">
        <v>7034</v>
      </c>
      <c r="F2556" t="s">
        <v>7283</v>
      </c>
      <c r="G2556">
        <v>131</v>
      </c>
      <c r="H2556">
        <v>0</v>
      </c>
      <c r="I2556">
        <v>22</v>
      </c>
      <c r="J2556">
        <v>57</v>
      </c>
      <c r="K2556">
        <v>36</v>
      </c>
      <c r="L2556">
        <v>13</v>
      </c>
      <c r="M2556">
        <v>3</v>
      </c>
      <c r="N2556" s="2">
        <v>266.23218829516537</v>
      </c>
      <c r="O2556" s="2">
        <v>376.96771668956757</v>
      </c>
      <c r="P2556" s="2">
        <v>372.12</v>
      </c>
      <c r="Q2556" s="4">
        <v>1015.3199049847329</v>
      </c>
      <c r="R2556" s="5">
        <v>4.2999999999999997E-2</v>
      </c>
      <c r="S2556" s="6">
        <v>1058.9786608990764</v>
      </c>
      <c r="T2556" s="4">
        <v>47.723076923076924</v>
      </c>
      <c r="U2556" s="7">
        <v>1106.7017378221533</v>
      </c>
      <c r="V2556" s="8">
        <v>1.0511283416810615</v>
      </c>
      <c r="W2556" s="7">
        <v>673.8871356170115</v>
      </c>
      <c r="X2556" s="7">
        <v>775.47310680703856</v>
      </c>
      <c r="Y2556" s="7">
        <v>961.5464203729299</v>
      </c>
      <c r="Z2556" s="7">
        <v>1232.1070763146854</v>
      </c>
      <c r="AA2556" s="7">
        <v>1367.8903051330383</v>
      </c>
      <c r="AB2556" s="7">
        <v>1573.0738509029943</v>
      </c>
      <c r="AC2556" s="7">
        <v>1158.157251908397</v>
      </c>
      <c r="AD2556" s="7">
        <v>1263.4442748091601</v>
      </c>
      <c r="AE2556" s="4">
        <v>670</v>
      </c>
      <c r="AF2556" s="4">
        <v>771</v>
      </c>
      <c r="AG2556" s="4">
        <v>956</v>
      </c>
      <c r="AH2556" s="4">
        <v>1225</v>
      </c>
      <c r="AI2556" s="4">
        <v>1360</v>
      </c>
      <c r="AJ2556" s="4">
        <v>1564</v>
      </c>
      <c r="AK2556" s="4">
        <v>1170.9107105231431</v>
      </c>
      <c r="AL2556" s="8">
        <v>1.1574396861755929</v>
      </c>
      <c r="AM2556" s="4">
        <v>1133.6000273151208</v>
      </c>
      <c r="AN2556" s="8">
        <v>1.1220025713440824</v>
      </c>
      <c r="AO2556" s="4">
        <v>1096.2893441070985</v>
      </c>
      <c r="AP2556" s="8">
        <v>1.0865654565125717</v>
      </c>
    </row>
    <row r="2557" spans="1:42" x14ac:dyDescent="0.25">
      <c r="A2557" s="2" t="s">
        <v>7284</v>
      </c>
      <c r="B2557" t="s">
        <v>7281</v>
      </c>
      <c r="C2557" t="s">
        <v>14</v>
      </c>
      <c r="D2557" t="s">
        <v>7280</v>
      </c>
      <c r="E2557" s="3" t="s">
        <v>7034</v>
      </c>
      <c r="F2557" t="s">
        <v>7285</v>
      </c>
      <c r="G2557">
        <v>156</v>
      </c>
      <c r="H2557">
        <v>6</v>
      </c>
      <c r="I2557">
        <v>144</v>
      </c>
      <c r="J2557">
        <v>6</v>
      </c>
      <c r="K2557">
        <v>0</v>
      </c>
      <c r="L2557">
        <v>0</v>
      </c>
      <c r="M2557">
        <v>0</v>
      </c>
      <c r="N2557" s="2">
        <v>225.57532051282053</v>
      </c>
      <c r="O2557" s="2">
        <v>203.83641010256417</v>
      </c>
      <c r="P2557" s="2">
        <v>339.01</v>
      </c>
      <c r="Q2557" s="4">
        <v>768.42173061538472</v>
      </c>
      <c r="R2557" s="5">
        <v>4.2999999999999997E-2</v>
      </c>
      <c r="S2557" s="6">
        <v>801.46386503184624</v>
      </c>
      <c r="T2557" s="4">
        <v>4.7483870967741932</v>
      </c>
      <c r="U2557" s="7">
        <v>806.21225212862043</v>
      </c>
      <c r="V2557" s="8">
        <v>1.0413074294756151</v>
      </c>
      <c r="W2557" s="7">
        <v>693.56684196993353</v>
      </c>
      <c r="X2557" s="7">
        <v>798.11945546092352</v>
      </c>
      <c r="Y2557" s="7">
        <v>989.62671779590517</v>
      </c>
      <c r="Z2557" s="7">
        <v>1268.0886289748787</v>
      </c>
      <c r="AA2557" s="7">
        <v>1407.837171759865</v>
      </c>
      <c r="AB2557" s="7">
        <v>1619.0127475238451</v>
      </c>
      <c r="AC2557" s="7">
        <v>851.6538461538463</v>
      </c>
      <c r="AD2557" s="7">
        <v>929.07692307692309</v>
      </c>
      <c r="AE2557" s="4">
        <v>670</v>
      </c>
      <c r="AF2557" s="4">
        <v>771</v>
      </c>
      <c r="AG2557" s="4">
        <v>956</v>
      </c>
      <c r="AH2557" s="4">
        <v>1225</v>
      </c>
      <c r="AI2557" s="4">
        <v>1360</v>
      </c>
      <c r="AJ2557" s="4">
        <v>1564</v>
      </c>
      <c r="AK2557" s="4">
        <v>898.41462814969361</v>
      </c>
      <c r="AL2557" s="8">
        <v>1.1665294782120299</v>
      </c>
      <c r="AM2557" s="4">
        <v>865.86687196013054</v>
      </c>
      <c r="AN2557" s="8">
        <v>1.1244906475648049</v>
      </c>
      <c r="AO2557" s="4">
        <v>833.31911577056758</v>
      </c>
      <c r="AP2557" s="8">
        <v>1.0824518169175799</v>
      </c>
    </row>
    <row r="2558" spans="1:42" x14ac:dyDescent="0.25">
      <c r="A2558" s="2" t="s">
        <v>7288</v>
      </c>
      <c r="B2558" t="s">
        <v>7287</v>
      </c>
      <c r="C2558" t="s">
        <v>149</v>
      </c>
      <c r="D2558" t="s">
        <v>7286</v>
      </c>
      <c r="E2558" s="3" t="s">
        <v>7034</v>
      </c>
      <c r="F2558" t="s">
        <v>7289</v>
      </c>
      <c r="G2558">
        <v>60</v>
      </c>
      <c r="H2558">
        <v>0</v>
      </c>
      <c r="I2558">
        <v>58</v>
      </c>
      <c r="J2558">
        <v>2</v>
      </c>
      <c r="K2558">
        <v>0</v>
      </c>
      <c r="L2558">
        <v>0</v>
      </c>
      <c r="M2558">
        <v>0</v>
      </c>
      <c r="N2558" s="2">
        <v>190.50833333333333</v>
      </c>
      <c r="O2558" s="2">
        <v>180.23517602777787</v>
      </c>
      <c r="P2558" s="2">
        <v>367.91</v>
      </c>
      <c r="Q2558" s="4">
        <v>738.65350936111122</v>
      </c>
      <c r="R2558" s="5">
        <v>4.2999999999999997E-2</v>
      </c>
      <c r="S2558" s="6">
        <v>770.415610263639</v>
      </c>
      <c r="T2558" s="4">
        <v>0</v>
      </c>
      <c r="U2558" s="7">
        <v>770.415610263639</v>
      </c>
      <c r="V2558" s="8">
        <v>0.9106567497206135</v>
      </c>
      <c r="W2558" s="7">
        <v>595.56951431728123</v>
      </c>
      <c r="X2558" s="7">
        <v>767.68364001447708</v>
      </c>
      <c r="Y2558" s="7">
        <v>849.64274748933235</v>
      </c>
      <c r="Z2558" s="7">
        <v>1089.1454726658537</v>
      </c>
      <c r="AA2558" s="7">
        <v>1426.9991268122012</v>
      </c>
      <c r="AB2558" s="7">
        <v>1641.0034629965453</v>
      </c>
      <c r="AC2558" s="7">
        <v>930.6</v>
      </c>
      <c r="AD2558" s="7">
        <v>1015.1999999999999</v>
      </c>
      <c r="AE2558" s="4">
        <v>654</v>
      </c>
      <c r="AF2558" s="4">
        <v>843</v>
      </c>
      <c r="AG2558" s="4">
        <v>933</v>
      </c>
      <c r="AH2558" s="4">
        <v>1196</v>
      </c>
      <c r="AI2558" s="4">
        <v>1567</v>
      </c>
      <c r="AJ2558" s="4">
        <v>1802</v>
      </c>
      <c r="AK2558" s="4">
        <v>962.1550162638639</v>
      </c>
      <c r="AL2558" s="8">
        <v>1.1372990735979478</v>
      </c>
      <c r="AM2558" s="4">
        <v>898.24188093045564</v>
      </c>
      <c r="AN2558" s="8">
        <v>1.0617516323055032</v>
      </c>
      <c r="AO2558" s="4">
        <v>834.32874559704726</v>
      </c>
      <c r="AP2558" s="8">
        <v>0.98620419101305823</v>
      </c>
    </row>
    <row r="2559" spans="1:42" x14ac:dyDescent="0.25">
      <c r="A2559" s="2" t="s">
        <v>7292</v>
      </c>
      <c r="B2559" t="s">
        <v>7291</v>
      </c>
      <c r="C2559" t="s">
        <v>149</v>
      </c>
      <c r="D2559" t="s">
        <v>7290</v>
      </c>
      <c r="E2559" s="3" t="s">
        <v>7034</v>
      </c>
      <c r="F2559" t="s">
        <v>7293</v>
      </c>
      <c r="G2559">
        <v>164</v>
      </c>
      <c r="H2559">
        <v>0</v>
      </c>
      <c r="I2559">
        <v>164</v>
      </c>
      <c r="J2559">
        <v>0</v>
      </c>
      <c r="K2559">
        <v>0</v>
      </c>
      <c r="L2559">
        <v>0</v>
      </c>
      <c r="M2559">
        <v>0</v>
      </c>
      <c r="N2559" s="2">
        <v>146.75</v>
      </c>
      <c r="O2559" s="2">
        <v>242.95699476422772</v>
      </c>
      <c r="P2559" s="2">
        <v>323.02</v>
      </c>
      <c r="Q2559" s="4">
        <v>712.7269947642277</v>
      </c>
      <c r="R2559" s="5">
        <v>4.2999999999999997E-2</v>
      </c>
      <c r="S2559" s="6">
        <v>743.3742555390894</v>
      </c>
      <c r="T2559" s="4">
        <v>23.269938650306749</v>
      </c>
      <c r="U2559" s="7">
        <v>766.6441941893961</v>
      </c>
      <c r="V2559" s="8">
        <v>0.70334329742146429</v>
      </c>
      <c r="W2559" s="7">
        <v>675.85677728370422</v>
      </c>
      <c r="X2559" s="7">
        <v>743.3742555390894</v>
      </c>
      <c r="Y2559" s="7">
        <v>939.78873773657358</v>
      </c>
      <c r="Z2559" s="7">
        <v>1151.2071039908101</v>
      </c>
      <c r="AA2559" s="7">
        <v>1246.0043714402902</v>
      </c>
      <c r="AB2559" s="7">
        <v>1432.8709274198411</v>
      </c>
      <c r="AC2559" s="7">
        <v>1199</v>
      </c>
      <c r="AD2559" s="7">
        <v>1308</v>
      </c>
      <c r="AE2559" s="4">
        <v>991</v>
      </c>
      <c r="AF2559" s="4">
        <v>1090</v>
      </c>
      <c r="AG2559" s="4">
        <v>1378</v>
      </c>
      <c r="AH2559" s="4">
        <v>1688</v>
      </c>
      <c r="AI2559" s="4">
        <v>1827</v>
      </c>
      <c r="AJ2559" s="4">
        <v>2101</v>
      </c>
      <c r="AK2559" s="4">
        <v>1167.4099128586552</v>
      </c>
      <c r="AL2559" s="8">
        <v>1.092366836246754</v>
      </c>
      <c r="AM2559" s="4">
        <v>1026.0646937521333</v>
      </c>
      <c r="AN2559" s="8">
        <v>0.96269232330499088</v>
      </c>
      <c r="AO2559" s="4">
        <v>884.71947464561117</v>
      </c>
      <c r="AP2559" s="8">
        <v>0.83301781036322742</v>
      </c>
    </row>
    <row r="2560" spans="1:42" x14ac:dyDescent="0.25">
      <c r="A2560" s="2" t="s">
        <v>7296</v>
      </c>
      <c r="B2560" t="s">
        <v>7295</v>
      </c>
      <c r="C2560" t="s">
        <v>149</v>
      </c>
      <c r="D2560" t="s">
        <v>7294</v>
      </c>
      <c r="E2560" s="3" t="s">
        <v>7034</v>
      </c>
      <c r="F2560" t="s">
        <v>7297</v>
      </c>
      <c r="G2560">
        <v>107</v>
      </c>
      <c r="H2560">
        <v>4</v>
      </c>
      <c r="I2560">
        <v>99</v>
      </c>
      <c r="J2560">
        <v>4</v>
      </c>
      <c r="K2560">
        <v>0</v>
      </c>
      <c r="L2560">
        <v>0</v>
      </c>
      <c r="M2560">
        <v>0</v>
      </c>
      <c r="N2560" s="2">
        <v>137.03348909657322</v>
      </c>
      <c r="O2560" s="2">
        <v>141.3327781121495</v>
      </c>
      <c r="P2560" s="2">
        <v>341.88</v>
      </c>
      <c r="Q2560" s="4">
        <v>620.24626720872266</v>
      </c>
      <c r="R2560" s="5">
        <v>4.2999999999999997E-2</v>
      </c>
      <c r="S2560" s="6">
        <v>646.91685669869764</v>
      </c>
      <c r="T2560" s="4">
        <v>0</v>
      </c>
      <c r="U2560" s="7">
        <v>646.91685669869764</v>
      </c>
      <c r="V2560" s="8">
        <v>0.73101809765297965</v>
      </c>
      <c r="W2560" s="7">
        <v>577.50429714585391</v>
      </c>
      <c r="X2560" s="7">
        <v>641.83388973931619</v>
      </c>
      <c r="Y2560" s="7">
        <v>842.13284849623267</v>
      </c>
      <c r="Z2560" s="7">
        <v>1087.754929307634</v>
      </c>
      <c r="AA2560" s="7">
        <v>1116.2646351161</v>
      </c>
      <c r="AB2560" s="7">
        <v>1283.6677794786324</v>
      </c>
      <c r="AC2560" s="7">
        <v>973.44859813084122</v>
      </c>
      <c r="AD2560" s="7">
        <v>1061.9439252336449</v>
      </c>
      <c r="AE2560" s="4">
        <v>790</v>
      </c>
      <c r="AF2560" s="4">
        <v>878</v>
      </c>
      <c r="AG2560" s="4">
        <v>1152</v>
      </c>
      <c r="AH2560" s="4">
        <v>1488</v>
      </c>
      <c r="AI2560" s="4">
        <v>1527</v>
      </c>
      <c r="AJ2560" s="4">
        <v>1756</v>
      </c>
      <c r="AK2560" s="4">
        <v>973.99310804911943</v>
      </c>
      <c r="AL2560" s="8">
        <v>1.1006152979327888</v>
      </c>
      <c r="AM2560" s="4">
        <v>864.96769093231217</v>
      </c>
      <c r="AN2560" s="8">
        <v>0.97741623117285248</v>
      </c>
      <c r="AO2560" s="4">
        <v>755.9422738155049</v>
      </c>
      <c r="AP2560" s="8">
        <v>0.85421716441291606</v>
      </c>
    </row>
    <row r="2561" spans="1:42" x14ac:dyDescent="0.25">
      <c r="A2561" s="2" t="s">
        <v>7300</v>
      </c>
      <c r="B2561" t="s">
        <v>7299</v>
      </c>
      <c r="C2561" t="s">
        <v>149</v>
      </c>
      <c r="D2561" t="s">
        <v>7298</v>
      </c>
      <c r="E2561" s="3" t="s">
        <v>7034</v>
      </c>
      <c r="F2561" t="s">
        <v>7301</v>
      </c>
      <c r="G2561">
        <v>88</v>
      </c>
      <c r="H2561">
        <v>0</v>
      </c>
      <c r="I2561">
        <v>64</v>
      </c>
      <c r="J2561">
        <v>11</v>
      </c>
      <c r="K2561">
        <v>9</v>
      </c>
      <c r="L2561">
        <v>4</v>
      </c>
      <c r="M2561">
        <v>0</v>
      </c>
      <c r="N2561" s="2">
        <v>202.87405303030303</v>
      </c>
      <c r="O2561" s="2">
        <v>169.43039172727276</v>
      </c>
      <c r="P2561" s="2">
        <v>349.53</v>
      </c>
      <c r="Q2561" s="4">
        <v>721.83444475757574</v>
      </c>
      <c r="R2561" s="5">
        <v>4.2999999999999997E-2</v>
      </c>
      <c r="S2561" s="6">
        <v>752.87332588215145</v>
      </c>
      <c r="T2561" s="4">
        <v>14.321839080459769</v>
      </c>
      <c r="U2561" s="7">
        <v>767.19516496261122</v>
      </c>
      <c r="V2561" s="8">
        <v>0.86391429744471759</v>
      </c>
      <c r="W2561" s="7">
        <v>561.23494488138681</v>
      </c>
      <c r="X2561" s="7">
        <v>681.62068834537013</v>
      </c>
      <c r="Y2561" s="7">
        <v>818.96217032540733</v>
      </c>
      <c r="Z2561" s="7">
        <v>995.30185089236875</v>
      </c>
      <c r="AA2561" s="7">
        <v>1165.7070229787114</v>
      </c>
      <c r="AB2561" s="7">
        <v>1340.3511296940674</v>
      </c>
      <c r="AC2561" s="7">
        <v>976.85</v>
      </c>
      <c r="AD2561" s="7">
        <v>1065.6545454545453</v>
      </c>
      <c r="AE2561" s="4">
        <v>662</v>
      </c>
      <c r="AF2561" s="4">
        <v>804</v>
      </c>
      <c r="AG2561" s="4">
        <v>966</v>
      </c>
      <c r="AH2561" s="4">
        <v>1174</v>
      </c>
      <c r="AI2561" s="4">
        <v>1375</v>
      </c>
      <c r="AJ2561" s="4">
        <v>1581</v>
      </c>
      <c r="AK2561" s="4">
        <v>991.61966052708226</v>
      </c>
      <c r="AL2561" s="8">
        <v>1.1327590209021818</v>
      </c>
      <c r="AM2561" s="4">
        <v>910.02281197754894</v>
      </c>
      <c r="AN2561" s="8">
        <v>1.0408753812395042</v>
      </c>
      <c r="AO2561" s="4">
        <v>831.44806892985025</v>
      </c>
      <c r="AP2561" s="8">
        <v>0.95239483934211089</v>
      </c>
    </row>
    <row r="2562" spans="1:42" x14ac:dyDescent="0.25">
      <c r="A2562" s="2" t="s">
        <v>7304</v>
      </c>
      <c r="B2562" t="s">
        <v>7303</v>
      </c>
      <c r="C2562" t="s">
        <v>149</v>
      </c>
      <c r="D2562" t="s">
        <v>7302</v>
      </c>
      <c r="E2562" s="3" t="s">
        <v>7034</v>
      </c>
      <c r="F2562" t="s">
        <v>1839</v>
      </c>
      <c r="G2562">
        <v>60</v>
      </c>
      <c r="H2562">
        <v>0</v>
      </c>
      <c r="I2562">
        <v>34</v>
      </c>
      <c r="J2562">
        <v>3</v>
      </c>
      <c r="K2562">
        <v>19</v>
      </c>
      <c r="L2562">
        <v>4</v>
      </c>
      <c r="M2562">
        <v>0</v>
      </c>
      <c r="N2562" s="2">
        <v>218.88750000000002</v>
      </c>
      <c r="O2562" s="2">
        <v>220.60001597222231</v>
      </c>
      <c r="P2562" s="2">
        <v>358.25</v>
      </c>
      <c r="Q2562" s="4">
        <v>797.73751597222235</v>
      </c>
      <c r="R2562" s="5">
        <v>4.2999999999999997E-2</v>
      </c>
      <c r="S2562" s="6">
        <v>832.04022915902783</v>
      </c>
      <c r="T2562" s="4">
        <v>49.366666666666667</v>
      </c>
      <c r="U2562" s="7">
        <v>881.40689582569451</v>
      </c>
      <c r="V2562" s="8">
        <v>0.89363479865394257</v>
      </c>
      <c r="W2562" s="7">
        <v>551.7034521063257</v>
      </c>
      <c r="X2562" s="7">
        <v>657.99494287910409</v>
      </c>
      <c r="Y2562" s="7">
        <v>787.06318167462064</v>
      </c>
      <c r="Z2562" s="7">
        <v>1089.9095720510288</v>
      </c>
      <c r="AA2562" s="7">
        <v>1120.2785694146796</v>
      </c>
      <c r="AB2562" s="7">
        <v>1288.1516381748615</v>
      </c>
      <c r="AC2562" s="7">
        <v>1084.9483333333335</v>
      </c>
      <c r="AD2562" s="7">
        <v>1183.58</v>
      </c>
      <c r="AE2562" s="4">
        <v>654</v>
      </c>
      <c r="AF2562" s="4">
        <v>780</v>
      </c>
      <c r="AG2562" s="4">
        <v>933</v>
      </c>
      <c r="AH2562" s="4">
        <v>1292</v>
      </c>
      <c r="AI2562" s="4">
        <v>1328</v>
      </c>
      <c r="AJ2562" s="4">
        <v>1527</v>
      </c>
      <c r="AK2562" s="4">
        <v>1069.8877810846532</v>
      </c>
      <c r="AL2562" s="8">
        <v>1.1347820487855351</v>
      </c>
      <c r="AM2562" s="4">
        <v>990.60526377611131</v>
      </c>
      <c r="AN2562" s="8">
        <v>1.0543996320750042</v>
      </c>
      <c r="AO2562" s="4">
        <v>911.32274646756946</v>
      </c>
      <c r="AP2562" s="8">
        <v>0.97401721536447328</v>
      </c>
    </row>
    <row r="2563" spans="1:42" x14ac:dyDescent="0.25">
      <c r="A2563" s="2" t="s">
        <v>7305</v>
      </c>
      <c r="B2563" t="s">
        <v>7303</v>
      </c>
      <c r="C2563" t="s">
        <v>149</v>
      </c>
      <c r="D2563" t="s">
        <v>7302</v>
      </c>
      <c r="E2563" s="3" t="s">
        <v>7034</v>
      </c>
      <c r="F2563" t="s">
        <v>7306</v>
      </c>
      <c r="G2563">
        <v>64</v>
      </c>
      <c r="H2563">
        <v>0</v>
      </c>
      <c r="I2563">
        <v>60</v>
      </c>
      <c r="J2563">
        <v>4</v>
      </c>
      <c r="K2563">
        <v>0</v>
      </c>
      <c r="L2563">
        <v>0</v>
      </c>
      <c r="M2563">
        <v>0</v>
      </c>
      <c r="N2563" s="2">
        <v>193.97395833333334</v>
      </c>
      <c r="O2563" s="2">
        <v>190.76943453645842</v>
      </c>
      <c r="P2563" s="2">
        <v>331.5</v>
      </c>
      <c r="Q2563" s="4">
        <v>716.24339286979171</v>
      </c>
      <c r="R2563" s="5">
        <v>4.2999999999999997E-2</v>
      </c>
      <c r="S2563" s="6">
        <v>747.04185876319275</v>
      </c>
      <c r="T2563" s="4">
        <v>41.9375</v>
      </c>
      <c r="U2563" s="7">
        <v>788.97935876319275</v>
      </c>
      <c r="V2563" s="8">
        <v>0.9992614375216563</v>
      </c>
      <c r="W2563" s="7">
        <v>618.7798630648341</v>
      </c>
      <c r="X2563" s="7">
        <v>737.9943320956736</v>
      </c>
      <c r="Y2563" s="7">
        <v>882.75475877597887</v>
      </c>
      <c r="Z2563" s="7">
        <v>1222.4213808559107</v>
      </c>
      <c r="AA2563" s="7">
        <v>1256.4826577218648</v>
      </c>
      <c r="AB2563" s="7">
        <v>1444.7658270642228</v>
      </c>
      <c r="AC2563" s="7">
        <v>868.51875000000007</v>
      </c>
      <c r="AD2563" s="7">
        <v>947.47499999999991</v>
      </c>
      <c r="AE2563" s="4">
        <v>654</v>
      </c>
      <c r="AF2563" s="4">
        <v>780</v>
      </c>
      <c r="AG2563" s="4">
        <v>933</v>
      </c>
      <c r="AH2563" s="4">
        <v>1292</v>
      </c>
      <c r="AI2563" s="4">
        <v>1328</v>
      </c>
      <c r="AJ2563" s="4">
        <v>1527</v>
      </c>
      <c r="AK2563" s="4">
        <v>865.81594326926529</v>
      </c>
      <c r="AL2563" s="8">
        <v>1.1496916878261889</v>
      </c>
      <c r="AM2563" s="4">
        <v>826.22458176724103</v>
      </c>
      <c r="AN2563" s="8">
        <v>1.0995482710580113</v>
      </c>
      <c r="AO2563" s="4">
        <v>786.63322026521701</v>
      </c>
      <c r="AP2563" s="8">
        <v>1.049404854289834</v>
      </c>
    </row>
    <row r="2564" spans="1:42" x14ac:dyDescent="0.25">
      <c r="A2564" s="2" t="s">
        <v>7309</v>
      </c>
      <c r="B2564" t="s">
        <v>7308</v>
      </c>
      <c r="C2564" t="s">
        <v>149</v>
      </c>
      <c r="D2564" t="s">
        <v>7307</v>
      </c>
      <c r="E2564" s="3" t="s">
        <v>7034</v>
      </c>
      <c r="F2564" t="s">
        <v>7310</v>
      </c>
      <c r="G2564">
        <v>86</v>
      </c>
      <c r="H2564">
        <v>0</v>
      </c>
      <c r="I2564">
        <v>76</v>
      </c>
      <c r="J2564">
        <v>0</v>
      </c>
      <c r="K2564">
        <v>6</v>
      </c>
      <c r="L2564">
        <v>4</v>
      </c>
      <c r="M2564">
        <v>0</v>
      </c>
      <c r="N2564" s="2">
        <v>210.75872093023256</v>
      </c>
      <c r="O2564" s="2">
        <v>257.96688554263557</v>
      </c>
      <c r="P2564" s="2">
        <v>316.23</v>
      </c>
      <c r="Q2564" s="4">
        <v>784.95560647286811</v>
      </c>
      <c r="R2564" s="5">
        <v>4.2999999999999997E-2</v>
      </c>
      <c r="S2564" s="6">
        <v>818.70869755120134</v>
      </c>
      <c r="T2564" s="4">
        <v>46.97674418604651</v>
      </c>
      <c r="U2564" s="7">
        <v>865.68544173724786</v>
      </c>
      <c r="V2564" s="8">
        <v>1.0480748372526298</v>
      </c>
      <c r="W2564" s="7">
        <v>648.24523446616786</v>
      </c>
      <c r="X2564" s="7">
        <v>742.40929757669687</v>
      </c>
      <c r="Y2564" s="7">
        <v>924.79021981182666</v>
      </c>
      <c r="Z2564" s="7">
        <v>1295.4992682680142</v>
      </c>
      <c r="AA2564" s="7">
        <v>1553.2114409915673</v>
      </c>
      <c r="AB2564" s="7">
        <v>1786.1435971070864</v>
      </c>
      <c r="AC2564" s="7">
        <v>908.57441860465121</v>
      </c>
      <c r="AD2564" s="7">
        <v>991.1720930232558</v>
      </c>
      <c r="AE2564" s="4">
        <v>654</v>
      </c>
      <c r="AF2564" s="4">
        <v>749</v>
      </c>
      <c r="AG2564" s="4">
        <v>933</v>
      </c>
      <c r="AH2564" s="4">
        <v>1307</v>
      </c>
      <c r="AI2564" s="4">
        <v>1567</v>
      </c>
      <c r="AJ2564" s="4">
        <v>1802</v>
      </c>
      <c r="AK2564" s="4">
        <v>909.46765328973515</v>
      </c>
      <c r="AL2564" s="8">
        <v>1.1579556013024357</v>
      </c>
      <c r="AM2564" s="4">
        <v>878.8217721312692</v>
      </c>
      <c r="AN2564" s="8">
        <v>1.1208530056492545</v>
      </c>
      <c r="AO2564" s="4">
        <v>848.17589097280313</v>
      </c>
      <c r="AP2564" s="8">
        <v>1.0837504099960733</v>
      </c>
    </row>
    <row r="2565" spans="1:42" x14ac:dyDescent="0.25">
      <c r="A2565" s="2" t="s">
        <v>7313</v>
      </c>
      <c r="B2565" t="s">
        <v>7312</v>
      </c>
      <c r="C2565" t="s">
        <v>149</v>
      </c>
      <c r="D2565" t="s">
        <v>7311</v>
      </c>
      <c r="E2565" s="3" t="s">
        <v>7034</v>
      </c>
      <c r="F2565" t="s">
        <v>7314</v>
      </c>
      <c r="G2565">
        <v>120</v>
      </c>
      <c r="H2565">
        <v>0</v>
      </c>
      <c r="I2565">
        <v>107</v>
      </c>
      <c r="J2565">
        <v>5</v>
      </c>
      <c r="K2565">
        <v>6</v>
      </c>
      <c r="L2565">
        <v>2</v>
      </c>
      <c r="M2565">
        <v>0</v>
      </c>
      <c r="N2565" s="2">
        <v>157.81180555555554</v>
      </c>
      <c r="O2565" s="2">
        <v>441.00003131944459</v>
      </c>
      <c r="P2565" s="2">
        <v>155.65</v>
      </c>
      <c r="Q2565" s="4">
        <v>754.46183687500013</v>
      </c>
      <c r="R2565" s="5">
        <v>4.2999999999999997E-2</v>
      </c>
      <c r="S2565" s="6">
        <v>786.90369586062513</v>
      </c>
      <c r="T2565" s="4">
        <v>14.870689655172415</v>
      </c>
      <c r="U2565" s="7">
        <v>801.77438551579758</v>
      </c>
      <c r="V2565" s="8">
        <v>0.70073943760393664</v>
      </c>
      <c r="W2565" s="7">
        <v>681.5529818338083</v>
      </c>
      <c r="X2565" s="7">
        <v>749.63950575060642</v>
      </c>
      <c r="Y2565" s="7">
        <v>947.70939350856486</v>
      </c>
      <c r="Z2565" s="7">
        <v>1160.9096199147007</v>
      </c>
      <c r="AA2565" s="7">
        <v>1256.5058504645485</v>
      </c>
      <c r="AB2565" s="7">
        <v>1444.9473409009397</v>
      </c>
      <c r="AC2565" s="7">
        <v>1258.6016666666669</v>
      </c>
      <c r="AD2565" s="7">
        <v>1373.02</v>
      </c>
      <c r="AE2565" s="4">
        <v>991</v>
      </c>
      <c r="AF2565" s="4">
        <v>1090</v>
      </c>
      <c r="AG2565" s="4">
        <v>1378</v>
      </c>
      <c r="AH2565" s="4">
        <v>1688</v>
      </c>
      <c r="AI2565" s="4">
        <v>1827</v>
      </c>
      <c r="AJ2565" s="4">
        <v>2101</v>
      </c>
      <c r="AK2565" s="4">
        <v>1237.4567762620325</v>
      </c>
      <c r="AL2565" s="8">
        <v>1.0945164375614671</v>
      </c>
      <c r="AM2565" s="4">
        <v>1087.2724161282301</v>
      </c>
      <c r="AN2565" s="8">
        <v>0.96325743757562377</v>
      </c>
      <c r="AO2565" s="4">
        <v>937.08805599442758</v>
      </c>
      <c r="AP2565" s="8">
        <v>0.8319984375897802</v>
      </c>
    </row>
    <row r="2566" spans="1:42" x14ac:dyDescent="0.25">
      <c r="A2566" s="2" t="s">
        <v>7317</v>
      </c>
      <c r="B2566" t="s">
        <v>7316</v>
      </c>
      <c r="C2566" t="s">
        <v>149</v>
      </c>
      <c r="D2566" t="s">
        <v>7315</v>
      </c>
      <c r="E2566" s="3" t="s">
        <v>7034</v>
      </c>
      <c r="F2566" t="s">
        <v>7318</v>
      </c>
      <c r="G2566">
        <v>62</v>
      </c>
      <c r="H2566">
        <v>0</v>
      </c>
      <c r="I2566">
        <v>60</v>
      </c>
      <c r="J2566">
        <v>2</v>
      </c>
      <c r="K2566">
        <v>0</v>
      </c>
      <c r="L2566">
        <v>0</v>
      </c>
      <c r="M2566">
        <v>0</v>
      </c>
      <c r="N2566" s="2">
        <v>134.4758064516129</v>
      </c>
      <c r="O2566" s="2">
        <v>233.83632539247321</v>
      </c>
      <c r="P2566" s="2">
        <v>325.14</v>
      </c>
      <c r="Q2566" s="4">
        <v>693.45213184408613</v>
      </c>
      <c r="R2566" s="5">
        <v>4.2999999999999997E-2</v>
      </c>
      <c r="S2566" s="6">
        <v>723.27057351338181</v>
      </c>
      <c r="T2566" s="4">
        <v>0</v>
      </c>
      <c r="U2566" s="7">
        <v>723.27057351338181</v>
      </c>
      <c r="V2566" s="8">
        <v>0.65794318266667162</v>
      </c>
      <c r="W2566" s="7">
        <v>652.02169402267157</v>
      </c>
      <c r="X2566" s="7">
        <v>717.15806910667197</v>
      </c>
      <c r="Y2566" s="7">
        <v>906.64570571467345</v>
      </c>
      <c r="Z2566" s="7">
        <v>1110.6080923413417</v>
      </c>
      <c r="AA2566" s="7">
        <v>1202.0621947320089</v>
      </c>
      <c r="AB2566" s="7">
        <v>1382.338626782677</v>
      </c>
      <c r="AC2566" s="7">
        <v>1209.2193548387097</v>
      </c>
      <c r="AD2566" s="7">
        <v>1319.1483870967741</v>
      </c>
      <c r="AE2566" s="4">
        <v>991</v>
      </c>
      <c r="AF2566" s="4">
        <v>1090</v>
      </c>
      <c r="AG2566" s="4">
        <v>1378</v>
      </c>
      <c r="AH2566" s="4">
        <v>1688</v>
      </c>
      <c r="AI2566" s="4">
        <v>1827</v>
      </c>
      <c r="AJ2566" s="4">
        <v>2101</v>
      </c>
      <c r="AK2566" s="4">
        <v>1187.4538171090812</v>
      </c>
      <c r="AL2566" s="8">
        <v>1.0802003735659815</v>
      </c>
      <c r="AM2566" s="4">
        <v>1035.5393010232158</v>
      </c>
      <c r="AN2566" s="8">
        <v>0.94200711108984359</v>
      </c>
      <c r="AO2566" s="4">
        <v>875.18508959924702</v>
      </c>
      <c r="AP2566" s="8">
        <v>0.79613644514280935</v>
      </c>
    </row>
    <row r="2567" spans="1:42" x14ac:dyDescent="0.25">
      <c r="A2567" s="2" t="s">
        <v>7321</v>
      </c>
      <c r="B2567" t="s">
        <v>7320</v>
      </c>
      <c r="C2567" t="s">
        <v>149</v>
      </c>
      <c r="D2567" t="s">
        <v>7319</v>
      </c>
      <c r="E2567" s="3" t="s">
        <v>7034</v>
      </c>
      <c r="F2567" t="s">
        <v>7322</v>
      </c>
      <c r="G2567">
        <v>61</v>
      </c>
      <c r="H2567">
        <v>0</v>
      </c>
      <c r="I2567">
        <v>61</v>
      </c>
      <c r="J2567">
        <v>0</v>
      </c>
      <c r="K2567">
        <v>0</v>
      </c>
      <c r="L2567">
        <v>0</v>
      </c>
      <c r="M2567">
        <v>0</v>
      </c>
      <c r="N2567" s="2">
        <v>129.89480874316939</v>
      </c>
      <c r="O2567" s="2">
        <v>105.85568433333341</v>
      </c>
      <c r="P2567" s="2">
        <v>412.63</v>
      </c>
      <c r="Q2567" s="4">
        <v>648.38049307650283</v>
      </c>
      <c r="R2567" s="5">
        <v>4.2999999999999997E-2</v>
      </c>
      <c r="S2567" s="6">
        <v>676.26085427879241</v>
      </c>
      <c r="T2567" s="4">
        <v>0</v>
      </c>
      <c r="U2567" s="7">
        <v>676.26085427879241</v>
      </c>
      <c r="V2567" s="8">
        <v>0.62042280209063527</v>
      </c>
      <c r="W2567" s="7">
        <v>614.83899687181952</v>
      </c>
      <c r="X2567" s="7">
        <v>676.26085427879229</v>
      </c>
      <c r="Y2567" s="7">
        <v>854.94262128089531</v>
      </c>
      <c r="Z2567" s="7">
        <v>1047.2736899289921</v>
      </c>
      <c r="AA2567" s="7">
        <v>1133.5124594195904</v>
      </c>
      <c r="AB2567" s="7">
        <v>1303.5083071924246</v>
      </c>
      <c r="AC2567" s="7">
        <v>1199</v>
      </c>
      <c r="AD2567" s="7">
        <v>1308</v>
      </c>
      <c r="AE2567" s="4">
        <v>991</v>
      </c>
      <c r="AF2567" s="4">
        <v>1090</v>
      </c>
      <c r="AG2567" s="4">
        <v>1378</v>
      </c>
      <c r="AH2567" s="4">
        <v>1688</v>
      </c>
      <c r="AI2567" s="4">
        <v>1827</v>
      </c>
      <c r="AJ2567" s="4">
        <v>2101</v>
      </c>
      <c r="AK2567" s="4">
        <v>1170.9189211111379</v>
      </c>
      <c r="AL2567" s="8">
        <v>1.0742375423037962</v>
      </c>
      <c r="AM2567" s="4">
        <v>1006.0328988336894</v>
      </c>
      <c r="AN2567" s="8">
        <v>0.92296596223274252</v>
      </c>
      <c r="AO2567" s="4">
        <v>841.14687655624095</v>
      </c>
      <c r="AP2567" s="8">
        <v>0.77169438216168895</v>
      </c>
    </row>
    <row r="2568" spans="1:42" x14ac:dyDescent="0.25">
      <c r="A2568" s="2" t="s">
        <v>7325</v>
      </c>
      <c r="B2568" t="s">
        <v>7324</v>
      </c>
      <c r="C2568" t="s">
        <v>149</v>
      </c>
      <c r="D2568" t="s">
        <v>7323</v>
      </c>
      <c r="E2568" s="3" t="s">
        <v>7034</v>
      </c>
      <c r="F2568" t="s">
        <v>7326</v>
      </c>
      <c r="G2568">
        <v>29</v>
      </c>
      <c r="H2568">
        <v>13</v>
      </c>
      <c r="I2568">
        <v>14</v>
      </c>
      <c r="J2568">
        <v>2</v>
      </c>
      <c r="K2568">
        <v>0</v>
      </c>
      <c r="L2568">
        <v>0</v>
      </c>
      <c r="M2568">
        <v>0</v>
      </c>
      <c r="N2568" s="2">
        <v>154.32183908045977</v>
      </c>
      <c r="O2568" s="2">
        <v>122.44736279310349</v>
      </c>
      <c r="P2568" s="2">
        <v>397.2</v>
      </c>
      <c r="Q2568" s="4">
        <v>673.96920187356318</v>
      </c>
      <c r="R2568" s="5">
        <v>4.2999999999999997E-2</v>
      </c>
      <c r="S2568" s="6">
        <v>702.94987755412637</v>
      </c>
      <c r="T2568" s="4">
        <v>0</v>
      </c>
      <c r="U2568" s="7">
        <v>702.94987755412637</v>
      </c>
      <c r="V2568" s="8">
        <v>0.891210389484553</v>
      </c>
      <c r="W2568" s="7">
        <v>691.57926224001312</v>
      </c>
      <c r="X2568" s="7">
        <v>695.14410379795129</v>
      </c>
      <c r="Y2568" s="7">
        <v>831.49929338908794</v>
      </c>
      <c r="Z2568" s="7">
        <v>1164.8119790563107</v>
      </c>
      <c r="AA2568" s="7">
        <v>1396.5266803222944</v>
      </c>
      <c r="AB2568" s="7">
        <v>1605.9611218511645</v>
      </c>
      <c r="AC2568" s="7">
        <v>867.63448275862072</v>
      </c>
      <c r="AD2568" s="7">
        <v>946.5103448275861</v>
      </c>
      <c r="AE2568" s="4">
        <v>776</v>
      </c>
      <c r="AF2568" s="4">
        <v>780</v>
      </c>
      <c r="AG2568" s="4">
        <v>933</v>
      </c>
      <c r="AH2568" s="4">
        <v>1307</v>
      </c>
      <c r="AI2568" s="4">
        <v>1567</v>
      </c>
      <c r="AJ2568" s="4">
        <v>1802</v>
      </c>
      <c r="AK2568" s="4">
        <v>888.98751105098188</v>
      </c>
      <c r="AL2568" s="8">
        <v>1.1270716892750929</v>
      </c>
      <c r="AM2568" s="4">
        <v>824.58986868668569</v>
      </c>
      <c r="AN2568" s="8">
        <v>1.0454273931937521</v>
      </c>
      <c r="AO2568" s="4">
        <v>760.19222632238962</v>
      </c>
      <c r="AP2568" s="8">
        <v>0.9637830971124115</v>
      </c>
    </row>
    <row r="2569" spans="1:42" x14ac:dyDescent="0.25">
      <c r="A2569" s="2" t="s">
        <v>7329</v>
      </c>
      <c r="B2569" t="s">
        <v>7328</v>
      </c>
      <c r="C2569" t="s">
        <v>149</v>
      </c>
      <c r="D2569" t="s">
        <v>7327</v>
      </c>
      <c r="E2569" s="3" t="s">
        <v>7034</v>
      </c>
      <c r="F2569" t="s">
        <v>7330</v>
      </c>
      <c r="G2569">
        <v>151</v>
      </c>
      <c r="H2569">
        <v>45</v>
      </c>
      <c r="I2569">
        <v>89</v>
      </c>
      <c r="J2569">
        <v>2</v>
      </c>
      <c r="K2569">
        <v>15</v>
      </c>
      <c r="L2569">
        <v>0</v>
      </c>
      <c r="M2569">
        <v>0</v>
      </c>
      <c r="N2569" s="2">
        <v>147.31181015452538</v>
      </c>
      <c r="O2569" s="2">
        <v>214.28389928256072</v>
      </c>
      <c r="P2569" s="2">
        <v>363.88</v>
      </c>
      <c r="Q2569" s="4">
        <v>725.47570943708615</v>
      </c>
      <c r="R2569" s="5">
        <v>4.2999999999999997E-2</v>
      </c>
      <c r="S2569" s="6">
        <v>756.67116494288075</v>
      </c>
      <c r="T2569" s="4">
        <v>30.944055944055943</v>
      </c>
      <c r="U2569" s="7">
        <v>787.61522088693664</v>
      </c>
      <c r="V2569" s="8">
        <v>0.70090286097988241</v>
      </c>
      <c r="W2569" s="7">
        <v>667.30529519049048</v>
      </c>
      <c r="X2569" s="7">
        <v>733.96848815099349</v>
      </c>
      <c r="Y2569" s="7">
        <v>927.8977767633661</v>
      </c>
      <c r="Z2569" s="7">
        <v>1136.6411082558504</v>
      </c>
      <c r="AA2569" s="7">
        <v>1230.2389246347386</v>
      </c>
      <c r="AB2569" s="7">
        <v>1414.7410950506764</v>
      </c>
      <c r="AC2569" s="7">
        <v>1236.0867549668876</v>
      </c>
      <c r="AD2569" s="7">
        <v>1348.4582781456954</v>
      </c>
      <c r="AE2569" s="4">
        <v>991</v>
      </c>
      <c r="AF2569" s="4">
        <v>1090</v>
      </c>
      <c r="AG2569" s="4">
        <v>1378</v>
      </c>
      <c r="AH2569" s="4">
        <v>1688</v>
      </c>
      <c r="AI2569" s="4">
        <v>1827</v>
      </c>
      <c r="AJ2569" s="4">
        <v>2101</v>
      </c>
      <c r="AK2569" s="4">
        <v>1194.1654016343</v>
      </c>
      <c r="AL2569" s="8">
        <v>1.0902312462463783</v>
      </c>
      <c r="AM2569" s="4">
        <v>1048.333989403827</v>
      </c>
      <c r="AN2569" s="8">
        <v>0.96045511782421311</v>
      </c>
      <c r="AO2569" s="4">
        <v>902.50257717335398</v>
      </c>
      <c r="AP2569" s="8">
        <v>0.83067898940204787</v>
      </c>
    </row>
    <row r="2570" spans="1:42" x14ac:dyDescent="0.25">
      <c r="A2570" s="2" t="s">
        <v>7333</v>
      </c>
      <c r="B2570" t="s">
        <v>7332</v>
      </c>
      <c r="C2570" t="s">
        <v>149</v>
      </c>
      <c r="D2570" t="s">
        <v>7331</v>
      </c>
      <c r="E2570" s="3" t="s">
        <v>7034</v>
      </c>
      <c r="F2570" t="s">
        <v>7334</v>
      </c>
      <c r="G2570">
        <v>98</v>
      </c>
      <c r="H2570">
        <v>0</v>
      </c>
      <c r="I2570">
        <v>68</v>
      </c>
      <c r="J2570">
        <v>16</v>
      </c>
      <c r="K2570">
        <v>10</v>
      </c>
      <c r="L2570">
        <v>4</v>
      </c>
      <c r="M2570">
        <v>0</v>
      </c>
      <c r="N2570" s="2">
        <v>186.15561224489795</v>
      </c>
      <c r="O2570" s="2">
        <v>264.61463850340135</v>
      </c>
      <c r="P2570" s="2">
        <v>241.9</v>
      </c>
      <c r="Q2570" s="4">
        <v>692.67025074829928</v>
      </c>
      <c r="R2570" s="5">
        <v>4.2999999999999997E-2</v>
      </c>
      <c r="S2570" s="6">
        <v>722.45507153047606</v>
      </c>
      <c r="T2570" s="4">
        <v>32.855421686746986</v>
      </c>
      <c r="U2570" s="7">
        <v>755.3104932172231</v>
      </c>
      <c r="V2570" s="8">
        <v>0.84782750710475641</v>
      </c>
      <c r="W2570" s="7">
        <v>629.29538954653333</v>
      </c>
      <c r="X2570" s="7">
        <v>632.53918021429899</v>
      </c>
      <c r="Y2570" s="7">
        <v>756.61417325633454</v>
      </c>
      <c r="Z2570" s="7">
        <v>1059.9086006924215</v>
      </c>
      <c r="AA2570" s="7">
        <v>1270.7549940971878</v>
      </c>
      <c r="AB2570" s="7">
        <v>1461.3276958284189</v>
      </c>
      <c r="AC2570" s="7">
        <v>979.96530612244908</v>
      </c>
      <c r="AD2570" s="7">
        <v>1069.0530612244897</v>
      </c>
      <c r="AE2570" s="4">
        <v>776</v>
      </c>
      <c r="AF2570" s="4">
        <v>780</v>
      </c>
      <c r="AG2570" s="4">
        <v>933</v>
      </c>
      <c r="AH2570" s="4">
        <v>1307</v>
      </c>
      <c r="AI2570" s="4">
        <v>1567</v>
      </c>
      <c r="AJ2570" s="4">
        <v>1802</v>
      </c>
      <c r="AK2570" s="4">
        <v>970.56701262633919</v>
      </c>
      <c r="AL2570" s="8">
        <v>1.1263303617469871</v>
      </c>
      <c r="AM2570" s="4">
        <v>885.98339634365846</v>
      </c>
      <c r="AN2570" s="8">
        <v>1.0313862067553172</v>
      </c>
      <c r="AO2570" s="4">
        <v>804.21923393706732</v>
      </c>
      <c r="AP2570" s="8">
        <v>0.93960685693003687</v>
      </c>
    </row>
    <row r="2571" spans="1:42" x14ac:dyDescent="0.25">
      <c r="A2571" s="2" t="s">
        <v>7337</v>
      </c>
      <c r="B2571" t="s">
        <v>7336</v>
      </c>
      <c r="C2571" t="s">
        <v>149</v>
      </c>
      <c r="D2571" t="s">
        <v>7335</v>
      </c>
      <c r="E2571" s="3" t="s">
        <v>7034</v>
      </c>
      <c r="F2571" t="s">
        <v>7338</v>
      </c>
      <c r="G2571">
        <v>3</v>
      </c>
      <c r="H2571">
        <v>0</v>
      </c>
      <c r="I2571">
        <v>0</v>
      </c>
      <c r="J2571">
        <v>0</v>
      </c>
      <c r="K2571">
        <v>3</v>
      </c>
      <c r="L2571">
        <v>0</v>
      </c>
      <c r="M2571">
        <v>0</v>
      </c>
      <c r="N2571" s="2">
        <v>331.59543010752685</v>
      </c>
      <c r="O2571" s="2">
        <v>465.3504266466166</v>
      </c>
      <c r="P2571" s="2">
        <v>48.43</v>
      </c>
      <c r="Q2571" s="4">
        <v>845.37585675414346</v>
      </c>
      <c r="R2571" s="5">
        <v>4.2999999999999997E-2</v>
      </c>
      <c r="S2571" s="6">
        <v>881.72701859457152</v>
      </c>
      <c r="T2571" s="4">
        <v>379</v>
      </c>
      <c r="U2571" s="7">
        <v>1260.7270185945715</v>
      </c>
      <c r="V2571" s="8">
        <v>0.86056451781199417</v>
      </c>
      <c r="W2571" s="7">
        <v>523.61945814148612</v>
      </c>
      <c r="X2571" s="7">
        <v>544.68460875637345</v>
      </c>
      <c r="Y2571" s="7">
        <v>678.29784979937335</v>
      </c>
      <c r="Z2571" s="7">
        <v>881.7270185945714</v>
      </c>
      <c r="AA2571" s="7">
        <v>899.18100053262094</v>
      </c>
      <c r="AB2571" s="7">
        <v>1033.9979644679001</v>
      </c>
      <c r="AC2571" s="7">
        <v>1611.5000000000002</v>
      </c>
      <c r="AD2571" s="7">
        <v>1758</v>
      </c>
      <c r="AE2571" s="4">
        <v>870</v>
      </c>
      <c r="AF2571" s="4">
        <v>905</v>
      </c>
      <c r="AG2571" s="4">
        <v>1127</v>
      </c>
      <c r="AH2571" s="4">
        <v>1465</v>
      </c>
      <c r="AI2571" s="4">
        <v>1494</v>
      </c>
      <c r="AJ2571" s="4">
        <v>1718</v>
      </c>
      <c r="AK2571" s="4">
        <v>1176.9130902080472</v>
      </c>
      <c r="AL2571" s="8">
        <v>1.0620567168655612</v>
      </c>
      <c r="AM2571" s="4">
        <v>1029.3200544013096</v>
      </c>
      <c r="AN2571" s="8">
        <v>0.96131061733877787</v>
      </c>
      <c r="AO2571" s="4">
        <v>881.7270185945714</v>
      </c>
      <c r="AP2571" s="8">
        <v>0.86056451781199406</v>
      </c>
    </row>
    <row r="2572" spans="1:42" x14ac:dyDescent="0.25">
      <c r="A2572" s="2" t="s">
        <v>7339</v>
      </c>
      <c r="B2572" t="s">
        <v>7336</v>
      </c>
      <c r="C2572" t="s">
        <v>149</v>
      </c>
      <c r="D2572" t="s">
        <v>7335</v>
      </c>
      <c r="E2572" s="3" t="s">
        <v>7034</v>
      </c>
      <c r="F2572" t="s">
        <v>7340</v>
      </c>
      <c r="G2572">
        <v>57</v>
      </c>
      <c r="H2572">
        <v>0</v>
      </c>
      <c r="I2572">
        <v>0</v>
      </c>
      <c r="J2572">
        <v>52</v>
      </c>
      <c r="K2572">
        <v>4</v>
      </c>
      <c r="L2572">
        <v>1</v>
      </c>
      <c r="M2572">
        <v>0</v>
      </c>
      <c r="N2572" s="2">
        <v>317.89375000000001</v>
      </c>
      <c r="O2572" s="2">
        <v>492.75767261904758</v>
      </c>
      <c r="P2572" s="2">
        <v>109.95</v>
      </c>
      <c r="Q2572" s="4">
        <v>920.60142261904764</v>
      </c>
      <c r="R2572" s="5">
        <v>4.2999999999999997E-2</v>
      </c>
      <c r="S2572" s="6">
        <v>960.18728379166657</v>
      </c>
      <c r="T2572" s="4">
        <v>91.854545454545459</v>
      </c>
      <c r="U2572" s="7">
        <v>1052.041829246212</v>
      </c>
      <c r="V2572" s="8">
        <v>0.90916013625389014</v>
      </c>
      <c r="W2572" s="7">
        <v>721.90920590722499</v>
      </c>
      <c r="X2572" s="7">
        <v>750.95153028280299</v>
      </c>
      <c r="Y2572" s="7">
        <v>935.16284489361215</v>
      </c>
      <c r="Z2572" s="7">
        <v>1215.6287202920512</v>
      </c>
      <c r="AA2572" s="7">
        <v>1239.6923604889589</v>
      </c>
      <c r="AB2572" s="7">
        <v>1425.563236492658</v>
      </c>
      <c r="AC2572" s="7">
        <v>1272.8736842105263</v>
      </c>
      <c r="AD2572" s="7">
        <v>1388.5894736842104</v>
      </c>
      <c r="AE2572" s="4">
        <v>870</v>
      </c>
      <c r="AF2572" s="4">
        <v>905</v>
      </c>
      <c r="AG2572" s="4">
        <v>1127</v>
      </c>
      <c r="AH2572" s="4">
        <v>1465</v>
      </c>
      <c r="AI2572" s="4">
        <v>1494</v>
      </c>
      <c r="AJ2572" s="4">
        <v>1718</v>
      </c>
      <c r="AK2572" s="4">
        <v>1236.6933971199346</v>
      </c>
      <c r="AL2572" s="8">
        <v>1.1481129313615537</v>
      </c>
      <c r="AM2572" s="4">
        <v>1144.5246926771788</v>
      </c>
      <c r="AN2572" s="8">
        <v>1.0684619996589992</v>
      </c>
      <c r="AO2572" s="4">
        <v>1052.3559882344227</v>
      </c>
      <c r="AP2572" s="8">
        <v>0.9888110679564448</v>
      </c>
    </row>
    <row r="2573" spans="1:42" x14ac:dyDescent="0.25">
      <c r="A2573" s="2" t="s">
        <v>7341</v>
      </c>
      <c r="B2573" t="s">
        <v>7336</v>
      </c>
      <c r="C2573" t="s">
        <v>149</v>
      </c>
      <c r="D2573" t="s">
        <v>7335</v>
      </c>
      <c r="E2573" s="3" t="s">
        <v>7034</v>
      </c>
      <c r="F2573" t="s">
        <v>7342</v>
      </c>
      <c r="G2573">
        <v>6</v>
      </c>
      <c r="H2573">
        <v>0</v>
      </c>
      <c r="I2573">
        <v>0</v>
      </c>
      <c r="J2573">
        <v>0</v>
      </c>
      <c r="K2573">
        <v>3</v>
      </c>
      <c r="L2573">
        <v>2</v>
      </c>
      <c r="M2573">
        <v>1</v>
      </c>
      <c r="N2573" s="2">
        <v>330.45663265306121</v>
      </c>
      <c r="O2573" s="2">
        <v>460.65956176229525</v>
      </c>
      <c r="P2573" s="2">
        <v>76.56</v>
      </c>
      <c r="Q2573" s="4">
        <v>867.67619441535635</v>
      </c>
      <c r="R2573" s="5">
        <v>4.2999999999999997E-2</v>
      </c>
      <c r="S2573" s="6">
        <v>904.98627077521655</v>
      </c>
      <c r="T2573" s="4">
        <v>335.5</v>
      </c>
      <c r="U2573" s="7">
        <v>1240.4862707752166</v>
      </c>
      <c r="V2573" s="8">
        <v>0.81781316609727495</v>
      </c>
      <c r="W2573" s="7">
        <v>519.06695236200756</v>
      </c>
      <c r="X2573" s="7">
        <v>539.94895619266299</v>
      </c>
      <c r="Y2573" s="7">
        <v>672.40052334710629</v>
      </c>
      <c r="Z2573" s="7">
        <v>874.06101748315064</v>
      </c>
      <c r="AA2573" s="7">
        <v>891.3632492285509</v>
      </c>
      <c r="AB2573" s="7">
        <v>1025.0080737447458</v>
      </c>
      <c r="AC2573" s="7">
        <v>1668.5166666666667</v>
      </c>
      <c r="AD2573" s="7">
        <v>1820.1999999999998</v>
      </c>
      <c r="AE2573" s="4">
        <v>870</v>
      </c>
      <c r="AF2573" s="4">
        <v>905</v>
      </c>
      <c r="AG2573" s="4">
        <v>1127</v>
      </c>
      <c r="AH2573" s="4">
        <v>1465</v>
      </c>
      <c r="AI2573" s="4">
        <v>1494</v>
      </c>
      <c r="AJ2573" s="4">
        <v>1718</v>
      </c>
      <c r="AK2573" s="4">
        <v>1338.0867253339929</v>
      </c>
      <c r="AL2573" s="8">
        <v>1.103342528513785</v>
      </c>
      <c r="AM2573" s="4">
        <v>1164.8465435104824</v>
      </c>
      <c r="AN2573" s="8">
        <v>0.98913078354718109</v>
      </c>
      <c r="AO2573" s="4">
        <v>991.60636168697181</v>
      </c>
      <c r="AP2573" s="8">
        <v>0.87491903858057707</v>
      </c>
    </row>
    <row r="2574" spans="1:42" x14ac:dyDescent="0.25">
      <c r="A2574" s="2" t="s">
        <v>7343</v>
      </c>
      <c r="B2574" t="s">
        <v>7336</v>
      </c>
      <c r="C2574" t="s">
        <v>149</v>
      </c>
      <c r="D2574" t="s">
        <v>7335</v>
      </c>
      <c r="E2574" s="3" t="s">
        <v>7034</v>
      </c>
      <c r="F2574" t="s">
        <v>7342</v>
      </c>
      <c r="G2574">
        <v>2</v>
      </c>
      <c r="H2574">
        <v>0</v>
      </c>
      <c r="I2574">
        <v>0</v>
      </c>
      <c r="J2574">
        <v>0</v>
      </c>
      <c r="K2574">
        <v>1</v>
      </c>
      <c r="L2574">
        <v>1</v>
      </c>
      <c r="M2574">
        <v>0</v>
      </c>
      <c r="N2574" s="2">
        <v>338.89393939393938</v>
      </c>
      <c r="O2574" s="2">
        <v>477.84315194736848</v>
      </c>
      <c r="P2574" s="2">
        <v>141.6</v>
      </c>
      <c r="Q2574" s="4">
        <v>958.33709134130788</v>
      </c>
      <c r="R2574" s="5">
        <v>4.2999999999999997E-2</v>
      </c>
      <c r="S2574" s="6">
        <v>999.54558626898404</v>
      </c>
      <c r="T2574" s="4">
        <v>375</v>
      </c>
      <c r="U2574" s="7">
        <v>1374.5455862689842</v>
      </c>
      <c r="V2574" s="8">
        <v>0.92906088967149991</v>
      </c>
      <c r="W2574" s="7">
        <v>587.76928695776689</v>
      </c>
      <c r="X2574" s="7">
        <v>611.41517781238963</v>
      </c>
      <c r="Y2574" s="7">
        <v>761.39768551885436</v>
      </c>
      <c r="Z2574" s="7">
        <v>989.74943148635464</v>
      </c>
      <c r="AA2574" s="7">
        <v>1009.3417410516136</v>
      </c>
      <c r="AB2574" s="7">
        <v>1160.6754425211996</v>
      </c>
      <c r="AC2574" s="7">
        <v>1627.45</v>
      </c>
      <c r="AD2574" s="7">
        <v>1775.3999999999999</v>
      </c>
      <c r="AE2574" s="4">
        <v>870</v>
      </c>
      <c r="AF2574" s="4">
        <v>905</v>
      </c>
      <c r="AG2574" s="4">
        <v>1127</v>
      </c>
      <c r="AH2574" s="4">
        <v>1465</v>
      </c>
      <c r="AI2574" s="4">
        <v>1494</v>
      </c>
      <c r="AJ2574" s="4">
        <v>1718</v>
      </c>
      <c r="AK2574" s="4">
        <v>1173.0133965814616</v>
      </c>
      <c r="AL2574" s="8">
        <v>1.0463084802848677</v>
      </c>
      <c r="AM2574" s="4">
        <v>1173.0133965814616</v>
      </c>
      <c r="AN2574" s="8">
        <v>1.0463084802848677</v>
      </c>
      <c r="AO2574" s="4">
        <v>999.54558626898404</v>
      </c>
      <c r="AP2574" s="8">
        <v>0.92906088967149991</v>
      </c>
    </row>
    <row r="2575" spans="1:42" x14ac:dyDescent="0.25">
      <c r="A2575" s="2" t="s">
        <v>7346</v>
      </c>
      <c r="B2575" t="s">
        <v>7345</v>
      </c>
      <c r="C2575" t="s">
        <v>149</v>
      </c>
      <c r="D2575" t="s">
        <v>7344</v>
      </c>
      <c r="E2575" s="3" t="s">
        <v>7034</v>
      </c>
      <c r="F2575" t="s">
        <v>7347</v>
      </c>
      <c r="G2575">
        <v>250</v>
      </c>
      <c r="H2575">
        <v>12</v>
      </c>
      <c r="I2575">
        <v>196</v>
      </c>
      <c r="J2575">
        <v>15</v>
      </c>
      <c r="K2575">
        <v>25</v>
      </c>
      <c r="L2575">
        <v>2</v>
      </c>
      <c r="M2575">
        <v>0</v>
      </c>
      <c r="N2575" s="2">
        <v>252.10733333333334</v>
      </c>
      <c r="O2575" s="2">
        <v>252.36410176666661</v>
      </c>
      <c r="P2575" s="2">
        <v>301.48</v>
      </c>
      <c r="Q2575" s="4">
        <v>805.95143510000003</v>
      </c>
      <c r="R2575" s="5">
        <v>4.2999999999999997E-2</v>
      </c>
      <c r="S2575" s="6">
        <v>840.6073468093</v>
      </c>
      <c r="T2575" s="4">
        <v>52.939759036144579</v>
      </c>
      <c r="U2575" s="7">
        <v>893.54710584544455</v>
      </c>
      <c r="V2575" s="8">
        <v>0.76487651841208926</v>
      </c>
      <c r="W2575" s="7">
        <v>713.08403241845429</v>
      </c>
      <c r="X2575" s="7">
        <v>784.32047965299205</v>
      </c>
      <c r="Y2575" s="7">
        <v>991.55378069892026</v>
      </c>
      <c r="Z2575" s="7">
        <v>1214.6174033525235</v>
      </c>
      <c r="AA2575" s="7">
        <v>1314.6362535101068</v>
      </c>
      <c r="AB2575" s="7">
        <v>1511.7957135329693</v>
      </c>
      <c r="AC2575" s="7">
        <v>1285.0463999999999</v>
      </c>
      <c r="AD2575" s="7">
        <v>1401.8688</v>
      </c>
      <c r="AE2575" s="4">
        <v>991</v>
      </c>
      <c r="AF2575" s="4">
        <v>1090</v>
      </c>
      <c r="AG2575" s="4">
        <v>1378</v>
      </c>
      <c r="AH2575" s="4">
        <v>1688</v>
      </c>
      <c r="AI2575" s="4">
        <v>1827</v>
      </c>
      <c r="AJ2575" s="4">
        <v>2101</v>
      </c>
      <c r="AK2575" s="4">
        <v>1255.9125766674001</v>
      </c>
      <c r="AL2575" s="8">
        <v>1.1203778861789733</v>
      </c>
      <c r="AM2575" s="4">
        <v>1117.4775000480331</v>
      </c>
      <c r="AN2575" s="8">
        <v>1.0018774302566782</v>
      </c>
      <c r="AO2575" s="4">
        <v>979.04242342866655</v>
      </c>
      <c r="AP2575" s="8">
        <v>0.88337697433438378</v>
      </c>
    </row>
    <row r="2576" spans="1:42" x14ac:dyDescent="0.25">
      <c r="A2576" s="2" t="s">
        <v>7350</v>
      </c>
      <c r="B2576" t="s">
        <v>7349</v>
      </c>
      <c r="C2576" t="s">
        <v>149</v>
      </c>
      <c r="D2576" t="s">
        <v>7348</v>
      </c>
      <c r="E2576" s="3" t="s">
        <v>7034</v>
      </c>
      <c r="F2576" t="s">
        <v>7351</v>
      </c>
      <c r="G2576">
        <v>125</v>
      </c>
      <c r="H2576">
        <v>0</v>
      </c>
      <c r="I2576">
        <v>83</v>
      </c>
      <c r="J2576">
        <v>22</v>
      </c>
      <c r="K2576">
        <v>18</v>
      </c>
      <c r="L2576">
        <v>2</v>
      </c>
      <c r="M2576">
        <v>0</v>
      </c>
      <c r="N2576" s="2">
        <v>204.80266666666668</v>
      </c>
      <c r="O2576" s="2">
        <v>140.24577159999998</v>
      </c>
      <c r="P2576" s="2">
        <v>364.43</v>
      </c>
      <c r="Q2576" s="4">
        <v>709.47843826666667</v>
      </c>
      <c r="R2576" s="5">
        <v>4.2999999999999997E-2</v>
      </c>
      <c r="S2576" s="6">
        <v>739.98601111213327</v>
      </c>
      <c r="T2576" s="4">
        <v>38.968000000000004</v>
      </c>
      <c r="U2576" s="7">
        <v>778.95401111213323</v>
      </c>
      <c r="V2576" s="8">
        <v>0.89385351769008792</v>
      </c>
      <c r="W2576" s="7">
        <v>627.51264804174446</v>
      </c>
      <c r="X2576" s="7">
        <v>631.75833578221636</v>
      </c>
      <c r="Y2576" s="7">
        <v>828.7582469401118</v>
      </c>
      <c r="Z2576" s="7">
        <v>1080.1029611760473</v>
      </c>
      <c r="AA2576" s="7">
        <v>1193.8873926206938</v>
      </c>
      <c r="AB2576" s="7">
        <v>1373.0554152686072</v>
      </c>
      <c r="AC2576" s="7">
        <v>958.60160000000008</v>
      </c>
      <c r="AD2576" s="7">
        <v>1045.7472</v>
      </c>
      <c r="AE2576" s="4">
        <v>739</v>
      </c>
      <c r="AF2576" s="4">
        <v>744</v>
      </c>
      <c r="AG2576" s="4">
        <v>976</v>
      </c>
      <c r="AH2576" s="4">
        <v>1272</v>
      </c>
      <c r="AI2576" s="4">
        <v>1406</v>
      </c>
      <c r="AJ2576" s="4">
        <v>1617</v>
      </c>
      <c r="AK2576" s="4">
        <v>951.86596318403531</v>
      </c>
      <c r="AL2576" s="8">
        <v>1.1369867935776852</v>
      </c>
      <c r="AM2576" s="4">
        <v>881.86990758885327</v>
      </c>
      <c r="AN2576" s="8">
        <v>1.056665979221961</v>
      </c>
      <c r="AO2576" s="4">
        <v>809.9820667073152</v>
      </c>
      <c r="AP2576" s="8">
        <v>0.97417433204581205</v>
      </c>
    </row>
    <row r="2577" spans="1:42" x14ac:dyDescent="0.25">
      <c r="A2577" s="2" t="s">
        <v>7354</v>
      </c>
      <c r="B2577" t="s">
        <v>7353</v>
      </c>
      <c r="C2577" t="s">
        <v>149</v>
      </c>
      <c r="D2577" t="s">
        <v>7352</v>
      </c>
      <c r="E2577" s="3" t="s">
        <v>7034</v>
      </c>
      <c r="F2577" t="s">
        <v>7355</v>
      </c>
      <c r="G2577">
        <v>80</v>
      </c>
      <c r="H2577">
        <v>0</v>
      </c>
      <c r="I2577">
        <v>40</v>
      </c>
      <c r="J2577">
        <v>19</v>
      </c>
      <c r="K2577">
        <v>17</v>
      </c>
      <c r="L2577">
        <v>4</v>
      </c>
      <c r="M2577">
        <v>0</v>
      </c>
      <c r="N2577" s="2">
        <v>227.17812499999999</v>
      </c>
      <c r="O2577" s="2">
        <v>377.92764566666671</v>
      </c>
      <c r="P2577" s="2">
        <v>222.61</v>
      </c>
      <c r="Q2577" s="4">
        <v>827.71577066666669</v>
      </c>
      <c r="R2577" s="5">
        <v>4.2999999999999997E-2</v>
      </c>
      <c r="S2577" s="6">
        <v>863.30754880533334</v>
      </c>
      <c r="T2577" s="4">
        <v>70.415584415584419</v>
      </c>
      <c r="U2577" s="7">
        <v>933.72313322091782</v>
      </c>
      <c r="V2577" s="8">
        <v>1.0071710845626489</v>
      </c>
      <c r="W2577" s="7">
        <v>609.01559951318711</v>
      </c>
      <c r="X2577" s="7">
        <v>686.30657009360698</v>
      </c>
      <c r="Y2577" s="7">
        <v>868.82500664495967</v>
      </c>
      <c r="Z2577" s="7">
        <v>1142.6026614719888</v>
      </c>
      <c r="AA2577" s="7">
        <v>1420.1051823510863</v>
      </c>
      <c r="AB2577" s="7">
        <v>1633.3537638320036</v>
      </c>
      <c r="AC2577" s="7">
        <v>1019.7825000000001</v>
      </c>
      <c r="AD2577" s="7">
        <v>1112.49</v>
      </c>
      <c r="AE2577" s="4">
        <v>654</v>
      </c>
      <c r="AF2577" s="4">
        <v>737</v>
      </c>
      <c r="AG2577" s="4">
        <v>933</v>
      </c>
      <c r="AH2577" s="4">
        <v>1227</v>
      </c>
      <c r="AI2577" s="4">
        <v>1525</v>
      </c>
      <c r="AJ2577" s="4">
        <v>1754</v>
      </c>
      <c r="AK2577" s="4">
        <v>997.49155951431999</v>
      </c>
      <c r="AL2577" s="8">
        <v>1.1519101948924351</v>
      </c>
      <c r="AM2577" s="4">
        <v>952.76355594465781</v>
      </c>
      <c r="AN2577" s="8">
        <v>1.1036638247825064</v>
      </c>
      <c r="AO2577" s="4">
        <v>908.03555237499552</v>
      </c>
      <c r="AP2577" s="8">
        <v>1.0554174546725776</v>
      </c>
    </row>
    <row r="2578" spans="1:42" x14ac:dyDescent="0.25">
      <c r="A2578" s="2" t="s">
        <v>7358</v>
      </c>
      <c r="B2578" t="s">
        <v>7357</v>
      </c>
      <c r="C2578" t="s">
        <v>149</v>
      </c>
      <c r="D2578" t="s">
        <v>7356</v>
      </c>
      <c r="E2578" s="3" t="s">
        <v>7034</v>
      </c>
      <c r="F2578" t="s">
        <v>7359</v>
      </c>
      <c r="G2578">
        <v>94</v>
      </c>
      <c r="H2578">
        <v>0</v>
      </c>
      <c r="I2578">
        <v>93</v>
      </c>
      <c r="J2578">
        <v>0</v>
      </c>
      <c r="K2578">
        <v>1</v>
      </c>
      <c r="L2578">
        <v>0</v>
      </c>
      <c r="M2578">
        <v>0</v>
      </c>
      <c r="N2578" s="2">
        <v>182.04698581560285</v>
      </c>
      <c r="O2578" s="2">
        <v>178.63135985460985</v>
      </c>
      <c r="P2578" s="2">
        <v>358.58</v>
      </c>
      <c r="Q2578" s="4">
        <v>719.25834567021275</v>
      </c>
      <c r="R2578" s="5">
        <v>4.2999999999999997E-2</v>
      </c>
      <c r="S2578" s="6">
        <v>750.1864545340319</v>
      </c>
      <c r="T2578" s="4">
        <v>3.2307692307692308</v>
      </c>
      <c r="U2578" s="7">
        <v>753.41722376480118</v>
      </c>
      <c r="V2578" s="8">
        <v>0.9590263522403254</v>
      </c>
      <c r="W2578" s="7">
        <v>741.01318590505264</v>
      </c>
      <c r="X2578" s="7">
        <v>744.8328415025012</v>
      </c>
      <c r="Y2578" s="7">
        <v>890.93466810491498</v>
      </c>
      <c r="Z2578" s="7">
        <v>1248.0724664663705</v>
      </c>
      <c r="AA2578" s="7">
        <v>1496.3500803005377</v>
      </c>
      <c r="AB2578" s="7">
        <v>1720.7548466506503</v>
      </c>
      <c r="AC2578" s="7">
        <v>864.16702127659585</v>
      </c>
      <c r="AD2578" s="7">
        <v>942.72765957446813</v>
      </c>
      <c r="AE2578" s="4">
        <v>776</v>
      </c>
      <c r="AF2578" s="4">
        <v>780</v>
      </c>
      <c r="AG2578" s="4">
        <v>933</v>
      </c>
      <c r="AH2578" s="4">
        <v>1307</v>
      </c>
      <c r="AI2578" s="4">
        <v>1567</v>
      </c>
      <c r="AJ2578" s="4">
        <v>1802</v>
      </c>
      <c r="AK2578" s="4">
        <v>894.2924440256719</v>
      </c>
      <c r="AL2578" s="8">
        <v>1.1424591661963988</v>
      </c>
      <c r="AM2578" s="4">
        <v>846.25711419512527</v>
      </c>
      <c r="AN2578" s="8">
        <v>1.0813148948777078</v>
      </c>
      <c r="AO2578" s="4">
        <v>798.22178436457853</v>
      </c>
      <c r="AP2578" s="8">
        <v>1.0201706235590164</v>
      </c>
    </row>
    <row r="2579" spans="1:42" x14ac:dyDescent="0.25">
      <c r="A2579" s="2" t="s">
        <v>7362</v>
      </c>
      <c r="B2579" t="s">
        <v>7361</v>
      </c>
      <c r="C2579" t="s">
        <v>149</v>
      </c>
      <c r="D2579" t="s">
        <v>7360</v>
      </c>
      <c r="E2579" s="3" t="s">
        <v>7034</v>
      </c>
      <c r="F2579" t="s">
        <v>269</v>
      </c>
      <c r="G2579">
        <v>1</v>
      </c>
      <c r="H2579">
        <v>0</v>
      </c>
      <c r="I2579">
        <v>0</v>
      </c>
      <c r="J2579">
        <v>0</v>
      </c>
      <c r="K2579">
        <v>1</v>
      </c>
      <c r="L2579">
        <v>0</v>
      </c>
      <c r="M2579">
        <v>0</v>
      </c>
      <c r="N2579" s="2">
        <v>313.75</v>
      </c>
      <c r="O2579" s="2">
        <v>35.135463333333348</v>
      </c>
      <c r="P2579" s="2">
        <v>654.23</v>
      </c>
      <c r="Q2579" s="4">
        <v>1003.1154633333333</v>
      </c>
      <c r="R2579" s="5">
        <v>4.2999999999999997E-2</v>
      </c>
      <c r="S2579" s="6">
        <v>1046.2494282566665</v>
      </c>
      <c r="T2579" s="4">
        <v>0</v>
      </c>
      <c r="U2579" s="7">
        <v>1046.2494282566665</v>
      </c>
      <c r="V2579" s="8">
        <v>0.54041809310778233</v>
      </c>
      <c r="W2579" s="7">
        <v>717.13480955402713</v>
      </c>
      <c r="X2579" s="7">
        <v>727.40275332307488</v>
      </c>
      <c r="Y2579" s="7">
        <v>868.45187562420608</v>
      </c>
      <c r="Z2579" s="7">
        <v>1046.2494282566665</v>
      </c>
      <c r="AA2579" s="7">
        <v>1151.6309564126841</v>
      </c>
      <c r="AB2579" s="7">
        <v>1324.5647462071743</v>
      </c>
      <c r="AC2579" s="7">
        <v>2129.6000000000004</v>
      </c>
      <c r="AD2579" s="7">
        <v>2323.1999999999998</v>
      </c>
      <c r="AE2579" s="4">
        <v>1327</v>
      </c>
      <c r="AF2579" s="4">
        <v>1346</v>
      </c>
      <c r="AG2579" s="4">
        <v>1607</v>
      </c>
      <c r="AH2579" s="4">
        <v>1936</v>
      </c>
      <c r="AI2579" s="4">
        <v>2131</v>
      </c>
      <c r="AJ2579" s="4">
        <v>2451</v>
      </c>
      <c r="AK2579" s="4">
        <v>1046.2494282566665</v>
      </c>
      <c r="AL2579" s="8">
        <v>0.54041809310778233</v>
      </c>
      <c r="AM2579" s="4">
        <v>1046.2494282566665</v>
      </c>
      <c r="AN2579" s="8">
        <v>0.54041809310778233</v>
      </c>
      <c r="AO2579" s="4">
        <v>1046.2494282566665</v>
      </c>
      <c r="AP2579" s="8">
        <v>0.54041809310778233</v>
      </c>
    </row>
    <row r="2580" spans="1:42" x14ac:dyDescent="0.25">
      <c r="A2580" s="2" t="s">
        <v>7365</v>
      </c>
      <c r="B2580" t="s">
        <v>7364</v>
      </c>
      <c r="C2580" t="s">
        <v>149</v>
      </c>
      <c r="D2580" t="s">
        <v>7363</v>
      </c>
      <c r="E2580" s="3" t="s">
        <v>7034</v>
      </c>
      <c r="F2580" t="s">
        <v>7366</v>
      </c>
      <c r="G2580">
        <v>6</v>
      </c>
      <c r="H2580">
        <v>0</v>
      </c>
      <c r="I2580">
        <v>0</v>
      </c>
      <c r="J2580">
        <v>6</v>
      </c>
      <c r="K2580">
        <v>0</v>
      </c>
      <c r="L2580">
        <v>0</v>
      </c>
      <c r="M2580">
        <v>0</v>
      </c>
      <c r="N2580" s="2">
        <v>192.26388888888889</v>
      </c>
      <c r="O2580" s="2">
        <v>651.07812888888895</v>
      </c>
      <c r="P2580" s="2">
        <v>272.98</v>
      </c>
      <c r="Q2580" s="4">
        <v>1116.322017777778</v>
      </c>
      <c r="R2580" s="5">
        <v>4.2999999999999997E-2</v>
      </c>
      <c r="S2580" s="6">
        <v>1164.3238645422223</v>
      </c>
      <c r="T2580" s="4">
        <v>99</v>
      </c>
      <c r="U2580" s="7">
        <v>1263.3238645422223</v>
      </c>
      <c r="V2580" s="8">
        <v>1.0956841843384408</v>
      </c>
      <c r="W2580" s="7">
        <v>804.82751087610677</v>
      </c>
      <c r="X2580" s="7">
        <v>887.63285076549289</v>
      </c>
      <c r="Y2580" s="7">
        <v>1164.3238645422223</v>
      </c>
      <c r="Z2580" s="7">
        <v>1421.82827517385</v>
      </c>
      <c r="AA2580" s="7">
        <v>1544.0166425716027</v>
      </c>
      <c r="AB2580" s="7">
        <v>1775.2657015309858</v>
      </c>
      <c r="AC2580" s="7">
        <v>1268.3000000000002</v>
      </c>
      <c r="AD2580" s="7">
        <v>1383.6</v>
      </c>
      <c r="AE2580" s="4">
        <v>797</v>
      </c>
      <c r="AF2580" s="4">
        <v>879</v>
      </c>
      <c r="AG2580" s="4">
        <v>1153</v>
      </c>
      <c r="AH2580" s="4">
        <v>1408</v>
      </c>
      <c r="AI2580" s="4">
        <v>1529</v>
      </c>
      <c r="AJ2580" s="4">
        <v>1758</v>
      </c>
      <c r="AK2580" s="4">
        <v>1212.9260606991668</v>
      </c>
      <c r="AL2580" s="8">
        <v>1.1378369997390865</v>
      </c>
      <c r="AM2580" s="4">
        <v>1193.4851822363892</v>
      </c>
      <c r="AN2580" s="8">
        <v>1.1209758735788284</v>
      </c>
      <c r="AO2580" s="4">
        <v>1174.0443037736111</v>
      </c>
      <c r="AP2580" s="8">
        <v>1.10411474741857</v>
      </c>
    </row>
    <row r="2581" spans="1:42" x14ac:dyDescent="0.25">
      <c r="A2581" s="2" t="s">
        <v>7369</v>
      </c>
      <c r="B2581" t="s">
        <v>7368</v>
      </c>
      <c r="C2581" t="s">
        <v>149</v>
      </c>
      <c r="D2581" t="s">
        <v>7367</v>
      </c>
      <c r="E2581" s="3" t="s">
        <v>7034</v>
      </c>
      <c r="F2581" t="s">
        <v>7370</v>
      </c>
      <c r="G2581">
        <v>80</v>
      </c>
      <c r="H2581">
        <v>0</v>
      </c>
      <c r="I2581">
        <v>79</v>
      </c>
      <c r="J2581">
        <v>1</v>
      </c>
      <c r="K2581">
        <v>0</v>
      </c>
      <c r="L2581">
        <v>0</v>
      </c>
      <c r="M2581">
        <v>0</v>
      </c>
      <c r="N2581" s="2">
        <v>177.796875</v>
      </c>
      <c r="O2581" s="2">
        <v>96.591008916666624</v>
      </c>
      <c r="P2581" s="2">
        <v>400.5</v>
      </c>
      <c r="Q2581" s="4">
        <v>674.88788391666662</v>
      </c>
      <c r="R2581" s="5">
        <v>4.2999999999999997E-2</v>
      </c>
      <c r="S2581" s="6">
        <v>703.90806292508319</v>
      </c>
      <c r="T2581" s="4">
        <v>0</v>
      </c>
      <c r="U2581" s="7">
        <v>703.90806292508319</v>
      </c>
      <c r="V2581" s="8">
        <v>0.78647847144602245</v>
      </c>
      <c r="W2581" s="7">
        <v>568.62393485547409</v>
      </c>
      <c r="X2581" s="7">
        <v>702.325275001298</v>
      </c>
      <c r="Y2581" s="7">
        <v>828.94830890410753</v>
      </c>
      <c r="Z2581" s="7">
        <v>998.82765873644826</v>
      </c>
      <c r="AA2581" s="7">
        <v>1313.4190473148574</v>
      </c>
      <c r="AB2581" s="7">
        <v>1510.8251436478088</v>
      </c>
      <c r="AC2581" s="7">
        <v>984.51375000000007</v>
      </c>
      <c r="AD2581" s="7">
        <v>1074.0150000000001</v>
      </c>
      <c r="AE2581" s="4">
        <v>723</v>
      </c>
      <c r="AF2581" s="4">
        <v>893</v>
      </c>
      <c r="AG2581" s="4">
        <v>1054</v>
      </c>
      <c r="AH2581" s="4">
        <v>1270</v>
      </c>
      <c r="AI2581" s="4">
        <v>1670</v>
      </c>
      <c r="AJ2581" s="4">
        <v>1921</v>
      </c>
      <c r="AK2581" s="4">
        <v>1000.8523502221958</v>
      </c>
      <c r="AL2581" s="8">
        <v>1.1182551642822818</v>
      </c>
      <c r="AM2581" s="4">
        <v>901.87092112315838</v>
      </c>
      <c r="AN2581" s="8">
        <v>1.0076629333368621</v>
      </c>
      <c r="AO2581" s="4">
        <v>802.88949202412073</v>
      </c>
      <c r="AP2581" s="8">
        <v>0.89707070239144227</v>
      </c>
    </row>
    <row r="2582" spans="1:42" x14ac:dyDescent="0.25">
      <c r="A2582" s="2" t="s">
        <v>7373</v>
      </c>
      <c r="B2582" t="s">
        <v>7372</v>
      </c>
      <c r="C2582" t="s">
        <v>149</v>
      </c>
      <c r="D2582" t="s">
        <v>7371</v>
      </c>
      <c r="E2582" s="3" t="s">
        <v>7034</v>
      </c>
      <c r="F2582" t="s">
        <v>7374</v>
      </c>
      <c r="G2582">
        <v>71</v>
      </c>
      <c r="H2582">
        <v>0</v>
      </c>
      <c r="I2582">
        <v>68</v>
      </c>
      <c r="J2582">
        <v>3</v>
      </c>
      <c r="K2582">
        <v>0</v>
      </c>
      <c r="L2582">
        <v>0</v>
      </c>
      <c r="M2582">
        <v>0</v>
      </c>
      <c r="N2582" s="2">
        <v>164.71244131455398</v>
      </c>
      <c r="O2582" s="2">
        <v>207.33797614084497</v>
      </c>
      <c r="P2582" s="2">
        <v>291.16000000000003</v>
      </c>
      <c r="Q2582" s="4">
        <v>663.21041745539901</v>
      </c>
      <c r="R2582" s="5">
        <v>4.2999999999999997E-2</v>
      </c>
      <c r="S2582" s="6">
        <v>691.72846540598107</v>
      </c>
      <c r="T2582" s="4">
        <v>0</v>
      </c>
      <c r="U2582" s="7">
        <v>691.72846540598107</v>
      </c>
      <c r="V2582" s="8">
        <v>0.94957021410693254</v>
      </c>
      <c r="W2582" s="7">
        <v>627.66591152468243</v>
      </c>
      <c r="X2582" s="7">
        <v>682.74098394288444</v>
      </c>
      <c r="Y2582" s="7">
        <v>895.4447119028373</v>
      </c>
      <c r="Z2582" s="7">
        <v>1229.6934272684775</v>
      </c>
      <c r="AA2582" s="7">
        <v>1328.4487295355984</v>
      </c>
      <c r="AB2582" s="7">
        <v>1527.8584744980542</v>
      </c>
      <c r="AC2582" s="7">
        <v>801.31126760563382</v>
      </c>
      <c r="AD2582" s="7">
        <v>874.15774647887326</v>
      </c>
      <c r="AE2582" s="4">
        <v>661</v>
      </c>
      <c r="AF2582" s="4">
        <v>719</v>
      </c>
      <c r="AG2582" s="4">
        <v>943</v>
      </c>
      <c r="AH2582" s="4">
        <v>1295</v>
      </c>
      <c r="AI2582" s="4">
        <v>1399</v>
      </c>
      <c r="AJ2582" s="4">
        <v>1609</v>
      </c>
      <c r="AK2582" s="4">
        <v>829.51633305283622</v>
      </c>
      <c r="AL2582" s="8">
        <v>1.1387185020929869</v>
      </c>
      <c r="AM2582" s="4">
        <v>783.58704383721783</v>
      </c>
      <c r="AN2582" s="8">
        <v>1.0756690727643021</v>
      </c>
      <c r="AO2582" s="4">
        <v>737.65775462159945</v>
      </c>
      <c r="AP2582" s="8">
        <v>1.0126196434356172</v>
      </c>
    </row>
    <row r="2583" spans="1:42" x14ac:dyDescent="0.25">
      <c r="A2583" s="2" t="s">
        <v>7377</v>
      </c>
      <c r="B2583" t="s">
        <v>7376</v>
      </c>
      <c r="C2583" t="s">
        <v>149</v>
      </c>
      <c r="D2583" t="s">
        <v>7375</v>
      </c>
      <c r="E2583" s="3" t="s">
        <v>7034</v>
      </c>
      <c r="F2583" t="s">
        <v>7378</v>
      </c>
      <c r="G2583">
        <v>101</v>
      </c>
      <c r="H2583">
        <v>0</v>
      </c>
      <c r="I2583">
        <v>16</v>
      </c>
      <c r="J2583">
        <v>36</v>
      </c>
      <c r="K2583">
        <v>30</v>
      </c>
      <c r="L2583">
        <v>13</v>
      </c>
      <c r="M2583">
        <v>6</v>
      </c>
      <c r="N2583" s="2">
        <v>218.9348184818482</v>
      </c>
      <c r="O2583" s="2">
        <v>437.60221558745872</v>
      </c>
      <c r="P2583" s="2">
        <v>245.79</v>
      </c>
      <c r="Q2583" s="4">
        <v>902.32703406930682</v>
      </c>
      <c r="R2583" s="5">
        <v>4.2999999999999997E-2</v>
      </c>
      <c r="S2583" s="6">
        <v>941.12709653428692</v>
      </c>
      <c r="T2583" s="4">
        <v>155.5</v>
      </c>
      <c r="U2583" s="7">
        <v>1096.6270965342869</v>
      </c>
      <c r="V2583" s="8">
        <v>0.71900637313747917</v>
      </c>
      <c r="W2583" s="7">
        <v>611.4989270616594</v>
      </c>
      <c r="X2583" s="7">
        <v>672.58711452796035</v>
      </c>
      <c r="Y2583" s="7">
        <v>850.29820533901784</v>
      </c>
      <c r="Z2583" s="7">
        <v>1041.5844489203644</v>
      </c>
      <c r="AA2583" s="7">
        <v>1127.3547323326454</v>
      </c>
      <c r="AB2583" s="7">
        <v>1296.42708956261</v>
      </c>
      <c r="AC2583" s="7">
        <v>1677.7178217821784</v>
      </c>
      <c r="AD2583" s="7">
        <v>1830.2376237623764</v>
      </c>
      <c r="AE2583" s="4">
        <v>991</v>
      </c>
      <c r="AF2583" s="4">
        <v>1090</v>
      </c>
      <c r="AG2583" s="4">
        <v>1378</v>
      </c>
      <c r="AH2583" s="4">
        <v>1688</v>
      </c>
      <c r="AI2583" s="4">
        <v>1827</v>
      </c>
      <c r="AJ2583" s="4">
        <v>2101</v>
      </c>
      <c r="AK2583" s="4">
        <v>1513.061479892863</v>
      </c>
      <c r="AL2583" s="8">
        <v>1.093996620917129</v>
      </c>
      <c r="AM2583" s="4">
        <v>1322.4166854400041</v>
      </c>
      <c r="AN2583" s="8">
        <v>0.96899987165724566</v>
      </c>
      <c r="AO2583" s="4">
        <v>1131.7718909871455</v>
      </c>
      <c r="AP2583" s="8">
        <v>0.84400312239736242</v>
      </c>
    </row>
    <row r="2584" spans="1:42" x14ac:dyDescent="0.25">
      <c r="A2584" s="2" t="s">
        <v>7381</v>
      </c>
      <c r="B2584" t="s">
        <v>7380</v>
      </c>
      <c r="C2584" t="s">
        <v>149</v>
      </c>
      <c r="D2584" t="s">
        <v>7379</v>
      </c>
      <c r="E2584" s="3" t="s">
        <v>7034</v>
      </c>
      <c r="F2584" t="s">
        <v>7382</v>
      </c>
      <c r="G2584">
        <v>188</v>
      </c>
      <c r="H2584">
        <v>0</v>
      </c>
      <c r="I2584">
        <v>183</v>
      </c>
      <c r="J2584">
        <v>5</v>
      </c>
      <c r="K2584">
        <v>0</v>
      </c>
      <c r="L2584">
        <v>0</v>
      </c>
      <c r="M2584">
        <v>0</v>
      </c>
      <c r="N2584" s="2">
        <v>220.39583333333334</v>
      </c>
      <c r="O2584" s="2">
        <v>220.81597481028368</v>
      </c>
      <c r="P2584" s="2">
        <v>267.91000000000003</v>
      </c>
      <c r="Q2584" s="4">
        <v>709.12180814361705</v>
      </c>
      <c r="R2584" s="5">
        <v>4.2999999999999997E-2</v>
      </c>
      <c r="S2584" s="6">
        <v>739.61404589379254</v>
      </c>
      <c r="T2584" s="4">
        <v>0</v>
      </c>
      <c r="U2584" s="7">
        <v>739.61404589379254</v>
      </c>
      <c r="V2584" s="8">
        <v>0.6086239314548284</v>
      </c>
      <c r="W2584" s="7">
        <v>707.82963228196536</v>
      </c>
      <c r="X2584" s="7">
        <v>735.82633312888743</v>
      </c>
      <c r="Y2584" s="7">
        <v>878.24433308931725</v>
      </c>
      <c r="Z2584" s="7">
        <v>1144.2129911350771</v>
      </c>
      <c r="AA2584" s="7">
        <v>1251.9394270025819</v>
      </c>
      <c r="AB2584" s="7">
        <v>1440.0042218221238</v>
      </c>
      <c r="AC2584" s="7">
        <v>1336.7457446808512</v>
      </c>
      <c r="AD2584" s="7">
        <v>1458.2680851063828</v>
      </c>
      <c r="AE2584" s="4">
        <v>1163</v>
      </c>
      <c r="AF2584" s="4">
        <v>1209</v>
      </c>
      <c r="AG2584" s="4">
        <v>1443</v>
      </c>
      <c r="AH2584" s="4">
        <v>1880</v>
      </c>
      <c r="AI2584" s="4">
        <v>2057</v>
      </c>
      <c r="AJ2584" s="4">
        <v>2366</v>
      </c>
      <c r="AK2584" s="4">
        <v>1331.3691897629878</v>
      </c>
      <c r="AL2584" s="8">
        <v>1.0955756654298821</v>
      </c>
      <c r="AM2584" s="4">
        <v>1131.7831353218985</v>
      </c>
      <c r="AN2584" s="8">
        <v>0.93133750663356241</v>
      </c>
      <c r="AO2584" s="4">
        <v>935.69859060784552</v>
      </c>
      <c r="AP2584" s="8">
        <v>0.76998071904419541</v>
      </c>
    </row>
    <row r="2585" spans="1:42" x14ac:dyDescent="0.25">
      <c r="A2585" s="2" t="s">
        <v>7383</v>
      </c>
      <c r="B2585" t="s">
        <v>7380</v>
      </c>
      <c r="C2585" t="s">
        <v>149</v>
      </c>
      <c r="D2585" t="s">
        <v>7379</v>
      </c>
      <c r="E2585" s="3" t="s">
        <v>7034</v>
      </c>
      <c r="F2585" t="s">
        <v>7384</v>
      </c>
      <c r="G2585">
        <v>15</v>
      </c>
      <c r="H2585">
        <v>0</v>
      </c>
      <c r="I2585">
        <v>0</v>
      </c>
      <c r="J2585">
        <v>0</v>
      </c>
      <c r="K2585">
        <v>12</v>
      </c>
      <c r="L2585">
        <v>3</v>
      </c>
      <c r="M2585">
        <v>0</v>
      </c>
      <c r="N2585" s="2">
        <v>215.11666666666667</v>
      </c>
      <c r="O2585" s="2">
        <v>493.30039677777785</v>
      </c>
      <c r="P2585" s="2">
        <v>289.79000000000002</v>
      </c>
      <c r="Q2585" s="4">
        <v>998.20706344444443</v>
      </c>
      <c r="R2585" s="5">
        <v>4.2999999999999997E-2</v>
      </c>
      <c r="S2585" s="6">
        <v>1041.1299671725556</v>
      </c>
      <c r="T2585" s="4">
        <v>126</v>
      </c>
      <c r="U2585" s="7">
        <v>1167.1299671725556</v>
      </c>
      <c r="V2585" s="8">
        <v>0.6093400684831134</v>
      </c>
      <c r="W2585" s="7">
        <v>632.15733101267733</v>
      </c>
      <c r="X2585" s="7">
        <v>657.16097437173414</v>
      </c>
      <c r="Y2585" s="7">
        <v>784.35342102432787</v>
      </c>
      <c r="Z2585" s="7">
        <v>1021.8880329353683</v>
      </c>
      <c r="AA2585" s="7">
        <v>1118.0977041213046</v>
      </c>
      <c r="AB2585" s="7">
        <v>1286.0569605984474</v>
      </c>
      <c r="AC2585" s="7">
        <v>2106.94</v>
      </c>
      <c r="AD2585" s="7">
        <v>2298.48</v>
      </c>
      <c r="AE2585" s="4">
        <v>1163</v>
      </c>
      <c r="AF2585" s="4">
        <v>1209</v>
      </c>
      <c r="AG2585" s="4">
        <v>1443</v>
      </c>
      <c r="AH2585" s="4">
        <v>1880</v>
      </c>
      <c r="AI2585" s="4">
        <v>2057</v>
      </c>
      <c r="AJ2585" s="4">
        <v>2366</v>
      </c>
      <c r="AK2585" s="4">
        <v>1907.3610287507852</v>
      </c>
      <c r="AL2585" s="8">
        <v>1.061585584604148</v>
      </c>
      <c r="AM2585" s="4">
        <v>1640.8283944190223</v>
      </c>
      <c r="AN2585" s="8">
        <v>0.92243311810536821</v>
      </c>
      <c r="AO2585" s="4">
        <v>1307.6626015043187</v>
      </c>
      <c r="AP2585" s="8">
        <v>0.74849253498189339</v>
      </c>
    </row>
    <row r="2586" spans="1:42" x14ac:dyDescent="0.25">
      <c r="A2586" s="2" t="s">
        <v>7387</v>
      </c>
      <c r="B2586" t="s">
        <v>7386</v>
      </c>
      <c r="C2586" t="s">
        <v>149</v>
      </c>
      <c r="D2586" t="s">
        <v>7385</v>
      </c>
      <c r="E2586" s="3" t="s">
        <v>7034</v>
      </c>
      <c r="F2586" t="s">
        <v>7388</v>
      </c>
      <c r="G2586">
        <v>123</v>
      </c>
      <c r="H2586">
        <v>0</v>
      </c>
      <c r="I2586">
        <v>99</v>
      </c>
      <c r="J2586">
        <v>0</v>
      </c>
      <c r="K2586">
        <v>18</v>
      </c>
      <c r="L2586">
        <v>6</v>
      </c>
      <c r="M2586">
        <v>0</v>
      </c>
      <c r="N2586" s="2">
        <v>209.49728997289972</v>
      </c>
      <c r="O2586" s="2">
        <v>236.21462788524596</v>
      </c>
      <c r="P2586" s="2">
        <v>280.58</v>
      </c>
      <c r="Q2586" s="4">
        <v>726.29191785814567</v>
      </c>
      <c r="R2586" s="5">
        <v>4.2999999999999997E-2</v>
      </c>
      <c r="S2586" s="6">
        <v>757.52247032604589</v>
      </c>
      <c r="T2586" s="4">
        <v>41.543859649122808</v>
      </c>
      <c r="U2586" s="7">
        <v>799.06632997516874</v>
      </c>
      <c r="V2586" s="8">
        <v>0.86873460779014422</v>
      </c>
      <c r="W2586" s="7">
        <v>681.09128132544652</v>
      </c>
      <c r="X2586" s="7">
        <v>690.15053657886835</v>
      </c>
      <c r="Y2586" s="7">
        <v>783.21379509129338</v>
      </c>
      <c r="Z2586" s="7">
        <v>1034.4022362089006</v>
      </c>
      <c r="AA2586" s="7">
        <v>1038.5200795059106</v>
      </c>
      <c r="AB2586" s="7">
        <v>1194.1745561328869</v>
      </c>
      <c r="AC2586" s="7">
        <v>1011.7853658536586</v>
      </c>
      <c r="AD2586" s="7">
        <v>1103.7658536585366</v>
      </c>
      <c r="AE2586" s="4">
        <v>827</v>
      </c>
      <c r="AF2586" s="4">
        <v>838</v>
      </c>
      <c r="AG2586" s="4">
        <v>951</v>
      </c>
      <c r="AH2586" s="4">
        <v>1256</v>
      </c>
      <c r="AI2586" s="4">
        <v>1261</v>
      </c>
      <c r="AJ2586" s="4">
        <v>1450</v>
      </c>
      <c r="AK2586" s="4">
        <v>999.7435447853162</v>
      </c>
      <c r="AL2586" s="8">
        <v>1.1320742358350657</v>
      </c>
      <c r="AM2586" s="4">
        <v>918.26918337628888</v>
      </c>
      <c r="AN2586" s="8">
        <v>1.0434963609472285</v>
      </c>
      <c r="AO2586" s="4">
        <v>836.79482196726156</v>
      </c>
      <c r="AP2586" s="8">
        <v>0.95491848605939122</v>
      </c>
    </row>
    <row r="2587" spans="1:42" x14ac:dyDescent="0.25">
      <c r="A2587" s="2" t="s">
        <v>7391</v>
      </c>
      <c r="B2587" t="s">
        <v>7390</v>
      </c>
      <c r="C2587" t="s">
        <v>149</v>
      </c>
      <c r="D2587" t="s">
        <v>7389</v>
      </c>
      <c r="E2587" s="3" t="s">
        <v>7034</v>
      </c>
      <c r="F2587" t="s">
        <v>7392</v>
      </c>
      <c r="G2587">
        <v>180</v>
      </c>
      <c r="H2587">
        <v>0</v>
      </c>
      <c r="I2587">
        <v>129</v>
      </c>
      <c r="J2587">
        <v>1</v>
      </c>
      <c r="K2587">
        <v>35</v>
      </c>
      <c r="L2587">
        <v>12</v>
      </c>
      <c r="M2587">
        <v>3</v>
      </c>
      <c r="N2587" s="2">
        <v>188.62777777777777</v>
      </c>
      <c r="O2587" s="2">
        <v>227.01009212037039</v>
      </c>
      <c r="P2587" s="2">
        <v>267.77</v>
      </c>
      <c r="Q2587" s="4">
        <v>683.40786989814819</v>
      </c>
      <c r="R2587" s="5">
        <v>4.2999999999999997E-2</v>
      </c>
      <c r="S2587" s="6">
        <v>712.79440830376848</v>
      </c>
      <c r="T2587" s="4">
        <v>38.28</v>
      </c>
      <c r="U2587" s="7">
        <v>751.07440830376845</v>
      </c>
      <c r="V2587" s="8">
        <v>0.71122225463568245</v>
      </c>
      <c r="W2587" s="7">
        <v>533.22898509514584</v>
      </c>
      <c r="X2587" s="7">
        <v>592.62664419435202</v>
      </c>
      <c r="Y2587" s="7">
        <v>777.56935548051649</v>
      </c>
      <c r="Z2587" s="7">
        <v>1004.3604174956672</v>
      </c>
      <c r="AA2587" s="7">
        <v>1030.6843800509971</v>
      </c>
      <c r="AB2587" s="7">
        <v>1185.253288388704</v>
      </c>
      <c r="AC2587" s="7">
        <v>1161.6366666666668</v>
      </c>
      <c r="AD2587" s="7">
        <v>1267.24</v>
      </c>
      <c r="AE2587" s="4">
        <v>790</v>
      </c>
      <c r="AF2587" s="4">
        <v>878</v>
      </c>
      <c r="AG2587" s="4">
        <v>1152</v>
      </c>
      <c r="AH2587" s="4">
        <v>1488</v>
      </c>
      <c r="AI2587" s="4">
        <v>1527</v>
      </c>
      <c r="AJ2587" s="4">
        <v>1756</v>
      </c>
      <c r="AK2587" s="4">
        <v>1129.404286555377</v>
      </c>
      <c r="AL2587" s="8">
        <v>1.1057267320053441</v>
      </c>
      <c r="AM2587" s="4">
        <v>990.53432713817426</v>
      </c>
      <c r="AN2587" s="8">
        <v>0.97422523954879048</v>
      </c>
      <c r="AO2587" s="4">
        <v>851.6643677209712</v>
      </c>
      <c r="AP2587" s="8">
        <v>0.84272374709223619</v>
      </c>
    </row>
    <row r="2588" spans="1:42" x14ac:dyDescent="0.25">
      <c r="A2588" s="2" t="s">
        <v>7395</v>
      </c>
      <c r="B2588" t="s">
        <v>7394</v>
      </c>
      <c r="C2588" t="s">
        <v>149</v>
      </c>
      <c r="D2588" t="s">
        <v>7393</v>
      </c>
      <c r="E2588" s="3" t="s">
        <v>7034</v>
      </c>
      <c r="F2588" t="s">
        <v>7396</v>
      </c>
      <c r="G2588">
        <v>50</v>
      </c>
      <c r="H2588">
        <v>0</v>
      </c>
      <c r="I2588">
        <v>48</v>
      </c>
      <c r="J2588">
        <v>2</v>
      </c>
      <c r="K2588">
        <v>0</v>
      </c>
      <c r="L2588">
        <v>0</v>
      </c>
      <c r="M2588">
        <v>0</v>
      </c>
      <c r="N2588" s="2">
        <v>171.59166666666667</v>
      </c>
      <c r="O2588" s="2">
        <v>192.33029800000008</v>
      </c>
      <c r="P2588" s="2">
        <v>338.34</v>
      </c>
      <c r="Q2588" s="4">
        <v>702.2619646666667</v>
      </c>
      <c r="R2588" s="5">
        <v>4.2999999999999997E-2</v>
      </c>
      <c r="S2588" s="6">
        <v>732.4592291473333</v>
      </c>
      <c r="T2588" s="4">
        <v>0</v>
      </c>
      <c r="U2588" s="7">
        <v>732.4592291473333</v>
      </c>
      <c r="V2588" s="8">
        <v>1.0174740639375082</v>
      </c>
      <c r="W2588" s="7">
        <v>651.18340092000506</v>
      </c>
      <c r="X2588" s="7">
        <v>723.42405945956818</v>
      </c>
      <c r="Y2588" s="7">
        <v>949.30330165369492</v>
      </c>
      <c r="Z2588" s="7">
        <v>1252.5105727070722</v>
      </c>
      <c r="AA2588" s="7">
        <v>1594.3818581900748</v>
      </c>
      <c r="AB2588" s="7">
        <v>1833.4882632153892</v>
      </c>
      <c r="AC2588" s="7">
        <v>791.86800000000005</v>
      </c>
      <c r="AD2588" s="7">
        <v>863.85599999999999</v>
      </c>
      <c r="AE2588" s="4">
        <v>640</v>
      </c>
      <c r="AF2588" s="4">
        <v>711</v>
      </c>
      <c r="AG2588" s="4">
        <v>933</v>
      </c>
      <c r="AH2588" s="4">
        <v>1231</v>
      </c>
      <c r="AI2588" s="4">
        <v>1567</v>
      </c>
      <c r="AJ2588" s="4">
        <v>1802</v>
      </c>
      <c r="AK2588" s="4">
        <v>828.77673652723342</v>
      </c>
      <c r="AL2588" s="8">
        <v>1.1512706791787986</v>
      </c>
      <c r="AM2588" s="4">
        <v>796.67090073393342</v>
      </c>
      <c r="AN2588" s="8">
        <v>1.1066718074317017</v>
      </c>
      <c r="AO2588" s="4">
        <v>764.56506494063331</v>
      </c>
      <c r="AP2588" s="8">
        <v>1.0620729356846048</v>
      </c>
    </row>
    <row r="2589" spans="1:42" x14ac:dyDescent="0.25">
      <c r="A2589" s="2" t="s">
        <v>7399</v>
      </c>
      <c r="B2589" t="s">
        <v>7398</v>
      </c>
      <c r="C2589" t="s">
        <v>149</v>
      </c>
      <c r="D2589" t="s">
        <v>7397</v>
      </c>
      <c r="E2589" s="3" t="s">
        <v>7034</v>
      </c>
      <c r="F2589" t="s">
        <v>7400</v>
      </c>
      <c r="G2589">
        <v>47</v>
      </c>
      <c r="H2589">
        <v>0</v>
      </c>
      <c r="I2589">
        <v>8</v>
      </c>
      <c r="J2589">
        <v>22</v>
      </c>
      <c r="K2589">
        <v>9</v>
      </c>
      <c r="L2589">
        <v>8</v>
      </c>
      <c r="M2589">
        <v>0</v>
      </c>
      <c r="N2589" s="2">
        <v>215.31028368794327</v>
      </c>
      <c r="O2589" s="2">
        <v>194.86231536879433</v>
      </c>
      <c r="P2589" s="2">
        <v>366.3</v>
      </c>
      <c r="Q2589" s="4">
        <v>776.47259905673764</v>
      </c>
      <c r="R2589" s="5">
        <v>4.2999999999999997E-2</v>
      </c>
      <c r="S2589" s="6">
        <v>809.86092081617733</v>
      </c>
      <c r="T2589" s="4">
        <v>95.63636363636364</v>
      </c>
      <c r="U2589" s="7">
        <v>905.49728445254095</v>
      </c>
      <c r="V2589" s="8">
        <v>0.86463851545619597</v>
      </c>
      <c r="W2589" s="7">
        <v>576.12157701750164</v>
      </c>
      <c r="X2589" s="7">
        <v>579.98816478271976</v>
      </c>
      <c r="Y2589" s="7">
        <v>760.94447219492838</v>
      </c>
      <c r="Z2589" s="7">
        <v>956.59381311496588</v>
      </c>
      <c r="AA2589" s="7">
        <v>1009.1794067219324</v>
      </c>
      <c r="AB2589" s="7">
        <v>1160.7496471184832</v>
      </c>
      <c r="AC2589" s="7">
        <v>1151.98085106383</v>
      </c>
      <c r="AD2589" s="7">
        <v>1256.7063829787235</v>
      </c>
      <c r="AE2589" s="4">
        <v>745</v>
      </c>
      <c r="AF2589" s="4">
        <v>750</v>
      </c>
      <c r="AG2589" s="4">
        <v>984</v>
      </c>
      <c r="AH2589" s="4">
        <v>1237</v>
      </c>
      <c r="AI2589" s="4">
        <v>1305</v>
      </c>
      <c r="AJ2589" s="4">
        <v>1501</v>
      </c>
      <c r="AK2589" s="4">
        <v>1083.5084665170302</v>
      </c>
      <c r="AL2589" s="8">
        <v>1.1259382584102215</v>
      </c>
      <c r="AM2589" s="4">
        <v>992.29261795007926</v>
      </c>
      <c r="AN2589" s="8">
        <v>1.0388383440922129</v>
      </c>
      <c r="AO2589" s="4">
        <v>901.07676938312818</v>
      </c>
      <c r="AP2589" s="8">
        <v>0.95173842977420431</v>
      </c>
    </row>
    <row r="2590" spans="1:42" x14ac:dyDescent="0.25">
      <c r="A2590" s="2" t="s">
        <v>7403</v>
      </c>
      <c r="B2590" t="s">
        <v>7402</v>
      </c>
      <c r="C2590" t="s">
        <v>149</v>
      </c>
      <c r="D2590" t="s">
        <v>7401</v>
      </c>
      <c r="E2590" s="3" t="s">
        <v>7034</v>
      </c>
      <c r="F2590" t="s">
        <v>7404</v>
      </c>
      <c r="G2590">
        <v>39</v>
      </c>
      <c r="H2590">
        <v>1</v>
      </c>
      <c r="I2590">
        <v>37</v>
      </c>
      <c r="J2590">
        <v>1</v>
      </c>
      <c r="K2590">
        <v>0</v>
      </c>
      <c r="L2590">
        <v>0</v>
      </c>
      <c r="M2590">
        <v>0</v>
      </c>
      <c r="N2590" s="2">
        <v>172.61111111111111</v>
      </c>
      <c r="O2590" s="2">
        <v>126.03199188034186</v>
      </c>
      <c r="P2590" s="2">
        <v>395.64</v>
      </c>
      <c r="Q2590" s="4">
        <v>694.28310299145301</v>
      </c>
      <c r="R2590" s="5">
        <v>4.2999999999999997E-2</v>
      </c>
      <c r="S2590" s="6">
        <v>724.13727642008541</v>
      </c>
      <c r="T2590" s="4">
        <v>0</v>
      </c>
      <c r="U2590" s="7">
        <v>724.13727642008541</v>
      </c>
      <c r="V2590" s="8">
        <v>1.0124526342720057</v>
      </c>
      <c r="W2590" s="7">
        <v>662.14402281389175</v>
      </c>
      <c r="X2590" s="7">
        <v>719.85382296739613</v>
      </c>
      <c r="Y2590" s="7">
        <v>944.61830777578143</v>
      </c>
      <c r="Z2590" s="7">
        <v>1140.0216661902787</v>
      </c>
      <c r="AA2590" s="7">
        <v>1443.7574564718802</v>
      </c>
      <c r="AB2590" s="7">
        <v>1660.4223202060894</v>
      </c>
      <c r="AC2590" s="7">
        <v>786.75384615384633</v>
      </c>
      <c r="AD2590" s="7">
        <v>858.27692307692314</v>
      </c>
      <c r="AE2590" s="4">
        <v>654</v>
      </c>
      <c r="AF2590" s="4">
        <v>711</v>
      </c>
      <c r="AG2590" s="4">
        <v>933</v>
      </c>
      <c r="AH2590" s="4">
        <v>1126</v>
      </c>
      <c r="AI2590" s="4">
        <v>1426</v>
      </c>
      <c r="AJ2590" s="4">
        <v>1640</v>
      </c>
      <c r="AK2590" s="4">
        <v>823.31301766975685</v>
      </c>
      <c r="AL2590" s="8">
        <v>1.1511152107664915</v>
      </c>
      <c r="AM2590" s="4">
        <v>789.30990638415528</v>
      </c>
      <c r="AN2590" s="8">
        <v>1.1035737559683823</v>
      </c>
      <c r="AO2590" s="4">
        <v>755.30679509855349</v>
      </c>
      <c r="AP2590" s="8">
        <v>1.0560323011702726</v>
      </c>
    </row>
    <row r="2591" spans="1:42" x14ac:dyDescent="0.25">
      <c r="A2591" s="2" t="s">
        <v>7407</v>
      </c>
      <c r="B2591" t="s">
        <v>7406</v>
      </c>
      <c r="C2591" t="s">
        <v>149</v>
      </c>
      <c r="D2591" t="s">
        <v>7405</v>
      </c>
      <c r="E2591" s="3" t="s">
        <v>7034</v>
      </c>
      <c r="F2591" t="s">
        <v>7408</v>
      </c>
      <c r="G2591">
        <v>21</v>
      </c>
      <c r="H2591">
        <v>0</v>
      </c>
      <c r="I2591">
        <v>0</v>
      </c>
      <c r="J2591">
        <v>1</v>
      </c>
      <c r="K2591">
        <v>15</v>
      </c>
      <c r="L2591">
        <v>5</v>
      </c>
      <c r="M2591">
        <v>0</v>
      </c>
      <c r="N2591" s="2">
        <v>183.68253968253967</v>
      </c>
      <c r="O2591" s="2">
        <v>262.72128276190483</v>
      </c>
      <c r="P2591" s="2">
        <v>332.61</v>
      </c>
      <c r="Q2591" s="4">
        <v>779.01382244444449</v>
      </c>
      <c r="R2591" s="5">
        <v>4.2999999999999997E-2</v>
      </c>
      <c r="S2591" s="6">
        <v>812.5114168095555</v>
      </c>
      <c r="T2591" s="4">
        <v>120.11111111111111</v>
      </c>
      <c r="U2591" s="7">
        <v>932.62252792066658</v>
      </c>
      <c r="V2591" s="8">
        <v>0.59871218777005375</v>
      </c>
      <c r="W2591" s="7">
        <v>545.0771289400127</v>
      </c>
      <c r="X2591" s="7">
        <v>548.20675838847205</v>
      </c>
      <c r="Y2591" s="7">
        <v>653.04934491186202</v>
      </c>
      <c r="Z2591" s="7">
        <v>805.35797807021959</v>
      </c>
      <c r="AA2591" s="7">
        <v>865.86414740710143</v>
      </c>
      <c r="AB2591" s="7">
        <v>995.74376951816657</v>
      </c>
      <c r="AC2591" s="7">
        <v>1713.4857142857145</v>
      </c>
      <c r="AD2591" s="7">
        <v>1869.2571428571428</v>
      </c>
      <c r="AE2591" s="4">
        <v>1045</v>
      </c>
      <c r="AF2591" s="4">
        <v>1051</v>
      </c>
      <c r="AG2591" s="4">
        <v>1252</v>
      </c>
      <c r="AH2591" s="4">
        <v>1544</v>
      </c>
      <c r="AI2591" s="4">
        <v>1660</v>
      </c>
      <c r="AJ2591" s="4">
        <v>1909</v>
      </c>
      <c r="AK2591" s="4">
        <v>1525.5074130136102</v>
      </c>
      <c r="AL2591" s="8">
        <v>1.0564315543720697</v>
      </c>
      <c r="AM2591" s="4">
        <v>1287.842080945592</v>
      </c>
      <c r="AN2591" s="8">
        <v>0.90385843217139772</v>
      </c>
      <c r="AO2591" s="4">
        <v>1050.1767488775738</v>
      </c>
      <c r="AP2591" s="8">
        <v>0.75128530997072573</v>
      </c>
    </row>
    <row r="2592" spans="1:42" x14ac:dyDescent="0.25">
      <c r="A2592" s="2" t="s">
        <v>7411</v>
      </c>
      <c r="B2592" t="s">
        <v>7410</v>
      </c>
      <c r="C2592" t="s">
        <v>149</v>
      </c>
      <c r="D2592" t="s">
        <v>7409</v>
      </c>
      <c r="E2592" s="3" t="s">
        <v>7034</v>
      </c>
      <c r="F2592" t="s">
        <v>7412</v>
      </c>
      <c r="G2592">
        <v>51</v>
      </c>
      <c r="H2592">
        <v>0</v>
      </c>
      <c r="I2592">
        <v>37</v>
      </c>
      <c r="J2592">
        <v>4</v>
      </c>
      <c r="K2592">
        <v>5</v>
      </c>
      <c r="L2592">
        <v>3</v>
      </c>
      <c r="M2592">
        <v>2</v>
      </c>
      <c r="N2592" s="2">
        <v>157.97222222222223</v>
      </c>
      <c r="O2592" s="2">
        <v>244.33695685620918</v>
      </c>
      <c r="P2592" s="2">
        <v>354.95</v>
      </c>
      <c r="Q2592" s="4">
        <v>757.25917907843132</v>
      </c>
      <c r="R2592" s="5">
        <v>4.2999999999999997E-2</v>
      </c>
      <c r="S2592" s="6">
        <v>789.82132377880384</v>
      </c>
      <c r="T2592" s="4">
        <v>6.44</v>
      </c>
      <c r="U2592" s="7">
        <v>796.2613237788039</v>
      </c>
      <c r="V2592" s="8">
        <v>0.63486793578861878</v>
      </c>
      <c r="W2592" s="7">
        <v>624.06565348400716</v>
      </c>
      <c r="X2592" s="7">
        <v>686.40924550713203</v>
      </c>
      <c r="Y2592" s="7">
        <v>867.77242230167701</v>
      </c>
      <c r="Z2592" s="7">
        <v>1062.9897306569164</v>
      </c>
      <c r="AA2592" s="7">
        <v>1150.5226527903947</v>
      </c>
      <c r="AB2592" s="7">
        <v>1323.0695640463161</v>
      </c>
      <c r="AC2592" s="7">
        <v>1379.6372549019609</v>
      </c>
      <c r="AD2592" s="7">
        <v>1505.0588235294117</v>
      </c>
      <c r="AE2592" s="4">
        <v>991</v>
      </c>
      <c r="AF2592" s="4">
        <v>1090</v>
      </c>
      <c r="AG2592" s="4">
        <v>1378</v>
      </c>
      <c r="AH2592" s="4">
        <v>1688</v>
      </c>
      <c r="AI2592" s="4">
        <v>1827</v>
      </c>
      <c r="AJ2592" s="4">
        <v>2101</v>
      </c>
      <c r="AK2592" s="4">
        <v>1343.2398770982559</v>
      </c>
      <c r="AL2592" s="8">
        <v>1.0761146522631291</v>
      </c>
      <c r="AM2592" s="4">
        <v>1158.767025991772</v>
      </c>
      <c r="AN2592" s="8">
        <v>0.92903241343829246</v>
      </c>
      <c r="AO2592" s="4">
        <v>974.29417488528793</v>
      </c>
      <c r="AP2592" s="8">
        <v>0.78195017461345562</v>
      </c>
    </row>
    <row r="2593" spans="1:42" x14ac:dyDescent="0.25">
      <c r="A2593" s="2" t="s">
        <v>7415</v>
      </c>
      <c r="B2593" t="s">
        <v>7414</v>
      </c>
      <c r="C2593" t="s">
        <v>149</v>
      </c>
      <c r="D2593" t="s">
        <v>7413</v>
      </c>
      <c r="E2593" s="3" t="s">
        <v>7034</v>
      </c>
      <c r="F2593" t="s">
        <v>7416</v>
      </c>
      <c r="G2593">
        <v>122</v>
      </c>
      <c r="H2593">
        <v>18</v>
      </c>
      <c r="I2593">
        <v>60</v>
      </c>
      <c r="J2593">
        <v>4</v>
      </c>
      <c r="K2593">
        <v>40</v>
      </c>
      <c r="L2593">
        <v>0</v>
      </c>
      <c r="M2593">
        <v>0</v>
      </c>
      <c r="N2593" s="2">
        <v>167.37158469945356</v>
      </c>
      <c r="O2593" s="2">
        <v>108.64436666939889</v>
      </c>
      <c r="P2593" s="2">
        <v>392.49</v>
      </c>
      <c r="Q2593" s="4">
        <v>668.50595136885249</v>
      </c>
      <c r="R2593" s="5">
        <v>4.2999999999999997E-2</v>
      </c>
      <c r="S2593" s="6">
        <v>697.25170727771308</v>
      </c>
      <c r="T2593" s="4">
        <v>88</v>
      </c>
      <c r="U2593" s="7">
        <v>785.25170727771308</v>
      </c>
      <c r="V2593" s="8">
        <v>0.86952429102418849</v>
      </c>
      <c r="W2593" s="7">
        <v>511.11709343756553</v>
      </c>
      <c r="X2593" s="7">
        <v>568.25102835354721</v>
      </c>
      <c r="Y2593" s="7">
        <v>745.05739451246336</v>
      </c>
      <c r="Z2593" s="7">
        <v>969.73273316855341</v>
      </c>
      <c r="AA2593" s="7">
        <v>987.49057780460168</v>
      </c>
      <c r="AB2593" s="7">
        <v>1135.729976505527</v>
      </c>
      <c r="AC2593" s="7">
        <v>993.39016393442637</v>
      </c>
      <c r="AD2593" s="7">
        <v>1083.6983606557378</v>
      </c>
      <c r="AE2593" s="4">
        <v>662</v>
      </c>
      <c r="AF2593" s="4">
        <v>736</v>
      </c>
      <c r="AG2593" s="4">
        <v>965</v>
      </c>
      <c r="AH2593" s="4">
        <v>1256</v>
      </c>
      <c r="AI2593" s="4">
        <v>1279</v>
      </c>
      <c r="AJ2593" s="4">
        <v>1471</v>
      </c>
      <c r="AK2593" s="4">
        <v>924.70273400871997</v>
      </c>
      <c r="AL2593" s="8">
        <v>1.1213851796131991</v>
      </c>
      <c r="AM2593" s="4">
        <v>849.58129398746996</v>
      </c>
      <c r="AN2593" s="8">
        <v>1.0382017668682049</v>
      </c>
      <c r="AO2593" s="4">
        <v>772.37314729896309</v>
      </c>
      <c r="AP2593" s="8">
        <v>0.9527077037691829</v>
      </c>
    </row>
    <row r="2594" spans="1:42" x14ac:dyDescent="0.25">
      <c r="A2594" s="2" t="s">
        <v>7419</v>
      </c>
      <c r="B2594" t="s">
        <v>7418</v>
      </c>
      <c r="C2594" t="s">
        <v>149</v>
      </c>
      <c r="D2594" t="s">
        <v>7417</v>
      </c>
      <c r="E2594" s="3" t="s">
        <v>7034</v>
      </c>
      <c r="F2594" t="s">
        <v>7420</v>
      </c>
      <c r="G2594">
        <v>175</v>
      </c>
      <c r="H2594">
        <v>0</v>
      </c>
      <c r="I2594">
        <v>175</v>
      </c>
      <c r="J2594">
        <v>0</v>
      </c>
      <c r="K2594">
        <v>0</v>
      </c>
      <c r="L2594">
        <v>0</v>
      </c>
      <c r="M2594">
        <v>0</v>
      </c>
      <c r="N2594" s="2">
        <v>181.18761904761905</v>
      </c>
      <c r="O2594" s="2">
        <v>147.72917738095236</v>
      </c>
      <c r="P2594" s="2">
        <v>333.8</v>
      </c>
      <c r="Q2594" s="4">
        <v>662.71679642857134</v>
      </c>
      <c r="R2594" s="5">
        <v>4.2999999999999997E-2</v>
      </c>
      <c r="S2594" s="6">
        <v>691.21361867499991</v>
      </c>
      <c r="T2594" s="4">
        <v>0</v>
      </c>
      <c r="U2594" s="7">
        <v>691.21361867499991</v>
      </c>
      <c r="V2594" s="8">
        <v>0.97217105298874806</v>
      </c>
      <c r="W2594" s="7">
        <v>622.18947391279869</v>
      </c>
      <c r="X2594" s="7">
        <v>691.21361867499979</v>
      </c>
      <c r="Y2594" s="7">
        <v>907.03559243850179</v>
      </c>
      <c r="Z2594" s="7">
        <v>1196.7425662291487</v>
      </c>
      <c r="AA2594" s="7">
        <v>1523.3920400333679</v>
      </c>
      <c r="AB2594" s="7">
        <v>1751.8522374857237</v>
      </c>
      <c r="AC2594" s="7">
        <v>782.1</v>
      </c>
      <c r="AD2594" s="7">
        <v>853.19999999999993</v>
      </c>
      <c r="AE2594" s="4">
        <v>640</v>
      </c>
      <c r="AF2594" s="4">
        <v>711</v>
      </c>
      <c r="AG2594" s="4">
        <v>933</v>
      </c>
      <c r="AH2594" s="4">
        <v>1231</v>
      </c>
      <c r="AI2594" s="4">
        <v>1567</v>
      </c>
      <c r="AJ2594" s="4">
        <v>1802</v>
      </c>
      <c r="AK2594" s="4">
        <v>817.85394916023131</v>
      </c>
      <c r="AL2594" s="8">
        <v>1.1502868483266264</v>
      </c>
      <c r="AM2594" s="4">
        <v>775.90938110142849</v>
      </c>
      <c r="AN2594" s="8">
        <v>1.0912930817179023</v>
      </c>
      <c r="AO2594" s="4">
        <v>733.15818673380272</v>
      </c>
      <c r="AP2594" s="8">
        <v>1.0311648195974721</v>
      </c>
    </row>
    <row r="2595" spans="1:42" x14ac:dyDescent="0.25">
      <c r="A2595" s="2" t="s">
        <v>7423</v>
      </c>
      <c r="B2595" t="s">
        <v>7422</v>
      </c>
      <c r="C2595" t="s">
        <v>149</v>
      </c>
      <c r="D2595" t="s">
        <v>7421</v>
      </c>
      <c r="E2595" s="3" t="s">
        <v>7034</v>
      </c>
      <c r="F2595" t="s">
        <v>7424</v>
      </c>
      <c r="G2595">
        <v>80</v>
      </c>
      <c r="H2595">
        <v>0</v>
      </c>
      <c r="I2595">
        <v>54</v>
      </c>
      <c r="J2595">
        <v>3</v>
      </c>
      <c r="K2595">
        <v>23</v>
      </c>
      <c r="L2595">
        <v>0</v>
      </c>
      <c r="M2595">
        <v>0</v>
      </c>
      <c r="N2595" s="2">
        <v>214.41770833333331</v>
      </c>
      <c r="O2595" s="2">
        <v>82.061480991310361</v>
      </c>
      <c r="P2595" s="2">
        <v>404.76</v>
      </c>
      <c r="Q2595" s="4">
        <v>701.23918932464369</v>
      </c>
      <c r="R2595" s="5">
        <v>4.2999999999999997E-2</v>
      </c>
      <c r="S2595" s="6">
        <v>731.3924744656033</v>
      </c>
      <c r="T2595" s="4">
        <v>71.064935064935071</v>
      </c>
      <c r="U2595" s="7">
        <v>802.45740953053837</v>
      </c>
      <c r="V2595" s="8">
        <v>0.85362133850732091</v>
      </c>
      <c r="W2595" s="7">
        <v>517.38687110657656</v>
      </c>
      <c r="X2595" s="7">
        <v>601.41361107576506</v>
      </c>
      <c r="Y2595" s="7">
        <v>739.12410158082378</v>
      </c>
      <c r="Z2595" s="7">
        <v>1035.5517675832384</v>
      </c>
      <c r="AA2595" s="7">
        <v>1205.9393236318704</v>
      </c>
      <c r="AB2595" s="7">
        <v>1387.2192348616934</v>
      </c>
      <c r="AC2595" s="7">
        <v>1034.0687500000001</v>
      </c>
      <c r="AD2595" s="7">
        <v>1128.075</v>
      </c>
      <c r="AE2595" s="4">
        <v>665</v>
      </c>
      <c r="AF2595" s="4">
        <v>773</v>
      </c>
      <c r="AG2595" s="4">
        <v>950</v>
      </c>
      <c r="AH2595" s="4">
        <v>1331</v>
      </c>
      <c r="AI2595" s="4">
        <v>1550</v>
      </c>
      <c r="AJ2595" s="4">
        <v>1783</v>
      </c>
      <c r="AK2595" s="4">
        <v>993.3867493865564</v>
      </c>
      <c r="AL2595" s="8">
        <v>1.1323201217488108</v>
      </c>
      <c r="AM2595" s="4">
        <v>906.05532441290541</v>
      </c>
      <c r="AN2595" s="8">
        <v>1.0394205273349808</v>
      </c>
      <c r="AO2595" s="4">
        <v>818.72389943925441</v>
      </c>
      <c r="AP2595" s="8">
        <v>0.94652093292115091</v>
      </c>
    </row>
    <row r="2596" spans="1:42" x14ac:dyDescent="0.25">
      <c r="A2596" s="2" t="s">
        <v>7427</v>
      </c>
      <c r="B2596" t="s">
        <v>7426</v>
      </c>
      <c r="C2596" t="s">
        <v>149</v>
      </c>
      <c r="D2596" t="s">
        <v>7425</v>
      </c>
      <c r="E2596" s="3" t="s">
        <v>7034</v>
      </c>
      <c r="F2596" t="s">
        <v>7428</v>
      </c>
      <c r="G2596">
        <v>129</v>
      </c>
      <c r="H2596">
        <v>2</v>
      </c>
      <c r="I2596">
        <v>71</v>
      </c>
      <c r="J2596">
        <v>30</v>
      </c>
      <c r="K2596">
        <v>22</v>
      </c>
      <c r="L2596">
        <v>4</v>
      </c>
      <c r="M2596">
        <v>0</v>
      </c>
      <c r="N2596" s="2">
        <v>216.47545219638243</v>
      </c>
      <c r="O2596" s="2">
        <v>141.33668159431522</v>
      </c>
      <c r="P2596" s="2">
        <v>333.26</v>
      </c>
      <c r="Q2596" s="4">
        <v>691.07213379069765</v>
      </c>
      <c r="R2596" s="5">
        <v>4.2999999999999997E-2</v>
      </c>
      <c r="S2596" s="6">
        <v>720.78823554369762</v>
      </c>
      <c r="T2596" s="4">
        <v>38.31707317073171</v>
      </c>
      <c r="U2596" s="7">
        <v>759.10530871442938</v>
      </c>
      <c r="V2596" s="8">
        <v>0.83997036244466416</v>
      </c>
      <c r="W2596" s="7">
        <v>536.76561571094089</v>
      </c>
      <c r="X2596" s="7">
        <v>597.38104928305313</v>
      </c>
      <c r="Y2596" s="7">
        <v>744.13420424711421</v>
      </c>
      <c r="Z2596" s="7">
        <v>1042.4259431414557</v>
      </c>
      <c r="AA2596" s="7">
        <v>1059.1749445232235</v>
      </c>
      <c r="AB2596" s="7">
        <v>1217.8916719028332</v>
      </c>
      <c r="AC2596" s="7">
        <v>994.10155038759694</v>
      </c>
      <c r="AD2596" s="7">
        <v>1084.474418604651</v>
      </c>
      <c r="AE2596" s="4">
        <v>673</v>
      </c>
      <c r="AF2596" s="4">
        <v>749</v>
      </c>
      <c r="AG2596" s="4">
        <v>933</v>
      </c>
      <c r="AH2596" s="4">
        <v>1307</v>
      </c>
      <c r="AI2596" s="4">
        <v>1328</v>
      </c>
      <c r="AJ2596" s="4">
        <v>1527</v>
      </c>
      <c r="AK2596" s="4">
        <v>986.11404910922533</v>
      </c>
      <c r="AL2596" s="8">
        <v>1.133560483904877</v>
      </c>
      <c r="AM2596" s="4">
        <v>896.90968075529781</v>
      </c>
      <c r="AN2596" s="8">
        <v>1.0348534603104951</v>
      </c>
      <c r="AO2596" s="4">
        <v>807.70531240137041</v>
      </c>
      <c r="AP2596" s="8">
        <v>0.93614643671611308</v>
      </c>
    </row>
    <row r="2597" spans="1:42" x14ac:dyDescent="0.25">
      <c r="A2597" s="2" t="s">
        <v>7431</v>
      </c>
      <c r="B2597" t="s">
        <v>7430</v>
      </c>
      <c r="C2597" t="s">
        <v>149</v>
      </c>
      <c r="D2597" t="s">
        <v>7429</v>
      </c>
      <c r="E2597" s="3" t="s">
        <v>7034</v>
      </c>
      <c r="F2597" t="s">
        <v>7430</v>
      </c>
      <c r="G2597">
        <v>69</v>
      </c>
      <c r="H2597">
        <v>0</v>
      </c>
      <c r="I2597">
        <v>40</v>
      </c>
      <c r="J2597">
        <v>11</v>
      </c>
      <c r="K2597">
        <v>12</v>
      </c>
      <c r="L2597">
        <v>6</v>
      </c>
      <c r="M2597">
        <v>0</v>
      </c>
      <c r="N2597" s="2">
        <v>218.56884057971013</v>
      </c>
      <c r="O2597" s="2">
        <v>173.20931305314011</v>
      </c>
      <c r="P2597" s="2">
        <v>336.5</v>
      </c>
      <c r="Q2597" s="4">
        <v>728.27815363285026</v>
      </c>
      <c r="R2597" s="5">
        <v>4.2999999999999997E-2</v>
      </c>
      <c r="S2597" s="6">
        <v>759.59411423906272</v>
      </c>
      <c r="T2597" s="4">
        <v>57.573529411764703</v>
      </c>
      <c r="U2597" s="7">
        <v>817.16764365082747</v>
      </c>
      <c r="V2597" s="8">
        <v>0.87937378018851042</v>
      </c>
      <c r="W2597" s="7">
        <v>534.59105723969401</v>
      </c>
      <c r="X2597" s="7">
        <v>659.65593760310867</v>
      </c>
      <c r="Y2597" s="7">
        <v>762.65054496121491</v>
      </c>
      <c r="Z2597" s="7">
        <v>918.77729103580452</v>
      </c>
      <c r="AA2597" s="7">
        <v>1101.8788152279933</v>
      </c>
      <c r="AB2597" s="7">
        <v>1266.9971540084491</v>
      </c>
      <c r="AC2597" s="7">
        <v>1022.1869565217391</v>
      </c>
      <c r="AD2597" s="7">
        <v>1115.1130434782608</v>
      </c>
      <c r="AE2597" s="4">
        <v>654</v>
      </c>
      <c r="AF2597" s="4">
        <v>807</v>
      </c>
      <c r="AG2597" s="4">
        <v>933</v>
      </c>
      <c r="AH2597" s="4">
        <v>1124</v>
      </c>
      <c r="AI2597" s="4">
        <v>1348</v>
      </c>
      <c r="AJ2597" s="4">
        <v>1550</v>
      </c>
      <c r="AK2597" s="4">
        <v>998.30715780118408</v>
      </c>
      <c r="AL2597" s="8">
        <v>1.1362586350020034</v>
      </c>
      <c r="AM2597" s="4">
        <v>917.45273982046569</v>
      </c>
      <c r="AN2597" s="8">
        <v>1.0492492486942078</v>
      </c>
      <c r="AO2597" s="4">
        <v>836.59832183974697</v>
      </c>
      <c r="AP2597" s="8">
        <v>0.96223986238641135</v>
      </c>
    </row>
    <row r="2598" spans="1:42" x14ac:dyDescent="0.25">
      <c r="A2598" s="2" t="s">
        <v>7434</v>
      </c>
      <c r="B2598" t="s">
        <v>7433</v>
      </c>
      <c r="C2598" t="s">
        <v>149</v>
      </c>
      <c r="D2598" t="s">
        <v>7432</v>
      </c>
      <c r="E2598" s="3" t="s">
        <v>7034</v>
      </c>
      <c r="F2598" t="s">
        <v>7435</v>
      </c>
      <c r="G2598">
        <v>52</v>
      </c>
      <c r="H2598">
        <v>0</v>
      </c>
      <c r="I2598">
        <v>52</v>
      </c>
      <c r="J2598">
        <v>0</v>
      </c>
      <c r="K2598">
        <v>0</v>
      </c>
      <c r="L2598">
        <v>0</v>
      </c>
      <c r="M2598">
        <v>0</v>
      </c>
      <c r="N2598" s="2">
        <v>147.23397435897436</v>
      </c>
      <c r="O2598" s="2">
        <v>183.12218841666675</v>
      </c>
      <c r="P2598" s="2">
        <v>368.14</v>
      </c>
      <c r="Q2598" s="4">
        <v>698.4961627756411</v>
      </c>
      <c r="R2598" s="5">
        <v>4.2999999999999997E-2</v>
      </c>
      <c r="S2598" s="6">
        <v>728.53149777499357</v>
      </c>
      <c r="T2598" s="4">
        <v>0</v>
      </c>
      <c r="U2598" s="7">
        <v>728.53149777499357</v>
      </c>
      <c r="V2598" s="8">
        <v>0.60259015531430404</v>
      </c>
      <c r="W2598" s="7">
        <v>700.81235063053566</v>
      </c>
      <c r="X2598" s="7">
        <v>728.53149777499357</v>
      </c>
      <c r="Y2598" s="7">
        <v>869.53759411854071</v>
      </c>
      <c r="Z2598" s="7">
        <v>1132.8694919908917</v>
      </c>
      <c r="AA2598" s="7">
        <v>1239.5279494815234</v>
      </c>
      <c r="AB2598" s="7">
        <v>1425.7283074736433</v>
      </c>
      <c r="AC2598" s="7">
        <v>1329.9</v>
      </c>
      <c r="AD2598" s="7">
        <v>1450.8</v>
      </c>
      <c r="AE2598" s="4">
        <v>1163</v>
      </c>
      <c r="AF2598" s="4">
        <v>1209</v>
      </c>
      <c r="AG2598" s="4">
        <v>1443</v>
      </c>
      <c r="AH2598" s="4">
        <v>1880</v>
      </c>
      <c r="AI2598" s="4">
        <v>2057</v>
      </c>
      <c r="AJ2598" s="4">
        <v>2366</v>
      </c>
      <c r="AK2598" s="4">
        <v>1296.6498773585299</v>
      </c>
      <c r="AL2598" s="8">
        <v>1.0724978307349295</v>
      </c>
      <c r="AM2598" s="4">
        <v>1111.3938840160724</v>
      </c>
      <c r="AN2598" s="8">
        <v>0.91926706701081262</v>
      </c>
      <c r="AO2598" s="4">
        <v>913.78749111745105</v>
      </c>
      <c r="AP2598" s="8">
        <v>0.75582091903842108</v>
      </c>
    </row>
    <row r="2599" spans="1:42" x14ac:dyDescent="0.25">
      <c r="A2599" s="2" t="s">
        <v>7438</v>
      </c>
      <c r="B2599" t="s">
        <v>7437</v>
      </c>
      <c r="C2599" t="s">
        <v>149</v>
      </c>
      <c r="D2599" t="s">
        <v>7436</v>
      </c>
      <c r="E2599" s="3" t="s">
        <v>7034</v>
      </c>
      <c r="F2599" t="s">
        <v>7439</v>
      </c>
      <c r="G2599">
        <v>74</v>
      </c>
      <c r="H2599">
        <v>0</v>
      </c>
      <c r="I2599">
        <v>56</v>
      </c>
      <c r="J2599">
        <v>6</v>
      </c>
      <c r="K2599">
        <v>12</v>
      </c>
      <c r="L2599">
        <v>0</v>
      </c>
      <c r="M2599">
        <v>0</v>
      </c>
      <c r="N2599" s="2">
        <v>197.57094594594594</v>
      </c>
      <c r="O2599" s="2">
        <v>158.66196455855859</v>
      </c>
      <c r="P2599" s="2">
        <v>391.62</v>
      </c>
      <c r="Q2599" s="4">
        <v>747.85291050450451</v>
      </c>
      <c r="R2599" s="5">
        <v>4.2999999999999997E-2</v>
      </c>
      <c r="S2599" s="6">
        <v>780.01058565619815</v>
      </c>
      <c r="T2599" s="4">
        <v>12.845070422535212</v>
      </c>
      <c r="U2599" s="7">
        <v>792.85565607873332</v>
      </c>
      <c r="V2599" s="8">
        <v>0.91984382525125841</v>
      </c>
      <c r="W2599" s="7">
        <v>639.7935817816533</v>
      </c>
      <c r="X2599" s="7">
        <v>696.80489104932542</v>
      </c>
      <c r="Y2599" s="7">
        <v>913.99083111664766</v>
      </c>
      <c r="Z2599" s="7">
        <v>1101.313704424713</v>
      </c>
      <c r="AA2599" s="7">
        <v>1211.7165572922686</v>
      </c>
      <c r="AB2599" s="7">
        <v>1393.6097820986508</v>
      </c>
      <c r="AC2599" s="7">
        <v>948.14054054054066</v>
      </c>
      <c r="AD2599" s="7">
        <v>1034.335135135135</v>
      </c>
      <c r="AE2599" s="4">
        <v>707</v>
      </c>
      <c r="AF2599" s="4">
        <v>770</v>
      </c>
      <c r="AG2599" s="4">
        <v>1010</v>
      </c>
      <c r="AH2599" s="4">
        <v>1217</v>
      </c>
      <c r="AI2599" s="4">
        <v>1339</v>
      </c>
      <c r="AJ2599" s="4">
        <v>1540</v>
      </c>
      <c r="AK2599" s="4">
        <v>967.40055674530834</v>
      </c>
      <c r="AL2599" s="8">
        <v>1.1372472157660294</v>
      </c>
      <c r="AM2599" s="4">
        <v>904.93723304893831</v>
      </c>
      <c r="AN2599" s="8">
        <v>1.0647794189277724</v>
      </c>
      <c r="AO2599" s="4">
        <v>842.47390935256817</v>
      </c>
      <c r="AP2599" s="8">
        <v>0.9923116220895154</v>
      </c>
    </row>
    <row r="2600" spans="1:42" x14ac:dyDescent="0.25">
      <c r="A2600" s="2" t="s">
        <v>7442</v>
      </c>
      <c r="B2600" t="s">
        <v>7441</v>
      </c>
      <c r="C2600" t="s">
        <v>149</v>
      </c>
      <c r="D2600" t="s">
        <v>7440</v>
      </c>
      <c r="E2600" s="3" t="s">
        <v>7034</v>
      </c>
      <c r="F2600" t="s">
        <v>7443</v>
      </c>
      <c r="G2600">
        <v>70</v>
      </c>
      <c r="H2600">
        <v>0</v>
      </c>
      <c r="I2600">
        <v>50</v>
      </c>
      <c r="J2600">
        <v>10</v>
      </c>
      <c r="K2600">
        <v>10</v>
      </c>
      <c r="L2600">
        <v>0</v>
      </c>
      <c r="M2600">
        <v>0</v>
      </c>
      <c r="N2600" s="2">
        <v>200.4047619047619</v>
      </c>
      <c r="O2600" s="2">
        <v>145.77707892857143</v>
      </c>
      <c r="P2600" s="2">
        <v>279.44</v>
      </c>
      <c r="Q2600" s="4">
        <v>625.62184083333341</v>
      </c>
      <c r="R2600" s="5">
        <v>4.2999999999999997E-2</v>
      </c>
      <c r="S2600" s="6">
        <v>652.52357998916671</v>
      </c>
      <c r="T2600" s="4">
        <v>67</v>
      </c>
      <c r="U2600" s="7">
        <v>719.52357998916671</v>
      </c>
      <c r="V2600" s="8">
        <v>0.86913978600934716</v>
      </c>
      <c r="W2600" s="7">
        <v>515.48799813466871</v>
      </c>
      <c r="X2600" s="7">
        <v>560.4158511831032</v>
      </c>
      <c r="Y2600" s="7">
        <v>735.39801568753205</v>
      </c>
      <c r="Z2600" s="7">
        <v>1030.1877883211193</v>
      </c>
      <c r="AA2600" s="7">
        <v>1235.1218548578379</v>
      </c>
      <c r="AB2600" s="7">
        <v>1420.3507226891027</v>
      </c>
      <c r="AC2600" s="7">
        <v>910.64285714285722</v>
      </c>
      <c r="AD2600" s="7">
        <v>993.42857142857144</v>
      </c>
      <c r="AE2600" s="4">
        <v>654</v>
      </c>
      <c r="AF2600" s="4">
        <v>711</v>
      </c>
      <c r="AG2600" s="4">
        <v>933</v>
      </c>
      <c r="AH2600" s="4">
        <v>1307</v>
      </c>
      <c r="AI2600" s="4">
        <v>1567</v>
      </c>
      <c r="AJ2600" s="4">
        <v>1802</v>
      </c>
      <c r="AK2600" s="4">
        <v>874.57570596320249</v>
      </c>
      <c r="AL2600" s="8">
        <v>1.1373649597484758</v>
      </c>
      <c r="AM2600" s="4">
        <v>800.55833063852378</v>
      </c>
      <c r="AN2600" s="8">
        <v>1.0479565685020995</v>
      </c>
      <c r="AO2600" s="4">
        <v>726.5409553138453</v>
      </c>
      <c r="AP2600" s="8">
        <v>0.95854817725572339</v>
      </c>
    </row>
    <row r="2601" spans="1:42" x14ac:dyDescent="0.25">
      <c r="A2601" s="2" t="s">
        <v>7446</v>
      </c>
      <c r="B2601" t="s">
        <v>7445</v>
      </c>
      <c r="C2601" t="s">
        <v>149</v>
      </c>
      <c r="D2601" t="s">
        <v>7444</v>
      </c>
      <c r="E2601" s="3" t="s">
        <v>7034</v>
      </c>
      <c r="F2601" t="s">
        <v>7447</v>
      </c>
      <c r="G2601">
        <v>168</v>
      </c>
      <c r="H2601">
        <v>0</v>
      </c>
      <c r="I2601">
        <v>120</v>
      </c>
      <c r="J2601">
        <v>20</v>
      </c>
      <c r="K2601">
        <v>21</v>
      </c>
      <c r="L2601">
        <v>7</v>
      </c>
      <c r="M2601">
        <v>0</v>
      </c>
      <c r="N2601" s="2">
        <v>172.36954365079364</v>
      </c>
      <c r="O2601" s="2">
        <v>336.70766115476198</v>
      </c>
      <c r="P2601" s="2">
        <v>252.88</v>
      </c>
      <c r="Q2601" s="4">
        <v>761.95720480555565</v>
      </c>
      <c r="R2601" s="5">
        <v>4.2999999999999997E-2</v>
      </c>
      <c r="S2601" s="6">
        <v>794.72136461219452</v>
      </c>
      <c r="T2601" s="4">
        <v>97.089743589743591</v>
      </c>
      <c r="U2601" s="7">
        <v>891.81110820193817</v>
      </c>
      <c r="V2601" s="8">
        <v>0.72520058944672772</v>
      </c>
      <c r="W2601" s="7">
        <v>640.43316481630939</v>
      </c>
      <c r="X2601" s="7">
        <v>704.41185635699003</v>
      </c>
      <c r="Y2601" s="7">
        <v>890.53168629351592</v>
      </c>
      <c r="Z2601" s="7">
        <v>1090.8690032390818</v>
      </c>
      <c r="AA2601" s="7">
        <v>1180.6976711598356</v>
      </c>
      <c r="AB2601" s="7">
        <v>1357.7700093633359</v>
      </c>
      <c r="AC2601" s="7">
        <v>1352.7184523809526</v>
      </c>
      <c r="AD2601" s="7">
        <v>1475.6928571428573</v>
      </c>
      <c r="AE2601" s="4">
        <v>991</v>
      </c>
      <c r="AF2601" s="4">
        <v>1090</v>
      </c>
      <c r="AG2601" s="4">
        <v>1378</v>
      </c>
      <c r="AH2601" s="4">
        <v>1688</v>
      </c>
      <c r="AI2601" s="4">
        <v>1827</v>
      </c>
      <c r="AJ2601" s="4">
        <v>2101</v>
      </c>
      <c r="AK2601" s="4">
        <v>1251.9762027123159</v>
      </c>
      <c r="AL2601" s="8">
        <v>1.0970298648031964</v>
      </c>
      <c r="AM2601" s="4">
        <v>1097.5391381884338</v>
      </c>
      <c r="AN2601" s="8">
        <v>0.97144514266293214</v>
      </c>
      <c r="AO2601" s="4">
        <v>946.13025140031402</v>
      </c>
      <c r="AP2601" s="8">
        <v>0.84832286605482976</v>
      </c>
    </row>
    <row r="2602" spans="1:42" x14ac:dyDescent="0.25">
      <c r="A2602" s="2" t="s">
        <v>7450</v>
      </c>
      <c r="B2602" t="s">
        <v>7449</v>
      </c>
      <c r="C2602" t="s">
        <v>149</v>
      </c>
      <c r="D2602" t="s">
        <v>7448</v>
      </c>
      <c r="E2602" s="3" t="s">
        <v>7034</v>
      </c>
      <c r="F2602" t="s">
        <v>7451</v>
      </c>
      <c r="G2602">
        <v>103</v>
      </c>
      <c r="H2602">
        <v>2</v>
      </c>
      <c r="I2602">
        <v>59</v>
      </c>
      <c r="J2602">
        <v>14</v>
      </c>
      <c r="K2602">
        <v>20</v>
      </c>
      <c r="L2602">
        <v>8</v>
      </c>
      <c r="M2602">
        <v>0</v>
      </c>
      <c r="N2602" s="2">
        <v>174.45307443365695</v>
      </c>
      <c r="O2602" s="2">
        <v>409.42623188996765</v>
      </c>
      <c r="P2602" s="2">
        <v>217.58</v>
      </c>
      <c r="Q2602" s="4">
        <v>801.45930632362467</v>
      </c>
      <c r="R2602" s="5">
        <v>4.2999999999999997E-2</v>
      </c>
      <c r="S2602" s="6">
        <v>835.92205649554046</v>
      </c>
      <c r="T2602" s="4">
        <v>98.734693877551024</v>
      </c>
      <c r="U2602" s="7">
        <v>934.65675037309143</v>
      </c>
      <c r="V2602" s="8">
        <v>0.77803083435106002</v>
      </c>
      <c r="W2602" s="7">
        <v>603.29474738035526</v>
      </c>
      <c r="X2602" s="7">
        <v>670.09554985845693</v>
      </c>
      <c r="Y2602" s="7">
        <v>879.54389929500473</v>
      </c>
      <c r="Z2602" s="7">
        <v>1092.4714571939537</v>
      </c>
      <c r="AA2602" s="7">
        <v>1399.3376435777329</v>
      </c>
      <c r="AB2602" s="7">
        <v>1609.4818347067612</v>
      </c>
      <c r="AC2602" s="7">
        <v>1321.4417475728158</v>
      </c>
      <c r="AD2602" s="7">
        <v>1441.5728155339807</v>
      </c>
      <c r="AE2602" s="4">
        <v>867</v>
      </c>
      <c r="AF2602" s="4">
        <v>963</v>
      </c>
      <c r="AG2602" s="4">
        <v>1264</v>
      </c>
      <c r="AH2602" s="4">
        <v>1570</v>
      </c>
      <c r="AI2602" s="4">
        <v>2011</v>
      </c>
      <c r="AJ2602" s="4">
        <v>2313</v>
      </c>
      <c r="AK2602" s="4">
        <v>1224.6351146874456</v>
      </c>
      <c r="AL2602" s="8">
        <v>1.1016049644982797</v>
      </c>
      <c r="AM2602" s="4">
        <v>1093.6557146445209</v>
      </c>
      <c r="AN2602" s="8">
        <v>0.99257455107910786</v>
      </c>
      <c r="AO2602" s="4">
        <v>962.67631460159646</v>
      </c>
      <c r="AP2602" s="8">
        <v>0.883544137659936</v>
      </c>
    </row>
    <row r="2603" spans="1:42" x14ac:dyDescent="0.25">
      <c r="A2603" s="2" t="s">
        <v>7454</v>
      </c>
      <c r="B2603" t="s">
        <v>7453</v>
      </c>
      <c r="C2603" t="s">
        <v>149</v>
      </c>
      <c r="D2603" t="s">
        <v>7452</v>
      </c>
      <c r="E2603" s="3" t="s">
        <v>7034</v>
      </c>
      <c r="F2603" t="s">
        <v>7455</v>
      </c>
      <c r="G2603">
        <v>127</v>
      </c>
      <c r="H2603">
        <v>0</v>
      </c>
      <c r="I2603">
        <v>88</v>
      </c>
      <c r="J2603">
        <v>7</v>
      </c>
      <c r="K2603">
        <v>31</v>
      </c>
      <c r="L2603">
        <v>1</v>
      </c>
      <c r="M2603">
        <v>0</v>
      </c>
      <c r="N2603" s="2">
        <v>190.28937007874015</v>
      </c>
      <c r="O2603" s="2">
        <v>185.00903754855648</v>
      </c>
      <c r="P2603" s="2">
        <v>325.07</v>
      </c>
      <c r="Q2603" s="4">
        <v>700.36840762729662</v>
      </c>
      <c r="R2603" s="5">
        <v>4.2999999999999997E-2</v>
      </c>
      <c r="S2603" s="6">
        <v>730.48424915527028</v>
      </c>
      <c r="T2603" s="4">
        <v>82.944444444444443</v>
      </c>
      <c r="U2603" s="7">
        <v>813.42869359971473</v>
      </c>
      <c r="V2603" s="8">
        <v>0.8134158839007557</v>
      </c>
      <c r="W2603" s="7">
        <v>528.13179510311704</v>
      </c>
      <c r="X2603" s="7">
        <v>652.31216186318613</v>
      </c>
      <c r="Y2603" s="7">
        <v>769.91827391242794</v>
      </c>
      <c r="Z2603" s="7">
        <v>927.70038697228028</v>
      </c>
      <c r="AA2603" s="7">
        <v>1219.8894852312662</v>
      </c>
      <c r="AB2603" s="7">
        <v>1403.2381443887798</v>
      </c>
      <c r="AC2603" s="7">
        <v>1100.0173228346457</v>
      </c>
      <c r="AD2603" s="7">
        <v>1200.0188976377951</v>
      </c>
      <c r="AE2603" s="4">
        <v>723</v>
      </c>
      <c r="AF2603" s="4">
        <v>893</v>
      </c>
      <c r="AG2603" s="4">
        <v>1054</v>
      </c>
      <c r="AH2603" s="4">
        <v>1270</v>
      </c>
      <c r="AI2603" s="4">
        <v>1670</v>
      </c>
      <c r="AJ2603" s="4">
        <v>1921</v>
      </c>
      <c r="AK2603" s="4">
        <v>1035.131089317762</v>
      </c>
      <c r="AL2603" s="8">
        <v>1.1180579265507646</v>
      </c>
      <c r="AM2603" s="4">
        <v>933.58214259693148</v>
      </c>
      <c r="AN2603" s="8">
        <v>1.0165105790007618</v>
      </c>
      <c r="AO2603" s="4">
        <v>832.03319587610088</v>
      </c>
      <c r="AP2603" s="8">
        <v>0.91496323145075875</v>
      </c>
    </row>
    <row r="2604" spans="1:42" x14ac:dyDescent="0.25">
      <c r="A2604" s="2" t="s">
        <v>7458</v>
      </c>
      <c r="B2604" t="s">
        <v>7457</v>
      </c>
      <c r="C2604" t="s">
        <v>149</v>
      </c>
      <c r="D2604" t="s">
        <v>7456</v>
      </c>
      <c r="E2604" s="3" t="s">
        <v>7034</v>
      </c>
      <c r="F2604" t="s">
        <v>7459</v>
      </c>
      <c r="G2604">
        <v>41</v>
      </c>
      <c r="H2604">
        <v>0</v>
      </c>
      <c r="I2604">
        <v>40</v>
      </c>
      <c r="J2604">
        <v>1</v>
      </c>
      <c r="K2604">
        <v>0</v>
      </c>
      <c r="L2604">
        <v>0</v>
      </c>
      <c r="M2604">
        <v>0</v>
      </c>
      <c r="N2604" s="2">
        <v>184.15243902439025</v>
      </c>
      <c r="O2604" s="2">
        <v>187.83940443902443</v>
      </c>
      <c r="P2604" s="2">
        <v>380.64</v>
      </c>
      <c r="Q2604" s="4">
        <v>752.63184346341473</v>
      </c>
      <c r="R2604" s="5">
        <v>4.2999999999999997E-2</v>
      </c>
      <c r="S2604" s="6">
        <v>784.99501273234148</v>
      </c>
      <c r="T2604" s="4">
        <v>0</v>
      </c>
      <c r="U2604" s="7">
        <v>784.99501273234148</v>
      </c>
      <c r="V2604" s="8">
        <v>1.0351138687815906</v>
      </c>
      <c r="W2604" s="7">
        <v>776.33540158619303</v>
      </c>
      <c r="X2604" s="7">
        <v>780.4758570613194</v>
      </c>
      <c r="Y2604" s="7">
        <v>965.7612395732242</v>
      </c>
      <c r="Z2604" s="7">
        <v>1255.5931228320696</v>
      </c>
      <c r="AA2604" s="7">
        <v>1374.6312177419525</v>
      </c>
      <c r="AB2604" s="7">
        <v>1580.6188776294891</v>
      </c>
      <c r="AC2604" s="7">
        <v>834.20243902439029</v>
      </c>
      <c r="AD2604" s="7">
        <v>910.03902439024387</v>
      </c>
      <c r="AE2604" s="4">
        <v>750</v>
      </c>
      <c r="AF2604" s="4">
        <v>754</v>
      </c>
      <c r="AG2604" s="4">
        <v>933</v>
      </c>
      <c r="AH2604" s="4">
        <v>1213</v>
      </c>
      <c r="AI2604" s="4">
        <v>1328</v>
      </c>
      <c r="AJ2604" s="4">
        <v>1527</v>
      </c>
      <c r="AK2604" s="4">
        <v>873.06618786146942</v>
      </c>
      <c r="AL2604" s="8">
        <v>1.1512467019046166</v>
      </c>
      <c r="AM2604" s="4">
        <v>843.70912948509329</v>
      </c>
      <c r="AN2604" s="8">
        <v>1.1125357575302746</v>
      </c>
      <c r="AO2604" s="4">
        <v>814.3520711087175</v>
      </c>
      <c r="AP2604" s="8">
        <v>1.0738248131559327</v>
      </c>
    </row>
    <row r="2605" spans="1:42" x14ac:dyDescent="0.25">
      <c r="A2605" s="2" t="s">
        <v>7462</v>
      </c>
      <c r="B2605" t="s">
        <v>7461</v>
      </c>
      <c r="C2605" t="s">
        <v>149</v>
      </c>
      <c r="D2605" t="s">
        <v>7460</v>
      </c>
      <c r="E2605" s="3" t="s">
        <v>7034</v>
      </c>
      <c r="F2605" t="s">
        <v>7463</v>
      </c>
      <c r="G2605">
        <v>60</v>
      </c>
      <c r="H2605">
        <v>0</v>
      </c>
      <c r="I2605">
        <v>58</v>
      </c>
      <c r="J2605">
        <v>2</v>
      </c>
      <c r="K2605">
        <v>0</v>
      </c>
      <c r="L2605">
        <v>0</v>
      </c>
      <c r="M2605">
        <v>0</v>
      </c>
      <c r="N2605" s="2">
        <v>180.48333333333335</v>
      </c>
      <c r="O2605" s="2">
        <v>193.75144722222223</v>
      </c>
      <c r="P2605" s="2">
        <v>350.36</v>
      </c>
      <c r="Q2605" s="4">
        <v>724.59478055555564</v>
      </c>
      <c r="R2605" s="5">
        <v>4.2999999999999997E-2</v>
      </c>
      <c r="S2605" s="6">
        <v>755.75235611944447</v>
      </c>
      <c r="T2605" s="4">
        <v>0</v>
      </c>
      <c r="U2605" s="7">
        <v>755.75235611944447</v>
      </c>
      <c r="V2605" s="8">
        <v>1.051993814197445</v>
      </c>
      <c r="W2605" s="7">
        <v>743.75962663759356</v>
      </c>
      <c r="X2605" s="7">
        <v>747.96760189438339</v>
      </c>
      <c r="Y2605" s="7">
        <v>981.51022864621609</v>
      </c>
      <c r="Z2605" s="7">
        <v>1249.7686512665646</v>
      </c>
      <c r="AA2605" s="7">
        <v>1301.3163481622394</v>
      </c>
      <c r="AB2605" s="7">
        <v>1496.987197602964</v>
      </c>
      <c r="AC2605" s="7">
        <v>790.24</v>
      </c>
      <c r="AD2605" s="7">
        <v>862.07999999999993</v>
      </c>
      <c r="AE2605" s="4">
        <v>707</v>
      </c>
      <c r="AF2605" s="4">
        <v>711</v>
      </c>
      <c r="AG2605" s="4">
        <v>933</v>
      </c>
      <c r="AH2605" s="4">
        <v>1188</v>
      </c>
      <c r="AI2605" s="4">
        <v>1237</v>
      </c>
      <c r="AJ2605" s="4">
        <v>1423</v>
      </c>
      <c r="AK2605" s="4">
        <v>831.86126288694447</v>
      </c>
      <c r="AL2605" s="8">
        <v>1.1579360563571053</v>
      </c>
      <c r="AM2605" s="4">
        <v>806.49162729777765</v>
      </c>
      <c r="AN2605" s="8">
        <v>1.1226219756372184</v>
      </c>
      <c r="AO2605" s="4">
        <v>781.12199170861106</v>
      </c>
      <c r="AP2605" s="8">
        <v>1.0873078949173316</v>
      </c>
    </row>
    <row r="2606" spans="1:42" x14ac:dyDescent="0.25">
      <c r="A2606" s="2" t="s">
        <v>7466</v>
      </c>
      <c r="B2606" t="s">
        <v>7465</v>
      </c>
      <c r="C2606" t="s">
        <v>149</v>
      </c>
      <c r="D2606" t="s">
        <v>7464</v>
      </c>
      <c r="E2606" s="3" t="s">
        <v>7034</v>
      </c>
      <c r="F2606" t="s">
        <v>7467</v>
      </c>
      <c r="G2606">
        <v>65</v>
      </c>
      <c r="H2606">
        <v>0</v>
      </c>
      <c r="I2606">
        <v>46</v>
      </c>
      <c r="J2606">
        <v>10</v>
      </c>
      <c r="K2606">
        <v>9</v>
      </c>
      <c r="L2606">
        <v>0</v>
      </c>
      <c r="M2606">
        <v>0</v>
      </c>
      <c r="N2606" s="2">
        <v>212.23717948717947</v>
      </c>
      <c r="O2606" s="2">
        <v>304.76328338461542</v>
      </c>
      <c r="P2606" s="2">
        <v>197.72</v>
      </c>
      <c r="Q2606" s="4">
        <v>714.72046287179489</v>
      </c>
      <c r="R2606" s="5">
        <v>4.2999999999999997E-2</v>
      </c>
      <c r="S2606" s="6">
        <v>745.45344277528204</v>
      </c>
      <c r="T2606" s="4">
        <v>38.784615384615385</v>
      </c>
      <c r="U2606" s="7">
        <v>784.23805815989738</v>
      </c>
      <c r="V2606" s="8">
        <v>0.89473037720311954</v>
      </c>
      <c r="W2606" s="7">
        <v>659.97352524152188</v>
      </c>
      <c r="X2606" s="7">
        <v>663.37545062936476</v>
      </c>
      <c r="Y2606" s="7">
        <v>793.49909671435557</v>
      </c>
      <c r="Z2606" s="7">
        <v>1111.5791204776663</v>
      </c>
      <c r="AA2606" s="7">
        <v>1332.7042706874547</v>
      </c>
      <c r="AB2606" s="7">
        <v>1532.5673872232248</v>
      </c>
      <c r="AC2606" s="7">
        <v>964.15846153846167</v>
      </c>
      <c r="AD2606" s="7">
        <v>1051.8092307692307</v>
      </c>
      <c r="AE2606" s="4">
        <v>776</v>
      </c>
      <c r="AF2606" s="4">
        <v>780</v>
      </c>
      <c r="AG2606" s="4">
        <v>933</v>
      </c>
      <c r="AH2606" s="4">
        <v>1307</v>
      </c>
      <c r="AI2606" s="4">
        <v>1567</v>
      </c>
      <c r="AJ2606" s="4">
        <v>1802</v>
      </c>
      <c r="AK2606" s="4">
        <v>958.5443652111054</v>
      </c>
      <c r="AL2606" s="8">
        <v>1.1378439565885918</v>
      </c>
      <c r="AM2606" s="4">
        <v>888.73871820626687</v>
      </c>
      <c r="AN2606" s="8">
        <v>1.0582033012726615</v>
      </c>
      <c r="AO2606" s="4">
        <v>815.25908978012069</v>
      </c>
      <c r="AP2606" s="8">
        <v>0.97437103251905011</v>
      </c>
    </row>
    <row r="2607" spans="1:42" x14ac:dyDescent="0.25">
      <c r="A2607" s="2" t="s">
        <v>7470</v>
      </c>
      <c r="B2607" t="s">
        <v>7469</v>
      </c>
      <c r="C2607" t="s">
        <v>149</v>
      </c>
      <c r="D2607" t="s">
        <v>7468</v>
      </c>
      <c r="E2607" s="3" t="s">
        <v>7034</v>
      </c>
      <c r="F2607" t="s">
        <v>7471</v>
      </c>
      <c r="G2607">
        <v>198</v>
      </c>
      <c r="H2607">
        <v>0</v>
      </c>
      <c r="I2607">
        <v>119</v>
      </c>
      <c r="J2607">
        <v>41</v>
      </c>
      <c r="K2607">
        <v>27</v>
      </c>
      <c r="L2607">
        <v>11</v>
      </c>
      <c r="M2607">
        <v>0</v>
      </c>
      <c r="N2607" s="2">
        <v>174.88846801346801</v>
      </c>
      <c r="O2607" s="2">
        <v>396.11095725925935</v>
      </c>
      <c r="P2607" s="2">
        <v>284.29000000000002</v>
      </c>
      <c r="Q2607" s="4">
        <v>855.28942527272739</v>
      </c>
      <c r="R2607" s="5">
        <v>4.2999999999999997E-2</v>
      </c>
      <c r="S2607" s="6">
        <v>892.06687055945463</v>
      </c>
      <c r="T2607" s="4">
        <v>30.142857142857142</v>
      </c>
      <c r="U2607" s="7">
        <v>922.20972770231174</v>
      </c>
      <c r="V2607" s="8">
        <v>0.72493568822204824</v>
      </c>
      <c r="W2607" s="7">
        <v>694.92965808232884</v>
      </c>
      <c r="X2607" s="7">
        <v>764.35249980801052</v>
      </c>
      <c r="Y2607" s="7">
        <v>966.30985755544816</v>
      </c>
      <c r="Z2607" s="7">
        <v>1183.6945134641485</v>
      </c>
      <c r="AA2607" s="7">
        <v>1281.1669882103074</v>
      </c>
      <c r="AB2607" s="7">
        <v>1473.3069744005782</v>
      </c>
      <c r="AC2607" s="7">
        <v>1399.338888888889</v>
      </c>
      <c r="AD2607" s="7">
        <v>1526.5515151515151</v>
      </c>
      <c r="AE2607" s="4">
        <v>991</v>
      </c>
      <c r="AF2607" s="4">
        <v>1090</v>
      </c>
      <c r="AG2607" s="4">
        <v>1378</v>
      </c>
      <c r="AH2607" s="4">
        <v>1688</v>
      </c>
      <c r="AI2607" s="4">
        <v>1827</v>
      </c>
      <c r="AJ2607" s="4">
        <v>2101</v>
      </c>
      <c r="AK2607" s="4">
        <v>1364.6250372947084</v>
      </c>
      <c r="AL2607" s="8">
        <v>1.0964068075743625</v>
      </c>
      <c r="AM2607" s="4">
        <v>1205.3357676086678</v>
      </c>
      <c r="AN2607" s="8">
        <v>0.97119182352302058</v>
      </c>
      <c r="AO2607" s="4">
        <v>1048.7013190840612</v>
      </c>
      <c r="AP2607" s="8">
        <v>0.84806375587253435</v>
      </c>
    </row>
    <row r="2608" spans="1:42" x14ac:dyDescent="0.25">
      <c r="A2608" s="2" t="s">
        <v>7474</v>
      </c>
      <c r="B2608" t="s">
        <v>7473</v>
      </c>
      <c r="C2608" t="s">
        <v>149</v>
      </c>
      <c r="D2608" t="s">
        <v>7472</v>
      </c>
      <c r="E2608" s="3" t="s">
        <v>7034</v>
      </c>
      <c r="F2608" t="s">
        <v>7475</v>
      </c>
      <c r="G2608">
        <v>70</v>
      </c>
      <c r="H2608">
        <v>1</v>
      </c>
      <c r="I2608">
        <v>37</v>
      </c>
      <c r="J2608">
        <v>10</v>
      </c>
      <c r="K2608">
        <v>17</v>
      </c>
      <c r="L2608">
        <v>5</v>
      </c>
      <c r="M2608">
        <v>0</v>
      </c>
      <c r="N2608" s="2">
        <v>224.31904761904764</v>
      </c>
      <c r="O2608" s="2">
        <v>120.5330173571429</v>
      </c>
      <c r="P2608" s="2">
        <v>435.17</v>
      </c>
      <c r="Q2608" s="4">
        <v>780.02206497619056</v>
      </c>
      <c r="R2608" s="5">
        <v>4.2999999999999997E-2</v>
      </c>
      <c r="S2608" s="6">
        <v>813.56301377016666</v>
      </c>
      <c r="T2608" s="4">
        <v>60.333333333333336</v>
      </c>
      <c r="U2608" s="7">
        <v>873.89634710350003</v>
      </c>
      <c r="V2608" s="8">
        <v>0.88630461166683572</v>
      </c>
      <c r="W2608" s="7">
        <v>640.288943900253</v>
      </c>
      <c r="X2608" s="7">
        <v>643.58940237396553</v>
      </c>
      <c r="Y2608" s="7">
        <v>769.83193899347418</v>
      </c>
      <c r="Z2608" s="7">
        <v>1078.4248062856063</v>
      </c>
      <c r="AA2608" s="7">
        <v>1292.9546070769281</v>
      </c>
      <c r="AB2608" s="7">
        <v>1486.8565424075459</v>
      </c>
      <c r="AC2608" s="7">
        <v>1084.6000000000001</v>
      </c>
      <c r="AD2608" s="7">
        <v>1183.2</v>
      </c>
      <c r="AE2608" s="4">
        <v>776</v>
      </c>
      <c r="AF2608" s="4">
        <v>780</v>
      </c>
      <c r="AG2608" s="4">
        <v>933</v>
      </c>
      <c r="AH2608" s="4">
        <v>1307</v>
      </c>
      <c r="AI2608" s="4">
        <v>1567</v>
      </c>
      <c r="AJ2608" s="4">
        <v>1802</v>
      </c>
      <c r="AK2608" s="4">
        <v>1059.2129174698739</v>
      </c>
      <c r="AL2608" s="8">
        <v>1.1354424450336786</v>
      </c>
      <c r="AM2608" s="4">
        <v>977.32961623663823</v>
      </c>
      <c r="AN2608" s="8">
        <v>1.0523965005780644</v>
      </c>
      <c r="AO2608" s="4">
        <v>895.44631500340245</v>
      </c>
      <c r="AP2608" s="8">
        <v>0.96935055612245014</v>
      </c>
    </row>
    <row r="2609" spans="1:42" x14ac:dyDescent="0.25">
      <c r="A2609" s="2" t="s">
        <v>7478</v>
      </c>
      <c r="B2609" t="s">
        <v>7477</v>
      </c>
      <c r="C2609" t="s">
        <v>149</v>
      </c>
      <c r="D2609" t="s">
        <v>7476</v>
      </c>
      <c r="E2609" s="3" t="s">
        <v>7034</v>
      </c>
      <c r="F2609" t="s">
        <v>7479</v>
      </c>
      <c r="G2609">
        <v>34</v>
      </c>
      <c r="H2609">
        <v>0</v>
      </c>
      <c r="I2609">
        <v>29</v>
      </c>
      <c r="J2609">
        <v>5</v>
      </c>
      <c r="K2609">
        <v>0</v>
      </c>
      <c r="L2609">
        <v>0</v>
      </c>
      <c r="M2609">
        <v>0</v>
      </c>
      <c r="N2609" s="2">
        <v>188.59558823529412</v>
      </c>
      <c r="O2609" s="2">
        <v>81.198304843137265</v>
      </c>
      <c r="P2609" s="2">
        <v>429.35</v>
      </c>
      <c r="Q2609" s="4">
        <v>699.14389307843135</v>
      </c>
      <c r="R2609" s="5">
        <v>4.2999999999999997E-2</v>
      </c>
      <c r="S2609" s="6">
        <v>729.20708048080382</v>
      </c>
      <c r="T2609" s="4">
        <v>12.941176470588236</v>
      </c>
      <c r="U2609" s="7">
        <v>742.14825695139211</v>
      </c>
      <c r="V2609" s="8">
        <v>0.99798452524708636</v>
      </c>
      <c r="W2609" s="7">
        <v>693.27162634858269</v>
      </c>
      <c r="X2609" s="7">
        <v>697.19395521052661</v>
      </c>
      <c r="Y2609" s="7">
        <v>914.88320704841249</v>
      </c>
      <c r="Z2609" s="7">
        <v>1102.1744102062335</v>
      </c>
      <c r="AA2609" s="7">
        <v>1284.5627022866242</v>
      </c>
      <c r="AB2609" s="7">
        <v>1477.7373987373608</v>
      </c>
      <c r="AC2609" s="7">
        <v>818.01176470588234</v>
      </c>
      <c r="AD2609" s="7">
        <v>892.37647058823529</v>
      </c>
      <c r="AE2609" s="4">
        <v>707</v>
      </c>
      <c r="AF2609" s="4">
        <v>711</v>
      </c>
      <c r="AG2609" s="4">
        <v>933</v>
      </c>
      <c r="AH2609" s="4">
        <v>1124</v>
      </c>
      <c r="AI2609" s="4">
        <v>1310</v>
      </c>
      <c r="AJ2609" s="4">
        <v>1507</v>
      </c>
      <c r="AK2609" s="4">
        <v>842.31782987274153</v>
      </c>
      <c r="AL2609" s="8">
        <v>1.1500872573830569</v>
      </c>
      <c r="AM2609" s="4">
        <v>804.61424674209559</v>
      </c>
      <c r="AN2609" s="8">
        <v>1.0993863466710667</v>
      </c>
      <c r="AO2609" s="4">
        <v>766.91066361144976</v>
      </c>
      <c r="AP2609" s="8">
        <v>1.0486854359590767</v>
      </c>
    </row>
    <row r="2610" spans="1:42" x14ac:dyDescent="0.25">
      <c r="A2610" s="2" t="s">
        <v>7482</v>
      </c>
      <c r="B2610" t="s">
        <v>7481</v>
      </c>
      <c r="C2610" t="s">
        <v>149</v>
      </c>
      <c r="D2610" t="s">
        <v>7480</v>
      </c>
      <c r="E2610" s="3" t="s">
        <v>7034</v>
      </c>
      <c r="F2610" t="s">
        <v>7483</v>
      </c>
      <c r="G2610">
        <v>109</v>
      </c>
      <c r="H2610">
        <v>0</v>
      </c>
      <c r="I2610">
        <v>61</v>
      </c>
      <c r="J2610">
        <v>28</v>
      </c>
      <c r="K2610">
        <v>20</v>
      </c>
      <c r="L2610">
        <v>0</v>
      </c>
      <c r="M2610">
        <v>0</v>
      </c>
      <c r="N2610" s="2">
        <v>199.49847094801223</v>
      </c>
      <c r="O2610" s="2">
        <v>173.37696289296642</v>
      </c>
      <c r="P2610" s="2">
        <v>348.55</v>
      </c>
      <c r="Q2610" s="4">
        <v>721.42543384097871</v>
      </c>
      <c r="R2610" s="5">
        <v>4.2999999999999997E-2</v>
      </c>
      <c r="S2610" s="6">
        <v>752.44672749614074</v>
      </c>
      <c r="T2610" s="4">
        <v>42.171428571428571</v>
      </c>
      <c r="U2610" s="7">
        <v>794.61815606756932</v>
      </c>
      <c r="V2610" s="8">
        <v>0.93966237061421276</v>
      </c>
      <c r="W2610" s="7">
        <v>629.08383141887816</v>
      </c>
      <c r="X2610" s="7">
        <v>632.64300443963566</v>
      </c>
      <c r="Y2610" s="7">
        <v>830.17710709167375</v>
      </c>
      <c r="Z2610" s="7">
        <v>1009.0255513847353</v>
      </c>
      <c r="AA2610" s="7">
        <v>1181.6454428914712</v>
      </c>
      <c r="AB2610" s="7">
        <v>1358.7143006741542</v>
      </c>
      <c r="AC2610" s="7">
        <v>930.20642201834869</v>
      </c>
      <c r="AD2610" s="7">
        <v>1014.7706422018348</v>
      </c>
      <c r="AE2610" s="4">
        <v>707</v>
      </c>
      <c r="AF2610" s="4">
        <v>711</v>
      </c>
      <c r="AG2610" s="4">
        <v>933</v>
      </c>
      <c r="AH2610" s="4">
        <v>1134</v>
      </c>
      <c r="AI2610" s="4">
        <v>1328</v>
      </c>
      <c r="AJ2610" s="4">
        <v>1527</v>
      </c>
      <c r="AK2610" s="4">
        <v>924.11944952230795</v>
      </c>
      <c r="AL2610" s="8">
        <v>1.1426710682095718</v>
      </c>
      <c r="AM2610" s="4">
        <v>866.31128802370051</v>
      </c>
      <c r="AN2610" s="8">
        <v>1.0743109965703181</v>
      </c>
      <c r="AO2610" s="4">
        <v>808.50312652509331</v>
      </c>
      <c r="AP2610" s="8">
        <v>1.0059509249310647</v>
      </c>
    </row>
    <row r="2611" spans="1:42" x14ac:dyDescent="0.25">
      <c r="A2611" s="2" t="s">
        <v>7486</v>
      </c>
      <c r="B2611" t="s">
        <v>7485</v>
      </c>
      <c r="C2611" t="s">
        <v>149</v>
      </c>
      <c r="D2611" t="s">
        <v>7484</v>
      </c>
      <c r="E2611" s="3" t="s">
        <v>7034</v>
      </c>
      <c r="F2611" t="s">
        <v>7487</v>
      </c>
      <c r="G2611">
        <v>70</v>
      </c>
      <c r="H2611">
        <v>0</v>
      </c>
      <c r="I2611">
        <v>52</v>
      </c>
      <c r="J2611">
        <v>10</v>
      </c>
      <c r="K2611">
        <v>6</v>
      </c>
      <c r="L2611">
        <v>2</v>
      </c>
      <c r="M2611">
        <v>0</v>
      </c>
      <c r="N2611" s="2">
        <v>170.22738095238097</v>
      </c>
      <c r="O2611" s="2">
        <v>283.75222871428571</v>
      </c>
      <c r="P2611" s="2">
        <v>325.45999999999998</v>
      </c>
      <c r="Q2611" s="4">
        <v>779.43960966666668</v>
      </c>
      <c r="R2611" s="5">
        <v>4.2999999999999997E-2</v>
      </c>
      <c r="S2611" s="6">
        <v>812.95551288233332</v>
      </c>
      <c r="T2611" s="4">
        <v>33.565217391304351</v>
      </c>
      <c r="U2611" s="7">
        <v>846.5207302736377</v>
      </c>
      <c r="V2611" s="8">
        <v>0.70340745850234609</v>
      </c>
      <c r="W2611" s="7">
        <v>669.43714451992423</v>
      </c>
      <c r="X2611" s="7">
        <v>736.31330729234855</v>
      </c>
      <c r="Y2611" s="7">
        <v>930.86214444849202</v>
      </c>
      <c r="Z2611" s="7">
        <v>1140.2723511096187</v>
      </c>
      <c r="AA2611" s="7">
        <v>1234.1691857092851</v>
      </c>
      <c r="AB2611" s="7">
        <v>1419.260787725894</v>
      </c>
      <c r="AC2611" s="7">
        <v>1323.8028571428572</v>
      </c>
      <c r="AD2611" s="7">
        <v>1444.1485714285714</v>
      </c>
      <c r="AE2611" s="4">
        <v>991</v>
      </c>
      <c r="AF2611" s="4">
        <v>1090</v>
      </c>
      <c r="AG2611" s="4">
        <v>1378</v>
      </c>
      <c r="AH2611" s="4">
        <v>1688</v>
      </c>
      <c r="AI2611" s="4">
        <v>1827</v>
      </c>
      <c r="AJ2611" s="4">
        <v>2101</v>
      </c>
      <c r="AK2611" s="4">
        <v>1285.0183532949882</v>
      </c>
      <c r="AL2611" s="8">
        <v>1.0956630890534469</v>
      </c>
      <c r="AM2611" s="4">
        <v>1127.6640731574364</v>
      </c>
      <c r="AN2611" s="8">
        <v>0.96491121220307985</v>
      </c>
      <c r="AO2611" s="4">
        <v>970.30979301988498</v>
      </c>
      <c r="AP2611" s="8">
        <v>0.83415933535271314</v>
      </c>
    </row>
    <row r="2612" spans="1:42" x14ac:dyDescent="0.25">
      <c r="A2612" s="2" t="s">
        <v>7490</v>
      </c>
      <c r="B2612" t="s">
        <v>7489</v>
      </c>
      <c r="C2612" t="s">
        <v>149</v>
      </c>
      <c r="D2612" t="s">
        <v>7488</v>
      </c>
      <c r="E2612" s="3" t="s">
        <v>7034</v>
      </c>
      <c r="F2612" t="s">
        <v>7491</v>
      </c>
      <c r="G2612">
        <v>196</v>
      </c>
      <c r="H2612">
        <v>1</v>
      </c>
      <c r="I2612">
        <v>85</v>
      </c>
      <c r="J2612">
        <v>60</v>
      </c>
      <c r="K2612">
        <v>45</v>
      </c>
      <c r="L2612">
        <v>5</v>
      </c>
      <c r="M2612">
        <v>0</v>
      </c>
      <c r="N2612" s="2">
        <v>210.7389455782313</v>
      </c>
      <c r="O2612" s="2">
        <v>214.16380263435386</v>
      </c>
      <c r="P2612" s="2">
        <v>299.77</v>
      </c>
      <c r="Q2612" s="4">
        <v>724.67274821258513</v>
      </c>
      <c r="R2612" s="5">
        <v>4.2999999999999997E-2</v>
      </c>
      <c r="S2612" s="6">
        <v>755.83367638572622</v>
      </c>
      <c r="T2612" s="4">
        <v>87.630573248407643</v>
      </c>
      <c r="U2612" s="7">
        <v>843.46424963413392</v>
      </c>
      <c r="V2612" s="8">
        <v>0.57926786195978963</v>
      </c>
      <c r="W2612" s="7">
        <v>603.69656881834362</v>
      </c>
      <c r="X2612" s="7">
        <v>627.57450705191525</v>
      </c>
      <c r="Y2612" s="7">
        <v>749.04054067486663</v>
      </c>
      <c r="Z2612" s="7">
        <v>975.88095389379714</v>
      </c>
      <c r="AA2612" s="7">
        <v>1067.7591075316707</v>
      </c>
      <c r="AB2612" s="7">
        <v>1228.1565621876191</v>
      </c>
      <c r="AC2612" s="7">
        <v>1601.6954081632655</v>
      </c>
      <c r="AD2612" s="7">
        <v>1747.3040816326532</v>
      </c>
      <c r="AE2612" s="4">
        <v>1163</v>
      </c>
      <c r="AF2612" s="4">
        <v>1209</v>
      </c>
      <c r="AG2612" s="4">
        <v>1443</v>
      </c>
      <c r="AH2612" s="4">
        <v>1880</v>
      </c>
      <c r="AI2612" s="4">
        <v>2057</v>
      </c>
      <c r="AJ2612" s="4">
        <v>2366</v>
      </c>
      <c r="AK2612" s="4">
        <v>1489.2003899125793</v>
      </c>
      <c r="AL2612" s="8">
        <v>1.0829237885286376</v>
      </c>
      <c r="AM2612" s="4">
        <v>1243.3558666280092</v>
      </c>
      <c r="AN2612" s="8">
        <v>0.914084585872035</v>
      </c>
      <c r="AO2612" s="4">
        <v>997.51134334343908</v>
      </c>
      <c r="AP2612" s="8">
        <v>0.74524538321543254</v>
      </c>
    </row>
    <row r="2613" spans="1:42" x14ac:dyDescent="0.25">
      <c r="A2613" s="2" t="s">
        <v>7494</v>
      </c>
      <c r="B2613" t="s">
        <v>7493</v>
      </c>
      <c r="C2613" t="s">
        <v>149</v>
      </c>
      <c r="D2613" t="s">
        <v>7492</v>
      </c>
      <c r="E2613" s="3" t="s">
        <v>7034</v>
      </c>
      <c r="F2613" t="s">
        <v>7495</v>
      </c>
      <c r="G2613">
        <v>20</v>
      </c>
      <c r="H2613">
        <v>0</v>
      </c>
      <c r="I2613">
        <v>20</v>
      </c>
      <c r="J2613">
        <v>0</v>
      </c>
      <c r="K2613">
        <v>0</v>
      </c>
      <c r="L2613">
        <v>0</v>
      </c>
      <c r="M2613">
        <v>0</v>
      </c>
      <c r="N2613" s="2">
        <v>164.78333333333333</v>
      </c>
      <c r="O2613" s="2">
        <v>162.79646833333339</v>
      </c>
      <c r="P2613" s="2">
        <v>374.83</v>
      </c>
      <c r="Q2613" s="4">
        <v>702.40980166666668</v>
      </c>
      <c r="R2613" s="5">
        <v>4.2999999999999997E-2</v>
      </c>
      <c r="S2613" s="6">
        <v>732.61342313833325</v>
      </c>
      <c r="T2613" s="4">
        <v>0</v>
      </c>
      <c r="U2613" s="7">
        <v>732.61342313833325</v>
      </c>
      <c r="V2613" s="8">
        <v>0.8773813450758482</v>
      </c>
      <c r="W2613" s="7">
        <v>626.45028038415569</v>
      </c>
      <c r="X2613" s="7">
        <v>732.61342313833336</v>
      </c>
      <c r="Y2613" s="7">
        <v>913.35398022395805</v>
      </c>
      <c r="Z2613" s="7">
        <v>1100.2362067251138</v>
      </c>
      <c r="AA2613" s="7">
        <v>1355.5541781421857</v>
      </c>
      <c r="AB2613" s="7">
        <v>1559.1066501997823</v>
      </c>
      <c r="AC2613" s="7">
        <v>918.50000000000011</v>
      </c>
      <c r="AD2613" s="7">
        <v>1002</v>
      </c>
      <c r="AE2613" s="4">
        <v>714</v>
      </c>
      <c r="AF2613" s="4">
        <v>835</v>
      </c>
      <c r="AG2613" s="4">
        <v>1041</v>
      </c>
      <c r="AH2613" s="4">
        <v>1254</v>
      </c>
      <c r="AI2613" s="4">
        <v>1545</v>
      </c>
      <c r="AJ2613" s="4">
        <v>1777</v>
      </c>
      <c r="AK2613" s="4">
        <v>941.06078913883357</v>
      </c>
      <c r="AL2613" s="8">
        <v>1.1270189091483036</v>
      </c>
      <c r="AM2613" s="4">
        <v>871.57833380533339</v>
      </c>
      <c r="AN2613" s="8">
        <v>1.0438063877908184</v>
      </c>
      <c r="AO2613" s="4">
        <v>802.09587847183343</v>
      </c>
      <c r="AP2613" s="8">
        <v>0.96059386643333344</v>
      </c>
    </row>
    <row r="2614" spans="1:42" x14ac:dyDescent="0.25">
      <c r="A2614" s="2" t="s">
        <v>7498</v>
      </c>
      <c r="B2614" t="s">
        <v>7497</v>
      </c>
      <c r="C2614" t="s">
        <v>149</v>
      </c>
      <c r="D2614" t="s">
        <v>7496</v>
      </c>
      <c r="E2614" s="3" t="s">
        <v>7034</v>
      </c>
      <c r="F2614" t="s">
        <v>7499</v>
      </c>
      <c r="G2614">
        <v>110</v>
      </c>
      <c r="H2614">
        <v>0</v>
      </c>
      <c r="I2614">
        <v>49</v>
      </c>
      <c r="J2614">
        <v>11</v>
      </c>
      <c r="K2614">
        <v>44</v>
      </c>
      <c r="L2614">
        <v>6</v>
      </c>
      <c r="M2614">
        <v>0</v>
      </c>
      <c r="N2614" s="2">
        <v>230.81515151515154</v>
      </c>
      <c r="O2614" s="2">
        <v>250.35905601515151</v>
      </c>
      <c r="P2614" s="2">
        <v>310.06</v>
      </c>
      <c r="Q2614" s="4">
        <v>791.23420753030314</v>
      </c>
      <c r="R2614" s="5">
        <v>4.2999999999999997E-2</v>
      </c>
      <c r="S2614" s="6">
        <v>825.25727845410609</v>
      </c>
      <c r="T2614" s="4">
        <v>71.036697247706428</v>
      </c>
      <c r="U2614" s="7">
        <v>896.29397570181254</v>
      </c>
      <c r="V2614" s="8">
        <v>0.75640684445807882</v>
      </c>
      <c r="W2614" s="7">
        <v>561.3443783535829</v>
      </c>
      <c r="X2614" s="7">
        <v>624.02551241291587</v>
      </c>
      <c r="Y2614" s="7">
        <v>818.33702799684841</v>
      </c>
      <c r="Z2614" s="7">
        <v>995.23711745318849</v>
      </c>
      <c r="AA2614" s="7">
        <v>1234.8183409688615</v>
      </c>
      <c r="AB2614" s="7">
        <v>1420.0759149664459</v>
      </c>
      <c r="AC2614" s="7">
        <v>1303.43</v>
      </c>
      <c r="AD2614" s="7">
        <v>1421.9236363636364</v>
      </c>
      <c r="AE2614" s="4">
        <v>806</v>
      </c>
      <c r="AF2614" s="4">
        <v>896</v>
      </c>
      <c r="AG2614" s="4">
        <v>1175</v>
      </c>
      <c r="AH2614" s="4">
        <v>1429</v>
      </c>
      <c r="AI2614" s="4">
        <v>1773</v>
      </c>
      <c r="AJ2614" s="4">
        <v>2039</v>
      </c>
      <c r="AK2614" s="4">
        <v>1249.3185137361113</v>
      </c>
      <c r="AL2614" s="8">
        <v>1.1142836455215848</v>
      </c>
      <c r="AM2614" s="4">
        <v>1107.9647686421097</v>
      </c>
      <c r="AN2614" s="8">
        <v>0.9949913785004163</v>
      </c>
      <c r="AO2614" s="4">
        <v>966.61102354810782</v>
      </c>
      <c r="AP2614" s="8">
        <v>0.87569911147924751</v>
      </c>
    </row>
    <row r="2615" spans="1:42" x14ac:dyDescent="0.25">
      <c r="A2615" s="2" t="s">
        <v>7502</v>
      </c>
      <c r="B2615" t="s">
        <v>7501</v>
      </c>
      <c r="C2615" t="s">
        <v>149</v>
      </c>
      <c r="D2615" t="s">
        <v>7500</v>
      </c>
      <c r="E2615" s="3" t="s">
        <v>7034</v>
      </c>
      <c r="F2615" t="s">
        <v>7359</v>
      </c>
      <c r="G2615">
        <v>28</v>
      </c>
      <c r="H2615">
        <v>0</v>
      </c>
      <c r="I2615">
        <v>20</v>
      </c>
      <c r="J2615">
        <v>3</v>
      </c>
      <c r="K2615">
        <v>3</v>
      </c>
      <c r="L2615">
        <v>2</v>
      </c>
      <c r="M2615">
        <v>0</v>
      </c>
      <c r="N2615" s="2">
        <v>192.07440476190479</v>
      </c>
      <c r="O2615" s="2">
        <v>126.6518243571428</v>
      </c>
      <c r="P2615" s="2">
        <v>368.94</v>
      </c>
      <c r="Q2615" s="4">
        <v>687.66622911904756</v>
      </c>
      <c r="R2615" s="5">
        <v>4.2999999999999997E-2</v>
      </c>
      <c r="S2615" s="6">
        <v>717.23587697116659</v>
      </c>
      <c r="T2615" s="4">
        <v>77.57692307692308</v>
      </c>
      <c r="U2615" s="7">
        <v>794.81280004808968</v>
      </c>
      <c r="V2615" s="8">
        <v>0.87606811799183215</v>
      </c>
      <c r="W2615" s="7">
        <v>525.7226323348865</v>
      </c>
      <c r="X2615" s="7">
        <v>611.10315006746964</v>
      </c>
      <c r="Y2615" s="7">
        <v>751.03233190698074</v>
      </c>
      <c r="Z2615" s="7">
        <v>1052.2358250191487</v>
      </c>
      <c r="AA2615" s="7">
        <v>1225.3685415324424</v>
      </c>
      <c r="AB2615" s="7">
        <v>1409.5691029369964</v>
      </c>
      <c r="AC2615" s="7">
        <v>997.97500000000014</v>
      </c>
      <c r="AD2615" s="7">
        <v>1088.7</v>
      </c>
      <c r="AE2615" s="4">
        <v>665</v>
      </c>
      <c r="AF2615" s="4">
        <v>773</v>
      </c>
      <c r="AG2615" s="4">
        <v>950</v>
      </c>
      <c r="AH2615" s="4">
        <v>1331</v>
      </c>
      <c r="AI2615" s="4">
        <v>1550</v>
      </c>
      <c r="AJ2615" s="4">
        <v>1783</v>
      </c>
      <c r="AK2615" s="4">
        <v>946.21455971149896</v>
      </c>
      <c r="AL2615" s="8">
        <v>1.1284557539690516</v>
      </c>
      <c r="AM2615" s="4">
        <v>863.78223392497944</v>
      </c>
      <c r="AN2615" s="8">
        <v>1.0375962050172527</v>
      </c>
      <c r="AO2615" s="4">
        <v>790.5090554480729</v>
      </c>
      <c r="AP2615" s="8">
        <v>0.95683216150454231</v>
      </c>
    </row>
    <row r="2616" spans="1:42" x14ac:dyDescent="0.25">
      <c r="A2616" s="2" t="s">
        <v>7505</v>
      </c>
      <c r="B2616" t="s">
        <v>7504</v>
      </c>
      <c r="C2616" t="s">
        <v>149</v>
      </c>
      <c r="D2616" t="s">
        <v>7503</v>
      </c>
      <c r="E2616" s="3" t="s">
        <v>7034</v>
      </c>
      <c r="F2616" t="s">
        <v>7506</v>
      </c>
      <c r="G2616">
        <v>67</v>
      </c>
      <c r="H2616">
        <v>0</v>
      </c>
      <c r="I2616">
        <v>67</v>
      </c>
      <c r="J2616">
        <v>0</v>
      </c>
      <c r="K2616">
        <v>0</v>
      </c>
      <c r="L2616">
        <v>0</v>
      </c>
      <c r="M2616">
        <v>0</v>
      </c>
      <c r="N2616" s="2">
        <v>213.22101449275362</v>
      </c>
      <c r="O2616" s="2">
        <v>407.73530389701909</v>
      </c>
      <c r="P2616" s="2">
        <v>223.19</v>
      </c>
      <c r="Q2616" s="4">
        <v>844.14631838977266</v>
      </c>
      <c r="R2616" s="5">
        <v>4.2999999999999997E-2</v>
      </c>
      <c r="S2616" s="6">
        <v>880.44461008053281</v>
      </c>
      <c r="T2616" s="4">
        <v>0</v>
      </c>
      <c r="U2616" s="7">
        <v>880.44461008053281</v>
      </c>
      <c r="V2616" s="8">
        <v>1.2383187202257846</v>
      </c>
      <c r="W2616" s="7">
        <v>809.86044302766311</v>
      </c>
      <c r="X2616" s="7">
        <v>880.44461008053293</v>
      </c>
      <c r="Y2616" s="7">
        <v>1155.3513659706571</v>
      </c>
      <c r="Z2616" s="7">
        <v>1425.3048469798782</v>
      </c>
      <c r="AA2616" s="7">
        <v>1531.8002569192954</v>
      </c>
      <c r="AB2616" s="7">
        <v>1762.1275388812915</v>
      </c>
      <c r="AC2616" s="7">
        <v>782.1</v>
      </c>
      <c r="AD2616" s="7">
        <v>853.19999999999993</v>
      </c>
      <c r="AE2616" s="4">
        <v>654</v>
      </c>
      <c r="AF2616" s="4">
        <v>711</v>
      </c>
      <c r="AG2616" s="4">
        <v>933</v>
      </c>
      <c r="AH2616" s="4">
        <v>1151</v>
      </c>
      <c r="AI2616" s="4">
        <v>1237</v>
      </c>
      <c r="AJ2616" s="4">
        <v>1423</v>
      </c>
      <c r="AK2616" s="4">
        <v>845.35514026474095</v>
      </c>
      <c r="AL2616" s="8">
        <v>1.188966442003855</v>
      </c>
      <c r="AM2616" s="4">
        <v>857.05163020333828</v>
      </c>
      <c r="AN2616" s="8">
        <v>1.205417201411165</v>
      </c>
      <c r="AO2616" s="4">
        <v>868.74812014193549</v>
      </c>
      <c r="AP2616" s="8">
        <v>1.2218679608184746</v>
      </c>
    </row>
    <row r="2617" spans="1:42" x14ac:dyDescent="0.25">
      <c r="A2617" s="2" t="s">
        <v>7509</v>
      </c>
      <c r="B2617" t="s">
        <v>7508</v>
      </c>
      <c r="C2617" t="s">
        <v>149</v>
      </c>
      <c r="D2617" t="s">
        <v>7507</v>
      </c>
      <c r="E2617" s="3" t="s">
        <v>7034</v>
      </c>
      <c r="F2617" t="s">
        <v>7510</v>
      </c>
      <c r="G2617">
        <v>86</v>
      </c>
      <c r="H2617">
        <v>0</v>
      </c>
      <c r="I2617">
        <v>59</v>
      </c>
      <c r="J2617">
        <v>11</v>
      </c>
      <c r="K2617">
        <v>16</v>
      </c>
      <c r="L2617">
        <v>0</v>
      </c>
      <c r="M2617">
        <v>0</v>
      </c>
      <c r="N2617" s="2">
        <v>210.62790697674419</v>
      </c>
      <c r="O2617" s="2">
        <v>340.50128487596902</v>
      </c>
      <c r="P2617" s="2">
        <v>243.12</v>
      </c>
      <c r="Q2617" s="4">
        <v>794.24919185271324</v>
      </c>
      <c r="R2617" s="5">
        <v>4.2999999999999997E-2</v>
      </c>
      <c r="S2617" s="6">
        <v>828.40190710237982</v>
      </c>
      <c r="T2617" s="4">
        <v>58.524999999999999</v>
      </c>
      <c r="U2617" s="7">
        <v>886.9269071023798</v>
      </c>
      <c r="V2617" s="8">
        <v>0.96580877748689042</v>
      </c>
      <c r="W2617" s="7">
        <v>657.61534091213275</v>
      </c>
      <c r="X2617" s="7">
        <v>760.45230780374197</v>
      </c>
      <c r="Y2617" s="7">
        <v>841.63938692869669</v>
      </c>
      <c r="Z2617" s="7">
        <v>1069.8652871355137</v>
      </c>
      <c r="AA2617" s="7">
        <v>1401.830232890884</v>
      </c>
      <c r="AB2617" s="7">
        <v>1612.0145599588222</v>
      </c>
      <c r="AC2617" s="7">
        <v>1010.1581395348838</v>
      </c>
      <c r="AD2617" s="7">
        <v>1101.9906976744187</v>
      </c>
      <c r="AE2617" s="4">
        <v>729</v>
      </c>
      <c r="AF2617" s="4">
        <v>843</v>
      </c>
      <c r="AG2617" s="4">
        <v>933</v>
      </c>
      <c r="AH2617" s="4">
        <v>1186</v>
      </c>
      <c r="AI2617" s="4">
        <v>1554</v>
      </c>
      <c r="AJ2617" s="4">
        <v>1787</v>
      </c>
      <c r="AK2617" s="4">
        <v>991.06271009562511</v>
      </c>
      <c r="AL2617" s="8">
        <v>1.1429363739392191</v>
      </c>
      <c r="AM2617" s="4">
        <v>936.13828311089298</v>
      </c>
      <c r="AN2617" s="8">
        <v>1.0831270556566146</v>
      </c>
      <c r="AO2617" s="4">
        <v>881.21385612616075</v>
      </c>
      <c r="AP2617" s="8">
        <v>1.0233177373740101</v>
      </c>
    </row>
    <row r="2618" spans="1:42" x14ac:dyDescent="0.25">
      <c r="A2618" s="2" t="s">
        <v>7513</v>
      </c>
      <c r="B2618" t="s">
        <v>7512</v>
      </c>
      <c r="C2618" t="s">
        <v>149</v>
      </c>
      <c r="D2618" t="s">
        <v>7511</v>
      </c>
      <c r="E2618" s="3" t="s">
        <v>7034</v>
      </c>
      <c r="F2618" t="s">
        <v>7514</v>
      </c>
      <c r="G2618">
        <v>94</v>
      </c>
      <c r="H2618">
        <v>0</v>
      </c>
      <c r="I2618">
        <v>24</v>
      </c>
      <c r="J2618">
        <v>10</v>
      </c>
      <c r="K2618">
        <v>40</v>
      </c>
      <c r="L2618">
        <v>20</v>
      </c>
      <c r="M2618">
        <v>0</v>
      </c>
      <c r="N2618" s="2">
        <v>231.98581560283688</v>
      </c>
      <c r="O2618" s="2">
        <v>284.40413827659575</v>
      </c>
      <c r="P2618" s="2">
        <v>283.52</v>
      </c>
      <c r="Q2618" s="4">
        <v>799.90995387943258</v>
      </c>
      <c r="R2618" s="5">
        <v>4.2999999999999997E-2</v>
      </c>
      <c r="S2618" s="6">
        <v>834.30608189624809</v>
      </c>
      <c r="T2618" s="4">
        <v>168.84946236559139</v>
      </c>
      <c r="U2618" s="7">
        <v>1003.1555442618395</v>
      </c>
      <c r="V2618" s="8">
        <v>0.88460028481409514</v>
      </c>
      <c r="W2618" s="7">
        <v>481.15162283207707</v>
      </c>
      <c r="X2618" s="7">
        <v>542.21520799272298</v>
      </c>
      <c r="Y2618" s="7">
        <v>686.41355367328424</v>
      </c>
      <c r="Z2618" s="7">
        <v>902.71107219412625</v>
      </c>
      <c r="AA2618" s="7">
        <v>1121.9514140962042</v>
      </c>
      <c r="AB2618" s="7">
        <v>1290.428052671962</v>
      </c>
      <c r="AC2618" s="7">
        <v>1247.4234042553192</v>
      </c>
      <c r="AD2618" s="7">
        <v>1360.8255319148936</v>
      </c>
      <c r="AE2618" s="4">
        <v>654</v>
      </c>
      <c r="AF2618" s="4">
        <v>737</v>
      </c>
      <c r="AG2618" s="4">
        <v>933</v>
      </c>
      <c r="AH2618" s="4">
        <v>1227</v>
      </c>
      <c r="AI2618" s="4">
        <v>1525</v>
      </c>
      <c r="AJ2618" s="4">
        <v>1754</v>
      </c>
      <c r="AK2618" s="4">
        <v>1110.1082900117433</v>
      </c>
      <c r="AL2618" s="8">
        <v>1.1278075453898708</v>
      </c>
      <c r="AM2618" s="4">
        <v>1018.1742206399117</v>
      </c>
      <c r="AN2618" s="8">
        <v>1.0467384585312791</v>
      </c>
      <c r="AO2618" s="4">
        <v>926.2401512680799</v>
      </c>
      <c r="AP2618" s="8">
        <v>0.96566937167268707</v>
      </c>
    </row>
    <row r="2619" spans="1:42" x14ac:dyDescent="0.25">
      <c r="A2619" s="2" t="s">
        <v>7517</v>
      </c>
      <c r="B2619" t="s">
        <v>7516</v>
      </c>
      <c r="C2619" t="s">
        <v>149</v>
      </c>
      <c r="D2619" t="s">
        <v>7515</v>
      </c>
      <c r="E2619" s="3" t="s">
        <v>7034</v>
      </c>
      <c r="F2619" t="s">
        <v>7518</v>
      </c>
      <c r="G2619">
        <v>89</v>
      </c>
      <c r="H2619">
        <v>0</v>
      </c>
      <c r="I2619">
        <v>80</v>
      </c>
      <c r="J2619">
        <v>5</v>
      </c>
      <c r="K2619">
        <v>4</v>
      </c>
      <c r="L2619">
        <v>0</v>
      </c>
      <c r="M2619">
        <v>0</v>
      </c>
      <c r="N2619" s="2">
        <v>190.64887640449436</v>
      </c>
      <c r="O2619" s="2">
        <v>204.19782799250939</v>
      </c>
      <c r="P2619" s="2">
        <v>333.03</v>
      </c>
      <c r="Q2619" s="4">
        <v>727.87670439700378</v>
      </c>
      <c r="R2619" s="5">
        <v>4.2999999999999997E-2</v>
      </c>
      <c r="S2619" s="6">
        <v>759.1754026860749</v>
      </c>
      <c r="T2619" s="4">
        <v>27.280898876404493</v>
      </c>
      <c r="U2619" s="7">
        <v>786.45630156247944</v>
      </c>
      <c r="V2619" s="8">
        <v>0.84056407199458005</v>
      </c>
      <c r="W2619" s="7">
        <v>653.99344713385096</v>
      </c>
      <c r="X2619" s="7">
        <v>727.02001070959113</v>
      </c>
      <c r="Y2619" s="7">
        <v>953.40235779438569</v>
      </c>
      <c r="Z2619" s="7">
        <v>1159.4995483303635</v>
      </c>
      <c r="AA2619" s="7">
        <v>1438.6233024420815</v>
      </c>
      <c r="AB2619" s="7">
        <v>1654.4573681214913</v>
      </c>
      <c r="AC2619" s="7">
        <v>1029.1921348314606</v>
      </c>
      <c r="AD2619" s="7">
        <v>1122.7550561797752</v>
      </c>
      <c r="AE2619" s="4">
        <v>806</v>
      </c>
      <c r="AF2619" s="4">
        <v>896</v>
      </c>
      <c r="AG2619" s="4">
        <v>1175</v>
      </c>
      <c r="AH2619" s="4">
        <v>1429</v>
      </c>
      <c r="AI2619" s="4">
        <v>1773</v>
      </c>
      <c r="AJ2619" s="4">
        <v>2039</v>
      </c>
      <c r="AK2619" s="4">
        <v>1024.9140307854495</v>
      </c>
      <c r="AL2619" s="8">
        <v>1.1245853747391652</v>
      </c>
      <c r="AM2619" s="4">
        <v>935.2272438019105</v>
      </c>
      <c r="AN2619" s="8">
        <v>1.0287281850628676</v>
      </c>
      <c r="AO2619" s="4">
        <v>845.54045681837158</v>
      </c>
      <c r="AP2619" s="8">
        <v>0.93287099538657003</v>
      </c>
    </row>
    <row r="2620" spans="1:42" x14ac:dyDescent="0.25">
      <c r="A2620" s="2" t="s">
        <v>7521</v>
      </c>
      <c r="B2620" t="s">
        <v>7520</v>
      </c>
      <c r="C2620" t="s">
        <v>149</v>
      </c>
      <c r="D2620" t="s">
        <v>7519</v>
      </c>
      <c r="E2620" s="3" t="s">
        <v>7034</v>
      </c>
      <c r="F2620" t="s">
        <v>7522</v>
      </c>
      <c r="G2620">
        <v>75</v>
      </c>
      <c r="H2620">
        <v>0</v>
      </c>
      <c r="I2620">
        <v>65</v>
      </c>
      <c r="J2620">
        <v>10</v>
      </c>
      <c r="K2620">
        <v>0</v>
      </c>
      <c r="L2620">
        <v>0</v>
      </c>
      <c r="M2620">
        <v>0</v>
      </c>
      <c r="N2620" s="2">
        <v>171.03777777777779</v>
      </c>
      <c r="O2620" s="2">
        <v>157.07847066666668</v>
      </c>
      <c r="P2620" s="2">
        <v>336.16</v>
      </c>
      <c r="Q2620" s="4">
        <v>664.27624844444449</v>
      </c>
      <c r="R2620" s="5">
        <v>4.2999999999999997E-2</v>
      </c>
      <c r="S2620" s="6">
        <v>692.84012712755555</v>
      </c>
      <c r="T2620" s="4">
        <v>40.786666666666669</v>
      </c>
      <c r="U2620" s="7">
        <v>733.62679379422218</v>
      </c>
      <c r="V2620" s="8">
        <v>0.73133527659422692</v>
      </c>
      <c r="W2620" s="7">
        <v>598.81609977363325</v>
      </c>
      <c r="X2620" s="7">
        <v>665.12099663438164</v>
      </c>
      <c r="Y2620" s="7">
        <v>873.01447533318628</v>
      </c>
      <c r="Z2620" s="7">
        <v>1084.3613340768215</v>
      </c>
      <c r="AA2620" s="7">
        <v>1388.9494540308842</v>
      </c>
      <c r="AB2620" s="7">
        <v>1597.5336087386549</v>
      </c>
      <c r="AC2620" s="7">
        <v>1103.4466666666667</v>
      </c>
      <c r="AD2620" s="7">
        <v>1203.76</v>
      </c>
      <c r="AE2620" s="4">
        <v>867</v>
      </c>
      <c r="AF2620" s="4">
        <v>963</v>
      </c>
      <c r="AG2620" s="4">
        <v>1264</v>
      </c>
      <c r="AH2620" s="4">
        <v>1570</v>
      </c>
      <c r="AI2620" s="4">
        <v>2011</v>
      </c>
      <c r="AJ2620" s="4">
        <v>2313</v>
      </c>
      <c r="AK2620" s="4">
        <v>1065.6074642235319</v>
      </c>
      <c r="AL2620" s="8">
        <v>1.1029382576827924</v>
      </c>
      <c r="AM2620" s="4">
        <v>943.20624905768898</v>
      </c>
      <c r="AN2620" s="8">
        <v>0.98091936837012916</v>
      </c>
      <c r="AO2620" s="4">
        <v>815.24134229339859</v>
      </c>
      <c r="AP2620" s="8">
        <v>0.85335416590689028</v>
      </c>
    </row>
    <row r="2621" spans="1:42" x14ac:dyDescent="0.25">
      <c r="A2621" s="2" t="s">
        <v>7525</v>
      </c>
      <c r="B2621" t="s">
        <v>7524</v>
      </c>
      <c r="C2621" t="s">
        <v>149</v>
      </c>
      <c r="D2621" t="s">
        <v>7523</v>
      </c>
      <c r="E2621" s="3" t="s">
        <v>7034</v>
      </c>
      <c r="F2621" t="s">
        <v>7526</v>
      </c>
      <c r="G2621">
        <v>97</v>
      </c>
      <c r="H2621">
        <v>0</v>
      </c>
      <c r="I2621">
        <v>92</v>
      </c>
      <c r="J2621">
        <v>5</v>
      </c>
      <c r="K2621">
        <v>0</v>
      </c>
      <c r="L2621">
        <v>0</v>
      </c>
      <c r="M2621">
        <v>0</v>
      </c>
      <c r="N2621" s="2">
        <v>169.80584192439861</v>
      </c>
      <c r="O2621" s="2">
        <v>139.90458382130578</v>
      </c>
      <c r="P2621" s="2">
        <v>317.39999999999998</v>
      </c>
      <c r="Q2621" s="4">
        <v>627.11042574570433</v>
      </c>
      <c r="R2621" s="5">
        <v>4.2999999999999997E-2</v>
      </c>
      <c r="S2621" s="6">
        <v>654.0761740527696</v>
      </c>
      <c r="T2621" s="4">
        <v>55.520833333333336</v>
      </c>
      <c r="U2621" s="7">
        <v>709.59700738610297</v>
      </c>
      <c r="V2621" s="8">
        <v>0.72517710097825439</v>
      </c>
      <c r="W2621" s="7">
        <v>579.53508535614503</v>
      </c>
      <c r="X2621" s="7">
        <v>643.70506020526841</v>
      </c>
      <c r="Y2621" s="7">
        <v>844.90466884679051</v>
      </c>
      <c r="Z2621" s="7">
        <v>1049.4464636783712</v>
      </c>
      <c r="AA2621" s="7">
        <v>1344.2272856415314</v>
      </c>
      <c r="AB2621" s="7">
        <v>1546.0953315210654</v>
      </c>
      <c r="AC2621" s="7">
        <v>1076.3670103092784</v>
      </c>
      <c r="AD2621" s="7">
        <v>1174.2185567010308</v>
      </c>
      <c r="AE2621" s="4">
        <v>867</v>
      </c>
      <c r="AF2621" s="4">
        <v>963</v>
      </c>
      <c r="AG2621" s="4">
        <v>1264</v>
      </c>
      <c r="AH2621" s="4">
        <v>1570</v>
      </c>
      <c r="AI2621" s="4">
        <v>2011</v>
      </c>
      <c r="AJ2621" s="4">
        <v>2313</v>
      </c>
      <c r="AK2621" s="4">
        <v>1025.2927795598562</v>
      </c>
      <c r="AL2621" s="8">
        <v>1.1045442333288316</v>
      </c>
      <c r="AM2621" s="4">
        <v>901.55391105749391</v>
      </c>
      <c r="AN2621" s="8">
        <v>0.97808852254530587</v>
      </c>
      <c r="AO2621" s="4">
        <v>777.81504255513175</v>
      </c>
      <c r="AP2621" s="8">
        <v>0.85163281176178007</v>
      </c>
    </row>
    <row r="2622" spans="1:42" x14ac:dyDescent="0.25">
      <c r="A2622" s="2" t="s">
        <v>7529</v>
      </c>
      <c r="B2622" t="s">
        <v>7528</v>
      </c>
      <c r="C2622" t="s">
        <v>149</v>
      </c>
      <c r="D2622" t="s">
        <v>7527</v>
      </c>
      <c r="E2622" s="3" t="s">
        <v>7034</v>
      </c>
      <c r="F2622" t="s">
        <v>7530</v>
      </c>
      <c r="G2622">
        <v>153</v>
      </c>
      <c r="H2622">
        <v>0</v>
      </c>
      <c r="I2622">
        <v>148</v>
      </c>
      <c r="J2622">
        <v>5</v>
      </c>
      <c r="K2622">
        <v>0</v>
      </c>
      <c r="L2622">
        <v>0</v>
      </c>
      <c r="M2622">
        <v>0</v>
      </c>
      <c r="N2622" s="2">
        <v>176.79193899782135</v>
      </c>
      <c r="O2622" s="2">
        <v>263.97996369078948</v>
      </c>
      <c r="P2622" s="2">
        <v>249.94</v>
      </c>
      <c r="Q2622" s="4">
        <v>690.71190268861073</v>
      </c>
      <c r="R2622" s="5">
        <v>4.2999999999999997E-2</v>
      </c>
      <c r="S2622" s="6">
        <v>720.41251450422089</v>
      </c>
      <c r="T2622" s="4">
        <v>43.081081081081081</v>
      </c>
      <c r="U2622" s="7">
        <v>763.49359558530193</v>
      </c>
      <c r="V2622" s="8">
        <v>0.6944564539834206</v>
      </c>
      <c r="W2622" s="7">
        <v>649.37344204668864</v>
      </c>
      <c r="X2622" s="7">
        <v>714.24525916336074</v>
      </c>
      <c r="Y2622" s="7">
        <v>902.96327259368002</v>
      </c>
      <c r="Z2622" s="7">
        <v>1106.0972453832596</v>
      </c>
      <c r="AA2622" s="7">
        <v>1197.1798976985872</v>
      </c>
      <c r="AB2622" s="7">
        <v>1376.7241188093772</v>
      </c>
      <c r="AC2622" s="7">
        <v>1209.3529411764707</v>
      </c>
      <c r="AD2622" s="7">
        <v>1319.2941176470588</v>
      </c>
      <c r="AE2622" s="4">
        <v>991</v>
      </c>
      <c r="AF2622" s="4">
        <v>1090</v>
      </c>
      <c r="AG2622" s="4">
        <v>1378</v>
      </c>
      <c r="AH2622" s="4">
        <v>1688</v>
      </c>
      <c r="AI2622" s="4">
        <v>1827</v>
      </c>
      <c r="AJ2622" s="4">
        <v>2101</v>
      </c>
      <c r="AK2622" s="4">
        <v>1163.5698358734517</v>
      </c>
      <c r="AL2622" s="8">
        <v>1.097542300065653</v>
      </c>
      <c r="AM2622" s="4">
        <v>1014.7724870925422</v>
      </c>
      <c r="AN2622" s="8">
        <v>0.962199607220524</v>
      </c>
      <c r="AO2622" s="4">
        <v>865.97513831163235</v>
      </c>
      <c r="AP2622" s="8">
        <v>0.82685691437539466</v>
      </c>
    </row>
    <row r="2623" spans="1:42" x14ac:dyDescent="0.25">
      <c r="A2623" s="2" t="s">
        <v>7533</v>
      </c>
      <c r="B2623" t="s">
        <v>7532</v>
      </c>
      <c r="C2623" t="s">
        <v>149</v>
      </c>
      <c r="D2623" t="s">
        <v>7531</v>
      </c>
      <c r="E2623" s="3" t="s">
        <v>7034</v>
      </c>
      <c r="F2623" t="s">
        <v>7534</v>
      </c>
      <c r="G2623">
        <v>48</v>
      </c>
      <c r="H2623">
        <v>0</v>
      </c>
      <c r="I2623">
        <v>28</v>
      </c>
      <c r="J2623">
        <v>14</v>
      </c>
      <c r="K2623">
        <v>4</v>
      </c>
      <c r="L2623">
        <v>2</v>
      </c>
      <c r="M2623">
        <v>0</v>
      </c>
      <c r="N2623" s="2">
        <v>226.03298611111111</v>
      </c>
      <c r="O2623" s="2">
        <v>216.98088008333332</v>
      </c>
      <c r="P2623" s="2">
        <v>268.33</v>
      </c>
      <c r="Q2623" s="4">
        <v>711.34386619444444</v>
      </c>
      <c r="R2623" s="5">
        <v>4.2999999999999997E-2</v>
      </c>
      <c r="S2623" s="6">
        <v>741.93165244080546</v>
      </c>
      <c r="T2623" s="4">
        <v>72.893617021276597</v>
      </c>
      <c r="U2623" s="7">
        <v>814.82526946208202</v>
      </c>
      <c r="V2623" s="8">
        <v>0.97481713110462931</v>
      </c>
      <c r="W2623" s="7">
        <v>627.54081444671692</v>
      </c>
      <c r="X2623" s="7">
        <v>631.0912575270379</v>
      </c>
      <c r="Y2623" s="7">
        <v>828.14084848484708</v>
      </c>
      <c r="Z2623" s="7">
        <v>997.67450557016957</v>
      </c>
      <c r="AA2623" s="7">
        <v>1178.7471026665346</v>
      </c>
      <c r="AB2623" s="7">
        <v>1355.3816459124989</v>
      </c>
      <c r="AC2623" s="7">
        <v>919.46250000000009</v>
      </c>
      <c r="AD2623" s="7">
        <v>1003.05</v>
      </c>
      <c r="AE2623" s="4">
        <v>707</v>
      </c>
      <c r="AF2623" s="4">
        <v>711</v>
      </c>
      <c r="AG2623" s="4">
        <v>933</v>
      </c>
      <c r="AH2623" s="4">
        <v>1124</v>
      </c>
      <c r="AI2623" s="4">
        <v>1328</v>
      </c>
      <c r="AJ2623" s="4">
        <v>1527</v>
      </c>
      <c r="AK2623" s="4">
        <v>891.85247202949733</v>
      </c>
      <c r="AL2623" s="8">
        <v>1.1541750728886184</v>
      </c>
      <c r="AM2623" s="4">
        <v>839.55451170786057</v>
      </c>
      <c r="AN2623" s="8">
        <v>1.0916083490104826</v>
      </c>
      <c r="AO2623" s="4">
        <v>790.74308207433307</v>
      </c>
      <c r="AP2623" s="8">
        <v>1.0332127400575559</v>
      </c>
    </row>
    <row r="2624" spans="1:42" x14ac:dyDescent="0.25">
      <c r="A2624" s="2" t="s">
        <v>7537</v>
      </c>
      <c r="B2624" t="s">
        <v>7536</v>
      </c>
      <c r="C2624" t="s">
        <v>149</v>
      </c>
      <c r="D2624" t="s">
        <v>7535</v>
      </c>
      <c r="E2624" s="3" t="s">
        <v>7034</v>
      </c>
      <c r="F2624" t="s">
        <v>7538</v>
      </c>
      <c r="G2624">
        <v>132</v>
      </c>
      <c r="H2624">
        <v>0</v>
      </c>
      <c r="I2624">
        <v>128</v>
      </c>
      <c r="J2624">
        <v>4</v>
      </c>
      <c r="K2624">
        <v>0</v>
      </c>
      <c r="L2624">
        <v>0</v>
      </c>
      <c r="M2624">
        <v>0</v>
      </c>
      <c r="N2624" s="2">
        <v>180.48611111111111</v>
      </c>
      <c r="O2624" s="2">
        <v>215.16325579292936</v>
      </c>
      <c r="P2624" s="2">
        <v>319.76</v>
      </c>
      <c r="Q2624" s="4">
        <v>715.40936690404044</v>
      </c>
      <c r="R2624" s="5">
        <v>4.2999999999999997E-2</v>
      </c>
      <c r="S2624" s="6">
        <v>746.17196968091412</v>
      </c>
      <c r="T2624" s="4">
        <v>33.4</v>
      </c>
      <c r="U2624" s="7">
        <v>779.57196968091409</v>
      </c>
      <c r="V2624" s="8">
        <v>0.70952272600447253</v>
      </c>
      <c r="W2624" s="7">
        <v>673.01180220847641</v>
      </c>
      <c r="X2624" s="7">
        <v>740.24507003757742</v>
      </c>
      <c r="Y2624" s="7">
        <v>935.83275826768966</v>
      </c>
      <c r="Z2624" s="7">
        <v>1146.3611726820466</v>
      </c>
      <c r="AA2624" s="7">
        <v>1240.7593972097743</v>
      </c>
      <c r="AB2624" s="7">
        <v>1426.8393505953673</v>
      </c>
      <c r="AC2624" s="7">
        <v>1208.6000000000001</v>
      </c>
      <c r="AD2624" s="7">
        <v>1318.4727272727273</v>
      </c>
      <c r="AE2624" s="4">
        <v>991</v>
      </c>
      <c r="AF2624" s="4">
        <v>1090</v>
      </c>
      <c r="AG2624" s="4">
        <v>1378</v>
      </c>
      <c r="AH2624" s="4">
        <v>1688</v>
      </c>
      <c r="AI2624" s="4">
        <v>1827</v>
      </c>
      <c r="AJ2624" s="4">
        <v>2101</v>
      </c>
      <c r="AK2624" s="4">
        <v>1174.4642414865702</v>
      </c>
      <c r="AL2624" s="8">
        <v>1.0993303538269299</v>
      </c>
      <c r="AM2624" s="4">
        <v>1032.910016059277</v>
      </c>
      <c r="AN2624" s="8">
        <v>0.97049562937713452</v>
      </c>
      <c r="AO2624" s="4">
        <v>887.72619510820721</v>
      </c>
      <c r="AP2624" s="8">
        <v>0.83835745045426768</v>
      </c>
    </row>
    <row r="2625" spans="1:42" x14ac:dyDescent="0.25">
      <c r="A2625" s="2" t="s">
        <v>7541</v>
      </c>
      <c r="B2625" t="s">
        <v>7540</v>
      </c>
      <c r="C2625" t="s">
        <v>149</v>
      </c>
      <c r="D2625" t="s">
        <v>7539</v>
      </c>
      <c r="E2625" s="3" t="s">
        <v>7034</v>
      </c>
      <c r="F2625" t="s">
        <v>7542</v>
      </c>
      <c r="G2625">
        <v>24</v>
      </c>
      <c r="H2625">
        <v>0</v>
      </c>
      <c r="I2625">
        <v>14</v>
      </c>
      <c r="J2625">
        <v>10</v>
      </c>
      <c r="K2625">
        <v>0</v>
      </c>
      <c r="L2625">
        <v>0</v>
      </c>
      <c r="M2625">
        <v>0</v>
      </c>
      <c r="N2625" s="2">
        <v>158.42361111111111</v>
      </c>
      <c r="O2625" s="2">
        <v>230.15708287500001</v>
      </c>
      <c r="P2625" s="2">
        <v>247.67</v>
      </c>
      <c r="Q2625" s="4">
        <v>636.25069398611106</v>
      </c>
      <c r="R2625" s="5">
        <v>4.2999999999999997E-2</v>
      </c>
      <c r="S2625" s="6">
        <v>663.60947382751374</v>
      </c>
      <c r="T2625" s="4">
        <v>58.833333333333336</v>
      </c>
      <c r="U2625" s="7">
        <v>722.44280716084711</v>
      </c>
      <c r="V2625" s="8">
        <v>0.724253440762754</v>
      </c>
      <c r="W2625" s="7">
        <v>578.78721025557593</v>
      </c>
      <c r="X2625" s="7">
        <v>602.07175319689213</v>
      </c>
      <c r="Y2625" s="7">
        <v>749.76228271038394</v>
      </c>
      <c r="Z2625" s="7">
        <v>974.62444025795253</v>
      </c>
      <c r="AA2625" s="7">
        <v>993.91734726647178</v>
      </c>
      <c r="AB2625" s="7">
        <v>1142.9384220908958</v>
      </c>
      <c r="AC2625" s="7">
        <v>1097.25</v>
      </c>
      <c r="AD2625" s="7">
        <v>1197</v>
      </c>
      <c r="AE2625" s="4">
        <v>870</v>
      </c>
      <c r="AF2625" s="4">
        <v>905</v>
      </c>
      <c r="AG2625" s="4">
        <v>1127</v>
      </c>
      <c r="AH2625" s="4">
        <v>1465</v>
      </c>
      <c r="AI2625" s="4">
        <v>1494</v>
      </c>
      <c r="AJ2625" s="4">
        <v>1718</v>
      </c>
      <c r="AK2625" s="4">
        <v>1030.0281489115989</v>
      </c>
      <c r="AL2625" s="8">
        <v>1.0915904583909095</v>
      </c>
      <c r="AM2625" s="4">
        <v>907.88859055023715</v>
      </c>
      <c r="AN2625" s="8">
        <v>0.96914478584819097</v>
      </c>
      <c r="AO2625" s="4">
        <v>785.7490321888755</v>
      </c>
      <c r="AP2625" s="8">
        <v>0.84669911330547254</v>
      </c>
    </row>
    <row r="2626" spans="1:42" x14ac:dyDescent="0.25">
      <c r="A2626" s="2" t="s">
        <v>7545</v>
      </c>
      <c r="B2626" t="s">
        <v>7544</v>
      </c>
      <c r="C2626" t="s">
        <v>149</v>
      </c>
      <c r="D2626" t="s">
        <v>7543</v>
      </c>
      <c r="E2626" s="3" t="s">
        <v>7034</v>
      </c>
      <c r="F2626" t="s">
        <v>7546</v>
      </c>
      <c r="G2626">
        <v>89</v>
      </c>
      <c r="H2626">
        <v>4</v>
      </c>
      <c r="I2626">
        <v>83</v>
      </c>
      <c r="J2626">
        <v>2</v>
      </c>
      <c r="K2626">
        <v>0</v>
      </c>
      <c r="L2626">
        <v>0</v>
      </c>
      <c r="M2626">
        <v>0</v>
      </c>
      <c r="N2626" s="2">
        <v>165.00187265917603</v>
      </c>
      <c r="O2626" s="2">
        <v>174.10436883895127</v>
      </c>
      <c r="P2626" s="2">
        <v>291.19</v>
      </c>
      <c r="Q2626" s="4">
        <v>630.2962414981273</v>
      </c>
      <c r="R2626" s="5">
        <v>4.2999999999999997E-2</v>
      </c>
      <c r="S2626" s="6">
        <v>657.39897988254677</v>
      </c>
      <c r="T2626" s="4">
        <v>0</v>
      </c>
      <c r="U2626" s="7">
        <v>657.39897988254677</v>
      </c>
      <c r="V2626" s="8">
        <v>0.72367634985648133</v>
      </c>
      <c r="W2626" s="7">
        <v>629.59842437513873</v>
      </c>
      <c r="X2626" s="7">
        <v>654.92709662011555</v>
      </c>
      <c r="Y2626" s="7">
        <v>815.58324628825449</v>
      </c>
      <c r="Z2626" s="7">
        <v>1060.1858525397452</v>
      </c>
      <c r="AA2626" s="7">
        <v>1081.1724666855832</v>
      </c>
      <c r="AB2626" s="7">
        <v>1243.2759690534349</v>
      </c>
      <c r="AC2626" s="7">
        <v>999.25730337078664</v>
      </c>
      <c r="AD2626" s="7">
        <v>1090.0988764044944</v>
      </c>
      <c r="AE2626" s="4">
        <v>870</v>
      </c>
      <c r="AF2626" s="4">
        <v>905</v>
      </c>
      <c r="AG2626" s="4">
        <v>1127</v>
      </c>
      <c r="AH2626" s="4">
        <v>1465</v>
      </c>
      <c r="AI2626" s="4">
        <v>1494</v>
      </c>
      <c r="AJ2626" s="4">
        <v>1718</v>
      </c>
      <c r="AK2626" s="4">
        <v>1005.8399399595069</v>
      </c>
      <c r="AL2626" s="8">
        <v>1.1072462820368354</v>
      </c>
      <c r="AM2626" s="4">
        <v>888.24111593353291</v>
      </c>
      <c r="AN2626" s="8">
        <v>0.97779142992596602</v>
      </c>
      <c r="AO2626" s="4">
        <v>770.64229190755884</v>
      </c>
      <c r="AP2626" s="8">
        <v>0.84833657781509642</v>
      </c>
    </row>
    <row r="2627" spans="1:42" x14ac:dyDescent="0.25">
      <c r="A2627" s="2" t="s">
        <v>7549</v>
      </c>
      <c r="B2627" t="s">
        <v>7548</v>
      </c>
      <c r="C2627" t="s">
        <v>149</v>
      </c>
      <c r="D2627" t="s">
        <v>7547</v>
      </c>
      <c r="E2627" s="3" t="s">
        <v>7034</v>
      </c>
      <c r="F2627" t="s">
        <v>7550</v>
      </c>
      <c r="G2627">
        <v>88</v>
      </c>
      <c r="H2627">
        <v>0</v>
      </c>
      <c r="I2627">
        <v>30</v>
      </c>
      <c r="J2627">
        <v>34</v>
      </c>
      <c r="K2627">
        <v>24</v>
      </c>
      <c r="L2627">
        <v>0</v>
      </c>
      <c r="M2627">
        <v>0</v>
      </c>
      <c r="N2627" s="2">
        <v>195.60795454545453</v>
      </c>
      <c r="O2627" s="2">
        <v>260.83703182575761</v>
      </c>
      <c r="P2627" s="2">
        <v>333.67</v>
      </c>
      <c r="Q2627" s="4">
        <v>790.11498637121213</v>
      </c>
      <c r="R2627" s="5">
        <v>4.2999999999999997E-2</v>
      </c>
      <c r="S2627" s="6">
        <v>824.08993078517415</v>
      </c>
      <c r="T2627" s="4">
        <v>93.41379310344827</v>
      </c>
      <c r="U2627" s="7">
        <v>917.5037238886224</v>
      </c>
      <c r="V2627" s="8">
        <v>0.67247740956655433</v>
      </c>
      <c r="W2627" s="7">
        <v>598.57438269517479</v>
      </c>
      <c r="X2627" s="7">
        <v>658.37141991699332</v>
      </c>
      <c r="Y2627" s="7">
        <v>832.32643728955679</v>
      </c>
      <c r="Z2627" s="7">
        <v>1019.5696851558577</v>
      </c>
      <c r="AA2627" s="7">
        <v>1103.5271414571989</v>
      </c>
      <c r="AB2627" s="7">
        <v>1269.0260121519295</v>
      </c>
      <c r="AC2627" s="7">
        <v>1500.8</v>
      </c>
      <c r="AD2627" s="7">
        <v>1637.2363636363634</v>
      </c>
      <c r="AE2627" s="4">
        <v>991</v>
      </c>
      <c r="AF2627" s="4">
        <v>1090</v>
      </c>
      <c r="AG2627" s="4">
        <v>1378</v>
      </c>
      <c r="AH2627" s="4">
        <v>1688</v>
      </c>
      <c r="AI2627" s="4">
        <v>1827</v>
      </c>
      <c r="AJ2627" s="4">
        <v>2101</v>
      </c>
      <c r="AK2627" s="4">
        <v>1396.4544801070745</v>
      </c>
      <c r="AL2627" s="8">
        <v>1.0919876735951328</v>
      </c>
      <c r="AM2627" s="4">
        <v>1200.8362164147795</v>
      </c>
      <c r="AN2627" s="8">
        <v>0.94861074791447952</v>
      </c>
      <c r="AO2627" s="4">
        <v>1012.4630735999767</v>
      </c>
      <c r="AP2627" s="8">
        <v>0.81054407874051682</v>
      </c>
    </row>
    <row r="2628" spans="1:42" x14ac:dyDescent="0.25">
      <c r="A2628" s="2" t="s">
        <v>7553</v>
      </c>
      <c r="B2628" t="s">
        <v>7552</v>
      </c>
      <c r="C2628" t="s">
        <v>149</v>
      </c>
      <c r="D2628" t="s">
        <v>7551</v>
      </c>
      <c r="E2628" s="3" t="s">
        <v>7034</v>
      </c>
      <c r="F2628" t="s">
        <v>7554</v>
      </c>
      <c r="G2628">
        <v>44</v>
      </c>
      <c r="H2628">
        <v>0</v>
      </c>
      <c r="I2628">
        <v>23</v>
      </c>
      <c r="J2628">
        <v>7</v>
      </c>
      <c r="K2628">
        <v>10</v>
      </c>
      <c r="L2628">
        <v>4</v>
      </c>
      <c r="M2628">
        <v>0</v>
      </c>
      <c r="N2628" s="2">
        <v>187.58333333333334</v>
      </c>
      <c r="O2628" s="2">
        <v>262.32279297674427</v>
      </c>
      <c r="P2628" s="2">
        <v>247.78</v>
      </c>
      <c r="Q2628" s="4">
        <v>697.68612631007761</v>
      </c>
      <c r="R2628" s="5">
        <v>4.2999999999999997E-2</v>
      </c>
      <c r="S2628" s="6">
        <v>727.68662974141091</v>
      </c>
      <c r="T2628" s="4">
        <v>62.325000000000003</v>
      </c>
      <c r="U2628" s="7">
        <v>790.01162974141096</v>
      </c>
      <c r="V2628" s="8">
        <v>0.84045822453691055</v>
      </c>
      <c r="W2628" s="7">
        <v>512.48957061601618</v>
      </c>
      <c r="X2628" s="7">
        <v>569.77692443109959</v>
      </c>
      <c r="Y2628" s="7">
        <v>747.05805988588463</v>
      </c>
      <c r="Z2628" s="7">
        <v>972.33670799655033</v>
      </c>
      <c r="AA2628" s="7">
        <v>990.14223688502227</v>
      </c>
      <c r="AB2628" s="7">
        <v>1138.7796954322655</v>
      </c>
      <c r="AC2628" s="7">
        <v>1033.9750000000001</v>
      </c>
      <c r="AD2628" s="7">
        <v>1127.9727272727273</v>
      </c>
      <c r="AE2628" s="4">
        <v>662</v>
      </c>
      <c r="AF2628" s="4">
        <v>736</v>
      </c>
      <c r="AG2628" s="4">
        <v>965</v>
      </c>
      <c r="AH2628" s="4">
        <v>1256</v>
      </c>
      <c r="AI2628" s="4">
        <v>1279</v>
      </c>
      <c r="AJ2628" s="4">
        <v>1471</v>
      </c>
      <c r="AK2628" s="4">
        <v>990.06017551038781</v>
      </c>
      <c r="AL2628" s="8">
        <v>1.1195857666398381</v>
      </c>
      <c r="AM2628" s="4">
        <v>902.60232692072861</v>
      </c>
      <c r="AN2628" s="8">
        <v>1.0265432526055287</v>
      </c>
      <c r="AO2628" s="4">
        <v>815.14447833106976</v>
      </c>
      <c r="AP2628" s="8">
        <v>0.93350073857121962</v>
      </c>
    </row>
    <row r="2629" spans="1:42" x14ac:dyDescent="0.25">
      <c r="A2629" s="2" t="s">
        <v>7557</v>
      </c>
      <c r="B2629" t="s">
        <v>7556</v>
      </c>
      <c r="C2629" t="s">
        <v>149</v>
      </c>
      <c r="D2629" t="s">
        <v>7555</v>
      </c>
      <c r="E2629" s="3" t="s">
        <v>7034</v>
      </c>
      <c r="F2629" t="s">
        <v>7558</v>
      </c>
      <c r="G2629">
        <v>62</v>
      </c>
      <c r="H2629">
        <v>0</v>
      </c>
      <c r="I2629">
        <v>59</v>
      </c>
      <c r="J2629">
        <v>3</v>
      </c>
      <c r="K2629">
        <v>0</v>
      </c>
      <c r="L2629">
        <v>0</v>
      </c>
      <c r="M2629">
        <v>0</v>
      </c>
      <c r="N2629" s="2">
        <v>192.75403225806451</v>
      </c>
      <c r="O2629" s="2">
        <v>167.0248295430107</v>
      </c>
      <c r="P2629" s="2">
        <v>341.05</v>
      </c>
      <c r="Q2629" s="4">
        <v>700.82886180107516</v>
      </c>
      <c r="R2629" s="5">
        <v>4.2999999999999997E-2</v>
      </c>
      <c r="S2629" s="6">
        <v>730.96450285852131</v>
      </c>
      <c r="T2629" s="4">
        <v>26</v>
      </c>
      <c r="U2629" s="7">
        <v>756.96450285852131</v>
      </c>
      <c r="V2629" s="8">
        <v>0.96852465437869284</v>
      </c>
      <c r="W2629" s="7">
        <v>621.94660116921864</v>
      </c>
      <c r="X2629" s="7">
        <v>722.95447023128736</v>
      </c>
      <c r="Y2629" s="7">
        <v>888.4951445274553</v>
      </c>
      <c r="Z2629" s="7">
        <v>1244.8284603853083</v>
      </c>
      <c r="AA2629" s="7">
        <v>1449.6499726500585</v>
      </c>
      <c r="AB2629" s="7">
        <v>1667.565097571003</v>
      </c>
      <c r="AC2629" s="7">
        <v>859.72096774193562</v>
      </c>
      <c r="AD2629" s="7">
        <v>937.87741935483871</v>
      </c>
      <c r="AE2629" s="4">
        <v>665</v>
      </c>
      <c r="AF2629" s="4">
        <v>773</v>
      </c>
      <c r="AG2629" s="4">
        <v>950</v>
      </c>
      <c r="AH2629" s="4">
        <v>1331</v>
      </c>
      <c r="AI2629" s="4">
        <v>1550</v>
      </c>
      <c r="AJ2629" s="4">
        <v>1783</v>
      </c>
      <c r="AK2629" s="4">
        <v>869.56358244585044</v>
      </c>
      <c r="AL2629" s="8">
        <v>1.1458600844386306</v>
      </c>
      <c r="AM2629" s="4">
        <v>824.20388367181533</v>
      </c>
      <c r="AN2629" s="8">
        <v>1.0878230346008326</v>
      </c>
      <c r="AO2629" s="4">
        <v>776.32420163255631</v>
      </c>
      <c r="AP2629" s="8">
        <v>1.0265617042164907</v>
      </c>
    </row>
    <row r="2630" spans="1:42" x14ac:dyDescent="0.25">
      <c r="A2630" s="2" t="s">
        <v>7561</v>
      </c>
      <c r="B2630" t="s">
        <v>7560</v>
      </c>
      <c r="C2630" t="s">
        <v>149</v>
      </c>
      <c r="D2630" t="s">
        <v>7559</v>
      </c>
      <c r="E2630" s="3" t="s">
        <v>7034</v>
      </c>
      <c r="F2630" t="s">
        <v>7562</v>
      </c>
      <c r="G2630">
        <v>50</v>
      </c>
      <c r="H2630">
        <v>0</v>
      </c>
      <c r="I2630">
        <v>49</v>
      </c>
      <c r="J2630">
        <v>1</v>
      </c>
      <c r="K2630">
        <v>0</v>
      </c>
      <c r="L2630">
        <v>0</v>
      </c>
      <c r="M2630">
        <v>0</v>
      </c>
      <c r="N2630" s="2">
        <v>204.75</v>
      </c>
      <c r="O2630" s="2">
        <v>47.508835333333337</v>
      </c>
      <c r="P2630" s="2">
        <v>409.39</v>
      </c>
      <c r="Q2630" s="4">
        <v>661.6488353333333</v>
      </c>
      <c r="R2630" s="5">
        <v>4.2999999999999997E-2</v>
      </c>
      <c r="S2630" s="6">
        <v>690.09973525266662</v>
      </c>
      <c r="T2630" s="4">
        <v>35.28</v>
      </c>
      <c r="U2630" s="7">
        <v>725.37973525266659</v>
      </c>
      <c r="V2630" s="8">
        <v>0.9090655127611933</v>
      </c>
      <c r="W2630" s="7">
        <v>629.6120100056911</v>
      </c>
      <c r="X2630" s="7">
        <v>685.82736804191359</v>
      </c>
      <c r="Y2630" s="7">
        <v>899.44572857955882</v>
      </c>
      <c r="Z2630" s="7">
        <v>1221.1705468791704</v>
      </c>
      <c r="AA2630" s="7">
        <v>1314.574526385509</v>
      </c>
      <c r="AB2630" s="7">
        <v>1511.7607053433355</v>
      </c>
      <c r="AC2630" s="7">
        <v>877.73400000000015</v>
      </c>
      <c r="AD2630" s="7">
        <v>957.52800000000002</v>
      </c>
      <c r="AE2630" s="4">
        <v>728</v>
      </c>
      <c r="AF2630" s="4">
        <v>793</v>
      </c>
      <c r="AG2630" s="4">
        <v>1040</v>
      </c>
      <c r="AH2630" s="4">
        <v>1412</v>
      </c>
      <c r="AI2630" s="4">
        <v>1520</v>
      </c>
      <c r="AJ2630" s="4">
        <v>1748</v>
      </c>
      <c r="AK2630" s="4">
        <v>878.34843640026679</v>
      </c>
      <c r="AL2630" s="8">
        <v>1.1449838789887294</v>
      </c>
      <c r="AM2630" s="4">
        <v>815.59886935106681</v>
      </c>
      <c r="AN2630" s="8">
        <v>1.0663444235795507</v>
      </c>
      <c r="AO2630" s="4">
        <v>752.84930230186671</v>
      </c>
      <c r="AP2630" s="8">
        <v>0.98770496817037201</v>
      </c>
    </row>
    <row r="2631" spans="1:42" x14ac:dyDescent="0.25">
      <c r="A2631" s="2" t="s">
        <v>7565</v>
      </c>
      <c r="B2631" t="s">
        <v>7564</v>
      </c>
      <c r="C2631" t="s">
        <v>149</v>
      </c>
      <c r="D2631" t="s">
        <v>7563</v>
      </c>
      <c r="E2631" s="3" t="s">
        <v>7034</v>
      </c>
      <c r="F2631" t="s">
        <v>7566</v>
      </c>
      <c r="G2631">
        <v>24</v>
      </c>
      <c r="H2631">
        <v>3</v>
      </c>
      <c r="I2631">
        <v>21</v>
      </c>
      <c r="J2631">
        <v>0</v>
      </c>
      <c r="K2631">
        <v>0</v>
      </c>
      <c r="L2631">
        <v>0</v>
      </c>
      <c r="M2631">
        <v>0</v>
      </c>
      <c r="N2631" s="2">
        <v>182.52430555555554</v>
      </c>
      <c r="O2631" s="2">
        <v>262.75812751388895</v>
      </c>
      <c r="P2631" s="2">
        <v>280.45999999999998</v>
      </c>
      <c r="Q2631" s="4">
        <v>725.74243306944447</v>
      </c>
      <c r="R2631" s="5">
        <v>4.2999999999999997E-2</v>
      </c>
      <c r="S2631" s="6">
        <v>756.94935769143058</v>
      </c>
      <c r="T2631" s="4">
        <v>0</v>
      </c>
      <c r="U2631" s="7">
        <v>756.94935769143058</v>
      </c>
      <c r="V2631" s="8">
        <v>1.0780834718767036</v>
      </c>
      <c r="W2631" s="7">
        <v>689.9734220010904</v>
      </c>
      <c r="X2631" s="7">
        <v>766.51734850433638</v>
      </c>
      <c r="Y2631" s="7">
        <v>1005.8518792609646</v>
      </c>
      <c r="Z2631" s="7">
        <v>1327.1207538802223</v>
      </c>
      <c r="AA2631" s="7">
        <v>1689.3568004307947</v>
      </c>
      <c r="AB2631" s="7">
        <v>1942.7064163218199</v>
      </c>
      <c r="AC2631" s="7">
        <v>772.33750000000009</v>
      </c>
      <c r="AD2631" s="7">
        <v>842.55</v>
      </c>
      <c r="AE2631" s="4">
        <v>640</v>
      </c>
      <c r="AF2631" s="4">
        <v>711</v>
      </c>
      <c r="AG2631" s="4">
        <v>933</v>
      </c>
      <c r="AH2631" s="4">
        <v>1231</v>
      </c>
      <c r="AI2631" s="4">
        <v>1567</v>
      </c>
      <c r="AJ2631" s="4">
        <v>1802</v>
      </c>
      <c r="AK2631" s="4">
        <v>814.72757534727953</v>
      </c>
      <c r="AL2631" s="8">
        <v>1.1603739723657176</v>
      </c>
      <c r="AM2631" s="4">
        <v>795.46816946199669</v>
      </c>
      <c r="AN2631" s="8">
        <v>1.1329438055360466</v>
      </c>
      <c r="AO2631" s="4">
        <v>776.20876357671352</v>
      </c>
      <c r="AP2631" s="8">
        <v>1.1055136387063749</v>
      </c>
    </row>
    <row r="2632" spans="1:42" x14ac:dyDescent="0.25">
      <c r="A2632" s="2" t="s">
        <v>7569</v>
      </c>
      <c r="B2632" t="s">
        <v>7568</v>
      </c>
      <c r="C2632" t="s">
        <v>149</v>
      </c>
      <c r="D2632" t="s">
        <v>7567</v>
      </c>
      <c r="E2632" s="3" t="s">
        <v>7034</v>
      </c>
      <c r="F2632" t="s">
        <v>7570</v>
      </c>
      <c r="G2632">
        <v>40</v>
      </c>
      <c r="H2632">
        <v>0</v>
      </c>
      <c r="I2632">
        <v>26</v>
      </c>
      <c r="J2632">
        <v>8</v>
      </c>
      <c r="K2632">
        <v>4</v>
      </c>
      <c r="L2632">
        <v>2</v>
      </c>
      <c r="M2632">
        <v>0</v>
      </c>
      <c r="N2632" s="2">
        <v>179.90208333333331</v>
      </c>
      <c r="O2632" s="2">
        <v>207.74893204166671</v>
      </c>
      <c r="P2632" s="2">
        <v>303.95</v>
      </c>
      <c r="Q2632" s="4">
        <v>691.60101537500009</v>
      </c>
      <c r="R2632" s="5">
        <v>4.2999999999999997E-2</v>
      </c>
      <c r="S2632" s="6">
        <v>721.33985903612506</v>
      </c>
      <c r="T2632" s="4">
        <v>85.10526315789474</v>
      </c>
      <c r="U2632" s="7">
        <v>806.44512219401986</v>
      </c>
      <c r="V2632" s="8">
        <v>0.93669216817935974</v>
      </c>
      <c r="W2632" s="7">
        <v>554.65124186295918</v>
      </c>
      <c r="X2632" s="7">
        <v>616.65153173887904</v>
      </c>
      <c r="Y2632" s="7">
        <v>808.51729365219876</v>
      </c>
      <c r="Z2632" s="7">
        <v>1052.3292443804785</v>
      </c>
      <c r="AA2632" s="7">
        <v>1071.5996047473184</v>
      </c>
      <c r="AB2632" s="7">
        <v>1232.4652217226781</v>
      </c>
      <c r="AC2632" s="7">
        <v>947.04500000000007</v>
      </c>
      <c r="AD2632" s="7">
        <v>1033.1400000000001</v>
      </c>
      <c r="AE2632" s="4">
        <v>662</v>
      </c>
      <c r="AF2632" s="4">
        <v>736</v>
      </c>
      <c r="AG2632" s="4">
        <v>965</v>
      </c>
      <c r="AH2632" s="4">
        <v>1256</v>
      </c>
      <c r="AI2632" s="4">
        <v>1279</v>
      </c>
      <c r="AJ2632" s="4">
        <v>1471</v>
      </c>
      <c r="AK2632" s="4">
        <v>892.80462745838236</v>
      </c>
      <c r="AL2632" s="8">
        <v>1.1358498061632814</v>
      </c>
      <c r="AM2632" s="4">
        <v>835.64970465096326</v>
      </c>
      <c r="AN2632" s="8">
        <v>1.0694639268353074</v>
      </c>
      <c r="AO2632" s="4">
        <v>778.49478184354416</v>
      </c>
      <c r="AP2632" s="8">
        <v>1.0030780475073338</v>
      </c>
    </row>
    <row r="2633" spans="1:42" x14ac:dyDescent="0.25">
      <c r="A2633" s="2" t="s">
        <v>7573</v>
      </c>
      <c r="B2633" t="s">
        <v>7572</v>
      </c>
      <c r="C2633" t="s">
        <v>149</v>
      </c>
      <c r="D2633" t="s">
        <v>7571</v>
      </c>
      <c r="E2633" s="3" t="s">
        <v>7034</v>
      </c>
      <c r="F2633" t="s">
        <v>7574</v>
      </c>
      <c r="G2633">
        <v>47</v>
      </c>
      <c r="H2633">
        <v>0</v>
      </c>
      <c r="I2633">
        <v>47</v>
      </c>
      <c r="J2633">
        <v>0</v>
      </c>
      <c r="K2633">
        <v>0</v>
      </c>
      <c r="L2633">
        <v>0</v>
      </c>
      <c r="M2633">
        <v>0</v>
      </c>
      <c r="N2633" s="2">
        <v>215.79964539007094</v>
      </c>
      <c r="O2633" s="2">
        <v>204.59879109929076</v>
      </c>
      <c r="P2633" s="2">
        <v>244.52</v>
      </c>
      <c r="Q2633" s="4">
        <v>664.91843648936174</v>
      </c>
      <c r="R2633" s="5">
        <v>4.2999999999999997E-2</v>
      </c>
      <c r="S2633" s="6">
        <v>693.50992925840421</v>
      </c>
      <c r="T2633" s="4">
        <v>70</v>
      </c>
      <c r="U2633" s="7">
        <v>763.50992925840421</v>
      </c>
      <c r="V2633" s="8">
        <v>1.0032981987626861</v>
      </c>
      <c r="W2633" s="7">
        <v>583.24093919235054</v>
      </c>
      <c r="X2633" s="7">
        <v>693.50992925840433</v>
      </c>
      <c r="Y2633" s="7">
        <v>850.25593166634849</v>
      </c>
      <c r="Z2633" s="7">
        <v>1044.3658067413025</v>
      </c>
      <c r="AA2633" s="7">
        <v>1127.2953777827149</v>
      </c>
      <c r="AB2633" s="7">
        <v>1296.7997757354917</v>
      </c>
      <c r="AC2633" s="7">
        <v>837.1</v>
      </c>
      <c r="AD2633" s="7">
        <v>913.19999999999993</v>
      </c>
      <c r="AE2633" s="4">
        <v>640</v>
      </c>
      <c r="AF2633" s="4">
        <v>761</v>
      </c>
      <c r="AG2633" s="4">
        <v>933</v>
      </c>
      <c r="AH2633" s="4">
        <v>1146</v>
      </c>
      <c r="AI2633" s="4">
        <v>1237</v>
      </c>
      <c r="AJ2633" s="4">
        <v>1423</v>
      </c>
      <c r="AK2633" s="4">
        <v>812.77824016669308</v>
      </c>
      <c r="AL2633" s="8">
        <v>1.1600239686815941</v>
      </c>
      <c r="AM2633" s="4">
        <v>773.02213653059675</v>
      </c>
      <c r="AN2633" s="8">
        <v>1.1077820453752913</v>
      </c>
      <c r="AO2633" s="4">
        <v>733.26603289450054</v>
      </c>
      <c r="AP2633" s="8">
        <v>1.0555401220689888</v>
      </c>
    </row>
    <row r="2634" spans="1:42" x14ac:dyDescent="0.25">
      <c r="A2634" s="2" t="s">
        <v>7577</v>
      </c>
      <c r="B2634" t="s">
        <v>7576</v>
      </c>
      <c r="C2634" t="s">
        <v>149</v>
      </c>
      <c r="D2634" t="s">
        <v>7575</v>
      </c>
      <c r="E2634" s="3" t="s">
        <v>7034</v>
      </c>
      <c r="F2634" t="s">
        <v>7578</v>
      </c>
      <c r="G2634">
        <v>24</v>
      </c>
      <c r="H2634">
        <v>0</v>
      </c>
      <c r="I2634">
        <v>24</v>
      </c>
      <c r="J2634">
        <v>0</v>
      </c>
      <c r="K2634">
        <v>0</v>
      </c>
      <c r="L2634">
        <v>0</v>
      </c>
      <c r="M2634">
        <v>0</v>
      </c>
      <c r="N2634" s="2">
        <v>176.81944444444446</v>
      </c>
      <c r="O2634" s="2">
        <v>180.61039605555547</v>
      </c>
      <c r="P2634" s="2">
        <v>278.24</v>
      </c>
      <c r="Q2634" s="4">
        <v>635.66984049999996</v>
      </c>
      <c r="R2634" s="5">
        <v>4.2999999999999997E-2</v>
      </c>
      <c r="S2634" s="6">
        <v>663.00364364149993</v>
      </c>
      <c r="T2634" s="4">
        <v>35</v>
      </c>
      <c r="U2634" s="7">
        <v>698.00364364149993</v>
      </c>
      <c r="V2634" s="8">
        <v>0.93191407695794382</v>
      </c>
      <c r="W2634" s="7">
        <v>595.72957566185516</v>
      </c>
      <c r="X2634" s="7">
        <v>663.00364364150005</v>
      </c>
      <c r="Y2634" s="7">
        <v>825.87770296064025</v>
      </c>
      <c r="Z2634" s="7">
        <v>1156.9369322288926</v>
      </c>
      <c r="AA2634" s="7">
        <v>1175.5258194337944</v>
      </c>
      <c r="AB2634" s="7">
        <v>1351.6776553278646</v>
      </c>
      <c r="AC2634" s="7">
        <v>823.90000000000009</v>
      </c>
      <c r="AD2634" s="7">
        <v>898.8</v>
      </c>
      <c r="AE2634" s="4">
        <v>673</v>
      </c>
      <c r="AF2634" s="4">
        <v>749</v>
      </c>
      <c r="AG2634" s="4">
        <v>933</v>
      </c>
      <c r="AH2634" s="4">
        <v>1307</v>
      </c>
      <c r="AI2634" s="4">
        <v>1328</v>
      </c>
      <c r="AJ2634" s="4">
        <v>1527</v>
      </c>
      <c r="AK2634" s="4">
        <v>816.09151171386804</v>
      </c>
      <c r="AL2634" s="8">
        <v>1.1363037539571001</v>
      </c>
      <c r="AM2634" s="4">
        <v>765.06222235641201</v>
      </c>
      <c r="AN2634" s="8">
        <v>1.0681738616240481</v>
      </c>
      <c r="AO2634" s="4">
        <v>714.03293299895597</v>
      </c>
      <c r="AP2634" s="8">
        <v>1.0000439692909959</v>
      </c>
    </row>
    <row r="2635" spans="1:42" x14ac:dyDescent="0.25">
      <c r="A2635" s="2" t="s">
        <v>7581</v>
      </c>
      <c r="B2635" t="s">
        <v>7580</v>
      </c>
      <c r="C2635" t="s">
        <v>149</v>
      </c>
      <c r="D2635" t="s">
        <v>7579</v>
      </c>
      <c r="E2635" s="3" t="s">
        <v>7034</v>
      </c>
      <c r="F2635" t="s">
        <v>7582</v>
      </c>
      <c r="G2635">
        <v>30</v>
      </c>
      <c r="H2635">
        <v>0</v>
      </c>
      <c r="I2635">
        <v>0</v>
      </c>
      <c r="J2635">
        <v>8</v>
      </c>
      <c r="K2635">
        <v>18</v>
      </c>
      <c r="L2635">
        <v>4</v>
      </c>
      <c r="M2635">
        <v>0</v>
      </c>
      <c r="N2635" s="2">
        <v>231.36666666666667</v>
      </c>
      <c r="O2635" s="2">
        <v>423.63176155555567</v>
      </c>
      <c r="P2635" s="2">
        <v>149.44</v>
      </c>
      <c r="Q2635" s="4">
        <v>804.43842822222246</v>
      </c>
      <c r="R2635" s="5">
        <v>4.2999999999999997E-2</v>
      </c>
      <c r="S2635" s="6">
        <v>839.02928063577792</v>
      </c>
      <c r="T2635" s="4">
        <v>137.86666666666667</v>
      </c>
      <c r="U2635" s="7">
        <v>976.8959473024446</v>
      </c>
      <c r="V2635" s="8">
        <v>0.70854597019180254</v>
      </c>
      <c r="W2635" s="7">
        <v>529.43920082669604</v>
      </c>
      <c r="X2635" s="7">
        <v>550.73847902087346</v>
      </c>
      <c r="Y2635" s="7">
        <v>685.83675785251319</v>
      </c>
      <c r="Z2635" s="7">
        <v>891.52693012771238</v>
      </c>
      <c r="AA2635" s="7">
        <v>909.17490348860224</v>
      </c>
      <c r="AB2635" s="7">
        <v>1045.4902839313377</v>
      </c>
      <c r="AC2635" s="7">
        <v>1516.6066666666668</v>
      </c>
      <c r="AD2635" s="7">
        <v>1654.48</v>
      </c>
      <c r="AE2635" s="4">
        <v>870</v>
      </c>
      <c r="AF2635" s="4">
        <v>905</v>
      </c>
      <c r="AG2635" s="4">
        <v>1127</v>
      </c>
      <c r="AH2635" s="4">
        <v>1465</v>
      </c>
      <c r="AI2635" s="4">
        <v>1494</v>
      </c>
      <c r="AJ2635" s="4">
        <v>1718</v>
      </c>
      <c r="AK2635" s="4">
        <v>1382.5454650135778</v>
      </c>
      <c r="AL2635" s="8">
        <v>1.1027601167836982</v>
      </c>
      <c r="AM2635" s="4">
        <v>1201.3734035543114</v>
      </c>
      <c r="AN2635" s="8">
        <v>0.97135540125306652</v>
      </c>
      <c r="AO2635" s="4">
        <v>1020.2013420950447</v>
      </c>
      <c r="AP2635" s="8">
        <v>0.83995068572243459</v>
      </c>
    </row>
    <row r="2636" spans="1:42" x14ac:dyDescent="0.25">
      <c r="A2636" s="2" t="s">
        <v>7586</v>
      </c>
      <c r="B2636" t="s">
        <v>7585</v>
      </c>
      <c r="C2636" t="s">
        <v>14</v>
      </c>
      <c r="D2636" t="s">
        <v>7583</v>
      </c>
      <c r="E2636" s="3" t="s">
        <v>7584</v>
      </c>
      <c r="F2636" t="s">
        <v>7587</v>
      </c>
      <c r="G2636">
        <v>418</v>
      </c>
      <c r="H2636">
        <v>0</v>
      </c>
      <c r="I2636">
        <v>0</v>
      </c>
      <c r="J2636">
        <v>14</v>
      </c>
      <c r="K2636">
        <v>283</v>
      </c>
      <c r="L2636">
        <v>70</v>
      </c>
      <c r="M2636">
        <v>51</v>
      </c>
      <c r="N2636" s="2">
        <v>352.67783094098883</v>
      </c>
      <c r="O2636" s="2">
        <v>206.95942109250402</v>
      </c>
      <c r="P2636" s="2">
        <v>589.22</v>
      </c>
      <c r="Q2636" s="4">
        <v>1148.8572520334928</v>
      </c>
      <c r="R2636" s="5">
        <v>4.2000000000000003E-2</v>
      </c>
      <c r="S2636" s="6">
        <v>1197.1092566188995</v>
      </c>
      <c r="T2636" s="4">
        <v>185.24489795918367</v>
      </c>
      <c r="U2636" s="7">
        <v>1382.3541545780831</v>
      </c>
      <c r="V2636" s="8">
        <v>0.58845027161852603</v>
      </c>
      <c r="W2636" s="7">
        <v>621.70457777075831</v>
      </c>
      <c r="X2636" s="7">
        <v>703.74919827985025</v>
      </c>
      <c r="Y2636" s="7">
        <v>858.66574880633425</v>
      </c>
      <c r="Z2636" s="7">
        <v>1143.5287479652309</v>
      </c>
      <c r="AA2636" s="7">
        <v>1280.6095114245211</v>
      </c>
      <c r="AB2636" s="7">
        <v>1472.7264178340095</v>
      </c>
      <c r="AC2636" s="7">
        <v>2584.0578947368422</v>
      </c>
      <c r="AD2636" s="7">
        <v>2818.9722488038278</v>
      </c>
      <c r="AE2636" s="4">
        <v>1220</v>
      </c>
      <c r="AF2636" s="4">
        <v>1381</v>
      </c>
      <c r="AG2636" s="4">
        <v>1685</v>
      </c>
      <c r="AH2636" s="4">
        <v>2244</v>
      </c>
      <c r="AI2636" s="4">
        <v>2513</v>
      </c>
      <c r="AJ2636" s="4">
        <v>2890</v>
      </c>
      <c r="AK2636" s="4">
        <v>2367.6779231917108</v>
      </c>
      <c r="AL2636" s="8">
        <v>1.0867462021596732</v>
      </c>
      <c r="AM2636" s="4">
        <v>1975.4128913082684</v>
      </c>
      <c r="AN2636" s="8">
        <v>0.91976405522301219</v>
      </c>
      <c r="AO2636" s="4">
        <v>1586.2610739635841</v>
      </c>
      <c r="AP2636" s="8">
        <v>0.75410716342076911</v>
      </c>
    </row>
    <row r="2637" spans="1:42" x14ac:dyDescent="0.25">
      <c r="A2637" s="2" t="s">
        <v>7590</v>
      </c>
      <c r="B2637" t="s">
        <v>7589</v>
      </c>
      <c r="C2637" t="s">
        <v>14</v>
      </c>
      <c r="D2637" t="s">
        <v>7588</v>
      </c>
      <c r="E2637" s="3" t="s">
        <v>7584</v>
      </c>
      <c r="F2637" t="s">
        <v>7591</v>
      </c>
      <c r="G2637">
        <v>184</v>
      </c>
      <c r="H2637">
        <v>0</v>
      </c>
      <c r="I2637">
        <v>26</v>
      </c>
      <c r="J2637">
        <v>69</v>
      </c>
      <c r="K2637">
        <v>70</v>
      </c>
      <c r="L2637">
        <v>19</v>
      </c>
      <c r="M2637">
        <v>0</v>
      </c>
      <c r="N2637" s="2">
        <v>323.97146739130432</v>
      </c>
      <c r="O2637" s="2">
        <v>503.41954419565218</v>
      </c>
      <c r="P2637" s="2">
        <v>469.34</v>
      </c>
      <c r="Q2637" s="4">
        <v>1296.7310115869564</v>
      </c>
      <c r="R2637" s="5">
        <v>4.2000000000000003E-2</v>
      </c>
      <c r="S2637" s="6">
        <v>1351.1937140736086</v>
      </c>
      <c r="T2637" s="4">
        <v>0</v>
      </c>
      <c r="U2637" s="7">
        <v>1351.1937140736086</v>
      </c>
      <c r="V2637" s="8">
        <v>0.69641746841591257</v>
      </c>
      <c r="W2637" s="7">
        <v>849.62931146741346</v>
      </c>
      <c r="X2637" s="7">
        <v>961.75252388237539</v>
      </c>
      <c r="Y2637" s="7">
        <v>1173.4634342808129</v>
      </c>
      <c r="Z2637" s="7">
        <v>1562.7607991253083</v>
      </c>
      <c r="AA2637" s="7">
        <v>1750.0970981291887</v>
      </c>
      <c r="AB2637" s="7">
        <v>2012.6464837219876</v>
      </c>
      <c r="AC2637" s="7">
        <v>2134.2271739130438</v>
      </c>
      <c r="AD2637" s="7">
        <v>2328.2478260869566</v>
      </c>
      <c r="AE2637" s="4">
        <v>1220</v>
      </c>
      <c r="AF2637" s="4">
        <v>1381</v>
      </c>
      <c r="AG2637" s="4">
        <v>1685</v>
      </c>
      <c r="AH2637" s="4">
        <v>2244</v>
      </c>
      <c r="AI2637" s="4">
        <v>2513</v>
      </c>
      <c r="AJ2637" s="4">
        <v>2890</v>
      </c>
      <c r="AK2637" s="4">
        <v>2135.4322479674515</v>
      </c>
      <c r="AL2637" s="8">
        <v>1.1006211060734543</v>
      </c>
      <c r="AM2637" s="4">
        <v>1874.0194033361704</v>
      </c>
      <c r="AN2637" s="8">
        <v>0.9658865601876071</v>
      </c>
      <c r="AO2637" s="4">
        <v>1612.6065587048895</v>
      </c>
      <c r="AP2637" s="8">
        <v>0.83115201430175989</v>
      </c>
    </row>
    <row r="2638" spans="1:42" x14ac:dyDescent="0.25">
      <c r="A2638" s="2" t="s">
        <v>7592</v>
      </c>
      <c r="B2638" t="s">
        <v>7589</v>
      </c>
      <c r="C2638" t="s">
        <v>14</v>
      </c>
      <c r="D2638" t="s">
        <v>7588</v>
      </c>
      <c r="E2638" s="3" t="s">
        <v>7584</v>
      </c>
      <c r="F2638" t="s">
        <v>269</v>
      </c>
      <c r="G2638">
        <v>39</v>
      </c>
      <c r="H2638">
        <v>0</v>
      </c>
      <c r="I2638">
        <v>0</v>
      </c>
      <c r="J2638">
        <v>6</v>
      </c>
      <c r="K2638">
        <v>18</v>
      </c>
      <c r="L2638">
        <v>12</v>
      </c>
      <c r="M2638">
        <v>3</v>
      </c>
      <c r="N2638" s="2">
        <v>336.24206349206349</v>
      </c>
      <c r="O2638" s="2">
        <v>560.77647083066881</v>
      </c>
      <c r="P2638" s="2">
        <v>630.54999999999995</v>
      </c>
      <c r="Q2638" s="4">
        <v>1527.5685343227324</v>
      </c>
      <c r="R2638" s="5">
        <v>4.2000000000000003E-2</v>
      </c>
      <c r="S2638" s="6">
        <v>1591.7264127642873</v>
      </c>
      <c r="T2638" s="4">
        <v>6.615384615384615</v>
      </c>
      <c r="U2638" s="7">
        <v>1598.3417973796718</v>
      </c>
      <c r="V2638" s="8">
        <v>0.69782520707736873</v>
      </c>
      <c r="W2638" s="7">
        <v>847.82310943181062</v>
      </c>
      <c r="X2638" s="7">
        <v>959.70796239781191</v>
      </c>
      <c r="Y2638" s="7">
        <v>1170.9688027808204</v>
      </c>
      <c r="Z2638" s="7">
        <v>1559.4385717745763</v>
      </c>
      <c r="AA2638" s="7">
        <v>1746.376618034541</v>
      </c>
      <c r="AB2638" s="7">
        <v>2008.3678575884694</v>
      </c>
      <c r="AC2638" s="7">
        <v>2519.5076923076927</v>
      </c>
      <c r="AD2638" s="7">
        <v>2748.5538461538463</v>
      </c>
      <c r="AE2638" s="4">
        <v>1220</v>
      </c>
      <c r="AF2638" s="4">
        <v>1381</v>
      </c>
      <c r="AG2638" s="4">
        <v>1685</v>
      </c>
      <c r="AH2638" s="4">
        <v>2244</v>
      </c>
      <c r="AI2638" s="4">
        <v>2513</v>
      </c>
      <c r="AJ2638" s="4">
        <v>2890</v>
      </c>
      <c r="AK2638" s="4">
        <v>2503.6498565538568</v>
      </c>
      <c r="AL2638" s="8">
        <v>1.095964808409462</v>
      </c>
      <c r="AM2638" s="4">
        <v>2190.9903901117191</v>
      </c>
      <c r="AN2638" s="8">
        <v>0.95945980223845873</v>
      </c>
      <c r="AO2638" s="4">
        <v>1878.3309236695804</v>
      </c>
      <c r="AP2638" s="8">
        <v>0.82295479606745514</v>
      </c>
    </row>
    <row r="2639" spans="1:42" x14ac:dyDescent="0.25">
      <c r="A2639" s="2" t="s">
        <v>7593</v>
      </c>
      <c r="B2639" t="s">
        <v>7589</v>
      </c>
      <c r="C2639" t="s">
        <v>14</v>
      </c>
      <c r="D2639" t="s">
        <v>7588</v>
      </c>
      <c r="E2639" s="3" t="s">
        <v>7584</v>
      </c>
      <c r="F2639" t="s">
        <v>7594</v>
      </c>
      <c r="G2639">
        <v>1344</v>
      </c>
      <c r="H2639">
        <v>253</v>
      </c>
      <c r="I2639">
        <v>1084</v>
      </c>
      <c r="J2639">
        <v>7</v>
      </c>
      <c r="K2639">
        <v>0</v>
      </c>
      <c r="L2639">
        <v>0</v>
      </c>
      <c r="M2639">
        <v>0</v>
      </c>
      <c r="N2639" s="2">
        <v>260.13095238095235</v>
      </c>
      <c r="O2639" s="2">
        <v>355.43500923983146</v>
      </c>
      <c r="P2639" s="2">
        <v>318.70999999999998</v>
      </c>
      <c r="Q2639" s="4">
        <v>934.27596162078385</v>
      </c>
      <c r="R2639" s="5">
        <v>4.2000000000000003E-2</v>
      </c>
      <c r="S2639" s="6">
        <v>973.51555200885684</v>
      </c>
      <c r="T2639" s="4">
        <v>0</v>
      </c>
      <c r="U2639" s="7">
        <v>973.51555200885684</v>
      </c>
      <c r="V2639" s="8">
        <v>0.71990889582648276</v>
      </c>
      <c r="W2639" s="7">
        <v>878.28885290830897</v>
      </c>
      <c r="X2639" s="7">
        <v>994.19418513637265</v>
      </c>
      <c r="Y2639" s="7">
        <v>1213.0464894676234</v>
      </c>
      <c r="Z2639" s="7">
        <v>1615.4755622346274</v>
      </c>
      <c r="AA2639" s="7">
        <v>1809.1310552119512</v>
      </c>
      <c r="AB2639" s="7">
        <v>2080.536708938535</v>
      </c>
      <c r="AC2639" s="7">
        <v>1487.5036458333336</v>
      </c>
      <c r="AD2639" s="7">
        <v>1622.73125</v>
      </c>
      <c r="AE2639" s="4">
        <v>1220</v>
      </c>
      <c r="AF2639" s="4">
        <v>1381</v>
      </c>
      <c r="AG2639" s="4">
        <v>1685</v>
      </c>
      <c r="AH2639" s="4">
        <v>2244</v>
      </c>
      <c r="AI2639" s="4">
        <v>2513</v>
      </c>
      <c r="AJ2639" s="4">
        <v>2890</v>
      </c>
      <c r="AK2639" s="4">
        <v>1501.9732018729469</v>
      </c>
      <c r="AL2639" s="8">
        <v>1.1107001496689832</v>
      </c>
      <c r="AM2639" s="4">
        <v>1325.8206519182502</v>
      </c>
      <c r="AN2639" s="8">
        <v>0.98043639838814967</v>
      </c>
      <c r="AO2639" s="4">
        <v>1149.6681019635535</v>
      </c>
      <c r="AP2639" s="8">
        <v>0.85017264710731622</v>
      </c>
    </row>
    <row r="2640" spans="1:42" x14ac:dyDescent="0.25">
      <c r="A2640" s="2" t="s">
        <v>7595</v>
      </c>
      <c r="B2640" t="s">
        <v>7589</v>
      </c>
      <c r="C2640" t="s">
        <v>14</v>
      </c>
      <c r="D2640" t="s">
        <v>7588</v>
      </c>
      <c r="E2640" s="3" t="s">
        <v>7584</v>
      </c>
      <c r="F2640" t="s">
        <v>7596</v>
      </c>
      <c r="G2640">
        <v>944</v>
      </c>
      <c r="H2640">
        <v>190</v>
      </c>
      <c r="I2640">
        <v>749</v>
      </c>
      <c r="J2640">
        <v>5</v>
      </c>
      <c r="K2640">
        <v>0</v>
      </c>
      <c r="L2640">
        <v>0</v>
      </c>
      <c r="M2640">
        <v>0</v>
      </c>
      <c r="N2640" s="2">
        <v>271.99117231638417</v>
      </c>
      <c r="O2640" s="2">
        <v>343.16671868608768</v>
      </c>
      <c r="P2640" s="2">
        <v>322.33999999999997</v>
      </c>
      <c r="Q2640" s="4">
        <v>937.49789100247176</v>
      </c>
      <c r="R2640" s="5">
        <v>4.2000000000000003E-2</v>
      </c>
      <c r="S2640" s="6">
        <v>976.87280242457564</v>
      </c>
      <c r="T2640" s="4">
        <v>0</v>
      </c>
      <c r="U2640" s="7">
        <v>976.87280242457564</v>
      </c>
      <c r="V2640" s="8">
        <v>0.72349934605748922</v>
      </c>
      <c r="W2640" s="7">
        <v>882.66920219013673</v>
      </c>
      <c r="X2640" s="7">
        <v>999.15259690539244</v>
      </c>
      <c r="Y2640" s="7">
        <v>1219.0963981068692</v>
      </c>
      <c r="Z2640" s="7">
        <v>1623.5325325530057</v>
      </c>
      <c r="AA2640" s="7">
        <v>1818.1538566424701</v>
      </c>
      <c r="AB2640" s="7">
        <v>2090.9131101061434</v>
      </c>
      <c r="AC2640" s="7">
        <v>1485.226059322034</v>
      </c>
      <c r="AD2640" s="7">
        <v>1620.2466101694913</v>
      </c>
      <c r="AE2640" s="4">
        <v>1220</v>
      </c>
      <c r="AF2640" s="4">
        <v>1381</v>
      </c>
      <c r="AG2640" s="4">
        <v>1685</v>
      </c>
      <c r="AH2640" s="4">
        <v>2244</v>
      </c>
      <c r="AI2640" s="4">
        <v>2513</v>
      </c>
      <c r="AJ2640" s="4">
        <v>2890</v>
      </c>
      <c r="AK2640" s="4">
        <v>1503.1645346339888</v>
      </c>
      <c r="AL2640" s="8">
        <v>1.1132857370225229</v>
      </c>
      <c r="AM2640" s="4">
        <v>1327.733957230851</v>
      </c>
      <c r="AN2640" s="8">
        <v>0.98335694003417828</v>
      </c>
      <c r="AO2640" s="4">
        <v>1152.3033798277133</v>
      </c>
      <c r="AP2640" s="8">
        <v>0.85342814304583381</v>
      </c>
    </row>
    <row r="2641" spans="1:42" x14ac:dyDescent="0.25">
      <c r="A2641" s="2" t="s">
        <v>7597</v>
      </c>
      <c r="B2641" t="s">
        <v>7589</v>
      </c>
      <c r="C2641" t="s">
        <v>14</v>
      </c>
      <c r="D2641" t="s">
        <v>7588</v>
      </c>
      <c r="E2641" s="3" t="s">
        <v>7584</v>
      </c>
      <c r="F2641" t="s">
        <v>7598</v>
      </c>
      <c r="G2641">
        <v>886</v>
      </c>
      <c r="H2641">
        <v>82</v>
      </c>
      <c r="I2641">
        <v>798</v>
      </c>
      <c r="J2641">
        <v>6</v>
      </c>
      <c r="K2641">
        <v>0</v>
      </c>
      <c r="L2641">
        <v>0</v>
      </c>
      <c r="M2641">
        <v>0</v>
      </c>
      <c r="N2641" s="2">
        <v>285.74642588412343</v>
      </c>
      <c r="O2641" s="2">
        <v>371.32762230549298</v>
      </c>
      <c r="P2641" s="2">
        <v>303.95999999999998</v>
      </c>
      <c r="Q2641" s="4">
        <v>961.03404818961644</v>
      </c>
      <c r="R2641" s="5">
        <v>4.2000000000000003E-2</v>
      </c>
      <c r="S2641" s="6">
        <v>1001.3974782135804</v>
      </c>
      <c r="T2641" s="4">
        <v>0</v>
      </c>
      <c r="U2641" s="7">
        <v>1001.3974782135804</v>
      </c>
      <c r="V2641" s="8">
        <v>0.73193115729344971</v>
      </c>
      <c r="W2641" s="7">
        <v>892.95601189800857</v>
      </c>
      <c r="X2641" s="7">
        <v>1010.7969282222539</v>
      </c>
      <c r="Y2641" s="7">
        <v>1233.3040000394626</v>
      </c>
      <c r="Z2641" s="7">
        <v>1642.4535169665012</v>
      </c>
      <c r="AA2641" s="7">
        <v>1839.3429982784389</v>
      </c>
      <c r="AB2641" s="7">
        <v>2115.2810445780692</v>
      </c>
      <c r="AC2641" s="7">
        <v>1504.97381489842</v>
      </c>
      <c r="AD2641" s="7">
        <v>1641.7896162528216</v>
      </c>
      <c r="AE2641" s="4">
        <v>1220</v>
      </c>
      <c r="AF2641" s="4">
        <v>1381</v>
      </c>
      <c r="AG2641" s="4">
        <v>1685</v>
      </c>
      <c r="AH2641" s="4">
        <v>2244</v>
      </c>
      <c r="AI2641" s="4">
        <v>2513</v>
      </c>
      <c r="AJ2641" s="4">
        <v>2890</v>
      </c>
      <c r="AK2641" s="4">
        <v>1526.9949996694725</v>
      </c>
      <c r="AL2641" s="8">
        <v>1.116095498146453</v>
      </c>
      <c r="AM2641" s="4">
        <v>1351.5760025461761</v>
      </c>
      <c r="AN2641" s="8">
        <v>0.98788004687054487</v>
      </c>
      <c r="AO2641" s="4">
        <v>1176.1570054228796</v>
      </c>
      <c r="AP2641" s="8">
        <v>0.85966459559463659</v>
      </c>
    </row>
    <row r="2642" spans="1:42" x14ac:dyDescent="0.25">
      <c r="A2642" s="2" t="s">
        <v>7599</v>
      </c>
      <c r="B2642" t="s">
        <v>7589</v>
      </c>
      <c r="C2642" t="s">
        <v>14</v>
      </c>
      <c r="D2642" t="s">
        <v>7588</v>
      </c>
      <c r="E2642" s="3" t="s">
        <v>7584</v>
      </c>
      <c r="F2642" t="s">
        <v>7600</v>
      </c>
      <c r="G2642">
        <v>721</v>
      </c>
      <c r="H2642">
        <v>66</v>
      </c>
      <c r="I2642">
        <v>651</v>
      </c>
      <c r="J2642">
        <v>4</v>
      </c>
      <c r="K2642">
        <v>0</v>
      </c>
      <c r="L2642">
        <v>0</v>
      </c>
      <c r="M2642">
        <v>0</v>
      </c>
      <c r="N2642" s="2">
        <v>278.98485899214057</v>
      </c>
      <c r="O2642" s="2">
        <v>385.32833061303751</v>
      </c>
      <c r="P2642" s="2">
        <v>284.20999999999998</v>
      </c>
      <c r="Q2642" s="4">
        <v>948.523189605178</v>
      </c>
      <c r="R2642" s="5">
        <v>4.2000000000000003E-2</v>
      </c>
      <c r="S2642" s="6">
        <v>988.36116356859554</v>
      </c>
      <c r="T2642" s="4">
        <v>0</v>
      </c>
      <c r="U2642" s="7">
        <v>988.36116356859554</v>
      </c>
      <c r="V2642" s="8">
        <v>0.72251333423194308</v>
      </c>
      <c r="W2642" s="7">
        <v>881.46626776297046</v>
      </c>
      <c r="X2642" s="7">
        <v>997.79091457431332</v>
      </c>
      <c r="Y2642" s="7">
        <v>1217.4349681808239</v>
      </c>
      <c r="Z2642" s="7">
        <v>1621.3199220164802</v>
      </c>
      <c r="AA2642" s="7">
        <v>1815.6760089248728</v>
      </c>
      <c r="AB2642" s="7">
        <v>2088.0635359303151</v>
      </c>
      <c r="AC2642" s="7">
        <v>1504.7435506241334</v>
      </c>
      <c r="AD2642" s="7">
        <v>1641.5384188626908</v>
      </c>
      <c r="AE2642" s="4">
        <v>1220</v>
      </c>
      <c r="AF2642" s="4">
        <v>1381</v>
      </c>
      <c r="AG2642" s="4">
        <v>1685</v>
      </c>
      <c r="AH2642" s="4">
        <v>2244</v>
      </c>
      <c r="AI2642" s="4">
        <v>2513</v>
      </c>
      <c r="AJ2642" s="4">
        <v>2890</v>
      </c>
      <c r="AK2642" s="4">
        <v>1523.2860380240911</v>
      </c>
      <c r="AL2642" s="8">
        <v>1.1135549583392423</v>
      </c>
      <c r="AM2642" s="4">
        <v>1344.9777465389257</v>
      </c>
      <c r="AN2642" s="8">
        <v>0.98320775030347562</v>
      </c>
      <c r="AO2642" s="4">
        <v>1166.6694550537607</v>
      </c>
      <c r="AP2642" s="8">
        <v>0.85286054226770935</v>
      </c>
    </row>
    <row r="2643" spans="1:42" x14ac:dyDescent="0.25">
      <c r="A2643" s="2" t="s">
        <v>7601</v>
      </c>
      <c r="B2643" t="s">
        <v>7589</v>
      </c>
      <c r="C2643" t="s">
        <v>14</v>
      </c>
      <c r="D2643" t="s">
        <v>7588</v>
      </c>
      <c r="E2643" s="3" t="s">
        <v>7584</v>
      </c>
      <c r="F2643" t="s">
        <v>7602</v>
      </c>
      <c r="G2643">
        <v>937</v>
      </c>
      <c r="H2643">
        <v>0</v>
      </c>
      <c r="I2643">
        <v>931</v>
      </c>
      <c r="J2643">
        <v>6</v>
      </c>
      <c r="K2643">
        <v>0</v>
      </c>
      <c r="L2643">
        <v>0</v>
      </c>
      <c r="M2643">
        <v>0</v>
      </c>
      <c r="N2643" s="2">
        <v>281.78699750978302</v>
      </c>
      <c r="O2643" s="2">
        <v>367.06057549662052</v>
      </c>
      <c r="P2643" s="2">
        <v>293.86</v>
      </c>
      <c r="Q2643" s="4">
        <v>942.70757300640355</v>
      </c>
      <c r="R2643" s="5">
        <v>4.2000000000000003E-2</v>
      </c>
      <c r="S2643" s="6">
        <v>982.30129107267248</v>
      </c>
      <c r="T2643" s="4">
        <v>0</v>
      </c>
      <c r="U2643" s="7">
        <v>982.30129107267248</v>
      </c>
      <c r="V2643" s="8">
        <v>0.7102958739942431</v>
      </c>
      <c r="W2643" s="7">
        <v>866.56096627297654</v>
      </c>
      <c r="X2643" s="7">
        <v>980.91860198604968</v>
      </c>
      <c r="Y2643" s="7">
        <v>1196.8485476802996</v>
      </c>
      <c r="Z2643" s="7">
        <v>1593.9039412430816</v>
      </c>
      <c r="AA2643" s="7">
        <v>1784.973531347533</v>
      </c>
      <c r="AB2643" s="7">
        <v>2052.7550758433626</v>
      </c>
      <c r="AC2643" s="7">
        <v>1521.2413020277484</v>
      </c>
      <c r="AD2643" s="7">
        <v>1659.5359658484526</v>
      </c>
      <c r="AE2643" s="4">
        <v>1220</v>
      </c>
      <c r="AF2643" s="4">
        <v>1381</v>
      </c>
      <c r="AG2643" s="4">
        <v>1685</v>
      </c>
      <c r="AH2643" s="4">
        <v>2244</v>
      </c>
      <c r="AI2643" s="4">
        <v>2513</v>
      </c>
      <c r="AJ2643" s="4">
        <v>2890</v>
      </c>
      <c r="AK2643" s="4">
        <v>1538.7853023626578</v>
      </c>
      <c r="AL2643" s="8">
        <v>1.1126859560956415</v>
      </c>
      <c r="AM2643" s="4">
        <v>1353.2906319326626</v>
      </c>
      <c r="AN2643" s="8">
        <v>0.97855592872850861</v>
      </c>
      <c r="AO2643" s="4">
        <v>1167.7959615026675</v>
      </c>
      <c r="AP2643" s="8">
        <v>0.84442590136137585</v>
      </c>
    </row>
    <row r="2644" spans="1:42" x14ac:dyDescent="0.25">
      <c r="A2644" s="2" t="s">
        <v>7603</v>
      </c>
      <c r="B2644" t="s">
        <v>7589</v>
      </c>
      <c r="C2644" t="s">
        <v>14</v>
      </c>
      <c r="D2644" t="s">
        <v>7588</v>
      </c>
      <c r="E2644" s="3" t="s">
        <v>7584</v>
      </c>
      <c r="F2644" t="s">
        <v>7604</v>
      </c>
      <c r="G2644">
        <v>200</v>
      </c>
      <c r="H2644">
        <v>0</v>
      </c>
      <c r="I2644">
        <v>0</v>
      </c>
      <c r="J2644">
        <v>91</v>
      </c>
      <c r="K2644">
        <v>76</v>
      </c>
      <c r="L2644">
        <v>23</v>
      </c>
      <c r="M2644">
        <v>10</v>
      </c>
      <c r="N2644" s="2">
        <v>205.84833333333333</v>
      </c>
      <c r="O2644" s="2">
        <v>531.84287412500009</v>
      </c>
      <c r="P2644" s="2">
        <v>363.23</v>
      </c>
      <c r="Q2644" s="4">
        <v>1100.9212074583334</v>
      </c>
      <c r="R2644" s="5">
        <v>4.2000000000000003E-2</v>
      </c>
      <c r="S2644" s="6">
        <v>1147.1598981715833</v>
      </c>
      <c r="T2644" s="4">
        <v>156.65868263473052</v>
      </c>
      <c r="U2644" s="7">
        <v>1303.8185808063138</v>
      </c>
      <c r="V2644" s="8">
        <v>0.63511370838491776</v>
      </c>
      <c r="W2644" s="7">
        <v>681.73895131708548</v>
      </c>
      <c r="X2644" s="7">
        <v>771.70614079417635</v>
      </c>
      <c r="Y2644" s="7">
        <v>941.58207620433529</v>
      </c>
      <c r="Z2644" s="7">
        <v>1253.9526284881474</v>
      </c>
      <c r="AA2644" s="7">
        <v>1404.2704792293737</v>
      </c>
      <c r="AB2644" s="7">
        <v>1614.9389912347353</v>
      </c>
      <c r="AC2644" s="7">
        <v>2258.1790000000001</v>
      </c>
      <c r="AD2644" s="7">
        <v>2463.4679999999998</v>
      </c>
      <c r="AE2644" s="4">
        <v>1220</v>
      </c>
      <c r="AF2644" s="4">
        <v>1381</v>
      </c>
      <c r="AG2644" s="4">
        <v>1685</v>
      </c>
      <c r="AH2644" s="4">
        <v>2244</v>
      </c>
      <c r="AI2644" s="4">
        <v>2513</v>
      </c>
      <c r="AJ2644" s="4">
        <v>2890</v>
      </c>
      <c r="AK2644" s="4">
        <v>2058.4151468162759</v>
      </c>
      <c r="AL2644" s="8">
        <v>1.0790026886248201</v>
      </c>
      <c r="AM2644" s="4">
        <v>1754.6633972680449</v>
      </c>
      <c r="AN2644" s="8">
        <v>0.93103969521151908</v>
      </c>
      <c r="AO2644" s="4">
        <v>1450.9116477198143</v>
      </c>
      <c r="AP2644" s="8">
        <v>0.78307670179821853</v>
      </c>
    </row>
    <row r="2645" spans="1:42" x14ac:dyDescent="0.25">
      <c r="A2645" s="2" t="s">
        <v>7605</v>
      </c>
      <c r="B2645" t="s">
        <v>7589</v>
      </c>
      <c r="C2645" t="s">
        <v>14</v>
      </c>
      <c r="D2645" t="s">
        <v>7588</v>
      </c>
      <c r="E2645" s="3" t="s">
        <v>7584</v>
      </c>
      <c r="F2645" t="s">
        <v>7606</v>
      </c>
      <c r="G2645">
        <v>106</v>
      </c>
      <c r="H2645">
        <v>0</v>
      </c>
      <c r="I2645">
        <v>0</v>
      </c>
      <c r="J2645">
        <v>45</v>
      </c>
      <c r="K2645">
        <v>40</v>
      </c>
      <c r="L2645">
        <v>21</v>
      </c>
      <c r="M2645">
        <v>0</v>
      </c>
      <c r="N2645" s="2">
        <v>202.87578616352201</v>
      </c>
      <c r="O2645" s="2">
        <v>346.4499334245283</v>
      </c>
      <c r="P2645" s="2">
        <v>462.4</v>
      </c>
      <c r="Q2645" s="4">
        <v>1011.7257195880503</v>
      </c>
      <c r="R2645" s="5">
        <v>4.2000000000000003E-2</v>
      </c>
      <c r="S2645" s="6">
        <v>1054.2181998107485</v>
      </c>
      <c r="T2645" s="4">
        <v>124.22340425531915</v>
      </c>
      <c r="U2645" s="7">
        <v>1178.4416040660676</v>
      </c>
      <c r="V2645" s="8">
        <v>0.57206427074347255</v>
      </c>
      <c r="W2645" s="7">
        <v>624.34853588843089</v>
      </c>
      <c r="X2645" s="7">
        <v>706.74207218190418</v>
      </c>
      <c r="Y2645" s="7">
        <v>862.31744505902134</v>
      </c>
      <c r="Z2645" s="7">
        <v>1148.3918971587204</v>
      </c>
      <c r="AA2645" s="7">
        <v>1286.0556317111696</v>
      </c>
      <c r="AB2645" s="7">
        <v>1478.9895645225945</v>
      </c>
      <c r="AC2645" s="7">
        <v>2265.9792452830188</v>
      </c>
      <c r="AD2645" s="7">
        <v>2471.9773584905656</v>
      </c>
      <c r="AE2645" s="4">
        <v>1220</v>
      </c>
      <c r="AF2645" s="4">
        <v>1381</v>
      </c>
      <c r="AG2645" s="4">
        <v>1685</v>
      </c>
      <c r="AH2645" s="4">
        <v>2244</v>
      </c>
      <c r="AI2645" s="4">
        <v>2513</v>
      </c>
      <c r="AJ2645" s="4">
        <v>2890</v>
      </c>
      <c r="AK2645" s="4">
        <v>2080.2571019756933</v>
      </c>
      <c r="AL2645" s="8">
        <v>1.070145969740002</v>
      </c>
      <c r="AM2645" s="4">
        <v>1734.6439980885541</v>
      </c>
      <c r="AN2645" s="8">
        <v>0.90237108165696045</v>
      </c>
      <c r="AO2645" s="4">
        <v>1389.0308942014146</v>
      </c>
      <c r="AP2645" s="8">
        <v>0.73459619357391892</v>
      </c>
    </row>
    <row r="2646" spans="1:42" x14ac:dyDescent="0.25">
      <c r="A2646" s="2" t="s">
        <v>7609</v>
      </c>
      <c r="B2646" t="s">
        <v>7608</v>
      </c>
      <c r="C2646" t="s">
        <v>149</v>
      </c>
      <c r="D2646" t="s">
        <v>7607</v>
      </c>
      <c r="E2646" s="3" t="s">
        <v>7584</v>
      </c>
      <c r="F2646" t="s">
        <v>7610</v>
      </c>
      <c r="G2646">
        <v>46</v>
      </c>
      <c r="H2646">
        <v>0</v>
      </c>
      <c r="I2646">
        <v>0</v>
      </c>
      <c r="J2646">
        <v>12</v>
      </c>
      <c r="K2646">
        <v>26</v>
      </c>
      <c r="L2646">
        <v>4</v>
      </c>
      <c r="M2646">
        <v>4</v>
      </c>
      <c r="N2646" s="2">
        <v>324.15398550724638</v>
      </c>
      <c r="O2646" s="2">
        <v>318.53025833488027</v>
      </c>
      <c r="P2646" s="2">
        <v>314.05</v>
      </c>
      <c r="Q2646" s="4">
        <v>956.73424384212672</v>
      </c>
      <c r="R2646" s="5">
        <v>4.2000000000000003E-2</v>
      </c>
      <c r="S2646" s="6">
        <v>996.9170820834961</v>
      </c>
      <c r="T2646" s="4">
        <v>258.35000000000002</v>
      </c>
      <c r="U2646" s="7">
        <v>1255.267082083496</v>
      </c>
      <c r="V2646" s="8">
        <v>0.82338418001141933</v>
      </c>
      <c r="W2646" s="7">
        <v>511.36637686384216</v>
      </c>
      <c r="X2646" s="7">
        <v>585.91339343990103</v>
      </c>
      <c r="Y2646" s="7">
        <v>745.47016576058832</v>
      </c>
      <c r="Z2646" s="7">
        <v>1005.7308025787586</v>
      </c>
      <c r="AA2646" s="7">
        <v>1251.6051730401455</v>
      </c>
      <c r="AB2646" s="7">
        <v>1439.2805568763638</v>
      </c>
      <c r="AC2646" s="7">
        <v>1676.9739130434784</v>
      </c>
      <c r="AD2646" s="7">
        <v>1829.4260869565217</v>
      </c>
      <c r="AE2646" s="4">
        <v>782</v>
      </c>
      <c r="AF2646" s="4">
        <v>896</v>
      </c>
      <c r="AG2646" s="4">
        <v>1140</v>
      </c>
      <c r="AH2646" s="4">
        <v>1538</v>
      </c>
      <c r="AI2646" s="4">
        <v>1914</v>
      </c>
      <c r="AJ2646" s="4">
        <v>2201</v>
      </c>
      <c r="AK2646" s="4">
        <v>1454.3966114037767</v>
      </c>
      <c r="AL2646" s="8">
        <v>1.1234648660246083</v>
      </c>
      <c r="AM2646" s="4">
        <v>1298.1840891968516</v>
      </c>
      <c r="AN2646" s="8">
        <v>1.0209982903127877</v>
      </c>
      <c r="AO2646" s="4">
        <v>1141.9715669899265</v>
      </c>
      <c r="AP2646" s="8">
        <v>0.91853171460096705</v>
      </c>
    </row>
    <row r="2647" spans="1:42" x14ac:dyDescent="0.25">
      <c r="A2647" s="2" t="s">
        <v>7611</v>
      </c>
      <c r="B2647" t="s">
        <v>7608</v>
      </c>
      <c r="C2647" t="s">
        <v>149</v>
      </c>
      <c r="D2647" t="s">
        <v>7607</v>
      </c>
      <c r="E2647" s="3" t="s">
        <v>7584</v>
      </c>
      <c r="F2647" t="s">
        <v>7612</v>
      </c>
      <c r="G2647">
        <v>16</v>
      </c>
      <c r="H2647">
        <v>0</v>
      </c>
      <c r="I2647">
        <v>0</v>
      </c>
      <c r="J2647">
        <v>16</v>
      </c>
      <c r="K2647">
        <v>0</v>
      </c>
      <c r="L2647">
        <v>0</v>
      </c>
      <c r="M2647">
        <v>0</v>
      </c>
      <c r="N2647" s="2">
        <v>177.58854166666666</v>
      </c>
      <c r="O2647" s="2">
        <v>75.076396229166747</v>
      </c>
      <c r="P2647" s="2">
        <v>550.28</v>
      </c>
      <c r="Q2647" s="4">
        <v>802.94493789583339</v>
      </c>
      <c r="R2647" s="5">
        <v>4.2000000000000003E-2</v>
      </c>
      <c r="S2647" s="6">
        <v>836.66862528745844</v>
      </c>
      <c r="T2647" s="4">
        <v>67.25</v>
      </c>
      <c r="U2647" s="7">
        <v>903.91862528745844</v>
      </c>
      <c r="V2647" s="8">
        <v>0.79291107481356005</v>
      </c>
      <c r="W2647" s="7">
        <v>573.92532015332677</v>
      </c>
      <c r="X2647" s="7">
        <v>657.59218268207258</v>
      </c>
      <c r="Y2647" s="7">
        <v>836.66862528745844</v>
      </c>
      <c r="Z2647" s="7">
        <v>1128.7687242913255</v>
      </c>
      <c r="AA2647" s="7">
        <v>1404.722586666838</v>
      </c>
      <c r="AB2647" s="7">
        <v>1615.3575826821893</v>
      </c>
      <c r="AC2647" s="7">
        <v>1254</v>
      </c>
      <c r="AD2647" s="7">
        <v>1368</v>
      </c>
      <c r="AE2647" s="4">
        <v>782</v>
      </c>
      <c r="AF2647" s="4">
        <v>896</v>
      </c>
      <c r="AG2647" s="4">
        <v>1140</v>
      </c>
      <c r="AH2647" s="4">
        <v>1538</v>
      </c>
      <c r="AI2647" s="4">
        <v>1914</v>
      </c>
      <c r="AJ2647" s="4">
        <v>2201</v>
      </c>
      <c r="AK2647" s="4">
        <v>1186.8824067825144</v>
      </c>
      <c r="AL2647" s="8">
        <v>1.1001161463004512</v>
      </c>
      <c r="AM2647" s="4">
        <v>1061.8060562485657</v>
      </c>
      <c r="AN2647" s="8">
        <v>0.99040004934084713</v>
      </c>
      <c r="AO2647" s="4">
        <v>936.72970571461724</v>
      </c>
      <c r="AP2647" s="8">
        <v>0.8806839523812432</v>
      </c>
    </row>
    <row r="2648" spans="1:42" x14ac:dyDescent="0.25">
      <c r="A2648" s="2" t="s">
        <v>7613</v>
      </c>
      <c r="B2648" t="s">
        <v>7608</v>
      </c>
      <c r="C2648" t="s">
        <v>149</v>
      </c>
      <c r="D2648" t="s">
        <v>7607</v>
      </c>
      <c r="E2648" s="3" t="s">
        <v>7584</v>
      </c>
      <c r="F2648" t="s">
        <v>7614</v>
      </c>
      <c r="G2648">
        <v>30</v>
      </c>
      <c r="H2648">
        <v>0</v>
      </c>
      <c r="I2648">
        <v>6</v>
      </c>
      <c r="J2648">
        <v>20</v>
      </c>
      <c r="K2648">
        <v>4</v>
      </c>
      <c r="L2648">
        <v>0</v>
      </c>
      <c r="M2648">
        <v>0</v>
      </c>
      <c r="N2648" s="2">
        <v>181.58611111111111</v>
      </c>
      <c r="O2648" s="2">
        <v>63.64841438888886</v>
      </c>
      <c r="P2648" s="2">
        <v>474.04</v>
      </c>
      <c r="Q2648" s="4">
        <v>719.27452549999998</v>
      </c>
      <c r="R2648" s="5">
        <v>4.2000000000000003E-2</v>
      </c>
      <c r="S2648" s="6">
        <v>749.484055571</v>
      </c>
      <c r="T2648" s="4">
        <v>106.03448275862068</v>
      </c>
      <c r="U2648" s="7">
        <v>855.5185383296207</v>
      </c>
      <c r="V2648" s="8">
        <v>0.74765661121791605</v>
      </c>
      <c r="W2648" s="7">
        <v>512.20274830155154</v>
      </c>
      <c r="X2648" s="7">
        <v>586.87169114858079</v>
      </c>
      <c r="Y2648" s="7">
        <v>746.68942847029246</v>
      </c>
      <c r="Z2648" s="7">
        <v>1007.3757377081665</v>
      </c>
      <c r="AA2648" s="7">
        <v>1253.6522509580172</v>
      </c>
      <c r="AB2648" s="7">
        <v>1441.6345895290469</v>
      </c>
      <c r="AC2648" s="7">
        <v>1258.6933333333334</v>
      </c>
      <c r="AD2648" s="7">
        <v>1373.12</v>
      </c>
      <c r="AE2648" s="4">
        <v>782</v>
      </c>
      <c r="AF2648" s="4">
        <v>896</v>
      </c>
      <c r="AG2648" s="4">
        <v>1140</v>
      </c>
      <c r="AH2648" s="4">
        <v>1538</v>
      </c>
      <c r="AI2648" s="4">
        <v>1914</v>
      </c>
      <c r="AJ2648" s="4">
        <v>2201</v>
      </c>
      <c r="AK2648" s="4">
        <v>1158.5042875737165</v>
      </c>
      <c r="AL2648" s="8">
        <v>1.1051084569438976</v>
      </c>
      <c r="AM2648" s="4">
        <v>1022.1642102394777</v>
      </c>
      <c r="AN2648" s="8">
        <v>0.9859578417019037</v>
      </c>
      <c r="AO2648" s="4">
        <v>885.8241329052388</v>
      </c>
      <c r="AP2648" s="8">
        <v>0.86680722645990982</v>
      </c>
    </row>
    <row r="2649" spans="1:42" x14ac:dyDescent="0.25">
      <c r="A2649" s="2" t="s">
        <v>7615</v>
      </c>
      <c r="B2649" t="s">
        <v>7608</v>
      </c>
      <c r="C2649" t="s">
        <v>149</v>
      </c>
      <c r="D2649" t="s">
        <v>7607</v>
      </c>
      <c r="E2649" s="3" t="s">
        <v>7584</v>
      </c>
      <c r="F2649" t="s">
        <v>7616</v>
      </c>
      <c r="G2649">
        <v>17</v>
      </c>
      <c r="H2649">
        <v>0</v>
      </c>
      <c r="I2649">
        <v>3</v>
      </c>
      <c r="J2649">
        <v>8</v>
      </c>
      <c r="K2649">
        <v>6</v>
      </c>
      <c r="L2649">
        <v>0</v>
      </c>
      <c r="M2649">
        <v>0</v>
      </c>
      <c r="N2649" s="2">
        <v>193.86764705882354</v>
      </c>
      <c r="O2649" s="2">
        <v>160.2750581960785</v>
      </c>
      <c r="P2649" s="2">
        <v>458.5</v>
      </c>
      <c r="Q2649" s="4">
        <v>812.64270525490201</v>
      </c>
      <c r="R2649" s="5">
        <v>4.2000000000000003E-2</v>
      </c>
      <c r="S2649" s="6">
        <v>846.77369887560792</v>
      </c>
      <c r="T2649" s="4">
        <v>82.352941176470594</v>
      </c>
      <c r="U2649" s="7">
        <v>929.12664005207853</v>
      </c>
      <c r="V2649" s="8">
        <v>0.75086294356747163</v>
      </c>
      <c r="W2649" s="7">
        <v>535.13070701903075</v>
      </c>
      <c r="X2649" s="7">
        <v>613.14208886067968</v>
      </c>
      <c r="Y2649" s="7">
        <v>780.11381841648983</v>
      </c>
      <c r="Z2649" s="7">
        <v>1052.4693444952293</v>
      </c>
      <c r="AA2649" s="7">
        <v>1309.7700424992645</v>
      </c>
      <c r="AB2649" s="7">
        <v>1506.1671178374509</v>
      </c>
      <c r="AC2649" s="7">
        <v>1361.1529411764707</v>
      </c>
      <c r="AD2649" s="7">
        <v>1484.8941176470589</v>
      </c>
      <c r="AE2649" s="4">
        <v>782</v>
      </c>
      <c r="AF2649" s="4">
        <v>896</v>
      </c>
      <c r="AG2649" s="4">
        <v>1140</v>
      </c>
      <c r="AH2649" s="4">
        <v>1538</v>
      </c>
      <c r="AI2649" s="4">
        <v>1914</v>
      </c>
      <c r="AJ2649" s="4">
        <v>2201</v>
      </c>
      <c r="AK2649" s="4">
        <v>1276.2921361577273</v>
      </c>
      <c r="AL2649" s="8">
        <v>1.097973298853459</v>
      </c>
      <c r="AM2649" s="4">
        <v>1133.1193237303542</v>
      </c>
      <c r="AN2649" s="8">
        <v>0.98226984709146314</v>
      </c>
      <c r="AO2649" s="4">
        <v>989.94651130298109</v>
      </c>
      <c r="AP2649" s="8">
        <v>0.86656639532946744</v>
      </c>
    </row>
    <row r="2650" spans="1:42" x14ac:dyDescent="0.25">
      <c r="A2650" s="2" t="s">
        <v>7617</v>
      </c>
      <c r="B2650" t="s">
        <v>7608</v>
      </c>
      <c r="C2650" t="s">
        <v>149</v>
      </c>
      <c r="D2650" t="s">
        <v>7607</v>
      </c>
      <c r="E2650" s="3" t="s">
        <v>7584</v>
      </c>
      <c r="F2650" t="s">
        <v>7618</v>
      </c>
      <c r="G2650">
        <v>15</v>
      </c>
      <c r="H2650">
        <v>0</v>
      </c>
      <c r="I2650">
        <v>4</v>
      </c>
      <c r="J2650">
        <v>8</v>
      </c>
      <c r="K2650">
        <v>3</v>
      </c>
      <c r="L2650">
        <v>0</v>
      </c>
      <c r="M2650">
        <v>0</v>
      </c>
      <c r="N2650" s="2">
        <v>186.7777777777778</v>
      </c>
      <c r="O2650" s="2">
        <v>238.5343481111112</v>
      </c>
      <c r="P2650" s="2">
        <v>343.86</v>
      </c>
      <c r="Q2650" s="4">
        <v>769.17212588888901</v>
      </c>
      <c r="R2650" s="5">
        <v>4.2000000000000003E-2</v>
      </c>
      <c r="S2650" s="6">
        <v>801.47735517622243</v>
      </c>
      <c r="T2650" s="4">
        <v>73.15384615384616</v>
      </c>
      <c r="U2650" s="7">
        <v>874.63120133006862</v>
      </c>
      <c r="V2650" s="8">
        <v>0.75756253724165779</v>
      </c>
      <c r="W2650" s="7">
        <v>542.86461347829368</v>
      </c>
      <c r="X2650" s="7">
        <v>622.00344459917028</v>
      </c>
      <c r="Y2650" s="7">
        <v>791.38831120876569</v>
      </c>
      <c r="Z2650" s="7">
        <v>1067.6800198588435</v>
      </c>
      <c r="AA2650" s="7">
        <v>1328.6993225031381</v>
      </c>
      <c r="AB2650" s="7">
        <v>1527.9348008513098</v>
      </c>
      <c r="AC2650" s="7">
        <v>1269.9866666666667</v>
      </c>
      <c r="AD2650" s="7">
        <v>1385.4399999999998</v>
      </c>
      <c r="AE2650" s="4">
        <v>782</v>
      </c>
      <c r="AF2650" s="4">
        <v>896</v>
      </c>
      <c r="AG2650" s="4">
        <v>1140</v>
      </c>
      <c r="AH2650" s="4">
        <v>1538</v>
      </c>
      <c r="AI2650" s="4">
        <v>1914</v>
      </c>
      <c r="AJ2650" s="4">
        <v>2201</v>
      </c>
      <c r="AK2650" s="4">
        <v>1189.8428830179407</v>
      </c>
      <c r="AL2650" s="8">
        <v>1.0939456598670056</v>
      </c>
      <c r="AM2650" s="4">
        <v>1070.3457975281813</v>
      </c>
      <c r="AN2650" s="8">
        <v>0.9904431605976679</v>
      </c>
      <c r="AO2650" s="4">
        <v>920.97444066598189</v>
      </c>
      <c r="AP2650" s="8">
        <v>0.86106503651099553</v>
      </c>
    </row>
    <row r="2651" spans="1:42" x14ac:dyDescent="0.25">
      <c r="A2651" s="2" t="s">
        <v>7619</v>
      </c>
      <c r="B2651" t="s">
        <v>7608</v>
      </c>
      <c r="C2651" t="s">
        <v>149</v>
      </c>
      <c r="D2651" t="s">
        <v>7607</v>
      </c>
      <c r="E2651" s="3" t="s">
        <v>7584</v>
      </c>
      <c r="F2651" t="s">
        <v>7620</v>
      </c>
      <c r="G2651">
        <v>15</v>
      </c>
      <c r="H2651">
        <v>0</v>
      </c>
      <c r="I2651">
        <v>0</v>
      </c>
      <c r="J2651">
        <v>8</v>
      </c>
      <c r="K2651">
        <v>7</v>
      </c>
      <c r="L2651">
        <v>0</v>
      </c>
      <c r="M2651">
        <v>0</v>
      </c>
      <c r="N2651" s="2">
        <v>204.80555555555554</v>
      </c>
      <c r="O2651" s="2">
        <v>299.59204733333331</v>
      </c>
      <c r="P2651" s="2">
        <v>337.7</v>
      </c>
      <c r="Q2651" s="4">
        <v>842.09760288888879</v>
      </c>
      <c r="R2651" s="5">
        <v>4.2000000000000003E-2</v>
      </c>
      <c r="S2651" s="6">
        <v>877.46570221022216</v>
      </c>
      <c r="T2651" s="4">
        <v>127.92857142857143</v>
      </c>
      <c r="U2651" s="7">
        <v>1005.3942736387936</v>
      </c>
      <c r="V2651" s="8">
        <v>0.75836840513838399</v>
      </c>
      <c r="W2651" s="7">
        <v>517.58386236175727</v>
      </c>
      <c r="X2651" s="7">
        <v>593.03726429173219</v>
      </c>
      <c r="Y2651" s="7">
        <v>754.53401929974848</v>
      </c>
      <c r="Z2651" s="7">
        <v>1017.9590541079062</v>
      </c>
      <c r="AA2651" s="7">
        <v>1266.8229060874723</v>
      </c>
      <c r="AB2651" s="7">
        <v>1456.7801548059178</v>
      </c>
      <c r="AC2651" s="7">
        <v>1458.3066666666668</v>
      </c>
      <c r="AD2651" s="7">
        <v>1590.8799999999999</v>
      </c>
      <c r="AE2651" s="4">
        <v>782</v>
      </c>
      <c r="AF2651" s="4">
        <v>896</v>
      </c>
      <c r="AG2651" s="4">
        <v>1140</v>
      </c>
      <c r="AH2651" s="4">
        <v>1538</v>
      </c>
      <c r="AI2651" s="4">
        <v>1914</v>
      </c>
      <c r="AJ2651" s="4">
        <v>2201</v>
      </c>
      <c r="AK2651" s="4">
        <v>1320.1271899552123</v>
      </c>
      <c r="AL2651" s="8">
        <v>1.0922677471968598</v>
      </c>
      <c r="AM2651" s="4">
        <v>1183.9236552644461</v>
      </c>
      <c r="AN2651" s="8">
        <v>0.98952948810194419</v>
      </c>
      <c r="AO2651" s="4">
        <v>1013.6692369009885</v>
      </c>
      <c r="AP2651" s="8">
        <v>0.86110666423329973</v>
      </c>
    </row>
    <row r="2652" spans="1:42" x14ac:dyDescent="0.25">
      <c r="A2652" s="2" t="s">
        <v>7621</v>
      </c>
      <c r="B2652" t="s">
        <v>7608</v>
      </c>
      <c r="C2652" t="s">
        <v>149</v>
      </c>
      <c r="D2652" t="s">
        <v>7607</v>
      </c>
      <c r="E2652" s="3" t="s">
        <v>7584</v>
      </c>
      <c r="F2652" t="s">
        <v>7622</v>
      </c>
      <c r="G2652">
        <v>11</v>
      </c>
      <c r="H2652">
        <v>0</v>
      </c>
      <c r="I2652">
        <v>0</v>
      </c>
      <c r="J2652">
        <v>6</v>
      </c>
      <c r="K2652">
        <v>5</v>
      </c>
      <c r="L2652">
        <v>0</v>
      </c>
      <c r="M2652">
        <v>0</v>
      </c>
      <c r="N2652" s="2">
        <v>200.31060606060603</v>
      </c>
      <c r="O2652" s="2">
        <v>195.33078487878788</v>
      </c>
      <c r="P2652" s="2">
        <v>439.42</v>
      </c>
      <c r="Q2652" s="4">
        <v>835.06139093939396</v>
      </c>
      <c r="R2652" s="5">
        <v>4.2000000000000003E-2</v>
      </c>
      <c r="S2652" s="6">
        <v>870.1339693588485</v>
      </c>
      <c r="T2652" s="4">
        <v>74.285714285714292</v>
      </c>
      <c r="U2652" s="7">
        <v>944.41968364456284</v>
      </c>
      <c r="V2652" s="8">
        <v>0.71497704887062563</v>
      </c>
      <c r="W2652" s="7">
        <v>515.13368234169411</v>
      </c>
      <c r="X2652" s="7">
        <v>590.22989690301517</v>
      </c>
      <c r="Y2652" s="7">
        <v>750.96214561321131</v>
      </c>
      <c r="Z2652" s="7">
        <v>1013.1401578536131</v>
      </c>
      <c r="AA2652" s="7">
        <v>1260.8259181611284</v>
      </c>
      <c r="AB2652" s="7">
        <v>1449.8839320128754</v>
      </c>
      <c r="AC2652" s="7">
        <v>1453.0000000000002</v>
      </c>
      <c r="AD2652" s="7">
        <v>1585.0909090909092</v>
      </c>
      <c r="AE2652" s="4">
        <v>782</v>
      </c>
      <c r="AF2652" s="4">
        <v>896</v>
      </c>
      <c r="AG2652" s="4">
        <v>1140</v>
      </c>
      <c r="AH2652" s="4">
        <v>1538</v>
      </c>
      <c r="AI2652" s="4">
        <v>1914</v>
      </c>
      <c r="AJ2652" s="4">
        <v>2201</v>
      </c>
      <c r="AK2652" s="4">
        <v>1332.5388349549296</v>
      </c>
      <c r="AL2652" s="8">
        <v>1.0650426732035156</v>
      </c>
      <c r="AM2652" s="4">
        <v>1178.4038797562359</v>
      </c>
      <c r="AN2652" s="8">
        <v>0.9483541317592189</v>
      </c>
      <c r="AO2652" s="4">
        <v>1024.2689245575423</v>
      </c>
      <c r="AP2652" s="8">
        <v>0.83166559031492227</v>
      </c>
    </row>
    <row r="2653" spans="1:42" x14ac:dyDescent="0.25">
      <c r="A2653" s="2" t="s">
        <v>7625</v>
      </c>
      <c r="B2653" t="s">
        <v>7624</v>
      </c>
      <c r="C2653" t="s">
        <v>14</v>
      </c>
      <c r="D2653" t="s">
        <v>7623</v>
      </c>
      <c r="E2653" s="3" t="s">
        <v>7584</v>
      </c>
      <c r="F2653" t="s">
        <v>7626</v>
      </c>
      <c r="G2653">
        <v>102</v>
      </c>
      <c r="H2653">
        <v>0</v>
      </c>
      <c r="I2653">
        <v>32</v>
      </c>
      <c r="J2653">
        <v>38</v>
      </c>
      <c r="K2653">
        <v>24</v>
      </c>
      <c r="L2653">
        <v>8</v>
      </c>
      <c r="M2653">
        <v>0</v>
      </c>
      <c r="N2653" s="2">
        <v>283.15359477124184</v>
      </c>
      <c r="O2653" s="2">
        <v>374.90332249019616</v>
      </c>
      <c r="P2653" s="2">
        <v>312.81</v>
      </c>
      <c r="Q2653" s="4">
        <v>970.86691726143795</v>
      </c>
      <c r="R2653" s="5">
        <v>4.2000000000000003E-2</v>
      </c>
      <c r="S2653" s="6">
        <v>1011.6433277864184</v>
      </c>
      <c r="T2653" s="4">
        <v>0</v>
      </c>
      <c r="U2653" s="7">
        <v>1011.6433277864184</v>
      </c>
      <c r="V2653" s="8">
        <v>0.83071117596939748</v>
      </c>
      <c r="W2653" s="7">
        <v>649.61613960806881</v>
      </c>
      <c r="X2653" s="7">
        <v>744.31721366858017</v>
      </c>
      <c r="Y2653" s="7">
        <v>947.01074060511314</v>
      </c>
      <c r="Z2653" s="7">
        <v>1277.6337886409333</v>
      </c>
      <c r="AA2653" s="7">
        <v>1589.9811908054266</v>
      </c>
      <c r="AB2653" s="7">
        <v>1828.3952983086438</v>
      </c>
      <c r="AC2653" s="7">
        <v>1339.5843137254903</v>
      </c>
      <c r="AD2653" s="7">
        <v>1461.3647058823528</v>
      </c>
      <c r="AE2653" s="4">
        <v>782</v>
      </c>
      <c r="AF2653" s="4">
        <v>896</v>
      </c>
      <c r="AG2653" s="4">
        <v>1140</v>
      </c>
      <c r="AH2653" s="4">
        <v>1538</v>
      </c>
      <c r="AI2653" s="4">
        <v>1914</v>
      </c>
      <c r="AJ2653" s="4">
        <v>2201</v>
      </c>
      <c r="AK2653" s="4">
        <v>1375.5742776838342</v>
      </c>
      <c r="AL2653" s="8">
        <v>1.1295531680600817</v>
      </c>
      <c r="AM2653" s="4">
        <v>1255.597041453917</v>
      </c>
      <c r="AN2653" s="8">
        <v>1.0310338300082078</v>
      </c>
      <c r="AO2653" s="4">
        <v>1131.6205640163357</v>
      </c>
      <c r="AP2653" s="8">
        <v>0.92923051402127144</v>
      </c>
    </row>
    <row r="2654" spans="1:42" x14ac:dyDescent="0.25">
      <c r="A2654" s="2" t="s">
        <v>7627</v>
      </c>
      <c r="B2654" t="s">
        <v>7624</v>
      </c>
      <c r="C2654" t="s">
        <v>14</v>
      </c>
      <c r="D2654" t="s">
        <v>7623</v>
      </c>
      <c r="E2654" s="3" t="s">
        <v>7584</v>
      </c>
      <c r="F2654" t="s">
        <v>7628</v>
      </c>
      <c r="G2654">
        <v>90</v>
      </c>
      <c r="H2654">
        <v>0</v>
      </c>
      <c r="I2654">
        <v>88</v>
      </c>
      <c r="J2654">
        <v>2</v>
      </c>
      <c r="K2654">
        <v>0</v>
      </c>
      <c r="L2654">
        <v>0</v>
      </c>
      <c r="M2654">
        <v>0</v>
      </c>
      <c r="N2654" s="2">
        <v>265.32777777777778</v>
      </c>
      <c r="O2654" s="2">
        <v>265.06982946296296</v>
      </c>
      <c r="P2654" s="2">
        <v>294.41000000000003</v>
      </c>
      <c r="Q2654" s="4">
        <v>824.80760724074071</v>
      </c>
      <c r="R2654" s="5">
        <v>4.2000000000000003E-2</v>
      </c>
      <c r="S2654" s="6">
        <v>859.44952674485182</v>
      </c>
      <c r="T2654" s="4">
        <v>30.329411764705881</v>
      </c>
      <c r="U2654" s="7">
        <v>889.77893850955775</v>
      </c>
      <c r="V2654" s="8">
        <v>0.98708342946775707</v>
      </c>
      <c r="W2654" s="7">
        <v>745.58793132214123</v>
      </c>
      <c r="X2654" s="7">
        <v>854.27977808777302</v>
      </c>
      <c r="Y2654" s="7">
        <v>1086.9184676563184</v>
      </c>
      <c r="Z2654" s="7">
        <v>1466.3864940836997</v>
      </c>
      <c r="AA2654" s="7">
        <v>1824.8789009598186</v>
      </c>
      <c r="AB2654" s="7">
        <v>2098.5153923785583</v>
      </c>
      <c r="AC2654" s="7">
        <v>991.56444444444458</v>
      </c>
      <c r="AD2654" s="7">
        <v>1081.7066666666667</v>
      </c>
      <c r="AE2654" s="4">
        <v>782</v>
      </c>
      <c r="AF2654" s="4">
        <v>896</v>
      </c>
      <c r="AG2654" s="4">
        <v>1140</v>
      </c>
      <c r="AH2654" s="4">
        <v>1538</v>
      </c>
      <c r="AI2654" s="4">
        <v>1914</v>
      </c>
      <c r="AJ2654" s="4">
        <v>2201</v>
      </c>
      <c r="AK2654" s="4">
        <v>1018.50824905</v>
      </c>
      <c r="AL2654" s="8">
        <v>1.1635365037141743</v>
      </c>
      <c r="AM2654" s="4">
        <v>965.48867494828403</v>
      </c>
      <c r="AN2654" s="8">
        <v>1.1047188122987019</v>
      </c>
      <c r="AO2654" s="4">
        <v>912.46910084656781</v>
      </c>
      <c r="AP2654" s="8">
        <v>1.0459011208832294</v>
      </c>
    </row>
    <row r="2655" spans="1:42" x14ac:dyDescent="0.25">
      <c r="A2655" s="2" t="s">
        <v>7629</v>
      </c>
      <c r="B2655" t="s">
        <v>7624</v>
      </c>
      <c r="C2655" t="s">
        <v>14</v>
      </c>
      <c r="D2655" t="s">
        <v>7623</v>
      </c>
      <c r="E2655" s="3" t="s">
        <v>7584</v>
      </c>
      <c r="F2655" t="s">
        <v>7630</v>
      </c>
      <c r="G2655">
        <v>60</v>
      </c>
      <c r="H2655">
        <v>35</v>
      </c>
      <c r="I2655">
        <v>25</v>
      </c>
      <c r="J2655">
        <v>0</v>
      </c>
      <c r="K2655">
        <v>0</v>
      </c>
      <c r="L2655">
        <v>0</v>
      </c>
      <c r="M2655">
        <v>0</v>
      </c>
      <c r="N2655" s="2">
        <v>239.58888888888887</v>
      </c>
      <c r="O2655" s="2">
        <v>295.07944063888891</v>
      </c>
      <c r="P2655" s="2">
        <v>250.68</v>
      </c>
      <c r="Q2655" s="4">
        <v>785.34832952777788</v>
      </c>
      <c r="R2655" s="5">
        <v>4.2000000000000003E-2</v>
      </c>
      <c r="S2655" s="6">
        <v>818.33295936794457</v>
      </c>
      <c r="T2655" s="4">
        <v>0</v>
      </c>
      <c r="U2655" s="7">
        <v>818.33295936794457</v>
      </c>
      <c r="V2655" s="8">
        <v>0.98653762431337499</v>
      </c>
      <c r="W2655" s="7">
        <v>771.4724222130593</v>
      </c>
      <c r="X2655" s="7">
        <v>883.93771138478394</v>
      </c>
      <c r="Y2655" s="7">
        <v>1124.6528917172475</v>
      </c>
      <c r="Z2655" s="7">
        <v>1517.2948661939706</v>
      </c>
      <c r="AA2655" s="7">
        <v>1888.2330129357997</v>
      </c>
      <c r="AB2655" s="7">
        <v>2171.3693111137381</v>
      </c>
      <c r="AC2655" s="7">
        <v>912.45</v>
      </c>
      <c r="AD2655" s="7">
        <v>995.4</v>
      </c>
      <c r="AE2655" s="4">
        <v>782</v>
      </c>
      <c r="AF2655" s="4">
        <v>896</v>
      </c>
      <c r="AG2655" s="4">
        <v>1140</v>
      </c>
      <c r="AH2655" s="4">
        <v>1538</v>
      </c>
      <c r="AI2655" s="4">
        <v>1914</v>
      </c>
      <c r="AJ2655" s="4">
        <v>2201</v>
      </c>
      <c r="AK2655" s="4">
        <v>963.9467090542945</v>
      </c>
      <c r="AL2655" s="8">
        <v>1.1620816263463465</v>
      </c>
      <c r="AM2655" s="4">
        <v>915.40879249217789</v>
      </c>
      <c r="AN2655" s="8">
        <v>1.1035669590020227</v>
      </c>
      <c r="AO2655" s="4">
        <v>866.87087593006117</v>
      </c>
      <c r="AP2655" s="8">
        <v>1.0450522916576988</v>
      </c>
    </row>
    <row r="2656" spans="1:42" x14ac:dyDescent="0.25">
      <c r="A2656" s="2" t="s">
        <v>7633</v>
      </c>
      <c r="B2656" t="s">
        <v>7632</v>
      </c>
      <c r="C2656" t="s">
        <v>149</v>
      </c>
      <c r="D2656" t="s">
        <v>7631</v>
      </c>
      <c r="E2656" s="3" t="s">
        <v>7584</v>
      </c>
      <c r="F2656" t="s">
        <v>7634</v>
      </c>
      <c r="G2656">
        <v>109</v>
      </c>
      <c r="H2656">
        <v>8</v>
      </c>
      <c r="I2656">
        <v>57</v>
      </c>
      <c r="J2656">
        <v>20</v>
      </c>
      <c r="K2656">
        <v>20</v>
      </c>
      <c r="L2656">
        <v>4</v>
      </c>
      <c r="M2656">
        <v>0</v>
      </c>
      <c r="N2656" s="2">
        <v>153.83409785932722</v>
      </c>
      <c r="O2656" s="2">
        <v>273.68166333333335</v>
      </c>
      <c r="P2656" s="2">
        <v>259.60000000000002</v>
      </c>
      <c r="Q2656" s="4">
        <v>687.11576119266056</v>
      </c>
      <c r="R2656" s="5">
        <v>4.2000000000000003E-2</v>
      </c>
      <c r="S2656" s="6">
        <v>715.97462316275232</v>
      </c>
      <c r="T2656" s="4">
        <v>30.13</v>
      </c>
      <c r="U2656" s="7">
        <v>746.10462316275232</v>
      </c>
      <c r="V2656" s="8">
        <v>0.68603559796143199</v>
      </c>
      <c r="W2656" s="7">
        <v>514.81513133643796</v>
      </c>
      <c r="X2656" s="7">
        <v>589.86490751591862</v>
      </c>
      <c r="Y2656" s="7">
        <v>750.49776179480716</v>
      </c>
      <c r="Z2656" s="7">
        <v>1012.5136470529942</v>
      </c>
      <c r="AA2656" s="7">
        <v>1260.0462421712814</v>
      </c>
      <c r="AB2656" s="7">
        <v>1448.9873453599741</v>
      </c>
      <c r="AC2656" s="7">
        <v>1196.3155963302754</v>
      </c>
      <c r="AD2656" s="7">
        <v>1305.0715596330276</v>
      </c>
      <c r="AE2656" s="4">
        <v>782</v>
      </c>
      <c r="AF2656" s="4">
        <v>896</v>
      </c>
      <c r="AG2656" s="4">
        <v>1140</v>
      </c>
      <c r="AH2656" s="4">
        <v>1538</v>
      </c>
      <c r="AI2656" s="4">
        <v>1914</v>
      </c>
      <c r="AJ2656" s="4">
        <v>2201</v>
      </c>
      <c r="AK2656" s="4">
        <v>1159.8193813197765</v>
      </c>
      <c r="AL2656" s="8">
        <v>1.0941463301715451</v>
      </c>
      <c r="AM2656" s="4">
        <v>1010.3614525526154</v>
      </c>
      <c r="AN2656" s="8">
        <v>0.95672128769262965</v>
      </c>
      <c r="AO2656" s="4">
        <v>860.90352378545413</v>
      </c>
      <c r="AP2656" s="8">
        <v>0.8192962452137138</v>
      </c>
    </row>
    <row r="2657" spans="1:42" x14ac:dyDescent="0.25">
      <c r="A2657" s="2" t="s">
        <v>7637</v>
      </c>
      <c r="B2657" t="s">
        <v>7636</v>
      </c>
      <c r="C2657" t="s">
        <v>14</v>
      </c>
      <c r="D2657" t="s">
        <v>7635</v>
      </c>
      <c r="E2657" s="3" t="s">
        <v>7584</v>
      </c>
      <c r="F2657" t="s">
        <v>7638</v>
      </c>
      <c r="G2657">
        <v>221</v>
      </c>
      <c r="H2657">
        <v>5</v>
      </c>
      <c r="I2657">
        <v>120</v>
      </c>
      <c r="J2657">
        <v>36</v>
      </c>
      <c r="K2657">
        <v>44</v>
      </c>
      <c r="L2657">
        <v>16</v>
      </c>
      <c r="M2657">
        <v>0</v>
      </c>
      <c r="N2657" s="2">
        <v>282.7394419306184</v>
      </c>
      <c r="O2657" s="2">
        <v>219.88147875414774</v>
      </c>
      <c r="P2657" s="2">
        <v>281.94</v>
      </c>
      <c r="Q2657" s="4">
        <v>784.56092068476619</v>
      </c>
      <c r="R2657" s="5">
        <v>4.2000000000000003E-2</v>
      </c>
      <c r="S2657" s="6">
        <v>817.51247935352637</v>
      </c>
      <c r="T2657" s="4">
        <v>34.475490196078432</v>
      </c>
      <c r="U2657" s="7">
        <v>851.98796954960483</v>
      </c>
      <c r="V2657" s="8">
        <v>0.92025777117109875</v>
      </c>
      <c r="W2657" s="7">
        <v>618.99685156241367</v>
      </c>
      <c r="X2657" s="7">
        <v>685.22333354127397</v>
      </c>
      <c r="Y2657" s="7">
        <v>837.98575197251159</v>
      </c>
      <c r="Z2657" s="7">
        <v>1061.3897511812002</v>
      </c>
      <c r="AA2657" s="7">
        <v>1154.9898457113227</v>
      </c>
      <c r="AB2657" s="7">
        <v>1328.0617186160773</v>
      </c>
      <c r="AC2657" s="7">
        <v>1018.3959276018101</v>
      </c>
      <c r="AD2657" s="7">
        <v>1110.9773755656108</v>
      </c>
      <c r="AE2657" s="4">
        <v>701</v>
      </c>
      <c r="AF2657" s="4">
        <v>776</v>
      </c>
      <c r="AG2657" s="4">
        <v>949</v>
      </c>
      <c r="AH2657" s="4">
        <v>1202</v>
      </c>
      <c r="AI2657" s="4">
        <v>1308</v>
      </c>
      <c r="AJ2657" s="4">
        <v>1504</v>
      </c>
      <c r="AK2657" s="4">
        <v>1038.1548909137734</v>
      </c>
      <c r="AL2657" s="8">
        <v>1.1585802606254845</v>
      </c>
      <c r="AM2657" s="4">
        <v>964.60742039369086</v>
      </c>
      <c r="AN2657" s="8">
        <v>1.0791394308073556</v>
      </c>
      <c r="AO2657" s="4">
        <v>891.05994987360873</v>
      </c>
      <c r="AP2657" s="8">
        <v>0.99969860098922736</v>
      </c>
    </row>
    <row r="2658" spans="1:42" x14ac:dyDescent="0.25">
      <c r="A2658" s="2" t="s">
        <v>7639</v>
      </c>
      <c r="B2658" t="s">
        <v>7636</v>
      </c>
      <c r="C2658" t="s">
        <v>14</v>
      </c>
      <c r="D2658" t="s">
        <v>7635</v>
      </c>
      <c r="E2658" s="3" t="s">
        <v>7584</v>
      </c>
      <c r="F2658" t="s">
        <v>7640</v>
      </c>
      <c r="G2658">
        <v>39</v>
      </c>
      <c r="H2658">
        <v>12</v>
      </c>
      <c r="I2658">
        <v>27</v>
      </c>
      <c r="J2658">
        <v>0</v>
      </c>
      <c r="K2658">
        <v>0</v>
      </c>
      <c r="L2658">
        <v>0</v>
      </c>
      <c r="M2658">
        <v>0</v>
      </c>
      <c r="N2658" s="2">
        <v>259.91025641025641</v>
      </c>
      <c r="O2658" s="2">
        <v>176.212475034188</v>
      </c>
      <c r="P2658" s="2">
        <v>299.45999999999998</v>
      </c>
      <c r="Q2658" s="4">
        <v>735.58273144444433</v>
      </c>
      <c r="R2658" s="5">
        <v>4.2000000000000003E-2</v>
      </c>
      <c r="S2658" s="6">
        <v>766.47720616511106</v>
      </c>
      <c r="T2658" s="4">
        <v>25.138888888888889</v>
      </c>
      <c r="U2658" s="7">
        <v>791.61609505399997</v>
      </c>
      <c r="V2658" s="8">
        <v>1.0513904000512873</v>
      </c>
      <c r="W2658" s="7">
        <v>713.61940945879212</v>
      </c>
      <c r="X2658" s="7">
        <v>789.96956025680845</v>
      </c>
      <c r="Y2658" s="7">
        <v>966.083908097566</v>
      </c>
      <c r="Z2658" s="7">
        <v>1223.638416789541</v>
      </c>
      <c r="AA2658" s="7">
        <v>1331.5466299174041</v>
      </c>
      <c r="AB2658" s="7">
        <v>1531.0750240028865</v>
      </c>
      <c r="AC2658" s="7">
        <v>828.21538461538466</v>
      </c>
      <c r="AD2658" s="7">
        <v>903.50769230769231</v>
      </c>
      <c r="AE2658" s="4">
        <v>701</v>
      </c>
      <c r="AF2658" s="4">
        <v>776</v>
      </c>
      <c r="AG2658" s="4">
        <v>949</v>
      </c>
      <c r="AH2658" s="4">
        <v>1202</v>
      </c>
      <c r="AI2658" s="4">
        <v>1308</v>
      </c>
      <c r="AJ2658" s="4">
        <v>1504</v>
      </c>
      <c r="AK2658" s="4">
        <v>865.20899777468708</v>
      </c>
      <c r="AL2658" s="8">
        <v>1.1825217129777776</v>
      </c>
      <c r="AM2658" s="4">
        <v>831.35809779426097</v>
      </c>
      <c r="AN2658" s="8">
        <v>1.1375624056886953</v>
      </c>
      <c r="AO2658" s="4">
        <v>797.50719781383486</v>
      </c>
      <c r="AP2658" s="8">
        <v>1.0926030983996127</v>
      </c>
    </row>
    <row r="2659" spans="1:42" x14ac:dyDescent="0.25">
      <c r="A2659" s="2" t="s">
        <v>7641</v>
      </c>
      <c r="B2659" t="s">
        <v>7636</v>
      </c>
      <c r="C2659" t="s">
        <v>14</v>
      </c>
      <c r="D2659" t="s">
        <v>7635</v>
      </c>
      <c r="E2659" s="3" t="s">
        <v>7584</v>
      </c>
      <c r="F2659" t="s">
        <v>7642</v>
      </c>
      <c r="G2659">
        <v>40</v>
      </c>
      <c r="H2659">
        <v>0</v>
      </c>
      <c r="I2659">
        <v>0</v>
      </c>
      <c r="J2659">
        <v>28</v>
      </c>
      <c r="K2659">
        <v>8</v>
      </c>
      <c r="L2659">
        <v>4</v>
      </c>
      <c r="M2659">
        <v>0</v>
      </c>
      <c r="N2659" s="2">
        <v>316.04166666666669</v>
      </c>
      <c r="O2659" s="2">
        <v>163.13303504166666</v>
      </c>
      <c r="P2659" s="2">
        <v>339.01</v>
      </c>
      <c r="Q2659" s="4">
        <v>818.18470170833336</v>
      </c>
      <c r="R2659" s="5">
        <v>4.2000000000000003E-2</v>
      </c>
      <c r="S2659" s="6">
        <v>852.54845918008334</v>
      </c>
      <c r="T2659" s="4">
        <v>69.194444444444443</v>
      </c>
      <c r="U2659" s="7">
        <v>921.7429036245278</v>
      </c>
      <c r="V2659" s="8">
        <v>0.89014283305120989</v>
      </c>
      <c r="W2659" s="7">
        <v>577.14772562553208</v>
      </c>
      <c r="X2659" s="7">
        <v>638.89676902341353</v>
      </c>
      <c r="Y2659" s="7">
        <v>781.33122912786007</v>
      </c>
      <c r="Z2659" s="7">
        <v>989.63133552338024</v>
      </c>
      <c r="AA2659" s="7">
        <v>1076.9033168590527</v>
      </c>
      <c r="AB2659" s="7">
        <v>1238.2741502721829</v>
      </c>
      <c r="AC2659" s="7">
        <v>1139.0500000000002</v>
      </c>
      <c r="AD2659" s="7">
        <v>1242.5999999999999</v>
      </c>
      <c r="AE2659" s="4">
        <v>701</v>
      </c>
      <c r="AF2659" s="4">
        <v>776</v>
      </c>
      <c r="AG2659" s="4">
        <v>949</v>
      </c>
      <c r="AH2659" s="4">
        <v>1202</v>
      </c>
      <c r="AI2659" s="4">
        <v>1308</v>
      </c>
      <c r="AJ2659" s="4">
        <v>1504</v>
      </c>
      <c r="AK2659" s="4">
        <v>1128.4691243398836</v>
      </c>
      <c r="AL2659" s="8">
        <v>1.1566041224377865</v>
      </c>
      <c r="AM2659" s="4">
        <v>1036.4955692866167</v>
      </c>
      <c r="AN2659" s="8">
        <v>1.0677836926422608</v>
      </c>
      <c r="AO2659" s="4">
        <v>944.52201423335009</v>
      </c>
      <c r="AP2659" s="8">
        <v>0.9789632628467354</v>
      </c>
    </row>
    <row r="2660" spans="1:42" x14ac:dyDescent="0.25">
      <c r="A2660" s="2" t="s">
        <v>7645</v>
      </c>
      <c r="B2660" t="s">
        <v>7644</v>
      </c>
      <c r="C2660" t="s">
        <v>14</v>
      </c>
      <c r="D2660" t="s">
        <v>7643</v>
      </c>
      <c r="E2660" s="3" t="s">
        <v>7584</v>
      </c>
      <c r="F2660" t="s">
        <v>7646</v>
      </c>
      <c r="G2660">
        <v>128</v>
      </c>
      <c r="H2660">
        <v>0</v>
      </c>
      <c r="I2660">
        <v>30</v>
      </c>
      <c r="J2660">
        <v>62</v>
      </c>
      <c r="K2660">
        <v>27</v>
      </c>
      <c r="L2660">
        <v>9</v>
      </c>
      <c r="M2660">
        <v>0</v>
      </c>
      <c r="N2660" s="2">
        <v>271.39192708333331</v>
      </c>
      <c r="O2660" s="2">
        <v>490.86499354427099</v>
      </c>
      <c r="P2660" s="2">
        <v>181.11</v>
      </c>
      <c r="Q2660" s="4">
        <v>943.36692062760437</v>
      </c>
      <c r="R2660" s="5">
        <v>4.2000000000000003E-2</v>
      </c>
      <c r="S2660" s="6">
        <v>982.98833129396382</v>
      </c>
      <c r="T2660" s="4">
        <v>133.03252032520325</v>
      </c>
      <c r="U2660" s="7">
        <v>1116.0208516191672</v>
      </c>
      <c r="V2660" s="8">
        <v>0.91388165340635008</v>
      </c>
      <c r="W2660" s="7">
        <v>629.46670766928059</v>
      </c>
      <c r="X2660" s="7">
        <v>721.23039651109389</v>
      </c>
      <c r="Y2660" s="7">
        <v>917.6368884181328</v>
      </c>
      <c r="Z2660" s="7">
        <v>1238.004854725516</v>
      </c>
      <c r="AA2660" s="7">
        <v>1540.6640389757072</v>
      </c>
      <c r="AB2660" s="7">
        <v>1771.6831503581668</v>
      </c>
      <c r="AC2660" s="7">
        <v>1343.3062500000001</v>
      </c>
      <c r="AD2660" s="7">
        <v>1465.425</v>
      </c>
      <c r="AE2660" s="4">
        <v>782</v>
      </c>
      <c r="AF2660" s="4">
        <v>896</v>
      </c>
      <c r="AG2660" s="4">
        <v>1140</v>
      </c>
      <c r="AH2660" s="4">
        <v>1538</v>
      </c>
      <c r="AI2660" s="4">
        <v>1914</v>
      </c>
      <c r="AJ2660" s="4">
        <v>2201</v>
      </c>
      <c r="AK2660" s="4">
        <v>1256.0636743804498</v>
      </c>
      <c r="AL2660" s="8">
        <v>1.1374962441931751</v>
      </c>
      <c r="AM2660" s="4">
        <v>1163.4555145511199</v>
      </c>
      <c r="AN2660" s="8">
        <v>1.0616617307959042</v>
      </c>
      <c r="AO2660" s="4">
        <v>1073.2219229225418</v>
      </c>
      <c r="AP2660" s="8">
        <v>0.98777169210112703</v>
      </c>
    </row>
    <row r="2661" spans="1:42" x14ac:dyDescent="0.25">
      <c r="A2661" s="2" t="s">
        <v>7647</v>
      </c>
      <c r="B2661" t="s">
        <v>7644</v>
      </c>
      <c r="C2661" t="s">
        <v>14</v>
      </c>
      <c r="D2661" t="s">
        <v>7643</v>
      </c>
      <c r="E2661" s="3" t="s">
        <v>7584</v>
      </c>
      <c r="F2661" t="s">
        <v>7648</v>
      </c>
      <c r="G2661">
        <v>147</v>
      </c>
      <c r="H2661">
        <v>0</v>
      </c>
      <c r="I2661">
        <v>140</v>
      </c>
      <c r="J2661">
        <v>7</v>
      </c>
      <c r="K2661">
        <v>0</v>
      </c>
      <c r="L2661">
        <v>0</v>
      </c>
      <c r="M2661">
        <v>0</v>
      </c>
      <c r="N2661" s="2">
        <v>247.68083900226759</v>
      </c>
      <c r="O2661" s="2">
        <v>288.0905257868481</v>
      </c>
      <c r="P2661" s="2">
        <v>310.79000000000002</v>
      </c>
      <c r="Q2661" s="4">
        <v>846.56136478911571</v>
      </c>
      <c r="R2661" s="5">
        <v>4.2000000000000003E-2</v>
      </c>
      <c r="S2661" s="6">
        <v>882.11694211025861</v>
      </c>
      <c r="T2661" s="4">
        <v>0</v>
      </c>
      <c r="U2661" s="7">
        <v>882.11694211025861</v>
      </c>
      <c r="V2661" s="8">
        <v>0.97190219225159658</v>
      </c>
      <c r="W2661" s="7">
        <v>760.02751434074855</v>
      </c>
      <c r="X2661" s="7">
        <v>870.82436425743049</v>
      </c>
      <c r="Y2661" s="7">
        <v>1107.96849916682</v>
      </c>
      <c r="Z2661" s="7">
        <v>1494.7855716829554</v>
      </c>
      <c r="AA2661" s="7">
        <v>1860.2207959695556</v>
      </c>
      <c r="AB2661" s="7">
        <v>2139.1567251457636</v>
      </c>
      <c r="AC2661" s="7">
        <v>998.38095238095241</v>
      </c>
      <c r="AD2661" s="7">
        <v>1089.1428571428571</v>
      </c>
      <c r="AE2661" s="4">
        <v>782</v>
      </c>
      <c r="AF2661" s="4">
        <v>896</v>
      </c>
      <c r="AG2661" s="4">
        <v>1140</v>
      </c>
      <c r="AH2661" s="4">
        <v>1538</v>
      </c>
      <c r="AI2661" s="4">
        <v>1914</v>
      </c>
      <c r="AJ2661" s="4">
        <v>2201</v>
      </c>
      <c r="AK2661" s="4">
        <v>1049.3400517555588</v>
      </c>
      <c r="AL2661" s="8">
        <v>1.1561459122175621</v>
      </c>
      <c r="AM2661" s="4">
        <v>993.59901520712549</v>
      </c>
      <c r="AN2661" s="8">
        <v>1.0947313388955737</v>
      </c>
      <c r="AO2661" s="4">
        <v>937.8579786586921</v>
      </c>
      <c r="AP2661" s="8">
        <v>1.0333167655735853</v>
      </c>
    </row>
    <row r="2662" spans="1:42" x14ac:dyDescent="0.25">
      <c r="A2662" s="2" t="s">
        <v>7651</v>
      </c>
      <c r="B2662" t="s">
        <v>7650</v>
      </c>
      <c r="C2662" t="s">
        <v>149</v>
      </c>
      <c r="D2662" t="s">
        <v>7649</v>
      </c>
      <c r="E2662" s="3" t="s">
        <v>7584</v>
      </c>
      <c r="F2662" t="s">
        <v>7652</v>
      </c>
      <c r="G2662">
        <v>68</v>
      </c>
      <c r="H2662">
        <v>0</v>
      </c>
      <c r="I2662">
        <v>60</v>
      </c>
      <c r="J2662">
        <v>0</v>
      </c>
      <c r="K2662">
        <v>8</v>
      </c>
      <c r="L2662">
        <v>0</v>
      </c>
      <c r="M2662">
        <v>0</v>
      </c>
      <c r="N2662" s="2">
        <v>198.63970588235293</v>
      </c>
      <c r="O2662" s="2">
        <v>230.93106033823534</v>
      </c>
      <c r="P2662" s="2">
        <v>297.23</v>
      </c>
      <c r="Q2662" s="4">
        <v>726.80076622058823</v>
      </c>
      <c r="R2662" s="5">
        <v>4.2000000000000003E-2</v>
      </c>
      <c r="S2662" s="6">
        <v>757.326398401853</v>
      </c>
      <c r="T2662" s="4">
        <v>33.1875</v>
      </c>
      <c r="U2662" s="7">
        <v>790.513898401853</v>
      </c>
      <c r="V2662" s="8">
        <v>1.0007250184549483</v>
      </c>
      <c r="W2662" s="7">
        <v>622.20434533976049</v>
      </c>
      <c r="X2662" s="7">
        <v>691.23163788900968</v>
      </c>
      <c r="Y2662" s="7">
        <v>906.94192710541358</v>
      </c>
      <c r="Z2662" s="7">
        <v>1253.037102248177</v>
      </c>
      <c r="AA2662" s="7">
        <v>1323.9818195904611</v>
      </c>
      <c r="AB2662" s="7">
        <v>1522.4352856695525</v>
      </c>
      <c r="AC2662" s="7">
        <v>868.93529411764723</v>
      </c>
      <c r="AD2662" s="7">
        <v>947.92941176470595</v>
      </c>
      <c r="AE2662" s="4">
        <v>649</v>
      </c>
      <c r="AF2662" s="4">
        <v>721</v>
      </c>
      <c r="AG2662" s="4">
        <v>946</v>
      </c>
      <c r="AH2662" s="4">
        <v>1307</v>
      </c>
      <c r="AI2662" s="4">
        <v>1381</v>
      </c>
      <c r="AJ2662" s="4">
        <v>1588</v>
      </c>
      <c r="AK2662" s="4">
        <v>878.00826660492169</v>
      </c>
      <c r="AL2662" s="8">
        <v>1.1534982524598754</v>
      </c>
      <c r="AM2662" s="4">
        <v>836.46204968255381</v>
      </c>
      <c r="AN2662" s="8">
        <v>1.1009041882942447</v>
      </c>
      <c r="AO2662" s="4">
        <v>796.8942240422034</v>
      </c>
      <c r="AP2662" s="8">
        <v>1.0508146033745966</v>
      </c>
    </row>
    <row r="2663" spans="1:42" x14ac:dyDescent="0.25">
      <c r="A2663" s="2" t="s">
        <v>7655</v>
      </c>
      <c r="B2663" t="s">
        <v>7654</v>
      </c>
      <c r="C2663" t="s">
        <v>149</v>
      </c>
      <c r="D2663" t="s">
        <v>7653</v>
      </c>
      <c r="E2663" s="3" t="s">
        <v>7584</v>
      </c>
      <c r="F2663" t="s">
        <v>7656</v>
      </c>
      <c r="G2663">
        <v>120</v>
      </c>
      <c r="H2663">
        <v>0</v>
      </c>
      <c r="I2663">
        <v>99</v>
      </c>
      <c r="J2663">
        <v>1</v>
      </c>
      <c r="K2663">
        <v>16</v>
      </c>
      <c r="L2663">
        <v>3</v>
      </c>
      <c r="M2663">
        <v>1</v>
      </c>
      <c r="N2663" s="2">
        <v>196.15694444444443</v>
      </c>
      <c r="O2663" s="2">
        <v>171.90518366666663</v>
      </c>
      <c r="P2663" s="2">
        <v>322.61</v>
      </c>
      <c r="Q2663" s="4">
        <v>690.67212811111108</v>
      </c>
      <c r="R2663" s="5">
        <v>4.2000000000000003E-2</v>
      </c>
      <c r="S2663" s="6">
        <v>719.68035749177773</v>
      </c>
      <c r="T2663" s="4">
        <v>26.883333333333333</v>
      </c>
      <c r="U2663" s="7">
        <v>746.56369082511105</v>
      </c>
      <c r="V2663" s="8">
        <v>0.80750327101072006</v>
      </c>
      <c r="W2663" s="7">
        <v>624.29728155653925</v>
      </c>
      <c r="X2663" s="7">
        <v>647.65004769955181</v>
      </c>
      <c r="Y2663" s="7">
        <v>850.04068760566179</v>
      </c>
      <c r="Z2663" s="7">
        <v>1024.4080081401564</v>
      </c>
      <c r="AA2663" s="7">
        <v>1205.781158517555</v>
      </c>
      <c r="AB2663" s="7">
        <v>1386.3758833568531</v>
      </c>
      <c r="AC2663" s="7">
        <v>1016.9866666666667</v>
      </c>
      <c r="AD2663" s="7">
        <v>1109.4399999999998</v>
      </c>
      <c r="AE2663" s="4">
        <v>802</v>
      </c>
      <c r="AF2663" s="4">
        <v>832</v>
      </c>
      <c r="AG2663" s="4">
        <v>1092</v>
      </c>
      <c r="AH2663" s="4">
        <v>1316</v>
      </c>
      <c r="AI2663" s="4">
        <v>1549</v>
      </c>
      <c r="AJ2663" s="4">
        <v>1781</v>
      </c>
      <c r="AK2663" s="4">
        <v>1012.9281571482403</v>
      </c>
      <c r="AL2663" s="8">
        <v>1.1246879403824348</v>
      </c>
      <c r="AM2663" s="4">
        <v>915.17889059608603</v>
      </c>
      <c r="AN2663" s="8">
        <v>1.0189597172585299</v>
      </c>
      <c r="AO2663" s="4">
        <v>817.42962404393188</v>
      </c>
      <c r="AP2663" s="8">
        <v>0.9132314941346249</v>
      </c>
    </row>
    <row r="2664" spans="1:42" x14ac:dyDescent="0.25">
      <c r="A2664" s="2" t="s">
        <v>7659</v>
      </c>
      <c r="B2664" t="s">
        <v>7658</v>
      </c>
      <c r="C2664" t="s">
        <v>14</v>
      </c>
      <c r="D2664" t="s">
        <v>7657</v>
      </c>
      <c r="E2664" s="3" t="s">
        <v>7584</v>
      </c>
      <c r="F2664" t="s">
        <v>7660</v>
      </c>
      <c r="G2664">
        <v>132</v>
      </c>
      <c r="H2664">
        <v>0</v>
      </c>
      <c r="I2664">
        <v>131</v>
      </c>
      <c r="J2664">
        <v>1</v>
      </c>
      <c r="K2664">
        <v>0</v>
      </c>
      <c r="L2664">
        <v>0</v>
      </c>
      <c r="M2664">
        <v>0</v>
      </c>
      <c r="N2664" s="2">
        <v>264.19696969696969</v>
      </c>
      <c r="O2664" s="2">
        <v>295.92783018939394</v>
      </c>
      <c r="P2664" s="2">
        <v>367.98</v>
      </c>
      <c r="Q2664" s="4">
        <v>928.10479988636371</v>
      </c>
      <c r="R2664" s="5">
        <v>4.2000000000000003E-2</v>
      </c>
      <c r="S2664" s="6">
        <v>967.08520148159107</v>
      </c>
      <c r="T2664" s="4">
        <v>0</v>
      </c>
      <c r="U2664" s="7">
        <v>967.08520148159107</v>
      </c>
      <c r="V2664" s="8">
        <v>0.69911305064497598</v>
      </c>
      <c r="W2664" s="7">
        <v>852.91792178687058</v>
      </c>
      <c r="X2664" s="7">
        <v>965.47512294071169</v>
      </c>
      <c r="Y2664" s="7">
        <v>1178.0054903367843</v>
      </c>
      <c r="Z2664" s="7">
        <v>1568.809685647326</v>
      </c>
      <c r="AA2664" s="7">
        <v>1756.8710962708244</v>
      </c>
      <c r="AB2664" s="7">
        <v>2020.4367163639802</v>
      </c>
      <c r="AC2664" s="7">
        <v>1521.6333333333334</v>
      </c>
      <c r="AD2664" s="7">
        <v>1659.9636363636362</v>
      </c>
      <c r="AE2664" s="4">
        <v>1220</v>
      </c>
      <c r="AF2664" s="4">
        <v>1381</v>
      </c>
      <c r="AG2664" s="4">
        <v>1685</v>
      </c>
      <c r="AH2664" s="4">
        <v>2244</v>
      </c>
      <c r="AI2664" s="4">
        <v>2513</v>
      </c>
      <c r="AJ2664" s="4">
        <v>2890</v>
      </c>
      <c r="AK2664" s="4">
        <v>1529.5296299222325</v>
      </c>
      <c r="AL2664" s="8">
        <v>1.1057082912535581</v>
      </c>
      <c r="AM2664" s="4">
        <v>1343.6369798443934</v>
      </c>
      <c r="AN2664" s="8">
        <v>0.97132511851004366</v>
      </c>
      <c r="AO2664" s="4">
        <v>1152.9778515594303</v>
      </c>
      <c r="AP2664" s="8">
        <v>0.8334962233884905</v>
      </c>
    </row>
    <row r="2665" spans="1:42" x14ac:dyDescent="0.25">
      <c r="A2665" s="2" t="s">
        <v>7661</v>
      </c>
      <c r="B2665" t="s">
        <v>7658</v>
      </c>
      <c r="C2665" t="s">
        <v>14</v>
      </c>
      <c r="D2665" t="s">
        <v>7657</v>
      </c>
      <c r="E2665" s="3" t="s">
        <v>7584</v>
      </c>
      <c r="F2665" t="s">
        <v>7662</v>
      </c>
      <c r="G2665">
        <v>166</v>
      </c>
      <c r="H2665">
        <v>0</v>
      </c>
      <c r="I2665">
        <v>165</v>
      </c>
      <c r="J2665">
        <v>1</v>
      </c>
      <c r="K2665">
        <v>0</v>
      </c>
      <c r="L2665">
        <v>0</v>
      </c>
      <c r="M2665">
        <v>0</v>
      </c>
      <c r="N2665" s="2">
        <v>267.77560240963857</v>
      </c>
      <c r="O2665" s="2">
        <v>352.79039296184737</v>
      </c>
      <c r="P2665" s="2">
        <v>367.93</v>
      </c>
      <c r="Q2665" s="4">
        <v>988.49599537148606</v>
      </c>
      <c r="R2665" s="5">
        <v>4.2000000000000003E-2</v>
      </c>
      <c r="S2665" s="6">
        <v>1030.0128271770884</v>
      </c>
      <c r="T2665" s="4">
        <v>0</v>
      </c>
      <c r="U2665" s="7">
        <v>1030.0128271770884</v>
      </c>
      <c r="V2665" s="8">
        <v>0.74485789288345317</v>
      </c>
      <c r="W2665" s="7">
        <v>908.72662931781292</v>
      </c>
      <c r="X2665" s="7">
        <v>1028.6487500720489</v>
      </c>
      <c r="Y2665" s="7">
        <v>1255.0855495086187</v>
      </c>
      <c r="Z2665" s="7">
        <v>1671.4611116304691</v>
      </c>
      <c r="AA2665" s="7">
        <v>1871.8278848161181</v>
      </c>
      <c r="AB2665" s="7">
        <v>2152.6393104331796</v>
      </c>
      <c r="AC2665" s="7">
        <v>1521.1144578313254</v>
      </c>
      <c r="AD2665" s="7">
        <v>1659.3975903614457</v>
      </c>
      <c r="AE2665" s="4">
        <v>1220</v>
      </c>
      <c r="AF2665" s="4">
        <v>1381</v>
      </c>
      <c r="AG2665" s="4">
        <v>1685</v>
      </c>
      <c r="AH2665" s="4">
        <v>2244</v>
      </c>
      <c r="AI2665" s="4">
        <v>2513</v>
      </c>
      <c r="AJ2665" s="4">
        <v>2890</v>
      </c>
      <c r="AK2665" s="4">
        <v>1538.712711718734</v>
      </c>
      <c r="AL2665" s="8">
        <v>1.1127262476380304</v>
      </c>
      <c r="AM2665" s="4">
        <v>1368.008052476571</v>
      </c>
      <c r="AN2665" s="8">
        <v>0.98928049100897764</v>
      </c>
      <c r="AO2665" s="4">
        <v>1197.3033932344081</v>
      </c>
      <c r="AP2665" s="8">
        <v>0.86583473437992486</v>
      </c>
    </row>
    <row r="2666" spans="1:42" x14ac:dyDescent="0.25">
      <c r="A2666" s="2" t="s">
        <v>7665</v>
      </c>
      <c r="B2666" t="s">
        <v>7664</v>
      </c>
      <c r="C2666" t="s">
        <v>149</v>
      </c>
      <c r="D2666" t="s">
        <v>7663</v>
      </c>
      <c r="E2666" s="3" t="s">
        <v>7584</v>
      </c>
      <c r="F2666" t="s">
        <v>7666</v>
      </c>
      <c r="G2666">
        <v>34</v>
      </c>
      <c r="H2666">
        <v>0</v>
      </c>
      <c r="I2666">
        <v>6</v>
      </c>
      <c r="J2666">
        <v>16</v>
      </c>
      <c r="K2666">
        <v>10</v>
      </c>
      <c r="L2666">
        <v>2</v>
      </c>
      <c r="M2666">
        <v>0</v>
      </c>
      <c r="N2666" s="2">
        <v>191.86274509803923</v>
      </c>
      <c r="O2666" s="2">
        <v>289.38376825490201</v>
      </c>
      <c r="P2666" s="2">
        <v>304.35000000000002</v>
      </c>
      <c r="Q2666" s="4">
        <v>785.5965133529412</v>
      </c>
      <c r="R2666" s="5">
        <v>4.2000000000000003E-2</v>
      </c>
      <c r="S2666" s="6">
        <v>818.59156691376472</v>
      </c>
      <c r="T2666" s="4">
        <v>97.575757575757578</v>
      </c>
      <c r="U2666" s="7">
        <v>916.16732448952234</v>
      </c>
      <c r="V2666" s="8">
        <v>0.72738859127227162</v>
      </c>
      <c r="W2666" s="7">
        <v>508.23632965400651</v>
      </c>
      <c r="X2666" s="7">
        <v>582.32704778771074</v>
      </c>
      <c r="Y2666" s="7">
        <v>740.90718133704274</v>
      </c>
      <c r="Z2666" s="7">
        <v>999.5747762248875</v>
      </c>
      <c r="AA2666" s="7">
        <v>1243.9441623500875</v>
      </c>
      <c r="AB2666" s="7">
        <v>1430.4707948445887</v>
      </c>
      <c r="AC2666" s="7">
        <v>1385.4823529411765</v>
      </c>
      <c r="AD2666" s="7">
        <v>1511.4352941176469</v>
      </c>
      <c r="AE2666" s="4">
        <v>782</v>
      </c>
      <c r="AF2666" s="4">
        <v>896</v>
      </c>
      <c r="AG2666" s="4">
        <v>1140</v>
      </c>
      <c r="AH2666" s="4">
        <v>1538</v>
      </c>
      <c r="AI2666" s="4">
        <v>1914</v>
      </c>
      <c r="AJ2666" s="4">
        <v>2201</v>
      </c>
      <c r="AK2666" s="4">
        <v>1280.5121290640132</v>
      </c>
      <c r="AL2666" s="8">
        <v>1.0941291833026388</v>
      </c>
      <c r="AM2666" s="4">
        <v>1126.5386083472638</v>
      </c>
      <c r="AN2666" s="8">
        <v>0.97188231929251645</v>
      </c>
      <c r="AO2666" s="4">
        <v>972.56508763051431</v>
      </c>
      <c r="AP2666" s="8">
        <v>0.84963545528239415</v>
      </c>
    </row>
    <row r="2667" spans="1:42" x14ac:dyDescent="0.25">
      <c r="A2667" s="2" t="s">
        <v>7669</v>
      </c>
      <c r="B2667" t="s">
        <v>7668</v>
      </c>
      <c r="C2667" t="s">
        <v>149</v>
      </c>
      <c r="D2667" t="s">
        <v>7667</v>
      </c>
      <c r="E2667" s="3" t="s">
        <v>7584</v>
      </c>
      <c r="F2667" t="s">
        <v>5061</v>
      </c>
      <c r="G2667">
        <v>95</v>
      </c>
      <c r="H2667">
        <v>0</v>
      </c>
      <c r="I2667">
        <v>93</v>
      </c>
      <c r="J2667">
        <v>2</v>
      </c>
      <c r="K2667">
        <v>0</v>
      </c>
      <c r="L2667">
        <v>0</v>
      </c>
      <c r="M2667">
        <v>0</v>
      </c>
      <c r="N2667" s="2">
        <v>193.20877192982456</v>
      </c>
      <c r="O2667" s="2">
        <v>211.84321384210531</v>
      </c>
      <c r="P2667" s="2">
        <v>324.06</v>
      </c>
      <c r="Q2667" s="4">
        <v>729.11198577192988</v>
      </c>
      <c r="R2667" s="5">
        <v>4.2000000000000003E-2</v>
      </c>
      <c r="S2667" s="6">
        <v>759.73468917435093</v>
      </c>
      <c r="T2667" s="4">
        <v>10.688888888888888</v>
      </c>
      <c r="U2667" s="7">
        <v>770.4235780632398</v>
      </c>
      <c r="V2667" s="8">
        <v>1.0765011974879435</v>
      </c>
      <c r="W2667" s="7">
        <v>679.40209595376507</v>
      </c>
      <c r="X2667" s="7">
        <v>754.77326597363594</v>
      </c>
      <c r="Y2667" s="7">
        <v>990.44086800759817</v>
      </c>
      <c r="Z2667" s="7">
        <v>1257.9554432893931</v>
      </c>
      <c r="AA2667" s="7">
        <v>1313.1568635856365</v>
      </c>
      <c r="AB2667" s="7">
        <v>1510.6080977221995</v>
      </c>
      <c r="AC2667" s="7">
        <v>787.24105263157901</v>
      </c>
      <c r="AD2667" s="7">
        <v>858.8084210526315</v>
      </c>
      <c r="AE2667" s="4">
        <v>640</v>
      </c>
      <c r="AF2667" s="4">
        <v>711</v>
      </c>
      <c r="AG2667" s="4">
        <v>933</v>
      </c>
      <c r="AH2667" s="4">
        <v>1185</v>
      </c>
      <c r="AI2667" s="4">
        <v>1237</v>
      </c>
      <c r="AJ2667" s="4">
        <v>1423</v>
      </c>
      <c r="AK2667" s="4">
        <v>823.61230106229721</v>
      </c>
      <c r="AL2667" s="8">
        <v>1.1657564171463426</v>
      </c>
      <c r="AM2667" s="4">
        <v>802.57026420509123</v>
      </c>
      <c r="AN2667" s="8">
        <v>1.1363546977294579</v>
      </c>
      <c r="AO2667" s="4">
        <v>780.77672603155679</v>
      </c>
      <c r="AP2667" s="8">
        <v>1.1059029169048278</v>
      </c>
    </row>
    <row r="2668" spans="1:42" x14ac:dyDescent="0.25">
      <c r="A2668" s="2" t="s">
        <v>7672</v>
      </c>
      <c r="B2668" t="s">
        <v>7671</v>
      </c>
      <c r="C2668" t="s">
        <v>149</v>
      </c>
      <c r="D2668" t="s">
        <v>7670</v>
      </c>
      <c r="E2668" s="3" t="s">
        <v>7584</v>
      </c>
      <c r="F2668" t="s">
        <v>7673</v>
      </c>
      <c r="G2668">
        <v>151</v>
      </c>
      <c r="H2668">
        <v>0</v>
      </c>
      <c r="I2668">
        <v>148</v>
      </c>
      <c r="J2668">
        <v>3</v>
      </c>
      <c r="K2668">
        <v>0</v>
      </c>
      <c r="L2668">
        <v>0</v>
      </c>
      <c r="M2668">
        <v>0</v>
      </c>
      <c r="N2668" s="2">
        <v>180.81567328918322</v>
      </c>
      <c r="O2668" s="2">
        <v>219.35996839293591</v>
      </c>
      <c r="P2668" s="2">
        <v>283.02</v>
      </c>
      <c r="Q2668" s="4">
        <v>683.19564168211912</v>
      </c>
      <c r="R2668" s="5">
        <v>4.2000000000000003E-2</v>
      </c>
      <c r="S2668" s="6">
        <v>711.8898586327681</v>
      </c>
      <c r="T2668" s="4">
        <v>0</v>
      </c>
      <c r="U2668" s="7">
        <v>711.8898586327681</v>
      </c>
      <c r="V2668" s="8">
        <v>0.84799602926341844</v>
      </c>
      <c r="W2668" s="7">
        <v>588.50924430881253</v>
      </c>
      <c r="X2668" s="7">
        <v>708.92468046421789</v>
      </c>
      <c r="Y2668" s="7">
        <v>858.17198161457952</v>
      </c>
      <c r="Z2668" s="7">
        <v>1202.4583694955274</v>
      </c>
      <c r="AA2668" s="7">
        <v>1440.7452537185479</v>
      </c>
      <c r="AB2668" s="7">
        <v>1656.9842411807197</v>
      </c>
      <c r="AC2668" s="7">
        <v>923.44635761589416</v>
      </c>
      <c r="AD2668" s="7">
        <v>1007.3960264900662</v>
      </c>
      <c r="AE2668" s="4">
        <v>694</v>
      </c>
      <c r="AF2668" s="4">
        <v>836</v>
      </c>
      <c r="AG2668" s="4">
        <v>1012</v>
      </c>
      <c r="AH2668" s="4">
        <v>1418</v>
      </c>
      <c r="AI2668" s="4">
        <v>1699</v>
      </c>
      <c r="AJ2668" s="4">
        <v>1954</v>
      </c>
      <c r="AK2668" s="4">
        <v>946.69241274861383</v>
      </c>
      <c r="AL2668" s="8">
        <v>1.1276904667337784</v>
      </c>
      <c r="AM2668" s="4">
        <v>868.42489470999874</v>
      </c>
      <c r="AN2668" s="8">
        <v>1.0344589875769918</v>
      </c>
      <c r="AO2668" s="4">
        <v>790.15737667138342</v>
      </c>
      <c r="AP2668" s="8">
        <v>0.94122750842020519</v>
      </c>
    </row>
    <row r="2669" spans="1:42" x14ac:dyDescent="0.25">
      <c r="A2669" s="2" t="s">
        <v>7676</v>
      </c>
      <c r="B2669" t="s">
        <v>7675</v>
      </c>
      <c r="C2669" t="s">
        <v>149</v>
      </c>
      <c r="D2669" t="s">
        <v>7674</v>
      </c>
      <c r="E2669" s="3" t="s">
        <v>7584</v>
      </c>
      <c r="F2669" t="s">
        <v>7677</v>
      </c>
      <c r="G2669">
        <v>61</v>
      </c>
      <c r="H2669">
        <v>0</v>
      </c>
      <c r="I2669">
        <v>58</v>
      </c>
      <c r="J2669">
        <v>3</v>
      </c>
      <c r="K2669">
        <v>0</v>
      </c>
      <c r="L2669">
        <v>0</v>
      </c>
      <c r="M2669">
        <v>0</v>
      </c>
      <c r="N2669" s="2">
        <v>171.93579234972677</v>
      </c>
      <c r="O2669" s="2">
        <v>151.72805818579232</v>
      </c>
      <c r="P2669" s="2">
        <v>333.65</v>
      </c>
      <c r="Q2669" s="4">
        <v>657.31385053551912</v>
      </c>
      <c r="R2669" s="5">
        <v>4.2000000000000003E-2</v>
      </c>
      <c r="S2669" s="6">
        <v>684.921032258011</v>
      </c>
      <c r="T2669" s="4">
        <v>0</v>
      </c>
      <c r="U2669" s="7">
        <v>684.921032258011</v>
      </c>
      <c r="V2669" s="8">
        <v>0.91593078960295227</v>
      </c>
      <c r="W2669" s="7">
        <v>588.94349771469831</v>
      </c>
      <c r="X2669" s="7">
        <v>675.95692272697875</v>
      </c>
      <c r="Y2669" s="7">
        <v>858.22714985796631</v>
      </c>
      <c r="Z2669" s="7">
        <v>1034.0858614617332</v>
      </c>
      <c r="AA2669" s="7">
        <v>1137.5860406868667</v>
      </c>
      <c r="AB2669" s="7">
        <v>1307.949167553016</v>
      </c>
      <c r="AC2669" s="7">
        <v>822.56557377049194</v>
      </c>
      <c r="AD2669" s="7">
        <v>897.34426229508199</v>
      </c>
      <c r="AE2669" s="4">
        <v>643</v>
      </c>
      <c r="AF2669" s="4">
        <v>738</v>
      </c>
      <c r="AG2669" s="4">
        <v>937</v>
      </c>
      <c r="AH2669" s="4">
        <v>1129</v>
      </c>
      <c r="AI2669" s="4">
        <v>1242</v>
      </c>
      <c r="AJ2669" s="4">
        <v>1428</v>
      </c>
      <c r="AK2669" s="4">
        <v>849.76335497145828</v>
      </c>
      <c r="AL2669" s="8">
        <v>1.1363710326265253</v>
      </c>
      <c r="AM2669" s="4">
        <v>794.81591406697578</v>
      </c>
      <c r="AN2669" s="8">
        <v>1.0628909516186675</v>
      </c>
      <c r="AO2669" s="4">
        <v>739.8684731624935</v>
      </c>
      <c r="AP2669" s="8">
        <v>0.98941087061081012</v>
      </c>
    </row>
    <row r="2670" spans="1:42" x14ac:dyDescent="0.25">
      <c r="A2670" s="2" t="s">
        <v>7680</v>
      </c>
      <c r="B2670" t="s">
        <v>7679</v>
      </c>
      <c r="C2670" t="s">
        <v>149</v>
      </c>
      <c r="D2670" t="s">
        <v>7678</v>
      </c>
      <c r="E2670" s="3" t="s">
        <v>7584</v>
      </c>
      <c r="F2670" t="s">
        <v>7681</v>
      </c>
      <c r="G2670">
        <v>73</v>
      </c>
      <c r="H2670">
        <v>0</v>
      </c>
      <c r="I2670">
        <v>72</v>
      </c>
      <c r="J2670">
        <v>1</v>
      </c>
      <c r="K2670">
        <v>0</v>
      </c>
      <c r="L2670">
        <v>0</v>
      </c>
      <c r="M2670">
        <v>0</v>
      </c>
      <c r="N2670" s="2">
        <v>188.21347031963469</v>
      </c>
      <c r="O2670" s="2">
        <v>236.42764903196351</v>
      </c>
      <c r="P2670" s="2">
        <v>322.67</v>
      </c>
      <c r="Q2670" s="4">
        <v>747.31111935159822</v>
      </c>
      <c r="R2670" s="5">
        <v>4.2000000000000003E-2</v>
      </c>
      <c r="S2670" s="6">
        <v>778.69818636436537</v>
      </c>
      <c r="T2670" s="4">
        <v>0</v>
      </c>
      <c r="U2670" s="7">
        <v>778.69818636436537</v>
      </c>
      <c r="V2670" s="8">
        <v>0.80128791977388114</v>
      </c>
      <c r="W2670" s="7">
        <v>771.64026674224749</v>
      </c>
      <c r="X2670" s="7">
        <v>776.44799426089071</v>
      </c>
      <c r="Y2670" s="7">
        <v>940.71201781453635</v>
      </c>
      <c r="Z2670" s="7">
        <v>1318.1186280280342</v>
      </c>
      <c r="AA2670" s="7">
        <v>1579.3384898743195</v>
      </c>
      <c r="AB2670" s="7">
        <v>1816.5197141273884</v>
      </c>
      <c r="AC2670" s="7">
        <v>1068.9890410958903</v>
      </c>
      <c r="AD2670" s="7">
        <v>1166.1698630136984</v>
      </c>
      <c r="AE2670" s="4">
        <v>963</v>
      </c>
      <c r="AF2670" s="4">
        <v>969</v>
      </c>
      <c r="AG2670" s="4">
        <v>1174</v>
      </c>
      <c r="AH2670" s="4">
        <v>1645</v>
      </c>
      <c r="AI2670" s="4">
        <v>1971</v>
      </c>
      <c r="AJ2670" s="4">
        <v>2267</v>
      </c>
      <c r="AK2670" s="4">
        <v>1084.5142787872212</v>
      </c>
      <c r="AL2670" s="8">
        <v>1.1159756188360512</v>
      </c>
      <c r="AM2670" s="4">
        <v>981.00729365948541</v>
      </c>
      <c r="AN2670" s="8">
        <v>1.0094659360765477</v>
      </c>
      <c r="AO2670" s="4">
        <v>877.50030853174951</v>
      </c>
      <c r="AP2670" s="8">
        <v>0.90295625331704377</v>
      </c>
    </row>
    <row r="2671" spans="1:42" x14ac:dyDescent="0.25">
      <c r="A2671" s="2" t="s">
        <v>7684</v>
      </c>
      <c r="B2671" t="s">
        <v>7683</v>
      </c>
      <c r="C2671" t="s">
        <v>149</v>
      </c>
      <c r="D2671" t="s">
        <v>7682</v>
      </c>
      <c r="E2671" s="3" t="s">
        <v>7584</v>
      </c>
      <c r="F2671" t="s">
        <v>7685</v>
      </c>
      <c r="G2671">
        <v>35</v>
      </c>
      <c r="H2671">
        <v>0</v>
      </c>
      <c r="I2671">
        <v>34</v>
      </c>
      <c r="J2671">
        <v>1</v>
      </c>
      <c r="K2671">
        <v>0</v>
      </c>
      <c r="L2671">
        <v>0</v>
      </c>
      <c r="M2671">
        <v>0</v>
      </c>
      <c r="N2671" s="2">
        <v>175.02380952380952</v>
      </c>
      <c r="O2671" s="2">
        <v>205.41385980952381</v>
      </c>
      <c r="P2671" s="2">
        <v>355.87</v>
      </c>
      <c r="Q2671" s="4">
        <v>736.30766933333337</v>
      </c>
      <c r="R2671" s="5">
        <v>4.2000000000000003E-2</v>
      </c>
      <c r="S2671" s="6">
        <v>767.23259144533336</v>
      </c>
      <c r="T2671" s="4">
        <v>0</v>
      </c>
      <c r="U2671" s="7">
        <v>767.23259144533336</v>
      </c>
      <c r="V2671" s="8">
        <v>1.0547188020654621</v>
      </c>
      <c r="W2671" s="7">
        <v>684.512502540485</v>
      </c>
      <c r="X2671" s="7">
        <v>760.4522562891982</v>
      </c>
      <c r="Y2671" s="7">
        <v>997.76398675392727</v>
      </c>
      <c r="Z2671" s="7">
        <v>1378.5174742995591</v>
      </c>
      <c r="AA2671" s="7">
        <v>1456.5666656524033</v>
      </c>
      <c r="AB2671" s="7">
        <v>1674.8934576799538</v>
      </c>
      <c r="AC2671" s="7">
        <v>800.17142857142869</v>
      </c>
      <c r="AD2671" s="7">
        <v>872.91428571428571</v>
      </c>
      <c r="AE2671" s="4">
        <v>649</v>
      </c>
      <c r="AF2671" s="4">
        <v>721</v>
      </c>
      <c r="AG2671" s="4">
        <v>946</v>
      </c>
      <c r="AH2671" s="4">
        <v>1307</v>
      </c>
      <c r="AI2671" s="4">
        <v>1381</v>
      </c>
      <c r="AJ2671" s="4">
        <v>1588</v>
      </c>
      <c r="AK2671" s="4">
        <v>840.19537058507899</v>
      </c>
      <c r="AL2671" s="8">
        <v>1.1550211300266207</v>
      </c>
      <c r="AM2671" s="4">
        <v>816.65899021741916</v>
      </c>
      <c r="AN2671" s="8">
        <v>1.1226655403617309</v>
      </c>
      <c r="AO2671" s="4">
        <v>790.76897181299319</v>
      </c>
      <c r="AP2671" s="8">
        <v>1.087074391730352</v>
      </c>
    </row>
    <row r="2672" spans="1:42" x14ac:dyDescent="0.25">
      <c r="A2672" s="2" t="s">
        <v>7688</v>
      </c>
      <c r="B2672" t="s">
        <v>7687</v>
      </c>
      <c r="C2672" t="s">
        <v>149</v>
      </c>
      <c r="D2672" t="s">
        <v>7686</v>
      </c>
      <c r="E2672" s="3" t="s">
        <v>7584</v>
      </c>
      <c r="F2672" t="s">
        <v>7689</v>
      </c>
      <c r="G2672">
        <v>66</v>
      </c>
      <c r="H2672">
        <v>31</v>
      </c>
      <c r="I2672">
        <v>34</v>
      </c>
      <c r="J2672">
        <v>1</v>
      </c>
      <c r="K2672">
        <v>0</v>
      </c>
      <c r="L2672">
        <v>0</v>
      </c>
      <c r="M2672">
        <v>0</v>
      </c>
      <c r="N2672" s="2">
        <v>142.27651515151516</v>
      </c>
      <c r="O2672" s="2">
        <v>253.07945631313137</v>
      </c>
      <c r="P2672" s="2">
        <v>272.72000000000003</v>
      </c>
      <c r="Q2672" s="4">
        <v>668.0759714646465</v>
      </c>
      <c r="R2672" s="5">
        <v>4.2000000000000003E-2</v>
      </c>
      <c r="S2672" s="6">
        <v>696.13516226616173</v>
      </c>
      <c r="T2672" s="4">
        <v>0</v>
      </c>
      <c r="U2672" s="7">
        <v>696.13516226616173</v>
      </c>
      <c r="V2672" s="8">
        <v>0.88938850364054034</v>
      </c>
      <c r="W2672" s="7">
        <v>691.05486732869986</v>
      </c>
      <c r="X2672" s="7">
        <v>695.50180984690246</v>
      </c>
      <c r="Y2672" s="7">
        <v>875.15828758229168</v>
      </c>
      <c r="Z2672" s="7">
        <v>1226.4667465203052</v>
      </c>
      <c r="AA2672" s="7">
        <v>1469.2698080141727</v>
      </c>
      <c r="AB2672" s="7">
        <v>1689.8381569170267</v>
      </c>
      <c r="AC2672" s="7">
        <v>860.98333333333346</v>
      </c>
      <c r="AD2672" s="7">
        <v>939.25454545454545</v>
      </c>
      <c r="AE2672" s="4">
        <v>777</v>
      </c>
      <c r="AF2672" s="4">
        <v>782</v>
      </c>
      <c r="AG2672" s="4">
        <v>984</v>
      </c>
      <c r="AH2672" s="4">
        <v>1379</v>
      </c>
      <c r="AI2672" s="4">
        <v>1652</v>
      </c>
      <c r="AJ2672" s="4">
        <v>1900</v>
      </c>
      <c r="AK2672" s="4">
        <v>879.42548037911035</v>
      </c>
      <c r="AL2672" s="8">
        <v>1.1235618518558486</v>
      </c>
      <c r="AM2672" s="4">
        <v>817.2931691543821</v>
      </c>
      <c r="AN2672" s="8">
        <v>1.0441810558506595</v>
      </c>
      <c r="AO2672" s="4">
        <v>755.16085792965362</v>
      </c>
      <c r="AP2672" s="8">
        <v>0.96480025984547002</v>
      </c>
    </row>
    <row r="2673" spans="1:42" x14ac:dyDescent="0.25">
      <c r="A2673" s="2" t="s">
        <v>7692</v>
      </c>
      <c r="B2673" t="s">
        <v>7691</v>
      </c>
      <c r="C2673" t="s">
        <v>149</v>
      </c>
      <c r="D2673" t="s">
        <v>7690</v>
      </c>
      <c r="E2673" s="3" t="s">
        <v>7584</v>
      </c>
      <c r="F2673" t="s">
        <v>7693</v>
      </c>
      <c r="G2673">
        <v>54</v>
      </c>
      <c r="H2673">
        <v>0</v>
      </c>
      <c r="I2673">
        <v>54</v>
      </c>
      <c r="J2673">
        <v>0</v>
      </c>
      <c r="K2673">
        <v>0</v>
      </c>
      <c r="L2673">
        <v>0</v>
      </c>
      <c r="M2673">
        <v>0</v>
      </c>
      <c r="N2673" s="2">
        <v>171.07561728395061</v>
      </c>
      <c r="O2673" s="2">
        <v>285.05408944444446</v>
      </c>
      <c r="P2673" s="2">
        <v>336.65</v>
      </c>
      <c r="Q2673" s="4">
        <v>792.77970672839501</v>
      </c>
      <c r="R2673" s="5">
        <v>4.2000000000000003E-2</v>
      </c>
      <c r="S2673" s="6">
        <v>826.07645441098759</v>
      </c>
      <c r="T2673" s="4">
        <v>0</v>
      </c>
      <c r="U2673" s="7">
        <v>826.07645441098759</v>
      </c>
      <c r="V2673" s="8">
        <v>1.1103178150685318</v>
      </c>
      <c r="W2673" s="7">
        <v>710.60340164386025</v>
      </c>
      <c r="X2673" s="7">
        <v>826.07645441098759</v>
      </c>
      <c r="Y2673" s="7">
        <v>1035.92652145894</v>
      </c>
      <c r="Z2673" s="7">
        <v>1451.1853842945707</v>
      </c>
      <c r="AA2673" s="7">
        <v>1456.7369733699136</v>
      </c>
      <c r="AB2673" s="7">
        <v>1675.4695829384143</v>
      </c>
      <c r="AC2673" s="7">
        <v>818.40000000000009</v>
      </c>
      <c r="AD2673" s="7">
        <v>892.8</v>
      </c>
      <c r="AE2673" s="4">
        <v>640</v>
      </c>
      <c r="AF2673" s="4">
        <v>744</v>
      </c>
      <c r="AG2673" s="4">
        <v>933</v>
      </c>
      <c r="AH2673" s="4">
        <v>1307</v>
      </c>
      <c r="AI2673" s="4">
        <v>1312</v>
      </c>
      <c r="AJ2673" s="4">
        <v>1509</v>
      </c>
      <c r="AK2673" s="4">
        <v>862.20694751788756</v>
      </c>
      <c r="AL2673" s="8">
        <v>1.1588803058036123</v>
      </c>
      <c r="AM2673" s="4">
        <v>850.16344981558768</v>
      </c>
      <c r="AN2673" s="8">
        <v>1.1426928088919188</v>
      </c>
      <c r="AO2673" s="4">
        <v>838.11995211328758</v>
      </c>
      <c r="AP2673" s="8">
        <v>1.1265053119802253</v>
      </c>
    </row>
    <row r="2674" spans="1:42" x14ac:dyDescent="0.25">
      <c r="A2674" s="2" t="s">
        <v>7696</v>
      </c>
      <c r="B2674" t="s">
        <v>7695</v>
      </c>
      <c r="C2674" t="s">
        <v>149</v>
      </c>
      <c r="D2674" t="s">
        <v>7694</v>
      </c>
      <c r="E2674" s="3" t="s">
        <v>7584</v>
      </c>
      <c r="F2674" t="s">
        <v>7697</v>
      </c>
      <c r="G2674">
        <v>80</v>
      </c>
      <c r="H2674">
        <v>0</v>
      </c>
      <c r="I2674">
        <v>78</v>
      </c>
      <c r="J2674">
        <v>2</v>
      </c>
      <c r="K2674">
        <v>0</v>
      </c>
      <c r="L2674">
        <v>0</v>
      </c>
      <c r="M2674">
        <v>0</v>
      </c>
      <c r="N2674" s="2">
        <v>195.07187500000001</v>
      </c>
      <c r="O2674" s="2">
        <v>201.15901245833331</v>
      </c>
      <c r="P2674" s="2">
        <v>338.99</v>
      </c>
      <c r="Q2674" s="4">
        <v>735.22088745833332</v>
      </c>
      <c r="R2674" s="5">
        <v>4.2000000000000003E-2</v>
      </c>
      <c r="S2674" s="6">
        <v>766.10016473158339</v>
      </c>
      <c r="T2674" s="4">
        <v>0</v>
      </c>
      <c r="U2674" s="7">
        <v>766.10016473158339</v>
      </c>
      <c r="V2674" s="8">
        <v>1.0691510218848419</v>
      </c>
      <c r="W2674" s="7">
        <v>684.25665400629873</v>
      </c>
      <c r="X2674" s="7">
        <v>760.16637656012256</v>
      </c>
      <c r="Y2674" s="7">
        <v>997.51790341855735</v>
      </c>
      <c r="Z2674" s="7">
        <v>1300.0876426119676</v>
      </c>
      <c r="AA2674" s="7">
        <v>1440.1464264788819</v>
      </c>
      <c r="AB2674" s="7">
        <v>1656.1149328996198</v>
      </c>
      <c r="AC2674" s="7">
        <v>788.20500000000004</v>
      </c>
      <c r="AD2674" s="7">
        <v>859.8599999999999</v>
      </c>
      <c r="AE2674" s="4">
        <v>640</v>
      </c>
      <c r="AF2674" s="4">
        <v>711</v>
      </c>
      <c r="AG2674" s="4">
        <v>933</v>
      </c>
      <c r="AH2674" s="4">
        <v>1216</v>
      </c>
      <c r="AI2674" s="4">
        <v>1347</v>
      </c>
      <c r="AJ2674" s="4">
        <v>1549</v>
      </c>
      <c r="AK2674" s="4">
        <v>835.58579094839274</v>
      </c>
      <c r="AL2674" s="8">
        <v>1.1661234958459183</v>
      </c>
      <c r="AM2674" s="4">
        <v>812.4239155427897</v>
      </c>
      <c r="AN2674" s="8">
        <v>1.1337993378588929</v>
      </c>
      <c r="AO2674" s="4">
        <v>789.26204013718655</v>
      </c>
      <c r="AP2674" s="8">
        <v>1.1014751798718674</v>
      </c>
    </row>
    <row r="2675" spans="1:42" x14ac:dyDescent="0.25">
      <c r="A2675" s="2" t="s">
        <v>7700</v>
      </c>
      <c r="B2675" t="s">
        <v>7699</v>
      </c>
      <c r="C2675" t="s">
        <v>149</v>
      </c>
      <c r="D2675" t="s">
        <v>7698</v>
      </c>
      <c r="E2675" s="3" t="s">
        <v>7584</v>
      </c>
      <c r="F2675" t="s">
        <v>7701</v>
      </c>
      <c r="G2675">
        <v>58</v>
      </c>
      <c r="H2675">
        <v>0</v>
      </c>
      <c r="I2675">
        <v>54</v>
      </c>
      <c r="J2675">
        <v>4</v>
      </c>
      <c r="K2675">
        <v>0</v>
      </c>
      <c r="L2675">
        <v>0</v>
      </c>
      <c r="M2675">
        <v>0</v>
      </c>
      <c r="N2675" s="2">
        <v>186.79597701149427</v>
      </c>
      <c r="O2675" s="2">
        <v>177.75292050574708</v>
      </c>
      <c r="P2675" s="2">
        <v>379.5</v>
      </c>
      <c r="Q2675" s="4">
        <v>744.04889751724136</v>
      </c>
      <c r="R2675" s="5">
        <v>4.2000000000000003E-2</v>
      </c>
      <c r="S2675" s="6">
        <v>775.29895121296556</v>
      </c>
      <c r="T2675" s="4">
        <v>0</v>
      </c>
      <c r="U2675" s="7">
        <v>775.29895121296556</v>
      </c>
      <c r="V2675" s="8">
        <v>0.80569302605805215</v>
      </c>
      <c r="W2675" s="7">
        <v>683.22768609722812</v>
      </c>
      <c r="X2675" s="7">
        <v>758.96283054668504</v>
      </c>
      <c r="Y2675" s="7">
        <v>995.83658020775238</v>
      </c>
      <c r="Z2675" s="7">
        <v>1199.6769158004397</v>
      </c>
      <c r="AA2675" s="7">
        <v>1672.618722096516</v>
      </c>
      <c r="AB2675" s="7">
        <v>1923.1892532005704</v>
      </c>
      <c r="AC2675" s="7">
        <v>1058.5034482758622</v>
      </c>
      <c r="AD2675" s="7">
        <v>1154.7310344827586</v>
      </c>
      <c r="AE2675" s="4">
        <v>848</v>
      </c>
      <c r="AF2675" s="4">
        <v>942</v>
      </c>
      <c r="AG2675" s="4">
        <v>1236</v>
      </c>
      <c r="AH2675" s="4">
        <v>1489</v>
      </c>
      <c r="AI2675" s="4">
        <v>2076</v>
      </c>
      <c r="AJ2675" s="4">
        <v>2387</v>
      </c>
      <c r="AK2675" s="4">
        <v>1076.5118587305626</v>
      </c>
      <c r="AL2675" s="8">
        <v>1.1187143948679967</v>
      </c>
      <c r="AM2675" s="4">
        <v>972.2458522821637</v>
      </c>
      <c r="AN2675" s="8">
        <v>1.0103608441260929</v>
      </c>
      <c r="AO2675" s="4">
        <v>873.77240174756457</v>
      </c>
      <c r="AP2675" s="8">
        <v>0.90802693509207244</v>
      </c>
    </row>
    <row r="2676" spans="1:42" x14ac:dyDescent="0.25">
      <c r="A2676" s="2" t="s">
        <v>7704</v>
      </c>
      <c r="B2676" t="s">
        <v>7703</v>
      </c>
      <c r="C2676" t="s">
        <v>149</v>
      </c>
      <c r="D2676" t="s">
        <v>7702</v>
      </c>
      <c r="E2676" s="3" t="s">
        <v>7584</v>
      </c>
      <c r="F2676" t="s">
        <v>7705</v>
      </c>
      <c r="G2676">
        <v>32</v>
      </c>
      <c r="H2676">
        <v>0</v>
      </c>
      <c r="I2676">
        <v>32</v>
      </c>
      <c r="J2676">
        <v>0</v>
      </c>
      <c r="K2676">
        <v>0</v>
      </c>
      <c r="L2676">
        <v>0</v>
      </c>
      <c r="M2676">
        <v>0</v>
      </c>
      <c r="N2676" s="2">
        <v>154.32291666666666</v>
      </c>
      <c r="O2676" s="2">
        <v>265.51093072916677</v>
      </c>
      <c r="P2676" s="2">
        <v>322.69</v>
      </c>
      <c r="Q2676" s="4">
        <v>742.5238473958334</v>
      </c>
      <c r="R2676" s="5">
        <v>4.2000000000000003E-2</v>
      </c>
      <c r="S2676" s="6">
        <v>773.70984898645838</v>
      </c>
      <c r="T2676" s="4">
        <v>0</v>
      </c>
      <c r="U2676" s="7">
        <v>773.70984898645838</v>
      </c>
      <c r="V2676" s="8">
        <v>0.90704554394661008</v>
      </c>
      <c r="W2676" s="7">
        <v>668.4925658886516</v>
      </c>
      <c r="X2676" s="7">
        <v>773.70984898645838</v>
      </c>
      <c r="Y2676" s="7">
        <v>856.25099348559991</v>
      </c>
      <c r="Z2676" s="7">
        <v>1124.7364744937965</v>
      </c>
      <c r="AA2676" s="7">
        <v>1377.8021812549007</v>
      </c>
      <c r="AB2676" s="7">
        <v>1584.6085652747277</v>
      </c>
      <c r="AC2676" s="7">
        <v>938.30000000000007</v>
      </c>
      <c r="AD2676" s="7">
        <v>1023.5999999999999</v>
      </c>
      <c r="AE2676" s="4">
        <v>737</v>
      </c>
      <c r="AF2676" s="4">
        <v>853</v>
      </c>
      <c r="AG2676" s="4">
        <v>944</v>
      </c>
      <c r="AH2676" s="4">
        <v>1240</v>
      </c>
      <c r="AI2676" s="4">
        <v>1519</v>
      </c>
      <c r="AJ2676" s="4">
        <v>1747</v>
      </c>
      <c r="AK2676" s="4">
        <v>955.86850477076825</v>
      </c>
      <c r="AL2676" s="8">
        <v>1.1205961368942183</v>
      </c>
      <c r="AM2676" s="4">
        <v>897.31750826866869</v>
      </c>
      <c r="AN2676" s="8">
        <v>1.0519548748753442</v>
      </c>
      <c r="AO2676" s="4">
        <v>832.26084548855795</v>
      </c>
      <c r="AP2676" s="8">
        <v>0.97568680596548407</v>
      </c>
    </row>
    <row r="2677" spans="1:42" x14ac:dyDescent="0.25">
      <c r="A2677" s="2" t="s">
        <v>7708</v>
      </c>
      <c r="B2677" t="s">
        <v>7707</v>
      </c>
      <c r="C2677" t="s">
        <v>149</v>
      </c>
      <c r="D2677" t="s">
        <v>7706</v>
      </c>
      <c r="E2677" s="3" t="s">
        <v>7584</v>
      </c>
      <c r="F2677" t="s">
        <v>7709</v>
      </c>
      <c r="G2677">
        <v>58</v>
      </c>
      <c r="H2677">
        <v>0</v>
      </c>
      <c r="I2677">
        <v>37</v>
      </c>
      <c r="J2677">
        <v>20</v>
      </c>
      <c r="K2677">
        <v>1</v>
      </c>
      <c r="L2677">
        <v>0</v>
      </c>
      <c r="M2677">
        <v>0</v>
      </c>
      <c r="N2677" s="2">
        <v>202.68678160919538</v>
      </c>
      <c r="O2677" s="2">
        <v>161.9071383841808</v>
      </c>
      <c r="P2677" s="2">
        <v>367.34</v>
      </c>
      <c r="Q2677" s="4">
        <v>731.93391999337609</v>
      </c>
      <c r="R2677" s="5">
        <v>4.2000000000000003E-2</v>
      </c>
      <c r="S2677" s="6">
        <v>762.67514463309794</v>
      </c>
      <c r="T2677" s="4">
        <v>0</v>
      </c>
      <c r="U2677" s="7">
        <v>762.67514463309794</v>
      </c>
      <c r="V2677" s="8">
        <v>0.90664395139823073</v>
      </c>
      <c r="W2677" s="7">
        <v>580.25212889486784</v>
      </c>
      <c r="X2677" s="7">
        <v>706.275638139222</v>
      </c>
      <c r="Y2677" s="7">
        <v>845.8988066545495</v>
      </c>
      <c r="Z2677" s="7">
        <v>1184.9836444774878</v>
      </c>
      <c r="AA2677" s="7">
        <v>1192.2367960886738</v>
      </c>
      <c r="AB2677" s="7">
        <v>1370.8456545141253</v>
      </c>
      <c r="AC2677" s="7">
        <v>925.32758620689663</v>
      </c>
      <c r="AD2677" s="7">
        <v>1009.448275862069</v>
      </c>
      <c r="AE2677" s="4">
        <v>640</v>
      </c>
      <c r="AF2677" s="4">
        <v>779</v>
      </c>
      <c r="AG2677" s="4">
        <v>933</v>
      </c>
      <c r="AH2677" s="4">
        <v>1307</v>
      </c>
      <c r="AI2677" s="4">
        <v>1315</v>
      </c>
      <c r="AJ2677" s="4">
        <v>1512</v>
      </c>
      <c r="AK2677" s="4">
        <v>959.83118960012428</v>
      </c>
      <c r="AL2677" s="8">
        <v>1.1410167861612464</v>
      </c>
      <c r="AM2677" s="4">
        <v>891.58486634230746</v>
      </c>
      <c r="AN2677" s="8">
        <v>1.0598877279740486</v>
      </c>
      <c r="AO2677" s="4">
        <v>827.13000548770276</v>
      </c>
      <c r="AP2677" s="8">
        <v>0.98326583968613968</v>
      </c>
    </row>
    <row r="2678" spans="1:42" x14ac:dyDescent="0.25">
      <c r="A2678" s="2" t="s">
        <v>7712</v>
      </c>
      <c r="B2678" t="s">
        <v>7711</v>
      </c>
      <c r="C2678" t="s">
        <v>149</v>
      </c>
      <c r="D2678" t="s">
        <v>7710</v>
      </c>
      <c r="E2678" s="3" t="s">
        <v>7584</v>
      </c>
      <c r="F2678" t="s">
        <v>7713</v>
      </c>
      <c r="G2678">
        <v>76</v>
      </c>
      <c r="H2678">
        <v>0</v>
      </c>
      <c r="I2678">
        <v>75</v>
      </c>
      <c r="J2678">
        <v>1</v>
      </c>
      <c r="K2678">
        <v>0</v>
      </c>
      <c r="L2678">
        <v>0</v>
      </c>
      <c r="M2678">
        <v>0</v>
      </c>
      <c r="N2678" s="2">
        <v>199.99013157894737</v>
      </c>
      <c r="O2678" s="2">
        <v>166.68760223684214</v>
      </c>
      <c r="P2678" s="2">
        <v>373.01</v>
      </c>
      <c r="Q2678" s="4">
        <v>739.68773381578944</v>
      </c>
      <c r="R2678" s="5">
        <v>4.2000000000000003E-2</v>
      </c>
      <c r="S2678" s="6">
        <v>770.75461863605267</v>
      </c>
      <c r="T2678" s="4">
        <v>0</v>
      </c>
      <c r="U2678" s="7">
        <v>770.75461863605267</v>
      </c>
      <c r="V2678" s="8">
        <v>0.93268610805413588</v>
      </c>
      <c r="W2678" s="7">
        <v>691.12040606811468</v>
      </c>
      <c r="X2678" s="7">
        <v>767.60066692855389</v>
      </c>
      <c r="Y2678" s="7">
        <v>1007.3009966984667</v>
      </c>
      <c r="Z2678" s="7">
        <v>1278.7126541422201</v>
      </c>
      <c r="AA2678" s="7">
        <v>1454.0576424563978</v>
      </c>
      <c r="AB2678" s="7">
        <v>1672.3061917410657</v>
      </c>
      <c r="AC2678" s="7">
        <v>909.01973684210532</v>
      </c>
      <c r="AD2678" s="7">
        <v>991.65789473684208</v>
      </c>
      <c r="AE2678" s="4">
        <v>741</v>
      </c>
      <c r="AF2678" s="4">
        <v>823</v>
      </c>
      <c r="AG2678" s="4">
        <v>1080</v>
      </c>
      <c r="AH2678" s="4">
        <v>1371</v>
      </c>
      <c r="AI2678" s="4">
        <v>1559</v>
      </c>
      <c r="AJ2678" s="4">
        <v>1793</v>
      </c>
      <c r="AK2678" s="4">
        <v>945.00979084158075</v>
      </c>
      <c r="AL2678" s="8">
        <v>1.1435513749535886</v>
      </c>
      <c r="AM2678" s="4">
        <v>886.07054141912272</v>
      </c>
      <c r="AN2678" s="8">
        <v>1.0722292993846561</v>
      </c>
      <c r="AO2678" s="4">
        <v>827.13129199666469</v>
      </c>
      <c r="AP2678" s="8">
        <v>1.0009072238157235</v>
      </c>
    </row>
    <row r="2679" spans="1:42" x14ac:dyDescent="0.25">
      <c r="A2679" s="2" t="s">
        <v>7716</v>
      </c>
      <c r="B2679" t="s">
        <v>7715</v>
      </c>
      <c r="C2679" t="s">
        <v>149</v>
      </c>
      <c r="D2679" t="s">
        <v>7714</v>
      </c>
      <c r="E2679" s="3" t="s">
        <v>7584</v>
      </c>
      <c r="F2679" t="s">
        <v>7717</v>
      </c>
      <c r="G2679">
        <v>40</v>
      </c>
      <c r="H2679">
        <v>0</v>
      </c>
      <c r="I2679">
        <v>39</v>
      </c>
      <c r="J2679">
        <v>1</v>
      </c>
      <c r="K2679">
        <v>0</v>
      </c>
      <c r="L2679">
        <v>0</v>
      </c>
      <c r="M2679">
        <v>0</v>
      </c>
      <c r="N2679" s="2">
        <v>119.66250000000001</v>
      </c>
      <c r="O2679" s="2">
        <v>189.16463154166669</v>
      </c>
      <c r="P2679" s="2">
        <v>381.63</v>
      </c>
      <c r="Q2679" s="4">
        <v>690.45713154166674</v>
      </c>
      <c r="R2679" s="5">
        <v>4.2000000000000003E-2</v>
      </c>
      <c r="S2679" s="6">
        <v>719.45633106641674</v>
      </c>
      <c r="T2679" s="4">
        <v>0</v>
      </c>
      <c r="U2679" s="7">
        <v>719.45633106641674</v>
      </c>
      <c r="V2679" s="8">
        <v>0.80865047888773378</v>
      </c>
      <c r="W2679" s="7">
        <v>692.20480992790021</v>
      </c>
      <c r="X2679" s="7">
        <v>714.03837285786892</v>
      </c>
      <c r="Y2679" s="7">
        <v>930.75670119978167</v>
      </c>
      <c r="Z2679" s="7">
        <v>1221.0622231204782</v>
      </c>
      <c r="AA2679" s="7">
        <v>1453.9535610401456</v>
      </c>
      <c r="AB2679" s="7">
        <v>1672.2891903398336</v>
      </c>
      <c r="AC2679" s="7">
        <v>978.67000000000007</v>
      </c>
      <c r="AD2679" s="7">
        <v>1067.6400000000001</v>
      </c>
      <c r="AE2679" s="4">
        <v>856</v>
      </c>
      <c r="AF2679" s="4">
        <v>883</v>
      </c>
      <c r="AG2679" s="4">
        <v>1151</v>
      </c>
      <c r="AH2679" s="4">
        <v>1510</v>
      </c>
      <c r="AI2679" s="4">
        <v>1798</v>
      </c>
      <c r="AJ2679" s="4">
        <v>2068</v>
      </c>
      <c r="AK2679" s="4">
        <v>983.16929667945419</v>
      </c>
      <c r="AL2679" s="8">
        <v>1.1050570941659594</v>
      </c>
      <c r="AM2679" s="4">
        <v>895.26497480844171</v>
      </c>
      <c r="AN2679" s="8">
        <v>1.0062548890732175</v>
      </c>
      <c r="AO2679" s="4">
        <v>807.36065293742922</v>
      </c>
      <c r="AP2679" s="8">
        <v>0.90745268398047563</v>
      </c>
    </row>
    <row r="2680" spans="1:42" x14ac:dyDescent="0.25">
      <c r="A2680" s="2" t="s">
        <v>7720</v>
      </c>
      <c r="B2680" t="s">
        <v>7719</v>
      </c>
      <c r="C2680" t="s">
        <v>149</v>
      </c>
      <c r="D2680" t="s">
        <v>7718</v>
      </c>
      <c r="E2680" s="3" t="s">
        <v>7584</v>
      </c>
      <c r="F2680" t="s">
        <v>7721</v>
      </c>
      <c r="G2680">
        <v>36</v>
      </c>
      <c r="H2680">
        <v>0</v>
      </c>
      <c r="I2680">
        <v>31</v>
      </c>
      <c r="J2680">
        <v>5</v>
      </c>
      <c r="K2680">
        <v>0</v>
      </c>
      <c r="L2680">
        <v>0</v>
      </c>
      <c r="M2680">
        <v>0</v>
      </c>
      <c r="N2680" s="2">
        <v>187.56712962962965</v>
      </c>
      <c r="O2680" s="2">
        <v>221.3639240833333</v>
      </c>
      <c r="P2680" s="2">
        <v>361.3</v>
      </c>
      <c r="Q2680" s="4">
        <v>770.23105371296288</v>
      </c>
      <c r="R2680" s="5">
        <v>4.2000000000000003E-2</v>
      </c>
      <c r="S2680" s="6">
        <v>802.58075796890739</v>
      </c>
      <c r="T2680" s="4">
        <v>0</v>
      </c>
      <c r="U2680" s="7">
        <v>802.58075796890739</v>
      </c>
      <c r="V2680" s="8">
        <v>0.94575801266385162</v>
      </c>
      <c r="W2680" s="7">
        <v>605.28512810486507</v>
      </c>
      <c r="X2680" s="7">
        <v>789.70794057431613</v>
      </c>
      <c r="Y2680" s="7">
        <v>882.39222581537354</v>
      </c>
      <c r="Z2680" s="7">
        <v>1236.105722551654</v>
      </c>
      <c r="AA2680" s="7">
        <v>1482.0028058442554</v>
      </c>
      <c r="AB2680" s="7">
        <v>1704.2559388202606</v>
      </c>
      <c r="AC2680" s="7">
        <v>933.47222222222229</v>
      </c>
      <c r="AD2680" s="7">
        <v>1018.3333333333333</v>
      </c>
      <c r="AE2680" s="4">
        <v>640</v>
      </c>
      <c r="AF2680" s="4">
        <v>835</v>
      </c>
      <c r="AG2680" s="4">
        <v>933</v>
      </c>
      <c r="AH2680" s="4">
        <v>1307</v>
      </c>
      <c r="AI2680" s="4">
        <v>1567</v>
      </c>
      <c r="AJ2680" s="4">
        <v>1802</v>
      </c>
      <c r="AK2680" s="4">
        <v>966.02345623574286</v>
      </c>
      <c r="AL2680" s="8">
        <v>1.1383582463007118</v>
      </c>
      <c r="AM2680" s="4">
        <v>909.84002870651818</v>
      </c>
      <c r="AN2680" s="8">
        <v>1.072151915988041</v>
      </c>
      <c r="AO2680" s="4">
        <v>853.6566011772934</v>
      </c>
      <c r="AP2680" s="8">
        <v>1.0059455856753703</v>
      </c>
    </row>
    <row r="2681" spans="1:42" x14ac:dyDescent="0.25">
      <c r="A2681" s="2" t="s">
        <v>7724</v>
      </c>
      <c r="B2681" t="s">
        <v>7723</v>
      </c>
      <c r="C2681" t="s">
        <v>149</v>
      </c>
      <c r="D2681" t="s">
        <v>7722</v>
      </c>
      <c r="E2681" s="3" t="s">
        <v>7584</v>
      </c>
      <c r="F2681" t="s">
        <v>7725</v>
      </c>
      <c r="G2681">
        <v>77</v>
      </c>
      <c r="H2681">
        <v>0</v>
      </c>
      <c r="I2681">
        <v>63</v>
      </c>
      <c r="J2681">
        <v>6</v>
      </c>
      <c r="K2681">
        <v>6</v>
      </c>
      <c r="L2681">
        <v>2</v>
      </c>
      <c r="M2681">
        <v>0</v>
      </c>
      <c r="N2681" s="2">
        <v>201.18073593073595</v>
      </c>
      <c r="O2681" s="2">
        <v>299.34072292207799</v>
      </c>
      <c r="P2681" s="2">
        <v>303.06</v>
      </c>
      <c r="Q2681" s="4">
        <v>803.58145885281397</v>
      </c>
      <c r="R2681" s="5">
        <v>4.2000000000000003E-2</v>
      </c>
      <c r="S2681" s="6">
        <v>837.33188012463222</v>
      </c>
      <c r="T2681" s="4">
        <v>28.644736842105264</v>
      </c>
      <c r="U2681" s="7">
        <v>865.97661696673754</v>
      </c>
      <c r="V2681" s="8">
        <v>0.98506743151140908</v>
      </c>
      <c r="W2681" s="7">
        <v>609.58938488930403</v>
      </c>
      <c r="X2681" s="7">
        <v>789.6087501144267</v>
      </c>
      <c r="Y2681" s="7">
        <v>888.6670251589386</v>
      </c>
      <c r="Z2681" s="7">
        <v>1173.4595659119104</v>
      </c>
      <c r="AA2681" s="7">
        <v>1178.221982981358</v>
      </c>
      <c r="AB2681" s="7">
        <v>1355.3838979648119</v>
      </c>
      <c r="AC2681" s="7">
        <v>967.01428571428573</v>
      </c>
      <c r="AD2681" s="7">
        <v>1054.9246753246753</v>
      </c>
      <c r="AE2681" s="4">
        <v>640</v>
      </c>
      <c r="AF2681" s="4">
        <v>829</v>
      </c>
      <c r="AG2681" s="4">
        <v>933</v>
      </c>
      <c r="AH2681" s="4">
        <v>1232</v>
      </c>
      <c r="AI2681" s="4">
        <v>1237</v>
      </c>
      <c r="AJ2681" s="4">
        <v>1423</v>
      </c>
      <c r="AK2681" s="4">
        <v>978.79499727453697</v>
      </c>
      <c r="AL2681" s="8">
        <v>1.1459848359011013</v>
      </c>
      <c r="AM2681" s="4">
        <v>931.64062489123557</v>
      </c>
      <c r="AN2681" s="8">
        <v>1.0923457011045374</v>
      </c>
      <c r="AO2681" s="4">
        <v>884.48625250793384</v>
      </c>
      <c r="AP2681" s="8">
        <v>1.0387065663079733</v>
      </c>
    </row>
    <row r="2682" spans="1:42" x14ac:dyDescent="0.25">
      <c r="A2682" s="2" t="s">
        <v>7728</v>
      </c>
      <c r="B2682" t="s">
        <v>7727</v>
      </c>
      <c r="C2682" t="s">
        <v>149</v>
      </c>
      <c r="D2682" t="s">
        <v>7726</v>
      </c>
      <c r="E2682" s="3" t="s">
        <v>7584</v>
      </c>
      <c r="F2682" t="s">
        <v>7729</v>
      </c>
      <c r="G2682">
        <v>203</v>
      </c>
      <c r="H2682">
        <v>0</v>
      </c>
      <c r="I2682">
        <v>160</v>
      </c>
      <c r="J2682">
        <v>14</v>
      </c>
      <c r="K2682">
        <v>24</v>
      </c>
      <c r="L2682">
        <v>5</v>
      </c>
      <c r="M2682">
        <v>0</v>
      </c>
      <c r="N2682" s="2">
        <v>210.12068965517241</v>
      </c>
      <c r="O2682" s="2">
        <v>166.15597726436789</v>
      </c>
      <c r="P2682" s="2">
        <v>346.38</v>
      </c>
      <c r="Q2682" s="4">
        <v>722.65666691954027</v>
      </c>
      <c r="R2682" s="5">
        <v>4.2000000000000003E-2</v>
      </c>
      <c r="S2682" s="6">
        <v>753.00824693016102</v>
      </c>
      <c r="T2682" s="4">
        <v>25.344827586206897</v>
      </c>
      <c r="U2682" s="7">
        <v>778.35307451636788</v>
      </c>
      <c r="V2682" s="8">
        <v>0.87764352359455811</v>
      </c>
      <c r="W2682" s="7">
        <v>608.78002682233284</v>
      </c>
      <c r="X2682" s="7">
        <v>676.70527388758615</v>
      </c>
      <c r="Y2682" s="7">
        <v>887.27353978987139</v>
      </c>
      <c r="Z2682" s="7">
        <v>1074.9170348076336</v>
      </c>
      <c r="AA2682" s="7">
        <v>1273.5983824734994</v>
      </c>
      <c r="AB2682" s="7">
        <v>1464.6381398445246</v>
      </c>
      <c r="AC2682" s="7">
        <v>975.55369458128087</v>
      </c>
      <c r="AD2682" s="7">
        <v>1064.24039408867</v>
      </c>
      <c r="AE2682" s="4">
        <v>717</v>
      </c>
      <c r="AF2682" s="4">
        <v>797</v>
      </c>
      <c r="AG2682" s="4">
        <v>1045</v>
      </c>
      <c r="AH2682" s="4">
        <v>1266</v>
      </c>
      <c r="AI2682" s="4">
        <v>1500</v>
      </c>
      <c r="AJ2682" s="4">
        <v>1725</v>
      </c>
      <c r="AK2682" s="4">
        <v>983.02113208318633</v>
      </c>
      <c r="AL2682" s="8">
        <v>1.1369979549023341</v>
      </c>
      <c r="AM2682" s="4">
        <v>905.92890134508457</v>
      </c>
      <c r="AN2682" s="8">
        <v>1.0500714696837938</v>
      </c>
      <c r="AO2682" s="4">
        <v>828.83667060698258</v>
      </c>
      <c r="AP2682" s="8">
        <v>0.96314498446525354</v>
      </c>
    </row>
    <row r="2683" spans="1:42" x14ac:dyDescent="0.25">
      <c r="A2683" s="2" t="s">
        <v>7732</v>
      </c>
      <c r="B2683" t="s">
        <v>7731</v>
      </c>
      <c r="C2683" t="s">
        <v>149</v>
      </c>
      <c r="D2683" t="s">
        <v>7730</v>
      </c>
      <c r="E2683" s="3" t="s">
        <v>7584</v>
      </c>
      <c r="F2683" t="s">
        <v>7733</v>
      </c>
      <c r="G2683">
        <v>30</v>
      </c>
      <c r="H2683">
        <v>0</v>
      </c>
      <c r="I2683">
        <v>30</v>
      </c>
      <c r="J2683">
        <v>0</v>
      </c>
      <c r="K2683">
        <v>0</v>
      </c>
      <c r="L2683">
        <v>0</v>
      </c>
      <c r="M2683">
        <v>0</v>
      </c>
      <c r="N2683" s="2">
        <v>140.38611111111112</v>
      </c>
      <c r="O2683" s="2">
        <v>250.21923311111109</v>
      </c>
      <c r="P2683" s="2">
        <v>345.56</v>
      </c>
      <c r="Q2683" s="4">
        <v>736.1653442222223</v>
      </c>
      <c r="R2683" s="5">
        <v>4.2000000000000003E-2</v>
      </c>
      <c r="S2683" s="6">
        <v>767.0842886795557</v>
      </c>
      <c r="T2683" s="4">
        <v>36</v>
      </c>
      <c r="U2683" s="7">
        <v>803.0842886795557</v>
      </c>
      <c r="V2683" s="8">
        <v>0.98056689704463451</v>
      </c>
      <c r="W2683" s="7">
        <v>762.40123441411265</v>
      </c>
      <c r="X2683" s="7">
        <v>767.08428867955558</v>
      </c>
      <c r="Y2683" s="7">
        <v>1006.8566670702348</v>
      </c>
      <c r="Z2683" s="7">
        <v>1410.5359447514174</v>
      </c>
      <c r="AA2683" s="7">
        <v>1648.4351014359193</v>
      </c>
      <c r="AB2683" s="7">
        <v>1895.7003666513074</v>
      </c>
      <c r="AC2683" s="7">
        <v>900.90000000000009</v>
      </c>
      <c r="AD2683" s="7">
        <v>982.8</v>
      </c>
      <c r="AE2683" s="4">
        <v>814</v>
      </c>
      <c r="AF2683" s="4">
        <v>819</v>
      </c>
      <c r="AG2683" s="4">
        <v>1075</v>
      </c>
      <c r="AH2683" s="4">
        <v>1506</v>
      </c>
      <c r="AI2683" s="4">
        <v>1760</v>
      </c>
      <c r="AJ2683" s="4">
        <v>2024</v>
      </c>
      <c r="AK2683" s="4">
        <v>890.80745973733065</v>
      </c>
      <c r="AL2683" s="8">
        <v>1.1316330399723207</v>
      </c>
      <c r="AM2683" s="4">
        <v>849.56640271807225</v>
      </c>
      <c r="AN2683" s="8">
        <v>1.0812776589964253</v>
      </c>
      <c r="AO2683" s="4">
        <v>808.32534569881386</v>
      </c>
      <c r="AP2683" s="8">
        <v>1.0309222780205298</v>
      </c>
    </row>
    <row r="2684" spans="1:42" x14ac:dyDescent="0.25">
      <c r="A2684" s="2" t="s">
        <v>7734</v>
      </c>
      <c r="B2684" t="s">
        <v>7731</v>
      </c>
      <c r="C2684" t="s">
        <v>149</v>
      </c>
      <c r="D2684" t="s">
        <v>7730</v>
      </c>
      <c r="E2684" s="3" t="s">
        <v>7584</v>
      </c>
      <c r="F2684" t="s">
        <v>7735</v>
      </c>
      <c r="G2684">
        <v>1</v>
      </c>
      <c r="H2684">
        <v>0</v>
      </c>
      <c r="I2684">
        <v>0</v>
      </c>
      <c r="J2684">
        <v>0</v>
      </c>
      <c r="K2684">
        <v>1</v>
      </c>
      <c r="L2684">
        <v>0</v>
      </c>
      <c r="M2684">
        <v>0</v>
      </c>
      <c r="N2684" s="2">
        <v>223.5</v>
      </c>
      <c r="O2684" s="2">
        <v>284.40008066666667</v>
      </c>
      <c r="P2684" s="2">
        <v>347.57</v>
      </c>
      <c r="Q2684" s="4">
        <v>855.47008066666672</v>
      </c>
      <c r="R2684" s="5">
        <v>4.2000000000000003E-2</v>
      </c>
      <c r="S2684" s="6">
        <v>891.39982405466674</v>
      </c>
      <c r="T2684" s="4">
        <v>209</v>
      </c>
      <c r="U2684" s="7">
        <v>1100.3998240546666</v>
      </c>
      <c r="V2684" s="8">
        <v>0.73067717400708276</v>
      </c>
      <c r="W2684" s="7">
        <v>481.80574819422219</v>
      </c>
      <c r="X2684" s="7">
        <v>484.76524296199995</v>
      </c>
      <c r="Y2684" s="7">
        <v>636.29137507222219</v>
      </c>
      <c r="Z2684" s="7">
        <v>891.39982405466674</v>
      </c>
      <c r="AA2684" s="7">
        <v>1041.7421582577776</v>
      </c>
      <c r="AB2684" s="7">
        <v>1198.0034819964444</v>
      </c>
      <c r="AC2684" s="7">
        <v>1656.6000000000001</v>
      </c>
      <c r="AD2684" s="7">
        <v>1807.2</v>
      </c>
      <c r="AE2684" s="4">
        <v>814</v>
      </c>
      <c r="AF2684" s="4">
        <v>819</v>
      </c>
      <c r="AG2684" s="4">
        <v>1075</v>
      </c>
      <c r="AH2684" s="4">
        <v>1506</v>
      </c>
      <c r="AI2684" s="4">
        <v>1760</v>
      </c>
      <c r="AJ2684" s="4">
        <v>2024</v>
      </c>
      <c r="AK2684" s="4">
        <v>891.39982405466674</v>
      </c>
      <c r="AL2684" s="8">
        <v>0.73067717400708276</v>
      </c>
      <c r="AM2684" s="4">
        <v>891.39982405466674</v>
      </c>
      <c r="AN2684" s="8">
        <v>0.73067717400708276</v>
      </c>
      <c r="AO2684" s="4">
        <v>891.39982405466674</v>
      </c>
      <c r="AP2684" s="8">
        <v>0.73067717400708276</v>
      </c>
    </row>
    <row r="2685" spans="1:42" x14ac:dyDescent="0.25">
      <c r="A2685" s="2" t="s">
        <v>7738</v>
      </c>
      <c r="B2685" t="s">
        <v>7737</v>
      </c>
      <c r="C2685" t="s">
        <v>149</v>
      </c>
      <c r="D2685" t="s">
        <v>7736</v>
      </c>
      <c r="E2685" s="3" t="s">
        <v>7584</v>
      </c>
      <c r="F2685" t="s">
        <v>7739</v>
      </c>
      <c r="G2685">
        <v>136</v>
      </c>
      <c r="H2685">
        <v>0</v>
      </c>
      <c r="I2685">
        <v>104</v>
      </c>
      <c r="J2685">
        <v>4</v>
      </c>
      <c r="K2685">
        <v>25</v>
      </c>
      <c r="L2685">
        <v>3</v>
      </c>
      <c r="M2685">
        <v>0</v>
      </c>
      <c r="N2685" s="2">
        <v>191.7420343137255</v>
      </c>
      <c r="O2685" s="2">
        <v>135.95835713235292</v>
      </c>
      <c r="P2685" s="2">
        <v>377.61</v>
      </c>
      <c r="Q2685" s="4">
        <v>705.31039144607848</v>
      </c>
      <c r="R2685" s="5">
        <v>4.2000000000000003E-2</v>
      </c>
      <c r="S2685" s="6">
        <v>734.93342788681377</v>
      </c>
      <c r="T2685" s="4">
        <v>52.18796992481203</v>
      </c>
      <c r="U2685" s="7">
        <v>787.1213978116258</v>
      </c>
      <c r="V2685" s="8">
        <v>0.88555471077307069</v>
      </c>
      <c r="W2685" s="7">
        <v>583.74931141666161</v>
      </c>
      <c r="X2685" s="7">
        <v>649.06970178764789</v>
      </c>
      <c r="Y2685" s="7">
        <v>851.64559597614948</v>
      </c>
      <c r="Z2685" s="7">
        <v>1026.1089170935936</v>
      </c>
      <c r="AA2685" s="7">
        <v>1129.4639651489515</v>
      </c>
      <c r="AB2685" s="7">
        <v>1298.9662439597387</v>
      </c>
      <c r="AC2685" s="7">
        <v>977.7301470588236</v>
      </c>
      <c r="AD2685" s="7">
        <v>1066.6147058823528</v>
      </c>
      <c r="AE2685" s="4">
        <v>706</v>
      </c>
      <c r="AF2685" s="4">
        <v>785</v>
      </c>
      <c r="AG2685" s="4">
        <v>1030</v>
      </c>
      <c r="AH2685" s="4">
        <v>1241</v>
      </c>
      <c r="AI2685" s="4">
        <v>1366</v>
      </c>
      <c r="AJ2685" s="4">
        <v>1571</v>
      </c>
      <c r="AK2685" s="4">
        <v>954.50615226536218</v>
      </c>
      <c r="AL2685" s="8">
        <v>1.132586059395148</v>
      </c>
      <c r="AM2685" s="4">
        <v>880.71531866273529</v>
      </c>
      <c r="AN2685" s="8">
        <v>1.0495673274811712</v>
      </c>
      <c r="AO2685" s="4">
        <v>806.9244850601084</v>
      </c>
      <c r="AP2685" s="8">
        <v>0.96654859556719452</v>
      </c>
    </row>
    <row r="2686" spans="1:42" x14ac:dyDescent="0.25">
      <c r="A2686" s="2" t="s">
        <v>7742</v>
      </c>
      <c r="B2686" t="s">
        <v>7741</v>
      </c>
      <c r="C2686" t="s">
        <v>149</v>
      </c>
      <c r="D2686" t="s">
        <v>7740</v>
      </c>
      <c r="E2686" s="3" t="s">
        <v>7584</v>
      </c>
      <c r="F2686" t="s">
        <v>7743</v>
      </c>
      <c r="G2686">
        <v>130</v>
      </c>
      <c r="H2686">
        <v>0</v>
      </c>
      <c r="I2686">
        <v>106</v>
      </c>
      <c r="J2686">
        <v>18</v>
      </c>
      <c r="K2686">
        <v>6</v>
      </c>
      <c r="L2686">
        <v>0</v>
      </c>
      <c r="M2686">
        <v>0</v>
      </c>
      <c r="N2686" s="2">
        <v>187.17756410256411</v>
      </c>
      <c r="O2686" s="2">
        <v>292.4812869615385</v>
      </c>
      <c r="P2686" s="2">
        <v>277</v>
      </c>
      <c r="Q2686" s="4">
        <v>756.65885106410258</v>
      </c>
      <c r="R2686" s="5">
        <v>4.2000000000000003E-2</v>
      </c>
      <c r="S2686" s="6">
        <v>788.43852280879491</v>
      </c>
      <c r="T2686" s="4">
        <v>6.484375</v>
      </c>
      <c r="U2686" s="7">
        <v>794.92289780879491</v>
      </c>
      <c r="V2686" s="8">
        <v>0.9911186457248129</v>
      </c>
      <c r="W2686" s="7">
        <v>689.10673262200021</v>
      </c>
      <c r="X2686" s="7">
        <v>741.20752695718716</v>
      </c>
      <c r="Y2686" s="7">
        <v>923.0687902026508</v>
      </c>
      <c r="Z2686" s="7">
        <v>1218.9619806722972</v>
      </c>
      <c r="AA2686" s="7">
        <v>1223.8771499492016</v>
      </c>
      <c r="AB2686" s="7">
        <v>1407.7044809054269</v>
      </c>
      <c r="AC2686" s="7">
        <v>882.25076923076927</v>
      </c>
      <c r="AD2686" s="7">
        <v>962.45538461538456</v>
      </c>
      <c r="AE2686" s="4">
        <v>701</v>
      </c>
      <c r="AF2686" s="4">
        <v>754</v>
      </c>
      <c r="AG2686" s="4">
        <v>939</v>
      </c>
      <c r="AH2686" s="4">
        <v>1240</v>
      </c>
      <c r="AI2686" s="4">
        <v>1245</v>
      </c>
      <c r="AJ2686" s="4">
        <v>1432</v>
      </c>
      <c r="AK2686" s="4">
        <v>914.61798570294684</v>
      </c>
      <c r="AL2686" s="8">
        <v>1.148440593207595</v>
      </c>
      <c r="AM2686" s="4">
        <v>872.55816473822949</v>
      </c>
      <c r="AN2686" s="8">
        <v>1.0959999440466675</v>
      </c>
      <c r="AO2686" s="4">
        <v>830.49834377351215</v>
      </c>
      <c r="AP2686" s="8">
        <v>1.0435592948857402</v>
      </c>
    </row>
    <row r="2687" spans="1:42" x14ac:dyDescent="0.25">
      <c r="A2687" s="2" t="s">
        <v>7746</v>
      </c>
      <c r="B2687" t="s">
        <v>7745</v>
      </c>
      <c r="C2687" t="s">
        <v>149</v>
      </c>
      <c r="D2687" t="s">
        <v>7744</v>
      </c>
      <c r="E2687" s="3" t="s">
        <v>7584</v>
      </c>
      <c r="F2687" t="s">
        <v>7747</v>
      </c>
      <c r="G2687">
        <v>52</v>
      </c>
      <c r="H2687">
        <v>1</v>
      </c>
      <c r="I2687">
        <v>51</v>
      </c>
      <c r="J2687">
        <v>0</v>
      </c>
      <c r="K2687">
        <v>0</v>
      </c>
      <c r="L2687">
        <v>0</v>
      </c>
      <c r="M2687">
        <v>0</v>
      </c>
      <c r="N2687" s="2">
        <v>174.11111111111111</v>
      </c>
      <c r="O2687" s="2">
        <v>173.33267079738565</v>
      </c>
      <c r="P2687" s="2">
        <v>348.06</v>
      </c>
      <c r="Q2687" s="4">
        <v>695.50378190849676</v>
      </c>
      <c r="R2687" s="5">
        <v>4.2000000000000003E-2</v>
      </c>
      <c r="S2687" s="6">
        <v>724.7149407486537</v>
      </c>
      <c r="T2687" s="4">
        <v>0</v>
      </c>
      <c r="U2687" s="7">
        <v>724.7149407486537</v>
      </c>
      <c r="V2687" s="8">
        <v>1.0212508311137909</v>
      </c>
      <c r="W2687" s="7">
        <v>653.60053191282623</v>
      </c>
      <c r="X2687" s="7">
        <v>726.10934092190541</v>
      </c>
      <c r="Y2687" s="7">
        <v>952.82702542916695</v>
      </c>
      <c r="Z2687" s="7">
        <v>1331.7110837723833</v>
      </c>
      <c r="AA2687" s="7">
        <v>1600.3000523553103</v>
      </c>
      <c r="AB2687" s="7">
        <v>1840.2939976670511</v>
      </c>
      <c r="AC2687" s="7">
        <v>780.59807692307697</v>
      </c>
      <c r="AD2687" s="7">
        <v>851.56153846153836</v>
      </c>
      <c r="AE2687" s="4">
        <v>640</v>
      </c>
      <c r="AF2687" s="4">
        <v>711</v>
      </c>
      <c r="AG2687" s="4">
        <v>933</v>
      </c>
      <c r="AH2687" s="4">
        <v>1304</v>
      </c>
      <c r="AI2687" s="4">
        <v>1567</v>
      </c>
      <c r="AJ2687" s="4">
        <v>1802</v>
      </c>
      <c r="AK2687" s="4">
        <v>817.65601487410515</v>
      </c>
      <c r="AL2687" s="8">
        <v>1.1522211531788698</v>
      </c>
      <c r="AM2687" s="4">
        <v>787.34914287667539</v>
      </c>
      <c r="AN2687" s="8">
        <v>1.1095134394619961</v>
      </c>
      <c r="AO2687" s="4">
        <v>755.02181274608347</v>
      </c>
      <c r="AP2687" s="8">
        <v>1.0639585448306643</v>
      </c>
    </row>
    <row r="2688" spans="1:42" x14ac:dyDescent="0.25">
      <c r="A2688" s="2" t="s">
        <v>7750</v>
      </c>
      <c r="B2688" t="s">
        <v>7749</v>
      </c>
      <c r="C2688" t="s">
        <v>149</v>
      </c>
      <c r="D2688" t="s">
        <v>7748</v>
      </c>
      <c r="E2688" s="3" t="s">
        <v>7584</v>
      </c>
      <c r="F2688" t="s">
        <v>7751</v>
      </c>
      <c r="G2688">
        <v>145</v>
      </c>
      <c r="H2688">
        <v>0</v>
      </c>
      <c r="I2688">
        <v>118</v>
      </c>
      <c r="J2688">
        <v>10</v>
      </c>
      <c r="K2688">
        <v>13</v>
      </c>
      <c r="L2688">
        <v>4</v>
      </c>
      <c r="M2688">
        <v>0</v>
      </c>
      <c r="N2688" s="2">
        <v>194.94827586206895</v>
      </c>
      <c r="O2688" s="2">
        <v>193.86342713793104</v>
      </c>
      <c r="P2688" s="2">
        <v>371.77</v>
      </c>
      <c r="Q2688" s="4">
        <v>760.58170299999995</v>
      </c>
      <c r="R2688" s="5">
        <v>4.2000000000000003E-2</v>
      </c>
      <c r="S2688" s="6">
        <v>792.52613452599996</v>
      </c>
      <c r="T2688" s="4">
        <v>14.827338129496402</v>
      </c>
      <c r="U2688" s="7">
        <v>807.35347265549638</v>
      </c>
      <c r="V2688" s="8">
        <v>1.0133237557890966</v>
      </c>
      <c r="W2688" s="7">
        <v>703.26258520460931</v>
      </c>
      <c r="X2688" s="7">
        <v>707.24144000067497</v>
      </c>
      <c r="Y2688" s="7">
        <v>928.06788118232032</v>
      </c>
      <c r="Z2688" s="7">
        <v>1300.0908046144616</v>
      </c>
      <c r="AA2688" s="7">
        <v>1319.9850785947901</v>
      </c>
      <c r="AB2688" s="7">
        <v>1517.9331046990576</v>
      </c>
      <c r="AC2688" s="7">
        <v>876.41172413793117</v>
      </c>
      <c r="AD2688" s="7">
        <v>956.08551724137931</v>
      </c>
      <c r="AE2688" s="4">
        <v>707</v>
      </c>
      <c r="AF2688" s="4">
        <v>711</v>
      </c>
      <c r="AG2688" s="4">
        <v>933</v>
      </c>
      <c r="AH2688" s="4">
        <v>1307</v>
      </c>
      <c r="AI2688" s="4">
        <v>1327</v>
      </c>
      <c r="AJ2688" s="4">
        <v>1526</v>
      </c>
      <c r="AK2688" s="4">
        <v>903.8103975016312</v>
      </c>
      <c r="AL2688" s="8">
        <v>1.152998620811702</v>
      </c>
      <c r="AM2688" s="4">
        <v>867.00098744046079</v>
      </c>
      <c r="AN2688" s="8">
        <v>1.1067984731503786</v>
      </c>
      <c r="AO2688" s="4">
        <v>829.33554458717038</v>
      </c>
      <c r="AP2688" s="8">
        <v>1.05952390345042</v>
      </c>
    </row>
    <row r="2689" spans="1:42" x14ac:dyDescent="0.25">
      <c r="A2689" s="2" t="s">
        <v>7754</v>
      </c>
      <c r="B2689" t="s">
        <v>7753</v>
      </c>
      <c r="C2689" t="s">
        <v>14</v>
      </c>
      <c r="D2689" t="s">
        <v>7752</v>
      </c>
      <c r="E2689" s="3" t="s">
        <v>7584</v>
      </c>
      <c r="F2689" t="s">
        <v>7755</v>
      </c>
      <c r="G2689">
        <v>89</v>
      </c>
      <c r="H2689">
        <v>0</v>
      </c>
      <c r="I2689">
        <v>88</v>
      </c>
      <c r="J2689">
        <v>1</v>
      </c>
      <c r="K2689">
        <v>0</v>
      </c>
      <c r="L2689">
        <v>0</v>
      </c>
      <c r="M2689">
        <v>0</v>
      </c>
      <c r="N2689" s="2">
        <v>260.47659176029964</v>
      </c>
      <c r="O2689" s="2">
        <v>250.89894317603003</v>
      </c>
      <c r="P2689" s="2">
        <v>269.23</v>
      </c>
      <c r="Q2689" s="4">
        <v>780.60553493632972</v>
      </c>
      <c r="R2689" s="5">
        <v>4.2000000000000003E-2</v>
      </c>
      <c r="S2689" s="6">
        <v>813.39096740365562</v>
      </c>
      <c r="T2689" s="4">
        <v>0</v>
      </c>
      <c r="U2689" s="7">
        <v>813.39096740365562</v>
      </c>
      <c r="V2689" s="8">
        <v>0.91803685370522281</v>
      </c>
      <c r="W2689" s="7">
        <v>785.83954677167071</v>
      </c>
      <c r="X2689" s="7">
        <v>810.62654182171173</v>
      </c>
      <c r="Y2689" s="7">
        <v>1056.6604186147115</v>
      </c>
      <c r="Z2689" s="7">
        <v>1386.2356490948866</v>
      </c>
      <c r="AA2689" s="7">
        <v>1650.6302629619906</v>
      </c>
      <c r="AB2689" s="7">
        <v>1898.5002134624008</v>
      </c>
      <c r="AC2689" s="7">
        <v>974.61235955056191</v>
      </c>
      <c r="AD2689" s="7">
        <v>1063.2134831460673</v>
      </c>
      <c r="AE2689" s="4">
        <v>856</v>
      </c>
      <c r="AF2689" s="4">
        <v>883</v>
      </c>
      <c r="AG2689" s="4">
        <v>1151</v>
      </c>
      <c r="AH2689" s="4">
        <v>1510</v>
      </c>
      <c r="AI2689" s="4">
        <v>1798</v>
      </c>
      <c r="AJ2689" s="4">
        <v>2068</v>
      </c>
      <c r="AK2689" s="4">
        <v>1024.4448988291035</v>
      </c>
      <c r="AL2689" s="8">
        <v>1.1562436877279845</v>
      </c>
      <c r="AM2689" s="4">
        <v>953.21419697301474</v>
      </c>
      <c r="AN2689" s="8">
        <v>1.0758488812453022</v>
      </c>
      <c r="AO2689" s="4">
        <v>881.98349511692606</v>
      </c>
      <c r="AP2689" s="8">
        <v>0.99545407476262016</v>
      </c>
    </row>
    <row r="2690" spans="1:42" x14ac:dyDescent="0.25">
      <c r="A2690" s="2" t="s">
        <v>7756</v>
      </c>
      <c r="B2690" t="s">
        <v>7753</v>
      </c>
      <c r="C2690" t="s">
        <v>14</v>
      </c>
      <c r="D2690" t="s">
        <v>7752</v>
      </c>
      <c r="E2690" s="3" t="s">
        <v>7584</v>
      </c>
      <c r="F2690" t="s">
        <v>7757</v>
      </c>
      <c r="G2690">
        <v>76</v>
      </c>
      <c r="H2690">
        <v>0</v>
      </c>
      <c r="I2690">
        <v>0</v>
      </c>
      <c r="J2690">
        <v>4</v>
      </c>
      <c r="K2690">
        <v>58</v>
      </c>
      <c r="L2690">
        <v>10</v>
      </c>
      <c r="M2690">
        <v>4</v>
      </c>
      <c r="N2690" s="2">
        <v>305.35745614035085</v>
      </c>
      <c r="O2690" s="2">
        <v>238.21696983771938</v>
      </c>
      <c r="P2690" s="2">
        <v>359.96</v>
      </c>
      <c r="Q2690" s="4">
        <v>903.5344259780702</v>
      </c>
      <c r="R2690" s="5">
        <v>4.2000000000000003E-2</v>
      </c>
      <c r="S2690" s="6">
        <v>941.48287186914922</v>
      </c>
      <c r="T2690" s="4">
        <v>274.6849315068493</v>
      </c>
      <c r="U2690" s="7">
        <v>1216.1678033759986</v>
      </c>
      <c r="V2690" s="8">
        <v>0.78041096504927454</v>
      </c>
      <c r="W2690" s="7">
        <v>517.14942848727901</v>
      </c>
      <c r="X2690" s="7">
        <v>533.46138475965802</v>
      </c>
      <c r="Y2690" s="7">
        <v>695.37265442623607</v>
      </c>
      <c r="Z2690" s="7">
        <v>912.26125819601782</v>
      </c>
      <c r="AA2690" s="7">
        <v>1086.2554584347286</v>
      </c>
      <c r="AB2690" s="7">
        <v>1249.3750211585198</v>
      </c>
      <c r="AC2690" s="7">
        <v>1714.2052631578949</v>
      </c>
      <c r="AD2690" s="7">
        <v>1870.042105263158</v>
      </c>
      <c r="AE2690" s="4">
        <v>856</v>
      </c>
      <c r="AF2690" s="4">
        <v>883</v>
      </c>
      <c r="AG2690" s="4">
        <v>1151</v>
      </c>
      <c r="AH2690" s="4">
        <v>1510</v>
      </c>
      <c r="AI2690" s="4">
        <v>1798</v>
      </c>
      <c r="AJ2690" s="4">
        <v>2068</v>
      </c>
      <c r="AK2690" s="4">
        <v>1464.2695030082316</v>
      </c>
      <c r="AL2690" s="8">
        <v>1.1158814636018284</v>
      </c>
      <c r="AM2690" s="4">
        <v>1287.4446130641304</v>
      </c>
      <c r="AN2690" s="8">
        <v>1.0024135008561117</v>
      </c>
      <c r="AO2690" s="4">
        <v>1110.6197231200288</v>
      </c>
      <c r="AP2690" s="8">
        <v>0.88894553811039489</v>
      </c>
    </row>
    <row r="2691" spans="1:42" x14ac:dyDescent="0.25">
      <c r="A2691" s="2" t="s">
        <v>7758</v>
      </c>
      <c r="B2691" t="s">
        <v>7753</v>
      </c>
      <c r="C2691" t="s">
        <v>14</v>
      </c>
      <c r="D2691" t="s">
        <v>7752</v>
      </c>
      <c r="E2691" s="3" t="s">
        <v>7584</v>
      </c>
      <c r="F2691" t="s">
        <v>7759</v>
      </c>
      <c r="G2691">
        <v>126</v>
      </c>
      <c r="H2691">
        <v>0</v>
      </c>
      <c r="I2691">
        <v>125</v>
      </c>
      <c r="J2691">
        <v>1</v>
      </c>
      <c r="K2691">
        <v>0</v>
      </c>
      <c r="L2691">
        <v>0</v>
      </c>
      <c r="M2691">
        <v>0</v>
      </c>
      <c r="N2691" s="2">
        <v>260.00595238095235</v>
      </c>
      <c r="O2691" s="2">
        <v>240.55404337566139</v>
      </c>
      <c r="P2691" s="2">
        <v>282.99</v>
      </c>
      <c r="Q2691" s="4">
        <v>783.54999575661373</v>
      </c>
      <c r="R2691" s="5">
        <v>4.2000000000000003E-2</v>
      </c>
      <c r="S2691" s="6">
        <v>816.4590955783915</v>
      </c>
      <c r="T2691" s="4">
        <v>0</v>
      </c>
      <c r="U2691" s="7">
        <v>816.4590955783915</v>
      </c>
      <c r="V2691" s="8">
        <v>0.92242029699690953</v>
      </c>
      <c r="W2691" s="7">
        <v>789.59177422935454</v>
      </c>
      <c r="X2691" s="7">
        <v>814.49712224827101</v>
      </c>
      <c r="Y2691" s="7">
        <v>1061.7057618434428</v>
      </c>
      <c r="Z2691" s="7">
        <v>1392.8546484653334</v>
      </c>
      <c r="AA2691" s="7">
        <v>1658.5116940004434</v>
      </c>
      <c r="AB2691" s="7">
        <v>1907.5651741896088</v>
      </c>
      <c r="AC2691" s="7">
        <v>973.63968253968255</v>
      </c>
      <c r="AD2691" s="7">
        <v>1062.1523809523808</v>
      </c>
      <c r="AE2691" s="4">
        <v>856</v>
      </c>
      <c r="AF2691" s="4">
        <v>883</v>
      </c>
      <c r="AG2691" s="4">
        <v>1151</v>
      </c>
      <c r="AH2691" s="4">
        <v>1510</v>
      </c>
      <c r="AI2691" s="4">
        <v>1798</v>
      </c>
      <c r="AJ2691" s="4">
        <v>2068</v>
      </c>
      <c r="AK2691" s="4">
        <v>1023.2883346615547</v>
      </c>
      <c r="AL2691" s="8">
        <v>1.1560921235169905</v>
      </c>
      <c r="AM2691" s="4">
        <v>953.73513921765914</v>
      </c>
      <c r="AN2691" s="8">
        <v>1.0775122172536005</v>
      </c>
      <c r="AO2691" s="4">
        <v>884.18194377376358</v>
      </c>
      <c r="AP2691" s="8">
        <v>0.99893231099021051</v>
      </c>
    </row>
    <row r="2692" spans="1:42" x14ac:dyDescent="0.25">
      <c r="A2692" s="2" t="s">
        <v>7762</v>
      </c>
      <c r="B2692" t="s">
        <v>7761</v>
      </c>
      <c r="C2692" t="s">
        <v>149</v>
      </c>
      <c r="D2692" t="s">
        <v>7760</v>
      </c>
      <c r="E2692" s="3" t="s">
        <v>7584</v>
      </c>
      <c r="F2692" t="s">
        <v>7763</v>
      </c>
      <c r="G2692">
        <v>48</v>
      </c>
      <c r="H2692">
        <v>0</v>
      </c>
      <c r="I2692">
        <v>44</v>
      </c>
      <c r="J2692">
        <v>4</v>
      </c>
      <c r="K2692">
        <v>0</v>
      </c>
      <c r="L2692">
        <v>0</v>
      </c>
      <c r="M2692">
        <v>0</v>
      </c>
      <c r="N2692" s="2">
        <v>183.41493055555554</v>
      </c>
      <c r="O2692" s="2">
        <v>260.73791918055559</v>
      </c>
      <c r="P2692" s="2">
        <v>283.02999999999997</v>
      </c>
      <c r="Q2692" s="4">
        <v>727.18284973611117</v>
      </c>
      <c r="R2692" s="5">
        <v>4.2000000000000003E-2</v>
      </c>
      <c r="S2692" s="6">
        <v>757.72452942502787</v>
      </c>
      <c r="T2692" s="4">
        <v>0</v>
      </c>
      <c r="U2692" s="7">
        <v>757.72452942502787</v>
      </c>
      <c r="V2692" s="8">
        <v>0.9016951956664353</v>
      </c>
      <c r="W2692" s="7">
        <v>733.97988927247843</v>
      </c>
      <c r="X2692" s="7">
        <v>738.4883652508106</v>
      </c>
      <c r="Y2692" s="7">
        <v>969.32233534141812</v>
      </c>
      <c r="Z2692" s="7">
        <v>1357.9529646736519</v>
      </c>
      <c r="AA2692" s="7">
        <v>1586.9835443729264</v>
      </c>
      <c r="AB2692" s="7">
        <v>1825.0310760288655</v>
      </c>
      <c r="AC2692" s="7">
        <v>924.36666666666679</v>
      </c>
      <c r="AD2692" s="7">
        <v>1008.4</v>
      </c>
      <c r="AE2692" s="4">
        <v>814</v>
      </c>
      <c r="AF2692" s="4">
        <v>819</v>
      </c>
      <c r="AG2692" s="4">
        <v>1075</v>
      </c>
      <c r="AH2692" s="4">
        <v>1506</v>
      </c>
      <c r="AI2692" s="4">
        <v>1760</v>
      </c>
      <c r="AJ2692" s="4">
        <v>2024</v>
      </c>
      <c r="AK2692" s="4">
        <v>953.42008101332215</v>
      </c>
      <c r="AL2692" s="8">
        <v>1.1345736783181144</v>
      </c>
      <c r="AM2692" s="4">
        <v>885.15419092438242</v>
      </c>
      <c r="AN2692" s="8">
        <v>1.0533369983233427</v>
      </c>
      <c r="AO2692" s="4">
        <v>821.43936017470514</v>
      </c>
      <c r="AP2692" s="8">
        <v>0.97751609699488906</v>
      </c>
    </row>
    <row r="2693" spans="1:42" x14ac:dyDescent="0.25">
      <c r="A2693" s="2" t="s">
        <v>7766</v>
      </c>
      <c r="B2693" t="s">
        <v>7765</v>
      </c>
      <c r="C2693" t="s">
        <v>149</v>
      </c>
      <c r="D2693" t="s">
        <v>7764</v>
      </c>
      <c r="E2693" s="3" t="s">
        <v>7584</v>
      </c>
      <c r="F2693" t="s">
        <v>7767</v>
      </c>
      <c r="G2693">
        <v>60</v>
      </c>
      <c r="H2693">
        <v>0</v>
      </c>
      <c r="I2693">
        <v>59</v>
      </c>
      <c r="J2693">
        <v>1</v>
      </c>
      <c r="K2693">
        <v>0</v>
      </c>
      <c r="L2693">
        <v>0</v>
      </c>
      <c r="M2693">
        <v>0</v>
      </c>
      <c r="N2693" s="2">
        <v>170.21944444444446</v>
      </c>
      <c r="O2693" s="2">
        <v>266.06009069444445</v>
      </c>
      <c r="P2693" s="2">
        <v>329.22</v>
      </c>
      <c r="Q2693" s="4">
        <v>765.49953513888897</v>
      </c>
      <c r="R2693" s="5">
        <v>4.2000000000000003E-2</v>
      </c>
      <c r="S2693" s="6">
        <v>797.65051561472239</v>
      </c>
      <c r="T2693" s="4">
        <v>0</v>
      </c>
      <c r="U2693" s="7">
        <v>797.65051561472239</v>
      </c>
      <c r="V2693" s="8">
        <v>1.0192965505267682</v>
      </c>
      <c r="W2693" s="7">
        <v>658.46557164029218</v>
      </c>
      <c r="X2693" s="7">
        <v>795.05130941087907</v>
      </c>
      <c r="Y2693" s="7">
        <v>951.0036816414746</v>
      </c>
      <c r="Z2693" s="7">
        <v>1332.2205915384857</v>
      </c>
      <c r="AA2693" s="7">
        <v>1597.2376946754455</v>
      </c>
      <c r="AB2693" s="7">
        <v>1836.7723840492361</v>
      </c>
      <c r="AC2693" s="7">
        <v>860.80500000000006</v>
      </c>
      <c r="AD2693" s="7">
        <v>939.06</v>
      </c>
      <c r="AE2693" s="4">
        <v>646</v>
      </c>
      <c r="AF2693" s="4">
        <v>780</v>
      </c>
      <c r="AG2693" s="4">
        <v>933</v>
      </c>
      <c r="AH2693" s="4">
        <v>1307</v>
      </c>
      <c r="AI2693" s="4">
        <v>1567</v>
      </c>
      <c r="AJ2693" s="4">
        <v>1802</v>
      </c>
      <c r="AK2693" s="4">
        <v>897.76282809334725</v>
      </c>
      <c r="AL2693" s="8">
        <v>1.1472274335101238</v>
      </c>
      <c r="AM2693" s="4">
        <v>864.39205726713897</v>
      </c>
      <c r="AN2693" s="8">
        <v>1.1045838058490052</v>
      </c>
      <c r="AO2693" s="4">
        <v>831.02128644093079</v>
      </c>
      <c r="AP2693" s="8">
        <v>1.0619401781878868</v>
      </c>
    </row>
    <row r="2694" spans="1:42" x14ac:dyDescent="0.25">
      <c r="A2694" s="2" t="s">
        <v>7770</v>
      </c>
      <c r="B2694" t="s">
        <v>7769</v>
      </c>
      <c r="C2694" t="s">
        <v>149</v>
      </c>
      <c r="D2694" t="s">
        <v>7768</v>
      </c>
      <c r="E2694" s="3" t="s">
        <v>7584</v>
      </c>
      <c r="F2694" t="s">
        <v>7771</v>
      </c>
      <c r="G2694">
        <v>145</v>
      </c>
      <c r="H2694">
        <v>0</v>
      </c>
      <c r="I2694">
        <v>102</v>
      </c>
      <c r="J2694">
        <v>15</v>
      </c>
      <c r="K2694">
        <v>24</v>
      </c>
      <c r="L2694">
        <v>4</v>
      </c>
      <c r="M2694">
        <v>0</v>
      </c>
      <c r="N2694" s="2">
        <v>211.62413793103448</v>
      </c>
      <c r="O2694" s="2">
        <v>226.00340914942524</v>
      </c>
      <c r="P2694" s="2">
        <v>277.2</v>
      </c>
      <c r="Q2694" s="4">
        <v>714.82754708045968</v>
      </c>
      <c r="R2694" s="5">
        <v>4.2000000000000003E-2</v>
      </c>
      <c r="S2694" s="6">
        <v>744.85030405783903</v>
      </c>
      <c r="T2694" s="4">
        <v>35.829787234042556</v>
      </c>
      <c r="U2694" s="7">
        <v>780.68009129188158</v>
      </c>
      <c r="V2694" s="8">
        <v>0.86285349785673437</v>
      </c>
      <c r="W2694" s="7">
        <v>531.82099367409194</v>
      </c>
      <c r="X2694" s="7">
        <v>642.13680350741743</v>
      </c>
      <c r="Y2694" s="7">
        <v>768.09440727233391</v>
      </c>
      <c r="Z2694" s="7">
        <v>1075.9907720310187</v>
      </c>
      <c r="AA2694" s="7">
        <v>1290.0363732001579</v>
      </c>
      <c r="AB2694" s="7">
        <v>1483.5006665645719</v>
      </c>
      <c r="AC2694" s="7">
        <v>995.24206896551732</v>
      </c>
      <c r="AD2694" s="7">
        <v>1085.7186206896552</v>
      </c>
      <c r="AE2694" s="4">
        <v>646</v>
      </c>
      <c r="AF2694" s="4">
        <v>780</v>
      </c>
      <c r="AG2694" s="4">
        <v>933</v>
      </c>
      <c r="AH2694" s="4">
        <v>1307</v>
      </c>
      <c r="AI2694" s="4">
        <v>1567</v>
      </c>
      <c r="AJ2694" s="4">
        <v>1802</v>
      </c>
      <c r="AK2694" s="4">
        <v>990.80928732213317</v>
      </c>
      <c r="AL2694" s="8">
        <v>1.1347018149922288</v>
      </c>
      <c r="AM2694" s="4">
        <v>909.45362362702042</v>
      </c>
      <c r="AN2694" s="8">
        <v>1.0447827562474112</v>
      </c>
      <c r="AO2694" s="4">
        <v>826.20596775295155</v>
      </c>
      <c r="AP2694" s="8">
        <v>0.95277255660155158</v>
      </c>
    </row>
    <row r="2695" spans="1:42" x14ac:dyDescent="0.25">
      <c r="A2695" s="2" t="s">
        <v>7774</v>
      </c>
      <c r="B2695" t="s">
        <v>7773</v>
      </c>
      <c r="C2695" t="s">
        <v>149</v>
      </c>
      <c r="D2695" t="s">
        <v>7772</v>
      </c>
      <c r="E2695" s="3" t="s">
        <v>7584</v>
      </c>
      <c r="F2695" t="s">
        <v>7775</v>
      </c>
      <c r="G2695">
        <v>98</v>
      </c>
      <c r="H2695">
        <v>0</v>
      </c>
      <c r="I2695">
        <v>96</v>
      </c>
      <c r="J2695">
        <v>2</v>
      </c>
      <c r="K2695">
        <v>0</v>
      </c>
      <c r="L2695">
        <v>0</v>
      </c>
      <c r="M2695">
        <v>0</v>
      </c>
      <c r="N2695" s="2">
        <v>188.27806122448979</v>
      </c>
      <c r="O2695" s="2">
        <v>231.29488894557829</v>
      </c>
      <c r="P2695" s="2">
        <v>293.75</v>
      </c>
      <c r="Q2695" s="4">
        <v>713.32295017006811</v>
      </c>
      <c r="R2695" s="5">
        <v>4.2000000000000003E-2</v>
      </c>
      <c r="S2695" s="6">
        <v>743.28251407721098</v>
      </c>
      <c r="T2695" s="4">
        <v>0</v>
      </c>
      <c r="U2695" s="7">
        <v>743.28251407721098</v>
      </c>
      <c r="V2695" s="8">
        <v>1.0229711875342904</v>
      </c>
      <c r="W2695" s="7">
        <v>688.45960921057736</v>
      </c>
      <c r="X2695" s="7">
        <v>738.58519739975759</v>
      </c>
      <c r="Y2695" s="7">
        <v>968.75371459497285</v>
      </c>
      <c r="Z2695" s="7">
        <v>1357.4827658580032</v>
      </c>
      <c r="AA2695" s="7">
        <v>1456.7109710488292</v>
      </c>
      <c r="AB2695" s="7">
        <v>1675.6268051811674</v>
      </c>
      <c r="AC2695" s="7">
        <v>799.2510204081633</v>
      </c>
      <c r="AD2695" s="7">
        <v>871.91020408163263</v>
      </c>
      <c r="AE2695" s="4">
        <v>673</v>
      </c>
      <c r="AF2695" s="4">
        <v>722</v>
      </c>
      <c r="AG2695" s="4">
        <v>947</v>
      </c>
      <c r="AH2695" s="4">
        <v>1327</v>
      </c>
      <c r="AI2695" s="4">
        <v>1424</v>
      </c>
      <c r="AJ2695" s="4">
        <v>1638</v>
      </c>
      <c r="AK2695" s="4">
        <v>841.29556042202898</v>
      </c>
      <c r="AL2695" s="8">
        <v>1.1578654175400787</v>
      </c>
      <c r="AM2695" s="4">
        <v>807.88202189538652</v>
      </c>
      <c r="AN2695" s="8">
        <v>1.1118787482199237</v>
      </c>
      <c r="AO2695" s="4">
        <v>775.58226798629869</v>
      </c>
      <c r="AP2695" s="8">
        <v>1.0674249678771068</v>
      </c>
    </row>
    <row r="2696" spans="1:42" x14ac:dyDescent="0.25">
      <c r="A2696" s="2" t="s">
        <v>7778</v>
      </c>
      <c r="B2696" t="s">
        <v>7777</v>
      </c>
      <c r="C2696" t="s">
        <v>149</v>
      </c>
      <c r="D2696" t="s">
        <v>7776</v>
      </c>
      <c r="E2696" s="3" t="s">
        <v>7584</v>
      </c>
      <c r="F2696" t="s">
        <v>7779</v>
      </c>
      <c r="G2696">
        <v>68</v>
      </c>
      <c r="H2696">
        <v>0</v>
      </c>
      <c r="I2696">
        <v>67</v>
      </c>
      <c r="J2696">
        <v>1</v>
      </c>
      <c r="K2696">
        <v>0</v>
      </c>
      <c r="L2696">
        <v>0</v>
      </c>
      <c r="M2696">
        <v>0</v>
      </c>
      <c r="N2696" s="2">
        <v>174.38848039215688</v>
      </c>
      <c r="O2696" s="2">
        <v>167.47089767647057</v>
      </c>
      <c r="P2696" s="2">
        <v>325.77</v>
      </c>
      <c r="Q2696" s="4">
        <v>667.62937806862737</v>
      </c>
      <c r="R2696" s="5">
        <v>4.2000000000000003E-2</v>
      </c>
      <c r="S2696" s="6">
        <v>695.66981194750974</v>
      </c>
      <c r="T2696" s="4">
        <v>0</v>
      </c>
      <c r="U2696" s="7">
        <v>695.66981194750974</v>
      </c>
      <c r="V2696" s="8">
        <v>0.97396638279659586</v>
      </c>
      <c r="W2696" s="7">
        <v>623.33848498982127</v>
      </c>
      <c r="X2696" s="7">
        <v>692.49009816837963</v>
      </c>
      <c r="Y2696" s="7">
        <v>908.71063514922389</v>
      </c>
      <c r="Z2696" s="7">
        <v>1234.015407003287</v>
      </c>
      <c r="AA2696" s="7">
        <v>1483.3508009992154</v>
      </c>
      <c r="AB2696" s="7">
        <v>1705.4151362768393</v>
      </c>
      <c r="AC2696" s="7">
        <v>785.69117647058829</v>
      </c>
      <c r="AD2696" s="7">
        <v>857.11764705882354</v>
      </c>
      <c r="AE2696" s="4">
        <v>640</v>
      </c>
      <c r="AF2696" s="4">
        <v>711</v>
      </c>
      <c r="AG2696" s="4">
        <v>933</v>
      </c>
      <c r="AH2696" s="4">
        <v>1267</v>
      </c>
      <c r="AI2696" s="4">
        <v>1523</v>
      </c>
      <c r="AJ2696" s="4">
        <v>1751</v>
      </c>
      <c r="AK2696" s="4">
        <v>820.61252282514113</v>
      </c>
      <c r="AL2696" s="8">
        <v>1.1488913228764586</v>
      </c>
      <c r="AM2696" s="4">
        <v>777.59945842464504</v>
      </c>
      <c r="AN2696" s="8">
        <v>1.0886712615374894</v>
      </c>
      <c r="AO2696" s="4">
        <v>736.63463518607728</v>
      </c>
      <c r="AP2696" s="8">
        <v>1.0313188221670426</v>
      </c>
    </row>
    <row r="2697" spans="1:42" x14ac:dyDescent="0.25">
      <c r="A2697" s="2" t="s">
        <v>7782</v>
      </c>
      <c r="B2697" t="s">
        <v>7781</v>
      </c>
      <c r="C2697" t="s">
        <v>149</v>
      </c>
      <c r="D2697" t="s">
        <v>7780</v>
      </c>
      <c r="E2697" s="3" t="s">
        <v>7584</v>
      </c>
      <c r="F2697" t="s">
        <v>7783</v>
      </c>
      <c r="G2697">
        <v>63</v>
      </c>
      <c r="H2697">
        <v>0</v>
      </c>
      <c r="I2697">
        <v>62</v>
      </c>
      <c r="J2697">
        <v>1</v>
      </c>
      <c r="K2697">
        <v>0</v>
      </c>
      <c r="L2697">
        <v>0</v>
      </c>
      <c r="M2697">
        <v>0</v>
      </c>
      <c r="N2697" s="2">
        <v>199.19708994708995</v>
      </c>
      <c r="O2697" s="2">
        <v>130.82253484126983</v>
      </c>
      <c r="P2697" s="2">
        <v>400.06</v>
      </c>
      <c r="Q2697" s="4">
        <v>730.07962478835975</v>
      </c>
      <c r="R2697" s="5">
        <v>4.2000000000000003E-2</v>
      </c>
      <c r="S2697" s="6">
        <v>760.74296902947094</v>
      </c>
      <c r="T2697" s="4">
        <v>0</v>
      </c>
      <c r="U2697" s="7">
        <v>760.74296902947094</v>
      </c>
      <c r="V2697" s="8">
        <v>0.78245293294678808</v>
      </c>
      <c r="W2697" s="7">
        <v>753.50217442775693</v>
      </c>
      <c r="X2697" s="7">
        <v>758.19689202543771</v>
      </c>
      <c r="Y2697" s="7">
        <v>918.59974327952921</v>
      </c>
      <c r="Z2697" s="7">
        <v>1287.1350746974663</v>
      </c>
      <c r="AA2697" s="7">
        <v>1542.2147308381193</v>
      </c>
      <c r="AB2697" s="7">
        <v>1773.8207989903685</v>
      </c>
      <c r="AC2697" s="7">
        <v>1069.4793650793652</v>
      </c>
      <c r="AD2697" s="7">
        <v>1166.7047619047619</v>
      </c>
      <c r="AE2697" s="4">
        <v>963</v>
      </c>
      <c r="AF2697" s="4">
        <v>969</v>
      </c>
      <c r="AG2697" s="4">
        <v>1174</v>
      </c>
      <c r="AH2697" s="4">
        <v>1645</v>
      </c>
      <c r="AI2697" s="4">
        <v>1971</v>
      </c>
      <c r="AJ2697" s="4">
        <v>2267</v>
      </c>
      <c r="AK2697" s="4">
        <v>1085.1901248119163</v>
      </c>
      <c r="AL2697" s="8">
        <v>1.1161591109376139</v>
      </c>
      <c r="AM2697" s="4">
        <v>975.10983981430115</v>
      </c>
      <c r="AN2697" s="8">
        <v>1.0029373719764412</v>
      </c>
      <c r="AO2697" s="4">
        <v>865.02955481668562</v>
      </c>
      <c r="AP2697" s="8">
        <v>0.8897156330152679</v>
      </c>
    </row>
    <row r="2698" spans="1:42" x14ac:dyDescent="0.25">
      <c r="A2698" s="2" t="s">
        <v>7786</v>
      </c>
      <c r="B2698" t="s">
        <v>7785</v>
      </c>
      <c r="C2698" t="s">
        <v>149</v>
      </c>
      <c r="D2698" t="s">
        <v>7784</v>
      </c>
      <c r="E2698" s="3" t="s">
        <v>7584</v>
      </c>
      <c r="F2698" t="s">
        <v>7771</v>
      </c>
      <c r="G2698">
        <v>35</v>
      </c>
      <c r="H2698">
        <v>0</v>
      </c>
      <c r="I2698">
        <v>35</v>
      </c>
      <c r="J2698">
        <v>0</v>
      </c>
      <c r="K2698">
        <v>0</v>
      </c>
      <c r="L2698">
        <v>0</v>
      </c>
      <c r="M2698">
        <v>0</v>
      </c>
      <c r="N2698" s="2">
        <v>185.77380952380952</v>
      </c>
      <c r="O2698" s="2">
        <v>133.90679652380953</v>
      </c>
      <c r="P2698" s="2">
        <v>372.14</v>
      </c>
      <c r="Q2698" s="4">
        <v>691.82060604761909</v>
      </c>
      <c r="R2698" s="5">
        <v>4.2000000000000003E-2</v>
      </c>
      <c r="S2698" s="6">
        <v>720.87707150161907</v>
      </c>
      <c r="T2698" s="4">
        <v>0</v>
      </c>
      <c r="U2698" s="7">
        <v>720.87707150161907</v>
      </c>
      <c r="V2698" s="8">
        <v>1.0138918023932757</v>
      </c>
      <c r="W2698" s="7">
        <v>648.89075353169653</v>
      </c>
      <c r="X2698" s="7">
        <v>720.87707150161918</v>
      </c>
      <c r="Y2698" s="7">
        <v>945.96105163292634</v>
      </c>
      <c r="Z2698" s="7">
        <v>1193.3506514168855</v>
      </c>
      <c r="AA2698" s="7">
        <v>1588.7684543502633</v>
      </c>
      <c r="AB2698" s="7">
        <v>1827.0330279126829</v>
      </c>
      <c r="AC2698" s="7">
        <v>782.1</v>
      </c>
      <c r="AD2698" s="7">
        <v>853.19999999999993</v>
      </c>
      <c r="AE2698" s="4">
        <v>640</v>
      </c>
      <c r="AF2698" s="4">
        <v>711</v>
      </c>
      <c r="AG2698" s="4">
        <v>933</v>
      </c>
      <c r="AH2698" s="4">
        <v>1177</v>
      </c>
      <c r="AI2698" s="4">
        <v>1567</v>
      </c>
      <c r="AJ2698" s="4">
        <v>1802</v>
      </c>
      <c r="AK2698" s="4">
        <v>821.58096617288913</v>
      </c>
      <c r="AL2698" s="8">
        <v>1.1555287850532898</v>
      </c>
      <c r="AM2698" s="4">
        <v>789.09583885957625</v>
      </c>
      <c r="AN2698" s="8">
        <v>1.1098394358081241</v>
      </c>
      <c r="AO2698" s="4">
        <v>753.36219881493196</v>
      </c>
      <c r="AP2698" s="8">
        <v>1.0595811516384415</v>
      </c>
    </row>
    <row r="2699" spans="1:42" x14ac:dyDescent="0.25">
      <c r="A2699" s="2" t="s">
        <v>7789</v>
      </c>
      <c r="B2699" t="s">
        <v>7788</v>
      </c>
      <c r="C2699" t="s">
        <v>149</v>
      </c>
      <c r="D2699" t="s">
        <v>7787</v>
      </c>
      <c r="E2699" s="3" t="s">
        <v>7584</v>
      </c>
      <c r="F2699" t="s">
        <v>7790</v>
      </c>
      <c r="G2699">
        <v>70</v>
      </c>
      <c r="H2699">
        <v>0</v>
      </c>
      <c r="I2699">
        <v>68</v>
      </c>
      <c r="J2699">
        <v>2</v>
      </c>
      <c r="K2699">
        <v>0</v>
      </c>
      <c r="L2699">
        <v>0</v>
      </c>
      <c r="M2699">
        <v>0</v>
      </c>
      <c r="N2699" s="2">
        <v>173.26666666666665</v>
      </c>
      <c r="O2699" s="2">
        <v>326.08540573809518</v>
      </c>
      <c r="P2699" s="2">
        <v>270.85000000000002</v>
      </c>
      <c r="Q2699" s="4">
        <v>770.20207240476179</v>
      </c>
      <c r="R2699" s="5">
        <v>4.2000000000000003E-2</v>
      </c>
      <c r="S2699" s="6">
        <v>802.55055944576179</v>
      </c>
      <c r="T2699" s="4">
        <v>0</v>
      </c>
      <c r="U2699" s="7">
        <v>802.55055944576179</v>
      </c>
      <c r="V2699" s="8">
        <v>1.1187823945752842</v>
      </c>
      <c r="W2699" s="7">
        <v>716.02073252818207</v>
      </c>
      <c r="X2699" s="7">
        <v>795.45428254302726</v>
      </c>
      <c r="Y2699" s="7">
        <v>1043.8239741387404</v>
      </c>
      <c r="Z2699" s="7">
        <v>1378.3399101167504</v>
      </c>
      <c r="AA2699" s="7">
        <v>1383.9338220896268</v>
      </c>
      <c r="AB2699" s="7">
        <v>1592.0273474806297</v>
      </c>
      <c r="AC2699" s="7">
        <v>789.07714285714292</v>
      </c>
      <c r="AD2699" s="7">
        <v>860.81142857142856</v>
      </c>
      <c r="AE2699" s="4">
        <v>640</v>
      </c>
      <c r="AF2699" s="4">
        <v>711</v>
      </c>
      <c r="AG2699" s="4">
        <v>933</v>
      </c>
      <c r="AH2699" s="4">
        <v>1232</v>
      </c>
      <c r="AI2699" s="4">
        <v>1237</v>
      </c>
      <c r="AJ2699" s="4">
        <v>1423</v>
      </c>
      <c r="AK2699" s="4">
        <v>834.47242748100484</v>
      </c>
      <c r="AL2699" s="8">
        <v>1.1632825491629892</v>
      </c>
      <c r="AM2699" s="4">
        <v>823.83180480259057</v>
      </c>
      <c r="AN2699" s="8">
        <v>1.1484491643004209</v>
      </c>
      <c r="AO2699" s="4">
        <v>813.19118212417607</v>
      </c>
      <c r="AP2699" s="8">
        <v>1.1336157794378525</v>
      </c>
    </row>
    <row r="2700" spans="1:42" x14ac:dyDescent="0.25">
      <c r="A2700" s="2" t="s">
        <v>7793</v>
      </c>
      <c r="B2700" t="s">
        <v>7792</v>
      </c>
      <c r="C2700" t="s">
        <v>149</v>
      </c>
      <c r="D2700" t="s">
        <v>7791</v>
      </c>
      <c r="E2700" s="3" t="s">
        <v>7584</v>
      </c>
      <c r="F2700" t="s">
        <v>7794</v>
      </c>
      <c r="G2700">
        <v>102</v>
      </c>
      <c r="H2700">
        <v>0</v>
      </c>
      <c r="I2700">
        <v>80</v>
      </c>
      <c r="J2700">
        <v>12</v>
      </c>
      <c r="K2700">
        <v>8</v>
      </c>
      <c r="L2700">
        <v>2</v>
      </c>
      <c r="M2700">
        <v>0</v>
      </c>
      <c r="N2700" s="2">
        <v>200</v>
      </c>
      <c r="O2700" s="2">
        <v>240.49830750653592</v>
      </c>
      <c r="P2700" s="2">
        <v>256.57</v>
      </c>
      <c r="Q2700" s="4">
        <v>697.06830750653592</v>
      </c>
      <c r="R2700" s="5">
        <v>4.2000000000000003E-2</v>
      </c>
      <c r="S2700" s="6">
        <v>726.34517642181049</v>
      </c>
      <c r="T2700" s="4">
        <v>56.58</v>
      </c>
      <c r="U2700" s="7">
        <v>782.92517642181053</v>
      </c>
      <c r="V2700" s="8">
        <v>0.98932566891755047</v>
      </c>
      <c r="W2700" s="7">
        <v>587.4109652727426</v>
      </c>
      <c r="X2700" s="7">
        <v>652.57686923268761</v>
      </c>
      <c r="Y2700" s="7">
        <v>856.33504781167017</v>
      </c>
      <c r="Z2700" s="7">
        <v>1103.2312191528697</v>
      </c>
      <c r="AA2700" s="7">
        <v>1389.5940647233317</v>
      </c>
      <c r="AB2700" s="7">
        <v>1597.9413914685078</v>
      </c>
      <c r="AC2700" s="7">
        <v>870.50980392156873</v>
      </c>
      <c r="AD2700" s="7">
        <v>949.64705882352939</v>
      </c>
      <c r="AE2700" s="4">
        <v>640</v>
      </c>
      <c r="AF2700" s="4">
        <v>711</v>
      </c>
      <c r="AG2700" s="4">
        <v>933</v>
      </c>
      <c r="AH2700" s="4">
        <v>1202</v>
      </c>
      <c r="AI2700" s="4">
        <v>1514</v>
      </c>
      <c r="AJ2700" s="4">
        <v>1741</v>
      </c>
      <c r="AK2700" s="4">
        <v>854.88542203433985</v>
      </c>
      <c r="AL2700" s="8">
        <v>1.1517526393397259</v>
      </c>
      <c r="AM2700" s="4">
        <v>812.50951688735222</v>
      </c>
      <c r="AN2700" s="8">
        <v>1.0982052864532945</v>
      </c>
      <c r="AO2700" s="4">
        <v>768.72108156879813</v>
      </c>
      <c r="AP2700" s="8">
        <v>1.0428730218039819</v>
      </c>
    </row>
    <row r="2701" spans="1:42" x14ac:dyDescent="0.25">
      <c r="A2701" s="2" t="s">
        <v>7797</v>
      </c>
      <c r="B2701" t="s">
        <v>7796</v>
      </c>
      <c r="C2701" t="s">
        <v>149</v>
      </c>
      <c r="D2701" t="s">
        <v>7795</v>
      </c>
      <c r="E2701" s="3" t="s">
        <v>7584</v>
      </c>
      <c r="F2701" t="s">
        <v>7733</v>
      </c>
      <c r="G2701">
        <v>32</v>
      </c>
      <c r="H2701">
        <v>0</v>
      </c>
      <c r="I2701">
        <v>32</v>
      </c>
      <c r="J2701">
        <v>0</v>
      </c>
      <c r="K2701">
        <v>0</v>
      </c>
      <c r="L2701">
        <v>0</v>
      </c>
      <c r="M2701">
        <v>0</v>
      </c>
      <c r="N2701" s="2">
        <v>115.58854166666667</v>
      </c>
      <c r="O2701" s="2">
        <v>239.12943414583336</v>
      </c>
      <c r="P2701" s="2">
        <v>375.66</v>
      </c>
      <c r="Q2701" s="4">
        <v>730.37797581250004</v>
      </c>
      <c r="R2701" s="5">
        <v>4.2000000000000003E-2</v>
      </c>
      <c r="S2701" s="6">
        <v>761.05385079662506</v>
      </c>
      <c r="T2701" s="4">
        <v>0</v>
      </c>
      <c r="U2701" s="7">
        <v>761.05385079662506</v>
      </c>
      <c r="V2701" s="8">
        <v>0.55108895785418177</v>
      </c>
      <c r="W2701" s="7">
        <v>672.32852858210174</v>
      </c>
      <c r="X2701" s="7">
        <v>761.05385079662506</v>
      </c>
      <c r="Y2701" s="7">
        <v>928.58489398429629</v>
      </c>
      <c r="Z2701" s="7">
        <v>1236.643621424784</v>
      </c>
      <c r="AA2701" s="7">
        <v>1384.8865510875589</v>
      </c>
      <c r="AB2701" s="7">
        <v>1592.6470881985852</v>
      </c>
      <c r="AC2701" s="7">
        <v>1519.1000000000001</v>
      </c>
      <c r="AD2701" s="7">
        <v>1657.2</v>
      </c>
      <c r="AE2701" s="4">
        <v>1220</v>
      </c>
      <c r="AF2701" s="4">
        <v>1381</v>
      </c>
      <c r="AG2701" s="4">
        <v>1685</v>
      </c>
      <c r="AH2701" s="4">
        <v>2244</v>
      </c>
      <c r="AI2701" s="4">
        <v>2513</v>
      </c>
      <c r="AJ2701" s="4">
        <v>2890</v>
      </c>
      <c r="AK2701" s="4">
        <v>1452.9129616586602</v>
      </c>
      <c r="AL2701" s="8">
        <v>1.0520731076456626</v>
      </c>
      <c r="AM2701" s="4">
        <v>1230.5296760244346</v>
      </c>
      <c r="AN2701" s="8">
        <v>0.89104248806982955</v>
      </c>
      <c r="AO2701" s="4">
        <v>983.43713643085073</v>
      </c>
      <c r="AP2701" s="8">
        <v>0.71211957743001497</v>
      </c>
    </row>
    <row r="2702" spans="1:42" x14ac:dyDescent="0.25">
      <c r="A2702" s="2" t="s">
        <v>7800</v>
      </c>
      <c r="B2702" t="s">
        <v>7799</v>
      </c>
      <c r="C2702" t="s">
        <v>149</v>
      </c>
      <c r="D2702" t="s">
        <v>7798</v>
      </c>
      <c r="E2702" s="3" t="s">
        <v>7584</v>
      </c>
      <c r="F2702" t="s">
        <v>7801</v>
      </c>
      <c r="G2702">
        <v>120</v>
      </c>
      <c r="H2702">
        <v>0</v>
      </c>
      <c r="I2702">
        <v>101</v>
      </c>
      <c r="J2702">
        <v>13</v>
      </c>
      <c r="K2702">
        <v>4</v>
      </c>
      <c r="L2702">
        <v>2</v>
      </c>
      <c r="M2702">
        <v>0</v>
      </c>
      <c r="N2702" s="2">
        <v>157.39444444444445</v>
      </c>
      <c r="O2702" s="2">
        <v>320.30712890277789</v>
      </c>
      <c r="P2702" s="2">
        <v>310.44</v>
      </c>
      <c r="Q2702" s="4">
        <v>788.14157334722233</v>
      </c>
      <c r="R2702" s="5">
        <v>4.2000000000000003E-2</v>
      </c>
      <c r="S2702" s="6">
        <v>821.24351942780572</v>
      </c>
      <c r="T2702" s="4">
        <v>6.2792792792792795</v>
      </c>
      <c r="U2702" s="7">
        <v>827.52279870708503</v>
      </c>
      <c r="V2702" s="8">
        <v>0.86128517767182045</v>
      </c>
      <c r="W2702" s="7">
        <v>668.4142716408661</v>
      </c>
      <c r="X2702" s="7">
        <v>765.85573835065986</v>
      </c>
      <c r="Y2702" s="7">
        <v>974.41466709793781</v>
      </c>
      <c r="Z2702" s="7">
        <v>1314.6050508742353</v>
      </c>
      <c r="AA2702" s="7">
        <v>1635.9909410749585</v>
      </c>
      <c r="AB2702" s="7">
        <v>1881.3041072654044</v>
      </c>
      <c r="AC2702" s="7">
        <v>1056.8800000000001</v>
      </c>
      <c r="AD2702" s="7">
        <v>1152.9599999999998</v>
      </c>
      <c r="AE2702" s="4">
        <v>782</v>
      </c>
      <c r="AF2702" s="4">
        <v>896</v>
      </c>
      <c r="AG2702" s="4">
        <v>1140</v>
      </c>
      <c r="AH2702" s="4">
        <v>1538</v>
      </c>
      <c r="AI2702" s="4">
        <v>1914</v>
      </c>
      <c r="AJ2702" s="4">
        <v>2201</v>
      </c>
      <c r="AK2702" s="4">
        <v>1067.6778988901792</v>
      </c>
      <c r="AL2702" s="8">
        <v>1.1177739156634665</v>
      </c>
      <c r="AM2702" s="4">
        <v>985.53310573605472</v>
      </c>
      <c r="AN2702" s="8">
        <v>1.0322776696662512</v>
      </c>
      <c r="AO2702" s="4">
        <v>903.38831258193022</v>
      </c>
      <c r="AP2702" s="8">
        <v>0.94678142366903573</v>
      </c>
    </row>
    <row r="2703" spans="1:42" x14ac:dyDescent="0.25">
      <c r="A2703" s="2" t="s">
        <v>7804</v>
      </c>
      <c r="B2703" t="s">
        <v>7803</v>
      </c>
      <c r="C2703" t="s">
        <v>149</v>
      </c>
      <c r="D2703" t="s">
        <v>7802</v>
      </c>
      <c r="E2703" s="3" t="s">
        <v>7584</v>
      </c>
      <c r="F2703" t="s">
        <v>7805</v>
      </c>
      <c r="G2703">
        <v>123</v>
      </c>
      <c r="H2703">
        <v>67</v>
      </c>
      <c r="I2703">
        <v>49</v>
      </c>
      <c r="J2703">
        <v>7</v>
      </c>
      <c r="K2703">
        <v>0</v>
      </c>
      <c r="L2703">
        <v>0</v>
      </c>
      <c r="M2703">
        <v>0</v>
      </c>
      <c r="N2703" s="2">
        <v>178.5962059620596</v>
      </c>
      <c r="O2703" s="2">
        <v>212.73846229268298</v>
      </c>
      <c r="P2703" s="2">
        <v>319.67</v>
      </c>
      <c r="Q2703" s="4">
        <v>711.00466825474268</v>
      </c>
      <c r="R2703" s="5">
        <v>4.2000000000000003E-2</v>
      </c>
      <c r="S2703" s="6">
        <v>740.86686432144188</v>
      </c>
      <c r="T2703" s="4">
        <v>0</v>
      </c>
      <c r="U2703" s="7">
        <v>740.86686432144188</v>
      </c>
      <c r="V2703" s="8">
        <v>1.0809929454861547</v>
      </c>
      <c r="W2703" s="7">
        <v>691.83548511113895</v>
      </c>
      <c r="X2703" s="7">
        <v>769.66697718614205</v>
      </c>
      <c r="Y2703" s="7">
        <v>1008.5664181385822</v>
      </c>
      <c r="Z2703" s="7">
        <v>1331.7833088389425</v>
      </c>
      <c r="AA2703" s="7">
        <v>1337.188273566373</v>
      </c>
      <c r="AB2703" s="7">
        <v>1538.2529614267978</v>
      </c>
      <c r="AC2703" s="7">
        <v>753.89349593495945</v>
      </c>
      <c r="AD2703" s="7">
        <v>822.42926829268288</v>
      </c>
      <c r="AE2703" s="4">
        <v>640</v>
      </c>
      <c r="AF2703" s="4">
        <v>712</v>
      </c>
      <c r="AG2703" s="4">
        <v>933</v>
      </c>
      <c r="AH2703" s="4">
        <v>1232</v>
      </c>
      <c r="AI2703" s="4">
        <v>1237</v>
      </c>
      <c r="AJ2703" s="4">
        <v>1423</v>
      </c>
      <c r="AK2703" s="4">
        <v>797.63241867043337</v>
      </c>
      <c r="AL2703" s="8">
        <v>1.1638191140637884</v>
      </c>
      <c r="AM2703" s="4">
        <v>778.53855038940901</v>
      </c>
      <c r="AN2703" s="8">
        <v>1.135959402814948</v>
      </c>
      <c r="AO2703" s="4">
        <v>759.44468210838454</v>
      </c>
      <c r="AP2703" s="8">
        <v>1.1080996915661074</v>
      </c>
    </row>
    <row r="2704" spans="1:42" x14ac:dyDescent="0.25">
      <c r="A2704" s="2" t="s">
        <v>7806</v>
      </c>
      <c r="B2704" t="s">
        <v>7803</v>
      </c>
      <c r="C2704" t="s">
        <v>149</v>
      </c>
      <c r="D2704" t="s">
        <v>7802</v>
      </c>
      <c r="E2704" s="3" t="s">
        <v>7584</v>
      </c>
      <c r="F2704" t="s">
        <v>7807</v>
      </c>
      <c r="G2704">
        <v>2</v>
      </c>
      <c r="H2704">
        <v>0</v>
      </c>
      <c r="I2704">
        <v>0</v>
      </c>
      <c r="J2704">
        <v>2</v>
      </c>
      <c r="K2704">
        <v>0</v>
      </c>
      <c r="L2704">
        <v>0</v>
      </c>
      <c r="M2704">
        <v>0</v>
      </c>
      <c r="N2704" s="2">
        <v>180.79166666666666</v>
      </c>
      <c r="O2704" s="2">
        <v>175.87772133333334</v>
      </c>
      <c r="P2704" s="2">
        <v>507</v>
      </c>
      <c r="Q2704" s="4">
        <v>863.66938800000003</v>
      </c>
      <c r="R2704" s="5">
        <v>4.2000000000000003E-2</v>
      </c>
      <c r="S2704" s="6">
        <v>899.94350229600002</v>
      </c>
      <c r="T2704" s="4">
        <v>0</v>
      </c>
      <c r="U2704" s="7">
        <v>899.94350229600002</v>
      </c>
      <c r="V2704" s="8">
        <v>0.96456967019935691</v>
      </c>
      <c r="W2704" s="7">
        <v>617.32458892758848</v>
      </c>
      <c r="X2704" s="7">
        <v>686.77360518194212</v>
      </c>
      <c r="Y2704" s="7">
        <v>899.94350229600002</v>
      </c>
      <c r="Z2704" s="7">
        <v>1188.3498336856078</v>
      </c>
      <c r="AA2704" s="7">
        <v>1193.1726820366046</v>
      </c>
      <c r="AB2704" s="7">
        <v>1372.5826406936849</v>
      </c>
      <c r="AC2704" s="7">
        <v>1026.3000000000002</v>
      </c>
      <c r="AD2704" s="7">
        <v>1119.5999999999999</v>
      </c>
      <c r="AE2704" s="4">
        <v>640</v>
      </c>
      <c r="AF2704" s="4">
        <v>712</v>
      </c>
      <c r="AG2704" s="4">
        <v>933</v>
      </c>
      <c r="AH2704" s="4">
        <v>1232</v>
      </c>
      <c r="AI2704" s="4">
        <v>1237</v>
      </c>
      <c r="AJ2704" s="4">
        <v>1423</v>
      </c>
      <c r="AK2704" s="4">
        <v>988.65561360112508</v>
      </c>
      <c r="AL2704" s="8">
        <v>1.0596523189722669</v>
      </c>
      <c r="AM2704" s="4">
        <v>988.65561360112508</v>
      </c>
      <c r="AN2704" s="8">
        <v>1.0596523189722669</v>
      </c>
      <c r="AO2704" s="4">
        <v>899.94350229600002</v>
      </c>
      <c r="AP2704" s="8">
        <v>0.96456967019935691</v>
      </c>
    </row>
    <row r="2705" spans="1:42" x14ac:dyDescent="0.25">
      <c r="A2705" s="2" t="s">
        <v>7810</v>
      </c>
      <c r="B2705" t="s">
        <v>7809</v>
      </c>
      <c r="C2705" t="s">
        <v>149</v>
      </c>
      <c r="D2705" t="s">
        <v>7808</v>
      </c>
      <c r="E2705" s="3" t="s">
        <v>7584</v>
      </c>
      <c r="F2705" t="s">
        <v>7811</v>
      </c>
      <c r="G2705">
        <v>19</v>
      </c>
      <c r="H2705">
        <v>0</v>
      </c>
      <c r="I2705">
        <v>19</v>
      </c>
      <c r="J2705">
        <v>0</v>
      </c>
      <c r="K2705">
        <v>0</v>
      </c>
      <c r="L2705">
        <v>0</v>
      </c>
      <c r="M2705">
        <v>0</v>
      </c>
      <c r="N2705" s="2">
        <v>177.2280701754386</v>
      </c>
      <c r="O2705" s="2">
        <v>249.99750638596498</v>
      </c>
      <c r="P2705" s="2">
        <v>276.87</v>
      </c>
      <c r="Q2705" s="4">
        <v>704.09557656140362</v>
      </c>
      <c r="R2705" s="5">
        <v>4.2000000000000003E-2</v>
      </c>
      <c r="S2705" s="6">
        <v>733.66759077698259</v>
      </c>
      <c r="T2705" s="4">
        <v>0</v>
      </c>
      <c r="U2705" s="7">
        <v>733.66759077698259</v>
      </c>
      <c r="V2705" s="8">
        <v>0.81882543613502523</v>
      </c>
      <c r="W2705" s="7">
        <v>640.3214910575897</v>
      </c>
      <c r="X2705" s="7">
        <v>733.66759077698259</v>
      </c>
      <c r="Y2705" s="7">
        <v>933.46099719392873</v>
      </c>
      <c r="Z2705" s="7">
        <v>1259.3535207756688</v>
      </c>
      <c r="AA2705" s="7">
        <v>1567.2318847624381</v>
      </c>
      <c r="AB2705" s="7">
        <v>1802.2347849331904</v>
      </c>
      <c r="AC2705" s="7">
        <v>985.60000000000014</v>
      </c>
      <c r="AD2705" s="7">
        <v>1075.2</v>
      </c>
      <c r="AE2705" s="4">
        <v>782</v>
      </c>
      <c r="AF2705" s="4">
        <v>896</v>
      </c>
      <c r="AG2705" s="4">
        <v>1140</v>
      </c>
      <c r="AH2705" s="4">
        <v>1538</v>
      </c>
      <c r="AI2705" s="4">
        <v>1914</v>
      </c>
      <c r="AJ2705" s="4">
        <v>2201</v>
      </c>
      <c r="AK2705" s="4">
        <v>1003.8723324654442</v>
      </c>
      <c r="AL2705" s="8">
        <v>1.1203932281980404</v>
      </c>
      <c r="AM2705" s="4">
        <v>908.50595304598733</v>
      </c>
      <c r="AN2705" s="8">
        <v>1.0139575368816822</v>
      </c>
      <c r="AO2705" s="4">
        <v>813.13957362653002</v>
      </c>
      <c r="AP2705" s="8">
        <v>0.90752184556532367</v>
      </c>
    </row>
    <row r="2706" spans="1:42" x14ac:dyDescent="0.25">
      <c r="A2706" s="2" t="s">
        <v>7814</v>
      </c>
      <c r="B2706" t="s">
        <v>7813</v>
      </c>
      <c r="C2706" t="s">
        <v>149</v>
      </c>
      <c r="D2706" t="s">
        <v>7812</v>
      </c>
      <c r="E2706" s="3" t="s">
        <v>7584</v>
      </c>
      <c r="F2706" t="s">
        <v>7815</v>
      </c>
      <c r="G2706">
        <v>30</v>
      </c>
      <c r="H2706">
        <v>0</v>
      </c>
      <c r="I2706">
        <v>30</v>
      </c>
      <c r="J2706">
        <v>0</v>
      </c>
      <c r="K2706">
        <v>0</v>
      </c>
      <c r="L2706">
        <v>0</v>
      </c>
      <c r="M2706">
        <v>0</v>
      </c>
      <c r="N2706" s="2">
        <v>176.88055555555556</v>
      </c>
      <c r="O2706" s="2">
        <v>245.16224761111118</v>
      </c>
      <c r="P2706" s="2">
        <v>338.66</v>
      </c>
      <c r="Q2706" s="4">
        <v>760.70280316666685</v>
      </c>
      <c r="R2706" s="5">
        <v>4.2000000000000003E-2</v>
      </c>
      <c r="S2706" s="6">
        <v>792.65232089966685</v>
      </c>
      <c r="T2706" s="4">
        <v>0</v>
      </c>
      <c r="U2706" s="7">
        <v>792.65232089966685</v>
      </c>
      <c r="V2706" s="8">
        <v>1.014919745069996</v>
      </c>
      <c r="W2706" s="7">
        <v>712.47366103913726</v>
      </c>
      <c r="X2706" s="7">
        <v>792.65232089966696</v>
      </c>
      <c r="Y2706" s="7">
        <v>1039.277818951676</v>
      </c>
      <c r="Z2706" s="7">
        <v>1252.4109654163751</v>
      </c>
      <c r="AA2706" s="7">
        <v>1378.2610138050547</v>
      </c>
      <c r="AB2706" s="7">
        <v>1585.3046417993339</v>
      </c>
      <c r="AC2706" s="7">
        <v>859.1</v>
      </c>
      <c r="AD2706" s="7">
        <v>937.19999999999993</v>
      </c>
      <c r="AE2706" s="4">
        <v>702</v>
      </c>
      <c r="AF2706" s="4">
        <v>781</v>
      </c>
      <c r="AG2706" s="4">
        <v>1024</v>
      </c>
      <c r="AH2706" s="4">
        <v>1234</v>
      </c>
      <c r="AI2706" s="4">
        <v>1358</v>
      </c>
      <c r="AJ2706" s="4">
        <v>1562</v>
      </c>
      <c r="AK2706" s="4">
        <v>897.42189978559168</v>
      </c>
      <c r="AL2706" s="8">
        <v>1.1490677334002455</v>
      </c>
      <c r="AM2706" s="4">
        <v>862.49870682361677</v>
      </c>
      <c r="AN2706" s="8">
        <v>1.1043517372901623</v>
      </c>
      <c r="AO2706" s="4">
        <v>827.57551386164187</v>
      </c>
      <c r="AP2706" s="8">
        <v>1.0596357411800792</v>
      </c>
    </row>
    <row r="2707" spans="1:42" x14ac:dyDescent="0.25">
      <c r="A2707" s="2" t="s">
        <v>7818</v>
      </c>
      <c r="B2707" t="s">
        <v>7817</v>
      </c>
      <c r="C2707" t="s">
        <v>149</v>
      </c>
      <c r="D2707" t="s">
        <v>7816</v>
      </c>
      <c r="E2707" s="3" t="s">
        <v>7584</v>
      </c>
      <c r="F2707" t="s">
        <v>7819</v>
      </c>
      <c r="G2707">
        <v>42</v>
      </c>
      <c r="H2707">
        <v>0</v>
      </c>
      <c r="I2707">
        <v>42</v>
      </c>
      <c r="J2707">
        <v>0</v>
      </c>
      <c r="K2707">
        <v>0</v>
      </c>
      <c r="L2707">
        <v>0</v>
      </c>
      <c r="M2707">
        <v>0</v>
      </c>
      <c r="N2707" s="2">
        <v>178.76388888888889</v>
      </c>
      <c r="O2707" s="2">
        <v>230.34877178571429</v>
      </c>
      <c r="P2707" s="2">
        <v>321.02</v>
      </c>
      <c r="Q2707" s="4">
        <v>730.13266067460313</v>
      </c>
      <c r="R2707" s="5">
        <v>4.2000000000000003E-2</v>
      </c>
      <c r="S2707" s="6">
        <v>760.79823242293651</v>
      </c>
      <c r="T2707" s="4">
        <v>0</v>
      </c>
      <c r="U2707" s="7">
        <v>760.79823242293651</v>
      </c>
      <c r="V2707" s="8">
        <v>1.0198367726849016</v>
      </c>
      <c r="W2707" s="7">
        <v>652.6955345183369</v>
      </c>
      <c r="X2707" s="7">
        <v>760.79823242293651</v>
      </c>
      <c r="Y2707" s="7">
        <v>951.50770891501304</v>
      </c>
      <c r="Z2707" s="7">
        <v>1235.0223317214156</v>
      </c>
      <c r="AA2707" s="7">
        <v>1373.7201328065623</v>
      </c>
      <c r="AB2707" s="7">
        <v>1579.7271608889123</v>
      </c>
      <c r="AC2707" s="7">
        <v>820.6</v>
      </c>
      <c r="AD2707" s="7">
        <v>895.19999999999993</v>
      </c>
      <c r="AE2707" s="4">
        <v>640</v>
      </c>
      <c r="AF2707" s="4">
        <v>746</v>
      </c>
      <c r="AG2707" s="4">
        <v>933</v>
      </c>
      <c r="AH2707" s="4">
        <v>1211</v>
      </c>
      <c r="AI2707" s="4">
        <v>1347</v>
      </c>
      <c r="AJ2707" s="4">
        <v>1549</v>
      </c>
      <c r="AK2707" s="4">
        <v>857.96438318055789</v>
      </c>
      <c r="AL2707" s="8">
        <v>1.150086304531579</v>
      </c>
      <c r="AM2707" s="4">
        <v>826.45103698889682</v>
      </c>
      <c r="AN2707" s="8">
        <v>1.1078432131218456</v>
      </c>
      <c r="AO2707" s="4">
        <v>792.31157861459747</v>
      </c>
      <c r="AP2707" s="8">
        <v>1.0620798640946347</v>
      </c>
    </row>
    <row r="2708" spans="1:42" x14ac:dyDescent="0.25">
      <c r="A2708" s="2" t="s">
        <v>7822</v>
      </c>
      <c r="B2708" t="s">
        <v>7821</v>
      </c>
      <c r="C2708" t="s">
        <v>149</v>
      </c>
      <c r="D2708" t="s">
        <v>7820</v>
      </c>
      <c r="E2708" s="3" t="s">
        <v>7584</v>
      </c>
      <c r="F2708" t="s">
        <v>7763</v>
      </c>
      <c r="G2708">
        <v>34</v>
      </c>
      <c r="H2708">
        <v>20</v>
      </c>
      <c r="I2708">
        <v>14</v>
      </c>
      <c r="J2708">
        <v>0</v>
      </c>
      <c r="K2708">
        <v>0</v>
      </c>
      <c r="L2708">
        <v>0</v>
      </c>
      <c r="M2708">
        <v>0</v>
      </c>
      <c r="N2708" s="2">
        <v>137.84558823529412</v>
      </c>
      <c r="O2708" s="2">
        <v>160.55513037254912</v>
      </c>
      <c r="P2708" s="2">
        <v>401.93</v>
      </c>
      <c r="Q2708" s="4">
        <v>700.33071860784321</v>
      </c>
      <c r="R2708" s="5">
        <v>4.2000000000000003E-2</v>
      </c>
      <c r="S2708" s="6">
        <v>729.74460878937271</v>
      </c>
      <c r="T2708" s="4">
        <v>0</v>
      </c>
      <c r="U2708" s="7">
        <v>729.74460878937271</v>
      </c>
      <c r="V2708" s="8">
        <v>0.90937240503000549</v>
      </c>
      <c r="W2708" s="7">
        <v>727.49792402400465</v>
      </c>
      <c r="X2708" s="7">
        <v>732.95415845418461</v>
      </c>
      <c r="Y2708" s="7">
        <v>961.20663211671604</v>
      </c>
      <c r="Z2708" s="7">
        <v>1157.6310716031971</v>
      </c>
      <c r="AA2708" s="7">
        <v>1274.0307394470381</v>
      </c>
      <c r="AB2708" s="7">
        <v>1464.9989445033391</v>
      </c>
      <c r="AC2708" s="7">
        <v>882.71764705882367</v>
      </c>
      <c r="AD2708" s="7">
        <v>962.96470588235297</v>
      </c>
      <c r="AE2708" s="4">
        <v>800</v>
      </c>
      <c r="AF2708" s="4">
        <v>806</v>
      </c>
      <c r="AG2708" s="4">
        <v>1057</v>
      </c>
      <c r="AH2708" s="4">
        <v>1273</v>
      </c>
      <c r="AI2708" s="4">
        <v>1401</v>
      </c>
      <c r="AJ2708" s="4">
        <v>1611</v>
      </c>
      <c r="AK2708" s="4">
        <v>899.07687570370229</v>
      </c>
      <c r="AL2708" s="8">
        <v>1.1203860787980455</v>
      </c>
      <c r="AM2708" s="4">
        <v>842.63278673225898</v>
      </c>
      <c r="AN2708" s="8">
        <v>1.0500481875420322</v>
      </c>
      <c r="AO2708" s="4">
        <v>786.18869776081601</v>
      </c>
      <c r="AP2708" s="8">
        <v>0.97971029628601902</v>
      </c>
    </row>
    <row r="2709" spans="1:42" x14ac:dyDescent="0.25">
      <c r="A2709" s="2" t="s">
        <v>7825</v>
      </c>
      <c r="B2709" t="s">
        <v>7824</v>
      </c>
      <c r="C2709" t="s">
        <v>149</v>
      </c>
      <c r="D2709" t="s">
        <v>7823</v>
      </c>
      <c r="E2709" s="3" t="s">
        <v>7584</v>
      </c>
      <c r="F2709" t="s">
        <v>7826</v>
      </c>
      <c r="G2709">
        <v>45</v>
      </c>
      <c r="H2709">
        <v>0</v>
      </c>
      <c r="I2709">
        <v>41</v>
      </c>
      <c r="J2709">
        <v>4</v>
      </c>
      <c r="K2709">
        <v>0</v>
      </c>
      <c r="L2709">
        <v>0</v>
      </c>
      <c r="M2709">
        <v>0</v>
      </c>
      <c r="N2709" s="2">
        <v>186.07222222222222</v>
      </c>
      <c r="O2709" s="2">
        <v>143.04224274074076</v>
      </c>
      <c r="P2709" s="2">
        <v>365.34</v>
      </c>
      <c r="Q2709" s="4">
        <v>694.4544649629629</v>
      </c>
      <c r="R2709" s="5">
        <v>4.2000000000000003E-2</v>
      </c>
      <c r="S2709" s="6">
        <v>723.62155249140733</v>
      </c>
      <c r="T2709" s="4">
        <v>0</v>
      </c>
      <c r="U2709" s="7">
        <v>723.62155249140733</v>
      </c>
      <c r="V2709" s="8">
        <v>0.99026761129195418</v>
      </c>
      <c r="W2709" s="7">
        <v>633.77127122685067</v>
      </c>
      <c r="X2709" s="7">
        <v>704.08027162857945</v>
      </c>
      <c r="Y2709" s="7">
        <v>923.91968133539331</v>
      </c>
      <c r="Z2709" s="7">
        <v>1128.9050768728277</v>
      </c>
      <c r="AA2709" s="7">
        <v>1551.7493468944922</v>
      </c>
      <c r="AB2709" s="7">
        <v>1784.4622355481015</v>
      </c>
      <c r="AC2709" s="7">
        <v>803.80666666666673</v>
      </c>
      <c r="AD2709" s="7">
        <v>876.88</v>
      </c>
      <c r="AE2709" s="4">
        <v>640</v>
      </c>
      <c r="AF2709" s="4">
        <v>711</v>
      </c>
      <c r="AG2709" s="4">
        <v>933</v>
      </c>
      <c r="AH2709" s="4">
        <v>1140</v>
      </c>
      <c r="AI2709" s="4">
        <v>1567</v>
      </c>
      <c r="AJ2709" s="4">
        <v>1802</v>
      </c>
      <c r="AK2709" s="4">
        <v>841.61659523608239</v>
      </c>
      <c r="AL2709" s="8">
        <v>1.1517424439869752</v>
      </c>
      <c r="AM2709" s="4">
        <v>803.26820634406306</v>
      </c>
      <c r="AN2709" s="8">
        <v>1.0992631233610934</v>
      </c>
      <c r="AO2709" s="4">
        <v>761.96994138342677</v>
      </c>
      <c r="AP2709" s="8">
        <v>1.0427469319178362</v>
      </c>
    </row>
    <row r="2710" spans="1:42" x14ac:dyDescent="0.25">
      <c r="A2710" s="2" t="s">
        <v>7829</v>
      </c>
      <c r="B2710" t="s">
        <v>7828</v>
      </c>
      <c r="C2710" t="s">
        <v>149</v>
      </c>
      <c r="D2710" t="s">
        <v>7827</v>
      </c>
      <c r="E2710" s="3" t="s">
        <v>7584</v>
      </c>
      <c r="F2710" t="s">
        <v>7830</v>
      </c>
      <c r="G2710">
        <v>20</v>
      </c>
      <c r="H2710">
        <v>0</v>
      </c>
      <c r="I2710">
        <v>20</v>
      </c>
      <c r="J2710">
        <v>0</v>
      </c>
      <c r="K2710">
        <v>0</v>
      </c>
      <c r="L2710">
        <v>0</v>
      </c>
      <c r="M2710">
        <v>0</v>
      </c>
      <c r="N2710" s="2">
        <v>189.97083333333333</v>
      </c>
      <c r="O2710" s="2">
        <v>165.50435558333345</v>
      </c>
      <c r="P2710" s="2">
        <v>355.74</v>
      </c>
      <c r="Q2710" s="4">
        <v>711.21518891666676</v>
      </c>
      <c r="R2710" s="5">
        <v>4.2000000000000003E-2</v>
      </c>
      <c r="S2710" s="6">
        <v>741.08622685116677</v>
      </c>
      <c r="T2710" s="4">
        <v>0</v>
      </c>
      <c r="U2710" s="7">
        <v>741.08622685116677</v>
      </c>
      <c r="V2710" s="8">
        <v>0.92520128196150653</v>
      </c>
      <c r="W2710" s="7">
        <v>592.12882045536423</v>
      </c>
      <c r="X2710" s="7">
        <v>741.08622685116677</v>
      </c>
      <c r="Y2710" s="7">
        <v>863.21279607008569</v>
      </c>
      <c r="Z2710" s="7">
        <v>1113.942343481654</v>
      </c>
      <c r="AA2710" s="7">
        <v>1270.3013601331486</v>
      </c>
      <c r="AB2710" s="7">
        <v>1460.892824217219</v>
      </c>
      <c r="AC2710" s="7">
        <v>881.1</v>
      </c>
      <c r="AD2710" s="7">
        <v>961.19999999999993</v>
      </c>
      <c r="AE2710" s="4">
        <v>640</v>
      </c>
      <c r="AF2710" s="4">
        <v>801</v>
      </c>
      <c r="AG2710" s="4">
        <v>933</v>
      </c>
      <c r="AH2710" s="4">
        <v>1204</v>
      </c>
      <c r="AI2710" s="4">
        <v>1373</v>
      </c>
      <c r="AJ2710" s="4">
        <v>1579</v>
      </c>
      <c r="AK2710" s="4">
        <v>915.39310766980418</v>
      </c>
      <c r="AL2710" s="8">
        <v>1.1428128685016281</v>
      </c>
      <c r="AM2710" s="4">
        <v>857.29081406359182</v>
      </c>
      <c r="AN2710" s="8">
        <v>1.0702756729882545</v>
      </c>
      <c r="AO2710" s="4">
        <v>799.18852045737924</v>
      </c>
      <c r="AP2710" s="8">
        <v>0.99773847747488043</v>
      </c>
    </row>
    <row r="2711" spans="1:42" x14ac:dyDescent="0.25">
      <c r="A2711" s="2" t="s">
        <v>7833</v>
      </c>
      <c r="B2711" t="s">
        <v>7832</v>
      </c>
      <c r="C2711" t="s">
        <v>149</v>
      </c>
      <c r="D2711" t="s">
        <v>7831</v>
      </c>
      <c r="E2711" s="3" t="s">
        <v>7584</v>
      </c>
      <c r="F2711" t="s">
        <v>7834</v>
      </c>
      <c r="G2711">
        <v>30</v>
      </c>
      <c r="H2711">
        <v>0</v>
      </c>
      <c r="I2711">
        <v>30</v>
      </c>
      <c r="J2711">
        <v>0</v>
      </c>
      <c r="K2711">
        <v>0</v>
      </c>
      <c r="L2711">
        <v>0</v>
      </c>
      <c r="M2711">
        <v>0</v>
      </c>
      <c r="N2711" s="2">
        <v>115.58888888888889</v>
      </c>
      <c r="O2711" s="2">
        <v>191.50551427777782</v>
      </c>
      <c r="P2711" s="2">
        <v>354.29</v>
      </c>
      <c r="Q2711" s="4">
        <v>661.38440316666674</v>
      </c>
      <c r="R2711" s="5">
        <v>4.2000000000000003E-2</v>
      </c>
      <c r="S2711" s="6">
        <v>689.16254809966676</v>
      </c>
      <c r="T2711" s="4">
        <v>0</v>
      </c>
      <c r="U2711" s="7">
        <v>689.16254809966676</v>
      </c>
      <c r="V2711" s="8">
        <v>0.49903153374342268</v>
      </c>
      <c r="W2711" s="7">
        <v>608.81847116697577</v>
      </c>
      <c r="X2711" s="7">
        <v>689.16254809966676</v>
      </c>
      <c r="Y2711" s="7">
        <v>840.86813435766726</v>
      </c>
      <c r="Z2711" s="7">
        <v>1119.8267617202407</v>
      </c>
      <c r="AA2711" s="7">
        <v>1254.0662442972214</v>
      </c>
      <c r="AB2711" s="7">
        <v>1442.2011325184915</v>
      </c>
      <c r="AC2711" s="7">
        <v>1519.1000000000001</v>
      </c>
      <c r="AD2711" s="7">
        <v>1657.2</v>
      </c>
      <c r="AE2711" s="4">
        <v>1220</v>
      </c>
      <c r="AF2711" s="4">
        <v>1381</v>
      </c>
      <c r="AG2711" s="4">
        <v>1685</v>
      </c>
      <c r="AH2711" s="4">
        <v>2244</v>
      </c>
      <c r="AI2711" s="4">
        <v>2513</v>
      </c>
      <c r="AJ2711" s="4">
        <v>2890</v>
      </c>
      <c r="AK2711" s="4">
        <v>1465.4913228274668</v>
      </c>
      <c r="AL2711" s="8">
        <v>1.0611812620039585</v>
      </c>
      <c r="AM2711" s="4">
        <v>1206.7150645848669</v>
      </c>
      <c r="AN2711" s="8">
        <v>0.87379801925044676</v>
      </c>
      <c r="AO2711" s="4">
        <v>947.93880634226684</v>
      </c>
      <c r="AP2711" s="8">
        <v>0.68641477649693472</v>
      </c>
    </row>
    <row r="2712" spans="1:42" x14ac:dyDescent="0.25">
      <c r="A2712" s="2" t="s">
        <v>7837</v>
      </c>
      <c r="B2712" t="s">
        <v>7836</v>
      </c>
      <c r="C2712" t="s">
        <v>149</v>
      </c>
      <c r="D2712" t="s">
        <v>7835</v>
      </c>
      <c r="E2712" s="3" t="s">
        <v>7584</v>
      </c>
      <c r="F2712" t="s">
        <v>7838</v>
      </c>
      <c r="G2712">
        <v>179</v>
      </c>
      <c r="H2712">
        <v>0</v>
      </c>
      <c r="I2712">
        <v>98</v>
      </c>
      <c r="J2712">
        <v>14</v>
      </c>
      <c r="K2712">
        <v>50</v>
      </c>
      <c r="L2712">
        <v>14</v>
      </c>
      <c r="M2712">
        <v>3</v>
      </c>
      <c r="N2712" s="2">
        <v>268.80121042830541</v>
      </c>
      <c r="O2712" s="2">
        <v>154.49354300186232</v>
      </c>
      <c r="P2712" s="2">
        <v>391.84</v>
      </c>
      <c r="Q2712" s="4">
        <v>815.13475343016762</v>
      </c>
      <c r="R2712" s="5">
        <v>4.2000000000000003E-2</v>
      </c>
      <c r="S2712" s="6">
        <v>849.37041307423465</v>
      </c>
      <c r="T2712" s="4">
        <v>82.771084337349393</v>
      </c>
      <c r="U2712" s="7">
        <v>932.14149741158406</v>
      </c>
      <c r="V2712" s="8">
        <v>0.73167485095650175</v>
      </c>
      <c r="W2712" s="7">
        <v>642.0364742373032</v>
      </c>
      <c r="X2712" s="7">
        <v>646.03670149111827</v>
      </c>
      <c r="Y2712" s="7">
        <v>782.71113266312977</v>
      </c>
      <c r="Z2712" s="7">
        <v>1096.7289720876051</v>
      </c>
      <c r="AA2712" s="7">
        <v>1314.0746528782188</v>
      </c>
      <c r="AB2712" s="7">
        <v>1511.4191973997574</v>
      </c>
      <c r="AC2712" s="7">
        <v>1401.3815642458103</v>
      </c>
      <c r="AD2712" s="7">
        <v>1528.7798882681566</v>
      </c>
      <c r="AE2712" s="4">
        <v>963</v>
      </c>
      <c r="AF2712" s="4">
        <v>969</v>
      </c>
      <c r="AG2712" s="4">
        <v>1174</v>
      </c>
      <c r="AH2712" s="4">
        <v>1645</v>
      </c>
      <c r="AI2712" s="4">
        <v>1971</v>
      </c>
      <c r="AJ2712" s="4">
        <v>2267</v>
      </c>
      <c r="AK2712" s="4">
        <v>1339.7166951526344</v>
      </c>
      <c r="AL2712" s="8">
        <v>1.1165671058910251</v>
      </c>
      <c r="AM2712" s="4">
        <v>1175.2527247660905</v>
      </c>
      <c r="AN2712" s="8">
        <v>0.98747280920491187</v>
      </c>
      <c r="AO2712" s="4">
        <v>1010.7887543795464</v>
      </c>
      <c r="AP2712" s="8">
        <v>0.85837851251879826</v>
      </c>
    </row>
    <row r="2713" spans="1:42" x14ac:dyDescent="0.25">
      <c r="A2713" s="2" t="s">
        <v>7841</v>
      </c>
      <c r="B2713" t="s">
        <v>7840</v>
      </c>
      <c r="C2713" t="s">
        <v>149</v>
      </c>
      <c r="D2713" t="s">
        <v>7839</v>
      </c>
      <c r="E2713" s="3" t="s">
        <v>7584</v>
      </c>
      <c r="F2713" t="s">
        <v>7842</v>
      </c>
      <c r="G2713">
        <v>40</v>
      </c>
      <c r="H2713">
        <v>0</v>
      </c>
      <c r="I2713">
        <v>40</v>
      </c>
      <c r="J2713">
        <v>0</v>
      </c>
      <c r="K2713">
        <v>0</v>
      </c>
      <c r="L2713">
        <v>0</v>
      </c>
      <c r="M2713">
        <v>0</v>
      </c>
      <c r="N2713" s="2">
        <v>190.26666666666665</v>
      </c>
      <c r="O2713" s="2">
        <v>173.7742804166667</v>
      </c>
      <c r="P2713" s="2">
        <v>379.29</v>
      </c>
      <c r="Q2713" s="4">
        <v>743.33094708333329</v>
      </c>
      <c r="R2713" s="5">
        <v>4.2000000000000003E-2</v>
      </c>
      <c r="S2713" s="6">
        <v>774.5508468608333</v>
      </c>
      <c r="T2713" s="4">
        <v>0</v>
      </c>
      <c r="U2713" s="7">
        <v>774.5508468608333</v>
      </c>
      <c r="V2713" s="8">
        <v>0.92760580462375242</v>
      </c>
      <c r="W2713" s="7">
        <v>769.91281783771456</v>
      </c>
      <c r="X2713" s="7">
        <v>774.5508468608333</v>
      </c>
      <c r="Y2713" s="7">
        <v>1016.6559618676328</v>
      </c>
      <c r="Z2713" s="7">
        <v>1237.4261433680861</v>
      </c>
      <c r="AA2713" s="7">
        <v>1706.7946805077045</v>
      </c>
      <c r="AB2713" s="7">
        <v>1962.8138825838603</v>
      </c>
      <c r="AC2713" s="7">
        <v>918.50000000000011</v>
      </c>
      <c r="AD2713" s="7">
        <v>1002</v>
      </c>
      <c r="AE2713" s="4">
        <v>830</v>
      </c>
      <c r="AF2713" s="4">
        <v>835</v>
      </c>
      <c r="AG2713" s="4">
        <v>1096</v>
      </c>
      <c r="AH2713" s="4">
        <v>1334</v>
      </c>
      <c r="AI2713" s="4">
        <v>1840</v>
      </c>
      <c r="AJ2713" s="4">
        <v>2116</v>
      </c>
      <c r="AK2713" s="4">
        <v>952.47477657608363</v>
      </c>
      <c r="AL2713" s="8">
        <v>1.1406883551809386</v>
      </c>
      <c r="AM2713" s="4">
        <v>893.16680000433337</v>
      </c>
      <c r="AN2713" s="8">
        <v>1.0696608383285429</v>
      </c>
      <c r="AO2713" s="4">
        <v>833.85882343258322</v>
      </c>
      <c r="AP2713" s="8">
        <v>0.99863332147614758</v>
      </c>
    </row>
    <row r="2714" spans="1:42" x14ac:dyDescent="0.25">
      <c r="A2714" s="2" t="s">
        <v>7845</v>
      </c>
      <c r="B2714" t="s">
        <v>7844</v>
      </c>
      <c r="C2714" t="s">
        <v>149</v>
      </c>
      <c r="D2714" t="s">
        <v>7843</v>
      </c>
      <c r="E2714" s="3" t="s">
        <v>7584</v>
      </c>
      <c r="F2714" t="s">
        <v>7846</v>
      </c>
      <c r="G2714">
        <v>30</v>
      </c>
      <c r="H2714">
        <v>0</v>
      </c>
      <c r="I2714">
        <v>30</v>
      </c>
      <c r="J2714">
        <v>0</v>
      </c>
      <c r="K2714">
        <v>0</v>
      </c>
      <c r="L2714">
        <v>0</v>
      </c>
      <c r="M2714">
        <v>0</v>
      </c>
      <c r="N2714" s="2">
        <v>123.60833333333333</v>
      </c>
      <c r="O2714" s="2">
        <v>222.02897666666664</v>
      </c>
      <c r="P2714" s="2">
        <v>332.2</v>
      </c>
      <c r="Q2714" s="4">
        <v>677.83730999999989</v>
      </c>
      <c r="R2714" s="5">
        <v>4.2000000000000003E-2</v>
      </c>
      <c r="S2714" s="6">
        <v>706.30647701999987</v>
      </c>
      <c r="T2714" s="4">
        <v>0</v>
      </c>
      <c r="U2714" s="7">
        <v>706.30647701999987</v>
      </c>
      <c r="V2714" s="8">
        <v>0.79989408496036229</v>
      </c>
      <c r="W2714" s="7">
        <v>684.70933672607021</v>
      </c>
      <c r="X2714" s="7">
        <v>706.30647701999987</v>
      </c>
      <c r="Y2714" s="7">
        <v>920.67809178937705</v>
      </c>
      <c r="Z2714" s="7">
        <v>1207.8400682901472</v>
      </c>
      <c r="AA2714" s="7">
        <v>1438.2095647587316</v>
      </c>
      <c r="AB2714" s="7">
        <v>1654.1809676980292</v>
      </c>
      <c r="AC2714" s="7">
        <v>971.30000000000007</v>
      </c>
      <c r="AD2714" s="7">
        <v>1059.5999999999999</v>
      </c>
      <c r="AE2714" s="4">
        <v>856</v>
      </c>
      <c r="AF2714" s="4">
        <v>883</v>
      </c>
      <c r="AG2714" s="4">
        <v>1151</v>
      </c>
      <c r="AH2714" s="4">
        <v>1510</v>
      </c>
      <c r="AI2714" s="4">
        <v>1798</v>
      </c>
      <c r="AJ2714" s="4">
        <v>2068</v>
      </c>
      <c r="AK2714" s="4">
        <v>976.22442309637506</v>
      </c>
      <c r="AL2714" s="8">
        <v>1.1055769230989525</v>
      </c>
      <c r="AM2714" s="4">
        <v>886.25177440425</v>
      </c>
      <c r="AN2714" s="8">
        <v>1.0036826437194224</v>
      </c>
      <c r="AO2714" s="4">
        <v>796.27912571212494</v>
      </c>
      <c r="AP2714" s="8">
        <v>0.90178836433989229</v>
      </c>
    </row>
    <row r="2715" spans="1:42" x14ac:dyDescent="0.25">
      <c r="A2715" s="2" t="s">
        <v>7849</v>
      </c>
      <c r="B2715" t="s">
        <v>7848</v>
      </c>
      <c r="C2715" t="s">
        <v>149</v>
      </c>
      <c r="D2715" t="s">
        <v>7847</v>
      </c>
      <c r="E2715" s="3" t="s">
        <v>7584</v>
      </c>
      <c r="F2715" t="s">
        <v>7850</v>
      </c>
      <c r="G2715">
        <v>45</v>
      </c>
      <c r="H2715">
        <v>0</v>
      </c>
      <c r="I2715">
        <v>45</v>
      </c>
      <c r="J2715">
        <v>0</v>
      </c>
      <c r="K2715">
        <v>0</v>
      </c>
      <c r="L2715">
        <v>0</v>
      </c>
      <c r="M2715">
        <v>0</v>
      </c>
      <c r="N2715" s="2">
        <v>116.79444444444444</v>
      </c>
      <c r="O2715" s="2">
        <v>205.03803692592589</v>
      </c>
      <c r="P2715" s="2">
        <v>362.53</v>
      </c>
      <c r="Q2715" s="4">
        <v>684.36248137037023</v>
      </c>
      <c r="R2715" s="5">
        <v>4.2000000000000003E-2</v>
      </c>
      <c r="S2715" s="6">
        <v>713.10570558792585</v>
      </c>
      <c r="T2715" s="4">
        <v>0</v>
      </c>
      <c r="U2715" s="7">
        <v>713.10570558792585</v>
      </c>
      <c r="V2715" s="8">
        <v>0.51636908442282825</v>
      </c>
      <c r="W2715" s="7">
        <v>629.97028299585043</v>
      </c>
      <c r="X2715" s="7">
        <v>713.10570558792574</v>
      </c>
      <c r="Y2715" s="7">
        <v>870.0819072524655</v>
      </c>
      <c r="Z2715" s="7">
        <v>1158.7322254448266</v>
      </c>
      <c r="AA2715" s="7">
        <v>1297.6355091545672</v>
      </c>
      <c r="AB2715" s="7">
        <v>1492.3066539819733</v>
      </c>
      <c r="AC2715" s="7">
        <v>1519.1000000000001</v>
      </c>
      <c r="AD2715" s="7">
        <v>1657.2</v>
      </c>
      <c r="AE2715" s="4">
        <v>1220</v>
      </c>
      <c r="AF2715" s="4">
        <v>1381</v>
      </c>
      <c r="AG2715" s="4">
        <v>1685</v>
      </c>
      <c r="AH2715" s="4">
        <v>2244</v>
      </c>
      <c r="AI2715" s="4">
        <v>2513</v>
      </c>
      <c r="AJ2715" s="4">
        <v>2890</v>
      </c>
      <c r="AK2715" s="4">
        <v>1458.8700610986587</v>
      </c>
      <c r="AL2715" s="8">
        <v>1.0563867205638369</v>
      </c>
      <c r="AM2715" s="4">
        <v>1216.4966455576703</v>
      </c>
      <c r="AN2715" s="8">
        <v>0.88088098881800891</v>
      </c>
      <c r="AO2715" s="4">
        <v>955.47912112891402</v>
      </c>
      <c r="AP2715" s="8">
        <v>0.69187481616865609</v>
      </c>
    </row>
    <row r="2716" spans="1:42" x14ac:dyDescent="0.25">
      <c r="A2716" s="2" t="s">
        <v>7853</v>
      </c>
      <c r="B2716" t="s">
        <v>7852</v>
      </c>
      <c r="C2716" t="s">
        <v>149</v>
      </c>
      <c r="D2716" t="s">
        <v>7851</v>
      </c>
      <c r="E2716" s="3" t="s">
        <v>7584</v>
      </c>
      <c r="F2716" t="s">
        <v>7854</v>
      </c>
      <c r="G2716">
        <v>30</v>
      </c>
      <c r="H2716">
        <v>0</v>
      </c>
      <c r="I2716">
        <v>30</v>
      </c>
      <c r="J2716">
        <v>0</v>
      </c>
      <c r="K2716">
        <v>0</v>
      </c>
      <c r="L2716">
        <v>0</v>
      </c>
      <c r="M2716">
        <v>0</v>
      </c>
      <c r="N2716" s="2">
        <v>166.01388888888889</v>
      </c>
      <c r="O2716" s="2">
        <v>159.2689152222222</v>
      </c>
      <c r="P2716" s="2">
        <v>379.04</v>
      </c>
      <c r="Q2716" s="4">
        <v>704.32280411111105</v>
      </c>
      <c r="R2716" s="5">
        <v>4.2000000000000003E-2</v>
      </c>
      <c r="S2716" s="6">
        <v>733.90436188377771</v>
      </c>
      <c r="T2716" s="4">
        <v>0</v>
      </c>
      <c r="U2716" s="7">
        <v>733.90436188377771</v>
      </c>
      <c r="V2716" s="8">
        <v>0.87787603096145661</v>
      </c>
      <c r="W2716" s="7">
        <v>609.24596548725083</v>
      </c>
      <c r="X2716" s="7">
        <v>733.9043618837776</v>
      </c>
      <c r="Y2716" s="7">
        <v>888.41054333299394</v>
      </c>
      <c r="Z2716" s="7">
        <v>1244.8282119033452</v>
      </c>
      <c r="AA2716" s="7">
        <v>1491.5113766035145</v>
      </c>
      <c r="AB2716" s="7">
        <v>1715.369764498686</v>
      </c>
      <c r="AC2716" s="7">
        <v>919.6</v>
      </c>
      <c r="AD2716" s="7">
        <v>1003.1999999999999</v>
      </c>
      <c r="AE2716" s="4">
        <v>694</v>
      </c>
      <c r="AF2716" s="4">
        <v>836</v>
      </c>
      <c r="AG2716" s="4">
        <v>1012</v>
      </c>
      <c r="AH2716" s="4">
        <v>1418</v>
      </c>
      <c r="AI2716" s="4">
        <v>1699</v>
      </c>
      <c r="AJ2716" s="4">
        <v>1954</v>
      </c>
      <c r="AK2716" s="4">
        <v>943.23457417900283</v>
      </c>
      <c r="AL2716" s="8">
        <v>1.1282710217452188</v>
      </c>
      <c r="AM2716" s="4">
        <v>873.45783674726101</v>
      </c>
      <c r="AN2716" s="8">
        <v>1.0448060248172979</v>
      </c>
      <c r="AO2716" s="4">
        <v>803.6810993155193</v>
      </c>
      <c r="AP2716" s="8">
        <v>0.96134102788937714</v>
      </c>
    </row>
    <row r="2717" spans="1:42" x14ac:dyDescent="0.25">
      <c r="A2717" s="2" t="s">
        <v>7857</v>
      </c>
      <c r="B2717" t="s">
        <v>7856</v>
      </c>
      <c r="C2717" t="s">
        <v>149</v>
      </c>
      <c r="D2717" t="s">
        <v>7855</v>
      </c>
      <c r="E2717" s="3" t="s">
        <v>7584</v>
      </c>
      <c r="F2717" t="s">
        <v>7858</v>
      </c>
      <c r="G2717">
        <v>33</v>
      </c>
      <c r="H2717">
        <v>0</v>
      </c>
      <c r="I2717">
        <v>33</v>
      </c>
      <c r="J2717">
        <v>0</v>
      </c>
      <c r="K2717">
        <v>0</v>
      </c>
      <c r="L2717">
        <v>0</v>
      </c>
      <c r="M2717">
        <v>0</v>
      </c>
      <c r="N2717" s="2">
        <v>171.34090909090909</v>
      </c>
      <c r="O2717" s="2">
        <v>316.41898696969702</v>
      </c>
      <c r="P2717" s="2">
        <v>319.5</v>
      </c>
      <c r="Q2717" s="4">
        <v>807.25989606060614</v>
      </c>
      <c r="R2717" s="5">
        <v>4.2000000000000003E-2</v>
      </c>
      <c r="S2717" s="6">
        <v>841.16481169515157</v>
      </c>
      <c r="T2717" s="4">
        <v>0</v>
      </c>
      <c r="U2717" s="7">
        <v>841.16481169515157</v>
      </c>
      <c r="V2717" s="8">
        <v>1.1830728715824916</v>
      </c>
      <c r="W2717" s="7">
        <v>757.16663781279465</v>
      </c>
      <c r="X2717" s="7">
        <v>841.16481169515168</v>
      </c>
      <c r="Y2717" s="7">
        <v>1103.8069891864648</v>
      </c>
      <c r="Z2717" s="7">
        <v>1329.7739076587209</v>
      </c>
      <c r="AA2717" s="7">
        <v>1463.4611421475422</v>
      </c>
      <c r="AB2717" s="7">
        <v>1683.5126962618856</v>
      </c>
      <c r="AC2717" s="7">
        <v>782.1</v>
      </c>
      <c r="AD2717" s="7">
        <v>853.19999999999993</v>
      </c>
      <c r="AE2717" s="4">
        <v>640</v>
      </c>
      <c r="AF2717" s="4">
        <v>711</v>
      </c>
      <c r="AG2717" s="4">
        <v>933</v>
      </c>
      <c r="AH2717" s="4">
        <v>1124</v>
      </c>
      <c r="AI2717" s="4">
        <v>1237</v>
      </c>
      <c r="AJ2717" s="4">
        <v>1423</v>
      </c>
      <c r="AK2717" s="4">
        <v>831.79111859028694</v>
      </c>
      <c r="AL2717" s="8">
        <v>1.1698890556825414</v>
      </c>
      <c r="AM2717" s="4">
        <v>835.02342655748168</v>
      </c>
      <c r="AN2717" s="8">
        <v>1.1744351990963173</v>
      </c>
      <c r="AO2717" s="4">
        <v>838.25573452467643</v>
      </c>
      <c r="AP2717" s="8">
        <v>1.1789813425100935</v>
      </c>
    </row>
    <row r="2718" spans="1:42" x14ac:dyDescent="0.25">
      <c r="A2718" s="2" t="s">
        <v>7861</v>
      </c>
      <c r="B2718" t="s">
        <v>7860</v>
      </c>
      <c r="C2718" t="s">
        <v>149</v>
      </c>
      <c r="D2718" t="s">
        <v>7859</v>
      </c>
      <c r="E2718" s="3" t="s">
        <v>7584</v>
      </c>
      <c r="F2718" t="s">
        <v>7862</v>
      </c>
      <c r="G2718">
        <v>61</v>
      </c>
      <c r="H2718">
        <v>0</v>
      </c>
      <c r="I2718">
        <v>60</v>
      </c>
      <c r="J2718">
        <v>1</v>
      </c>
      <c r="K2718">
        <v>0</v>
      </c>
      <c r="L2718">
        <v>0</v>
      </c>
      <c r="M2718">
        <v>0</v>
      </c>
      <c r="N2718" s="2">
        <v>183.38661202185793</v>
      </c>
      <c r="O2718" s="2">
        <v>212.18122275956284</v>
      </c>
      <c r="P2718" s="2">
        <v>354.75</v>
      </c>
      <c r="Q2718" s="4">
        <v>750.31783478142074</v>
      </c>
      <c r="R2718" s="5">
        <v>4.2000000000000003E-2</v>
      </c>
      <c r="S2718" s="6">
        <v>781.83118384224042</v>
      </c>
      <c r="T2718" s="4">
        <v>0</v>
      </c>
      <c r="U2718" s="7">
        <v>781.83118384224042</v>
      </c>
      <c r="V2718" s="8">
        <v>0.99289451448747046</v>
      </c>
      <c r="W2718" s="7">
        <v>635.45248927198099</v>
      </c>
      <c r="X2718" s="7">
        <v>779.42219387266425</v>
      </c>
      <c r="Y2718" s="7">
        <v>926.37058201680986</v>
      </c>
      <c r="Z2718" s="7">
        <v>1297.7131304351237</v>
      </c>
      <c r="AA2718" s="7">
        <v>1411.8959996011829</v>
      </c>
      <c r="AB2718" s="7">
        <v>1623.3825311870141</v>
      </c>
      <c r="AC2718" s="7">
        <v>866.16885245901642</v>
      </c>
      <c r="AD2718" s="7">
        <v>944.91147540983593</v>
      </c>
      <c r="AE2718" s="4">
        <v>640</v>
      </c>
      <c r="AF2718" s="4">
        <v>785</v>
      </c>
      <c r="AG2718" s="4">
        <v>933</v>
      </c>
      <c r="AH2718" s="4">
        <v>1307</v>
      </c>
      <c r="AI2718" s="4">
        <v>1422</v>
      </c>
      <c r="AJ2718" s="4">
        <v>1635</v>
      </c>
      <c r="AK2718" s="4">
        <v>902.34712732545336</v>
      </c>
      <c r="AL2718" s="8">
        <v>1.1459449704755618</v>
      </c>
      <c r="AM2718" s="4">
        <v>862.17514616438234</v>
      </c>
      <c r="AN2718" s="8">
        <v>1.0949281518128646</v>
      </c>
      <c r="AO2718" s="4">
        <v>822.00316500331144</v>
      </c>
      <c r="AP2718" s="8">
        <v>1.0439113331501675</v>
      </c>
    </row>
    <row r="2719" spans="1:42" x14ac:dyDescent="0.25">
      <c r="A2719" s="2" t="s">
        <v>7865</v>
      </c>
      <c r="B2719" t="s">
        <v>7864</v>
      </c>
      <c r="C2719" t="s">
        <v>149</v>
      </c>
      <c r="D2719" t="s">
        <v>7863</v>
      </c>
      <c r="E2719" s="3" t="s">
        <v>7584</v>
      </c>
      <c r="F2719" t="s">
        <v>7866</v>
      </c>
      <c r="G2719">
        <v>23</v>
      </c>
      <c r="H2719">
        <v>0</v>
      </c>
      <c r="I2719">
        <v>23</v>
      </c>
      <c r="J2719">
        <v>0</v>
      </c>
      <c r="K2719">
        <v>0</v>
      </c>
      <c r="L2719">
        <v>0</v>
      </c>
      <c r="M2719">
        <v>0</v>
      </c>
      <c r="N2719" s="2">
        <v>166.22826086956522</v>
      </c>
      <c r="O2719" s="2">
        <v>220.20551905797106</v>
      </c>
      <c r="P2719" s="2">
        <v>327.69</v>
      </c>
      <c r="Q2719" s="4">
        <v>714.12377992753636</v>
      </c>
      <c r="R2719" s="5">
        <v>4.2000000000000003E-2</v>
      </c>
      <c r="S2719" s="6">
        <v>744.11697868449289</v>
      </c>
      <c r="T2719" s="4">
        <v>10.956521739130435</v>
      </c>
      <c r="U2719" s="7">
        <v>755.07350042362327</v>
      </c>
      <c r="V2719" s="8">
        <v>1.0619880456028457</v>
      </c>
      <c r="W2719" s="7">
        <v>669.80993861895274</v>
      </c>
      <c r="X2719" s="7">
        <v>744.11697868449289</v>
      </c>
      <c r="Y2719" s="7">
        <v>976.45730114294213</v>
      </c>
      <c r="Z2719" s="7">
        <v>1271.5923053469182</v>
      </c>
      <c r="AA2719" s="7">
        <v>1294.6170219869446</v>
      </c>
      <c r="AB2719" s="7">
        <v>1489.2805353980777</v>
      </c>
      <c r="AC2719" s="7">
        <v>782.1</v>
      </c>
      <c r="AD2719" s="7">
        <v>853.19999999999993</v>
      </c>
      <c r="AE2719" s="4">
        <v>640</v>
      </c>
      <c r="AF2719" s="4">
        <v>711</v>
      </c>
      <c r="AG2719" s="4">
        <v>933</v>
      </c>
      <c r="AH2719" s="4">
        <v>1215</v>
      </c>
      <c r="AI2719" s="4">
        <v>1237</v>
      </c>
      <c r="AJ2719" s="4">
        <v>1423</v>
      </c>
      <c r="AK2719" s="4">
        <v>808.44788242056723</v>
      </c>
      <c r="AL2719" s="8">
        <v>1.1524675163990121</v>
      </c>
      <c r="AM2719" s="4">
        <v>785.93206611294113</v>
      </c>
      <c r="AN2719" s="8">
        <v>1.1207997016203537</v>
      </c>
      <c r="AO2719" s="4">
        <v>763.41624980531515</v>
      </c>
      <c r="AP2719" s="8">
        <v>1.0891318868416955</v>
      </c>
    </row>
    <row r="2720" spans="1:42" x14ac:dyDescent="0.25">
      <c r="A2720" s="2" t="s">
        <v>7869</v>
      </c>
      <c r="B2720" t="s">
        <v>7868</v>
      </c>
      <c r="C2720" t="s">
        <v>149</v>
      </c>
      <c r="D2720" t="s">
        <v>7867</v>
      </c>
      <c r="E2720" s="3" t="s">
        <v>7584</v>
      </c>
      <c r="F2720" t="s">
        <v>7870</v>
      </c>
      <c r="G2720">
        <v>79</v>
      </c>
      <c r="H2720">
        <v>0</v>
      </c>
      <c r="I2720">
        <v>63</v>
      </c>
      <c r="J2720">
        <v>12</v>
      </c>
      <c r="K2720">
        <v>4</v>
      </c>
      <c r="L2720">
        <v>0</v>
      </c>
      <c r="M2720">
        <v>0</v>
      </c>
      <c r="N2720" s="2">
        <v>205.0348101265823</v>
      </c>
      <c r="O2720" s="2">
        <v>271.61853452320679</v>
      </c>
      <c r="P2720" s="2">
        <v>269.44</v>
      </c>
      <c r="Q2720" s="4">
        <v>746.09334464978906</v>
      </c>
      <c r="R2720" s="5">
        <v>4.2000000000000003E-2</v>
      </c>
      <c r="S2720" s="6">
        <v>777.42926512508018</v>
      </c>
      <c r="T2720" s="4">
        <v>27.732394366197184</v>
      </c>
      <c r="U2720" s="7">
        <v>805.16165949127731</v>
      </c>
      <c r="V2720" s="8">
        <v>1.0390540389076712</v>
      </c>
      <c r="W2720" s="7">
        <v>642.09000187405536</v>
      </c>
      <c r="X2720" s="7">
        <v>713.32186145695846</v>
      </c>
      <c r="Y2720" s="7">
        <v>936.0468308570214</v>
      </c>
      <c r="Z2720" s="7">
        <v>1311.2681757021724</v>
      </c>
      <c r="AA2720" s="7">
        <v>1394.5392228202143</v>
      </c>
      <c r="AB2720" s="7">
        <v>1604.2217390572102</v>
      </c>
      <c r="AC2720" s="7">
        <v>852.38860759493673</v>
      </c>
      <c r="AD2720" s="7">
        <v>929.87848101265809</v>
      </c>
      <c r="AE2720" s="4">
        <v>640</v>
      </c>
      <c r="AF2720" s="4">
        <v>711</v>
      </c>
      <c r="AG2720" s="4">
        <v>933</v>
      </c>
      <c r="AH2720" s="4">
        <v>1307</v>
      </c>
      <c r="AI2720" s="4">
        <v>1390</v>
      </c>
      <c r="AJ2720" s="4">
        <v>1599</v>
      </c>
      <c r="AK2720" s="4">
        <v>871.92448363497249</v>
      </c>
      <c r="AL2720" s="8">
        <v>1.1609992871603052</v>
      </c>
      <c r="AM2720" s="4">
        <v>839.98243794148777</v>
      </c>
      <c r="AN2720" s="8">
        <v>1.1197783581734995</v>
      </c>
      <c r="AO2720" s="4">
        <v>808.04039224800295</v>
      </c>
      <c r="AP2720" s="8">
        <v>1.0785574291866935</v>
      </c>
    </row>
    <row r="2721" spans="1:42" x14ac:dyDescent="0.25">
      <c r="A2721" s="2" t="s">
        <v>7873</v>
      </c>
      <c r="B2721" t="s">
        <v>7872</v>
      </c>
      <c r="C2721" t="s">
        <v>149</v>
      </c>
      <c r="D2721" t="s">
        <v>7871</v>
      </c>
      <c r="E2721" s="3" t="s">
        <v>7584</v>
      </c>
      <c r="F2721" t="s">
        <v>7874</v>
      </c>
      <c r="G2721">
        <v>76</v>
      </c>
      <c r="H2721">
        <v>0</v>
      </c>
      <c r="I2721">
        <v>73</v>
      </c>
      <c r="J2721">
        <v>3</v>
      </c>
      <c r="K2721">
        <v>0</v>
      </c>
      <c r="L2721">
        <v>0</v>
      </c>
      <c r="M2721">
        <v>0</v>
      </c>
      <c r="N2721" s="2">
        <v>191.36732456140351</v>
      </c>
      <c r="O2721" s="2">
        <v>132.7652846403509</v>
      </c>
      <c r="P2721" s="2">
        <v>349.32</v>
      </c>
      <c r="Q2721" s="4">
        <v>673.4526092017544</v>
      </c>
      <c r="R2721" s="5">
        <v>4.2000000000000003E-2</v>
      </c>
      <c r="S2721" s="6">
        <v>701.73761878822813</v>
      </c>
      <c r="T2721" s="4">
        <v>0</v>
      </c>
      <c r="U2721" s="7">
        <v>701.73761878822813</v>
      </c>
      <c r="V2721" s="8">
        <v>0.7748599265982643</v>
      </c>
      <c r="W2721" s="7">
        <v>605.9404625998427</v>
      </c>
      <c r="X2721" s="7">
        <v>694.27449423204484</v>
      </c>
      <c r="Y2721" s="7">
        <v>883.34031632202129</v>
      </c>
      <c r="Z2721" s="7">
        <v>1191.7345671081305</v>
      </c>
      <c r="AA2721" s="7">
        <v>1483.0818995090779</v>
      </c>
      <c r="AB2721" s="7">
        <v>1705.4666984427797</v>
      </c>
      <c r="AC2721" s="7">
        <v>996.19473684210539</v>
      </c>
      <c r="AD2721" s="7">
        <v>1086.757894736842</v>
      </c>
      <c r="AE2721" s="4">
        <v>782</v>
      </c>
      <c r="AF2721" s="4">
        <v>896</v>
      </c>
      <c r="AG2721" s="4">
        <v>1140</v>
      </c>
      <c r="AH2721" s="4">
        <v>1538</v>
      </c>
      <c r="AI2721" s="4">
        <v>1914</v>
      </c>
      <c r="AJ2721" s="4">
        <v>2201</v>
      </c>
      <c r="AK2721" s="4">
        <v>1013.5642524389705</v>
      </c>
      <c r="AL2721" s="8">
        <v>1.1191794500110674</v>
      </c>
      <c r="AM2721" s="4">
        <v>908.09347929239584</v>
      </c>
      <c r="AN2721" s="8">
        <v>1.0027184347390898</v>
      </c>
      <c r="AO2721" s="4">
        <v>802.62270614582121</v>
      </c>
      <c r="AP2721" s="8">
        <v>0.88625741946711234</v>
      </c>
    </row>
    <row r="2722" spans="1:42" x14ac:dyDescent="0.25">
      <c r="A2722" s="2" t="s">
        <v>7877</v>
      </c>
      <c r="B2722" t="s">
        <v>7876</v>
      </c>
      <c r="C2722" t="s">
        <v>149</v>
      </c>
      <c r="D2722" t="s">
        <v>7875</v>
      </c>
      <c r="E2722" s="3" t="s">
        <v>7584</v>
      </c>
      <c r="F2722" t="s">
        <v>7878</v>
      </c>
      <c r="G2722">
        <v>61</v>
      </c>
      <c r="H2722">
        <v>0</v>
      </c>
      <c r="I2722">
        <v>61</v>
      </c>
      <c r="J2722">
        <v>0</v>
      </c>
      <c r="K2722">
        <v>0</v>
      </c>
      <c r="L2722">
        <v>0</v>
      </c>
      <c r="M2722">
        <v>0</v>
      </c>
      <c r="N2722" s="2">
        <v>175.78005464480873</v>
      </c>
      <c r="O2722" s="2">
        <v>189.92067298360661</v>
      </c>
      <c r="P2722" s="2">
        <v>352.09</v>
      </c>
      <c r="Q2722" s="4">
        <v>717.79072762841531</v>
      </c>
      <c r="R2722" s="5">
        <v>4.2000000000000003E-2</v>
      </c>
      <c r="S2722" s="6">
        <v>747.93793818880874</v>
      </c>
      <c r="T2722" s="4">
        <v>0</v>
      </c>
      <c r="U2722" s="7">
        <v>747.93793818880874</v>
      </c>
      <c r="V2722" s="8">
        <v>1.006645946418316</v>
      </c>
      <c r="W2722" s="7">
        <v>742.90470845671712</v>
      </c>
      <c r="X2722" s="7">
        <v>747.93793818880863</v>
      </c>
      <c r="Y2722" s="7">
        <v>939.20066800828874</v>
      </c>
      <c r="Z2722" s="7">
        <v>1305.6197925045558</v>
      </c>
      <c r="AA2722" s="7">
        <v>1357.965381718308</v>
      </c>
      <c r="AB2722" s="7">
        <v>1561.3078628948081</v>
      </c>
      <c r="AC2722" s="7">
        <v>817.30000000000007</v>
      </c>
      <c r="AD2722" s="7">
        <v>891.6</v>
      </c>
      <c r="AE2722" s="4">
        <v>738</v>
      </c>
      <c r="AF2722" s="4">
        <v>743</v>
      </c>
      <c r="AG2722" s="4">
        <v>933</v>
      </c>
      <c r="AH2722" s="4">
        <v>1297</v>
      </c>
      <c r="AI2722" s="4">
        <v>1349</v>
      </c>
      <c r="AJ2722" s="4">
        <v>1551</v>
      </c>
      <c r="AK2722" s="4">
        <v>853.29474481805869</v>
      </c>
      <c r="AL2722" s="8">
        <v>1.1484451478035784</v>
      </c>
      <c r="AM2722" s="4">
        <v>818.17580927497534</v>
      </c>
      <c r="AN2722" s="8">
        <v>1.1011787473418242</v>
      </c>
      <c r="AO2722" s="4">
        <v>783.0568737318921</v>
      </c>
      <c r="AP2722" s="8">
        <v>1.0539123468800702</v>
      </c>
    </row>
    <row r="2723" spans="1:42" x14ac:dyDescent="0.25">
      <c r="A2723" s="2" t="s">
        <v>7881</v>
      </c>
      <c r="B2723" t="s">
        <v>7880</v>
      </c>
      <c r="C2723" t="s">
        <v>149</v>
      </c>
      <c r="D2723" t="s">
        <v>7879</v>
      </c>
      <c r="E2723" s="3" t="s">
        <v>7584</v>
      </c>
      <c r="F2723" t="s">
        <v>7882</v>
      </c>
      <c r="G2723">
        <v>74</v>
      </c>
      <c r="H2723">
        <v>23</v>
      </c>
      <c r="I2723">
        <v>40</v>
      </c>
      <c r="J2723">
        <v>6</v>
      </c>
      <c r="K2723">
        <v>5</v>
      </c>
      <c r="L2723">
        <v>0</v>
      </c>
      <c r="M2723">
        <v>0</v>
      </c>
      <c r="N2723" s="2">
        <v>199.71058558558559</v>
      </c>
      <c r="O2723" s="2">
        <v>238.35020703153165</v>
      </c>
      <c r="P2723" s="2">
        <v>292.07</v>
      </c>
      <c r="Q2723" s="4">
        <v>730.13079261711732</v>
      </c>
      <c r="R2723" s="5">
        <v>4.2000000000000003E-2</v>
      </c>
      <c r="S2723" s="6">
        <v>760.79628590703624</v>
      </c>
      <c r="T2723" s="4">
        <v>25</v>
      </c>
      <c r="U2723" s="7">
        <v>785.79628590703624</v>
      </c>
      <c r="V2723" s="8">
        <v>1.0689533651443193</v>
      </c>
      <c r="W2723" s="7">
        <v>662.3646476075819</v>
      </c>
      <c r="X2723" s="7">
        <v>735.84572570154808</v>
      </c>
      <c r="Y2723" s="7">
        <v>965.60346284042794</v>
      </c>
      <c r="Z2723" s="7">
        <v>1167.417691408363</v>
      </c>
      <c r="AA2723" s="7">
        <v>1621.7584418766887</v>
      </c>
      <c r="AB2723" s="7">
        <v>1864.9704609200976</v>
      </c>
      <c r="AC2723" s="7">
        <v>808.61891891891901</v>
      </c>
      <c r="AD2723" s="7">
        <v>882.12972972972977</v>
      </c>
      <c r="AE2723" s="4">
        <v>640</v>
      </c>
      <c r="AF2723" s="4">
        <v>711</v>
      </c>
      <c r="AG2723" s="4">
        <v>933</v>
      </c>
      <c r="AH2723" s="4">
        <v>1128</v>
      </c>
      <c r="AI2723" s="4">
        <v>1567</v>
      </c>
      <c r="AJ2723" s="4">
        <v>1802</v>
      </c>
      <c r="AK2723" s="4">
        <v>831.46474499618159</v>
      </c>
      <c r="AL2723" s="8">
        <v>1.1650867886635068</v>
      </c>
      <c r="AM2723" s="4">
        <v>807.90859196646659</v>
      </c>
      <c r="AN2723" s="8">
        <v>1.1330423141571111</v>
      </c>
      <c r="AO2723" s="4">
        <v>784.35243893675135</v>
      </c>
      <c r="AP2723" s="8">
        <v>1.1009978396507152</v>
      </c>
    </row>
    <row r="2724" spans="1:42" x14ac:dyDescent="0.25">
      <c r="A2724" s="2" t="s">
        <v>7885</v>
      </c>
      <c r="B2724" t="s">
        <v>7884</v>
      </c>
      <c r="C2724" t="s">
        <v>149</v>
      </c>
      <c r="D2724" t="s">
        <v>7883</v>
      </c>
      <c r="E2724" s="3" t="s">
        <v>7584</v>
      </c>
      <c r="F2724" t="s">
        <v>7886</v>
      </c>
      <c r="G2724">
        <v>176</v>
      </c>
      <c r="H2724">
        <v>0</v>
      </c>
      <c r="I2724">
        <v>126</v>
      </c>
      <c r="J2724">
        <v>20</v>
      </c>
      <c r="K2724">
        <v>25</v>
      </c>
      <c r="L2724">
        <v>5</v>
      </c>
      <c r="M2724">
        <v>0</v>
      </c>
      <c r="N2724" s="2">
        <v>232.26278409090909</v>
      </c>
      <c r="O2724" s="2">
        <v>226.20002735037889</v>
      </c>
      <c r="P2724" s="2">
        <v>301.76</v>
      </c>
      <c r="Q2724" s="4">
        <v>760.22281144128794</v>
      </c>
      <c r="R2724" s="5">
        <v>4.2000000000000003E-2</v>
      </c>
      <c r="S2724" s="6">
        <v>792.15216952182209</v>
      </c>
      <c r="T2724" s="4">
        <v>47.912790697674417</v>
      </c>
      <c r="U2724" s="7">
        <v>840.06496021949647</v>
      </c>
      <c r="V2724" s="8">
        <v>1.0195525528123197</v>
      </c>
      <c r="W2724" s="7">
        <v>615.29776283263925</v>
      </c>
      <c r="X2724" s="7">
        <v>683.55735839688532</v>
      </c>
      <c r="Y2724" s="7">
        <v>896.98876987945698</v>
      </c>
      <c r="Z2724" s="7">
        <v>1153.6833053111986</v>
      </c>
      <c r="AA2724" s="7">
        <v>1301.7393294928024</v>
      </c>
      <c r="AB2724" s="7">
        <v>1496.9040886412802</v>
      </c>
      <c r="AC2724" s="7">
        <v>906.35000000000014</v>
      </c>
      <c r="AD2724" s="7">
        <v>988.74545454545455</v>
      </c>
      <c r="AE2724" s="4">
        <v>640</v>
      </c>
      <c r="AF2724" s="4">
        <v>711</v>
      </c>
      <c r="AG2724" s="4">
        <v>933</v>
      </c>
      <c r="AH2724" s="4">
        <v>1200</v>
      </c>
      <c r="AI2724" s="4">
        <v>1354</v>
      </c>
      <c r="AJ2724" s="4">
        <v>1557</v>
      </c>
      <c r="AK2724" s="4">
        <v>910.55491843910067</v>
      </c>
      <c r="AL2724" s="8">
        <v>1.1632531362613256</v>
      </c>
      <c r="AM2724" s="4">
        <v>870.83754063773495</v>
      </c>
      <c r="AN2724" s="8">
        <v>1.1150497759904565</v>
      </c>
      <c r="AO2724" s="4">
        <v>831.12016283636956</v>
      </c>
      <c r="AP2724" s="8">
        <v>1.0668464157195876</v>
      </c>
    </row>
    <row r="2725" spans="1:42" x14ac:dyDescent="0.25">
      <c r="A2725" s="2" t="s">
        <v>7889</v>
      </c>
      <c r="B2725" t="s">
        <v>7888</v>
      </c>
      <c r="C2725" t="s">
        <v>149</v>
      </c>
      <c r="D2725" t="s">
        <v>7887</v>
      </c>
      <c r="E2725" s="3" t="s">
        <v>7584</v>
      </c>
      <c r="F2725" t="s">
        <v>7890</v>
      </c>
      <c r="G2725">
        <v>76</v>
      </c>
      <c r="H2725">
        <v>0</v>
      </c>
      <c r="I2725">
        <v>76</v>
      </c>
      <c r="J2725">
        <v>0</v>
      </c>
      <c r="K2725">
        <v>0</v>
      </c>
      <c r="L2725">
        <v>0</v>
      </c>
      <c r="M2725">
        <v>0</v>
      </c>
      <c r="N2725" s="2">
        <v>127.90241228070175</v>
      </c>
      <c r="O2725" s="2">
        <v>297.90268532894737</v>
      </c>
      <c r="P2725" s="2">
        <v>308.73</v>
      </c>
      <c r="Q2725" s="4">
        <v>734.53509760964914</v>
      </c>
      <c r="R2725" s="5">
        <v>4.2000000000000003E-2</v>
      </c>
      <c r="S2725" s="6">
        <v>765.38557170925446</v>
      </c>
      <c r="T2725" s="4">
        <v>0</v>
      </c>
      <c r="U2725" s="7">
        <v>765.38557170925446</v>
      </c>
      <c r="V2725" s="8">
        <v>0.55422561311314589</v>
      </c>
      <c r="W2725" s="7">
        <v>676.15524799803791</v>
      </c>
      <c r="X2725" s="7">
        <v>765.38557170925435</v>
      </c>
      <c r="Y2725" s="7">
        <v>933.87015809565071</v>
      </c>
      <c r="Z2725" s="7">
        <v>1243.6822758258993</v>
      </c>
      <c r="AA2725" s="7">
        <v>1392.7689657533356</v>
      </c>
      <c r="AB2725" s="7">
        <v>1601.7120218969915</v>
      </c>
      <c r="AC2725" s="7">
        <v>1519.1000000000001</v>
      </c>
      <c r="AD2725" s="7">
        <v>1657.2</v>
      </c>
      <c r="AE2725" s="4">
        <v>1220</v>
      </c>
      <c r="AF2725" s="4">
        <v>1381</v>
      </c>
      <c r="AG2725" s="4">
        <v>1685</v>
      </c>
      <c r="AH2725" s="4">
        <v>2244</v>
      </c>
      <c r="AI2725" s="4">
        <v>2513</v>
      </c>
      <c r="AJ2725" s="4">
        <v>2890</v>
      </c>
      <c r="AK2725" s="4">
        <v>1472.0869088804495</v>
      </c>
      <c r="AL2725" s="8">
        <v>1.0659572113544167</v>
      </c>
      <c r="AM2725" s="4">
        <v>1233.055574249016</v>
      </c>
      <c r="AN2725" s="8">
        <v>0.89287152371398693</v>
      </c>
      <c r="AO2725" s="4">
        <v>994.02423961758234</v>
      </c>
      <c r="AP2725" s="8">
        <v>0.71978583607355706</v>
      </c>
    </row>
    <row r="2726" spans="1:42" x14ac:dyDescent="0.25">
      <c r="A2726" s="2" t="s">
        <v>7893</v>
      </c>
      <c r="B2726" t="s">
        <v>7892</v>
      </c>
      <c r="C2726" t="s">
        <v>149</v>
      </c>
      <c r="D2726" t="s">
        <v>7891</v>
      </c>
      <c r="E2726" s="3" t="s">
        <v>7584</v>
      </c>
      <c r="F2726" t="s">
        <v>7894</v>
      </c>
      <c r="G2726">
        <v>88</v>
      </c>
      <c r="H2726">
        <v>0</v>
      </c>
      <c r="I2726">
        <v>87</v>
      </c>
      <c r="J2726">
        <v>1</v>
      </c>
      <c r="K2726">
        <v>0</v>
      </c>
      <c r="L2726">
        <v>0</v>
      </c>
      <c r="M2726">
        <v>0</v>
      </c>
      <c r="N2726" s="2">
        <v>187.40246212121212</v>
      </c>
      <c r="O2726" s="2">
        <v>215.03674177651519</v>
      </c>
      <c r="P2726" s="2">
        <v>338.87</v>
      </c>
      <c r="Q2726" s="4">
        <v>741.30920389772734</v>
      </c>
      <c r="R2726" s="5">
        <v>4.2000000000000003E-2</v>
      </c>
      <c r="S2726" s="6">
        <v>772.44419046143196</v>
      </c>
      <c r="T2726" s="4">
        <v>6.4772727272727275</v>
      </c>
      <c r="U2726" s="7">
        <v>778.92146318870471</v>
      </c>
      <c r="V2726" s="8">
        <v>1.0411648630759629</v>
      </c>
      <c r="W2726" s="7">
        <v>660.80438682749059</v>
      </c>
      <c r="X2726" s="7">
        <v>770.25011339579385</v>
      </c>
      <c r="Y2726" s="7">
        <v>963.32889517195122</v>
      </c>
      <c r="Z2726" s="7">
        <v>1250.3658007001425</v>
      </c>
      <c r="AA2726" s="7">
        <v>1390.7867329009841</v>
      </c>
      <c r="AB2726" s="7">
        <v>1599.353117493411</v>
      </c>
      <c r="AC2726" s="7">
        <v>822.93750000000011</v>
      </c>
      <c r="AD2726" s="7">
        <v>897.75</v>
      </c>
      <c r="AE2726" s="4">
        <v>640</v>
      </c>
      <c r="AF2726" s="4">
        <v>746</v>
      </c>
      <c r="AG2726" s="4">
        <v>933</v>
      </c>
      <c r="AH2726" s="4">
        <v>1211</v>
      </c>
      <c r="AI2726" s="4">
        <v>1347</v>
      </c>
      <c r="AJ2726" s="4">
        <v>1549</v>
      </c>
      <c r="AK2726" s="4">
        <v>859.47983250077698</v>
      </c>
      <c r="AL2726" s="8">
        <v>1.1575032317166913</v>
      </c>
      <c r="AM2726" s="4">
        <v>829.73347382910219</v>
      </c>
      <c r="AN2726" s="8">
        <v>1.1177420171179615</v>
      </c>
      <c r="AO2726" s="4">
        <v>801.08883214526713</v>
      </c>
      <c r="AP2726" s="8">
        <v>1.0794534400969622</v>
      </c>
    </row>
    <row r="2727" spans="1:42" x14ac:dyDescent="0.25">
      <c r="A2727" s="2" t="s">
        <v>7897</v>
      </c>
      <c r="B2727" t="s">
        <v>7896</v>
      </c>
      <c r="C2727" t="s">
        <v>149</v>
      </c>
      <c r="D2727" t="s">
        <v>7895</v>
      </c>
      <c r="E2727" s="3" t="s">
        <v>7584</v>
      </c>
      <c r="F2727" t="s">
        <v>7898</v>
      </c>
      <c r="G2727">
        <v>59</v>
      </c>
      <c r="H2727">
        <v>0</v>
      </c>
      <c r="I2727">
        <v>39</v>
      </c>
      <c r="J2727">
        <v>12</v>
      </c>
      <c r="K2727">
        <v>6</v>
      </c>
      <c r="L2727">
        <v>2</v>
      </c>
      <c r="M2727">
        <v>0</v>
      </c>
      <c r="N2727" s="2">
        <v>208.14830508474577</v>
      </c>
      <c r="O2727" s="2">
        <v>210.40298587570629</v>
      </c>
      <c r="P2727" s="2">
        <v>318.22000000000003</v>
      </c>
      <c r="Q2727" s="4">
        <v>736.77129096045212</v>
      </c>
      <c r="R2727" s="5">
        <v>4.2000000000000003E-2</v>
      </c>
      <c r="S2727" s="6">
        <v>767.71568518079118</v>
      </c>
      <c r="T2727" s="4">
        <v>43.574074074074076</v>
      </c>
      <c r="U2727" s="7">
        <v>811.2897592548652</v>
      </c>
      <c r="V2727" s="8">
        <v>0.88282882008220454</v>
      </c>
      <c r="W2727" s="7">
        <v>598.99069754519655</v>
      </c>
      <c r="X2727" s="7">
        <v>665.82369029779875</v>
      </c>
      <c r="Y2727" s="7">
        <v>873.0059678308653</v>
      </c>
      <c r="Z2727" s="7">
        <v>1057.6321103099287</v>
      </c>
      <c r="AA2727" s="7">
        <v>1253.1186141112898</v>
      </c>
      <c r="AB2727" s="7">
        <v>1441.0864062279834</v>
      </c>
      <c r="AC2727" s="7">
        <v>1010.8627118644068</v>
      </c>
      <c r="AD2727" s="7">
        <v>1102.7593220338981</v>
      </c>
      <c r="AE2727" s="4">
        <v>717</v>
      </c>
      <c r="AF2727" s="4">
        <v>797</v>
      </c>
      <c r="AG2727" s="4">
        <v>1045</v>
      </c>
      <c r="AH2727" s="4">
        <v>1266</v>
      </c>
      <c r="AI2727" s="4">
        <v>1500</v>
      </c>
      <c r="AJ2727" s="4">
        <v>1725</v>
      </c>
      <c r="AK2727" s="4">
        <v>999.8090020073422</v>
      </c>
      <c r="AL2727" s="8">
        <v>1.1353879910880607</v>
      </c>
      <c r="AM2727" s="4">
        <v>920.98485667002285</v>
      </c>
      <c r="AN2727" s="8">
        <v>1.0496131782936189</v>
      </c>
      <c r="AO2727" s="4">
        <v>842.16071133270373</v>
      </c>
      <c r="AP2727" s="8">
        <v>0.96383836549917723</v>
      </c>
    </row>
    <row r="2728" spans="1:42" x14ac:dyDescent="0.25">
      <c r="A2728" s="2" t="s">
        <v>7901</v>
      </c>
      <c r="B2728" t="s">
        <v>7900</v>
      </c>
      <c r="C2728" t="s">
        <v>149</v>
      </c>
      <c r="D2728" t="s">
        <v>7899</v>
      </c>
      <c r="E2728" s="3" t="s">
        <v>7584</v>
      </c>
      <c r="F2728" t="s">
        <v>7902</v>
      </c>
      <c r="G2728">
        <v>20</v>
      </c>
      <c r="H2728">
        <v>0</v>
      </c>
      <c r="I2728">
        <v>17</v>
      </c>
      <c r="J2728">
        <v>3</v>
      </c>
      <c r="K2728">
        <v>0</v>
      </c>
      <c r="L2728">
        <v>0</v>
      </c>
      <c r="M2728">
        <v>0</v>
      </c>
      <c r="N2728" s="2">
        <v>178.58333333333334</v>
      </c>
      <c r="O2728" s="2">
        <v>309.22763300000003</v>
      </c>
      <c r="P2728" s="2">
        <v>270.20999999999998</v>
      </c>
      <c r="Q2728" s="4">
        <v>758.02096633333326</v>
      </c>
      <c r="R2728" s="5">
        <v>4.2000000000000003E-2</v>
      </c>
      <c r="S2728" s="6">
        <v>789.85784691933327</v>
      </c>
      <c r="T2728" s="4">
        <v>0</v>
      </c>
      <c r="U2728" s="7">
        <v>789.85784691933327</v>
      </c>
      <c r="V2728" s="8">
        <v>1.0465158620991497</v>
      </c>
      <c r="W2728" s="7">
        <v>679.18879450234829</v>
      </c>
      <c r="X2728" s="7">
        <v>754.53793657348695</v>
      </c>
      <c r="Y2728" s="7">
        <v>990.00400554579574</v>
      </c>
      <c r="Z2728" s="7">
        <v>1367.7962317635888</v>
      </c>
      <c r="AA2728" s="7">
        <v>1445.2384055589259</v>
      </c>
      <c r="AB2728" s="7">
        <v>1661.8671890134499</v>
      </c>
      <c r="AC2728" s="7">
        <v>830.22500000000002</v>
      </c>
      <c r="AD2728" s="7">
        <v>905.69999999999993</v>
      </c>
      <c r="AE2728" s="4">
        <v>649</v>
      </c>
      <c r="AF2728" s="4">
        <v>721</v>
      </c>
      <c r="AG2728" s="4">
        <v>946</v>
      </c>
      <c r="AH2728" s="4">
        <v>1307</v>
      </c>
      <c r="AI2728" s="4">
        <v>1381</v>
      </c>
      <c r="AJ2728" s="4">
        <v>1588</v>
      </c>
      <c r="AK2728" s="4">
        <v>871.58783344818335</v>
      </c>
      <c r="AL2728" s="8">
        <v>1.1548033566719886</v>
      </c>
      <c r="AM2728" s="4">
        <v>844.34450460523328</v>
      </c>
      <c r="AN2728" s="8">
        <v>1.118707525147709</v>
      </c>
      <c r="AO2728" s="4">
        <v>817.10117576228333</v>
      </c>
      <c r="AP2728" s="8">
        <v>1.0826116936234293</v>
      </c>
    </row>
    <row r="2729" spans="1:42" x14ac:dyDescent="0.25">
      <c r="A2729" s="2" t="s">
        <v>7905</v>
      </c>
      <c r="B2729" t="s">
        <v>7904</v>
      </c>
      <c r="C2729" t="s">
        <v>14</v>
      </c>
      <c r="D2729" t="s">
        <v>7903</v>
      </c>
      <c r="E2729" s="3" t="s">
        <v>7584</v>
      </c>
      <c r="F2729" t="s">
        <v>2282</v>
      </c>
      <c r="G2729">
        <v>205</v>
      </c>
      <c r="H2729">
        <v>0</v>
      </c>
      <c r="I2729">
        <v>204</v>
      </c>
      <c r="J2729">
        <v>1</v>
      </c>
      <c r="K2729">
        <v>0</v>
      </c>
      <c r="L2729">
        <v>0</v>
      </c>
      <c r="M2729">
        <v>0</v>
      </c>
      <c r="N2729" s="2">
        <v>271.36056910569107</v>
      </c>
      <c r="O2729" s="2">
        <v>184.14437441463411</v>
      </c>
      <c r="P2729" s="2">
        <v>316.04000000000002</v>
      </c>
      <c r="Q2729" s="4">
        <v>771.54494352032521</v>
      </c>
      <c r="R2729" s="5">
        <v>4.2000000000000003E-2</v>
      </c>
      <c r="S2729" s="6">
        <v>803.94983114817887</v>
      </c>
      <c r="T2729" s="4">
        <v>0</v>
      </c>
      <c r="U2729" s="7">
        <v>803.94983114817887</v>
      </c>
      <c r="V2729" s="8">
        <v>1.0199820237860679</v>
      </c>
      <c r="W2729" s="7">
        <v>722.14727284053629</v>
      </c>
      <c r="X2729" s="7">
        <v>802.72585271963567</v>
      </c>
      <c r="Y2729" s="7">
        <v>1053.6414305710084</v>
      </c>
      <c r="Z2729" s="7">
        <v>1330.0565590170329</v>
      </c>
      <c r="AA2729" s="7">
        <v>1417.7750130626348</v>
      </c>
      <c r="AB2729" s="7">
        <v>1630.9512560339231</v>
      </c>
      <c r="AC2729" s="7">
        <v>867.0200000000001</v>
      </c>
      <c r="AD2729" s="7">
        <v>945.84</v>
      </c>
      <c r="AE2729" s="4">
        <v>708</v>
      </c>
      <c r="AF2729" s="4">
        <v>787</v>
      </c>
      <c r="AG2729" s="4">
        <v>1033</v>
      </c>
      <c r="AH2729" s="4">
        <v>1304</v>
      </c>
      <c r="AI2729" s="4">
        <v>1390</v>
      </c>
      <c r="AJ2729" s="4">
        <v>1599</v>
      </c>
      <c r="AK2729" s="4">
        <v>929.3576274021276</v>
      </c>
      <c r="AL2729" s="8">
        <v>1.1790885909694591</v>
      </c>
      <c r="AM2729" s="4">
        <v>887.78221668750336</v>
      </c>
      <c r="AN2729" s="8">
        <v>1.1263413051097479</v>
      </c>
      <c r="AO2729" s="4">
        <v>845.52524186280323</v>
      </c>
      <c r="AP2729" s="8">
        <v>1.0727293096457793</v>
      </c>
    </row>
    <row r="2730" spans="1:42" x14ac:dyDescent="0.25">
      <c r="A2730" s="2" t="s">
        <v>7906</v>
      </c>
      <c r="B2730" t="s">
        <v>7904</v>
      </c>
      <c r="C2730" t="s">
        <v>14</v>
      </c>
      <c r="D2730" t="s">
        <v>7903</v>
      </c>
      <c r="E2730" s="3" t="s">
        <v>7584</v>
      </c>
      <c r="F2730" t="s">
        <v>269</v>
      </c>
      <c r="G2730">
        <v>56</v>
      </c>
      <c r="H2730">
        <v>0</v>
      </c>
      <c r="I2730">
        <v>0</v>
      </c>
      <c r="J2730">
        <v>21</v>
      </c>
      <c r="K2730">
        <v>29</v>
      </c>
      <c r="L2730">
        <v>6</v>
      </c>
      <c r="M2730">
        <v>0</v>
      </c>
      <c r="N2730" s="2">
        <v>334.90029761904765</v>
      </c>
      <c r="O2730" s="2">
        <v>148.79578966071423</v>
      </c>
      <c r="P2730" s="2">
        <v>350.26</v>
      </c>
      <c r="Q2730" s="4">
        <v>833.95608727976185</v>
      </c>
      <c r="R2730" s="5">
        <v>4.2000000000000003E-2</v>
      </c>
      <c r="S2730" s="6">
        <v>868.98224294551187</v>
      </c>
      <c r="T2730" s="4">
        <v>214.55102040816325</v>
      </c>
      <c r="U2730" s="7">
        <v>1083.533263353675</v>
      </c>
      <c r="V2730" s="8">
        <v>0.89430739948718174</v>
      </c>
      <c r="W2730" s="7">
        <v>507.79536866134589</v>
      </c>
      <c r="X2730" s="7">
        <v>564.45615132271075</v>
      </c>
      <c r="Y2730" s="7">
        <v>740.89352517961902</v>
      </c>
      <c r="Z2730" s="7">
        <v>935.26152646100991</v>
      </c>
      <c r="AA2730" s="7">
        <v>996.94288480122987</v>
      </c>
      <c r="AB2730" s="7">
        <v>1146.842930069904</v>
      </c>
      <c r="AC2730" s="7">
        <v>1332.7482142857145</v>
      </c>
      <c r="AD2730" s="7">
        <v>1453.9071428571428</v>
      </c>
      <c r="AE2730" s="4">
        <v>708</v>
      </c>
      <c r="AF2730" s="4">
        <v>787</v>
      </c>
      <c r="AG2730" s="4">
        <v>1033</v>
      </c>
      <c r="AH2730" s="4">
        <v>1304</v>
      </c>
      <c r="AI2730" s="4">
        <v>1390</v>
      </c>
      <c r="AJ2730" s="4">
        <v>1599</v>
      </c>
      <c r="AK2730" s="4">
        <v>1175.958418860399</v>
      </c>
      <c r="AL2730" s="8">
        <v>1.1476739318050302</v>
      </c>
      <c r="AM2730" s="4">
        <v>1071.5865190493373</v>
      </c>
      <c r="AN2730" s="8">
        <v>1.0615293108169617</v>
      </c>
      <c r="AO2730" s="4">
        <v>967.21461923827576</v>
      </c>
      <c r="AP2730" s="8">
        <v>0.97538468982889326</v>
      </c>
    </row>
    <row r="2731" spans="1:42" x14ac:dyDescent="0.25">
      <c r="A2731" s="2" t="s">
        <v>7907</v>
      </c>
      <c r="B2731" t="s">
        <v>7904</v>
      </c>
      <c r="C2731" t="s">
        <v>14</v>
      </c>
      <c r="D2731" t="s">
        <v>7903</v>
      </c>
      <c r="E2731" s="3" t="s">
        <v>7584</v>
      </c>
      <c r="F2731" t="s">
        <v>7908</v>
      </c>
      <c r="G2731">
        <v>100</v>
      </c>
      <c r="H2731">
        <v>0</v>
      </c>
      <c r="I2731">
        <v>96</v>
      </c>
      <c r="J2731">
        <v>4</v>
      </c>
      <c r="K2731">
        <v>0</v>
      </c>
      <c r="L2731">
        <v>0</v>
      </c>
      <c r="M2731">
        <v>0</v>
      </c>
      <c r="N2731" s="2">
        <v>279.15083333333331</v>
      </c>
      <c r="O2731" s="2">
        <v>152.43360766666672</v>
      </c>
      <c r="P2731" s="2">
        <v>360.28</v>
      </c>
      <c r="Q2731" s="4">
        <v>791.86444099999994</v>
      </c>
      <c r="R2731" s="5">
        <v>4.2000000000000003E-2</v>
      </c>
      <c r="S2731" s="6">
        <v>825.12274752199994</v>
      </c>
      <c r="T2731" s="4">
        <v>0</v>
      </c>
      <c r="U2731" s="7">
        <v>825.12274752199994</v>
      </c>
      <c r="V2731" s="8">
        <v>1.0354936342578183</v>
      </c>
      <c r="W2731" s="7">
        <v>733.12949305453549</v>
      </c>
      <c r="X2731" s="7">
        <v>814.93349016090315</v>
      </c>
      <c r="Y2731" s="7">
        <v>1069.6649241883265</v>
      </c>
      <c r="Z2731" s="7">
        <v>1350.2836990721953</v>
      </c>
      <c r="AA2731" s="7">
        <v>1439.3361516183677</v>
      </c>
      <c r="AB2731" s="7">
        <v>1655.7543211782518</v>
      </c>
      <c r="AC2731" s="7">
        <v>876.52400000000011</v>
      </c>
      <c r="AD2731" s="7">
        <v>956.20799999999997</v>
      </c>
      <c r="AE2731" s="4">
        <v>708</v>
      </c>
      <c r="AF2731" s="4">
        <v>787</v>
      </c>
      <c r="AG2731" s="4">
        <v>1033</v>
      </c>
      <c r="AH2731" s="4">
        <v>1304</v>
      </c>
      <c r="AI2731" s="4">
        <v>1390</v>
      </c>
      <c r="AJ2731" s="4">
        <v>1599</v>
      </c>
      <c r="AK2731" s="4">
        <v>942.3497461563876</v>
      </c>
      <c r="AL2731" s="8">
        <v>1.1826084862160378</v>
      </c>
      <c r="AM2731" s="4">
        <v>903.27407994492501</v>
      </c>
      <c r="AN2731" s="8">
        <v>1.1335702022299645</v>
      </c>
      <c r="AO2731" s="4">
        <v>864.19841373346253</v>
      </c>
      <c r="AP2731" s="8">
        <v>1.0845319182438915</v>
      </c>
    </row>
    <row r="2732" spans="1:42" x14ac:dyDescent="0.25">
      <c r="A2732" s="2" t="s">
        <v>7911</v>
      </c>
      <c r="B2732" t="s">
        <v>7910</v>
      </c>
      <c r="C2732" t="s">
        <v>149</v>
      </c>
      <c r="D2732" t="s">
        <v>7909</v>
      </c>
      <c r="E2732" s="3" t="s">
        <v>7584</v>
      </c>
      <c r="F2732" t="s">
        <v>7912</v>
      </c>
      <c r="G2732">
        <v>20</v>
      </c>
      <c r="H2732">
        <v>0</v>
      </c>
      <c r="I2732">
        <v>19</v>
      </c>
      <c r="J2732">
        <v>1</v>
      </c>
      <c r="K2732">
        <v>0</v>
      </c>
      <c r="L2732">
        <v>0</v>
      </c>
      <c r="M2732">
        <v>0</v>
      </c>
      <c r="N2732" s="2">
        <v>181.72499999999999</v>
      </c>
      <c r="O2732" s="2">
        <v>178.27530458333331</v>
      </c>
      <c r="P2732" s="2">
        <v>384.75</v>
      </c>
      <c r="Q2732" s="4">
        <v>744.75030458333333</v>
      </c>
      <c r="R2732" s="5">
        <v>4.2000000000000003E-2</v>
      </c>
      <c r="S2732" s="6">
        <v>776.02981737583332</v>
      </c>
      <c r="T2732" s="4">
        <v>0</v>
      </c>
      <c r="U2732" s="7">
        <v>776.02981737583332</v>
      </c>
      <c r="V2732" s="8">
        <v>0.96090863964318141</v>
      </c>
      <c r="W2732" s="7">
        <v>614.98152937163604</v>
      </c>
      <c r="X2732" s="7">
        <v>769.68782035418826</v>
      </c>
      <c r="Y2732" s="7">
        <v>896.52776078708825</v>
      </c>
      <c r="Z2732" s="7">
        <v>1156.9340021303906</v>
      </c>
      <c r="AA2732" s="7">
        <v>1319.3275622300882</v>
      </c>
      <c r="AB2732" s="7">
        <v>1517.2747419965835</v>
      </c>
      <c r="AC2732" s="7">
        <v>888.36000000000013</v>
      </c>
      <c r="AD2732" s="7">
        <v>969.12</v>
      </c>
      <c r="AE2732" s="4">
        <v>640</v>
      </c>
      <c r="AF2732" s="4">
        <v>801</v>
      </c>
      <c r="AG2732" s="4">
        <v>933</v>
      </c>
      <c r="AH2732" s="4">
        <v>1204</v>
      </c>
      <c r="AI2732" s="4">
        <v>1373</v>
      </c>
      <c r="AJ2732" s="4">
        <v>1579</v>
      </c>
      <c r="AK2732" s="4">
        <v>923.3252066432085</v>
      </c>
      <c r="AL2732" s="8">
        <v>1.1432952038672715</v>
      </c>
      <c r="AM2732" s="4">
        <v>874.22674355408344</v>
      </c>
      <c r="AN2732" s="8">
        <v>1.0824996824592414</v>
      </c>
      <c r="AO2732" s="4">
        <v>825.12828046495838</v>
      </c>
      <c r="AP2732" s="8">
        <v>1.0217041610512114</v>
      </c>
    </row>
    <row r="2733" spans="1:42" x14ac:dyDescent="0.25">
      <c r="A2733" s="2" t="s">
        <v>7915</v>
      </c>
      <c r="B2733" t="s">
        <v>7914</v>
      </c>
      <c r="C2733" t="s">
        <v>149</v>
      </c>
      <c r="D2733" t="s">
        <v>7913</v>
      </c>
      <c r="E2733" s="3" t="s">
        <v>7584</v>
      </c>
      <c r="F2733" t="s">
        <v>4568</v>
      </c>
      <c r="G2733">
        <v>60</v>
      </c>
      <c r="H2733">
        <v>0</v>
      </c>
      <c r="I2733">
        <v>59</v>
      </c>
      <c r="J2733">
        <v>1</v>
      </c>
      <c r="K2733">
        <v>0</v>
      </c>
      <c r="L2733">
        <v>0</v>
      </c>
      <c r="M2733">
        <v>0</v>
      </c>
      <c r="N2733" s="2">
        <v>188.03333333333333</v>
      </c>
      <c r="O2733" s="2">
        <v>131.3932725555556</v>
      </c>
      <c r="P2733" s="2">
        <v>397.97</v>
      </c>
      <c r="Q2733" s="4">
        <v>717.39660588888898</v>
      </c>
      <c r="R2733" s="5">
        <v>4.2000000000000003E-2</v>
      </c>
      <c r="S2733" s="6">
        <v>747.5272633362224</v>
      </c>
      <c r="T2733" s="4">
        <v>0</v>
      </c>
      <c r="U2733" s="7">
        <v>747.5272633362224</v>
      </c>
      <c r="V2733" s="8">
        <v>1.0459315283842485</v>
      </c>
      <c r="W2733" s="7">
        <v>736.33579598251106</v>
      </c>
      <c r="X2733" s="7">
        <v>743.65731668120077</v>
      </c>
      <c r="Y2733" s="7">
        <v>975.85411598250391</v>
      </c>
      <c r="Z2733" s="7">
        <v>1367.0325075982128</v>
      </c>
      <c r="AA2733" s="7">
        <v>1607.5967591265901</v>
      </c>
      <c r="AB2733" s="7">
        <v>1849.2069421833514</v>
      </c>
      <c r="AC2733" s="7">
        <v>786.17000000000007</v>
      </c>
      <c r="AD2733" s="7">
        <v>857.64</v>
      </c>
      <c r="AE2733" s="4">
        <v>704</v>
      </c>
      <c r="AF2733" s="4">
        <v>711</v>
      </c>
      <c r="AG2733" s="4">
        <v>933</v>
      </c>
      <c r="AH2733" s="4">
        <v>1307</v>
      </c>
      <c r="AI2733" s="4">
        <v>1537</v>
      </c>
      <c r="AJ2733" s="4">
        <v>1768</v>
      </c>
      <c r="AK2733" s="4">
        <v>830.10765905112237</v>
      </c>
      <c r="AL2733" s="8">
        <v>1.1614770659733067</v>
      </c>
      <c r="AM2733" s="4">
        <v>802.58086047948905</v>
      </c>
      <c r="AN2733" s="8">
        <v>1.122961886776954</v>
      </c>
      <c r="AO2733" s="4">
        <v>775.05406190785584</v>
      </c>
      <c r="AP2733" s="8">
        <v>1.0844467075806015</v>
      </c>
    </row>
    <row r="2734" spans="1:42" x14ac:dyDescent="0.25">
      <c r="A2734" s="2" t="s">
        <v>7918</v>
      </c>
      <c r="B2734" t="s">
        <v>7917</v>
      </c>
      <c r="C2734" t="s">
        <v>149</v>
      </c>
      <c r="D2734" t="s">
        <v>7916</v>
      </c>
      <c r="E2734" s="3" t="s">
        <v>7584</v>
      </c>
      <c r="F2734" t="s">
        <v>7919</v>
      </c>
      <c r="G2734">
        <v>40</v>
      </c>
      <c r="H2734">
        <v>0</v>
      </c>
      <c r="I2734">
        <v>39</v>
      </c>
      <c r="J2734">
        <v>1</v>
      </c>
      <c r="K2734">
        <v>0</v>
      </c>
      <c r="L2734">
        <v>0</v>
      </c>
      <c r="M2734">
        <v>0</v>
      </c>
      <c r="N2734" s="2">
        <v>177.04791666666665</v>
      </c>
      <c r="O2734" s="2">
        <v>262.32001166666674</v>
      </c>
      <c r="P2734" s="2">
        <v>327.14999999999998</v>
      </c>
      <c r="Q2734" s="4">
        <v>766.51792833333343</v>
      </c>
      <c r="R2734" s="5">
        <v>4.2000000000000003E-2</v>
      </c>
      <c r="S2734" s="6">
        <v>798.71168132333344</v>
      </c>
      <c r="T2734" s="4">
        <v>0</v>
      </c>
      <c r="U2734" s="7">
        <v>798.71168132333344</v>
      </c>
      <c r="V2734" s="8">
        <v>1.0681533685367215</v>
      </c>
      <c r="W2734" s="7">
        <v>788.29718598010049</v>
      </c>
      <c r="X2734" s="7">
        <v>793.63795282278409</v>
      </c>
      <c r="Y2734" s="7">
        <v>996.58709284476129</v>
      </c>
      <c r="Z2734" s="7">
        <v>1385.3949189921279</v>
      </c>
      <c r="AA2734" s="7">
        <v>1440.9388941560373</v>
      </c>
      <c r="AB2734" s="7">
        <v>1656.7058746004552</v>
      </c>
      <c r="AC2734" s="7">
        <v>822.52500000000009</v>
      </c>
      <c r="AD2734" s="7">
        <v>897.3</v>
      </c>
      <c r="AE2734" s="4">
        <v>738</v>
      </c>
      <c r="AF2734" s="4">
        <v>743</v>
      </c>
      <c r="AG2734" s="4">
        <v>933</v>
      </c>
      <c r="AH2734" s="4">
        <v>1297</v>
      </c>
      <c r="AI2734" s="4">
        <v>1349</v>
      </c>
      <c r="AJ2734" s="4">
        <v>1551</v>
      </c>
      <c r="AK2734" s="4">
        <v>865.15288245748957</v>
      </c>
      <c r="AL2734" s="8">
        <v>1.1570082012136269</v>
      </c>
      <c r="AM2734" s="4">
        <v>843.00581541277097</v>
      </c>
      <c r="AN2734" s="8">
        <v>1.1273899236546585</v>
      </c>
      <c r="AO2734" s="4">
        <v>820.85874836805215</v>
      </c>
      <c r="AP2734" s="8">
        <v>1.0977716460956899</v>
      </c>
    </row>
    <row r="2735" spans="1:42" x14ac:dyDescent="0.25">
      <c r="A2735" s="2" t="s">
        <v>7922</v>
      </c>
      <c r="B2735" t="s">
        <v>7921</v>
      </c>
      <c r="C2735" t="s">
        <v>149</v>
      </c>
      <c r="D2735" t="s">
        <v>7920</v>
      </c>
      <c r="E2735" s="3" t="s">
        <v>7584</v>
      </c>
      <c r="F2735" t="s">
        <v>7923</v>
      </c>
      <c r="G2735">
        <v>74</v>
      </c>
      <c r="H2735">
        <v>0</v>
      </c>
      <c r="I2735">
        <v>49</v>
      </c>
      <c r="J2735">
        <v>9</v>
      </c>
      <c r="K2735">
        <v>15</v>
      </c>
      <c r="L2735">
        <v>1</v>
      </c>
      <c r="M2735">
        <v>0</v>
      </c>
      <c r="N2735" s="2">
        <v>219.59684684684683</v>
      </c>
      <c r="O2735" s="2">
        <v>247.12542418918915</v>
      </c>
      <c r="P2735" s="2">
        <v>252.74</v>
      </c>
      <c r="Q2735" s="4">
        <v>719.46227103603599</v>
      </c>
      <c r="R2735" s="5">
        <v>4.2000000000000003E-2</v>
      </c>
      <c r="S2735" s="6">
        <v>749.67968641954951</v>
      </c>
      <c r="T2735" s="4">
        <v>46.608108108108105</v>
      </c>
      <c r="U2735" s="7">
        <v>796.28779452765764</v>
      </c>
      <c r="V2735" s="8">
        <v>0.88009942489577264</v>
      </c>
      <c r="W2735" s="7">
        <v>530.29483292503505</v>
      </c>
      <c r="X2735" s="7">
        <v>649.61117033316793</v>
      </c>
      <c r="Y2735" s="7">
        <v>773.07043612352766</v>
      </c>
      <c r="Z2735" s="7">
        <v>1039.8750239389358</v>
      </c>
      <c r="AA2735" s="7">
        <v>1089.5901645256579</v>
      </c>
      <c r="AB2735" s="7">
        <v>1252.8215427853954</v>
      </c>
      <c r="AC2735" s="7">
        <v>995.24729729729745</v>
      </c>
      <c r="AD2735" s="7">
        <v>1085.7243243243242</v>
      </c>
      <c r="AE2735" s="4">
        <v>640</v>
      </c>
      <c r="AF2735" s="4">
        <v>784</v>
      </c>
      <c r="AG2735" s="4">
        <v>933</v>
      </c>
      <c r="AH2735" s="4">
        <v>1255</v>
      </c>
      <c r="AI2735" s="4">
        <v>1315</v>
      </c>
      <c r="AJ2735" s="4">
        <v>1512</v>
      </c>
      <c r="AK2735" s="4">
        <v>982.45314227997142</v>
      </c>
      <c r="AL2735" s="8">
        <v>1.1373729710202363</v>
      </c>
      <c r="AM2735" s="4">
        <v>904.86199032649756</v>
      </c>
      <c r="AN2735" s="8">
        <v>1.0516151223120818</v>
      </c>
      <c r="AO2735" s="4">
        <v>827.27083837302348</v>
      </c>
      <c r="AP2735" s="8">
        <v>0.96585727360392715</v>
      </c>
    </row>
    <row r="2736" spans="1:42" x14ac:dyDescent="0.25">
      <c r="A2736" s="2" t="s">
        <v>7926</v>
      </c>
      <c r="B2736" t="s">
        <v>7925</v>
      </c>
      <c r="C2736" t="s">
        <v>149</v>
      </c>
      <c r="D2736" t="s">
        <v>7924</v>
      </c>
      <c r="E2736" s="3" t="s">
        <v>7584</v>
      </c>
      <c r="F2736" t="s">
        <v>7927</v>
      </c>
      <c r="G2736">
        <v>119</v>
      </c>
      <c r="H2736">
        <v>0</v>
      </c>
      <c r="I2736">
        <v>99</v>
      </c>
      <c r="J2736">
        <v>1</v>
      </c>
      <c r="K2736">
        <v>15</v>
      </c>
      <c r="L2736">
        <v>4</v>
      </c>
      <c r="M2736">
        <v>0</v>
      </c>
      <c r="N2736" s="2">
        <v>211.75420168067228</v>
      </c>
      <c r="O2736" s="2">
        <v>112.14037250700285</v>
      </c>
      <c r="P2736" s="2">
        <v>426.06</v>
      </c>
      <c r="Q2736" s="4">
        <v>749.95457418767512</v>
      </c>
      <c r="R2736" s="5">
        <v>4.2000000000000003E-2</v>
      </c>
      <c r="S2736" s="6">
        <v>781.45266630355752</v>
      </c>
      <c r="T2736" s="4">
        <v>25.224137931034484</v>
      </c>
      <c r="U2736" s="7">
        <v>806.67680423459205</v>
      </c>
      <c r="V2736" s="8">
        <v>0.82270221374262065</v>
      </c>
      <c r="W2736" s="7">
        <v>567.44760554813797</v>
      </c>
      <c r="X2736" s="7">
        <v>698.94880627207431</v>
      </c>
      <c r="Y2736" s="7">
        <v>828.05907607375741</v>
      </c>
      <c r="Z2736" s="7">
        <v>1160.3984742669786</v>
      </c>
      <c r="AA2736" s="7">
        <v>1390.7248197773886</v>
      </c>
      <c r="AB2736" s="7">
        <v>1599.532786987518</v>
      </c>
      <c r="AC2736" s="7">
        <v>1078.5731092436974</v>
      </c>
      <c r="AD2736" s="7">
        <v>1176.6252100840336</v>
      </c>
      <c r="AE2736" s="4">
        <v>712</v>
      </c>
      <c r="AF2736" s="4">
        <v>877</v>
      </c>
      <c r="AG2736" s="4">
        <v>1039</v>
      </c>
      <c r="AH2736" s="4">
        <v>1456</v>
      </c>
      <c r="AI2736" s="4">
        <v>1745</v>
      </c>
      <c r="AJ2736" s="4">
        <v>2007</v>
      </c>
      <c r="AK2736" s="4">
        <v>1079.7128572919237</v>
      </c>
      <c r="AL2736" s="8">
        <v>1.1268876298960595</v>
      </c>
      <c r="AM2736" s="4">
        <v>979.36363415565097</v>
      </c>
      <c r="AN2736" s="8">
        <v>1.0245448730593887</v>
      </c>
      <c r="AO2736" s="4">
        <v>879.01441101937826</v>
      </c>
      <c r="AP2736" s="8">
        <v>0.92220211622271753</v>
      </c>
    </row>
    <row r="2737" spans="1:42" x14ac:dyDescent="0.25">
      <c r="A2737" s="2" t="s">
        <v>7930</v>
      </c>
      <c r="B2737" t="s">
        <v>7929</v>
      </c>
      <c r="C2737" t="s">
        <v>149</v>
      </c>
      <c r="D2737" t="s">
        <v>7928</v>
      </c>
      <c r="E2737" s="3" t="s">
        <v>7584</v>
      </c>
      <c r="F2737" t="s">
        <v>7931</v>
      </c>
      <c r="G2737">
        <v>40</v>
      </c>
      <c r="H2737">
        <v>0</v>
      </c>
      <c r="I2737">
        <v>39</v>
      </c>
      <c r="J2737">
        <v>1</v>
      </c>
      <c r="K2737">
        <v>0</v>
      </c>
      <c r="L2737">
        <v>0</v>
      </c>
      <c r="M2737">
        <v>0</v>
      </c>
      <c r="N2737" s="2">
        <v>183.83333333333334</v>
      </c>
      <c r="O2737" s="2">
        <v>249.96603366666665</v>
      </c>
      <c r="P2737" s="2">
        <v>310</v>
      </c>
      <c r="Q2737" s="4">
        <v>743.79936699999996</v>
      </c>
      <c r="R2737" s="5">
        <v>4.2000000000000003E-2</v>
      </c>
      <c r="S2737" s="6">
        <v>775.03894041399997</v>
      </c>
      <c r="T2737" s="4">
        <v>0</v>
      </c>
      <c r="U2737" s="7">
        <v>775.03894041399997</v>
      </c>
      <c r="V2737" s="8">
        <v>0.8591496956146768</v>
      </c>
      <c r="W2737" s="7">
        <v>671.8550619706773</v>
      </c>
      <c r="X2737" s="7">
        <v>769.79812727075046</v>
      </c>
      <c r="Y2737" s="7">
        <v>979.43065300073158</v>
      </c>
      <c r="Z2737" s="7">
        <v>1321.372231855373</v>
      </c>
      <c r="AA2737" s="7">
        <v>1644.4125174064914</v>
      </c>
      <c r="AB2737" s="7">
        <v>1890.9884800479035</v>
      </c>
      <c r="AC2737" s="7">
        <v>992.31000000000006</v>
      </c>
      <c r="AD2737" s="7">
        <v>1082.52</v>
      </c>
      <c r="AE2737" s="4">
        <v>782</v>
      </c>
      <c r="AF2737" s="4">
        <v>896</v>
      </c>
      <c r="AG2737" s="4">
        <v>1140</v>
      </c>
      <c r="AH2737" s="4">
        <v>1538</v>
      </c>
      <c r="AI2737" s="4">
        <v>1914</v>
      </c>
      <c r="AJ2737" s="4">
        <v>2201</v>
      </c>
      <c r="AK2737" s="4">
        <v>1017.3171005539001</v>
      </c>
      <c r="AL2737" s="8">
        <v>1.1277209849838157</v>
      </c>
      <c r="AM2737" s="4">
        <v>936.55771384060006</v>
      </c>
      <c r="AN2737" s="8">
        <v>1.0381972218607693</v>
      </c>
      <c r="AO2737" s="4">
        <v>855.79832712730001</v>
      </c>
      <c r="AP2737" s="8">
        <v>0.94867345873772313</v>
      </c>
    </row>
    <row r="2738" spans="1:42" x14ac:dyDescent="0.25">
      <c r="A2738" s="2" t="s">
        <v>7934</v>
      </c>
      <c r="B2738" t="s">
        <v>7933</v>
      </c>
      <c r="C2738" t="s">
        <v>149</v>
      </c>
      <c r="D2738" t="s">
        <v>7932</v>
      </c>
      <c r="E2738" s="3" t="s">
        <v>7584</v>
      </c>
      <c r="F2738" t="s">
        <v>7935</v>
      </c>
      <c r="G2738">
        <v>40</v>
      </c>
      <c r="H2738">
        <v>0</v>
      </c>
      <c r="I2738">
        <v>29</v>
      </c>
      <c r="J2738">
        <v>1</v>
      </c>
      <c r="K2738">
        <v>5</v>
      </c>
      <c r="L2738">
        <v>5</v>
      </c>
      <c r="M2738">
        <v>0</v>
      </c>
      <c r="N2738" s="2">
        <v>197.65625</v>
      </c>
      <c r="O2738" s="2">
        <v>326.75980900000002</v>
      </c>
      <c r="P2738" s="2">
        <v>288.25</v>
      </c>
      <c r="Q2738" s="4">
        <v>812.66605900000002</v>
      </c>
      <c r="R2738" s="5">
        <v>4.2000000000000003E-2</v>
      </c>
      <c r="S2738" s="6">
        <v>846.79803347800009</v>
      </c>
      <c r="T2738" s="4">
        <v>25.631578947368421</v>
      </c>
      <c r="U2738" s="7">
        <v>872.42961242536853</v>
      </c>
      <c r="V2738" s="8">
        <v>0.88401014532918087</v>
      </c>
      <c r="W2738" s="7">
        <v>632.37425339273079</v>
      </c>
      <c r="X2738" s="7">
        <v>731.90670033107108</v>
      </c>
      <c r="Y2738" s="7">
        <v>809.9881888775277</v>
      </c>
      <c r="Z2738" s="7">
        <v>1063.9675362374305</v>
      </c>
      <c r="AA2738" s="7">
        <v>1303.3602318908524</v>
      </c>
      <c r="AB2738" s="7">
        <v>1498.9929724248314</v>
      </c>
      <c r="AC2738" s="7">
        <v>1085.5900000000001</v>
      </c>
      <c r="AD2738" s="7">
        <v>1184.28</v>
      </c>
      <c r="AE2738" s="4">
        <v>737</v>
      </c>
      <c r="AF2738" s="4">
        <v>853</v>
      </c>
      <c r="AG2738" s="4">
        <v>944</v>
      </c>
      <c r="AH2738" s="4">
        <v>1240</v>
      </c>
      <c r="AI2738" s="4">
        <v>1519</v>
      </c>
      <c r="AJ2738" s="4">
        <v>1747</v>
      </c>
      <c r="AK2738" s="4">
        <v>1088.8906579396998</v>
      </c>
      <c r="AL2738" s="8">
        <v>1.1293162801571266</v>
      </c>
      <c r="AM2738" s="4">
        <v>1008.1931164524667</v>
      </c>
      <c r="AN2738" s="8">
        <v>1.0475475685478113</v>
      </c>
      <c r="AO2738" s="4">
        <v>927.49557496523335</v>
      </c>
      <c r="AP2738" s="8">
        <v>0.96577885693849608</v>
      </c>
    </row>
    <row r="2739" spans="1:42" x14ac:dyDescent="0.25">
      <c r="A2739" s="2" t="s">
        <v>7938</v>
      </c>
      <c r="B2739" t="s">
        <v>7937</v>
      </c>
      <c r="C2739" t="s">
        <v>149</v>
      </c>
      <c r="D2739" t="s">
        <v>7936</v>
      </c>
      <c r="E2739" s="3" t="s">
        <v>7584</v>
      </c>
      <c r="F2739" t="s">
        <v>7939</v>
      </c>
      <c r="G2739">
        <v>24</v>
      </c>
      <c r="H2739">
        <v>0</v>
      </c>
      <c r="I2739">
        <v>23</v>
      </c>
      <c r="J2739">
        <v>1</v>
      </c>
      <c r="K2739">
        <v>0</v>
      </c>
      <c r="L2739">
        <v>0</v>
      </c>
      <c r="M2739">
        <v>0</v>
      </c>
      <c r="N2739" s="2">
        <v>158.04861111111111</v>
      </c>
      <c r="O2739" s="2">
        <v>189.55762940277779</v>
      </c>
      <c r="P2739" s="2">
        <v>381.23</v>
      </c>
      <c r="Q2739" s="4">
        <v>728.83624051388892</v>
      </c>
      <c r="R2739" s="5">
        <v>4.2000000000000003E-2</v>
      </c>
      <c r="S2739" s="6">
        <v>759.44736261547223</v>
      </c>
      <c r="T2739" s="4">
        <v>0</v>
      </c>
      <c r="U2739" s="7">
        <v>759.44736261547223</v>
      </c>
      <c r="V2739" s="8">
        <v>0.94068624601421003</v>
      </c>
      <c r="W2739" s="7">
        <v>674.47203839218855</v>
      </c>
      <c r="X2739" s="7">
        <v>749.72693807332541</v>
      </c>
      <c r="Y2739" s="7">
        <v>983.01712708484945</v>
      </c>
      <c r="Z2739" s="7">
        <v>1190.9087874539898</v>
      </c>
      <c r="AA2739" s="7">
        <v>1411.029369021315</v>
      </c>
      <c r="AB2739" s="7">
        <v>1622.6837743745123</v>
      </c>
      <c r="AC2739" s="7">
        <v>888.06666666666683</v>
      </c>
      <c r="AD2739" s="7">
        <v>968.8</v>
      </c>
      <c r="AE2739" s="4">
        <v>717</v>
      </c>
      <c r="AF2739" s="4">
        <v>797</v>
      </c>
      <c r="AG2739" s="4">
        <v>1045</v>
      </c>
      <c r="AH2739" s="4">
        <v>1266</v>
      </c>
      <c r="AI2739" s="4">
        <v>1500</v>
      </c>
      <c r="AJ2739" s="4">
        <v>1725</v>
      </c>
      <c r="AK2739" s="4">
        <v>911.05236563878316</v>
      </c>
      <c r="AL2739" s="8">
        <v>1.1284711382809038</v>
      </c>
      <c r="AM2739" s="4">
        <v>860.51736463101281</v>
      </c>
      <c r="AN2739" s="8">
        <v>1.065876174192006</v>
      </c>
      <c r="AO2739" s="4">
        <v>809.98236362324258</v>
      </c>
      <c r="AP2739" s="8">
        <v>1.0032812101031081</v>
      </c>
    </row>
    <row r="2740" spans="1:42" x14ac:dyDescent="0.25">
      <c r="A2740" s="2" t="s">
        <v>7942</v>
      </c>
      <c r="B2740" t="s">
        <v>7941</v>
      </c>
      <c r="C2740" t="s">
        <v>149</v>
      </c>
      <c r="D2740" t="s">
        <v>7940</v>
      </c>
      <c r="E2740" s="3" t="s">
        <v>7584</v>
      </c>
      <c r="F2740" t="s">
        <v>7943</v>
      </c>
      <c r="G2740">
        <v>60</v>
      </c>
      <c r="H2740">
        <v>0</v>
      </c>
      <c r="I2740">
        <v>47</v>
      </c>
      <c r="J2740">
        <v>9</v>
      </c>
      <c r="K2740">
        <v>4</v>
      </c>
      <c r="L2740">
        <v>0</v>
      </c>
      <c r="M2740">
        <v>0</v>
      </c>
      <c r="N2740" s="2">
        <v>162.01250000000002</v>
      </c>
      <c r="O2740" s="2">
        <v>175.76512838888897</v>
      </c>
      <c r="P2740" s="2">
        <v>384.04</v>
      </c>
      <c r="Q2740" s="4">
        <v>721.81762838888903</v>
      </c>
      <c r="R2740" s="5">
        <v>4.2000000000000003E-2</v>
      </c>
      <c r="S2740" s="6">
        <v>752.13396878122239</v>
      </c>
      <c r="T2740" s="4">
        <v>69.08620689655173</v>
      </c>
      <c r="U2740" s="7">
        <v>821.22017567777414</v>
      </c>
      <c r="V2740" s="8">
        <v>0.84193169538422608</v>
      </c>
      <c r="W2740" s="7">
        <v>603.00262824166089</v>
      </c>
      <c r="X2740" s="7">
        <v>690.90838223085439</v>
      </c>
      <c r="Y2740" s="7">
        <v>879.05753989193522</v>
      </c>
      <c r="Z2740" s="7">
        <v>1185.9565757489443</v>
      </c>
      <c r="AA2740" s="7">
        <v>1475.8913432922491</v>
      </c>
      <c r="AB2740" s="7">
        <v>1697.1979344755696</v>
      </c>
      <c r="AC2740" s="7">
        <v>1072.94</v>
      </c>
      <c r="AD2740" s="7">
        <v>1170.48</v>
      </c>
      <c r="AE2740" s="4">
        <v>782</v>
      </c>
      <c r="AF2740" s="4">
        <v>896</v>
      </c>
      <c r="AG2740" s="4">
        <v>1140</v>
      </c>
      <c r="AH2740" s="4">
        <v>1538</v>
      </c>
      <c r="AI2740" s="4">
        <v>1914</v>
      </c>
      <c r="AJ2740" s="4">
        <v>2201</v>
      </c>
      <c r="AK2740" s="4">
        <v>1019.8687134777882</v>
      </c>
      <c r="AL2740" s="8">
        <v>1.1164188234307362</v>
      </c>
      <c r="AM2740" s="4">
        <v>930.62379857893291</v>
      </c>
      <c r="AN2740" s="8">
        <v>1.0249231140818993</v>
      </c>
      <c r="AO2740" s="4">
        <v>841.37888368007771</v>
      </c>
      <c r="AP2740" s="8">
        <v>0.93342740473306285</v>
      </c>
    </row>
    <row r="2741" spans="1:42" x14ac:dyDescent="0.25">
      <c r="A2741" s="2" t="s">
        <v>7946</v>
      </c>
      <c r="B2741" t="s">
        <v>7945</v>
      </c>
      <c r="C2741" t="s">
        <v>149</v>
      </c>
      <c r="D2741" t="s">
        <v>7944</v>
      </c>
      <c r="E2741" s="3" t="s">
        <v>7584</v>
      </c>
      <c r="F2741" t="s">
        <v>7947</v>
      </c>
      <c r="G2741">
        <v>30</v>
      </c>
      <c r="H2741">
        <v>0</v>
      </c>
      <c r="I2741">
        <v>29</v>
      </c>
      <c r="J2741">
        <v>1</v>
      </c>
      <c r="K2741">
        <v>0</v>
      </c>
      <c r="L2741">
        <v>0</v>
      </c>
      <c r="M2741">
        <v>0</v>
      </c>
      <c r="N2741" s="2">
        <v>170.6888888888889</v>
      </c>
      <c r="O2741" s="2">
        <v>224.92299244444456</v>
      </c>
      <c r="P2741" s="2">
        <v>339.97</v>
      </c>
      <c r="Q2741" s="4">
        <v>735.58188133333351</v>
      </c>
      <c r="R2741" s="5">
        <v>4.2000000000000003E-2</v>
      </c>
      <c r="S2741" s="6">
        <v>766.47632034933349</v>
      </c>
      <c r="T2741" s="4">
        <v>0</v>
      </c>
      <c r="U2741" s="7">
        <v>766.47632034933349</v>
      </c>
      <c r="V2741" s="8">
        <v>1.0669213813325913</v>
      </c>
      <c r="W2741" s="7">
        <v>751.11265245814423</v>
      </c>
      <c r="X2741" s="7">
        <v>758.58110212747238</v>
      </c>
      <c r="Y2741" s="7">
        <v>995.43764878330762</v>
      </c>
      <c r="Z2741" s="7">
        <v>1394.4662454016966</v>
      </c>
      <c r="AA2741" s="7">
        <v>1639.8581631081927</v>
      </c>
      <c r="AB2741" s="7">
        <v>1886.3170021960213</v>
      </c>
      <c r="AC2741" s="7">
        <v>790.24</v>
      </c>
      <c r="AD2741" s="7">
        <v>862.07999999999993</v>
      </c>
      <c r="AE2741" s="4">
        <v>704</v>
      </c>
      <c r="AF2741" s="4">
        <v>711</v>
      </c>
      <c r="AG2741" s="4">
        <v>933</v>
      </c>
      <c r="AH2741" s="4">
        <v>1307</v>
      </c>
      <c r="AI2741" s="4">
        <v>1537</v>
      </c>
      <c r="AJ2741" s="4">
        <v>1768</v>
      </c>
      <c r="AK2741" s="4">
        <v>831.25625097993338</v>
      </c>
      <c r="AL2741" s="8">
        <v>1.1570938905622681</v>
      </c>
      <c r="AM2741" s="4">
        <v>809.66294076973338</v>
      </c>
      <c r="AN2741" s="8">
        <v>1.127036387485709</v>
      </c>
      <c r="AO2741" s="4">
        <v>788.06963055953349</v>
      </c>
      <c r="AP2741" s="8">
        <v>1.0969788844091501</v>
      </c>
    </row>
    <row r="2742" spans="1:42" x14ac:dyDescent="0.25">
      <c r="A2742" s="2" t="s">
        <v>7950</v>
      </c>
      <c r="B2742" t="s">
        <v>7949</v>
      </c>
      <c r="C2742" t="s">
        <v>149</v>
      </c>
      <c r="D2742" t="s">
        <v>7948</v>
      </c>
      <c r="E2742" s="3" t="s">
        <v>7584</v>
      </c>
      <c r="F2742" t="s">
        <v>7951</v>
      </c>
      <c r="G2742">
        <v>39</v>
      </c>
      <c r="H2742">
        <v>0</v>
      </c>
      <c r="I2742">
        <v>28</v>
      </c>
      <c r="J2742">
        <v>2</v>
      </c>
      <c r="K2742">
        <v>9</v>
      </c>
      <c r="L2742">
        <v>0</v>
      </c>
      <c r="M2742">
        <v>0</v>
      </c>
      <c r="N2742" s="2">
        <v>206.87179487179489</v>
      </c>
      <c r="O2742" s="2">
        <v>237.70380420512831</v>
      </c>
      <c r="P2742" s="2">
        <v>324.27999999999997</v>
      </c>
      <c r="Q2742" s="4">
        <v>768.85559907692323</v>
      </c>
      <c r="R2742" s="5">
        <v>4.2000000000000003E-2</v>
      </c>
      <c r="S2742" s="6">
        <v>801.14753423815398</v>
      </c>
      <c r="T2742" s="4">
        <v>61.210526315789473</v>
      </c>
      <c r="U2742" s="7">
        <v>862.35806055394346</v>
      </c>
      <c r="V2742" s="8">
        <v>0.94820728979119218</v>
      </c>
      <c r="W2742" s="7">
        <v>569.06343504457561</v>
      </c>
      <c r="X2742" s="7">
        <v>687.10445717456491</v>
      </c>
      <c r="Y2742" s="7">
        <v>821.88263915880646</v>
      </c>
      <c r="Z2742" s="7">
        <v>1151.3404173425081</v>
      </c>
      <c r="AA2742" s="7">
        <v>1380.3752364006964</v>
      </c>
      <c r="AB2742" s="7">
        <v>1587.3874767032896</v>
      </c>
      <c r="AC2742" s="7">
        <v>1000.4076923076924</v>
      </c>
      <c r="AD2742" s="7">
        <v>1091.353846153846</v>
      </c>
      <c r="AE2742" s="4">
        <v>646</v>
      </c>
      <c r="AF2742" s="4">
        <v>780</v>
      </c>
      <c r="AG2742" s="4">
        <v>933</v>
      </c>
      <c r="AH2742" s="4">
        <v>1307</v>
      </c>
      <c r="AI2742" s="4">
        <v>1567</v>
      </c>
      <c r="AJ2742" s="4">
        <v>1802</v>
      </c>
      <c r="AK2742" s="4">
        <v>977.47945363254405</v>
      </c>
      <c r="AL2742" s="8">
        <v>1.1420933552675578</v>
      </c>
      <c r="AM2742" s="4">
        <v>917.02279555446751</v>
      </c>
      <c r="AN2742" s="8">
        <v>1.0756181328185181</v>
      </c>
      <c r="AO2742" s="4">
        <v>856.56613747639085</v>
      </c>
      <c r="AP2742" s="8">
        <v>1.0091429103694785</v>
      </c>
    </row>
    <row r="2743" spans="1:42" x14ac:dyDescent="0.25">
      <c r="A2743" s="2" t="s">
        <v>7954</v>
      </c>
      <c r="B2743" t="s">
        <v>7953</v>
      </c>
      <c r="C2743" t="s">
        <v>149</v>
      </c>
      <c r="D2743" t="s">
        <v>7952</v>
      </c>
      <c r="E2743" s="3" t="s">
        <v>7584</v>
      </c>
      <c r="F2743" t="s">
        <v>7955</v>
      </c>
      <c r="G2743">
        <v>50</v>
      </c>
      <c r="H2743">
        <v>0</v>
      </c>
      <c r="I2743">
        <v>34</v>
      </c>
      <c r="J2743">
        <v>1</v>
      </c>
      <c r="K2743">
        <v>12</v>
      </c>
      <c r="L2743">
        <v>3</v>
      </c>
      <c r="M2743">
        <v>0</v>
      </c>
      <c r="N2743" s="2">
        <v>233.79499999999999</v>
      </c>
      <c r="O2743" s="2">
        <v>181.9076391666666</v>
      </c>
      <c r="P2743" s="2">
        <v>389.87</v>
      </c>
      <c r="Q2743" s="4">
        <v>805.57263916666659</v>
      </c>
      <c r="R2743" s="5">
        <v>4.2000000000000003E-2</v>
      </c>
      <c r="S2743" s="6">
        <v>839.40669001166657</v>
      </c>
      <c r="T2743" s="4">
        <v>40.416666666666664</v>
      </c>
      <c r="U2743" s="7">
        <v>879.8233566783332</v>
      </c>
      <c r="V2743" s="8">
        <v>0.89081602644466029</v>
      </c>
      <c r="W2743" s="7">
        <v>626.37216303039327</v>
      </c>
      <c r="X2743" s="7">
        <v>724.95991189270751</v>
      </c>
      <c r="Y2743" s="7">
        <v>802.30030108641961</v>
      </c>
      <c r="Z2743" s="7">
        <v>1053.86903956267</v>
      </c>
      <c r="AA2743" s="7">
        <v>1290.9895734642705</v>
      </c>
      <c r="AB2743" s="7">
        <v>1484.7654936419226</v>
      </c>
      <c r="AC2743" s="7">
        <v>1086.4260000000002</v>
      </c>
      <c r="AD2743" s="7">
        <v>1185.192</v>
      </c>
      <c r="AE2743" s="4">
        <v>737</v>
      </c>
      <c r="AF2743" s="4">
        <v>853</v>
      </c>
      <c r="AG2743" s="4">
        <v>944</v>
      </c>
      <c r="AH2743" s="4">
        <v>1240</v>
      </c>
      <c r="AI2743" s="4">
        <v>1519</v>
      </c>
      <c r="AJ2743" s="4">
        <v>1747</v>
      </c>
      <c r="AK2743" s="4">
        <v>1084.7845566435417</v>
      </c>
      <c r="AL2743" s="8">
        <v>1.1392596878583809</v>
      </c>
      <c r="AM2743" s="4">
        <v>1002.9919344329168</v>
      </c>
      <c r="AN2743" s="8">
        <v>1.0564451340538075</v>
      </c>
      <c r="AO2743" s="4">
        <v>921.19931222229161</v>
      </c>
      <c r="AP2743" s="8">
        <v>0.97363058024923377</v>
      </c>
    </row>
    <row r="2744" spans="1:42" x14ac:dyDescent="0.25">
      <c r="A2744" s="2" t="s">
        <v>7958</v>
      </c>
      <c r="B2744" t="s">
        <v>7957</v>
      </c>
      <c r="C2744" t="s">
        <v>149</v>
      </c>
      <c r="D2744" t="s">
        <v>7956</v>
      </c>
      <c r="E2744" s="3" t="s">
        <v>7584</v>
      </c>
      <c r="F2744" t="s">
        <v>7959</v>
      </c>
      <c r="G2744">
        <v>43</v>
      </c>
      <c r="H2744">
        <v>0</v>
      </c>
      <c r="I2744">
        <v>42</v>
      </c>
      <c r="J2744">
        <v>1</v>
      </c>
      <c r="K2744">
        <v>0</v>
      </c>
      <c r="L2744">
        <v>0</v>
      </c>
      <c r="M2744">
        <v>0</v>
      </c>
      <c r="N2744" s="2">
        <v>168.85658914728683</v>
      </c>
      <c r="O2744" s="2">
        <v>188.34325241860466</v>
      </c>
      <c r="P2744" s="2">
        <v>332.5</v>
      </c>
      <c r="Q2744" s="4">
        <v>689.69984156589146</v>
      </c>
      <c r="R2744" s="5">
        <v>4.2000000000000003E-2</v>
      </c>
      <c r="S2744" s="6">
        <v>718.66723491165897</v>
      </c>
      <c r="T2744" s="4">
        <v>0</v>
      </c>
      <c r="U2744" s="7">
        <v>718.66723491165897</v>
      </c>
      <c r="V2744" s="8">
        <v>0.87779267437015585</v>
      </c>
      <c r="W2744" s="7">
        <v>561.78731159689971</v>
      </c>
      <c r="X2744" s="7">
        <v>716.27882228604722</v>
      </c>
      <c r="Y2744" s="7">
        <v>818.98056518735541</v>
      </c>
      <c r="Z2744" s="7">
        <v>1147.2750254017935</v>
      </c>
      <c r="AA2744" s="7">
        <v>1203.4537565614837</v>
      </c>
      <c r="AB2744" s="7">
        <v>1384.2790474817357</v>
      </c>
      <c r="AC2744" s="7">
        <v>900.59302325581393</v>
      </c>
      <c r="AD2744" s="7">
        <v>982.46511627906966</v>
      </c>
      <c r="AE2744" s="4">
        <v>640</v>
      </c>
      <c r="AF2744" s="4">
        <v>816</v>
      </c>
      <c r="AG2744" s="4">
        <v>933</v>
      </c>
      <c r="AH2744" s="4">
        <v>1307</v>
      </c>
      <c r="AI2744" s="4">
        <v>1371</v>
      </c>
      <c r="AJ2744" s="4">
        <v>1577</v>
      </c>
      <c r="AK2744" s="4">
        <v>921.58921862209672</v>
      </c>
      <c r="AL2744" s="8">
        <v>1.1256451186124177</v>
      </c>
      <c r="AM2744" s="4">
        <v>852.16853998431532</v>
      </c>
      <c r="AN2744" s="8">
        <v>1.040853492950591</v>
      </c>
      <c r="AO2744" s="4">
        <v>782.74786134653402</v>
      </c>
      <c r="AP2744" s="8">
        <v>0.95606186728876486</v>
      </c>
    </row>
    <row r="2745" spans="1:42" x14ac:dyDescent="0.25">
      <c r="A2745" s="2" t="s">
        <v>7962</v>
      </c>
      <c r="B2745" t="s">
        <v>7961</v>
      </c>
      <c r="C2745" t="s">
        <v>149</v>
      </c>
      <c r="D2745" t="s">
        <v>7960</v>
      </c>
      <c r="E2745" s="3" t="s">
        <v>7584</v>
      </c>
      <c r="F2745" t="s">
        <v>7963</v>
      </c>
      <c r="G2745">
        <v>30</v>
      </c>
      <c r="H2745">
        <v>0</v>
      </c>
      <c r="I2745">
        <v>29</v>
      </c>
      <c r="J2745">
        <v>1</v>
      </c>
      <c r="K2745">
        <v>0</v>
      </c>
      <c r="L2745">
        <v>0</v>
      </c>
      <c r="M2745">
        <v>0</v>
      </c>
      <c r="N2745" s="2">
        <v>124.92222222222222</v>
      </c>
      <c r="O2745" s="2">
        <v>242.80587661111116</v>
      </c>
      <c r="P2745" s="2">
        <v>365.15</v>
      </c>
      <c r="Q2745" s="4">
        <v>732.8780988333333</v>
      </c>
      <c r="R2745" s="5">
        <v>4.2000000000000003E-2</v>
      </c>
      <c r="S2745" s="6">
        <v>763.65897898433332</v>
      </c>
      <c r="T2745" s="4">
        <v>0</v>
      </c>
      <c r="U2745" s="7">
        <v>763.65897898433332</v>
      </c>
      <c r="V2745" s="8">
        <v>0.54894736592538451</v>
      </c>
      <c r="W2745" s="7">
        <v>669.71578642896918</v>
      </c>
      <c r="X2745" s="7">
        <v>758.09631234295614</v>
      </c>
      <c r="Y2745" s="7">
        <v>924.97631158427305</v>
      </c>
      <c r="Z2745" s="7">
        <v>1231.837889136563</v>
      </c>
      <c r="AA2745" s="7">
        <v>1379.5047305704916</v>
      </c>
      <c r="AB2745" s="7">
        <v>1586.4578875243615</v>
      </c>
      <c r="AC2745" s="7">
        <v>1530.2466666666669</v>
      </c>
      <c r="AD2745" s="7">
        <v>1669.3600000000001</v>
      </c>
      <c r="AE2745" s="4">
        <v>1220</v>
      </c>
      <c r="AF2745" s="4">
        <v>1381</v>
      </c>
      <c r="AG2745" s="4">
        <v>1685</v>
      </c>
      <c r="AH2745" s="4">
        <v>2244</v>
      </c>
      <c r="AI2745" s="4">
        <v>2513</v>
      </c>
      <c r="AJ2745" s="4">
        <v>2890</v>
      </c>
      <c r="AK2745" s="4">
        <v>1485.3456908159335</v>
      </c>
      <c r="AL2745" s="8">
        <v>1.0677234562821201</v>
      </c>
      <c r="AM2745" s="4">
        <v>1244.7834535387335</v>
      </c>
      <c r="AN2745" s="8">
        <v>0.89479809282987499</v>
      </c>
      <c r="AO2745" s="4">
        <v>1004.2212162615334</v>
      </c>
      <c r="AP2745" s="8">
        <v>0.72187272937762981</v>
      </c>
    </row>
    <row r="2746" spans="1:42" x14ac:dyDescent="0.25">
      <c r="A2746" s="2" t="s">
        <v>7966</v>
      </c>
      <c r="B2746" t="s">
        <v>7965</v>
      </c>
      <c r="C2746" t="s">
        <v>149</v>
      </c>
      <c r="D2746" t="s">
        <v>7964</v>
      </c>
      <c r="E2746" s="3" t="s">
        <v>7584</v>
      </c>
      <c r="F2746" t="s">
        <v>7967</v>
      </c>
      <c r="G2746">
        <v>91</v>
      </c>
      <c r="H2746">
        <v>0</v>
      </c>
      <c r="I2746">
        <v>59</v>
      </c>
      <c r="J2746">
        <v>1</v>
      </c>
      <c r="K2746">
        <v>19</v>
      </c>
      <c r="L2746">
        <v>12</v>
      </c>
      <c r="M2746">
        <v>0</v>
      </c>
      <c r="N2746" s="2">
        <v>245.25274725274724</v>
      </c>
      <c r="O2746" s="2">
        <v>178.26300573260076</v>
      </c>
      <c r="P2746" s="2">
        <v>318.27</v>
      </c>
      <c r="Q2746" s="4">
        <v>741.78575298534793</v>
      </c>
      <c r="R2746" s="5">
        <v>4.2000000000000003E-2</v>
      </c>
      <c r="S2746" s="6">
        <v>772.9407546107326</v>
      </c>
      <c r="T2746" s="4">
        <v>72.965517241379317</v>
      </c>
      <c r="U2746" s="7">
        <v>845.9062718521119</v>
      </c>
      <c r="V2746" s="8">
        <v>0.88430045995407391</v>
      </c>
      <c r="W2746" s="7">
        <v>540.56749876445213</v>
      </c>
      <c r="X2746" s="7">
        <v>606.01737529647096</v>
      </c>
      <c r="Y2746" s="7">
        <v>788.63061105247425</v>
      </c>
      <c r="Z2746" s="7">
        <v>1054.4702330158595</v>
      </c>
      <c r="AA2746" s="7">
        <v>1146.5848740609231</v>
      </c>
      <c r="AB2746" s="7">
        <v>1318.693808645121</v>
      </c>
      <c r="AC2746" s="7">
        <v>1052.2406593406595</v>
      </c>
      <c r="AD2746" s="7">
        <v>1147.8989010989012</v>
      </c>
      <c r="AE2746" s="4">
        <v>669</v>
      </c>
      <c r="AF2746" s="4">
        <v>750</v>
      </c>
      <c r="AG2746" s="4">
        <v>976</v>
      </c>
      <c r="AH2746" s="4">
        <v>1305</v>
      </c>
      <c r="AI2746" s="4">
        <v>1419</v>
      </c>
      <c r="AJ2746" s="4">
        <v>1632</v>
      </c>
      <c r="AK2746" s="4">
        <v>1018.2641697904917</v>
      </c>
      <c r="AL2746" s="8">
        <v>1.1407586706326351</v>
      </c>
      <c r="AM2746" s="4">
        <v>936.48969806390517</v>
      </c>
      <c r="AN2746" s="8">
        <v>1.0552726004064479</v>
      </c>
      <c r="AO2746" s="4">
        <v>854.71522633731888</v>
      </c>
      <c r="AP2746" s="8">
        <v>0.96978653018026084</v>
      </c>
    </row>
    <row r="2747" spans="1:42" x14ac:dyDescent="0.25">
      <c r="A2747" s="2" t="s">
        <v>7970</v>
      </c>
      <c r="B2747" t="s">
        <v>7969</v>
      </c>
      <c r="C2747" t="s">
        <v>149</v>
      </c>
      <c r="D2747" t="s">
        <v>7968</v>
      </c>
      <c r="E2747" s="3" t="s">
        <v>7584</v>
      </c>
      <c r="F2747" t="s">
        <v>7971</v>
      </c>
      <c r="G2747">
        <v>20</v>
      </c>
      <c r="H2747">
        <v>0</v>
      </c>
      <c r="I2747">
        <v>0</v>
      </c>
      <c r="J2747">
        <v>1</v>
      </c>
      <c r="K2747">
        <v>19</v>
      </c>
      <c r="L2747">
        <v>0</v>
      </c>
      <c r="M2747">
        <v>0</v>
      </c>
      <c r="N2747" s="2">
        <v>272.58333333333331</v>
      </c>
      <c r="O2747" s="2">
        <v>123.55674975000002</v>
      </c>
      <c r="P2747" s="2">
        <v>371.83</v>
      </c>
      <c r="Q2747" s="4">
        <v>767.97008308333329</v>
      </c>
      <c r="R2747" s="5">
        <v>4.2000000000000003E-2</v>
      </c>
      <c r="S2747" s="6">
        <v>800.22482657283331</v>
      </c>
      <c r="T2747" s="4">
        <v>195</v>
      </c>
      <c r="U2747" s="7">
        <v>995.22482657283331</v>
      </c>
      <c r="V2747" s="8">
        <v>0.89301882235437502</v>
      </c>
      <c r="W2747" s="7">
        <v>459.54855669308915</v>
      </c>
      <c r="X2747" s="7">
        <v>510.52972470122882</v>
      </c>
      <c r="Y2747" s="7">
        <v>669.93563030414407</v>
      </c>
      <c r="Z2747" s="7">
        <v>807.08215269223797</v>
      </c>
      <c r="AA2747" s="7">
        <v>967.2061029149861</v>
      </c>
      <c r="AB2747" s="7">
        <v>1112.2511161212424</v>
      </c>
      <c r="AC2747" s="7">
        <v>1225.8950000000002</v>
      </c>
      <c r="AD2747" s="7">
        <v>1337.34</v>
      </c>
      <c r="AE2747" s="4">
        <v>640</v>
      </c>
      <c r="AF2747" s="4">
        <v>711</v>
      </c>
      <c r="AG2747" s="4">
        <v>933</v>
      </c>
      <c r="AH2747" s="4">
        <v>1124</v>
      </c>
      <c r="AI2747" s="4">
        <v>1347</v>
      </c>
      <c r="AJ2747" s="4">
        <v>1549</v>
      </c>
      <c r="AK2747" s="4">
        <v>1077.1242607635336</v>
      </c>
      <c r="AL2747" s="8">
        <v>1.1414816822320728</v>
      </c>
      <c r="AM2747" s="4">
        <v>984.82444936663342</v>
      </c>
      <c r="AN2747" s="8">
        <v>1.0586607289395069</v>
      </c>
      <c r="AO2747" s="4">
        <v>892.52463796973336</v>
      </c>
      <c r="AP2747" s="8">
        <v>0.9758397756469408</v>
      </c>
    </row>
    <row r="2748" spans="1:42" x14ac:dyDescent="0.25">
      <c r="A2748" s="2" t="s">
        <v>7974</v>
      </c>
      <c r="B2748" t="s">
        <v>7973</v>
      </c>
      <c r="C2748" t="s">
        <v>149</v>
      </c>
      <c r="D2748" t="s">
        <v>7972</v>
      </c>
      <c r="E2748" s="3" t="s">
        <v>7584</v>
      </c>
      <c r="F2748" t="s">
        <v>7975</v>
      </c>
      <c r="G2748">
        <v>49</v>
      </c>
      <c r="H2748">
        <v>0</v>
      </c>
      <c r="I2748">
        <v>48</v>
      </c>
      <c r="J2748">
        <v>1</v>
      </c>
      <c r="K2748">
        <v>0</v>
      </c>
      <c r="L2748">
        <v>0</v>
      </c>
      <c r="M2748">
        <v>0</v>
      </c>
      <c r="N2748" s="2">
        <v>130.9455782312925</v>
      </c>
      <c r="O2748" s="2">
        <v>119.77562888435378</v>
      </c>
      <c r="P2748" s="2">
        <v>394.01</v>
      </c>
      <c r="Q2748" s="4">
        <v>644.73120711564627</v>
      </c>
      <c r="R2748" s="5">
        <v>4.2000000000000003E-2</v>
      </c>
      <c r="S2748" s="6">
        <v>671.80991781450348</v>
      </c>
      <c r="T2748" s="4">
        <v>0</v>
      </c>
      <c r="U2748" s="7">
        <v>671.80991781450348</v>
      </c>
      <c r="V2748" s="8">
        <v>0.74564387906384588</v>
      </c>
      <c r="W2748" s="7">
        <v>583.09351342792763</v>
      </c>
      <c r="X2748" s="7">
        <v>668.09691564120601</v>
      </c>
      <c r="Y2748" s="7">
        <v>850.03402213278446</v>
      </c>
      <c r="Z2748" s="7">
        <v>1146.8002860001952</v>
      </c>
      <c r="AA2748" s="7">
        <v>1427.1623845282011</v>
      </c>
      <c r="AB2748" s="7">
        <v>1641.1621778195249</v>
      </c>
      <c r="AC2748" s="7">
        <v>991.07755102040824</v>
      </c>
      <c r="AD2748" s="7">
        <v>1081.1755102040815</v>
      </c>
      <c r="AE2748" s="4">
        <v>782</v>
      </c>
      <c r="AF2748" s="4">
        <v>896</v>
      </c>
      <c r="AG2748" s="4">
        <v>1140</v>
      </c>
      <c r="AH2748" s="4">
        <v>1538</v>
      </c>
      <c r="AI2748" s="4">
        <v>1914</v>
      </c>
      <c r="AJ2748" s="4">
        <v>2201</v>
      </c>
      <c r="AK2748" s="4">
        <v>991.71278936341253</v>
      </c>
      <c r="AL2748" s="8">
        <v>1.1007050529765157</v>
      </c>
      <c r="AM2748" s="4">
        <v>882.65499224446626</v>
      </c>
      <c r="AN2748" s="8">
        <v>0.97966147096083278</v>
      </c>
      <c r="AO2748" s="4">
        <v>773.59719512551999</v>
      </c>
      <c r="AP2748" s="8">
        <v>0.8586178889451499</v>
      </c>
    </row>
    <row r="2749" spans="1:42" x14ac:dyDescent="0.25">
      <c r="A2749" s="2" t="s">
        <v>7978</v>
      </c>
      <c r="B2749" t="s">
        <v>7977</v>
      </c>
      <c r="C2749" t="s">
        <v>149</v>
      </c>
      <c r="D2749" t="s">
        <v>7976</v>
      </c>
      <c r="E2749" s="3" t="s">
        <v>7584</v>
      </c>
      <c r="F2749" t="s">
        <v>7979</v>
      </c>
      <c r="G2749">
        <v>50</v>
      </c>
      <c r="H2749">
        <v>0</v>
      </c>
      <c r="I2749">
        <v>38</v>
      </c>
      <c r="J2749">
        <v>4</v>
      </c>
      <c r="K2749">
        <v>6</v>
      </c>
      <c r="L2749">
        <v>2</v>
      </c>
      <c r="M2749">
        <v>0</v>
      </c>
      <c r="N2749" s="2">
        <v>222.79499999999999</v>
      </c>
      <c r="O2749" s="2">
        <v>172.33346783333332</v>
      </c>
      <c r="P2749" s="2">
        <v>301.05</v>
      </c>
      <c r="Q2749" s="4">
        <v>696.17846783333334</v>
      </c>
      <c r="R2749" s="5">
        <v>4.2000000000000003E-2</v>
      </c>
      <c r="S2749" s="6">
        <v>725.41796348233333</v>
      </c>
      <c r="T2749" s="4">
        <v>51.469387755102041</v>
      </c>
      <c r="U2749" s="7">
        <v>776.88735123743538</v>
      </c>
      <c r="V2749" s="8">
        <v>0.95384460175502817</v>
      </c>
      <c r="W2749" s="7">
        <v>570.01706196431257</v>
      </c>
      <c r="X2749" s="7">
        <v>633.25332977597861</v>
      </c>
      <c r="Y2749" s="7">
        <v>830.97799814484949</v>
      </c>
      <c r="Z2749" s="7">
        <v>1015.3428916239319</v>
      </c>
      <c r="AA2749" s="7">
        <v>1395.6511501532466</v>
      </c>
      <c r="AB2749" s="7">
        <v>1604.9542900932677</v>
      </c>
      <c r="AC2749" s="7">
        <v>895.92800000000011</v>
      </c>
      <c r="AD2749" s="7">
        <v>977.37599999999998</v>
      </c>
      <c r="AE2749" s="4">
        <v>640</v>
      </c>
      <c r="AF2749" s="4">
        <v>711</v>
      </c>
      <c r="AG2749" s="4">
        <v>933</v>
      </c>
      <c r="AH2749" s="4">
        <v>1140</v>
      </c>
      <c r="AI2749" s="4">
        <v>1567</v>
      </c>
      <c r="AJ2749" s="4">
        <v>1802</v>
      </c>
      <c r="AK2749" s="4">
        <v>889.19360923601664</v>
      </c>
      <c r="AL2749" s="8">
        <v>1.1549246107837132</v>
      </c>
      <c r="AM2749" s="4">
        <v>834.60172731812213</v>
      </c>
      <c r="AN2749" s="8">
        <v>1.0878979411074847</v>
      </c>
      <c r="AO2749" s="4">
        <v>780.00984540022762</v>
      </c>
      <c r="AP2749" s="8">
        <v>1.0208712714312562</v>
      </c>
    </row>
    <row r="2750" spans="1:42" x14ac:dyDescent="0.25">
      <c r="A2750" s="2" t="s">
        <v>7982</v>
      </c>
      <c r="B2750" t="s">
        <v>7981</v>
      </c>
      <c r="C2750" t="s">
        <v>149</v>
      </c>
      <c r="D2750" t="s">
        <v>7980</v>
      </c>
      <c r="E2750" s="3" t="s">
        <v>7584</v>
      </c>
      <c r="F2750" t="s">
        <v>7983</v>
      </c>
      <c r="G2750">
        <v>159</v>
      </c>
      <c r="H2750">
        <v>0</v>
      </c>
      <c r="I2750">
        <v>108</v>
      </c>
      <c r="J2750">
        <v>14</v>
      </c>
      <c r="K2750">
        <v>17</v>
      </c>
      <c r="L2750">
        <v>17</v>
      </c>
      <c r="M2750">
        <v>3</v>
      </c>
      <c r="N2750" s="2">
        <v>189.11268343815513</v>
      </c>
      <c r="O2750" s="2">
        <v>223.96801074213849</v>
      </c>
      <c r="P2750" s="2">
        <v>480.03</v>
      </c>
      <c r="Q2750" s="4">
        <v>893.11069418029365</v>
      </c>
      <c r="R2750" s="5">
        <v>4.2000000000000003E-2</v>
      </c>
      <c r="S2750" s="6">
        <v>930.62134333586607</v>
      </c>
      <c r="T2750" s="4">
        <v>59.845161290322579</v>
      </c>
      <c r="U2750" s="7">
        <v>990.46650462618868</v>
      </c>
      <c r="V2750" s="8">
        <v>0.60044980778171164</v>
      </c>
      <c r="W2750" s="7">
        <v>688.28729999310383</v>
      </c>
      <c r="X2750" s="7">
        <v>779.11865679547248</v>
      </c>
      <c r="Y2750" s="7">
        <v>950.62631187572129</v>
      </c>
      <c r="Z2750" s="7">
        <v>1265.9972960528894</v>
      </c>
      <c r="AA2750" s="7">
        <v>1417.7590040021885</v>
      </c>
      <c r="AB2750" s="7">
        <v>1630.451063098418</v>
      </c>
      <c r="AC2750" s="7">
        <v>1814.4949685534593</v>
      </c>
      <c r="AD2750" s="7">
        <v>1979.4490566037737</v>
      </c>
      <c r="AE2750" s="4">
        <v>1220</v>
      </c>
      <c r="AF2750" s="4">
        <v>1381</v>
      </c>
      <c r="AG2750" s="4">
        <v>1685</v>
      </c>
      <c r="AH2750" s="4">
        <v>2244</v>
      </c>
      <c r="AI2750" s="4">
        <v>2513</v>
      </c>
      <c r="AJ2750" s="4">
        <v>2890</v>
      </c>
      <c r="AK2750" s="4">
        <v>1719.7714333284314</v>
      </c>
      <c r="AL2750" s="8">
        <v>1.0788557080658305</v>
      </c>
      <c r="AM2750" s="4">
        <v>1454.8818926316262</v>
      </c>
      <c r="AN2750" s="8">
        <v>0.91827190936906333</v>
      </c>
      <c r="AO2750" s="4">
        <v>1189.9923519348213</v>
      </c>
      <c r="AP2750" s="8">
        <v>0.75768811067229624</v>
      </c>
    </row>
    <row r="2751" spans="1:42" x14ac:dyDescent="0.25">
      <c r="A2751" s="2" t="s">
        <v>7986</v>
      </c>
      <c r="B2751" t="s">
        <v>7985</v>
      </c>
      <c r="C2751" t="s">
        <v>149</v>
      </c>
      <c r="D2751" t="s">
        <v>7984</v>
      </c>
      <c r="E2751" s="3" t="s">
        <v>7584</v>
      </c>
      <c r="F2751" t="s">
        <v>7987</v>
      </c>
      <c r="G2751">
        <v>123</v>
      </c>
      <c r="H2751">
        <v>0</v>
      </c>
      <c r="I2751">
        <v>0</v>
      </c>
      <c r="J2751">
        <v>42</v>
      </c>
      <c r="K2751">
        <v>81</v>
      </c>
      <c r="L2751">
        <v>0</v>
      </c>
      <c r="M2751">
        <v>0</v>
      </c>
      <c r="N2751" s="2">
        <v>309.3123306233062</v>
      </c>
      <c r="O2751" s="2">
        <v>0</v>
      </c>
      <c r="P2751" s="2">
        <v>748.18</v>
      </c>
      <c r="Q2751" s="4">
        <v>1057.4923306233061</v>
      </c>
      <c r="R2751" s="5">
        <v>4.2000000000000003E-2</v>
      </c>
      <c r="S2751" s="6">
        <v>1101.907008509485</v>
      </c>
      <c r="T2751" s="4">
        <v>108.01666666666667</v>
      </c>
      <c r="U2751" s="7">
        <v>1209.9236751761516</v>
      </c>
      <c r="V2751" s="8">
        <v>0.58930921003376435</v>
      </c>
      <c r="W2751" s="7">
        <v>654.77189486141788</v>
      </c>
      <c r="X2751" s="7">
        <v>741.18031705214605</v>
      </c>
      <c r="Y2751" s="7">
        <v>904.33659249302389</v>
      </c>
      <c r="Z2751" s="7">
        <v>1204.3509279254276</v>
      </c>
      <c r="AA2751" s="7">
        <v>1348.7227637596256</v>
      </c>
      <c r="AB2751" s="7">
        <v>1551.0580132372932</v>
      </c>
      <c r="AC2751" s="7">
        <v>2258.4341463414635</v>
      </c>
      <c r="AD2751" s="7">
        <v>2463.7463414634144</v>
      </c>
      <c r="AE2751" s="4">
        <v>1220</v>
      </c>
      <c r="AF2751" s="4">
        <v>1381</v>
      </c>
      <c r="AG2751" s="4">
        <v>1685</v>
      </c>
      <c r="AH2751" s="4">
        <v>2244</v>
      </c>
      <c r="AI2751" s="4">
        <v>2513</v>
      </c>
      <c r="AJ2751" s="4">
        <v>2890</v>
      </c>
      <c r="AK2751" s="4">
        <v>2117.7356117991799</v>
      </c>
      <c r="AL2751" s="8">
        <v>1.0840818671992649</v>
      </c>
      <c r="AM2751" s="4">
        <v>1776.0478088744642</v>
      </c>
      <c r="AN2751" s="8">
        <v>0.91765833706177824</v>
      </c>
      <c r="AO2751" s="4">
        <v>1434.3600059497485</v>
      </c>
      <c r="AP2751" s="8">
        <v>0.75123480692429168</v>
      </c>
    </row>
    <row r="2752" spans="1:42" x14ac:dyDescent="0.25">
      <c r="A2752" s="2" t="s">
        <v>7988</v>
      </c>
      <c r="B2752" t="s">
        <v>7985</v>
      </c>
      <c r="C2752" t="s">
        <v>149</v>
      </c>
      <c r="D2752" t="s">
        <v>7984</v>
      </c>
      <c r="E2752" s="3" t="s">
        <v>7584</v>
      </c>
      <c r="F2752" t="s">
        <v>7989</v>
      </c>
      <c r="G2752">
        <v>80</v>
      </c>
      <c r="H2752">
        <v>0</v>
      </c>
      <c r="I2752">
        <v>77</v>
      </c>
      <c r="J2752">
        <v>3</v>
      </c>
      <c r="K2752">
        <v>0</v>
      </c>
      <c r="L2752">
        <v>0</v>
      </c>
      <c r="M2752">
        <v>0</v>
      </c>
      <c r="N2752" s="2">
        <v>259.93854166666665</v>
      </c>
      <c r="O2752" s="2">
        <v>181.88582091666666</v>
      </c>
      <c r="P2752" s="2">
        <v>384.72</v>
      </c>
      <c r="Q2752" s="4">
        <v>826.5443625833334</v>
      </c>
      <c r="R2752" s="5">
        <v>4.2000000000000003E-2</v>
      </c>
      <c r="S2752" s="6">
        <v>861.2592258118334</v>
      </c>
      <c r="T2752" s="4">
        <v>51.759493670886073</v>
      </c>
      <c r="U2752" s="7">
        <v>913.01871948271946</v>
      </c>
      <c r="V2752" s="8">
        <v>0.65571582841332909</v>
      </c>
      <c r="W2752" s="7">
        <v>754.62241847919881</v>
      </c>
      <c r="X2752" s="7">
        <v>854.20783599981439</v>
      </c>
      <c r="Y2752" s="7">
        <v>1042.2448976536475</v>
      </c>
      <c r="Z2752" s="7">
        <v>1388.0104156289526</v>
      </c>
      <c r="AA2752" s="7">
        <v>1554.3984734739563</v>
      </c>
      <c r="AB2752" s="7">
        <v>1787.589171643348</v>
      </c>
      <c r="AC2752" s="7">
        <v>1531.6400000000003</v>
      </c>
      <c r="AD2752" s="7">
        <v>1670.88</v>
      </c>
      <c r="AE2752" s="4">
        <v>1220</v>
      </c>
      <c r="AF2752" s="4">
        <v>1381</v>
      </c>
      <c r="AG2752" s="4">
        <v>1685</v>
      </c>
      <c r="AH2752" s="4">
        <v>2244</v>
      </c>
      <c r="AI2752" s="4">
        <v>2513</v>
      </c>
      <c r="AJ2752" s="4">
        <v>2890</v>
      </c>
      <c r="AK2752" s="4">
        <v>1484.1000908076207</v>
      </c>
      <c r="AL2752" s="8">
        <v>1.103030439872527</v>
      </c>
      <c r="AM2752" s="4">
        <v>1276.4864691423579</v>
      </c>
      <c r="AN2752" s="8">
        <v>0.95392556938612749</v>
      </c>
      <c r="AO2752" s="4">
        <v>1068.8728474770955</v>
      </c>
      <c r="AP2752" s="8">
        <v>0.80482069889972818</v>
      </c>
    </row>
    <row r="2753" spans="1:42" x14ac:dyDescent="0.25">
      <c r="A2753" s="2" t="s">
        <v>7992</v>
      </c>
      <c r="B2753" t="s">
        <v>7991</v>
      </c>
      <c r="C2753" t="s">
        <v>149</v>
      </c>
      <c r="D2753" t="s">
        <v>7990</v>
      </c>
      <c r="E2753" s="3" t="s">
        <v>7584</v>
      </c>
      <c r="F2753" t="s">
        <v>7993</v>
      </c>
      <c r="G2753">
        <v>90</v>
      </c>
      <c r="H2753">
        <v>0</v>
      </c>
      <c r="I2753">
        <v>0</v>
      </c>
      <c r="J2753">
        <v>60</v>
      </c>
      <c r="K2753">
        <v>26</v>
      </c>
      <c r="L2753">
        <v>4</v>
      </c>
      <c r="M2753">
        <v>0</v>
      </c>
      <c r="N2753" s="2">
        <v>222.20336391437309</v>
      </c>
      <c r="O2753" s="2">
        <v>277.55963300917432</v>
      </c>
      <c r="P2753" s="2">
        <v>288.04000000000002</v>
      </c>
      <c r="Q2753" s="4">
        <v>787.80299692354743</v>
      </c>
      <c r="R2753" s="5">
        <v>4.2000000000000003E-2</v>
      </c>
      <c r="S2753" s="6">
        <v>820.8907227943364</v>
      </c>
      <c r="T2753" s="4">
        <v>225.48275862068965</v>
      </c>
      <c r="U2753" s="7">
        <v>1046.3734814150262</v>
      </c>
      <c r="V2753" s="8">
        <v>0.68082888714269862</v>
      </c>
      <c r="W2753" s="7">
        <v>528.24195164850039</v>
      </c>
      <c r="X2753" s="7">
        <v>588.0630826744175</v>
      </c>
      <c r="Y2753" s="7">
        <v>716.25122058709712</v>
      </c>
      <c r="Z2753" s="7">
        <v>1003.6062964080204</v>
      </c>
      <c r="AA2753" s="7">
        <v>1202.8320274139767</v>
      </c>
      <c r="AB2753" s="7">
        <v>1383.3636549743337</v>
      </c>
      <c r="AC2753" s="7">
        <v>1690.6022222222223</v>
      </c>
      <c r="AD2753" s="7">
        <v>1844.2933333333331</v>
      </c>
      <c r="AE2753" s="4">
        <v>989</v>
      </c>
      <c r="AF2753" s="4">
        <v>1101</v>
      </c>
      <c r="AG2753" s="4">
        <v>1341</v>
      </c>
      <c r="AH2753" s="4">
        <v>1879</v>
      </c>
      <c r="AI2753" s="4">
        <v>2252</v>
      </c>
      <c r="AJ2753" s="4">
        <v>2590</v>
      </c>
      <c r="AK2753" s="4">
        <v>1457.1852453518909</v>
      </c>
      <c r="AL2753" s="8">
        <v>1.0948375555409282</v>
      </c>
      <c r="AM2753" s="4">
        <v>1245.0870711660393</v>
      </c>
      <c r="AN2753" s="8">
        <v>0.95683466607485146</v>
      </c>
      <c r="AO2753" s="4">
        <v>1032.988896980188</v>
      </c>
      <c r="AP2753" s="8">
        <v>0.81883177660877504</v>
      </c>
    </row>
    <row r="2754" spans="1:42" x14ac:dyDescent="0.25">
      <c r="A2754" s="2" t="s">
        <v>7996</v>
      </c>
      <c r="B2754" t="s">
        <v>7995</v>
      </c>
      <c r="C2754" t="s">
        <v>149</v>
      </c>
      <c r="D2754" t="s">
        <v>7994</v>
      </c>
      <c r="E2754" s="3" t="s">
        <v>7584</v>
      </c>
      <c r="F2754" t="s">
        <v>7997</v>
      </c>
      <c r="G2754">
        <v>40</v>
      </c>
      <c r="H2754">
        <v>0</v>
      </c>
      <c r="I2754">
        <v>32</v>
      </c>
      <c r="J2754">
        <v>6</v>
      </c>
      <c r="K2754">
        <v>2</v>
      </c>
      <c r="L2754">
        <v>0</v>
      </c>
      <c r="M2754">
        <v>0</v>
      </c>
      <c r="N2754" s="2">
        <v>222.02708333333331</v>
      </c>
      <c r="O2754" s="2">
        <v>206.59822137500004</v>
      </c>
      <c r="P2754" s="2">
        <v>355.98</v>
      </c>
      <c r="Q2754" s="4">
        <v>784.60530470833339</v>
      </c>
      <c r="R2754" s="5">
        <v>4.2000000000000003E-2</v>
      </c>
      <c r="S2754" s="6">
        <v>817.55872750608341</v>
      </c>
      <c r="T2754" s="4">
        <v>34.225000000000001</v>
      </c>
      <c r="U2754" s="7">
        <v>851.78372750608344</v>
      </c>
      <c r="V2754" s="8">
        <v>1.0025113017196299</v>
      </c>
      <c r="W2754" s="7">
        <v>718.78581703883287</v>
      </c>
      <c r="X2754" s="7">
        <v>764.01062748170455</v>
      </c>
      <c r="Y2754" s="7">
        <v>968.96561948876126</v>
      </c>
      <c r="Z2754" s="7">
        <v>1220.1076519481126</v>
      </c>
      <c r="AA2754" s="7">
        <v>1339.4241731165398</v>
      </c>
      <c r="AB2754" s="7">
        <v>1540.5302450859053</v>
      </c>
      <c r="AC2754" s="7">
        <v>934.61500000000001</v>
      </c>
      <c r="AD2754" s="7">
        <v>1019.5799999999999</v>
      </c>
      <c r="AE2754" s="4">
        <v>747</v>
      </c>
      <c r="AF2754" s="4">
        <v>794</v>
      </c>
      <c r="AG2754" s="4">
        <v>1007</v>
      </c>
      <c r="AH2754" s="4">
        <v>1268</v>
      </c>
      <c r="AI2754" s="4">
        <v>1392</v>
      </c>
      <c r="AJ2754" s="4">
        <v>1601</v>
      </c>
      <c r="AK2754" s="4">
        <v>948.55071443982706</v>
      </c>
      <c r="AL2754" s="8">
        <v>1.1566830041073701</v>
      </c>
      <c r="AM2754" s="4">
        <v>904.88671879524588</v>
      </c>
      <c r="AN2754" s="8">
        <v>1.10529243664479</v>
      </c>
      <c r="AO2754" s="4">
        <v>861.22272315066471</v>
      </c>
      <c r="AP2754" s="8">
        <v>1.05390186918221</v>
      </c>
    </row>
    <row r="2755" spans="1:42" x14ac:dyDescent="0.25">
      <c r="A2755" s="2" t="s">
        <v>7998</v>
      </c>
      <c r="B2755" t="s">
        <v>7995</v>
      </c>
      <c r="C2755" t="s">
        <v>149</v>
      </c>
      <c r="D2755" t="s">
        <v>7994</v>
      </c>
      <c r="E2755" s="3" t="s">
        <v>7584</v>
      </c>
      <c r="F2755" t="s">
        <v>7999</v>
      </c>
      <c r="G2755">
        <v>92</v>
      </c>
      <c r="H2755">
        <v>0</v>
      </c>
      <c r="I2755">
        <v>90</v>
      </c>
      <c r="J2755">
        <v>2</v>
      </c>
      <c r="K2755">
        <v>0</v>
      </c>
      <c r="L2755">
        <v>0</v>
      </c>
      <c r="M2755">
        <v>0</v>
      </c>
      <c r="N2755" s="2">
        <v>197.06521739130434</v>
      </c>
      <c r="O2755" s="2">
        <v>155.84343826086953</v>
      </c>
      <c r="P2755" s="2">
        <v>336.37</v>
      </c>
      <c r="Q2755" s="4">
        <v>689.27865565217394</v>
      </c>
      <c r="R2755" s="5">
        <v>4.2000000000000003E-2</v>
      </c>
      <c r="S2755" s="6">
        <v>718.22835918956525</v>
      </c>
      <c r="T2755" s="4">
        <v>14.445652173913043</v>
      </c>
      <c r="U2755" s="7">
        <v>732.67401136347826</v>
      </c>
      <c r="V2755" s="8">
        <v>0.91741308551923129</v>
      </c>
      <c r="W2755" s="7">
        <v>671.79581562108615</v>
      </c>
      <c r="X2755" s="7">
        <v>714.06409317689747</v>
      </c>
      <c r="Y2755" s="7">
        <v>905.62032975961677</v>
      </c>
      <c r="Z2755" s="7">
        <v>1140.3441689525264</v>
      </c>
      <c r="AA2755" s="7">
        <v>1251.8604756955178</v>
      </c>
      <c r="AB2755" s="7">
        <v>1439.8194120607213</v>
      </c>
      <c r="AC2755" s="7">
        <v>878.49347826086967</v>
      </c>
      <c r="AD2755" s="7">
        <v>958.35652173913047</v>
      </c>
      <c r="AE2755" s="4">
        <v>747</v>
      </c>
      <c r="AF2755" s="4">
        <v>794</v>
      </c>
      <c r="AG2755" s="4">
        <v>1007</v>
      </c>
      <c r="AH2755" s="4">
        <v>1268</v>
      </c>
      <c r="AI2755" s="4">
        <v>1392</v>
      </c>
      <c r="AJ2755" s="4">
        <v>1601</v>
      </c>
      <c r="AK2755" s="4">
        <v>897.81186818754736</v>
      </c>
      <c r="AL2755" s="8">
        <v>1.1422774297473166</v>
      </c>
      <c r="AM2755" s="4">
        <v>838.6807127857727</v>
      </c>
      <c r="AN2755" s="8">
        <v>1.0682367310380689</v>
      </c>
      <c r="AO2755" s="4">
        <v>777.3595145913398</v>
      </c>
      <c r="AP2755" s="8">
        <v>0.99145378422847885</v>
      </c>
    </row>
    <row r="2756" spans="1:42" x14ac:dyDescent="0.25">
      <c r="A2756" s="2" t="s">
        <v>8002</v>
      </c>
      <c r="B2756" t="s">
        <v>8001</v>
      </c>
      <c r="C2756" t="s">
        <v>149</v>
      </c>
      <c r="D2756" t="s">
        <v>8000</v>
      </c>
      <c r="E2756" s="3" t="s">
        <v>7584</v>
      </c>
      <c r="F2756" t="s">
        <v>8003</v>
      </c>
      <c r="G2756">
        <v>103</v>
      </c>
      <c r="H2756">
        <v>0</v>
      </c>
      <c r="I2756">
        <v>79</v>
      </c>
      <c r="J2756">
        <v>0</v>
      </c>
      <c r="K2756">
        <v>24</v>
      </c>
      <c r="L2756">
        <v>0</v>
      </c>
      <c r="M2756">
        <v>0</v>
      </c>
      <c r="N2756" s="2">
        <v>213.38025889967639</v>
      </c>
      <c r="O2756" s="2">
        <v>212.928169566343</v>
      </c>
      <c r="P2756" s="2">
        <v>378.98</v>
      </c>
      <c r="Q2756" s="4">
        <v>805.28842846601947</v>
      </c>
      <c r="R2756" s="5">
        <v>4.2000000000000003E-2</v>
      </c>
      <c r="S2756" s="6">
        <v>839.11054246159233</v>
      </c>
      <c r="T2756" s="4">
        <v>43.673913043478258</v>
      </c>
      <c r="U2756" s="7">
        <v>882.78445550507058</v>
      </c>
      <c r="V2756" s="8">
        <v>0.95839533399057986</v>
      </c>
      <c r="W2756" s="7">
        <v>707.83202799232356</v>
      </c>
      <c r="X2756" s="7">
        <v>712.38693164735776</v>
      </c>
      <c r="Y2756" s="7">
        <v>896.4050393107417</v>
      </c>
      <c r="Z2756" s="7">
        <v>1256.242428058448</v>
      </c>
      <c r="AA2756" s="7">
        <v>1504.9401676233185</v>
      </c>
      <c r="AB2756" s="7">
        <v>1730.8633889130176</v>
      </c>
      <c r="AC2756" s="7">
        <v>1013.2174757281554</v>
      </c>
      <c r="AD2756" s="7">
        <v>1105.3281553398058</v>
      </c>
      <c r="AE2756" s="4">
        <v>777</v>
      </c>
      <c r="AF2756" s="4">
        <v>782</v>
      </c>
      <c r="AG2756" s="4">
        <v>984</v>
      </c>
      <c r="AH2756" s="4">
        <v>1379</v>
      </c>
      <c r="AI2756" s="4">
        <v>1652</v>
      </c>
      <c r="AJ2756" s="4">
        <v>1900</v>
      </c>
      <c r="AK2756" s="4">
        <v>1009.4498422150518</v>
      </c>
      <c r="AL2756" s="8">
        <v>1.1433242699962962</v>
      </c>
      <c r="AM2756" s="4">
        <v>952.05290425464693</v>
      </c>
      <c r="AN2756" s="8">
        <v>1.0810112589508918</v>
      </c>
      <c r="AO2756" s="4">
        <v>894.65596629424215</v>
      </c>
      <c r="AP2756" s="8">
        <v>1.0186982479054874</v>
      </c>
    </row>
    <row r="2757" spans="1:42" x14ac:dyDescent="0.25">
      <c r="A2757" s="2" t="s">
        <v>8006</v>
      </c>
      <c r="B2757" t="s">
        <v>8005</v>
      </c>
      <c r="C2757" t="s">
        <v>149</v>
      </c>
      <c r="D2757" t="s">
        <v>8004</v>
      </c>
      <c r="E2757" s="3" t="s">
        <v>7584</v>
      </c>
      <c r="F2757" t="s">
        <v>8005</v>
      </c>
      <c r="G2757">
        <v>23</v>
      </c>
      <c r="H2757">
        <v>0</v>
      </c>
      <c r="I2757">
        <v>16</v>
      </c>
      <c r="J2757">
        <v>2</v>
      </c>
      <c r="K2757">
        <v>5</v>
      </c>
      <c r="L2757">
        <v>0</v>
      </c>
      <c r="M2757">
        <v>0</v>
      </c>
      <c r="N2757" s="2">
        <v>229.6340579710145</v>
      </c>
      <c r="O2757" s="2">
        <v>313.99153018840593</v>
      </c>
      <c r="P2757" s="2">
        <v>253.52</v>
      </c>
      <c r="Q2757" s="4">
        <v>797.14558815942041</v>
      </c>
      <c r="R2757" s="5">
        <v>4.2000000000000003E-2</v>
      </c>
      <c r="S2757" s="6">
        <v>830.6257028621161</v>
      </c>
      <c r="T2757" s="4">
        <v>106.18181818181819</v>
      </c>
      <c r="U2757" s="7">
        <v>936.80752104393423</v>
      </c>
      <c r="V2757" s="8">
        <v>1.0454933759042402</v>
      </c>
      <c r="W2757" s="7">
        <v>703.58740816458635</v>
      </c>
      <c r="X2757" s="7">
        <v>707.29537869509807</v>
      </c>
      <c r="Y2757" s="7">
        <v>864.88412624184332</v>
      </c>
      <c r="Z2757" s="7">
        <v>1211.5793708446829</v>
      </c>
      <c r="AA2757" s="7">
        <v>1430.3496321448706</v>
      </c>
      <c r="AB2757" s="7">
        <v>1644.4849302819187</v>
      </c>
      <c r="AC2757" s="7">
        <v>985.64782608695668</v>
      </c>
      <c r="AD2757" s="7">
        <v>1075.2521739130434</v>
      </c>
      <c r="AE2757" s="4">
        <v>759</v>
      </c>
      <c r="AF2757" s="4">
        <v>763</v>
      </c>
      <c r="AG2757" s="4">
        <v>933</v>
      </c>
      <c r="AH2757" s="4">
        <v>1307</v>
      </c>
      <c r="AI2757" s="4">
        <v>1543</v>
      </c>
      <c r="AJ2757" s="4">
        <v>1774</v>
      </c>
      <c r="AK2757" s="4">
        <v>929.49909930075546</v>
      </c>
      <c r="AL2757" s="8">
        <v>1.1558377942694549</v>
      </c>
      <c r="AM2757" s="4">
        <v>894.89341054723184</v>
      </c>
      <c r="AN2757" s="8">
        <v>1.1172172478416298</v>
      </c>
      <c r="AO2757" s="4">
        <v>860.28772179370787</v>
      </c>
      <c r="AP2757" s="8">
        <v>1.0785967014138045</v>
      </c>
    </row>
    <row r="2758" spans="1:42" x14ac:dyDescent="0.25">
      <c r="A2758" s="2" t="s">
        <v>8009</v>
      </c>
      <c r="B2758" t="s">
        <v>8008</v>
      </c>
      <c r="C2758" t="s">
        <v>149</v>
      </c>
      <c r="D2758" t="s">
        <v>8007</v>
      </c>
      <c r="E2758" s="3" t="s">
        <v>7584</v>
      </c>
      <c r="F2758" t="s">
        <v>8010</v>
      </c>
      <c r="G2758">
        <v>66</v>
      </c>
      <c r="H2758">
        <v>0</v>
      </c>
      <c r="I2758">
        <v>22</v>
      </c>
      <c r="J2758">
        <v>19</v>
      </c>
      <c r="K2758">
        <v>15</v>
      </c>
      <c r="L2758">
        <v>7</v>
      </c>
      <c r="M2758">
        <v>3</v>
      </c>
      <c r="N2758" s="2">
        <v>307.4760101010101</v>
      </c>
      <c r="O2758" s="2">
        <v>248.5742692929293</v>
      </c>
      <c r="P2758" s="2">
        <v>354.12</v>
      </c>
      <c r="Q2758" s="4">
        <v>910.17027939393938</v>
      </c>
      <c r="R2758" s="5">
        <v>4.2000000000000003E-2</v>
      </c>
      <c r="S2758" s="6">
        <v>948.39743112848487</v>
      </c>
      <c r="T2758" s="4">
        <v>176.49206349206349</v>
      </c>
      <c r="U2758" s="7">
        <v>1124.8894946205482</v>
      </c>
      <c r="V2758" s="8">
        <v>0.83515424193118082</v>
      </c>
      <c r="W2758" s="7">
        <v>678.06837044741951</v>
      </c>
      <c r="X2758" s="7">
        <v>682.29309549693608</v>
      </c>
      <c r="Y2758" s="7">
        <v>826.63786802208767</v>
      </c>
      <c r="Z2758" s="7">
        <v>1158.2787844091433</v>
      </c>
      <c r="AA2758" s="7">
        <v>1387.8221787662137</v>
      </c>
      <c r="AB2758" s="7">
        <v>1596.2419478757008</v>
      </c>
      <c r="AC2758" s="7">
        <v>1481.6166666666668</v>
      </c>
      <c r="AD2758" s="7">
        <v>1616.3090909090909</v>
      </c>
      <c r="AE2758" s="4">
        <v>963</v>
      </c>
      <c r="AF2758" s="4">
        <v>969</v>
      </c>
      <c r="AG2758" s="4">
        <v>1174</v>
      </c>
      <c r="AH2758" s="4">
        <v>1645</v>
      </c>
      <c r="AI2758" s="4">
        <v>1971</v>
      </c>
      <c r="AJ2758" s="4">
        <v>2267</v>
      </c>
      <c r="AK2758" s="4">
        <v>1344.9302406521067</v>
      </c>
      <c r="AL2758" s="8">
        <v>1.1295529891167893</v>
      </c>
      <c r="AM2758" s="4">
        <v>1210.5123391186755</v>
      </c>
      <c r="AN2758" s="8">
        <v>1.0297568036301423</v>
      </c>
      <c r="AO2758" s="4">
        <v>1076.0944375852446</v>
      </c>
      <c r="AP2758" s="8">
        <v>0.92996061814349573</v>
      </c>
    </row>
    <row r="2759" spans="1:42" x14ac:dyDescent="0.25">
      <c r="A2759" s="2" t="s">
        <v>8011</v>
      </c>
      <c r="B2759" t="s">
        <v>8008</v>
      </c>
      <c r="C2759" t="s">
        <v>149</v>
      </c>
      <c r="D2759" t="s">
        <v>8007</v>
      </c>
      <c r="E2759" s="3" t="s">
        <v>7584</v>
      </c>
      <c r="F2759" t="s">
        <v>8012</v>
      </c>
      <c r="G2759">
        <v>9</v>
      </c>
      <c r="H2759">
        <v>0</v>
      </c>
      <c r="I2759">
        <v>0</v>
      </c>
      <c r="J2759">
        <v>6</v>
      </c>
      <c r="K2759">
        <v>3</v>
      </c>
      <c r="L2759">
        <v>0</v>
      </c>
      <c r="M2759">
        <v>0</v>
      </c>
      <c r="N2759" s="2">
        <v>173.82407407407405</v>
      </c>
      <c r="O2759" s="2">
        <v>323.34646499999997</v>
      </c>
      <c r="P2759" s="2">
        <v>239.31</v>
      </c>
      <c r="Q2759" s="4">
        <v>736.48053907407393</v>
      </c>
      <c r="R2759" s="5">
        <v>4.2000000000000003E-2</v>
      </c>
      <c r="S2759" s="6">
        <v>767.41272171518506</v>
      </c>
      <c r="T2759" s="4">
        <v>138.875</v>
      </c>
      <c r="U2759" s="7">
        <v>906.28772171518506</v>
      </c>
      <c r="V2759" s="8">
        <v>0.68090737919998878</v>
      </c>
      <c r="W2759" s="7">
        <v>555.23550038446524</v>
      </c>
      <c r="X2759" s="7">
        <v>558.69491160181394</v>
      </c>
      <c r="Y2759" s="7">
        <v>676.89146152789431</v>
      </c>
      <c r="Z2759" s="7">
        <v>948.45524208976667</v>
      </c>
      <c r="AA2759" s="7">
        <v>1136.4165848990458</v>
      </c>
      <c r="AB2759" s="7">
        <v>1307.0808716215813</v>
      </c>
      <c r="AC2759" s="7">
        <v>1464.1000000000001</v>
      </c>
      <c r="AD2759" s="7">
        <v>1597.2</v>
      </c>
      <c r="AE2759" s="4">
        <v>963</v>
      </c>
      <c r="AF2759" s="4">
        <v>969</v>
      </c>
      <c r="AG2759" s="4">
        <v>1174</v>
      </c>
      <c r="AH2759" s="4">
        <v>1645</v>
      </c>
      <c r="AI2759" s="4">
        <v>1971</v>
      </c>
      <c r="AJ2759" s="4">
        <v>2267</v>
      </c>
      <c r="AK2759" s="4">
        <v>1306.8899541350208</v>
      </c>
      <c r="AL2759" s="8">
        <v>1.0862246086664318</v>
      </c>
      <c r="AM2759" s="4">
        <v>1104.5859919775821</v>
      </c>
      <c r="AN2759" s="8">
        <v>0.93423064761651553</v>
      </c>
      <c r="AO2759" s="4">
        <v>902.28202982014386</v>
      </c>
      <c r="AP2759" s="8">
        <v>0.78223668656659939</v>
      </c>
    </row>
    <row r="2760" spans="1:42" x14ac:dyDescent="0.25">
      <c r="A2760" s="2" t="s">
        <v>8015</v>
      </c>
      <c r="B2760" t="s">
        <v>8014</v>
      </c>
      <c r="C2760" t="s">
        <v>149</v>
      </c>
      <c r="D2760" t="s">
        <v>8013</v>
      </c>
      <c r="E2760" s="3" t="s">
        <v>7584</v>
      </c>
      <c r="F2760" t="s">
        <v>8016</v>
      </c>
      <c r="G2760">
        <v>174</v>
      </c>
      <c r="H2760">
        <v>0</v>
      </c>
      <c r="I2760">
        <v>126</v>
      </c>
      <c r="J2760">
        <v>17</v>
      </c>
      <c r="K2760">
        <v>26</v>
      </c>
      <c r="L2760">
        <v>5</v>
      </c>
      <c r="M2760">
        <v>0</v>
      </c>
      <c r="N2760" s="2">
        <v>234.64750957854406</v>
      </c>
      <c r="O2760" s="2">
        <v>199.97770144061306</v>
      </c>
      <c r="P2760" s="2">
        <v>350.95</v>
      </c>
      <c r="Q2760" s="4">
        <v>785.57521101915711</v>
      </c>
      <c r="R2760" s="5">
        <v>4.2000000000000003E-2</v>
      </c>
      <c r="S2760" s="6">
        <v>818.56936988196173</v>
      </c>
      <c r="T2760" s="4">
        <v>44.539877300613497</v>
      </c>
      <c r="U2760" s="7">
        <v>863.10924718257525</v>
      </c>
      <c r="V2760" s="8">
        <v>0.98047299121097908</v>
      </c>
      <c r="W2760" s="7">
        <v>701.12701440885962</v>
      </c>
      <c r="X2760" s="7">
        <v>705.77639779353376</v>
      </c>
      <c r="Y2760" s="7">
        <v>867.5749395801937</v>
      </c>
      <c r="Z2760" s="7">
        <v>1215.3488167538189</v>
      </c>
      <c r="AA2760" s="7">
        <v>1431.0802058026989</v>
      </c>
      <c r="AB2760" s="7">
        <v>1645.881718174644</v>
      </c>
      <c r="AC2760" s="7">
        <v>968.32873563218402</v>
      </c>
      <c r="AD2760" s="7">
        <v>1056.3586206896553</v>
      </c>
      <c r="AE2760" s="4">
        <v>754</v>
      </c>
      <c r="AF2760" s="4">
        <v>759</v>
      </c>
      <c r="AG2760" s="4">
        <v>933</v>
      </c>
      <c r="AH2760" s="4">
        <v>1307</v>
      </c>
      <c r="AI2760" s="4">
        <v>1539</v>
      </c>
      <c r="AJ2760" s="4">
        <v>1770</v>
      </c>
      <c r="AK2760" s="4">
        <v>972.32774419885232</v>
      </c>
      <c r="AL2760" s="8">
        <v>1.1551390994496844</v>
      </c>
      <c r="AM2760" s="4">
        <v>921.07495275988867</v>
      </c>
      <c r="AN2760" s="8">
        <v>1.0969170633701157</v>
      </c>
      <c r="AO2760" s="4">
        <v>869.82216132092526</v>
      </c>
      <c r="AP2760" s="8">
        <v>1.0386950272905475</v>
      </c>
    </row>
    <row r="2761" spans="1:42" x14ac:dyDescent="0.25">
      <c r="A2761" s="2" t="s">
        <v>8019</v>
      </c>
      <c r="B2761" t="s">
        <v>8018</v>
      </c>
      <c r="C2761" t="s">
        <v>149</v>
      </c>
      <c r="D2761" t="s">
        <v>8017</v>
      </c>
      <c r="E2761" s="3" t="s">
        <v>7584</v>
      </c>
      <c r="F2761" t="s">
        <v>8020</v>
      </c>
      <c r="G2761">
        <v>80</v>
      </c>
      <c r="H2761">
        <v>0</v>
      </c>
      <c r="I2761">
        <v>60</v>
      </c>
      <c r="J2761">
        <v>0</v>
      </c>
      <c r="K2761">
        <v>15</v>
      </c>
      <c r="L2761">
        <v>5</v>
      </c>
      <c r="M2761">
        <v>0</v>
      </c>
      <c r="N2761" s="2">
        <v>239.39687499999999</v>
      </c>
      <c r="O2761" s="2">
        <v>159.1057497291666</v>
      </c>
      <c r="P2761" s="2">
        <v>340.26</v>
      </c>
      <c r="Q2761" s="4">
        <v>738.76262472916665</v>
      </c>
      <c r="R2761" s="5">
        <v>4.2000000000000003E-2</v>
      </c>
      <c r="S2761" s="6">
        <v>769.79065496779162</v>
      </c>
      <c r="T2761" s="4">
        <v>73.641791044776113</v>
      </c>
      <c r="U2761" s="7">
        <v>843.43244601256777</v>
      </c>
      <c r="V2761" s="8">
        <v>0.96254772726113302</v>
      </c>
      <c r="W2761" s="7">
        <v>562.24367381385071</v>
      </c>
      <c r="X2761" s="7">
        <v>624.61758137757488</v>
      </c>
      <c r="Y2761" s="7">
        <v>819.6458557317543</v>
      </c>
      <c r="Z2761" s="7">
        <v>1148.2070026167232</v>
      </c>
      <c r="AA2761" s="7">
        <v>1376.6184951036003</v>
      </c>
      <c r="AB2761" s="7">
        <v>1583.0673440821236</v>
      </c>
      <c r="AC2761" s="7">
        <v>963.87500000000011</v>
      </c>
      <c r="AD2761" s="7">
        <v>1051.5</v>
      </c>
      <c r="AE2761" s="4">
        <v>640</v>
      </c>
      <c r="AF2761" s="4">
        <v>711</v>
      </c>
      <c r="AG2761" s="4">
        <v>933</v>
      </c>
      <c r="AH2761" s="4">
        <v>1307</v>
      </c>
      <c r="AI2761" s="4">
        <v>1567</v>
      </c>
      <c r="AJ2761" s="4">
        <v>1802</v>
      </c>
      <c r="AK2761" s="4">
        <v>939.04855280234005</v>
      </c>
      <c r="AL2761" s="8">
        <v>1.155709379568749</v>
      </c>
      <c r="AM2761" s="4">
        <v>882.62925352415732</v>
      </c>
      <c r="AN2761" s="8">
        <v>1.091322162132877</v>
      </c>
      <c r="AO2761" s="4">
        <v>826.20995424597459</v>
      </c>
      <c r="AP2761" s="8">
        <v>1.0269349446970051</v>
      </c>
    </row>
    <row r="2762" spans="1:42" x14ac:dyDescent="0.25">
      <c r="A2762" s="2" t="s">
        <v>8023</v>
      </c>
      <c r="B2762" t="s">
        <v>8022</v>
      </c>
      <c r="C2762" t="s">
        <v>149</v>
      </c>
      <c r="D2762" t="s">
        <v>8021</v>
      </c>
      <c r="E2762" s="3" t="s">
        <v>7584</v>
      </c>
      <c r="F2762" t="s">
        <v>8024</v>
      </c>
      <c r="G2762">
        <v>58</v>
      </c>
      <c r="H2762">
        <v>0</v>
      </c>
      <c r="I2762">
        <v>42</v>
      </c>
      <c r="J2762">
        <v>9</v>
      </c>
      <c r="K2762">
        <v>6</v>
      </c>
      <c r="L2762">
        <v>1</v>
      </c>
      <c r="M2762">
        <v>0</v>
      </c>
      <c r="N2762" s="2">
        <v>180.78591954022988</v>
      </c>
      <c r="O2762" s="2">
        <v>231.85192620689656</v>
      </c>
      <c r="P2762" s="2">
        <v>321.86</v>
      </c>
      <c r="Q2762" s="4">
        <v>734.49784574712646</v>
      </c>
      <c r="R2762" s="5">
        <v>4.2000000000000003E-2</v>
      </c>
      <c r="S2762" s="6">
        <v>765.34675526850583</v>
      </c>
      <c r="T2762" s="4">
        <v>62.285714285714285</v>
      </c>
      <c r="U2762" s="7">
        <v>827.63246955422017</v>
      </c>
      <c r="V2762" s="8">
        <v>0.95550545869948578</v>
      </c>
      <c r="W2762" s="7">
        <v>565.50164328928179</v>
      </c>
      <c r="X2762" s="7">
        <v>701.57547620576509</v>
      </c>
      <c r="Y2762" s="7">
        <v>824.39536435765604</v>
      </c>
      <c r="Z2762" s="7">
        <v>1055.0140032615664</v>
      </c>
      <c r="AA2762" s="7">
        <v>1174.2995061428992</v>
      </c>
      <c r="AB2762" s="7">
        <v>1350.1351733531601</v>
      </c>
      <c r="AC2762" s="7">
        <v>952.78965517241386</v>
      </c>
      <c r="AD2762" s="7">
        <v>1039.4068965517242</v>
      </c>
      <c r="AE2762" s="4">
        <v>640</v>
      </c>
      <c r="AF2762" s="4">
        <v>794</v>
      </c>
      <c r="AG2762" s="4">
        <v>933</v>
      </c>
      <c r="AH2762" s="4">
        <v>1194</v>
      </c>
      <c r="AI2762" s="4">
        <v>1329</v>
      </c>
      <c r="AJ2762" s="4">
        <v>1528</v>
      </c>
      <c r="AK2762" s="4">
        <v>923.34004719559334</v>
      </c>
      <c r="AL2762" s="8">
        <v>1.1379094344105227</v>
      </c>
      <c r="AM2762" s="4">
        <v>868.65006152852459</v>
      </c>
      <c r="AN2762" s="8">
        <v>1.0747695966643946</v>
      </c>
      <c r="AO2762" s="4">
        <v>816.99840839851527</v>
      </c>
      <c r="AP2762" s="8">
        <v>1.0151375276819403</v>
      </c>
    </row>
    <row r="2763" spans="1:42" x14ac:dyDescent="0.25">
      <c r="A2763" s="2" t="s">
        <v>8027</v>
      </c>
      <c r="B2763" t="s">
        <v>8026</v>
      </c>
      <c r="C2763" t="s">
        <v>149</v>
      </c>
      <c r="D2763" t="s">
        <v>8025</v>
      </c>
      <c r="E2763" s="3" t="s">
        <v>7584</v>
      </c>
      <c r="F2763" t="s">
        <v>8028</v>
      </c>
      <c r="G2763">
        <v>13</v>
      </c>
      <c r="H2763">
        <v>0</v>
      </c>
      <c r="I2763">
        <v>0</v>
      </c>
      <c r="J2763">
        <v>0</v>
      </c>
      <c r="K2763">
        <v>10</v>
      </c>
      <c r="L2763">
        <v>3</v>
      </c>
      <c r="M2763">
        <v>0</v>
      </c>
      <c r="N2763" s="2">
        <v>280.23076923076923</v>
      </c>
      <c r="O2763" s="2">
        <v>281.70506058974354</v>
      </c>
      <c r="P2763" s="2">
        <v>208.12</v>
      </c>
      <c r="Q2763" s="4">
        <v>770.05582982051271</v>
      </c>
      <c r="R2763" s="5">
        <v>4.2000000000000003E-2</v>
      </c>
      <c r="S2763" s="6">
        <v>802.39817467297428</v>
      </c>
      <c r="T2763" s="4">
        <v>378.25</v>
      </c>
      <c r="U2763" s="7">
        <v>1180.6481746729742</v>
      </c>
      <c r="V2763" s="8">
        <v>0.89167642309583828</v>
      </c>
      <c r="W2763" s="7">
        <v>393.2977052062908</v>
      </c>
      <c r="X2763" s="7">
        <v>436.93011626153418</v>
      </c>
      <c r="Y2763" s="7">
        <v>573.28140080916967</v>
      </c>
      <c r="Z2763" s="7">
        <v>792.049461794487</v>
      </c>
      <c r="AA2763" s="7">
        <v>836.89388426793164</v>
      </c>
      <c r="AB2763" s="7">
        <v>962.33706605175621</v>
      </c>
      <c r="AC2763" s="7">
        <v>1456.4846153846156</v>
      </c>
      <c r="AD2763" s="7">
        <v>1588.8923076923077</v>
      </c>
      <c r="AE2763" s="4">
        <v>649</v>
      </c>
      <c r="AF2763" s="4">
        <v>721</v>
      </c>
      <c r="AG2763" s="4">
        <v>946</v>
      </c>
      <c r="AH2763" s="4">
        <v>1307</v>
      </c>
      <c r="AI2763" s="4">
        <v>1381</v>
      </c>
      <c r="AJ2763" s="4">
        <v>1588</v>
      </c>
      <c r="AK2763" s="4">
        <v>1102.7764062174401</v>
      </c>
      <c r="AL2763" s="8">
        <v>1.1185350189291072</v>
      </c>
      <c r="AM2763" s="4">
        <v>993.54795838308883</v>
      </c>
      <c r="AN2763" s="8">
        <v>1.0360409840806457</v>
      </c>
      <c r="AO2763" s="4">
        <v>884.31951054873764</v>
      </c>
      <c r="AP2763" s="8">
        <v>0.9535469492321843</v>
      </c>
    </row>
    <row r="2764" spans="1:42" x14ac:dyDescent="0.25">
      <c r="A2764" s="2" t="s">
        <v>8031</v>
      </c>
      <c r="B2764" t="s">
        <v>8030</v>
      </c>
      <c r="C2764" t="s">
        <v>149</v>
      </c>
      <c r="D2764" t="s">
        <v>8029</v>
      </c>
      <c r="E2764" s="3" t="s">
        <v>7584</v>
      </c>
      <c r="F2764" t="s">
        <v>8032</v>
      </c>
      <c r="G2764">
        <v>18</v>
      </c>
      <c r="H2764">
        <v>0</v>
      </c>
      <c r="I2764">
        <v>17</v>
      </c>
      <c r="J2764">
        <v>1</v>
      </c>
      <c r="K2764">
        <v>0</v>
      </c>
      <c r="L2764">
        <v>0</v>
      </c>
      <c r="M2764">
        <v>0</v>
      </c>
      <c r="N2764" s="2">
        <v>186.83333333333334</v>
      </c>
      <c r="O2764" s="2">
        <v>299.83501105555558</v>
      </c>
      <c r="P2764" s="2">
        <v>246.68</v>
      </c>
      <c r="Q2764" s="4">
        <v>733.34834438888902</v>
      </c>
      <c r="R2764" s="5">
        <v>4.2000000000000003E-2</v>
      </c>
      <c r="S2764" s="6">
        <v>764.1489748532224</v>
      </c>
      <c r="T2764" s="4">
        <v>26.277777777777779</v>
      </c>
      <c r="U2764" s="7">
        <v>790.42675263100023</v>
      </c>
      <c r="V2764" s="8">
        <v>1.0489296333941318</v>
      </c>
      <c r="W2764" s="7">
        <v>748.37474063330922</v>
      </c>
      <c r="X2764" s="7">
        <v>753.44503020399554</v>
      </c>
      <c r="Y2764" s="7">
        <v>946.11603389007792</v>
      </c>
      <c r="Z2764" s="7">
        <v>1315.2331146360461</v>
      </c>
      <c r="AA2764" s="7">
        <v>1367.9641261711845</v>
      </c>
      <c r="AB2764" s="7">
        <v>1572.803824826914</v>
      </c>
      <c r="AC2764" s="7">
        <v>828.91111111111115</v>
      </c>
      <c r="AD2764" s="7">
        <v>904.26666666666665</v>
      </c>
      <c r="AE2764" s="4">
        <v>738</v>
      </c>
      <c r="AF2764" s="4">
        <v>743</v>
      </c>
      <c r="AG2764" s="4">
        <v>933</v>
      </c>
      <c r="AH2764" s="4">
        <v>1297</v>
      </c>
      <c r="AI2764" s="4">
        <v>1349</v>
      </c>
      <c r="AJ2764" s="4">
        <v>1551</v>
      </c>
      <c r="AK2764" s="4">
        <v>845.26778050220992</v>
      </c>
      <c r="AL2764" s="8">
        <v>1.1565777093069729</v>
      </c>
      <c r="AM2764" s="4">
        <v>814.84822838383957</v>
      </c>
      <c r="AN2764" s="8">
        <v>1.1162096808396573</v>
      </c>
      <c r="AO2764" s="4">
        <v>789.49860161853087</v>
      </c>
      <c r="AP2764" s="8">
        <v>1.0825696571168946</v>
      </c>
    </row>
    <row r="2765" spans="1:42" x14ac:dyDescent="0.25">
      <c r="A2765" s="2" t="s">
        <v>8035</v>
      </c>
      <c r="B2765" t="s">
        <v>8034</v>
      </c>
      <c r="C2765" t="s">
        <v>149</v>
      </c>
      <c r="D2765" t="s">
        <v>8033</v>
      </c>
      <c r="E2765" s="3" t="s">
        <v>7584</v>
      </c>
      <c r="F2765" t="s">
        <v>8036</v>
      </c>
      <c r="G2765">
        <v>60</v>
      </c>
      <c r="H2765">
        <v>19</v>
      </c>
      <c r="I2765">
        <v>40</v>
      </c>
      <c r="J2765">
        <v>0</v>
      </c>
      <c r="K2765">
        <v>1</v>
      </c>
      <c r="L2765">
        <v>0</v>
      </c>
      <c r="M2765">
        <v>0</v>
      </c>
      <c r="N2765" s="2">
        <v>175.24305555555554</v>
      </c>
      <c r="O2765" s="2">
        <v>280.06336677777779</v>
      </c>
      <c r="P2765" s="2">
        <v>322.49</v>
      </c>
      <c r="Q2765" s="4">
        <v>777.79642233333334</v>
      </c>
      <c r="R2765" s="5">
        <v>4.2000000000000003E-2</v>
      </c>
      <c r="S2765" s="6">
        <v>810.46387207133341</v>
      </c>
      <c r="T2765" s="4">
        <v>0</v>
      </c>
      <c r="U2765" s="7">
        <v>810.46387207133341</v>
      </c>
      <c r="V2765" s="8">
        <v>1.1603749331682058</v>
      </c>
      <c r="W2765" s="7">
        <v>742.63995722765173</v>
      </c>
      <c r="X2765" s="7">
        <v>825.02657748259435</v>
      </c>
      <c r="Y2765" s="7">
        <v>1082.629812645936</v>
      </c>
      <c r="Z2765" s="7">
        <v>1516.6100376508448</v>
      </c>
      <c r="AA2765" s="7">
        <v>1818.3075202745783</v>
      </c>
      <c r="AB2765" s="7">
        <v>2090.9956295691068</v>
      </c>
      <c r="AC2765" s="7">
        <v>768.29500000000007</v>
      </c>
      <c r="AD2765" s="7">
        <v>838.14</v>
      </c>
      <c r="AE2765" s="4">
        <v>640</v>
      </c>
      <c r="AF2765" s="4">
        <v>711</v>
      </c>
      <c r="AG2765" s="4">
        <v>933</v>
      </c>
      <c r="AH2765" s="4">
        <v>1307</v>
      </c>
      <c r="AI2765" s="4">
        <v>1567</v>
      </c>
      <c r="AJ2765" s="4">
        <v>1802</v>
      </c>
      <c r="AK2765" s="4">
        <v>817.06226879307098</v>
      </c>
      <c r="AL2765" s="8">
        <v>1.1698221329988845</v>
      </c>
      <c r="AM2765" s="4">
        <v>814.86280321915842</v>
      </c>
      <c r="AN2765" s="8">
        <v>1.1666730663886582</v>
      </c>
      <c r="AO2765" s="4">
        <v>812.66333764524586</v>
      </c>
      <c r="AP2765" s="8">
        <v>1.1635239997784319</v>
      </c>
    </row>
    <row r="2766" spans="1:42" x14ac:dyDescent="0.25">
      <c r="A2766" s="2" t="s">
        <v>8039</v>
      </c>
      <c r="B2766" t="s">
        <v>8038</v>
      </c>
      <c r="C2766" t="s">
        <v>149</v>
      </c>
      <c r="D2766" t="s">
        <v>8037</v>
      </c>
      <c r="E2766" s="3" t="s">
        <v>7584</v>
      </c>
      <c r="F2766" t="s">
        <v>8040</v>
      </c>
      <c r="G2766">
        <v>45</v>
      </c>
      <c r="H2766">
        <v>0</v>
      </c>
      <c r="I2766">
        <v>19</v>
      </c>
      <c r="J2766">
        <v>17</v>
      </c>
      <c r="K2766">
        <v>8</v>
      </c>
      <c r="L2766">
        <v>1</v>
      </c>
      <c r="M2766">
        <v>0</v>
      </c>
      <c r="N2766" s="2">
        <v>213.79444444444445</v>
      </c>
      <c r="O2766" s="2">
        <v>162.23942955555555</v>
      </c>
      <c r="P2766" s="2">
        <v>302.37</v>
      </c>
      <c r="Q2766" s="4">
        <v>678.40387399999997</v>
      </c>
      <c r="R2766" s="5">
        <v>4.2000000000000003E-2</v>
      </c>
      <c r="S2766" s="6">
        <v>706.89683670800002</v>
      </c>
      <c r="T2766" s="4">
        <v>141.06818181818181</v>
      </c>
      <c r="U2766" s="7">
        <v>847.96501852618189</v>
      </c>
      <c r="V2766" s="8">
        <v>0.93470570825196408</v>
      </c>
      <c r="W2766" s="7">
        <v>498.69265376225746</v>
      </c>
      <c r="X2766" s="7">
        <v>568.82130819757492</v>
      </c>
      <c r="Y2766" s="7">
        <v>727.00038431279097</v>
      </c>
      <c r="Z2766" s="7">
        <v>959.9833584923457</v>
      </c>
      <c r="AA2766" s="7">
        <v>963.87939484986316</v>
      </c>
      <c r="AB2766" s="7">
        <v>1108.8119473495192</v>
      </c>
      <c r="AC2766" s="7">
        <v>997.92000000000019</v>
      </c>
      <c r="AD2766" s="7">
        <v>1088.6400000000001</v>
      </c>
      <c r="AE2766" s="4">
        <v>640</v>
      </c>
      <c r="AF2766" s="4">
        <v>730</v>
      </c>
      <c r="AG2766" s="4">
        <v>933</v>
      </c>
      <c r="AH2766" s="4">
        <v>1232</v>
      </c>
      <c r="AI2766" s="4">
        <v>1237</v>
      </c>
      <c r="AJ2766" s="4">
        <v>1423</v>
      </c>
      <c r="AK2766" s="4">
        <v>893.87009027361626</v>
      </c>
      <c r="AL2766" s="8">
        <v>1.1408049736461618</v>
      </c>
      <c r="AM2766" s="4">
        <v>833.10378286479101</v>
      </c>
      <c r="AN2766" s="8">
        <v>1.0738227123930477</v>
      </c>
      <c r="AO2766" s="4">
        <v>767.66314411682538</v>
      </c>
      <c r="AP2766" s="8">
        <v>1.0016879695050784</v>
      </c>
    </row>
    <row r="2767" spans="1:42" x14ac:dyDescent="0.25">
      <c r="A2767" s="2" t="s">
        <v>8043</v>
      </c>
      <c r="B2767" t="s">
        <v>8042</v>
      </c>
      <c r="C2767" t="s">
        <v>149</v>
      </c>
      <c r="D2767" t="s">
        <v>8041</v>
      </c>
      <c r="E2767" s="3" t="s">
        <v>7584</v>
      </c>
      <c r="F2767" t="s">
        <v>8044</v>
      </c>
      <c r="G2767">
        <v>12</v>
      </c>
      <c r="H2767">
        <v>0</v>
      </c>
      <c r="I2767">
        <v>4</v>
      </c>
      <c r="J2767">
        <v>5</v>
      </c>
      <c r="K2767">
        <v>3</v>
      </c>
      <c r="L2767">
        <v>0</v>
      </c>
      <c r="M2767">
        <v>0</v>
      </c>
      <c r="N2767" s="2">
        <v>218.1597222222222</v>
      </c>
      <c r="O2767" s="2">
        <v>367.18848752777774</v>
      </c>
      <c r="P2767" s="2">
        <v>292.35000000000002</v>
      </c>
      <c r="Q2767" s="4">
        <v>877.69820974999993</v>
      </c>
      <c r="R2767" s="5">
        <v>4.2000000000000003E-2</v>
      </c>
      <c r="S2767" s="6">
        <v>914.56153455949993</v>
      </c>
      <c r="T2767" s="4">
        <v>101</v>
      </c>
      <c r="U2767" s="7">
        <v>1015.5615345594999</v>
      </c>
      <c r="V2767" s="8">
        <v>1.028243200701485</v>
      </c>
      <c r="W2767" s="7">
        <v>682.4487184984996</v>
      </c>
      <c r="X2767" s="7">
        <v>789.86262805864339</v>
      </c>
      <c r="Y2767" s="7">
        <v>874.12698814461828</v>
      </c>
      <c r="Z2767" s="7">
        <v>1148.2176539187783</v>
      </c>
      <c r="AA2767" s="7">
        <v>1406.5666260505034</v>
      </c>
      <c r="AB2767" s="7">
        <v>1617.6905172549239</v>
      </c>
      <c r="AC2767" s="7">
        <v>1086.4333333333334</v>
      </c>
      <c r="AD2767" s="7">
        <v>1185.1999999999998</v>
      </c>
      <c r="AE2767" s="4">
        <v>737</v>
      </c>
      <c r="AF2767" s="4">
        <v>853</v>
      </c>
      <c r="AG2767" s="4">
        <v>944</v>
      </c>
      <c r="AH2767" s="4">
        <v>1240</v>
      </c>
      <c r="AI2767" s="4">
        <v>1519</v>
      </c>
      <c r="AJ2767" s="4">
        <v>1747</v>
      </c>
      <c r="AK2767" s="4">
        <v>1024.9738475350903</v>
      </c>
      <c r="AL2767" s="8">
        <v>1.1400342702009014</v>
      </c>
      <c r="AM2767" s="4">
        <v>991.85015364241315</v>
      </c>
      <c r="AN2767" s="8">
        <v>1.1064969493510766</v>
      </c>
      <c r="AO2767" s="4">
        <v>947.68522845217706</v>
      </c>
      <c r="AP2767" s="8">
        <v>1.0617805215513099</v>
      </c>
    </row>
    <row r="2768" spans="1:42" x14ac:dyDescent="0.25">
      <c r="A2768" s="2" t="s">
        <v>8047</v>
      </c>
      <c r="B2768" t="s">
        <v>8046</v>
      </c>
      <c r="C2768" t="s">
        <v>149</v>
      </c>
      <c r="D2768" t="s">
        <v>8045</v>
      </c>
      <c r="E2768" s="3" t="s">
        <v>7584</v>
      </c>
      <c r="F2768" t="s">
        <v>8048</v>
      </c>
      <c r="G2768">
        <v>25</v>
      </c>
      <c r="H2768">
        <v>0</v>
      </c>
      <c r="I2768">
        <v>0</v>
      </c>
      <c r="J2768">
        <v>0</v>
      </c>
      <c r="K2768">
        <v>23</v>
      </c>
      <c r="L2768">
        <v>1</v>
      </c>
      <c r="M2768">
        <v>1</v>
      </c>
      <c r="N2768" s="2">
        <v>217.34</v>
      </c>
      <c r="O2768" s="2">
        <v>278.4655166666667</v>
      </c>
      <c r="P2768" s="2">
        <v>390.95</v>
      </c>
      <c r="Q2768" s="4">
        <v>886.75551666666661</v>
      </c>
      <c r="R2768" s="5">
        <v>4.2000000000000003E-2</v>
      </c>
      <c r="S2768" s="6">
        <v>923.99924836666662</v>
      </c>
      <c r="T2768" s="4">
        <v>200.91666666666666</v>
      </c>
      <c r="U2768" s="7">
        <v>1124.9159150333332</v>
      </c>
      <c r="V2768" s="8">
        <v>0.8505080105193652</v>
      </c>
      <c r="W2768" s="7">
        <v>467.36488928000063</v>
      </c>
      <c r="X2768" s="7">
        <v>523.95166959641324</v>
      </c>
      <c r="Y2768" s="7">
        <v>681.83577270146577</v>
      </c>
      <c r="Z2768" s="7">
        <v>911.67590509775903</v>
      </c>
      <c r="AA2768" s="7">
        <v>991.31655887641386</v>
      </c>
      <c r="AB2768" s="7">
        <v>1140.1188330417954</v>
      </c>
      <c r="AC2768" s="7">
        <v>1454.9040000000002</v>
      </c>
      <c r="AD2768" s="7">
        <v>1587.1680000000001</v>
      </c>
      <c r="AE2768" s="4">
        <v>669</v>
      </c>
      <c r="AF2768" s="4">
        <v>750</v>
      </c>
      <c r="AG2768" s="4">
        <v>976</v>
      </c>
      <c r="AH2768" s="4">
        <v>1305</v>
      </c>
      <c r="AI2768" s="4">
        <v>1419</v>
      </c>
      <c r="AJ2768" s="4">
        <v>1632</v>
      </c>
      <c r="AK2768" s="4">
        <v>1268.4132233985333</v>
      </c>
      <c r="AL2768" s="8">
        <v>1.110906890813222</v>
      </c>
      <c r="AM2768" s="4">
        <v>1158.8269586156666</v>
      </c>
      <c r="AN2768" s="8">
        <v>1.028052701628813</v>
      </c>
      <c r="AO2768" s="4">
        <v>1033.5855131495332</v>
      </c>
      <c r="AP2768" s="8">
        <v>0.93336219970377421</v>
      </c>
    </row>
    <row r="2769" spans="1:42" x14ac:dyDescent="0.25">
      <c r="A2769" s="2" t="s">
        <v>8051</v>
      </c>
      <c r="B2769" t="s">
        <v>8050</v>
      </c>
      <c r="C2769" t="s">
        <v>149</v>
      </c>
      <c r="D2769" t="s">
        <v>8049</v>
      </c>
      <c r="E2769" s="3" t="s">
        <v>7584</v>
      </c>
      <c r="F2769" t="s">
        <v>8052</v>
      </c>
      <c r="G2769">
        <v>28</v>
      </c>
      <c r="H2769">
        <v>0</v>
      </c>
      <c r="I2769">
        <v>24</v>
      </c>
      <c r="J2769">
        <v>0</v>
      </c>
      <c r="K2769">
        <v>4</v>
      </c>
      <c r="L2769">
        <v>0</v>
      </c>
      <c r="M2769">
        <v>0</v>
      </c>
      <c r="N2769" s="2">
        <v>205.36904761904762</v>
      </c>
      <c r="O2769" s="2">
        <v>216.43877160714294</v>
      </c>
      <c r="P2769" s="2">
        <v>338.69</v>
      </c>
      <c r="Q2769" s="4">
        <v>760.49781922619059</v>
      </c>
      <c r="R2769" s="5">
        <v>4.2000000000000003E-2</v>
      </c>
      <c r="S2769" s="6">
        <v>792.43872763369063</v>
      </c>
      <c r="T2769" s="4">
        <v>69.518518518518519</v>
      </c>
      <c r="U2769" s="7">
        <v>861.95724615220911</v>
      </c>
      <c r="V2769" s="8">
        <v>1.0012779162073455</v>
      </c>
      <c r="W2769" s="7">
        <v>651.73022471831575</v>
      </c>
      <c r="X2769" s="7">
        <v>724.45153510355146</v>
      </c>
      <c r="Y2769" s="7">
        <v>950.90017250567814</v>
      </c>
      <c r="Z2769" s="7">
        <v>1200.361882814525</v>
      </c>
      <c r="AA2769" s="7">
        <v>1279.5268536136425</v>
      </c>
      <c r="AB2769" s="7">
        <v>1471.9161431138232</v>
      </c>
      <c r="AC2769" s="7">
        <v>946.94285714285729</v>
      </c>
      <c r="AD2769" s="7">
        <v>1033.0285714285715</v>
      </c>
      <c r="AE2769" s="4">
        <v>708</v>
      </c>
      <c r="AF2769" s="4">
        <v>787</v>
      </c>
      <c r="AG2769" s="4">
        <v>1033</v>
      </c>
      <c r="AH2769" s="4">
        <v>1304</v>
      </c>
      <c r="AI2769" s="4">
        <v>1390</v>
      </c>
      <c r="AJ2769" s="4">
        <v>1599</v>
      </c>
      <c r="AK2769" s="4">
        <v>920.11340719326176</v>
      </c>
      <c r="AL2769" s="8">
        <v>1.1495890275443845</v>
      </c>
      <c r="AM2769" s="4">
        <v>874.15052255181604</v>
      </c>
      <c r="AN2769" s="8">
        <v>1.0961970274630504</v>
      </c>
      <c r="AO2769" s="4">
        <v>833.29462509275334</v>
      </c>
      <c r="AP2769" s="8">
        <v>1.0487374718351978</v>
      </c>
    </row>
    <row r="2770" spans="1:42" x14ac:dyDescent="0.25">
      <c r="A2770" s="2" t="s">
        <v>8055</v>
      </c>
      <c r="B2770" t="s">
        <v>8054</v>
      </c>
      <c r="C2770" t="s">
        <v>149</v>
      </c>
      <c r="D2770" t="s">
        <v>8053</v>
      </c>
      <c r="E2770" s="3" t="s">
        <v>7584</v>
      </c>
      <c r="F2770" t="s">
        <v>8056</v>
      </c>
      <c r="G2770">
        <v>28</v>
      </c>
      <c r="H2770">
        <v>0</v>
      </c>
      <c r="I2770">
        <v>0</v>
      </c>
      <c r="J2770">
        <v>17</v>
      </c>
      <c r="K2770">
        <v>9</v>
      </c>
      <c r="L2770">
        <v>2</v>
      </c>
      <c r="M2770">
        <v>0</v>
      </c>
      <c r="N2770" s="2">
        <v>280.04166666666669</v>
      </c>
      <c r="O2770" s="2">
        <v>105.92852727380956</v>
      </c>
      <c r="P2770" s="2">
        <v>414.41</v>
      </c>
      <c r="Q2770" s="4">
        <v>800.38019394047626</v>
      </c>
      <c r="R2770" s="5">
        <v>4.2000000000000003E-2</v>
      </c>
      <c r="S2770" s="6">
        <v>833.99616208597627</v>
      </c>
      <c r="T2770" s="4">
        <v>155.55555555555554</v>
      </c>
      <c r="U2770" s="7">
        <v>989.55171764153181</v>
      </c>
      <c r="V2770" s="8">
        <v>0.9356515075798767</v>
      </c>
      <c r="W2770" s="7">
        <v>552.7868392065493</v>
      </c>
      <c r="X2770" s="7">
        <v>594.58099395397744</v>
      </c>
      <c r="Y2770" s="7">
        <v>740.46625109122647</v>
      </c>
      <c r="Z2770" s="7">
        <v>977.82550729831826</v>
      </c>
      <c r="AA2770" s="7">
        <v>981.76835208581144</v>
      </c>
      <c r="AB2770" s="7">
        <v>1129.2307471380577</v>
      </c>
      <c r="AC2770" s="7">
        <v>1163.3678571428572</v>
      </c>
      <c r="AD2770" s="7">
        <v>1269.1285714285714</v>
      </c>
      <c r="AE2770" s="4">
        <v>701</v>
      </c>
      <c r="AF2770" s="4">
        <v>754</v>
      </c>
      <c r="AG2770" s="4">
        <v>939</v>
      </c>
      <c r="AH2770" s="4">
        <v>1240</v>
      </c>
      <c r="AI2770" s="4">
        <v>1245</v>
      </c>
      <c r="AJ2770" s="4">
        <v>1432</v>
      </c>
      <c r="AK2770" s="4">
        <v>1059.8164647378294</v>
      </c>
      <c r="AL2770" s="8">
        <v>1.1491715316994151</v>
      </c>
      <c r="AM2770" s="4">
        <v>978.52115578316227</v>
      </c>
      <c r="AN2770" s="8">
        <v>1.0723043230163813</v>
      </c>
      <c r="AO2770" s="4">
        <v>906.25865893456921</v>
      </c>
      <c r="AP2770" s="8">
        <v>1.003977915298129</v>
      </c>
    </row>
    <row r="2771" spans="1:42" x14ac:dyDescent="0.25">
      <c r="A2771" s="2" t="s">
        <v>8059</v>
      </c>
      <c r="B2771" t="s">
        <v>8058</v>
      </c>
      <c r="C2771" t="s">
        <v>149</v>
      </c>
      <c r="D2771" t="s">
        <v>8057</v>
      </c>
      <c r="E2771" s="3" t="s">
        <v>7584</v>
      </c>
      <c r="F2771" t="s">
        <v>8060</v>
      </c>
      <c r="G2771">
        <v>110</v>
      </c>
      <c r="H2771">
        <v>0</v>
      </c>
      <c r="I2771">
        <v>68</v>
      </c>
      <c r="J2771">
        <v>9</v>
      </c>
      <c r="K2771">
        <v>29</v>
      </c>
      <c r="L2771">
        <v>4</v>
      </c>
      <c r="M2771">
        <v>0</v>
      </c>
      <c r="N2771" s="2">
        <v>208.89772727272728</v>
      </c>
      <c r="O2771" s="2">
        <v>200.85675256060605</v>
      </c>
      <c r="P2771" s="2">
        <v>322.35000000000002</v>
      </c>
      <c r="Q2771" s="4">
        <v>732.10447983333336</v>
      </c>
      <c r="R2771" s="5">
        <v>4.2000000000000003E-2</v>
      </c>
      <c r="S2771" s="6">
        <v>762.85286798633342</v>
      </c>
      <c r="T2771" s="4">
        <v>85.457142857142856</v>
      </c>
      <c r="U2771" s="7">
        <v>848.31001084347622</v>
      </c>
      <c r="V2771" s="8">
        <v>0.86966422047532954</v>
      </c>
      <c r="W2771" s="7">
        <v>634.24733085173955</v>
      </c>
      <c r="X2771" s="7">
        <v>659.27311949200543</v>
      </c>
      <c r="Y2771" s="7">
        <v>729.65815004275339</v>
      </c>
      <c r="Z2771" s="7">
        <v>952.54408012012186</v>
      </c>
      <c r="AA2771" s="7">
        <v>1223.135419792997</v>
      </c>
      <c r="AB2771" s="7">
        <v>1406.91855511995</v>
      </c>
      <c r="AC2771" s="7">
        <v>1072.9900000000002</v>
      </c>
      <c r="AD2771" s="7">
        <v>1170.5345454545454</v>
      </c>
      <c r="AE2771" s="4">
        <v>811</v>
      </c>
      <c r="AF2771" s="4">
        <v>843</v>
      </c>
      <c r="AG2771" s="4">
        <v>933</v>
      </c>
      <c r="AH2771" s="4">
        <v>1218</v>
      </c>
      <c r="AI2771" s="4">
        <v>1564</v>
      </c>
      <c r="AJ2771" s="4">
        <v>1799</v>
      </c>
      <c r="AK2771" s="4">
        <v>1018.1709481257847</v>
      </c>
      <c r="AL2771" s="8">
        <v>1.1314093328746961</v>
      </c>
      <c r="AM2771" s="4">
        <v>933.06492141263413</v>
      </c>
      <c r="AN2771" s="8">
        <v>1.0441609620749073</v>
      </c>
      <c r="AO2771" s="4">
        <v>847.95889469948384</v>
      </c>
      <c r="AP2771" s="8">
        <v>0.95691259127511841</v>
      </c>
    </row>
    <row r="2772" spans="1:42" x14ac:dyDescent="0.25">
      <c r="A2772" s="2" t="s">
        <v>8063</v>
      </c>
      <c r="B2772" t="s">
        <v>8062</v>
      </c>
      <c r="C2772" t="s">
        <v>149</v>
      </c>
      <c r="D2772" t="s">
        <v>8061</v>
      </c>
      <c r="E2772" s="3" t="s">
        <v>7584</v>
      </c>
      <c r="F2772" t="s">
        <v>8064</v>
      </c>
      <c r="G2772">
        <v>38</v>
      </c>
      <c r="H2772">
        <v>0</v>
      </c>
      <c r="I2772">
        <v>37</v>
      </c>
      <c r="J2772">
        <v>1</v>
      </c>
      <c r="K2772">
        <v>0</v>
      </c>
      <c r="L2772">
        <v>0</v>
      </c>
      <c r="M2772">
        <v>0</v>
      </c>
      <c r="N2772" s="2">
        <v>199.03947368421052</v>
      </c>
      <c r="O2772" s="2">
        <v>76.17912163157898</v>
      </c>
      <c r="P2772" s="2">
        <v>416.65</v>
      </c>
      <c r="Q2772" s="4">
        <v>691.86859531578943</v>
      </c>
      <c r="R2772" s="5">
        <v>4.2000000000000003E-2</v>
      </c>
      <c r="S2772" s="6">
        <v>720.92707631905262</v>
      </c>
      <c r="T2772" s="4">
        <v>29</v>
      </c>
      <c r="U2772" s="7">
        <v>749.92707631905262</v>
      </c>
      <c r="V2772" s="8">
        <v>0.67724770426645753</v>
      </c>
      <c r="W2772" s="7">
        <v>643.89660588009497</v>
      </c>
      <c r="X2772" s="7">
        <v>716.81512949846774</v>
      </c>
      <c r="Y2772" s="7">
        <v>873.06910868069508</v>
      </c>
      <c r="Z2772" s="7">
        <v>1223.3384453475212</v>
      </c>
      <c r="AA2772" s="7">
        <v>1466.1831713265663</v>
      </c>
      <c r="AB2772" s="7">
        <v>1686.2408586748697</v>
      </c>
      <c r="AC2772" s="7">
        <v>1218.0473684210526</v>
      </c>
      <c r="AD2772" s="7">
        <v>1328.7789473684209</v>
      </c>
      <c r="AE2772" s="4">
        <v>989</v>
      </c>
      <c r="AF2772" s="4">
        <v>1101</v>
      </c>
      <c r="AG2772" s="4">
        <v>1341</v>
      </c>
      <c r="AH2772" s="4">
        <v>1879</v>
      </c>
      <c r="AI2772" s="4">
        <v>2252</v>
      </c>
      <c r="AJ2772" s="4">
        <v>2590</v>
      </c>
      <c r="AK2772" s="4">
        <v>1190.0755617335496</v>
      </c>
      <c r="AL2772" s="8">
        <v>1.1009285456978679</v>
      </c>
      <c r="AM2772" s="4">
        <v>1024.4937433519626</v>
      </c>
      <c r="AN2772" s="8">
        <v>0.95139413107501736</v>
      </c>
      <c r="AO2772" s="4">
        <v>872.71040983550756</v>
      </c>
      <c r="AP2772" s="8">
        <v>0.81432091767073744</v>
      </c>
    </row>
    <row r="2773" spans="1:42" x14ac:dyDescent="0.25">
      <c r="A2773" s="2" t="s">
        <v>8067</v>
      </c>
      <c r="B2773" t="s">
        <v>8066</v>
      </c>
      <c r="C2773" t="s">
        <v>149</v>
      </c>
      <c r="D2773" t="s">
        <v>8065</v>
      </c>
      <c r="E2773" s="3" t="s">
        <v>7584</v>
      </c>
      <c r="F2773" t="s">
        <v>8068</v>
      </c>
      <c r="G2773">
        <v>38</v>
      </c>
      <c r="H2773">
        <v>0</v>
      </c>
      <c r="I2773">
        <v>37</v>
      </c>
      <c r="J2773">
        <v>1</v>
      </c>
      <c r="K2773">
        <v>0</v>
      </c>
      <c r="L2773">
        <v>0</v>
      </c>
      <c r="M2773">
        <v>0</v>
      </c>
      <c r="N2773" s="2">
        <v>191.04385964912282</v>
      </c>
      <c r="O2773" s="2">
        <v>126.0306330789473</v>
      </c>
      <c r="P2773" s="2">
        <v>372.41</v>
      </c>
      <c r="Q2773" s="4">
        <v>689.48449272807011</v>
      </c>
      <c r="R2773" s="5">
        <v>4.2000000000000003E-2</v>
      </c>
      <c r="S2773" s="6">
        <v>718.44284142264905</v>
      </c>
      <c r="T2773" s="4">
        <v>30</v>
      </c>
      <c r="U2773" s="7">
        <v>748.44284142264905</v>
      </c>
      <c r="V2773" s="8">
        <v>1.0440832589596425</v>
      </c>
      <c r="W2773" s="7">
        <v>705.57205924150901</v>
      </c>
      <c r="X2773" s="7">
        <v>712.5876905123763</v>
      </c>
      <c r="Y2773" s="7">
        <v>935.08342510273849</v>
      </c>
      <c r="Z2773" s="7">
        <v>1309.9185815747901</v>
      </c>
      <c r="AA2773" s="7">
        <v>1540.4321804747151</v>
      </c>
      <c r="AB2773" s="7">
        <v>1771.9480124133352</v>
      </c>
      <c r="AC2773" s="7">
        <v>788.52631578947376</v>
      </c>
      <c r="AD2773" s="7">
        <v>860.21052631578948</v>
      </c>
      <c r="AE2773" s="4">
        <v>704</v>
      </c>
      <c r="AF2773" s="4">
        <v>711</v>
      </c>
      <c r="AG2773" s="4">
        <v>933</v>
      </c>
      <c r="AH2773" s="4">
        <v>1307</v>
      </c>
      <c r="AI2773" s="4">
        <v>1537</v>
      </c>
      <c r="AJ2773" s="4">
        <v>1768</v>
      </c>
      <c r="AK2773" s="4">
        <v>802.5902538717055</v>
      </c>
      <c r="AL2773" s="8">
        <v>1.1614695171484879</v>
      </c>
      <c r="AM2773" s="4">
        <v>772.8911671249798</v>
      </c>
      <c r="AN2773" s="8">
        <v>1.1200390730818366</v>
      </c>
      <c r="AO2773" s="4">
        <v>745.66700427381431</v>
      </c>
      <c r="AP2773" s="8">
        <v>1.0820611660207395</v>
      </c>
    </row>
    <row r="2774" spans="1:42" x14ac:dyDescent="0.25">
      <c r="A2774" s="2" t="s">
        <v>8071</v>
      </c>
      <c r="B2774" t="s">
        <v>8070</v>
      </c>
      <c r="C2774" t="s">
        <v>149</v>
      </c>
      <c r="D2774" t="s">
        <v>8069</v>
      </c>
      <c r="E2774" s="3" t="s">
        <v>7584</v>
      </c>
      <c r="F2774" t="s">
        <v>2107</v>
      </c>
      <c r="G2774">
        <v>9</v>
      </c>
      <c r="H2774">
        <v>0</v>
      </c>
      <c r="I2774">
        <v>0</v>
      </c>
      <c r="J2774">
        <v>4</v>
      </c>
      <c r="K2774">
        <v>4</v>
      </c>
      <c r="L2774">
        <v>1</v>
      </c>
      <c r="M2774">
        <v>0</v>
      </c>
      <c r="N2774" s="2">
        <v>199.87037037037035</v>
      </c>
      <c r="O2774" s="2">
        <v>327.83689429629629</v>
      </c>
      <c r="P2774" s="2">
        <v>282.70999999999998</v>
      </c>
      <c r="Q2774" s="4">
        <v>810.4172646666666</v>
      </c>
      <c r="R2774" s="5">
        <v>4.2000000000000003E-2</v>
      </c>
      <c r="S2774" s="6">
        <v>844.45478978266658</v>
      </c>
      <c r="T2774" s="4">
        <v>23.555555555555557</v>
      </c>
      <c r="U2774" s="7">
        <v>868.01034533822212</v>
      </c>
      <c r="V2774" s="8">
        <v>0.42855302584036425</v>
      </c>
      <c r="W2774" s="7">
        <v>508.64631037433105</v>
      </c>
      <c r="X2774" s="7">
        <v>575.77094641553379</v>
      </c>
      <c r="Y2774" s="7">
        <v>702.51560080389163</v>
      </c>
      <c r="Z2774" s="7">
        <v>935.57567252458932</v>
      </c>
      <c r="AA2774" s="7">
        <v>1047.7280147300769</v>
      </c>
      <c r="AB2774" s="7">
        <v>1204.9080630998496</v>
      </c>
      <c r="AC2774" s="7">
        <v>2227.9888888888891</v>
      </c>
      <c r="AD2774" s="7">
        <v>2430.5333333333333</v>
      </c>
      <c r="AE2774" s="4">
        <v>1220</v>
      </c>
      <c r="AF2774" s="4">
        <v>1381</v>
      </c>
      <c r="AG2774" s="4">
        <v>1685</v>
      </c>
      <c r="AH2774" s="4">
        <v>2244</v>
      </c>
      <c r="AI2774" s="4">
        <v>2513</v>
      </c>
      <c r="AJ2774" s="4">
        <v>2890</v>
      </c>
      <c r="AK2774" s="4">
        <v>2103.5084586054818</v>
      </c>
      <c r="AL2774" s="8">
        <v>1.0501714919880047</v>
      </c>
      <c r="AM2774" s="4">
        <v>1631.363332796926</v>
      </c>
      <c r="AN2774" s="8">
        <v>0.81706456718263953</v>
      </c>
      <c r="AO2774" s="4">
        <v>1159.2182069883702</v>
      </c>
      <c r="AP2774" s="8">
        <v>0.58395764237727432</v>
      </c>
    </row>
    <row r="2775" spans="1:42" x14ac:dyDescent="0.25">
      <c r="A2775" s="2" t="s">
        <v>8072</v>
      </c>
      <c r="B2775" t="s">
        <v>8070</v>
      </c>
      <c r="C2775" t="s">
        <v>149</v>
      </c>
      <c r="D2775" t="s">
        <v>8069</v>
      </c>
      <c r="E2775" s="3" t="s">
        <v>7584</v>
      </c>
      <c r="F2775" t="s">
        <v>1181</v>
      </c>
      <c r="G2775">
        <v>40</v>
      </c>
      <c r="H2775">
        <v>0</v>
      </c>
      <c r="I2775">
        <v>40</v>
      </c>
      <c r="J2775">
        <v>0</v>
      </c>
      <c r="K2775">
        <v>0</v>
      </c>
      <c r="L2775">
        <v>0</v>
      </c>
      <c r="M2775">
        <v>0</v>
      </c>
      <c r="N2775" s="2">
        <v>123.99374999999999</v>
      </c>
      <c r="O2775" s="2">
        <v>230.99304508333327</v>
      </c>
      <c r="P2775" s="2">
        <v>360.16</v>
      </c>
      <c r="Q2775" s="4">
        <v>715.14679508333325</v>
      </c>
      <c r="R2775" s="5">
        <v>4.2000000000000003E-2</v>
      </c>
      <c r="S2775" s="6">
        <v>745.18296047683327</v>
      </c>
      <c r="T2775" s="4">
        <v>0</v>
      </c>
      <c r="U2775" s="7">
        <v>745.18296047683327</v>
      </c>
      <c r="V2775" s="8">
        <v>0.5395966404611392</v>
      </c>
      <c r="W2775" s="7">
        <v>658.30790136258986</v>
      </c>
      <c r="X2775" s="7">
        <v>745.18296047683327</v>
      </c>
      <c r="Y2775" s="7">
        <v>909.22033917701958</v>
      </c>
      <c r="Z2775" s="7">
        <v>1210.8548611947965</v>
      </c>
      <c r="AA2775" s="7">
        <v>1356.0063574788428</v>
      </c>
      <c r="AB2775" s="7">
        <v>1559.4342909326922</v>
      </c>
      <c r="AC2775" s="7">
        <v>1519.1000000000001</v>
      </c>
      <c r="AD2775" s="7">
        <v>1657.2</v>
      </c>
      <c r="AE2775" s="4">
        <v>1220</v>
      </c>
      <c r="AF2775" s="4">
        <v>1381</v>
      </c>
      <c r="AG2775" s="4">
        <v>1685</v>
      </c>
      <c r="AH2775" s="4">
        <v>2244</v>
      </c>
      <c r="AI2775" s="4">
        <v>2513</v>
      </c>
      <c r="AJ2775" s="4">
        <v>2890</v>
      </c>
      <c r="AK2775" s="4">
        <v>1473.2300522694022</v>
      </c>
      <c r="AL2775" s="8">
        <v>1.06678497629935</v>
      </c>
      <c r="AM2775" s="4">
        <v>1230.5476883385459</v>
      </c>
      <c r="AN2775" s="8">
        <v>0.89105553101994628</v>
      </c>
      <c r="AO2775" s="4">
        <v>987.86532440768974</v>
      </c>
      <c r="AP2775" s="8">
        <v>0.71532608574054291</v>
      </c>
    </row>
    <row r="2776" spans="1:42" x14ac:dyDescent="0.25">
      <c r="A2776" s="2" t="s">
        <v>8076</v>
      </c>
      <c r="B2776" t="s">
        <v>8075</v>
      </c>
      <c r="C2776" t="s">
        <v>14</v>
      </c>
      <c r="D2776" t="s">
        <v>8073</v>
      </c>
      <c r="E2776" s="3" t="s">
        <v>8074</v>
      </c>
      <c r="F2776" t="s">
        <v>8077</v>
      </c>
      <c r="G2776">
        <v>352</v>
      </c>
      <c r="H2776">
        <v>0</v>
      </c>
      <c r="I2776">
        <v>52</v>
      </c>
      <c r="J2776">
        <v>153</v>
      </c>
      <c r="K2776">
        <v>119</v>
      </c>
      <c r="L2776">
        <v>16</v>
      </c>
      <c r="M2776">
        <v>12</v>
      </c>
      <c r="N2776" s="2">
        <v>334.11522346368719</v>
      </c>
      <c r="O2776" s="2">
        <v>611.89308760148981</v>
      </c>
      <c r="P2776" s="2">
        <v>65.78</v>
      </c>
      <c r="Q2776" s="4">
        <v>1011.7883110651769</v>
      </c>
      <c r="R2776" s="5">
        <v>5.4000000000000006E-2</v>
      </c>
      <c r="S2776" s="6">
        <v>1066.4248798626966</v>
      </c>
      <c r="T2776" s="4">
        <v>159.78399999999999</v>
      </c>
      <c r="U2776" s="7">
        <v>1226.2088798626964</v>
      </c>
      <c r="V2776" s="8">
        <v>0.90352476426571848</v>
      </c>
      <c r="W2776" s="7">
        <v>747.2852138915988</v>
      </c>
      <c r="X2776" s="7">
        <v>773.21624655029791</v>
      </c>
      <c r="Y2776" s="7">
        <v>954.733475161191</v>
      </c>
      <c r="Z2776" s="7">
        <v>1233.6885234593167</v>
      </c>
      <c r="AA2776" s="7">
        <v>1419.1346964124371</v>
      </c>
      <c r="AB2776" s="7">
        <v>1632.0834797611471</v>
      </c>
      <c r="AC2776" s="7">
        <v>1492.8531250000001</v>
      </c>
      <c r="AD2776" s="7">
        <v>1628.5670454545455</v>
      </c>
      <c r="AE2776" s="4">
        <v>951</v>
      </c>
      <c r="AF2776" s="4">
        <v>984</v>
      </c>
      <c r="AG2776" s="4">
        <v>1215</v>
      </c>
      <c r="AH2776" s="4">
        <v>1570</v>
      </c>
      <c r="AI2776" s="4">
        <v>1806</v>
      </c>
      <c r="AJ2776" s="4">
        <v>2077</v>
      </c>
      <c r="AK2776" s="4">
        <v>1388.7860933586405</v>
      </c>
      <c r="AL2776" s="8">
        <v>1.1410547187584208</v>
      </c>
      <c r="AM2776" s="4">
        <v>1281.6723990008111</v>
      </c>
      <c r="AN2776" s="8">
        <v>1.0621286262845797</v>
      </c>
      <c r="AO2776" s="4">
        <v>1173.538574220526</v>
      </c>
      <c r="AP2776" s="8">
        <v>0.98245085673955934</v>
      </c>
    </row>
    <row r="2777" spans="1:42" x14ac:dyDescent="0.25">
      <c r="A2777" s="2" t="s">
        <v>8078</v>
      </c>
      <c r="B2777" t="s">
        <v>8075</v>
      </c>
      <c r="C2777" t="s">
        <v>14</v>
      </c>
      <c r="D2777" t="s">
        <v>8073</v>
      </c>
      <c r="E2777" s="3" t="s">
        <v>8074</v>
      </c>
      <c r="F2777" t="s">
        <v>8079</v>
      </c>
      <c r="G2777">
        <v>126</v>
      </c>
      <c r="H2777">
        <v>10</v>
      </c>
      <c r="I2777">
        <v>116</v>
      </c>
      <c r="J2777">
        <v>0</v>
      </c>
      <c r="K2777">
        <v>0</v>
      </c>
      <c r="L2777">
        <v>0</v>
      </c>
      <c r="M2777">
        <v>0</v>
      </c>
      <c r="N2777" s="2">
        <v>311.62764550264552</v>
      </c>
      <c r="O2777" s="2">
        <v>358.28075406349211</v>
      </c>
      <c r="P2777" s="2">
        <v>197.28</v>
      </c>
      <c r="Q2777" s="4">
        <v>867.1883995661376</v>
      </c>
      <c r="R2777" s="5">
        <v>5.4000000000000006E-2</v>
      </c>
      <c r="S2777" s="6">
        <v>914.01657314270903</v>
      </c>
      <c r="T2777" s="4">
        <v>0</v>
      </c>
      <c r="U2777" s="7">
        <v>914.01657314270903</v>
      </c>
      <c r="V2777" s="8">
        <v>0.9313575639767524</v>
      </c>
      <c r="W2777" s="7">
        <v>885.72104334189135</v>
      </c>
      <c r="X2777" s="7">
        <v>916.45584295312426</v>
      </c>
      <c r="Y2777" s="7">
        <v>1131.599440231754</v>
      </c>
      <c r="Z2777" s="7">
        <v>1462.2313754435008</v>
      </c>
      <c r="AA2777" s="7">
        <v>1682.0317605420146</v>
      </c>
      <c r="AB2777" s="7">
        <v>1934.4296603797145</v>
      </c>
      <c r="AC2777" s="7">
        <v>1079.5190476190478</v>
      </c>
      <c r="AD2777" s="7">
        <v>1177.6571428571428</v>
      </c>
      <c r="AE2777" s="4">
        <v>951</v>
      </c>
      <c r="AF2777" s="4">
        <v>984</v>
      </c>
      <c r="AG2777" s="4">
        <v>1215</v>
      </c>
      <c r="AH2777" s="4">
        <v>1570</v>
      </c>
      <c r="AI2777" s="4">
        <v>1806</v>
      </c>
      <c r="AJ2777" s="4">
        <v>2077</v>
      </c>
      <c r="AK2777" s="4">
        <v>1139.7675829549903</v>
      </c>
      <c r="AL2777" s="8">
        <v>1.1613915882408072</v>
      </c>
      <c r="AM2777" s="4">
        <v>1063.8513141685594</v>
      </c>
      <c r="AN2777" s="8">
        <v>1.084035013709532</v>
      </c>
      <c r="AO2777" s="4">
        <v>987.93504538212858</v>
      </c>
      <c r="AP2777" s="8">
        <v>1.0066784391782571</v>
      </c>
    </row>
    <row r="2778" spans="1:42" x14ac:dyDescent="0.25">
      <c r="A2778" s="2" t="s">
        <v>8080</v>
      </c>
      <c r="B2778" t="s">
        <v>8075</v>
      </c>
      <c r="C2778" t="s">
        <v>14</v>
      </c>
      <c r="D2778" t="s">
        <v>8073</v>
      </c>
      <c r="E2778" s="3" t="s">
        <v>8074</v>
      </c>
      <c r="F2778" t="s">
        <v>8081</v>
      </c>
      <c r="G2778">
        <v>108</v>
      </c>
      <c r="H2778">
        <v>10</v>
      </c>
      <c r="I2778">
        <v>94</v>
      </c>
      <c r="J2778">
        <v>4</v>
      </c>
      <c r="K2778">
        <v>0</v>
      </c>
      <c r="L2778">
        <v>0</v>
      </c>
      <c r="M2778">
        <v>0</v>
      </c>
      <c r="N2778" s="2">
        <v>312.03626543209879</v>
      </c>
      <c r="O2778" s="2">
        <v>377.58804116358021</v>
      </c>
      <c r="P2778" s="2">
        <v>212.9</v>
      </c>
      <c r="Q2778" s="4">
        <v>902.52430659567892</v>
      </c>
      <c r="R2778" s="5">
        <v>5.4000000000000006E-2</v>
      </c>
      <c r="S2778" s="6">
        <v>951.26061915184562</v>
      </c>
      <c r="T2778" s="4">
        <v>0</v>
      </c>
      <c r="U2778" s="7">
        <v>951.26061915184562</v>
      </c>
      <c r="V2778" s="8">
        <v>0.961354845024604</v>
      </c>
      <c r="W2778" s="7">
        <v>914.24845761839845</v>
      </c>
      <c r="X2778" s="7">
        <v>945.97316750421055</v>
      </c>
      <c r="Y2778" s="7">
        <v>1168.046136704894</v>
      </c>
      <c r="Z2778" s="7">
        <v>1509.3271066886284</v>
      </c>
      <c r="AA2778" s="7">
        <v>1736.2068501144352</v>
      </c>
      <c r="AB2778" s="7">
        <v>1996.7340131161029</v>
      </c>
      <c r="AC2778" s="7">
        <v>1088.45</v>
      </c>
      <c r="AD2778" s="7">
        <v>1187.3999999999999</v>
      </c>
      <c r="AE2778" s="4">
        <v>951</v>
      </c>
      <c r="AF2778" s="4">
        <v>984</v>
      </c>
      <c r="AG2778" s="4">
        <v>1215</v>
      </c>
      <c r="AH2778" s="4">
        <v>1570</v>
      </c>
      <c r="AI2778" s="4">
        <v>1806</v>
      </c>
      <c r="AJ2778" s="4">
        <v>2077</v>
      </c>
      <c r="AK2778" s="4">
        <v>1152.0167828779201</v>
      </c>
      <c r="AL2778" s="8">
        <v>1.1642413167033048</v>
      </c>
      <c r="AM2778" s="4">
        <v>1083.718294187606</v>
      </c>
      <c r="AN2778" s="8">
        <v>1.0952180840703447</v>
      </c>
      <c r="AO2778" s="4">
        <v>1017.4894566697258</v>
      </c>
      <c r="AP2778" s="8">
        <v>1.0282864645474743</v>
      </c>
    </row>
    <row r="2779" spans="1:42" x14ac:dyDescent="0.25">
      <c r="A2779" s="2" t="s">
        <v>8082</v>
      </c>
      <c r="B2779" t="s">
        <v>8075</v>
      </c>
      <c r="C2779" t="s">
        <v>14</v>
      </c>
      <c r="D2779" t="s">
        <v>8073</v>
      </c>
      <c r="E2779" s="3" t="s">
        <v>8074</v>
      </c>
      <c r="F2779" t="s">
        <v>8083</v>
      </c>
      <c r="G2779">
        <v>99</v>
      </c>
      <c r="H2779">
        <v>0</v>
      </c>
      <c r="I2779">
        <v>94</v>
      </c>
      <c r="J2779">
        <v>5</v>
      </c>
      <c r="K2779">
        <v>0</v>
      </c>
      <c r="L2779">
        <v>0</v>
      </c>
      <c r="M2779">
        <v>0</v>
      </c>
      <c r="N2779" s="2">
        <v>316.21885521885525</v>
      </c>
      <c r="O2779" s="2">
        <v>345.43600245117852</v>
      </c>
      <c r="P2779" s="2">
        <v>232.78</v>
      </c>
      <c r="Q2779" s="4">
        <v>894.43485767003381</v>
      </c>
      <c r="R2779" s="5">
        <v>5.4000000000000006E-2</v>
      </c>
      <c r="S2779" s="6">
        <v>942.73433998421569</v>
      </c>
      <c r="T2779" s="4">
        <v>0</v>
      </c>
      <c r="U2779" s="7">
        <v>942.73433998421569</v>
      </c>
      <c r="V2779" s="8">
        <v>0.9468373016245889</v>
      </c>
      <c r="W2779" s="7">
        <v>900.44227384498413</v>
      </c>
      <c r="X2779" s="7">
        <v>931.6879047985957</v>
      </c>
      <c r="Y2779" s="7">
        <v>1150.4073214738758</v>
      </c>
      <c r="Z2779" s="7">
        <v>1486.5345635506048</v>
      </c>
      <c r="AA2779" s="7">
        <v>1709.988166734008</v>
      </c>
      <c r="AB2779" s="7">
        <v>1966.5810754742715</v>
      </c>
      <c r="AC2779" s="7">
        <v>1095.2333333333333</v>
      </c>
      <c r="AD2779" s="7">
        <v>1194.8</v>
      </c>
      <c r="AE2779" s="4">
        <v>951</v>
      </c>
      <c r="AF2779" s="4">
        <v>984</v>
      </c>
      <c r="AG2779" s="4">
        <v>1215</v>
      </c>
      <c r="AH2779" s="4">
        <v>1570</v>
      </c>
      <c r="AI2779" s="4">
        <v>1806</v>
      </c>
      <c r="AJ2779" s="4">
        <v>2077</v>
      </c>
      <c r="AK2779" s="4">
        <v>1158.4821718920221</v>
      </c>
      <c r="AL2779" s="8">
        <v>1.1635241097007252</v>
      </c>
      <c r="AM2779" s="4">
        <v>1085.7581836084919</v>
      </c>
      <c r="AN2779" s="8">
        <v>1.0904836125964097</v>
      </c>
      <c r="AO2779" s="4">
        <v>1013.0341953249615</v>
      </c>
      <c r="AP2779" s="8">
        <v>1.017443115492094</v>
      </c>
    </row>
    <row r="2780" spans="1:42" x14ac:dyDescent="0.25">
      <c r="A2780" s="2" t="s">
        <v>8084</v>
      </c>
      <c r="B2780" t="s">
        <v>8075</v>
      </c>
      <c r="C2780" t="s">
        <v>14</v>
      </c>
      <c r="D2780" t="s">
        <v>8073</v>
      </c>
      <c r="E2780" s="3" t="s">
        <v>8074</v>
      </c>
      <c r="F2780" t="s">
        <v>5968</v>
      </c>
      <c r="G2780">
        <v>295</v>
      </c>
      <c r="H2780">
        <v>7</v>
      </c>
      <c r="I2780">
        <v>288</v>
      </c>
      <c r="J2780">
        <v>0</v>
      </c>
      <c r="K2780">
        <v>0</v>
      </c>
      <c r="L2780">
        <v>0</v>
      </c>
      <c r="M2780">
        <v>0</v>
      </c>
      <c r="N2780" s="2">
        <v>314.7228813559322</v>
      </c>
      <c r="O2780" s="2">
        <v>330.08352423163848</v>
      </c>
      <c r="P2780" s="2">
        <v>242.83</v>
      </c>
      <c r="Q2780" s="4">
        <v>887.63640558757072</v>
      </c>
      <c r="R2780" s="5">
        <v>5.4000000000000006E-2</v>
      </c>
      <c r="S2780" s="6">
        <v>935.56877148929959</v>
      </c>
      <c r="T2780" s="4">
        <v>0</v>
      </c>
      <c r="U2780" s="7">
        <v>935.56877148929959</v>
      </c>
      <c r="V2780" s="8">
        <v>0.95153849035626181</v>
      </c>
      <c r="W2780" s="7">
        <v>904.91310432880493</v>
      </c>
      <c r="X2780" s="7">
        <v>936.31387451056162</v>
      </c>
      <c r="Y2780" s="7">
        <v>1156.1192657828581</v>
      </c>
      <c r="Z2780" s="7">
        <v>1493.915429859331</v>
      </c>
      <c r="AA2780" s="7">
        <v>1718.4785135834088</v>
      </c>
      <c r="AB2780" s="7">
        <v>1976.3454444699557</v>
      </c>
      <c r="AC2780" s="7">
        <v>1081.5386440677967</v>
      </c>
      <c r="AD2780" s="7">
        <v>1179.8603389830507</v>
      </c>
      <c r="AE2780" s="4">
        <v>951</v>
      </c>
      <c r="AF2780" s="4">
        <v>984</v>
      </c>
      <c r="AG2780" s="4">
        <v>1215</v>
      </c>
      <c r="AH2780" s="4">
        <v>1570</v>
      </c>
      <c r="AI2780" s="4">
        <v>1806</v>
      </c>
      <c r="AJ2780" s="4">
        <v>2077</v>
      </c>
      <c r="AK2780" s="4">
        <v>1144.9153044813017</v>
      </c>
      <c r="AL2780" s="8">
        <v>1.1644584701963601</v>
      </c>
      <c r="AM2780" s="4">
        <v>1075.3964557896181</v>
      </c>
      <c r="AN2780" s="8">
        <v>1.0937529674570068</v>
      </c>
      <c r="AO2780" s="4">
        <v>1005.0876201809834</v>
      </c>
      <c r="AP2780" s="8">
        <v>1.0222439930956153</v>
      </c>
    </row>
    <row r="2781" spans="1:42" x14ac:dyDescent="0.25">
      <c r="A2781" s="2" t="s">
        <v>8085</v>
      </c>
      <c r="B2781" t="s">
        <v>8075</v>
      </c>
      <c r="C2781" t="s">
        <v>14</v>
      </c>
      <c r="D2781" t="s">
        <v>8073</v>
      </c>
      <c r="E2781" s="3" t="s">
        <v>8074</v>
      </c>
      <c r="F2781" t="s">
        <v>8086</v>
      </c>
      <c r="G2781">
        <v>121</v>
      </c>
      <c r="H2781">
        <v>52</v>
      </c>
      <c r="I2781">
        <v>67</v>
      </c>
      <c r="J2781">
        <v>2</v>
      </c>
      <c r="K2781">
        <v>0</v>
      </c>
      <c r="L2781">
        <v>0</v>
      </c>
      <c r="M2781">
        <v>0</v>
      </c>
      <c r="N2781" s="2">
        <v>306.14325068870522</v>
      </c>
      <c r="O2781" s="2">
        <v>338.59963229201105</v>
      </c>
      <c r="P2781" s="2">
        <v>214.96</v>
      </c>
      <c r="Q2781" s="4">
        <v>859.70288298071637</v>
      </c>
      <c r="R2781" s="5">
        <v>5.4000000000000006E-2</v>
      </c>
      <c r="S2781" s="6">
        <v>906.12683866167504</v>
      </c>
      <c r="T2781" s="4">
        <v>19.035087719298247</v>
      </c>
      <c r="U2781" s="7">
        <v>925.16192638097323</v>
      </c>
      <c r="V2781" s="8">
        <v>0.95021299628297906</v>
      </c>
      <c r="W2781" s="7">
        <v>885.06002420539528</v>
      </c>
      <c r="X2781" s="7">
        <v>915.77188624406836</v>
      </c>
      <c r="Y2781" s="7">
        <v>1130.7549205147795</v>
      </c>
      <c r="Z2781" s="7">
        <v>1461.1401030520196</v>
      </c>
      <c r="AA2781" s="7">
        <v>1680.7764497528328</v>
      </c>
      <c r="AB2781" s="7">
        <v>1932.9859834643598</v>
      </c>
      <c r="AC2781" s="7">
        <v>1071</v>
      </c>
      <c r="AD2781" s="7">
        <v>1168.3636363636363</v>
      </c>
      <c r="AE2781" s="4">
        <v>951</v>
      </c>
      <c r="AF2781" s="4">
        <v>984</v>
      </c>
      <c r="AG2781" s="4">
        <v>1215</v>
      </c>
      <c r="AH2781" s="4">
        <v>1570</v>
      </c>
      <c r="AI2781" s="4">
        <v>1806</v>
      </c>
      <c r="AJ2781" s="4">
        <v>2077</v>
      </c>
      <c r="AK2781" s="4">
        <v>1111.8985814206017</v>
      </c>
      <c r="AL2781" s="8">
        <v>1.1615565229261342</v>
      </c>
      <c r="AM2781" s="4">
        <v>1043.3080005009592</v>
      </c>
      <c r="AN2781" s="8">
        <v>1.0911086807117489</v>
      </c>
      <c r="AO2781" s="4">
        <v>974.71741958131724</v>
      </c>
      <c r="AP2781" s="8">
        <v>1.0206608384973641</v>
      </c>
    </row>
    <row r="2782" spans="1:42" x14ac:dyDescent="0.25">
      <c r="A2782" s="2" t="s">
        <v>8087</v>
      </c>
      <c r="B2782" t="s">
        <v>8075</v>
      </c>
      <c r="C2782" t="s">
        <v>14</v>
      </c>
      <c r="D2782" t="s">
        <v>8073</v>
      </c>
      <c r="E2782" s="3" t="s">
        <v>8074</v>
      </c>
      <c r="F2782" t="s">
        <v>8088</v>
      </c>
      <c r="G2782">
        <v>148</v>
      </c>
      <c r="H2782">
        <v>0</v>
      </c>
      <c r="I2782">
        <v>0</v>
      </c>
      <c r="J2782">
        <v>30</v>
      </c>
      <c r="K2782">
        <v>79</v>
      </c>
      <c r="L2782">
        <v>39</v>
      </c>
      <c r="M2782">
        <v>0</v>
      </c>
      <c r="N2782" s="2">
        <v>379.88795045045043</v>
      </c>
      <c r="O2782" s="2">
        <v>495.57208646846851</v>
      </c>
      <c r="P2782" s="2">
        <v>179.86</v>
      </c>
      <c r="Q2782" s="4">
        <v>1055.320036918919</v>
      </c>
      <c r="R2782" s="5">
        <v>5.4000000000000006E-2</v>
      </c>
      <c r="S2782" s="6">
        <v>1112.3073189125407</v>
      </c>
      <c r="T2782" s="4">
        <v>182.65185185185186</v>
      </c>
      <c r="U2782" s="7">
        <v>1294.9591707643926</v>
      </c>
      <c r="V2782" s="8">
        <v>0.82997980751764766</v>
      </c>
      <c r="W2782" s="7">
        <v>677.97981292733357</v>
      </c>
      <c r="X2782" s="7">
        <v>701.50592630967014</v>
      </c>
      <c r="Y2782" s="7">
        <v>866.1887199860256</v>
      </c>
      <c r="Z2782" s="7">
        <v>1119.2726669778272</v>
      </c>
      <c r="AA2782" s="7">
        <v>1287.5200232878701</v>
      </c>
      <c r="AB2782" s="7">
        <v>1480.7193180337244</v>
      </c>
      <c r="AC2782" s="7">
        <v>1716.2527027027029</v>
      </c>
      <c r="AD2782" s="7">
        <v>1872.2756756756758</v>
      </c>
      <c r="AE2782" s="4">
        <v>951</v>
      </c>
      <c r="AF2782" s="4">
        <v>984</v>
      </c>
      <c r="AG2782" s="4">
        <v>1215</v>
      </c>
      <c r="AH2782" s="4">
        <v>1570</v>
      </c>
      <c r="AI2782" s="4">
        <v>1806</v>
      </c>
      <c r="AJ2782" s="4">
        <v>2077</v>
      </c>
      <c r="AK2782" s="4">
        <v>1585.3554378232129</v>
      </c>
      <c r="AL2782" s="8">
        <v>1.1331711324212026</v>
      </c>
      <c r="AM2782" s="4">
        <v>1425.3015630038128</v>
      </c>
      <c r="AN2782" s="8">
        <v>1.0305876014387969</v>
      </c>
      <c r="AO2782" s="4">
        <v>1268.8044409581767</v>
      </c>
      <c r="AP2782" s="8">
        <v>0.93028370447822228</v>
      </c>
    </row>
    <row r="2783" spans="1:42" x14ac:dyDescent="0.25">
      <c r="A2783" s="2" t="s">
        <v>8089</v>
      </c>
      <c r="B2783" t="s">
        <v>8075</v>
      </c>
      <c r="C2783" t="s">
        <v>14</v>
      </c>
      <c r="D2783" t="s">
        <v>8073</v>
      </c>
      <c r="E2783" s="3" t="s">
        <v>8074</v>
      </c>
      <c r="F2783" t="s">
        <v>8090</v>
      </c>
      <c r="G2783">
        <v>78</v>
      </c>
      <c r="H2783">
        <v>0</v>
      </c>
      <c r="I2783">
        <v>1</v>
      </c>
      <c r="J2783">
        <v>17</v>
      </c>
      <c r="K2783">
        <v>39</v>
      </c>
      <c r="L2783">
        <v>11</v>
      </c>
      <c r="M2783">
        <v>10</v>
      </c>
      <c r="N2783" s="2">
        <v>394.21260683760687</v>
      </c>
      <c r="O2783" s="2">
        <v>692.58021144444456</v>
      </c>
      <c r="P2783" s="2">
        <v>94.28</v>
      </c>
      <c r="Q2783" s="4">
        <v>1181.0728182820515</v>
      </c>
      <c r="R2783" s="5">
        <v>5.4000000000000006E-2</v>
      </c>
      <c r="S2783" s="6">
        <v>1244.8507504692823</v>
      </c>
      <c r="T2783" s="4">
        <v>193.47368421052633</v>
      </c>
      <c r="U2783" s="7">
        <v>1438.3244346798085</v>
      </c>
      <c r="V2783" s="8">
        <v>0.90837865596554856</v>
      </c>
      <c r="W2783" s="7">
        <v>747.66640191336728</v>
      </c>
      <c r="X2783" s="7">
        <v>773.61066191667032</v>
      </c>
      <c r="Y2783" s="7">
        <v>955.22048193979106</v>
      </c>
      <c r="Z2783" s="7">
        <v>1234.3178243995653</v>
      </c>
      <c r="AA2783" s="7">
        <v>1419.8585929080352</v>
      </c>
      <c r="AB2783" s="7">
        <v>1632.9160008139474</v>
      </c>
      <c r="AC2783" s="7">
        <v>1741.7371794871794</v>
      </c>
      <c r="AD2783" s="7">
        <v>1900.0769230769229</v>
      </c>
      <c r="AE2783" s="4">
        <v>951</v>
      </c>
      <c r="AF2783" s="4">
        <v>984</v>
      </c>
      <c r="AG2783" s="4">
        <v>1215</v>
      </c>
      <c r="AH2783" s="4">
        <v>1570</v>
      </c>
      <c r="AI2783" s="4">
        <v>1806</v>
      </c>
      <c r="AJ2783" s="4">
        <v>2077</v>
      </c>
      <c r="AK2783" s="4">
        <v>1615.0268253561294</v>
      </c>
      <c r="AL2783" s="8">
        <v>1.1421646066653104</v>
      </c>
      <c r="AM2783" s="4">
        <v>1488.1093139663535</v>
      </c>
      <c r="AN2783" s="8">
        <v>1.0620094235682493</v>
      </c>
      <c r="AO2783" s="4">
        <v>1366.480032217818</v>
      </c>
      <c r="AP2783" s="8">
        <v>0.98519403976689901</v>
      </c>
    </row>
    <row r="2784" spans="1:42" x14ac:dyDescent="0.25">
      <c r="A2784" s="2" t="s">
        <v>8091</v>
      </c>
      <c r="B2784" t="s">
        <v>8075</v>
      </c>
      <c r="C2784" t="s">
        <v>14</v>
      </c>
      <c r="D2784" t="s">
        <v>8073</v>
      </c>
      <c r="E2784" s="3" t="s">
        <v>8074</v>
      </c>
      <c r="F2784" t="s">
        <v>8092</v>
      </c>
      <c r="G2784">
        <v>143</v>
      </c>
      <c r="H2784">
        <v>25</v>
      </c>
      <c r="I2784">
        <v>65</v>
      </c>
      <c r="J2784">
        <v>27</v>
      </c>
      <c r="K2784">
        <v>21</v>
      </c>
      <c r="L2784">
        <v>4</v>
      </c>
      <c r="M2784">
        <v>1</v>
      </c>
      <c r="N2784" s="2">
        <v>336.89160839160837</v>
      </c>
      <c r="O2784" s="2">
        <v>433.87449846853144</v>
      </c>
      <c r="P2784" s="2">
        <v>151.47999999999999</v>
      </c>
      <c r="Q2784" s="4">
        <v>922.24610686013989</v>
      </c>
      <c r="R2784" s="5">
        <v>5.4000000000000006E-2</v>
      </c>
      <c r="S2784" s="6">
        <v>972.04739663058751</v>
      </c>
      <c r="T2784" s="4">
        <v>101.97849462365592</v>
      </c>
      <c r="U2784" s="7">
        <v>1074.0258912542433</v>
      </c>
      <c r="V2784" s="8">
        <v>0.94333738168401893</v>
      </c>
      <c r="W2784" s="7">
        <v>811.93311023200806</v>
      </c>
      <c r="X2784" s="7">
        <v>840.10744528737757</v>
      </c>
      <c r="Y2784" s="7">
        <v>1037.3277906749631</v>
      </c>
      <c r="Z2784" s="7">
        <v>1340.4153344524213</v>
      </c>
      <c r="AA2784" s="7">
        <v>1541.90451848476</v>
      </c>
      <c r="AB2784" s="7">
        <v>1773.2755730303691</v>
      </c>
      <c r="AC2784" s="7">
        <v>1252.3923076923077</v>
      </c>
      <c r="AD2784" s="7">
        <v>1366.2461538461537</v>
      </c>
      <c r="AE2784" s="4">
        <v>951</v>
      </c>
      <c r="AF2784" s="4">
        <v>984</v>
      </c>
      <c r="AG2784" s="4">
        <v>1215</v>
      </c>
      <c r="AH2784" s="4">
        <v>1570</v>
      </c>
      <c r="AI2784" s="4">
        <v>1806</v>
      </c>
      <c r="AJ2784" s="4">
        <v>2077</v>
      </c>
      <c r="AK2784" s="4">
        <v>1215.1366176265446</v>
      </c>
      <c r="AL2784" s="8">
        <v>1.156847271079833</v>
      </c>
      <c r="AM2784" s="4">
        <v>1133.4738324482155</v>
      </c>
      <c r="AN2784" s="8">
        <v>1.085121292610927</v>
      </c>
      <c r="AO2784" s="4">
        <v>1051.8110472698861</v>
      </c>
      <c r="AP2784" s="8">
        <v>1.0133953141420207</v>
      </c>
    </row>
    <row r="2785" spans="1:42" x14ac:dyDescent="0.25">
      <c r="A2785" s="2" t="s">
        <v>8093</v>
      </c>
      <c r="B2785" t="s">
        <v>8075</v>
      </c>
      <c r="C2785" t="s">
        <v>14</v>
      </c>
      <c r="D2785" t="s">
        <v>8073</v>
      </c>
      <c r="E2785" s="3" t="s">
        <v>8074</v>
      </c>
      <c r="F2785" t="s">
        <v>8094</v>
      </c>
      <c r="G2785">
        <v>128</v>
      </c>
      <c r="H2785">
        <v>0</v>
      </c>
      <c r="I2785">
        <v>0</v>
      </c>
      <c r="J2785">
        <v>8</v>
      </c>
      <c r="K2785">
        <v>57</v>
      </c>
      <c r="L2785">
        <v>58</v>
      </c>
      <c r="M2785">
        <v>5</v>
      </c>
      <c r="N2785" s="2">
        <v>377.18424479166669</v>
      </c>
      <c r="O2785" s="2">
        <v>692.73501832552085</v>
      </c>
      <c r="P2785" s="2">
        <v>100.45</v>
      </c>
      <c r="Q2785" s="4">
        <v>1170.3692631171875</v>
      </c>
      <c r="R2785" s="5">
        <v>5.4000000000000006E-2</v>
      </c>
      <c r="S2785" s="6">
        <v>1233.5692033255157</v>
      </c>
      <c r="T2785" s="4">
        <v>188.29411764705881</v>
      </c>
      <c r="U2785" s="7">
        <v>1421.8633209725745</v>
      </c>
      <c r="V2785" s="8">
        <v>0.84909936449750878</v>
      </c>
      <c r="W2785" s="7">
        <v>700.55897315241623</v>
      </c>
      <c r="X2785" s="7">
        <v>724.86859051732665</v>
      </c>
      <c r="Y2785" s="7">
        <v>895.03591207169904</v>
      </c>
      <c r="Z2785" s="7">
        <v>1156.5484625124011</v>
      </c>
      <c r="AA2785" s="7">
        <v>1330.3990594250934</v>
      </c>
      <c r="AB2785" s="7">
        <v>1530.0325838460237</v>
      </c>
      <c r="AC2785" s="7">
        <v>1842.0101562500001</v>
      </c>
      <c r="AD2785" s="7">
        <v>2009.4656249999998</v>
      </c>
      <c r="AE2785" s="4">
        <v>951</v>
      </c>
      <c r="AF2785" s="4">
        <v>984</v>
      </c>
      <c r="AG2785" s="4">
        <v>1215</v>
      </c>
      <c r="AH2785" s="4">
        <v>1570</v>
      </c>
      <c r="AI2785" s="4">
        <v>1806</v>
      </c>
      <c r="AJ2785" s="4">
        <v>2077</v>
      </c>
      <c r="AK2785" s="4">
        <v>1704.8038618394341</v>
      </c>
      <c r="AL2785" s="8">
        <v>1.1305083038600332</v>
      </c>
      <c r="AM2785" s="4">
        <v>1544.9938472129747</v>
      </c>
      <c r="AN2785" s="8">
        <v>1.0350739679023075</v>
      </c>
      <c r="AO2785" s="4">
        <v>1389.2815252692451</v>
      </c>
      <c r="AP2785" s="8">
        <v>0.94208666619990811</v>
      </c>
    </row>
    <row r="2786" spans="1:42" x14ac:dyDescent="0.25">
      <c r="A2786" s="2" t="s">
        <v>8095</v>
      </c>
      <c r="B2786" t="s">
        <v>8075</v>
      </c>
      <c r="C2786" t="s">
        <v>14</v>
      </c>
      <c r="D2786" t="s">
        <v>8073</v>
      </c>
      <c r="E2786" s="3" t="s">
        <v>8074</v>
      </c>
      <c r="F2786" t="s">
        <v>8096</v>
      </c>
      <c r="G2786">
        <v>93</v>
      </c>
      <c r="H2786">
        <v>0</v>
      </c>
      <c r="I2786">
        <v>0</v>
      </c>
      <c r="J2786">
        <v>39</v>
      </c>
      <c r="K2786">
        <v>42</v>
      </c>
      <c r="L2786">
        <v>8</v>
      </c>
      <c r="M2786">
        <v>4</v>
      </c>
      <c r="N2786" s="2">
        <v>198.16129032258064</v>
      </c>
      <c r="O2786" s="2">
        <v>540.81965899283159</v>
      </c>
      <c r="P2786" s="2">
        <v>159.57</v>
      </c>
      <c r="Q2786" s="4">
        <v>898.55094931541225</v>
      </c>
      <c r="R2786" s="5">
        <v>5.4000000000000006E-2</v>
      </c>
      <c r="S2786" s="6">
        <v>947.0727005784446</v>
      </c>
      <c r="T2786" s="4">
        <v>178.6</v>
      </c>
      <c r="U2786" s="7">
        <v>1125.6727005784446</v>
      </c>
      <c r="V2786" s="8">
        <v>0.76930329108248285</v>
      </c>
      <c r="W2786" s="7">
        <v>615.53009499679888</v>
      </c>
      <c r="X2786" s="7">
        <v>636.88918346671937</v>
      </c>
      <c r="Y2786" s="7">
        <v>786.4028027561626</v>
      </c>
      <c r="Z2786" s="7">
        <v>1016.1748150840948</v>
      </c>
      <c r="AA2786" s="7">
        <v>1168.9246598992838</v>
      </c>
      <c r="AB2786" s="7">
        <v>1344.3280833946912</v>
      </c>
      <c r="AC2786" s="7">
        <v>1609.5602150537636</v>
      </c>
      <c r="AD2786" s="7">
        <v>1755.8838709677418</v>
      </c>
      <c r="AE2786" s="4">
        <v>951</v>
      </c>
      <c r="AF2786" s="4">
        <v>984</v>
      </c>
      <c r="AG2786" s="4">
        <v>1215</v>
      </c>
      <c r="AH2786" s="4">
        <v>1570</v>
      </c>
      <c r="AI2786" s="4">
        <v>1806</v>
      </c>
      <c r="AJ2786" s="4">
        <v>2077</v>
      </c>
      <c r="AK2786" s="4">
        <v>1427.8604529853112</v>
      </c>
      <c r="AL2786" s="8">
        <v>1.097881571473122</v>
      </c>
      <c r="AM2786" s="4">
        <v>1265.6669943420309</v>
      </c>
      <c r="AN2786" s="8">
        <v>0.98703588652206309</v>
      </c>
      <c r="AO2786" s="4">
        <v>1103.4735356987505</v>
      </c>
      <c r="AP2786" s="8">
        <v>0.87619020157100391</v>
      </c>
    </row>
    <row r="2787" spans="1:42" x14ac:dyDescent="0.25">
      <c r="A2787" s="2" t="s">
        <v>8097</v>
      </c>
      <c r="B2787" t="s">
        <v>8075</v>
      </c>
      <c r="C2787" t="s">
        <v>14</v>
      </c>
      <c r="D2787" t="s">
        <v>8073</v>
      </c>
      <c r="E2787" s="3" t="s">
        <v>8074</v>
      </c>
      <c r="F2787" t="s">
        <v>8098</v>
      </c>
      <c r="G2787">
        <v>64</v>
      </c>
      <c r="H2787">
        <v>0</v>
      </c>
      <c r="I2787">
        <v>0</v>
      </c>
      <c r="J2787">
        <v>27</v>
      </c>
      <c r="K2787">
        <v>30</v>
      </c>
      <c r="L2787">
        <v>7</v>
      </c>
      <c r="M2787">
        <v>0</v>
      </c>
      <c r="N2787" s="2">
        <v>197.87109375</v>
      </c>
      <c r="O2787" s="2">
        <v>506.90400831250008</v>
      </c>
      <c r="P2787" s="2">
        <v>214.4</v>
      </c>
      <c r="Q2787" s="4">
        <v>919.17510206250006</v>
      </c>
      <c r="R2787" s="5">
        <v>5.4000000000000006E-2</v>
      </c>
      <c r="S2787" s="6">
        <v>968.81055757387514</v>
      </c>
      <c r="T2787" s="4">
        <v>154.56</v>
      </c>
      <c r="U2787" s="7">
        <v>1123.3705575738752</v>
      </c>
      <c r="V2787" s="8">
        <v>0.77685625341424369</v>
      </c>
      <c r="W2787" s="7">
        <v>637.14313566270482</v>
      </c>
      <c r="X2787" s="7">
        <v>659.25220346172614</v>
      </c>
      <c r="Y2787" s="7">
        <v>814.01567805487525</v>
      </c>
      <c r="Z2787" s="7">
        <v>1051.8556498322255</v>
      </c>
      <c r="AA2787" s="7">
        <v>1209.9689831828023</v>
      </c>
      <c r="AB2787" s="7">
        <v>1391.531327835371</v>
      </c>
      <c r="AC2787" s="7">
        <v>1590.6515625000002</v>
      </c>
      <c r="AD2787" s="7">
        <v>1735.2562499999999</v>
      </c>
      <c r="AE2787" s="4">
        <v>951</v>
      </c>
      <c r="AF2787" s="4">
        <v>984</v>
      </c>
      <c r="AG2787" s="4">
        <v>1215</v>
      </c>
      <c r="AH2787" s="4">
        <v>1570</v>
      </c>
      <c r="AI2787" s="4">
        <v>1806</v>
      </c>
      <c r="AJ2787" s="4">
        <v>2077</v>
      </c>
      <c r="AK2787" s="4">
        <v>1433.741021584008</v>
      </c>
      <c r="AL2787" s="8">
        <v>1.0983745057254855</v>
      </c>
      <c r="AM2787" s="4">
        <v>1278.7642002472971</v>
      </c>
      <c r="AN2787" s="8">
        <v>0.99120175495507157</v>
      </c>
      <c r="AO2787" s="4">
        <v>1123.7873789105861</v>
      </c>
      <c r="AP2787" s="8">
        <v>0.88402900418465757</v>
      </c>
    </row>
    <row r="2788" spans="1:42" x14ac:dyDescent="0.25">
      <c r="A2788" s="2" t="s">
        <v>8099</v>
      </c>
      <c r="B2788" t="s">
        <v>8075</v>
      </c>
      <c r="C2788" t="s">
        <v>14</v>
      </c>
      <c r="D2788" t="s">
        <v>8073</v>
      </c>
      <c r="E2788" s="3" t="s">
        <v>8074</v>
      </c>
      <c r="F2788" t="s">
        <v>8100</v>
      </c>
      <c r="G2788">
        <v>65</v>
      </c>
      <c r="H2788">
        <v>0</v>
      </c>
      <c r="I2788">
        <v>0</v>
      </c>
      <c r="J2788">
        <v>25</v>
      </c>
      <c r="K2788">
        <v>30</v>
      </c>
      <c r="L2788">
        <v>5</v>
      </c>
      <c r="M2788">
        <v>5</v>
      </c>
      <c r="N2788" s="2">
        <v>205.39487179487182</v>
      </c>
      <c r="O2788" s="2">
        <v>535.70628946153852</v>
      </c>
      <c r="P2788" s="2">
        <v>165.51</v>
      </c>
      <c r="Q2788" s="4">
        <v>906.61116125641036</v>
      </c>
      <c r="R2788" s="5">
        <v>5.4000000000000006E-2</v>
      </c>
      <c r="S2788" s="6">
        <v>955.56816396425654</v>
      </c>
      <c r="T2788" s="4">
        <v>164.73214285714286</v>
      </c>
      <c r="U2788" s="7">
        <v>1120.3003068213993</v>
      </c>
      <c r="V2788" s="8">
        <v>0.75156899518413622</v>
      </c>
      <c r="W2788" s="7">
        <v>609.64440143926629</v>
      </c>
      <c r="X2788" s="7">
        <v>630.79925448605479</v>
      </c>
      <c r="Y2788" s="7">
        <v>778.88322581357374</v>
      </c>
      <c r="Z2788" s="7">
        <v>1006.4581601047825</v>
      </c>
      <c r="AA2788" s="7">
        <v>1157.7474121969665</v>
      </c>
      <c r="AB2788" s="7">
        <v>1331.4736296418046</v>
      </c>
      <c r="AC2788" s="7">
        <v>1639.676923076923</v>
      </c>
      <c r="AD2788" s="7">
        <v>1788.7384615384615</v>
      </c>
      <c r="AE2788" s="4">
        <v>951</v>
      </c>
      <c r="AF2788" s="4">
        <v>984</v>
      </c>
      <c r="AG2788" s="4">
        <v>1215</v>
      </c>
      <c r="AH2788" s="4">
        <v>1570</v>
      </c>
      <c r="AI2788" s="4">
        <v>1806</v>
      </c>
      <c r="AJ2788" s="4">
        <v>2077</v>
      </c>
      <c r="AK2788" s="4">
        <v>1469.7198250818874</v>
      </c>
      <c r="AL2788" s="8">
        <v>1.0964947663952624</v>
      </c>
      <c r="AM2788" s="4">
        <v>1301.2908326468014</v>
      </c>
      <c r="AN2788" s="8">
        <v>0.98350184134334173</v>
      </c>
      <c r="AO2788" s="4">
        <v>1123.9971563993424</v>
      </c>
      <c r="AP2788" s="8">
        <v>0.86456192023605682</v>
      </c>
    </row>
    <row r="2789" spans="1:42" x14ac:dyDescent="0.25">
      <c r="A2789" s="2" t="s">
        <v>8101</v>
      </c>
      <c r="B2789" t="s">
        <v>8075</v>
      </c>
      <c r="C2789" t="s">
        <v>14</v>
      </c>
      <c r="D2789" t="s">
        <v>8073</v>
      </c>
      <c r="E2789" s="3" t="s">
        <v>8074</v>
      </c>
      <c r="F2789" t="s">
        <v>8102</v>
      </c>
      <c r="G2789">
        <v>36</v>
      </c>
      <c r="H2789">
        <v>0</v>
      </c>
      <c r="I2789">
        <v>8</v>
      </c>
      <c r="J2789">
        <v>22</v>
      </c>
      <c r="K2789">
        <v>4</v>
      </c>
      <c r="L2789">
        <v>2</v>
      </c>
      <c r="M2789">
        <v>0</v>
      </c>
      <c r="N2789" s="2">
        <v>178.38425925925927</v>
      </c>
      <c r="O2789" s="2">
        <v>317.04835328703712</v>
      </c>
      <c r="P2789" s="2">
        <v>244.17</v>
      </c>
      <c r="Q2789" s="4">
        <v>739.60261254629631</v>
      </c>
      <c r="R2789" s="5">
        <v>5.4000000000000006E-2</v>
      </c>
      <c r="S2789" s="6">
        <v>779.54115362379639</v>
      </c>
      <c r="T2789" s="4">
        <v>117.08333333333333</v>
      </c>
      <c r="U2789" s="7">
        <v>896.62448695712976</v>
      </c>
      <c r="V2789" s="8">
        <v>0.72545694993609644</v>
      </c>
      <c r="W2789" s="7">
        <v>599.81954725275978</v>
      </c>
      <c r="X2789" s="7">
        <v>620.6334747599534</v>
      </c>
      <c r="Y2789" s="7">
        <v>766.33096731030832</v>
      </c>
      <c r="Z2789" s="7">
        <v>990.23836928163291</v>
      </c>
      <c r="AA2789" s="7">
        <v>1139.0894872118658</v>
      </c>
      <c r="AB2789" s="7">
        <v>1310.0159828012431</v>
      </c>
      <c r="AC2789" s="7">
        <v>1359.5388888888888</v>
      </c>
      <c r="AD2789" s="7">
        <v>1483.1333333333332</v>
      </c>
      <c r="AE2789" s="4">
        <v>951</v>
      </c>
      <c r="AF2789" s="4">
        <v>984</v>
      </c>
      <c r="AG2789" s="4">
        <v>1215</v>
      </c>
      <c r="AH2789" s="4">
        <v>1570</v>
      </c>
      <c r="AI2789" s="4">
        <v>1806</v>
      </c>
      <c r="AJ2789" s="4">
        <v>2077</v>
      </c>
      <c r="AK2789" s="4">
        <v>1234.8914160651955</v>
      </c>
      <c r="AL2789" s="8">
        <v>1.0938798709566917</v>
      </c>
      <c r="AM2789" s="4">
        <v>1078.3647633509645</v>
      </c>
      <c r="AN2789" s="8">
        <v>0.96723449185586197</v>
      </c>
      <c r="AO2789" s="4">
        <v>921.83811063673363</v>
      </c>
      <c r="AP2789" s="8">
        <v>0.84058911275503245</v>
      </c>
    </row>
    <row r="2790" spans="1:42" x14ac:dyDescent="0.25">
      <c r="A2790" s="2" t="s">
        <v>8103</v>
      </c>
      <c r="B2790" t="s">
        <v>8075</v>
      </c>
      <c r="C2790" t="s">
        <v>14</v>
      </c>
      <c r="D2790" t="s">
        <v>8073</v>
      </c>
      <c r="E2790" s="3" t="s">
        <v>8074</v>
      </c>
      <c r="F2790" t="s">
        <v>8104</v>
      </c>
      <c r="G2790">
        <v>40</v>
      </c>
      <c r="H2790">
        <v>0</v>
      </c>
      <c r="I2790">
        <v>30</v>
      </c>
      <c r="J2790">
        <v>10</v>
      </c>
      <c r="K2790">
        <v>0</v>
      </c>
      <c r="L2790">
        <v>0</v>
      </c>
      <c r="M2790">
        <v>0</v>
      </c>
      <c r="N2790" s="2">
        <v>131.10416666666666</v>
      </c>
      <c r="O2790" s="2">
        <v>344.04430745833349</v>
      </c>
      <c r="P2790" s="2">
        <v>350.7</v>
      </c>
      <c r="Q2790" s="4">
        <v>825.84847412500017</v>
      </c>
      <c r="R2790" s="5">
        <v>5.4000000000000006E-2</v>
      </c>
      <c r="S2790" s="6">
        <v>870.44429172775017</v>
      </c>
      <c r="T2790" s="4">
        <v>0</v>
      </c>
      <c r="U2790" s="7">
        <v>870.44429172775017</v>
      </c>
      <c r="V2790" s="8">
        <v>0.83555967528461739</v>
      </c>
      <c r="W2790" s="7">
        <v>794.6172511956712</v>
      </c>
      <c r="X2790" s="7">
        <v>822.19072048006365</v>
      </c>
      <c r="Y2790" s="7">
        <v>1015.2050054708103</v>
      </c>
      <c r="Z2790" s="7">
        <v>1311.8286901968495</v>
      </c>
      <c r="AA2790" s="7">
        <v>1509.0207735640192</v>
      </c>
      <c r="AB2790" s="7">
        <v>1735.4574455661507</v>
      </c>
      <c r="AC2790" s="7">
        <v>1145.9250000000002</v>
      </c>
      <c r="AD2790" s="7">
        <v>1250.0999999999999</v>
      </c>
      <c r="AE2790" s="4">
        <v>951</v>
      </c>
      <c r="AF2790" s="4">
        <v>984</v>
      </c>
      <c r="AG2790" s="4">
        <v>1215</v>
      </c>
      <c r="AH2790" s="4">
        <v>1570</v>
      </c>
      <c r="AI2790" s="4">
        <v>1806</v>
      </c>
      <c r="AJ2790" s="4">
        <v>2077</v>
      </c>
      <c r="AK2790" s="4">
        <v>1151.022967947775</v>
      </c>
      <c r="AL2790" s="8">
        <v>1.104893657737245</v>
      </c>
      <c r="AM2790" s="4">
        <v>1057.4967425411</v>
      </c>
      <c r="AN2790" s="8">
        <v>1.0151156635863692</v>
      </c>
      <c r="AO2790" s="4">
        <v>963.97051713442522</v>
      </c>
      <c r="AP2790" s="8">
        <v>0.92533766943549334</v>
      </c>
    </row>
    <row r="2791" spans="1:42" x14ac:dyDescent="0.25">
      <c r="A2791" s="2" t="s">
        <v>8105</v>
      </c>
      <c r="B2791" t="s">
        <v>8075</v>
      </c>
      <c r="C2791" t="s">
        <v>14</v>
      </c>
      <c r="D2791" t="s">
        <v>8073</v>
      </c>
      <c r="E2791" s="3" t="s">
        <v>8074</v>
      </c>
      <c r="F2791" t="s">
        <v>8106</v>
      </c>
      <c r="G2791">
        <v>44</v>
      </c>
      <c r="H2791">
        <v>0</v>
      </c>
      <c r="I2791">
        <v>11</v>
      </c>
      <c r="J2791">
        <v>20</v>
      </c>
      <c r="K2791">
        <v>13</v>
      </c>
      <c r="L2791">
        <v>0</v>
      </c>
      <c r="M2791">
        <v>0</v>
      </c>
      <c r="N2791" s="2">
        <v>181.78030303030303</v>
      </c>
      <c r="O2791" s="2">
        <v>341.04628813930344</v>
      </c>
      <c r="P2791" s="2">
        <v>240.5</v>
      </c>
      <c r="Q2791" s="4">
        <v>763.32659116960644</v>
      </c>
      <c r="R2791" s="5">
        <v>5.4000000000000006E-2</v>
      </c>
      <c r="S2791" s="6">
        <v>804.54622709276521</v>
      </c>
      <c r="T2791" s="4">
        <v>118.78048780487805</v>
      </c>
      <c r="U2791" s="7">
        <v>923.32671489764323</v>
      </c>
      <c r="V2791" s="8">
        <v>0.73155860293687291</v>
      </c>
      <c r="W2791" s="7">
        <v>606.21299251755079</v>
      </c>
      <c r="X2791" s="7">
        <v>627.24877459229242</v>
      </c>
      <c r="Y2791" s="7">
        <v>774.49924911548294</v>
      </c>
      <c r="Z2791" s="7">
        <v>1000.7932684043689</v>
      </c>
      <c r="AA2791" s="7">
        <v>1151.2309826358537</v>
      </c>
      <c r="AB2791" s="7">
        <v>1323.9793748253976</v>
      </c>
      <c r="AC2791" s="7">
        <v>1388.3500000000001</v>
      </c>
      <c r="AD2791" s="7">
        <v>1514.5636363636365</v>
      </c>
      <c r="AE2791" s="4">
        <v>951</v>
      </c>
      <c r="AF2791" s="4">
        <v>984</v>
      </c>
      <c r="AG2791" s="4">
        <v>1215</v>
      </c>
      <c r="AH2791" s="4">
        <v>1570</v>
      </c>
      <c r="AI2791" s="4">
        <v>1806</v>
      </c>
      <c r="AJ2791" s="4">
        <v>2077</v>
      </c>
      <c r="AK2791" s="4">
        <v>1261.3049488363833</v>
      </c>
      <c r="AL2791" s="8">
        <v>1.0934519251668438</v>
      </c>
      <c r="AM2791" s="4">
        <v>1109.0520415885105</v>
      </c>
      <c r="AN2791" s="8">
        <v>0.97282081775685325</v>
      </c>
      <c r="AO2791" s="4">
        <v>956.79913434063792</v>
      </c>
      <c r="AP2791" s="8">
        <v>0.85218971034686319</v>
      </c>
    </row>
    <row r="2792" spans="1:42" x14ac:dyDescent="0.25">
      <c r="A2792" s="2" t="s">
        <v>8107</v>
      </c>
      <c r="B2792" t="s">
        <v>8075</v>
      </c>
      <c r="C2792" t="s">
        <v>14</v>
      </c>
      <c r="D2792" t="s">
        <v>8073</v>
      </c>
      <c r="E2792" s="3" t="s">
        <v>8074</v>
      </c>
      <c r="F2792" t="s">
        <v>8108</v>
      </c>
      <c r="G2792">
        <v>62</v>
      </c>
      <c r="H2792">
        <v>0</v>
      </c>
      <c r="I2792">
        <v>3</v>
      </c>
      <c r="J2792">
        <v>32</v>
      </c>
      <c r="K2792">
        <v>15</v>
      </c>
      <c r="L2792">
        <v>10</v>
      </c>
      <c r="M2792">
        <v>2</v>
      </c>
      <c r="N2792" s="2">
        <v>198.9986559139785</v>
      </c>
      <c r="O2792" s="2">
        <v>390.50757419354835</v>
      </c>
      <c r="P2792" s="2">
        <v>297.83</v>
      </c>
      <c r="Q2792" s="4">
        <v>887.33623010752672</v>
      </c>
      <c r="R2792" s="5">
        <v>5.4000000000000006E-2</v>
      </c>
      <c r="S2792" s="6">
        <v>935.25238653333315</v>
      </c>
      <c r="T2792" s="4">
        <v>119.76785714285714</v>
      </c>
      <c r="U2792" s="7">
        <v>1055.0202436761904</v>
      </c>
      <c r="V2792" s="8">
        <v>0.74673792305497744</v>
      </c>
      <c r="W2792" s="7">
        <v>629.53047187974778</v>
      </c>
      <c r="X2792" s="7">
        <v>651.37537784402934</v>
      </c>
      <c r="Y2792" s="7">
        <v>804.28971959399962</v>
      </c>
      <c r="Z2792" s="7">
        <v>1039.2879504218761</v>
      </c>
      <c r="AA2792" s="7">
        <v>1195.5121264088586</v>
      </c>
      <c r="AB2792" s="7">
        <v>1374.9051420549279</v>
      </c>
      <c r="AC2792" s="7">
        <v>1554.1225806451614</v>
      </c>
      <c r="AD2792" s="7">
        <v>1695.4064516129031</v>
      </c>
      <c r="AE2792" s="4">
        <v>951</v>
      </c>
      <c r="AF2792" s="4">
        <v>984</v>
      </c>
      <c r="AG2792" s="4">
        <v>1215</v>
      </c>
      <c r="AH2792" s="4">
        <v>1570</v>
      </c>
      <c r="AI2792" s="4">
        <v>1806</v>
      </c>
      <c r="AJ2792" s="4">
        <v>2077</v>
      </c>
      <c r="AK2792" s="4">
        <v>1426.8463687929218</v>
      </c>
      <c r="AL2792" s="8">
        <v>1.0946856250059169</v>
      </c>
      <c r="AM2792" s="4">
        <v>1265.9610655079655</v>
      </c>
      <c r="AN2792" s="8">
        <v>0.98081183164015484</v>
      </c>
      <c r="AO2792" s="4">
        <v>1096.1376898182891</v>
      </c>
      <c r="AP2792" s="8">
        <v>0.86061171642073919</v>
      </c>
    </row>
    <row r="2793" spans="1:42" x14ac:dyDescent="0.25">
      <c r="A2793" s="2" t="s">
        <v>8109</v>
      </c>
      <c r="B2793" t="s">
        <v>8075</v>
      </c>
      <c r="C2793" t="s">
        <v>14</v>
      </c>
      <c r="D2793" t="s">
        <v>8073</v>
      </c>
      <c r="E2793" s="3" t="s">
        <v>8074</v>
      </c>
      <c r="F2793" t="s">
        <v>8110</v>
      </c>
      <c r="G2793">
        <v>24</v>
      </c>
      <c r="H2793">
        <v>0</v>
      </c>
      <c r="I2793">
        <v>10</v>
      </c>
      <c r="J2793">
        <v>0</v>
      </c>
      <c r="K2793">
        <v>10</v>
      </c>
      <c r="L2793">
        <v>4</v>
      </c>
      <c r="M2793">
        <v>0</v>
      </c>
      <c r="N2793" s="2">
        <v>189.875</v>
      </c>
      <c r="O2793" s="2">
        <v>496.47427875</v>
      </c>
      <c r="P2793" s="2">
        <v>205.45</v>
      </c>
      <c r="Q2793" s="4">
        <v>891.79927874999998</v>
      </c>
      <c r="R2793" s="5">
        <v>5.4000000000000006E-2</v>
      </c>
      <c r="S2793" s="6">
        <v>939.95643980249997</v>
      </c>
      <c r="T2793" s="4">
        <v>129.80000000000001</v>
      </c>
      <c r="U2793" s="7">
        <v>1069.7564398024999</v>
      </c>
      <c r="V2793" s="8">
        <v>0.78360867278903668</v>
      </c>
      <c r="W2793" s="7">
        <v>654.79080033122511</v>
      </c>
      <c r="X2793" s="7">
        <v>677.51224766133078</v>
      </c>
      <c r="Y2793" s="7">
        <v>836.56237897206995</v>
      </c>
      <c r="Z2793" s="7">
        <v>1080.9900699474483</v>
      </c>
      <c r="AA2793" s="7">
        <v>1243.4828447930522</v>
      </c>
      <c r="AB2793" s="7">
        <v>1430.0741243827072</v>
      </c>
      <c r="AC2793" s="7">
        <v>1501.6833333333336</v>
      </c>
      <c r="AD2793" s="7">
        <v>1638.2</v>
      </c>
      <c r="AE2793" s="4">
        <v>951</v>
      </c>
      <c r="AF2793" s="4">
        <v>984</v>
      </c>
      <c r="AG2793" s="4">
        <v>1215</v>
      </c>
      <c r="AH2793" s="4">
        <v>1570</v>
      </c>
      <c r="AI2793" s="4">
        <v>1806</v>
      </c>
      <c r="AJ2793" s="4">
        <v>2077</v>
      </c>
      <c r="AK2793" s="4">
        <v>1363.8595952044795</v>
      </c>
      <c r="AL2793" s="8">
        <v>1.0941225212094832</v>
      </c>
      <c r="AM2793" s="4">
        <v>1222.5585434038196</v>
      </c>
      <c r="AN2793" s="8">
        <v>0.99061790506933423</v>
      </c>
      <c r="AO2793" s="4">
        <v>1081.2574916031599</v>
      </c>
      <c r="AP2793" s="8">
        <v>0.88711328892918551</v>
      </c>
    </row>
    <row r="2794" spans="1:42" x14ac:dyDescent="0.25">
      <c r="A2794" s="2" t="s">
        <v>8111</v>
      </c>
      <c r="B2794" t="s">
        <v>8075</v>
      </c>
      <c r="C2794" t="s">
        <v>14</v>
      </c>
      <c r="D2794" t="s">
        <v>8073</v>
      </c>
      <c r="E2794" s="3" t="s">
        <v>8074</v>
      </c>
      <c r="F2794" t="s">
        <v>8112</v>
      </c>
      <c r="G2794">
        <v>75</v>
      </c>
      <c r="H2794">
        <v>0</v>
      </c>
      <c r="I2794">
        <v>69</v>
      </c>
      <c r="J2794">
        <v>6</v>
      </c>
      <c r="K2794">
        <v>0</v>
      </c>
      <c r="L2794">
        <v>0</v>
      </c>
      <c r="M2794">
        <v>0</v>
      </c>
      <c r="N2794" s="2">
        <v>128.54666666666665</v>
      </c>
      <c r="O2794" s="2">
        <v>371.02014933333339</v>
      </c>
      <c r="P2794" s="2">
        <v>283.45999999999998</v>
      </c>
      <c r="Q2794" s="4">
        <v>783.02681600000005</v>
      </c>
      <c r="R2794" s="5">
        <v>5.4000000000000006E-2</v>
      </c>
      <c r="S2794" s="6">
        <v>825.31026406400008</v>
      </c>
      <c r="T2794" s="4">
        <v>0</v>
      </c>
      <c r="U2794" s="7">
        <v>825.31026406400008</v>
      </c>
      <c r="V2794" s="8">
        <v>0.82326855804006072</v>
      </c>
      <c r="W2794" s="7">
        <v>782.9283986960977</v>
      </c>
      <c r="X2794" s="7">
        <v>810.09626111141984</v>
      </c>
      <c r="Y2794" s="7">
        <v>1000.2712980186739</v>
      </c>
      <c r="Z2794" s="7">
        <v>1292.5316361228954</v>
      </c>
      <c r="AA2794" s="7">
        <v>1486.8230158203498</v>
      </c>
      <c r="AB2794" s="7">
        <v>1709.9287950492062</v>
      </c>
      <c r="AC2794" s="7">
        <v>1102.7280000000001</v>
      </c>
      <c r="AD2794" s="7">
        <v>1202.9759999999999</v>
      </c>
      <c r="AE2794" s="4">
        <v>951</v>
      </c>
      <c r="AF2794" s="4">
        <v>984</v>
      </c>
      <c r="AG2794" s="4">
        <v>1215</v>
      </c>
      <c r="AH2794" s="4">
        <v>1570</v>
      </c>
      <c r="AI2794" s="4">
        <v>1806</v>
      </c>
      <c r="AJ2794" s="4">
        <v>2077</v>
      </c>
      <c r="AK2794" s="4">
        <v>1104.908869441849</v>
      </c>
      <c r="AL2794" s="8">
        <v>1.1021754742656702</v>
      </c>
      <c r="AM2794" s="4">
        <v>1013.1003721536001</v>
      </c>
      <c r="AN2794" s="8">
        <v>1.0105940987886044</v>
      </c>
      <c r="AO2794" s="4">
        <v>917.11876135224907</v>
      </c>
      <c r="AP2794" s="8">
        <v>0.91484993351712662</v>
      </c>
    </row>
    <row r="2795" spans="1:42" x14ac:dyDescent="0.25">
      <c r="A2795" s="2" t="s">
        <v>8113</v>
      </c>
      <c r="B2795" t="s">
        <v>8075</v>
      </c>
      <c r="C2795" t="s">
        <v>14</v>
      </c>
      <c r="D2795" t="s">
        <v>8073</v>
      </c>
      <c r="E2795" s="3" t="s">
        <v>8074</v>
      </c>
      <c r="F2795" t="s">
        <v>8114</v>
      </c>
      <c r="G2795">
        <v>22</v>
      </c>
      <c r="H2795">
        <v>0</v>
      </c>
      <c r="I2795">
        <v>20</v>
      </c>
      <c r="J2795">
        <v>2</v>
      </c>
      <c r="K2795">
        <v>0</v>
      </c>
      <c r="L2795">
        <v>0</v>
      </c>
      <c r="M2795">
        <v>0</v>
      </c>
      <c r="N2795" s="2">
        <v>145.85606060606059</v>
      </c>
      <c r="O2795" s="2">
        <v>454.64722425757572</v>
      </c>
      <c r="P2795" s="2">
        <v>257.42</v>
      </c>
      <c r="Q2795" s="4">
        <v>857.92328486363635</v>
      </c>
      <c r="R2795" s="5">
        <v>5.4000000000000006E-2</v>
      </c>
      <c r="S2795" s="6">
        <v>904.25114224627271</v>
      </c>
      <c r="T2795" s="4">
        <v>0</v>
      </c>
      <c r="U2795" s="7">
        <v>904.25114224627271</v>
      </c>
      <c r="V2795" s="8">
        <v>0.89975238034454996</v>
      </c>
      <c r="W2795" s="7">
        <v>855.66451370766697</v>
      </c>
      <c r="X2795" s="7">
        <v>885.35634225903721</v>
      </c>
      <c r="Y2795" s="7">
        <v>1093.1991421186283</v>
      </c>
      <c r="Z2795" s="7">
        <v>1412.6112371409433</v>
      </c>
      <c r="AA2795" s="7">
        <v>1624.9527989022574</v>
      </c>
      <c r="AB2795" s="7">
        <v>1868.7856939756305</v>
      </c>
      <c r="AC2795" s="7">
        <v>1105.5</v>
      </c>
      <c r="AD2795" s="7">
        <v>1206</v>
      </c>
      <c r="AE2795" s="4">
        <v>951</v>
      </c>
      <c r="AF2795" s="4">
        <v>984</v>
      </c>
      <c r="AG2795" s="4">
        <v>1215</v>
      </c>
      <c r="AH2795" s="4">
        <v>1570</v>
      </c>
      <c r="AI2795" s="4">
        <v>1806</v>
      </c>
      <c r="AJ2795" s="4">
        <v>2077</v>
      </c>
      <c r="AK2795" s="4">
        <v>1112.9089083545193</v>
      </c>
      <c r="AL2795" s="8">
        <v>1.1073720481139495</v>
      </c>
      <c r="AM2795" s="4">
        <v>1047.0169822150731</v>
      </c>
      <c r="AN2795" s="8">
        <v>1.0418079425025604</v>
      </c>
      <c r="AO2795" s="4">
        <v>970.14306838571895</v>
      </c>
      <c r="AP2795" s="8">
        <v>0.96531648595593922</v>
      </c>
    </row>
    <row r="2796" spans="1:42" x14ac:dyDescent="0.25">
      <c r="A2796" s="2" t="s">
        <v>8115</v>
      </c>
      <c r="B2796" t="s">
        <v>8075</v>
      </c>
      <c r="C2796" t="s">
        <v>14</v>
      </c>
      <c r="D2796" t="s">
        <v>8073</v>
      </c>
      <c r="E2796" s="3" t="s">
        <v>8074</v>
      </c>
      <c r="F2796" t="s">
        <v>8116</v>
      </c>
      <c r="G2796">
        <v>80</v>
      </c>
      <c r="H2796">
        <v>0</v>
      </c>
      <c r="I2796">
        <v>77</v>
      </c>
      <c r="J2796">
        <v>3</v>
      </c>
      <c r="K2796">
        <v>0</v>
      </c>
      <c r="L2796">
        <v>0</v>
      </c>
      <c r="M2796">
        <v>0</v>
      </c>
      <c r="N2796" s="2">
        <v>127.21458333333334</v>
      </c>
      <c r="O2796" s="2">
        <v>322.79252387500014</v>
      </c>
      <c r="P2796" s="2">
        <v>346.55</v>
      </c>
      <c r="Q2796" s="4">
        <v>796.55710720833349</v>
      </c>
      <c r="R2796" s="5">
        <v>5.4000000000000006E-2</v>
      </c>
      <c r="S2796" s="6">
        <v>839.57119099758359</v>
      </c>
      <c r="T2796" s="4">
        <v>0</v>
      </c>
      <c r="U2796" s="7">
        <v>839.57119099758359</v>
      </c>
      <c r="V2796" s="8">
        <v>0.8457770803244643</v>
      </c>
      <c r="W2796" s="7">
        <v>804.33400338856563</v>
      </c>
      <c r="X2796" s="7">
        <v>832.24464703927299</v>
      </c>
      <c r="Y2796" s="7">
        <v>1027.6191525942243</v>
      </c>
      <c r="Z2796" s="7">
        <v>1327.8700161094091</v>
      </c>
      <c r="AA2796" s="7">
        <v>1527.4734070659829</v>
      </c>
      <c r="AB2796" s="7">
        <v>1756.6789958339125</v>
      </c>
      <c r="AC2796" s="7">
        <v>1091.92875</v>
      </c>
      <c r="AD2796" s="7">
        <v>1191.1949999999999</v>
      </c>
      <c r="AE2796" s="4">
        <v>951</v>
      </c>
      <c r="AF2796" s="4">
        <v>984</v>
      </c>
      <c r="AG2796" s="4">
        <v>1215</v>
      </c>
      <c r="AH2796" s="4">
        <v>1570</v>
      </c>
      <c r="AI2796" s="4">
        <v>1806</v>
      </c>
      <c r="AJ2796" s="4">
        <v>2077</v>
      </c>
      <c r="AK2796" s="4">
        <v>1098.3704939522584</v>
      </c>
      <c r="AL2796" s="8">
        <v>1.1064893596285328</v>
      </c>
      <c r="AM2796" s="4">
        <v>1012.1040596340335</v>
      </c>
      <c r="AN2796" s="8">
        <v>1.0195852665271767</v>
      </c>
      <c r="AO2796" s="4">
        <v>925.83762531580851</v>
      </c>
      <c r="AP2796" s="8">
        <v>0.93268117342582046</v>
      </c>
    </row>
    <row r="2797" spans="1:42" x14ac:dyDescent="0.25">
      <c r="A2797" s="2" t="s">
        <v>8117</v>
      </c>
      <c r="B2797" t="s">
        <v>8075</v>
      </c>
      <c r="C2797" t="s">
        <v>14</v>
      </c>
      <c r="D2797" t="s">
        <v>8073</v>
      </c>
      <c r="E2797" s="3" t="s">
        <v>8074</v>
      </c>
      <c r="F2797" t="s">
        <v>8118</v>
      </c>
      <c r="G2797">
        <v>36</v>
      </c>
      <c r="H2797">
        <v>0</v>
      </c>
      <c r="I2797">
        <v>0</v>
      </c>
      <c r="J2797">
        <v>27</v>
      </c>
      <c r="K2797">
        <v>7</v>
      </c>
      <c r="L2797">
        <v>2</v>
      </c>
      <c r="M2797">
        <v>0</v>
      </c>
      <c r="N2797" s="2">
        <v>190.9097222222222</v>
      </c>
      <c r="O2797" s="2">
        <v>717.28565340740749</v>
      </c>
      <c r="P2797" s="2">
        <v>92.16</v>
      </c>
      <c r="Q2797" s="4">
        <v>1000.3553756296296</v>
      </c>
      <c r="R2797" s="5">
        <v>5.4000000000000006E-2</v>
      </c>
      <c r="S2797" s="6">
        <v>1054.3745659136298</v>
      </c>
      <c r="T2797" s="4">
        <v>130.18518518518519</v>
      </c>
      <c r="U2797" s="7">
        <v>1184.559751098815</v>
      </c>
      <c r="V2797" s="8">
        <v>0.89953279135058839</v>
      </c>
      <c r="W2797" s="7">
        <v>761.43961099877708</v>
      </c>
      <c r="X2797" s="7">
        <v>787.86180570220472</v>
      </c>
      <c r="Y2797" s="7">
        <v>972.81716862619794</v>
      </c>
      <c r="Z2797" s="7">
        <v>1257.0559298297371</v>
      </c>
      <c r="AA2797" s="7">
        <v>1446.0146555875831</v>
      </c>
      <c r="AB2797" s="7">
        <v>1662.9969211823977</v>
      </c>
      <c r="AC2797" s="7">
        <v>1448.5472222222222</v>
      </c>
      <c r="AD2797" s="7">
        <v>1580.2333333333333</v>
      </c>
      <c r="AE2797" s="4">
        <v>951</v>
      </c>
      <c r="AF2797" s="4">
        <v>984</v>
      </c>
      <c r="AG2797" s="4">
        <v>1215</v>
      </c>
      <c r="AH2797" s="4">
        <v>1570</v>
      </c>
      <c r="AI2797" s="4">
        <v>1806</v>
      </c>
      <c r="AJ2797" s="4">
        <v>2077</v>
      </c>
      <c r="AK2797" s="4">
        <v>1335.9813298504857</v>
      </c>
      <c r="AL2797" s="8">
        <v>1.1133797654625721</v>
      </c>
      <c r="AM2797" s="4">
        <v>1239.1790047471914</v>
      </c>
      <c r="AN2797" s="8">
        <v>1.0398698681115777</v>
      </c>
      <c r="AO2797" s="4">
        <v>1142.3766796438972</v>
      </c>
      <c r="AP2797" s="8">
        <v>0.96635997076058322</v>
      </c>
    </row>
    <row r="2798" spans="1:42" x14ac:dyDescent="0.25">
      <c r="A2798" s="2" t="s">
        <v>8119</v>
      </c>
      <c r="B2798" t="s">
        <v>8075</v>
      </c>
      <c r="C2798" t="s">
        <v>14</v>
      </c>
      <c r="D2798" t="s">
        <v>8073</v>
      </c>
      <c r="E2798" s="3" t="s">
        <v>8074</v>
      </c>
      <c r="F2798" t="s">
        <v>8120</v>
      </c>
      <c r="G2798">
        <v>46</v>
      </c>
      <c r="H2798">
        <v>0</v>
      </c>
      <c r="I2798">
        <v>9</v>
      </c>
      <c r="J2798">
        <v>21</v>
      </c>
      <c r="K2798">
        <v>9</v>
      </c>
      <c r="L2798">
        <v>5</v>
      </c>
      <c r="M2798">
        <v>2</v>
      </c>
      <c r="N2798" s="2">
        <v>192.70833333333334</v>
      </c>
      <c r="O2798" s="2">
        <v>507.03434688405798</v>
      </c>
      <c r="P2798" s="2">
        <v>212.05</v>
      </c>
      <c r="Q2798" s="4">
        <v>911.79268021739131</v>
      </c>
      <c r="R2798" s="5">
        <v>5.4000000000000006E-2</v>
      </c>
      <c r="S2798" s="6">
        <v>961.02948494913051</v>
      </c>
      <c r="T2798" s="4">
        <v>149.1</v>
      </c>
      <c r="U2798" s="7">
        <v>1110.1294849491305</v>
      </c>
      <c r="V2798" s="8">
        <v>0.82785047106525089</v>
      </c>
      <c r="W2798" s="7">
        <v>681.54649993652674</v>
      </c>
      <c r="X2798" s="7">
        <v>705.1963784832202</v>
      </c>
      <c r="Y2798" s="7">
        <v>870.74552831007372</v>
      </c>
      <c r="Z2798" s="7">
        <v>1125.1608884335931</v>
      </c>
      <c r="AA2798" s="7">
        <v>1294.293353191764</v>
      </c>
      <c r="AB2798" s="7">
        <v>1488.5090224691548</v>
      </c>
      <c r="AC2798" s="7">
        <v>1475.076086956522</v>
      </c>
      <c r="AD2798" s="7">
        <v>1609.1739130434783</v>
      </c>
      <c r="AE2798" s="4">
        <v>951</v>
      </c>
      <c r="AF2798" s="4">
        <v>984</v>
      </c>
      <c r="AG2798" s="4">
        <v>1215</v>
      </c>
      <c r="AH2798" s="4">
        <v>1570</v>
      </c>
      <c r="AI2798" s="4">
        <v>1806</v>
      </c>
      <c r="AJ2798" s="4">
        <v>2077</v>
      </c>
      <c r="AK2798" s="4">
        <v>1333.8303390028202</v>
      </c>
      <c r="AL2798" s="8">
        <v>1.1058571061705393</v>
      </c>
      <c r="AM2798" s="4">
        <v>1206.5324863991214</v>
      </c>
      <c r="AN2798" s="8">
        <v>1.0109280112565384</v>
      </c>
      <c r="AO2798" s="4">
        <v>1079.2346337954223</v>
      </c>
      <c r="AP2798" s="8">
        <v>0.91599891634253738</v>
      </c>
    </row>
    <row r="2799" spans="1:42" x14ac:dyDescent="0.25">
      <c r="A2799" s="2" t="s">
        <v>8121</v>
      </c>
      <c r="B2799" t="s">
        <v>8075</v>
      </c>
      <c r="C2799" t="s">
        <v>14</v>
      </c>
      <c r="D2799" t="s">
        <v>8073</v>
      </c>
      <c r="E2799" s="3" t="s">
        <v>8074</v>
      </c>
      <c r="F2799" t="s">
        <v>8122</v>
      </c>
      <c r="G2799">
        <v>50</v>
      </c>
      <c r="H2799">
        <v>0</v>
      </c>
      <c r="I2799">
        <v>6</v>
      </c>
      <c r="J2799">
        <v>11</v>
      </c>
      <c r="K2799">
        <v>21</v>
      </c>
      <c r="L2799">
        <v>10</v>
      </c>
      <c r="M2799">
        <v>2</v>
      </c>
      <c r="N2799" s="2">
        <v>207.68833333333336</v>
      </c>
      <c r="O2799" s="2">
        <v>564.11489416666666</v>
      </c>
      <c r="P2799" s="2">
        <v>213.89</v>
      </c>
      <c r="Q2799" s="4">
        <v>985.69322750000003</v>
      </c>
      <c r="R2799" s="5">
        <v>5.4000000000000006E-2</v>
      </c>
      <c r="S2799" s="6">
        <v>1038.920661785</v>
      </c>
      <c r="T2799" s="4">
        <v>156</v>
      </c>
      <c r="U2799" s="7">
        <v>1194.920661785</v>
      </c>
      <c r="V2799" s="8">
        <v>0.80246642968382742</v>
      </c>
      <c r="W2799" s="7">
        <v>663.51493516549704</v>
      </c>
      <c r="X2799" s="7">
        <v>686.53911272644496</v>
      </c>
      <c r="Y2799" s="7">
        <v>847.70835565307982</v>
      </c>
      <c r="Z2799" s="7">
        <v>1095.3926900208521</v>
      </c>
      <c r="AA2799" s="7">
        <v>1260.0504446991458</v>
      </c>
      <c r="AB2799" s="7">
        <v>1449.1277816390509</v>
      </c>
      <c r="AC2799" s="7">
        <v>1637.9660000000001</v>
      </c>
      <c r="AD2799" s="7">
        <v>1786.8719999999998</v>
      </c>
      <c r="AE2799" s="4">
        <v>951</v>
      </c>
      <c r="AF2799" s="4">
        <v>984</v>
      </c>
      <c r="AG2799" s="4">
        <v>1215</v>
      </c>
      <c r="AH2799" s="4">
        <v>1570</v>
      </c>
      <c r="AI2799" s="4">
        <v>1806</v>
      </c>
      <c r="AJ2799" s="4">
        <v>2077</v>
      </c>
      <c r="AK2799" s="4">
        <v>1489.3776057605</v>
      </c>
      <c r="AL2799" s="8">
        <v>1.1049773721411495</v>
      </c>
      <c r="AM2799" s="4">
        <v>1339.225291102</v>
      </c>
      <c r="AN2799" s="8">
        <v>1.0041403913220421</v>
      </c>
      <c r="AO2799" s="4">
        <v>1189.0729764435</v>
      </c>
      <c r="AP2799" s="8">
        <v>0.90330341050293472</v>
      </c>
    </row>
    <row r="2800" spans="1:42" x14ac:dyDescent="0.25">
      <c r="A2800" s="2" t="s">
        <v>8123</v>
      </c>
      <c r="B2800" t="s">
        <v>8075</v>
      </c>
      <c r="C2800" t="s">
        <v>14</v>
      </c>
      <c r="D2800" t="s">
        <v>8073</v>
      </c>
      <c r="E2800" s="3" t="s">
        <v>8074</v>
      </c>
      <c r="F2800" t="s">
        <v>8124</v>
      </c>
      <c r="G2800">
        <v>44</v>
      </c>
      <c r="H2800">
        <v>0</v>
      </c>
      <c r="I2800">
        <v>2</v>
      </c>
      <c r="J2800">
        <v>15</v>
      </c>
      <c r="K2800">
        <v>16</v>
      </c>
      <c r="L2800">
        <v>7</v>
      </c>
      <c r="M2800">
        <v>4</v>
      </c>
      <c r="N2800" s="2">
        <v>211.06439393939397</v>
      </c>
      <c r="O2800" s="2">
        <v>548.64325720454553</v>
      </c>
      <c r="P2800" s="2">
        <v>170.87</v>
      </c>
      <c r="Q2800" s="4">
        <v>930.57765114393953</v>
      </c>
      <c r="R2800" s="5">
        <v>5.4000000000000006E-2</v>
      </c>
      <c r="S2800" s="6">
        <v>980.82884430571232</v>
      </c>
      <c r="T2800" s="4">
        <v>164.2608695652174</v>
      </c>
      <c r="U2800" s="7">
        <v>1145.0897138709297</v>
      </c>
      <c r="V2800" s="8">
        <v>0.76036321039374777</v>
      </c>
      <c r="W2800" s="7">
        <v>619.37736234592796</v>
      </c>
      <c r="X2800" s="7">
        <v>640.86995220651227</v>
      </c>
      <c r="Y2800" s="7">
        <v>791.31808123060205</v>
      </c>
      <c r="Z2800" s="7">
        <v>1022.5262448823416</v>
      </c>
      <c r="AA2800" s="7">
        <v>1176.230826915611</v>
      </c>
      <c r="AB2800" s="7">
        <v>1352.7305800131362</v>
      </c>
      <c r="AC2800" s="7">
        <v>1656.575</v>
      </c>
      <c r="AD2800" s="7">
        <v>1807.1727272727273</v>
      </c>
      <c r="AE2800" s="4">
        <v>951</v>
      </c>
      <c r="AF2800" s="4">
        <v>984</v>
      </c>
      <c r="AG2800" s="4">
        <v>1215</v>
      </c>
      <c r="AH2800" s="4">
        <v>1570</v>
      </c>
      <c r="AI2800" s="4">
        <v>1806</v>
      </c>
      <c r="AJ2800" s="4">
        <v>2077</v>
      </c>
      <c r="AK2800" s="4">
        <v>1485.9512942393305</v>
      </c>
      <c r="AL2800" s="8">
        <v>1.0957749454054315</v>
      </c>
      <c r="AM2800" s="4">
        <v>1317.5771442614578</v>
      </c>
      <c r="AN2800" s="8">
        <v>0.98397103373487027</v>
      </c>
      <c r="AO2800" s="4">
        <v>1149.202994283585</v>
      </c>
      <c r="AP2800" s="8">
        <v>0.87216712206430902</v>
      </c>
    </row>
    <row r="2801" spans="1:42" x14ac:dyDescent="0.25">
      <c r="A2801" s="2" t="s">
        <v>8125</v>
      </c>
      <c r="B2801" t="s">
        <v>8075</v>
      </c>
      <c r="C2801" t="s">
        <v>14</v>
      </c>
      <c r="D2801" t="s">
        <v>8073</v>
      </c>
      <c r="E2801" s="3" t="s">
        <v>8074</v>
      </c>
      <c r="F2801" t="s">
        <v>8126</v>
      </c>
      <c r="G2801">
        <v>120</v>
      </c>
      <c r="H2801">
        <v>0</v>
      </c>
      <c r="I2801">
        <v>110</v>
      </c>
      <c r="J2801">
        <v>10</v>
      </c>
      <c r="K2801">
        <v>0</v>
      </c>
      <c r="L2801">
        <v>0</v>
      </c>
      <c r="M2801">
        <v>0</v>
      </c>
      <c r="N2801" s="2">
        <v>316.89652777777775</v>
      </c>
      <c r="O2801" s="2">
        <v>311.123127138889</v>
      </c>
      <c r="P2801" s="2">
        <v>275.35000000000002</v>
      </c>
      <c r="Q2801" s="4">
        <v>903.36965491666672</v>
      </c>
      <c r="R2801" s="5">
        <v>5.4000000000000006E-2</v>
      </c>
      <c r="S2801" s="6">
        <v>952.15161628216674</v>
      </c>
      <c r="T2801" s="4">
        <v>0</v>
      </c>
      <c r="U2801" s="7">
        <v>952.15161628216674</v>
      </c>
      <c r="V2801" s="8">
        <v>0.94906714805100101</v>
      </c>
      <c r="W2801" s="7">
        <v>902.56285779650193</v>
      </c>
      <c r="X2801" s="7">
        <v>933.88207368218502</v>
      </c>
      <c r="Y2801" s="7">
        <v>1153.1165848819662</v>
      </c>
      <c r="Z2801" s="7">
        <v>1490.0354224400714</v>
      </c>
      <c r="AA2801" s="7">
        <v>1714.0152693801078</v>
      </c>
      <c r="AB2801" s="7">
        <v>1971.2124665019292</v>
      </c>
      <c r="AC2801" s="7">
        <v>1103.575</v>
      </c>
      <c r="AD2801" s="7">
        <v>1203.8999999999999</v>
      </c>
      <c r="AE2801" s="4">
        <v>951</v>
      </c>
      <c r="AF2801" s="4">
        <v>984</v>
      </c>
      <c r="AG2801" s="4">
        <v>1215</v>
      </c>
      <c r="AH2801" s="4">
        <v>1570</v>
      </c>
      <c r="AI2801" s="4">
        <v>1806</v>
      </c>
      <c r="AJ2801" s="4">
        <v>2077</v>
      </c>
      <c r="AK2801" s="4">
        <v>1167.3425589757167</v>
      </c>
      <c r="AL2801" s="8">
        <v>1.1635609857719578</v>
      </c>
      <c r="AM2801" s="4">
        <v>1095.6122447445334</v>
      </c>
      <c r="AN2801" s="8">
        <v>1.0920630398649722</v>
      </c>
      <c r="AO2801" s="4">
        <v>1023.8819305133501</v>
      </c>
      <c r="AP2801" s="8">
        <v>1.0205650939579867</v>
      </c>
    </row>
    <row r="2802" spans="1:42" x14ac:dyDescent="0.25">
      <c r="A2802" s="2" t="s">
        <v>8127</v>
      </c>
      <c r="B2802" t="s">
        <v>8075</v>
      </c>
      <c r="C2802" t="s">
        <v>14</v>
      </c>
      <c r="D2802" t="s">
        <v>8073</v>
      </c>
      <c r="E2802" s="3" t="s">
        <v>8074</v>
      </c>
      <c r="F2802" t="s">
        <v>8128</v>
      </c>
      <c r="G2802">
        <v>75</v>
      </c>
      <c r="H2802">
        <v>0</v>
      </c>
      <c r="I2802">
        <v>72</v>
      </c>
      <c r="J2802">
        <v>3</v>
      </c>
      <c r="K2802">
        <v>0</v>
      </c>
      <c r="L2802">
        <v>0</v>
      </c>
      <c r="M2802">
        <v>0</v>
      </c>
      <c r="N2802" s="2">
        <v>130.70666666666668</v>
      </c>
      <c r="O2802" s="2">
        <v>245.61315811111109</v>
      </c>
      <c r="P2802" s="2">
        <v>302.16000000000003</v>
      </c>
      <c r="Q2802" s="4">
        <v>678.47982477777782</v>
      </c>
      <c r="R2802" s="5">
        <v>5.4000000000000006E-2</v>
      </c>
      <c r="S2802" s="6">
        <v>715.11773531577785</v>
      </c>
      <c r="T2802" s="4">
        <v>0</v>
      </c>
      <c r="U2802" s="7">
        <v>715.11773531577785</v>
      </c>
      <c r="V2802" s="8">
        <v>0.71998483278540715</v>
      </c>
      <c r="W2802" s="7">
        <v>684.70557597892218</v>
      </c>
      <c r="X2802" s="7">
        <v>708.46507546084069</v>
      </c>
      <c r="Y2802" s="7">
        <v>874.7815718342697</v>
      </c>
      <c r="Z2802" s="7">
        <v>1130.3761874730892</v>
      </c>
      <c r="AA2802" s="7">
        <v>1300.2926080104453</v>
      </c>
      <c r="AB2802" s="7">
        <v>1495.4084976952906</v>
      </c>
      <c r="AC2802" s="7">
        <v>1092.5640000000001</v>
      </c>
      <c r="AD2802" s="7">
        <v>1191.8879999999999</v>
      </c>
      <c r="AE2802" s="4">
        <v>951</v>
      </c>
      <c r="AF2802" s="4">
        <v>984</v>
      </c>
      <c r="AG2802" s="4">
        <v>1215</v>
      </c>
      <c r="AH2802" s="4">
        <v>1570</v>
      </c>
      <c r="AI2802" s="4">
        <v>1806</v>
      </c>
      <c r="AJ2802" s="4">
        <v>2077</v>
      </c>
      <c r="AK2802" s="4">
        <v>1084.6090337183052</v>
      </c>
      <c r="AL2802" s="8">
        <v>1.0919908921492341</v>
      </c>
      <c r="AM2802" s="4">
        <v>963.28353275031122</v>
      </c>
      <c r="AN2802" s="8">
        <v>0.96983964877603723</v>
      </c>
      <c r="AO2802" s="4">
        <v>836.44323628377197</v>
      </c>
      <c r="AP2802" s="8">
        <v>0.84213607615860409</v>
      </c>
    </row>
    <row r="2803" spans="1:42" x14ac:dyDescent="0.25">
      <c r="A2803" s="2" t="s">
        <v>8129</v>
      </c>
      <c r="B2803" t="s">
        <v>8075</v>
      </c>
      <c r="C2803" t="s">
        <v>14</v>
      </c>
      <c r="D2803" t="s">
        <v>8073</v>
      </c>
      <c r="E2803" s="3" t="s">
        <v>8074</v>
      </c>
      <c r="F2803" t="s">
        <v>8130</v>
      </c>
      <c r="G2803">
        <v>70</v>
      </c>
      <c r="H2803">
        <v>0</v>
      </c>
      <c r="I2803">
        <v>0</v>
      </c>
      <c r="J2803">
        <v>45</v>
      </c>
      <c r="K2803">
        <v>25</v>
      </c>
      <c r="L2803">
        <v>0</v>
      </c>
      <c r="M2803">
        <v>0</v>
      </c>
      <c r="N2803" s="2">
        <v>195.38452380952381</v>
      </c>
      <c r="O2803" s="2">
        <v>565.40182459523817</v>
      </c>
      <c r="P2803" s="2">
        <v>126.85</v>
      </c>
      <c r="Q2803" s="4">
        <v>887.63634840476197</v>
      </c>
      <c r="R2803" s="5">
        <v>5.4000000000000006E-2</v>
      </c>
      <c r="S2803" s="6">
        <v>935.56871121861911</v>
      </c>
      <c r="T2803" s="4">
        <v>98.772727272727266</v>
      </c>
      <c r="U2803" s="7">
        <v>1034.3414384913465</v>
      </c>
      <c r="V2803" s="8">
        <v>0.77086931801324732</v>
      </c>
      <c r="W2803" s="7">
        <v>663.09086085518732</v>
      </c>
      <c r="X2803" s="7">
        <v>686.10032290379002</v>
      </c>
      <c r="Y2803" s="7">
        <v>847.16655724400903</v>
      </c>
      <c r="Z2803" s="7">
        <v>1094.6925883729168</v>
      </c>
      <c r="AA2803" s="7">
        <v>1259.2451048417122</v>
      </c>
      <c r="AB2803" s="7">
        <v>1448.2015962105406</v>
      </c>
      <c r="AC2803" s="7">
        <v>1475.9642857142858</v>
      </c>
      <c r="AD2803" s="7">
        <v>1610.1428571428571</v>
      </c>
      <c r="AE2803" s="4">
        <v>951</v>
      </c>
      <c r="AF2803" s="4">
        <v>984</v>
      </c>
      <c r="AG2803" s="4">
        <v>1215</v>
      </c>
      <c r="AH2803" s="4">
        <v>1570</v>
      </c>
      <c r="AI2803" s="4">
        <v>1806</v>
      </c>
      <c r="AJ2803" s="4">
        <v>2077</v>
      </c>
      <c r="AK2803" s="4">
        <v>1381.681661377836</v>
      </c>
      <c r="AL2803" s="8">
        <v>1.1033463636469463</v>
      </c>
      <c r="AM2803" s="4">
        <v>1232.9773446580969</v>
      </c>
      <c r="AN2803" s="8">
        <v>0.99252068176904651</v>
      </c>
      <c r="AO2803" s="4">
        <v>1084.2730279383579</v>
      </c>
      <c r="AP2803" s="8">
        <v>0.88169499989114686</v>
      </c>
    </row>
    <row r="2804" spans="1:42" x14ac:dyDescent="0.25">
      <c r="A2804" s="2" t="s">
        <v>8131</v>
      </c>
      <c r="B2804" t="s">
        <v>8075</v>
      </c>
      <c r="C2804" t="s">
        <v>14</v>
      </c>
      <c r="D2804" t="s">
        <v>8073</v>
      </c>
      <c r="E2804" s="3" t="s">
        <v>8074</v>
      </c>
      <c r="F2804" t="s">
        <v>8132</v>
      </c>
      <c r="G2804">
        <v>59</v>
      </c>
      <c r="H2804">
        <v>0</v>
      </c>
      <c r="I2804">
        <v>0</v>
      </c>
      <c r="J2804">
        <v>34</v>
      </c>
      <c r="K2804">
        <v>25</v>
      </c>
      <c r="L2804">
        <v>0</v>
      </c>
      <c r="M2804">
        <v>0</v>
      </c>
      <c r="N2804" s="2">
        <v>198.86440677966104</v>
      </c>
      <c r="O2804" s="2">
        <v>452.20398118644079</v>
      </c>
      <c r="P2804" s="2">
        <v>166.17</v>
      </c>
      <c r="Q2804" s="4">
        <v>817.23838796610175</v>
      </c>
      <c r="R2804" s="5">
        <v>5.4000000000000006E-2</v>
      </c>
      <c r="S2804" s="6">
        <v>861.36926091627129</v>
      </c>
      <c r="T2804" s="4">
        <v>138.64583333333334</v>
      </c>
      <c r="U2804" s="7">
        <v>1000.0150942496047</v>
      </c>
      <c r="V2804" s="8">
        <v>0.732384440922625</v>
      </c>
      <c r="W2804" s="7">
        <v>599.93257026751564</v>
      </c>
      <c r="X2804" s="7">
        <v>620.7504197089753</v>
      </c>
      <c r="Y2804" s="7">
        <v>766.47536579919199</v>
      </c>
      <c r="Z2804" s="7">
        <v>990.42495827549908</v>
      </c>
      <c r="AA2804" s="7">
        <v>1139.3041239780582</v>
      </c>
      <c r="AB2804" s="7">
        <v>1310.2628269670138</v>
      </c>
      <c r="AC2804" s="7">
        <v>1501.9661016949153</v>
      </c>
      <c r="AD2804" s="7">
        <v>1638.5084745762713</v>
      </c>
      <c r="AE2804" s="4">
        <v>951</v>
      </c>
      <c r="AF2804" s="4">
        <v>984</v>
      </c>
      <c r="AG2804" s="4">
        <v>1215</v>
      </c>
      <c r="AH2804" s="4">
        <v>1570</v>
      </c>
      <c r="AI2804" s="4">
        <v>1806</v>
      </c>
      <c r="AJ2804" s="4">
        <v>2077</v>
      </c>
      <c r="AK2804" s="4">
        <v>1361.700055000008</v>
      </c>
      <c r="AL2804" s="8">
        <v>1.0988133988538622</v>
      </c>
      <c r="AM2804" s="4">
        <v>1191.7763890847766</v>
      </c>
      <c r="AN2804" s="8">
        <v>0.97436582823570606</v>
      </c>
      <c r="AO2804" s="4">
        <v>1021.8527231695452</v>
      </c>
      <c r="AP2804" s="8">
        <v>0.84991825761755002</v>
      </c>
    </row>
    <row r="2805" spans="1:42" x14ac:dyDescent="0.25">
      <c r="A2805" s="2" t="s">
        <v>8133</v>
      </c>
      <c r="B2805" t="s">
        <v>8075</v>
      </c>
      <c r="C2805" t="s">
        <v>14</v>
      </c>
      <c r="D2805" t="s">
        <v>8073</v>
      </c>
      <c r="E2805" s="3" t="s">
        <v>8074</v>
      </c>
      <c r="F2805" t="s">
        <v>8134</v>
      </c>
      <c r="G2805">
        <v>46</v>
      </c>
      <c r="H2805">
        <v>0</v>
      </c>
      <c r="I2805">
        <v>5</v>
      </c>
      <c r="J2805">
        <v>32</v>
      </c>
      <c r="K2805">
        <v>9</v>
      </c>
      <c r="L2805">
        <v>0</v>
      </c>
      <c r="M2805">
        <v>0</v>
      </c>
      <c r="N2805" s="2">
        <v>187.80615942028987</v>
      </c>
      <c r="O2805" s="2">
        <v>472.07286740579718</v>
      </c>
      <c r="P2805" s="2">
        <v>172.43</v>
      </c>
      <c r="Q2805" s="4">
        <v>832.30902682608712</v>
      </c>
      <c r="R2805" s="5">
        <v>5.4000000000000006E-2</v>
      </c>
      <c r="S2805" s="6">
        <v>877.25371427469588</v>
      </c>
      <c r="T2805" s="4">
        <v>113.45945945945945</v>
      </c>
      <c r="U2805" s="7">
        <v>990.71317373415536</v>
      </c>
      <c r="V2805" s="8">
        <v>0.78668748475351535</v>
      </c>
      <c r="W2805" s="7">
        <v>662.46057284068445</v>
      </c>
      <c r="X2805" s="7">
        <v>685.44816369635498</v>
      </c>
      <c r="Y2805" s="7">
        <v>846.36129968604803</v>
      </c>
      <c r="Z2805" s="7">
        <v>1093.6520498000784</v>
      </c>
      <c r="AA2805" s="7">
        <v>1258.0481541012368</v>
      </c>
      <c r="AB2805" s="7">
        <v>1446.8250365826516</v>
      </c>
      <c r="AC2805" s="7">
        <v>1385.2826086956522</v>
      </c>
      <c r="AD2805" s="7">
        <v>1511.2173913043478</v>
      </c>
      <c r="AE2805" s="4">
        <v>951</v>
      </c>
      <c r="AF2805" s="4">
        <v>984</v>
      </c>
      <c r="AG2805" s="4">
        <v>1215</v>
      </c>
      <c r="AH2805" s="4">
        <v>1570</v>
      </c>
      <c r="AI2805" s="4">
        <v>1806</v>
      </c>
      <c r="AJ2805" s="4">
        <v>2077</v>
      </c>
      <c r="AK2805" s="4">
        <v>1275.2486396863453</v>
      </c>
      <c r="AL2805" s="8">
        <v>1.1027200511083552</v>
      </c>
      <c r="AM2805" s="4">
        <v>1139.3479334482211</v>
      </c>
      <c r="AN2805" s="8">
        <v>0.99480649186523906</v>
      </c>
      <c r="AO2805" s="4">
        <v>1003.4472272100968</v>
      </c>
      <c r="AP2805" s="8">
        <v>0.88689293262212299</v>
      </c>
    </row>
    <row r="2806" spans="1:42" x14ac:dyDescent="0.25">
      <c r="A2806" s="2" t="s">
        <v>8135</v>
      </c>
      <c r="B2806" t="s">
        <v>8075</v>
      </c>
      <c r="C2806" t="s">
        <v>14</v>
      </c>
      <c r="D2806" t="s">
        <v>8073</v>
      </c>
      <c r="E2806" s="3" t="s">
        <v>8074</v>
      </c>
      <c r="F2806" t="s">
        <v>8136</v>
      </c>
      <c r="G2806">
        <v>35</v>
      </c>
      <c r="H2806">
        <v>0</v>
      </c>
      <c r="I2806">
        <v>3</v>
      </c>
      <c r="J2806">
        <v>23</v>
      </c>
      <c r="K2806">
        <v>9</v>
      </c>
      <c r="L2806">
        <v>0</v>
      </c>
      <c r="M2806">
        <v>0</v>
      </c>
      <c r="N2806" s="2">
        <v>192.65238095238098</v>
      </c>
      <c r="O2806" s="2">
        <v>335.33703638095238</v>
      </c>
      <c r="P2806" s="2">
        <v>233.88</v>
      </c>
      <c r="Q2806" s="4">
        <v>761.86941733333333</v>
      </c>
      <c r="R2806" s="5">
        <v>5.4000000000000006E-2</v>
      </c>
      <c r="S2806" s="6">
        <v>803.01036586933333</v>
      </c>
      <c r="T2806" s="4">
        <v>88.433333333333337</v>
      </c>
      <c r="U2806" s="7">
        <v>891.44369920266672</v>
      </c>
      <c r="V2806" s="8">
        <v>0.69292934177478704</v>
      </c>
      <c r="W2806" s="7">
        <v>593.60383831835918</v>
      </c>
      <c r="X2806" s="7">
        <v>614.20207876473762</v>
      </c>
      <c r="Y2806" s="7">
        <v>758.38976188938636</v>
      </c>
      <c r="Z2806" s="7">
        <v>979.97689396406292</v>
      </c>
      <c r="AA2806" s="7">
        <v>1127.2855226108904</v>
      </c>
      <c r="AB2806" s="7">
        <v>1296.4407699129674</v>
      </c>
      <c r="AC2806" s="7">
        <v>1415.1342857142859</v>
      </c>
      <c r="AD2806" s="7">
        <v>1543.782857142857</v>
      </c>
      <c r="AE2806" s="4">
        <v>951</v>
      </c>
      <c r="AF2806" s="4">
        <v>984</v>
      </c>
      <c r="AG2806" s="4">
        <v>1215</v>
      </c>
      <c r="AH2806" s="4">
        <v>1570</v>
      </c>
      <c r="AI2806" s="4">
        <v>1806</v>
      </c>
      <c r="AJ2806" s="4">
        <v>2077</v>
      </c>
      <c r="AK2806" s="4">
        <v>1314.0611994860192</v>
      </c>
      <c r="AL2806" s="8">
        <v>1.0901749760960611</v>
      </c>
      <c r="AM2806" s="4">
        <v>1149.2060918677334</v>
      </c>
      <c r="AN2806" s="8">
        <v>0.96203122308919853</v>
      </c>
      <c r="AO2806" s="4">
        <v>967.86547348761894</v>
      </c>
      <c r="AP2806" s="8">
        <v>0.82107309478164947</v>
      </c>
    </row>
    <row r="2807" spans="1:42" x14ac:dyDescent="0.25">
      <c r="A2807" s="2" t="s">
        <v>8137</v>
      </c>
      <c r="B2807" t="s">
        <v>8075</v>
      </c>
      <c r="C2807" t="s">
        <v>14</v>
      </c>
      <c r="D2807" t="s">
        <v>8073</v>
      </c>
      <c r="E2807" s="3" t="s">
        <v>8074</v>
      </c>
      <c r="F2807" t="s">
        <v>8138</v>
      </c>
      <c r="G2807">
        <v>19</v>
      </c>
      <c r="H2807">
        <v>0</v>
      </c>
      <c r="I2807">
        <v>0</v>
      </c>
      <c r="J2807">
        <v>17</v>
      </c>
      <c r="K2807">
        <v>2</v>
      </c>
      <c r="L2807">
        <v>0</v>
      </c>
      <c r="M2807">
        <v>0</v>
      </c>
      <c r="N2807" s="2">
        <v>196.4956140350877</v>
      </c>
      <c r="O2807" s="2">
        <v>419.8590047719299</v>
      </c>
      <c r="P2807" s="2">
        <v>172.43</v>
      </c>
      <c r="Q2807" s="4">
        <v>788.78461880701752</v>
      </c>
      <c r="R2807" s="5">
        <v>5.4000000000000006E-2</v>
      </c>
      <c r="S2807" s="6">
        <v>831.37898822259649</v>
      </c>
      <c r="T2807" s="4">
        <v>99.117647058823536</v>
      </c>
      <c r="U2807" s="7">
        <v>930.49663528142003</v>
      </c>
      <c r="V2807" s="8">
        <v>0.74298953857310268</v>
      </c>
      <c r="W2807" s="7">
        <v>631.31695474654737</v>
      </c>
      <c r="X2807" s="7">
        <v>653.22385222986611</v>
      </c>
      <c r="Y2807" s="7">
        <v>806.57213461309686</v>
      </c>
      <c r="Z2807" s="7">
        <v>1042.2372439033431</v>
      </c>
      <c r="AA2807" s="7">
        <v>1198.9047531779861</v>
      </c>
      <c r="AB2807" s="7">
        <v>1378.8068506925122</v>
      </c>
      <c r="AC2807" s="7">
        <v>1377.605263157895</v>
      </c>
      <c r="AD2807" s="7">
        <v>1502.8421052631579</v>
      </c>
      <c r="AE2807" s="4">
        <v>951</v>
      </c>
      <c r="AF2807" s="4">
        <v>984</v>
      </c>
      <c r="AG2807" s="4">
        <v>1215</v>
      </c>
      <c r="AH2807" s="4">
        <v>1570</v>
      </c>
      <c r="AI2807" s="4">
        <v>1806</v>
      </c>
      <c r="AJ2807" s="4">
        <v>2077</v>
      </c>
      <c r="AK2807" s="4">
        <v>1275.3765163041335</v>
      </c>
      <c r="AL2807" s="8">
        <v>1.0975158270181207</v>
      </c>
      <c r="AM2807" s="4">
        <v>1118.6715063930028</v>
      </c>
      <c r="AN2807" s="8">
        <v>0.97238890168458481</v>
      </c>
      <c r="AO2807" s="4">
        <v>961.96649648187213</v>
      </c>
      <c r="AP2807" s="8">
        <v>0.84726197635104916</v>
      </c>
    </row>
    <row r="2808" spans="1:42" x14ac:dyDescent="0.25">
      <c r="A2808" s="2" t="s">
        <v>8141</v>
      </c>
      <c r="B2808" t="s">
        <v>8140</v>
      </c>
      <c r="C2808" t="s">
        <v>14</v>
      </c>
      <c r="D2808" t="s">
        <v>8139</v>
      </c>
      <c r="E2808" s="3" t="s">
        <v>8074</v>
      </c>
      <c r="F2808" t="s">
        <v>8142</v>
      </c>
      <c r="G2808">
        <v>219</v>
      </c>
      <c r="H2808">
        <v>0</v>
      </c>
      <c r="I2808">
        <v>48</v>
      </c>
      <c r="J2808">
        <v>71</v>
      </c>
      <c r="K2808">
        <v>82</v>
      </c>
      <c r="L2808">
        <v>18</v>
      </c>
      <c r="M2808">
        <v>0</v>
      </c>
      <c r="N2808" s="2">
        <v>307.39916286149162</v>
      </c>
      <c r="O2808" s="2">
        <v>538.88527056164389</v>
      </c>
      <c r="P2808" s="2">
        <v>233.81</v>
      </c>
      <c r="Q2808" s="4">
        <v>1080.0944334231356</v>
      </c>
      <c r="R2808" s="5">
        <v>5.4000000000000006E-2</v>
      </c>
      <c r="S2808" s="6">
        <v>1138.419532827985</v>
      </c>
      <c r="T2808" s="4">
        <v>101.75480769230769</v>
      </c>
      <c r="U2808" s="7">
        <v>1240.1743405202926</v>
      </c>
      <c r="V2808" s="8">
        <v>0.81378707332505584</v>
      </c>
      <c r="W2808" s="7">
        <v>802.29607137865037</v>
      </c>
      <c r="X2808" s="7">
        <v>883.7209054384947</v>
      </c>
      <c r="Y2808" s="7">
        <v>1005.4846481151428</v>
      </c>
      <c r="Z2808" s="7">
        <v>1311.7615468723557</v>
      </c>
      <c r="AA2808" s="7">
        <v>1552.3009649207036</v>
      </c>
      <c r="AB2808" s="7">
        <v>1785.3702147066799</v>
      </c>
      <c r="AC2808" s="7">
        <v>1676.3497716894979</v>
      </c>
      <c r="AD2808" s="7">
        <v>1828.7452054794519</v>
      </c>
      <c r="AE2808" s="4">
        <v>1074</v>
      </c>
      <c r="AF2808" s="4">
        <v>1183</v>
      </c>
      <c r="AG2808" s="4">
        <v>1346</v>
      </c>
      <c r="AH2808" s="4">
        <v>1756</v>
      </c>
      <c r="AI2808" s="4">
        <v>2078</v>
      </c>
      <c r="AJ2808" s="4">
        <v>2390</v>
      </c>
      <c r="AK2808" s="4">
        <v>1607.284392119104</v>
      </c>
      <c r="AL2808" s="8">
        <v>1.1214503986825286</v>
      </c>
      <c r="AM2808" s="4">
        <v>1450.2027641332468</v>
      </c>
      <c r="AN2808" s="8">
        <v>1.0183753759739336</v>
      </c>
      <c r="AO2808" s="4">
        <v>1293.1211361473895</v>
      </c>
      <c r="AP2808" s="8">
        <v>0.91530035326533854</v>
      </c>
    </row>
    <row r="2809" spans="1:42" x14ac:dyDescent="0.25">
      <c r="A2809" s="2" t="s">
        <v>8143</v>
      </c>
      <c r="B2809" t="s">
        <v>8140</v>
      </c>
      <c r="C2809" t="s">
        <v>14</v>
      </c>
      <c r="D2809" t="s">
        <v>8139</v>
      </c>
      <c r="E2809" s="3" t="s">
        <v>8074</v>
      </c>
      <c r="F2809" t="s">
        <v>8144</v>
      </c>
      <c r="G2809">
        <v>284</v>
      </c>
      <c r="H2809">
        <v>1</v>
      </c>
      <c r="I2809">
        <v>14</v>
      </c>
      <c r="J2809">
        <v>99</v>
      </c>
      <c r="K2809">
        <v>129</v>
      </c>
      <c r="L2809">
        <v>32</v>
      </c>
      <c r="M2809">
        <v>9</v>
      </c>
      <c r="N2809" s="2">
        <v>315.67194835680749</v>
      </c>
      <c r="O2809" s="2">
        <v>614.31227965727703</v>
      </c>
      <c r="P2809" s="2">
        <v>196.53</v>
      </c>
      <c r="Q2809" s="4">
        <v>1126.5142280140844</v>
      </c>
      <c r="R2809" s="5">
        <v>5.4000000000000006E-2</v>
      </c>
      <c r="S2809" s="6">
        <v>1187.3459963268451</v>
      </c>
      <c r="T2809" s="4">
        <v>115.33796296296296</v>
      </c>
      <c r="U2809" s="7">
        <v>1302.6839592898082</v>
      </c>
      <c r="V2809" s="8">
        <v>0.79489975600168772</v>
      </c>
      <c r="W2809" s="7">
        <v>778.13485973019863</v>
      </c>
      <c r="X2809" s="7">
        <v>857.1075782689245</v>
      </c>
      <c r="Y2809" s="7">
        <v>975.20439590023022</v>
      </c>
      <c r="Z2809" s="7">
        <v>1272.2577408624104</v>
      </c>
      <c r="AA2809" s="7">
        <v>1505.5532947107567</v>
      </c>
      <c r="AB2809" s="7">
        <v>1731.6036450234399</v>
      </c>
      <c r="AC2809" s="7">
        <v>1802.6830985915494</v>
      </c>
      <c r="AD2809" s="7">
        <v>1966.5633802816901</v>
      </c>
      <c r="AE2809" s="4">
        <v>1074</v>
      </c>
      <c r="AF2809" s="4">
        <v>1183</v>
      </c>
      <c r="AG2809" s="4">
        <v>1346</v>
      </c>
      <c r="AH2809" s="4">
        <v>1756</v>
      </c>
      <c r="AI2809" s="4">
        <v>2078</v>
      </c>
      <c r="AJ2809" s="4">
        <v>2390</v>
      </c>
      <c r="AK2809" s="4">
        <v>1714.7093335724574</v>
      </c>
      <c r="AL2809" s="8">
        <v>1.116697675682307</v>
      </c>
      <c r="AM2809" s="4">
        <v>1538.9215544905867</v>
      </c>
      <c r="AN2809" s="8">
        <v>1.009431702455434</v>
      </c>
      <c r="AO2809" s="4">
        <v>1363.1337754087158</v>
      </c>
      <c r="AP2809" s="8">
        <v>0.90216572922856086</v>
      </c>
    </row>
    <row r="2810" spans="1:42" x14ac:dyDescent="0.25">
      <c r="A2810" s="2" t="s">
        <v>8145</v>
      </c>
      <c r="B2810" t="s">
        <v>8140</v>
      </c>
      <c r="C2810" t="s">
        <v>14</v>
      </c>
      <c r="D2810" t="s">
        <v>8139</v>
      </c>
      <c r="E2810" s="3" t="s">
        <v>8074</v>
      </c>
      <c r="F2810" t="s">
        <v>8146</v>
      </c>
      <c r="G2810">
        <v>100</v>
      </c>
      <c r="H2810">
        <v>0</v>
      </c>
      <c r="I2810">
        <v>16</v>
      </c>
      <c r="J2810">
        <v>40</v>
      </c>
      <c r="K2810">
        <v>32</v>
      </c>
      <c r="L2810">
        <v>8</v>
      </c>
      <c r="M2810">
        <v>4</v>
      </c>
      <c r="N2810" s="2">
        <v>313.64333333333332</v>
      </c>
      <c r="O2810" s="2">
        <v>539.00612883333338</v>
      </c>
      <c r="P2810" s="2">
        <v>152.08000000000001</v>
      </c>
      <c r="Q2810" s="4">
        <v>1004.7294621666667</v>
      </c>
      <c r="R2810" s="5">
        <v>5.4000000000000006E-2</v>
      </c>
      <c r="S2810" s="6">
        <v>1058.9848531236669</v>
      </c>
      <c r="T2810" s="4">
        <v>102.63157894736842</v>
      </c>
      <c r="U2810" s="7">
        <v>1161.6164320710352</v>
      </c>
      <c r="V2810" s="8">
        <v>0.74873435780374054</v>
      </c>
      <c r="W2810" s="7">
        <v>733.09295380731328</v>
      </c>
      <c r="X2810" s="7">
        <v>807.49438021792514</v>
      </c>
      <c r="Y2810" s="7">
        <v>918.75522888700527</v>
      </c>
      <c r="Z2810" s="7">
        <v>1198.6138052938941</v>
      </c>
      <c r="AA2810" s="7">
        <v>1418.4051750573528</v>
      </c>
      <c r="AB2810" s="7">
        <v>1631.3707258840584</v>
      </c>
      <c r="AC2810" s="7">
        <v>1706.5840000000003</v>
      </c>
      <c r="AD2810" s="7">
        <v>1861.7280000000001</v>
      </c>
      <c r="AE2810" s="4">
        <v>1074</v>
      </c>
      <c r="AF2810" s="4">
        <v>1183</v>
      </c>
      <c r="AG2810" s="4">
        <v>1346</v>
      </c>
      <c r="AH2810" s="4">
        <v>1756</v>
      </c>
      <c r="AI2810" s="4">
        <v>2078</v>
      </c>
      <c r="AJ2810" s="4">
        <v>2390</v>
      </c>
      <c r="AK2810" s="4">
        <v>1627.5554888637355</v>
      </c>
      <c r="AL2810" s="8">
        <v>1.1152136517113802</v>
      </c>
      <c r="AM2810" s="4">
        <v>1438.0319436170457</v>
      </c>
      <c r="AN2810" s="8">
        <v>0.99305388707550013</v>
      </c>
      <c r="AO2810" s="4">
        <v>1248.5083983703562</v>
      </c>
      <c r="AP2810" s="8">
        <v>0.87089412243962028</v>
      </c>
    </row>
    <row r="2811" spans="1:42" x14ac:dyDescent="0.25">
      <c r="A2811" s="2" t="s">
        <v>8147</v>
      </c>
      <c r="B2811" t="s">
        <v>8140</v>
      </c>
      <c r="C2811" t="s">
        <v>14</v>
      </c>
      <c r="D2811" t="s">
        <v>8139</v>
      </c>
      <c r="E2811" s="3" t="s">
        <v>8074</v>
      </c>
      <c r="F2811" t="s">
        <v>8148</v>
      </c>
      <c r="G2811">
        <v>135</v>
      </c>
      <c r="H2811">
        <v>81</v>
      </c>
      <c r="I2811">
        <v>49</v>
      </c>
      <c r="J2811">
        <v>5</v>
      </c>
      <c r="K2811">
        <v>0</v>
      </c>
      <c r="L2811">
        <v>0</v>
      </c>
      <c r="M2811">
        <v>0</v>
      </c>
      <c r="N2811" s="2">
        <v>244.22098765432099</v>
      </c>
      <c r="O2811" s="2">
        <v>378.1065014444444</v>
      </c>
      <c r="P2811" s="2">
        <v>260.94</v>
      </c>
      <c r="Q2811" s="4">
        <v>883.26748909876551</v>
      </c>
      <c r="R2811" s="5">
        <v>5.4000000000000006E-2</v>
      </c>
      <c r="S2811" s="6">
        <v>930.96393351009885</v>
      </c>
      <c r="T2811" s="4">
        <v>0.859375</v>
      </c>
      <c r="U2811" s="7">
        <v>931.82330851009885</v>
      </c>
      <c r="V2811" s="8">
        <v>0.82929209148112504</v>
      </c>
      <c r="W2811" s="7">
        <v>889.83829442504327</v>
      </c>
      <c r="X2811" s="7">
        <v>980.14776750914905</v>
      </c>
      <c r="Y2811" s="7">
        <v>1115.1977134973074</v>
      </c>
      <c r="Z2811" s="7">
        <v>1454.8938966577057</v>
      </c>
      <c r="AA2811" s="7">
        <v>1721.6796795300186</v>
      </c>
      <c r="AB2811" s="7">
        <v>1980.1801896423215</v>
      </c>
      <c r="AC2811" s="7">
        <v>1236.0007407407409</v>
      </c>
      <c r="AD2811" s="7">
        <v>1348.3644444444444</v>
      </c>
      <c r="AE2811" s="4">
        <v>1074</v>
      </c>
      <c r="AF2811" s="4">
        <v>1183</v>
      </c>
      <c r="AG2811" s="4">
        <v>1346</v>
      </c>
      <c r="AH2811" s="4">
        <v>1756</v>
      </c>
      <c r="AI2811" s="4">
        <v>2078</v>
      </c>
      <c r="AJ2811" s="4">
        <v>2390</v>
      </c>
      <c r="AK2811" s="4">
        <v>1264.1598572398589</v>
      </c>
      <c r="AL2811" s="8">
        <v>1.1258255028471098</v>
      </c>
      <c r="AM2811" s="4">
        <v>1154.0124444366322</v>
      </c>
      <c r="AN2811" s="8">
        <v>1.0277979288418255</v>
      </c>
      <c r="AO2811" s="4">
        <v>1041.1113463133252</v>
      </c>
      <c r="AP2811" s="8">
        <v>0.92731966548640909</v>
      </c>
    </row>
    <row r="2812" spans="1:42" x14ac:dyDescent="0.25">
      <c r="A2812" s="2" t="s">
        <v>8149</v>
      </c>
      <c r="B2812" t="s">
        <v>8140</v>
      </c>
      <c r="C2812" t="s">
        <v>14</v>
      </c>
      <c r="D2812" t="s">
        <v>8139</v>
      </c>
      <c r="E2812" s="3" t="s">
        <v>8074</v>
      </c>
      <c r="F2812" t="s">
        <v>8150</v>
      </c>
      <c r="G2812">
        <v>65</v>
      </c>
      <c r="H2812">
        <v>49</v>
      </c>
      <c r="I2812">
        <v>14</v>
      </c>
      <c r="J2812">
        <v>2</v>
      </c>
      <c r="K2812">
        <v>0</v>
      </c>
      <c r="L2812">
        <v>0</v>
      </c>
      <c r="M2812">
        <v>0</v>
      </c>
      <c r="N2812" s="2">
        <v>241.39487179487182</v>
      </c>
      <c r="O2812" s="2">
        <v>349.22278517948723</v>
      </c>
      <c r="P2812" s="2">
        <v>218.08</v>
      </c>
      <c r="Q2812" s="4">
        <v>808.69765697435912</v>
      </c>
      <c r="R2812" s="5">
        <v>5.4000000000000006E-2</v>
      </c>
      <c r="S2812" s="6">
        <v>852.36733045097458</v>
      </c>
      <c r="T2812" s="4">
        <v>95.026315789473685</v>
      </c>
      <c r="U2812" s="7">
        <v>947.39364624044822</v>
      </c>
      <c r="V2812" s="8">
        <v>0.85671378694531353</v>
      </c>
      <c r="W2812" s="7">
        <v>827.82085891461509</v>
      </c>
      <c r="X2812" s="7">
        <v>911.83619748229933</v>
      </c>
      <c r="Y2812" s="7">
        <v>1037.4738138725063</v>
      </c>
      <c r="Z2812" s="7">
        <v>1353.494812154622</v>
      </c>
      <c r="AA2812" s="7">
        <v>1601.6869132444785</v>
      </c>
      <c r="AB2812" s="7">
        <v>1842.1711851079419</v>
      </c>
      <c r="AC2812" s="7">
        <v>1216.4307692307693</v>
      </c>
      <c r="AD2812" s="7">
        <v>1327.0153846153846</v>
      </c>
      <c r="AE2812" s="4">
        <v>1074</v>
      </c>
      <c r="AF2812" s="4">
        <v>1183</v>
      </c>
      <c r="AG2812" s="4">
        <v>1346</v>
      </c>
      <c r="AH2812" s="4">
        <v>1756</v>
      </c>
      <c r="AI2812" s="4">
        <v>2078</v>
      </c>
      <c r="AJ2812" s="4">
        <v>2390</v>
      </c>
      <c r="AK2812" s="4">
        <v>1152.0268204704248</v>
      </c>
      <c r="AL2812" s="8">
        <v>1.1276913446980164</v>
      </c>
      <c r="AM2812" s="4">
        <v>1053.8625047743978</v>
      </c>
      <c r="AN2812" s="8">
        <v>1.038922834399717</v>
      </c>
      <c r="AO2812" s="4">
        <v>950.53164614700142</v>
      </c>
      <c r="AP2812" s="8">
        <v>0.94548229724361266</v>
      </c>
    </row>
    <row r="2813" spans="1:42" x14ac:dyDescent="0.25">
      <c r="A2813" s="2" t="s">
        <v>8151</v>
      </c>
      <c r="B2813" t="s">
        <v>8140</v>
      </c>
      <c r="C2813" t="s">
        <v>14</v>
      </c>
      <c r="D2813" t="s">
        <v>8139</v>
      </c>
      <c r="E2813" s="3" t="s">
        <v>8074</v>
      </c>
      <c r="F2813" t="s">
        <v>8152</v>
      </c>
      <c r="G2813">
        <v>120</v>
      </c>
      <c r="H2813">
        <v>0</v>
      </c>
      <c r="I2813">
        <v>115</v>
      </c>
      <c r="J2813">
        <v>5</v>
      </c>
      <c r="K2813">
        <v>0</v>
      </c>
      <c r="L2813">
        <v>0</v>
      </c>
      <c r="M2813">
        <v>0</v>
      </c>
      <c r="N2813" s="2">
        <v>267.46736111111107</v>
      </c>
      <c r="O2813" s="2">
        <v>363.25366041666672</v>
      </c>
      <c r="P2813" s="2">
        <v>222.26</v>
      </c>
      <c r="Q2813" s="4">
        <v>852.98102152777778</v>
      </c>
      <c r="R2813" s="5">
        <v>5.4000000000000006E-2</v>
      </c>
      <c r="S2813" s="6">
        <v>899.04199669027787</v>
      </c>
      <c r="T2813" s="4">
        <v>41.294117647058826</v>
      </c>
      <c r="U2813" s="7">
        <v>940.33611433733665</v>
      </c>
      <c r="V2813" s="8">
        <v>0.79033677969168548</v>
      </c>
      <c r="W2813" s="7">
        <v>811.54636689506583</v>
      </c>
      <c r="X2813" s="7">
        <v>893.91001120750718</v>
      </c>
      <c r="Y2813" s="7">
        <v>1017.0776627940023</v>
      </c>
      <c r="Z2813" s="7">
        <v>1326.8858661710758</v>
      </c>
      <c r="AA2813" s="7">
        <v>1570.1986502867287</v>
      </c>
      <c r="AB2813" s="7">
        <v>1805.9551367590382</v>
      </c>
      <c r="AC2813" s="7">
        <v>1308.7708333333335</v>
      </c>
      <c r="AD2813" s="7">
        <v>1427.75</v>
      </c>
      <c r="AE2813" s="4">
        <v>1074</v>
      </c>
      <c r="AF2813" s="4">
        <v>1183</v>
      </c>
      <c r="AG2813" s="4">
        <v>1346</v>
      </c>
      <c r="AH2813" s="4">
        <v>1756</v>
      </c>
      <c r="AI2813" s="4">
        <v>2078</v>
      </c>
      <c r="AJ2813" s="4">
        <v>2390</v>
      </c>
      <c r="AK2813" s="4">
        <v>1297.234863429175</v>
      </c>
      <c r="AL2813" s="8">
        <v>1.1250112255587326</v>
      </c>
      <c r="AM2813" s="4">
        <v>1164.5039078495427</v>
      </c>
      <c r="AN2813" s="8">
        <v>1.0134530769363836</v>
      </c>
      <c r="AO2813" s="4">
        <v>1031.7729522699103</v>
      </c>
      <c r="AP2813" s="8">
        <v>0.90189492831403451</v>
      </c>
    </row>
    <row r="2814" spans="1:42" x14ac:dyDescent="0.25">
      <c r="A2814" s="2" t="s">
        <v>8153</v>
      </c>
      <c r="B2814" t="s">
        <v>8140</v>
      </c>
      <c r="C2814" t="s">
        <v>14</v>
      </c>
      <c r="D2814" t="s">
        <v>8139</v>
      </c>
      <c r="E2814" s="3" t="s">
        <v>8074</v>
      </c>
      <c r="F2814" t="s">
        <v>8154</v>
      </c>
      <c r="G2814">
        <v>232</v>
      </c>
      <c r="H2814">
        <v>0</v>
      </c>
      <c r="I2814">
        <v>70</v>
      </c>
      <c r="J2814">
        <v>102</v>
      </c>
      <c r="K2814">
        <v>40</v>
      </c>
      <c r="L2814">
        <v>20</v>
      </c>
      <c r="M2814">
        <v>0</v>
      </c>
      <c r="N2814" s="2">
        <v>162.07291666666666</v>
      </c>
      <c r="O2814" s="2">
        <v>411.74289588793101</v>
      </c>
      <c r="P2814" s="2">
        <v>201.85</v>
      </c>
      <c r="Q2814" s="4">
        <v>775.66581255459766</v>
      </c>
      <c r="R2814" s="5">
        <v>5.4000000000000006E-2</v>
      </c>
      <c r="S2814" s="6">
        <v>817.55176643254595</v>
      </c>
      <c r="T2814" s="4">
        <v>89.92307692307692</v>
      </c>
      <c r="U2814" s="7">
        <v>907.47484335562285</v>
      </c>
      <c r="V2814" s="8">
        <v>0.63432628805642777</v>
      </c>
      <c r="W2814" s="7">
        <v>613.75869545367198</v>
      </c>
      <c r="X2814" s="7">
        <v>676.04891687308555</v>
      </c>
      <c r="Y2814" s="7">
        <v>769.19851404156645</v>
      </c>
      <c r="Z2814" s="7">
        <v>1003.5011817659664</v>
      </c>
      <c r="AA2814" s="7">
        <v>1187.5144964178121</v>
      </c>
      <c r="AB2814" s="7">
        <v>1365.8131118568676</v>
      </c>
      <c r="AC2814" s="7">
        <v>1573.673275862069</v>
      </c>
      <c r="AD2814" s="7">
        <v>1716.7344827586205</v>
      </c>
      <c r="AE2814" s="4">
        <v>1074</v>
      </c>
      <c r="AF2814" s="4">
        <v>1183</v>
      </c>
      <c r="AG2814" s="4">
        <v>1346</v>
      </c>
      <c r="AH2814" s="4">
        <v>1756</v>
      </c>
      <c r="AI2814" s="4">
        <v>2078</v>
      </c>
      <c r="AJ2814" s="4">
        <v>2390</v>
      </c>
      <c r="AK2814" s="4">
        <v>1455.0360108722334</v>
      </c>
      <c r="AL2814" s="8">
        <v>1.0799287391112797</v>
      </c>
      <c r="AM2814" s="4">
        <v>1243.56287209176</v>
      </c>
      <c r="AN2814" s="8">
        <v>0.93210869525173745</v>
      </c>
      <c r="AO2814" s="4">
        <v>1029.0249052130191</v>
      </c>
      <c r="AP2814" s="8">
        <v>0.78214633191597005</v>
      </c>
    </row>
    <row r="2815" spans="1:42" x14ac:dyDescent="0.25">
      <c r="A2815" s="2" t="s">
        <v>8155</v>
      </c>
      <c r="B2815" t="s">
        <v>8140</v>
      </c>
      <c r="C2815" t="s">
        <v>14</v>
      </c>
      <c r="D2815" t="s">
        <v>8139</v>
      </c>
      <c r="E2815" s="3" t="s">
        <v>8074</v>
      </c>
      <c r="F2815" t="s">
        <v>8156</v>
      </c>
      <c r="G2815">
        <v>69</v>
      </c>
      <c r="H2815">
        <v>0</v>
      </c>
      <c r="I2815">
        <v>45</v>
      </c>
      <c r="J2815">
        <v>18</v>
      </c>
      <c r="K2815">
        <v>6</v>
      </c>
      <c r="L2815">
        <v>0</v>
      </c>
      <c r="M2815">
        <v>0</v>
      </c>
      <c r="N2815" s="2">
        <v>139.79830917874395</v>
      </c>
      <c r="O2815" s="2">
        <v>216.29181922705317</v>
      </c>
      <c r="P2815" s="2">
        <v>423.28</v>
      </c>
      <c r="Q2815" s="4">
        <v>779.37012840579712</v>
      </c>
      <c r="R2815" s="5">
        <v>5.4000000000000006E-2</v>
      </c>
      <c r="S2815" s="6">
        <v>821.45611533971021</v>
      </c>
      <c r="T2815" s="4">
        <v>126.12698412698413</v>
      </c>
      <c r="U2815" s="7">
        <v>947.58309946669431</v>
      </c>
      <c r="V2815" s="8">
        <v>0.74299973707885214</v>
      </c>
      <c r="W2815" s="7">
        <v>691.76725739343135</v>
      </c>
      <c r="X2815" s="7">
        <v>761.9745488793568</v>
      </c>
      <c r="Y2815" s="7">
        <v>866.96343431243815</v>
      </c>
      <c r="Z2815" s="7">
        <v>1131.0459068741764</v>
      </c>
      <c r="AA2815" s="7">
        <v>1338.4472633738831</v>
      </c>
      <c r="AB2815" s="7">
        <v>1539.4075839574496</v>
      </c>
      <c r="AC2815" s="7">
        <v>1402.8826086956522</v>
      </c>
      <c r="AD2815" s="7">
        <v>1530.4173913043478</v>
      </c>
      <c r="AE2815" s="4">
        <v>1074</v>
      </c>
      <c r="AF2815" s="4">
        <v>1183</v>
      </c>
      <c r="AG2815" s="4">
        <v>1346</v>
      </c>
      <c r="AH2815" s="4">
        <v>1756</v>
      </c>
      <c r="AI2815" s="4">
        <v>2078</v>
      </c>
      <c r="AJ2815" s="4">
        <v>2390</v>
      </c>
      <c r="AK2815" s="4">
        <v>1265.3207162903821</v>
      </c>
      <c r="AL2815" s="8">
        <v>1.0910338904850994</v>
      </c>
      <c r="AM2815" s="4">
        <v>1114.9794804845094</v>
      </c>
      <c r="AN2815" s="8">
        <v>0.97315135465395119</v>
      </c>
      <c r="AO2815" s="4">
        <v>964.63824467863674</v>
      </c>
      <c r="AP2815" s="8">
        <v>0.85526881882280292</v>
      </c>
    </row>
    <row r="2816" spans="1:42" x14ac:dyDescent="0.25">
      <c r="A2816" s="2" t="s">
        <v>8157</v>
      </c>
      <c r="B2816" t="s">
        <v>8140</v>
      </c>
      <c r="C2816" t="s">
        <v>14</v>
      </c>
      <c r="D2816" t="s">
        <v>8139</v>
      </c>
      <c r="E2816" s="3" t="s">
        <v>8074</v>
      </c>
      <c r="F2816" t="s">
        <v>8158</v>
      </c>
      <c r="G2816">
        <v>16</v>
      </c>
      <c r="H2816">
        <v>0</v>
      </c>
      <c r="I2816">
        <v>0</v>
      </c>
      <c r="J2816">
        <v>8</v>
      </c>
      <c r="K2816">
        <v>8</v>
      </c>
      <c r="L2816">
        <v>0</v>
      </c>
      <c r="M2816">
        <v>0</v>
      </c>
      <c r="N2816" s="2">
        <v>178.3125</v>
      </c>
      <c r="O2816" s="2">
        <v>336.71438556249996</v>
      </c>
      <c r="P2816" s="2">
        <v>378.33</v>
      </c>
      <c r="Q2816" s="4">
        <v>893.35688556249988</v>
      </c>
      <c r="R2816" s="5">
        <v>5.4000000000000006E-2</v>
      </c>
      <c r="S2816" s="6">
        <v>941.59815738287489</v>
      </c>
      <c r="T2816" s="4">
        <v>130.375</v>
      </c>
      <c r="U2816" s="7">
        <v>1071.9731573828749</v>
      </c>
      <c r="V2816" s="8">
        <v>0.69114968238741126</v>
      </c>
      <c r="W2816" s="7">
        <v>652.01574534442796</v>
      </c>
      <c r="X2816" s="7">
        <v>718.18866549577115</v>
      </c>
      <c r="Y2816" s="7">
        <v>817.14450021750463</v>
      </c>
      <c r="Z2816" s="7">
        <v>1066.0518145482454</v>
      </c>
      <c r="AA2816" s="7">
        <v>1261.5351199494612</v>
      </c>
      <c r="AB2816" s="7">
        <v>1450.9475152450491</v>
      </c>
      <c r="AC2816" s="7">
        <v>1706.1000000000001</v>
      </c>
      <c r="AD2816" s="7">
        <v>1861.1999999999998</v>
      </c>
      <c r="AE2816" s="4">
        <v>1074</v>
      </c>
      <c r="AF2816" s="4">
        <v>1183</v>
      </c>
      <c r="AG2816" s="4">
        <v>1346</v>
      </c>
      <c r="AH2816" s="4">
        <v>1756</v>
      </c>
      <c r="AI2816" s="4">
        <v>2078</v>
      </c>
      <c r="AJ2816" s="4">
        <v>2390</v>
      </c>
      <c r="AK2816" s="4">
        <v>1539.6270852666094</v>
      </c>
      <c r="AL2816" s="8">
        <v>1.0767260382118693</v>
      </c>
      <c r="AM2816" s="4">
        <v>1326.0453253081328</v>
      </c>
      <c r="AN2816" s="8">
        <v>0.93902019684599147</v>
      </c>
      <c r="AO2816" s="4">
        <v>1112.4635653496562</v>
      </c>
      <c r="AP2816" s="8">
        <v>0.80131435548011354</v>
      </c>
    </row>
    <row r="2817" spans="1:42" x14ac:dyDescent="0.25">
      <c r="A2817" s="2" t="s">
        <v>8159</v>
      </c>
      <c r="B2817" t="s">
        <v>8140</v>
      </c>
      <c r="C2817" t="s">
        <v>14</v>
      </c>
      <c r="D2817" t="s">
        <v>8139</v>
      </c>
      <c r="E2817" s="3" t="s">
        <v>8074</v>
      </c>
      <c r="F2817" t="s">
        <v>8160</v>
      </c>
      <c r="G2817">
        <v>15</v>
      </c>
      <c r="H2817">
        <v>0</v>
      </c>
      <c r="I2817">
        <v>0</v>
      </c>
      <c r="J2817">
        <v>7</v>
      </c>
      <c r="K2817">
        <v>8</v>
      </c>
      <c r="L2817">
        <v>0</v>
      </c>
      <c r="M2817">
        <v>0</v>
      </c>
      <c r="N2817" s="2">
        <v>188.92222222222222</v>
      </c>
      <c r="O2817" s="2">
        <v>346.58263188888901</v>
      </c>
      <c r="P2817" s="2">
        <v>374.87</v>
      </c>
      <c r="Q2817" s="4">
        <v>910.37485411111118</v>
      </c>
      <c r="R2817" s="5">
        <v>5.4000000000000006E-2</v>
      </c>
      <c r="S2817" s="6">
        <v>959.53509623311118</v>
      </c>
      <c r="T2817" s="4">
        <v>118.41666666666667</v>
      </c>
      <c r="U2817" s="7">
        <v>1077.9517628997778</v>
      </c>
      <c r="V2817" s="8">
        <v>0.68893380671055249</v>
      </c>
      <c r="W2817" s="7">
        <v>658.63273968110036</v>
      </c>
      <c r="X2817" s="7">
        <v>725.47721698579301</v>
      </c>
      <c r="Y2817" s="7">
        <v>825.43730690014991</v>
      </c>
      <c r="Z2817" s="7">
        <v>1076.8706618994527</v>
      </c>
      <c r="AA2817" s="7">
        <v>1274.3378333867099</v>
      </c>
      <c r="AB2817" s="7">
        <v>1465.6724840203256</v>
      </c>
      <c r="AC2817" s="7">
        <v>1721.1333333333337</v>
      </c>
      <c r="AD2817" s="7">
        <v>1877.6</v>
      </c>
      <c r="AE2817" s="4">
        <v>1074</v>
      </c>
      <c r="AF2817" s="4">
        <v>1183</v>
      </c>
      <c r="AG2817" s="4">
        <v>1346</v>
      </c>
      <c r="AH2817" s="4">
        <v>1756</v>
      </c>
      <c r="AI2817" s="4">
        <v>2078</v>
      </c>
      <c r="AJ2817" s="4">
        <v>2390</v>
      </c>
      <c r="AK2817" s="4">
        <v>1562.2600027303411</v>
      </c>
      <c r="AL2817" s="8">
        <v>1.074143589303584</v>
      </c>
      <c r="AM2817" s="4">
        <v>1376.8061853465779</v>
      </c>
      <c r="AN2817" s="8">
        <v>0.95561750235188192</v>
      </c>
      <c r="AO2817" s="4">
        <v>1144.9889136168742</v>
      </c>
      <c r="AP2817" s="8">
        <v>0.80745989366225457</v>
      </c>
    </row>
    <row r="2818" spans="1:42" x14ac:dyDescent="0.25">
      <c r="A2818" s="2" t="s">
        <v>8161</v>
      </c>
      <c r="B2818" t="s">
        <v>8140</v>
      </c>
      <c r="C2818" t="s">
        <v>14</v>
      </c>
      <c r="D2818" t="s">
        <v>8139</v>
      </c>
      <c r="E2818" s="3" t="s">
        <v>8074</v>
      </c>
      <c r="F2818" t="s">
        <v>8162</v>
      </c>
      <c r="G2818">
        <v>18</v>
      </c>
      <c r="H2818">
        <v>0</v>
      </c>
      <c r="I2818">
        <v>0</v>
      </c>
      <c r="J2818">
        <v>0</v>
      </c>
      <c r="K2818">
        <v>18</v>
      </c>
      <c r="L2818">
        <v>0</v>
      </c>
      <c r="M2818">
        <v>0</v>
      </c>
      <c r="N2818" s="2">
        <v>202.2685185185185</v>
      </c>
      <c r="O2818" s="2">
        <v>382.44590894444451</v>
      </c>
      <c r="P2818" s="2">
        <v>370.86</v>
      </c>
      <c r="Q2818" s="4">
        <v>955.57442746296306</v>
      </c>
      <c r="R2818" s="5">
        <v>5.4000000000000006E-2</v>
      </c>
      <c r="S2818" s="6">
        <v>1007.1754465459632</v>
      </c>
      <c r="T2818" s="4">
        <v>161.41176470588235</v>
      </c>
      <c r="U2818" s="7">
        <v>1168.5872112518455</v>
      </c>
      <c r="V2818" s="8">
        <v>0.66548246654433119</v>
      </c>
      <c r="W2818" s="7">
        <v>616.00593940225758</v>
      </c>
      <c r="X2818" s="7">
        <v>678.52423306598769</v>
      </c>
      <c r="Y2818" s="7">
        <v>772.01489239798764</v>
      </c>
      <c r="Z2818" s="7">
        <v>1007.175446545963</v>
      </c>
      <c r="AA2818" s="7">
        <v>1191.8625159012024</v>
      </c>
      <c r="AB2818" s="7">
        <v>1370.8139619845397</v>
      </c>
      <c r="AC2818" s="7">
        <v>1931.6000000000001</v>
      </c>
      <c r="AD2818" s="7">
        <v>2107.1999999999998</v>
      </c>
      <c r="AE2818" s="4">
        <v>1074</v>
      </c>
      <c r="AF2818" s="4">
        <v>1183</v>
      </c>
      <c r="AG2818" s="4">
        <v>1346</v>
      </c>
      <c r="AH2818" s="4">
        <v>1756</v>
      </c>
      <c r="AI2818" s="4">
        <v>2078</v>
      </c>
      <c r="AJ2818" s="4">
        <v>2390</v>
      </c>
      <c r="AK2818" s="4">
        <v>1735.1537873262159</v>
      </c>
      <c r="AL2818" s="8">
        <v>1.0800487198360469</v>
      </c>
      <c r="AM2818" s="4">
        <v>1462.1619095336212</v>
      </c>
      <c r="AN2818" s="8">
        <v>0.92458637485165351</v>
      </c>
      <c r="AO2818" s="4">
        <v>1234.6686780397922</v>
      </c>
      <c r="AP2818" s="8">
        <v>0.79503442069799235</v>
      </c>
    </row>
    <row r="2819" spans="1:42" x14ac:dyDescent="0.25">
      <c r="A2819" s="2" t="s">
        <v>8163</v>
      </c>
      <c r="B2819" t="s">
        <v>8140</v>
      </c>
      <c r="C2819" t="s">
        <v>14</v>
      </c>
      <c r="D2819" t="s">
        <v>8139</v>
      </c>
      <c r="E2819" s="3" t="s">
        <v>8074</v>
      </c>
      <c r="F2819" t="s">
        <v>4107</v>
      </c>
      <c r="G2819">
        <v>21</v>
      </c>
      <c r="H2819">
        <v>0</v>
      </c>
      <c r="I2819">
        <v>9</v>
      </c>
      <c r="J2819">
        <v>12</v>
      </c>
      <c r="K2819">
        <v>0</v>
      </c>
      <c r="L2819">
        <v>0</v>
      </c>
      <c r="M2819">
        <v>0</v>
      </c>
      <c r="N2819" s="2">
        <v>157.34126984126985</v>
      </c>
      <c r="O2819" s="2">
        <v>260.9798246984127</v>
      </c>
      <c r="P2819" s="2">
        <v>367.23</v>
      </c>
      <c r="Q2819" s="4">
        <v>785.55109453968259</v>
      </c>
      <c r="R2819" s="5">
        <v>5.4000000000000006E-2</v>
      </c>
      <c r="S2819" s="6">
        <v>827.97085364482552</v>
      </c>
      <c r="T2819" s="4">
        <v>102.66666666666667</v>
      </c>
      <c r="U2819" s="7">
        <v>930.63752031149215</v>
      </c>
      <c r="V2819" s="8">
        <v>0.72925810390467316</v>
      </c>
      <c r="W2819" s="7">
        <v>696.81908403691909</v>
      </c>
      <c r="X2819" s="7">
        <v>767.53908418591732</v>
      </c>
      <c r="Y2819" s="7">
        <v>873.29468073900659</v>
      </c>
      <c r="Z2819" s="7">
        <v>1139.3056904737709</v>
      </c>
      <c r="AA2819" s="7">
        <v>1348.2216542166834</v>
      </c>
      <c r="AB2819" s="7">
        <v>1550.6495445514306</v>
      </c>
      <c r="AC2819" s="7">
        <v>1403.757142857143</v>
      </c>
      <c r="AD2819" s="7">
        <v>1531.3714285714284</v>
      </c>
      <c r="AE2819" s="4">
        <v>1074</v>
      </c>
      <c r="AF2819" s="4">
        <v>1183</v>
      </c>
      <c r="AG2819" s="4">
        <v>1346</v>
      </c>
      <c r="AH2819" s="4">
        <v>1756</v>
      </c>
      <c r="AI2819" s="4">
        <v>2078</v>
      </c>
      <c r="AJ2819" s="4">
        <v>2390</v>
      </c>
      <c r="AK2819" s="4">
        <v>1270.8155756907574</v>
      </c>
      <c r="AL2819" s="8">
        <v>1.0762762449907053</v>
      </c>
      <c r="AM2819" s="4">
        <v>1123.2006683421137</v>
      </c>
      <c r="AN2819" s="8">
        <v>0.96060353129536136</v>
      </c>
      <c r="AO2819" s="4">
        <v>975.58576099346953</v>
      </c>
      <c r="AP2819" s="8">
        <v>0.8449308176000172</v>
      </c>
    </row>
    <row r="2820" spans="1:42" x14ac:dyDescent="0.25">
      <c r="A2820" s="2" t="s">
        <v>8164</v>
      </c>
      <c r="B2820" t="s">
        <v>8140</v>
      </c>
      <c r="C2820" t="s">
        <v>14</v>
      </c>
      <c r="D2820" t="s">
        <v>8139</v>
      </c>
      <c r="E2820" s="3" t="s">
        <v>8074</v>
      </c>
      <c r="F2820" t="s">
        <v>8165</v>
      </c>
      <c r="G2820">
        <v>5</v>
      </c>
      <c r="H2820">
        <v>0</v>
      </c>
      <c r="I2820">
        <v>0</v>
      </c>
      <c r="J2820">
        <v>2</v>
      </c>
      <c r="K2820">
        <v>3</v>
      </c>
      <c r="L2820">
        <v>0</v>
      </c>
      <c r="M2820">
        <v>0</v>
      </c>
      <c r="N2820" s="2">
        <v>195.21666666666667</v>
      </c>
      <c r="O2820" s="2">
        <v>603.72875533333331</v>
      </c>
      <c r="P2820" s="2">
        <v>118.79</v>
      </c>
      <c r="Q2820" s="4">
        <v>917.73542199999997</v>
      </c>
      <c r="R2820" s="5">
        <v>5.4000000000000006E-2</v>
      </c>
      <c r="S2820" s="6">
        <v>967.29313478799997</v>
      </c>
      <c r="T2820" s="4">
        <v>181</v>
      </c>
      <c r="U2820" s="7">
        <v>1148.2931347879999</v>
      </c>
      <c r="V2820" s="8">
        <v>0.72128965753015062</v>
      </c>
      <c r="W2820" s="7">
        <v>652.5583082677839</v>
      </c>
      <c r="X2820" s="7">
        <v>718.78629299887177</v>
      </c>
      <c r="Y2820" s="7">
        <v>817.8244720004069</v>
      </c>
      <c r="Z2820" s="7">
        <v>1066.9389099797286</v>
      </c>
      <c r="AA2820" s="7">
        <v>1262.5848832220249</v>
      </c>
      <c r="AB2820" s="7">
        <v>1452.1548945623865</v>
      </c>
      <c r="AC2820" s="7">
        <v>1751.2</v>
      </c>
      <c r="AD2820" s="7">
        <v>1910.3999999999999</v>
      </c>
      <c r="AE2820" s="4">
        <v>1074</v>
      </c>
      <c r="AF2820" s="4">
        <v>1183</v>
      </c>
      <c r="AG2820" s="4">
        <v>1346</v>
      </c>
      <c r="AH2820" s="4">
        <v>1756</v>
      </c>
      <c r="AI2820" s="4">
        <v>2078</v>
      </c>
      <c r="AJ2820" s="4">
        <v>2390</v>
      </c>
      <c r="AK2820" s="4">
        <v>1492.8280401309335</v>
      </c>
      <c r="AL2820" s="8">
        <v>1.0513995226953099</v>
      </c>
      <c r="AM2820" s="4">
        <v>1361.4443137952001</v>
      </c>
      <c r="AN2820" s="8">
        <v>0.96887205640402019</v>
      </c>
      <c r="AO2820" s="4">
        <v>1098.6768611237335</v>
      </c>
      <c r="AP2820" s="8">
        <v>0.80381712382144066</v>
      </c>
    </row>
    <row r="2821" spans="1:42" x14ac:dyDescent="0.25">
      <c r="A2821" s="2" t="s">
        <v>8166</v>
      </c>
      <c r="B2821" t="s">
        <v>8140</v>
      </c>
      <c r="C2821" t="s">
        <v>14</v>
      </c>
      <c r="D2821" t="s">
        <v>8139</v>
      </c>
      <c r="E2821" s="3" t="s">
        <v>8074</v>
      </c>
      <c r="F2821" t="s">
        <v>269</v>
      </c>
      <c r="G2821">
        <v>142</v>
      </c>
      <c r="H2821">
        <v>0</v>
      </c>
      <c r="I2821">
        <v>0</v>
      </c>
      <c r="J2821">
        <v>50</v>
      </c>
      <c r="K2821">
        <v>85</v>
      </c>
      <c r="L2821">
        <v>7</v>
      </c>
      <c r="M2821">
        <v>0</v>
      </c>
      <c r="N2821" s="2">
        <v>191.14377934272298</v>
      </c>
      <c r="O2821" s="2">
        <v>317.41674950000004</v>
      </c>
      <c r="P2821" s="2">
        <v>223.65</v>
      </c>
      <c r="Q2821" s="4">
        <v>732.21052884272297</v>
      </c>
      <c r="R2821" s="5">
        <v>5.4000000000000006E-2</v>
      </c>
      <c r="S2821" s="6">
        <v>771.74989740023</v>
      </c>
      <c r="T2821" s="4">
        <v>247.38655462184875</v>
      </c>
      <c r="U2821" s="7">
        <v>1019.1364520220787</v>
      </c>
      <c r="V2821" s="8">
        <v>0.62619480319479015</v>
      </c>
      <c r="W2821" s="7">
        <v>509.28159958077379</v>
      </c>
      <c r="X2821" s="7">
        <v>560.96846583245372</v>
      </c>
      <c r="Y2821" s="7">
        <v>638.26166949322294</v>
      </c>
      <c r="Z2821" s="7">
        <v>832.68015722890004</v>
      </c>
      <c r="AA2821" s="7">
        <v>985.36979881643185</v>
      </c>
      <c r="AB2821" s="7">
        <v>1133.317526068947</v>
      </c>
      <c r="AC2821" s="7">
        <v>1790.2577464788735</v>
      </c>
      <c r="AD2821" s="7">
        <v>1953.0084507042252</v>
      </c>
      <c r="AE2821" s="4">
        <v>1074</v>
      </c>
      <c r="AF2821" s="4">
        <v>1183</v>
      </c>
      <c r="AG2821" s="4">
        <v>1346</v>
      </c>
      <c r="AH2821" s="4">
        <v>1756</v>
      </c>
      <c r="AI2821" s="4">
        <v>2078</v>
      </c>
      <c r="AJ2821" s="4">
        <v>2390</v>
      </c>
      <c r="AK2821" s="4">
        <v>1508.7131806768371</v>
      </c>
      <c r="AL2821" s="8">
        <v>1.0790120655128528</v>
      </c>
      <c r="AM2821" s="4">
        <v>1264.9930397507151</v>
      </c>
      <c r="AN2821" s="8">
        <v>0.92926147482498966</v>
      </c>
      <c r="AO2821" s="4">
        <v>1015.470038326352</v>
      </c>
      <c r="AP2821" s="8">
        <v>0.77594539388265338</v>
      </c>
    </row>
    <row r="2822" spans="1:42" x14ac:dyDescent="0.25">
      <c r="A2822" s="2" t="s">
        <v>8167</v>
      </c>
      <c r="B2822" t="s">
        <v>8140</v>
      </c>
      <c r="C2822" t="s">
        <v>14</v>
      </c>
      <c r="D2822" t="s">
        <v>8139</v>
      </c>
      <c r="E2822" s="3" t="s">
        <v>8074</v>
      </c>
      <c r="F2822" t="s">
        <v>269</v>
      </c>
      <c r="G2822">
        <v>107</v>
      </c>
      <c r="H2822">
        <v>0</v>
      </c>
      <c r="I2822">
        <v>0</v>
      </c>
      <c r="J2822">
        <v>46</v>
      </c>
      <c r="K2822">
        <v>57</v>
      </c>
      <c r="L2822">
        <v>4</v>
      </c>
      <c r="M2822">
        <v>0</v>
      </c>
      <c r="N2822" s="2">
        <v>188.58722741433021</v>
      </c>
      <c r="O2822" s="2">
        <v>206.75037138317759</v>
      </c>
      <c r="P2822" s="2">
        <v>342.9</v>
      </c>
      <c r="Q2822" s="4">
        <v>738.23759879750776</v>
      </c>
      <c r="R2822" s="5">
        <v>5.4000000000000006E-2</v>
      </c>
      <c r="S2822" s="6">
        <v>778.10242913257321</v>
      </c>
      <c r="T2822" s="4">
        <v>226.68627450980392</v>
      </c>
      <c r="U2822" s="7">
        <v>1004.7887036423772</v>
      </c>
      <c r="V2822" s="8">
        <v>0.63123761912713927</v>
      </c>
      <c r="W2822" s="7">
        <v>524.99985293011423</v>
      </c>
      <c r="X2822" s="7">
        <v>578.28196090905499</v>
      </c>
      <c r="Y2822" s="7">
        <v>657.96070953811329</v>
      </c>
      <c r="Z2822" s="7">
        <v>858.37964780752372</v>
      </c>
      <c r="AA2822" s="7">
        <v>1015.7818383508169</v>
      </c>
      <c r="AB2822" s="7">
        <v>1168.2957621070511</v>
      </c>
      <c r="AC2822" s="7">
        <v>1750.9532710280375</v>
      </c>
      <c r="AD2822" s="7">
        <v>1910.1308411214952</v>
      </c>
      <c r="AE2822" s="4">
        <v>1074</v>
      </c>
      <c r="AF2822" s="4">
        <v>1183</v>
      </c>
      <c r="AG2822" s="4">
        <v>1346</v>
      </c>
      <c r="AH2822" s="4">
        <v>1756</v>
      </c>
      <c r="AI2822" s="4">
        <v>2078</v>
      </c>
      <c r="AJ2822" s="4">
        <v>2390</v>
      </c>
      <c r="AK2822" s="4">
        <v>1494.3720011260662</v>
      </c>
      <c r="AL2822" s="8">
        <v>1.0812190904945873</v>
      </c>
      <c r="AM2822" s="4">
        <v>1255.6154771282354</v>
      </c>
      <c r="AN2822" s="8">
        <v>0.93122526670543815</v>
      </c>
      <c r="AO2822" s="4">
        <v>1016.8589531304043</v>
      </c>
      <c r="AP2822" s="8">
        <v>0.78123144291628865</v>
      </c>
    </row>
    <row r="2823" spans="1:42" x14ac:dyDescent="0.25">
      <c r="A2823" s="2" t="s">
        <v>8168</v>
      </c>
      <c r="B2823" t="s">
        <v>8140</v>
      </c>
      <c r="C2823" t="s">
        <v>14</v>
      </c>
      <c r="D2823" t="s">
        <v>8139</v>
      </c>
      <c r="E2823" s="3" t="s">
        <v>8074</v>
      </c>
      <c r="F2823" t="s">
        <v>269</v>
      </c>
      <c r="G2823">
        <v>175</v>
      </c>
      <c r="H2823">
        <v>0</v>
      </c>
      <c r="I2823">
        <v>0</v>
      </c>
      <c r="J2823">
        <v>47</v>
      </c>
      <c r="K2823">
        <v>123</v>
      </c>
      <c r="L2823">
        <v>5</v>
      </c>
      <c r="M2823">
        <v>0</v>
      </c>
      <c r="N2823" s="2">
        <v>192.94857142857143</v>
      </c>
      <c r="O2823" s="2">
        <v>233.55963319047618</v>
      </c>
      <c r="P2823" s="2">
        <v>318.82</v>
      </c>
      <c r="Q2823" s="4">
        <v>745.3282046190476</v>
      </c>
      <c r="R2823" s="5">
        <v>5.4000000000000006E-2</v>
      </c>
      <c r="S2823" s="6">
        <v>785.5759276684762</v>
      </c>
      <c r="T2823" s="4">
        <v>225.82248520710058</v>
      </c>
      <c r="U2823" s="7">
        <v>1011.3984128755768</v>
      </c>
      <c r="V2823" s="8">
        <v>0.61108521700464702</v>
      </c>
      <c r="W2823" s="7">
        <v>509.76728216161479</v>
      </c>
      <c r="X2823" s="7">
        <v>561.50344022084755</v>
      </c>
      <c r="Y2823" s="7">
        <v>638.87035548373694</v>
      </c>
      <c r="Z2823" s="7">
        <v>833.47425277075934</v>
      </c>
      <c r="AA2823" s="7">
        <v>986.30950868885986</v>
      </c>
      <c r="AB2823" s="7">
        <v>1134.3983280877646</v>
      </c>
      <c r="AC2823" s="7">
        <v>1820.5942857142857</v>
      </c>
      <c r="AD2823" s="7">
        <v>1986.1028571428569</v>
      </c>
      <c r="AE2823" s="4">
        <v>1074</v>
      </c>
      <c r="AF2823" s="4">
        <v>1183</v>
      </c>
      <c r="AG2823" s="4">
        <v>1346</v>
      </c>
      <c r="AH2823" s="4">
        <v>1756</v>
      </c>
      <c r="AI2823" s="4">
        <v>2078</v>
      </c>
      <c r="AJ2823" s="4">
        <v>2390</v>
      </c>
      <c r="AK2823" s="4">
        <v>1559.4335136719221</v>
      </c>
      <c r="AL2823" s="8">
        <v>1.0786486666338524</v>
      </c>
      <c r="AM2823" s="4">
        <v>1303.1239947408444</v>
      </c>
      <c r="AN2823" s="8">
        <v>0.92378688713882884</v>
      </c>
      <c r="AO2823" s="4">
        <v>1041.8854465995539</v>
      </c>
      <c r="AP2823" s="8">
        <v>0.76594699649967046</v>
      </c>
    </row>
    <row r="2824" spans="1:42" x14ac:dyDescent="0.25">
      <c r="A2824" s="2" t="s">
        <v>8171</v>
      </c>
      <c r="B2824" t="s">
        <v>8170</v>
      </c>
      <c r="C2824" t="s">
        <v>149</v>
      </c>
      <c r="D2824" t="s">
        <v>8169</v>
      </c>
      <c r="E2824" s="3" t="s">
        <v>8074</v>
      </c>
      <c r="F2824" t="s">
        <v>8172</v>
      </c>
      <c r="G2824">
        <v>157</v>
      </c>
      <c r="H2824">
        <v>0</v>
      </c>
      <c r="I2824">
        <v>0</v>
      </c>
      <c r="J2824">
        <v>72</v>
      </c>
      <c r="K2824">
        <v>73</v>
      </c>
      <c r="L2824">
        <v>12</v>
      </c>
      <c r="M2824">
        <v>0</v>
      </c>
      <c r="N2824" s="2">
        <v>184.29536489151874</v>
      </c>
      <c r="O2824" s="2">
        <v>312.84736817751485</v>
      </c>
      <c r="P2824" s="2">
        <v>240.23</v>
      </c>
      <c r="Q2824" s="4">
        <v>737.37273306903364</v>
      </c>
      <c r="R2824" s="5">
        <v>5.4000000000000006E-2</v>
      </c>
      <c r="S2824" s="6">
        <v>777.19086065476154</v>
      </c>
      <c r="T2824" s="4">
        <v>115.34265734265735</v>
      </c>
      <c r="U2824" s="7">
        <v>892.53351799741893</v>
      </c>
      <c r="V2824" s="8">
        <v>0.74465143467440453</v>
      </c>
      <c r="W2824" s="7">
        <v>460.37796585796644</v>
      </c>
      <c r="X2824" s="7">
        <v>511.60311980554297</v>
      </c>
      <c r="Y2824" s="7">
        <v>671.11435868027502</v>
      </c>
      <c r="Z2824" s="7">
        <v>852.67186634257166</v>
      </c>
      <c r="AA2824" s="7">
        <v>954.47375456750228</v>
      </c>
      <c r="AB2824" s="7">
        <v>1097.774501686672</v>
      </c>
      <c r="AC2824" s="7">
        <v>1318.451592356688</v>
      </c>
      <c r="AD2824" s="7">
        <v>1438.3108280254776</v>
      </c>
      <c r="AE2824" s="4">
        <v>710</v>
      </c>
      <c r="AF2824" s="4">
        <v>789</v>
      </c>
      <c r="AG2824" s="4">
        <v>1035</v>
      </c>
      <c r="AH2824" s="4">
        <v>1315</v>
      </c>
      <c r="AI2824" s="4">
        <v>1472</v>
      </c>
      <c r="AJ2824" s="4">
        <v>1693</v>
      </c>
      <c r="AK2824" s="4">
        <v>1205.4969320036489</v>
      </c>
      <c r="AL2824" s="8">
        <v>1.1019923345717115</v>
      </c>
      <c r="AM2824" s="4">
        <v>1062.7282415540199</v>
      </c>
      <c r="AN2824" s="8">
        <v>0.98287870127260912</v>
      </c>
      <c r="AO2824" s="4">
        <v>919.95955110439058</v>
      </c>
      <c r="AP2824" s="8">
        <v>0.86376506797350672</v>
      </c>
    </row>
    <row r="2825" spans="1:42" x14ac:dyDescent="0.25">
      <c r="A2825" s="2" t="s">
        <v>8175</v>
      </c>
      <c r="B2825" t="s">
        <v>8174</v>
      </c>
      <c r="C2825" t="s">
        <v>14</v>
      </c>
      <c r="D2825" t="s">
        <v>8173</v>
      </c>
      <c r="E2825" s="3" t="s">
        <v>8074</v>
      </c>
      <c r="F2825" t="s">
        <v>8176</v>
      </c>
      <c r="G2825">
        <v>120</v>
      </c>
      <c r="H2825">
        <v>36</v>
      </c>
      <c r="I2825">
        <v>84</v>
      </c>
      <c r="J2825">
        <v>0</v>
      </c>
      <c r="K2825">
        <v>0</v>
      </c>
      <c r="L2825">
        <v>0</v>
      </c>
      <c r="M2825">
        <v>0</v>
      </c>
      <c r="N2825" s="2">
        <v>219.0972222222222</v>
      </c>
      <c r="O2825" s="2">
        <v>232.63911083333332</v>
      </c>
      <c r="P2825" s="2">
        <v>260.72000000000003</v>
      </c>
      <c r="Q2825" s="4">
        <v>712.45633305555555</v>
      </c>
      <c r="R2825" s="5">
        <v>5.4000000000000006E-2</v>
      </c>
      <c r="S2825" s="6">
        <v>750.92897504055554</v>
      </c>
      <c r="T2825" s="4">
        <v>33.981132075471699</v>
      </c>
      <c r="U2825" s="7">
        <v>784.91010711602723</v>
      </c>
      <c r="V2825" s="8">
        <v>0.80577980404068084</v>
      </c>
      <c r="W2825" s="7">
        <v>733.12129685203604</v>
      </c>
      <c r="X2825" s="7">
        <v>758.56083712134966</v>
      </c>
      <c r="Y2825" s="7">
        <v>936.63761900654458</v>
      </c>
      <c r="Z2825" s="7">
        <v>1210.3054006915843</v>
      </c>
      <c r="AA2825" s="7">
        <v>1392.2366583751602</v>
      </c>
      <c r="AB2825" s="7">
        <v>1601.1492466474017</v>
      </c>
      <c r="AC2825" s="7">
        <v>1071.5100000000002</v>
      </c>
      <c r="AD2825" s="7">
        <v>1168.92</v>
      </c>
      <c r="AE2825" s="4">
        <v>951</v>
      </c>
      <c r="AF2825" s="4">
        <v>984</v>
      </c>
      <c r="AG2825" s="4">
        <v>1215</v>
      </c>
      <c r="AH2825" s="4">
        <v>1570</v>
      </c>
      <c r="AI2825" s="4">
        <v>1806</v>
      </c>
      <c r="AJ2825" s="4">
        <v>2077</v>
      </c>
      <c r="AK2825" s="4">
        <v>1063.4259273861312</v>
      </c>
      <c r="AL2825" s="8">
        <v>1.1265856272062447</v>
      </c>
      <c r="AM2825" s="4">
        <v>959.26027660427258</v>
      </c>
      <c r="AN2825" s="8">
        <v>1.0196503528177232</v>
      </c>
      <c r="AO2825" s="4">
        <v>855.09462582241406</v>
      </c>
      <c r="AP2825" s="8">
        <v>0.91271507842920208</v>
      </c>
    </row>
    <row r="2826" spans="1:42" x14ac:dyDescent="0.25">
      <c r="A2826" s="2" t="s">
        <v>8177</v>
      </c>
      <c r="B2826" t="s">
        <v>8174</v>
      </c>
      <c r="C2826" t="s">
        <v>14</v>
      </c>
      <c r="D2826" t="s">
        <v>8173</v>
      </c>
      <c r="E2826" s="3" t="s">
        <v>8074</v>
      </c>
      <c r="F2826" t="s">
        <v>8178</v>
      </c>
      <c r="G2826">
        <v>119</v>
      </c>
      <c r="H2826">
        <v>0</v>
      </c>
      <c r="I2826">
        <v>0</v>
      </c>
      <c r="J2826">
        <v>29</v>
      </c>
      <c r="K2826">
        <v>83</v>
      </c>
      <c r="L2826">
        <v>5</v>
      </c>
      <c r="M2826">
        <v>2</v>
      </c>
      <c r="N2826" s="2">
        <v>283.9299719887955</v>
      </c>
      <c r="O2826" s="2">
        <v>406.09411684593846</v>
      </c>
      <c r="P2826" s="2">
        <v>191.04</v>
      </c>
      <c r="Q2826" s="4">
        <v>881.06408883473387</v>
      </c>
      <c r="R2826" s="5">
        <v>5.4000000000000006E-2</v>
      </c>
      <c r="S2826" s="6">
        <v>928.64154963180954</v>
      </c>
      <c r="T2826" s="4">
        <v>162.27678571428572</v>
      </c>
      <c r="U2826" s="7">
        <v>1090.9183353460953</v>
      </c>
      <c r="V2826" s="8">
        <v>0.72634705003768463</v>
      </c>
      <c r="W2826" s="7">
        <v>588.00438390122611</v>
      </c>
      <c r="X2826" s="7">
        <v>608.40832151294057</v>
      </c>
      <c r="Y2826" s="7">
        <v>751.23588479494185</v>
      </c>
      <c r="Z2826" s="7">
        <v>970.73278940580951</v>
      </c>
      <c r="AA2826" s="7">
        <v>1116.6518583865557</v>
      </c>
      <c r="AB2826" s="7">
        <v>1284.2114672585137</v>
      </c>
      <c r="AC2826" s="7">
        <v>1652.1168067226893</v>
      </c>
      <c r="AD2826" s="7">
        <v>1802.3092436974789</v>
      </c>
      <c r="AE2826" s="4">
        <v>951</v>
      </c>
      <c r="AF2826" s="4">
        <v>984</v>
      </c>
      <c r="AG2826" s="4">
        <v>1215</v>
      </c>
      <c r="AH2826" s="4">
        <v>1570</v>
      </c>
      <c r="AI2826" s="4">
        <v>1806</v>
      </c>
      <c r="AJ2826" s="4">
        <v>2077</v>
      </c>
      <c r="AK2826" s="4">
        <v>1503.883512596537</v>
      </c>
      <c r="AL2826" s="8">
        <v>1.1093503320613214</v>
      </c>
      <c r="AM2826" s="4">
        <v>1310.3441605710213</v>
      </c>
      <c r="AN2826" s="8">
        <v>0.98048941474495777</v>
      </c>
      <c r="AO2826" s="4">
        <v>1116.8048085455055</v>
      </c>
      <c r="AP2826" s="8">
        <v>0.85162849742859392</v>
      </c>
    </row>
    <row r="2827" spans="1:42" x14ac:dyDescent="0.25">
      <c r="A2827" s="2" t="s">
        <v>8179</v>
      </c>
      <c r="B2827" t="s">
        <v>8174</v>
      </c>
      <c r="C2827" t="s">
        <v>14</v>
      </c>
      <c r="D2827" t="s">
        <v>8173</v>
      </c>
      <c r="E2827" s="3" t="s">
        <v>8074</v>
      </c>
      <c r="F2827" t="s">
        <v>8180</v>
      </c>
      <c r="G2827">
        <v>70</v>
      </c>
      <c r="H2827">
        <v>0</v>
      </c>
      <c r="I2827">
        <v>15</v>
      </c>
      <c r="J2827">
        <v>35</v>
      </c>
      <c r="K2827">
        <v>20</v>
      </c>
      <c r="L2827">
        <v>0</v>
      </c>
      <c r="M2827">
        <v>0</v>
      </c>
      <c r="N2827" s="2">
        <v>256.61071428571432</v>
      </c>
      <c r="O2827" s="2">
        <v>371.47036719047622</v>
      </c>
      <c r="P2827" s="2">
        <v>214.3</v>
      </c>
      <c r="Q2827" s="4">
        <v>842.3810814761905</v>
      </c>
      <c r="R2827" s="5">
        <v>5.4000000000000006E-2</v>
      </c>
      <c r="S2827" s="6">
        <v>887.86965987590486</v>
      </c>
      <c r="T2827" s="4">
        <v>113.46551724137932</v>
      </c>
      <c r="U2827" s="7">
        <v>1001.3351771172842</v>
      </c>
      <c r="V2827" s="8">
        <v>0.79036435020815132</v>
      </c>
      <c r="W2827" s="7">
        <v>666.46539164389674</v>
      </c>
      <c r="X2827" s="7">
        <v>689.5919509753885</v>
      </c>
      <c r="Y2827" s="7">
        <v>851.47786629583027</v>
      </c>
      <c r="Z2827" s="7">
        <v>1100.2635803164226</v>
      </c>
      <c r="AA2827" s="7">
        <v>1265.6535197779997</v>
      </c>
      <c r="AB2827" s="7">
        <v>1455.5716282275223</v>
      </c>
      <c r="AC2827" s="7">
        <v>1393.6214285714286</v>
      </c>
      <c r="AD2827" s="7">
        <v>1520.3142857142855</v>
      </c>
      <c r="AE2827" s="4">
        <v>951</v>
      </c>
      <c r="AF2827" s="4">
        <v>984</v>
      </c>
      <c r="AG2827" s="4">
        <v>1215</v>
      </c>
      <c r="AH2827" s="4">
        <v>1570</v>
      </c>
      <c r="AI2827" s="4">
        <v>1806</v>
      </c>
      <c r="AJ2827" s="4">
        <v>2077</v>
      </c>
      <c r="AK2827" s="4">
        <v>1304.8255095717777</v>
      </c>
      <c r="AL2827" s="8">
        <v>1.1194719724521733</v>
      </c>
      <c r="AM2827" s="4">
        <v>1165.8402263398202</v>
      </c>
      <c r="AN2827" s="8">
        <v>1.0097694317041661</v>
      </c>
      <c r="AO2827" s="4">
        <v>1026.8549431078625</v>
      </c>
      <c r="AP2827" s="8">
        <v>0.90006689095615866</v>
      </c>
    </row>
    <row r="2828" spans="1:42" x14ac:dyDescent="0.25">
      <c r="A2828" s="2" t="s">
        <v>8183</v>
      </c>
      <c r="B2828" t="s">
        <v>8182</v>
      </c>
      <c r="C2828" t="s">
        <v>149</v>
      </c>
      <c r="D2828" t="s">
        <v>8181</v>
      </c>
      <c r="E2828" s="3" t="s">
        <v>8074</v>
      </c>
      <c r="F2828" t="s">
        <v>8184</v>
      </c>
      <c r="G2828">
        <v>70</v>
      </c>
      <c r="H2828">
        <v>0</v>
      </c>
      <c r="I2828">
        <v>12</v>
      </c>
      <c r="J2828">
        <v>23</v>
      </c>
      <c r="K2828">
        <v>31</v>
      </c>
      <c r="L2828">
        <v>4</v>
      </c>
      <c r="M2828">
        <v>0</v>
      </c>
      <c r="N2828" s="2">
        <v>192.42499999999998</v>
      </c>
      <c r="O2828" s="2">
        <v>362.54589485714291</v>
      </c>
      <c r="P2828" s="2">
        <v>175.12</v>
      </c>
      <c r="Q2828" s="4">
        <v>730.09089485714287</v>
      </c>
      <c r="R2828" s="5">
        <v>5.4000000000000006E-2</v>
      </c>
      <c r="S2828" s="6">
        <v>769.51580317942864</v>
      </c>
      <c r="T2828" s="4">
        <v>161.29508196721312</v>
      </c>
      <c r="U2828" s="7">
        <v>930.81088514664179</v>
      </c>
      <c r="V2828" s="8">
        <v>0.68122117745736843</v>
      </c>
      <c r="W2828" s="7">
        <v>535.5804888564677</v>
      </c>
      <c r="X2828" s="7">
        <v>554.1653007726228</v>
      </c>
      <c r="Y2828" s="7">
        <v>684.25898418570796</v>
      </c>
      <c r="Z2828" s="7">
        <v>884.18650631404228</v>
      </c>
      <c r="AA2828" s="7">
        <v>1017.0960703204845</v>
      </c>
      <c r="AB2828" s="7">
        <v>1169.7167984804241</v>
      </c>
      <c r="AC2828" s="7">
        <v>1503.024285714286</v>
      </c>
      <c r="AD2828" s="7">
        <v>1639.6628571428571</v>
      </c>
      <c r="AE2828" s="4">
        <v>951</v>
      </c>
      <c r="AF2828" s="4">
        <v>984</v>
      </c>
      <c r="AG2828" s="4">
        <v>1215</v>
      </c>
      <c r="AH2828" s="4">
        <v>1570</v>
      </c>
      <c r="AI2828" s="4">
        <v>1806</v>
      </c>
      <c r="AJ2828" s="4">
        <v>2077</v>
      </c>
      <c r="AK2828" s="4">
        <v>1332.4233050603084</v>
      </c>
      <c r="AL2828" s="8">
        <v>1.0931894057516336</v>
      </c>
      <c r="AM2828" s="4">
        <v>1144.7874711000152</v>
      </c>
      <c r="AN2828" s="8">
        <v>0.9558666629868785</v>
      </c>
      <c r="AO2828" s="4">
        <v>957.15163713972186</v>
      </c>
      <c r="AP2828" s="8">
        <v>0.81854392022212352</v>
      </c>
    </row>
    <row r="2829" spans="1:42" x14ac:dyDescent="0.25">
      <c r="A2829" s="2" t="s">
        <v>8187</v>
      </c>
      <c r="B2829" t="s">
        <v>8186</v>
      </c>
      <c r="C2829" t="s">
        <v>149</v>
      </c>
      <c r="D2829" t="s">
        <v>8185</v>
      </c>
      <c r="E2829" s="3" t="s">
        <v>8074</v>
      </c>
      <c r="F2829" t="s">
        <v>8188</v>
      </c>
      <c r="G2829">
        <v>120</v>
      </c>
      <c r="H2829">
        <v>0</v>
      </c>
      <c r="I2829">
        <v>27</v>
      </c>
      <c r="J2829">
        <v>49</v>
      </c>
      <c r="K2829">
        <v>30</v>
      </c>
      <c r="L2829">
        <v>14</v>
      </c>
      <c r="M2829">
        <v>0</v>
      </c>
      <c r="N2829" s="2">
        <v>246.95000000000002</v>
      </c>
      <c r="O2829" s="2">
        <v>363.18079823611117</v>
      </c>
      <c r="P2829" s="2">
        <v>258.44</v>
      </c>
      <c r="Q2829" s="4">
        <v>868.57079823611116</v>
      </c>
      <c r="R2829" s="5">
        <v>5.4000000000000006E-2</v>
      </c>
      <c r="S2829" s="6">
        <v>915.4736213408612</v>
      </c>
      <c r="T2829" s="4">
        <v>92.641975308641975</v>
      </c>
      <c r="U2829" s="7">
        <v>1008.1155966495032</v>
      </c>
      <c r="V2829" s="8">
        <v>0.89062048868034827</v>
      </c>
      <c r="W2829" s="7">
        <v>558.864122929112</v>
      </c>
      <c r="X2829" s="7">
        <v>697.16479589709775</v>
      </c>
      <c r="Y2829" s="7">
        <v>814.43729636702722</v>
      </c>
      <c r="Z2829" s="7">
        <v>1099.9351768214071</v>
      </c>
      <c r="AA2829" s="7">
        <v>1294.850160361083</v>
      </c>
      <c r="AB2829" s="7">
        <v>1488.956368035449</v>
      </c>
      <c r="AC2829" s="7">
        <v>1245.1175000000001</v>
      </c>
      <c r="AD2829" s="7">
        <v>1358.31</v>
      </c>
      <c r="AE2829" s="4">
        <v>691</v>
      </c>
      <c r="AF2829" s="4">
        <v>862</v>
      </c>
      <c r="AG2829" s="4">
        <v>1007</v>
      </c>
      <c r="AH2829" s="4">
        <v>1360</v>
      </c>
      <c r="AI2829" s="4">
        <v>1601</v>
      </c>
      <c r="AJ2829" s="4">
        <v>1841</v>
      </c>
      <c r="AK2829" s="4">
        <v>1190.2679587363084</v>
      </c>
      <c r="AL2829" s="8">
        <v>1.1333877545287456</v>
      </c>
      <c r="AM2829" s="4">
        <v>1098.6698462711595</v>
      </c>
      <c r="AN2829" s="8">
        <v>1.0524653325792801</v>
      </c>
      <c r="AO2829" s="4">
        <v>1007.0717338060102</v>
      </c>
      <c r="AP2829" s="8">
        <v>0.97154291062981402</v>
      </c>
    </row>
    <row r="2830" spans="1:42" x14ac:dyDescent="0.25">
      <c r="A2830" s="2" t="s">
        <v>8191</v>
      </c>
      <c r="B2830" t="s">
        <v>8190</v>
      </c>
      <c r="C2830" t="s">
        <v>149</v>
      </c>
      <c r="D2830" t="s">
        <v>8189</v>
      </c>
      <c r="E2830" s="3" t="s">
        <v>8074</v>
      </c>
      <c r="F2830" t="s">
        <v>8192</v>
      </c>
      <c r="G2830">
        <v>231</v>
      </c>
      <c r="H2830">
        <v>0</v>
      </c>
      <c r="I2830">
        <v>76</v>
      </c>
      <c r="J2830">
        <v>85</v>
      </c>
      <c r="K2830">
        <v>70</v>
      </c>
      <c r="L2830">
        <v>0</v>
      </c>
      <c r="M2830">
        <v>0</v>
      </c>
      <c r="N2830" s="2">
        <v>247.57720057720056</v>
      </c>
      <c r="O2830" s="2">
        <v>316.86977853102445</v>
      </c>
      <c r="P2830" s="2">
        <v>288.25</v>
      </c>
      <c r="Q2830" s="4">
        <v>852.69697910822504</v>
      </c>
      <c r="R2830" s="5">
        <v>5.4000000000000006E-2</v>
      </c>
      <c r="S2830" s="6">
        <v>898.74261598006922</v>
      </c>
      <c r="T2830" s="4">
        <v>17.507109004739338</v>
      </c>
      <c r="U2830" s="7">
        <v>916.24972498480861</v>
      </c>
      <c r="V2830" s="8">
        <v>1.0065326539446966</v>
      </c>
      <c r="W2830" s="7">
        <v>671.3643243206642</v>
      </c>
      <c r="X2830" s="7">
        <v>686.17383147479654</v>
      </c>
      <c r="Y2830" s="7">
        <v>900.41803497124374</v>
      </c>
      <c r="Z2830" s="7">
        <v>1127.497144667939</v>
      </c>
      <c r="AA2830" s="7">
        <v>1193.6462766230632</v>
      </c>
      <c r="AB2830" s="7">
        <v>1372.3476629495931</v>
      </c>
      <c r="AC2830" s="7">
        <v>1001.3333333333334</v>
      </c>
      <c r="AD2830" s="7">
        <v>1092.3636363636363</v>
      </c>
      <c r="AE2830" s="4">
        <v>680</v>
      </c>
      <c r="AF2830" s="4">
        <v>695</v>
      </c>
      <c r="AG2830" s="4">
        <v>912</v>
      </c>
      <c r="AH2830" s="4">
        <v>1142</v>
      </c>
      <c r="AI2830" s="4">
        <v>1209</v>
      </c>
      <c r="AJ2830" s="4">
        <v>1390</v>
      </c>
      <c r="AK2830" s="4">
        <v>1036.3682935746683</v>
      </c>
      <c r="AL2830" s="8">
        <v>1.1577193170812401</v>
      </c>
      <c r="AM2830" s="4">
        <v>990.49306770980218</v>
      </c>
      <c r="AN2830" s="8">
        <v>1.1073237627023926</v>
      </c>
      <c r="AO2830" s="4">
        <v>944.6178418449357</v>
      </c>
      <c r="AP2830" s="8">
        <v>1.0569282083235445</v>
      </c>
    </row>
    <row r="2831" spans="1:42" x14ac:dyDescent="0.25">
      <c r="A2831" s="2" t="s">
        <v>8195</v>
      </c>
      <c r="B2831" t="s">
        <v>8194</v>
      </c>
      <c r="C2831" t="s">
        <v>14</v>
      </c>
      <c r="D2831" t="s">
        <v>8193</v>
      </c>
      <c r="E2831" s="3" t="s">
        <v>8074</v>
      </c>
      <c r="F2831" t="s">
        <v>8196</v>
      </c>
      <c r="G2831">
        <v>199</v>
      </c>
      <c r="H2831">
        <v>0</v>
      </c>
      <c r="I2831">
        <v>24</v>
      </c>
      <c r="J2831">
        <v>84</v>
      </c>
      <c r="K2831">
        <v>86</v>
      </c>
      <c r="L2831">
        <v>5</v>
      </c>
      <c r="M2831">
        <v>0</v>
      </c>
      <c r="N2831" s="2">
        <v>275.80569514237857</v>
      </c>
      <c r="O2831" s="2">
        <v>375.59196809715235</v>
      </c>
      <c r="P2831" s="2">
        <v>94.84</v>
      </c>
      <c r="Q2831" s="4">
        <v>746.23766323953089</v>
      </c>
      <c r="R2831" s="5">
        <v>5.4000000000000006E-2</v>
      </c>
      <c r="S2831" s="6">
        <v>786.53449705446565</v>
      </c>
      <c r="T2831" s="4">
        <v>126.85714285714286</v>
      </c>
      <c r="U2831" s="7">
        <v>913.39163991160854</v>
      </c>
      <c r="V2831" s="8">
        <v>0.88574223896463222</v>
      </c>
      <c r="W2831" s="7">
        <v>516.36496426460803</v>
      </c>
      <c r="X2831" s="7">
        <v>519.41586508744183</v>
      </c>
      <c r="Y2831" s="7">
        <v>679.58815828621243</v>
      </c>
      <c r="Z2831" s="7">
        <v>952.64378192983088</v>
      </c>
      <c r="AA2831" s="7">
        <v>1008.3227219465464</v>
      </c>
      <c r="AB2831" s="7">
        <v>1159.3423126768159</v>
      </c>
      <c r="AC2831" s="7">
        <v>1134.3376884422112</v>
      </c>
      <c r="AD2831" s="7">
        <v>1237.4592964824119</v>
      </c>
      <c r="AE2831" s="4">
        <v>677</v>
      </c>
      <c r="AF2831" s="4">
        <v>681</v>
      </c>
      <c r="AG2831" s="4">
        <v>891</v>
      </c>
      <c r="AH2831" s="4">
        <v>1249</v>
      </c>
      <c r="AI2831" s="4">
        <v>1322</v>
      </c>
      <c r="AJ2831" s="4">
        <v>1520</v>
      </c>
      <c r="AK2831" s="4">
        <v>1053.9145012862593</v>
      </c>
      <c r="AL2831" s="8">
        <v>1.1450283471947891</v>
      </c>
      <c r="AM2831" s="4">
        <v>964.28991886219444</v>
      </c>
      <c r="AN2831" s="8">
        <v>1.0581168025366359</v>
      </c>
      <c r="AO2831" s="4">
        <v>874.66533643812954</v>
      </c>
      <c r="AP2831" s="8">
        <v>0.97120525787848289</v>
      </c>
    </row>
    <row r="2832" spans="1:42" x14ac:dyDescent="0.25">
      <c r="A2832" s="2" t="s">
        <v>8197</v>
      </c>
      <c r="B2832" t="s">
        <v>8194</v>
      </c>
      <c r="C2832" t="s">
        <v>14</v>
      </c>
      <c r="D2832" t="s">
        <v>8193</v>
      </c>
      <c r="E2832" s="3" t="s">
        <v>8074</v>
      </c>
      <c r="F2832" t="s">
        <v>8198</v>
      </c>
      <c r="G2832">
        <v>83</v>
      </c>
      <c r="H2832">
        <v>26</v>
      </c>
      <c r="I2832">
        <v>57</v>
      </c>
      <c r="J2832">
        <v>0</v>
      </c>
      <c r="K2832">
        <v>0</v>
      </c>
      <c r="L2832">
        <v>0</v>
      </c>
      <c r="M2832">
        <v>0</v>
      </c>
      <c r="N2832" s="2">
        <v>206.91164658634537</v>
      </c>
      <c r="O2832" s="2">
        <v>277.43888086746983</v>
      </c>
      <c r="P2832" s="2">
        <v>217.37</v>
      </c>
      <c r="Q2832" s="4">
        <v>701.72052745381518</v>
      </c>
      <c r="R2832" s="5">
        <v>5.4000000000000006E-2</v>
      </c>
      <c r="S2832" s="6">
        <v>739.61343593632125</v>
      </c>
      <c r="T2832" s="4">
        <v>0</v>
      </c>
      <c r="U2832" s="7">
        <v>739.61343593632125</v>
      </c>
      <c r="V2832" s="8">
        <v>1.0880716634948273</v>
      </c>
      <c r="W2832" s="7">
        <v>736.62451618599812</v>
      </c>
      <c r="X2832" s="7">
        <v>740.97680283997738</v>
      </c>
      <c r="Y2832" s="7">
        <v>969.47185217389119</v>
      </c>
      <c r="Z2832" s="7">
        <v>1359.0015077050393</v>
      </c>
      <c r="AA2832" s="7">
        <v>1438.4307391401617</v>
      </c>
      <c r="AB2832" s="7">
        <v>1653.8689285121377</v>
      </c>
      <c r="AC2832" s="7">
        <v>747.72168674698798</v>
      </c>
      <c r="AD2832" s="7">
        <v>815.69638554216863</v>
      </c>
      <c r="AE2832" s="4">
        <v>677</v>
      </c>
      <c r="AF2832" s="4">
        <v>681</v>
      </c>
      <c r="AG2832" s="4">
        <v>891</v>
      </c>
      <c r="AH2832" s="4">
        <v>1249</v>
      </c>
      <c r="AI2832" s="4">
        <v>1322</v>
      </c>
      <c r="AJ2832" s="4">
        <v>1520</v>
      </c>
      <c r="AK2832" s="4">
        <v>797.88240675653435</v>
      </c>
      <c r="AL2832" s="8">
        <v>1.1737932214465403</v>
      </c>
      <c r="AM2832" s="4">
        <v>778.1969436415975</v>
      </c>
      <c r="AN2832" s="8">
        <v>1.1448332356520425</v>
      </c>
      <c r="AO2832" s="4">
        <v>758.51148052666065</v>
      </c>
      <c r="AP2832" s="8">
        <v>1.115873249857545</v>
      </c>
    </row>
    <row r="2833" spans="1:42" x14ac:dyDescent="0.25">
      <c r="A2833" s="2" t="s">
        <v>8199</v>
      </c>
      <c r="B2833" t="s">
        <v>8194</v>
      </c>
      <c r="C2833" t="s">
        <v>14</v>
      </c>
      <c r="D2833" t="s">
        <v>8193</v>
      </c>
      <c r="E2833" s="3" t="s">
        <v>8074</v>
      </c>
      <c r="F2833" t="s">
        <v>8196</v>
      </c>
      <c r="G2833">
        <v>35</v>
      </c>
      <c r="H2833">
        <v>0</v>
      </c>
      <c r="I2833">
        <v>25</v>
      </c>
      <c r="J2833">
        <v>10</v>
      </c>
      <c r="K2833">
        <v>0</v>
      </c>
      <c r="L2833">
        <v>0</v>
      </c>
      <c r="M2833">
        <v>0</v>
      </c>
      <c r="N2833" s="2">
        <v>254.3047619047619</v>
      </c>
      <c r="O2833" s="2">
        <v>157.25070785714283</v>
      </c>
      <c r="P2833" s="2">
        <v>254.67</v>
      </c>
      <c r="Q2833" s="4">
        <v>666.22546976190472</v>
      </c>
      <c r="R2833" s="5">
        <v>5.4000000000000006E-2</v>
      </c>
      <c r="S2833" s="6">
        <v>702.20164512904762</v>
      </c>
      <c r="T2833" s="4">
        <v>66.41379310344827</v>
      </c>
      <c r="U2833" s="7">
        <v>768.61543823249588</v>
      </c>
      <c r="V2833" s="8">
        <v>1.0372677978846099</v>
      </c>
      <c r="W2833" s="7">
        <v>641.55265013814471</v>
      </c>
      <c r="X2833" s="7">
        <v>645.34321232507614</v>
      </c>
      <c r="Y2833" s="7">
        <v>844.34772713897632</v>
      </c>
      <c r="Z2833" s="7">
        <v>1183.6030428693393</v>
      </c>
      <c r="AA2833" s="7">
        <v>1252.780802780838</v>
      </c>
      <c r="AB2833" s="7">
        <v>1440.4136310339438</v>
      </c>
      <c r="AC2833" s="7">
        <v>815.1</v>
      </c>
      <c r="AD2833" s="7">
        <v>889.19999999999993</v>
      </c>
      <c r="AE2833" s="4">
        <v>677</v>
      </c>
      <c r="AF2833" s="4">
        <v>681</v>
      </c>
      <c r="AG2833" s="4">
        <v>891</v>
      </c>
      <c r="AH2833" s="4">
        <v>1249</v>
      </c>
      <c r="AI2833" s="4">
        <v>1322</v>
      </c>
      <c r="AJ2833" s="4">
        <v>1520</v>
      </c>
      <c r="AK2833" s="4">
        <v>805.69256422162607</v>
      </c>
      <c r="AL2833" s="8">
        <v>1.1769316563091421</v>
      </c>
      <c r="AM2833" s="4">
        <v>772.30839677240726</v>
      </c>
      <c r="AN2833" s="8">
        <v>1.1318787987528414</v>
      </c>
      <c r="AO2833" s="4">
        <v>735.58581257826654</v>
      </c>
      <c r="AP2833" s="8">
        <v>1.0823206554409106</v>
      </c>
    </row>
    <row r="2834" spans="1:42" x14ac:dyDescent="0.25">
      <c r="A2834" s="2" t="s">
        <v>8202</v>
      </c>
      <c r="B2834" t="s">
        <v>8201</v>
      </c>
      <c r="C2834" t="s">
        <v>149</v>
      </c>
      <c r="D2834" t="s">
        <v>8200</v>
      </c>
      <c r="E2834" s="3" t="s">
        <v>8074</v>
      </c>
      <c r="F2834" t="s">
        <v>8203</v>
      </c>
      <c r="G2834">
        <v>203</v>
      </c>
      <c r="H2834">
        <v>2</v>
      </c>
      <c r="I2834">
        <v>72</v>
      </c>
      <c r="J2834">
        <v>101</v>
      </c>
      <c r="K2834">
        <v>22</v>
      </c>
      <c r="L2834">
        <v>6</v>
      </c>
      <c r="M2834">
        <v>0</v>
      </c>
      <c r="N2834" s="2">
        <v>271.5521346469622</v>
      </c>
      <c r="O2834" s="2">
        <v>337.34436314942536</v>
      </c>
      <c r="P2834" s="2">
        <v>203.26</v>
      </c>
      <c r="Q2834" s="4">
        <v>812.15649779638761</v>
      </c>
      <c r="R2834" s="5">
        <v>5.4000000000000006E-2</v>
      </c>
      <c r="S2834" s="6">
        <v>856.01294867739261</v>
      </c>
      <c r="T2834" s="4">
        <v>77.601990049751237</v>
      </c>
      <c r="U2834" s="7">
        <v>933.61493872714391</v>
      </c>
      <c r="V2834" s="8">
        <v>1.1733187593581931</v>
      </c>
      <c r="W2834" s="7">
        <v>661.61245466810135</v>
      </c>
      <c r="X2834" s="7">
        <v>700.34098859989274</v>
      </c>
      <c r="Y2834" s="7">
        <v>886.45310999433423</v>
      </c>
      <c r="Z2834" s="7">
        <v>1156.4770549076568</v>
      </c>
      <c r="AA2834" s="7">
        <v>1174.7655292643362</v>
      </c>
      <c r="AB2834" s="7">
        <v>1351.1955171758298</v>
      </c>
      <c r="AC2834" s="7">
        <v>875.27487684729067</v>
      </c>
      <c r="AD2834" s="7">
        <v>954.8453201970442</v>
      </c>
      <c r="AE2834" s="4">
        <v>615</v>
      </c>
      <c r="AF2834" s="4">
        <v>651</v>
      </c>
      <c r="AG2834" s="4">
        <v>824</v>
      </c>
      <c r="AH2834" s="4">
        <v>1075</v>
      </c>
      <c r="AI2834" s="4">
        <v>1092</v>
      </c>
      <c r="AJ2834" s="4">
        <v>1256</v>
      </c>
      <c r="AK2834" s="4">
        <v>871.06775245908136</v>
      </c>
      <c r="AL2834" s="8">
        <v>1.192238854745264</v>
      </c>
      <c r="AM2834" s="4">
        <v>866.02191163115276</v>
      </c>
      <c r="AN2834" s="8">
        <v>1.1858975040935535</v>
      </c>
      <c r="AO2834" s="4">
        <v>860.97607080322393</v>
      </c>
      <c r="AP2834" s="8">
        <v>1.1795561534418426</v>
      </c>
    </row>
    <row r="2835" spans="1:42" x14ac:dyDescent="0.25">
      <c r="A2835" s="2" t="s">
        <v>8206</v>
      </c>
      <c r="B2835" t="s">
        <v>8205</v>
      </c>
      <c r="C2835" t="s">
        <v>149</v>
      </c>
      <c r="D2835" t="s">
        <v>8204</v>
      </c>
      <c r="E2835" s="3" t="s">
        <v>8074</v>
      </c>
      <c r="F2835" t="s">
        <v>8207</v>
      </c>
      <c r="G2835">
        <v>248</v>
      </c>
      <c r="H2835">
        <v>0</v>
      </c>
      <c r="I2835">
        <v>109</v>
      </c>
      <c r="J2835">
        <v>77</v>
      </c>
      <c r="K2835">
        <v>62</v>
      </c>
      <c r="L2835">
        <v>0</v>
      </c>
      <c r="M2835">
        <v>0</v>
      </c>
      <c r="N2835" s="2">
        <v>280</v>
      </c>
      <c r="O2835" s="2">
        <v>221.93020802956997</v>
      </c>
      <c r="P2835" s="2">
        <v>299.51</v>
      </c>
      <c r="Q2835" s="4">
        <v>801.44020802956993</v>
      </c>
      <c r="R2835" s="5">
        <v>5.4000000000000006E-2</v>
      </c>
      <c r="S2835" s="6">
        <v>844.71797926316674</v>
      </c>
      <c r="T2835" s="4">
        <v>40.400943396226417</v>
      </c>
      <c r="U2835" s="7">
        <v>885.11892265939321</v>
      </c>
      <c r="V2835" s="8">
        <v>1.0740157783930557</v>
      </c>
      <c r="W2835" s="7">
        <v>630.37051304526915</v>
      </c>
      <c r="X2835" s="7">
        <v>651.89535983218082</v>
      </c>
      <c r="Y2835" s="7">
        <v>844.59398821024683</v>
      </c>
      <c r="Z2835" s="7">
        <v>1183.8665732801398</v>
      </c>
      <c r="AA2835" s="7">
        <v>1291.4908072146977</v>
      </c>
      <c r="AB2835" s="7">
        <v>1485.2144282969025</v>
      </c>
      <c r="AC2835" s="7">
        <v>906.53306451612912</v>
      </c>
      <c r="AD2835" s="7">
        <v>988.94516129032252</v>
      </c>
      <c r="AE2835" s="4">
        <v>615</v>
      </c>
      <c r="AF2835" s="4">
        <v>636</v>
      </c>
      <c r="AG2835" s="4">
        <v>824</v>
      </c>
      <c r="AH2835" s="4">
        <v>1155</v>
      </c>
      <c r="AI2835" s="4">
        <v>1260</v>
      </c>
      <c r="AJ2835" s="4">
        <v>1449</v>
      </c>
      <c r="AK2835" s="4">
        <v>933.63331423918339</v>
      </c>
      <c r="AL2835" s="8">
        <v>1.1819068993041542</v>
      </c>
      <c r="AM2835" s="4">
        <v>903.72905359702531</v>
      </c>
      <c r="AN2835" s="8">
        <v>1.1456206478766546</v>
      </c>
      <c r="AO2835" s="4">
        <v>874.22351643009597</v>
      </c>
      <c r="AP2835" s="8">
        <v>1.1098182131348551</v>
      </c>
    </row>
    <row r="2836" spans="1:42" x14ac:dyDescent="0.25">
      <c r="A2836" s="2" t="s">
        <v>8210</v>
      </c>
      <c r="B2836" t="s">
        <v>8209</v>
      </c>
      <c r="C2836" t="s">
        <v>14</v>
      </c>
      <c r="D2836" t="s">
        <v>8208</v>
      </c>
      <c r="E2836" s="3" t="s">
        <v>8074</v>
      </c>
      <c r="F2836" t="s">
        <v>8211</v>
      </c>
      <c r="G2836">
        <v>278</v>
      </c>
      <c r="H2836">
        <v>0</v>
      </c>
      <c r="I2836">
        <v>94</v>
      </c>
      <c r="J2836">
        <v>68</v>
      </c>
      <c r="K2836">
        <v>78</v>
      </c>
      <c r="L2836">
        <v>33</v>
      </c>
      <c r="M2836">
        <v>5</v>
      </c>
      <c r="N2836" s="2">
        <v>285.92116306954438</v>
      </c>
      <c r="O2836" s="2">
        <v>308.14598729736213</v>
      </c>
      <c r="P2836" s="2">
        <v>175.24</v>
      </c>
      <c r="Q2836" s="4">
        <v>769.30715036690651</v>
      </c>
      <c r="R2836" s="5">
        <v>5.4000000000000006E-2</v>
      </c>
      <c r="S2836" s="6">
        <v>810.84973648671951</v>
      </c>
      <c r="T2836" s="4">
        <v>99.32830188679246</v>
      </c>
      <c r="U2836" s="7">
        <v>910.17803837351198</v>
      </c>
      <c r="V2836" s="8">
        <v>0.98757862499740967</v>
      </c>
      <c r="W2836" s="7">
        <v>541.07918226755351</v>
      </c>
      <c r="X2836" s="7">
        <v>552.51662839678636</v>
      </c>
      <c r="Y2836" s="7">
        <v>724.95812388368154</v>
      </c>
      <c r="Z2836" s="7">
        <v>987.13958130763433</v>
      </c>
      <c r="AA2836" s="7">
        <v>1217.648110989096</v>
      </c>
      <c r="AB2836" s="7">
        <v>1400.6472490568217</v>
      </c>
      <c r="AC2836" s="7">
        <v>1013.7884892086332</v>
      </c>
      <c r="AD2836" s="7">
        <v>1105.9510791366906</v>
      </c>
      <c r="AE2836" s="4">
        <v>615</v>
      </c>
      <c r="AF2836" s="4">
        <v>628</v>
      </c>
      <c r="AG2836" s="4">
        <v>824</v>
      </c>
      <c r="AH2836" s="4">
        <v>1122</v>
      </c>
      <c r="AI2836" s="4">
        <v>1384</v>
      </c>
      <c r="AJ2836" s="4">
        <v>1592</v>
      </c>
      <c r="AK2836" s="4">
        <v>975.16446180016419</v>
      </c>
      <c r="AL2836" s="8">
        <v>1.16586650236903</v>
      </c>
      <c r="AM2836" s="4">
        <v>919.95471409484674</v>
      </c>
      <c r="AN2836" s="8">
        <v>1.1059617755721656</v>
      </c>
      <c r="AO2836" s="4">
        <v>865.40222529078312</v>
      </c>
      <c r="AP2836" s="8">
        <v>1.0467702002847876</v>
      </c>
    </row>
    <row r="2837" spans="1:42" x14ac:dyDescent="0.25">
      <c r="A2837" s="2" t="s">
        <v>8214</v>
      </c>
      <c r="B2837" t="s">
        <v>8213</v>
      </c>
      <c r="C2837" t="s">
        <v>14</v>
      </c>
      <c r="D2837" t="s">
        <v>8212</v>
      </c>
      <c r="E2837" s="3" t="s">
        <v>8074</v>
      </c>
      <c r="F2837" t="s">
        <v>8215</v>
      </c>
      <c r="G2837">
        <v>286</v>
      </c>
      <c r="H2837">
        <v>0</v>
      </c>
      <c r="I2837">
        <v>36</v>
      </c>
      <c r="J2837">
        <v>112</v>
      </c>
      <c r="K2837">
        <v>130</v>
      </c>
      <c r="L2837">
        <v>8</v>
      </c>
      <c r="M2837">
        <v>0</v>
      </c>
      <c r="N2837" s="2">
        <v>294.16666666666669</v>
      </c>
      <c r="O2837" s="2">
        <v>351.90243472027976</v>
      </c>
      <c r="P2837" s="2">
        <v>105.43</v>
      </c>
      <c r="Q2837" s="4">
        <v>751.49910138694645</v>
      </c>
      <c r="R2837" s="5">
        <v>5.4000000000000006E-2</v>
      </c>
      <c r="S2837" s="6">
        <v>792.08005286184164</v>
      </c>
      <c r="T2837" s="4">
        <v>133.18727915194347</v>
      </c>
      <c r="U2837" s="7">
        <v>925.26733201378511</v>
      </c>
      <c r="V2837" s="8">
        <v>0.97743357719676194</v>
      </c>
      <c r="W2837" s="7">
        <v>514.59340648406328</v>
      </c>
      <c r="X2837" s="7">
        <v>525.47099068616546</v>
      </c>
      <c r="Y2837" s="7">
        <v>689.47149096401324</v>
      </c>
      <c r="Z2837" s="7">
        <v>943.83961384394047</v>
      </c>
      <c r="AA2837" s="7">
        <v>962.24783326288252</v>
      </c>
      <c r="AB2837" s="7">
        <v>1107.0033768754727</v>
      </c>
      <c r="AC2837" s="7">
        <v>1041.2923076923078</v>
      </c>
      <c r="AD2837" s="7">
        <v>1135.9552447552448</v>
      </c>
      <c r="AE2837" s="4">
        <v>615</v>
      </c>
      <c r="AF2837" s="4">
        <v>628</v>
      </c>
      <c r="AG2837" s="4">
        <v>824</v>
      </c>
      <c r="AH2837" s="4">
        <v>1128</v>
      </c>
      <c r="AI2837" s="4">
        <v>1150</v>
      </c>
      <c r="AJ2837" s="4">
        <v>1323</v>
      </c>
      <c r="AK2837" s="4">
        <v>969.4763987104908</v>
      </c>
      <c r="AL2837" s="8">
        <v>1.1648314663312458</v>
      </c>
      <c r="AM2837" s="4">
        <v>910.11419737592337</v>
      </c>
      <c r="AN2837" s="8">
        <v>1.1021224450644536</v>
      </c>
      <c r="AO2837" s="4">
        <v>850.75199604135594</v>
      </c>
      <c r="AP2837" s="8">
        <v>1.0394134237976613</v>
      </c>
    </row>
    <row r="2838" spans="1:42" x14ac:dyDescent="0.25">
      <c r="A2838" s="2" t="s">
        <v>8216</v>
      </c>
      <c r="B2838" t="s">
        <v>8213</v>
      </c>
      <c r="C2838" t="s">
        <v>14</v>
      </c>
      <c r="D2838" t="s">
        <v>8212</v>
      </c>
      <c r="E2838" s="3" t="s">
        <v>8074</v>
      </c>
      <c r="F2838" t="s">
        <v>8217</v>
      </c>
      <c r="G2838">
        <v>289</v>
      </c>
      <c r="H2838">
        <v>0</v>
      </c>
      <c r="I2838">
        <v>268</v>
      </c>
      <c r="J2838">
        <v>20</v>
      </c>
      <c r="K2838">
        <v>1</v>
      </c>
      <c r="L2838">
        <v>0</v>
      </c>
      <c r="M2838">
        <v>0</v>
      </c>
      <c r="N2838" s="2">
        <v>242.34602076124568</v>
      </c>
      <c r="O2838" s="2">
        <v>246.28451784544407</v>
      </c>
      <c r="P2838" s="2">
        <v>292.22000000000003</v>
      </c>
      <c r="Q2838" s="4">
        <v>780.85053860668972</v>
      </c>
      <c r="R2838" s="5">
        <v>5.4000000000000006E-2</v>
      </c>
      <c r="S2838" s="6">
        <v>823.016467691451</v>
      </c>
      <c r="T2838" s="4">
        <v>0</v>
      </c>
      <c r="U2838" s="7">
        <v>823.016467691451</v>
      </c>
      <c r="V2838" s="8">
        <v>1.2793781959358694</v>
      </c>
      <c r="W2838" s="7">
        <v>786.81759050055962</v>
      </c>
      <c r="X2838" s="7">
        <v>803.449507047726</v>
      </c>
      <c r="Y2838" s="7">
        <v>1054.2076334511564</v>
      </c>
      <c r="Z2838" s="7">
        <v>1443.1386050156607</v>
      </c>
      <c r="AA2838" s="7">
        <v>1471.2849253262498</v>
      </c>
      <c r="AB2838" s="7">
        <v>1692.6173532231553</v>
      </c>
      <c r="AC2838" s="7">
        <v>707.62352941176471</v>
      </c>
      <c r="AD2838" s="7">
        <v>771.95294117647052</v>
      </c>
      <c r="AE2838" s="4">
        <v>615</v>
      </c>
      <c r="AF2838" s="4">
        <v>628</v>
      </c>
      <c r="AG2838" s="4">
        <v>824</v>
      </c>
      <c r="AH2838" s="4">
        <v>1128</v>
      </c>
      <c r="AI2838" s="4">
        <v>1150</v>
      </c>
      <c r="AJ2838" s="4">
        <v>1323</v>
      </c>
      <c r="AK2838" s="4">
        <v>779.52574531677135</v>
      </c>
      <c r="AL2838" s="8">
        <v>1.2117719157265101</v>
      </c>
      <c r="AM2838" s="4">
        <v>794.07841011137566</v>
      </c>
      <c r="AN2838" s="8">
        <v>1.2343940171811802</v>
      </c>
      <c r="AO2838" s="4">
        <v>808.63107490597997</v>
      </c>
      <c r="AP2838" s="8">
        <v>1.2570161186358504</v>
      </c>
    </row>
    <row r="2839" spans="1:42" x14ac:dyDescent="0.25">
      <c r="A2839" s="2" t="s">
        <v>8220</v>
      </c>
      <c r="B2839" t="s">
        <v>8219</v>
      </c>
      <c r="C2839" t="s">
        <v>149</v>
      </c>
      <c r="D2839" t="s">
        <v>8218</v>
      </c>
      <c r="E2839" s="3" t="s">
        <v>8074</v>
      </c>
      <c r="F2839" t="s">
        <v>8221</v>
      </c>
      <c r="G2839">
        <v>200</v>
      </c>
      <c r="H2839">
        <v>0</v>
      </c>
      <c r="I2839">
        <v>73</v>
      </c>
      <c r="J2839">
        <v>67</v>
      </c>
      <c r="K2839">
        <v>54</v>
      </c>
      <c r="L2839">
        <v>6</v>
      </c>
      <c r="M2839">
        <v>0</v>
      </c>
      <c r="N2839" s="2">
        <v>214.50250000000003</v>
      </c>
      <c r="O2839" s="2">
        <v>317.14967795833331</v>
      </c>
      <c r="P2839" s="2">
        <v>227.96</v>
      </c>
      <c r="Q2839" s="4">
        <v>759.6121779583334</v>
      </c>
      <c r="R2839" s="5">
        <v>5.4000000000000006E-2</v>
      </c>
      <c r="S2839" s="6">
        <v>800.63123556808341</v>
      </c>
      <c r="T2839" s="4">
        <v>13.294736842105262</v>
      </c>
      <c r="U2839" s="7">
        <v>813.92597241018871</v>
      </c>
      <c r="V2839" s="8">
        <v>0.8311855401514332</v>
      </c>
      <c r="W2839" s="7">
        <v>618.11231633823445</v>
      </c>
      <c r="X2839" s="7">
        <v>622.20036075846099</v>
      </c>
      <c r="Y2839" s="7">
        <v>815.97366627719316</v>
      </c>
      <c r="Z2839" s="7">
        <v>982.76587862243105</v>
      </c>
      <c r="AA2839" s="7">
        <v>1161.0046153443029</v>
      </c>
      <c r="AB2839" s="7">
        <v>1335.1553076459484</v>
      </c>
      <c r="AC2839" s="7">
        <v>1077.1585</v>
      </c>
      <c r="AD2839" s="7">
        <v>1175.0819999999999</v>
      </c>
      <c r="AE2839" s="4">
        <v>756</v>
      </c>
      <c r="AF2839" s="4">
        <v>761</v>
      </c>
      <c r="AG2839" s="4">
        <v>998</v>
      </c>
      <c r="AH2839" s="4">
        <v>1202</v>
      </c>
      <c r="AI2839" s="4">
        <v>1420</v>
      </c>
      <c r="AJ2839" s="4">
        <v>1633</v>
      </c>
      <c r="AK2839" s="4">
        <v>1090.9534347199135</v>
      </c>
      <c r="AL2839" s="8">
        <v>1.1276641169504957</v>
      </c>
      <c r="AM2839" s="4">
        <v>994.17936833597025</v>
      </c>
      <c r="AN2839" s="8">
        <v>1.0288379246841417</v>
      </c>
      <c r="AO2839" s="4">
        <v>897.40530195202678</v>
      </c>
      <c r="AP2839" s="8">
        <v>0.93001173241778745</v>
      </c>
    </row>
    <row r="2840" spans="1:42" x14ac:dyDescent="0.25">
      <c r="A2840" s="2" t="s">
        <v>8224</v>
      </c>
      <c r="B2840" t="s">
        <v>8223</v>
      </c>
      <c r="C2840" t="s">
        <v>14</v>
      </c>
      <c r="D2840" t="s">
        <v>8222</v>
      </c>
      <c r="E2840" s="3" t="s">
        <v>8074</v>
      </c>
      <c r="F2840" t="s">
        <v>8225</v>
      </c>
      <c r="G2840">
        <v>224</v>
      </c>
      <c r="H2840">
        <v>0</v>
      </c>
      <c r="I2840">
        <v>118</v>
      </c>
      <c r="J2840">
        <v>55</v>
      </c>
      <c r="K2840">
        <v>49</v>
      </c>
      <c r="L2840">
        <v>2</v>
      </c>
      <c r="M2840">
        <v>0</v>
      </c>
      <c r="N2840" s="2">
        <v>201.93043154761904</v>
      </c>
      <c r="O2840" s="2">
        <v>228.46181062202373</v>
      </c>
      <c r="P2840" s="2">
        <v>241.58</v>
      </c>
      <c r="Q2840" s="4">
        <v>671.97224216964275</v>
      </c>
      <c r="R2840" s="5">
        <v>5.4000000000000006E-2</v>
      </c>
      <c r="S2840" s="6">
        <v>708.25874324680353</v>
      </c>
      <c r="T2840" s="4">
        <v>80.145833333333329</v>
      </c>
      <c r="U2840" s="7">
        <v>788.4045765801369</v>
      </c>
      <c r="V2840" s="8">
        <v>0.99464737376417556</v>
      </c>
      <c r="W2840" s="7">
        <v>550.41804096898932</v>
      </c>
      <c r="X2840" s="7">
        <v>562.03400611930886</v>
      </c>
      <c r="Y2840" s="7">
        <v>737.16701915489637</v>
      </c>
      <c r="Z2840" s="7">
        <v>1011.4825038585972</v>
      </c>
      <c r="AA2840" s="7">
        <v>1111.5585113075042</v>
      </c>
      <c r="AB2840" s="7">
        <v>1278.6497023159475</v>
      </c>
      <c r="AC2840" s="7">
        <v>871.91205357142871</v>
      </c>
      <c r="AD2840" s="7">
        <v>951.17678571428564</v>
      </c>
      <c r="AE2840" s="4">
        <v>616</v>
      </c>
      <c r="AF2840" s="4">
        <v>629</v>
      </c>
      <c r="AG2840" s="4">
        <v>825</v>
      </c>
      <c r="AH2840" s="4">
        <v>1132</v>
      </c>
      <c r="AI2840" s="4">
        <v>1244</v>
      </c>
      <c r="AJ2840" s="4">
        <v>1431</v>
      </c>
      <c r="AK2840" s="4">
        <v>833.32451554636748</v>
      </c>
      <c r="AL2840" s="8">
        <v>1.1524297429446586</v>
      </c>
      <c r="AM2840" s="4">
        <v>791.63592477984616</v>
      </c>
      <c r="AN2840" s="8">
        <v>1.0998356198844976</v>
      </c>
      <c r="AO2840" s="4">
        <v>749.94733401332485</v>
      </c>
      <c r="AP2840" s="8">
        <v>1.0472414968243366</v>
      </c>
    </row>
    <row r="2841" spans="1:42" x14ac:dyDescent="0.25">
      <c r="A2841" s="2" t="s">
        <v>8228</v>
      </c>
      <c r="B2841" t="s">
        <v>8227</v>
      </c>
      <c r="C2841" t="s">
        <v>14</v>
      </c>
      <c r="D2841" t="s">
        <v>8226</v>
      </c>
      <c r="E2841" s="3" t="s">
        <v>8074</v>
      </c>
      <c r="F2841" t="s">
        <v>8229</v>
      </c>
      <c r="G2841">
        <v>383</v>
      </c>
      <c r="H2841">
        <v>181</v>
      </c>
      <c r="I2841">
        <v>104</v>
      </c>
      <c r="J2841">
        <v>72</v>
      </c>
      <c r="K2841">
        <v>19</v>
      </c>
      <c r="L2841">
        <v>7</v>
      </c>
      <c r="M2841">
        <v>0</v>
      </c>
      <c r="N2841" s="2">
        <v>227.46344647519584</v>
      </c>
      <c r="O2841" s="2">
        <v>353.47649559617054</v>
      </c>
      <c r="P2841" s="2">
        <v>202.73</v>
      </c>
      <c r="Q2841" s="4">
        <v>783.66994207136645</v>
      </c>
      <c r="R2841" s="5">
        <v>5.4000000000000006E-2</v>
      </c>
      <c r="S2841" s="6">
        <v>825.98811894322023</v>
      </c>
      <c r="T2841" s="4">
        <v>68.699074074074076</v>
      </c>
      <c r="U2841" s="7">
        <v>894.68719301729425</v>
      </c>
      <c r="V2841" s="8">
        <v>0.74130162796945298</v>
      </c>
      <c r="W2841" s="7">
        <v>735.02449945125136</v>
      </c>
      <c r="X2841" s="7">
        <v>809.62195796166691</v>
      </c>
      <c r="Y2841" s="7">
        <v>921.17595555063713</v>
      </c>
      <c r="Z2841" s="7">
        <v>1201.771900406329</v>
      </c>
      <c r="AA2841" s="7">
        <v>1422.142374171043</v>
      </c>
      <c r="AB2841" s="7">
        <v>1635.6690444026915</v>
      </c>
      <c r="AC2841" s="7">
        <v>1327.605221932115</v>
      </c>
      <c r="AD2841" s="7">
        <v>1448.2966057441251</v>
      </c>
      <c r="AE2841" s="4">
        <v>1074</v>
      </c>
      <c r="AF2841" s="4">
        <v>1183</v>
      </c>
      <c r="AG2841" s="4">
        <v>1346</v>
      </c>
      <c r="AH2841" s="4">
        <v>1756</v>
      </c>
      <c r="AI2841" s="4">
        <v>2078</v>
      </c>
      <c r="AJ2841" s="4">
        <v>2390</v>
      </c>
      <c r="AK2841" s="4">
        <v>1271.3483974511482</v>
      </c>
      <c r="AL2841" s="8">
        <v>1.1103091448619793</v>
      </c>
      <c r="AM2841" s="4">
        <v>1122.46342062437</v>
      </c>
      <c r="AN2841" s="8">
        <v>0.98694907380779173</v>
      </c>
      <c r="AO2841" s="4">
        <v>973.57844379759183</v>
      </c>
      <c r="AP2841" s="8">
        <v>0.86358900275360417</v>
      </c>
    </row>
    <row r="2842" spans="1:42" x14ac:dyDescent="0.25">
      <c r="A2842" s="2" t="s">
        <v>8230</v>
      </c>
      <c r="B2842" t="s">
        <v>8227</v>
      </c>
      <c r="C2842" t="s">
        <v>14</v>
      </c>
      <c r="D2842" t="s">
        <v>8226</v>
      </c>
      <c r="E2842" s="3" t="s">
        <v>8074</v>
      </c>
      <c r="F2842" t="s">
        <v>8231</v>
      </c>
      <c r="G2842">
        <v>145</v>
      </c>
      <c r="H2842">
        <v>0</v>
      </c>
      <c r="I2842">
        <v>135</v>
      </c>
      <c r="J2842">
        <v>10</v>
      </c>
      <c r="K2842">
        <v>0</v>
      </c>
      <c r="L2842">
        <v>0</v>
      </c>
      <c r="M2842">
        <v>0</v>
      </c>
      <c r="N2842" s="2">
        <v>232.36379310344827</v>
      </c>
      <c r="O2842" s="2">
        <v>317.89351866666669</v>
      </c>
      <c r="P2842" s="2">
        <v>231.84</v>
      </c>
      <c r="Q2842" s="4">
        <v>782.09731177011497</v>
      </c>
      <c r="R2842" s="5">
        <v>5.4000000000000006E-2</v>
      </c>
      <c r="S2842" s="6">
        <v>824.33056660570116</v>
      </c>
      <c r="T2842" s="4">
        <v>71.182692307692307</v>
      </c>
      <c r="U2842" s="7">
        <v>895.51325891339343</v>
      </c>
      <c r="V2842" s="8">
        <v>0.74985951284868213</v>
      </c>
      <c r="W2842" s="7">
        <v>741.33340535042214</v>
      </c>
      <c r="X2842" s="7">
        <v>816.57115319324896</v>
      </c>
      <c r="Y2842" s="7">
        <v>929.08264767380649</v>
      </c>
      <c r="Z2842" s="7">
        <v>1212.0870202936139</v>
      </c>
      <c r="AA2842" s="7">
        <v>1434.3489909852674</v>
      </c>
      <c r="AB2842" s="7">
        <v>1649.7084160032671</v>
      </c>
      <c r="AC2842" s="7">
        <v>1313.6655172413796</v>
      </c>
      <c r="AD2842" s="7">
        <v>1433.0896551724138</v>
      </c>
      <c r="AE2842" s="4">
        <v>1074</v>
      </c>
      <c r="AF2842" s="4">
        <v>1183</v>
      </c>
      <c r="AG2842" s="4">
        <v>1346</v>
      </c>
      <c r="AH2842" s="4">
        <v>1756</v>
      </c>
      <c r="AI2842" s="4">
        <v>2078</v>
      </c>
      <c r="AJ2842" s="4">
        <v>2390</v>
      </c>
      <c r="AK2842" s="4">
        <v>1256.8645432217552</v>
      </c>
      <c r="AL2842" s="8">
        <v>1.112042555665232</v>
      </c>
      <c r="AM2842" s="4">
        <v>1113.7956124949067</v>
      </c>
      <c r="AN2842" s="8">
        <v>0.99224354919514246</v>
      </c>
      <c r="AO2842" s="4">
        <v>967.3994973325498</v>
      </c>
      <c r="AP2842" s="8">
        <v>0.86965851931877169</v>
      </c>
    </row>
    <row r="2843" spans="1:42" x14ac:dyDescent="0.25">
      <c r="A2843" s="2" t="s">
        <v>8234</v>
      </c>
      <c r="B2843" t="s">
        <v>8233</v>
      </c>
      <c r="C2843" t="s">
        <v>14</v>
      </c>
      <c r="D2843" t="s">
        <v>8232</v>
      </c>
      <c r="E2843" s="3" t="s">
        <v>8074</v>
      </c>
      <c r="F2843" t="s">
        <v>8235</v>
      </c>
      <c r="G2843">
        <v>98</v>
      </c>
      <c r="H2843">
        <v>0</v>
      </c>
      <c r="I2843">
        <v>12</v>
      </c>
      <c r="J2843">
        <v>42</v>
      </c>
      <c r="K2843">
        <v>43</v>
      </c>
      <c r="L2843">
        <v>0</v>
      </c>
      <c r="M2843">
        <v>1</v>
      </c>
      <c r="N2843" s="2">
        <v>278.3154761904762</v>
      </c>
      <c r="O2843" s="2">
        <v>303.5885636360544</v>
      </c>
      <c r="P2843" s="2">
        <v>158.24</v>
      </c>
      <c r="Q2843" s="4">
        <v>740.14403982653062</v>
      </c>
      <c r="R2843" s="5">
        <v>5.4000000000000006E-2</v>
      </c>
      <c r="S2843" s="6">
        <v>780.11181797716335</v>
      </c>
      <c r="T2843" s="4">
        <v>98.853932584269657</v>
      </c>
      <c r="U2843" s="7">
        <v>878.96575056143297</v>
      </c>
      <c r="V2843" s="8">
        <v>0.96060759392691542</v>
      </c>
      <c r="W2843" s="7">
        <v>524.33160408028937</v>
      </c>
      <c r="X2843" s="7">
        <v>535.41503636166135</v>
      </c>
      <c r="Y2843" s="7">
        <v>702.51909229619264</v>
      </c>
      <c r="Z2843" s="7">
        <v>913.95687735621186</v>
      </c>
      <c r="AA2843" s="7">
        <v>1060.5992121559025</v>
      </c>
      <c r="AB2843" s="7">
        <v>1220.0301226648685</v>
      </c>
      <c r="AC2843" s="7">
        <v>1006.5112244897959</v>
      </c>
      <c r="AD2843" s="7">
        <v>1098.0122448979591</v>
      </c>
      <c r="AE2843" s="4">
        <v>615</v>
      </c>
      <c r="AF2843" s="4">
        <v>628</v>
      </c>
      <c r="AG2843" s="4">
        <v>824</v>
      </c>
      <c r="AH2843" s="4">
        <v>1072</v>
      </c>
      <c r="AI2843" s="4">
        <v>1244</v>
      </c>
      <c r="AJ2843" s="4">
        <v>1431</v>
      </c>
      <c r="AK2843" s="4">
        <v>963.78818963489653</v>
      </c>
      <c r="AL2843" s="8">
        <v>1.1613445593054419</v>
      </c>
      <c r="AM2843" s="4">
        <v>901.17124475157846</v>
      </c>
      <c r="AN2843" s="8">
        <v>1.0929115029263989</v>
      </c>
      <c r="AO2843" s="4">
        <v>840.64153136437085</v>
      </c>
      <c r="AP2843" s="8">
        <v>1.026759548426657</v>
      </c>
    </row>
    <row r="2844" spans="1:42" x14ac:dyDescent="0.25">
      <c r="A2844" s="2" t="s">
        <v>8236</v>
      </c>
      <c r="B2844" t="s">
        <v>8233</v>
      </c>
      <c r="C2844" t="s">
        <v>14</v>
      </c>
      <c r="D2844" t="s">
        <v>8232</v>
      </c>
      <c r="E2844" s="3" t="s">
        <v>8074</v>
      </c>
      <c r="F2844" t="s">
        <v>8235</v>
      </c>
      <c r="G2844">
        <v>110</v>
      </c>
      <c r="H2844">
        <v>0</v>
      </c>
      <c r="I2844">
        <v>95</v>
      </c>
      <c r="J2844">
        <v>15</v>
      </c>
      <c r="K2844">
        <v>0</v>
      </c>
      <c r="L2844">
        <v>0</v>
      </c>
      <c r="M2844">
        <v>0</v>
      </c>
      <c r="N2844" s="2">
        <v>248.98636363636365</v>
      </c>
      <c r="O2844" s="2">
        <v>226.79167290909086</v>
      </c>
      <c r="P2844" s="2">
        <v>227.05</v>
      </c>
      <c r="Q2844" s="4">
        <v>702.82803654545455</v>
      </c>
      <c r="R2844" s="5">
        <v>5.4000000000000006E-2</v>
      </c>
      <c r="S2844" s="6">
        <v>740.78075051890914</v>
      </c>
      <c r="T2844" s="4">
        <v>65.892156862745097</v>
      </c>
      <c r="U2844" s="7">
        <v>806.67290738165423</v>
      </c>
      <c r="V2844" s="8">
        <v>1.2320746988611768</v>
      </c>
      <c r="W2844" s="7">
        <v>695.83196018611784</v>
      </c>
      <c r="X2844" s="7">
        <v>710.54060324696263</v>
      </c>
      <c r="Y2844" s="7">
        <v>932.30168324123758</v>
      </c>
      <c r="Z2844" s="7">
        <v>1212.8973354788916</v>
      </c>
      <c r="AA2844" s="7">
        <v>1407.503997514684</v>
      </c>
      <c r="AB2844" s="7">
        <v>1619.0821707745279</v>
      </c>
      <c r="AC2844" s="7">
        <v>720.2</v>
      </c>
      <c r="AD2844" s="7">
        <v>785.67272727272723</v>
      </c>
      <c r="AE2844" s="4">
        <v>615</v>
      </c>
      <c r="AF2844" s="4">
        <v>628</v>
      </c>
      <c r="AG2844" s="4">
        <v>824</v>
      </c>
      <c r="AH2844" s="4">
        <v>1072</v>
      </c>
      <c r="AI2844" s="4">
        <v>1244</v>
      </c>
      <c r="AJ2844" s="4">
        <v>1431</v>
      </c>
      <c r="AK2844" s="4">
        <v>724.95482990632945</v>
      </c>
      <c r="AL2844" s="8">
        <v>1.2079029234184697</v>
      </c>
      <c r="AM2844" s="4">
        <v>730.23013677718939</v>
      </c>
      <c r="AN2844" s="8">
        <v>1.2159601818993722</v>
      </c>
      <c r="AO2844" s="4">
        <v>735.50544364804932</v>
      </c>
      <c r="AP2844" s="8">
        <v>1.2240174403802746</v>
      </c>
    </row>
    <row r="2845" spans="1:42" x14ac:dyDescent="0.25">
      <c r="A2845" s="2" t="s">
        <v>8237</v>
      </c>
      <c r="B2845" t="s">
        <v>8233</v>
      </c>
      <c r="C2845" t="s">
        <v>14</v>
      </c>
      <c r="D2845" t="s">
        <v>8232</v>
      </c>
      <c r="E2845" s="3" t="s">
        <v>8074</v>
      </c>
      <c r="F2845" t="s">
        <v>8235</v>
      </c>
      <c r="G2845">
        <v>90</v>
      </c>
      <c r="H2845">
        <v>0</v>
      </c>
      <c r="I2845">
        <v>0</v>
      </c>
      <c r="J2845">
        <v>60</v>
      </c>
      <c r="K2845">
        <v>14</v>
      </c>
      <c r="L2845">
        <v>16</v>
      </c>
      <c r="M2845">
        <v>0</v>
      </c>
      <c r="N2845" s="2">
        <v>290.30462962962963</v>
      </c>
      <c r="O2845" s="2">
        <v>255.12842914814811</v>
      </c>
      <c r="P2845" s="2">
        <v>196.52</v>
      </c>
      <c r="Q2845" s="4">
        <v>741.95305877777776</v>
      </c>
      <c r="R2845" s="5">
        <v>5.4000000000000006E-2</v>
      </c>
      <c r="S2845" s="6">
        <v>782.01852395177775</v>
      </c>
      <c r="T2845" s="4">
        <v>93.662650602409641</v>
      </c>
      <c r="U2845" s="7">
        <v>875.68117455418735</v>
      </c>
      <c r="V2845" s="8">
        <v>0.93431460676542188</v>
      </c>
      <c r="W2845" s="7">
        <v>513.14403097414288</v>
      </c>
      <c r="X2845" s="7">
        <v>523.99097797034426</v>
      </c>
      <c r="Y2845" s="7">
        <v>687.5295634515345</v>
      </c>
      <c r="Z2845" s="7">
        <v>894.45593691753038</v>
      </c>
      <c r="AA2845" s="7">
        <v>1037.9693894826564</v>
      </c>
      <c r="AB2845" s="7">
        <v>1193.9985501203225</v>
      </c>
      <c r="AC2845" s="7">
        <v>1030.9688888888888</v>
      </c>
      <c r="AD2845" s="7">
        <v>1124.6933333333332</v>
      </c>
      <c r="AE2845" s="4">
        <v>615</v>
      </c>
      <c r="AF2845" s="4">
        <v>628</v>
      </c>
      <c r="AG2845" s="4">
        <v>824</v>
      </c>
      <c r="AH2845" s="4">
        <v>1072</v>
      </c>
      <c r="AI2845" s="4">
        <v>1244</v>
      </c>
      <c r="AJ2845" s="4">
        <v>1431</v>
      </c>
      <c r="AK2845" s="4">
        <v>994.06575818967576</v>
      </c>
      <c r="AL2845" s="8">
        <v>1.1605599961030881</v>
      </c>
      <c r="AM2845" s="4">
        <v>923.38334677704313</v>
      </c>
      <c r="AN2845" s="8">
        <v>1.0851448663238661</v>
      </c>
      <c r="AO2845" s="4">
        <v>852.7009353644105</v>
      </c>
      <c r="AP2845" s="8">
        <v>1.009729736544644</v>
      </c>
    </row>
    <row r="2846" spans="1:42" x14ac:dyDescent="0.25">
      <c r="A2846" s="2" t="s">
        <v>8240</v>
      </c>
      <c r="B2846" t="s">
        <v>8239</v>
      </c>
      <c r="C2846" t="s">
        <v>149</v>
      </c>
      <c r="D2846" t="s">
        <v>8238</v>
      </c>
      <c r="E2846" s="3" t="s">
        <v>8074</v>
      </c>
      <c r="F2846" t="s">
        <v>8241</v>
      </c>
      <c r="G2846">
        <v>46</v>
      </c>
      <c r="H2846">
        <v>0</v>
      </c>
      <c r="I2846">
        <v>32</v>
      </c>
      <c r="J2846">
        <v>12</v>
      </c>
      <c r="K2846">
        <v>2</v>
      </c>
      <c r="L2846">
        <v>0</v>
      </c>
      <c r="M2846">
        <v>0</v>
      </c>
      <c r="N2846" s="2">
        <v>193.68297101449275</v>
      </c>
      <c r="O2846" s="2">
        <v>164.73762503623186</v>
      </c>
      <c r="P2846" s="2">
        <v>246.64</v>
      </c>
      <c r="Q2846" s="4">
        <v>605.0605960507246</v>
      </c>
      <c r="R2846" s="5">
        <v>5.4000000000000006E-2</v>
      </c>
      <c r="S2846" s="6">
        <v>637.73386823746375</v>
      </c>
      <c r="T2846" s="4">
        <v>88.826086956521735</v>
      </c>
      <c r="U2846" s="7">
        <v>726.5599551939855</v>
      </c>
      <c r="V2846" s="8">
        <v>1.0391691418109363</v>
      </c>
      <c r="W2846" s="7">
        <v>560.95675431993811</v>
      </c>
      <c r="X2846" s="7">
        <v>572.81437676897747</v>
      </c>
      <c r="Y2846" s="7">
        <v>751.59083830833993</v>
      </c>
      <c r="Z2846" s="7">
        <v>993.30391130798807</v>
      </c>
      <c r="AA2846" s="7">
        <v>1112.7922606021539</v>
      </c>
      <c r="AB2846" s="7">
        <v>1279.7110996924769</v>
      </c>
      <c r="AC2846" s="7">
        <v>769.09130434782617</v>
      </c>
      <c r="AD2846" s="7">
        <v>839.00869565217386</v>
      </c>
      <c r="AE2846" s="4">
        <v>615</v>
      </c>
      <c r="AF2846" s="4">
        <v>628</v>
      </c>
      <c r="AG2846" s="4">
        <v>824</v>
      </c>
      <c r="AH2846" s="4">
        <v>1089</v>
      </c>
      <c r="AI2846" s="4">
        <v>1220</v>
      </c>
      <c r="AJ2846" s="4">
        <v>1403</v>
      </c>
      <c r="AK2846" s="4">
        <v>723.40495372729208</v>
      </c>
      <c r="AL2846" s="8">
        <v>1.1617010096217721</v>
      </c>
      <c r="AM2846" s="4">
        <v>694.15141234052146</v>
      </c>
      <c r="AN2846" s="8">
        <v>1.1198608596375843</v>
      </c>
      <c r="AO2846" s="4">
        <v>664.89787095375084</v>
      </c>
      <c r="AP2846" s="8">
        <v>1.0780207096533965</v>
      </c>
    </row>
    <row r="2847" spans="1:42" x14ac:dyDescent="0.25">
      <c r="A2847" s="2" t="s">
        <v>8244</v>
      </c>
      <c r="B2847" t="s">
        <v>8243</v>
      </c>
      <c r="C2847" t="s">
        <v>149</v>
      </c>
      <c r="D2847" t="s">
        <v>8242</v>
      </c>
      <c r="E2847" s="3" t="s">
        <v>8074</v>
      </c>
      <c r="F2847" t="s">
        <v>8245</v>
      </c>
      <c r="G2847">
        <v>158</v>
      </c>
      <c r="H2847">
        <v>0</v>
      </c>
      <c r="I2847">
        <v>81</v>
      </c>
      <c r="J2847">
        <v>54</v>
      </c>
      <c r="K2847">
        <v>23</v>
      </c>
      <c r="L2847">
        <v>0</v>
      </c>
      <c r="M2847">
        <v>0</v>
      </c>
      <c r="N2847" s="2">
        <v>197.6350210970464</v>
      </c>
      <c r="O2847" s="2">
        <v>252.66611626371306</v>
      </c>
      <c r="P2847" s="2">
        <v>195.81</v>
      </c>
      <c r="Q2847" s="4">
        <v>646.11113736075947</v>
      </c>
      <c r="R2847" s="5">
        <v>5.4000000000000006E-2</v>
      </c>
      <c r="S2847" s="6">
        <v>681.00113877824049</v>
      </c>
      <c r="T2847" s="4">
        <v>66.138157894736835</v>
      </c>
      <c r="U2847" s="7">
        <v>747.13929667297737</v>
      </c>
      <c r="V2847" s="8">
        <v>0.92165243532967245</v>
      </c>
      <c r="W2847" s="7">
        <v>516.64062096516807</v>
      </c>
      <c r="X2847" s="7">
        <v>607.36775440295366</v>
      </c>
      <c r="Y2847" s="7">
        <v>692.2144254882902</v>
      </c>
      <c r="Z2847" s="7">
        <v>913.99186278065508</v>
      </c>
      <c r="AA2847" s="7">
        <v>917.35212698205453</v>
      </c>
      <c r="AB2847" s="7">
        <v>1055.1229592394327</v>
      </c>
      <c r="AC2847" s="7">
        <v>891.71708860759497</v>
      </c>
      <c r="AD2847" s="7">
        <v>972.78227848101255</v>
      </c>
      <c r="AE2847" s="4">
        <v>615</v>
      </c>
      <c r="AF2847" s="4">
        <v>723</v>
      </c>
      <c r="AG2847" s="4">
        <v>824</v>
      </c>
      <c r="AH2847" s="4">
        <v>1088</v>
      </c>
      <c r="AI2847" s="4">
        <v>1092</v>
      </c>
      <c r="AJ2847" s="4">
        <v>1256</v>
      </c>
      <c r="AK2847" s="4">
        <v>860.08170575606516</v>
      </c>
      <c r="AL2847" s="8">
        <v>1.1425617642999206</v>
      </c>
      <c r="AM2847" s="4">
        <v>799.54742959454688</v>
      </c>
      <c r="AN2847" s="8">
        <v>1.0678881883099776</v>
      </c>
      <c r="AO2847" s="4">
        <v>740.27428418639374</v>
      </c>
      <c r="AP2847" s="8">
        <v>0.994770311819825</v>
      </c>
    </row>
    <row r="2848" spans="1:42" x14ac:dyDescent="0.25">
      <c r="A2848" s="2" t="s">
        <v>8248</v>
      </c>
      <c r="B2848" t="s">
        <v>8247</v>
      </c>
      <c r="C2848" t="s">
        <v>149</v>
      </c>
      <c r="D2848" t="s">
        <v>8246</v>
      </c>
      <c r="E2848" s="3" t="s">
        <v>8074</v>
      </c>
      <c r="F2848" t="s">
        <v>8249</v>
      </c>
      <c r="G2848">
        <v>116</v>
      </c>
      <c r="H2848">
        <v>10</v>
      </c>
      <c r="I2848">
        <v>56</v>
      </c>
      <c r="J2848">
        <v>36</v>
      </c>
      <c r="K2848">
        <v>14</v>
      </c>
      <c r="L2848">
        <v>0</v>
      </c>
      <c r="M2848">
        <v>0</v>
      </c>
      <c r="N2848" s="2">
        <v>221.80316091954023</v>
      </c>
      <c r="O2848" s="2">
        <v>207.41300622701146</v>
      </c>
      <c r="P2848" s="2">
        <v>214.3</v>
      </c>
      <c r="Q2848" s="4">
        <v>643.51616714655165</v>
      </c>
      <c r="R2848" s="5">
        <v>5.4000000000000006E-2</v>
      </c>
      <c r="S2848" s="6">
        <v>678.26604017246552</v>
      </c>
      <c r="T2848" s="4">
        <v>81.126126126126124</v>
      </c>
      <c r="U2848" s="7">
        <v>759.39216629859163</v>
      </c>
      <c r="V2848" s="8">
        <v>1.0039832606637409</v>
      </c>
      <c r="W2848" s="7">
        <v>551.48734107480834</v>
      </c>
      <c r="X2848" s="7">
        <v>608.87789364194293</v>
      </c>
      <c r="Y2848" s="7">
        <v>738.9033643018571</v>
      </c>
      <c r="Z2848" s="7">
        <v>890.45029217444676</v>
      </c>
      <c r="AA2848" s="7">
        <v>1105.6648643012011</v>
      </c>
      <c r="AB2848" s="7">
        <v>1271.5594303155744</v>
      </c>
      <c r="AC2848" s="7">
        <v>832.01724137931035</v>
      </c>
      <c r="AD2848" s="7">
        <v>907.65517241379303</v>
      </c>
      <c r="AE2848" s="4">
        <v>615</v>
      </c>
      <c r="AF2848" s="4">
        <v>679</v>
      </c>
      <c r="AG2848" s="4">
        <v>824</v>
      </c>
      <c r="AH2848" s="4">
        <v>993</v>
      </c>
      <c r="AI2848" s="4">
        <v>1233</v>
      </c>
      <c r="AJ2848" s="4">
        <v>1418</v>
      </c>
      <c r="AK2848" s="4">
        <v>798.39741421431484</v>
      </c>
      <c r="AL2848" s="8">
        <v>1.1628075071745059</v>
      </c>
      <c r="AM2848" s="4">
        <v>757.96858641176948</v>
      </c>
      <c r="AN2848" s="8">
        <v>1.1093570395987677</v>
      </c>
      <c r="AO2848" s="4">
        <v>717.5397586092239</v>
      </c>
      <c r="AP2848" s="8">
        <v>1.0559065720230294</v>
      </c>
    </row>
    <row r="2849" spans="1:42" x14ac:dyDescent="0.25">
      <c r="A2849" s="2" t="s">
        <v>8252</v>
      </c>
      <c r="B2849" t="s">
        <v>8251</v>
      </c>
      <c r="C2849" t="s">
        <v>149</v>
      </c>
      <c r="D2849" t="s">
        <v>8250</v>
      </c>
      <c r="E2849" s="3" t="s">
        <v>8074</v>
      </c>
      <c r="F2849" t="s">
        <v>8253</v>
      </c>
      <c r="G2849">
        <v>94</v>
      </c>
      <c r="H2849">
        <v>12</v>
      </c>
      <c r="I2849">
        <v>42</v>
      </c>
      <c r="J2849">
        <v>28</v>
      </c>
      <c r="K2849">
        <v>12</v>
      </c>
      <c r="L2849">
        <v>0</v>
      </c>
      <c r="M2849">
        <v>0</v>
      </c>
      <c r="N2849" s="2">
        <v>189.7118794326241</v>
      </c>
      <c r="O2849" s="2">
        <v>195.98957442553186</v>
      </c>
      <c r="P2849" s="2">
        <v>250.56</v>
      </c>
      <c r="Q2849" s="4">
        <v>636.26145385815596</v>
      </c>
      <c r="R2849" s="5">
        <v>5.4000000000000006E-2</v>
      </c>
      <c r="S2849" s="6">
        <v>670.61957236649641</v>
      </c>
      <c r="T2849" s="4">
        <v>50.219780219780219</v>
      </c>
      <c r="U2849" s="7">
        <v>720.83935258627662</v>
      </c>
      <c r="V2849" s="8">
        <v>0.91722255655724616</v>
      </c>
      <c r="W2849" s="7">
        <v>524.79245036829127</v>
      </c>
      <c r="X2849" s="7">
        <v>616.95112457930827</v>
      </c>
      <c r="Y2849" s="7">
        <v>703.13655138775937</v>
      </c>
      <c r="Z2849" s="7">
        <v>928.41331057024547</v>
      </c>
      <c r="AA2849" s="7">
        <v>931.82659480028315</v>
      </c>
      <c r="AB2849" s="7">
        <v>1071.7712482318275</v>
      </c>
      <c r="AC2849" s="7">
        <v>864.48297872340424</v>
      </c>
      <c r="AD2849" s="7">
        <v>943.07234042553182</v>
      </c>
      <c r="AE2849" s="4">
        <v>615</v>
      </c>
      <c r="AF2849" s="4">
        <v>723</v>
      </c>
      <c r="AG2849" s="4">
        <v>824</v>
      </c>
      <c r="AH2849" s="4">
        <v>1088</v>
      </c>
      <c r="AI2849" s="4">
        <v>1092</v>
      </c>
      <c r="AJ2849" s="4">
        <v>1256</v>
      </c>
      <c r="AK2849" s="4">
        <v>845.88677883081948</v>
      </c>
      <c r="AL2849" s="8">
        <v>1.1402390089985162</v>
      </c>
      <c r="AM2849" s="4">
        <v>787.46437667604528</v>
      </c>
      <c r="AN2849" s="8">
        <v>1.065900191518093</v>
      </c>
      <c r="AO2849" s="4">
        <v>729.04197452127084</v>
      </c>
      <c r="AP2849" s="8">
        <v>0.99156137403766953</v>
      </c>
    </row>
    <row r="2850" spans="1:42" x14ac:dyDescent="0.25">
      <c r="A2850" s="2" t="s">
        <v>8256</v>
      </c>
      <c r="B2850" t="s">
        <v>8255</v>
      </c>
      <c r="C2850" t="s">
        <v>149</v>
      </c>
      <c r="D2850" t="s">
        <v>8254</v>
      </c>
      <c r="E2850" s="3" t="s">
        <v>8074</v>
      </c>
      <c r="F2850" t="s">
        <v>8257</v>
      </c>
      <c r="G2850">
        <v>32</v>
      </c>
      <c r="H2850">
        <v>0</v>
      </c>
      <c r="I2850">
        <v>22</v>
      </c>
      <c r="J2850">
        <v>8</v>
      </c>
      <c r="K2850">
        <v>2</v>
      </c>
      <c r="L2850">
        <v>0</v>
      </c>
      <c r="M2850">
        <v>0</v>
      </c>
      <c r="N2850" s="2">
        <v>194.06770833333334</v>
      </c>
      <c r="O2850" s="2">
        <v>251.06674417708334</v>
      </c>
      <c r="P2850" s="2">
        <v>243.8</v>
      </c>
      <c r="Q2850" s="4">
        <v>688.93445251041669</v>
      </c>
      <c r="R2850" s="5">
        <v>5.4000000000000006E-2</v>
      </c>
      <c r="S2850" s="6">
        <v>726.13691294597925</v>
      </c>
      <c r="T2850" s="4">
        <v>66.7</v>
      </c>
      <c r="U2850" s="7">
        <v>792.83691294597929</v>
      </c>
      <c r="V2850" s="8">
        <v>1.1249902986108256</v>
      </c>
      <c r="W2850" s="7">
        <v>633.663286926963</v>
      </c>
      <c r="X2850" s="7">
        <v>647.05779543111021</v>
      </c>
      <c r="Y2850" s="7">
        <v>849.00576980132939</v>
      </c>
      <c r="Z2850" s="7">
        <v>1104.5317781881374</v>
      </c>
      <c r="AA2850" s="7">
        <v>1281.7514291660846</v>
      </c>
      <c r="AB2850" s="7">
        <v>1474.4262822642017</v>
      </c>
      <c r="AC2850" s="7">
        <v>775.22500000000002</v>
      </c>
      <c r="AD2850" s="7">
        <v>845.69999999999993</v>
      </c>
      <c r="AE2850" s="4">
        <v>615</v>
      </c>
      <c r="AF2850" s="4">
        <v>628</v>
      </c>
      <c r="AG2850" s="4">
        <v>824</v>
      </c>
      <c r="AH2850" s="4">
        <v>1072</v>
      </c>
      <c r="AI2850" s="4">
        <v>1244</v>
      </c>
      <c r="AJ2850" s="4">
        <v>1431</v>
      </c>
      <c r="AK2850" s="4">
        <v>757.70863173022656</v>
      </c>
      <c r="AL2850" s="8">
        <v>1.1697887644274234</v>
      </c>
      <c r="AM2850" s="4">
        <v>747.56057926386143</v>
      </c>
      <c r="AN2850" s="8">
        <v>1.1553892575578026</v>
      </c>
      <c r="AO2850" s="4">
        <v>736.28496541234438</v>
      </c>
      <c r="AP2850" s="8">
        <v>1.1393898054804461</v>
      </c>
    </row>
    <row r="2851" spans="1:42" x14ac:dyDescent="0.25">
      <c r="A2851" s="2" t="s">
        <v>8260</v>
      </c>
      <c r="B2851" t="s">
        <v>8259</v>
      </c>
      <c r="C2851" t="s">
        <v>149</v>
      </c>
      <c r="D2851" t="s">
        <v>8258</v>
      </c>
      <c r="E2851" s="3" t="s">
        <v>8074</v>
      </c>
      <c r="F2851" t="s">
        <v>8261</v>
      </c>
      <c r="G2851">
        <v>60</v>
      </c>
      <c r="H2851">
        <v>0</v>
      </c>
      <c r="I2851">
        <v>24</v>
      </c>
      <c r="J2851">
        <v>34</v>
      </c>
      <c r="K2851">
        <v>2</v>
      </c>
      <c r="L2851">
        <v>0</v>
      </c>
      <c r="M2851">
        <v>0</v>
      </c>
      <c r="N2851" s="2">
        <v>209.92499999999998</v>
      </c>
      <c r="O2851" s="2">
        <v>229.42051491666669</v>
      </c>
      <c r="P2851" s="2">
        <v>226.31</v>
      </c>
      <c r="Q2851" s="4">
        <v>665.65551491666668</v>
      </c>
      <c r="R2851" s="5">
        <v>5.4000000000000006E-2</v>
      </c>
      <c r="S2851" s="6">
        <v>701.60091272216675</v>
      </c>
      <c r="T2851" s="4">
        <v>76.736842105263165</v>
      </c>
      <c r="U2851" s="7">
        <v>778.33775482742988</v>
      </c>
      <c r="V2851" s="8">
        <v>1.0316852668591392</v>
      </c>
      <c r="W2851" s="7">
        <v>571.9319948625448</v>
      </c>
      <c r="X2851" s="7">
        <v>584.02161426614327</v>
      </c>
      <c r="Y2851" s="7">
        <v>766.29587604347466</v>
      </c>
      <c r="Z2851" s="7">
        <v>1012.7381177322135</v>
      </c>
      <c r="AA2851" s="7">
        <v>1134.5642824915524</v>
      </c>
      <c r="AB2851" s="7">
        <v>1304.7489248652851</v>
      </c>
      <c r="AC2851" s="7">
        <v>829.87666666666667</v>
      </c>
      <c r="AD2851" s="7">
        <v>905.31999999999994</v>
      </c>
      <c r="AE2851" s="4">
        <v>615</v>
      </c>
      <c r="AF2851" s="4">
        <v>628</v>
      </c>
      <c r="AG2851" s="4">
        <v>824</v>
      </c>
      <c r="AH2851" s="4">
        <v>1089</v>
      </c>
      <c r="AI2851" s="4">
        <v>1220</v>
      </c>
      <c r="AJ2851" s="4">
        <v>1403</v>
      </c>
      <c r="AK2851" s="4">
        <v>800.25902174747978</v>
      </c>
      <c r="AL2851" s="8">
        <v>1.162456409472111</v>
      </c>
      <c r="AM2851" s="4">
        <v>767.37298540570896</v>
      </c>
      <c r="AN2851" s="8">
        <v>1.1188660286011207</v>
      </c>
      <c r="AO2851" s="4">
        <v>734.4869490639378</v>
      </c>
      <c r="AP2851" s="8">
        <v>1.07527564773013</v>
      </c>
    </row>
    <row r="2852" spans="1:42" x14ac:dyDescent="0.25">
      <c r="A2852" s="2" t="s">
        <v>8264</v>
      </c>
      <c r="B2852" t="s">
        <v>8263</v>
      </c>
      <c r="C2852" t="s">
        <v>149</v>
      </c>
      <c r="D2852" t="s">
        <v>8262</v>
      </c>
      <c r="E2852" s="3" t="s">
        <v>8074</v>
      </c>
      <c r="F2852" t="s">
        <v>8265</v>
      </c>
      <c r="G2852">
        <v>75</v>
      </c>
      <c r="H2852">
        <v>4</v>
      </c>
      <c r="I2852">
        <v>30</v>
      </c>
      <c r="J2852">
        <v>10</v>
      </c>
      <c r="K2852">
        <v>31</v>
      </c>
      <c r="L2852">
        <v>0</v>
      </c>
      <c r="M2852">
        <v>0</v>
      </c>
      <c r="N2852" s="2">
        <v>194.7511111111111</v>
      </c>
      <c r="O2852" s="2">
        <v>246.9825900000001</v>
      </c>
      <c r="P2852" s="2">
        <v>258.91000000000003</v>
      </c>
      <c r="Q2852" s="4">
        <v>700.64370111111123</v>
      </c>
      <c r="R2852" s="5">
        <v>5.4000000000000006E-2</v>
      </c>
      <c r="S2852" s="6">
        <v>738.4784609711113</v>
      </c>
      <c r="T2852" s="4">
        <v>110.26666666666667</v>
      </c>
      <c r="U2852" s="7">
        <v>848.74512763777795</v>
      </c>
      <c r="V2852" s="8">
        <v>1.0140808732051447</v>
      </c>
      <c r="W2852" s="7">
        <v>542.63555426452081</v>
      </c>
      <c r="X2852" s="7">
        <v>554.10589931401478</v>
      </c>
      <c r="Y2852" s="7">
        <v>727.04340929100033</v>
      </c>
      <c r="Z2852" s="7">
        <v>945.86229946596166</v>
      </c>
      <c r="AA2852" s="7">
        <v>1097.6237878131121</v>
      </c>
      <c r="AB2852" s="7">
        <v>1262.6202896789096</v>
      </c>
      <c r="AC2852" s="7">
        <v>920.65600000000006</v>
      </c>
      <c r="AD2852" s="7">
        <v>1004.352</v>
      </c>
      <c r="AE2852" s="4">
        <v>615</v>
      </c>
      <c r="AF2852" s="4">
        <v>628</v>
      </c>
      <c r="AG2852" s="4">
        <v>824</v>
      </c>
      <c r="AH2852" s="4">
        <v>1072</v>
      </c>
      <c r="AI2852" s="4">
        <v>1244</v>
      </c>
      <c r="AJ2852" s="4">
        <v>1431</v>
      </c>
      <c r="AK2852" s="4">
        <v>850.85428313457783</v>
      </c>
      <c r="AL2852" s="8">
        <v>1.1483475313052529</v>
      </c>
      <c r="AM2852" s="4">
        <v>813.95475943911117</v>
      </c>
      <c r="AN2852" s="8">
        <v>1.104259971929098</v>
      </c>
      <c r="AO2852" s="4">
        <v>775.37798466657796</v>
      </c>
      <c r="AP2852" s="8">
        <v>1.0581684325812997</v>
      </c>
    </row>
    <row r="2853" spans="1:42" x14ac:dyDescent="0.25">
      <c r="A2853" s="2" t="s">
        <v>8268</v>
      </c>
      <c r="B2853" t="s">
        <v>8267</v>
      </c>
      <c r="C2853" t="s">
        <v>149</v>
      </c>
      <c r="D2853" t="s">
        <v>8266</v>
      </c>
      <c r="E2853" s="3" t="s">
        <v>8074</v>
      </c>
      <c r="F2853" t="s">
        <v>8269</v>
      </c>
      <c r="G2853">
        <v>56</v>
      </c>
      <c r="H2853">
        <v>0</v>
      </c>
      <c r="I2853">
        <v>40</v>
      </c>
      <c r="J2853">
        <v>12</v>
      </c>
      <c r="K2853">
        <v>4</v>
      </c>
      <c r="L2853">
        <v>0</v>
      </c>
      <c r="M2853">
        <v>0</v>
      </c>
      <c r="N2853" s="2">
        <v>196.08482142857144</v>
      </c>
      <c r="O2853" s="2">
        <v>227.94149153571428</v>
      </c>
      <c r="P2853" s="2">
        <v>263.17</v>
      </c>
      <c r="Q2853" s="4">
        <v>687.19631296428565</v>
      </c>
      <c r="R2853" s="5">
        <v>5.4000000000000006E-2</v>
      </c>
      <c r="S2853" s="6">
        <v>724.3049138643571</v>
      </c>
      <c r="T2853" s="4">
        <v>25.272727272727273</v>
      </c>
      <c r="U2853" s="7">
        <v>749.57764113708436</v>
      </c>
      <c r="V2853" s="8">
        <v>1.0682091791448678</v>
      </c>
      <c r="W2853" s="7">
        <v>634.79899311605391</v>
      </c>
      <c r="X2853" s="7">
        <v>648.21750841769415</v>
      </c>
      <c r="Y2853" s="7">
        <v>850.52743142703821</v>
      </c>
      <c r="Z2853" s="7">
        <v>1106.5114156429429</v>
      </c>
      <c r="AA2853" s="7">
        <v>1284.0486950184898</v>
      </c>
      <c r="AB2853" s="7">
        <v>1477.0688766651597</v>
      </c>
      <c r="AC2853" s="7">
        <v>771.88571428571424</v>
      </c>
      <c r="AD2853" s="7">
        <v>842.05714285714282</v>
      </c>
      <c r="AE2853" s="4">
        <v>615</v>
      </c>
      <c r="AF2853" s="4">
        <v>628</v>
      </c>
      <c r="AG2853" s="4">
        <v>824</v>
      </c>
      <c r="AH2853" s="4">
        <v>1072</v>
      </c>
      <c r="AI2853" s="4">
        <v>1244</v>
      </c>
      <c r="AJ2853" s="4">
        <v>1431</v>
      </c>
      <c r="AK2853" s="4">
        <v>792.66208993775115</v>
      </c>
      <c r="AL2853" s="8">
        <v>1.1656237215947371</v>
      </c>
      <c r="AM2853" s="4">
        <v>769.42065007279712</v>
      </c>
      <c r="AN2853" s="8">
        <v>1.1325027771617815</v>
      </c>
      <c r="AO2853" s="4">
        <v>746.17921020784331</v>
      </c>
      <c r="AP2853" s="8">
        <v>1.0993818327288263</v>
      </c>
    </row>
    <row r="2854" spans="1:42" x14ac:dyDescent="0.25">
      <c r="A2854" s="2" t="s">
        <v>8272</v>
      </c>
      <c r="B2854" t="s">
        <v>8271</v>
      </c>
      <c r="C2854" t="s">
        <v>149</v>
      </c>
      <c r="D2854" t="s">
        <v>8270</v>
      </c>
      <c r="E2854" s="3" t="s">
        <v>8074</v>
      </c>
      <c r="F2854" t="s">
        <v>8273</v>
      </c>
      <c r="G2854">
        <v>22</v>
      </c>
      <c r="H2854">
        <v>0</v>
      </c>
      <c r="I2854">
        <v>18</v>
      </c>
      <c r="J2854">
        <v>4</v>
      </c>
      <c r="K2854">
        <v>0</v>
      </c>
      <c r="L2854">
        <v>0</v>
      </c>
      <c r="M2854">
        <v>0</v>
      </c>
      <c r="N2854" s="2">
        <v>176.8598484848485</v>
      </c>
      <c r="O2854" s="2">
        <v>215.73077516666658</v>
      </c>
      <c r="P2854" s="2">
        <v>206.05</v>
      </c>
      <c r="Q2854" s="4">
        <v>598.64062365151517</v>
      </c>
      <c r="R2854" s="5">
        <v>5.4000000000000006E-2</v>
      </c>
      <c r="S2854" s="6">
        <v>630.96721732869707</v>
      </c>
      <c r="T2854" s="4">
        <v>159.90909090909091</v>
      </c>
      <c r="U2854" s="7">
        <v>790.87630823778795</v>
      </c>
      <c r="V2854" s="8">
        <v>1.1917314233720093</v>
      </c>
      <c r="W2854" s="7">
        <v>584.72509934638833</v>
      </c>
      <c r="X2854" s="7">
        <v>597.08514209679981</v>
      </c>
      <c r="Y2854" s="7">
        <v>783.43655587223418</v>
      </c>
      <c r="Z2854" s="7">
        <v>1019.2281406493145</v>
      </c>
      <c r="AA2854" s="7">
        <v>1182.7610139624505</v>
      </c>
      <c r="AB2854" s="7">
        <v>1360.5554750645231</v>
      </c>
      <c r="AC2854" s="7">
        <v>730</v>
      </c>
      <c r="AD2854" s="7">
        <v>796.36363636363637</v>
      </c>
      <c r="AE2854" s="4">
        <v>615</v>
      </c>
      <c r="AF2854" s="4">
        <v>628</v>
      </c>
      <c r="AG2854" s="4">
        <v>824</v>
      </c>
      <c r="AH2854" s="4">
        <v>1072</v>
      </c>
      <c r="AI2854" s="4">
        <v>1244</v>
      </c>
      <c r="AJ2854" s="4">
        <v>1431</v>
      </c>
      <c r="AK2854" s="4">
        <v>620.65243445735678</v>
      </c>
      <c r="AL2854" s="8">
        <v>1.1761885998672499</v>
      </c>
      <c r="AM2854" s="4">
        <v>623.90973431146438</v>
      </c>
      <c r="AN2854" s="8">
        <v>1.1810968599213847</v>
      </c>
      <c r="AO2854" s="4">
        <v>627.7099174745897</v>
      </c>
      <c r="AP2854" s="8">
        <v>1.186823163317875</v>
      </c>
    </row>
    <row r="2855" spans="1:42" x14ac:dyDescent="0.25">
      <c r="A2855" s="2" t="s">
        <v>8276</v>
      </c>
      <c r="B2855" t="s">
        <v>8275</v>
      </c>
      <c r="C2855" t="s">
        <v>149</v>
      </c>
      <c r="D2855" t="s">
        <v>8274</v>
      </c>
      <c r="E2855" s="3" t="s">
        <v>8074</v>
      </c>
      <c r="F2855" t="s">
        <v>8277</v>
      </c>
      <c r="G2855">
        <v>98</v>
      </c>
      <c r="H2855">
        <v>0</v>
      </c>
      <c r="I2855">
        <v>44</v>
      </c>
      <c r="J2855">
        <v>18</v>
      </c>
      <c r="K2855">
        <v>36</v>
      </c>
      <c r="L2855">
        <v>0</v>
      </c>
      <c r="M2855">
        <v>0</v>
      </c>
      <c r="N2855" s="2">
        <v>198.65901360544217</v>
      </c>
      <c r="O2855" s="2">
        <v>173.51897555782304</v>
      </c>
      <c r="P2855" s="2">
        <v>277.48</v>
      </c>
      <c r="Q2855" s="4">
        <v>649.65798916326526</v>
      </c>
      <c r="R2855" s="5">
        <v>5.4000000000000006E-2</v>
      </c>
      <c r="S2855" s="6">
        <v>684.73952057808162</v>
      </c>
      <c r="T2855" s="4">
        <v>71.159574468085111</v>
      </c>
      <c r="U2855" s="7">
        <v>755.89909504616674</v>
      </c>
      <c r="V2855" s="8">
        <v>0.91391274322103655</v>
      </c>
      <c r="W2855" s="7">
        <v>509.14492332758806</v>
      </c>
      <c r="X2855" s="7">
        <v>519.90733634101684</v>
      </c>
      <c r="Y2855" s="7">
        <v>682.17140946655707</v>
      </c>
      <c r="Z2855" s="7">
        <v>887.4851346458122</v>
      </c>
      <c r="AA2855" s="7">
        <v>1029.8801375927148</v>
      </c>
      <c r="AB2855" s="7">
        <v>1184.6933094012659</v>
      </c>
      <c r="AC2855" s="7">
        <v>909.8122448979592</v>
      </c>
      <c r="AD2855" s="7">
        <v>992.52244897959179</v>
      </c>
      <c r="AE2855" s="4">
        <v>615</v>
      </c>
      <c r="AF2855" s="4">
        <v>628</v>
      </c>
      <c r="AG2855" s="4">
        <v>824</v>
      </c>
      <c r="AH2855" s="4">
        <v>1072</v>
      </c>
      <c r="AI2855" s="4">
        <v>1244</v>
      </c>
      <c r="AJ2855" s="4">
        <v>1431</v>
      </c>
      <c r="AK2855" s="4">
        <v>872.30283830061319</v>
      </c>
      <c r="AL2855" s="8">
        <v>1.1406844212807496</v>
      </c>
      <c r="AM2855" s="4">
        <v>808.36079816793199</v>
      </c>
      <c r="AN2855" s="8">
        <v>1.0633758946694838</v>
      </c>
      <c r="AO2855" s="4">
        <v>746.55015937300675</v>
      </c>
      <c r="AP2855" s="8">
        <v>0.98864431894526017</v>
      </c>
    </row>
    <row r="2856" spans="1:42" x14ac:dyDescent="0.25">
      <c r="A2856" s="2" t="s">
        <v>8280</v>
      </c>
      <c r="B2856" t="s">
        <v>8279</v>
      </c>
      <c r="C2856" t="s">
        <v>149</v>
      </c>
      <c r="D2856" t="s">
        <v>8278</v>
      </c>
      <c r="E2856" s="3" t="s">
        <v>8074</v>
      </c>
      <c r="F2856" t="s">
        <v>8281</v>
      </c>
      <c r="G2856">
        <v>30</v>
      </c>
      <c r="H2856">
        <v>0</v>
      </c>
      <c r="I2856">
        <v>8</v>
      </c>
      <c r="J2856">
        <v>14</v>
      </c>
      <c r="K2856">
        <v>4</v>
      </c>
      <c r="L2856">
        <v>4</v>
      </c>
      <c r="M2856">
        <v>0</v>
      </c>
      <c r="N2856" s="2">
        <v>169.37222222222223</v>
      </c>
      <c r="O2856" s="2">
        <v>234.42820733333329</v>
      </c>
      <c r="P2856" s="2">
        <v>214.35</v>
      </c>
      <c r="Q2856" s="4">
        <v>618.15042955555555</v>
      </c>
      <c r="R2856" s="5">
        <v>5.4000000000000006E-2</v>
      </c>
      <c r="S2856" s="6">
        <v>651.53055275155555</v>
      </c>
      <c r="T2856" s="4">
        <v>150.41379310344828</v>
      </c>
      <c r="U2856" s="7">
        <v>801.9443458550038</v>
      </c>
      <c r="V2856" s="8">
        <v>0.93162679583527397</v>
      </c>
      <c r="W2856" s="7">
        <v>465.48709333434783</v>
      </c>
      <c r="X2856" s="7">
        <v>475.32665790889507</v>
      </c>
      <c r="Y2856" s="7">
        <v>623.67701610976042</v>
      </c>
      <c r="Z2856" s="7">
        <v>811.3856326088146</v>
      </c>
      <c r="AA2856" s="7">
        <v>941.57064082590045</v>
      </c>
      <c r="AB2856" s="7">
        <v>1083.1089927828484</v>
      </c>
      <c r="AC2856" s="7">
        <v>946.88</v>
      </c>
      <c r="AD2856" s="7">
        <v>1032.9599999999998</v>
      </c>
      <c r="AE2856" s="4">
        <v>615</v>
      </c>
      <c r="AF2856" s="4">
        <v>628</v>
      </c>
      <c r="AG2856" s="4">
        <v>824</v>
      </c>
      <c r="AH2856" s="4">
        <v>1072</v>
      </c>
      <c r="AI2856" s="4">
        <v>1244</v>
      </c>
      <c r="AJ2856" s="4">
        <v>1431</v>
      </c>
      <c r="AK2856" s="4">
        <v>824.14774754205212</v>
      </c>
      <c r="AL2856" s="8">
        <v>1.1321579236123378</v>
      </c>
      <c r="AM2856" s="4">
        <v>766.60868261188659</v>
      </c>
      <c r="AN2856" s="8">
        <v>1.0653142143533165</v>
      </c>
      <c r="AO2856" s="4">
        <v>709.06961768172118</v>
      </c>
      <c r="AP2856" s="8">
        <v>0.99847050509429536</v>
      </c>
    </row>
    <row r="2857" spans="1:42" x14ac:dyDescent="0.25">
      <c r="A2857" s="2" t="s">
        <v>8284</v>
      </c>
      <c r="B2857" t="s">
        <v>8283</v>
      </c>
      <c r="C2857" t="s">
        <v>149</v>
      </c>
      <c r="D2857" t="s">
        <v>8282</v>
      </c>
      <c r="E2857" s="3" t="s">
        <v>8074</v>
      </c>
      <c r="F2857" t="s">
        <v>8285</v>
      </c>
      <c r="G2857">
        <v>116</v>
      </c>
      <c r="H2857">
        <v>0</v>
      </c>
      <c r="I2857">
        <v>95</v>
      </c>
      <c r="J2857">
        <v>21</v>
      </c>
      <c r="K2857">
        <v>0</v>
      </c>
      <c r="L2857">
        <v>0</v>
      </c>
      <c r="M2857">
        <v>0</v>
      </c>
      <c r="N2857" s="2">
        <v>144.64439655172416</v>
      </c>
      <c r="O2857" s="2">
        <v>118.87811443965515</v>
      </c>
      <c r="P2857" s="2">
        <v>375.68</v>
      </c>
      <c r="Q2857" s="4">
        <v>639.20251099137931</v>
      </c>
      <c r="R2857" s="5">
        <v>5.4000000000000006E-2</v>
      </c>
      <c r="S2857" s="6">
        <v>673.71944658491384</v>
      </c>
      <c r="T2857" s="4">
        <v>29.081081081081081</v>
      </c>
      <c r="U2857" s="7">
        <v>702.80052766599488</v>
      </c>
      <c r="V2857" s="8">
        <v>0.57962518012140274</v>
      </c>
      <c r="W2857" s="7">
        <v>596.75838446463172</v>
      </c>
      <c r="X2857" s="7">
        <v>657.32324843729918</v>
      </c>
      <c r="Y2857" s="7">
        <v>747.89272391936152</v>
      </c>
      <c r="Z2857" s="7">
        <v>975.70551500921158</v>
      </c>
      <c r="AA2857" s="7">
        <v>1154.6219021578256</v>
      </c>
      <c r="AB2857" s="7">
        <v>1327.9818797676626</v>
      </c>
      <c r="AC2857" s="7">
        <v>1333.7594827586208</v>
      </c>
      <c r="AD2857" s="7">
        <v>1455.0103448275861</v>
      </c>
      <c r="AE2857" s="4">
        <v>1074</v>
      </c>
      <c r="AF2857" s="4">
        <v>1183</v>
      </c>
      <c r="AG2857" s="4">
        <v>1346</v>
      </c>
      <c r="AH2857" s="4">
        <v>1756</v>
      </c>
      <c r="AI2857" s="4">
        <v>2078</v>
      </c>
      <c r="AJ2857" s="4">
        <v>2390</v>
      </c>
      <c r="AK2857" s="4">
        <v>1275.2864566530945</v>
      </c>
      <c r="AL2857" s="8">
        <v>1.0757593929454066</v>
      </c>
      <c r="AM2857" s="4">
        <v>1072.8360205724568</v>
      </c>
      <c r="AN2857" s="8">
        <v>0.90879114824502061</v>
      </c>
      <c r="AO2857" s="4">
        <v>870.38558449181915</v>
      </c>
      <c r="AP2857" s="8">
        <v>0.74182290354463476</v>
      </c>
    </row>
    <row r="2858" spans="1:42" x14ac:dyDescent="0.25">
      <c r="A2858" s="2" t="s">
        <v>8287</v>
      </c>
      <c r="B2858" t="s">
        <v>6555</v>
      </c>
      <c r="C2858" t="s">
        <v>14</v>
      </c>
      <c r="D2858" t="s">
        <v>8286</v>
      </c>
      <c r="E2858" s="3" t="s">
        <v>8074</v>
      </c>
      <c r="F2858" t="s">
        <v>8288</v>
      </c>
      <c r="G2858">
        <v>150</v>
      </c>
      <c r="H2858">
        <v>0</v>
      </c>
      <c r="I2858">
        <v>96</v>
      </c>
      <c r="J2858">
        <v>38</v>
      </c>
      <c r="K2858">
        <v>14</v>
      </c>
      <c r="L2858">
        <v>2</v>
      </c>
      <c r="M2858">
        <v>0</v>
      </c>
      <c r="N2858" s="2">
        <v>226.70944444444444</v>
      </c>
      <c r="O2858" s="2">
        <v>158.56642144444444</v>
      </c>
      <c r="P2858" s="2">
        <v>256.56</v>
      </c>
      <c r="Q2858" s="4">
        <v>641.83586588888897</v>
      </c>
      <c r="R2858" s="5">
        <v>5.4000000000000006E-2</v>
      </c>
      <c r="S2858" s="6">
        <v>676.49500264688902</v>
      </c>
      <c r="T2858" s="4">
        <v>122.32876712328768</v>
      </c>
      <c r="U2858" s="7">
        <v>798.82376977017668</v>
      </c>
      <c r="V2858" s="8">
        <v>1.0974662990742658</v>
      </c>
      <c r="W2858" s="7">
        <v>580.87785988666485</v>
      </c>
      <c r="X2858" s="7">
        <v>584.59547818993951</v>
      </c>
      <c r="Y2858" s="7">
        <v>766.75877505039762</v>
      </c>
      <c r="Z2858" s="7">
        <v>1013.0509876423436</v>
      </c>
      <c r="AA2858" s="7">
        <v>1016.7686059456182</v>
      </c>
      <c r="AB2858" s="7">
        <v>1169.190956379879</v>
      </c>
      <c r="AC2858" s="7">
        <v>800.66800000000001</v>
      </c>
      <c r="AD2858" s="7">
        <v>873.45600000000002</v>
      </c>
      <c r="AE2858" s="4">
        <v>625</v>
      </c>
      <c r="AF2858" s="4">
        <v>629</v>
      </c>
      <c r="AG2858" s="4">
        <v>825</v>
      </c>
      <c r="AH2858" s="4">
        <v>1090</v>
      </c>
      <c r="AI2858" s="4">
        <v>1094</v>
      </c>
      <c r="AJ2858" s="4">
        <v>1258</v>
      </c>
      <c r="AK2858" s="4">
        <v>734.60736587972997</v>
      </c>
      <c r="AL2858" s="8">
        <v>1.17730413392732</v>
      </c>
      <c r="AM2858" s="4">
        <v>715.23657813544969</v>
      </c>
      <c r="AN2858" s="8">
        <v>1.1506915223096352</v>
      </c>
      <c r="AO2858" s="4">
        <v>695.8657903911693</v>
      </c>
      <c r="AP2858" s="8">
        <v>1.1240789106919507</v>
      </c>
    </row>
    <row r="2859" spans="1:42" x14ac:dyDescent="0.25">
      <c r="A2859" s="2" t="s">
        <v>8291</v>
      </c>
      <c r="B2859" t="s">
        <v>8290</v>
      </c>
      <c r="C2859" t="s">
        <v>149</v>
      </c>
      <c r="D2859" t="s">
        <v>8289</v>
      </c>
      <c r="E2859" s="3" t="s">
        <v>8074</v>
      </c>
      <c r="F2859" t="s">
        <v>8292</v>
      </c>
      <c r="G2859">
        <v>36</v>
      </c>
      <c r="H2859">
        <v>2</v>
      </c>
      <c r="I2859">
        <v>27</v>
      </c>
      <c r="J2859">
        <v>7</v>
      </c>
      <c r="K2859">
        <v>0</v>
      </c>
      <c r="L2859">
        <v>0</v>
      </c>
      <c r="M2859">
        <v>0</v>
      </c>
      <c r="N2859" s="2">
        <v>201.79999999999998</v>
      </c>
      <c r="O2859" s="2">
        <v>235.57891799999999</v>
      </c>
      <c r="P2859" s="2">
        <v>254.76</v>
      </c>
      <c r="Q2859" s="4">
        <v>692.13891799999999</v>
      </c>
      <c r="R2859" s="5">
        <v>5.4000000000000006E-2</v>
      </c>
      <c r="S2859" s="6">
        <v>729.51441957200007</v>
      </c>
      <c r="T2859" s="4">
        <v>43.451612903225808</v>
      </c>
      <c r="U2859" s="7">
        <v>772.96603247522592</v>
      </c>
      <c r="V2859" s="8">
        <v>1.1616755936005732</v>
      </c>
      <c r="W2859" s="7">
        <v>674.26940174184188</v>
      </c>
      <c r="X2859" s="7">
        <v>688.52225088435239</v>
      </c>
      <c r="Y2859" s="7">
        <v>903.41136103297197</v>
      </c>
      <c r="Z2859" s="7">
        <v>1088.6983998856083</v>
      </c>
      <c r="AA2859" s="7">
        <v>1304.68388304519</v>
      </c>
      <c r="AB2859" s="7">
        <v>1500.9346520074498</v>
      </c>
      <c r="AC2859" s="7">
        <v>731.92777777777792</v>
      </c>
      <c r="AD2859" s="7">
        <v>798.4666666666667</v>
      </c>
      <c r="AE2859" s="4">
        <v>615</v>
      </c>
      <c r="AF2859" s="4">
        <v>628</v>
      </c>
      <c r="AG2859" s="4">
        <v>824</v>
      </c>
      <c r="AH2859" s="4">
        <v>993</v>
      </c>
      <c r="AI2859" s="4">
        <v>1190</v>
      </c>
      <c r="AJ2859" s="4">
        <v>1369</v>
      </c>
      <c r="AK2859" s="4">
        <v>742.66549699649067</v>
      </c>
      <c r="AL2859" s="8">
        <v>1.1814400916919843</v>
      </c>
      <c r="AM2859" s="4">
        <v>738.14481413182205</v>
      </c>
      <c r="AN2859" s="8">
        <v>1.1746460454730618</v>
      </c>
      <c r="AO2859" s="4">
        <v>733.62413126715342</v>
      </c>
      <c r="AP2859" s="8">
        <v>1.1678519992541392</v>
      </c>
    </row>
    <row r="2860" spans="1:42" x14ac:dyDescent="0.25">
      <c r="A2860" s="2" t="s">
        <v>8295</v>
      </c>
      <c r="B2860" t="s">
        <v>8294</v>
      </c>
      <c r="C2860" t="s">
        <v>149</v>
      </c>
      <c r="D2860" t="s">
        <v>8293</v>
      </c>
      <c r="E2860" s="3" t="s">
        <v>8074</v>
      </c>
      <c r="F2860" t="s">
        <v>8296</v>
      </c>
      <c r="G2860">
        <v>44</v>
      </c>
      <c r="H2860">
        <v>10</v>
      </c>
      <c r="I2860">
        <v>16</v>
      </c>
      <c r="J2860">
        <v>12</v>
      </c>
      <c r="K2860">
        <v>6</v>
      </c>
      <c r="L2860">
        <v>0</v>
      </c>
      <c r="M2860">
        <v>0</v>
      </c>
      <c r="N2860" s="2">
        <v>180.42424242424241</v>
      </c>
      <c r="O2860" s="2">
        <v>143.69940222727269</v>
      </c>
      <c r="P2860" s="2">
        <v>267.23</v>
      </c>
      <c r="Q2860" s="4">
        <v>591.35364465151508</v>
      </c>
      <c r="R2860" s="5">
        <v>5.4000000000000006E-2</v>
      </c>
      <c r="S2860" s="6">
        <v>623.28674146269691</v>
      </c>
      <c r="T2860" s="4">
        <v>166.83333333333334</v>
      </c>
      <c r="U2860" s="7">
        <v>790.12007479603028</v>
      </c>
      <c r="V2860" s="8">
        <v>1.0744617162512464</v>
      </c>
      <c r="W2860" s="7">
        <v>521.26774706331366</v>
      </c>
      <c r="X2860" s="7">
        <v>532.2864148874163</v>
      </c>
      <c r="Y2860" s="7">
        <v>698.41402208157808</v>
      </c>
      <c r="Z2860" s="7">
        <v>885.73137509132175</v>
      </c>
      <c r="AA2860" s="7">
        <v>1110.3426807364895</v>
      </c>
      <c r="AB2860" s="7">
        <v>1277.3178777632745</v>
      </c>
      <c r="AC2860" s="7">
        <v>808.90000000000009</v>
      </c>
      <c r="AD2860" s="7">
        <v>882.43636363636358</v>
      </c>
      <c r="AE2860" s="4">
        <v>615</v>
      </c>
      <c r="AF2860" s="4">
        <v>628</v>
      </c>
      <c r="AG2860" s="4">
        <v>824</v>
      </c>
      <c r="AH2860" s="4">
        <v>1045</v>
      </c>
      <c r="AI2860" s="4">
        <v>1310</v>
      </c>
      <c r="AJ2860" s="4">
        <v>1507</v>
      </c>
      <c r="AK2860" s="4">
        <v>684.17902176125688</v>
      </c>
      <c r="AL2860" s="8">
        <v>1.157267388557361</v>
      </c>
      <c r="AM2860" s="4">
        <v>663.88159499507026</v>
      </c>
      <c r="AN2860" s="8">
        <v>1.1296654977886562</v>
      </c>
      <c r="AO2860" s="4">
        <v>643.58416822888364</v>
      </c>
      <c r="AP2860" s="8">
        <v>1.1020636070199514</v>
      </c>
    </row>
    <row r="2861" spans="1:42" x14ac:dyDescent="0.25">
      <c r="A2861" s="2" t="s">
        <v>8299</v>
      </c>
      <c r="B2861" t="s">
        <v>8298</v>
      </c>
      <c r="C2861" t="s">
        <v>149</v>
      </c>
      <c r="D2861" t="s">
        <v>8297</v>
      </c>
      <c r="E2861" s="3" t="s">
        <v>8074</v>
      </c>
      <c r="F2861" t="s">
        <v>8300</v>
      </c>
      <c r="G2861">
        <v>136</v>
      </c>
      <c r="H2861">
        <v>0</v>
      </c>
      <c r="I2861">
        <v>78</v>
      </c>
      <c r="J2861">
        <v>42</v>
      </c>
      <c r="K2861">
        <v>16</v>
      </c>
      <c r="L2861">
        <v>0</v>
      </c>
      <c r="M2861">
        <v>0</v>
      </c>
      <c r="N2861" s="2">
        <v>215.26838235294119</v>
      </c>
      <c r="O2861" s="2">
        <v>137.66491029656862</v>
      </c>
      <c r="P2861" s="2">
        <v>279.33999999999997</v>
      </c>
      <c r="Q2861" s="4">
        <v>632.27329264950981</v>
      </c>
      <c r="R2861" s="5">
        <v>5.4000000000000006E-2</v>
      </c>
      <c r="S2861" s="6">
        <v>666.41605045258336</v>
      </c>
      <c r="T2861" s="4">
        <v>59.679104477611943</v>
      </c>
      <c r="U2861" s="7">
        <v>726.09515493019535</v>
      </c>
      <c r="V2861" s="8">
        <v>0.97755742724426398</v>
      </c>
      <c r="W2861" s="7">
        <v>551.78425655197259</v>
      </c>
      <c r="X2861" s="7">
        <v>563.44798880429073</v>
      </c>
      <c r="Y2861" s="7">
        <v>739.30118276231781</v>
      </c>
      <c r="Z2861" s="7">
        <v>977.06187867495646</v>
      </c>
      <c r="AA2861" s="7">
        <v>1094.5964113713928</v>
      </c>
      <c r="AB2861" s="7">
        <v>1258.7858730771018</v>
      </c>
      <c r="AC2861" s="7">
        <v>817.04117647058831</v>
      </c>
      <c r="AD2861" s="7">
        <v>891.31764705882347</v>
      </c>
      <c r="AE2861" s="4">
        <v>615</v>
      </c>
      <c r="AF2861" s="4">
        <v>628</v>
      </c>
      <c r="AG2861" s="4">
        <v>824</v>
      </c>
      <c r="AH2861" s="4">
        <v>1089</v>
      </c>
      <c r="AI2861" s="4">
        <v>1220</v>
      </c>
      <c r="AJ2861" s="4">
        <v>1403</v>
      </c>
      <c r="AK2861" s="4">
        <v>801.42844172130094</v>
      </c>
      <c r="AL2861" s="8">
        <v>1.1593274954764805</v>
      </c>
      <c r="AM2861" s="4">
        <v>756.05542498345324</v>
      </c>
      <c r="AN2861" s="8">
        <v>1.0982408332017193</v>
      </c>
      <c r="AO2861" s="4">
        <v>710.68240824560553</v>
      </c>
      <c r="AP2861" s="8">
        <v>1.0371541709269581</v>
      </c>
    </row>
    <row r="2862" spans="1:42" x14ac:dyDescent="0.25">
      <c r="A2862" s="2" t="s">
        <v>8303</v>
      </c>
      <c r="B2862" t="s">
        <v>8302</v>
      </c>
      <c r="C2862" t="s">
        <v>149</v>
      </c>
      <c r="D2862" t="s">
        <v>8301</v>
      </c>
      <c r="E2862" s="3" t="s">
        <v>8074</v>
      </c>
      <c r="F2862" t="s">
        <v>8304</v>
      </c>
      <c r="G2862">
        <v>24</v>
      </c>
      <c r="H2862">
        <v>0</v>
      </c>
      <c r="I2862">
        <v>9</v>
      </c>
      <c r="J2862">
        <v>10</v>
      </c>
      <c r="K2862">
        <v>4</v>
      </c>
      <c r="L2862">
        <v>1</v>
      </c>
      <c r="M2862">
        <v>0</v>
      </c>
      <c r="N2862" s="2">
        <v>185.79861111111111</v>
      </c>
      <c r="O2862" s="2">
        <v>245.46096908333328</v>
      </c>
      <c r="P2862" s="2">
        <v>252.99</v>
      </c>
      <c r="Q2862" s="4">
        <v>684.24958019444443</v>
      </c>
      <c r="R2862" s="5">
        <v>5.4000000000000006E-2</v>
      </c>
      <c r="S2862" s="6">
        <v>721.19905752494446</v>
      </c>
      <c r="T2862" s="4">
        <v>61.208333333333336</v>
      </c>
      <c r="U2862" s="7">
        <v>782.40739085827784</v>
      </c>
      <c r="V2862" s="8">
        <v>0.9667307135810681</v>
      </c>
      <c r="W2862" s="7">
        <v>548.02811414065991</v>
      </c>
      <c r="X2862" s="7">
        <v>559.6124482607064</v>
      </c>
      <c r="Y2862" s="7">
        <v>734.26856268602239</v>
      </c>
      <c r="Z2862" s="7">
        <v>955.26201359152435</v>
      </c>
      <c r="AA2862" s="7">
        <v>1108.5316650259851</v>
      </c>
      <c r="AB2862" s="7">
        <v>1275.1678558297306</v>
      </c>
      <c r="AC2862" s="7">
        <v>890.26666666666677</v>
      </c>
      <c r="AD2862" s="7">
        <v>971.2</v>
      </c>
      <c r="AE2862" s="4">
        <v>615</v>
      </c>
      <c r="AF2862" s="4">
        <v>628</v>
      </c>
      <c r="AG2862" s="4">
        <v>824</v>
      </c>
      <c r="AH2862" s="4">
        <v>1072</v>
      </c>
      <c r="AI2862" s="4">
        <v>1244</v>
      </c>
      <c r="AJ2862" s="4">
        <v>1431</v>
      </c>
      <c r="AK2862" s="4">
        <v>860.55618831909032</v>
      </c>
      <c r="AL2862" s="8">
        <v>1.1389182722229287</v>
      </c>
      <c r="AM2862" s="4">
        <v>814.10381138770845</v>
      </c>
      <c r="AN2862" s="8">
        <v>1.0815224193423085</v>
      </c>
      <c r="AO2862" s="4">
        <v>767.65143445632646</v>
      </c>
      <c r="AP2862" s="8">
        <v>1.0241265664616883</v>
      </c>
    </row>
    <row r="2863" spans="1:42" x14ac:dyDescent="0.25">
      <c r="A2863" s="2" t="s">
        <v>8307</v>
      </c>
      <c r="B2863" t="s">
        <v>8306</v>
      </c>
      <c r="C2863" t="s">
        <v>14</v>
      </c>
      <c r="D2863" t="s">
        <v>8305</v>
      </c>
      <c r="E2863" s="3" t="s">
        <v>8074</v>
      </c>
      <c r="F2863" t="s">
        <v>8308</v>
      </c>
      <c r="G2863">
        <v>184</v>
      </c>
      <c r="H2863">
        <v>0</v>
      </c>
      <c r="I2863">
        <v>74</v>
      </c>
      <c r="J2863">
        <v>70</v>
      </c>
      <c r="K2863">
        <v>34</v>
      </c>
      <c r="L2863">
        <v>6</v>
      </c>
      <c r="M2863">
        <v>0</v>
      </c>
      <c r="N2863" s="2">
        <v>270.11639492753625</v>
      </c>
      <c r="O2863" s="2">
        <v>306.5846032210145</v>
      </c>
      <c r="P2863" s="2">
        <v>166.53</v>
      </c>
      <c r="Q2863" s="4">
        <v>743.23099814855073</v>
      </c>
      <c r="R2863" s="5">
        <v>5.4000000000000006E-2</v>
      </c>
      <c r="S2863" s="6">
        <v>783.36547204857254</v>
      </c>
      <c r="T2863" s="4">
        <v>80.735955056179776</v>
      </c>
      <c r="U2863" s="7">
        <v>864.10142710475236</v>
      </c>
      <c r="V2863" s="8">
        <v>1.0275885280255059</v>
      </c>
      <c r="W2863" s="7">
        <v>572.92010920605753</v>
      </c>
      <c r="X2863" s="7">
        <v>673.53046984712137</v>
      </c>
      <c r="Y2863" s="7">
        <v>767.6197885947829</v>
      </c>
      <c r="Z2863" s="7">
        <v>1013.5562257173833</v>
      </c>
      <c r="AA2863" s="7">
        <v>1017.282535370756</v>
      </c>
      <c r="AB2863" s="7">
        <v>1170.061231159038</v>
      </c>
      <c r="AC2863" s="7">
        <v>924.99239130434796</v>
      </c>
      <c r="AD2863" s="7">
        <v>1009.0826086956522</v>
      </c>
      <c r="AE2863" s="4">
        <v>615</v>
      </c>
      <c r="AF2863" s="4">
        <v>723</v>
      </c>
      <c r="AG2863" s="4">
        <v>824</v>
      </c>
      <c r="AH2863" s="4">
        <v>1088</v>
      </c>
      <c r="AI2863" s="4">
        <v>1092</v>
      </c>
      <c r="AJ2863" s="4">
        <v>1256</v>
      </c>
      <c r="AK2863" s="4">
        <v>904.98633346500446</v>
      </c>
      <c r="AL2863" s="8">
        <v>1.1722199312843213</v>
      </c>
      <c r="AM2863" s="4">
        <v>864.44604632619394</v>
      </c>
      <c r="AN2863" s="8">
        <v>1.1240094635313831</v>
      </c>
      <c r="AO2863" s="4">
        <v>823.9057591873833</v>
      </c>
      <c r="AP2863" s="8">
        <v>1.0757989957784446</v>
      </c>
    </row>
    <row r="2864" spans="1:42" x14ac:dyDescent="0.25">
      <c r="A2864" s="2" t="s">
        <v>8309</v>
      </c>
      <c r="B2864" t="s">
        <v>8306</v>
      </c>
      <c r="C2864" t="s">
        <v>14</v>
      </c>
      <c r="D2864" t="s">
        <v>8305</v>
      </c>
      <c r="E2864" s="3" t="s">
        <v>8074</v>
      </c>
      <c r="F2864" t="s">
        <v>8308</v>
      </c>
      <c r="G2864">
        <v>120</v>
      </c>
      <c r="H2864">
        <v>0</v>
      </c>
      <c r="I2864">
        <v>55</v>
      </c>
      <c r="J2864">
        <v>5</v>
      </c>
      <c r="K2864">
        <v>40</v>
      </c>
      <c r="L2864">
        <v>20</v>
      </c>
      <c r="M2864">
        <v>0</v>
      </c>
      <c r="N2864" s="2">
        <v>284.22638888888889</v>
      </c>
      <c r="O2864" s="2">
        <v>289.97127652777777</v>
      </c>
      <c r="P2864" s="2">
        <v>193.7</v>
      </c>
      <c r="Q2864" s="4">
        <v>767.89766541666677</v>
      </c>
      <c r="R2864" s="5">
        <v>5.4000000000000006E-2</v>
      </c>
      <c r="S2864" s="6">
        <v>809.36413934916686</v>
      </c>
      <c r="T2864" s="4">
        <v>98.923728813559322</v>
      </c>
      <c r="U2864" s="7">
        <v>908.28786816272623</v>
      </c>
      <c r="V2864" s="8">
        <v>0.99770739328598235</v>
      </c>
      <c r="W2864" s="7">
        <v>546.76253818452562</v>
      </c>
      <c r="X2864" s="7">
        <v>642.77937415839358</v>
      </c>
      <c r="Y2864" s="7">
        <v>732.5728966895108</v>
      </c>
      <c r="Z2864" s="7">
        <v>967.28071795896574</v>
      </c>
      <c r="AA2864" s="7">
        <v>970.836897069109</v>
      </c>
      <c r="AB2864" s="7">
        <v>1116.6402405849824</v>
      </c>
      <c r="AC2864" s="7">
        <v>1001.4125000000001</v>
      </c>
      <c r="AD2864" s="7">
        <v>1092.45</v>
      </c>
      <c r="AE2864" s="4">
        <v>615</v>
      </c>
      <c r="AF2864" s="4">
        <v>723</v>
      </c>
      <c r="AG2864" s="4">
        <v>824</v>
      </c>
      <c r="AH2864" s="4">
        <v>1088</v>
      </c>
      <c r="AI2864" s="4">
        <v>1092</v>
      </c>
      <c r="AJ2864" s="4">
        <v>1256</v>
      </c>
      <c r="AK2864" s="4">
        <v>963.95106633771331</v>
      </c>
      <c r="AL2864" s="8">
        <v>1.1675131623246162</v>
      </c>
      <c r="AM2864" s="4">
        <v>912.42209067486465</v>
      </c>
      <c r="AN2864" s="8">
        <v>1.1109112393117386</v>
      </c>
      <c r="AO2864" s="4">
        <v>860.89311501201564</v>
      </c>
      <c r="AP2864" s="8">
        <v>1.0543093162988604</v>
      </c>
    </row>
    <row r="2865" spans="1:42" x14ac:dyDescent="0.25">
      <c r="A2865" s="2" t="s">
        <v>8312</v>
      </c>
      <c r="B2865" t="s">
        <v>8311</v>
      </c>
      <c r="C2865" t="s">
        <v>14</v>
      </c>
      <c r="D2865" t="s">
        <v>8310</v>
      </c>
      <c r="E2865" s="3" t="s">
        <v>8074</v>
      </c>
      <c r="F2865" t="s">
        <v>8313</v>
      </c>
      <c r="G2865">
        <v>172</v>
      </c>
      <c r="H2865">
        <v>9</v>
      </c>
      <c r="I2865">
        <v>149</v>
      </c>
      <c r="J2865">
        <v>14</v>
      </c>
      <c r="K2865">
        <v>0</v>
      </c>
      <c r="L2865">
        <v>0</v>
      </c>
      <c r="M2865">
        <v>0</v>
      </c>
      <c r="N2865" s="2">
        <v>239.99806201550385</v>
      </c>
      <c r="O2865" s="2">
        <v>210.08300557945742</v>
      </c>
      <c r="P2865" s="2">
        <v>311.39</v>
      </c>
      <c r="Q2865" s="4">
        <v>761.47106759496126</v>
      </c>
      <c r="R2865" s="5">
        <v>5.4000000000000006E-2</v>
      </c>
      <c r="S2865" s="6">
        <v>802.59050524508916</v>
      </c>
      <c r="T2865" s="4">
        <v>0</v>
      </c>
      <c r="U2865" s="7">
        <v>802.59050524508916</v>
      </c>
      <c r="V2865" s="8">
        <v>1.2376661278513439</v>
      </c>
      <c r="W2865" s="7">
        <v>761.16466862857646</v>
      </c>
      <c r="X2865" s="7">
        <v>784.68032505775204</v>
      </c>
      <c r="Y2865" s="7">
        <v>1019.8368893495074</v>
      </c>
      <c r="Z2865" s="7">
        <v>1429.5043776683024</v>
      </c>
      <c r="AA2865" s="7">
        <v>1712.9299209462599</v>
      </c>
      <c r="AB2865" s="7">
        <v>1970.3644755393395</v>
      </c>
      <c r="AC2865" s="7">
        <v>713.31802325581396</v>
      </c>
      <c r="AD2865" s="7">
        <v>778.16511627906971</v>
      </c>
      <c r="AE2865" s="4">
        <v>615</v>
      </c>
      <c r="AF2865" s="4">
        <v>634</v>
      </c>
      <c r="AG2865" s="4">
        <v>824</v>
      </c>
      <c r="AH2865" s="4">
        <v>1155</v>
      </c>
      <c r="AI2865" s="4">
        <v>1384</v>
      </c>
      <c r="AJ2865" s="4">
        <v>1592</v>
      </c>
      <c r="AK2865" s="4">
        <v>782.11318059280234</v>
      </c>
      <c r="AL2865" s="8">
        <v>1.206088267229368</v>
      </c>
      <c r="AM2865" s="4">
        <v>788.89463226336488</v>
      </c>
      <c r="AN2865" s="8">
        <v>1.21654587042236</v>
      </c>
      <c r="AO2865" s="4">
        <v>795.80905357452662</v>
      </c>
      <c r="AP2865" s="8">
        <v>1.2272085246583517</v>
      </c>
    </row>
    <row r="2866" spans="1:42" x14ac:dyDescent="0.25">
      <c r="A2866" s="2" t="s">
        <v>8314</v>
      </c>
      <c r="B2866" t="s">
        <v>8311</v>
      </c>
      <c r="C2866" t="s">
        <v>14</v>
      </c>
      <c r="D2866" t="s">
        <v>8310</v>
      </c>
      <c r="E2866" s="3" t="s">
        <v>8074</v>
      </c>
      <c r="F2866" t="s">
        <v>8313</v>
      </c>
      <c r="G2866">
        <v>101</v>
      </c>
      <c r="H2866">
        <v>0</v>
      </c>
      <c r="I2866">
        <v>8</v>
      </c>
      <c r="J2866">
        <v>33</v>
      </c>
      <c r="K2866">
        <v>50</v>
      </c>
      <c r="L2866">
        <v>10</v>
      </c>
      <c r="M2866">
        <v>0</v>
      </c>
      <c r="N2866" s="2">
        <v>271.47029702970298</v>
      </c>
      <c r="O2866" s="2">
        <v>329.52233388448843</v>
      </c>
      <c r="P2866" s="2">
        <v>290.7</v>
      </c>
      <c r="Q2866" s="4">
        <v>891.69263091419134</v>
      </c>
      <c r="R2866" s="5">
        <v>5.4000000000000006E-2</v>
      </c>
      <c r="S2866" s="6">
        <v>939.84403298355767</v>
      </c>
      <c r="T2866" s="4">
        <v>0</v>
      </c>
      <c r="U2866" s="7">
        <v>939.84403298355767</v>
      </c>
      <c r="V2866" s="8">
        <v>0.91401628566390636</v>
      </c>
      <c r="W2866" s="7">
        <v>562.12001568330231</v>
      </c>
      <c r="X2866" s="7">
        <v>579.4863251109166</v>
      </c>
      <c r="Y2866" s="7">
        <v>753.14941938705874</v>
      </c>
      <c r="Z2866" s="7">
        <v>1055.6888099418118</v>
      </c>
      <c r="AA2866" s="7">
        <v>1264.9985393588461</v>
      </c>
      <c r="AB2866" s="7">
        <v>1455.1139267769388</v>
      </c>
      <c r="AC2866" s="7">
        <v>1131.0831683168317</v>
      </c>
      <c r="AD2866" s="7">
        <v>1233.9089108910891</v>
      </c>
      <c r="AE2866" s="4">
        <v>615</v>
      </c>
      <c r="AF2866" s="4">
        <v>634</v>
      </c>
      <c r="AG2866" s="4">
        <v>824</v>
      </c>
      <c r="AH2866" s="4">
        <v>1155</v>
      </c>
      <c r="AI2866" s="4">
        <v>1384</v>
      </c>
      <c r="AJ2866" s="4">
        <v>1592</v>
      </c>
      <c r="AK2866" s="4">
        <v>1177.184237053694</v>
      </c>
      <c r="AL2866" s="8">
        <v>1.1448341704934148</v>
      </c>
      <c r="AM2866" s="4">
        <v>1098.0708356969819</v>
      </c>
      <c r="AN2866" s="8">
        <v>1.0678948755502453</v>
      </c>
      <c r="AO2866" s="4">
        <v>1018.9574343402697</v>
      </c>
      <c r="AP2866" s="8">
        <v>0.99095558060707578</v>
      </c>
    </row>
    <row r="2867" spans="1:42" x14ac:dyDescent="0.25">
      <c r="A2867" s="2" t="s">
        <v>8317</v>
      </c>
      <c r="B2867" t="s">
        <v>8316</v>
      </c>
      <c r="C2867" t="s">
        <v>149</v>
      </c>
      <c r="D2867" t="s">
        <v>8315</v>
      </c>
      <c r="E2867" s="3" t="s">
        <v>8074</v>
      </c>
      <c r="F2867" t="s">
        <v>8016</v>
      </c>
      <c r="G2867">
        <v>76</v>
      </c>
      <c r="H2867">
        <v>20</v>
      </c>
      <c r="I2867">
        <v>20</v>
      </c>
      <c r="J2867">
        <v>26</v>
      </c>
      <c r="K2867">
        <v>10</v>
      </c>
      <c r="L2867">
        <v>0</v>
      </c>
      <c r="M2867">
        <v>0</v>
      </c>
      <c r="N2867" s="2">
        <v>222.71600877192984</v>
      </c>
      <c r="O2867" s="2">
        <v>271.08695028070173</v>
      </c>
      <c r="P2867" s="2">
        <v>228.45</v>
      </c>
      <c r="Q2867" s="4">
        <v>722.25295905263147</v>
      </c>
      <c r="R2867" s="5">
        <v>5.4000000000000006E-2</v>
      </c>
      <c r="S2867" s="6">
        <v>761.25461884147364</v>
      </c>
      <c r="T2867" s="4">
        <v>55.68</v>
      </c>
      <c r="U2867" s="7">
        <v>816.93461884147359</v>
      </c>
      <c r="V2867" s="8">
        <v>1.1244798607590827</v>
      </c>
      <c r="W2867" s="7">
        <v>592.02871251952183</v>
      </c>
      <c r="X2867" s="7">
        <v>658.04253356152162</v>
      </c>
      <c r="Y2867" s="7">
        <v>863.41886569218764</v>
      </c>
      <c r="Z2867" s="7">
        <v>1040.5035602334251</v>
      </c>
      <c r="AA2867" s="7">
        <v>1301.4153291137102</v>
      </c>
      <c r="AB2867" s="7">
        <v>1496.313276951995</v>
      </c>
      <c r="AC2867" s="7">
        <v>799.15000000000009</v>
      </c>
      <c r="AD2867" s="7">
        <v>871.8</v>
      </c>
      <c r="AE2867" s="4">
        <v>565</v>
      </c>
      <c r="AF2867" s="4">
        <v>628</v>
      </c>
      <c r="AG2867" s="4">
        <v>824</v>
      </c>
      <c r="AH2867" s="4">
        <v>993</v>
      </c>
      <c r="AI2867" s="4">
        <v>1242</v>
      </c>
      <c r="AJ2867" s="4">
        <v>1428</v>
      </c>
      <c r="AK2867" s="4">
        <v>800.4759054322974</v>
      </c>
      <c r="AL2867" s="8">
        <v>1.1784664906156881</v>
      </c>
      <c r="AM2867" s="4">
        <v>787.2098820265777</v>
      </c>
      <c r="AN2867" s="8">
        <v>1.1602063069877186</v>
      </c>
      <c r="AO2867" s="4">
        <v>773.94385862085778</v>
      </c>
      <c r="AP2867" s="8">
        <v>1.1419461233597492</v>
      </c>
    </row>
    <row r="2868" spans="1:42" x14ac:dyDescent="0.25">
      <c r="A2868" s="2" t="s">
        <v>8320</v>
      </c>
      <c r="B2868" t="s">
        <v>8319</v>
      </c>
      <c r="C2868" t="s">
        <v>149</v>
      </c>
      <c r="D2868" t="s">
        <v>8318</v>
      </c>
      <c r="E2868" s="3" t="s">
        <v>8074</v>
      </c>
      <c r="F2868" t="s">
        <v>8321</v>
      </c>
      <c r="G2868">
        <v>30</v>
      </c>
      <c r="H2868">
        <v>0</v>
      </c>
      <c r="I2868">
        <v>14</v>
      </c>
      <c r="J2868">
        <v>10</v>
      </c>
      <c r="K2868">
        <v>6</v>
      </c>
      <c r="L2868">
        <v>0</v>
      </c>
      <c r="M2868">
        <v>0</v>
      </c>
      <c r="N2868" s="2">
        <v>210.19722222222222</v>
      </c>
      <c r="O2868" s="2">
        <v>214.1323863333333</v>
      </c>
      <c r="P2868" s="2">
        <v>237.34</v>
      </c>
      <c r="Q2868" s="4">
        <v>661.66960855555556</v>
      </c>
      <c r="R2868" s="5">
        <v>5.4000000000000006E-2</v>
      </c>
      <c r="S2868" s="6">
        <v>697.39976741755561</v>
      </c>
      <c r="T2868" s="4">
        <v>70.41379310344827</v>
      </c>
      <c r="U2868" s="7">
        <v>767.81356052100386</v>
      </c>
      <c r="V2868" s="8">
        <v>0.90529817700165527</v>
      </c>
      <c r="W2868" s="7">
        <v>513.92256088190413</v>
      </c>
      <c r="X2868" s="7">
        <v>571.48188770067736</v>
      </c>
      <c r="Y2868" s="7">
        <v>749.91580083887447</v>
      </c>
      <c r="Z2868" s="7">
        <v>903.68143105474019</v>
      </c>
      <c r="AA2868" s="7">
        <v>998.24318225701063</v>
      </c>
      <c r="AB2868" s="7">
        <v>1147.897431985821</v>
      </c>
      <c r="AC2868" s="7">
        <v>932.94666666666672</v>
      </c>
      <c r="AD2868" s="7">
        <v>1017.76</v>
      </c>
      <c r="AE2868" s="4">
        <v>625</v>
      </c>
      <c r="AF2868" s="4">
        <v>695</v>
      </c>
      <c r="AG2868" s="4">
        <v>912</v>
      </c>
      <c r="AH2868" s="4">
        <v>1099</v>
      </c>
      <c r="AI2868" s="4">
        <v>1214</v>
      </c>
      <c r="AJ2868" s="4">
        <v>1396</v>
      </c>
      <c r="AK2868" s="4">
        <v>898.36043693865224</v>
      </c>
      <c r="AL2868" s="8">
        <v>1.1422428431560687</v>
      </c>
      <c r="AM2868" s="4">
        <v>831.37354709828662</v>
      </c>
      <c r="AN2868" s="8">
        <v>1.0632612877712642</v>
      </c>
      <c r="AO2868" s="4">
        <v>764.38665725792112</v>
      </c>
      <c r="AP2868" s="8">
        <v>0.98427973238645972</v>
      </c>
    </row>
    <row r="2869" spans="1:42" x14ac:dyDescent="0.25">
      <c r="A2869" s="2" t="s">
        <v>8324</v>
      </c>
      <c r="B2869" t="s">
        <v>8323</v>
      </c>
      <c r="C2869" t="s">
        <v>149</v>
      </c>
      <c r="D2869" t="s">
        <v>8322</v>
      </c>
      <c r="E2869" s="3" t="s">
        <v>8074</v>
      </c>
      <c r="F2869" t="s">
        <v>8325</v>
      </c>
      <c r="G2869">
        <v>64</v>
      </c>
      <c r="H2869">
        <v>13</v>
      </c>
      <c r="I2869">
        <v>30</v>
      </c>
      <c r="J2869">
        <v>19</v>
      </c>
      <c r="K2869">
        <v>2</v>
      </c>
      <c r="L2869">
        <v>0</v>
      </c>
      <c r="M2869">
        <v>0</v>
      </c>
      <c r="N2869" s="2">
        <v>205.01041666666666</v>
      </c>
      <c r="O2869" s="2">
        <v>330.42059296305962</v>
      </c>
      <c r="P2869" s="2">
        <v>317.26</v>
      </c>
      <c r="Q2869" s="4">
        <v>852.6910096297263</v>
      </c>
      <c r="R2869" s="5">
        <v>5.4000000000000006E-2</v>
      </c>
      <c r="S2869" s="6">
        <v>898.73632414973156</v>
      </c>
      <c r="T2869" s="4">
        <v>0</v>
      </c>
      <c r="U2869" s="7">
        <v>898.73632414973156</v>
      </c>
      <c r="V2869" s="8">
        <v>1.1959978530260706</v>
      </c>
      <c r="W2869" s="7">
        <v>735.53867961103344</v>
      </c>
      <c r="X2869" s="7">
        <v>886.2344090923184</v>
      </c>
      <c r="Y2869" s="7">
        <v>985.50223089348231</v>
      </c>
      <c r="Z2869" s="7">
        <v>1322.7736254468343</v>
      </c>
      <c r="AA2869" s="7">
        <v>1655.2610285880819</v>
      </c>
      <c r="AB2869" s="7">
        <v>1904.0285820175047</v>
      </c>
      <c r="AC2869" s="7">
        <v>826.59843750000005</v>
      </c>
      <c r="AD2869" s="7">
        <v>901.74374999999998</v>
      </c>
      <c r="AE2869" s="4">
        <v>615</v>
      </c>
      <c r="AF2869" s="4">
        <v>741</v>
      </c>
      <c r="AG2869" s="4">
        <v>824</v>
      </c>
      <c r="AH2869" s="4">
        <v>1106</v>
      </c>
      <c r="AI2869" s="4">
        <v>1384</v>
      </c>
      <c r="AJ2869" s="4">
        <v>1592</v>
      </c>
      <c r="AK2869" s="4">
        <v>885.0060709831738</v>
      </c>
      <c r="AL2869" s="8">
        <v>1.1777262500347894</v>
      </c>
      <c r="AM2869" s="4">
        <v>889.58282203869305</v>
      </c>
      <c r="AN2869" s="8">
        <v>1.1838167843652165</v>
      </c>
      <c r="AO2869" s="4">
        <v>894.15957309421231</v>
      </c>
      <c r="AP2869" s="8">
        <v>1.1899073186956437</v>
      </c>
    </row>
    <row r="2870" spans="1:42" x14ac:dyDescent="0.25">
      <c r="A2870" s="2" t="s">
        <v>8328</v>
      </c>
      <c r="B2870" t="s">
        <v>8327</v>
      </c>
      <c r="C2870" t="s">
        <v>14</v>
      </c>
      <c r="D2870" t="s">
        <v>8326</v>
      </c>
      <c r="E2870" s="3" t="s">
        <v>8074</v>
      </c>
      <c r="F2870" t="s">
        <v>8329</v>
      </c>
      <c r="G2870">
        <v>106</v>
      </c>
      <c r="H2870">
        <v>36</v>
      </c>
      <c r="I2870">
        <v>52</v>
      </c>
      <c r="J2870">
        <v>16</v>
      </c>
      <c r="K2870">
        <v>2</v>
      </c>
      <c r="L2870">
        <v>0</v>
      </c>
      <c r="M2870">
        <v>0</v>
      </c>
      <c r="N2870" s="2">
        <v>155.47798742138363</v>
      </c>
      <c r="O2870" s="2">
        <v>171.81297068553459</v>
      </c>
      <c r="P2870" s="2">
        <v>283.61</v>
      </c>
      <c r="Q2870" s="4">
        <v>610.90095810691821</v>
      </c>
      <c r="R2870" s="5">
        <v>5.4000000000000006E-2</v>
      </c>
      <c r="S2870" s="6">
        <v>643.88960984469179</v>
      </c>
      <c r="T2870" s="4">
        <v>70.754716981132077</v>
      </c>
      <c r="U2870" s="7">
        <v>714.6443268258239</v>
      </c>
      <c r="V2870" s="8">
        <v>0.60491502414425957</v>
      </c>
      <c r="W2870" s="7">
        <v>585.35606049093724</v>
      </c>
      <c r="X2870" s="7">
        <v>644.76370536385355</v>
      </c>
      <c r="Y2870" s="7">
        <v>733.60266054078352</v>
      </c>
      <c r="Z2870" s="7">
        <v>957.06260914533129</v>
      </c>
      <c r="AA2870" s="7">
        <v>1132.5604224396345</v>
      </c>
      <c r="AB2870" s="7">
        <v>1302.6079930850465</v>
      </c>
      <c r="AC2870" s="7">
        <v>1299.5358490566039</v>
      </c>
      <c r="AD2870" s="7">
        <v>1417.6754716981131</v>
      </c>
      <c r="AE2870" s="4">
        <v>1074</v>
      </c>
      <c r="AF2870" s="4">
        <v>1183</v>
      </c>
      <c r="AG2870" s="4">
        <v>1346</v>
      </c>
      <c r="AH2870" s="4">
        <v>1756</v>
      </c>
      <c r="AI2870" s="4">
        <v>2078</v>
      </c>
      <c r="AJ2870" s="4">
        <v>2390</v>
      </c>
      <c r="AK2870" s="4">
        <v>1206.6378385094558</v>
      </c>
      <c r="AL2870" s="8">
        <v>1.0812566748810355</v>
      </c>
      <c r="AM2870" s="4">
        <v>1017.0805404329036</v>
      </c>
      <c r="AN2870" s="8">
        <v>0.92080475042233179</v>
      </c>
      <c r="AO2870" s="4">
        <v>827.5232423563516</v>
      </c>
      <c r="AP2870" s="8">
        <v>0.76035282596362852</v>
      </c>
    </row>
    <row r="2871" spans="1:42" x14ac:dyDescent="0.25">
      <c r="A2871" s="2" t="s">
        <v>8332</v>
      </c>
      <c r="B2871" t="s">
        <v>8331</v>
      </c>
      <c r="C2871" t="s">
        <v>149</v>
      </c>
      <c r="D2871" t="s">
        <v>8330</v>
      </c>
      <c r="E2871" s="3" t="s">
        <v>8074</v>
      </c>
      <c r="F2871" t="s">
        <v>8333</v>
      </c>
      <c r="G2871">
        <v>119</v>
      </c>
      <c r="H2871">
        <v>0</v>
      </c>
      <c r="I2871">
        <v>28</v>
      </c>
      <c r="J2871">
        <v>48</v>
      </c>
      <c r="K2871">
        <v>34</v>
      </c>
      <c r="L2871">
        <v>9</v>
      </c>
      <c r="M2871">
        <v>0</v>
      </c>
      <c r="N2871" s="2">
        <v>234.48459383753502</v>
      </c>
      <c r="O2871" s="2">
        <v>177.76355695238101</v>
      </c>
      <c r="P2871" s="2">
        <v>307.27</v>
      </c>
      <c r="Q2871" s="4">
        <v>719.51815078991604</v>
      </c>
      <c r="R2871" s="5">
        <v>5.4000000000000006E-2</v>
      </c>
      <c r="S2871" s="6">
        <v>758.37213093257151</v>
      </c>
      <c r="T2871" s="4">
        <v>42.118644067796609</v>
      </c>
      <c r="U2871" s="7">
        <v>800.4907750003681</v>
      </c>
      <c r="V2871" s="8">
        <v>0.92387013835050436</v>
      </c>
      <c r="W2871" s="7">
        <v>550.53839054616435</v>
      </c>
      <c r="X2871" s="7">
        <v>562.79202721968784</v>
      </c>
      <c r="Y2871" s="7">
        <v>737.84397969859549</v>
      </c>
      <c r="Z2871" s="7">
        <v>890.13917835524512</v>
      </c>
      <c r="AA2871" s="7">
        <v>978.54041435709337</v>
      </c>
      <c r="AB2871" s="7">
        <v>1125.5840544393757</v>
      </c>
      <c r="AC2871" s="7">
        <v>953.09915966386563</v>
      </c>
      <c r="AD2871" s="7">
        <v>1039.744537815126</v>
      </c>
      <c r="AE2871" s="4">
        <v>629</v>
      </c>
      <c r="AF2871" s="4">
        <v>643</v>
      </c>
      <c r="AG2871" s="4">
        <v>843</v>
      </c>
      <c r="AH2871" s="4">
        <v>1017</v>
      </c>
      <c r="AI2871" s="4">
        <v>1118</v>
      </c>
      <c r="AJ2871" s="4">
        <v>1286</v>
      </c>
      <c r="AK2871" s="4">
        <v>953.9255504606873</v>
      </c>
      <c r="AL2871" s="8">
        <v>1.1495641380774488</v>
      </c>
      <c r="AM2871" s="4">
        <v>888.13187660076051</v>
      </c>
      <c r="AN2871" s="8">
        <v>1.0736297082627759</v>
      </c>
      <c r="AO2871" s="4">
        <v>822.33820274083359</v>
      </c>
      <c r="AP2871" s="8">
        <v>0.99769527844810291</v>
      </c>
    </row>
    <row r="2872" spans="1:42" x14ac:dyDescent="0.25">
      <c r="A2872" s="2" t="s">
        <v>8336</v>
      </c>
      <c r="B2872" t="s">
        <v>8335</v>
      </c>
      <c r="C2872" t="s">
        <v>149</v>
      </c>
      <c r="D2872" t="s">
        <v>8334</v>
      </c>
      <c r="E2872" s="3" t="s">
        <v>8074</v>
      </c>
      <c r="F2872" t="s">
        <v>8337</v>
      </c>
      <c r="G2872">
        <v>30</v>
      </c>
      <c r="H2872">
        <v>0</v>
      </c>
      <c r="I2872">
        <v>18</v>
      </c>
      <c r="J2872">
        <v>6</v>
      </c>
      <c r="K2872">
        <v>6</v>
      </c>
      <c r="L2872">
        <v>0</v>
      </c>
      <c r="M2872">
        <v>0</v>
      </c>
      <c r="N2872" s="2">
        <v>188.91111111111113</v>
      </c>
      <c r="O2872" s="2">
        <v>234.27844255555556</v>
      </c>
      <c r="P2872" s="2">
        <v>264.2</v>
      </c>
      <c r="Q2872" s="4">
        <v>687.38955366666664</v>
      </c>
      <c r="R2872" s="5">
        <v>5.4000000000000006E-2</v>
      </c>
      <c r="S2872" s="6">
        <v>724.50858956466664</v>
      </c>
      <c r="T2872" s="4">
        <v>73.222222222222229</v>
      </c>
      <c r="U2872" s="7">
        <v>797.73081178688881</v>
      </c>
      <c r="V2872" s="8">
        <v>0.59970742128017496</v>
      </c>
      <c r="W2872" s="7">
        <v>584.96633979285218</v>
      </c>
      <c r="X2872" s="7">
        <v>644.3344320064657</v>
      </c>
      <c r="Y2872" s="7">
        <v>733.11423962865831</v>
      </c>
      <c r="Z2872" s="7">
        <v>956.42541217527787</v>
      </c>
      <c r="AA2872" s="7">
        <v>1131.8063818338426</v>
      </c>
      <c r="AB2872" s="7">
        <v>1301.7407375278553</v>
      </c>
      <c r="AC2872" s="7">
        <v>1463.2200000000003</v>
      </c>
      <c r="AD2872" s="7">
        <v>1596.24</v>
      </c>
      <c r="AE2872" s="4">
        <v>1074</v>
      </c>
      <c r="AF2872" s="4">
        <v>1183</v>
      </c>
      <c r="AG2872" s="4">
        <v>1346</v>
      </c>
      <c r="AH2872" s="4">
        <v>1756</v>
      </c>
      <c r="AI2872" s="4">
        <v>2078</v>
      </c>
      <c r="AJ2872" s="4">
        <v>2390</v>
      </c>
      <c r="AK2872" s="4">
        <v>1370.4893124764669</v>
      </c>
      <c r="AL2872" s="8">
        <v>1.0853341863619674</v>
      </c>
      <c r="AM2872" s="4">
        <v>1155.1624048392002</v>
      </c>
      <c r="AN2872" s="8">
        <v>0.92345859800136998</v>
      </c>
      <c r="AO2872" s="4">
        <v>939.83549720193344</v>
      </c>
      <c r="AP2872" s="8">
        <v>0.76158300964077263</v>
      </c>
    </row>
    <row r="2873" spans="1:42" x14ac:dyDescent="0.25">
      <c r="A2873" s="2" t="s">
        <v>8340</v>
      </c>
      <c r="B2873" t="s">
        <v>8339</v>
      </c>
      <c r="C2873" t="s">
        <v>149</v>
      </c>
      <c r="D2873" t="s">
        <v>8338</v>
      </c>
      <c r="E2873" s="3" t="s">
        <v>8074</v>
      </c>
      <c r="F2873" t="s">
        <v>8341</v>
      </c>
      <c r="G2873">
        <v>34</v>
      </c>
      <c r="H2873">
        <v>0</v>
      </c>
      <c r="I2873">
        <v>18</v>
      </c>
      <c r="J2873">
        <v>8</v>
      </c>
      <c r="K2873">
        <v>8</v>
      </c>
      <c r="L2873">
        <v>0</v>
      </c>
      <c r="M2873">
        <v>0</v>
      </c>
      <c r="N2873" s="2">
        <v>207.01225490196077</v>
      </c>
      <c r="O2873" s="2">
        <v>221.11184961764704</v>
      </c>
      <c r="P2873" s="2">
        <v>239.05</v>
      </c>
      <c r="Q2873" s="4">
        <v>667.17410451960791</v>
      </c>
      <c r="R2873" s="5">
        <v>5.4000000000000006E-2</v>
      </c>
      <c r="S2873" s="6">
        <v>703.20150616366675</v>
      </c>
      <c r="T2873" s="4">
        <v>84.911764705882348</v>
      </c>
      <c r="U2873" s="7">
        <v>788.11327086954907</v>
      </c>
      <c r="V2873" s="8">
        <v>1.0129224771136565</v>
      </c>
      <c r="W2873" s="7">
        <v>568.48368529584093</v>
      </c>
      <c r="X2873" s="7">
        <v>581.13674029447645</v>
      </c>
      <c r="Y2873" s="7">
        <v>761.8946688464132</v>
      </c>
      <c r="Z2873" s="7">
        <v>919.15406668659818</v>
      </c>
      <c r="AA2873" s="7">
        <v>1010.4368206053261</v>
      </c>
      <c r="AB2873" s="7">
        <v>1162.2734805889529</v>
      </c>
      <c r="AC2873" s="7">
        <v>855.86470588235295</v>
      </c>
      <c r="AD2873" s="7">
        <v>933.67058823529396</v>
      </c>
      <c r="AE2873" s="4">
        <v>629</v>
      </c>
      <c r="AF2873" s="4">
        <v>643</v>
      </c>
      <c r="AG2873" s="4">
        <v>843</v>
      </c>
      <c r="AH2873" s="4">
        <v>1017</v>
      </c>
      <c r="AI2873" s="4">
        <v>1118</v>
      </c>
      <c r="AJ2873" s="4">
        <v>1286</v>
      </c>
      <c r="AK2873" s="4">
        <v>813.51923350195386</v>
      </c>
      <c r="AL2873" s="8">
        <v>1.1547083215795884</v>
      </c>
      <c r="AM2873" s="4">
        <v>776.7466577225249</v>
      </c>
      <c r="AN2873" s="8">
        <v>1.1074463734242779</v>
      </c>
      <c r="AO2873" s="4">
        <v>739.97408194309583</v>
      </c>
      <c r="AP2873" s="8">
        <v>1.0601844252689672</v>
      </c>
    </row>
    <row r="2874" spans="1:42" x14ac:dyDescent="0.25">
      <c r="A2874" s="2" t="s">
        <v>8344</v>
      </c>
      <c r="B2874" t="s">
        <v>8343</v>
      </c>
      <c r="C2874" t="s">
        <v>149</v>
      </c>
      <c r="D2874" t="s">
        <v>8342</v>
      </c>
      <c r="E2874" s="3" t="s">
        <v>8074</v>
      </c>
      <c r="F2874" t="s">
        <v>8345</v>
      </c>
      <c r="G2874">
        <v>40</v>
      </c>
      <c r="H2874">
        <v>20</v>
      </c>
      <c r="I2874">
        <v>18</v>
      </c>
      <c r="J2874">
        <v>2</v>
      </c>
      <c r="K2874">
        <v>0</v>
      </c>
      <c r="L2874">
        <v>0</v>
      </c>
      <c r="M2874">
        <v>0</v>
      </c>
      <c r="N2874" s="2">
        <v>156.80833333333334</v>
      </c>
      <c r="O2874" s="2">
        <v>174.36014083333328</v>
      </c>
      <c r="P2874" s="2">
        <v>247.93</v>
      </c>
      <c r="Q2874" s="4">
        <v>579.09847416666662</v>
      </c>
      <c r="R2874" s="5">
        <v>5.4000000000000006E-2</v>
      </c>
      <c r="S2874" s="6">
        <v>610.36979177166666</v>
      </c>
      <c r="T2874" s="4">
        <v>52.153846153846153</v>
      </c>
      <c r="U2874" s="7">
        <v>662.52363792551284</v>
      </c>
      <c r="V2874" s="8">
        <v>0.87266021855309905</v>
      </c>
      <c r="W2874" s="7">
        <v>598.95349693083733</v>
      </c>
      <c r="X2874" s="7">
        <v>602.97331905788997</v>
      </c>
      <c r="Y2874" s="7">
        <v>791.10099460395156</v>
      </c>
      <c r="Z2874" s="7">
        <v>1020.2308558459497</v>
      </c>
      <c r="AA2874" s="7">
        <v>1279.1074008281371</v>
      </c>
      <c r="AB2874" s="7">
        <v>1471.2548985012515</v>
      </c>
      <c r="AC2874" s="7">
        <v>835.12000000000012</v>
      </c>
      <c r="AD2874" s="7">
        <v>911.04000000000008</v>
      </c>
      <c r="AE2874" s="4">
        <v>745</v>
      </c>
      <c r="AF2874" s="4">
        <v>750</v>
      </c>
      <c r="AG2874" s="4">
        <v>984</v>
      </c>
      <c r="AH2874" s="4">
        <v>1269</v>
      </c>
      <c r="AI2874" s="4">
        <v>1591</v>
      </c>
      <c r="AJ2874" s="4">
        <v>1830</v>
      </c>
      <c r="AK2874" s="4">
        <v>804.75310982870519</v>
      </c>
      <c r="AL2874" s="8">
        <v>1.1286972549822858</v>
      </c>
      <c r="AM2874" s="4">
        <v>739.95867047635898</v>
      </c>
      <c r="AN2874" s="8">
        <v>1.0433515761725567</v>
      </c>
      <c r="AO2874" s="4">
        <v>675.16423112401276</v>
      </c>
      <c r="AP2874" s="8">
        <v>0.95800589736282782</v>
      </c>
    </row>
    <row r="2875" spans="1:42" x14ac:dyDescent="0.25">
      <c r="A2875" s="2" t="s">
        <v>8348</v>
      </c>
      <c r="B2875" t="s">
        <v>8347</v>
      </c>
      <c r="C2875" t="s">
        <v>149</v>
      </c>
      <c r="D2875" t="s">
        <v>8346</v>
      </c>
      <c r="E2875" s="3" t="s">
        <v>8074</v>
      </c>
      <c r="F2875" t="s">
        <v>8349</v>
      </c>
      <c r="G2875">
        <v>70</v>
      </c>
      <c r="H2875">
        <v>1</v>
      </c>
      <c r="I2875">
        <v>55</v>
      </c>
      <c r="J2875">
        <v>8</v>
      </c>
      <c r="K2875">
        <v>6</v>
      </c>
      <c r="L2875">
        <v>0</v>
      </c>
      <c r="M2875">
        <v>0</v>
      </c>
      <c r="N2875" s="2">
        <v>224.20289855072463</v>
      </c>
      <c r="O2875" s="2">
        <v>163.43834414975842</v>
      </c>
      <c r="P2875" s="2">
        <v>317.74</v>
      </c>
      <c r="Q2875" s="4">
        <v>705.38124270048309</v>
      </c>
      <c r="R2875" s="5">
        <v>5.4000000000000006E-2</v>
      </c>
      <c r="S2875" s="6">
        <v>743.47182980630919</v>
      </c>
      <c r="T2875" s="4">
        <v>24.696969696969695</v>
      </c>
      <c r="U2875" s="7">
        <v>768.16879950327893</v>
      </c>
      <c r="V2875" s="8">
        <v>1.1271735869453836</v>
      </c>
      <c r="W2875" s="7">
        <v>670.92468867333832</v>
      </c>
      <c r="X2875" s="7">
        <v>685.10683656399431</v>
      </c>
      <c r="Y2875" s="7">
        <v>898.92998937696063</v>
      </c>
      <c r="Z2875" s="7">
        <v>1083.2979119554877</v>
      </c>
      <c r="AA2875" s="7">
        <v>1191.3004228150983</v>
      </c>
      <c r="AB2875" s="7">
        <v>1370.2136731279886</v>
      </c>
      <c r="AC2875" s="7">
        <v>749.65000000000009</v>
      </c>
      <c r="AD2875" s="7">
        <v>817.8</v>
      </c>
      <c r="AE2875" s="4">
        <v>615</v>
      </c>
      <c r="AF2875" s="4">
        <v>628</v>
      </c>
      <c r="AG2875" s="4">
        <v>824</v>
      </c>
      <c r="AH2875" s="4">
        <v>993</v>
      </c>
      <c r="AI2875" s="4">
        <v>1092</v>
      </c>
      <c r="AJ2875" s="4">
        <v>1256</v>
      </c>
      <c r="AK2875" s="4">
        <v>782.63331529683649</v>
      </c>
      <c r="AL2875" s="8">
        <v>1.184637248706979</v>
      </c>
      <c r="AM2875" s="4">
        <v>769.57948679999413</v>
      </c>
      <c r="AN2875" s="8">
        <v>1.1654826947864474</v>
      </c>
      <c r="AO2875" s="4">
        <v>756.52565830315166</v>
      </c>
      <c r="AP2875" s="8">
        <v>1.1463281408659154</v>
      </c>
    </row>
    <row r="2876" spans="1:42" x14ac:dyDescent="0.25">
      <c r="A2876" s="2" t="s">
        <v>8352</v>
      </c>
      <c r="B2876" t="s">
        <v>8351</v>
      </c>
      <c r="C2876" t="s">
        <v>149</v>
      </c>
      <c r="D2876" t="s">
        <v>8350</v>
      </c>
      <c r="E2876" s="3" t="s">
        <v>8074</v>
      </c>
      <c r="F2876" t="s">
        <v>8353</v>
      </c>
      <c r="G2876">
        <v>46</v>
      </c>
      <c r="H2876">
        <v>18</v>
      </c>
      <c r="I2876">
        <v>28</v>
      </c>
      <c r="J2876">
        <v>0</v>
      </c>
      <c r="K2876">
        <v>0</v>
      </c>
      <c r="L2876">
        <v>0</v>
      </c>
      <c r="M2876">
        <v>0</v>
      </c>
      <c r="N2876" s="2">
        <v>167.86775362318841</v>
      </c>
      <c r="O2876" s="2">
        <v>220.70730367391297</v>
      </c>
      <c r="P2876" s="2">
        <v>220.61</v>
      </c>
      <c r="Q2876" s="4">
        <v>609.18505729710137</v>
      </c>
      <c r="R2876" s="5">
        <v>5.4000000000000006E-2</v>
      </c>
      <c r="S2876" s="6">
        <v>642.08105039114491</v>
      </c>
      <c r="T2876" s="4">
        <v>62.045454545454547</v>
      </c>
      <c r="U2876" s="7">
        <v>704.12650493659942</v>
      </c>
      <c r="V2876" s="8">
        <v>1.1240220442491524</v>
      </c>
      <c r="W2876" s="7">
        <v>639.58545497041302</v>
      </c>
      <c r="X2876" s="7">
        <v>643.68536173304392</v>
      </c>
      <c r="Y2876" s="7">
        <v>844.58079310195569</v>
      </c>
      <c r="Z2876" s="7">
        <v>1131.5742664861154</v>
      </c>
      <c r="AA2876" s="7">
        <v>1418.5677398702751</v>
      </c>
      <c r="AB2876" s="7">
        <v>1631.7628915270795</v>
      </c>
      <c r="AC2876" s="7">
        <v>689.07826086956527</v>
      </c>
      <c r="AD2876" s="7">
        <v>751.72173913043468</v>
      </c>
      <c r="AE2876" s="4">
        <v>624</v>
      </c>
      <c r="AF2876" s="4">
        <v>628</v>
      </c>
      <c r="AG2876" s="4">
        <v>824</v>
      </c>
      <c r="AH2876" s="4">
        <v>1104</v>
      </c>
      <c r="AI2876" s="4">
        <v>1384</v>
      </c>
      <c r="AJ2876" s="4">
        <v>1592</v>
      </c>
      <c r="AK2876" s="4">
        <v>670.06509638921057</v>
      </c>
      <c r="AL2876" s="8">
        <v>1.1686939666502845</v>
      </c>
      <c r="AM2876" s="4">
        <v>660.50956848743215</v>
      </c>
      <c r="AN2876" s="8">
        <v>1.1534401394889224</v>
      </c>
      <c r="AO2876" s="4">
        <v>650.9540405856535</v>
      </c>
      <c r="AP2876" s="8">
        <v>1.13818631232756</v>
      </c>
    </row>
    <row r="2877" spans="1:42" x14ac:dyDescent="0.25">
      <c r="A2877" s="2" t="s">
        <v>8356</v>
      </c>
      <c r="B2877" t="s">
        <v>8355</v>
      </c>
      <c r="C2877" t="s">
        <v>149</v>
      </c>
      <c r="D2877" t="s">
        <v>8354</v>
      </c>
      <c r="E2877" s="3" t="s">
        <v>8074</v>
      </c>
      <c r="F2877" t="s">
        <v>8357</v>
      </c>
      <c r="G2877">
        <v>24</v>
      </c>
      <c r="H2877">
        <v>0</v>
      </c>
      <c r="I2877">
        <v>20</v>
      </c>
      <c r="J2877">
        <v>4</v>
      </c>
      <c r="K2877">
        <v>0</v>
      </c>
      <c r="L2877">
        <v>0</v>
      </c>
      <c r="M2877">
        <v>0</v>
      </c>
      <c r="N2877" s="2">
        <v>204.33680555555554</v>
      </c>
      <c r="O2877" s="2">
        <v>236.85340009722216</v>
      </c>
      <c r="P2877" s="2">
        <v>200.93</v>
      </c>
      <c r="Q2877" s="4">
        <v>642.12020565277771</v>
      </c>
      <c r="R2877" s="5">
        <v>5.4000000000000006E-2</v>
      </c>
      <c r="S2877" s="6">
        <v>676.79469675802773</v>
      </c>
      <c r="T2877" s="4">
        <v>134.66666666666666</v>
      </c>
      <c r="U2877" s="7">
        <v>811.46136342469435</v>
      </c>
      <c r="V2877" s="8">
        <v>1.2282462614904557</v>
      </c>
      <c r="W2877" s="7">
        <v>639.23293255854082</v>
      </c>
      <c r="X2877" s="7">
        <v>643.33057956212122</v>
      </c>
      <c r="Y2877" s="7">
        <v>844.11528273756028</v>
      </c>
      <c r="Z2877" s="7">
        <v>1130.9505729881876</v>
      </c>
      <c r="AA2877" s="7">
        <v>1417.7858632388147</v>
      </c>
      <c r="AB2877" s="7">
        <v>1630.8635074249951</v>
      </c>
      <c r="AC2877" s="7">
        <v>726.73333333333335</v>
      </c>
      <c r="AD2877" s="7">
        <v>792.8</v>
      </c>
      <c r="AE2877" s="4">
        <v>624</v>
      </c>
      <c r="AF2877" s="4">
        <v>628</v>
      </c>
      <c r="AG2877" s="4">
        <v>824</v>
      </c>
      <c r="AH2877" s="4">
        <v>1104</v>
      </c>
      <c r="AI2877" s="4">
        <v>1384</v>
      </c>
      <c r="AJ2877" s="4">
        <v>1592</v>
      </c>
      <c r="AK2877" s="4">
        <v>652.12587419023964</v>
      </c>
      <c r="AL2877" s="8">
        <v>1.1909069740518259</v>
      </c>
      <c r="AM2877" s="4">
        <v>660.34881504616897</v>
      </c>
      <c r="AN2877" s="8">
        <v>1.2033534031980357</v>
      </c>
      <c r="AO2877" s="4">
        <v>668.5717559020984</v>
      </c>
      <c r="AP2877" s="8">
        <v>1.2157998323442458</v>
      </c>
    </row>
    <row r="2878" spans="1:42" x14ac:dyDescent="0.25">
      <c r="A2878" s="2" t="s">
        <v>8360</v>
      </c>
      <c r="B2878" t="s">
        <v>8359</v>
      </c>
      <c r="C2878" t="s">
        <v>149</v>
      </c>
      <c r="D2878" t="s">
        <v>8358</v>
      </c>
      <c r="E2878" s="3" t="s">
        <v>8074</v>
      </c>
      <c r="F2878" t="s">
        <v>8361</v>
      </c>
      <c r="G2878">
        <v>100</v>
      </c>
      <c r="H2878">
        <v>19</v>
      </c>
      <c r="I2878">
        <v>35</v>
      </c>
      <c r="J2878">
        <v>32</v>
      </c>
      <c r="K2878">
        <v>14</v>
      </c>
      <c r="L2878">
        <v>0</v>
      </c>
      <c r="M2878">
        <v>0</v>
      </c>
      <c r="N2878" s="2">
        <v>220.16833333333332</v>
      </c>
      <c r="O2878" s="2">
        <v>138.9402321666667</v>
      </c>
      <c r="P2878" s="2">
        <v>304.92</v>
      </c>
      <c r="Q2878" s="4">
        <v>664.02856550000001</v>
      </c>
      <c r="R2878" s="5">
        <v>5.4000000000000006E-2</v>
      </c>
      <c r="S2878" s="6">
        <v>699.8861080370001</v>
      </c>
      <c r="T2878" s="4">
        <v>158.65306122448979</v>
      </c>
      <c r="U2878" s="7">
        <v>858.53916926148986</v>
      </c>
      <c r="V2878" s="8">
        <v>1.1347332398380781</v>
      </c>
      <c r="W2878" s="7">
        <v>577.22565611298978</v>
      </c>
      <c r="X2878" s="7">
        <v>580.9258205752526</v>
      </c>
      <c r="Y2878" s="7">
        <v>762.23387922612756</v>
      </c>
      <c r="Z2878" s="7">
        <v>1021.2453915845205</v>
      </c>
      <c r="AA2878" s="7">
        <v>1280.2569039429131</v>
      </c>
      <c r="AB2878" s="7">
        <v>1472.6654559805766</v>
      </c>
      <c r="AC2878" s="7">
        <v>832.2600000000001</v>
      </c>
      <c r="AD2878" s="7">
        <v>907.92</v>
      </c>
      <c r="AE2878" s="4">
        <v>624</v>
      </c>
      <c r="AF2878" s="4">
        <v>628</v>
      </c>
      <c r="AG2878" s="4">
        <v>824</v>
      </c>
      <c r="AH2878" s="4">
        <v>1104</v>
      </c>
      <c r="AI2878" s="4">
        <v>1384</v>
      </c>
      <c r="AJ2878" s="4">
        <v>1592</v>
      </c>
      <c r="AK2878" s="4">
        <v>731.05862011565932</v>
      </c>
      <c r="AL2878" s="8">
        <v>1.1759340223898349</v>
      </c>
      <c r="AM2878" s="4">
        <v>720.66778275610613</v>
      </c>
      <c r="AN2878" s="8">
        <v>1.1622004282059157</v>
      </c>
      <c r="AO2878" s="4">
        <v>710.27694539655317</v>
      </c>
      <c r="AP2878" s="8">
        <v>1.148466834021997</v>
      </c>
    </row>
    <row r="2879" spans="1:42" x14ac:dyDescent="0.25">
      <c r="A2879" s="2" t="s">
        <v>8363</v>
      </c>
      <c r="B2879" t="s">
        <v>6055</v>
      </c>
      <c r="C2879" t="s">
        <v>149</v>
      </c>
      <c r="D2879" t="s">
        <v>8362</v>
      </c>
      <c r="E2879" s="3" t="s">
        <v>8074</v>
      </c>
      <c r="F2879" t="s">
        <v>8364</v>
      </c>
      <c r="G2879">
        <v>30</v>
      </c>
      <c r="H2879">
        <v>0</v>
      </c>
      <c r="I2879">
        <v>22</v>
      </c>
      <c r="J2879">
        <v>6</v>
      </c>
      <c r="K2879">
        <v>2</v>
      </c>
      <c r="L2879">
        <v>0</v>
      </c>
      <c r="M2879">
        <v>0</v>
      </c>
      <c r="N2879" s="2">
        <v>209.3472222222222</v>
      </c>
      <c r="O2879" s="2">
        <v>204.45208672222222</v>
      </c>
      <c r="P2879" s="2">
        <v>221.77</v>
      </c>
      <c r="Q2879" s="4">
        <v>635.5693089444444</v>
      </c>
      <c r="R2879" s="5">
        <v>5.4000000000000006E-2</v>
      </c>
      <c r="S2879" s="6">
        <v>669.89005162744445</v>
      </c>
      <c r="T2879" s="4">
        <v>144.6</v>
      </c>
      <c r="U2879" s="7">
        <v>814.49005162744447</v>
      </c>
      <c r="V2879" s="8">
        <v>1.1653329620766566</v>
      </c>
      <c r="W2879" s="7">
        <v>598.07047722557036</v>
      </c>
      <c r="X2879" s="7">
        <v>601.90426233599078</v>
      </c>
      <c r="Y2879" s="7">
        <v>789.75973274658656</v>
      </c>
      <c r="Z2879" s="7">
        <v>1058.1246904760092</v>
      </c>
      <c r="AA2879" s="7">
        <v>1326.4896482054316</v>
      </c>
      <c r="AB2879" s="7">
        <v>1525.8464739472886</v>
      </c>
      <c r="AC2879" s="7">
        <v>768.82666666666671</v>
      </c>
      <c r="AD2879" s="7">
        <v>838.71999999999991</v>
      </c>
      <c r="AE2879" s="4">
        <v>624</v>
      </c>
      <c r="AF2879" s="4">
        <v>628</v>
      </c>
      <c r="AG2879" s="4">
        <v>824</v>
      </c>
      <c r="AH2879" s="4">
        <v>1104</v>
      </c>
      <c r="AI2879" s="4">
        <v>1384</v>
      </c>
      <c r="AJ2879" s="4">
        <v>1592</v>
      </c>
      <c r="AK2879" s="4">
        <v>680.92222201274444</v>
      </c>
      <c r="AL2879" s="8">
        <v>1.181117257744293</v>
      </c>
      <c r="AM2879" s="4">
        <v>677.24483188431111</v>
      </c>
      <c r="AN2879" s="8">
        <v>1.1758558258550809</v>
      </c>
      <c r="AO2879" s="4">
        <v>673.56744175587789</v>
      </c>
      <c r="AP2879" s="8">
        <v>1.170594393965869</v>
      </c>
    </row>
    <row r="2880" spans="1:42" x14ac:dyDescent="0.25">
      <c r="A2880" s="2" t="s">
        <v>8367</v>
      </c>
      <c r="B2880" t="s">
        <v>8366</v>
      </c>
      <c r="C2880" t="s">
        <v>149</v>
      </c>
      <c r="D2880" t="s">
        <v>8365</v>
      </c>
      <c r="E2880" s="3" t="s">
        <v>8074</v>
      </c>
      <c r="F2880" t="s">
        <v>8368</v>
      </c>
      <c r="G2880">
        <v>48</v>
      </c>
      <c r="H2880">
        <v>0</v>
      </c>
      <c r="I2880">
        <v>28</v>
      </c>
      <c r="J2880">
        <v>12</v>
      </c>
      <c r="K2880">
        <v>8</v>
      </c>
      <c r="L2880">
        <v>0</v>
      </c>
      <c r="M2880">
        <v>0</v>
      </c>
      <c r="N2880" s="2">
        <v>234.45138888888889</v>
      </c>
      <c r="O2880" s="2">
        <v>187.67284236805551</v>
      </c>
      <c r="P2880" s="2">
        <v>275.29000000000002</v>
      </c>
      <c r="Q2880" s="4">
        <v>697.4142312569445</v>
      </c>
      <c r="R2880" s="5">
        <v>5.4000000000000006E-2</v>
      </c>
      <c r="S2880" s="6">
        <v>735.07459974481958</v>
      </c>
      <c r="T2880" s="4">
        <v>91.063829787234042</v>
      </c>
      <c r="U2880" s="7">
        <v>826.13842953205358</v>
      </c>
      <c r="V2880" s="8">
        <v>1.0922940892887443</v>
      </c>
      <c r="W2880" s="7">
        <v>606.4608420988551</v>
      </c>
      <c r="X2880" s="7">
        <v>610.34841159948883</v>
      </c>
      <c r="Y2880" s="7">
        <v>800.83931713053948</v>
      </c>
      <c r="Z2880" s="7">
        <v>1072.9691821748977</v>
      </c>
      <c r="AA2880" s="7">
        <v>1345.0990472192557</v>
      </c>
      <c r="AB2880" s="7">
        <v>1547.2526612522074</v>
      </c>
      <c r="AC2880" s="7">
        <v>831.96666666666681</v>
      </c>
      <c r="AD2880" s="7">
        <v>907.6</v>
      </c>
      <c r="AE2880" s="4">
        <v>624</v>
      </c>
      <c r="AF2880" s="4">
        <v>628</v>
      </c>
      <c r="AG2880" s="4">
        <v>824</v>
      </c>
      <c r="AH2880" s="4">
        <v>1104</v>
      </c>
      <c r="AI2880" s="4">
        <v>1384</v>
      </c>
      <c r="AJ2880" s="4">
        <v>1592</v>
      </c>
      <c r="AK2880" s="4">
        <v>798.40581460094302</v>
      </c>
      <c r="AL2880" s="8">
        <v>1.1760286175251349</v>
      </c>
      <c r="AM2880" s="4">
        <v>776.31353034880703</v>
      </c>
      <c r="AN2880" s="8">
        <v>1.1468188983729057</v>
      </c>
      <c r="AO2880" s="4">
        <v>755.69406504681319</v>
      </c>
      <c r="AP2880" s="8">
        <v>1.1195564938308249</v>
      </c>
    </row>
    <row r="2881" spans="1:42" x14ac:dyDescent="0.25">
      <c r="A2881" s="2" t="s">
        <v>8370</v>
      </c>
      <c r="B2881" t="s">
        <v>1011</v>
      </c>
      <c r="C2881" t="s">
        <v>14</v>
      </c>
      <c r="D2881" t="s">
        <v>8369</v>
      </c>
      <c r="E2881" s="3" t="s">
        <v>8074</v>
      </c>
      <c r="F2881" t="s">
        <v>1013</v>
      </c>
      <c r="G2881">
        <v>90</v>
      </c>
      <c r="H2881">
        <v>32</v>
      </c>
      <c r="I2881">
        <v>24</v>
      </c>
      <c r="J2881">
        <v>20</v>
      </c>
      <c r="K2881">
        <v>14</v>
      </c>
      <c r="L2881">
        <v>0</v>
      </c>
      <c r="M2881">
        <v>0</v>
      </c>
      <c r="N2881" s="2">
        <v>214.67037037037036</v>
      </c>
      <c r="O2881" s="2">
        <v>199.89880650000003</v>
      </c>
      <c r="P2881" s="2">
        <v>327.43</v>
      </c>
      <c r="Q2881" s="4">
        <v>741.99917687037032</v>
      </c>
      <c r="R2881" s="5">
        <v>5.4000000000000006E-2</v>
      </c>
      <c r="S2881" s="6">
        <v>782.06713242137039</v>
      </c>
      <c r="T2881" s="4">
        <v>0</v>
      </c>
      <c r="U2881" s="7">
        <v>782.06713242137039</v>
      </c>
      <c r="V2881" s="8">
        <v>1.080634413945456</v>
      </c>
      <c r="W2881" s="7">
        <v>664.59016457645532</v>
      </c>
      <c r="X2881" s="7">
        <v>678.63841195774637</v>
      </c>
      <c r="Y2881" s="7">
        <v>890.44275709105568</v>
      </c>
      <c r="Z2881" s="7">
        <v>1073.0699730478377</v>
      </c>
      <c r="AA2881" s="7">
        <v>1262.1809954882926</v>
      </c>
      <c r="AB2881" s="7">
        <v>1451.2920179287473</v>
      </c>
      <c r="AC2881" s="7">
        <v>796.0822222222223</v>
      </c>
      <c r="AD2881" s="7">
        <v>868.45333333333326</v>
      </c>
      <c r="AE2881" s="4">
        <v>615</v>
      </c>
      <c r="AF2881" s="4">
        <v>628</v>
      </c>
      <c r="AG2881" s="4">
        <v>824</v>
      </c>
      <c r="AH2881" s="4">
        <v>993</v>
      </c>
      <c r="AI2881" s="4">
        <v>1168</v>
      </c>
      <c r="AJ2881" s="4">
        <v>1343</v>
      </c>
      <c r="AK2881" s="4">
        <v>848.13543869547038</v>
      </c>
      <c r="AL2881" s="8">
        <v>1.1719254073539525</v>
      </c>
      <c r="AM2881" s="4">
        <v>826.11266993743709</v>
      </c>
      <c r="AN2881" s="8">
        <v>1.1414950762177869</v>
      </c>
      <c r="AO2881" s="4">
        <v>804.0899011794038</v>
      </c>
      <c r="AP2881" s="8">
        <v>1.1110647450816216</v>
      </c>
    </row>
    <row r="2882" spans="1:42" x14ac:dyDescent="0.25">
      <c r="A2882" s="2" t="s">
        <v>8373</v>
      </c>
      <c r="B2882" t="s">
        <v>8372</v>
      </c>
      <c r="C2882" t="s">
        <v>149</v>
      </c>
      <c r="D2882" t="s">
        <v>8371</v>
      </c>
      <c r="E2882" s="3" t="s">
        <v>8074</v>
      </c>
      <c r="F2882" t="s">
        <v>8374</v>
      </c>
      <c r="G2882">
        <v>166</v>
      </c>
      <c r="H2882">
        <v>41</v>
      </c>
      <c r="I2882">
        <v>81</v>
      </c>
      <c r="J2882">
        <v>28</v>
      </c>
      <c r="K2882">
        <v>16</v>
      </c>
      <c r="L2882">
        <v>0</v>
      </c>
      <c r="M2882">
        <v>0</v>
      </c>
      <c r="N2882" s="2">
        <v>163.96134538152612</v>
      </c>
      <c r="O2882" s="2">
        <v>305.52633872690762</v>
      </c>
      <c r="P2882" s="2">
        <v>276.41000000000003</v>
      </c>
      <c r="Q2882" s="4">
        <v>745.89768410843385</v>
      </c>
      <c r="R2882" s="5">
        <v>5.4000000000000006E-2</v>
      </c>
      <c r="S2882" s="6">
        <v>786.17615905028936</v>
      </c>
      <c r="T2882" s="4">
        <v>38.713286713286713</v>
      </c>
      <c r="U2882" s="7">
        <v>824.88944576357608</v>
      </c>
      <c r="V2882" s="8">
        <v>0.66587717428311299</v>
      </c>
      <c r="W2882" s="7">
        <v>681.58893576729247</v>
      </c>
      <c r="X2882" s="7">
        <v>750.76323185540673</v>
      </c>
      <c r="Y2882" s="7">
        <v>854.20736270277052</v>
      </c>
      <c r="Z2882" s="7">
        <v>1114.4042562452191</v>
      </c>
      <c r="AA2882" s="7">
        <v>1318.7540116614839</v>
      </c>
      <c r="AB2882" s="7">
        <v>1516.7575013815911</v>
      </c>
      <c r="AC2882" s="7">
        <v>1362.6813253012049</v>
      </c>
      <c r="AD2882" s="7">
        <v>1486.5614457831323</v>
      </c>
      <c r="AE2882" s="4">
        <v>1074</v>
      </c>
      <c r="AF2882" s="4">
        <v>1183</v>
      </c>
      <c r="AG2882" s="4">
        <v>1346</v>
      </c>
      <c r="AH2882" s="4">
        <v>1756</v>
      </c>
      <c r="AI2882" s="4">
        <v>2078</v>
      </c>
      <c r="AJ2882" s="4">
        <v>2390</v>
      </c>
      <c r="AK2882" s="4">
        <v>1309.6114076113063</v>
      </c>
      <c r="AL2882" s="8">
        <v>1.0884108677641251</v>
      </c>
      <c r="AM2882" s="4">
        <v>1133.9619953425085</v>
      </c>
      <c r="AN2882" s="8">
        <v>0.94662103773693962</v>
      </c>
      <c r="AO2882" s="4">
        <v>958.31258307371104</v>
      </c>
      <c r="AP2882" s="8">
        <v>0.80483120770975458</v>
      </c>
    </row>
    <row r="2883" spans="1:42" x14ac:dyDescent="0.25">
      <c r="A2883" s="2" t="s">
        <v>8377</v>
      </c>
      <c r="B2883" t="s">
        <v>8376</v>
      </c>
      <c r="C2883" t="s">
        <v>149</v>
      </c>
      <c r="D2883" t="s">
        <v>8375</v>
      </c>
      <c r="E2883" s="3" t="s">
        <v>8074</v>
      </c>
      <c r="F2883" t="s">
        <v>8378</v>
      </c>
      <c r="G2883">
        <v>50</v>
      </c>
      <c r="H2883">
        <v>0</v>
      </c>
      <c r="I2883">
        <v>20</v>
      </c>
      <c r="J2883">
        <v>20</v>
      </c>
      <c r="K2883">
        <v>10</v>
      </c>
      <c r="L2883">
        <v>0</v>
      </c>
      <c r="M2883">
        <v>0</v>
      </c>
      <c r="N2883" s="2">
        <v>219.55666666666664</v>
      </c>
      <c r="O2883" s="2">
        <v>264.30628049999996</v>
      </c>
      <c r="P2883" s="2">
        <v>221.91</v>
      </c>
      <c r="Q2883" s="4">
        <v>705.77294716666654</v>
      </c>
      <c r="R2883" s="5">
        <v>5.4000000000000006E-2</v>
      </c>
      <c r="S2883" s="6">
        <v>743.88468631366652</v>
      </c>
      <c r="T2883" s="4">
        <v>78.72</v>
      </c>
      <c r="U2883" s="7">
        <v>822.60468631366655</v>
      </c>
      <c r="V2883" s="8">
        <v>1.0463046124569657</v>
      </c>
      <c r="W2883" s="7">
        <v>534.59024137270615</v>
      </c>
      <c r="X2883" s="7">
        <v>594.19941872930883</v>
      </c>
      <c r="Y2883" s="7">
        <v>779.65019272762811</v>
      </c>
      <c r="Z2883" s="7">
        <v>971.72420865445883</v>
      </c>
      <c r="AA2883" s="7">
        <v>1307.6171921718228</v>
      </c>
      <c r="AB2883" s="7">
        <v>1503.4759177720887</v>
      </c>
      <c r="AC2883" s="7">
        <v>864.82000000000016</v>
      </c>
      <c r="AD2883" s="7">
        <v>943.44</v>
      </c>
      <c r="AE2883" s="4">
        <v>565</v>
      </c>
      <c r="AF2883" s="4">
        <v>628</v>
      </c>
      <c r="AG2883" s="4">
        <v>824</v>
      </c>
      <c r="AH2883" s="4">
        <v>1027</v>
      </c>
      <c r="AI2883" s="4">
        <v>1382</v>
      </c>
      <c r="AJ2883" s="4">
        <v>1589</v>
      </c>
      <c r="AK2883" s="4">
        <v>836.54992290736686</v>
      </c>
      <c r="AL2883" s="8">
        <v>1.1641693244815148</v>
      </c>
      <c r="AM2883" s="4">
        <v>805.66151070946671</v>
      </c>
      <c r="AN2883" s="8">
        <v>1.1248810871399983</v>
      </c>
      <c r="AO2883" s="4">
        <v>774.77309851156667</v>
      </c>
      <c r="AP2883" s="8">
        <v>1.0855928497984821</v>
      </c>
    </row>
    <row r="2884" spans="1:42" x14ac:dyDescent="0.25">
      <c r="A2884" s="2" t="s">
        <v>8380</v>
      </c>
      <c r="B2884" t="s">
        <v>639</v>
      </c>
      <c r="C2884" t="s">
        <v>149</v>
      </c>
      <c r="D2884" t="s">
        <v>8379</v>
      </c>
      <c r="E2884" s="3" t="s">
        <v>8074</v>
      </c>
      <c r="F2884" t="s">
        <v>8381</v>
      </c>
      <c r="G2884">
        <v>50</v>
      </c>
      <c r="H2884">
        <v>6</v>
      </c>
      <c r="I2884">
        <v>22</v>
      </c>
      <c r="J2884">
        <v>12</v>
      </c>
      <c r="K2884">
        <v>8</v>
      </c>
      <c r="L2884">
        <v>2</v>
      </c>
      <c r="M2884">
        <v>0</v>
      </c>
      <c r="N2884" s="2">
        <v>210.83166666666668</v>
      </c>
      <c r="O2884" s="2">
        <v>294.98597233333334</v>
      </c>
      <c r="P2884" s="2">
        <v>212.32</v>
      </c>
      <c r="Q2884" s="4">
        <v>718.13763900000004</v>
      </c>
      <c r="R2884" s="5">
        <v>5.4000000000000006E-2</v>
      </c>
      <c r="S2884" s="6">
        <v>756.91707150600007</v>
      </c>
      <c r="T2884" s="4">
        <v>96.173913043478265</v>
      </c>
      <c r="U2884" s="7">
        <v>853.09098454947832</v>
      </c>
      <c r="V2884" s="8">
        <v>1.0352040876486241</v>
      </c>
      <c r="W2884" s="7">
        <v>574.06219018936281</v>
      </c>
      <c r="X2884" s="7">
        <v>638.35715549057136</v>
      </c>
      <c r="Y2884" s="7">
        <v>837.67154792431813</v>
      </c>
      <c r="Z2884" s="7">
        <v>1009.4309552289756</v>
      </c>
      <c r="AA2884" s="7">
        <v>1115.0583982238184</v>
      </c>
      <c r="AB2884" s="7">
        <v>1282.2253080069606</v>
      </c>
      <c r="AC2884" s="7">
        <v>906.48800000000017</v>
      </c>
      <c r="AD2884" s="7">
        <v>988.89599999999996</v>
      </c>
      <c r="AE2884" s="4">
        <v>625</v>
      </c>
      <c r="AF2884" s="4">
        <v>695</v>
      </c>
      <c r="AG2884" s="4">
        <v>912</v>
      </c>
      <c r="AH2884" s="4">
        <v>1099</v>
      </c>
      <c r="AI2884" s="4">
        <v>1214</v>
      </c>
      <c r="AJ2884" s="4">
        <v>1396</v>
      </c>
      <c r="AK2884" s="4">
        <v>857.47324139746968</v>
      </c>
      <c r="AL2884" s="8">
        <v>1.1572264275809969</v>
      </c>
      <c r="AM2884" s="4">
        <v>823.95451810031318</v>
      </c>
      <c r="AN2884" s="8">
        <v>1.1165523142702061</v>
      </c>
      <c r="AO2884" s="4">
        <v>790.43579480315657</v>
      </c>
      <c r="AP2884" s="8">
        <v>1.075878200959415</v>
      </c>
    </row>
    <row r="2885" spans="1:42" x14ac:dyDescent="0.25">
      <c r="A2885" s="2" t="s">
        <v>8384</v>
      </c>
      <c r="B2885" t="s">
        <v>8383</v>
      </c>
      <c r="C2885" t="s">
        <v>149</v>
      </c>
      <c r="D2885" t="s">
        <v>8382</v>
      </c>
      <c r="E2885" s="3" t="s">
        <v>8074</v>
      </c>
      <c r="F2885" t="s">
        <v>8385</v>
      </c>
      <c r="G2885">
        <v>30</v>
      </c>
      <c r="H2885">
        <v>0</v>
      </c>
      <c r="I2885">
        <v>22</v>
      </c>
      <c r="J2885">
        <v>6</v>
      </c>
      <c r="K2885">
        <v>2</v>
      </c>
      <c r="L2885">
        <v>0</v>
      </c>
      <c r="M2885">
        <v>0</v>
      </c>
      <c r="N2885" s="2">
        <v>198.37222222222223</v>
      </c>
      <c r="O2885" s="2">
        <v>164.14812238888891</v>
      </c>
      <c r="P2885" s="2">
        <v>268.77</v>
      </c>
      <c r="Q2885" s="4">
        <v>631.2903446111111</v>
      </c>
      <c r="R2885" s="5">
        <v>5.4000000000000006E-2</v>
      </c>
      <c r="S2885" s="6">
        <v>665.38002322011107</v>
      </c>
      <c r="T2885" s="4">
        <v>39</v>
      </c>
      <c r="U2885" s="7">
        <v>704.38002322011107</v>
      </c>
      <c r="V2885" s="8">
        <v>0.91692270661300579</v>
      </c>
      <c r="W2885" s="7">
        <v>588.98518066867427</v>
      </c>
      <c r="X2885" s="7">
        <v>601.97750083048322</v>
      </c>
      <c r="Y2885" s="7">
        <v>789.93306583798665</v>
      </c>
      <c r="Z2885" s="7">
        <v>989.14864165239123</v>
      </c>
      <c r="AA2885" s="7">
        <v>1047.1810050418046</v>
      </c>
      <c r="AB2885" s="7">
        <v>1203.9550016609664</v>
      </c>
      <c r="AC2885" s="7">
        <v>845.0200000000001</v>
      </c>
      <c r="AD2885" s="7">
        <v>921.84</v>
      </c>
      <c r="AE2885" s="4">
        <v>680</v>
      </c>
      <c r="AF2885" s="4">
        <v>695</v>
      </c>
      <c r="AG2885" s="4">
        <v>912</v>
      </c>
      <c r="AH2885" s="4">
        <v>1142</v>
      </c>
      <c r="AI2885" s="4">
        <v>1209</v>
      </c>
      <c r="AJ2885" s="4">
        <v>1390</v>
      </c>
      <c r="AK2885" s="4">
        <v>841.35235198201121</v>
      </c>
      <c r="AL2885" s="8">
        <v>1.1459936891200353</v>
      </c>
      <c r="AM2885" s="4">
        <v>782.69490906137787</v>
      </c>
      <c r="AN2885" s="8">
        <v>1.0696366949510256</v>
      </c>
      <c r="AO2885" s="4">
        <v>724.03746614074441</v>
      </c>
      <c r="AP2885" s="8">
        <v>0.99327970078201555</v>
      </c>
    </row>
    <row r="2886" spans="1:42" x14ac:dyDescent="0.25">
      <c r="A2886" s="2" t="s">
        <v>8387</v>
      </c>
      <c r="B2886" t="s">
        <v>4099</v>
      </c>
      <c r="C2886" t="s">
        <v>14</v>
      </c>
      <c r="D2886" t="s">
        <v>8386</v>
      </c>
      <c r="E2886" s="3" t="s">
        <v>8074</v>
      </c>
      <c r="F2886" t="s">
        <v>8388</v>
      </c>
      <c r="G2886">
        <v>240</v>
      </c>
      <c r="H2886">
        <v>64</v>
      </c>
      <c r="I2886">
        <v>174</v>
      </c>
      <c r="J2886">
        <v>2</v>
      </c>
      <c r="K2886">
        <v>0</v>
      </c>
      <c r="L2886">
        <v>0</v>
      </c>
      <c r="M2886">
        <v>0</v>
      </c>
      <c r="N2886" s="2">
        <v>212.55590277777776</v>
      </c>
      <c r="O2886" s="2">
        <v>191.90490946527777</v>
      </c>
      <c r="P2886" s="2">
        <v>282.89</v>
      </c>
      <c r="Q2886" s="4">
        <v>687.35081224305554</v>
      </c>
      <c r="R2886" s="5">
        <v>5.4000000000000006E-2</v>
      </c>
      <c r="S2886" s="6">
        <v>724.46775610418058</v>
      </c>
      <c r="T2886" s="4">
        <v>0</v>
      </c>
      <c r="U2886" s="7">
        <v>724.46775610418058</v>
      </c>
      <c r="V2886" s="8">
        <v>0.91086963666797638</v>
      </c>
      <c r="W2886" s="7">
        <v>719.5870129677013</v>
      </c>
      <c r="X2886" s="7">
        <v>724.14136115104111</v>
      </c>
      <c r="Y2886" s="7">
        <v>909.04789739464036</v>
      </c>
      <c r="Z2886" s="7">
        <v>1249.7131415084637</v>
      </c>
      <c r="AA2886" s="7">
        <v>1401.8283708320155</v>
      </c>
      <c r="AB2886" s="7">
        <v>1612.2392569023182</v>
      </c>
      <c r="AC2886" s="7">
        <v>874.89416666666671</v>
      </c>
      <c r="AD2886" s="7">
        <v>954.43</v>
      </c>
      <c r="AE2886" s="4">
        <v>790</v>
      </c>
      <c r="AF2886" s="4">
        <v>795</v>
      </c>
      <c r="AG2886" s="4">
        <v>998</v>
      </c>
      <c r="AH2886" s="4">
        <v>1372</v>
      </c>
      <c r="AI2886" s="4">
        <v>1539</v>
      </c>
      <c r="AJ2886" s="4">
        <v>1770</v>
      </c>
      <c r="AK2886" s="4">
        <v>912.77973087166799</v>
      </c>
      <c r="AL2886" s="8">
        <v>1.1476333277935538</v>
      </c>
      <c r="AM2886" s="4">
        <v>850.00907261583905</v>
      </c>
      <c r="AN2886" s="8">
        <v>1.0687120974183615</v>
      </c>
      <c r="AO2886" s="4">
        <v>787.23841436000976</v>
      </c>
      <c r="AP2886" s="8">
        <v>0.98979086704316888</v>
      </c>
    </row>
    <row r="2887" spans="1:42" x14ac:dyDescent="0.25">
      <c r="A2887" s="2" t="s">
        <v>8389</v>
      </c>
      <c r="B2887" t="s">
        <v>4099</v>
      </c>
      <c r="C2887" t="s">
        <v>14</v>
      </c>
      <c r="D2887" t="s">
        <v>8386</v>
      </c>
      <c r="E2887" s="3" t="s">
        <v>8074</v>
      </c>
      <c r="F2887" t="s">
        <v>8217</v>
      </c>
      <c r="G2887">
        <v>84</v>
      </c>
      <c r="H2887">
        <v>63</v>
      </c>
      <c r="I2887">
        <v>21</v>
      </c>
      <c r="J2887">
        <v>0</v>
      </c>
      <c r="K2887">
        <v>0</v>
      </c>
      <c r="L2887">
        <v>0</v>
      </c>
      <c r="M2887">
        <v>0</v>
      </c>
      <c r="N2887" s="2">
        <v>207.48611111111111</v>
      </c>
      <c r="O2887" s="2">
        <v>199.44424038492053</v>
      </c>
      <c r="P2887" s="2">
        <v>273.86</v>
      </c>
      <c r="Q2887" s="4">
        <v>680.79035149603169</v>
      </c>
      <c r="R2887" s="5">
        <v>5.4000000000000006E-2</v>
      </c>
      <c r="S2887" s="6">
        <v>717.55303047681741</v>
      </c>
      <c r="T2887" s="4">
        <v>0</v>
      </c>
      <c r="U2887" s="7">
        <v>717.55303047681741</v>
      </c>
      <c r="V2887" s="8">
        <v>0.90686007011288139</v>
      </c>
      <c r="W2887" s="7">
        <v>716.41945538917639</v>
      </c>
      <c r="X2887" s="7">
        <v>720.9537557397407</v>
      </c>
      <c r="Y2887" s="7">
        <v>905.04634997265566</v>
      </c>
      <c r="Z2887" s="7">
        <v>1244.2120161948733</v>
      </c>
      <c r="AA2887" s="7">
        <v>1395.6576479037244</v>
      </c>
      <c r="AB2887" s="7">
        <v>1605.1423240998001</v>
      </c>
      <c r="AC2887" s="7">
        <v>870.37500000000011</v>
      </c>
      <c r="AD2887" s="7">
        <v>949.5</v>
      </c>
      <c r="AE2887" s="4">
        <v>790</v>
      </c>
      <c r="AF2887" s="4">
        <v>795</v>
      </c>
      <c r="AG2887" s="4">
        <v>998</v>
      </c>
      <c r="AH2887" s="4">
        <v>1372</v>
      </c>
      <c r="AI2887" s="4">
        <v>1539</v>
      </c>
      <c r="AJ2887" s="4">
        <v>1770</v>
      </c>
      <c r="AK2887" s="4">
        <v>905.25695619196074</v>
      </c>
      <c r="AL2887" s="8">
        <v>1.1440846207797293</v>
      </c>
      <c r="AM2887" s="4">
        <v>842.68898095357963</v>
      </c>
      <c r="AN2887" s="8">
        <v>1.0650097705574466</v>
      </c>
      <c r="AO2887" s="4">
        <v>780.12100571519863</v>
      </c>
      <c r="AP2887" s="8">
        <v>0.98593492033516417</v>
      </c>
    </row>
    <row r="2888" spans="1:42" x14ac:dyDescent="0.25">
      <c r="A2888" s="2" t="s">
        <v>8390</v>
      </c>
      <c r="B2888" t="s">
        <v>4099</v>
      </c>
      <c r="C2888" t="s">
        <v>14</v>
      </c>
      <c r="D2888" t="s">
        <v>8386</v>
      </c>
      <c r="E2888" s="3" t="s">
        <v>8074</v>
      </c>
      <c r="F2888" t="s">
        <v>8391</v>
      </c>
      <c r="G2888">
        <v>130</v>
      </c>
      <c r="H2888">
        <v>98</v>
      </c>
      <c r="I2888">
        <v>32</v>
      </c>
      <c r="J2888">
        <v>0</v>
      </c>
      <c r="K2888">
        <v>0</v>
      </c>
      <c r="L2888">
        <v>0</v>
      </c>
      <c r="M2888">
        <v>0</v>
      </c>
      <c r="N2888" s="2">
        <v>204.00256410256409</v>
      </c>
      <c r="O2888" s="2">
        <v>199.03627078205128</v>
      </c>
      <c r="P2888" s="2">
        <v>262.77999999999997</v>
      </c>
      <c r="Q2888" s="4">
        <v>665.8188348846154</v>
      </c>
      <c r="R2888" s="5">
        <v>5.4000000000000006E-2</v>
      </c>
      <c r="S2888" s="6">
        <v>701.77305196838461</v>
      </c>
      <c r="T2888" s="4">
        <v>0</v>
      </c>
      <c r="U2888" s="7">
        <v>701.77305196838461</v>
      </c>
      <c r="V2888" s="8">
        <v>0.88693852572321596</v>
      </c>
      <c r="W2888" s="7">
        <v>700.6814353213407</v>
      </c>
      <c r="X2888" s="7">
        <v>705.11612794995676</v>
      </c>
      <c r="Y2888" s="7">
        <v>885.16464867176967</v>
      </c>
      <c r="Z2888" s="7">
        <v>1216.8796572922524</v>
      </c>
      <c r="AA2888" s="7">
        <v>1364.9983910880296</v>
      </c>
      <c r="AB2888" s="7">
        <v>1569.8811905300927</v>
      </c>
      <c r="AC2888" s="7">
        <v>870.35384615384623</v>
      </c>
      <c r="AD2888" s="7">
        <v>949.47692307692307</v>
      </c>
      <c r="AE2888" s="4">
        <v>790</v>
      </c>
      <c r="AF2888" s="4">
        <v>795</v>
      </c>
      <c r="AG2888" s="4">
        <v>998</v>
      </c>
      <c r="AH2888" s="4">
        <v>1372</v>
      </c>
      <c r="AI2888" s="4">
        <v>1539</v>
      </c>
      <c r="AJ2888" s="4">
        <v>1770</v>
      </c>
      <c r="AK2888" s="4">
        <v>904.294118818377</v>
      </c>
      <c r="AL2888" s="8">
        <v>1.1428955419637274</v>
      </c>
      <c r="AM2888" s="4">
        <v>836.7870965350462</v>
      </c>
      <c r="AN2888" s="8">
        <v>1.0575765365502237</v>
      </c>
      <c r="AO2888" s="4">
        <v>769.2800742517154</v>
      </c>
      <c r="AP2888" s="8">
        <v>0.97225753113671975</v>
      </c>
    </row>
    <row r="2889" spans="1:42" x14ac:dyDescent="0.25">
      <c r="A2889" s="2" t="s">
        <v>8394</v>
      </c>
      <c r="B2889" t="s">
        <v>8393</v>
      </c>
      <c r="C2889" t="s">
        <v>149</v>
      </c>
      <c r="D2889" t="s">
        <v>8392</v>
      </c>
      <c r="E2889" s="3" t="s">
        <v>8074</v>
      </c>
      <c r="F2889" t="s">
        <v>8395</v>
      </c>
      <c r="G2889">
        <v>30</v>
      </c>
      <c r="H2889">
        <v>2</v>
      </c>
      <c r="I2889">
        <v>14</v>
      </c>
      <c r="J2889">
        <v>8</v>
      </c>
      <c r="K2889">
        <v>6</v>
      </c>
      <c r="L2889">
        <v>0</v>
      </c>
      <c r="M2889">
        <v>0</v>
      </c>
      <c r="N2889" s="2">
        <v>192.33888888888887</v>
      </c>
      <c r="O2889" s="2">
        <v>173.02949694444442</v>
      </c>
      <c r="P2889" s="2">
        <v>297.69</v>
      </c>
      <c r="Q2889" s="4">
        <v>663.0583858333332</v>
      </c>
      <c r="R2889" s="5">
        <v>5.4000000000000006E-2</v>
      </c>
      <c r="S2889" s="6">
        <v>698.86353866833326</v>
      </c>
      <c r="T2889" s="4">
        <v>68.285714285714292</v>
      </c>
      <c r="U2889" s="7">
        <v>767.1492529540476</v>
      </c>
      <c r="V2889" s="8">
        <v>0.98681406348604017</v>
      </c>
      <c r="W2889" s="7">
        <v>552.86992060847047</v>
      </c>
      <c r="X2889" s="7">
        <v>564.55660185710485</v>
      </c>
      <c r="Y2889" s="7">
        <v>740.75579606728411</v>
      </c>
      <c r="Z2889" s="7">
        <v>1005.0545873825529</v>
      </c>
      <c r="AA2889" s="7">
        <v>1193.8394383220307</v>
      </c>
      <c r="AB2889" s="7">
        <v>1372.7355589742024</v>
      </c>
      <c r="AC2889" s="7">
        <v>855.1400000000001</v>
      </c>
      <c r="AD2889" s="7">
        <v>932.87999999999988</v>
      </c>
      <c r="AE2889" s="4">
        <v>615</v>
      </c>
      <c r="AF2889" s="4">
        <v>628</v>
      </c>
      <c r="AG2889" s="4">
        <v>824</v>
      </c>
      <c r="AH2889" s="4">
        <v>1118</v>
      </c>
      <c r="AI2889" s="4">
        <v>1328</v>
      </c>
      <c r="AJ2889" s="4">
        <v>1527</v>
      </c>
      <c r="AK2889" s="4">
        <v>825.94920998969053</v>
      </c>
      <c r="AL2889" s="8">
        <v>1.1502893288852649</v>
      </c>
      <c r="AM2889" s="4">
        <v>783.58731954923815</v>
      </c>
      <c r="AN2889" s="8">
        <v>1.0957975737521899</v>
      </c>
      <c r="AO2889" s="4">
        <v>741.22542910878553</v>
      </c>
      <c r="AP2889" s="8">
        <v>1.0413058186191149</v>
      </c>
    </row>
    <row r="2890" spans="1:42" x14ac:dyDescent="0.25">
      <c r="A2890" s="2" t="s">
        <v>8398</v>
      </c>
      <c r="B2890" t="s">
        <v>8397</v>
      </c>
      <c r="C2890" t="s">
        <v>149</v>
      </c>
      <c r="D2890" t="s">
        <v>8396</v>
      </c>
      <c r="E2890" s="3" t="s">
        <v>8074</v>
      </c>
      <c r="F2890" t="s">
        <v>8399</v>
      </c>
      <c r="G2890">
        <v>135</v>
      </c>
      <c r="H2890">
        <v>18</v>
      </c>
      <c r="I2890">
        <v>54</v>
      </c>
      <c r="J2890">
        <v>38</v>
      </c>
      <c r="K2890">
        <v>25</v>
      </c>
      <c r="L2890">
        <v>0</v>
      </c>
      <c r="M2890">
        <v>0</v>
      </c>
      <c r="N2890" s="2">
        <v>226.75555555555556</v>
      </c>
      <c r="O2890" s="2">
        <v>221.03353771604935</v>
      </c>
      <c r="P2890" s="2">
        <v>224.39</v>
      </c>
      <c r="Q2890" s="4">
        <v>672.17909327160487</v>
      </c>
      <c r="R2890" s="5">
        <v>5.4000000000000006E-2</v>
      </c>
      <c r="S2890" s="6">
        <v>708.47676430827153</v>
      </c>
      <c r="T2890" s="4">
        <v>55.796875</v>
      </c>
      <c r="U2890" s="7">
        <v>764.27363930827153</v>
      </c>
      <c r="V2890" s="8">
        <v>0.98105849924042876</v>
      </c>
      <c r="W2890" s="7">
        <v>559.30248796407909</v>
      </c>
      <c r="X2890" s="7">
        <v>571.125142181206</v>
      </c>
      <c r="Y2890" s="7">
        <v>749.37439037788818</v>
      </c>
      <c r="Z2890" s="7">
        <v>1050.3973554447341</v>
      </c>
      <c r="AA2890" s="7">
        <v>1212.2767747253943</v>
      </c>
      <c r="AB2890" s="7">
        <v>1394.1637626811923</v>
      </c>
      <c r="AC2890" s="7">
        <v>856.93259259259264</v>
      </c>
      <c r="AD2890" s="7">
        <v>934.83555555555552</v>
      </c>
      <c r="AE2890" s="4">
        <v>615</v>
      </c>
      <c r="AF2890" s="4">
        <v>628</v>
      </c>
      <c r="AG2890" s="4">
        <v>824</v>
      </c>
      <c r="AH2890" s="4">
        <v>1155</v>
      </c>
      <c r="AI2890" s="4">
        <v>1333</v>
      </c>
      <c r="AJ2890" s="4">
        <v>1533</v>
      </c>
      <c r="AK2890" s="4">
        <v>847.75831673907464</v>
      </c>
      <c r="AL2890" s="8">
        <v>1.1598470165616777</v>
      </c>
      <c r="AM2890" s="4">
        <v>801.7148283321975</v>
      </c>
      <c r="AN2890" s="8">
        <v>1.1007433744720085</v>
      </c>
      <c r="AO2890" s="4">
        <v>754.52025271514867</v>
      </c>
      <c r="AP2890" s="8">
        <v>1.0401621413300979</v>
      </c>
    </row>
    <row r="2891" spans="1:42" x14ac:dyDescent="0.25">
      <c r="A2891" s="2" t="s">
        <v>8402</v>
      </c>
      <c r="B2891" t="s">
        <v>8401</v>
      </c>
      <c r="C2891" t="s">
        <v>149</v>
      </c>
      <c r="D2891" t="s">
        <v>8400</v>
      </c>
      <c r="E2891" s="3" t="s">
        <v>8074</v>
      </c>
      <c r="F2891" t="s">
        <v>8403</v>
      </c>
      <c r="G2891">
        <v>107</v>
      </c>
      <c r="H2891">
        <v>42</v>
      </c>
      <c r="I2891">
        <v>63</v>
      </c>
      <c r="J2891">
        <v>2</v>
      </c>
      <c r="K2891">
        <v>0</v>
      </c>
      <c r="L2891">
        <v>0</v>
      </c>
      <c r="M2891">
        <v>0</v>
      </c>
      <c r="N2891" s="2">
        <v>159.49922118380061</v>
      </c>
      <c r="O2891" s="2">
        <v>168.39994473208725</v>
      </c>
      <c r="P2891" s="2">
        <v>244.63</v>
      </c>
      <c r="Q2891" s="4">
        <v>572.52916591588792</v>
      </c>
      <c r="R2891" s="5">
        <v>5.4000000000000006E-2</v>
      </c>
      <c r="S2891" s="6">
        <v>603.4457408753459</v>
      </c>
      <c r="T2891" s="4">
        <v>75.306930693069305</v>
      </c>
      <c r="U2891" s="7">
        <v>678.75267156841517</v>
      </c>
      <c r="V2891" s="8">
        <v>0.81113434510672033</v>
      </c>
      <c r="W2891" s="7">
        <v>598.54603400984467</v>
      </c>
      <c r="X2891" s="7">
        <v>602.15173300990398</v>
      </c>
      <c r="Y2891" s="7">
        <v>747.1008328122881</v>
      </c>
      <c r="Z2891" s="7">
        <v>956.95251461573969</v>
      </c>
      <c r="AA2891" s="7">
        <v>1017.5282578167361</v>
      </c>
      <c r="AB2891" s="7">
        <v>1170.4098954192507</v>
      </c>
      <c r="AC2891" s="7">
        <v>920.47383177570111</v>
      </c>
      <c r="AD2891" s="7">
        <v>1004.1532710280374</v>
      </c>
      <c r="AE2891" s="4">
        <v>830</v>
      </c>
      <c r="AF2891" s="4">
        <v>835</v>
      </c>
      <c r="AG2891" s="4">
        <v>1036</v>
      </c>
      <c r="AH2891" s="4">
        <v>1327</v>
      </c>
      <c r="AI2891" s="4">
        <v>1411</v>
      </c>
      <c r="AJ2891" s="4">
        <v>1623</v>
      </c>
      <c r="AK2891" s="4">
        <v>859.90998018229334</v>
      </c>
      <c r="AL2891" s="8">
        <v>1.1176185204291387</v>
      </c>
      <c r="AM2891" s="4">
        <v>774.42190041331082</v>
      </c>
      <c r="AN2891" s="8">
        <v>1.0154571286549992</v>
      </c>
      <c r="AO2891" s="4">
        <v>688.93382064432831</v>
      </c>
      <c r="AP2891" s="8">
        <v>0.91329573688085974</v>
      </c>
    </row>
    <row r="2892" spans="1:42" x14ac:dyDescent="0.25">
      <c r="A2892" s="2" t="s">
        <v>8406</v>
      </c>
      <c r="B2892" t="s">
        <v>8405</v>
      </c>
      <c r="C2892" t="s">
        <v>149</v>
      </c>
      <c r="D2892" t="s">
        <v>8404</v>
      </c>
      <c r="E2892" s="3" t="s">
        <v>8074</v>
      </c>
      <c r="F2892" t="s">
        <v>8407</v>
      </c>
      <c r="G2892">
        <v>80</v>
      </c>
      <c r="H2892">
        <v>31</v>
      </c>
      <c r="I2892">
        <v>25</v>
      </c>
      <c r="J2892">
        <v>14</v>
      </c>
      <c r="K2892">
        <v>8</v>
      </c>
      <c r="L2892">
        <v>2</v>
      </c>
      <c r="M2892">
        <v>0</v>
      </c>
      <c r="N2892" s="2">
        <v>165.78333333333333</v>
      </c>
      <c r="O2892" s="2">
        <v>189.82140127083343</v>
      </c>
      <c r="P2892" s="2">
        <v>339.89</v>
      </c>
      <c r="Q2892" s="4">
        <v>695.49473460416675</v>
      </c>
      <c r="R2892" s="5">
        <v>5.4000000000000006E-2</v>
      </c>
      <c r="S2892" s="6">
        <v>733.05145027279184</v>
      </c>
      <c r="T2892" s="4">
        <v>39.243589743589745</v>
      </c>
      <c r="U2892" s="7">
        <v>772.29504001638156</v>
      </c>
      <c r="V2892" s="8">
        <v>0.82878725101359585</v>
      </c>
      <c r="W2892" s="7">
        <v>652.93863332009846</v>
      </c>
      <c r="X2892" s="7">
        <v>656.87199858106294</v>
      </c>
      <c r="Y2892" s="7">
        <v>814.99328207183385</v>
      </c>
      <c r="Z2892" s="7">
        <v>1043.9151402599648</v>
      </c>
      <c r="AA2892" s="7">
        <v>1109.9956766441676</v>
      </c>
      <c r="AB2892" s="7">
        <v>1276.7703637090601</v>
      </c>
      <c r="AC2892" s="7">
        <v>1025.02125</v>
      </c>
      <c r="AD2892" s="7">
        <v>1118.2049999999999</v>
      </c>
      <c r="AE2892" s="4">
        <v>830</v>
      </c>
      <c r="AF2892" s="4">
        <v>835</v>
      </c>
      <c r="AG2892" s="4">
        <v>1036</v>
      </c>
      <c r="AH2892" s="4">
        <v>1327</v>
      </c>
      <c r="AI2892" s="4">
        <v>1411</v>
      </c>
      <c r="AJ2892" s="4">
        <v>1623</v>
      </c>
      <c r="AK2892" s="4">
        <v>1001.7864818380485</v>
      </c>
      <c r="AL2892" s="8">
        <v>1.1171798426030701</v>
      </c>
      <c r="AM2892" s="4">
        <v>912.20813798296297</v>
      </c>
      <c r="AN2892" s="8">
        <v>1.021048978739912</v>
      </c>
      <c r="AO2892" s="4">
        <v>822.62979412787752</v>
      </c>
      <c r="AP2892" s="8">
        <v>0.92491811487675402</v>
      </c>
    </row>
    <row r="2893" spans="1:42" x14ac:dyDescent="0.25">
      <c r="A2893" s="2" t="s">
        <v>8410</v>
      </c>
      <c r="B2893" t="s">
        <v>8409</v>
      </c>
      <c r="C2893" t="s">
        <v>149</v>
      </c>
      <c r="D2893" t="s">
        <v>8408</v>
      </c>
      <c r="E2893" s="3" t="s">
        <v>8074</v>
      </c>
      <c r="F2893" t="s">
        <v>8411</v>
      </c>
      <c r="G2893">
        <v>29</v>
      </c>
      <c r="H2893">
        <v>0</v>
      </c>
      <c r="I2893">
        <v>15</v>
      </c>
      <c r="J2893">
        <v>10</v>
      </c>
      <c r="K2893">
        <v>4</v>
      </c>
      <c r="L2893">
        <v>0</v>
      </c>
      <c r="M2893">
        <v>0</v>
      </c>
      <c r="N2893" s="2">
        <v>213.25862068965515</v>
      </c>
      <c r="O2893" s="2">
        <v>229.32435299999995</v>
      </c>
      <c r="P2893" s="2">
        <v>187.36</v>
      </c>
      <c r="Q2893" s="4">
        <v>629.9429736896551</v>
      </c>
      <c r="R2893" s="5">
        <v>5.4000000000000006E-2</v>
      </c>
      <c r="S2893" s="6">
        <v>663.95989426889651</v>
      </c>
      <c r="T2893" s="4">
        <v>115.72413793103448</v>
      </c>
      <c r="U2893" s="7">
        <v>779.68403219993093</v>
      </c>
      <c r="V2893" s="8">
        <v>0.96474962383402296</v>
      </c>
      <c r="W2893" s="7">
        <v>505.25769997379223</v>
      </c>
      <c r="X2893" s="7">
        <v>593.98588143260451</v>
      </c>
      <c r="Y2893" s="7">
        <v>676.96316224130862</v>
      </c>
      <c r="Z2893" s="7">
        <v>893.85427247396092</v>
      </c>
      <c r="AA2893" s="7">
        <v>897.14050141687994</v>
      </c>
      <c r="AB2893" s="7">
        <v>1031.8758880765579</v>
      </c>
      <c r="AC2893" s="7">
        <v>888.9896551724139</v>
      </c>
      <c r="AD2893" s="7">
        <v>969.80689655172409</v>
      </c>
      <c r="AE2893" s="4">
        <v>615</v>
      </c>
      <c r="AF2893" s="4">
        <v>723</v>
      </c>
      <c r="AG2893" s="4">
        <v>824</v>
      </c>
      <c r="AH2893" s="4">
        <v>1088</v>
      </c>
      <c r="AI2893" s="4">
        <v>1092</v>
      </c>
      <c r="AJ2893" s="4">
        <v>1256</v>
      </c>
      <c r="AK2893" s="4">
        <v>814.85776643685392</v>
      </c>
      <c r="AL2893" s="8">
        <v>1.1514645742487846</v>
      </c>
      <c r="AM2893" s="4">
        <v>762.62388760948409</v>
      </c>
      <c r="AN2893" s="8">
        <v>1.0868324760282904</v>
      </c>
      <c r="AO2893" s="4">
        <v>710.39000878211414</v>
      </c>
      <c r="AP2893" s="8">
        <v>1.0222003778077957</v>
      </c>
    </row>
    <row r="2894" spans="1:42" x14ac:dyDescent="0.25">
      <c r="A2894" s="2" t="s">
        <v>8414</v>
      </c>
      <c r="B2894" t="s">
        <v>8413</v>
      </c>
      <c r="C2894" t="s">
        <v>149</v>
      </c>
      <c r="D2894" t="s">
        <v>8412</v>
      </c>
      <c r="E2894" s="3" t="s">
        <v>8074</v>
      </c>
      <c r="F2894" t="s">
        <v>8415</v>
      </c>
      <c r="G2894">
        <v>100</v>
      </c>
      <c r="H2894">
        <v>0</v>
      </c>
      <c r="I2894">
        <v>32</v>
      </c>
      <c r="J2894">
        <v>35</v>
      </c>
      <c r="K2894">
        <v>29</v>
      </c>
      <c r="L2894">
        <v>4</v>
      </c>
      <c r="M2894">
        <v>0</v>
      </c>
      <c r="N2894" s="2">
        <v>231.92499999999998</v>
      </c>
      <c r="O2894" s="2">
        <v>253.65816641666666</v>
      </c>
      <c r="P2894" s="2">
        <v>181.32</v>
      </c>
      <c r="Q2894" s="4">
        <v>666.90316641666664</v>
      </c>
      <c r="R2894" s="5">
        <v>5.4000000000000006E-2</v>
      </c>
      <c r="S2894" s="6">
        <v>702.91593740316671</v>
      </c>
      <c r="T2894" s="4">
        <v>154.10638297872342</v>
      </c>
      <c r="U2894" s="7">
        <v>857.02232038189015</v>
      </c>
      <c r="V2894" s="8">
        <v>1.0197062565522335</v>
      </c>
      <c r="W2894" s="7">
        <v>526.06206675700446</v>
      </c>
      <c r="X2894" s="7">
        <v>537.77092038911576</v>
      </c>
      <c r="Y2894" s="7">
        <v>705.040257990707</v>
      </c>
      <c r="Z2894" s="7">
        <v>850.56458170409132</v>
      </c>
      <c r="AA2894" s="7">
        <v>935.0355971928949</v>
      </c>
      <c r="AB2894" s="7">
        <v>1075.5418407782315</v>
      </c>
      <c r="AC2894" s="7">
        <v>924.50600000000009</v>
      </c>
      <c r="AD2894" s="7">
        <v>1008.552</v>
      </c>
      <c r="AE2894" s="4">
        <v>629</v>
      </c>
      <c r="AF2894" s="4">
        <v>643</v>
      </c>
      <c r="AG2894" s="4">
        <v>843</v>
      </c>
      <c r="AH2894" s="4">
        <v>1017</v>
      </c>
      <c r="AI2894" s="4">
        <v>1118</v>
      </c>
      <c r="AJ2894" s="4">
        <v>1286</v>
      </c>
      <c r="AK2894" s="4">
        <v>821.40252222946572</v>
      </c>
      <c r="AL2894" s="8">
        <v>1.160684512300632</v>
      </c>
      <c r="AM2894" s="4">
        <v>781.90699395403271</v>
      </c>
      <c r="AN2894" s="8">
        <v>1.1136917603844991</v>
      </c>
      <c r="AO2894" s="4">
        <v>742.4114656785996</v>
      </c>
      <c r="AP2894" s="8">
        <v>1.0666990084683661</v>
      </c>
    </row>
    <row r="2895" spans="1:42" x14ac:dyDescent="0.25">
      <c r="A2895" s="2" t="s">
        <v>8418</v>
      </c>
      <c r="B2895" t="s">
        <v>8417</v>
      </c>
      <c r="C2895" t="s">
        <v>149</v>
      </c>
      <c r="D2895" t="s">
        <v>8416</v>
      </c>
      <c r="E2895" s="3" t="s">
        <v>8074</v>
      </c>
      <c r="F2895" t="s">
        <v>8419</v>
      </c>
      <c r="G2895">
        <v>100</v>
      </c>
      <c r="H2895">
        <v>36</v>
      </c>
      <c r="I2895">
        <v>28</v>
      </c>
      <c r="J2895">
        <v>18</v>
      </c>
      <c r="K2895">
        <v>14</v>
      </c>
      <c r="L2895">
        <v>4</v>
      </c>
      <c r="M2895">
        <v>0</v>
      </c>
      <c r="N2895" s="2">
        <v>212.84333333333333</v>
      </c>
      <c r="O2895" s="2">
        <v>118.08360133333326</v>
      </c>
      <c r="P2895" s="2">
        <v>322.70999999999998</v>
      </c>
      <c r="Q2895" s="4">
        <v>653.63693466666655</v>
      </c>
      <c r="R2895" s="5">
        <v>5.4000000000000006E-2</v>
      </c>
      <c r="S2895" s="6">
        <v>688.93332913866652</v>
      </c>
      <c r="T2895" s="4">
        <v>33.576086956521742</v>
      </c>
      <c r="U2895" s="7">
        <v>722.50941609518827</v>
      </c>
      <c r="V2895" s="8">
        <v>0.9787448064145059</v>
      </c>
      <c r="W2895" s="7">
        <v>573.95556410224845</v>
      </c>
      <c r="X2895" s="7">
        <v>586.0879581401822</v>
      </c>
      <c r="Y2895" s="7">
        <v>769.00712978902891</v>
      </c>
      <c r="Z2895" s="7">
        <v>992.98978895088203</v>
      </c>
      <c r="AA2895" s="7">
        <v>1019.1210991864316</v>
      </c>
      <c r="AB2895" s="7">
        <v>1172.1759162803644</v>
      </c>
      <c r="AC2895" s="7">
        <v>812.0200000000001</v>
      </c>
      <c r="AD2895" s="7">
        <v>885.84</v>
      </c>
      <c r="AE2895" s="4">
        <v>615</v>
      </c>
      <c r="AF2895" s="4">
        <v>628</v>
      </c>
      <c r="AG2895" s="4">
        <v>824</v>
      </c>
      <c r="AH2895" s="4">
        <v>1064</v>
      </c>
      <c r="AI2895" s="4">
        <v>1092</v>
      </c>
      <c r="AJ2895" s="4">
        <v>1256</v>
      </c>
      <c r="AK2895" s="4">
        <v>822.49263253699723</v>
      </c>
      <c r="AL2895" s="8">
        <v>1.1596704409286358</v>
      </c>
      <c r="AM2895" s="4">
        <v>777.97286473755366</v>
      </c>
      <c r="AN2895" s="8">
        <v>1.0993618960905924</v>
      </c>
      <c r="AO2895" s="4">
        <v>733.45309693810998</v>
      </c>
      <c r="AP2895" s="8">
        <v>1.0390533512525491</v>
      </c>
    </row>
    <row r="2896" spans="1:42" x14ac:dyDescent="0.25">
      <c r="A2896" s="2" t="s">
        <v>8422</v>
      </c>
      <c r="B2896" t="s">
        <v>8421</v>
      </c>
      <c r="C2896" t="s">
        <v>149</v>
      </c>
      <c r="D2896" t="s">
        <v>8420</v>
      </c>
      <c r="E2896" s="3" t="s">
        <v>8074</v>
      </c>
      <c r="F2896" t="s">
        <v>8423</v>
      </c>
      <c r="G2896">
        <v>145</v>
      </c>
      <c r="H2896">
        <v>0</v>
      </c>
      <c r="I2896">
        <v>74</v>
      </c>
      <c r="J2896">
        <v>46</v>
      </c>
      <c r="K2896">
        <v>25</v>
      </c>
      <c r="L2896">
        <v>0</v>
      </c>
      <c r="M2896">
        <v>0</v>
      </c>
      <c r="N2896" s="2">
        <v>219.28793103448277</v>
      </c>
      <c r="O2896" s="2">
        <v>170.88577260919533</v>
      </c>
      <c r="P2896" s="2">
        <v>273.72000000000003</v>
      </c>
      <c r="Q2896" s="4">
        <v>663.89370364367812</v>
      </c>
      <c r="R2896" s="5">
        <v>5.4000000000000006E-2</v>
      </c>
      <c r="S2896" s="6">
        <v>699.74396364043673</v>
      </c>
      <c r="T2896" s="4">
        <v>62.579310344827583</v>
      </c>
      <c r="U2896" s="7">
        <v>762.32327398526434</v>
      </c>
      <c r="V2896" s="8">
        <v>0.90654524429898087</v>
      </c>
      <c r="W2896" s="7">
        <v>565.84616683845957</v>
      </c>
      <c r="X2896" s="7">
        <v>578.32806757754327</v>
      </c>
      <c r="Y2896" s="7">
        <v>758.89956493628699</v>
      </c>
      <c r="Z2896" s="7">
        <v>950.28870960223662</v>
      </c>
      <c r="AA2896" s="7">
        <v>1006.0411995701436</v>
      </c>
      <c r="AB2896" s="7">
        <v>1156.6561351550865</v>
      </c>
      <c r="AC2896" s="7">
        <v>925.00137931034487</v>
      </c>
      <c r="AD2896" s="7">
        <v>1009.0924137931033</v>
      </c>
      <c r="AE2896" s="4">
        <v>680</v>
      </c>
      <c r="AF2896" s="4">
        <v>695</v>
      </c>
      <c r="AG2896" s="4">
        <v>912</v>
      </c>
      <c r="AH2896" s="4">
        <v>1142</v>
      </c>
      <c r="AI2896" s="4">
        <v>1209</v>
      </c>
      <c r="AJ2896" s="4">
        <v>1390</v>
      </c>
      <c r="AK2896" s="4">
        <v>899.98862351048513</v>
      </c>
      <c r="AL2896" s="8">
        <v>1.1446736739249774</v>
      </c>
      <c r="AM2896" s="4">
        <v>833.75385139962304</v>
      </c>
      <c r="AN2896" s="8">
        <v>1.0659081164333017</v>
      </c>
      <c r="AO2896" s="4">
        <v>765.97873575129881</v>
      </c>
      <c r="AP2896" s="8">
        <v>0.98531080179065655</v>
      </c>
    </row>
    <row r="2897" spans="1:42" x14ac:dyDescent="0.25">
      <c r="A2897" s="2" t="s">
        <v>8426</v>
      </c>
      <c r="B2897" t="s">
        <v>8425</v>
      </c>
      <c r="C2897" t="s">
        <v>149</v>
      </c>
      <c r="D2897" t="s">
        <v>8424</v>
      </c>
      <c r="E2897" s="3" t="s">
        <v>8074</v>
      </c>
      <c r="F2897" t="s">
        <v>8427</v>
      </c>
      <c r="G2897">
        <v>76</v>
      </c>
      <c r="H2897">
        <v>0</v>
      </c>
      <c r="I2897">
        <v>37</v>
      </c>
      <c r="J2897">
        <v>25</v>
      </c>
      <c r="K2897">
        <v>12</v>
      </c>
      <c r="L2897">
        <v>2</v>
      </c>
      <c r="M2897">
        <v>0</v>
      </c>
      <c r="N2897" s="2">
        <v>246.13048245614036</v>
      </c>
      <c r="O2897" s="2">
        <v>227.03922092543854</v>
      </c>
      <c r="P2897" s="2">
        <v>252.65</v>
      </c>
      <c r="Q2897" s="4">
        <v>725.81970338157885</v>
      </c>
      <c r="R2897" s="5">
        <v>5.4000000000000006E-2</v>
      </c>
      <c r="S2897" s="6">
        <v>765.01396736418417</v>
      </c>
      <c r="T2897" s="4">
        <v>70.438356164383563</v>
      </c>
      <c r="U2897" s="7">
        <v>835.45232352856772</v>
      </c>
      <c r="V2897" s="8">
        <v>1.0869160790210237</v>
      </c>
      <c r="W2897" s="7">
        <v>612.0949866409087</v>
      </c>
      <c r="X2897" s="7">
        <v>637.97217306800417</v>
      </c>
      <c r="Y2897" s="7">
        <v>820.10775445871354</v>
      </c>
      <c r="Z2897" s="7">
        <v>988.30946623483328</v>
      </c>
      <c r="AA2897" s="7">
        <v>1086.8418299380039</v>
      </c>
      <c r="AB2897" s="7">
        <v>1250.0671597089129</v>
      </c>
      <c r="AC2897" s="7">
        <v>845.50921052631588</v>
      </c>
      <c r="AD2897" s="7">
        <v>922.37368421052633</v>
      </c>
      <c r="AE2897" s="4">
        <v>615</v>
      </c>
      <c r="AF2897" s="4">
        <v>641</v>
      </c>
      <c r="AG2897" s="4">
        <v>824</v>
      </c>
      <c r="AH2897" s="4">
        <v>993</v>
      </c>
      <c r="AI2897" s="4">
        <v>1092</v>
      </c>
      <c r="AJ2897" s="4">
        <v>1256</v>
      </c>
      <c r="AK2897" s="4">
        <v>834.94237968788502</v>
      </c>
      <c r="AL2897" s="8">
        <v>1.1778923245762776</v>
      </c>
      <c r="AM2897" s="4">
        <v>811.29012257839793</v>
      </c>
      <c r="AN2897" s="8">
        <v>1.1471209474031769</v>
      </c>
      <c r="AO2897" s="4">
        <v>787.63786546891095</v>
      </c>
      <c r="AP2897" s="8">
        <v>1.1163495702300765</v>
      </c>
    </row>
    <row r="2898" spans="1:42" x14ac:dyDescent="0.25">
      <c r="A2898" s="2" t="s">
        <v>8430</v>
      </c>
      <c r="B2898" t="s">
        <v>8429</v>
      </c>
      <c r="C2898" t="s">
        <v>149</v>
      </c>
      <c r="D2898" t="s">
        <v>8428</v>
      </c>
      <c r="E2898" s="3" t="s">
        <v>8074</v>
      </c>
      <c r="F2898" t="s">
        <v>8431</v>
      </c>
      <c r="G2898">
        <v>93</v>
      </c>
      <c r="H2898">
        <v>12</v>
      </c>
      <c r="I2898">
        <v>35</v>
      </c>
      <c r="J2898">
        <v>32</v>
      </c>
      <c r="K2898">
        <v>12</v>
      </c>
      <c r="L2898">
        <v>2</v>
      </c>
      <c r="M2898">
        <v>0</v>
      </c>
      <c r="N2898" s="2">
        <v>226.4041218637993</v>
      </c>
      <c r="O2898" s="2">
        <v>216.39665321146953</v>
      </c>
      <c r="P2898" s="2">
        <v>238.67</v>
      </c>
      <c r="Q2898" s="4">
        <v>681.47077507526876</v>
      </c>
      <c r="R2898" s="5">
        <v>5.4000000000000006E-2</v>
      </c>
      <c r="S2898" s="6">
        <v>718.27019692933334</v>
      </c>
      <c r="T2898" s="4">
        <v>91.593406593406598</v>
      </c>
      <c r="U2898" s="7">
        <v>809.86360352273994</v>
      </c>
      <c r="V2898" s="8">
        <v>0.85367648370243598</v>
      </c>
      <c r="W2898" s="7">
        <v>575.41724776956346</v>
      </c>
      <c r="X2898" s="7">
        <v>579.20288755752108</v>
      </c>
      <c r="Y2898" s="7">
        <v>760.15646942189699</v>
      </c>
      <c r="Z2898" s="7">
        <v>1065.279036331284</v>
      </c>
      <c r="AA2898" s="7">
        <v>1256.8324096019412</v>
      </c>
      <c r="AB2898" s="7">
        <v>1445.3572710422325</v>
      </c>
      <c r="AC2898" s="7">
        <v>1043.5451612903225</v>
      </c>
      <c r="AD2898" s="7">
        <v>1138.4129032258063</v>
      </c>
      <c r="AE2898" s="4">
        <v>760</v>
      </c>
      <c r="AF2898" s="4">
        <v>765</v>
      </c>
      <c r="AG2898" s="4">
        <v>1004</v>
      </c>
      <c r="AH2898" s="4">
        <v>1407</v>
      </c>
      <c r="AI2898" s="4">
        <v>1660</v>
      </c>
      <c r="AJ2898" s="4">
        <v>1909</v>
      </c>
      <c r="AK2898" s="4">
        <v>982.7297453254065</v>
      </c>
      <c r="AL2898" s="8">
        <v>1.1324430517692952</v>
      </c>
      <c r="AM2898" s="4">
        <v>893.514475986972</v>
      </c>
      <c r="AN2898" s="8">
        <v>1.0384013179636076</v>
      </c>
      <c r="AO2898" s="4">
        <v>804.29920664853796</v>
      </c>
      <c r="AP2898" s="8">
        <v>0.94435958415792043</v>
      </c>
    </row>
    <row r="2899" spans="1:42" x14ac:dyDescent="0.25">
      <c r="A2899" s="2" t="s">
        <v>8434</v>
      </c>
      <c r="B2899" t="s">
        <v>8433</v>
      </c>
      <c r="C2899" t="s">
        <v>149</v>
      </c>
      <c r="D2899" t="s">
        <v>8432</v>
      </c>
      <c r="E2899" s="3" t="s">
        <v>8074</v>
      </c>
      <c r="F2899" t="s">
        <v>8435</v>
      </c>
      <c r="G2899">
        <v>37</v>
      </c>
      <c r="H2899">
        <v>0</v>
      </c>
      <c r="I2899">
        <v>18</v>
      </c>
      <c r="J2899">
        <v>12</v>
      </c>
      <c r="K2899">
        <v>7</v>
      </c>
      <c r="L2899">
        <v>0</v>
      </c>
      <c r="M2899">
        <v>0</v>
      </c>
      <c r="N2899" s="2">
        <v>202.5</v>
      </c>
      <c r="O2899" s="2">
        <v>258.65244901801805</v>
      </c>
      <c r="P2899" s="2">
        <v>191.7</v>
      </c>
      <c r="Q2899" s="4">
        <v>652.85244901801798</v>
      </c>
      <c r="R2899" s="5">
        <v>5.4000000000000006E-2</v>
      </c>
      <c r="S2899" s="6">
        <v>688.10648126499098</v>
      </c>
      <c r="T2899" s="4">
        <v>54</v>
      </c>
      <c r="U2899" s="7">
        <v>742.10648126499098</v>
      </c>
      <c r="V2899" s="8">
        <v>0.94208261191260101</v>
      </c>
      <c r="W2899" s="7">
        <v>538.09520760967791</v>
      </c>
      <c r="X2899" s="7">
        <v>549.45111296507696</v>
      </c>
      <c r="Y2899" s="7">
        <v>720.66322447724724</v>
      </c>
      <c r="Z2899" s="7">
        <v>988.83729710090165</v>
      </c>
      <c r="AA2899" s="7">
        <v>1086.6727893935704</v>
      </c>
      <c r="AB2899" s="7">
        <v>1250.0231202750799</v>
      </c>
      <c r="AC2899" s="7">
        <v>866.50270270270278</v>
      </c>
      <c r="AD2899" s="7">
        <v>945.27567567567553</v>
      </c>
      <c r="AE2899" s="4">
        <v>616</v>
      </c>
      <c r="AF2899" s="4">
        <v>629</v>
      </c>
      <c r="AG2899" s="4">
        <v>825</v>
      </c>
      <c r="AH2899" s="4">
        <v>1132</v>
      </c>
      <c r="AI2899" s="4">
        <v>1244</v>
      </c>
      <c r="AJ2899" s="4">
        <v>1431</v>
      </c>
      <c r="AK2899" s="4">
        <v>849.02439146619338</v>
      </c>
      <c r="AL2899" s="8">
        <v>1.1463632225433733</v>
      </c>
      <c r="AM2899" s="4">
        <v>795.38508806579262</v>
      </c>
      <c r="AN2899" s="8">
        <v>1.0782696856664493</v>
      </c>
      <c r="AO2899" s="4">
        <v>741.74578466539185</v>
      </c>
      <c r="AP2899" s="8">
        <v>1.0101761487895251</v>
      </c>
    </row>
    <row r="2900" spans="1:42" x14ac:dyDescent="0.25">
      <c r="A2900" s="2" t="s">
        <v>8438</v>
      </c>
      <c r="B2900" t="s">
        <v>8437</v>
      </c>
      <c r="C2900" t="s">
        <v>149</v>
      </c>
      <c r="D2900" t="s">
        <v>8436</v>
      </c>
      <c r="E2900" s="3" t="s">
        <v>8074</v>
      </c>
      <c r="F2900" t="s">
        <v>8439</v>
      </c>
      <c r="G2900">
        <v>118</v>
      </c>
      <c r="H2900">
        <v>12</v>
      </c>
      <c r="I2900">
        <v>64</v>
      </c>
      <c r="J2900">
        <v>26</v>
      </c>
      <c r="K2900">
        <v>12</v>
      </c>
      <c r="L2900">
        <v>3</v>
      </c>
      <c r="M2900">
        <v>1</v>
      </c>
      <c r="N2900" s="2">
        <v>171.55437853107344</v>
      </c>
      <c r="O2900" s="2">
        <v>204.28546633050846</v>
      </c>
      <c r="P2900" s="2">
        <v>285.7</v>
      </c>
      <c r="Q2900" s="4">
        <v>661.53984486158197</v>
      </c>
      <c r="R2900" s="5">
        <v>5.4000000000000006E-2</v>
      </c>
      <c r="S2900" s="6">
        <v>697.26299648410748</v>
      </c>
      <c r="T2900" s="4">
        <v>63.008849557522126</v>
      </c>
      <c r="U2900" s="7">
        <v>760.2718460416296</v>
      </c>
      <c r="V2900" s="8">
        <v>0.58523652788738023</v>
      </c>
      <c r="W2900" s="7">
        <v>576.45235283265868</v>
      </c>
      <c r="X2900" s="7">
        <v>634.95636257079616</v>
      </c>
      <c r="Y2900" s="7">
        <v>722.44401016085521</v>
      </c>
      <c r="Z2900" s="7">
        <v>942.50496422173978</v>
      </c>
      <c r="AA2900" s="7">
        <v>1115.3333232646785</v>
      </c>
      <c r="AB2900" s="7">
        <v>1282.7943419646685</v>
      </c>
      <c r="AC2900" s="7">
        <v>1428.9932203389833</v>
      </c>
      <c r="AD2900" s="7">
        <v>1558.9016949152542</v>
      </c>
      <c r="AE2900" s="4">
        <v>1074</v>
      </c>
      <c r="AF2900" s="4">
        <v>1183</v>
      </c>
      <c r="AG2900" s="4">
        <v>1346</v>
      </c>
      <c r="AH2900" s="4">
        <v>1756</v>
      </c>
      <c r="AI2900" s="4">
        <v>2078</v>
      </c>
      <c r="AJ2900" s="4">
        <v>2390</v>
      </c>
      <c r="AK2900" s="4">
        <v>1340.6168394872652</v>
      </c>
      <c r="AL2900" s="8">
        <v>1.0804727664019316</v>
      </c>
      <c r="AM2900" s="4">
        <v>1122.1193079012871</v>
      </c>
      <c r="AN2900" s="8">
        <v>0.91227932690642355</v>
      </c>
      <c r="AO2900" s="4">
        <v>909.69115219269713</v>
      </c>
      <c r="AP2900" s="8">
        <v>0.74875792739690183</v>
      </c>
    </row>
    <row r="2901" spans="1:42" x14ac:dyDescent="0.25">
      <c r="A2901" s="2" t="s">
        <v>8441</v>
      </c>
      <c r="B2901" t="s">
        <v>1819</v>
      </c>
      <c r="C2901" t="s">
        <v>149</v>
      </c>
      <c r="D2901" t="s">
        <v>8440</v>
      </c>
      <c r="E2901" s="3" t="s">
        <v>8074</v>
      </c>
      <c r="F2901" t="s">
        <v>8442</v>
      </c>
      <c r="G2901">
        <v>64</v>
      </c>
      <c r="H2901">
        <v>9</v>
      </c>
      <c r="I2901">
        <v>27</v>
      </c>
      <c r="J2901">
        <v>16</v>
      </c>
      <c r="K2901">
        <v>10</v>
      </c>
      <c r="L2901">
        <v>2</v>
      </c>
      <c r="M2901">
        <v>0</v>
      </c>
      <c r="N2901" s="2">
        <v>207.93359375</v>
      </c>
      <c r="O2901" s="2">
        <v>154.40977545833326</v>
      </c>
      <c r="P2901" s="2">
        <v>307.98</v>
      </c>
      <c r="Q2901" s="4">
        <v>670.32336920833325</v>
      </c>
      <c r="R2901" s="5">
        <v>5.4000000000000006E-2</v>
      </c>
      <c r="S2901" s="6">
        <v>706.52083114558332</v>
      </c>
      <c r="T2901" s="4">
        <v>73.08064516129032</v>
      </c>
      <c r="U2901" s="7">
        <v>779.60147630687368</v>
      </c>
      <c r="V2901" s="8">
        <v>1.010378163777083</v>
      </c>
      <c r="W2901" s="7">
        <v>571.37450716111164</v>
      </c>
      <c r="X2901" s="7">
        <v>575.03716425829828</v>
      </c>
      <c r="Y2901" s="7">
        <v>754.50736202044232</v>
      </c>
      <c r="Z2901" s="7">
        <v>1020.9656658407683</v>
      </c>
      <c r="AA2901" s="7">
        <v>1133.5923715792569</v>
      </c>
      <c r="AB2901" s="7">
        <v>1303.9059265984342</v>
      </c>
      <c r="AC2901" s="7">
        <v>848.75312500000007</v>
      </c>
      <c r="AD2901" s="7">
        <v>925.91249999999991</v>
      </c>
      <c r="AE2901" s="4">
        <v>624</v>
      </c>
      <c r="AF2901" s="4">
        <v>628</v>
      </c>
      <c r="AG2901" s="4">
        <v>824</v>
      </c>
      <c r="AH2901" s="4">
        <v>1115</v>
      </c>
      <c r="AI2901" s="4">
        <v>1238</v>
      </c>
      <c r="AJ2901" s="4">
        <v>1424</v>
      </c>
      <c r="AK2901" s="4">
        <v>819.34688379585805</v>
      </c>
      <c r="AL2901" s="8">
        <v>1.1566028482697643</v>
      </c>
      <c r="AM2901" s="4">
        <v>781.73819957909973</v>
      </c>
      <c r="AN2901" s="8">
        <v>1.1078612867722037</v>
      </c>
      <c r="AO2901" s="4">
        <v>744.12951536234152</v>
      </c>
      <c r="AP2901" s="8">
        <v>1.0591197252746434</v>
      </c>
    </row>
    <row r="2902" spans="1:42" x14ac:dyDescent="0.25">
      <c r="A2902" s="2" t="s">
        <v>8445</v>
      </c>
      <c r="B2902" t="s">
        <v>8444</v>
      </c>
      <c r="C2902" t="s">
        <v>14</v>
      </c>
      <c r="D2902" t="s">
        <v>8443</v>
      </c>
      <c r="E2902" s="3" t="s">
        <v>8074</v>
      </c>
      <c r="F2902" t="s">
        <v>8446</v>
      </c>
      <c r="G2902">
        <v>128</v>
      </c>
      <c r="H2902">
        <v>30</v>
      </c>
      <c r="I2902">
        <v>42</v>
      </c>
      <c r="J2902">
        <v>38</v>
      </c>
      <c r="K2902">
        <v>14</v>
      </c>
      <c r="L2902">
        <v>4</v>
      </c>
      <c r="M2902">
        <v>0</v>
      </c>
      <c r="N2902" s="2">
        <v>223.38411458333334</v>
      </c>
      <c r="O2902" s="2">
        <v>160.70166380729162</v>
      </c>
      <c r="P2902" s="2">
        <v>255.77</v>
      </c>
      <c r="Q2902" s="4">
        <v>639.85577839062501</v>
      </c>
      <c r="R2902" s="5">
        <v>5.4000000000000006E-2</v>
      </c>
      <c r="S2902" s="6">
        <v>674.40799042371873</v>
      </c>
      <c r="T2902" s="4">
        <v>97.260869565217391</v>
      </c>
      <c r="U2902" s="7">
        <v>771.66885998893611</v>
      </c>
      <c r="V2902" s="8">
        <v>0.98572526125288229</v>
      </c>
      <c r="W2902" s="7">
        <v>546.1813624093412</v>
      </c>
      <c r="X2902" s="7">
        <v>579.77926956070451</v>
      </c>
      <c r="Y2902" s="7">
        <v>732.26207893996855</v>
      </c>
      <c r="Z2902" s="7">
        <v>917.48131067184295</v>
      </c>
      <c r="AA2902" s="7">
        <v>1229.3388078203941</v>
      </c>
      <c r="AB2902" s="7">
        <v>1413.6965547535158</v>
      </c>
      <c r="AC2902" s="7">
        <v>861.12812500000007</v>
      </c>
      <c r="AD2902" s="7">
        <v>939.41249999999991</v>
      </c>
      <c r="AE2902" s="4">
        <v>634</v>
      </c>
      <c r="AF2902" s="4">
        <v>673</v>
      </c>
      <c r="AG2902" s="4">
        <v>850</v>
      </c>
      <c r="AH2902" s="4">
        <v>1065</v>
      </c>
      <c r="AI2902" s="4">
        <v>1427</v>
      </c>
      <c r="AJ2902" s="4">
        <v>1641</v>
      </c>
      <c r="AK2902" s="4">
        <v>810.30949944102395</v>
      </c>
      <c r="AL2902" s="8">
        <v>1.1593250492275646</v>
      </c>
      <c r="AM2902" s="4">
        <v>764.22116160037262</v>
      </c>
      <c r="AN2902" s="8">
        <v>1.100452077653542</v>
      </c>
      <c r="AO2902" s="4">
        <v>719.31457601204568</v>
      </c>
      <c r="AP2902" s="8">
        <v>1.0430886694532122</v>
      </c>
    </row>
    <row r="2903" spans="1:42" x14ac:dyDescent="0.25">
      <c r="A2903" s="2" t="s">
        <v>8449</v>
      </c>
      <c r="B2903" t="s">
        <v>8448</v>
      </c>
      <c r="C2903" t="s">
        <v>149</v>
      </c>
      <c r="D2903" t="s">
        <v>8447</v>
      </c>
      <c r="E2903" s="3" t="s">
        <v>8074</v>
      </c>
      <c r="F2903" t="s">
        <v>8450</v>
      </c>
      <c r="G2903">
        <v>40</v>
      </c>
      <c r="H2903">
        <v>0</v>
      </c>
      <c r="I2903">
        <v>24</v>
      </c>
      <c r="J2903">
        <v>14</v>
      </c>
      <c r="K2903">
        <v>2</v>
      </c>
      <c r="L2903">
        <v>0</v>
      </c>
      <c r="M2903">
        <v>0</v>
      </c>
      <c r="N2903" s="2">
        <v>180.87291666666667</v>
      </c>
      <c r="O2903" s="2">
        <v>261.98425304166665</v>
      </c>
      <c r="P2903" s="2">
        <v>235.3</v>
      </c>
      <c r="Q2903" s="4">
        <v>678.15716970833341</v>
      </c>
      <c r="R2903" s="5">
        <v>5.4000000000000006E-2</v>
      </c>
      <c r="S2903" s="6">
        <v>714.77765687258341</v>
      </c>
      <c r="T2903" s="4">
        <v>98.45</v>
      </c>
      <c r="U2903" s="7">
        <v>813.22765687258345</v>
      </c>
      <c r="V2903" s="8">
        <v>0.64099287213098721</v>
      </c>
      <c r="W2903" s="7">
        <v>605.08489278880336</v>
      </c>
      <c r="X2903" s="7">
        <v>666.49481207556266</v>
      </c>
      <c r="Y2903" s="7">
        <v>758.32799412823954</v>
      </c>
      <c r="Z2903" s="7">
        <v>989.3194336472427</v>
      </c>
      <c r="AA2903" s="7">
        <v>1170.7322227328989</v>
      </c>
      <c r="AB2903" s="7">
        <v>1346.5110742693109</v>
      </c>
      <c r="AC2903" s="7">
        <v>1395.5700000000002</v>
      </c>
      <c r="AD2903" s="7">
        <v>1522.44</v>
      </c>
      <c r="AE2903" s="4">
        <v>1074</v>
      </c>
      <c r="AF2903" s="4">
        <v>1183</v>
      </c>
      <c r="AG2903" s="4">
        <v>1346</v>
      </c>
      <c r="AH2903" s="4">
        <v>1756</v>
      </c>
      <c r="AI2903" s="4">
        <v>2078</v>
      </c>
      <c r="AJ2903" s="4">
        <v>2390</v>
      </c>
      <c r="AK2903" s="4">
        <v>1283.9246412697585</v>
      </c>
      <c r="AL2903" s="8">
        <v>1.0895993073774404</v>
      </c>
      <c r="AM2903" s="4">
        <v>1094.2089798040336</v>
      </c>
      <c r="AN2903" s="8">
        <v>0.94006382896195595</v>
      </c>
      <c r="AO2903" s="4">
        <v>904.49331833830843</v>
      </c>
      <c r="AP2903" s="8">
        <v>0.79052835054647153</v>
      </c>
    </row>
    <row r="2904" spans="1:42" x14ac:dyDescent="0.25">
      <c r="A2904" s="2" t="s">
        <v>8453</v>
      </c>
      <c r="B2904" t="s">
        <v>8452</v>
      </c>
      <c r="C2904" t="s">
        <v>149</v>
      </c>
      <c r="D2904" t="s">
        <v>8451</v>
      </c>
      <c r="E2904" s="3" t="s">
        <v>8074</v>
      </c>
      <c r="F2904" t="s">
        <v>8454</v>
      </c>
      <c r="G2904">
        <v>195</v>
      </c>
      <c r="H2904">
        <v>0</v>
      </c>
      <c r="I2904">
        <v>60</v>
      </c>
      <c r="J2904">
        <v>70</v>
      </c>
      <c r="K2904">
        <v>45</v>
      </c>
      <c r="L2904">
        <v>16</v>
      </c>
      <c r="M2904">
        <v>4</v>
      </c>
      <c r="N2904" s="2">
        <v>267.94358974358971</v>
      </c>
      <c r="O2904" s="2">
        <v>269.15747411111107</v>
      </c>
      <c r="P2904" s="2">
        <v>167.8</v>
      </c>
      <c r="Q2904" s="4">
        <v>704.90106385470085</v>
      </c>
      <c r="R2904" s="5">
        <v>5.4000000000000006E-2</v>
      </c>
      <c r="S2904" s="6">
        <v>742.96572130285472</v>
      </c>
      <c r="T2904" s="4">
        <v>136.19209039548022</v>
      </c>
      <c r="U2904" s="7">
        <v>879.15781169833497</v>
      </c>
      <c r="V2904" s="8">
        <v>0.89953339637415353</v>
      </c>
      <c r="W2904" s="7">
        <v>539.73126729236208</v>
      </c>
      <c r="X2904" s="7">
        <v>543.53219170991383</v>
      </c>
      <c r="Y2904" s="7">
        <v>713.05342073272618</v>
      </c>
      <c r="Z2904" s="7">
        <v>917.54315439701543</v>
      </c>
      <c r="AA2904" s="7">
        <v>1022.4486683214463</v>
      </c>
      <c r="AB2904" s="7">
        <v>1176.006014790541</v>
      </c>
      <c r="AC2904" s="7">
        <v>1075.08358974359</v>
      </c>
      <c r="AD2904" s="7">
        <v>1172.8184615384616</v>
      </c>
      <c r="AE2904" s="4">
        <v>710</v>
      </c>
      <c r="AF2904" s="4">
        <v>715</v>
      </c>
      <c r="AG2904" s="4">
        <v>938</v>
      </c>
      <c r="AH2904" s="4">
        <v>1207</v>
      </c>
      <c r="AI2904" s="4">
        <v>1345</v>
      </c>
      <c r="AJ2904" s="4">
        <v>1547</v>
      </c>
      <c r="AK2904" s="4">
        <v>985.32666627311971</v>
      </c>
      <c r="AL2904" s="8">
        <v>1.1475113601442783</v>
      </c>
      <c r="AM2904" s="4">
        <v>905.00132451154627</v>
      </c>
      <c r="AN2904" s="8">
        <v>1.0653243778661798</v>
      </c>
      <c r="AO2904" s="4">
        <v>823.29106306442827</v>
      </c>
      <c r="AP2904" s="8">
        <v>0.98172037865225203</v>
      </c>
    </row>
    <row r="2905" spans="1:42" x14ac:dyDescent="0.25">
      <c r="A2905" s="2" t="s">
        <v>8457</v>
      </c>
      <c r="B2905" t="s">
        <v>8456</v>
      </c>
      <c r="C2905" t="s">
        <v>149</v>
      </c>
      <c r="D2905" t="s">
        <v>8455</v>
      </c>
      <c r="E2905" s="3" t="s">
        <v>8074</v>
      </c>
      <c r="F2905" t="s">
        <v>8458</v>
      </c>
      <c r="G2905">
        <v>82</v>
      </c>
      <c r="H2905">
        <v>24</v>
      </c>
      <c r="I2905">
        <v>36</v>
      </c>
      <c r="J2905">
        <v>12</v>
      </c>
      <c r="K2905">
        <v>8</v>
      </c>
      <c r="L2905">
        <v>2</v>
      </c>
      <c r="M2905">
        <v>0</v>
      </c>
      <c r="N2905" s="2">
        <v>222.71849593495935</v>
      </c>
      <c r="O2905" s="2">
        <v>180.09895157317069</v>
      </c>
      <c r="P2905" s="2">
        <v>282.92</v>
      </c>
      <c r="Q2905" s="4">
        <v>685.73744750813012</v>
      </c>
      <c r="R2905" s="5">
        <v>5.4000000000000006E-2</v>
      </c>
      <c r="S2905" s="6">
        <v>722.76726967356922</v>
      </c>
      <c r="T2905" s="4">
        <v>73.857142857142861</v>
      </c>
      <c r="U2905" s="7">
        <v>796.62441253071211</v>
      </c>
      <c r="V2905" s="8">
        <v>1.1383521857576746</v>
      </c>
      <c r="W2905" s="7">
        <v>635.17972622400134</v>
      </c>
      <c r="X2905" s="7">
        <v>648.60628954255753</v>
      </c>
      <c r="Y2905" s="7">
        <v>851.03755188386526</v>
      </c>
      <c r="Z2905" s="7">
        <v>1025.5828750250951</v>
      </c>
      <c r="AA2905" s="7">
        <v>1127.8313187587148</v>
      </c>
      <c r="AB2905" s="7">
        <v>1297.2125790851151</v>
      </c>
      <c r="AC2905" s="7">
        <v>769.7853658536585</v>
      </c>
      <c r="AD2905" s="7">
        <v>839.76585365853646</v>
      </c>
      <c r="AE2905" s="4">
        <v>615</v>
      </c>
      <c r="AF2905" s="4">
        <v>628</v>
      </c>
      <c r="AG2905" s="4">
        <v>824</v>
      </c>
      <c r="AH2905" s="4">
        <v>993</v>
      </c>
      <c r="AI2905" s="4">
        <v>1092</v>
      </c>
      <c r="AJ2905" s="4">
        <v>1256</v>
      </c>
      <c r="AK2905" s="4">
        <v>753.73156919808207</v>
      </c>
      <c r="AL2905" s="8">
        <v>1.1825992330358366</v>
      </c>
      <c r="AM2905" s="4">
        <v>743.55152551879019</v>
      </c>
      <c r="AN2905" s="8">
        <v>1.1680522585882218</v>
      </c>
      <c r="AO2905" s="4">
        <v>732.9473133528611</v>
      </c>
      <c r="AP2905" s="8">
        <v>1.1528991602052896</v>
      </c>
    </row>
    <row r="2906" spans="1:42" x14ac:dyDescent="0.25">
      <c r="A2906" s="2" t="s">
        <v>8461</v>
      </c>
      <c r="B2906" t="s">
        <v>8460</v>
      </c>
      <c r="C2906" t="s">
        <v>149</v>
      </c>
      <c r="D2906" t="s">
        <v>8459</v>
      </c>
      <c r="E2906" s="3" t="s">
        <v>8074</v>
      </c>
      <c r="F2906" t="s">
        <v>8462</v>
      </c>
      <c r="G2906">
        <v>120</v>
      </c>
      <c r="H2906">
        <v>0</v>
      </c>
      <c r="I2906">
        <v>60</v>
      </c>
      <c r="J2906">
        <v>36</v>
      </c>
      <c r="K2906">
        <v>18</v>
      </c>
      <c r="L2906">
        <v>6</v>
      </c>
      <c r="M2906">
        <v>0</v>
      </c>
      <c r="N2906" s="2">
        <v>226.38750000000002</v>
      </c>
      <c r="O2906" s="2">
        <v>177.95139784722221</v>
      </c>
      <c r="P2906" s="2">
        <v>286.93</v>
      </c>
      <c r="Q2906" s="4">
        <v>691.26889784722221</v>
      </c>
      <c r="R2906" s="5">
        <v>5.4000000000000006E-2</v>
      </c>
      <c r="S2906" s="6">
        <v>728.59741833097223</v>
      </c>
      <c r="T2906" s="4">
        <v>43.644067796610166</v>
      </c>
      <c r="U2906" s="7">
        <v>772.24148612758245</v>
      </c>
      <c r="V2906" s="8">
        <v>0.9668730263272598</v>
      </c>
      <c r="W2906" s="7">
        <v>561.0209243439939</v>
      </c>
      <c r="X2906" s="7">
        <v>572.87990323256622</v>
      </c>
      <c r="Y2906" s="7">
        <v>751.67681570642446</v>
      </c>
      <c r="Z2906" s="7">
        <v>1023.521100998311</v>
      </c>
      <c r="AA2906" s="7">
        <v>1262.525137060305</v>
      </c>
      <c r="AB2906" s="7">
        <v>1452.2687992774609</v>
      </c>
      <c r="AC2906" s="7">
        <v>878.57000000000016</v>
      </c>
      <c r="AD2906" s="7">
        <v>958.44</v>
      </c>
      <c r="AE2906" s="4">
        <v>615</v>
      </c>
      <c r="AF2906" s="4">
        <v>628</v>
      </c>
      <c r="AG2906" s="4">
        <v>824</v>
      </c>
      <c r="AH2906" s="4">
        <v>1122</v>
      </c>
      <c r="AI2906" s="4">
        <v>1384</v>
      </c>
      <c r="AJ2906" s="4">
        <v>1592</v>
      </c>
      <c r="AK2906" s="4">
        <v>880.66546997114824</v>
      </c>
      <c r="AL2906" s="8">
        <v>1.1572674818677331</v>
      </c>
      <c r="AM2906" s="4">
        <v>829.97611942442279</v>
      </c>
      <c r="AN2906" s="8">
        <v>1.0938026633542419</v>
      </c>
      <c r="AO2906" s="4">
        <v>779.28676887769757</v>
      </c>
      <c r="AP2906" s="8">
        <v>1.030337844840751</v>
      </c>
    </row>
    <row r="2907" spans="1:42" x14ac:dyDescent="0.25">
      <c r="A2907" s="2" t="s">
        <v>8465</v>
      </c>
      <c r="B2907" t="s">
        <v>8464</v>
      </c>
      <c r="C2907" t="s">
        <v>149</v>
      </c>
      <c r="D2907" t="s">
        <v>8463</v>
      </c>
      <c r="E2907" s="3" t="s">
        <v>8074</v>
      </c>
      <c r="F2907" t="s">
        <v>8466</v>
      </c>
      <c r="G2907">
        <v>56</v>
      </c>
      <c r="H2907">
        <v>1</v>
      </c>
      <c r="I2907">
        <v>49</v>
      </c>
      <c r="J2907">
        <v>4</v>
      </c>
      <c r="K2907">
        <v>2</v>
      </c>
      <c r="L2907">
        <v>0</v>
      </c>
      <c r="M2907">
        <v>0</v>
      </c>
      <c r="N2907" s="2">
        <v>167.47470238095238</v>
      </c>
      <c r="O2907" s="2">
        <v>196.29325410714281</v>
      </c>
      <c r="P2907" s="2">
        <v>249.65</v>
      </c>
      <c r="Q2907" s="4">
        <v>613.41795648809523</v>
      </c>
      <c r="R2907" s="5">
        <v>5.4000000000000006E-2</v>
      </c>
      <c r="S2907" s="6">
        <v>646.54252613845244</v>
      </c>
      <c r="T2907" s="4">
        <v>97.296296296296291</v>
      </c>
      <c r="U2907" s="7">
        <v>743.83882243474875</v>
      </c>
      <c r="V2907" s="8">
        <v>0.8961720715205338</v>
      </c>
      <c r="W2907" s="7">
        <v>615.37061070900234</v>
      </c>
      <c r="X2907" s="7">
        <v>619.2653614096921</v>
      </c>
      <c r="Y2907" s="7">
        <v>777.39223985770161</v>
      </c>
      <c r="Z2907" s="7">
        <v>1068.7195922693052</v>
      </c>
      <c r="AA2907" s="7">
        <v>1198.8042656723474</v>
      </c>
      <c r="AB2907" s="7">
        <v>1378.7417480442205</v>
      </c>
      <c r="AC2907" s="7">
        <v>913.01964285714291</v>
      </c>
      <c r="AD2907" s="7">
        <v>996.02142857142849</v>
      </c>
      <c r="AE2907" s="4">
        <v>790</v>
      </c>
      <c r="AF2907" s="4">
        <v>795</v>
      </c>
      <c r="AG2907" s="4">
        <v>998</v>
      </c>
      <c r="AH2907" s="4">
        <v>1372</v>
      </c>
      <c r="AI2907" s="4">
        <v>1539</v>
      </c>
      <c r="AJ2907" s="4">
        <v>1770</v>
      </c>
      <c r="AK2907" s="4">
        <v>838.96846469054742</v>
      </c>
      <c r="AL2907" s="8">
        <v>1.1280055638919828</v>
      </c>
      <c r="AM2907" s="4">
        <v>773.54364558283521</v>
      </c>
      <c r="AN2907" s="8">
        <v>1.0491821764856901</v>
      </c>
      <c r="AO2907" s="4">
        <v>708.11882647512289</v>
      </c>
      <c r="AP2907" s="8">
        <v>0.97035878907939754</v>
      </c>
    </row>
    <row r="2908" spans="1:42" x14ac:dyDescent="0.25">
      <c r="A2908" s="2" t="s">
        <v>8469</v>
      </c>
      <c r="B2908" t="s">
        <v>8468</v>
      </c>
      <c r="C2908" t="s">
        <v>149</v>
      </c>
      <c r="D2908" t="s">
        <v>8467</v>
      </c>
      <c r="E2908" s="3" t="s">
        <v>8074</v>
      </c>
      <c r="F2908" t="s">
        <v>8470</v>
      </c>
      <c r="G2908">
        <v>86</v>
      </c>
      <c r="H2908">
        <v>10</v>
      </c>
      <c r="I2908">
        <v>58</v>
      </c>
      <c r="J2908">
        <v>12</v>
      </c>
      <c r="K2908">
        <v>6</v>
      </c>
      <c r="L2908">
        <v>0</v>
      </c>
      <c r="M2908">
        <v>0</v>
      </c>
      <c r="N2908" s="2">
        <v>237.46608527131784</v>
      </c>
      <c r="O2908" s="2">
        <v>176.86869459689933</v>
      </c>
      <c r="P2908" s="2">
        <v>346.92</v>
      </c>
      <c r="Q2908" s="4">
        <v>761.25477986821716</v>
      </c>
      <c r="R2908" s="5">
        <v>5.4000000000000006E-2</v>
      </c>
      <c r="S2908" s="6">
        <v>802.3625379811009</v>
      </c>
      <c r="T2908" s="4">
        <v>0</v>
      </c>
      <c r="U2908" s="7">
        <v>802.3625379811009</v>
      </c>
      <c r="V2908" s="8">
        <v>0.94302709050421851</v>
      </c>
      <c r="W2908" s="7">
        <v>669.54923425799507</v>
      </c>
      <c r="X2908" s="7">
        <v>744.04837440782819</v>
      </c>
      <c r="Y2908" s="7">
        <v>976.03303867186594</v>
      </c>
      <c r="Z2908" s="7">
        <v>1240.0806240130471</v>
      </c>
      <c r="AA2908" s="7">
        <v>1388.1358772222093</v>
      </c>
      <c r="AB2908" s="7">
        <v>1596.5448642236415</v>
      </c>
      <c r="AC2908" s="7">
        <v>935.92093023255825</v>
      </c>
      <c r="AD2908" s="7">
        <v>1021.0046511627907</v>
      </c>
      <c r="AE2908" s="4">
        <v>710</v>
      </c>
      <c r="AF2908" s="4">
        <v>789</v>
      </c>
      <c r="AG2908" s="4">
        <v>1035</v>
      </c>
      <c r="AH2908" s="4">
        <v>1315</v>
      </c>
      <c r="AI2908" s="4">
        <v>1472</v>
      </c>
      <c r="AJ2908" s="4">
        <v>1693</v>
      </c>
      <c r="AK2908" s="4">
        <v>980.76935230922641</v>
      </c>
      <c r="AL2908" s="8">
        <v>1.1527109317579602</v>
      </c>
      <c r="AM2908" s="4">
        <v>920.528090328301</v>
      </c>
      <c r="AN2908" s="8">
        <v>1.0819085957502035</v>
      </c>
      <c r="AO2908" s="4">
        <v>860.28682834737549</v>
      </c>
      <c r="AP2908" s="8">
        <v>1.0111062597424465</v>
      </c>
    </row>
    <row r="2909" spans="1:42" x14ac:dyDescent="0.25">
      <c r="A2909" s="2" t="s">
        <v>8473</v>
      </c>
      <c r="B2909" t="s">
        <v>8472</v>
      </c>
      <c r="C2909" t="s">
        <v>14</v>
      </c>
      <c r="D2909" t="s">
        <v>8471</v>
      </c>
      <c r="E2909" s="3" t="s">
        <v>8074</v>
      </c>
      <c r="F2909" t="s">
        <v>8474</v>
      </c>
      <c r="G2909">
        <v>162</v>
      </c>
      <c r="H2909">
        <v>0</v>
      </c>
      <c r="I2909">
        <v>110</v>
      </c>
      <c r="J2909">
        <v>26</v>
      </c>
      <c r="K2909">
        <v>20</v>
      </c>
      <c r="L2909">
        <v>6</v>
      </c>
      <c r="M2909">
        <v>0</v>
      </c>
      <c r="N2909" s="2">
        <v>223.14660493827159</v>
      </c>
      <c r="O2909" s="2">
        <v>199.92620152263376</v>
      </c>
      <c r="P2909" s="2">
        <v>267.45999999999998</v>
      </c>
      <c r="Q2909" s="4">
        <v>690.53280646090525</v>
      </c>
      <c r="R2909" s="5">
        <v>5.4000000000000006E-2</v>
      </c>
      <c r="S2909" s="6">
        <v>727.82157800979417</v>
      </c>
      <c r="T2909" s="4">
        <v>39.677215189873415</v>
      </c>
      <c r="U2909" s="7">
        <v>767.4987931996676</v>
      </c>
      <c r="V2909" s="8">
        <v>1.0272547382460273</v>
      </c>
      <c r="W2909" s="7">
        <v>601.04991910168019</v>
      </c>
      <c r="X2909" s="7">
        <v>613.7138558088468</v>
      </c>
      <c r="Y2909" s="7">
        <v>805.62120437129579</v>
      </c>
      <c r="Z2909" s="7">
        <v>1069.6155772668474</v>
      </c>
      <c r="AA2909" s="7">
        <v>1343.3514399371427</v>
      </c>
      <c r="AB2909" s="7">
        <v>1545.000278274335</v>
      </c>
      <c r="AC2909" s="7">
        <v>821.84938271604949</v>
      </c>
      <c r="AD2909" s="7">
        <v>896.56296296296296</v>
      </c>
      <c r="AE2909" s="4">
        <v>617</v>
      </c>
      <c r="AF2909" s="4">
        <v>630</v>
      </c>
      <c r="AG2909" s="4">
        <v>827</v>
      </c>
      <c r="AH2909" s="4">
        <v>1098</v>
      </c>
      <c r="AI2909" s="4">
        <v>1379</v>
      </c>
      <c r="AJ2909" s="4">
        <v>1586</v>
      </c>
      <c r="AK2909" s="4">
        <v>831.72920418091178</v>
      </c>
      <c r="AL2909" s="8">
        <v>1.1663293560433854</v>
      </c>
      <c r="AM2909" s="4">
        <v>797.33219689667987</v>
      </c>
      <c r="AN2909" s="8">
        <v>1.1202908618759844</v>
      </c>
      <c r="AO2909" s="4">
        <v>762.21858529402618</v>
      </c>
      <c r="AP2909" s="8">
        <v>1.0732932324134286</v>
      </c>
    </row>
    <row r="2910" spans="1:42" x14ac:dyDescent="0.25">
      <c r="A2910" s="2" t="s">
        <v>8477</v>
      </c>
      <c r="B2910" t="s">
        <v>8476</v>
      </c>
      <c r="C2910" t="s">
        <v>149</v>
      </c>
      <c r="D2910" t="s">
        <v>8475</v>
      </c>
      <c r="E2910" s="3" t="s">
        <v>8074</v>
      </c>
      <c r="F2910" t="s">
        <v>8478</v>
      </c>
      <c r="G2910">
        <v>24</v>
      </c>
      <c r="H2910">
        <v>0</v>
      </c>
      <c r="I2910">
        <v>14</v>
      </c>
      <c r="J2910">
        <v>6</v>
      </c>
      <c r="K2910">
        <v>4</v>
      </c>
      <c r="L2910">
        <v>0</v>
      </c>
      <c r="M2910">
        <v>0</v>
      </c>
      <c r="N2910" s="2">
        <v>227.48263888888889</v>
      </c>
      <c r="O2910" s="2">
        <v>187.54159616666669</v>
      </c>
      <c r="P2910" s="2">
        <v>294.58999999999997</v>
      </c>
      <c r="Q2910" s="4">
        <v>709.61423505555558</v>
      </c>
      <c r="R2910" s="5">
        <v>5.4000000000000006E-2</v>
      </c>
      <c r="S2910" s="6">
        <v>747.93340374855563</v>
      </c>
      <c r="T2910" s="4">
        <v>103.21739130434783</v>
      </c>
      <c r="U2910" s="7">
        <v>851.1507950529035</v>
      </c>
      <c r="V2910" s="8">
        <v>1.1226433876274833</v>
      </c>
      <c r="W2910" s="7">
        <v>615.57763544396403</v>
      </c>
      <c r="X2910" s="7">
        <v>619.52364592757908</v>
      </c>
      <c r="Y2910" s="7">
        <v>812.87815962472166</v>
      </c>
      <c r="Z2910" s="7">
        <v>1099.950422307724</v>
      </c>
      <c r="AA2910" s="7">
        <v>1221.2902446788901</v>
      </c>
      <c r="AB2910" s="7">
        <v>1404.7797321669946</v>
      </c>
      <c r="AC2910" s="7">
        <v>833.98333333333335</v>
      </c>
      <c r="AD2910" s="7">
        <v>909.8</v>
      </c>
      <c r="AE2910" s="4">
        <v>624</v>
      </c>
      <c r="AF2910" s="4">
        <v>628</v>
      </c>
      <c r="AG2910" s="4">
        <v>824</v>
      </c>
      <c r="AH2910" s="4">
        <v>1115</v>
      </c>
      <c r="AI2910" s="4">
        <v>1238</v>
      </c>
      <c r="AJ2910" s="4">
        <v>1424</v>
      </c>
      <c r="AK2910" s="4">
        <v>787.98348801650127</v>
      </c>
      <c r="AL2910" s="8">
        <v>1.1754682954330831</v>
      </c>
      <c r="AM2910" s="4">
        <v>774.63345992718598</v>
      </c>
      <c r="AN2910" s="8">
        <v>1.1578599928312163</v>
      </c>
      <c r="AO2910" s="4">
        <v>761.28343183787081</v>
      </c>
      <c r="AP2910" s="8">
        <v>1.1402516902293498</v>
      </c>
    </row>
    <row r="2911" spans="1:42" x14ac:dyDescent="0.25">
      <c r="A2911" s="2" t="s">
        <v>8481</v>
      </c>
      <c r="B2911" t="s">
        <v>8480</v>
      </c>
      <c r="C2911" t="s">
        <v>149</v>
      </c>
      <c r="D2911" t="s">
        <v>8479</v>
      </c>
      <c r="E2911" s="3" t="s">
        <v>8074</v>
      </c>
      <c r="F2911" t="s">
        <v>8482</v>
      </c>
      <c r="G2911">
        <v>75</v>
      </c>
      <c r="H2911">
        <v>5</v>
      </c>
      <c r="I2911">
        <v>44</v>
      </c>
      <c r="J2911">
        <v>18</v>
      </c>
      <c r="K2911">
        <v>6</v>
      </c>
      <c r="L2911">
        <v>2</v>
      </c>
      <c r="M2911">
        <v>0</v>
      </c>
      <c r="N2911" s="2">
        <v>220.64444444444442</v>
      </c>
      <c r="O2911" s="2">
        <v>280.23252555555553</v>
      </c>
      <c r="P2911" s="2">
        <v>281.17</v>
      </c>
      <c r="Q2911" s="4">
        <v>782.04696999999987</v>
      </c>
      <c r="R2911" s="5">
        <v>5.4000000000000006E-2</v>
      </c>
      <c r="S2911" s="6">
        <v>824.27750637999986</v>
      </c>
      <c r="T2911" s="4">
        <v>51.135135135135137</v>
      </c>
      <c r="U2911" s="7">
        <v>875.41264151513496</v>
      </c>
      <c r="V2911" s="8">
        <v>1.1908215854472681</v>
      </c>
      <c r="W2911" s="7">
        <v>689.57649372952733</v>
      </c>
      <c r="X2911" s="7">
        <v>704.15290741811907</v>
      </c>
      <c r="Y2911" s="7">
        <v>923.9203753384237</v>
      </c>
      <c r="Z2911" s="7">
        <v>1295.0582931017955</v>
      </c>
      <c r="AA2911" s="7">
        <v>1494.6430343763577</v>
      </c>
      <c r="AB2911" s="7">
        <v>1718.8955526623829</v>
      </c>
      <c r="AC2911" s="7">
        <v>808.64666666666676</v>
      </c>
      <c r="AD2911" s="7">
        <v>882.16</v>
      </c>
      <c r="AE2911" s="4">
        <v>615</v>
      </c>
      <c r="AF2911" s="4">
        <v>628</v>
      </c>
      <c r="AG2911" s="4">
        <v>824</v>
      </c>
      <c r="AH2911" s="4">
        <v>1155</v>
      </c>
      <c r="AI2911" s="4">
        <v>1333</v>
      </c>
      <c r="AJ2911" s="4">
        <v>1533</v>
      </c>
      <c r="AK2911" s="4">
        <v>819.16857544662753</v>
      </c>
      <c r="AL2911" s="8">
        <v>1.1838719197176422</v>
      </c>
      <c r="AM2911" s="4">
        <v>820.84613485758564</v>
      </c>
      <c r="AN2911" s="8">
        <v>1.1861538995094596</v>
      </c>
      <c r="AO2911" s="4">
        <v>822.59994696904175</v>
      </c>
      <c r="AP2911" s="8">
        <v>1.1885396056554505</v>
      </c>
    </row>
    <row r="2912" spans="1:42" x14ac:dyDescent="0.25">
      <c r="A2912" s="2" t="s">
        <v>8485</v>
      </c>
      <c r="B2912" t="s">
        <v>8484</v>
      </c>
      <c r="C2912" t="s">
        <v>149</v>
      </c>
      <c r="D2912" t="s">
        <v>8483</v>
      </c>
      <c r="E2912" s="3" t="s">
        <v>8074</v>
      </c>
      <c r="F2912" t="s">
        <v>8486</v>
      </c>
      <c r="G2912">
        <v>27</v>
      </c>
      <c r="H2912">
        <v>0</v>
      </c>
      <c r="I2912">
        <v>27</v>
      </c>
      <c r="J2912">
        <v>0</v>
      </c>
      <c r="K2912">
        <v>0</v>
      </c>
      <c r="L2912">
        <v>0</v>
      </c>
      <c r="M2912">
        <v>0</v>
      </c>
      <c r="N2912" s="2">
        <v>188.66975308641975</v>
      </c>
      <c r="O2912" s="2">
        <v>175.57400171604934</v>
      </c>
      <c r="P2912" s="2">
        <v>246.83</v>
      </c>
      <c r="Q2912" s="4">
        <v>611.07375480246913</v>
      </c>
      <c r="R2912" s="5">
        <v>5.4000000000000006E-2</v>
      </c>
      <c r="S2912" s="6">
        <v>644.07173756180248</v>
      </c>
      <c r="T2912" s="4">
        <v>115</v>
      </c>
      <c r="U2912" s="7">
        <v>759.07173756180248</v>
      </c>
      <c r="V2912" s="8">
        <v>1.1805159215580132</v>
      </c>
      <c r="W2912" s="7">
        <v>630.04840268487362</v>
      </c>
      <c r="X2912" s="7">
        <v>644.07173756180248</v>
      </c>
      <c r="Y2912" s="7">
        <v>844.40509294649996</v>
      </c>
      <c r="Z2912" s="7">
        <v>1018.6951121311868</v>
      </c>
      <c r="AA2912" s="7">
        <v>1119.8634566004589</v>
      </c>
      <c r="AB2912" s="7">
        <v>1288.143475123605</v>
      </c>
      <c r="AC2912" s="7">
        <v>707.30000000000007</v>
      </c>
      <c r="AD2912" s="7">
        <v>771.6</v>
      </c>
      <c r="AE2912" s="4">
        <v>629</v>
      </c>
      <c r="AF2912" s="4">
        <v>643</v>
      </c>
      <c r="AG2912" s="4">
        <v>843</v>
      </c>
      <c r="AH2912" s="4">
        <v>1017</v>
      </c>
      <c r="AI2912" s="4">
        <v>1118</v>
      </c>
      <c r="AJ2912" s="4">
        <v>1286</v>
      </c>
      <c r="AK2912" s="4">
        <v>644.4527642668121</v>
      </c>
      <c r="AL2912" s="8">
        <v>1.1811084980821338</v>
      </c>
      <c r="AM2912" s="4">
        <v>644.32575536514219</v>
      </c>
      <c r="AN2912" s="8">
        <v>1.1809109725740936</v>
      </c>
      <c r="AO2912" s="4">
        <v>644.19874646347239</v>
      </c>
      <c r="AP2912" s="8">
        <v>1.1807134470660534</v>
      </c>
    </row>
    <row r="2913" spans="1:42" x14ac:dyDescent="0.25">
      <c r="A2913" s="2" t="s">
        <v>8488</v>
      </c>
      <c r="B2913" t="s">
        <v>6704</v>
      </c>
      <c r="C2913" t="s">
        <v>149</v>
      </c>
      <c r="D2913" t="s">
        <v>8487</v>
      </c>
      <c r="E2913" s="3" t="s">
        <v>8074</v>
      </c>
      <c r="F2913" t="s">
        <v>8489</v>
      </c>
      <c r="G2913">
        <v>50</v>
      </c>
      <c r="H2913">
        <v>0</v>
      </c>
      <c r="I2913">
        <v>42</v>
      </c>
      <c r="J2913">
        <v>4</v>
      </c>
      <c r="K2913">
        <v>4</v>
      </c>
      <c r="L2913">
        <v>0</v>
      </c>
      <c r="M2913">
        <v>0</v>
      </c>
      <c r="N2913" s="2">
        <v>155.86833333333334</v>
      </c>
      <c r="O2913" s="2">
        <v>232.30456433333333</v>
      </c>
      <c r="P2913" s="2">
        <v>316.56</v>
      </c>
      <c r="Q2913" s="4">
        <v>704.73289766666676</v>
      </c>
      <c r="R2913" s="5">
        <v>5.4000000000000006E-2</v>
      </c>
      <c r="S2913" s="6">
        <v>742.78847414066684</v>
      </c>
      <c r="T2913" s="4">
        <v>15.183673469387756</v>
      </c>
      <c r="U2913" s="7">
        <v>757.97214761005455</v>
      </c>
      <c r="V2913" s="8">
        <v>0.61034250298745008</v>
      </c>
      <c r="W2913" s="7">
        <v>642.37673626040851</v>
      </c>
      <c r="X2913" s="7">
        <v>707.57139571328048</v>
      </c>
      <c r="Y2913" s="7">
        <v>805.06432682170373</v>
      </c>
      <c r="Z2913" s="7">
        <v>1050.2919449471856</v>
      </c>
      <c r="AA2913" s="7">
        <v>1242.8853425969542</v>
      </c>
      <c r="AB2913" s="7">
        <v>1429.497578829028</v>
      </c>
      <c r="AC2913" s="7">
        <v>1366.0680000000002</v>
      </c>
      <c r="AD2913" s="7">
        <v>1490.2560000000001</v>
      </c>
      <c r="AE2913" s="4">
        <v>1074</v>
      </c>
      <c r="AF2913" s="4">
        <v>1183</v>
      </c>
      <c r="AG2913" s="4">
        <v>1346</v>
      </c>
      <c r="AH2913" s="4">
        <v>1756</v>
      </c>
      <c r="AI2913" s="4">
        <v>2078</v>
      </c>
      <c r="AJ2913" s="4">
        <v>2390</v>
      </c>
      <c r="AK2913" s="4">
        <v>1328.8872655856178</v>
      </c>
      <c r="AL2913" s="8">
        <v>1.0822872894764433</v>
      </c>
      <c r="AM2913" s="4">
        <v>1133.5210017706343</v>
      </c>
      <c r="AN2913" s="8">
        <v>0.92497236064677901</v>
      </c>
      <c r="AO2913" s="4">
        <v>938.15473795565049</v>
      </c>
      <c r="AP2913" s="8">
        <v>0.76765743181711443</v>
      </c>
    </row>
    <row r="2914" spans="1:42" x14ac:dyDescent="0.25">
      <c r="A2914" s="2" t="s">
        <v>8492</v>
      </c>
      <c r="B2914" t="s">
        <v>8491</v>
      </c>
      <c r="C2914" t="s">
        <v>149</v>
      </c>
      <c r="D2914" t="s">
        <v>8490</v>
      </c>
      <c r="E2914" s="3" t="s">
        <v>8074</v>
      </c>
      <c r="F2914" t="s">
        <v>8493</v>
      </c>
      <c r="G2914">
        <v>35</v>
      </c>
      <c r="H2914">
        <v>0</v>
      </c>
      <c r="I2914">
        <v>27</v>
      </c>
      <c r="J2914">
        <v>7</v>
      </c>
      <c r="K2914">
        <v>1</v>
      </c>
      <c r="L2914">
        <v>0</v>
      </c>
      <c r="M2914">
        <v>0</v>
      </c>
      <c r="N2914" s="2">
        <v>202.81666666666669</v>
      </c>
      <c r="O2914" s="2">
        <v>127.57327023809518</v>
      </c>
      <c r="P2914" s="2">
        <v>342.12</v>
      </c>
      <c r="Q2914" s="4">
        <v>672.50993690476184</v>
      </c>
      <c r="R2914" s="5">
        <v>5.4000000000000006E-2</v>
      </c>
      <c r="S2914" s="6">
        <v>708.82547349761899</v>
      </c>
      <c r="T2914" s="4">
        <v>0</v>
      </c>
      <c r="U2914" s="7">
        <v>708.82547349761899</v>
      </c>
      <c r="V2914" s="8">
        <v>1.0319409164517559</v>
      </c>
      <c r="W2914" s="7">
        <v>634.64366361782993</v>
      </c>
      <c r="X2914" s="7">
        <v>654.25054103041327</v>
      </c>
      <c r="Y2914" s="7">
        <v>850.31931515624694</v>
      </c>
      <c r="Z2914" s="7">
        <v>1191.8917585017782</v>
      </c>
      <c r="AA2914" s="7">
        <v>1428.2062283692303</v>
      </c>
      <c r="AB2914" s="7">
        <v>1642.8499389911956</v>
      </c>
      <c r="AC2914" s="7">
        <v>755.57428571428568</v>
      </c>
      <c r="AD2914" s="7">
        <v>824.26285714285711</v>
      </c>
      <c r="AE2914" s="4">
        <v>615</v>
      </c>
      <c r="AF2914" s="4">
        <v>634</v>
      </c>
      <c r="AG2914" s="4">
        <v>824</v>
      </c>
      <c r="AH2914" s="4">
        <v>1155</v>
      </c>
      <c r="AI2914" s="4">
        <v>1384</v>
      </c>
      <c r="AJ2914" s="4">
        <v>1592</v>
      </c>
      <c r="AK2914" s="4">
        <v>799.93298220571421</v>
      </c>
      <c r="AL2914" s="8">
        <v>1.1645794425023916</v>
      </c>
      <c r="AM2914" s="4">
        <v>770.54346326761902</v>
      </c>
      <c r="AN2914" s="8">
        <v>1.1217928211957351</v>
      </c>
      <c r="AO2914" s="4">
        <v>738.21499243571429</v>
      </c>
      <c r="AP2914" s="8">
        <v>1.0747275377584129</v>
      </c>
    </row>
    <row r="2915" spans="1:42" x14ac:dyDescent="0.25">
      <c r="A2915" s="2" t="s">
        <v>8496</v>
      </c>
      <c r="B2915" t="s">
        <v>8495</v>
      </c>
      <c r="C2915" t="s">
        <v>149</v>
      </c>
      <c r="D2915" t="s">
        <v>8494</v>
      </c>
      <c r="E2915" s="3" t="s">
        <v>8074</v>
      </c>
      <c r="F2915" t="s">
        <v>8497</v>
      </c>
      <c r="G2915">
        <v>27</v>
      </c>
      <c r="H2915">
        <v>0</v>
      </c>
      <c r="I2915">
        <v>23</v>
      </c>
      <c r="J2915">
        <v>2</v>
      </c>
      <c r="K2915">
        <v>2</v>
      </c>
      <c r="L2915">
        <v>0</v>
      </c>
      <c r="M2915">
        <v>0</v>
      </c>
      <c r="N2915" s="2">
        <v>214.68827160493825</v>
      </c>
      <c r="O2915" s="2">
        <v>266.82313086419748</v>
      </c>
      <c r="P2915" s="2">
        <v>229.19</v>
      </c>
      <c r="Q2915" s="4">
        <v>710.7014024691357</v>
      </c>
      <c r="R2915" s="5">
        <v>5.4000000000000006E-2</v>
      </c>
      <c r="S2915" s="6">
        <v>749.07927820246903</v>
      </c>
      <c r="T2915" s="4">
        <v>19.25</v>
      </c>
      <c r="U2915" s="7">
        <v>768.32927820246903</v>
      </c>
      <c r="V2915" s="8">
        <v>1.1273171672354454</v>
      </c>
      <c r="W2915" s="7">
        <v>675.92986710966181</v>
      </c>
      <c r="X2915" s="7">
        <v>690.21781552010998</v>
      </c>
      <c r="Y2915" s="7">
        <v>905.63611463148186</v>
      </c>
      <c r="Z2915" s="7">
        <v>1269.4292626205845</v>
      </c>
      <c r="AA2915" s="7">
        <v>1365.048609675122</v>
      </c>
      <c r="AB2915" s="7">
        <v>1569.4761792399952</v>
      </c>
      <c r="AC2915" s="7">
        <v>749.71111111111111</v>
      </c>
      <c r="AD2915" s="7">
        <v>817.86666666666667</v>
      </c>
      <c r="AE2915" s="4">
        <v>615</v>
      </c>
      <c r="AF2915" s="4">
        <v>628</v>
      </c>
      <c r="AG2915" s="4">
        <v>824</v>
      </c>
      <c r="AH2915" s="4">
        <v>1155</v>
      </c>
      <c r="AI2915" s="4">
        <v>1242</v>
      </c>
      <c r="AJ2915" s="4">
        <v>1428</v>
      </c>
      <c r="AK2915" s="4">
        <v>785.32898944087788</v>
      </c>
      <c r="AL2915" s="8">
        <v>1.1805038971255137</v>
      </c>
      <c r="AM2915" s="4">
        <v>773.24575236140822</v>
      </c>
      <c r="AN2915" s="8">
        <v>1.1627749871621575</v>
      </c>
      <c r="AO2915" s="4">
        <v>761.16251528193868</v>
      </c>
      <c r="AP2915" s="8">
        <v>1.1450460771988016</v>
      </c>
    </row>
    <row r="2916" spans="1:42" x14ac:dyDescent="0.25">
      <c r="A2916" s="2" t="s">
        <v>8500</v>
      </c>
      <c r="B2916" t="s">
        <v>8499</v>
      </c>
      <c r="C2916" t="s">
        <v>149</v>
      </c>
      <c r="D2916" t="s">
        <v>8498</v>
      </c>
      <c r="E2916" s="3" t="s">
        <v>8074</v>
      </c>
      <c r="F2916" t="s">
        <v>8501</v>
      </c>
      <c r="G2916">
        <v>70</v>
      </c>
      <c r="H2916">
        <v>0</v>
      </c>
      <c r="I2916">
        <v>44</v>
      </c>
      <c r="J2916">
        <v>16</v>
      </c>
      <c r="K2916">
        <v>10</v>
      </c>
      <c r="L2916">
        <v>0</v>
      </c>
      <c r="M2916">
        <v>0</v>
      </c>
      <c r="N2916" s="2">
        <v>221.18095238095236</v>
      </c>
      <c r="O2916" s="2">
        <v>194.06559923809522</v>
      </c>
      <c r="P2916" s="2">
        <v>306.87</v>
      </c>
      <c r="Q2916" s="4">
        <v>722.11655161904764</v>
      </c>
      <c r="R2916" s="5">
        <v>5.4000000000000006E-2</v>
      </c>
      <c r="S2916" s="6">
        <v>761.1108454064763</v>
      </c>
      <c r="T2916" s="4">
        <v>33.932203389830505</v>
      </c>
      <c r="U2916" s="7">
        <v>795.04304879630683</v>
      </c>
      <c r="V2916" s="8">
        <v>1.076335694421179</v>
      </c>
      <c r="W2916" s="7">
        <v>633.69477226528466</v>
      </c>
      <c r="X2916" s="7">
        <v>647.08994631316875</v>
      </c>
      <c r="Y2916" s="7">
        <v>849.04795503511309</v>
      </c>
      <c r="Z2916" s="7">
        <v>1122.1034260112115</v>
      </c>
      <c r="AA2916" s="7">
        <v>1245.751186453218</v>
      </c>
      <c r="AB2916" s="7">
        <v>1432.2532251199116</v>
      </c>
      <c r="AC2916" s="7">
        <v>812.52285714285722</v>
      </c>
      <c r="AD2916" s="7">
        <v>886.38857142857137</v>
      </c>
      <c r="AE2916" s="4">
        <v>615</v>
      </c>
      <c r="AF2916" s="4">
        <v>628</v>
      </c>
      <c r="AG2916" s="4">
        <v>824</v>
      </c>
      <c r="AH2916" s="4">
        <v>1089</v>
      </c>
      <c r="AI2916" s="4">
        <v>1209</v>
      </c>
      <c r="AJ2916" s="4">
        <v>1390</v>
      </c>
      <c r="AK2916" s="4">
        <v>831.91858798122882</v>
      </c>
      <c r="AL2916" s="8">
        <v>1.1721957876450346</v>
      </c>
      <c r="AM2916" s="4">
        <v>808.31600712297802</v>
      </c>
      <c r="AN2916" s="8">
        <v>1.1402424232370827</v>
      </c>
      <c r="AO2916" s="4">
        <v>784.71342626472722</v>
      </c>
      <c r="AP2916" s="8">
        <v>1.108289058829131</v>
      </c>
    </row>
    <row r="2917" spans="1:42" x14ac:dyDescent="0.25">
      <c r="A2917" s="2" t="s">
        <v>8504</v>
      </c>
      <c r="B2917" t="s">
        <v>8503</v>
      </c>
      <c r="C2917" t="s">
        <v>149</v>
      </c>
      <c r="D2917" t="s">
        <v>8502</v>
      </c>
      <c r="E2917" s="3" t="s">
        <v>8074</v>
      </c>
      <c r="F2917" t="s">
        <v>8505</v>
      </c>
      <c r="G2917">
        <v>76</v>
      </c>
      <c r="H2917">
        <v>0</v>
      </c>
      <c r="I2917">
        <v>48</v>
      </c>
      <c r="J2917">
        <v>22</v>
      </c>
      <c r="K2917">
        <v>6</v>
      </c>
      <c r="L2917">
        <v>0</v>
      </c>
      <c r="M2917">
        <v>0</v>
      </c>
      <c r="N2917" s="2">
        <v>167.90350877192984</v>
      </c>
      <c r="O2917" s="2">
        <v>177.55666331578945</v>
      </c>
      <c r="P2917" s="2">
        <v>298.43</v>
      </c>
      <c r="Q2917" s="4">
        <v>643.89017208771929</v>
      </c>
      <c r="R2917" s="5">
        <v>5.4000000000000006E-2</v>
      </c>
      <c r="S2917" s="6">
        <v>678.66024138045611</v>
      </c>
      <c r="T2917" s="4">
        <v>78.71621621621621</v>
      </c>
      <c r="U2917" s="7">
        <v>757.37645759667237</v>
      </c>
      <c r="V2917" s="8">
        <v>0.5938246479732916</v>
      </c>
      <c r="W2917" s="7">
        <v>571.48272544091083</v>
      </c>
      <c r="X2917" s="7">
        <v>629.48236889813541</v>
      </c>
      <c r="Y2917" s="7">
        <v>716.21578067361816</v>
      </c>
      <c r="Z2917" s="7">
        <v>934.37957716409619</v>
      </c>
      <c r="AA2917" s="7">
        <v>1105.7179734322278</v>
      </c>
      <c r="AB2917" s="7">
        <v>1271.7353014932744</v>
      </c>
      <c r="AC2917" s="7">
        <v>1402.9631578947369</v>
      </c>
      <c r="AD2917" s="7">
        <v>1530.5052631578947</v>
      </c>
      <c r="AE2917" s="4">
        <v>1074</v>
      </c>
      <c r="AF2917" s="4">
        <v>1183</v>
      </c>
      <c r="AG2917" s="4">
        <v>1346</v>
      </c>
      <c r="AH2917" s="4">
        <v>1756</v>
      </c>
      <c r="AI2917" s="4">
        <v>2078</v>
      </c>
      <c r="AJ2917" s="4">
        <v>2390</v>
      </c>
      <c r="AK2917" s="4">
        <v>1297.8553316619191</v>
      </c>
      <c r="AL2917" s="8">
        <v>1.0793075314523406</v>
      </c>
      <c r="AM2917" s="4">
        <v>1088.4216981843656</v>
      </c>
      <c r="AN2917" s="8">
        <v>0.91510008556972122</v>
      </c>
      <c r="AO2917" s="4">
        <v>878.98806470681188</v>
      </c>
      <c r="AP2917" s="8">
        <v>0.75089263968710163</v>
      </c>
    </row>
    <row r="2918" spans="1:42" x14ac:dyDescent="0.25">
      <c r="A2918" s="2" t="s">
        <v>8508</v>
      </c>
      <c r="B2918" t="s">
        <v>8507</v>
      </c>
      <c r="C2918" t="s">
        <v>149</v>
      </c>
      <c r="D2918" t="s">
        <v>8506</v>
      </c>
      <c r="E2918" s="3" t="s">
        <v>8074</v>
      </c>
      <c r="F2918" t="s">
        <v>8509</v>
      </c>
      <c r="G2918">
        <v>105</v>
      </c>
      <c r="H2918">
        <v>15</v>
      </c>
      <c r="I2918">
        <v>61</v>
      </c>
      <c r="J2918">
        <v>3</v>
      </c>
      <c r="K2918">
        <v>26</v>
      </c>
      <c r="L2918">
        <v>0</v>
      </c>
      <c r="M2918">
        <v>0</v>
      </c>
      <c r="N2918" s="2">
        <v>221.63015873015874</v>
      </c>
      <c r="O2918" s="2">
        <v>248.28922966987184</v>
      </c>
      <c r="P2918" s="2">
        <v>227.89</v>
      </c>
      <c r="Q2918" s="4">
        <v>697.80938840003057</v>
      </c>
      <c r="R2918" s="5">
        <v>5.4000000000000006E-2</v>
      </c>
      <c r="S2918" s="6">
        <v>735.49109537363222</v>
      </c>
      <c r="T2918" s="4">
        <v>37.838709677419352</v>
      </c>
      <c r="U2918" s="7">
        <v>773.32980505105161</v>
      </c>
      <c r="V2918" s="8">
        <v>1.0125399597271669</v>
      </c>
      <c r="W2918" s="7">
        <v>550.83416699678719</v>
      </c>
      <c r="X2918" s="7">
        <v>612.46596190551872</v>
      </c>
      <c r="Y2918" s="7">
        <v>803.13932740440657</v>
      </c>
      <c r="Z2918" s="7">
        <v>1122.8542634934508</v>
      </c>
      <c r="AA2918" s="7">
        <v>1153.6701609478166</v>
      </c>
      <c r="AB2918" s="7">
        <v>1327.0095841286238</v>
      </c>
      <c r="AC2918" s="7">
        <v>840.12761904761908</v>
      </c>
      <c r="AD2918" s="7">
        <v>916.50285714285712</v>
      </c>
      <c r="AE2918" s="4">
        <v>572</v>
      </c>
      <c r="AF2918" s="4">
        <v>636</v>
      </c>
      <c r="AG2918" s="4">
        <v>834</v>
      </c>
      <c r="AH2918" s="4">
        <v>1166</v>
      </c>
      <c r="AI2918" s="4">
        <v>1198</v>
      </c>
      <c r="AJ2918" s="4">
        <v>1378</v>
      </c>
      <c r="AK2918" s="4">
        <v>850.18681556962213</v>
      </c>
      <c r="AL2918" s="8">
        <v>1.1627139206292163</v>
      </c>
      <c r="AM2918" s="4">
        <v>812.36163124966799</v>
      </c>
      <c r="AN2918" s="8">
        <v>1.1131884654381148</v>
      </c>
      <c r="AO2918" s="4">
        <v>773.31627969358635</v>
      </c>
      <c r="AP2918" s="8">
        <v>1.0620654149182682</v>
      </c>
    </row>
    <row r="2919" spans="1:42" x14ac:dyDescent="0.25">
      <c r="A2919" s="2" t="s">
        <v>8512</v>
      </c>
      <c r="B2919" t="s">
        <v>8511</v>
      </c>
      <c r="C2919" t="s">
        <v>149</v>
      </c>
      <c r="D2919" t="s">
        <v>8510</v>
      </c>
      <c r="E2919" s="3" t="s">
        <v>8074</v>
      </c>
      <c r="F2919" t="s">
        <v>8513</v>
      </c>
      <c r="G2919">
        <v>105</v>
      </c>
      <c r="H2919">
        <v>0</v>
      </c>
      <c r="I2919">
        <v>65</v>
      </c>
      <c r="J2919">
        <v>14</v>
      </c>
      <c r="K2919">
        <v>20</v>
      </c>
      <c r="L2919">
        <v>6</v>
      </c>
      <c r="M2919">
        <v>0</v>
      </c>
      <c r="N2919" s="2">
        <v>250.16587301587302</v>
      </c>
      <c r="O2919" s="2">
        <v>192.23394368253975</v>
      </c>
      <c r="P2919" s="2">
        <v>318.14</v>
      </c>
      <c r="Q2919" s="4">
        <v>760.53981669841278</v>
      </c>
      <c r="R2919" s="5">
        <v>5.4000000000000006E-2</v>
      </c>
      <c r="S2919" s="6">
        <v>801.60896680012706</v>
      </c>
      <c r="T2919" s="4">
        <v>85.186274509803923</v>
      </c>
      <c r="U2919" s="7">
        <v>886.79524130993104</v>
      </c>
      <c r="V2919" s="8">
        <v>1.1669528315813962</v>
      </c>
      <c r="W2919" s="7">
        <v>657.17428518185159</v>
      </c>
      <c r="X2919" s="7">
        <v>670.88739225627239</v>
      </c>
      <c r="Y2919" s="7">
        <v>880.80341593394246</v>
      </c>
      <c r="Z2919" s="7">
        <v>1061.1835166820913</v>
      </c>
      <c r="AA2919" s="7">
        <v>1167.7238101064363</v>
      </c>
      <c r="AB2919" s="7">
        <v>1342.8296389028849</v>
      </c>
      <c r="AC2919" s="7">
        <v>835.91619047619054</v>
      </c>
      <c r="AD2919" s="7">
        <v>911.90857142857135</v>
      </c>
      <c r="AE2919" s="4">
        <v>623</v>
      </c>
      <c r="AF2919" s="4">
        <v>636</v>
      </c>
      <c r="AG2919" s="4">
        <v>835</v>
      </c>
      <c r="AH2919" s="4">
        <v>1006</v>
      </c>
      <c r="AI2919" s="4">
        <v>1107</v>
      </c>
      <c r="AJ2919" s="4">
        <v>1273</v>
      </c>
      <c r="AK2919" s="4">
        <v>818.02391128952831</v>
      </c>
      <c r="AL2919" s="8">
        <v>1.1885536082430557</v>
      </c>
      <c r="AM2919" s="4">
        <v>812.61047214940663</v>
      </c>
      <c r="AN2919" s="8">
        <v>1.181429947854636</v>
      </c>
      <c r="AO2919" s="4">
        <v>807.02240594024886</v>
      </c>
      <c r="AP2919" s="8">
        <v>1.1740764919698157</v>
      </c>
    </row>
    <row r="2920" spans="1:42" x14ac:dyDescent="0.25">
      <c r="A2920" s="2" t="s">
        <v>8516</v>
      </c>
      <c r="B2920" t="s">
        <v>8515</v>
      </c>
      <c r="C2920" t="s">
        <v>14</v>
      </c>
      <c r="D2920" t="s">
        <v>8514</v>
      </c>
      <c r="E2920" s="3" t="s">
        <v>8074</v>
      </c>
      <c r="F2920" t="s">
        <v>8517</v>
      </c>
      <c r="G2920">
        <v>253</v>
      </c>
      <c r="H2920">
        <v>17</v>
      </c>
      <c r="I2920">
        <v>95</v>
      </c>
      <c r="J2920">
        <v>58</v>
      </c>
      <c r="K2920">
        <v>73</v>
      </c>
      <c r="L2920">
        <v>10</v>
      </c>
      <c r="M2920">
        <v>0</v>
      </c>
      <c r="N2920" s="2">
        <v>259.10540184453231</v>
      </c>
      <c r="O2920" s="2">
        <v>283.98420840447949</v>
      </c>
      <c r="P2920" s="2">
        <v>208.43</v>
      </c>
      <c r="Q2920" s="4">
        <v>751.51961024901175</v>
      </c>
      <c r="R2920" s="5">
        <v>5.4000000000000006E-2</v>
      </c>
      <c r="S2920" s="6">
        <v>792.10166920245842</v>
      </c>
      <c r="T2920" s="4">
        <v>116.12987012987013</v>
      </c>
      <c r="U2920" s="7">
        <v>908.23153933232857</v>
      </c>
      <c r="V2920" s="8">
        <v>1.0401402324472269</v>
      </c>
      <c r="W2920" s="7">
        <v>538.84355091815337</v>
      </c>
      <c r="X2920" s="7">
        <v>623.20794525382382</v>
      </c>
      <c r="Y2920" s="7">
        <v>785.58672574936168</v>
      </c>
      <c r="Z2920" s="7">
        <v>1041.4013408317173</v>
      </c>
      <c r="AA2920" s="7">
        <v>1045.0299169321761</v>
      </c>
      <c r="AB2920" s="7">
        <v>1201.9658332770257</v>
      </c>
      <c r="AC2920" s="7">
        <v>960.5</v>
      </c>
      <c r="AD2920" s="7">
        <v>1047.8181818181818</v>
      </c>
      <c r="AE2920" s="4">
        <v>594</v>
      </c>
      <c r="AF2920" s="4">
        <v>687</v>
      </c>
      <c r="AG2920" s="4">
        <v>866</v>
      </c>
      <c r="AH2920" s="4">
        <v>1148</v>
      </c>
      <c r="AI2920" s="4">
        <v>1152</v>
      </c>
      <c r="AJ2920" s="4">
        <v>1325</v>
      </c>
      <c r="AK2920" s="4">
        <v>903.31974212755301</v>
      </c>
      <c r="AL2920" s="8">
        <v>1.1675112685925721</v>
      </c>
      <c r="AM2920" s="4">
        <v>866.08373533324811</v>
      </c>
      <c r="AN2920" s="8">
        <v>1.124867221248756</v>
      </c>
      <c r="AO2920" s="4">
        <v>828.84772853894344</v>
      </c>
      <c r="AP2920" s="8">
        <v>1.0822231739049402</v>
      </c>
    </row>
    <row r="2921" spans="1:42" x14ac:dyDescent="0.25">
      <c r="A2921" s="2" t="s">
        <v>8520</v>
      </c>
      <c r="B2921" t="s">
        <v>8519</v>
      </c>
      <c r="C2921" t="s">
        <v>149</v>
      </c>
      <c r="D2921" t="s">
        <v>8518</v>
      </c>
      <c r="E2921" s="3" t="s">
        <v>8074</v>
      </c>
      <c r="F2921" t="s">
        <v>8521</v>
      </c>
      <c r="G2921">
        <v>14</v>
      </c>
      <c r="H2921">
        <v>0</v>
      </c>
      <c r="I2921">
        <v>0</v>
      </c>
      <c r="J2921">
        <v>4</v>
      </c>
      <c r="K2921">
        <v>10</v>
      </c>
      <c r="L2921">
        <v>0</v>
      </c>
      <c r="M2921">
        <v>0</v>
      </c>
      <c r="N2921" s="2">
        <v>212.14880952380952</v>
      </c>
      <c r="O2921" s="2">
        <v>261.93051550000001</v>
      </c>
      <c r="P2921" s="2">
        <v>393.98</v>
      </c>
      <c r="Q2921" s="4">
        <v>868.05932502380961</v>
      </c>
      <c r="R2921" s="5">
        <v>5.4000000000000006E-2</v>
      </c>
      <c r="S2921" s="6">
        <v>914.93452857509533</v>
      </c>
      <c r="T2921" s="4">
        <v>158.28571428571428</v>
      </c>
      <c r="U2921" s="7">
        <v>1073.2202428608095</v>
      </c>
      <c r="V2921" s="8">
        <v>0.73079199416592089</v>
      </c>
      <c r="W2921" s="7">
        <v>592.48240824167408</v>
      </c>
      <c r="X2921" s="7">
        <v>613.04173471062813</v>
      </c>
      <c r="Y2921" s="7">
        <v>756.95701999330606</v>
      </c>
      <c r="Z2921" s="7">
        <v>978.12553200781099</v>
      </c>
      <c r="AA2921" s="7">
        <v>1125.1558667554821</v>
      </c>
      <c r="AB2921" s="7">
        <v>1293.9915477581044</v>
      </c>
      <c r="AC2921" s="7">
        <v>1615.4285714285716</v>
      </c>
      <c r="AD2921" s="7">
        <v>1762.2857142857144</v>
      </c>
      <c r="AE2921" s="4">
        <v>951</v>
      </c>
      <c r="AF2921" s="4">
        <v>984</v>
      </c>
      <c r="AG2921" s="4">
        <v>1215</v>
      </c>
      <c r="AH2921" s="4">
        <v>1570</v>
      </c>
      <c r="AI2921" s="4">
        <v>1806</v>
      </c>
      <c r="AJ2921" s="4">
        <v>2077</v>
      </c>
      <c r="AK2921" s="4">
        <v>1429.9957965107283</v>
      </c>
      <c r="AL2921" s="8">
        <v>1.0815146474294841</v>
      </c>
      <c r="AM2921" s="4">
        <v>1258.3087071988505</v>
      </c>
      <c r="AN2921" s="8">
        <v>0.96460709634162956</v>
      </c>
      <c r="AO2921" s="4">
        <v>1086.6216178869729</v>
      </c>
      <c r="AP2921" s="8">
        <v>0.84769954525377522</v>
      </c>
    </row>
    <row r="2922" spans="1:42" x14ac:dyDescent="0.25">
      <c r="A2922" s="2" t="s">
        <v>8524</v>
      </c>
      <c r="B2922" t="s">
        <v>8523</v>
      </c>
      <c r="C2922" t="s">
        <v>149</v>
      </c>
      <c r="D2922" t="s">
        <v>8522</v>
      </c>
      <c r="E2922" s="3" t="s">
        <v>8074</v>
      </c>
      <c r="F2922" t="s">
        <v>8525</v>
      </c>
      <c r="G2922">
        <v>200</v>
      </c>
      <c r="H2922">
        <v>0</v>
      </c>
      <c r="I2922">
        <v>136</v>
      </c>
      <c r="J2922">
        <v>36</v>
      </c>
      <c r="K2922">
        <v>20</v>
      </c>
      <c r="L2922">
        <v>8</v>
      </c>
      <c r="M2922">
        <v>0</v>
      </c>
      <c r="N2922" s="2">
        <v>222.82291666666666</v>
      </c>
      <c r="O2922" s="2">
        <v>225.14696620833334</v>
      </c>
      <c r="P2922" s="2">
        <v>201.79</v>
      </c>
      <c r="Q2922" s="4">
        <v>649.75988287500002</v>
      </c>
      <c r="R2922" s="5">
        <v>5.4000000000000006E-2</v>
      </c>
      <c r="S2922" s="6">
        <v>684.84691655025006</v>
      </c>
      <c r="T2922" s="4">
        <v>95.641025641025635</v>
      </c>
      <c r="U2922" s="7">
        <v>780.48794219127569</v>
      </c>
      <c r="V2922" s="8">
        <v>0.98763437627018413</v>
      </c>
      <c r="W2922" s="7">
        <v>579.76183429772129</v>
      </c>
      <c r="X2922" s="7">
        <v>592.76097856448644</v>
      </c>
      <c r="Y2922" s="7">
        <v>777.34882715255014</v>
      </c>
      <c r="Z2922" s="7">
        <v>949.80414109163314</v>
      </c>
      <c r="AA2922" s="7">
        <v>1171.6562032444235</v>
      </c>
      <c r="AB2922" s="7">
        <v>1347.5779556546438</v>
      </c>
      <c r="AC2922" s="7">
        <v>869.28600000000006</v>
      </c>
      <c r="AD2922" s="7">
        <v>948.3119999999999</v>
      </c>
      <c r="AE2922" s="4">
        <v>669</v>
      </c>
      <c r="AF2922" s="4">
        <v>684</v>
      </c>
      <c r="AG2922" s="4">
        <v>897</v>
      </c>
      <c r="AH2922" s="4">
        <v>1096</v>
      </c>
      <c r="AI2922" s="4">
        <v>1352</v>
      </c>
      <c r="AJ2922" s="4">
        <v>1555</v>
      </c>
      <c r="AK2922" s="4">
        <v>820.24994654060197</v>
      </c>
      <c r="AL2922" s="8">
        <v>1.1589742264338669</v>
      </c>
      <c r="AM2922" s="4">
        <v>775.11560321048466</v>
      </c>
      <c r="AN2922" s="8">
        <v>1.1018609430459727</v>
      </c>
      <c r="AO2922" s="4">
        <v>729.98125988036747</v>
      </c>
      <c r="AP2922" s="8">
        <v>1.0447476596580785</v>
      </c>
    </row>
    <row r="2923" spans="1:42" x14ac:dyDescent="0.25">
      <c r="A2923" s="2" t="s">
        <v>8528</v>
      </c>
      <c r="B2923" t="s">
        <v>8527</v>
      </c>
      <c r="C2923" t="s">
        <v>149</v>
      </c>
      <c r="D2923" t="s">
        <v>8526</v>
      </c>
      <c r="E2923" s="3" t="s">
        <v>8074</v>
      </c>
      <c r="F2923" t="s">
        <v>8529</v>
      </c>
      <c r="G2923">
        <v>130</v>
      </c>
      <c r="H2923">
        <v>22</v>
      </c>
      <c r="I2923">
        <v>72</v>
      </c>
      <c r="J2923">
        <v>16</v>
      </c>
      <c r="K2923">
        <v>15</v>
      </c>
      <c r="L2923">
        <v>5</v>
      </c>
      <c r="M2923">
        <v>0</v>
      </c>
      <c r="N2923" s="2">
        <v>203.60897435897436</v>
      </c>
      <c r="O2923" s="2">
        <v>185.07296374358972</v>
      </c>
      <c r="P2923" s="2">
        <v>304.45999999999998</v>
      </c>
      <c r="Q2923" s="4">
        <v>693.14193810256415</v>
      </c>
      <c r="R2923" s="5">
        <v>5.4000000000000006E-2</v>
      </c>
      <c r="S2923" s="6">
        <v>730.57160276010268</v>
      </c>
      <c r="T2923" s="4">
        <v>20.783999999999999</v>
      </c>
      <c r="U2923" s="7">
        <v>751.35560276010267</v>
      </c>
      <c r="V2923" s="8">
        <v>1.0114028305339202</v>
      </c>
      <c r="W2923" s="7">
        <v>596.9392200238126</v>
      </c>
      <c r="X2923" s="7">
        <v>625.45855673005735</v>
      </c>
      <c r="Y2923" s="7">
        <v>810.34253261881645</v>
      </c>
      <c r="Z2923" s="7">
        <v>1135.8563412314722</v>
      </c>
      <c r="AA2923" s="7">
        <v>1361.0607586704393</v>
      </c>
      <c r="AB2923" s="7">
        <v>1565.6132426324707</v>
      </c>
      <c r="AC2923" s="7">
        <v>817.17307692307691</v>
      </c>
      <c r="AD2923" s="7">
        <v>891.46153846153845</v>
      </c>
      <c r="AE2923" s="4">
        <v>607</v>
      </c>
      <c r="AF2923" s="4">
        <v>636</v>
      </c>
      <c r="AG2923" s="4">
        <v>824</v>
      </c>
      <c r="AH2923" s="4">
        <v>1155</v>
      </c>
      <c r="AI2923" s="4">
        <v>1384</v>
      </c>
      <c r="AJ2923" s="4">
        <v>1592</v>
      </c>
      <c r="AK2923" s="4">
        <v>840.50767443754876</v>
      </c>
      <c r="AL2923" s="8">
        <v>1.159388223420982</v>
      </c>
      <c r="AM2923" s="4">
        <v>803.86231721173328</v>
      </c>
      <c r="AN2923" s="8">
        <v>1.1100597591252945</v>
      </c>
      <c r="AO2923" s="4">
        <v>767.21695998591804</v>
      </c>
      <c r="AP2923" s="8">
        <v>1.0607312948296075</v>
      </c>
    </row>
    <row r="2924" spans="1:42" x14ac:dyDescent="0.25">
      <c r="A2924" s="2" t="s">
        <v>8532</v>
      </c>
      <c r="B2924" t="s">
        <v>8531</v>
      </c>
      <c r="C2924" t="s">
        <v>149</v>
      </c>
      <c r="D2924" t="s">
        <v>8530</v>
      </c>
      <c r="E2924" s="3" t="s">
        <v>8074</v>
      </c>
      <c r="F2924" t="s">
        <v>8533</v>
      </c>
      <c r="G2924">
        <v>44</v>
      </c>
      <c r="H2924">
        <v>0</v>
      </c>
      <c r="I2924">
        <v>20</v>
      </c>
      <c r="J2924">
        <v>16</v>
      </c>
      <c r="K2924">
        <v>8</v>
      </c>
      <c r="L2924">
        <v>0</v>
      </c>
      <c r="M2924">
        <v>0</v>
      </c>
      <c r="N2924" s="2">
        <v>219.59659090909091</v>
      </c>
      <c r="O2924" s="2">
        <v>261.89077249242422</v>
      </c>
      <c r="P2924" s="2">
        <v>178.03</v>
      </c>
      <c r="Q2924" s="4">
        <v>659.51736340151513</v>
      </c>
      <c r="R2924" s="5">
        <v>5.4000000000000006E-2</v>
      </c>
      <c r="S2924" s="6">
        <v>695.13130102519699</v>
      </c>
      <c r="T2924" s="4">
        <v>89.227272727272734</v>
      </c>
      <c r="U2924" s="7">
        <v>784.35857375246974</v>
      </c>
      <c r="V2924" s="8">
        <v>0.98650175066054957</v>
      </c>
      <c r="W2924" s="7">
        <v>537.681597465751</v>
      </c>
      <c r="X2924" s="7">
        <v>549.04722472925471</v>
      </c>
      <c r="Y2924" s="7">
        <v>720.40591270207938</v>
      </c>
      <c r="Z2924" s="7">
        <v>1009.7922684112885</v>
      </c>
      <c r="AA2924" s="7">
        <v>1085.8545431747361</v>
      </c>
      <c r="AB2924" s="7">
        <v>1248.4704409448657</v>
      </c>
      <c r="AC2924" s="7">
        <v>874.60000000000014</v>
      </c>
      <c r="AD2924" s="7">
        <v>954.10909090909092</v>
      </c>
      <c r="AE2924" s="4">
        <v>615</v>
      </c>
      <c r="AF2924" s="4">
        <v>628</v>
      </c>
      <c r="AG2924" s="4">
        <v>824</v>
      </c>
      <c r="AH2924" s="4">
        <v>1155</v>
      </c>
      <c r="AI2924" s="4">
        <v>1242</v>
      </c>
      <c r="AJ2924" s="4">
        <v>1428</v>
      </c>
      <c r="AK2924" s="4">
        <v>828.97090949614858</v>
      </c>
      <c r="AL2924" s="8">
        <v>1.1548342104342137</v>
      </c>
      <c r="AM2924" s="4">
        <v>784.3577066724979</v>
      </c>
      <c r="AN2924" s="8">
        <v>1.0987233905096589</v>
      </c>
      <c r="AO2924" s="4">
        <v>739.74450384884756</v>
      </c>
      <c r="AP2924" s="8">
        <v>1.0426125705851044</v>
      </c>
    </row>
    <row r="2925" spans="1:42" x14ac:dyDescent="0.25">
      <c r="A2925" s="2" t="s">
        <v>8536</v>
      </c>
      <c r="B2925" t="s">
        <v>8535</v>
      </c>
      <c r="C2925" t="s">
        <v>149</v>
      </c>
      <c r="D2925" t="s">
        <v>8534</v>
      </c>
      <c r="E2925" s="3" t="s">
        <v>8074</v>
      </c>
      <c r="F2925" t="s">
        <v>8537</v>
      </c>
      <c r="G2925">
        <v>30</v>
      </c>
      <c r="H2925">
        <v>0</v>
      </c>
      <c r="I2925">
        <v>16</v>
      </c>
      <c r="J2925">
        <v>7</v>
      </c>
      <c r="K2925">
        <v>7</v>
      </c>
      <c r="L2925">
        <v>0</v>
      </c>
      <c r="M2925">
        <v>0</v>
      </c>
      <c r="N2925" s="2">
        <v>196.03611111111113</v>
      </c>
      <c r="O2925" s="2">
        <v>274.51560533333327</v>
      </c>
      <c r="P2925" s="2">
        <v>204.65</v>
      </c>
      <c r="Q2925" s="4">
        <v>675.2017164444444</v>
      </c>
      <c r="R2925" s="5">
        <v>5.4000000000000006E-2</v>
      </c>
      <c r="S2925" s="6">
        <v>711.66260913244446</v>
      </c>
      <c r="T2925" s="4">
        <v>117.27586206896552</v>
      </c>
      <c r="U2925" s="7">
        <v>828.93847120141004</v>
      </c>
      <c r="V2925" s="8">
        <v>1.0922894600097641</v>
      </c>
      <c r="W2925" s="7">
        <v>529.83182785588497</v>
      </c>
      <c r="X2925" s="7">
        <v>588.91042105043493</v>
      </c>
      <c r="Y2925" s="7">
        <v>772.71048876681277</v>
      </c>
      <c r="Z2925" s="7">
        <v>931.19115939981202</v>
      </c>
      <c r="AA2925" s="7">
        <v>1024.0289487055336</v>
      </c>
      <c r="AB2925" s="7">
        <v>1177.8208421008699</v>
      </c>
      <c r="AC2925" s="7">
        <v>834.79000000000008</v>
      </c>
      <c r="AD2925" s="7">
        <v>910.68</v>
      </c>
      <c r="AE2925" s="4">
        <v>565</v>
      </c>
      <c r="AF2925" s="4">
        <v>628</v>
      </c>
      <c r="AG2925" s="4">
        <v>824</v>
      </c>
      <c r="AH2925" s="4">
        <v>993</v>
      </c>
      <c r="AI2925" s="4">
        <v>1092</v>
      </c>
      <c r="AJ2925" s="4">
        <v>1256</v>
      </c>
      <c r="AK2925" s="4">
        <v>765.74362342117558</v>
      </c>
      <c r="AL2925" s="8">
        <v>1.1635518322442233</v>
      </c>
      <c r="AM2925" s="4">
        <v>747.71661865826513</v>
      </c>
      <c r="AN2925" s="8">
        <v>1.1397977081660702</v>
      </c>
      <c r="AO2925" s="4">
        <v>729.6896138953548</v>
      </c>
      <c r="AP2925" s="8">
        <v>1.1160435840879173</v>
      </c>
    </row>
    <row r="2926" spans="1:42" x14ac:dyDescent="0.25">
      <c r="A2926" s="2" t="s">
        <v>8540</v>
      </c>
      <c r="B2926" t="s">
        <v>8539</v>
      </c>
      <c r="C2926" t="s">
        <v>149</v>
      </c>
      <c r="D2926" t="s">
        <v>8538</v>
      </c>
      <c r="E2926" s="3" t="s">
        <v>8074</v>
      </c>
      <c r="F2926" t="s">
        <v>8541</v>
      </c>
      <c r="G2926">
        <v>150</v>
      </c>
      <c r="H2926">
        <v>0</v>
      </c>
      <c r="I2926">
        <v>91</v>
      </c>
      <c r="J2926">
        <v>31</v>
      </c>
      <c r="K2926">
        <v>24</v>
      </c>
      <c r="L2926">
        <v>4</v>
      </c>
      <c r="M2926">
        <v>0</v>
      </c>
      <c r="N2926" s="2">
        <v>211.29555555555555</v>
      </c>
      <c r="O2926" s="2">
        <v>230.89149594444447</v>
      </c>
      <c r="P2926" s="2">
        <v>292.8</v>
      </c>
      <c r="Q2926" s="4">
        <v>734.98705150000001</v>
      </c>
      <c r="R2926" s="5">
        <v>5.4000000000000006E-2</v>
      </c>
      <c r="S2926" s="6">
        <v>774.67635228100005</v>
      </c>
      <c r="T2926" s="4">
        <v>0</v>
      </c>
      <c r="U2926" s="7">
        <v>774.67635228100005</v>
      </c>
      <c r="V2926" s="8">
        <v>0.95565120682064908</v>
      </c>
      <c r="W2926" s="7">
        <v>642.19761098347624</v>
      </c>
      <c r="X2926" s="7">
        <v>649.84282063804142</v>
      </c>
      <c r="Y2926" s="7">
        <v>839.06175958852998</v>
      </c>
      <c r="Z2926" s="7">
        <v>1108.5553999119531</v>
      </c>
      <c r="AA2926" s="7">
        <v>1112.3780047392356</v>
      </c>
      <c r="AB2926" s="7">
        <v>1279.6169659328493</v>
      </c>
      <c r="AC2926" s="7">
        <v>891.68933333333337</v>
      </c>
      <c r="AD2926" s="7">
        <v>972.75199999999995</v>
      </c>
      <c r="AE2926" s="4">
        <v>672</v>
      </c>
      <c r="AF2926" s="4">
        <v>680</v>
      </c>
      <c r="AG2926" s="4">
        <v>878</v>
      </c>
      <c r="AH2926" s="4">
        <v>1160</v>
      </c>
      <c r="AI2926" s="4">
        <v>1164</v>
      </c>
      <c r="AJ2926" s="4">
        <v>1339</v>
      </c>
      <c r="AK2926" s="4">
        <v>932.6024034441001</v>
      </c>
      <c r="AL2926" s="8">
        <v>1.1504709156423427</v>
      </c>
      <c r="AM2926" s="4">
        <v>879.96038638973334</v>
      </c>
      <c r="AN2926" s="8">
        <v>1.0855310127017781</v>
      </c>
      <c r="AO2926" s="4">
        <v>827.31836933536681</v>
      </c>
      <c r="AP2926" s="8">
        <v>1.0205911097612137</v>
      </c>
    </row>
    <row r="2927" spans="1:42" x14ac:dyDescent="0.25">
      <c r="A2927" s="2" t="s">
        <v>8544</v>
      </c>
      <c r="B2927" t="s">
        <v>8543</v>
      </c>
      <c r="C2927" t="s">
        <v>149</v>
      </c>
      <c r="D2927" t="s">
        <v>8542</v>
      </c>
      <c r="E2927" s="3" t="s">
        <v>8074</v>
      </c>
      <c r="F2927" t="s">
        <v>8545</v>
      </c>
      <c r="G2927">
        <v>25</v>
      </c>
      <c r="H2927">
        <v>0</v>
      </c>
      <c r="I2927">
        <v>17</v>
      </c>
      <c r="J2927">
        <v>7</v>
      </c>
      <c r="K2927">
        <v>1</v>
      </c>
      <c r="L2927">
        <v>0</v>
      </c>
      <c r="M2927">
        <v>0</v>
      </c>
      <c r="N2927" s="2">
        <v>210.94000000000003</v>
      </c>
      <c r="O2927" s="2">
        <v>220.01846533333338</v>
      </c>
      <c r="P2927" s="2">
        <v>254.2</v>
      </c>
      <c r="Q2927" s="4">
        <v>685.15846533333342</v>
      </c>
      <c r="R2927" s="5">
        <v>5.4000000000000006E-2</v>
      </c>
      <c r="S2927" s="6">
        <v>722.15702246133344</v>
      </c>
      <c r="T2927" s="4">
        <v>91.166666666666671</v>
      </c>
      <c r="U2927" s="7">
        <v>813.32368912800007</v>
      </c>
      <c r="V2927" s="8">
        <v>1.1553549763168363</v>
      </c>
      <c r="W2927" s="7">
        <v>630.89744987459517</v>
      </c>
      <c r="X2927" s="7">
        <v>644.23349353048104</v>
      </c>
      <c r="Y2927" s="7">
        <v>845.2999978807585</v>
      </c>
      <c r="Z2927" s="7">
        <v>1184.8561863498496</v>
      </c>
      <c r="AA2927" s="7">
        <v>1277.1826424290587</v>
      </c>
      <c r="AB2927" s="7">
        <v>1469.0165011714153</v>
      </c>
      <c r="AC2927" s="7">
        <v>774.35600000000011</v>
      </c>
      <c r="AD2927" s="7">
        <v>844.75200000000007</v>
      </c>
      <c r="AE2927" s="4">
        <v>615</v>
      </c>
      <c r="AF2927" s="4">
        <v>628</v>
      </c>
      <c r="AG2927" s="4">
        <v>824</v>
      </c>
      <c r="AH2927" s="4">
        <v>1155</v>
      </c>
      <c r="AI2927" s="4">
        <v>1245</v>
      </c>
      <c r="AJ2927" s="4">
        <v>1432</v>
      </c>
      <c r="AK2927" s="4">
        <v>739.22404721589351</v>
      </c>
      <c r="AL2927" s="8">
        <v>1.1795992867244731</v>
      </c>
      <c r="AM2927" s="4">
        <v>733.79363024853342</v>
      </c>
      <c r="AN2927" s="8">
        <v>1.1718851879584067</v>
      </c>
      <c r="AO2927" s="4">
        <v>727.58743942869341</v>
      </c>
      <c r="AP2927" s="8">
        <v>1.1630690750829025</v>
      </c>
    </row>
    <row r="2928" spans="1:42" x14ac:dyDescent="0.25">
      <c r="A2928" s="2" t="s">
        <v>8548</v>
      </c>
      <c r="B2928" t="s">
        <v>8547</v>
      </c>
      <c r="C2928" t="s">
        <v>149</v>
      </c>
      <c r="D2928" t="s">
        <v>8546</v>
      </c>
      <c r="E2928" s="3" t="s">
        <v>8074</v>
      </c>
      <c r="F2928" t="s">
        <v>8549</v>
      </c>
      <c r="G2928">
        <v>78</v>
      </c>
      <c r="H2928">
        <v>0</v>
      </c>
      <c r="I2928">
        <v>32</v>
      </c>
      <c r="J2928">
        <v>26</v>
      </c>
      <c r="K2928">
        <v>16</v>
      </c>
      <c r="L2928">
        <v>4</v>
      </c>
      <c r="M2928">
        <v>0</v>
      </c>
      <c r="N2928" s="2">
        <v>246.05555555555554</v>
      </c>
      <c r="O2928" s="2">
        <v>258.75615696581195</v>
      </c>
      <c r="P2928" s="2">
        <v>233.94</v>
      </c>
      <c r="Q2928" s="4">
        <v>738.75171252136749</v>
      </c>
      <c r="R2928" s="5">
        <v>5.4000000000000006E-2</v>
      </c>
      <c r="S2928" s="6">
        <v>778.64430499752143</v>
      </c>
      <c r="T2928" s="4">
        <v>141.52631578947367</v>
      </c>
      <c r="U2928" s="7">
        <v>920.17062078699507</v>
      </c>
      <c r="V2928" s="8">
        <v>1.1245504578432191</v>
      </c>
      <c r="W2928" s="7">
        <v>585.22761517189622</v>
      </c>
      <c r="X2928" s="7">
        <v>619.48484142586085</v>
      </c>
      <c r="Y2928" s="7">
        <v>784.10984536852436</v>
      </c>
      <c r="Z2928" s="7">
        <v>1022.9588395281112</v>
      </c>
      <c r="AA2928" s="7">
        <v>1039.135863036928</v>
      </c>
      <c r="AB2928" s="7">
        <v>1195.1965604161003</v>
      </c>
      <c r="AC2928" s="7">
        <v>900.08205128205134</v>
      </c>
      <c r="AD2928" s="7">
        <v>981.90769230769229</v>
      </c>
      <c r="AE2928" s="4">
        <v>615</v>
      </c>
      <c r="AF2928" s="4">
        <v>651</v>
      </c>
      <c r="AG2928" s="4">
        <v>824</v>
      </c>
      <c r="AH2928" s="4">
        <v>1075</v>
      </c>
      <c r="AI2928" s="4">
        <v>1092</v>
      </c>
      <c r="AJ2928" s="4">
        <v>1256</v>
      </c>
      <c r="AK2928" s="4">
        <v>821.71144367542092</v>
      </c>
      <c r="AL2928" s="8">
        <v>1.1771832733495515</v>
      </c>
      <c r="AM2928" s="4">
        <v>806.94556755728388</v>
      </c>
      <c r="AN2928" s="8">
        <v>1.1591377366045232</v>
      </c>
      <c r="AO2928" s="4">
        <v>792.79493627740271</v>
      </c>
      <c r="AP2928" s="8">
        <v>1.1418440972238713</v>
      </c>
    </row>
    <row r="2929" spans="1:42" x14ac:dyDescent="0.25">
      <c r="A2929" s="2" t="s">
        <v>8552</v>
      </c>
      <c r="B2929" t="s">
        <v>8551</v>
      </c>
      <c r="C2929" t="s">
        <v>149</v>
      </c>
      <c r="D2929" t="s">
        <v>8550</v>
      </c>
      <c r="E2929" s="3" t="s">
        <v>8074</v>
      </c>
      <c r="F2929" t="s">
        <v>8553</v>
      </c>
      <c r="G2929">
        <v>100</v>
      </c>
      <c r="H2929">
        <v>30</v>
      </c>
      <c r="I2929">
        <v>65</v>
      </c>
      <c r="J2929">
        <v>5</v>
      </c>
      <c r="K2929">
        <v>0</v>
      </c>
      <c r="L2929">
        <v>0</v>
      </c>
      <c r="M2929">
        <v>0</v>
      </c>
      <c r="N2929" s="2">
        <v>139.77416666666667</v>
      </c>
      <c r="O2929" s="2">
        <v>87.442697500000065</v>
      </c>
      <c r="P2929" s="2">
        <v>451.99</v>
      </c>
      <c r="Q2929" s="4">
        <v>679.20686416666672</v>
      </c>
      <c r="R2929" s="5">
        <v>5.4000000000000006E-2</v>
      </c>
      <c r="S2929" s="6">
        <v>715.88403483166678</v>
      </c>
      <c r="T2929" s="4">
        <v>0</v>
      </c>
      <c r="U2929" s="7">
        <v>715.88403483166678</v>
      </c>
      <c r="V2929" s="8">
        <v>0.72630653358866415</v>
      </c>
      <c r="W2929" s="7">
        <v>690.71751344281961</v>
      </c>
      <c r="X2929" s="7">
        <v>714.68562905124554</v>
      </c>
      <c r="Y2929" s="7">
        <v>882.46243831022696</v>
      </c>
      <c r="Z2929" s="7">
        <v>1140.3012577342026</v>
      </c>
      <c r="AA2929" s="7">
        <v>1311.7095996611276</v>
      </c>
      <c r="AB2929" s="7">
        <v>1508.5386702636554</v>
      </c>
      <c r="AC2929" s="7">
        <v>1084.2150000000001</v>
      </c>
      <c r="AD2929" s="7">
        <v>1182.78</v>
      </c>
      <c r="AE2929" s="4">
        <v>951</v>
      </c>
      <c r="AF2929" s="4">
        <v>984</v>
      </c>
      <c r="AG2929" s="4">
        <v>1215</v>
      </c>
      <c r="AH2929" s="4">
        <v>1570</v>
      </c>
      <c r="AI2929" s="4">
        <v>1806</v>
      </c>
      <c r="AJ2929" s="4">
        <v>2077</v>
      </c>
      <c r="AK2929" s="4">
        <v>1082.1868450861666</v>
      </c>
      <c r="AL2929" s="8">
        <v>1.0979423173399956</v>
      </c>
      <c r="AM2929" s="4">
        <v>960.08590833466678</v>
      </c>
      <c r="AN2929" s="8">
        <v>0.97406372275621855</v>
      </c>
      <c r="AO2929" s="4">
        <v>837.98497158316673</v>
      </c>
      <c r="AP2929" s="8">
        <v>0.8501851281724413</v>
      </c>
    </row>
    <row r="2930" spans="1:42" x14ac:dyDescent="0.25">
      <c r="A2930" s="2" t="s">
        <v>8556</v>
      </c>
      <c r="B2930" t="s">
        <v>8555</v>
      </c>
      <c r="C2930" t="s">
        <v>149</v>
      </c>
      <c r="D2930" t="s">
        <v>8554</v>
      </c>
      <c r="E2930" s="3" t="s">
        <v>8074</v>
      </c>
      <c r="F2930" t="s">
        <v>8557</v>
      </c>
      <c r="G2930">
        <v>127</v>
      </c>
      <c r="H2930">
        <v>0</v>
      </c>
      <c r="I2930">
        <v>115</v>
      </c>
      <c r="J2930">
        <v>12</v>
      </c>
      <c r="K2930">
        <v>0</v>
      </c>
      <c r="L2930">
        <v>0</v>
      </c>
      <c r="M2930">
        <v>0</v>
      </c>
      <c r="N2930" s="2">
        <v>170.2755905511811</v>
      </c>
      <c r="O2930" s="2">
        <v>279.73159872703411</v>
      </c>
      <c r="P2930" s="2">
        <v>218.14</v>
      </c>
      <c r="Q2930" s="4">
        <v>668.14718927821514</v>
      </c>
      <c r="R2930" s="5">
        <v>5.4000000000000006E-2</v>
      </c>
      <c r="S2930" s="6">
        <v>704.22713749923878</v>
      </c>
      <c r="T2930" s="4">
        <v>47.096491228070178</v>
      </c>
      <c r="U2930" s="7">
        <v>751.32362872730891</v>
      </c>
      <c r="V2930" s="8">
        <v>0.8797781687523003</v>
      </c>
      <c r="W2930" s="7">
        <v>684.44252158730876</v>
      </c>
      <c r="X2930" s="7">
        <v>688.5656693077143</v>
      </c>
      <c r="Y2930" s="7">
        <v>854.31620766801439</v>
      </c>
      <c r="Z2930" s="7">
        <v>1094.283404995613</v>
      </c>
      <c r="AA2930" s="7">
        <v>1163.552286698425</v>
      </c>
      <c r="AB2930" s="7">
        <v>1338.3737500436171</v>
      </c>
      <c r="AC2930" s="7">
        <v>939.39133858267724</v>
      </c>
      <c r="AD2930" s="7">
        <v>1024.7905511811023</v>
      </c>
      <c r="AE2930" s="4">
        <v>830</v>
      </c>
      <c r="AF2930" s="4">
        <v>835</v>
      </c>
      <c r="AG2930" s="4">
        <v>1036</v>
      </c>
      <c r="AH2930" s="4">
        <v>1327</v>
      </c>
      <c r="AI2930" s="4">
        <v>1411</v>
      </c>
      <c r="AJ2930" s="4">
        <v>1623</v>
      </c>
      <c r="AK2930" s="4">
        <v>915.33258807187337</v>
      </c>
      <c r="AL2930" s="8">
        <v>1.1269765259143516</v>
      </c>
      <c r="AM2930" s="4">
        <v>844.96410454766169</v>
      </c>
      <c r="AN2930" s="8">
        <v>1.044577073527001</v>
      </c>
      <c r="AO2930" s="4">
        <v>774.59562102345024</v>
      </c>
      <c r="AP2930" s="8">
        <v>0.96217762113965066</v>
      </c>
    </row>
    <row r="2931" spans="1:42" x14ac:dyDescent="0.25">
      <c r="A2931" s="2" t="s">
        <v>8558</v>
      </c>
      <c r="B2931" t="s">
        <v>8555</v>
      </c>
      <c r="C2931" t="s">
        <v>149</v>
      </c>
      <c r="D2931" t="s">
        <v>8554</v>
      </c>
      <c r="E2931" s="3" t="s">
        <v>8074</v>
      </c>
      <c r="F2931" t="s">
        <v>8559</v>
      </c>
      <c r="G2931">
        <v>118</v>
      </c>
      <c r="H2931">
        <v>0</v>
      </c>
      <c r="I2931">
        <v>53</v>
      </c>
      <c r="J2931">
        <v>53</v>
      </c>
      <c r="K2931">
        <v>11</v>
      </c>
      <c r="L2931">
        <v>1</v>
      </c>
      <c r="M2931">
        <v>0</v>
      </c>
      <c r="N2931" s="2">
        <v>214.7742117117117</v>
      </c>
      <c r="O2931" s="2">
        <v>214.42423545720717</v>
      </c>
      <c r="P2931" s="2">
        <v>227.13</v>
      </c>
      <c r="Q2931" s="4">
        <v>656.32844716891884</v>
      </c>
      <c r="R2931" s="5">
        <v>5.4000000000000006E-2</v>
      </c>
      <c r="S2931" s="6">
        <v>691.77018331604052</v>
      </c>
      <c r="T2931" s="4">
        <v>117.20183486238533</v>
      </c>
      <c r="U2931" s="7">
        <v>808.97201817842586</v>
      </c>
      <c r="V2931" s="8">
        <v>0.82884318226857678</v>
      </c>
      <c r="W2931" s="7">
        <v>588.27284432689657</v>
      </c>
      <c r="X2931" s="7">
        <v>591.81665664211891</v>
      </c>
      <c r="Y2931" s="7">
        <v>734.27791171405408</v>
      </c>
      <c r="Z2931" s="7">
        <v>940.52778845999012</v>
      </c>
      <c r="AA2931" s="7">
        <v>1000.0638353557242</v>
      </c>
      <c r="AB2931" s="7">
        <v>1150.3214775211484</v>
      </c>
      <c r="AC2931" s="7">
        <v>1073.6279661016949</v>
      </c>
      <c r="AD2931" s="7">
        <v>1171.2305084745763</v>
      </c>
      <c r="AE2931" s="4">
        <v>830</v>
      </c>
      <c r="AF2931" s="4">
        <v>835</v>
      </c>
      <c r="AG2931" s="4">
        <v>1036</v>
      </c>
      <c r="AH2931" s="4">
        <v>1327</v>
      </c>
      <c r="AI2931" s="4">
        <v>1411</v>
      </c>
      <c r="AJ2931" s="4">
        <v>1623</v>
      </c>
      <c r="AK2931" s="4">
        <v>982.89183313484375</v>
      </c>
      <c r="AL2931" s="8">
        <v>1.1271157915071766</v>
      </c>
      <c r="AM2931" s="4">
        <v>884.02032942279732</v>
      </c>
      <c r="AN2931" s="8">
        <v>1.025815660067652</v>
      </c>
      <c r="AO2931" s="4">
        <v>787.8952563694188</v>
      </c>
      <c r="AP2931" s="8">
        <v>0.92732942116811434</v>
      </c>
    </row>
    <row r="2932" spans="1:42" x14ac:dyDescent="0.25">
      <c r="A2932" s="2" t="s">
        <v>8562</v>
      </c>
      <c r="B2932" t="s">
        <v>8561</v>
      </c>
      <c r="C2932" t="s">
        <v>149</v>
      </c>
      <c r="D2932" t="s">
        <v>8560</v>
      </c>
      <c r="E2932" s="3" t="s">
        <v>8074</v>
      </c>
      <c r="F2932" t="s">
        <v>8563</v>
      </c>
      <c r="G2932">
        <v>26</v>
      </c>
      <c r="H2932">
        <v>0</v>
      </c>
      <c r="I2932">
        <v>14</v>
      </c>
      <c r="J2932">
        <v>10</v>
      </c>
      <c r="K2932">
        <v>2</v>
      </c>
      <c r="L2932">
        <v>0</v>
      </c>
      <c r="M2932">
        <v>0</v>
      </c>
      <c r="N2932" s="2">
        <v>229.94871794871793</v>
      </c>
      <c r="O2932" s="2">
        <v>275.33375862820509</v>
      </c>
      <c r="P2932" s="2">
        <v>209.26</v>
      </c>
      <c r="Q2932" s="4">
        <v>714.54247657692304</v>
      </c>
      <c r="R2932" s="5">
        <v>5.4000000000000006E-2</v>
      </c>
      <c r="S2932" s="6">
        <v>753.1277703120769</v>
      </c>
      <c r="T2932" s="4">
        <v>103</v>
      </c>
      <c r="U2932" s="7">
        <v>856.1277703120769</v>
      </c>
      <c r="V2932" s="8">
        <v>1.150828354260883</v>
      </c>
      <c r="W2932" s="7">
        <v>622.6095050816931</v>
      </c>
      <c r="X2932" s="7">
        <v>635.77035640862323</v>
      </c>
      <c r="Y2932" s="7">
        <v>834.19549949156931</v>
      </c>
      <c r="Z2932" s="7">
        <v>1169.2910217387896</v>
      </c>
      <c r="AA2932" s="7">
        <v>1349.4934475998323</v>
      </c>
      <c r="AB2932" s="7">
        <v>1551.968083398757</v>
      </c>
      <c r="AC2932" s="7">
        <v>818.31538461538469</v>
      </c>
      <c r="AD2932" s="7">
        <v>892.70769230769224</v>
      </c>
      <c r="AE2932" s="4">
        <v>615</v>
      </c>
      <c r="AF2932" s="4">
        <v>628</v>
      </c>
      <c r="AG2932" s="4">
        <v>824</v>
      </c>
      <c r="AH2932" s="4">
        <v>1155</v>
      </c>
      <c r="AI2932" s="4">
        <v>1333</v>
      </c>
      <c r="AJ2932" s="4">
        <v>1533</v>
      </c>
      <c r="AK2932" s="4">
        <v>775.95872543443102</v>
      </c>
      <c r="AL2932" s="8">
        <v>1.1815182949692487</v>
      </c>
      <c r="AM2932" s="4">
        <v>768.01752365274251</v>
      </c>
      <c r="AN2932" s="8">
        <v>1.1708435329837301</v>
      </c>
      <c r="AO2932" s="4">
        <v>760.07632187105435</v>
      </c>
      <c r="AP2932" s="8">
        <v>1.1601687709982118</v>
      </c>
    </row>
    <row r="2933" spans="1:42" x14ac:dyDescent="0.25">
      <c r="A2933" s="2" t="s">
        <v>8566</v>
      </c>
      <c r="B2933" t="s">
        <v>8565</v>
      </c>
      <c r="C2933" t="s">
        <v>149</v>
      </c>
      <c r="D2933" t="s">
        <v>8564</v>
      </c>
      <c r="E2933" s="3" t="s">
        <v>8074</v>
      </c>
      <c r="F2933" t="s">
        <v>8567</v>
      </c>
      <c r="G2933">
        <v>30</v>
      </c>
      <c r="H2933">
        <v>0</v>
      </c>
      <c r="I2933">
        <v>0</v>
      </c>
      <c r="J2933">
        <v>20</v>
      </c>
      <c r="K2933">
        <v>10</v>
      </c>
      <c r="L2933">
        <v>0</v>
      </c>
      <c r="M2933">
        <v>0</v>
      </c>
      <c r="N2933" s="2">
        <v>267.03333333333336</v>
      </c>
      <c r="O2933" s="2">
        <v>193.47292783333333</v>
      </c>
      <c r="P2933" s="2">
        <v>265</v>
      </c>
      <c r="Q2933" s="4">
        <v>725.50626116666672</v>
      </c>
      <c r="R2933" s="5">
        <v>5.4000000000000006E-2</v>
      </c>
      <c r="S2933" s="6">
        <v>764.68359926966673</v>
      </c>
      <c r="T2933" s="4">
        <v>180.16666666666666</v>
      </c>
      <c r="U2933" s="7">
        <v>944.85026593633336</v>
      </c>
      <c r="V2933" s="8">
        <v>0.98047416043203051</v>
      </c>
      <c r="W2933" s="7">
        <v>534.03534656709007</v>
      </c>
      <c r="X2933" s="7">
        <v>545.93806602995232</v>
      </c>
      <c r="Y2933" s="7">
        <v>715.75019703345504</v>
      </c>
      <c r="Z2933" s="7">
        <v>862.55040374209045</v>
      </c>
      <c r="AA2933" s="7">
        <v>1169.6405658839387</v>
      </c>
      <c r="AB2933" s="7">
        <v>1345.0072993034437</v>
      </c>
      <c r="AC2933" s="7">
        <v>1060.0333333333333</v>
      </c>
      <c r="AD2933" s="7">
        <v>1156.3999999999999</v>
      </c>
      <c r="AE2933" s="4">
        <v>673</v>
      </c>
      <c r="AF2933" s="4">
        <v>688</v>
      </c>
      <c r="AG2933" s="4">
        <v>902</v>
      </c>
      <c r="AH2933" s="4">
        <v>1087</v>
      </c>
      <c r="AI2933" s="4">
        <v>1474</v>
      </c>
      <c r="AJ2933" s="4">
        <v>1695</v>
      </c>
      <c r="AK2933" s="4">
        <v>934.84190300696673</v>
      </c>
      <c r="AL2933" s="8">
        <v>1.1570479795990662</v>
      </c>
      <c r="AM2933" s="4">
        <v>878.12246842786669</v>
      </c>
      <c r="AN2933" s="8">
        <v>1.0981900398767208</v>
      </c>
      <c r="AO2933" s="4">
        <v>821.40303384876665</v>
      </c>
      <c r="AP2933" s="8">
        <v>1.0393321001543756</v>
      </c>
    </row>
    <row r="2934" spans="1:42" x14ac:dyDescent="0.25">
      <c r="A2934" s="2" t="s">
        <v>8570</v>
      </c>
      <c r="B2934" t="s">
        <v>8569</v>
      </c>
      <c r="C2934" t="s">
        <v>149</v>
      </c>
      <c r="D2934" t="s">
        <v>8568</v>
      </c>
      <c r="E2934" s="3" t="s">
        <v>8074</v>
      </c>
      <c r="F2934" t="s">
        <v>8571</v>
      </c>
      <c r="G2934">
        <v>32</v>
      </c>
      <c r="H2934">
        <v>0</v>
      </c>
      <c r="I2934">
        <v>6</v>
      </c>
      <c r="J2934">
        <v>20</v>
      </c>
      <c r="K2934">
        <v>6</v>
      </c>
      <c r="L2934">
        <v>0</v>
      </c>
      <c r="M2934">
        <v>0</v>
      </c>
      <c r="N2934" s="2">
        <v>249.16145833333334</v>
      </c>
      <c r="O2934" s="2">
        <v>238.34428017708331</v>
      </c>
      <c r="P2934" s="2">
        <v>308.99</v>
      </c>
      <c r="Q2934" s="4">
        <v>796.49573851041669</v>
      </c>
      <c r="R2934" s="5">
        <v>5.4000000000000006E-2</v>
      </c>
      <c r="S2934" s="6">
        <v>839.50650838997922</v>
      </c>
      <c r="T2934" s="4">
        <v>0</v>
      </c>
      <c r="U2934" s="7">
        <v>839.50650838997922</v>
      </c>
      <c r="V2934" s="8">
        <v>1.0251167010791169</v>
      </c>
      <c r="W2934" s="7">
        <v>630.44677116365688</v>
      </c>
      <c r="X2934" s="7">
        <v>643.77328827768542</v>
      </c>
      <c r="Y2934" s="7">
        <v>844.69616168919231</v>
      </c>
      <c r="Z2934" s="7">
        <v>1017.9408841715631</v>
      </c>
      <c r="AA2934" s="7">
        <v>1273.1949427402633</v>
      </c>
      <c r="AB2934" s="7">
        <v>1463.8666491409788</v>
      </c>
      <c r="AC2934" s="7">
        <v>900.83125000000007</v>
      </c>
      <c r="AD2934" s="7">
        <v>982.72499999999991</v>
      </c>
      <c r="AE2934" s="4">
        <v>615</v>
      </c>
      <c r="AF2934" s="4">
        <v>628</v>
      </c>
      <c r="AG2934" s="4">
        <v>824</v>
      </c>
      <c r="AH2934" s="4">
        <v>993</v>
      </c>
      <c r="AI2934" s="4">
        <v>1242</v>
      </c>
      <c r="AJ2934" s="4">
        <v>1428</v>
      </c>
      <c r="AK2934" s="4">
        <v>953.48552848885163</v>
      </c>
      <c r="AL2934" s="8">
        <v>1.1642958449073972</v>
      </c>
      <c r="AM2934" s="4">
        <v>916.84941488564255</v>
      </c>
      <c r="AN2934" s="8">
        <v>1.1195596915340214</v>
      </c>
      <c r="AO2934" s="4">
        <v>876.14262199318819</v>
      </c>
      <c r="AP2934" s="8">
        <v>1.0698528544524926</v>
      </c>
    </row>
    <row r="2935" spans="1:42" x14ac:dyDescent="0.25">
      <c r="A2935" s="2" t="s">
        <v>8574</v>
      </c>
      <c r="B2935" t="s">
        <v>8573</v>
      </c>
      <c r="C2935" t="s">
        <v>149</v>
      </c>
      <c r="D2935" t="s">
        <v>8572</v>
      </c>
      <c r="E2935" s="3" t="s">
        <v>8074</v>
      </c>
      <c r="F2935" t="s">
        <v>8575</v>
      </c>
      <c r="G2935">
        <v>36</v>
      </c>
      <c r="H2935">
        <v>0</v>
      </c>
      <c r="I2935">
        <v>0</v>
      </c>
      <c r="J2935">
        <v>23</v>
      </c>
      <c r="K2935">
        <v>13</v>
      </c>
      <c r="L2935">
        <v>0</v>
      </c>
      <c r="M2935">
        <v>0</v>
      </c>
      <c r="N2935" s="2">
        <v>228.83333333333334</v>
      </c>
      <c r="O2935" s="2">
        <v>349.25702857407407</v>
      </c>
      <c r="P2935" s="2">
        <v>110.77</v>
      </c>
      <c r="Q2935" s="4">
        <v>688.86036190740742</v>
      </c>
      <c r="R2935" s="5">
        <v>5.4000000000000006E-2</v>
      </c>
      <c r="S2935" s="6">
        <v>726.05882145040744</v>
      </c>
      <c r="T2935" s="4">
        <v>135.94285714285715</v>
      </c>
      <c r="U2935" s="7">
        <v>862.00167859326461</v>
      </c>
      <c r="V2935" s="8">
        <v>0.93105491837256305</v>
      </c>
      <c r="W2935" s="7">
        <v>482.29649885724638</v>
      </c>
      <c r="X2935" s="7">
        <v>581.10846447677977</v>
      </c>
      <c r="Y2935" s="7">
        <v>646.19888627377406</v>
      </c>
      <c r="Z2935" s="7">
        <v>867.34947599368218</v>
      </c>
      <c r="AA2935" s="7">
        <v>1085.3631779161447</v>
      </c>
      <c r="AB2935" s="7">
        <v>1248.481343383311</v>
      </c>
      <c r="AC2935" s="7">
        <v>1018.4166666666667</v>
      </c>
      <c r="AD2935" s="7">
        <v>1111</v>
      </c>
      <c r="AE2935" s="4">
        <v>615</v>
      </c>
      <c r="AF2935" s="4">
        <v>741</v>
      </c>
      <c r="AG2935" s="4">
        <v>824</v>
      </c>
      <c r="AH2935" s="4">
        <v>1106</v>
      </c>
      <c r="AI2935" s="4">
        <v>1384</v>
      </c>
      <c r="AJ2935" s="4">
        <v>1592</v>
      </c>
      <c r="AK2935" s="4">
        <v>921.37231425639447</v>
      </c>
      <c r="AL2935" s="8">
        <v>1.1420145865698486</v>
      </c>
      <c r="AM2935" s="4">
        <v>854.23330110433642</v>
      </c>
      <c r="AN2935" s="8">
        <v>1.0694972006270318</v>
      </c>
      <c r="AO2935" s="4">
        <v>787.09428795227836</v>
      </c>
      <c r="AP2935" s="8">
        <v>0.99697981468421482</v>
      </c>
    </row>
    <row r="2936" spans="1:42" x14ac:dyDescent="0.25">
      <c r="A2936" s="2" t="s">
        <v>8578</v>
      </c>
      <c r="B2936" t="s">
        <v>8577</v>
      </c>
      <c r="C2936" t="s">
        <v>149</v>
      </c>
      <c r="D2936" t="s">
        <v>8576</v>
      </c>
      <c r="E2936" s="3" t="s">
        <v>8074</v>
      </c>
      <c r="F2936" t="s">
        <v>8579</v>
      </c>
      <c r="G2936">
        <v>81</v>
      </c>
      <c r="H2936">
        <v>0</v>
      </c>
      <c r="I2936">
        <v>0</v>
      </c>
      <c r="J2936">
        <v>28</v>
      </c>
      <c r="K2936">
        <v>53</v>
      </c>
      <c r="L2936">
        <v>0</v>
      </c>
      <c r="M2936">
        <v>0</v>
      </c>
      <c r="N2936" s="2">
        <v>237.24279835390948</v>
      </c>
      <c r="O2936" s="2">
        <v>308.72550398353911</v>
      </c>
      <c r="P2936" s="2">
        <v>287.74</v>
      </c>
      <c r="Q2936" s="4">
        <v>833.70830233744857</v>
      </c>
      <c r="R2936" s="5">
        <v>5.4000000000000006E-2</v>
      </c>
      <c r="S2936" s="6">
        <v>878.72855066367083</v>
      </c>
      <c r="T2936" s="4">
        <v>156.44594594594594</v>
      </c>
      <c r="U2936" s="7">
        <v>1035.1744966096167</v>
      </c>
      <c r="V2936" s="8">
        <v>0.71525321355778337</v>
      </c>
      <c r="W2936" s="7">
        <v>577.40628666871294</v>
      </c>
      <c r="X2936" s="7">
        <v>597.44246696321102</v>
      </c>
      <c r="Y2936" s="7">
        <v>737.69572902469645</v>
      </c>
      <c r="Z2936" s="7">
        <v>953.23645643520433</v>
      </c>
      <c r="AA2936" s="7">
        <v>1096.5255033897959</v>
      </c>
      <c r="AB2936" s="7">
        <v>1261.0650445961271</v>
      </c>
      <c r="AC2936" s="7">
        <v>1592.0123456790127</v>
      </c>
      <c r="AD2936" s="7">
        <v>1736.7407407407409</v>
      </c>
      <c r="AE2936" s="4">
        <v>951</v>
      </c>
      <c r="AF2936" s="4">
        <v>984</v>
      </c>
      <c r="AG2936" s="4">
        <v>1215</v>
      </c>
      <c r="AH2936" s="4">
        <v>1570</v>
      </c>
      <c r="AI2936" s="4">
        <v>1806</v>
      </c>
      <c r="AJ2936" s="4">
        <v>2077</v>
      </c>
      <c r="AK2936" s="4">
        <v>1432.0416507052371</v>
      </c>
      <c r="AL2936" s="8">
        <v>1.0975645767188076</v>
      </c>
      <c r="AM2936" s="4">
        <v>1247.6039506913817</v>
      </c>
      <c r="AN2936" s="8">
        <v>0.97012745566513281</v>
      </c>
      <c r="AO2936" s="4">
        <v>1063.1662506775265</v>
      </c>
      <c r="AP2936" s="8">
        <v>0.84269033461145826</v>
      </c>
    </row>
    <row r="2937" spans="1:42" x14ac:dyDescent="0.25">
      <c r="A2937" s="2" t="s">
        <v>8582</v>
      </c>
      <c r="B2937" t="s">
        <v>8581</v>
      </c>
      <c r="C2937" t="s">
        <v>149</v>
      </c>
      <c r="D2937" t="s">
        <v>8580</v>
      </c>
      <c r="E2937" s="3" t="s">
        <v>8074</v>
      </c>
      <c r="F2937" t="s">
        <v>8583</v>
      </c>
      <c r="G2937">
        <v>22</v>
      </c>
      <c r="H2937">
        <v>0</v>
      </c>
      <c r="I2937">
        <v>0</v>
      </c>
      <c r="J2937">
        <v>14</v>
      </c>
      <c r="K2937">
        <v>6</v>
      </c>
      <c r="L2937">
        <v>2</v>
      </c>
      <c r="M2937">
        <v>0</v>
      </c>
      <c r="N2937" s="2">
        <v>225.99621212121212</v>
      </c>
      <c r="O2937" s="2">
        <v>344.70748675757579</v>
      </c>
      <c r="P2937" s="2">
        <v>220.62</v>
      </c>
      <c r="Q2937" s="4">
        <v>791.32369887878792</v>
      </c>
      <c r="R2937" s="5">
        <v>5.4000000000000006E-2</v>
      </c>
      <c r="S2937" s="6">
        <v>834.05517861824251</v>
      </c>
      <c r="T2937" s="4">
        <v>151.47619047619048</v>
      </c>
      <c r="U2937" s="7">
        <v>985.53136909443299</v>
      </c>
      <c r="V2937" s="8">
        <v>0.72171260635368906</v>
      </c>
      <c r="W2937" s="7">
        <v>580.85688193365513</v>
      </c>
      <c r="X2937" s="7">
        <v>601.01279897236248</v>
      </c>
      <c r="Y2937" s="7">
        <v>742.10421824331343</v>
      </c>
      <c r="Z2937" s="7">
        <v>958.93302275061887</v>
      </c>
      <c r="AA2937" s="7">
        <v>1103.0783688456165</v>
      </c>
      <c r="AB2937" s="7">
        <v>1268.6012027089398</v>
      </c>
      <c r="AC2937" s="7">
        <v>1502.1000000000001</v>
      </c>
      <c r="AD2937" s="7">
        <v>1638.6545454545453</v>
      </c>
      <c r="AE2937" s="4">
        <v>951</v>
      </c>
      <c r="AF2937" s="4">
        <v>984</v>
      </c>
      <c r="AG2937" s="4">
        <v>1215</v>
      </c>
      <c r="AH2937" s="4">
        <v>1570</v>
      </c>
      <c r="AI2937" s="4">
        <v>1806</v>
      </c>
      <c r="AJ2937" s="4">
        <v>2077</v>
      </c>
      <c r="AK2937" s="4">
        <v>1334.1838522054195</v>
      </c>
      <c r="AL2937" s="8">
        <v>1.0879608860593641</v>
      </c>
      <c r="AM2937" s="4">
        <v>1176.2484815989426</v>
      </c>
      <c r="AN2937" s="8">
        <v>0.97230353457336161</v>
      </c>
      <c r="AO2937" s="4">
        <v>991.99054922471953</v>
      </c>
      <c r="AP2937" s="8">
        <v>0.83736995783969181</v>
      </c>
    </row>
    <row r="2938" spans="1:42" x14ac:dyDescent="0.25">
      <c r="A2938" s="2" t="s">
        <v>8586</v>
      </c>
      <c r="B2938" t="s">
        <v>8585</v>
      </c>
      <c r="C2938" t="s">
        <v>149</v>
      </c>
      <c r="D2938" t="s">
        <v>8584</v>
      </c>
      <c r="E2938" s="3" t="s">
        <v>8074</v>
      </c>
      <c r="F2938" t="s">
        <v>8587</v>
      </c>
      <c r="G2938">
        <v>57</v>
      </c>
      <c r="H2938">
        <v>0</v>
      </c>
      <c r="I2938">
        <v>0</v>
      </c>
      <c r="J2938">
        <v>20</v>
      </c>
      <c r="K2938">
        <v>37</v>
      </c>
      <c r="L2938">
        <v>0</v>
      </c>
      <c r="M2938">
        <v>0</v>
      </c>
      <c r="N2938" s="2">
        <v>253.92857142857144</v>
      </c>
      <c r="O2938" s="2">
        <v>78.863432695906454</v>
      </c>
      <c r="P2938" s="2">
        <v>448.68</v>
      </c>
      <c r="Q2938" s="4">
        <v>781.47200412447796</v>
      </c>
      <c r="R2938" s="5">
        <v>5.4000000000000006E-2</v>
      </c>
      <c r="S2938" s="6">
        <v>823.67149234719977</v>
      </c>
      <c r="T2938" s="4">
        <v>95.145454545454541</v>
      </c>
      <c r="U2938" s="7">
        <v>918.8169468926543</v>
      </c>
      <c r="V2938" s="8">
        <v>0.63566653687196617</v>
      </c>
      <c r="W2938" s="7">
        <v>541.91965755145839</v>
      </c>
      <c r="X2938" s="7">
        <v>560.7244406210674</v>
      </c>
      <c r="Y2938" s="7">
        <v>692.35792210833017</v>
      </c>
      <c r="Z2938" s="7">
        <v>894.65180058442661</v>
      </c>
      <c r="AA2938" s="7">
        <v>1029.1344916276907</v>
      </c>
      <c r="AB2938" s="7">
        <v>1183.5616495629645</v>
      </c>
      <c r="AC2938" s="7">
        <v>1589.9824561403509</v>
      </c>
      <c r="AD2938" s="7">
        <v>1734.5263157894735</v>
      </c>
      <c r="AE2938" s="4">
        <v>951</v>
      </c>
      <c r="AF2938" s="4">
        <v>984</v>
      </c>
      <c r="AG2938" s="4">
        <v>1215</v>
      </c>
      <c r="AH2938" s="4">
        <v>1570</v>
      </c>
      <c r="AI2938" s="4">
        <v>1806</v>
      </c>
      <c r="AJ2938" s="4">
        <v>2077</v>
      </c>
      <c r="AK2938" s="4">
        <v>1487.0485797943868</v>
      </c>
      <c r="AL2938" s="8">
        <v>1.0946117242064688</v>
      </c>
      <c r="AM2938" s="4">
        <v>1265.9228839786579</v>
      </c>
      <c r="AN2938" s="8">
        <v>0.94162999509496803</v>
      </c>
      <c r="AO2938" s="4">
        <v>1044.7971881629287</v>
      </c>
      <c r="AP2938" s="8">
        <v>0.78864826598346705</v>
      </c>
    </row>
    <row r="2939" spans="1:42" x14ac:dyDescent="0.25">
      <c r="A2939" s="2" t="s">
        <v>8590</v>
      </c>
      <c r="B2939" t="s">
        <v>8589</v>
      </c>
      <c r="C2939" t="s">
        <v>149</v>
      </c>
      <c r="D2939" t="s">
        <v>8588</v>
      </c>
      <c r="E2939" s="3" t="s">
        <v>8074</v>
      </c>
      <c r="F2939" t="s">
        <v>8591</v>
      </c>
      <c r="G2939">
        <v>85</v>
      </c>
      <c r="H2939">
        <v>0</v>
      </c>
      <c r="I2939">
        <v>0</v>
      </c>
      <c r="J2939">
        <v>19</v>
      </c>
      <c r="K2939">
        <v>61</v>
      </c>
      <c r="L2939">
        <v>5</v>
      </c>
      <c r="M2939">
        <v>0</v>
      </c>
      <c r="N2939" s="2">
        <v>228.01960784313724</v>
      </c>
      <c r="O2939" s="2">
        <v>376.016766254902</v>
      </c>
      <c r="P2939" s="2">
        <v>169.69</v>
      </c>
      <c r="Q2939" s="4">
        <v>773.72637409803929</v>
      </c>
      <c r="R2939" s="5">
        <v>5.4000000000000006E-2</v>
      </c>
      <c r="S2939" s="6">
        <v>815.50759829933349</v>
      </c>
      <c r="T2939" s="4">
        <v>133.85714285714286</v>
      </c>
      <c r="U2939" s="7">
        <v>949.36474115647638</v>
      </c>
      <c r="V2939" s="8">
        <v>0.92240870328632085</v>
      </c>
      <c r="W2939" s="7">
        <v>487.29664511336534</v>
      </c>
      <c r="X2939" s="7">
        <v>572.8706901088832</v>
      </c>
      <c r="Y2939" s="7">
        <v>652.89826922506188</v>
      </c>
      <c r="Z2939" s="7">
        <v>862.07926810299443</v>
      </c>
      <c r="AA2939" s="7">
        <v>865.24867717690245</v>
      </c>
      <c r="AB2939" s="7">
        <v>995.19444920713318</v>
      </c>
      <c r="AC2939" s="7">
        <v>1132.1458823529413</v>
      </c>
      <c r="AD2939" s="7">
        <v>1235.0682352941176</v>
      </c>
      <c r="AE2939" s="4">
        <v>615</v>
      </c>
      <c r="AF2939" s="4">
        <v>723</v>
      </c>
      <c r="AG2939" s="4">
        <v>824</v>
      </c>
      <c r="AH2939" s="4">
        <v>1088</v>
      </c>
      <c r="AI2939" s="4">
        <v>1092</v>
      </c>
      <c r="AJ2939" s="4">
        <v>1256</v>
      </c>
      <c r="AK2939" s="4">
        <v>1035.3431366572338</v>
      </c>
      <c r="AL2939" s="8">
        <v>1.1360022833743544</v>
      </c>
      <c r="AM2939" s="4">
        <v>963.02881482897726</v>
      </c>
      <c r="AN2939" s="8">
        <v>1.0657412372927644</v>
      </c>
      <c r="AO2939" s="4">
        <v>887.82192012759003</v>
      </c>
      <c r="AP2939" s="8">
        <v>0.99266974936791064</v>
      </c>
    </row>
    <row r="2940" spans="1:42" x14ac:dyDescent="0.25">
      <c r="A2940" s="2" t="s">
        <v>8595</v>
      </c>
      <c r="B2940" t="s">
        <v>8594</v>
      </c>
      <c r="C2940" t="s">
        <v>14</v>
      </c>
      <c r="D2940" t="s">
        <v>8592</v>
      </c>
      <c r="E2940" s="3" t="s">
        <v>8593</v>
      </c>
      <c r="F2940" t="s">
        <v>8596</v>
      </c>
      <c r="G2940">
        <v>148</v>
      </c>
      <c r="H2940">
        <v>0</v>
      </c>
      <c r="I2940">
        <v>44</v>
      </c>
      <c r="J2940">
        <v>54</v>
      </c>
      <c r="K2940">
        <v>48</v>
      </c>
      <c r="L2940">
        <v>2</v>
      </c>
      <c r="M2940">
        <v>0</v>
      </c>
      <c r="N2940" s="2">
        <v>231.46002252252254</v>
      </c>
      <c r="O2940" s="2">
        <v>539.41739956981985</v>
      </c>
      <c r="P2940" s="2">
        <v>219.7</v>
      </c>
      <c r="Q2940" s="4">
        <v>990.57742209234243</v>
      </c>
      <c r="R2940" s="5">
        <v>5.4000000000000006E-2</v>
      </c>
      <c r="S2940" s="6">
        <v>1044.068602885329</v>
      </c>
      <c r="T2940" s="4">
        <v>67.6875</v>
      </c>
      <c r="U2940" s="7">
        <v>1111.756102885329</v>
      </c>
      <c r="V2940" s="8">
        <v>0.9320895451544724</v>
      </c>
      <c r="W2940" s="7">
        <v>744.91498457016132</v>
      </c>
      <c r="X2940" s="7">
        <v>833.32440107026275</v>
      </c>
      <c r="Y2940" s="7">
        <v>1000.5144857387713</v>
      </c>
      <c r="Z2940" s="7">
        <v>1274.4961428133429</v>
      </c>
      <c r="AA2940" s="7">
        <v>1326.1412475015211</v>
      </c>
      <c r="AB2940" s="7">
        <v>1524.8435994373926</v>
      </c>
      <c r="AC2940" s="7">
        <v>1312.0324324324324</v>
      </c>
      <c r="AD2940" s="7">
        <v>1431.3081081081079</v>
      </c>
      <c r="AE2940" s="4">
        <v>851</v>
      </c>
      <c r="AF2940" s="4">
        <v>952</v>
      </c>
      <c r="AG2940" s="4">
        <v>1143</v>
      </c>
      <c r="AH2940" s="4">
        <v>1456</v>
      </c>
      <c r="AI2940" s="4">
        <v>1515</v>
      </c>
      <c r="AJ2940" s="4">
        <v>1742</v>
      </c>
      <c r="AK2940" s="4">
        <v>1282.1978734670176</v>
      </c>
      <c r="AL2940" s="8">
        <v>1.1317356752080046</v>
      </c>
      <c r="AM2940" s="4">
        <v>1201.6278195108073</v>
      </c>
      <c r="AN2940" s="8">
        <v>1.0641862327086893</v>
      </c>
      <c r="AO2940" s="4">
        <v>1122.8482111980682</v>
      </c>
      <c r="AP2940" s="8">
        <v>0.99813788893158084</v>
      </c>
    </row>
    <row r="2941" spans="1:42" x14ac:dyDescent="0.25">
      <c r="A2941" s="2" t="s">
        <v>8597</v>
      </c>
      <c r="B2941" t="s">
        <v>8594</v>
      </c>
      <c r="C2941" t="s">
        <v>14</v>
      </c>
      <c r="D2941" t="s">
        <v>8592</v>
      </c>
      <c r="E2941" s="3" t="s">
        <v>8593</v>
      </c>
      <c r="F2941" t="s">
        <v>8598</v>
      </c>
      <c r="G2941">
        <v>148</v>
      </c>
      <c r="H2941">
        <v>0</v>
      </c>
      <c r="I2941">
        <v>36</v>
      </c>
      <c r="J2941">
        <v>62</v>
      </c>
      <c r="K2941">
        <v>48</v>
      </c>
      <c r="L2941">
        <v>1</v>
      </c>
      <c r="M2941">
        <v>1</v>
      </c>
      <c r="N2941" s="2">
        <v>233.20608108108107</v>
      </c>
      <c r="O2941" s="2">
        <v>407.26709853153153</v>
      </c>
      <c r="P2941" s="2">
        <v>219.66</v>
      </c>
      <c r="Q2941" s="4">
        <v>860.13317961261259</v>
      </c>
      <c r="R2941" s="5">
        <v>5.4000000000000006E-2</v>
      </c>
      <c r="S2941" s="6">
        <v>906.58037131169374</v>
      </c>
      <c r="T2941" s="4">
        <v>67.35526315789474</v>
      </c>
      <c r="U2941" s="7">
        <v>973.93563446958842</v>
      </c>
      <c r="V2941" s="8">
        <v>0.80850374910394762</v>
      </c>
      <c r="W2941" s="7">
        <v>640.45357440678697</v>
      </c>
      <c r="X2941" s="7">
        <v>716.46510321417293</v>
      </c>
      <c r="Y2941" s="7">
        <v>860.20967749348699</v>
      </c>
      <c r="Z2941" s="7">
        <v>1095.7701578569702</v>
      </c>
      <c r="AA2941" s="7">
        <v>1140.1729321107898</v>
      </c>
      <c r="AB2941" s="7">
        <v>1311.0107245788752</v>
      </c>
      <c r="AC2941" s="7">
        <v>1325.0763513513514</v>
      </c>
      <c r="AD2941" s="7">
        <v>1445.5378378378377</v>
      </c>
      <c r="AE2941" s="4">
        <v>851</v>
      </c>
      <c r="AF2941" s="4">
        <v>952</v>
      </c>
      <c r="AG2941" s="4">
        <v>1143</v>
      </c>
      <c r="AH2941" s="4">
        <v>1456</v>
      </c>
      <c r="AI2941" s="4">
        <v>1515</v>
      </c>
      <c r="AJ2941" s="4">
        <v>1742</v>
      </c>
      <c r="AK2941" s="4">
        <v>1280.7223934304104</v>
      </c>
      <c r="AL2941" s="8">
        <v>1.1190943229307853</v>
      </c>
      <c r="AM2941" s="4">
        <v>1154.1329874503933</v>
      </c>
      <c r="AN2941" s="8">
        <v>1.0140072866735845</v>
      </c>
      <c r="AO2941" s="4">
        <v>1030.3566793810437</v>
      </c>
      <c r="AP2941" s="8">
        <v>0.91125551788876624</v>
      </c>
    </row>
    <row r="2942" spans="1:42" x14ac:dyDescent="0.25">
      <c r="A2942" s="2" t="s">
        <v>8601</v>
      </c>
      <c r="B2942" t="s">
        <v>8600</v>
      </c>
      <c r="C2942" t="s">
        <v>14</v>
      </c>
      <c r="D2942" t="s">
        <v>8599</v>
      </c>
      <c r="E2942" s="3" t="s">
        <v>8593</v>
      </c>
      <c r="F2942" t="s">
        <v>8602</v>
      </c>
      <c r="G2942">
        <v>78</v>
      </c>
      <c r="H2942">
        <v>0</v>
      </c>
      <c r="I2942">
        <v>14</v>
      </c>
      <c r="J2942">
        <v>46</v>
      </c>
      <c r="K2942">
        <v>18</v>
      </c>
      <c r="L2942">
        <v>0</v>
      </c>
      <c r="M2942">
        <v>0</v>
      </c>
      <c r="N2942" s="2">
        <v>207.01655251141551</v>
      </c>
      <c r="O2942" s="2">
        <v>468.60731779914528</v>
      </c>
      <c r="P2942" s="2">
        <v>308.32</v>
      </c>
      <c r="Q2942" s="4">
        <v>983.94387031056067</v>
      </c>
      <c r="R2942" s="5">
        <v>5.4000000000000006E-2</v>
      </c>
      <c r="S2942" s="6">
        <v>1037.0768393073311</v>
      </c>
      <c r="T2942" s="4">
        <v>66.507042253521121</v>
      </c>
      <c r="U2942" s="7">
        <v>1103.5838815608522</v>
      </c>
      <c r="V2942" s="8">
        <v>1.1180032568998426</v>
      </c>
      <c r="W2942" s="7">
        <v>784.81854584877976</v>
      </c>
      <c r="X2942" s="7">
        <v>790.07168203250649</v>
      </c>
      <c r="Y2942" s="7">
        <v>1031.7159464839381</v>
      </c>
      <c r="Z2942" s="7">
        <v>1242.8920210697545</v>
      </c>
      <c r="AA2942" s="7">
        <v>1414.144260659247</v>
      </c>
      <c r="AB2942" s="7">
        <v>1626.3709624818086</v>
      </c>
      <c r="AC2942" s="7">
        <v>1085.8128205128205</v>
      </c>
      <c r="AD2942" s="7">
        <v>1184.5230769230768</v>
      </c>
      <c r="AE2942" s="4">
        <v>747</v>
      </c>
      <c r="AF2942" s="4">
        <v>752</v>
      </c>
      <c r="AG2942" s="4">
        <v>982</v>
      </c>
      <c r="AH2942" s="4">
        <v>1183</v>
      </c>
      <c r="AI2942" s="4">
        <v>1346</v>
      </c>
      <c r="AJ2942" s="4">
        <v>1548</v>
      </c>
      <c r="AK2942" s="4">
        <v>1073.0683866710356</v>
      </c>
      <c r="AL2942" s="8">
        <v>1.1544650681366786</v>
      </c>
      <c r="AM2942" s="4">
        <v>1060.7284275749082</v>
      </c>
      <c r="AN2942" s="8">
        <v>1.1419638757126203</v>
      </c>
      <c r="AO2942" s="4">
        <v>1048.9026334411199</v>
      </c>
      <c r="AP2942" s="8">
        <v>1.1299835663062316</v>
      </c>
    </row>
    <row r="2943" spans="1:42" x14ac:dyDescent="0.25">
      <c r="A2943" s="2" t="s">
        <v>8603</v>
      </c>
      <c r="B2943" t="s">
        <v>8600</v>
      </c>
      <c r="C2943" t="s">
        <v>14</v>
      </c>
      <c r="D2943" t="s">
        <v>8599</v>
      </c>
      <c r="E2943" s="3" t="s">
        <v>8593</v>
      </c>
      <c r="F2943" t="s">
        <v>8604</v>
      </c>
      <c r="G2943">
        <v>110</v>
      </c>
      <c r="H2943">
        <v>0</v>
      </c>
      <c r="I2943">
        <v>12</v>
      </c>
      <c r="J2943">
        <v>26</v>
      </c>
      <c r="K2943">
        <v>42</v>
      </c>
      <c r="L2943">
        <v>23</v>
      </c>
      <c r="M2943">
        <v>7</v>
      </c>
      <c r="N2943" s="2">
        <v>309.74318181818182</v>
      </c>
      <c r="O2943" s="2">
        <v>419.19778381818179</v>
      </c>
      <c r="P2943" s="2">
        <v>191.52</v>
      </c>
      <c r="Q2943" s="4">
        <v>920.46096563636365</v>
      </c>
      <c r="R2943" s="5">
        <v>5.4000000000000006E-2</v>
      </c>
      <c r="S2943" s="6">
        <v>970.16585778072738</v>
      </c>
      <c r="T2943" s="4">
        <v>72.206185567010309</v>
      </c>
      <c r="U2943" s="7">
        <v>1042.3720433477376</v>
      </c>
      <c r="V2943" s="8">
        <v>0.90974741159867933</v>
      </c>
      <c r="W2943" s="7">
        <v>632.50601839032004</v>
      </c>
      <c r="X2943" s="7">
        <v>636.73965974500754</v>
      </c>
      <c r="Y2943" s="7">
        <v>831.48716206063489</v>
      </c>
      <c r="Z2943" s="7">
        <v>1001.6795445190745</v>
      </c>
      <c r="AA2943" s="7">
        <v>1139.6962526818884</v>
      </c>
      <c r="AB2943" s="7">
        <v>1310.7353634112656</v>
      </c>
      <c r="AC2943" s="7">
        <v>1260.3600000000001</v>
      </c>
      <c r="AD2943" s="7">
        <v>1374.9381818181816</v>
      </c>
      <c r="AE2943" s="4">
        <v>747</v>
      </c>
      <c r="AF2943" s="4">
        <v>752</v>
      </c>
      <c r="AG2943" s="4">
        <v>982</v>
      </c>
      <c r="AH2943" s="4">
        <v>1183</v>
      </c>
      <c r="AI2943" s="4">
        <v>1346</v>
      </c>
      <c r="AJ2943" s="4">
        <v>1548</v>
      </c>
      <c r="AK2943" s="4">
        <v>1244.2908481278771</v>
      </c>
      <c r="AL2943" s="8">
        <v>1.1489945230445082</v>
      </c>
      <c r="AM2943" s="4">
        <v>1152.9158513454938</v>
      </c>
      <c r="AN2943" s="8">
        <v>1.0692454858958984</v>
      </c>
      <c r="AO2943" s="4">
        <v>1061.5408545631105</v>
      </c>
      <c r="AP2943" s="8">
        <v>0.98949644874728893</v>
      </c>
    </row>
    <row r="2944" spans="1:42" x14ac:dyDescent="0.25">
      <c r="A2944" s="2" t="s">
        <v>8605</v>
      </c>
      <c r="B2944" t="s">
        <v>8600</v>
      </c>
      <c r="C2944" t="s">
        <v>14</v>
      </c>
      <c r="D2944" t="s">
        <v>8599</v>
      </c>
      <c r="E2944" s="3" t="s">
        <v>8593</v>
      </c>
      <c r="F2944" t="s">
        <v>8606</v>
      </c>
      <c r="G2944">
        <v>114</v>
      </c>
      <c r="H2944">
        <v>30</v>
      </c>
      <c r="I2944">
        <v>43</v>
      </c>
      <c r="J2944">
        <v>23</v>
      </c>
      <c r="K2944">
        <v>14</v>
      </c>
      <c r="L2944">
        <v>4</v>
      </c>
      <c r="M2944">
        <v>0</v>
      </c>
      <c r="N2944" s="2">
        <v>264.50804093567251</v>
      </c>
      <c r="O2944" s="2">
        <v>288.5211071900585</v>
      </c>
      <c r="P2944" s="2">
        <v>240.06</v>
      </c>
      <c r="Q2944" s="4">
        <v>793.08914812573107</v>
      </c>
      <c r="R2944" s="5">
        <v>5.4000000000000006E-2</v>
      </c>
      <c r="S2944" s="6">
        <v>835.91596212452055</v>
      </c>
      <c r="T2944" s="4">
        <v>57.321428571428569</v>
      </c>
      <c r="U2944" s="7">
        <v>893.2373906959491</v>
      </c>
      <c r="V2944" s="8">
        <v>1.0256961516079917</v>
      </c>
      <c r="W2944" s="7">
        <v>717.02624451137137</v>
      </c>
      <c r="X2944" s="7">
        <v>721.82561696459334</v>
      </c>
      <c r="Y2944" s="7">
        <v>942.59674981280682</v>
      </c>
      <c r="Z2944" s="7">
        <v>1135.5315224323326</v>
      </c>
      <c r="AA2944" s="7">
        <v>1291.9910644073705</v>
      </c>
      <c r="AB2944" s="7">
        <v>1485.8857115175406</v>
      </c>
      <c r="AC2944" s="7">
        <v>957.94561403508783</v>
      </c>
      <c r="AD2944" s="7">
        <v>1045.0315789473684</v>
      </c>
      <c r="AE2944" s="4">
        <v>747</v>
      </c>
      <c r="AF2944" s="4">
        <v>752</v>
      </c>
      <c r="AG2944" s="4">
        <v>982</v>
      </c>
      <c r="AH2944" s="4">
        <v>1183</v>
      </c>
      <c r="AI2944" s="4">
        <v>1346</v>
      </c>
      <c r="AJ2944" s="4">
        <v>1548</v>
      </c>
      <c r="AK2944" s="4">
        <v>959.97760753478178</v>
      </c>
      <c r="AL2944" s="8">
        <v>1.1681549801175284</v>
      </c>
      <c r="AM2944" s="4">
        <v>918.62372573136133</v>
      </c>
      <c r="AN2944" s="8">
        <v>1.1206687039476828</v>
      </c>
      <c r="AO2944" s="4">
        <v>877.269843927941</v>
      </c>
      <c r="AP2944" s="8">
        <v>1.0731824277778372</v>
      </c>
    </row>
    <row r="2945" spans="1:42" x14ac:dyDescent="0.25">
      <c r="A2945" s="2" t="s">
        <v>8607</v>
      </c>
      <c r="B2945" t="s">
        <v>8600</v>
      </c>
      <c r="C2945" t="s">
        <v>14</v>
      </c>
      <c r="D2945" t="s">
        <v>8599</v>
      </c>
      <c r="E2945" s="3" t="s">
        <v>8593</v>
      </c>
      <c r="F2945" t="s">
        <v>8608</v>
      </c>
      <c r="G2945">
        <v>124</v>
      </c>
      <c r="H2945">
        <v>0</v>
      </c>
      <c r="I2945">
        <v>48</v>
      </c>
      <c r="J2945">
        <v>48</v>
      </c>
      <c r="K2945">
        <v>28</v>
      </c>
      <c r="L2945">
        <v>0</v>
      </c>
      <c r="M2945">
        <v>0</v>
      </c>
      <c r="N2945" s="2">
        <v>180.44086021505379</v>
      </c>
      <c r="O2945" s="2">
        <v>318.03037148924727</v>
      </c>
      <c r="P2945" s="2">
        <v>114.17</v>
      </c>
      <c r="Q2945" s="4">
        <v>612.64123170430105</v>
      </c>
      <c r="R2945" s="5">
        <v>5.4000000000000006E-2</v>
      </c>
      <c r="S2945" s="6">
        <v>645.72385821633338</v>
      </c>
      <c r="T2945" s="4">
        <v>151.56451612903226</v>
      </c>
      <c r="U2945" s="7">
        <v>797.28837434536558</v>
      </c>
      <c r="V2945" s="8">
        <v>0.84966618325505627</v>
      </c>
      <c r="W2945" s="7">
        <v>514.04405049041327</v>
      </c>
      <c r="X2945" s="7">
        <v>517.48477371993408</v>
      </c>
      <c r="Y2945" s="7">
        <v>675.75804227789263</v>
      </c>
      <c r="Z2945" s="7">
        <v>814.07511610463041</v>
      </c>
      <c r="AA2945" s="7">
        <v>926.24269338700958</v>
      </c>
      <c r="AB2945" s="7">
        <v>1065.2479118596514</v>
      </c>
      <c r="AC2945" s="7">
        <v>1032.1903225806452</v>
      </c>
      <c r="AD2945" s="7">
        <v>1126.0258064516129</v>
      </c>
      <c r="AE2945" s="4">
        <v>747</v>
      </c>
      <c r="AF2945" s="4">
        <v>752</v>
      </c>
      <c r="AG2945" s="4">
        <v>982</v>
      </c>
      <c r="AH2945" s="4">
        <v>1183</v>
      </c>
      <c r="AI2945" s="4">
        <v>1346</v>
      </c>
      <c r="AJ2945" s="4">
        <v>1548</v>
      </c>
      <c r="AK2945" s="4">
        <v>896.3799076121702</v>
      </c>
      <c r="AL2945" s="8">
        <v>1.1167890658316639</v>
      </c>
      <c r="AM2945" s="4">
        <v>812.82789114689137</v>
      </c>
      <c r="AN2945" s="8">
        <v>1.027748104972795</v>
      </c>
      <c r="AO2945" s="4">
        <v>729.27587468161232</v>
      </c>
      <c r="AP2945" s="8">
        <v>0.93870714411392553</v>
      </c>
    </row>
    <row r="2946" spans="1:42" x14ac:dyDescent="0.25">
      <c r="A2946" s="2" t="s">
        <v>8609</v>
      </c>
      <c r="B2946" t="s">
        <v>8600</v>
      </c>
      <c r="C2946" t="s">
        <v>14</v>
      </c>
      <c r="D2946" t="s">
        <v>8599</v>
      </c>
      <c r="E2946" s="3" t="s">
        <v>8593</v>
      </c>
      <c r="F2946" t="s">
        <v>8610</v>
      </c>
      <c r="G2946">
        <v>78</v>
      </c>
      <c r="H2946">
        <v>0</v>
      </c>
      <c r="I2946">
        <v>25</v>
      </c>
      <c r="J2946">
        <v>32</v>
      </c>
      <c r="K2946">
        <v>21</v>
      </c>
      <c r="L2946">
        <v>0</v>
      </c>
      <c r="M2946">
        <v>0</v>
      </c>
      <c r="N2946" s="2">
        <v>189.55492424242425</v>
      </c>
      <c r="O2946" s="2">
        <v>350.75341933333334</v>
      </c>
      <c r="P2946" s="2">
        <v>80.87</v>
      </c>
      <c r="Q2946" s="4">
        <v>621.17834357575759</v>
      </c>
      <c r="R2946" s="5">
        <v>5.4000000000000006E-2</v>
      </c>
      <c r="S2946" s="6">
        <v>654.7219741288485</v>
      </c>
      <c r="T2946" s="4">
        <v>158.89473684210526</v>
      </c>
      <c r="U2946" s="7">
        <v>813.61671097095382</v>
      </c>
      <c r="V2946" s="8">
        <v>0.84540614991586716</v>
      </c>
      <c r="W2946" s="7">
        <v>508.18642738608827</v>
      </c>
      <c r="X2946" s="7">
        <v>511.58794296430835</v>
      </c>
      <c r="Y2946" s="7">
        <v>668.05765956243465</v>
      </c>
      <c r="Z2946" s="7">
        <v>804.79858580688415</v>
      </c>
      <c r="AA2946" s="7">
        <v>915.6879936568605</v>
      </c>
      <c r="AB2946" s="7">
        <v>1053.109223016954</v>
      </c>
      <c r="AC2946" s="7">
        <v>1058.6371794871795</v>
      </c>
      <c r="AD2946" s="7">
        <v>1154.876923076923</v>
      </c>
      <c r="AE2946" s="4">
        <v>747</v>
      </c>
      <c r="AF2946" s="4">
        <v>752</v>
      </c>
      <c r="AG2946" s="4">
        <v>982</v>
      </c>
      <c r="AH2946" s="4">
        <v>1183</v>
      </c>
      <c r="AI2946" s="4">
        <v>1346</v>
      </c>
      <c r="AJ2946" s="4">
        <v>1548</v>
      </c>
      <c r="AK2946" s="4">
        <v>917.14048656959517</v>
      </c>
      <c r="AL2946" s="8">
        <v>1.118077816165727</v>
      </c>
      <c r="AM2946" s="4">
        <v>827.16842516133909</v>
      </c>
      <c r="AN2946" s="8">
        <v>1.0245903877372036</v>
      </c>
      <c r="AO2946" s="4">
        <v>740.94519964509379</v>
      </c>
      <c r="AP2946" s="8">
        <v>0.93499826882653536</v>
      </c>
    </row>
    <row r="2947" spans="1:42" x14ac:dyDescent="0.25">
      <c r="A2947" s="2" t="s">
        <v>8613</v>
      </c>
      <c r="B2947" t="s">
        <v>8612</v>
      </c>
      <c r="C2947" t="s">
        <v>14</v>
      </c>
      <c r="D2947" t="s">
        <v>8611</v>
      </c>
      <c r="E2947" s="3" t="s">
        <v>8593</v>
      </c>
      <c r="F2947" t="s">
        <v>8614</v>
      </c>
      <c r="G2947">
        <v>127</v>
      </c>
      <c r="H2947">
        <v>10</v>
      </c>
      <c r="I2947">
        <v>49</v>
      </c>
      <c r="J2947">
        <v>48</v>
      </c>
      <c r="K2947">
        <v>20</v>
      </c>
      <c r="L2947">
        <v>0</v>
      </c>
      <c r="M2947">
        <v>0</v>
      </c>
      <c r="N2947" s="2">
        <v>244.72900262467192</v>
      </c>
      <c r="O2947" s="2">
        <v>424.03545538582682</v>
      </c>
      <c r="P2947" s="2">
        <v>231.85</v>
      </c>
      <c r="Q2947" s="4">
        <v>900.61445801049877</v>
      </c>
      <c r="R2947" s="5">
        <v>5.4000000000000006E-2</v>
      </c>
      <c r="S2947" s="6">
        <v>949.24763874306575</v>
      </c>
      <c r="T2947" s="4">
        <v>0</v>
      </c>
      <c r="U2947" s="7">
        <v>949.24763874306575</v>
      </c>
      <c r="V2947" s="8">
        <v>0.95743483743165458</v>
      </c>
      <c r="W2947" s="7">
        <v>822.43652535379124</v>
      </c>
      <c r="X2947" s="7">
        <v>838.71291759012934</v>
      </c>
      <c r="Y2947" s="7">
        <v>952.64766324449624</v>
      </c>
      <c r="Z2947" s="7">
        <v>1275.3032034589639</v>
      </c>
      <c r="AA2947" s="7">
        <v>1345.1959465914747</v>
      </c>
      <c r="AB2947" s="7">
        <v>1547.2146972895537</v>
      </c>
      <c r="AC2947" s="7">
        <v>1090.5937007874018</v>
      </c>
      <c r="AD2947" s="7">
        <v>1189.7385826771654</v>
      </c>
      <c r="AE2947" s="4">
        <v>859</v>
      </c>
      <c r="AF2947" s="4">
        <v>876</v>
      </c>
      <c r="AG2947" s="4">
        <v>995</v>
      </c>
      <c r="AH2947" s="4">
        <v>1332</v>
      </c>
      <c r="AI2947" s="4">
        <v>1405</v>
      </c>
      <c r="AJ2947" s="4">
        <v>1616</v>
      </c>
      <c r="AK2947" s="4">
        <v>1137.5409148831022</v>
      </c>
      <c r="AL2947" s="8">
        <v>1.1473521307412518</v>
      </c>
      <c r="AM2947" s="4">
        <v>1074.77648950309</v>
      </c>
      <c r="AN2947" s="8">
        <v>1.0840463663047193</v>
      </c>
      <c r="AO2947" s="4">
        <v>1012.0120641230778</v>
      </c>
      <c r="AP2947" s="8">
        <v>1.0207406018681868</v>
      </c>
    </row>
    <row r="2948" spans="1:42" x14ac:dyDescent="0.25">
      <c r="A2948" s="2" t="s">
        <v>8615</v>
      </c>
      <c r="B2948" t="s">
        <v>8612</v>
      </c>
      <c r="C2948" t="s">
        <v>14</v>
      </c>
      <c r="D2948" t="s">
        <v>8611</v>
      </c>
      <c r="E2948" s="3" t="s">
        <v>8593</v>
      </c>
      <c r="F2948" t="s">
        <v>8616</v>
      </c>
      <c r="G2948">
        <v>138</v>
      </c>
      <c r="H2948">
        <v>2</v>
      </c>
      <c r="I2948">
        <v>40</v>
      </c>
      <c r="J2948">
        <v>46</v>
      </c>
      <c r="K2948">
        <v>34</v>
      </c>
      <c r="L2948">
        <v>13</v>
      </c>
      <c r="M2948">
        <v>3</v>
      </c>
      <c r="N2948" s="2">
        <v>244.31702898550725</v>
      </c>
      <c r="O2948" s="2">
        <v>470.71446761111122</v>
      </c>
      <c r="P2948" s="2">
        <v>268.58999999999997</v>
      </c>
      <c r="Q2948" s="4">
        <v>983.6214965966185</v>
      </c>
      <c r="R2948" s="5">
        <v>5.4000000000000006E-2</v>
      </c>
      <c r="S2948" s="6">
        <v>1036.7370574128358</v>
      </c>
      <c r="T2948" s="4">
        <v>0</v>
      </c>
      <c r="U2948" s="7">
        <v>1036.7370574128358</v>
      </c>
      <c r="V2948" s="8">
        <v>0.94792726330242261</v>
      </c>
      <c r="W2948" s="7">
        <v>814.26951917678093</v>
      </c>
      <c r="X2948" s="7">
        <v>830.38428265292202</v>
      </c>
      <c r="Y2948" s="7">
        <v>943.18762698591036</v>
      </c>
      <c r="Z2948" s="7">
        <v>1262.6391147188267</v>
      </c>
      <c r="AA2948" s="7">
        <v>1331.8378049399037</v>
      </c>
      <c r="AB2948" s="7">
        <v>1531.8504574967149</v>
      </c>
      <c r="AC2948" s="7">
        <v>1203.0572463768117</v>
      </c>
      <c r="AD2948" s="7">
        <v>1312.4260869565217</v>
      </c>
      <c r="AE2948" s="4">
        <v>859</v>
      </c>
      <c r="AF2948" s="4">
        <v>876</v>
      </c>
      <c r="AG2948" s="4">
        <v>995</v>
      </c>
      <c r="AH2948" s="4">
        <v>1332</v>
      </c>
      <c r="AI2948" s="4">
        <v>1405</v>
      </c>
      <c r="AJ2948" s="4">
        <v>1616</v>
      </c>
      <c r="AK2948" s="4">
        <v>1247.5588627526308</v>
      </c>
      <c r="AL2948" s="8">
        <v>1.1406894835310846</v>
      </c>
      <c r="AM2948" s="4">
        <v>1176.1514770730228</v>
      </c>
      <c r="AN2948" s="8">
        <v>1.0753990540987957</v>
      </c>
      <c r="AO2948" s="4">
        <v>1106.4442672429295</v>
      </c>
      <c r="AP2948" s="8">
        <v>1.0116631587006093</v>
      </c>
    </row>
    <row r="2949" spans="1:42" x14ac:dyDescent="0.25">
      <c r="A2949" s="2" t="s">
        <v>8617</v>
      </c>
      <c r="B2949" t="s">
        <v>8612</v>
      </c>
      <c r="C2949" t="s">
        <v>14</v>
      </c>
      <c r="D2949" t="s">
        <v>8611</v>
      </c>
      <c r="E2949" s="3" t="s">
        <v>8593</v>
      </c>
      <c r="F2949" t="s">
        <v>8618</v>
      </c>
      <c r="G2949">
        <v>169</v>
      </c>
      <c r="H2949">
        <v>0</v>
      </c>
      <c r="I2949">
        <v>52</v>
      </c>
      <c r="J2949">
        <v>61</v>
      </c>
      <c r="K2949">
        <v>37</v>
      </c>
      <c r="L2949">
        <v>13</v>
      </c>
      <c r="M2949">
        <v>6</v>
      </c>
      <c r="N2949" s="2">
        <v>263.1499013806706</v>
      </c>
      <c r="O2949" s="2">
        <v>471.73912046548327</v>
      </c>
      <c r="P2949" s="2">
        <v>237.7</v>
      </c>
      <c r="Q2949" s="4">
        <v>972.58902184615386</v>
      </c>
      <c r="R2949" s="5">
        <v>5.4000000000000006E-2</v>
      </c>
      <c r="S2949" s="6">
        <v>1025.1088290258463</v>
      </c>
      <c r="T2949" s="4">
        <v>0</v>
      </c>
      <c r="U2949" s="7">
        <v>1025.1088290258463</v>
      </c>
      <c r="V2949" s="8">
        <v>0.94414684076345579</v>
      </c>
      <c r="W2949" s="7">
        <v>811.02213621580847</v>
      </c>
      <c r="X2949" s="7">
        <v>827.07263250878714</v>
      </c>
      <c r="Y2949" s="7">
        <v>939.42610655963836</v>
      </c>
      <c r="Z2949" s="7">
        <v>1257.603591896923</v>
      </c>
      <c r="AA2949" s="7">
        <v>1326.5263112726552</v>
      </c>
      <c r="AB2949" s="7">
        <v>1525.7412946737443</v>
      </c>
      <c r="AC2949" s="7">
        <v>1194.3266272189351</v>
      </c>
      <c r="AD2949" s="7">
        <v>1302.9017751479289</v>
      </c>
      <c r="AE2949" s="4">
        <v>859</v>
      </c>
      <c r="AF2949" s="4">
        <v>876</v>
      </c>
      <c r="AG2949" s="4">
        <v>995</v>
      </c>
      <c r="AH2949" s="4">
        <v>1332</v>
      </c>
      <c r="AI2949" s="4">
        <v>1405</v>
      </c>
      <c r="AJ2949" s="4">
        <v>1616</v>
      </c>
      <c r="AK2949" s="4">
        <v>1243.4734778349239</v>
      </c>
      <c r="AL2949" s="8">
        <v>1.1452652854298941</v>
      </c>
      <c r="AM2949" s="4">
        <v>1170.2063917213518</v>
      </c>
      <c r="AN2949" s="8">
        <v>1.077784754653655</v>
      </c>
      <c r="AO2949" s="4">
        <v>1096.9393056077797</v>
      </c>
      <c r="AP2949" s="8">
        <v>1.0103042238774158</v>
      </c>
    </row>
    <row r="2950" spans="1:42" x14ac:dyDescent="0.25">
      <c r="A2950" s="2" t="s">
        <v>8619</v>
      </c>
      <c r="B2950" t="s">
        <v>8612</v>
      </c>
      <c r="C2950" t="s">
        <v>14</v>
      </c>
      <c r="D2950" t="s">
        <v>8611</v>
      </c>
      <c r="E2950" s="3" t="s">
        <v>8593</v>
      </c>
      <c r="F2950" t="s">
        <v>8620</v>
      </c>
      <c r="G2950">
        <v>99</v>
      </c>
      <c r="H2950">
        <v>0</v>
      </c>
      <c r="I2950">
        <v>0</v>
      </c>
      <c r="J2950">
        <v>18</v>
      </c>
      <c r="K2950">
        <v>67</v>
      </c>
      <c r="L2950">
        <v>8</v>
      </c>
      <c r="M2950">
        <v>6</v>
      </c>
      <c r="N2950" s="2">
        <v>292.50336700336703</v>
      </c>
      <c r="O2950" s="2">
        <v>442.44123161952871</v>
      </c>
      <c r="P2950" s="2">
        <v>350.85</v>
      </c>
      <c r="Q2950" s="4">
        <v>1085.7945986228956</v>
      </c>
      <c r="R2950" s="5">
        <v>5.4000000000000006E-2</v>
      </c>
      <c r="S2950" s="6">
        <v>1144.427506948532</v>
      </c>
      <c r="T2950" s="4">
        <v>0</v>
      </c>
      <c r="U2950" s="7">
        <v>1144.427506948532</v>
      </c>
      <c r="V2950" s="8">
        <v>0.88452122092204444</v>
      </c>
      <c r="W2950" s="7">
        <v>759.80372877203604</v>
      </c>
      <c r="X2950" s="7">
        <v>774.84058952771079</v>
      </c>
      <c r="Y2950" s="7">
        <v>880.09861481743405</v>
      </c>
      <c r="Z2950" s="7">
        <v>1178.1822662681629</v>
      </c>
      <c r="AA2950" s="7">
        <v>1242.7523153954721</v>
      </c>
      <c r="AB2950" s="7">
        <v>1429.3862930100236</v>
      </c>
      <c r="AC2950" s="7">
        <v>1423.2222222222224</v>
      </c>
      <c r="AD2950" s="7">
        <v>1552.6060606060605</v>
      </c>
      <c r="AE2950" s="4">
        <v>859</v>
      </c>
      <c r="AF2950" s="4">
        <v>876</v>
      </c>
      <c r="AG2950" s="4">
        <v>995</v>
      </c>
      <c r="AH2950" s="4">
        <v>1332</v>
      </c>
      <c r="AI2950" s="4">
        <v>1405</v>
      </c>
      <c r="AJ2950" s="4">
        <v>1616</v>
      </c>
      <c r="AK2950" s="4">
        <v>1468.5765828114272</v>
      </c>
      <c r="AL2950" s="8">
        <v>1.1350541158430112</v>
      </c>
      <c r="AM2950" s="4">
        <v>1359.3128493744962</v>
      </c>
      <c r="AN2950" s="8">
        <v>1.0506048254202134</v>
      </c>
      <c r="AO2950" s="4">
        <v>1250.0491159375651</v>
      </c>
      <c r="AP2950" s="8">
        <v>0.96615553499741547</v>
      </c>
    </row>
    <row r="2951" spans="1:42" x14ac:dyDescent="0.25">
      <c r="A2951" s="2" t="s">
        <v>8621</v>
      </c>
      <c r="B2951" t="s">
        <v>8612</v>
      </c>
      <c r="C2951" t="s">
        <v>14</v>
      </c>
      <c r="D2951" t="s">
        <v>8611</v>
      </c>
      <c r="E2951" s="3" t="s">
        <v>8593</v>
      </c>
      <c r="F2951" t="s">
        <v>8622</v>
      </c>
      <c r="G2951">
        <v>77</v>
      </c>
      <c r="H2951">
        <v>0</v>
      </c>
      <c r="I2951">
        <v>22</v>
      </c>
      <c r="J2951">
        <v>26</v>
      </c>
      <c r="K2951">
        <v>29</v>
      </c>
      <c r="L2951">
        <v>0</v>
      </c>
      <c r="M2951">
        <v>0</v>
      </c>
      <c r="N2951" s="2">
        <v>169.56493506493507</v>
      </c>
      <c r="O2951" s="2">
        <v>351.26950122943731</v>
      </c>
      <c r="P2951" s="2">
        <v>209.67</v>
      </c>
      <c r="Q2951" s="4">
        <v>730.50443629437234</v>
      </c>
      <c r="R2951" s="5">
        <v>5.4000000000000006E-2</v>
      </c>
      <c r="S2951" s="6">
        <v>769.9516758542685</v>
      </c>
      <c r="T2951" s="4">
        <v>80.98571428571428</v>
      </c>
      <c r="U2951" s="7">
        <v>850.93739013998277</v>
      </c>
      <c r="V2951" s="8">
        <v>0.78216759031608774</v>
      </c>
      <c r="W2951" s="7">
        <v>607.93737252033998</v>
      </c>
      <c r="X2951" s="7">
        <v>619.9687291359927</v>
      </c>
      <c r="Y2951" s="7">
        <v>704.18822544556258</v>
      </c>
      <c r="Z2951" s="7">
        <v>942.69217717938636</v>
      </c>
      <c r="AA2951" s="7">
        <v>994.35623794071898</v>
      </c>
      <c r="AB2951" s="7">
        <v>1143.6866053467629</v>
      </c>
      <c r="AC2951" s="7">
        <v>1196.7142857142858</v>
      </c>
      <c r="AD2951" s="7">
        <v>1305.5064935064936</v>
      </c>
      <c r="AE2951" s="4">
        <v>859</v>
      </c>
      <c r="AF2951" s="4">
        <v>876</v>
      </c>
      <c r="AG2951" s="4">
        <v>995</v>
      </c>
      <c r="AH2951" s="4">
        <v>1332</v>
      </c>
      <c r="AI2951" s="4">
        <v>1405</v>
      </c>
      <c r="AJ2951" s="4">
        <v>1616</v>
      </c>
      <c r="AK2951" s="4">
        <v>1122.2839732364614</v>
      </c>
      <c r="AL2951" s="8">
        <v>1.1060256170372154</v>
      </c>
      <c r="AM2951" s="4">
        <v>1004.8398741090639</v>
      </c>
      <c r="AN2951" s="8">
        <v>0.99807294146350622</v>
      </c>
      <c r="AO2951" s="4">
        <v>887.39577498166614</v>
      </c>
      <c r="AP2951" s="8">
        <v>0.89012026588979687</v>
      </c>
    </row>
    <row r="2952" spans="1:42" x14ac:dyDescent="0.25">
      <c r="A2952" s="2" t="s">
        <v>8623</v>
      </c>
      <c r="B2952" t="s">
        <v>8612</v>
      </c>
      <c r="C2952" t="s">
        <v>14</v>
      </c>
      <c r="D2952" t="s">
        <v>8611</v>
      </c>
      <c r="E2952" s="3" t="s">
        <v>8593</v>
      </c>
      <c r="F2952" t="s">
        <v>269</v>
      </c>
      <c r="G2952">
        <v>250</v>
      </c>
      <c r="H2952">
        <v>0</v>
      </c>
      <c r="I2952">
        <v>95</v>
      </c>
      <c r="J2952">
        <v>40</v>
      </c>
      <c r="K2952">
        <v>88</v>
      </c>
      <c r="L2952">
        <v>24</v>
      </c>
      <c r="M2952">
        <v>3</v>
      </c>
      <c r="N2952" s="2">
        <v>274.46833333333331</v>
      </c>
      <c r="O2952" s="2">
        <v>355.62810123333338</v>
      </c>
      <c r="P2952" s="2">
        <v>226.44</v>
      </c>
      <c r="Q2952" s="4">
        <v>856.53643456666668</v>
      </c>
      <c r="R2952" s="5">
        <v>5.4000000000000006E-2</v>
      </c>
      <c r="S2952" s="6">
        <v>902.7894020332667</v>
      </c>
      <c r="T2952" s="4">
        <v>0</v>
      </c>
      <c r="U2952" s="7">
        <v>902.7894020332667</v>
      </c>
      <c r="V2952" s="8">
        <v>0.80951977198432123</v>
      </c>
      <c r="W2952" s="7">
        <v>695.37748413453187</v>
      </c>
      <c r="X2952" s="7">
        <v>709.13932025826534</v>
      </c>
      <c r="Y2952" s="7">
        <v>805.47217312439955</v>
      </c>
      <c r="Z2952" s="7">
        <v>1078.2803362831157</v>
      </c>
      <c r="AA2952" s="7">
        <v>1137.3752796379713</v>
      </c>
      <c r="AB2952" s="7">
        <v>1308.1839515266631</v>
      </c>
      <c r="AC2952" s="7">
        <v>1226.7375999999999</v>
      </c>
      <c r="AD2952" s="7">
        <v>1338.2591999999997</v>
      </c>
      <c r="AE2952" s="4">
        <v>859</v>
      </c>
      <c r="AF2952" s="4">
        <v>876</v>
      </c>
      <c r="AG2952" s="4">
        <v>995</v>
      </c>
      <c r="AH2952" s="4">
        <v>1332</v>
      </c>
      <c r="AI2952" s="4">
        <v>1405</v>
      </c>
      <c r="AJ2952" s="4">
        <v>1616</v>
      </c>
      <c r="AK2952" s="4">
        <v>1263.4029514905767</v>
      </c>
      <c r="AL2952" s="8">
        <v>1.132877354244</v>
      </c>
      <c r="AM2952" s="4">
        <v>1143.1984350048067</v>
      </c>
      <c r="AN2952" s="8">
        <v>1.0250914934907738</v>
      </c>
      <c r="AO2952" s="4">
        <v>1022.9939185190366</v>
      </c>
      <c r="AP2952" s="8">
        <v>0.91730563273754739</v>
      </c>
    </row>
    <row r="2953" spans="1:42" x14ac:dyDescent="0.25">
      <c r="A2953" s="2" t="s">
        <v>8624</v>
      </c>
      <c r="B2953" t="s">
        <v>8612</v>
      </c>
      <c r="C2953" t="s">
        <v>14</v>
      </c>
      <c r="D2953" t="s">
        <v>8611</v>
      </c>
      <c r="E2953" s="3" t="s">
        <v>8593</v>
      </c>
      <c r="F2953" t="s">
        <v>269</v>
      </c>
      <c r="G2953">
        <v>194</v>
      </c>
      <c r="H2953">
        <v>0</v>
      </c>
      <c r="I2953">
        <v>66</v>
      </c>
      <c r="J2953">
        <v>69</v>
      </c>
      <c r="K2953">
        <v>15</v>
      </c>
      <c r="L2953">
        <v>34</v>
      </c>
      <c r="M2953">
        <v>10</v>
      </c>
      <c r="N2953" s="2">
        <v>277.07689003436423</v>
      </c>
      <c r="O2953" s="2">
        <v>365.92455910996557</v>
      </c>
      <c r="P2953" s="2">
        <v>240.69</v>
      </c>
      <c r="Q2953" s="4">
        <v>883.69144914432991</v>
      </c>
      <c r="R2953" s="5">
        <v>5.4000000000000006E-2</v>
      </c>
      <c r="S2953" s="6">
        <v>931.41078739812372</v>
      </c>
      <c r="T2953" s="4">
        <v>0</v>
      </c>
      <c r="U2953" s="7">
        <v>931.41078739812372</v>
      </c>
      <c r="V2953" s="8">
        <v>0.85888788795202986</v>
      </c>
      <c r="W2953" s="7">
        <v>737.78469575079373</v>
      </c>
      <c r="X2953" s="7">
        <v>752.38578984597814</v>
      </c>
      <c r="Y2953" s="7">
        <v>854.59344851226979</v>
      </c>
      <c r="Z2953" s="7">
        <v>1144.0386667521038</v>
      </c>
      <c r="AA2953" s="7">
        <v>1206.7374825726022</v>
      </c>
      <c r="AB2953" s="7">
        <v>1387.9628269304803</v>
      </c>
      <c r="AC2953" s="7">
        <v>1192.8819587628866</v>
      </c>
      <c r="AD2953" s="7">
        <v>1301.3257731958763</v>
      </c>
      <c r="AE2953" s="4">
        <v>859</v>
      </c>
      <c r="AF2953" s="4">
        <v>876</v>
      </c>
      <c r="AG2953" s="4">
        <v>995</v>
      </c>
      <c r="AH2953" s="4">
        <v>1332</v>
      </c>
      <c r="AI2953" s="4">
        <v>1405</v>
      </c>
      <c r="AJ2953" s="4">
        <v>1616</v>
      </c>
      <c r="AK2953" s="4">
        <v>1235.4031138110047</v>
      </c>
      <c r="AL2953" s="8">
        <v>1.1392103092928303</v>
      </c>
      <c r="AM2953" s="4">
        <v>1134.0723383400443</v>
      </c>
      <c r="AN2953" s="8">
        <v>1.0457695021792301</v>
      </c>
      <c r="AO2953" s="4">
        <v>1032.7415628690837</v>
      </c>
      <c r="AP2953" s="8">
        <v>0.95232869506562978</v>
      </c>
    </row>
    <row r="2954" spans="1:42" x14ac:dyDescent="0.25">
      <c r="A2954" s="2" t="s">
        <v>8627</v>
      </c>
      <c r="B2954" t="s">
        <v>8626</v>
      </c>
      <c r="C2954" t="s">
        <v>14</v>
      </c>
      <c r="D2954" t="s">
        <v>8625</v>
      </c>
      <c r="E2954" s="3" t="s">
        <v>8593</v>
      </c>
      <c r="F2954" t="s">
        <v>8628</v>
      </c>
      <c r="G2954">
        <v>296</v>
      </c>
      <c r="H2954">
        <v>0</v>
      </c>
      <c r="I2954">
        <v>156</v>
      </c>
      <c r="J2954">
        <v>68</v>
      </c>
      <c r="K2954">
        <v>56</v>
      </c>
      <c r="L2954">
        <v>16</v>
      </c>
      <c r="M2954">
        <v>0</v>
      </c>
      <c r="N2954" s="2">
        <v>246.47409909909911</v>
      </c>
      <c r="O2954" s="2">
        <v>161.23359148648646</v>
      </c>
      <c r="P2954" s="2">
        <v>304.35000000000002</v>
      </c>
      <c r="Q2954" s="4">
        <v>712.05769058558553</v>
      </c>
      <c r="R2954" s="5">
        <v>5.4000000000000006E-2</v>
      </c>
      <c r="S2954" s="6">
        <v>750.50880587720724</v>
      </c>
      <c r="T2954" s="4">
        <v>48.251700680272108</v>
      </c>
      <c r="U2954" s="7">
        <v>798.7605065574794</v>
      </c>
      <c r="V2954" s="8">
        <v>0.81349129486999006</v>
      </c>
      <c r="W2954" s="7">
        <v>619.88763385514346</v>
      </c>
      <c r="X2954" s="7">
        <v>635.17462852481401</v>
      </c>
      <c r="Y2954" s="7">
        <v>713.13830134013415</v>
      </c>
      <c r="Z2954" s="7">
        <v>999.00510166297454</v>
      </c>
      <c r="AA2954" s="7">
        <v>1164.1046440954174</v>
      </c>
      <c r="AB2954" s="7">
        <v>1338.3763833296623</v>
      </c>
      <c r="AC2954" s="7">
        <v>1080.081081081081</v>
      </c>
      <c r="AD2954" s="7">
        <v>1178.2702702702702</v>
      </c>
      <c r="AE2954" s="4">
        <v>811</v>
      </c>
      <c r="AF2954" s="4">
        <v>831</v>
      </c>
      <c r="AG2954" s="4">
        <v>933</v>
      </c>
      <c r="AH2954" s="4">
        <v>1307</v>
      </c>
      <c r="AI2954" s="4">
        <v>1523</v>
      </c>
      <c r="AJ2954" s="4">
        <v>1751</v>
      </c>
      <c r="AK2954" s="4">
        <v>1065.2404624984558</v>
      </c>
      <c r="AL2954" s="8">
        <v>1.1340272512417542</v>
      </c>
      <c r="AM2954" s="4">
        <v>959.93550971916579</v>
      </c>
      <c r="AN2954" s="8">
        <v>1.0267802583203745</v>
      </c>
      <c r="AO2954" s="4">
        <v>854.63055693987587</v>
      </c>
      <c r="AP2954" s="8">
        <v>0.91953326539899471</v>
      </c>
    </row>
    <row r="2955" spans="1:42" x14ac:dyDescent="0.25">
      <c r="A2955" s="2" t="s">
        <v>8631</v>
      </c>
      <c r="B2955" t="s">
        <v>8630</v>
      </c>
      <c r="C2955" t="s">
        <v>14</v>
      </c>
      <c r="D2955" t="s">
        <v>8629</v>
      </c>
      <c r="E2955" s="3" t="s">
        <v>8593</v>
      </c>
      <c r="F2955" t="s">
        <v>8632</v>
      </c>
      <c r="G2955">
        <v>215</v>
      </c>
      <c r="H2955">
        <v>0</v>
      </c>
      <c r="I2955">
        <v>19</v>
      </c>
      <c r="J2955">
        <v>69</v>
      </c>
      <c r="K2955">
        <v>108</v>
      </c>
      <c r="L2955">
        <v>19</v>
      </c>
      <c r="M2955">
        <v>0</v>
      </c>
      <c r="N2955" s="2">
        <v>252.60503875968993</v>
      </c>
      <c r="O2955" s="2">
        <v>323.96744885271312</v>
      </c>
      <c r="P2955" s="2">
        <v>162.61000000000001</v>
      </c>
      <c r="Q2955" s="4">
        <v>739.18248761240307</v>
      </c>
      <c r="R2955" s="5">
        <v>5.4000000000000006E-2</v>
      </c>
      <c r="S2955" s="6">
        <v>779.09834194347286</v>
      </c>
      <c r="T2955" s="4">
        <v>135.5</v>
      </c>
      <c r="U2955" s="7">
        <v>914.59834194347286</v>
      </c>
      <c r="V2955" s="8">
        <v>0.77895200252672581</v>
      </c>
      <c r="W2955" s="7">
        <v>544.10964064583379</v>
      </c>
      <c r="X2955" s="7">
        <v>547.42738235708896</v>
      </c>
      <c r="Y2955" s="7">
        <v>642.31479529898434</v>
      </c>
      <c r="Z2955" s="7">
        <v>880.52865016709939</v>
      </c>
      <c r="AA2955" s="7">
        <v>930.95832417817667</v>
      </c>
      <c r="AB2955" s="7">
        <v>1070.3034760508904</v>
      </c>
      <c r="AC2955" s="7">
        <v>1291.5534883720932</v>
      </c>
      <c r="AD2955" s="7">
        <v>1408.967441860465</v>
      </c>
      <c r="AE2955" s="4">
        <v>820</v>
      </c>
      <c r="AF2955" s="4">
        <v>825</v>
      </c>
      <c r="AG2955" s="4">
        <v>968</v>
      </c>
      <c r="AH2955" s="4">
        <v>1327</v>
      </c>
      <c r="AI2955" s="4">
        <v>1403</v>
      </c>
      <c r="AJ2955" s="4">
        <v>1613</v>
      </c>
      <c r="AK2955" s="4">
        <v>1180.8761512099352</v>
      </c>
      <c r="AL2955" s="8">
        <v>1.1211411523931867</v>
      </c>
      <c r="AM2955" s="4">
        <v>1047.6441315568079</v>
      </c>
      <c r="AN2955" s="8">
        <v>1.0076691026965365</v>
      </c>
      <c r="AO2955" s="4">
        <v>912.33036159660026</v>
      </c>
      <c r="AP2955" s="8">
        <v>0.89242405222337595</v>
      </c>
    </row>
    <row r="2956" spans="1:42" x14ac:dyDescent="0.25">
      <c r="A2956" s="2" t="s">
        <v>8633</v>
      </c>
      <c r="B2956" t="s">
        <v>8630</v>
      </c>
      <c r="C2956" t="s">
        <v>14</v>
      </c>
      <c r="D2956" t="s">
        <v>8629</v>
      </c>
      <c r="E2956" s="3" t="s">
        <v>8593</v>
      </c>
      <c r="F2956" t="s">
        <v>8634</v>
      </c>
      <c r="G2956">
        <v>174</v>
      </c>
      <c r="H2956">
        <v>0</v>
      </c>
      <c r="I2956">
        <v>25</v>
      </c>
      <c r="J2956">
        <v>79</v>
      </c>
      <c r="K2956">
        <v>60</v>
      </c>
      <c r="L2956">
        <v>10</v>
      </c>
      <c r="M2956">
        <v>0</v>
      </c>
      <c r="N2956" s="2">
        <v>265.2308429118774</v>
      </c>
      <c r="O2956" s="2">
        <v>254.23269509003828</v>
      </c>
      <c r="P2956" s="2">
        <v>179.13</v>
      </c>
      <c r="Q2956" s="4">
        <v>698.5935380019157</v>
      </c>
      <c r="R2956" s="5">
        <v>5.4000000000000006E-2</v>
      </c>
      <c r="S2956" s="6">
        <v>736.31758905401921</v>
      </c>
      <c r="T2956" s="4">
        <v>155.0121212121212</v>
      </c>
      <c r="U2956" s="7">
        <v>891.32971026614041</v>
      </c>
      <c r="V2956" s="8">
        <v>0.87040985950493555</v>
      </c>
      <c r="W2956" s="7">
        <v>508.35840416117975</v>
      </c>
      <c r="X2956" s="7">
        <v>511.2345478905217</v>
      </c>
      <c r="Y2956" s="7">
        <v>670.86052486899678</v>
      </c>
      <c r="Z2956" s="7">
        <v>890.16648423131619</v>
      </c>
      <c r="AA2956" s="7">
        <v>893.04262796065814</v>
      </c>
      <c r="AB2956" s="7">
        <v>1026.7833113750562</v>
      </c>
      <c r="AC2956" s="7">
        <v>1126.437931034483</v>
      </c>
      <c r="AD2956" s="7">
        <v>1228.8413793103448</v>
      </c>
      <c r="AE2956" s="4">
        <v>707</v>
      </c>
      <c r="AF2956" s="4">
        <v>711</v>
      </c>
      <c r="AG2956" s="4">
        <v>933</v>
      </c>
      <c r="AH2956" s="4">
        <v>1238</v>
      </c>
      <c r="AI2956" s="4">
        <v>1242</v>
      </c>
      <c r="AJ2956" s="4">
        <v>1428</v>
      </c>
      <c r="AK2956" s="4">
        <v>1013.5844628317602</v>
      </c>
      <c r="AL2956" s="8">
        <v>1.1411691732253277</v>
      </c>
      <c r="AM2956" s="4">
        <v>921.16217157251344</v>
      </c>
      <c r="AN2956" s="8">
        <v>1.0509160686518639</v>
      </c>
      <c r="AO2956" s="4">
        <v>828.73988031326621</v>
      </c>
      <c r="AP2956" s="8">
        <v>0.96066296407839968</v>
      </c>
    </row>
    <row r="2957" spans="1:42" x14ac:dyDescent="0.25">
      <c r="A2957" s="2" t="s">
        <v>8637</v>
      </c>
      <c r="B2957" t="s">
        <v>8636</v>
      </c>
      <c r="C2957" t="s">
        <v>14</v>
      </c>
      <c r="D2957" t="s">
        <v>8635</v>
      </c>
      <c r="E2957" s="3" t="s">
        <v>8593</v>
      </c>
      <c r="F2957" t="s">
        <v>8638</v>
      </c>
      <c r="G2957">
        <v>262</v>
      </c>
      <c r="H2957">
        <v>0</v>
      </c>
      <c r="I2957">
        <v>101</v>
      </c>
      <c r="J2957">
        <v>54</v>
      </c>
      <c r="K2957">
        <v>66</v>
      </c>
      <c r="L2957">
        <v>31</v>
      </c>
      <c r="M2957">
        <v>10</v>
      </c>
      <c r="N2957" s="2">
        <v>263.73377862595419</v>
      </c>
      <c r="O2957" s="2">
        <v>242.54277043511448</v>
      </c>
      <c r="P2957" s="2">
        <v>203.15</v>
      </c>
      <c r="Q2957" s="4">
        <v>709.42654906106861</v>
      </c>
      <c r="R2957" s="5">
        <v>5.4000000000000006E-2</v>
      </c>
      <c r="S2957" s="6">
        <v>747.73558271036632</v>
      </c>
      <c r="T2957" s="4">
        <v>107.92682926829268</v>
      </c>
      <c r="U2957" s="7">
        <v>855.66241197865895</v>
      </c>
      <c r="V2957" s="8">
        <v>0.90050190773560024</v>
      </c>
      <c r="W2957" s="7">
        <v>556.35198843068201</v>
      </c>
      <c r="X2957" s="7">
        <v>559.49966587583435</v>
      </c>
      <c r="Y2957" s="7">
        <v>734.19576408179103</v>
      </c>
      <c r="Z2957" s="7">
        <v>884.4973620878169</v>
      </c>
      <c r="AA2957" s="7">
        <v>973.41924991337135</v>
      </c>
      <c r="AB2957" s="7">
        <v>1119.7862511129567</v>
      </c>
      <c r="AC2957" s="7">
        <v>1045.226717557252</v>
      </c>
      <c r="AD2957" s="7">
        <v>1140.2473282442747</v>
      </c>
      <c r="AE2957" s="4">
        <v>707</v>
      </c>
      <c r="AF2957" s="4">
        <v>711</v>
      </c>
      <c r="AG2957" s="4">
        <v>933</v>
      </c>
      <c r="AH2957" s="4">
        <v>1124</v>
      </c>
      <c r="AI2957" s="4">
        <v>1237</v>
      </c>
      <c r="AJ2957" s="4">
        <v>1423</v>
      </c>
      <c r="AK2957" s="4">
        <v>983.89870145992347</v>
      </c>
      <c r="AL2957" s="8">
        <v>1.1490407426705038</v>
      </c>
      <c r="AM2957" s="4">
        <v>905.51264502390018</v>
      </c>
      <c r="AN2957" s="8">
        <v>1.0665470017133869</v>
      </c>
      <c r="AO2957" s="4">
        <v>826.1216391463895</v>
      </c>
      <c r="AP2957" s="8">
        <v>0.98299564869271716</v>
      </c>
    </row>
    <row r="2958" spans="1:42" x14ac:dyDescent="0.25">
      <c r="A2958" s="2" t="s">
        <v>8639</v>
      </c>
      <c r="B2958" t="s">
        <v>8636</v>
      </c>
      <c r="C2958" t="s">
        <v>14</v>
      </c>
      <c r="D2958" t="s">
        <v>8635</v>
      </c>
      <c r="E2958" s="3" t="s">
        <v>8593</v>
      </c>
      <c r="F2958" t="s">
        <v>8640</v>
      </c>
      <c r="G2958">
        <v>170</v>
      </c>
      <c r="H2958">
        <v>0</v>
      </c>
      <c r="I2958">
        <v>40</v>
      </c>
      <c r="J2958">
        <v>51</v>
      </c>
      <c r="K2958">
        <v>70</v>
      </c>
      <c r="L2958">
        <v>9</v>
      </c>
      <c r="M2958">
        <v>0</v>
      </c>
      <c r="N2958" s="2">
        <v>247.48627450980393</v>
      </c>
      <c r="O2958" s="2">
        <v>310.17156940196077</v>
      </c>
      <c r="P2958" s="2">
        <v>154.38999999999999</v>
      </c>
      <c r="Q2958" s="4">
        <v>712.04784391176474</v>
      </c>
      <c r="R2958" s="5">
        <v>5.4000000000000006E-2</v>
      </c>
      <c r="S2958" s="6">
        <v>750.49842748300011</v>
      </c>
      <c r="T2958" s="4">
        <v>132.12650602409639</v>
      </c>
      <c r="U2958" s="7">
        <v>882.62493350709656</v>
      </c>
      <c r="V2958" s="8">
        <v>0.81538449125474222</v>
      </c>
      <c r="W2958" s="7">
        <v>559.51222029460428</v>
      </c>
      <c r="X2958" s="7">
        <v>584.47187324454944</v>
      </c>
      <c r="Y2958" s="7">
        <v>646.87100561941236</v>
      </c>
      <c r="Z2958" s="7">
        <v>883.29438495083753</v>
      </c>
      <c r="AA2958" s="7">
        <v>1042.758834353265</v>
      </c>
      <c r="AB2958" s="7">
        <v>1199.4499889834763</v>
      </c>
      <c r="AC2958" s="7">
        <v>1190.7111764705883</v>
      </c>
      <c r="AD2958" s="7">
        <v>1298.9576470588236</v>
      </c>
      <c r="AE2958" s="4">
        <v>807</v>
      </c>
      <c r="AF2958" s="4">
        <v>843</v>
      </c>
      <c r="AG2958" s="4">
        <v>933</v>
      </c>
      <c r="AH2958" s="4">
        <v>1274</v>
      </c>
      <c r="AI2958" s="4">
        <v>1504</v>
      </c>
      <c r="AJ2958" s="4">
        <v>1730</v>
      </c>
      <c r="AK2958" s="4">
        <v>1090.0471442448486</v>
      </c>
      <c r="AL2958" s="8">
        <v>1.1290655885844432</v>
      </c>
      <c r="AM2958" s="4">
        <v>976.86423865756569</v>
      </c>
      <c r="AN2958" s="8">
        <v>1.0245052228078761</v>
      </c>
      <c r="AO2958" s="4">
        <v>863.6813330702829</v>
      </c>
      <c r="AP2958" s="8">
        <v>0.91994485703130913</v>
      </c>
    </row>
    <row r="2959" spans="1:42" x14ac:dyDescent="0.25">
      <c r="A2959" s="2" t="s">
        <v>8641</v>
      </c>
      <c r="B2959" t="s">
        <v>8636</v>
      </c>
      <c r="C2959" t="s">
        <v>14</v>
      </c>
      <c r="D2959" t="s">
        <v>8635</v>
      </c>
      <c r="E2959" s="3" t="s">
        <v>8593</v>
      </c>
      <c r="F2959" t="s">
        <v>8642</v>
      </c>
      <c r="G2959">
        <v>144</v>
      </c>
      <c r="H2959">
        <v>10</v>
      </c>
      <c r="I2959">
        <v>48</v>
      </c>
      <c r="J2959">
        <v>29</v>
      </c>
      <c r="K2959">
        <v>45</v>
      </c>
      <c r="L2959">
        <v>11</v>
      </c>
      <c r="M2959">
        <v>1</v>
      </c>
      <c r="N2959" s="2">
        <v>276.95833333333331</v>
      </c>
      <c r="O2959" s="2">
        <v>276.61989922685189</v>
      </c>
      <c r="P2959" s="2">
        <v>231.5</v>
      </c>
      <c r="Q2959" s="4">
        <v>785.07823256018514</v>
      </c>
      <c r="R2959" s="5">
        <v>5.4000000000000006E-2</v>
      </c>
      <c r="S2959" s="6">
        <v>827.47245711843516</v>
      </c>
      <c r="T2959" s="4">
        <v>73.710144927536234</v>
      </c>
      <c r="U2959" s="7">
        <v>901.18260204597141</v>
      </c>
      <c r="V2959" s="8">
        <v>0.87597992949123404</v>
      </c>
      <c r="W2959" s="7">
        <v>628.18265066434253</v>
      </c>
      <c r="X2959" s="7">
        <v>633.00863773730805</v>
      </c>
      <c r="Y2959" s="7">
        <v>830.06977655006597</v>
      </c>
      <c r="Z2959" s="7">
        <v>999.78365528268603</v>
      </c>
      <c r="AA2959" s="7">
        <v>1105.1510397090995</v>
      </c>
      <c r="AB2959" s="7">
        <v>1270.8432625475816</v>
      </c>
      <c r="AC2959" s="7">
        <v>1131.6479166666668</v>
      </c>
      <c r="AD2959" s="7">
        <v>1234.5249999999999</v>
      </c>
      <c r="AE2959" s="4">
        <v>781</v>
      </c>
      <c r="AF2959" s="4">
        <v>787</v>
      </c>
      <c r="AG2959" s="4">
        <v>1032</v>
      </c>
      <c r="AH2959" s="4">
        <v>1243</v>
      </c>
      <c r="AI2959" s="4">
        <v>1374</v>
      </c>
      <c r="AJ2959" s="4">
        <v>1580</v>
      </c>
      <c r="AK2959" s="4">
        <v>1103.2950355820267</v>
      </c>
      <c r="AL2959" s="8">
        <v>1.1440887925408361</v>
      </c>
      <c r="AM2959" s="4">
        <v>1011.354176094163</v>
      </c>
      <c r="AN2959" s="8">
        <v>1.0547191715243023</v>
      </c>
      <c r="AO2959" s="4">
        <v>919.41331660629896</v>
      </c>
      <c r="AP2959" s="8">
        <v>0.96534955050776805</v>
      </c>
    </row>
    <row r="2960" spans="1:42" x14ac:dyDescent="0.25">
      <c r="A2960" s="2" t="s">
        <v>8645</v>
      </c>
      <c r="B2960" t="s">
        <v>8644</v>
      </c>
      <c r="C2960" t="s">
        <v>149</v>
      </c>
      <c r="D2960" t="s">
        <v>8643</v>
      </c>
      <c r="E2960" s="3" t="s">
        <v>8593</v>
      </c>
      <c r="F2960" t="s">
        <v>8646</v>
      </c>
      <c r="G2960">
        <v>27</v>
      </c>
      <c r="H2960">
        <v>0</v>
      </c>
      <c r="I2960">
        <v>0</v>
      </c>
      <c r="J2960">
        <v>27</v>
      </c>
      <c r="K2960">
        <v>0</v>
      </c>
      <c r="L2960">
        <v>0</v>
      </c>
      <c r="M2960">
        <v>0</v>
      </c>
      <c r="N2960" s="2">
        <v>169.8641975308642</v>
      </c>
      <c r="O2960" s="2">
        <v>220.65846733333339</v>
      </c>
      <c r="P2960" s="2">
        <v>323.97000000000003</v>
      </c>
      <c r="Q2960" s="4">
        <v>714.49266486419765</v>
      </c>
      <c r="R2960" s="5">
        <v>5.4000000000000006E-2</v>
      </c>
      <c r="S2960" s="6">
        <v>753.07526876686438</v>
      </c>
      <c r="T2960" s="4">
        <v>184</v>
      </c>
      <c r="U2960" s="7">
        <v>937.07526876686438</v>
      </c>
      <c r="V2960" s="8">
        <v>0.83892145816191976</v>
      </c>
      <c r="W2960" s="7">
        <v>516.43299541219176</v>
      </c>
      <c r="X2960" s="7">
        <v>604.07828183984827</v>
      </c>
      <c r="Y2960" s="7">
        <v>753.07526876686438</v>
      </c>
      <c r="Z2960" s="7">
        <v>974.88526287993363</v>
      </c>
      <c r="AA2960" s="7">
        <v>1038.2595469122393</v>
      </c>
      <c r="AB2960" s="7">
        <v>1193.9984789490752</v>
      </c>
      <c r="AC2960" s="7">
        <v>1228.7</v>
      </c>
      <c r="AD2960" s="7">
        <v>1340.3999999999999</v>
      </c>
      <c r="AE2960" s="4">
        <v>766</v>
      </c>
      <c r="AF2960" s="4">
        <v>896</v>
      </c>
      <c r="AG2960" s="4">
        <v>1117</v>
      </c>
      <c r="AH2960" s="4">
        <v>1446</v>
      </c>
      <c r="AI2960" s="4">
        <v>1540</v>
      </c>
      <c r="AJ2960" s="4">
        <v>1771</v>
      </c>
      <c r="AK2960" s="4">
        <v>1054.5098640852073</v>
      </c>
      <c r="AL2960" s="8">
        <v>1.1087823313206868</v>
      </c>
      <c r="AM2960" s="4">
        <v>954.03166564575963</v>
      </c>
      <c r="AN2960" s="8">
        <v>1.0188287069344313</v>
      </c>
      <c r="AO2960" s="4">
        <v>853.55346720631201</v>
      </c>
      <c r="AP2960" s="8">
        <v>0.92887508254817552</v>
      </c>
    </row>
    <row r="2961" spans="1:42" x14ac:dyDescent="0.25">
      <c r="A2961" s="2" t="s">
        <v>8647</v>
      </c>
      <c r="B2961" t="s">
        <v>8644</v>
      </c>
      <c r="C2961" t="s">
        <v>149</v>
      </c>
      <c r="D2961" t="s">
        <v>8643</v>
      </c>
      <c r="E2961" s="3" t="s">
        <v>8593</v>
      </c>
      <c r="F2961" t="s">
        <v>8648</v>
      </c>
      <c r="G2961">
        <v>25</v>
      </c>
      <c r="H2961">
        <v>0</v>
      </c>
      <c r="I2961">
        <v>20</v>
      </c>
      <c r="J2961">
        <v>5</v>
      </c>
      <c r="K2961">
        <v>0</v>
      </c>
      <c r="L2961">
        <v>0</v>
      </c>
      <c r="M2961">
        <v>0</v>
      </c>
      <c r="N2961" s="2">
        <v>131.94</v>
      </c>
      <c r="O2961" s="2">
        <v>233.75911433333332</v>
      </c>
      <c r="P2961" s="2">
        <v>214.29</v>
      </c>
      <c r="Q2961" s="4">
        <v>579.9891143333333</v>
      </c>
      <c r="R2961" s="5">
        <v>5.4000000000000006E-2</v>
      </c>
      <c r="S2961" s="6">
        <v>611.30852650733334</v>
      </c>
      <c r="T2961" s="4">
        <v>93</v>
      </c>
      <c r="U2961" s="7">
        <v>704.30852650733334</v>
      </c>
      <c r="V2961" s="8">
        <v>0.88281339497033517</v>
      </c>
      <c r="W2961" s="7">
        <v>582.34454768810895</v>
      </c>
      <c r="X2961" s="7">
        <v>585.40951899173058</v>
      </c>
      <c r="Y2961" s="7">
        <v>714.90455656974427</v>
      </c>
      <c r="Z2961" s="7">
        <v>861.25693631767695</v>
      </c>
      <c r="AA2961" s="7">
        <v>951.67358977451488</v>
      </c>
      <c r="AB2961" s="7">
        <v>1094.1947553929206</v>
      </c>
      <c r="AC2961" s="7">
        <v>877.58</v>
      </c>
      <c r="AD2961" s="7">
        <v>957.3599999999999</v>
      </c>
      <c r="AE2961" s="4">
        <v>760</v>
      </c>
      <c r="AF2961" s="4">
        <v>764</v>
      </c>
      <c r="AG2961" s="4">
        <v>933</v>
      </c>
      <c r="AH2961" s="4">
        <v>1124</v>
      </c>
      <c r="AI2961" s="4">
        <v>1242</v>
      </c>
      <c r="AJ2961" s="4">
        <v>1428</v>
      </c>
      <c r="AK2961" s="4">
        <v>796.24768724568014</v>
      </c>
      <c r="AL2961" s="8">
        <v>1.1146248273322639</v>
      </c>
      <c r="AM2961" s="4">
        <v>737.40340882893327</v>
      </c>
      <c r="AN2961" s="8">
        <v>1.0408666443080137</v>
      </c>
      <c r="AO2961" s="4">
        <v>670.15280492407999</v>
      </c>
      <c r="AP2961" s="8">
        <v>0.95657157799458514</v>
      </c>
    </row>
    <row r="2962" spans="1:42" x14ac:dyDescent="0.25">
      <c r="A2962" s="2" t="s">
        <v>8649</v>
      </c>
      <c r="B2962" t="s">
        <v>8644</v>
      </c>
      <c r="C2962" t="s">
        <v>149</v>
      </c>
      <c r="D2962" t="s">
        <v>8643</v>
      </c>
      <c r="E2962" s="3" t="s">
        <v>8593</v>
      </c>
      <c r="F2962" t="s">
        <v>8650</v>
      </c>
      <c r="G2962">
        <v>23</v>
      </c>
      <c r="H2962">
        <v>0</v>
      </c>
      <c r="I2962">
        <v>0</v>
      </c>
      <c r="J2962">
        <v>23</v>
      </c>
      <c r="K2962">
        <v>0</v>
      </c>
      <c r="L2962">
        <v>0</v>
      </c>
      <c r="M2962">
        <v>0</v>
      </c>
      <c r="N2962" s="2">
        <v>151.94202898550725</v>
      </c>
      <c r="O2962" s="2">
        <v>292.79445033333326</v>
      </c>
      <c r="P2962" s="2">
        <v>202.41</v>
      </c>
      <c r="Q2962" s="4">
        <v>647.14647931884053</v>
      </c>
      <c r="R2962" s="5">
        <v>5.4000000000000006E-2</v>
      </c>
      <c r="S2962" s="6">
        <v>682.09238920205792</v>
      </c>
      <c r="T2962" s="4">
        <v>147.13636363636363</v>
      </c>
      <c r="U2962" s="7">
        <v>829.22875283842154</v>
      </c>
      <c r="V2962" s="8">
        <v>0.72548447317447207</v>
      </c>
      <c r="W2962" s="7">
        <v>507.8395653639119</v>
      </c>
      <c r="X2962" s="7">
        <v>568.11194621203776</v>
      </c>
      <c r="Y2962" s="7">
        <v>682.09238920205792</v>
      </c>
      <c r="Z2962" s="7">
        <v>868.87709420664589</v>
      </c>
      <c r="AA2962" s="7">
        <v>904.08571272188772</v>
      </c>
      <c r="AB2962" s="7">
        <v>1039.5493805686658</v>
      </c>
      <c r="AC2962" s="7">
        <v>1257.3000000000002</v>
      </c>
      <c r="AD2962" s="7">
        <v>1371.6</v>
      </c>
      <c r="AE2962" s="4">
        <v>851</v>
      </c>
      <c r="AF2962" s="4">
        <v>952</v>
      </c>
      <c r="AG2962" s="4">
        <v>1143</v>
      </c>
      <c r="AH2962" s="4">
        <v>1456</v>
      </c>
      <c r="AI2962" s="4">
        <v>1515</v>
      </c>
      <c r="AJ2962" s="4">
        <v>1742</v>
      </c>
      <c r="AK2962" s="4">
        <v>1091.2662223482323</v>
      </c>
      <c r="AL2962" s="8">
        <v>1.0834668293828487</v>
      </c>
      <c r="AM2962" s="4">
        <v>948.05538074707113</v>
      </c>
      <c r="AN2962" s="8">
        <v>0.95817300470991662</v>
      </c>
      <c r="AO2962" s="4">
        <v>804.84453914591029</v>
      </c>
      <c r="AP2962" s="8">
        <v>0.83287918003698502</v>
      </c>
    </row>
    <row r="2963" spans="1:42" x14ac:dyDescent="0.25">
      <c r="A2963" s="2" t="s">
        <v>8651</v>
      </c>
      <c r="B2963" t="s">
        <v>8644</v>
      </c>
      <c r="C2963" t="s">
        <v>149</v>
      </c>
      <c r="D2963" t="s">
        <v>8643</v>
      </c>
      <c r="E2963" s="3" t="s">
        <v>8593</v>
      </c>
      <c r="F2963" t="s">
        <v>8652</v>
      </c>
      <c r="G2963">
        <v>40</v>
      </c>
      <c r="H2963">
        <v>0</v>
      </c>
      <c r="I2963">
        <v>20</v>
      </c>
      <c r="J2963">
        <v>20</v>
      </c>
      <c r="K2963">
        <v>0</v>
      </c>
      <c r="L2963">
        <v>0</v>
      </c>
      <c r="M2963">
        <v>0</v>
      </c>
      <c r="N2963" s="2">
        <v>143.71458333333334</v>
      </c>
      <c r="O2963" s="2">
        <v>198.51051933333338</v>
      </c>
      <c r="P2963" s="2">
        <v>274.64999999999998</v>
      </c>
      <c r="Q2963" s="4">
        <v>616.87510266666663</v>
      </c>
      <c r="R2963" s="5">
        <v>5.4000000000000006E-2</v>
      </c>
      <c r="S2963" s="6">
        <v>650.18635821066664</v>
      </c>
      <c r="T2963" s="4">
        <v>99.3125</v>
      </c>
      <c r="U2963" s="7">
        <v>749.49885821066664</v>
      </c>
      <c r="V2963" s="8">
        <v>0.74465857745719488</v>
      </c>
      <c r="W2963" s="7">
        <v>494.82637892634949</v>
      </c>
      <c r="X2963" s="7">
        <v>578.80474610706153</v>
      </c>
      <c r="Y2963" s="7">
        <v>721.56797031427197</v>
      </c>
      <c r="Z2963" s="7">
        <v>934.0978380254586</v>
      </c>
      <c r="AA2963" s="7">
        <v>994.82065737151197</v>
      </c>
      <c r="AB2963" s="7">
        <v>1144.0437559772388</v>
      </c>
      <c r="AC2963" s="7">
        <v>1107.1500000000001</v>
      </c>
      <c r="AD2963" s="7">
        <v>1207.8</v>
      </c>
      <c r="AE2963" s="4">
        <v>766</v>
      </c>
      <c r="AF2963" s="4">
        <v>896</v>
      </c>
      <c r="AG2963" s="4">
        <v>1117</v>
      </c>
      <c r="AH2963" s="4">
        <v>1446</v>
      </c>
      <c r="AI2963" s="4">
        <v>1540</v>
      </c>
      <c r="AJ2963" s="4">
        <v>1771</v>
      </c>
      <c r="AK2963" s="4">
        <v>1008.2330372920042</v>
      </c>
      <c r="AL2963" s="8">
        <v>1.1003929829031338</v>
      </c>
      <c r="AM2963" s="4">
        <v>888.8841442648918</v>
      </c>
      <c r="AN2963" s="8">
        <v>0.98181484775448769</v>
      </c>
      <c r="AO2963" s="4">
        <v>769.53525123777911</v>
      </c>
      <c r="AP2963" s="8">
        <v>0.86323671260584112</v>
      </c>
    </row>
    <row r="2964" spans="1:42" x14ac:dyDescent="0.25">
      <c r="A2964" s="2" t="s">
        <v>8653</v>
      </c>
      <c r="B2964" t="s">
        <v>8644</v>
      </c>
      <c r="C2964" t="s">
        <v>149</v>
      </c>
      <c r="D2964" t="s">
        <v>8643</v>
      </c>
      <c r="E2964" s="3" t="s">
        <v>8593</v>
      </c>
      <c r="F2964" t="s">
        <v>8654</v>
      </c>
      <c r="G2964">
        <v>42</v>
      </c>
      <c r="H2964">
        <v>0</v>
      </c>
      <c r="I2964">
        <v>28</v>
      </c>
      <c r="J2964">
        <v>13</v>
      </c>
      <c r="K2964">
        <v>1</v>
      </c>
      <c r="L2964">
        <v>0</v>
      </c>
      <c r="M2964">
        <v>0</v>
      </c>
      <c r="N2964" s="2">
        <v>159.88690476190476</v>
      </c>
      <c r="O2964" s="2">
        <v>214.8984493333333</v>
      </c>
      <c r="P2964" s="2">
        <v>186.88</v>
      </c>
      <c r="Q2964" s="4">
        <v>561.66535409523806</v>
      </c>
      <c r="R2964" s="5">
        <v>5.4000000000000006E-2</v>
      </c>
      <c r="S2964" s="6">
        <v>591.99528321638093</v>
      </c>
      <c r="T2964" s="4">
        <v>154.30769230769232</v>
      </c>
      <c r="U2964" s="7">
        <v>746.30297552407319</v>
      </c>
      <c r="V2964" s="8">
        <v>0.76348130488396238</v>
      </c>
      <c r="W2964" s="7">
        <v>463.90627820332259</v>
      </c>
      <c r="X2964" s="7">
        <v>542.63710870780289</v>
      </c>
      <c r="Y2964" s="7">
        <v>676.47952056541942</v>
      </c>
      <c r="Z2964" s="7">
        <v>875.72908391906572</v>
      </c>
      <c r="AA2964" s="7">
        <v>932.65753059153622</v>
      </c>
      <c r="AB2964" s="7">
        <v>1072.5561601802667</v>
      </c>
      <c r="AC2964" s="7">
        <v>1075.25</v>
      </c>
      <c r="AD2964" s="7">
        <v>1173</v>
      </c>
      <c r="AE2964" s="4">
        <v>766</v>
      </c>
      <c r="AF2964" s="4">
        <v>896</v>
      </c>
      <c r="AG2964" s="4">
        <v>1117</v>
      </c>
      <c r="AH2964" s="4">
        <v>1446</v>
      </c>
      <c r="AI2964" s="4">
        <v>1540</v>
      </c>
      <c r="AJ2964" s="4">
        <v>1771</v>
      </c>
      <c r="AK2964" s="4">
        <v>916.99513499392629</v>
      </c>
      <c r="AL2964" s="8">
        <v>1.0959619716640601</v>
      </c>
      <c r="AM2964" s="4">
        <v>811.58977766066835</v>
      </c>
      <c r="AN2964" s="8">
        <v>0.98813040405970398</v>
      </c>
      <c r="AO2964" s="4">
        <v>697.40064054963898</v>
      </c>
      <c r="AP2964" s="8">
        <v>0.87131287248831846</v>
      </c>
    </row>
    <row r="2965" spans="1:42" x14ac:dyDescent="0.25">
      <c r="A2965" s="2" t="s">
        <v>8657</v>
      </c>
      <c r="B2965" t="s">
        <v>8656</v>
      </c>
      <c r="C2965" t="s">
        <v>149</v>
      </c>
      <c r="D2965" t="s">
        <v>8655</v>
      </c>
      <c r="E2965" s="3" t="s">
        <v>8593</v>
      </c>
      <c r="F2965" t="s">
        <v>8658</v>
      </c>
      <c r="G2965">
        <v>244</v>
      </c>
      <c r="H2965">
        <v>4</v>
      </c>
      <c r="I2965">
        <v>50</v>
      </c>
      <c r="J2965">
        <v>106</v>
      </c>
      <c r="K2965">
        <v>66</v>
      </c>
      <c r="L2965">
        <v>15</v>
      </c>
      <c r="M2965">
        <v>3</v>
      </c>
      <c r="N2965" s="2">
        <v>233.21618852459017</v>
      </c>
      <c r="O2965" s="2">
        <v>252.51859670218576</v>
      </c>
      <c r="P2965" s="2">
        <v>231.06</v>
      </c>
      <c r="Q2965" s="4">
        <v>716.79478522677596</v>
      </c>
      <c r="R2965" s="5">
        <v>5.4000000000000006E-2</v>
      </c>
      <c r="S2965" s="6">
        <v>755.5017036290219</v>
      </c>
      <c r="T2965" s="4">
        <v>103.31404958677686</v>
      </c>
      <c r="U2965" s="7">
        <v>858.81575321579874</v>
      </c>
      <c r="V2965" s="8">
        <v>0.74297551715396193</v>
      </c>
      <c r="W2965" s="7">
        <v>531.37423709255802</v>
      </c>
      <c r="X2965" s="7">
        <v>626.14577999344465</v>
      </c>
      <c r="Y2965" s="7">
        <v>693.46625529545383</v>
      </c>
      <c r="Z2965" s="7">
        <v>915.68918347684337</v>
      </c>
      <c r="AA2965" s="7">
        <v>919.61076456239732</v>
      </c>
      <c r="AB2965" s="7">
        <v>1057.5196994043772</v>
      </c>
      <c r="AC2965" s="7">
        <v>1271.5053278688526</v>
      </c>
      <c r="AD2965" s="7">
        <v>1387.0967213114754</v>
      </c>
      <c r="AE2965" s="4">
        <v>813</v>
      </c>
      <c r="AF2965" s="4">
        <v>958</v>
      </c>
      <c r="AG2965" s="4">
        <v>1061</v>
      </c>
      <c r="AH2965" s="4">
        <v>1401</v>
      </c>
      <c r="AI2965" s="4">
        <v>1407</v>
      </c>
      <c r="AJ2965" s="4">
        <v>1618</v>
      </c>
      <c r="AK2965" s="4">
        <v>1184.4277207289858</v>
      </c>
      <c r="AL2965" s="8">
        <v>1.1140464112105108</v>
      </c>
      <c r="AM2965" s="4">
        <v>1041.4523816956646</v>
      </c>
      <c r="AN2965" s="8">
        <v>0.99035611319166128</v>
      </c>
      <c r="AO2965" s="4">
        <v>898.47704266234325</v>
      </c>
      <c r="AP2965" s="8">
        <v>0.86666581517281149</v>
      </c>
    </row>
    <row r="2966" spans="1:42" x14ac:dyDescent="0.25">
      <c r="A2966" s="2" t="s">
        <v>8661</v>
      </c>
      <c r="B2966" t="s">
        <v>8660</v>
      </c>
      <c r="C2966" t="s">
        <v>149</v>
      </c>
      <c r="D2966" t="s">
        <v>8659</v>
      </c>
      <c r="E2966" s="3" t="s">
        <v>8593</v>
      </c>
      <c r="F2966" t="s">
        <v>8662</v>
      </c>
      <c r="G2966">
        <v>120</v>
      </c>
      <c r="H2966">
        <v>0</v>
      </c>
      <c r="I2966">
        <v>26</v>
      </c>
      <c r="J2966">
        <v>44</v>
      </c>
      <c r="K2966">
        <v>35</v>
      </c>
      <c r="L2966">
        <v>13</v>
      </c>
      <c r="M2966">
        <v>2</v>
      </c>
      <c r="N2966" s="2">
        <v>232.09861111111113</v>
      </c>
      <c r="O2966" s="2">
        <v>330.13934818055549</v>
      </c>
      <c r="P2966" s="2">
        <v>171.94</v>
      </c>
      <c r="Q2966" s="4">
        <v>734.17795929166664</v>
      </c>
      <c r="R2966" s="5">
        <v>5.4000000000000006E-2</v>
      </c>
      <c r="S2966" s="6">
        <v>773.82356909341672</v>
      </c>
      <c r="T2966" s="4">
        <v>109.96341463414635</v>
      </c>
      <c r="U2966" s="7">
        <v>883.7869837275631</v>
      </c>
      <c r="V2966" s="8">
        <v>0.89648721933480613</v>
      </c>
      <c r="W2966" s="7">
        <v>554.95512765752721</v>
      </c>
      <c r="X2966" s="7">
        <v>558.09490207143119</v>
      </c>
      <c r="Y2966" s="7">
        <v>732.35238204310167</v>
      </c>
      <c r="Z2966" s="7">
        <v>891.69593354872825</v>
      </c>
      <c r="AA2966" s="7">
        <v>974.89995551718357</v>
      </c>
      <c r="AB2966" s="7">
        <v>1120.8994657637184</v>
      </c>
      <c r="AC2966" s="7">
        <v>1084.4166666666667</v>
      </c>
      <c r="AD2966" s="7">
        <v>1183</v>
      </c>
      <c r="AE2966" s="4">
        <v>707</v>
      </c>
      <c r="AF2966" s="4">
        <v>711</v>
      </c>
      <c r="AG2966" s="4">
        <v>933</v>
      </c>
      <c r="AH2966" s="4">
        <v>1136</v>
      </c>
      <c r="AI2966" s="4">
        <v>1242</v>
      </c>
      <c r="AJ2966" s="4">
        <v>1428</v>
      </c>
      <c r="AK2966" s="4">
        <v>1012.7896249092349</v>
      </c>
      <c r="AL2966" s="8">
        <v>1.1388872759527113</v>
      </c>
      <c r="AM2966" s="4">
        <v>933.1342729706289</v>
      </c>
      <c r="AN2966" s="8">
        <v>1.0580872570800763</v>
      </c>
      <c r="AO2966" s="4">
        <v>853.47892103202287</v>
      </c>
      <c r="AP2966" s="8">
        <v>0.97728723820744134</v>
      </c>
    </row>
    <row r="2967" spans="1:42" x14ac:dyDescent="0.25">
      <c r="A2967" s="2" t="s">
        <v>8665</v>
      </c>
      <c r="B2967" t="s">
        <v>8664</v>
      </c>
      <c r="C2967" t="s">
        <v>149</v>
      </c>
      <c r="D2967" t="s">
        <v>8663</v>
      </c>
      <c r="E2967" s="3" t="s">
        <v>8593</v>
      </c>
      <c r="F2967" t="s">
        <v>8666</v>
      </c>
      <c r="G2967">
        <v>34</v>
      </c>
      <c r="H2967">
        <v>0</v>
      </c>
      <c r="I2967">
        <v>4</v>
      </c>
      <c r="J2967">
        <v>16</v>
      </c>
      <c r="K2967">
        <v>12</v>
      </c>
      <c r="L2967">
        <v>2</v>
      </c>
      <c r="M2967">
        <v>0</v>
      </c>
      <c r="N2967" s="2">
        <v>230.11274509803923</v>
      </c>
      <c r="O2967" s="2">
        <v>301.36517230392155</v>
      </c>
      <c r="P2967" s="2">
        <v>185.53</v>
      </c>
      <c r="Q2967" s="4">
        <v>717.00791740196075</v>
      </c>
      <c r="R2967" s="5">
        <v>5.4000000000000006E-2</v>
      </c>
      <c r="S2967" s="6">
        <v>755.72634494166664</v>
      </c>
      <c r="T2967" s="4">
        <v>104.90909090909091</v>
      </c>
      <c r="U2967" s="7">
        <v>860.63543585075752</v>
      </c>
      <c r="V2967" s="8">
        <v>0.82334284802829927</v>
      </c>
      <c r="W2967" s="7">
        <v>517.6534085891933</v>
      </c>
      <c r="X2967" s="7">
        <v>521.26830669386641</v>
      </c>
      <c r="Y2967" s="7">
        <v>683.9387214041576</v>
      </c>
      <c r="Z2967" s="7">
        <v>904.44750578921901</v>
      </c>
      <c r="AA2967" s="7">
        <v>906.61644465202278</v>
      </c>
      <c r="AB2967" s="7">
        <v>1042.5366133877328</v>
      </c>
      <c r="AC2967" s="7">
        <v>1149.8235294117649</v>
      </c>
      <c r="AD2967" s="7">
        <v>1254.3529411764705</v>
      </c>
      <c r="AE2967" s="4">
        <v>716</v>
      </c>
      <c r="AF2967" s="4">
        <v>721</v>
      </c>
      <c r="AG2967" s="4">
        <v>946</v>
      </c>
      <c r="AH2967" s="4">
        <v>1251</v>
      </c>
      <c r="AI2967" s="4">
        <v>1254</v>
      </c>
      <c r="AJ2967" s="4">
        <v>1442</v>
      </c>
      <c r="AK2967" s="4">
        <v>1067.6566910097699</v>
      </c>
      <c r="AL2967" s="8">
        <v>1.1217567975588427</v>
      </c>
      <c r="AM2967" s="4">
        <v>963.67990898706876</v>
      </c>
      <c r="AN2967" s="8">
        <v>1.0222854810486617</v>
      </c>
      <c r="AO2967" s="4">
        <v>859.7031269643677</v>
      </c>
      <c r="AP2967" s="8">
        <v>0.92281416453848042</v>
      </c>
    </row>
    <row r="2968" spans="1:42" x14ac:dyDescent="0.25">
      <c r="A2968" s="2" t="s">
        <v>8667</v>
      </c>
      <c r="B2968" t="s">
        <v>8664</v>
      </c>
      <c r="C2968" t="s">
        <v>149</v>
      </c>
      <c r="D2968" t="s">
        <v>8663</v>
      </c>
      <c r="E2968" s="3" t="s">
        <v>8593</v>
      </c>
      <c r="F2968" t="s">
        <v>8668</v>
      </c>
      <c r="G2968">
        <v>118</v>
      </c>
      <c r="H2968">
        <v>18</v>
      </c>
      <c r="I2968">
        <v>12</v>
      </c>
      <c r="J2968">
        <v>30</v>
      </c>
      <c r="K2968">
        <v>36</v>
      </c>
      <c r="L2968">
        <v>16</v>
      </c>
      <c r="M2968">
        <v>6</v>
      </c>
      <c r="N2968" s="2">
        <v>239.51341807909603</v>
      </c>
      <c r="O2968" s="2">
        <v>295.56924414406774</v>
      </c>
      <c r="P2968" s="2">
        <v>221.61</v>
      </c>
      <c r="Q2968" s="4">
        <v>756.69266222316378</v>
      </c>
      <c r="R2968" s="5">
        <v>5.4000000000000006E-2</v>
      </c>
      <c r="S2968" s="6">
        <v>797.55406598321463</v>
      </c>
      <c r="T2968" s="4">
        <v>96.802197802197796</v>
      </c>
      <c r="U2968" s="7">
        <v>894.35626378541247</v>
      </c>
      <c r="V2968" s="8">
        <v>0.85333817781453092</v>
      </c>
      <c r="W2968" s="7">
        <v>544.85856076387415</v>
      </c>
      <c r="X2968" s="7">
        <v>548.66343898149887</v>
      </c>
      <c r="Y2968" s="7">
        <v>719.88295877461576</v>
      </c>
      <c r="Z2968" s="7">
        <v>951.98053004972974</v>
      </c>
      <c r="AA2968" s="7">
        <v>954.26345698030457</v>
      </c>
      <c r="AB2968" s="7">
        <v>1097.3268779629977</v>
      </c>
      <c r="AC2968" s="7">
        <v>1152.8745762711867</v>
      </c>
      <c r="AD2968" s="7">
        <v>1257.6813559322034</v>
      </c>
      <c r="AE2968" s="4">
        <v>716</v>
      </c>
      <c r="AF2968" s="4">
        <v>721</v>
      </c>
      <c r="AG2968" s="4">
        <v>946</v>
      </c>
      <c r="AH2968" s="4">
        <v>1251</v>
      </c>
      <c r="AI2968" s="4">
        <v>1254</v>
      </c>
      <c r="AJ2968" s="4">
        <v>1442</v>
      </c>
      <c r="AK2968" s="4">
        <v>1089.9339001621729</v>
      </c>
      <c r="AL2968" s="8">
        <v>1.1323085222184142</v>
      </c>
      <c r="AM2968" s="4">
        <v>990.63508855422492</v>
      </c>
      <c r="AN2968" s="8">
        <v>1.0375638769491708</v>
      </c>
      <c r="AO2968" s="4">
        <v>894.09457726871972</v>
      </c>
      <c r="AP2968" s="8">
        <v>0.94545102738185083</v>
      </c>
    </row>
    <row r="2969" spans="1:42" x14ac:dyDescent="0.25">
      <c r="A2969" s="2" t="s">
        <v>8669</v>
      </c>
      <c r="B2969" t="s">
        <v>8664</v>
      </c>
      <c r="C2969" t="s">
        <v>149</v>
      </c>
      <c r="D2969" t="s">
        <v>8663</v>
      </c>
      <c r="E2969" s="3" t="s">
        <v>8593</v>
      </c>
      <c r="F2969" t="s">
        <v>8670</v>
      </c>
      <c r="G2969">
        <v>79</v>
      </c>
      <c r="H2969">
        <v>0</v>
      </c>
      <c r="I2969">
        <v>38</v>
      </c>
      <c r="J2969">
        <v>22</v>
      </c>
      <c r="K2969">
        <v>14</v>
      </c>
      <c r="L2969">
        <v>5</v>
      </c>
      <c r="M2969">
        <v>0</v>
      </c>
      <c r="N2969" s="2">
        <v>233.92510548523205</v>
      </c>
      <c r="O2969" s="2">
        <v>223.24674802109703</v>
      </c>
      <c r="P2969" s="2">
        <v>251.97</v>
      </c>
      <c r="Q2969" s="4">
        <v>709.14185350632908</v>
      </c>
      <c r="R2969" s="5">
        <v>5.4000000000000006E-2</v>
      </c>
      <c r="S2969" s="6">
        <v>747.43551359567084</v>
      </c>
      <c r="T2969" s="4">
        <v>88.468354430379748</v>
      </c>
      <c r="U2969" s="7">
        <v>835.90386802605053</v>
      </c>
      <c r="V2969" s="8">
        <v>0.9172487370344472</v>
      </c>
      <c r="W2969" s="7">
        <v>587.24258120156583</v>
      </c>
      <c r="X2969" s="7">
        <v>591.34343721554319</v>
      </c>
      <c r="Y2969" s="7">
        <v>775.88195784452682</v>
      </c>
      <c r="Z2969" s="7">
        <v>1026.0341746971492</v>
      </c>
      <c r="AA2969" s="7">
        <v>1028.4946883055354</v>
      </c>
      <c r="AB2969" s="7">
        <v>1182.6868744310864</v>
      </c>
      <c r="AC2969" s="7">
        <v>1002.4481012658229</v>
      </c>
      <c r="AD2969" s="7">
        <v>1093.5797468354431</v>
      </c>
      <c r="AE2969" s="4">
        <v>716</v>
      </c>
      <c r="AF2969" s="4">
        <v>721</v>
      </c>
      <c r="AG2969" s="4">
        <v>946</v>
      </c>
      <c r="AH2969" s="4">
        <v>1251</v>
      </c>
      <c r="AI2969" s="4">
        <v>1254</v>
      </c>
      <c r="AJ2969" s="4">
        <v>1442</v>
      </c>
      <c r="AK2969" s="4">
        <v>955.89063810989262</v>
      </c>
      <c r="AL2969" s="8">
        <v>1.1459893937089412</v>
      </c>
      <c r="AM2969" s="4">
        <v>885.42693404874706</v>
      </c>
      <c r="AN2969" s="8">
        <v>1.0686686083541825</v>
      </c>
      <c r="AO2969" s="4">
        <v>814.96322998760172</v>
      </c>
      <c r="AP2969" s="8">
        <v>0.99134782299942403</v>
      </c>
    </row>
    <row r="2970" spans="1:42" x14ac:dyDescent="0.25">
      <c r="A2970" s="2" t="s">
        <v>8671</v>
      </c>
      <c r="B2970" t="s">
        <v>8664</v>
      </c>
      <c r="C2970" t="s">
        <v>149</v>
      </c>
      <c r="D2970" t="s">
        <v>8663</v>
      </c>
      <c r="E2970" s="3" t="s">
        <v>8593</v>
      </c>
      <c r="F2970" t="s">
        <v>8672</v>
      </c>
      <c r="G2970">
        <v>17</v>
      </c>
      <c r="H2970">
        <v>0</v>
      </c>
      <c r="I2970">
        <v>14</v>
      </c>
      <c r="J2970">
        <v>3</v>
      </c>
      <c r="K2970">
        <v>0</v>
      </c>
      <c r="L2970">
        <v>0</v>
      </c>
      <c r="M2970">
        <v>0</v>
      </c>
      <c r="N2970" s="2">
        <v>120.45098039215686</v>
      </c>
      <c r="O2970" s="2">
        <v>102.67754011764706</v>
      </c>
      <c r="P2970" s="2">
        <v>332.94</v>
      </c>
      <c r="Q2970" s="4">
        <v>556.06852050980388</v>
      </c>
      <c r="R2970" s="5">
        <v>5.4000000000000006E-2</v>
      </c>
      <c r="S2970" s="6">
        <v>586.0962206173333</v>
      </c>
      <c r="T2970" s="4">
        <v>96.82352941176471</v>
      </c>
      <c r="U2970" s="7">
        <v>682.91975002909805</v>
      </c>
      <c r="V2970" s="8">
        <v>0.89774479975987209</v>
      </c>
      <c r="W2970" s="7">
        <v>551.6519639154177</v>
      </c>
      <c r="X2970" s="7">
        <v>555.50428209918448</v>
      </c>
      <c r="Y2970" s="7">
        <v>728.85860036869428</v>
      </c>
      <c r="Z2970" s="7">
        <v>963.8500095784741</v>
      </c>
      <c r="AA2970" s="7">
        <v>966.16140048873422</v>
      </c>
      <c r="AB2970" s="7">
        <v>1111.008564198369</v>
      </c>
      <c r="AC2970" s="7">
        <v>836.77647058823538</v>
      </c>
      <c r="AD2970" s="7">
        <v>912.84705882352944</v>
      </c>
      <c r="AE2970" s="4">
        <v>716</v>
      </c>
      <c r="AF2970" s="4">
        <v>721</v>
      </c>
      <c r="AG2970" s="4">
        <v>946</v>
      </c>
      <c r="AH2970" s="4">
        <v>1251</v>
      </c>
      <c r="AI2970" s="4">
        <v>1254</v>
      </c>
      <c r="AJ2970" s="4">
        <v>1442</v>
      </c>
      <c r="AK2970" s="4">
        <v>751.56508693248907</v>
      </c>
      <c r="AL2970" s="8">
        <v>1.1152649611701448</v>
      </c>
      <c r="AM2970" s="4">
        <v>696.40879816077052</v>
      </c>
      <c r="AN2970" s="8">
        <v>1.042758240700054</v>
      </c>
      <c r="AO2970" s="4">
        <v>641.25250938905185</v>
      </c>
      <c r="AP2970" s="8">
        <v>0.97025152022996297</v>
      </c>
    </row>
    <row r="2971" spans="1:42" x14ac:dyDescent="0.25">
      <c r="A2971" s="2" t="s">
        <v>8675</v>
      </c>
      <c r="B2971" t="s">
        <v>8674</v>
      </c>
      <c r="C2971" t="s">
        <v>149</v>
      </c>
      <c r="D2971" t="s">
        <v>8673</v>
      </c>
      <c r="E2971" s="3" t="s">
        <v>8593</v>
      </c>
      <c r="F2971" t="s">
        <v>8676</v>
      </c>
      <c r="G2971">
        <v>150</v>
      </c>
      <c r="H2971">
        <v>0</v>
      </c>
      <c r="I2971">
        <v>28</v>
      </c>
      <c r="J2971">
        <v>58</v>
      </c>
      <c r="K2971">
        <v>52</v>
      </c>
      <c r="L2971">
        <v>12</v>
      </c>
      <c r="M2971">
        <v>0</v>
      </c>
      <c r="N2971" s="2">
        <v>212.23000000000002</v>
      </c>
      <c r="O2971" s="2">
        <v>324.53865727777776</v>
      </c>
      <c r="P2971" s="2">
        <v>257.41000000000003</v>
      </c>
      <c r="Q2971" s="4">
        <v>794.1786572777778</v>
      </c>
      <c r="R2971" s="5">
        <v>5.4000000000000006E-2</v>
      </c>
      <c r="S2971" s="6">
        <v>837.06430477077788</v>
      </c>
      <c r="T2971" s="4">
        <v>35.263565891472865</v>
      </c>
      <c r="U2971" s="7">
        <v>872.32787066225069</v>
      </c>
      <c r="V2971" s="8">
        <v>0.66203139216859064</v>
      </c>
      <c r="W2971" s="7">
        <v>663.85609655963844</v>
      </c>
      <c r="X2971" s="7">
        <v>667.66771051117712</v>
      </c>
      <c r="Y2971" s="7">
        <v>782.65139804925798</v>
      </c>
      <c r="Z2971" s="7">
        <v>942.73918401387891</v>
      </c>
      <c r="AA2971" s="7">
        <v>1037.3942638104206</v>
      </c>
      <c r="AB2971" s="7">
        <v>1193.03516683158</v>
      </c>
      <c r="AC2971" s="7">
        <v>1449.4186666666669</v>
      </c>
      <c r="AD2971" s="7">
        <v>1581.184</v>
      </c>
      <c r="AE2971" s="4">
        <v>1045</v>
      </c>
      <c r="AF2971" s="4">
        <v>1051</v>
      </c>
      <c r="AG2971" s="4">
        <v>1232</v>
      </c>
      <c r="AH2971" s="4">
        <v>1484</v>
      </c>
      <c r="AI2971" s="4">
        <v>1633</v>
      </c>
      <c r="AJ2971" s="4">
        <v>1878</v>
      </c>
      <c r="AK2971" s="4">
        <v>1409.8461346752524</v>
      </c>
      <c r="AL2971" s="8">
        <v>1.0967298180857321</v>
      </c>
      <c r="AM2971" s="4">
        <v>1218.9188580404277</v>
      </c>
      <c r="AN2971" s="8">
        <v>0.95183034278001832</v>
      </c>
      <c r="AO2971" s="4">
        <v>1027.9915814056026</v>
      </c>
      <c r="AP2971" s="8">
        <v>0.80693086747430431</v>
      </c>
    </row>
    <row r="2972" spans="1:42" x14ac:dyDescent="0.25">
      <c r="A2972" s="2" t="s">
        <v>8679</v>
      </c>
      <c r="B2972" t="s">
        <v>8678</v>
      </c>
      <c r="C2972" t="s">
        <v>149</v>
      </c>
      <c r="D2972" t="s">
        <v>8677</v>
      </c>
      <c r="E2972" s="3" t="s">
        <v>8593</v>
      </c>
      <c r="F2972" t="s">
        <v>8680</v>
      </c>
      <c r="G2972">
        <v>90</v>
      </c>
      <c r="H2972">
        <v>0</v>
      </c>
      <c r="I2972">
        <v>18</v>
      </c>
      <c r="J2972">
        <v>30</v>
      </c>
      <c r="K2972">
        <v>30</v>
      </c>
      <c r="L2972">
        <v>12</v>
      </c>
      <c r="M2972">
        <v>0</v>
      </c>
      <c r="N2972" s="2">
        <v>231.85462962962961</v>
      </c>
      <c r="O2972" s="2">
        <v>339.98256637037036</v>
      </c>
      <c r="P2972" s="2">
        <v>238.86</v>
      </c>
      <c r="Q2972" s="4">
        <v>810.69719599999996</v>
      </c>
      <c r="R2972" s="5">
        <v>5.4000000000000006E-2</v>
      </c>
      <c r="S2972" s="6">
        <v>854.47484458400004</v>
      </c>
      <c r="T2972" s="4">
        <v>68.677777777777777</v>
      </c>
      <c r="U2972" s="7">
        <v>923.15262236177784</v>
      </c>
      <c r="V2972" s="8">
        <v>0.74383806056224044</v>
      </c>
      <c r="W2972" s="7">
        <v>590.7333073590504</v>
      </c>
      <c r="X2972" s="7">
        <v>594.86430950841441</v>
      </c>
      <c r="Y2972" s="7">
        <v>780.07090587156654</v>
      </c>
      <c r="Z2972" s="7">
        <v>939.80298898030742</v>
      </c>
      <c r="AA2972" s="7">
        <v>1216.5801329876947</v>
      </c>
      <c r="AB2972" s="7">
        <v>1399.0327279179376</v>
      </c>
      <c r="AC2972" s="7">
        <v>1365.1733333333334</v>
      </c>
      <c r="AD2972" s="7">
        <v>1489.28</v>
      </c>
      <c r="AE2972" s="4">
        <v>858</v>
      </c>
      <c r="AF2972" s="4">
        <v>864</v>
      </c>
      <c r="AG2972" s="4">
        <v>1133</v>
      </c>
      <c r="AH2972" s="4">
        <v>1365</v>
      </c>
      <c r="AI2972" s="4">
        <v>1767</v>
      </c>
      <c r="AJ2972" s="4">
        <v>2032</v>
      </c>
      <c r="AK2972" s="4">
        <v>1310.6314363871502</v>
      </c>
      <c r="AL2972" s="8">
        <v>1.1113901059558402</v>
      </c>
      <c r="AM2972" s="4">
        <v>1158.5792391194334</v>
      </c>
      <c r="AN2972" s="8">
        <v>0.98887275749130676</v>
      </c>
      <c r="AO2972" s="4">
        <v>1006.5270418517168</v>
      </c>
      <c r="AP2972" s="8">
        <v>0.86635540902677366</v>
      </c>
    </row>
    <row r="2973" spans="1:42" x14ac:dyDescent="0.25">
      <c r="A2973" s="2" t="s">
        <v>8683</v>
      </c>
      <c r="B2973" t="s">
        <v>8682</v>
      </c>
      <c r="C2973" t="s">
        <v>149</v>
      </c>
      <c r="D2973" t="s">
        <v>8681</v>
      </c>
      <c r="E2973" s="3" t="s">
        <v>8593</v>
      </c>
      <c r="F2973" t="s">
        <v>8684</v>
      </c>
      <c r="G2973">
        <v>160</v>
      </c>
      <c r="H2973">
        <v>24</v>
      </c>
      <c r="I2973">
        <v>46</v>
      </c>
      <c r="J2973">
        <v>48</v>
      </c>
      <c r="K2973">
        <v>39</v>
      </c>
      <c r="L2973">
        <v>3</v>
      </c>
      <c r="M2973">
        <v>0</v>
      </c>
      <c r="N2973" s="2">
        <v>214.70781250000002</v>
      </c>
      <c r="O2973" s="2">
        <v>322.30444154166662</v>
      </c>
      <c r="P2973" s="2">
        <v>231.22</v>
      </c>
      <c r="Q2973" s="4">
        <v>768.23225404166669</v>
      </c>
      <c r="R2973" s="5">
        <v>5.4000000000000006E-2</v>
      </c>
      <c r="S2973" s="6">
        <v>809.71679575991675</v>
      </c>
      <c r="T2973" s="4">
        <v>36.31818181818182</v>
      </c>
      <c r="U2973" s="7">
        <v>846.03497757809862</v>
      </c>
      <c r="V2973" s="8">
        <v>0.95314460225669473</v>
      </c>
      <c r="W2973" s="7">
        <v>644.94552835066736</v>
      </c>
      <c r="X2973" s="7">
        <v>648.5944422310107</v>
      </c>
      <c r="Y2973" s="7">
        <v>851.10916259006035</v>
      </c>
      <c r="Z2973" s="7">
        <v>1025.3448003764502</v>
      </c>
      <c r="AA2973" s="7">
        <v>1132.9877598465755</v>
      </c>
      <c r="AB2973" s="7">
        <v>1302.6622552825361</v>
      </c>
      <c r="AC2973" s="7">
        <v>976.38750000000005</v>
      </c>
      <c r="AD2973" s="7">
        <v>1065.1499999999999</v>
      </c>
      <c r="AE2973" s="4">
        <v>707</v>
      </c>
      <c r="AF2973" s="4">
        <v>711</v>
      </c>
      <c r="AG2973" s="4">
        <v>933</v>
      </c>
      <c r="AH2973" s="4">
        <v>1124</v>
      </c>
      <c r="AI2973" s="4">
        <v>1242</v>
      </c>
      <c r="AJ2973" s="4">
        <v>1428</v>
      </c>
      <c r="AK2973" s="4">
        <v>981.0576326217373</v>
      </c>
      <c r="AL2973" s="8">
        <v>1.1461775123953462</v>
      </c>
      <c r="AM2973" s="4">
        <v>923.94402033446386</v>
      </c>
      <c r="AN2973" s="8">
        <v>1.0818332090157958</v>
      </c>
      <c r="AO2973" s="4">
        <v>866.83040804719019</v>
      </c>
      <c r="AP2973" s="8">
        <v>1.0174889056362451</v>
      </c>
    </row>
    <row r="2974" spans="1:42" x14ac:dyDescent="0.25">
      <c r="A2974" s="2" t="s">
        <v>8687</v>
      </c>
      <c r="B2974" t="s">
        <v>8686</v>
      </c>
      <c r="C2974" t="s">
        <v>14</v>
      </c>
      <c r="D2974" t="s">
        <v>8685</v>
      </c>
      <c r="E2974" s="3" t="s">
        <v>8593</v>
      </c>
      <c r="F2974" t="s">
        <v>8688</v>
      </c>
      <c r="G2974">
        <v>192</v>
      </c>
      <c r="H2974">
        <v>0</v>
      </c>
      <c r="I2974">
        <v>21</v>
      </c>
      <c r="J2974">
        <v>88</v>
      </c>
      <c r="K2974">
        <v>67</v>
      </c>
      <c r="L2974">
        <v>14</v>
      </c>
      <c r="M2974">
        <v>2</v>
      </c>
      <c r="N2974" s="2">
        <v>277.62630208333331</v>
      </c>
      <c r="O2974" s="2">
        <v>295.53945891145838</v>
      </c>
      <c r="P2974" s="2">
        <v>201.6</v>
      </c>
      <c r="Q2974" s="4">
        <v>774.76576099479178</v>
      </c>
      <c r="R2974" s="5">
        <v>5.4000000000000006E-2</v>
      </c>
      <c r="S2974" s="6">
        <v>816.60311208851056</v>
      </c>
      <c r="T2974" s="4">
        <v>102.95767195767196</v>
      </c>
      <c r="U2974" s="7">
        <v>919.56078404618256</v>
      </c>
      <c r="V2974" s="8">
        <v>0.7528159680414922</v>
      </c>
      <c r="W2974" s="7">
        <v>609.69726871169019</v>
      </c>
      <c r="X2974" s="7">
        <v>636.43837698851871</v>
      </c>
      <c r="Y2974" s="7">
        <v>704.62820309443146</v>
      </c>
      <c r="Z2974" s="7">
        <v>976.71897981116172</v>
      </c>
      <c r="AA2974" s="7">
        <v>980.06161834576517</v>
      </c>
      <c r="AB2974" s="7">
        <v>1127.137713868322</v>
      </c>
      <c r="AC2974" s="7">
        <v>1343.6442708333336</v>
      </c>
      <c r="AD2974" s="7">
        <v>1465.79375</v>
      </c>
      <c r="AE2974" s="4">
        <v>912</v>
      </c>
      <c r="AF2974" s="4">
        <v>952</v>
      </c>
      <c r="AG2974" s="4">
        <v>1054</v>
      </c>
      <c r="AH2974" s="4">
        <v>1461</v>
      </c>
      <c r="AI2974" s="4">
        <v>1466</v>
      </c>
      <c r="AJ2974" s="4">
        <v>1686</v>
      </c>
      <c r="AK2974" s="4">
        <v>1266.0425955364647</v>
      </c>
      <c r="AL2974" s="8">
        <v>1.1207581700992815</v>
      </c>
      <c r="AM2974" s="4">
        <v>1117.1004411380147</v>
      </c>
      <c r="AN2974" s="8">
        <v>0.99882383569640942</v>
      </c>
      <c r="AO2974" s="4">
        <v>965.54526648696049</v>
      </c>
      <c r="AP2974" s="8">
        <v>0.87475030244436425</v>
      </c>
    </row>
    <row r="2975" spans="1:42" x14ac:dyDescent="0.25">
      <c r="A2975" s="2" t="s">
        <v>8689</v>
      </c>
      <c r="B2975" t="s">
        <v>8686</v>
      </c>
      <c r="C2975" t="s">
        <v>14</v>
      </c>
      <c r="D2975" t="s">
        <v>8685</v>
      </c>
      <c r="E2975" s="3" t="s">
        <v>8593</v>
      </c>
      <c r="F2975" t="s">
        <v>8690</v>
      </c>
      <c r="G2975">
        <v>92</v>
      </c>
      <c r="H2975">
        <v>0</v>
      </c>
      <c r="I2975">
        <v>73</v>
      </c>
      <c r="J2975">
        <v>19</v>
      </c>
      <c r="K2975">
        <v>0</v>
      </c>
      <c r="L2975">
        <v>0</v>
      </c>
      <c r="M2975">
        <v>0</v>
      </c>
      <c r="N2975" s="2">
        <v>234.40670289855072</v>
      </c>
      <c r="O2975" s="2">
        <v>232.41463933695647</v>
      </c>
      <c r="P2975" s="2">
        <v>201.52</v>
      </c>
      <c r="Q2975" s="4">
        <v>668.34134223550723</v>
      </c>
      <c r="R2975" s="5">
        <v>5.4000000000000006E-2</v>
      </c>
      <c r="S2975" s="6">
        <v>704.4317747162246</v>
      </c>
      <c r="T2975" s="4">
        <v>93.422222222222217</v>
      </c>
      <c r="U2975" s="7">
        <v>797.85399693844681</v>
      </c>
      <c r="V2975" s="8">
        <v>0.81993887221394857</v>
      </c>
      <c r="W2975" s="7">
        <v>660.22478972532008</v>
      </c>
      <c r="X2975" s="7">
        <v>689.18201734485172</v>
      </c>
      <c r="Y2975" s="7">
        <v>763.02294777465727</v>
      </c>
      <c r="Z2975" s="7">
        <v>1057.6627388033912</v>
      </c>
      <c r="AA2975" s="7">
        <v>1061.2823922558325</v>
      </c>
      <c r="AB2975" s="7">
        <v>1220.5471441632562</v>
      </c>
      <c r="AC2975" s="7">
        <v>1070.3717391304349</v>
      </c>
      <c r="AD2975" s="7">
        <v>1167.6782608695653</v>
      </c>
      <c r="AE2975" s="4">
        <v>912</v>
      </c>
      <c r="AF2975" s="4">
        <v>952</v>
      </c>
      <c r="AG2975" s="4">
        <v>1054</v>
      </c>
      <c r="AH2975" s="4">
        <v>1461</v>
      </c>
      <c r="AI2975" s="4">
        <v>1466</v>
      </c>
      <c r="AJ2975" s="4">
        <v>1686</v>
      </c>
      <c r="AK2975" s="4">
        <v>1005.7382574333332</v>
      </c>
      <c r="AL2975" s="8">
        <v>1.1295856228447876</v>
      </c>
      <c r="AM2975" s="4">
        <v>906.52758629477307</v>
      </c>
      <c r="AN2975" s="8">
        <v>1.0276287659297554</v>
      </c>
      <c r="AO2975" s="4">
        <v>803.6424458547848</v>
      </c>
      <c r="AP2975" s="8">
        <v>0.9218957291289811</v>
      </c>
    </row>
    <row r="2976" spans="1:42" x14ac:dyDescent="0.25">
      <c r="A2976" s="2" t="s">
        <v>8693</v>
      </c>
      <c r="B2976" t="s">
        <v>8692</v>
      </c>
      <c r="C2976" t="s">
        <v>149</v>
      </c>
      <c r="D2976" t="s">
        <v>8691</v>
      </c>
      <c r="E2976" s="3" t="s">
        <v>8593</v>
      </c>
      <c r="F2976" t="s">
        <v>8694</v>
      </c>
      <c r="G2976">
        <v>50</v>
      </c>
      <c r="H2976">
        <v>0</v>
      </c>
      <c r="I2976">
        <v>8</v>
      </c>
      <c r="J2976">
        <v>20</v>
      </c>
      <c r="K2976">
        <v>18</v>
      </c>
      <c r="L2976">
        <v>4</v>
      </c>
      <c r="M2976">
        <v>0</v>
      </c>
      <c r="N2976" s="2">
        <v>252.24166666666667</v>
      </c>
      <c r="O2976" s="2">
        <v>263.63880366666666</v>
      </c>
      <c r="P2976" s="2">
        <v>208.22</v>
      </c>
      <c r="Q2976" s="4">
        <v>724.10047033333331</v>
      </c>
      <c r="R2976" s="5">
        <v>5.4000000000000006E-2</v>
      </c>
      <c r="S2976" s="6">
        <v>763.20189573133337</v>
      </c>
      <c r="T2976" s="4">
        <v>135.79166666666666</v>
      </c>
      <c r="U2976" s="7">
        <v>898.99356239799999</v>
      </c>
      <c r="V2976" s="8">
        <v>0.8870713238060467</v>
      </c>
      <c r="W2976" s="7">
        <v>579.87198029792262</v>
      </c>
      <c r="X2976" s="7">
        <v>583.63738276738968</v>
      </c>
      <c r="Y2976" s="7">
        <v>702.62410080254779</v>
      </c>
      <c r="Z2976" s="7">
        <v>872.06721192856412</v>
      </c>
      <c r="AA2976" s="7">
        <v>935.32597341561029</v>
      </c>
      <c r="AB2976" s="7">
        <v>1075.3989452797837</v>
      </c>
      <c r="AC2976" s="7">
        <v>1114.7840000000001</v>
      </c>
      <c r="AD2976" s="7">
        <v>1216.1279999999999</v>
      </c>
      <c r="AE2976" s="4">
        <v>770</v>
      </c>
      <c r="AF2976" s="4">
        <v>775</v>
      </c>
      <c r="AG2976" s="4">
        <v>933</v>
      </c>
      <c r="AH2976" s="4">
        <v>1158</v>
      </c>
      <c r="AI2976" s="4">
        <v>1242</v>
      </c>
      <c r="AJ2976" s="4">
        <v>1428</v>
      </c>
      <c r="AK2976" s="4">
        <v>1020.8809125743835</v>
      </c>
      <c r="AL2976" s="8">
        <v>1.1413330628759968</v>
      </c>
      <c r="AM2976" s="4">
        <v>934.98790696003346</v>
      </c>
      <c r="AN2976" s="8">
        <v>1.05657914985268</v>
      </c>
      <c r="AO2976" s="4">
        <v>849.0949013456833</v>
      </c>
      <c r="AP2976" s="8">
        <v>0.97182523682936328</v>
      </c>
    </row>
    <row r="2977" spans="1:42" x14ac:dyDescent="0.25">
      <c r="A2977" s="2" t="s">
        <v>8697</v>
      </c>
      <c r="B2977" t="s">
        <v>8696</v>
      </c>
      <c r="C2977" t="s">
        <v>149</v>
      </c>
      <c r="D2977" t="s">
        <v>8695</v>
      </c>
      <c r="E2977" s="3" t="s">
        <v>8593</v>
      </c>
      <c r="F2977" t="s">
        <v>8698</v>
      </c>
      <c r="G2977">
        <v>67</v>
      </c>
      <c r="H2977">
        <v>0</v>
      </c>
      <c r="I2977">
        <v>10</v>
      </c>
      <c r="J2977">
        <v>24</v>
      </c>
      <c r="K2977">
        <v>26</v>
      </c>
      <c r="L2977">
        <v>6</v>
      </c>
      <c r="M2977">
        <v>1</v>
      </c>
      <c r="N2977" s="2">
        <v>238.78358208955225</v>
      </c>
      <c r="O2977" s="2">
        <v>265.07053435820899</v>
      </c>
      <c r="P2977" s="2">
        <v>231.32</v>
      </c>
      <c r="Q2977" s="4">
        <v>735.17411644776121</v>
      </c>
      <c r="R2977" s="5">
        <v>5.4000000000000006E-2</v>
      </c>
      <c r="S2977" s="6">
        <v>774.87351873594037</v>
      </c>
      <c r="T2977" s="4">
        <v>88.060606060606062</v>
      </c>
      <c r="U2977" s="7">
        <v>862.93412479654648</v>
      </c>
      <c r="V2977" s="8">
        <v>0.79118433358925799</v>
      </c>
      <c r="W2977" s="7">
        <v>502.28506909248944</v>
      </c>
      <c r="X2977" s="7">
        <v>505.12685166161248</v>
      </c>
      <c r="Y2977" s="7">
        <v>662.8457842479387</v>
      </c>
      <c r="Z2977" s="7">
        <v>884.50482463953233</v>
      </c>
      <c r="AA2977" s="7">
        <v>1113.2683214539334</v>
      </c>
      <c r="AB2977" s="7">
        <v>1280.2230473899094</v>
      </c>
      <c r="AC2977" s="7">
        <v>1199.755223880597</v>
      </c>
      <c r="AD2977" s="7">
        <v>1308.8238805970147</v>
      </c>
      <c r="AE2977" s="4">
        <v>707</v>
      </c>
      <c r="AF2977" s="4">
        <v>711</v>
      </c>
      <c r="AG2977" s="4">
        <v>933</v>
      </c>
      <c r="AH2977" s="4">
        <v>1245</v>
      </c>
      <c r="AI2977" s="4">
        <v>1567</v>
      </c>
      <c r="AJ2977" s="4">
        <v>1802</v>
      </c>
      <c r="AK2977" s="4">
        <v>1136.2868172173135</v>
      </c>
      <c r="AL2977" s="8">
        <v>1.1225474486783706</v>
      </c>
      <c r="AM2977" s="4">
        <v>1015.8157177235223</v>
      </c>
      <c r="AN2977" s="8">
        <v>1.0120930769819996</v>
      </c>
      <c r="AO2977" s="4">
        <v>895.34461822973128</v>
      </c>
      <c r="AP2977" s="8">
        <v>0.90163870528562884</v>
      </c>
    </row>
    <row r="2978" spans="1:42" x14ac:dyDescent="0.25">
      <c r="A2978" s="2" t="s">
        <v>8701</v>
      </c>
      <c r="B2978" t="s">
        <v>8700</v>
      </c>
      <c r="C2978" t="s">
        <v>149</v>
      </c>
      <c r="D2978" t="s">
        <v>8699</v>
      </c>
      <c r="E2978" s="3" t="s">
        <v>8593</v>
      </c>
      <c r="F2978" t="s">
        <v>8702</v>
      </c>
      <c r="G2978">
        <v>109</v>
      </c>
      <c r="H2978">
        <v>4</v>
      </c>
      <c r="I2978">
        <v>31</v>
      </c>
      <c r="J2978">
        <v>31</v>
      </c>
      <c r="K2978">
        <v>30</v>
      </c>
      <c r="L2978">
        <v>10</v>
      </c>
      <c r="M2978">
        <v>3</v>
      </c>
      <c r="N2978" s="2">
        <v>227.36697247706422</v>
      </c>
      <c r="O2978" s="2">
        <v>353.87371821406737</v>
      </c>
      <c r="P2978" s="2">
        <v>119.35</v>
      </c>
      <c r="Q2978" s="4">
        <v>700.59069069113161</v>
      </c>
      <c r="R2978" s="5">
        <v>5.4000000000000006E-2</v>
      </c>
      <c r="S2978" s="6">
        <v>738.42258798845273</v>
      </c>
      <c r="T2978" s="4">
        <v>141.42201834862385</v>
      </c>
      <c r="U2978" s="7">
        <v>879.84460633707658</v>
      </c>
      <c r="V2978" s="8">
        <v>0.88450244490012864</v>
      </c>
      <c r="W2978" s="7">
        <v>599.06172050272323</v>
      </c>
      <c r="X2978" s="7">
        <v>620.58934118993386</v>
      </c>
      <c r="Y2978" s="7">
        <v>692.59552072991426</v>
      </c>
      <c r="Z2978" s="7">
        <v>834.38088456637047</v>
      </c>
      <c r="AA2978" s="7">
        <v>918.26437207170829</v>
      </c>
      <c r="AB2978" s="7">
        <v>1056.3380771689904</v>
      </c>
      <c r="AC2978" s="7">
        <v>1094.2073394495415</v>
      </c>
      <c r="AD2978" s="7">
        <v>1193.680733944954</v>
      </c>
      <c r="AE2978" s="4">
        <v>807</v>
      </c>
      <c r="AF2978" s="4">
        <v>836</v>
      </c>
      <c r="AG2978" s="4">
        <v>933</v>
      </c>
      <c r="AH2978" s="4">
        <v>1124</v>
      </c>
      <c r="AI2978" s="4">
        <v>1237</v>
      </c>
      <c r="AJ2978" s="4">
        <v>1423</v>
      </c>
      <c r="AK2978" s="4">
        <v>988.30286091062669</v>
      </c>
      <c r="AL2978" s="8">
        <v>1.1357055672925156</v>
      </c>
      <c r="AM2978" s="4">
        <v>904.15950370213966</v>
      </c>
      <c r="AN2978" s="8">
        <v>1.0511167607726302</v>
      </c>
      <c r="AO2978" s="4">
        <v>820.0161464936524</v>
      </c>
      <c r="AP2978" s="8">
        <v>0.96652795425274485</v>
      </c>
    </row>
    <row r="2979" spans="1:42" x14ac:dyDescent="0.25">
      <c r="A2979" s="2" t="s">
        <v>8705</v>
      </c>
      <c r="B2979" t="s">
        <v>8704</v>
      </c>
      <c r="C2979" t="s">
        <v>14</v>
      </c>
      <c r="D2979" t="s">
        <v>8703</v>
      </c>
      <c r="E2979" s="3" t="s">
        <v>8593</v>
      </c>
      <c r="F2979" t="s">
        <v>8706</v>
      </c>
      <c r="G2979">
        <v>160</v>
      </c>
      <c r="H2979">
        <v>0</v>
      </c>
      <c r="I2979">
        <v>30</v>
      </c>
      <c r="J2979">
        <v>60</v>
      </c>
      <c r="K2979">
        <v>52</v>
      </c>
      <c r="L2979">
        <v>16</v>
      </c>
      <c r="M2979">
        <v>2</v>
      </c>
      <c r="N2979" s="2">
        <v>264.24322916666665</v>
      </c>
      <c r="O2979" s="2">
        <v>361.08900718750004</v>
      </c>
      <c r="P2979" s="2">
        <v>200.85</v>
      </c>
      <c r="Q2979" s="4">
        <v>826.18223635416678</v>
      </c>
      <c r="R2979" s="5">
        <v>5.4000000000000006E-2</v>
      </c>
      <c r="S2979" s="6">
        <v>870.79607711729182</v>
      </c>
      <c r="T2979" s="4">
        <v>45.588607594936711</v>
      </c>
      <c r="U2979" s="7">
        <v>916.38468471222848</v>
      </c>
      <c r="V2979" s="8">
        <v>0.86248985019798208</v>
      </c>
      <c r="W2979" s="7">
        <v>639.2742880753774</v>
      </c>
      <c r="X2979" s="7">
        <v>642.55261775781526</v>
      </c>
      <c r="Y2979" s="7">
        <v>764.67039842862459</v>
      </c>
      <c r="Z2979" s="7">
        <v>1053.9829929037633</v>
      </c>
      <c r="AA2979" s="7">
        <v>1058.0809050068108</v>
      </c>
      <c r="AB2979" s="7">
        <v>1217.0798946050456</v>
      </c>
      <c r="AC2979" s="7">
        <v>1168.7362500000002</v>
      </c>
      <c r="AD2979" s="7">
        <v>1274.9849999999999</v>
      </c>
      <c r="AE2979" s="4">
        <v>780</v>
      </c>
      <c r="AF2979" s="4">
        <v>784</v>
      </c>
      <c r="AG2979" s="4">
        <v>933</v>
      </c>
      <c r="AH2979" s="4">
        <v>1286</v>
      </c>
      <c r="AI2979" s="4">
        <v>1291</v>
      </c>
      <c r="AJ2979" s="4">
        <v>1485</v>
      </c>
      <c r="AK2979" s="4">
        <v>1164.3998742249582</v>
      </c>
      <c r="AL2979" s="8">
        <v>1.1388260867256275</v>
      </c>
      <c r="AM2979" s="4">
        <v>1066.531941855736</v>
      </c>
      <c r="AN2979" s="8">
        <v>1.046714007883079</v>
      </c>
      <c r="AO2979" s="4">
        <v>968.66400948651392</v>
      </c>
      <c r="AP2979" s="8">
        <v>0.95460192904053043</v>
      </c>
    </row>
    <row r="2980" spans="1:42" x14ac:dyDescent="0.25">
      <c r="A2980" s="2" t="s">
        <v>8707</v>
      </c>
      <c r="B2980" t="s">
        <v>8704</v>
      </c>
      <c r="C2980" t="s">
        <v>14</v>
      </c>
      <c r="D2980" t="s">
        <v>8703</v>
      </c>
      <c r="E2980" s="3" t="s">
        <v>8593</v>
      </c>
      <c r="F2980" t="s">
        <v>8708</v>
      </c>
      <c r="G2980">
        <v>170</v>
      </c>
      <c r="H2980">
        <v>0</v>
      </c>
      <c r="I2980">
        <v>103</v>
      </c>
      <c r="J2980">
        <v>39</v>
      </c>
      <c r="K2980">
        <v>18</v>
      </c>
      <c r="L2980">
        <v>8</v>
      </c>
      <c r="M2980">
        <v>2</v>
      </c>
      <c r="N2980" s="2">
        <v>228.65392156862745</v>
      </c>
      <c r="O2980" s="2">
        <v>193.05110833333327</v>
      </c>
      <c r="P2980" s="2">
        <v>209.03</v>
      </c>
      <c r="Q2980" s="4">
        <v>630.73502990196073</v>
      </c>
      <c r="R2980" s="5">
        <v>5.4000000000000006E-2</v>
      </c>
      <c r="S2980" s="6">
        <v>664.79472151666664</v>
      </c>
      <c r="T2980" s="4">
        <v>100.32098765432099</v>
      </c>
      <c r="U2980" s="7">
        <v>765.11570917098766</v>
      </c>
      <c r="V2980" s="8">
        <v>0.8468904551816121</v>
      </c>
      <c r="W2980" s="7">
        <v>573.96086905042807</v>
      </c>
      <c r="X2980" s="7">
        <v>576.90425812248156</v>
      </c>
      <c r="Y2980" s="7">
        <v>686.54550105647354</v>
      </c>
      <c r="Z2980" s="7">
        <v>946.29958666519281</v>
      </c>
      <c r="AA2980" s="7">
        <v>949.97882300525976</v>
      </c>
      <c r="AB2980" s="7">
        <v>1092.7331929998534</v>
      </c>
      <c r="AC2980" s="7">
        <v>993.78529411764725</v>
      </c>
      <c r="AD2980" s="7">
        <v>1084.129411764706</v>
      </c>
      <c r="AE2980" s="4">
        <v>780</v>
      </c>
      <c r="AF2980" s="4">
        <v>784</v>
      </c>
      <c r="AG2980" s="4">
        <v>933</v>
      </c>
      <c r="AH2980" s="4">
        <v>1286</v>
      </c>
      <c r="AI2980" s="4">
        <v>1291</v>
      </c>
      <c r="AJ2980" s="4">
        <v>1485</v>
      </c>
      <c r="AK2980" s="4">
        <v>928.12995581910161</v>
      </c>
      <c r="AL2980" s="8">
        <v>1.1383706767619353</v>
      </c>
      <c r="AM2980" s="4">
        <v>840.35154438495658</v>
      </c>
      <c r="AN2980" s="8">
        <v>1.0412106029018275</v>
      </c>
      <c r="AO2980" s="4">
        <v>752.57313295081167</v>
      </c>
      <c r="AP2980" s="8">
        <v>0.94405052904171993</v>
      </c>
    </row>
    <row r="2981" spans="1:42" x14ac:dyDescent="0.25">
      <c r="A2981" s="2" t="s">
        <v>8711</v>
      </c>
      <c r="B2981" t="s">
        <v>8710</v>
      </c>
      <c r="C2981" t="s">
        <v>149</v>
      </c>
      <c r="D2981" t="s">
        <v>8709</v>
      </c>
      <c r="E2981" s="3" t="s">
        <v>8593</v>
      </c>
      <c r="F2981" t="s">
        <v>8712</v>
      </c>
      <c r="G2981">
        <v>76</v>
      </c>
      <c r="H2981">
        <v>0</v>
      </c>
      <c r="I2981">
        <v>32</v>
      </c>
      <c r="J2981">
        <v>22</v>
      </c>
      <c r="K2981">
        <v>20</v>
      </c>
      <c r="L2981">
        <v>2</v>
      </c>
      <c r="M2981">
        <v>0</v>
      </c>
      <c r="N2981" s="2">
        <v>249.90789473684211</v>
      </c>
      <c r="O2981" s="2">
        <v>247.22271834210525</v>
      </c>
      <c r="P2981" s="2">
        <v>217.42</v>
      </c>
      <c r="Q2981" s="4">
        <v>714.55061307894732</v>
      </c>
      <c r="R2981" s="5">
        <v>5.4000000000000006E-2</v>
      </c>
      <c r="S2981" s="6">
        <v>753.13634618521053</v>
      </c>
      <c r="T2981" s="4">
        <v>116.44</v>
      </c>
      <c r="U2981" s="7">
        <v>869.57634618521047</v>
      </c>
      <c r="V2981" s="8">
        <v>0.88416506983752974</v>
      </c>
      <c r="W2981" s="7">
        <v>617.97766280779354</v>
      </c>
      <c r="X2981" s="7">
        <v>645.54543958732336</v>
      </c>
      <c r="Y2981" s="7">
        <v>714.46488153614791</v>
      </c>
      <c r="Z2981" s="7">
        <v>948.02521258494221</v>
      </c>
      <c r="AA2981" s="7">
        <v>951.08829889377887</v>
      </c>
      <c r="AB2981" s="7">
        <v>1093.521812254683</v>
      </c>
      <c r="AC2981" s="7">
        <v>1081.8500000000001</v>
      </c>
      <c r="AD2981" s="7">
        <v>1180.2</v>
      </c>
      <c r="AE2981" s="4">
        <v>807</v>
      </c>
      <c r="AF2981" s="4">
        <v>843</v>
      </c>
      <c r="AG2981" s="4">
        <v>933</v>
      </c>
      <c r="AH2981" s="4">
        <v>1238</v>
      </c>
      <c r="AI2981" s="4">
        <v>1242</v>
      </c>
      <c r="AJ2981" s="4">
        <v>1428</v>
      </c>
      <c r="AK2981" s="4">
        <v>1005.5780956451885</v>
      </c>
      <c r="AL2981" s="8">
        <v>1.1408419884546908</v>
      </c>
      <c r="AM2981" s="4">
        <v>920.19338626901947</v>
      </c>
      <c r="AN2981" s="8">
        <v>1.054024795393004</v>
      </c>
      <c r="AO2981" s="4">
        <v>834.80867689285037</v>
      </c>
      <c r="AP2981" s="8">
        <v>0.9672076023313172</v>
      </c>
    </row>
    <row r="2982" spans="1:42" x14ac:dyDescent="0.25">
      <c r="A2982" s="2" t="s">
        <v>8715</v>
      </c>
      <c r="B2982" t="s">
        <v>8714</v>
      </c>
      <c r="C2982" t="s">
        <v>14</v>
      </c>
      <c r="D2982" t="s">
        <v>8713</v>
      </c>
      <c r="E2982" s="3" t="s">
        <v>8593</v>
      </c>
      <c r="F2982" t="s">
        <v>8716</v>
      </c>
      <c r="G2982">
        <v>380</v>
      </c>
      <c r="H2982">
        <v>0</v>
      </c>
      <c r="I2982">
        <v>68</v>
      </c>
      <c r="J2982">
        <v>162</v>
      </c>
      <c r="K2982">
        <v>121</v>
      </c>
      <c r="L2982">
        <v>28</v>
      </c>
      <c r="M2982">
        <v>1</v>
      </c>
      <c r="N2982" s="2">
        <v>279.47083333333336</v>
      </c>
      <c r="O2982" s="2">
        <v>315.64759989912284</v>
      </c>
      <c r="P2982" s="2">
        <v>184.36</v>
      </c>
      <c r="Q2982" s="4">
        <v>779.47843323245627</v>
      </c>
      <c r="R2982" s="5">
        <v>5.4000000000000006E-2</v>
      </c>
      <c r="S2982" s="6">
        <v>821.570268627009</v>
      </c>
      <c r="T2982" s="4">
        <v>119.30285714285715</v>
      </c>
      <c r="U2982" s="7">
        <v>940.87312576986619</v>
      </c>
      <c r="V2982" s="8">
        <v>0.8628113996634712</v>
      </c>
      <c r="W2982" s="7">
        <v>617.79356075142618</v>
      </c>
      <c r="X2982" s="7">
        <v>621.56059465844714</v>
      </c>
      <c r="Y2982" s="7">
        <v>729.29776439924467</v>
      </c>
      <c r="Z2982" s="7">
        <v>999.77079892334461</v>
      </c>
      <c r="AA2982" s="7">
        <v>1057.0297143100622</v>
      </c>
      <c r="AB2982" s="7">
        <v>1215.2451384049398</v>
      </c>
      <c r="AC2982" s="7">
        <v>1199.5210526315789</v>
      </c>
      <c r="AD2982" s="7">
        <v>1308.5684210526315</v>
      </c>
      <c r="AE2982" s="4">
        <v>820</v>
      </c>
      <c r="AF2982" s="4">
        <v>825</v>
      </c>
      <c r="AG2982" s="4">
        <v>968</v>
      </c>
      <c r="AH2982" s="4">
        <v>1327</v>
      </c>
      <c r="AI2982" s="4">
        <v>1403</v>
      </c>
      <c r="AJ2982" s="4">
        <v>1613</v>
      </c>
      <c r="AK2982" s="4">
        <v>1124.6722748756754</v>
      </c>
      <c r="AL2982" s="8">
        <v>1.1407658433492023</v>
      </c>
      <c r="AM2982" s="4">
        <v>1023.6382727927866</v>
      </c>
      <c r="AN2982" s="8">
        <v>1.048114362120625</v>
      </c>
      <c r="AO2982" s="4">
        <v>922.60427070989783</v>
      </c>
      <c r="AP2982" s="8">
        <v>0.95546288089204812</v>
      </c>
    </row>
    <row r="2983" spans="1:42" x14ac:dyDescent="0.25">
      <c r="A2983" s="2" t="s">
        <v>8717</v>
      </c>
      <c r="B2983" t="s">
        <v>8714</v>
      </c>
      <c r="C2983" t="s">
        <v>14</v>
      </c>
      <c r="D2983" t="s">
        <v>8713</v>
      </c>
      <c r="E2983" s="3" t="s">
        <v>8593</v>
      </c>
      <c r="F2983" t="s">
        <v>8718</v>
      </c>
      <c r="G2983">
        <v>100</v>
      </c>
      <c r="H2983">
        <v>0</v>
      </c>
      <c r="I2983">
        <v>40</v>
      </c>
      <c r="J2983">
        <v>40</v>
      </c>
      <c r="K2983">
        <v>20</v>
      </c>
      <c r="L2983">
        <v>0</v>
      </c>
      <c r="M2983">
        <v>0</v>
      </c>
      <c r="N2983" s="2">
        <v>282.6225</v>
      </c>
      <c r="O2983" s="2">
        <v>357.0427319166667</v>
      </c>
      <c r="P2983" s="2">
        <v>151.68</v>
      </c>
      <c r="Q2983" s="4">
        <v>791.34523191666676</v>
      </c>
      <c r="R2983" s="5">
        <v>5.4000000000000006E-2</v>
      </c>
      <c r="S2983" s="6">
        <v>834.07787444016685</v>
      </c>
      <c r="T2983" s="4">
        <v>114.26262626262626</v>
      </c>
      <c r="U2983" s="7">
        <v>948.34050070279307</v>
      </c>
      <c r="V2983" s="8">
        <v>0.96513382933319058</v>
      </c>
      <c r="W2983" s="7">
        <v>696.05521783119968</v>
      </c>
      <c r="X2983" s="7">
        <v>700.29945696431685</v>
      </c>
      <c r="Y2983" s="7">
        <v>821.68469617146502</v>
      </c>
      <c r="Z2983" s="7">
        <v>1126.4210659292708</v>
      </c>
      <c r="AA2983" s="7">
        <v>1190.9335007526502</v>
      </c>
      <c r="AB2983" s="7">
        <v>1369.1915443435673</v>
      </c>
      <c r="AC2983" s="7">
        <v>1080.8600000000001</v>
      </c>
      <c r="AD2983" s="7">
        <v>1179.1199999999999</v>
      </c>
      <c r="AE2983" s="4">
        <v>820</v>
      </c>
      <c r="AF2983" s="4">
        <v>825</v>
      </c>
      <c r="AG2983" s="4">
        <v>968</v>
      </c>
      <c r="AH2983" s="4">
        <v>1327</v>
      </c>
      <c r="AI2983" s="4">
        <v>1403</v>
      </c>
      <c r="AJ2983" s="4">
        <v>1613</v>
      </c>
      <c r="AK2983" s="4">
        <v>1024.4573004405281</v>
      </c>
      <c r="AL2983" s="8">
        <v>1.1588845173042484</v>
      </c>
      <c r="AM2983" s="4">
        <v>960.99749177374122</v>
      </c>
      <c r="AN2983" s="8">
        <v>1.0943009546472291</v>
      </c>
      <c r="AO2983" s="4">
        <v>897.53768310695386</v>
      </c>
      <c r="AP2983" s="8">
        <v>1.0297173919902096</v>
      </c>
    </row>
    <row r="2984" spans="1:42" x14ac:dyDescent="0.25">
      <c r="A2984" s="2" t="s">
        <v>8721</v>
      </c>
      <c r="B2984" t="s">
        <v>8720</v>
      </c>
      <c r="C2984" t="s">
        <v>14</v>
      </c>
      <c r="D2984" t="s">
        <v>8719</v>
      </c>
      <c r="E2984" s="3" t="s">
        <v>8593</v>
      </c>
      <c r="F2984" t="s">
        <v>8722</v>
      </c>
      <c r="G2984">
        <v>388</v>
      </c>
      <c r="H2984">
        <v>0</v>
      </c>
      <c r="I2984">
        <v>78</v>
      </c>
      <c r="J2984">
        <v>149</v>
      </c>
      <c r="K2984">
        <v>119</v>
      </c>
      <c r="L2984">
        <v>35</v>
      </c>
      <c r="M2984">
        <v>7</v>
      </c>
      <c r="N2984" s="2">
        <v>290.60910652920961</v>
      </c>
      <c r="O2984" s="2">
        <v>170.49333712199314</v>
      </c>
      <c r="P2984" s="2">
        <v>267.20999999999998</v>
      </c>
      <c r="Q2984" s="4">
        <v>728.31244365120278</v>
      </c>
      <c r="R2984" s="5">
        <v>5.4000000000000006E-2</v>
      </c>
      <c r="S2984" s="6">
        <v>767.64131560836779</v>
      </c>
      <c r="T2984" s="4">
        <v>153.52793296089385</v>
      </c>
      <c r="U2984" s="7">
        <v>921.16924856926164</v>
      </c>
      <c r="V2984" s="8">
        <v>0.77213688042894413</v>
      </c>
      <c r="W2984" s="7">
        <v>593.2587157622562</v>
      </c>
      <c r="X2984" s="7">
        <v>597.11940154812771</v>
      </c>
      <c r="Y2984" s="7">
        <v>705.8620511835087</v>
      </c>
      <c r="Z2984" s="7">
        <v>889.24462601240566</v>
      </c>
      <c r="AA2984" s="7">
        <v>935.5728554428639</v>
      </c>
      <c r="AB2984" s="7">
        <v>1075.8444389961955</v>
      </c>
      <c r="AC2984" s="7">
        <v>1312.3141752577321</v>
      </c>
      <c r="AD2984" s="7">
        <v>1431.6154639175259</v>
      </c>
      <c r="AE2984" s="4">
        <v>922</v>
      </c>
      <c r="AF2984" s="4">
        <v>928</v>
      </c>
      <c r="AG2984" s="4">
        <v>1097</v>
      </c>
      <c r="AH2984" s="4">
        <v>1382</v>
      </c>
      <c r="AI2984" s="4">
        <v>1454</v>
      </c>
      <c r="AJ2984" s="4">
        <v>1672</v>
      </c>
      <c r="AK2984" s="4">
        <v>1192.549670581463</v>
      </c>
      <c r="AL2984" s="8">
        <v>1.1283009753405988</v>
      </c>
      <c r="AM2984" s="4">
        <v>1050.1018839572448</v>
      </c>
      <c r="AN2984" s="8">
        <v>1.0088992587083248</v>
      </c>
      <c r="AO2984" s="4">
        <v>908.87159978280647</v>
      </c>
      <c r="AP2984" s="8">
        <v>0.89051806956863466</v>
      </c>
    </row>
    <row r="2985" spans="1:42" x14ac:dyDescent="0.25">
      <c r="A2985" s="2" t="s">
        <v>8723</v>
      </c>
      <c r="B2985" t="s">
        <v>8720</v>
      </c>
      <c r="C2985" t="s">
        <v>14</v>
      </c>
      <c r="D2985" t="s">
        <v>8719</v>
      </c>
      <c r="E2985" s="3" t="s">
        <v>8593</v>
      </c>
      <c r="F2985" t="s">
        <v>8724</v>
      </c>
      <c r="G2985">
        <v>2</v>
      </c>
      <c r="H2985">
        <v>0</v>
      </c>
      <c r="I2985">
        <v>0</v>
      </c>
      <c r="J2985">
        <v>2</v>
      </c>
      <c r="K2985">
        <v>0</v>
      </c>
      <c r="L2985">
        <v>0</v>
      </c>
      <c r="M2985">
        <v>0</v>
      </c>
      <c r="N2985" s="2">
        <v>184.875</v>
      </c>
      <c r="O2985" s="2">
        <v>125.68766550000001</v>
      </c>
      <c r="P2985" s="2">
        <v>295.98</v>
      </c>
      <c r="Q2985" s="4">
        <v>606.5426655</v>
      </c>
      <c r="R2985" s="5">
        <v>5.4000000000000006E-2</v>
      </c>
      <c r="S2985" s="6">
        <v>639.29596943700005</v>
      </c>
      <c r="T2985" s="4">
        <v>157</v>
      </c>
      <c r="U2985" s="7">
        <v>796.29596943700005</v>
      </c>
      <c r="V2985" s="8">
        <v>0.72588511343391071</v>
      </c>
      <c r="W2985" s="7">
        <v>537.31165343747864</v>
      </c>
      <c r="X2985" s="7">
        <v>540.80825855746218</v>
      </c>
      <c r="Y2985" s="7">
        <v>639.29596943700005</v>
      </c>
      <c r="Z2985" s="7">
        <v>805.38471263622068</v>
      </c>
      <c r="AA2985" s="7">
        <v>847.34397407602387</v>
      </c>
      <c r="AB2985" s="7">
        <v>974.38729343542764</v>
      </c>
      <c r="AC2985" s="7">
        <v>1206.7</v>
      </c>
      <c r="AD2985" s="7">
        <v>1316.3999999999999</v>
      </c>
      <c r="AE2985" s="4">
        <v>922</v>
      </c>
      <c r="AF2985" s="4">
        <v>928</v>
      </c>
      <c r="AG2985" s="4">
        <v>1097</v>
      </c>
      <c r="AH2985" s="4">
        <v>1382</v>
      </c>
      <c r="AI2985" s="4">
        <v>1454</v>
      </c>
      <c r="AJ2985" s="4">
        <v>1672</v>
      </c>
      <c r="AK2985" s="4">
        <v>870.34087524975007</v>
      </c>
      <c r="AL2985" s="8">
        <v>0.93650034206905197</v>
      </c>
      <c r="AM2985" s="4">
        <v>870.34087524975007</v>
      </c>
      <c r="AN2985" s="8">
        <v>0.93650034206905197</v>
      </c>
      <c r="AO2985" s="4">
        <v>639.29596943700005</v>
      </c>
      <c r="AP2985" s="8">
        <v>0.72588511343391071</v>
      </c>
    </row>
    <row r="2986" spans="1:42" x14ac:dyDescent="0.25">
      <c r="A2986" s="2" t="s">
        <v>8727</v>
      </c>
      <c r="B2986" t="s">
        <v>8726</v>
      </c>
      <c r="C2986" t="s">
        <v>149</v>
      </c>
      <c r="D2986" t="s">
        <v>8725</v>
      </c>
      <c r="E2986" s="3" t="s">
        <v>8593</v>
      </c>
      <c r="F2986" t="s">
        <v>8728</v>
      </c>
      <c r="G2986">
        <v>200</v>
      </c>
      <c r="H2986">
        <v>0</v>
      </c>
      <c r="I2986">
        <v>72</v>
      </c>
      <c r="J2986">
        <v>62</v>
      </c>
      <c r="K2986">
        <v>56</v>
      </c>
      <c r="L2986">
        <v>10</v>
      </c>
      <c r="M2986">
        <v>0</v>
      </c>
      <c r="N2986" s="2">
        <v>252.84375</v>
      </c>
      <c r="O2986" s="2">
        <v>269.48569062500002</v>
      </c>
      <c r="P2986" s="2">
        <v>161.88999999999999</v>
      </c>
      <c r="Q2986" s="4">
        <v>684.21944062499995</v>
      </c>
      <c r="R2986" s="5">
        <v>5.4000000000000006E-2</v>
      </c>
      <c r="S2986" s="6">
        <v>721.16729041874999</v>
      </c>
      <c r="T2986" s="4">
        <v>140.15577889447235</v>
      </c>
      <c r="U2986" s="7">
        <v>861.32306931322228</v>
      </c>
      <c r="V2986" s="8">
        <v>0.88487853593994359</v>
      </c>
      <c r="W2986" s="7">
        <v>548.99932421078483</v>
      </c>
      <c r="X2986" s="7">
        <v>552.70377309209925</v>
      </c>
      <c r="Y2986" s="7">
        <v>691.25016125325544</v>
      </c>
      <c r="Z2986" s="7">
        <v>917.22154301343005</v>
      </c>
      <c r="AA2986" s="7">
        <v>1021.6870014664944</v>
      </c>
      <c r="AB2986" s="7">
        <v>1175.0511851529079</v>
      </c>
      <c r="AC2986" s="7">
        <v>1070.7180000000001</v>
      </c>
      <c r="AD2986" s="7">
        <v>1168.056</v>
      </c>
      <c r="AE2986" s="4">
        <v>741</v>
      </c>
      <c r="AF2986" s="4">
        <v>746</v>
      </c>
      <c r="AG2986" s="4">
        <v>933</v>
      </c>
      <c r="AH2986" s="4">
        <v>1238</v>
      </c>
      <c r="AI2986" s="4">
        <v>1379</v>
      </c>
      <c r="AJ2986" s="4">
        <v>1586</v>
      </c>
      <c r="AK2986" s="4">
        <v>973.24184384466253</v>
      </c>
      <c r="AL2986" s="8">
        <v>1.1438468252266689</v>
      </c>
      <c r="AM2986" s="4">
        <v>889.21699270269164</v>
      </c>
      <c r="AN2986" s="8">
        <v>1.0575240621310937</v>
      </c>
      <c r="AO2986" s="4">
        <v>805.19214156072076</v>
      </c>
      <c r="AP2986" s="8">
        <v>0.97120129903551866</v>
      </c>
    </row>
    <row r="2987" spans="1:42" x14ac:dyDescent="0.25">
      <c r="A2987" s="2" t="s">
        <v>8731</v>
      </c>
      <c r="B2987" t="s">
        <v>8730</v>
      </c>
      <c r="C2987" t="s">
        <v>149</v>
      </c>
      <c r="D2987" t="s">
        <v>8729</v>
      </c>
      <c r="E2987" s="3" t="s">
        <v>8593</v>
      </c>
      <c r="F2987" t="s">
        <v>8732</v>
      </c>
      <c r="G2987">
        <v>154</v>
      </c>
      <c r="H2987">
        <v>0</v>
      </c>
      <c r="I2987">
        <v>54</v>
      </c>
      <c r="J2987">
        <v>35</v>
      </c>
      <c r="K2987">
        <v>39</v>
      </c>
      <c r="L2987">
        <v>18</v>
      </c>
      <c r="M2987">
        <v>8</v>
      </c>
      <c r="N2987" s="2">
        <v>253.35119047619048</v>
      </c>
      <c r="O2987" s="2">
        <v>294.04213100000004</v>
      </c>
      <c r="P2987" s="2">
        <v>140.16</v>
      </c>
      <c r="Q2987" s="4">
        <v>687.55332147619049</v>
      </c>
      <c r="R2987" s="5">
        <v>5.4000000000000006E-2</v>
      </c>
      <c r="S2987" s="6">
        <v>724.68120083590486</v>
      </c>
      <c r="T2987" s="4">
        <v>169.78666666666666</v>
      </c>
      <c r="U2987" s="7">
        <v>894.46786750257149</v>
      </c>
      <c r="V2987" s="8">
        <v>0.86159844625736359</v>
      </c>
      <c r="W2987" s="7">
        <v>563.32716358082621</v>
      </c>
      <c r="X2987" s="7">
        <v>588.45699987439468</v>
      </c>
      <c r="Y2987" s="7">
        <v>651.28159060831581</v>
      </c>
      <c r="Z2987" s="7">
        <v>859.99884204656496</v>
      </c>
      <c r="AA2987" s="7">
        <v>863.48909708733822</v>
      </c>
      <c r="AB2987" s="7">
        <v>993.32658460410869</v>
      </c>
      <c r="AC2987" s="7">
        <v>1141.9642857142858</v>
      </c>
      <c r="AD2987" s="7">
        <v>1245.7792207792209</v>
      </c>
      <c r="AE2987" s="4">
        <v>807</v>
      </c>
      <c r="AF2987" s="4">
        <v>843</v>
      </c>
      <c r="AG2987" s="4">
        <v>933</v>
      </c>
      <c r="AH2987" s="4">
        <v>1232</v>
      </c>
      <c r="AI2987" s="4">
        <v>1237</v>
      </c>
      <c r="AJ2987" s="4">
        <v>1423</v>
      </c>
      <c r="AK2987" s="4">
        <v>1009.9345404285682</v>
      </c>
      <c r="AL2987" s="8">
        <v>1.1363694504623372</v>
      </c>
      <c r="AM2987" s="4">
        <v>914.85009389768038</v>
      </c>
      <c r="AN2987" s="8">
        <v>1.0447791157273458</v>
      </c>
      <c r="AO2987" s="4">
        <v>819.76564736679268</v>
      </c>
      <c r="AP2987" s="8">
        <v>0.95318878099235482</v>
      </c>
    </row>
    <row r="2988" spans="1:42" x14ac:dyDescent="0.25">
      <c r="A2988" s="2" t="s">
        <v>8735</v>
      </c>
      <c r="B2988" t="s">
        <v>8734</v>
      </c>
      <c r="C2988" t="s">
        <v>149</v>
      </c>
      <c r="D2988" t="s">
        <v>8733</v>
      </c>
      <c r="E2988" s="3" t="s">
        <v>8593</v>
      </c>
      <c r="F2988" t="s">
        <v>8736</v>
      </c>
      <c r="G2988">
        <v>82</v>
      </c>
      <c r="H2988">
        <v>0</v>
      </c>
      <c r="I2988">
        <v>18</v>
      </c>
      <c r="J2988">
        <v>30</v>
      </c>
      <c r="K2988">
        <v>30</v>
      </c>
      <c r="L2988">
        <v>2</v>
      </c>
      <c r="M2988">
        <v>2</v>
      </c>
      <c r="N2988" s="2">
        <v>242.15548780487805</v>
      </c>
      <c r="O2988" s="2">
        <v>345.85529119105689</v>
      </c>
      <c r="P2988" s="2">
        <v>189.22</v>
      </c>
      <c r="Q2988" s="4">
        <v>777.230778995935</v>
      </c>
      <c r="R2988" s="5">
        <v>5.4000000000000006E-2</v>
      </c>
      <c r="S2988" s="6">
        <v>819.20124106171556</v>
      </c>
      <c r="T2988" s="4">
        <v>94.392405063291136</v>
      </c>
      <c r="U2988" s="7">
        <v>913.59364612500667</v>
      </c>
      <c r="V2988" s="8">
        <v>0.85483909560284066</v>
      </c>
      <c r="W2988" s="7">
        <v>506.66787242716583</v>
      </c>
      <c r="X2988" s="7">
        <v>613.98028111068061</v>
      </c>
      <c r="Y2988" s="7">
        <v>738.92258550648694</v>
      </c>
      <c r="Z2988" s="7">
        <v>954.31392007839861</v>
      </c>
      <c r="AA2988" s="7">
        <v>1238.6918030897125</v>
      </c>
      <c r="AB2988" s="7">
        <v>1424.1889666712166</v>
      </c>
      <c r="AC2988" s="7">
        <v>1175.6048780487806</v>
      </c>
      <c r="AD2988" s="7">
        <v>1282.4780487804878</v>
      </c>
      <c r="AE2988" s="4">
        <v>661</v>
      </c>
      <c r="AF2988" s="4">
        <v>801</v>
      </c>
      <c r="AG2988" s="4">
        <v>964</v>
      </c>
      <c r="AH2988" s="4">
        <v>1245</v>
      </c>
      <c r="AI2988" s="4">
        <v>1616</v>
      </c>
      <c r="AJ2988" s="4">
        <v>1858</v>
      </c>
      <c r="AK2988" s="4">
        <v>1112.7244527255073</v>
      </c>
      <c r="AL2988" s="8">
        <v>1.1294853979949047</v>
      </c>
      <c r="AM2988" s="4">
        <v>1016.2236708086443</v>
      </c>
      <c r="AN2988" s="8">
        <v>1.0391907232358699</v>
      </c>
      <c r="AO2988" s="4">
        <v>915.70202297857861</v>
      </c>
      <c r="AP2988" s="8">
        <v>0.9451337703618754</v>
      </c>
    </row>
    <row r="2989" spans="1:42" x14ac:dyDescent="0.25">
      <c r="A2989" s="2" t="s">
        <v>8739</v>
      </c>
      <c r="B2989" t="s">
        <v>8738</v>
      </c>
      <c r="C2989" t="s">
        <v>149</v>
      </c>
      <c r="D2989" t="s">
        <v>8737</v>
      </c>
      <c r="E2989" s="3" t="s">
        <v>8593</v>
      </c>
      <c r="F2989" t="s">
        <v>8740</v>
      </c>
      <c r="G2989">
        <v>154</v>
      </c>
      <c r="H2989">
        <v>0</v>
      </c>
      <c r="I2989">
        <v>38</v>
      </c>
      <c r="J2989">
        <v>62</v>
      </c>
      <c r="K2989">
        <v>45</v>
      </c>
      <c r="L2989">
        <v>9</v>
      </c>
      <c r="M2989">
        <v>0</v>
      </c>
      <c r="N2989" s="2">
        <v>253.56439393939397</v>
      </c>
      <c r="O2989" s="2">
        <v>289.93662689393938</v>
      </c>
      <c r="P2989" s="2">
        <v>133.08000000000001</v>
      </c>
      <c r="Q2989" s="4">
        <v>676.58102083333335</v>
      </c>
      <c r="R2989" s="5">
        <v>5.4000000000000006E-2</v>
      </c>
      <c r="S2989" s="6">
        <v>713.11639595833344</v>
      </c>
      <c r="T2989" s="4">
        <v>201.98666666666668</v>
      </c>
      <c r="U2989" s="7">
        <v>915.10306262500012</v>
      </c>
      <c r="V2989" s="8">
        <v>0.92358323597348391</v>
      </c>
      <c r="W2989" s="7">
        <v>575.06009763077282</v>
      </c>
      <c r="X2989" s="7">
        <v>578.65872152082773</v>
      </c>
      <c r="Y2989" s="7">
        <v>671.50321788424412</v>
      </c>
      <c r="Z2989" s="7">
        <v>847.83578849693413</v>
      </c>
      <c r="AA2989" s="7">
        <v>893.89817428963693</v>
      </c>
      <c r="AB2989" s="7">
        <v>1027.7669829996792</v>
      </c>
      <c r="AC2989" s="7">
        <v>1089.9000000000001</v>
      </c>
      <c r="AD2989" s="7">
        <v>1188.9818181818182</v>
      </c>
      <c r="AE2989" s="4">
        <v>799</v>
      </c>
      <c r="AF2989" s="4">
        <v>804</v>
      </c>
      <c r="AG2989" s="4">
        <v>933</v>
      </c>
      <c r="AH2989" s="4">
        <v>1178</v>
      </c>
      <c r="AI2989" s="4">
        <v>1242</v>
      </c>
      <c r="AJ2989" s="4">
        <v>1428</v>
      </c>
      <c r="AK2989" s="4">
        <v>933.27686034964097</v>
      </c>
      <c r="AL2989" s="8">
        <v>1.1457839065216429</v>
      </c>
      <c r="AM2989" s="4">
        <v>859.89003888587183</v>
      </c>
      <c r="AN2989" s="8">
        <v>1.0717170163389231</v>
      </c>
      <c r="AO2989" s="4">
        <v>786.50321742210258</v>
      </c>
      <c r="AP2989" s="8">
        <v>0.99765012615620341</v>
      </c>
    </row>
    <row r="2990" spans="1:42" x14ac:dyDescent="0.25">
      <c r="A2990" s="2" t="s">
        <v>8743</v>
      </c>
      <c r="B2990" t="s">
        <v>8742</v>
      </c>
      <c r="C2990" t="s">
        <v>149</v>
      </c>
      <c r="D2990" t="s">
        <v>8741</v>
      </c>
      <c r="E2990" s="3" t="s">
        <v>8593</v>
      </c>
      <c r="F2990" t="s">
        <v>8744</v>
      </c>
      <c r="G2990">
        <v>112</v>
      </c>
      <c r="H2990">
        <v>10</v>
      </c>
      <c r="I2990">
        <v>26</v>
      </c>
      <c r="J2990">
        <v>23</v>
      </c>
      <c r="K2990">
        <v>39</v>
      </c>
      <c r="L2990">
        <v>9</v>
      </c>
      <c r="M2990">
        <v>5</v>
      </c>
      <c r="N2990" s="2">
        <v>253.98735119047618</v>
      </c>
      <c r="O2990" s="2">
        <v>232.38854727976187</v>
      </c>
      <c r="P2990" s="2">
        <v>215.08</v>
      </c>
      <c r="Q2990" s="4">
        <v>701.45589847023803</v>
      </c>
      <c r="R2990" s="5">
        <v>5.4000000000000006E-2</v>
      </c>
      <c r="S2990" s="6">
        <v>739.33451698763088</v>
      </c>
      <c r="T2990" s="4">
        <v>122.92792792792793</v>
      </c>
      <c r="U2990" s="7">
        <v>862.26244491555883</v>
      </c>
      <c r="V2990" s="8">
        <v>0.85200040433124757</v>
      </c>
      <c r="W2990" s="7">
        <v>589.5421307943609</v>
      </c>
      <c r="X2990" s="7">
        <v>610.72765965809879</v>
      </c>
      <c r="Y2990" s="7">
        <v>681.58960102991171</v>
      </c>
      <c r="Z2990" s="7">
        <v>821.12187733935775</v>
      </c>
      <c r="AA2990" s="7">
        <v>903.67238636012939</v>
      </c>
      <c r="AB2990" s="7">
        <v>1039.5519852792759</v>
      </c>
      <c r="AC2990" s="7">
        <v>1113.2491071428572</v>
      </c>
      <c r="AD2990" s="7">
        <v>1214.4535714285714</v>
      </c>
      <c r="AE2990" s="4">
        <v>807</v>
      </c>
      <c r="AF2990" s="4">
        <v>836</v>
      </c>
      <c r="AG2990" s="4">
        <v>933</v>
      </c>
      <c r="AH2990" s="4">
        <v>1124</v>
      </c>
      <c r="AI2990" s="4">
        <v>1237</v>
      </c>
      <c r="AJ2990" s="4">
        <v>1423</v>
      </c>
      <c r="AK2990" s="4">
        <v>1026.8294160774938</v>
      </c>
      <c r="AL2990" s="8">
        <v>1.1360737415293229</v>
      </c>
      <c r="AM2990" s="4">
        <v>931.956099377839</v>
      </c>
      <c r="AN2990" s="8">
        <v>1.0423295402539581</v>
      </c>
      <c r="AO2990" s="4">
        <v>834.20783368728564</v>
      </c>
      <c r="AP2990" s="8">
        <v>0.94574460560661244</v>
      </c>
    </row>
    <row r="2991" spans="1:42" x14ac:dyDescent="0.25">
      <c r="A2991" s="2" t="s">
        <v>8747</v>
      </c>
      <c r="B2991" t="s">
        <v>8746</v>
      </c>
      <c r="C2991" t="s">
        <v>149</v>
      </c>
      <c r="D2991" t="s">
        <v>8745</v>
      </c>
      <c r="E2991" s="3" t="s">
        <v>8593</v>
      </c>
      <c r="F2991" t="s">
        <v>8748</v>
      </c>
      <c r="G2991">
        <v>30</v>
      </c>
      <c r="H2991">
        <v>0</v>
      </c>
      <c r="I2991">
        <v>6</v>
      </c>
      <c r="J2991">
        <v>10</v>
      </c>
      <c r="K2991">
        <v>9</v>
      </c>
      <c r="L2991">
        <v>4</v>
      </c>
      <c r="M2991">
        <v>1</v>
      </c>
      <c r="N2991" s="2">
        <v>253.11666666666667</v>
      </c>
      <c r="O2991" s="2">
        <v>398.21592455555555</v>
      </c>
      <c r="P2991" s="2">
        <v>343.47</v>
      </c>
      <c r="Q2991" s="4">
        <v>994.80259122222219</v>
      </c>
      <c r="R2991" s="5">
        <v>5.4000000000000006E-2</v>
      </c>
      <c r="S2991" s="6">
        <v>1048.5219311482222</v>
      </c>
      <c r="T2991" s="4">
        <v>0</v>
      </c>
      <c r="U2991" s="7">
        <v>1048.5219311482222</v>
      </c>
      <c r="V2991" s="8">
        <v>0.8898850835817208</v>
      </c>
      <c r="W2991" s="7">
        <v>826.70324264741862</v>
      </c>
      <c r="X2991" s="7">
        <v>834.71220839965417</v>
      </c>
      <c r="Y2991" s="7">
        <v>955.73657976676816</v>
      </c>
      <c r="Z2991" s="7">
        <v>1151.5112981547466</v>
      </c>
      <c r="AA2991" s="7">
        <v>1267.1963590203704</v>
      </c>
      <c r="AB2991" s="7">
        <v>1457.6317669068587</v>
      </c>
      <c r="AC2991" s="7">
        <v>1296.0933333333335</v>
      </c>
      <c r="AD2991" s="7">
        <v>1413.9199999999998</v>
      </c>
      <c r="AE2991" s="4">
        <v>929</v>
      </c>
      <c r="AF2991" s="4">
        <v>938</v>
      </c>
      <c r="AG2991" s="4">
        <v>1074</v>
      </c>
      <c r="AH2991" s="4">
        <v>1294</v>
      </c>
      <c r="AI2991" s="4">
        <v>1424</v>
      </c>
      <c r="AJ2991" s="4">
        <v>1638</v>
      </c>
      <c r="AK2991" s="4">
        <v>1335.0239786723223</v>
      </c>
      <c r="AL2991" s="8">
        <v>1.1330406065454812</v>
      </c>
      <c r="AM2991" s="4">
        <v>1239.5232961642891</v>
      </c>
      <c r="AN2991" s="8">
        <v>1.0519887655575613</v>
      </c>
      <c r="AO2991" s="4">
        <v>1144.0226136562555</v>
      </c>
      <c r="AP2991" s="8">
        <v>0.97093692456964087</v>
      </c>
    </row>
    <row r="2992" spans="1:42" x14ac:dyDescent="0.25">
      <c r="A2992" s="2" t="s">
        <v>8751</v>
      </c>
      <c r="B2992" t="s">
        <v>8750</v>
      </c>
      <c r="C2992" t="s">
        <v>149</v>
      </c>
      <c r="D2992" t="s">
        <v>8749</v>
      </c>
      <c r="E2992" s="3" t="s">
        <v>8593</v>
      </c>
      <c r="F2992" t="s">
        <v>8752</v>
      </c>
      <c r="G2992">
        <v>65</v>
      </c>
      <c r="H2992">
        <v>0</v>
      </c>
      <c r="I2992">
        <v>45</v>
      </c>
      <c r="J2992">
        <v>14</v>
      </c>
      <c r="K2992">
        <v>4</v>
      </c>
      <c r="L2992">
        <v>2</v>
      </c>
      <c r="M2992">
        <v>0</v>
      </c>
      <c r="N2992" s="2">
        <v>230.93333333333331</v>
      </c>
      <c r="O2992" s="2">
        <v>185.36138733333337</v>
      </c>
      <c r="P2992" s="2">
        <v>266.64999999999998</v>
      </c>
      <c r="Q2992" s="4">
        <v>682.94472066666663</v>
      </c>
      <c r="R2992" s="5">
        <v>5.4000000000000006E-2</v>
      </c>
      <c r="S2992" s="6">
        <v>719.8237355826667</v>
      </c>
      <c r="T2992" s="4">
        <v>39.784615384615385</v>
      </c>
      <c r="U2992" s="7">
        <v>759.60835096728204</v>
      </c>
      <c r="V2992" s="8">
        <v>0.75318886433891652</v>
      </c>
      <c r="W2992" s="7">
        <v>658.06871393765766</v>
      </c>
      <c r="X2992" s="7">
        <v>662.35115676154703</v>
      </c>
      <c r="Y2992" s="7">
        <v>782.97329630109596</v>
      </c>
      <c r="Z2992" s="7">
        <v>986.38933043583825</v>
      </c>
      <c r="AA2992" s="7">
        <v>1037.7786443225102</v>
      </c>
      <c r="AB2992" s="7">
        <v>1193.3740669238216</v>
      </c>
      <c r="AC2992" s="7">
        <v>1109.3753846153847</v>
      </c>
      <c r="AD2992" s="7">
        <v>1210.2276923076922</v>
      </c>
      <c r="AE2992" s="4">
        <v>922</v>
      </c>
      <c r="AF2992" s="4">
        <v>928</v>
      </c>
      <c r="AG2992" s="4">
        <v>1097</v>
      </c>
      <c r="AH2992" s="4">
        <v>1382</v>
      </c>
      <c r="AI2992" s="4">
        <v>1454</v>
      </c>
      <c r="AJ2992" s="4">
        <v>1672</v>
      </c>
      <c r="AK2992" s="4">
        <v>1089.5330571025122</v>
      </c>
      <c r="AL2992" s="8">
        <v>1.1197737546398892</v>
      </c>
      <c r="AM2992" s="4">
        <v>968.42138281152825</v>
      </c>
      <c r="AN2992" s="8">
        <v>0.99968560092060488</v>
      </c>
      <c r="AO2992" s="4">
        <v>840.93540987365054</v>
      </c>
      <c r="AP2992" s="8">
        <v>0.87327701805820057</v>
      </c>
    </row>
    <row r="2993" spans="1:42" x14ac:dyDescent="0.25">
      <c r="A2993" s="2" t="s">
        <v>8755</v>
      </c>
      <c r="B2993" t="s">
        <v>8754</v>
      </c>
      <c r="C2993" t="s">
        <v>149</v>
      </c>
      <c r="D2993" t="s">
        <v>8753</v>
      </c>
      <c r="E2993" s="3" t="s">
        <v>8593</v>
      </c>
      <c r="F2993" t="s">
        <v>8756</v>
      </c>
      <c r="G2993">
        <v>120</v>
      </c>
      <c r="H2993">
        <v>0</v>
      </c>
      <c r="I2993">
        <v>26</v>
      </c>
      <c r="J2993">
        <v>20</v>
      </c>
      <c r="K2993">
        <v>50</v>
      </c>
      <c r="L2993">
        <v>19</v>
      </c>
      <c r="M2993">
        <v>5</v>
      </c>
      <c r="N2993" s="2">
        <v>260.27500000000003</v>
      </c>
      <c r="O2993" s="2">
        <v>404.21244161111122</v>
      </c>
      <c r="P2993" s="2">
        <v>252.75</v>
      </c>
      <c r="Q2993" s="4">
        <v>917.23744161111131</v>
      </c>
      <c r="R2993" s="5">
        <v>5.4000000000000006E-2</v>
      </c>
      <c r="S2993" s="6">
        <v>966.76826345811139</v>
      </c>
      <c r="T2993" s="4">
        <v>50.567796610169495</v>
      </c>
      <c r="U2993" s="7">
        <v>1017.3360600682809</v>
      </c>
      <c r="V2993" s="8">
        <v>0.80452032191398415</v>
      </c>
      <c r="W2993" s="7">
        <v>630.73787972000696</v>
      </c>
      <c r="X2993" s="7">
        <v>635.32506429978878</v>
      </c>
      <c r="Y2993" s="7">
        <v>833.33853199370617</v>
      </c>
      <c r="Z2993" s="7">
        <v>1029.0584073977325</v>
      </c>
      <c r="AA2993" s="7">
        <v>1267.5920055463898</v>
      </c>
      <c r="AB2993" s="7">
        <v>1457.9601656073373</v>
      </c>
      <c r="AC2993" s="7">
        <v>1390.9775000000002</v>
      </c>
      <c r="AD2993" s="7">
        <v>1517.43</v>
      </c>
      <c r="AE2993" s="4">
        <v>825</v>
      </c>
      <c r="AF2993" s="4">
        <v>831</v>
      </c>
      <c r="AG2993" s="4">
        <v>1090</v>
      </c>
      <c r="AH2993" s="4">
        <v>1346</v>
      </c>
      <c r="AI2993" s="4">
        <v>1658</v>
      </c>
      <c r="AJ2993" s="4">
        <v>1907</v>
      </c>
      <c r="AK2993" s="4">
        <v>1368.5344843429086</v>
      </c>
      <c r="AL2993" s="8">
        <v>1.1222413799277027</v>
      </c>
      <c r="AM2993" s="4">
        <v>1234.6124107146429</v>
      </c>
      <c r="AN2993" s="8">
        <v>1.0163343605897965</v>
      </c>
      <c r="AO2993" s="4">
        <v>1100.690337086377</v>
      </c>
      <c r="AP2993" s="8">
        <v>0.91042734125189018</v>
      </c>
    </row>
    <row r="2994" spans="1:42" x14ac:dyDescent="0.25">
      <c r="A2994" s="2" t="s">
        <v>8759</v>
      </c>
      <c r="B2994" t="s">
        <v>8758</v>
      </c>
      <c r="C2994" t="s">
        <v>14</v>
      </c>
      <c r="D2994" t="s">
        <v>8757</v>
      </c>
      <c r="E2994" s="3" t="s">
        <v>8593</v>
      </c>
      <c r="F2994" t="s">
        <v>8760</v>
      </c>
      <c r="G2994">
        <v>212</v>
      </c>
      <c r="H2994">
        <v>16</v>
      </c>
      <c r="I2994">
        <v>51</v>
      </c>
      <c r="J2994">
        <v>37</v>
      </c>
      <c r="K2994">
        <v>68</v>
      </c>
      <c r="L2994">
        <v>32</v>
      </c>
      <c r="M2994">
        <v>8</v>
      </c>
      <c r="N2994" s="2">
        <v>231.71973270440253</v>
      </c>
      <c r="O2994" s="2">
        <v>296.00124518396228</v>
      </c>
      <c r="P2994" s="2">
        <v>171.37</v>
      </c>
      <c r="Q2994" s="4">
        <v>699.09097788836482</v>
      </c>
      <c r="R2994" s="5">
        <v>5.4000000000000006E-2</v>
      </c>
      <c r="S2994" s="6">
        <v>736.8418906943366</v>
      </c>
      <c r="T2994" s="4">
        <v>155.74038461538461</v>
      </c>
      <c r="U2994" s="7">
        <v>892.58227530972124</v>
      </c>
      <c r="V2994" s="8">
        <v>0.62513608403643539</v>
      </c>
      <c r="W2994" s="7">
        <v>564.05412504915421</v>
      </c>
      <c r="X2994" s="7">
        <v>567.15048804118987</v>
      </c>
      <c r="Y2994" s="7">
        <v>667.26622478367472</v>
      </c>
      <c r="Z2994" s="7">
        <v>840.14649183899644</v>
      </c>
      <c r="AA2994" s="7">
        <v>884.52769472484022</v>
      </c>
      <c r="AB2994" s="7">
        <v>1017.155242883699</v>
      </c>
      <c r="AC2994" s="7">
        <v>1570.6028301886793</v>
      </c>
      <c r="AD2994" s="7">
        <v>1713.3849056603774</v>
      </c>
      <c r="AE2994" s="4">
        <v>1093</v>
      </c>
      <c r="AF2994" s="4">
        <v>1099</v>
      </c>
      <c r="AG2994" s="4">
        <v>1293</v>
      </c>
      <c r="AH2994" s="4">
        <v>1628</v>
      </c>
      <c r="AI2994" s="4">
        <v>1714</v>
      </c>
      <c r="AJ2994" s="4">
        <v>1971</v>
      </c>
      <c r="AK2994" s="4">
        <v>1402.5613706228182</v>
      </c>
      <c r="AL2994" s="8">
        <v>1.0913847204490912</v>
      </c>
      <c r="AM2994" s="4">
        <v>1181.8228062254796</v>
      </c>
      <c r="AN2994" s="8">
        <v>0.936786488375421</v>
      </c>
      <c r="AO2994" s="4">
        <v>957.58045509167539</v>
      </c>
      <c r="AP2994" s="8">
        <v>0.77973431611010557</v>
      </c>
    </row>
    <row r="2995" spans="1:42" x14ac:dyDescent="0.25">
      <c r="A2995" s="2" t="s">
        <v>8763</v>
      </c>
      <c r="B2995" t="s">
        <v>8762</v>
      </c>
      <c r="C2995" t="s">
        <v>149</v>
      </c>
      <c r="D2995" t="s">
        <v>8761</v>
      </c>
      <c r="E2995" s="3" t="s">
        <v>8593</v>
      </c>
      <c r="F2995" t="s">
        <v>8764</v>
      </c>
      <c r="G2995">
        <v>122</v>
      </c>
      <c r="H2995">
        <v>0</v>
      </c>
      <c r="I2995">
        <v>28</v>
      </c>
      <c r="J2995">
        <v>48</v>
      </c>
      <c r="K2995">
        <v>26</v>
      </c>
      <c r="L2995">
        <v>16</v>
      </c>
      <c r="M2995">
        <v>4</v>
      </c>
      <c r="N2995" s="2">
        <v>277.98975409836066</v>
      </c>
      <c r="O2995" s="2">
        <v>248.82939159836056</v>
      </c>
      <c r="P2995" s="2">
        <v>183.77</v>
      </c>
      <c r="Q2995" s="4">
        <v>710.58914569672118</v>
      </c>
      <c r="R2995" s="5">
        <v>5.4000000000000006E-2</v>
      </c>
      <c r="S2995" s="6">
        <v>748.96095956434419</v>
      </c>
      <c r="T2995" s="4">
        <v>152</v>
      </c>
      <c r="U2995" s="7">
        <v>900.96095956434419</v>
      </c>
      <c r="V2995" s="8">
        <v>0.68361592324582665</v>
      </c>
      <c r="W2995" s="7">
        <v>593.85671029466266</v>
      </c>
      <c r="X2995" s="7">
        <v>597.26641389444069</v>
      </c>
      <c r="Y2995" s="7">
        <v>700.12580582107603</v>
      </c>
      <c r="Z2995" s="7">
        <v>843.33335701175065</v>
      </c>
      <c r="AA2995" s="7">
        <v>928.00766307290348</v>
      </c>
      <c r="AB2995" s="7">
        <v>1067.2372267305038</v>
      </c>
      <c r="AC2995" s="7">
        <v>1449.7278688524593</v>
      </c>
      <c r="AD2995" s="7">
        <v>1581.5213114754099</v>
      </c>
      <c r="AE2995" s="4">
        <v>1045</v>
      </c>
      <c r="AF2995" s="4">
        <v>1051</v>
      </c>
      <c r="AG2995" s="4">
        <v>1232</v>
      </c>
      <c r="AH2995" s="4">
        <v>1484</v>
      </c>
      <c r="AI2995" s="4">
        <v>1633</v>
      </c>
      <c r="AJ2995" s="4">
        <v>1878</v>
      </c>
      <c r="AK2995" s="4">
        <v>1308.6892913597269</v>
      </c>
      <c r="AL2995" s="8">
        <v>1.1083171228318449</v>
      </c>
      <c r="AM2995" s="4">
        <v>1123.8248881979491</v>
      </c>
      <c r="AN2995" s="8">
        <v>0.96804883673004072</v>
      </c>
      <c r="AO2995" s="4">
        <v>933.82536272612208</v>
      </c>
      <c r="AP2995" s="8">
        <v>0.82388420934763085</v>
      </c>
    </row>
    <row r="2996" spans="1:42" x14ac:dyDescent="0.25">
      <c r="A2996" s="2" t="s">
        <v>8767</v>
      </c>
      <c r="B2996" t="s">
        <v>8766</v>
      </c>
      <c r="C2996" t="s">
        <v>149</v>
      </c>
      <c r="D2996" t="s">
        <v>8765</v>
      </c>
      <c r="E2996" s="3" t="s">
        <v>8593</v>
      </c>
      <c r="F2996" t="s">
        <v>8768</v>
      </c>
      <c r="G2996">
        <v>80</v>
      </c>
      <c r="H2996">
        <v>0</v>
      </c>
      <c r="I2996">
        <v>30</v>
      </c>
      <c r="J2996">
        <v>24</v>
      </c>
      <c r="K2996">
        <v>20</v>
      </c>
      <c r="L2996">
        <v>5</v>
      </c>
      <c r="M2996">
        <v>1</v>
      </c>
      <c r="N2996" s="2">
        <v>234.12604166666665</v>
      </c>
      <c r="O2996" s="2">
        <v>197.60950641666665</v>
      </c>
      <c r="P2996" s="2">
        <v>240.19</v>
      </c>
      <c r="Q2996" s="4">
        <v>671.9255480833333</v>
      </c>
      <c r="R2996" s="5">
        <v>5.4000000000000006E-2</v>
      </c>
      <c r="S2996" s="6">
        <v>708.20952767983329</v>
      </c>
      <c r="T2996" s="4">
        <v>144.0506329113924</v>
      </c>
      <c r="U2996" s="7">
        <v>852.26016059122571</v>
      </c>
      <c r="V2996" s="8">
        <v>0.81396319238930881</v>
      </c>
      <c r="W2996" s="7">
        <v>459.94219838812529</v>
      </c>
      <c r="X2996" s="7">
        <v>605.36509934907667</v>
      </c>
      <c r="Y2996" s="7">
        <v>670.29811559210611</v>
      </c>
      <c r="Z2996" s="7">
        <v>807.60438952267884</v>
      </c>
      <c r="AA2996" s="7">
        <v>1017.2839211407947</v>
      </c>
      <c r="AB2996" s="7">
        <v>1170.1470635462599</v>
      </c>
      <c r="AC2996" s="7">
        <v>1151.7550000000001</v>
      </c>
      <c r="AD2996" s="7">
        <v>1256.4599999999998</v>
      </c>
      <c r="AE2996" s="4">
        <v>680</v>
      </c>
      <c r="AF2996" s="4">
        <v>895</v>
      </c>
      <c r="AG2996" s="4">
        <v>991</v>
      </c>
      <c r="AH2996" s="4">
        <v>1194</v>
      </c>
      <c r="AI2996" s="4">
        <v>1504</v>
      </c>
      <c r="AJ2996" s="4">
        <v>1730</v>
      </c>
      <c r="AK2996" s="4">
        <v>1036.6643549397616</v>
      </c>
      <c r="AL2996" s="8">
        <v>1.1276586484419597</v>
      </c>
      <c r="AM2996" s="4">
        <v>927.17941251978539</v>
      </c>
      <c r="AN2996" s="8">
        <v>1.0230934964244094</v>
      </c>
      <c r="AO2996" s="4">
        <v>817.69447009980945</v>
      </c>
      <c r="AP2996" s="8">
        <v>0.91852834440685915</v>
      </c>
    </row>
    <row r="2997" spans="1:42" x14ac:dyDescent="0.25">
      <c r="A2997" s="2" t="s">
        <v>8771</v>
      </c>
      <c r="B2997" t="s">
        <v>8770</v>
      </c>
      <c r="C2997" t="s">
        <v>149</v>
      </c>
      <c r="D2997" t="s">
        <v>8769</v>
      </c>
      <c r="E2997" s="3" t="s">
        <v>8593</v>
      </c>
      <c r="F2997" t="s">
        <v>8772</v>
      </c>
      <c r="G2997">
        <v>12</v>
      </c>
      <c r="H2997">
        <v>0</v>
      </c>
      <c r="I2997">
        <v>0</v>
      </c>
      <c r="J2997">
        <v>0</v>
      </c>
      <c r="K2997">
        <v>8</v>
      </c>
      <c r="L2997">
        <v>4</v>
      </c>
      <c r="M2997">
        <v>0</v>
      </c>
      <c r="N2997" s="2">
        <v>165.36111111111111</v>
      </c>
      <c r="O2997" s="2">
        <v>418.59551686111115</v>
      </c>
      <c r="P2997" s="2">
        <v>243.8</v>
      </c>
      <c r="Q2997" s="4">
        <v>827.7566279722223</v>
      </c>
      <c r="R2997" s="5">
        <v>5.4000000000000006E-2</v>
      </c>
      <c r="S2997" s="6">
        <v>872.45548588272231</v>
      </c>
      <c r="T2997" s="4">
        <v>249.1</v>
      </c>
      <c r="U2997" s="7">
        <v>1121.5554858827222</v>
      </c>
      <c r="V2997" s="8">
        <v>0.73129025378138812</v>
      </c>
      <c r="W2997" s="7">
        <v>594.46814784662774</v>
      </c>
      <c r="X2997" s="7">
        <v>597.88136209263712</v>
      </c>
      <c r="Y2997" s="7">
        <v>700.84665851391901</v>
      </c>
      <c r="Z2997" s="7">
        <v>844.20165684631161</v>
      </c>
      <c r="AA2997" s="7">
        <v>928.9631439555435</v>
      </c>
      <c r="AB2997" s="7">
        <v>1068.3360590009252</v>
      </c>
      <c r="AC2997" s="7">
        <v>1687.0333333333335</v>
      </c>
      <c r="AD2997" s="7">
        <v>1840.4</v>
      </c>
      <c r="AE2997" s="4">
        <v>1045</v>
      </c>
      <c r="AF2997" s="4">
        <v>1051</v>
      </c>
      <c r="AG2997" s="4">
        <v>1232</v>
      </c>
      <c r="AH2997" s="4">
        <v>1484</v>
      </c>
      <c r="AI2997" s="4">
        <v>1633</v>
      </c>
      <c r="AJ2997" s="4">
        <v>1878</v>
      </c>
      <c r="AK2997" s="4">
        <v>1382.2122369873985</v>
      </c>
      <c r="AL2997" s="8">
        <v>1.0636680528063889</v>
      </c>
      <c r="AM2997" s="4">
        <v>1229.2852116559955</v>
      </c>
      <c r="AN2997" s="8">
        <v>0.96395471309888847</v>
      </c>
      <c r="AO2997" s="4">
        <v>1025.3825112141251</v>
      </c>
      <c r="AP2997" s="8">
        <v>0.83100359348888819</v>
      </c>
    </row>
    <row r="2998" spans="1:42" x14ac:dyDescent="0.25">
      <c r="A2998" s="2" t="s">
        <v>8773</v>
      </c>
      <c r="B2998" t="s">
        <v>8770</v>
      </c>
      <c r="C2998" t="s">
        <v>149</v>
      </c>
      <c r="D2998" t="s">
        <v>8769</v>
      </c>
      <c r="E2998" s="3" t="s">
        <v>8593</v>
      </c>
      <c r="F2998" t="s">
        <v>8774</v>
      </c>
      <c r="G2998">
        <v>22</v>
      </c>
      <c r="H2998">
        <v>0</v>
      </c>
      <c r="I2998">
        <v>0</v>
      </c>
      <c r="J2998">
        <v>7</v>
      </c>
      <c r="K2998">
        <v>15</v>
      </c>
      <c r="L2998">
        <v>0</v>
      </c>
      <c r="M2998">
        <v>0</v>
      </c>
      <c r="N2998" s="2">
        <v>173.46590909090909</v>
      </c>
      <c r="O2998" s="2">
        <v>319.70333148484855</v>
      </c>
      <c r="P2998" s="2">
        <v>263.24</v>
      </c>
      <c r="Q2998" s="4">
        <v>756.40924057575762</v>
      </c>
      <c r="R2998" s="5">
        <v>5.4000000000000006E-2</v>
      </c>
      <c r="S2998" s="6">
        <v>797.25533956684853</v>
      </c>
      <c r="T2998" s="4">
        <v>222.95454545454547</v>
      </c>
      <c r="U2998" s="7">
        <v>1020.209885021394</v>
      </c>
      <c r="V2998" s="8">
        <v>0.72673933008906455</v>
      </c>
      <c r="W2998" s="7">
        <v>593.47559437384552</v>
      </c>
      <c r="X2998" s="7">
        <v>596.88310974824083</v>
      </c>
      <c r="Y2998" s="7">
        <v>699.67649020916531</v>
      </c>
      <c r="Z2998" s="7">
        <v>842.79213593376733</v>
      </c>
      <c r="AA2998" s="7">
        <v>927.41210106458345</v>
      </c>
      <c r="AB2998" s="7">
        <v>1066.5523121857243</v>
      </c>
      <c r="AC2998" s="7">
        <v>1544.2</v>
      </c>
      <c r="AD2998" s="7">
        <v>1684.5818181818181</v>
      </c>
      <c r="AE2998" s="4">
        <v>1045</v>
      </c>
      <c r="AF2998" s="4">
        <v>1051</v>
      </c>
      <c r="AG2998" s="4">
        <v>1232</v>
      </c>
      <c r="AH2998" s="4">
        <v>1484</v>
      </c>
      <c r="AI2998" s="4">
        <v>1633</v>
      </c>
      <c r="AJ2998" s="4">
        <v>1878</v>
      </c>
      <c r="AK2998" s="4">
        <v>1291.6752735785888</v>
      </c>
      <c r="AL2998" s="8">
        <v>1.078935889739961</v>
      </c>
      <c r="AM2998" s="4">
        <v>1135.5426628380394</v>
      </c>
      <c r="AN2998" s="8">
        <v>0.96771592353441493</v>
      </c>
      <c r="AO2998" s="4">
        <v>953.38795030739811</v>
      </c>
      <c r="AP2998" s="8">
        <v>0.83795929629461086</v>
      </c>
    </row>
    <row r="2999" spans="1:42" x14ac:dyDescent="0.25">
      <c r="A2999" s="2" t="s">
        <v>8777</v>
      </c>
      <c r="B2999" t="s">
        <v>8776</v>
      </c>
      <c r="C2999" t="s">
        <v>14</v>
      </c>
      <c r="D2999" t="s">
        <v>8775</v>
      </c>
      <c r="E2999" s="3" t="s">
        <v>8593</v>
      </c>
      <c r="F2999" t="s">
        <v>8778</v>
      </c>
      <c r="G2999">
        <v>213</v>
      </c>
      <c r="H2999">
        <v>0</v>
      </c>
      <c r="I2999">
        <v>12</v>
      </c>
      <c r="J2999">
        <v>38</v>
      </c>
      <c r="K2999">
        <v>108</v>
      </c>
      <c r="L2999">
        <v>47</v>
      </c>
      <c r="M2999">
        <v>8</v>
      </c>
      <c r="N2999" s="2">
        <v>306.63497652582163</v>
      </c>
      <c r="O2999" s="2">
        <v>311.80331705790292</v>
      </c>
      <c r="P2999" s="2">
        <v>183.44</v>
      </c>
      <c r="Q2999" s="4">
        <v>801.8782935837246</v>
      </c>
      <c r="R2999" s="5">
        <v>5.4000000000000006E-2</v>
      </c>
      <c r="S2999" s="6">
        <v>845.1797214372458</v>
      </c>
      <c r="T2999" s="4">
        <v>142.05780346820808</v>
      </c>
      <c r="U2999" s="7">
        <v>987.23752490545394</v>
      </c>
      <c r="V2999" s="8">
        <v>0.84740052470435778</v>
      </c>
      <c r="W2999" s="7">
        <v>585.44982046097152</v>
      </c>
      <c r="X2999" s="7">
        <v>611.56654107633085</v>
      </c>
      <c r="Y2999" s="7">
        <v>676.85834261472917</v>
      </c>
      <c r="Z2999" s="7">
        <v>893.77221661451915</v>
      </c>
      <c r="AA2999" s="7">
        <v>897.39953892220785</v>
      </c>
      <c r="AB2999" s="7">
        <v>1032.335928768231</v>
      </c>
      <c r="AC2999" s="7">
        <v>1281.5206572769955</v>
      </c>
      <c r="AD2999" s="7">
        <v>1398.0225352112677</v>
      </c>
      <c r="AE2999" s="4">
        <v>807</v>
      </c>
      <c r="AF2999" s="4">
        <v>843</v>
      </c>
      <c r="AG2999" s="4">
        <v>933</v>
      </c>
      <c r="AH2999" s="4">
        <v>1232</v>
      </c>
      <c r="AI2999" s="4">
        <v>1237</v>
      </c>
      <c r="AJ2999" s="4">
        <v>1423</v>
      </c>
      <c r="AK2999" s="4">
        <v>1185.9394432582042</v>
      </c>
      <c r="AL2999" s="8">
        <v>1.1398934251305699</v>
      </c>
      <c r="AM2999" s="4">
        <v>1071.7581752134852</v>
      </c>
      <c r="AN2999" s="8">
        <v>1.0418853328411586</v>
      </c>
      <c r="AO2999" s="4">
        <v>957.57690716876607</v>
      </c>
      <c r="AP2999" s="8">
        <v>0.94387724055174715</v>
      </c>
    </row>
    <row r="3000" spans="1:42" x14ac:dyDescent="0.25">
      <c r="A3000" s="2" t="s">
        <v>8779</v>
      </c>
      <c r="B3000" t="s">
        <v>8776</v>
      </c>
      <c r="C3000" t="s">
        <v>14</v>
      </c>
      <c r="D3000" t="s">
        <v>8775</v>
      </c>
      <c r="E3000" s="3" t="s">
        <v>8593</v>
      </c>
      <c r="F3000" t="s">
        <v>8780</v>
      </c>
      <c r="G3000">
        <v>80</v>
      </c>
      <c r="H3000">
        <v>0</v>
      </c>
      <c r="I3000">
        <v>60</v>
      </c>
      <c r="J3000">
        <v>20</v>
      </c>
      <c r="K3000">
        <v>0</v>
      </c>
      <c r="L3000">
        <v>0</v>
      </c>
      <c r="M3000">
        <v>0</v>
      </c>
      <c r="N3000" s="2">
        <v>252.25729166666667</v>
      </c>
      <c r="O3000" s="2">
        <v>235.21225018749999</v>
      </c>
      <c r="P3000" s="2">
        <v>170.26</v>
      </c>
      <c r="Q3000" s="4">
        <v>657.72954185416665</v>
      </c>
      <c r="R3000" s="5">
        <v>5.4000000000000006E-2</v>
      </c>
      <c r="S3000" s="6">
        <v>693.24693711429165</v>
      </c>
      <c r="T3000" s="4">
        <v>137.71052631578948</v>
      </c>
      <c r="U3000" s="7">
        <v>830.95746343008113</v>
      </c>
      <c r="V3000" s="8">
        <v>0.96008950136346749</v>
      </c>
      <c r="W3000" s="7">
        <v>646.38969179807441</v>
      </c>
      <c r="X3000" s="7">
        <v>675.22491968497729</v>
      </c>
      <c r="Y3000" s="7">
        <v>747.31298940223473</v>
      </c>
      <c r="Z3000" s="7">
        <v>986.80557657401209</v>
      </c>
      <c r="AA3000" s="7">
        <v>990.81046933608184</v>
      </c>
      <c r="AB3000" s="7">
        <v>1139.7924800850803</v>
      </c>
      <c r="AC3000" s="7">
        <v>952.05000000000007</v>
      </c>
      <c r="AD3000" s="7">
        <v>1038.5999999999999</v>
      </c>
      <c r="AE3000" s="4">
        <v>807</v>
      </c>
      <c r="AF3000" s="4">
        <v>843</v>
      </c>
      <c r="AG3000" s="4">
        <v>933</v>
      </c>
      <c r="AH3000" s="4">
        <v>1232</v>
      </c>
      <c r="AI3000" s="4">
        <v>1237</v>
      </c>
      <c r="AJ3000" s="4">
        <v>1423</v>
      </c>
      <c r="AK3000" s="4">
        <v>865.7017745026875</v>
      </c>
      <c r="AL3000" s="8">
        <v>1.1593440795129717</v>
      </c>
      <c r="AM3000" s="4">
        <v>808.21682870655548</v>
      </c>
      <c r="AN3000" s="8">
        <v>1.0929258867964702</v>
      </c>
      <c r="AO3000" s="4">
        <v>750.73188291042356</v>
      </c>
      <c r="AP3000" s="8">
        <v>1.0265076940799689</v>
      </c>
    </row>
    <row r="3001" spans="1:42" x14ac:dyDescent="0.25">
      <c r="A3001" s="2" t="s">
        <v>8783</v>
      </c>
      <c r="B3001" t="s">
        <v>8782</v>
      </c>
      <c r="C3001" t="s">
        <v>14</v>
      </c>
      <c r="D3001" t="s">
        <v>8781</v>
      </c>
      <c r="E3001" s="3" t="s">
        <v>8593</v>
      </c>
      <c r="F3001" t="s">
        <v>8784</v>
      </c>
      <c r="G3001">
        <v>199</v>
      </c>
      <c r="H3001">
        <v>0</v>
      </c>
      <c r="I3001">
        <v>0</v>
      </c>
      <c r="J3001">
        <v>54</v>
      </c>
      <c r="K3001">
        <v>123</v>
      </c>
      <c r="L3001">
        <v>18</v>
      </c>
      <c r="M3001">
        <v>4</v>
      </c>
      <c r="N3001" s="2">
        <v>277.55318257956452</v>
      </c>
      <c r="O3001" s="2">
        <v>445.69265312730329</v>
      </c>
      <c r="P3001" s="2">
        <v>110.53</v>
      </c>
      <c r="Q3001" s="4">
        <v>833.77583570686784</v>
      </c>
      <c r="R3001" s="5">
        <v>5.4000000000000006E-2</v>
      </c>
      <c r="S3001" s="6">
        <v>878.79973083503876</v>
      </c>
      <c r="T3001" s="4">
        <v>175.72049689440993</v>
      </c>
      <c r="U3001" s="7">
        <v>1054.5202277294486</v>
      </c>
      <c r="V3001" s="8">
        <v>0.94577510160022837</v>
      </c>
      <c r="W3001" s="7">
        <v>557.24000942114969</v>
      </c>
      <c r="X3001" s="7">
        <v>560.39271103032172</v>
      </c>
      <c r="Y3001" s="7">
        <v>735.36765033936729</v>
      </c>
      <c r="Z3001" s="7">
        <v>919.80069447592882</v>
      </c>
      <c r="AA3001" s="7">
        <v>974.97297263643873</v>
      </c>
      <c r="AB3001" s="7">
        <v>1121.5735974629363</v>
      </c>
      <c r="AC3001" s="7">
        <v>1226.4778894472363</v>
      </c>
      <c r="AD3001" s="7">
        <v>1337.9758793969847</v>
      </c>
      <c r="AE3001" s="4">
        <v>707</v>
      </c>
      <c r="AF3001" s="4">
        <v>711</v>
      </c>
      <c r="AG3001" s="4">
        <v>933</v>
      </c>
      <c r="AH3001" s="4">
        <v>1167</v>
      </c>
      <c r="AI3001" s="4">
        <v>1237</v>
      </c>
      <c r="AJ3001" s="4">
        <v>1423</v>
      </c>
      <c r="AK3001" s="4">
        <v>1103.2725861764363</v>
      </c>
      <c r="AL3001" s="8">
        <v>1.1470996774446591</v>
      </c>
      <c r="AM3001" s="4">
        <v>1028.0302882966382</v>
      </c>
      <c r="AN3001" s="8">
        <v>1.0796165793962467</v>
      </c>
      <c r="AO3001" s="4">
        <v>952.78799041684022</v>
      </c>
      <c r="AP3001" s="8">
        <v>1.012133481347834</v>
      </c>
    </row>
    <row r="3002" spans="1:42" x14ac:dyDescent="0.25">
      <c r="A3002" s="2" t="s">
        <v>8785</v>
      </c>
      <c r="B3002" t="s">
        <v>8782</v>
      </c>
      <c r="C3002" t="s">
        <v>14</v>
      </c>
      <c r="D3002" t="s">
        <v>8781</v>
      </c>
      <c r="E3002" s="3" t="s">
        <v>8593</v>
      </c>
      <c r="F3002" t="s">
        <v>8786</v>
      </c>
      <c r="G3002">
        <v>209</v>
      </c>
      <c r="H3002">
        <v>0</v>
      </c>
      <c r="I3002">
        <v>30</v>
      </c>
      <c r="J3002">
        <v>26</v>
      </c>
      <c r="K3002">
        <v>129</v>
      </c>
      <c r="L3002">
        <v>19</v>
      </c>
      <c r="M3002">
        <v>5</v>
      </c>
      <c r="N3002" s="2">
        <v>258.47169059011168</v>
      </c>
      <c r="O3002" s="2">
        <v>398.50774187719304</v>
      </c>
      <c r="P3002" s="2">
        <v>138.65</v>
      </c>
      <c r="Q3002" s="4">
        <v>795.6294324673047</v>
      </c>
      <c r="R3002" s="5">
        <v>5.4000000000000006E-2</v>
      </c>
      <c r="S3002" s="6">
        <v>838.59342182053922</v>
      </c>
      <c r="T3002" s="4">
        <v>178.27118644067798</v>
      </c>
      <c r="U3002" s="7">
        <v>1016.8646082612172</v>
      </c>
      <c r="V3002" s="8">
        <v>0.93726853536992183</v>
      </c>
      <c r="W3002" s="7">
        <v>546.47685232776473</v>
      </c>
      <c r="X3002" s="7">
        <v>549.56865913018498</v>
      </c>
      <c r="Y3002" s="7">
        <v>721.16393666450426</v>
      </c>
      <c r="Z3002" s="7">
        <v>902.03463460608407</v>
      </c>
      <c r="AA3002" s="7">
        <v>956.14125364843699</v>
      </c>
      <c r="AB3002" s="7">
        <v>1099.9102699609748</v>
      </c>
      <c r="AC3002" s="7">
        <v>1193.4157894736843</v>
      </c>
      <c r="AD3002" s="7">
        <v>1301.9081339712918</v>
      </c>
      <c r="AE3002" s="4">
        <v>707</v>
      </c>
      <c r="AF3002" s="4">
        <v>711</v>
      </c>
      <c r="AG3002" s="4">
        <v>933</v>
      </c>
      <c r="AH3002" s="4">
        <v>1167</v>
      </c>
      <c r="AI3002" s="4">
        <v>1237</v>
      </c>
      <c r="AJ3002" s="4">
        <v>1423</v>
      </c>
      <c r="AK3002" s="4">
        <v>1062.4056222901886</v>
      </c>
      <c r="AL3002" s="8">
        <v>1.1435616166984246</v>
      </c>
      <c r="AM3002" s="4">
        <v>987.40472532429555</v>
      </c>
      <c r="AN3002" s="8">
        <v>1.0744314883808945</v>
      </c>
      <c r="AO3002" s="4">
        <v>912.40382835840239</v>
      </c>
      <c r="AP3002" s="8">
        <v>1.0053013600633642</v>
      </c>
    </row>
    <row r="3003" spans="1:42" x14ac:dyDescent="0.25">
      <c r="A3003" s="2" t="s">
        <v>8789</v>
      </c>
      <c r="B3003" t="s">
        <v>8788</v>
      </c>
      <c r="C3003" t="s">
        <v>149</v>
      </c>
      <c r="D3003" t="s">
        <v>8787</v>
      </c>
      <c r="E3003" s="3" t="s">
        <v>8593</v>
      </c>
      <c r="F3003" t="s">
        <v>8790</v>
      </c>
      <c r="G3003">
        <v>100</v>
      </c>
      <c r="H3003">
        <v>0</v>
      </c>
      <c r="I3003">
        <v>20</v>
      </c>
      <c r="J3003">
        <v>23</v>
      </c>
      <c r="K3003">
        <v>28</v>
      </c>
      <c r="L3003">
        <v>21</v>
      </c>
      <c r="M3003">
        <v>8</v>
      </c>
      <c r="N3003" s="2">
        <v>273.27416666666664</v>
      </c>
      <c r="O3003" s="2">
        <v>386.31393449999996</v>
      </c>
      <c r="P3003" s="2">
        <v>184.69</v>
      </c>
      <c r="Q3003" s="4">
        <v>844.2781011666666</v>
      </c>
      <c r="R3003" s="5">
        <v>5.4000000000000006E-2</v>
      </c>
      <c r="S3003" s="6">
        <v>889.86911862966667</v>
      </c>
      <c r="T3003" s="4">
        <v>107.44444444444444</v>
      </c>
      <c r="U3003" s="7">
        <v>997.31356307411113</v>
      </c>
      <c r="V3003" s="8">
        <v>0.94114597149527313</v>
      </c>
      <c r="W3003" s="7">
        <v>593.70514388416723</v>
      </c>
      <c r="X3003" s="7">
        <v>597.06415459921197</v>
      </c>
      <c r="Y3003" s="7">
        <v>783.48924928419797</v>
      </c>
      <c r="Z3003" s="7">
        <v>987.54915022316914</v>
      </c>
      <c r="AA3003" s="7">
        <v>1038.7740636276021</v>
      </c>
      <c r="AB3003" s="7">
        <v>1194.9680618771852</v>
      </c>
      <c r="AC3003" s="7">
        <v>1165.6480000000001</v>
      </c>
      <c r="AD3003" s="7">
        <v>1271.616</v>
      </c>
      <c r="AE3003" s="4">
        <v>707</v>
      </c>
      <c r="AF3003" s="4">
        <v>711</v>
      </c>
      <c r="AG3003" s="4">
        <v>933</v>
      </c>
      <c r="AH3003" s="4">
        <v>1176</v>
      </c>
      <c r="AI3003" s="4">
        <v>1237</v>
      </c>
      <c r="AJ3003" s="4">
        <v>1423</v>
      </c>
      <c r="AK3003" s="4">
        <v>1110.129813680592</v>
      </c>
      <c r="AL3003" s="8">
        <v>1.1490018289719879</v>
      </c>
      <c r="AM3003" s="4">
        <v>1036.7095819969502</v>
      </c>
      <c r="AN3003" s="8">
        <v>1.0797165431464164</v>
      </c>
      <c r="AO3003" s="4">
        <v>963.28935031330843</v>
      </c>
      <c r="AP3003" s="8">
        <v>1.0104312573208447</v>
      </c>
    </row>
    <row r="3004" spans="1:42" x14ac:dyDescent="0.25">
      <c r="A3004" s="2" t="s">
        <v>8793</v>
      </c>
      <c r="B3004" t="s">
        <v>8792</v>
      </c>
      <c r="C3004" t="s">
        <v>149</v>
      </c>
      <c r="D3004" t="s">
        <v>8791</v>
      </c>
      <c r="E3004" s="3" t="s">
        <v>8593</v>
      </c>
      <c r="F3004" t="s">
        <v>8794</v>
      </c>
      <c r="G3004">
        <v>78</v>
      </c>
      <c r="H3004">
        <v>0</v>
      </c>
      <c r="I3004">
        <v>16</v>
      </c>
      <c r="J3004">
        <v>8</v>
      </c>
      <c r="K3004">
        <v>40</v>
      </c>
      <c r="L3004">
        <v>10</v>
      </c>
      <c r="M3004">
        <v>4</v>
      </c>
      <c r="N3004" s="2">
        <v>277.71367521367523</v>
      </c>
      <c r="O3004" s="2">
        <v>248.76679655982906</v>
      </c>
      <c r="P3004" s="2">
        <v>239.35</v>
      </c>
      <c r="Q3004" s="4">
        <v>765.83047177350431</v>
      </c>
      <c r="R3004" s="5">
        <v>5.4000000000000006E-2</v>
      </c>
      <c r="S3004" s="6">
        <v>807.18531724927357</v>
      </c>
      <c r="T3004" s="4">
        <v>174.12</v>
      </c>
      <c r="U3004" s="7">
        <v>981.30531724927357</v>
      </c>
      <c r="V3004" s="8">
        <v>0.91629533777196515</v>
      </c>
      <c r="W3004" s="7">
        <v>587.89420716649272</v>
      </c>
      <c r="X3004" s="7">
        <v>590.90904925452605</v>
      </c>
      <c r="Y3004" s="7">
        <v>705.47304859979124</v>
      </c>
      <c r="Z3004" s="7">
        <v>850.18546882538942</v>
      </c>
      <c r="AA3004" s="7">
        <v>948.92154720847998</v>
      </c>
      <c r="AB3004" s="7">
        <v>1091.3728358680532</v>
      </c>
      <c r="AC3004" s="7">
        <v>1178.04358974359</v>
      </c>
      <c r="AD3004" s="7">
        <v>1285.1384615384616</v>
      </c>
      <c r="AE3004" s="4">
        <v>780</v>
      </c>
      <c r="AF3004" s="4">
        <v>784</v>
      </c>
      <c r="AG3004" s="4">
        <v>936</v>
      </c>
      <c r="AH3004" s="4">
        <v>1128</v>
      </c>
      <c r="AI3004" s="4">
        <v>1259</v>
      </c>
      <c r="AJ3004" s="4">
        <v>1448</v>
      </c>
      <c r="AK3004" s="4">
        <v>1053.4229722121217</v>
      </c>
      <c r="AL3004" s="8">
        <v>1.1462201239321173</v>
      </c>
      <c r="AM3004" s="4">
        <v>968.99863336771648</v>
      </c>
      <c r="AN3004" s="8">
        <v>1.0673887686772079</v>
      </c>
      <c r="AO3004" s="4">
        <v>888.09197530849508</v>
      </c>
      <c r="AP3004" s="8">
        <v>0.99184205322458652</v>
      </c>
    </row>
    <row r="3005" spans="1:42" x14ac:dyDescent="0.25">
      <c r="A3005" s="2" t="s">
        <v>8797</v>
      </c>
      <c r="B3005" t="s">
        <v>8796</v>
      </c>
      <c r="C3005" t="s">
        <v>149</v>
      </c>
      <c r="D3005" t="s">
        <v>8795</v>
      </c>
      <c r="E3005" s="3" t="s">
        <v>8593</v>
      </c>
      <c r="F3005" t="s">
        <v>8798</v>
      </c>
      <c r="G3005">
        <v>61</v>
      </c>
      <c r="H3005">
        <v>0</v>
      </c>
      <c r="I3005">
        <v>12</v>
      </c>
      <c r="J3005">
        <v>20</v>
      </c>
      <c r="K3005">
        <v>20</v>
      </c>
      <c r="L3005">
        <v>5</v>
      </c>
      <c r="M3005">
        <v>4</v>
      </c>
      <c r="N3005" s="2">
        <v>285.02322404371586</v>
      </c>
      <c r="O3005" s="2">
        <v>208.63074304371582</v>
      </c>
      <c r="P3005" s="2">
        <v>282.49</v>
      </c>
      <c r="Q3005" s="4">
        <v>776.14396708743175</v>
      </c>
      <c r="R3005" s="5">
        <v>5.4000000000000006E-2</v>
      </c>
      <c r="S3005" s="6">
        <v>818.05574131015305</v>
      </c>
      <c r="T3005" s="4">
        <v>70.655737704918039</v>
      </c>
      <c r="U3005" s="7">
        <v>888.71147901507106</v>
      </c>
      <c r="V3005" s="8">
        <v>0.84872405391738948</v>
      </c>
      <c r="W3005" s="7">
        <v>552.34195377591766</v>
      </c>
      <c r="X3005" s="7">
        <v>555.46694361340519</v>
      </c>
      <c r="Y3005" s="7">
        <v>728.90387959396207</v>
      </c>
      <c r="Z3005" s="7">
        <v>967.18435470238478</v>
      </c>
      <c r="AA3005" s="7">
        <v>970.30934453987231</v>
      </c>
      <c r="AB3005" s="7">
        <v>1115.6213719830416</v>
      </c>
      <c r="AC3005" s="7">
        <v>1151.8262295081968</v>
      </c>
      <c r="AD3005" s="7">
        <v>1256.5377049180327</v>
      </c>
      <c r="AE3005" s="4">
        <v>707</v>
      </c>
      <c r="AF3005" s="4">
        <v>711</v>
      </c>
      <c r="AG3005" s="4">
        <v>933</v>
      </c>
      <c r="AH3005" s="4">
        <v>1238</v>
      </c>
      <c r="AI3005" s="4">
        <v>1242</v>
      </c>
      <c r="AJ3005" s="4">
        <v>1428</v>
      </c>
      <c r="AK3005" s="4">
        <v>1121.5172580607862</v>
      </c>
      <c r="AL3005" s="8">
        <v>1.1385313702243158</v>
      </c>
      <c r="AM3005" s="4">
        <v>1020.3634191439086</v>
      </c>
      <c r="AN3005" s="8">
        <v>1.0419289314553406</v>
      </c>
      <c r="AO3005" s="4">
        <v>919.20958022703087</v>
      </c>
      <c r="AP3005" s="8">
        <v>0.94532649268636504</v>
      </c>
    </row>
    <row r="3006" spans="1:42" x14ac:dyDescent="0.25">
      <c r="A3006" s="2" t="s">
        <v>8801</v>
      </c>
      <c r="B3006" t="s">
        <v>8800</v>
      </c>
      <c r="C3006" t="s">
        <v>149</v>
      </c>
      <c r="D3006" t="s">
        <v>8799</v>
      </c>
      <c r="E3006" s="3" t="s">
        <v>8593</v>
      </c>
      <c r="F3006" t="s">
        <v>8802</v>
      </c>
      <c r="G3006">
        <v>70</v>
      </c>
      <c r="H3006">
        <v>0</v>
      </c>
      <c r="I3006">
        <v>8</v>
      </c>
      <c r="J3006">
        <v>12</v>
      </c>
      <c r="K3006">
        <v>26</v>
      </c>
      <c r="L3006">
        <v>16</v>
      </c>
      <c r="M3006">
        <v>8</v>
      </c>
      <c r="N3006" s="2">
        <v>274.59404761904761</v>
      </c>
      <c r="O3006" s="2">
        <v>338.82634021428566</v>
      </c>
      <c r="P3006" s="2">
        <v>148.88999999999999</v>
      </c>
      <c r="Q3006" s="4">
        <v>762.31038783333327</v>
      </c>
      <c r="R3006" s="5">
        <v>5.4000000000000006E-2</v>
      </c>
      <c r="S3006" s="6">
        <v>803.4751487763333</v>
      </c>
      <c r="T3006" s="4">
        <v>185.51428571428571</v>
      </c>
      <c r="U3006" s="7">
        <v>988.98943449061903</v>
      </c>
      <c r="V3006" s="8">
        <v>0.88300375518919583</v>
      </c>
      <c r="W3006" s="7">
        <v>507.18074938063739</v>
      </c>
      <c r="X3006" s="7">
        <v>510.05023028236661</v>
      </c>
      <c r="Y3006" s="7">
        <v>669.30642032833759</v>
      </c>
      <c r="Z3006" s="7">
        <v>837.17105307949623</v>
      </c>
      <c r="AA3006" s="7">
        <v>887.3869688597573</v>
      </c>
      <c r="AB3006" s="7">
        <v>1020.8178307901654</v>
      </c>
      <c r="AC3006" s="7">
        <v>1232.0314285714287</v>
      </c>
      <c r="AD3006" s="7">
        <v>1344.0342857142857</v>
      </c>
      <c r="AE3006" s="4">
        <v>707</v>
      </c>
      <c r="AF3006" s="4">
        <v>711</v>
      </c>
      <c r="AG3006" s="4">
        <v>933</v>
      </c>
      <c r="AH3006" s="4">
        <v>1167</v>
      </c>
      <c r="AI3006" s="4">
        <v>1237</v>
      </c>
      <c r="AJ3006" s="4">
        <v>1423</v>
      </c>
      <c r="AK3006" s="4">
        <v>1091.3047462545976</v>
      </c>
      <c r="AL3006" s="8">
        <v>1.139987911505087</v>
      </c>
      <c r="AM3006" s="4">
        <v>995.36154709517621</v>
      </c>
      <c r="AN3006" s="8">
        <v>1.0543265260664565</v>
      </c>
      <c r="AO3006" s="4">
        <v>899.4183479357547</v>
      </c>
      <c r="AP3006" s="8">
        <v>0.96866514062782605</v>
      </c>
    </row>
    <row r="3007" spans="1:42" x14ac:dyDescent="0.25">
      <c r="A3007" s="2" t="s">
        <v>8806</v>
      </c>
      <c r="B3007" t="s">
        <v>8805</v>
      </c>
      <c r="C3007" t="s">
        <v>149</v>
      </c>
      <c r="D3007" t="s">
        <v>8803</v>
      </c>
      <c r="E3007" s="3" t="s">
        <v>8804</v>
      </c>
      <c r="F3007" t="s">
        <v>8807</v>
      </c>
      <c r="G3007">
        <v>216</v>
      </c>
      <c r="H3007">
        <v>0</v>
      </c>
      <c r="I3007">
        <v>38</v>
      </c>
      <c r="J3007">
        <v>91</v>
      </c>
      <c r="K3007">
        <v>77</v>
      </c>
      <c r="L3007">
        <v>10</v>
      </c>
      <c r="M3007">
        <v>0</v>
      </c>
      <c r="N3007" s="2">
        <v>239.89429012345678</v>
      </c>
      <c r="O3007" s="2">
        <v>373.39616872993827</v>
      </c>
      <c r="P3007" s="2">
        <v>296.10000000000002</v>
      </c>
      <c r="Q3007" s="4">
        <v>909.3904588533951</v>
      </c>
      <c r="R3007" s="5">
        <v>4.0999999999999995E-2</v>
      </c>
      <c r="S3007" s="6">
        <v>946.67546766638418</v>
      </c>
      <c r="T3007" s="4">
        <v>95.712195121951225</v>
      </c>
      <c r="U3007" s="7">
        <v>1042.3876627883353</v>
      </c>
      <c r="V3007" s="8">
        <v>0.75987828474808194</v>
      </c>
      <c r="W3007" s="7">
        <v>623.85595423097425</v>
      </c>
      <c r="X3007" s="7">
        <v>654.22062456965</v>
      </c>
      <c r="Y3007" s="7">
        <v>846.07013261855582</v>
      </c>
      <c r="Z3007" s="7">
        <v>1162.8288527424686</v>
      </c>
      <c r="AA3007" s="7">
        <v>1309.1313552833608</v>
      </c>
      <c r="AB3007" s="7">
        <v>1505.8116063406924</v>
      </c>
      <c r="AC3007" s="7">
        <v>1508.9606481481483</v>
      </c>
      <c r="AD3007" s="7">
        <v>1646.1388888888889</v>
      </c>
      <c r="AE3007" s="4">
        <v>904</v>
      </c>
      <c r="AF3007" s="4">
        <v>948</v>
      </c>
      <c r="AG3007" s="4">
        <v>1226</v>
      </c>
      <c r="AH3007" s="4">
        <v>1685</v>
      </c>
      <c r="AI3007" s="4">
        <v>1897</v>
      </c>
      <c r="AJ3007" s="4">
        <v>2182</v>
      </c>
      <c r="AK3007" s="4">
        <v>1425.5100170002554</v>
      </c>
      <c r="AL3007" s="8">
        <v>1.1089384175710726</v>
      </c>
      <c r="AM3007" s="4">
        <v>1265.075760780144</v>
      </c>
      <c r="AN3007" s="8">
        <v>0.99198528028501909</v>
      </c>
      <c r="AO3007" s="4">
        <v>1104.6415045600324</v>
      </c>
      <c r="AP3007" s="8">
        <v>0.87503214299896548</v>
      </c>
    </row>
    <row r="3008" spans="1:42" x14ac:dyDescent="0.25">
      <c r="A3008" s="2" t="s">
        <v>8810</v>
      </c>
      <c r="B3008" t="s">
        <v>8809</v>
      </c>
      <c r="C3008" t="s">
        <v>14</v>
      </c>
      <c r="D3008" t="s">
        <v>8808</v>
      </c>
      <c r="E3008" s="3" t="s">
        <v>8804</v>
      </c>
      <c r="F3008" t="s">
        <v>8811</v>
      </c>
      <c r="G3008">
        <v>156</v>
      </c>
      <c r="H3008">
        <v>0</v>
      </c>
      <c r="I3008">
        <v>62</v>
      </c>
      <c r="J3008">
        <v>56</v>
      </c>
      <c r="K3008">
        <v>36</v>
      </c>
      <c r="L3008">
        <v>2</v>
      </c>
      <c r="M3008">
        <v>0</v>
      </c>
      <c r="N3008" s="2">
        <v>226.40598290598291</v>
      </c>
      <c r="O3008" s="2">
        <v>331.87045952136765</v>
      </c>
      <c r="P3008" s="2">
        <v>287.82</v>
      </c>
      <c r="Q3008" s="4">
        <v>846.09644242735044</v>
      </c>
      <c r="R3008" s="5">
        <v>4.0999999999999995E-2</v>
      </c>
      <c r="S3008" s="6">
        <v>880.78639656687176</v>
      </c>
      <c r="T3008" s="4">
        <v>0</v>
      </c>
      <c r="U3008" s="7">
        <v>880.78639656687176</v>
      </c>
      <c r="V3008" s="8">
        <v>0.78139851607938948</v>
      </c>
      <c r="W3008" s="7">
        <v>636.05839208862301</v>
      </c>
      <c r="X3008" s="7">
        <v>667.31433273179857</v>
      </c>
      <c r="Y3008" s="7">
        <v>875.94773652499555</v>
      </c>
      <c r="Z3008" s="7">
        <v>1227.5770687607207</v>
      </c>
      <c r="AA3008" s="7">
        <v>1391.6707571373925</v>
      </c>
      <c r="AB3008" s="7">
        <v>1600.3041609305897</v>
      </c>
      <c r="AC3008" s="7">
        <v>1239.9115384615384</v>
      </c>
      <c r="AD3008" s="7">
        <v>1352.6307692307691</v>
      </c>
      <c r="AE3008" s="4">
        <v>814</v>
      </c>
      <c r="AF3008" s="4">
        <v>854</v>
      </c>
      <c r="AG3008" s="4">
        <v>1121</v>
      </c>
      <c r="AH3008" s="4">
        <v>1571</v>
      </c>
      <c r="AI3008" s="4">
        <v>1781</v>
      </c>
      <c r="AJ3008" s="4">
        <v>2048</v>
      </c>
      <c r="AK3008" s="4">
        <v>1259.4549783633677</v>
      </c>
      <c r="AL3008" s="8">
        <v>1.1173381593969891</v>
      </c>
      <c r="AM3008" s="4">
        <v>1132.3305259031154</v>
      </c>
      <c r="AN3008" s="8">
        <v>1.0045584219975092</v>
      </c>
      <c r="AO3008" s="4">
        <v>1005.2060734428632</v>
      </c>
      <c r="AP3008" s="8">
        <v>0.89177868459802923</v>
      </c>
    </row>
    <row r="3009" spans="1:42" x14ac:dyDescent="0.25">
      <c r="A3009" s="2" t="s">
        <v>8812</v>
      </c>
      <c r="B3009" t="s">
        <v>8809</v>
      </c>
      <c r="C3009" t="s">
        <v>14</v>
      </c>
      <c r="D3009" t="s">
        <v>8808</v>
      </c>
      <c r="E3009" s="3" t="s">
        <v>8804</v>
      </c>
      <c r="F3009" t="s">
        <v>8813</v>
      </c>
      <c r="G3009">
        <v>200</v>
      </c>
      <c r="H3009">
        <v>0</v>
      </c>
      <c r="I3009">
        <v>40</v>
      </c>
      <c r="J3009">
        <v>70</v>
      </c>
      <c r="K3009">
        <v>70</v>
      </c>
      <c r="L3009">
        <v>20</v>
      </c>
      <c r="M3009">
        <v>0</v>
      </c>
      <c r="N3009" s="2">
        <v>257.71791666666667</v>
      </c>
      <c r="O3009" s="2">
        <v>341.53642083333341</v>
      </c>
      <c r="P3009" s="2">
        <v>335.3</v>
      </c>
      <c r="Q3009" s="4">
        <v>934.55433749999997</v>
      </c>
      <c r="R3009" s="5">
        <v>4.0999999999999995E-2</v>
      </c>
      <c r="S3009" s="6">
        <v>972.87106533749989</v>
      </c>
      <c r="T3009" s="4">
        <v>0</v>
      </c>
      <c r="U3009" s="7">
        <v>972.87106533749989</v>
      </c>
      <c r="V3009" s="8">
        <v>0.75352107918635269</v>
      </c>
      <c r="W3009" s="7">
        <v>613.36615845769109</v>
      </c>
      <c r="X3009" s="7">
        <v>643.50700162514522</v>
      </c>
      <c r="Y3009" s="7">
        <v>844.69712976790129</v>
      </c>
      <c r="Z3009" s="7">
        <v>1183.7816154017601</v>
      </c>
      <c r="AA3009" s="7">
        <v>1342.021042030894</v>
      </c>
      <c r="AB3009" s="7">
        <v>1543.2111701736503</v>
      </c>
      <c r="AC3009" s="7">
        <v>1420.21</v>
      </c>
      <c r="AD3009" s="7">
        <v>1549.32</v>
      </c>
      <c r="AE3009" s="4">
        <v>814</v>
      </c>
      <c r="AF3009" s="4">
        <v>854</v>
      </c>
      <c r="AG3009" s="4">
        <v>1121</v>
      </c>
      <c r="AH3009" s="4">
        <v>1571</v>
      </c>
      <c r="AI3009" s="4">
        <v>1781</v>
      </c>
      <c r="AJ3009" s="4">
        <v>2048</v>
      </c>
      <c r="AK3009" s="4">
        <v>1439.8331540799377</v>
      </c>
      <c r="AL3009" s="8">
        <v>1.1151987871426983</v>
      </c>
      <c r="AM3009" s="4">
        <v>1284.179124499125</v>
      </c>
      <c r="AN3009" s="8">
        <v>0.99463955115724967</v>
      </c>
      <c r="AO3009" s="4">
        <v>1128.5250949183123</v>
      </c>
      <c r="AP3009" s="8">
        <v>0.87408031517180107</v>
      </c>
    </row>
    <row r="3010" spans="1:42" x14ac:dyDescent="0.25">
      <c r="A3010" s="2" t="s">
        <v>8814</v>
      </c>
      <c r="B3010" t="s">
        <v>8809</v>
      </c>
      <c r="C3010" t="s">
        <v>14</v>
      </c>
      <c r="D3010" t="s">
        <v>8808</v>
      </c>
      <c r="E3010" s="3" t="s">
        <v>8804</v>
      </c>
      <c r="F3010" t="s">
        <v>8815</v>
      </c>
      <c r="G3010">
        <v>50</v>
      </c>
      <c r="H3010">
        <v>0</v>
      </c>
      <c r="I3010">
        <v>8</v>
      </c>
      <c r="J3010">
        <v>18</v>
      </c>
      <c r="K3010">
        <v>18</v>
      </c>
      <c r="L3010">
        <v>6</v>
      </c>
      <c r="M3010">
        <v>0</v>
      </c>
      <c r="N3010" s="2">
        <v>268.315</v>
      </c>
      <c r="O3010" s="2">
        <v>318.17958016666665</v>
      </c>
      <c r="P3010" s="2">
        <v>418.23</v>
      </c>
      <c r="Q3010" s="4">
        <v>1004.7245801666667</v>
      </c>
      <c r="R3010" s="5">
        <v>4.0999999999999995E-2</v>
      </c>
      <c r="S3010" s="6">
        <v>1045.9182879534999</v>
      </c>
      <c r="T3010" s="4">
        <v>0</v>
      </c>
      <c r="U3010" s="7">
        <v>1045.9182879534999</v>
      </c>
      <c r="V3010" s="8">
        <v>0.79267460511224108</v>
      </c>
      <c r="W3010" s="7">
        <v>645.23712856136422</v>
      </c>
      <c r="X3010" s="7">
        <v>676.9441127658539</v>
      </c>
      <c r="Y3010" s="7">
        <v>888.58823233082217</v>
      </c>
      <c r="Z3010" s="7">
        <v>1245.2918046313307</v>
      </c>
      <c r="AA3010" s="7">
        <v>1411.7534717049011</v>
      </c>
      <c r="AB3010" s="7">
        <v>1623.3975912698697</v>
      </c>
      <c r="AC3010" s="7">
        <v>1451.4280000000001</v>
      </c>
      <c r="AD3010" s="7">
        <v>1583.376</v>
      </c>
      <c r="AE3010" s="4">
        <v>814</v>
      </c>
      <c r="AF3010" s="4">
        <v>854</v>
      </c>
      <c r="AG3010" s="4">
        <v>1121</v>
      </c>
      <c r="AH3010" s="4">
        <v>1571</v>
      </c>
      <c r="AI3010" s="4">
        <v>1781</v>
      </c>
      <c r="AJ3010" s="4">
        <v>2048</v>
      </c>
      <c r="AK3010" s="4">
        <v>1477.8803688646001</v>
      </c>
      <c r="AL3010" s="8">
        <v>1.1200475709102071</v>
      </c>
      <c r="AM3010" s="4">
        <v>1333.8930085608999</v>
      </c>
      <c r="AN3010" s="8">
        <v>1.0109232489775517</v>
      </c>
      <c r="AO3010" s="4">
        <v>1189.9056482571998</v>
      </c>
      <c r="AP3010" s="8">
        <v>0.90179892704489628</v>
      </c>
    </row>
    <row r="3011" spans="1:42" x14ac:dyDescent="0.25">
      <c r="A3011" s="2" t="s">
        <v>8816</v>
      </c>
      <c r="B3011" t="s">
        <v>8809</v>
      </c>
      <c r="C3011" t="s">
        <v>14</v>
      </c>
      <c r="D3011" t="s">
        <v>8808</v>
      </c>
      <c r="E3011" s="3" t="s">
        <v>8804</v>
      </c>
      <c r="F3011" t="s">
        <v>8817</v>
      </c>
      <c r="G3011">
        <v>50</v>
      </c>
      <c r="H3011">
        <v>0</v>
      </c>
      <c r="I3011">
        <v>0</v>
      </c>
      <c r="J3011">
        <v>26</v>
      </c>
      <c r="K3011">
        <v>18</v>
      </c>
      <c r="L3011">
        <v>6</v>
      </c>
      <c r="M3011">
        <v>0</v>
      </c>
      <c r="N3011" s="2">
        <v>277.86666666666667</v>
      </c>
      <c r="O3011" s="2">
        <v>325.5460678333335</v>
      </c>
      <c r="P3011" s="2">
        <v>367.28</v>
      </c>
      <c r="Q3011" s="4">
        <v>970.69273450000014</v>
      </c>
      <c r="R3011" s="5">
        <v>4.0999999999999995E-2</v>
      </c>
      <c r="S3011" s="6">
        <v>1010.4911366145001</v>
      </c>
      <c r="T3011" s="4">
        <v>0</v>
      </c>
      <c r="U3011" s="7">
        <v>1010.4911366145001</v>
      </c>
      <c r="V3011" s="8">
        <v>0.74180820482638388</v>
      </c>
      <c r="W3011" s="7">
        <v>603.83187872867654</v>
      </c>
      <c r="X3011" s="7">
        <v>633.50420692173191</v>
      </c>
      <c r="Y3011" s="7">
        <v>831.56699761037635</v>
      </c>
      <c r="Z3011" s="7">
        <v>1165.3806897822492</v>
      </c>
      <c r="AA3011" s="7">
        <v>1321.1604127957896</v>
      </c>
      <c r="AB3011" s="7">
        <v>1519.2232034844342</v>
      </c>
      <c r="AC3011" s="7">
        <v>1498.42</v>
      </c>
      <c r="AD3011" s="7">
        <v>1634.64</v>
      </c>
      <c r="AE3011" s="4">
        <v>814</v>
      </c>
      <c r="AF3011" s="4">
        <v>854</v>
      </c>
      <c r="AG3011" s="4">
        <v>1121</v>
      </c>
      <c r="AH3011" s="4">
        <v>1571</v>
      </c>
      <c r="AI3011" s="4">
        <v>1781</v>
      </c>
      <c r="AJ3011" s="4">
        <v>2048</v>
      </c>
      <c r="AK3011" s="4">
        <v>1519.0156859014503</v>
      </c>
      <c r="AL3011" s="8">
        <v>1.1151194287927251</v>
      </c>
      <c r="AM3011" s="4">
        <v>1349.5075028058002</v>
      </c>
      <c r="AN3011" s="8">
        <v>0.99068235413727801</v>
      </c>
      <c r="AO3011" s="4">
        <v>1179.9993197101501</v>
      </c>
      <c r="AP3011" s="8">
        <v>0.86624527948183094</v>
      </c>
    </row>
    <row r="3012" spans="1:42" x14ac:dyDescent="0.25">
      <c r="A3012" s="2" t="s">
        <v>8818</v>
      </c>
      <c r="B3012" t="s">
        <v>8809</v>
      </c>
      <c r="C3012" t="s">
        <v>14</v>
      </c>
      <c r="D3012" t="s">
        <v>8808</v>
      </c>
      <c r="E3012" s="3" t="s">
        <v>8804</v>
      </c>
      <c r="F3012" t="s">
        <v>8819</v>
      </c>
      <c r="G3012">
        <v>34</v>
      </c>
      <c r="H3012">
        <v>8</v>
      </c>
      <c r="I3012">
        <v>26</v>
      </c>
      <c r="J3012">
        <v>0</v>
      </c>
      <c r="K3012">
        <v>0</v>
      </c>
      <c r="L3012">
        <v>0</v>
      </c>
      <c r="M3012">
        <v>0</v>
      </c>
      <c r="N3012" s="2">
        <v>190.77450980392157</v>
      </c>
      <c r="O3012" s="2">
        <v>282.34602790196078</v>
      </c>
      <c r="P3012" s="2">
        <v>270.04000000000002</v>
      </c>
      <c r="Q3012" s="4">
        <v>743.16053770588246</v>
      </c>
      <c r="R3012" s="5">
        <v>4.0999999999999995E-2</v>
      </c>
      <c r="S3012" s="6">
        <v>773.6301197518236</v>
      </c>
      <c r="T3012" s="4">
        <v>0</v>
      </c>
      <c r="U3012" s="7">
        <v>773.6301197518236</v>
      </c>
      <c r="V3012" s="8">
        <v>0.9159849586140828</v>
      </c>
      <c r="W3012" s="7">
        <v>745.61175631186347</v>
      </c>
      <c r="X3012" s="7">
        <v>782.25115465642671</v>
      </c>
      <c r="Y3012" s="7">
        <v>1026.8191386063868</v>
      </c>
      <c r="Z3012" s="7">
        <v>1439.0123699827241</v>
      </c>
      <c r="AA3012" s="7">
        <v>1631.3692112916813</v>
      </c>
      <c r="AB3012" s="7">
        <v>1875.9371952416416</v>
      </c>
      <c r="AC3012" s="7">
        <v>929.04705882352948</v>
      </c>
      <c r="AD3012" s="7">
        <v>1013.5058823529412</v>
      </c>
      <c r="AE3012" s="4">
        <v>814</v>
      </c>
      <c r="AF3012" s="4">
        <v>854</v>
      </c>
      <c r="AG3012" s="4">
        <v>1121</v>
      </c>
      <c r="AH3012" s="4">
        <v>1571</v>
      </c>
      <c r="AI3012" s="4">
        <v>1781</v>
      </c>
      <c r="AJ3012" s="4">
        <v>2048</v>
      </c>
      <c r="AK3012" s="4">
        <v>957.46860547685822</v>
      </c>
      <c r="AL3012" s="8">
        <v>1.1336513646125219</v>
      </c>
      <c r="AM3012" s="4">
        <v>896.18911023518012</v>
      </c>
      <c r="AN3012" s="8">
        <v>1.0610958959463757</v>
      </c>
      <c r="AO3012" s="4">
        <v>834.9096149935018</v>
      </c>
      <c r="AP3012" s="8">
        <v>0.98854042728022917</v>
      </c>
    </row>
    <row r="3013" spans="1:42" x14ac:dyDescent="0.25">
      <c r="A3013" s="2" t="s">
        <v>8822</v>
      </c>
      <c r="B3013" t="s">
        <v>8821</v>
      </c>
      <c r="C3013" t="s">
        <v>14</v>
      </c>
      <c r="D3013" t="s">
        <v>8820</v>
      </c>
      <c r="E3013" s="3" t="s">
        <v>8804</v>
      </c>
      <c r="F3013" t="s">
        <v>8823</v>
      </c>
      <c r="G3013">
        <v>366</v>
      </c>
      <c r="H3013">
        <v>0</v>
      </c>
      <c r="I3013">
        <v>126</v>
      </c>
      <c r="J3013">
        <v>120</v>
      </c>
      <c r="K3013">
        <v>98</v>
      </c>
      <c r="L3013">
        <v>16</v>
      </c>
      <c r="M3013">
        <v>6</v>
      </c>
      <c r="N3013" s="2">
        <v>248.46766848816029</v>
      </c>
      <c r="O3013" s="2">
        <v>388.56901689071043</v>
      </c>
      <c r="P3013" s="2">
        <v>245.5</v>
      </c>
      <c r="Q3013" s="4">
        <v>882.53668537887074</v>
      </c>
      <c r="R3013" s="5">
        <v>4.0999999999999995E-2</v>
      </c>
      <c r="S3013" s="6">
        <v>918.72068947940443</v>
      </c>
      <c r="T3013" s="4">
        <v>95.207977207977208</v>
      </c>
      <c r="U3013" s="7">
        <v>1013.9286666873817</v>
      </c>
      <c r="V3013" s="8">
        <v>0.71282182235937808</v>
      </c>
      <c r="W3013" s="7">
        <v>601.96742981171599</v>
      </c>
      <c r="X3013" s="7">
        <v>692.39172184351878</v>
      </c>
      <c r="Y3013" s="7">
        <v>877.76152050871463</v>
      </c>
      <c r="Z3013" s="7">
        <v>1158.0768258073033</v>
      </c>
      <c r="AA3013" s="7">
        <v>1318.2570002636398</v>
      </c>
      <c r="AB3013" s="7">
        <v>1515.8986671331518</v>
      </c>
      <c r="AC3013" s="7">
        <v>1564.6568306010931</v>
      </c>
      <c r="AD3013" s="7">
        <v>1706.8983606557379</v>
      </c>
      <c r="AE3013" s="4">
        <v>932</v>
      </c>
      <c r="AF3013" s="4">
        <v>1072</v>
      </c>
      <c r="AG3013" s="4">
        <v>1359</v>
      </c>
      <c r="AH3013" s="4">
        <v>1793</v>
      </c>
      <c r="AI3013" s="4">
        <v>2041</v>
      </c>
      <c r="AJ3013" s="4">
        <v>2347</v>
      </c>
      <c r="AK3013" s="4">
        <v>1475.7458880016386</v>
      </c>
      <c r="AL3013" s="8">
        <v>1.1044270014573829</v>
      </c>
      <c r="AM3013" s="4">
        <v>1289.5064599242958</v>
      </c>
      <c r="AN3013" s="8">
        <v>0.97349517865865776</v>
      </c>
      <c r="AO3013" s="4">
        <v>1103.2670318469532</v>
      </c>
      <c r="AP3013" s="8">
        <v>0.84256335585993281</v>
      </c>
    </row>
    <row r="3014" spans="1:42" x14ac:dyDescent="0.25">
      <c r="A3014" s="2" t="s">
        <v>8826</v>
      </c>
      <c r="B3014" t="s">
        <v>8825</v>
      </c>
      <c r="C3014" t="s">
        <v>149</v>
      </c>
      <c r="D3014" t="s">
        <v>8824</v>
      </c>
      <c r="E3014" s="3" t="s">
        <v>8804</v>
      </c>
      <c r="F3014" t="s">
        <v>8827</v>
      </c>
      <c r="G3014">
        <v>170</v>
      </c>
      <c r="H3014">
        <v>0</v>
      </c>
      <c r="I3014">
        <v>66</v>
      </c>
      <c r="J3014">
        <v>60</v>
      </c>
      <c r="K3014">
        <v>36</v>
      </c>
      <c r="L3014">
        <v>8</v>
      </c>
      <c r="M3014">
        <v>0</v>
      </c>
      <c r="N3014" s="2">
        <v>253.04901960784312</v>
      </c>
      <c r="O3014" s="2">
        <v>252.56692117647074</v>
      </c>
      <c r="P3014" s="2">
        <v>342.15</v>
      </c>
      <c r="Q3014" s="4">
        <v>847.7659407843139</v>
      </c>
      <c r="R3014" s="5">
        <v>4.0999999999999995E-2</v>
      </c>
      <c r="S3014" s="6">
        <v>882.52434435647069</v>
      </c>
      <c r="T3014" s="4">
        <v>0</v>
      </c>
      <c r="U3014" s="7">
        <v>882.52434435647069</v>
      </c>
      <c r="V3014" s="8">
        <v>0.87737364495842063</v>
      </c>
      <c r="W3014" s="7">
        <v>600.12357315155987</v>
      </c>
      <c r="X3014" s="7">
        <v>739.62598269994874</v>
      </c>
      <c r="Y3014" s="7">
        <v>818.58961074620663</v>
      </c>
      <c r="Z3014" s="7">
        <v>1146.727353960656</v>
      </c>
      <c r="AA3014" s="7">
        <v>1352.0327868809266</v>
      </c>
      <c r="AB3014" s="7">
        <v>1554.7060988663218</v>
      </c>
      <c r="AC3014" s="7">
        <v>1106.4576470588236</v>
      </c>
      <c r="AD3014" s="7">
        <v>1207.0447058823529</v>
      </c>
      <c r="AE3014" s="4">
        <v>684</v>
      </c>
      <c r="AF3014" s="4">
        <v>843</v>
      </c>
      <c r="AG3014" s="4">
        <v>933</v>
      </c>
      <c r="AH3014" s="4">
        <v>1307</v>
      </c>
      <c r="AI3014" s="4">
        <v>1541</v>
      </c>
      <c r="AJ3014" s="4">
        <v>1772</v>
      </c>
      <c r="AK3014" s="4">
        <v>1147.2554522635885</v>
      </c>
      <c r="AL3014" s="8">
        <v>1.1405596959310054</v>
      </c>
      <c r="AM3014" s="4">
        <v>1059.0117496278824</v>
      </c>
      <c r="AN3014" s="8">
        <v>1.052831012273477</v>
      </c>
      <c r="AO3014" s="4">
        <v>970.76804699217666</v>
      </c>
      <c r="AP3014" s="8">
        <v>0.96510232861594891</v>
      </c>
    </row>
    <row r="3015" spans="1:42" x14ac:dyDescent="0.25">
      <c r="A3015" s="2" t="s">
        <v>8830</v>
      </c>
      <c r="B3015" t="s">
        <v>8829</v>
      </c>
      <c r="C3015" t="s">
        <v>149</v>
      </c>
      <c r="D3015" t="s">
        <v>8828</v>
      </c>
      <c r="E3015" s="3" t="s">
        <v>8804</v>
      </c>
      <c r="F3015" t="s">
        <v>3010</v>
      </c>
      <c r="G3015">
        <v>48</v>
      </c>
      <c r="H3015">
        <v>0</v>
      </c>
      <c r="I3015">
        <v>4</v>
      </c>
      <c r="J3015">
        <v>20</v>
      </c>
      <c r="K3015">
        <v>21</v>
      </c>
      <c r="L3015">
        <v>3</v>
      </c>
      <c r="M3015">
        <v>0</v>
      </c>
      <c r="N3015" s="2">
        <v>277.96006944444446</v>
      </c>
      <c r="O3015" s="2">
        <v>358.25216330555554</v>
      </c>
      <c r="P3015" s="2">
        <v>264.31</v>
      </c>
      <c r="Q3015" s="4">
        <v>900.52223275000006</v>
      </c>
      <c r="R3015" s="5">
        <v>4.0999999999999995E-2</v>
      </c>
      <c r="S3015" s="6">
        <v>937.44364429275004</v>
      </c>
      <c r="T3015" s="4">
        <v>124.875</v>
      </c>
      <c r="U3015" s="7">
        <v>1062.3186442927499</v>
      </c>
      <c r="V3015" s="8">
        <v>0.87339285281763523</v>
      </c>
      <c r="W3015" s="7">
        <v>611.95642860567796</v>
      </c>
      <c r="X3015" s="7">
        <v>752.99928305761637</v>
      </c>
      <c r="Y3015" s="7">
        <v>833.92551102184325</v>
      </c>
      <c r="Z3015" s="7">
        <v>1005.0266787176373</v>
      </c>
      <c r="AA3015" s="7">
        <v>1400.4091067714319</v>
      </c>
      <c r="AB3015" s="7">
        <v>1610.8172994784218</v>
      </c>
      <c r="AC3015" s="7">
        <v>1337.9437500000001</v>
      </c>
      <c r="AD3015" s="7">
        <v>1459.575</v>
      </c>
      <c r="AE3015" s="4">
        <v>794</v>
      </c>
      <c r="AF3015" s="4">
        <v>977</v>
      </c>
      <c r="AG3015" s="4">
        <v>1082</v>
      </c>
      <c r="AH3015" s="4">
        <v>1304</v>
      </c>
      <c r="AI3015" s="4">
        <v>1817</v>
      </c>
      <c r="AJ3015" s="4">
        <v>2090</v>
      </c>
      <c r="AK3015" s="4">
        <v>1253.4483467988869</v>
      </c>
      <c r="AL3015" s="8">
        <v>1.1331983736078408</v>
      </c>
      <c r="AM3015" s="4">
        <v>1143.2141482502345</v>
      </c>
      <c r="AN3015" s="8">
        <v>1.0425685407740481</v>
      </c>
      <c r="AO3015" s="4">
        <v>1040.3288962714921</v>
      </c>
      <c r="AP3015" s="8">
        <v>0.95798069679584164</v>
      </c>
    </row>
    <row r="3016" spans="1:42" x14ac:dyDescent="0.25">
      <c r="A3016" s="2" t="s">
        <v>8832</v>
      </c>
      <c r="B3016" t="s">
        <v>5474</v>
      </c>
      <c r="C3016" t="s">
        <v>14</v>
      </c>
      <c r="D3016" t="s">
        <v>8831</v>
      </c>
      <c r="E3016" s="3" t="s">
        <v>8804</v>
      </c>
      <c r="F3016" t="s">
        <v>8833</v>
      </c>
      <c r="G3016">
        <v>60</v>
      </c>
      <c r="H3016">
        <v>0</v>
      </c>
      <c r="I3016">
        <v>10</v>
      </c>
      <c r="J3016">
        <v>11</v>
      </c>
      <c r="K3016">
        <v>31</v>
      </c>
      <c r="L3016">
        <v>8</v>
      </c>
      <c r="M3016">
        <v>0</v>
      </c>
      <c r="N3016" s="2">
        <v>281.27083333333331</v>
      </c>
      <c r="O3016" s="2">
        <v>347.24283597222222</v>
      </c>
      <c r="P3016" s="2">
        <v>377.37</v>
      </c>
      <c r="Q3016" s="4">
        <v>1005.8836693055556</v>
      </c>
      <c r="R3016" s="5">
        <v>4.0999999999999995E-2</v>
      </c>
      <c r="S3016" s="6">
        <v>1047.1248997470832</v>
      </c>
      <c r="T3016" s="4">
        <v>0</v>
      </c>
      <c r="U3016" s="7">
        <v>1047.1248997470832</v>
      </c>
      <c r="V3016" s="8">
        <v>0.90575209377676058</v>
      </c>
      <c r="W3016" s="7">
        <v>657.57602008192805</v>
      </c>
      <c r="X3016" s="7">
        <v>683.84283080145417</v>
      </c>
      <c r="Y3016" s="7">
        <v>896.69457283899283</v>
      </c>
      <c r="Z3016" s="7">
        <v>1140.3418860649415</v>
      </c>
      <c r="AA3016" s="7">
        <v>1346.8533634460427</v>
      </c>
      <c r="AB3016" s="7">
        <v>1548.8360803582605</v>
      </c>
      <c r="AC3016" s="7">
        <v>1271.6916666666666</v>
      </c>
      <c r="AD3016" s="7">
        <v>1387.3</v>
      </c>
      <c r="AE3016" s="4">
        <v>726</v>
      </c>
      <c r="AF3016" s="4">
        <v>755</v>
      </c>
      <c r="AG3016" s="4">
        <v>990</v>
      </c>
      <c r="AH3016" s="4">
        <v>1259</v>
      </c>
      <c r="AI3016" s="4">
        <v>1487</v>
      </c>
      <c r="AJ3016" s="4">
        <v>1710</v>
      </c>
      <c r="AK3016" s="4">
        <v>1319.4736471403332</v>
      </c>
      <c r="AL3016" s="8">
        <v>1.1413309136945144</v>
      </c>
      <c r="AM3016" s="4">
        <v>1228.6907313425831</v>
      </c>
      <c r="AN3016" s="8">
        <v>1.0628046403885965</v>
      </c>
      <c r="AO3016" s="4">
        <v>1137.9078155448331</v>
      </c>
      <c r="AP3016" s="8">
        <v>0.98427836708267846</v>
      </c>
    </row>
    <row r="3017" spans="1:42" x14ac:dyDescent="0.25">
      <c r="A3017" s="2" t="s">
        <v>8836</v>
      </c>
      <c r="B3017" t="s">
        <v>8835</v>
      </c>
      <c r="C3017" t="s">
        <v>149</v>
      </c>
      <c r="D3017" t="s">
        <v>8834</v>
      </c>
      <c r="E3017" s="3" t="s">
        <v>8804</v>
      </c>
      <c r="F3017" t="s">
        <v>8837</v>
      </c>
      <c r="G3017">
        <v>50</v>
      </c>
      <c r="H3017">
        <v>0</v>
      </c>
      <c r="I3017">
        <v>48</v>
      </c>
      <c r="J3017">
        <v>2</v>
      </c>
      <c r="K3017">
        <v>0</v>
      </c>
      <c r="L3017">
        <v>0</v>
      </c>
      <c r="M3017">
        <v>0</v>
      </c>
      <c r="N3017" s="2">
        <v>217.745</v>
      </c>
      <c r="O3017" s="2">
        <v>143.08085116666678</v>
      </c>
      <c r="P3017" s="2">
        <v>383.84</v>
      </c>
      <c r="Q3017" s="4">
        <v>744.6658511666667</v>
      </c>
      <c r="R3017" s="5">
        <v>4.0999999999999995E-2</v>
      </c>
      <c r="S3017" s="6">
        <v>775.19715106449996</v>
      </c>
      <c r="T3017" s="4">
        <v>0</v>
      </c>
      <c r="U3017" s="7">
        <v>775.19715106449996</v>
      </c>
      <c r="V3017" s="8">
        <v>0.71958743415314497</v>
      </c>
      <c r="W3017" s="7">
        <v>736.85753257282033</v>
      </c>
      <c r="X3017" s="7">
        <v>765.64102993894619</v>
      </c>
      <c r="Y3017" s="7">
        <v>1004.5440580777903</v>
      </c>
      <c r="Z3017" s="7">
        <v>1338.4326275248495</v>
      </c>
      <c r="AA3017" s="7">
        <v>1686.7129456549717</v>
      </c>
      <c r="AB3017" s="7">
        <v>1940.0077224768786</v>
      </c>
      <c r="AC3017" s="7">
        <v>1185.008</v>
      </c>
      <c r="AD3017" s="7">
        <v>1292.7359999999999</v>
      </c>
      <c r="AE3017" s="4">
        <v>1024</v>
      </c>
      <c r="AF3017" s="4">
        <v>1064</v>
      </c>
      <c r="AG3017" s="4">
        <v>1396</v>
      </c>
      <c r="AH3017" s="4">
        <v>1860</v>
      </c>
      <c r="AI3017" s="4">
        <v>2344</v>
      </c>
      <c r="AJ3017" s="4">
        <v>2696</v>
      </c>
      <c r="AK3017" s="4">
        <v>1198.4019678742</v>
      </c>
      <c r="AL3017" s="8">
        <v>1.1124331351869523</v>
      </c>
      <c r="AM3017" s="4">
        <v>1057.3336956042999</v>
      </c>
      <c r="AN3017" s="8">
        <v>0.98148456817568319</v>
      </c>
      <c r="AO3017" s="4">
        <v>916.2654233344</v>
      </c>
      <c r="AP3017" s="8">
        <v>0.85053600116441408</v>
      </c>
    </row>
    <row r="3018" spans="1:42" x14ac:dyDescent="0.25">
      <c r="A3018" s="2" t="s">
        <v>8840</v>
      </c>
      <c r="B3018" t="s">
        <v>8839</v>
      </c>
      <c r="C3018" t="s">
        <v>149</v>
      </c>
      <c r="D3018" t="s">
        <v>8838</v>
      </c>
      <c r="E3018" s="3" t="s">
        <v>8804</v>
      </c>
      <c r="F3018" t="s">
        <v>8841</v>
      </c>
      <c r="G3018">
        <v>20</v>
      </c>
      <c r="H3018">
        <v>0</v>
      </c>
      <c r="I3018">
        <v>1</v>
      </c>
      <c r="J3018">
        <v>15</v>
      </c>
      <c r="K3018">
        <v>4</v>
      </c>
      <c r="L3018">
        <v>0</v>
      </c>
      <c r="M3018">
        <v>0</v>
      </c>
      <c r="N3018" s="2">
        <v>284.93333333333334</v>
      </c>
      <c r="O3018" s="2">
        <v>263.49900524999998</v>
      </c>
      <c r="P3018" s="2">
        <v>215.35</v>
      </c>
      <c r="Q3018" s="4">
        <v>763.7823385833334</v>
      </c>
      <c r="R3018" s="5">
        <v>4.0999999999999995E-2</v>
      </c>
      <c r="S3018" s="6">
        <v>795.09741446525004</v>
      </c>
      <c r="T3018" s="4">
        <v>65.111111111111114</v>
      </c>
      <c r="U3018" s="7">
        <v>860.20852557636113</v>
      </c>
      <c r="V3018" s="8">
        <v>0.80740428531665198</v>
      </c>
      <c r="W3018" s="7">
        <v>566.43414452705531</v>
      </c>
      <c r="X3018" s="7">
        <v>593.30058616470217</v>
      </c>
      <c r="Y3018" s="7">
        <v>772.41019708234819</v>
      </c>
      <c r="Z3018" s="7">
        <v>930.62368672626872</v>
      </c>
      <c r="AA3018" s="7">
        <v>1161.227310782738</v>
      </c>
      <c r="AB3018" s="7">
        <v>1335.1128913819525</v>
      </c>
      <c r="AC3018" s="7">
        <v>1171.9400000000003</v>
      </c>
      <c r="AD3018" s="7">
        <v>1278.48</v>
      </c>
      <c r="AE3018" s="4">
        <v>759</v>
      </c>
      <c r="AF3018" s="4">
        <v>795</v>
      </c>
      <c r="AG3018" s="4">
        <v>1035</v>
      </c>
      <c r="AH3018" s="4">
        <v>1247</v>
      </c>
      <c r="AI3018" s="4">
        <v>1556</v>
      </c>
      <c r="AJ3018" s="4">
        <v>1789</v>
      </c>
      <c r="AK3018" s="4">
        <v>1146.8089942665251</v>
      </c>
      <c r="AL3018" s="8">
        <v>1.1375259108106215</v>
      </c>
      <c r="AM3018" s="4">
        <v>1029.5718009994337</v>
      </c>
      <c r="AN3018" s="8">
        <v>1.0274853689792984</v>
      </c>
      <c r="AO3018" s="4">
        <v>912.33460773234185</v>
      </c>
      <c r="AP3018" s="8">
        <v>0.91744482714797526</v>
      </c>
    </row>
    <row r="3019" spans="1:42" x14ac:dyDescent="0.25">
      <c r="A3019" s="2" t="s">
        <v>8845</v>
      </c>
      <c r="B3019" t="s">
        <v>8844</v>
      </c>
      <c r="C3019" t="s">
        <v>14</v>
      </c>
      <c r="D3019" t="s">
        <v>8842</v>
      </c>
      <c r="E3019" s="3" t="s">
        <v>8843</v>
      </c>
      <c r="F3019" t="s">
        <v>8846</v>
      </c>
      <c r="G3019">
        <v>150</v>
      </c>
      <c r="H3019">
        <v>0</v>
      </c>
      <c r="I3019">
        <v>0</v>
      </c>
      <c r="J3019">
        <v>61</v>
      </c>
      <c r="K3019">
        <v>65</v>
      </c>
      <c r="L3019">
        <v>24</v>
      </c>
      <c r="M3019">
        <v>0</v>
      </c>
      <c r="N3019" s="2">
        <v>294.19055555555559</v>
      </c>
      <c r="O3019" s="2">
        <v>737.82479727777786</v>
      </c>
      <c r="P3019" s="2">
        <v>204.15</v>
      </c>
      <c r="Q3019" s="4">
        <v>1236.1653528333336</v>
      </c>
      <c r="R3019" s="5">
        <v>5.2000000000000005E-2</v>
      </c>
      <c r="S3019" s="6">
        <v>1300.445951180667</v>
      </c>
      <c r="T3019" s="4">
        <v>0</v>
      </c>
      <c r="U3019" s="7">
        <v>1300.445951180667</v>
      </c>
      <c r="V3019" s="8">
        <v>0.66878166684529028</v>
      </c>
      <c r="W3019" s="7">
        <v>724.29054519344947</v>
      </c>
      <c r="X3019" s="7">
        <v>954.35143858822937</v>
      </c>
      <c r="Y3019" s="7">
        <v>1056.6750336155587</v>
      </c>
      <c r="Z3019" s="7">
        <v>1395.7473387061209</v>
      </c>
      <c r="AA3019" s="7">
        <v>1661.9224421105464</v>
      </c>
      <c r="AB3019" s="7">
        <v>1911.3780038438399</v>
      </c>
      <c r="AC3019" s="7">
        <v>2138.9500000000003</v>
      </c>
      <c r="AD3019" s="7">
        <v>2333.4</v>
      </c>
      <c r="AE3019" s="4">
        <v>1083</v>
      </c>
      <c r="AF3019" s="4">
        <v>1427</v>
      </c>
      <c r="AG3019" s="4">
        <v>1580</v>
      </c>
      <c r="AH3019" s="4">
        <v>2087</v>
      </c>
      <c r="AI3019" s="4">
        <v>2485</v>
      </c>
      <c r="AJ3019" s="4">
        <v>2858</v>
      </c>
      <c r="AK3019" s="4">
        <v>2128.493791567942</v>
      </c>
      <c r="AL3019" s="8">
        <v>1.0946226750156554</v>
      </c>
      <c r="AM3019" s="4">
        <v>1852.4778447721837</v>
      </c>
      <c r="AN3019" s="8">
        <v>0.9526756722922004</v>
      </c>
      <c r="AO3019" s="4">
        <v>1576.4618979764252</v>
      </c>
      <c r="AP3019" s="8">
        <v>0.81072866956874534</v>
      </c>
    </row>
    <row r="3020" spans="1:42" x14ac:dyDescent="0.25">
      <c r="A3020" s="2" t="s">
        <v>8847</v>
      </c>
      <c r="B3020" t="s">
        <v>8844</v>
      </c>
      <c r="C3020" t="s">
        <v>14</v>
      </c>
      <c r="D3020" t="s">
        <v>8842</v>
      </c>
      <c r="E3020" s="3" t="s">
        <v>8843</v>
      </c>
      <c r="F3020" t="s">
        <v>8848</v>
      </c>
      <c r="G3020">
        <v>216</v>
      </c>
      <c r="H3020">
        <v>0</v>
      </c>
      <c r="I3020">
        <v>32</v>
      </c>
      <c r="J3020">
        <v>130</v>
      </c>
      <c r="K3020">
        <v>54</v>
      </c>
      <c r="L3020">
        <v>0</v>
      </c>
      <c r="M3020">
        <v>0</v>
      </c>
      <c r="N3020" s="2">
        <v>283.91743827160491</v>
      </c>
      <c r="O3020" s="2">
        <v>462.40627853549387</v>
      </c>
      <c r="P3020" s="2">
        <v>292.63</v>
      </c>
      <c r="Q3020" s="4">
        <v>1038.9537168070988</v>
      </c>
      <c r="R3020" s="5">
        <v>5.2000000000000005E-2</v>
      </c>
      <c r="S3020" s="6">
        <v>1092.979310081068</v>
      </c>
      <c r="T3020" s="4">
        <v>0</v>
      </c>
      <c r="U3020" s="7">
        <v>1092.979310081068</v>
      </c>
      <c r="V3020" s="8">
        <v>0.64900547879523063</v>
      </c>
      <c r="W3020" s="7">
        <v>702.87293353523467</v>
      </c>
      <c r="X3020" s="7">
        <v>926.13081824079404</v>
      </c>
      <c r="Y3020" s="7">
        <v>1025.4286564964643</v>
      </c>
      <c r="Z3020" s="7">
        <v>1354.4744342456461</v>
      </c>
      <c r="AA3020" s="7">
        <v>1612.778614806148</v>
      </c>
      <c r="AB3020" s="7">
        <v>1854.857658396769</v>
      </c>
      <c r="AC3020" s="7">
        <v>1852.4916666666668</v>
      </c>
      <c r="AD3020" s="7">
        <v>2020.8999999999999</v>
      </c>
      <c r="AE3020" s="4">
        <v>1083</v>
      </c>
      <c r="AF3020" s="4">
        <v>1427</v>
      </c>
      <c r="AG3020" s="4">
        <v>1580</v>
      </c>
      <c r="AH3020" s="4">
        <v>2087</v>
      </c>
      <c r="AI3020" s="4">
        <v>2485</v>
      </c>
      <c r="AJ3020" s="4">
        <v>2858</v>
      </c>
      <c r="AK3020" s="4">
        <v>1845.8194586092175</v>
      </c>
      <c r="AL3020" s="8">
        <v>1.0960380772581826</v>
      </c>
      <c r="AM3020" s="4">
        <v>1593.5792026590643</v>
      </c>
      <c r="AN3020" s="8">
        <v>0.94625911385564709</v>
      </c>
      <c r="AO3020" s="4">
        <v>1341.3389467089112</v>
      </c>
      <c r="AP3020" s="8">
        <v>0.79648015045311171</v>
      </c>
    </row>
    <row r="3021" spans="1:42" x14ac:dyDescent="0.25">
      <c r="A3021" s="2" t="s">
        <v>8849</v>
      </c>
      <c r="B3021" t="s">
        <v>8844</v>
      </c>
      <c r="C3021" t="s">
        <v>14</v>
      </c>
      <c r="D3021" t="s">
        <v>8842</v>
      </c>
      <c r="E3021" s="3" t="s">
        <v>8843</v>
      </c>
      <c r="F3021" t="s">
        <v>8850</v>
      </c>
      <c r="G3021">
        <v>151</v>
      </c>
      <c r="H3021">
        <v>100</v>
      </c>
      <c r="I3021">
        <v>50</v>
      </c>
      <c r="J3021">
        <v>1</v>
      </c>
      <c r="K3021">
        <v>0</v>
      </c>
      <c r="L3021">
        <v>0</v>
      </c>
      <c r="M3021">
        <v>0</v>
      </c>
      <c r="N3021" s="2">
        <v>238.79028697571744</v>
      </c>
      <c r="O3021" s="2">
        <v>297.12250185430469</v>
      </c>
      <c r="P3021" s="2">
        <v>274.61</v>
      </c>
      <c r="Q3021" s="4">
        <v>810.52278883002214</v>
      </c>
      <c r="R3021" s="5">
        <v>5.2000000000000005E-2</v>
      </c>
      <c r="S3021" s="6">
        <v>852.66997384918329</v>
      </c>
      <c r="T3021" s="4">
        <v>0</v>
      </c>
      <c r="U3021" s="7">
        <v>852.66997384918329</v>
      </c>
      <c r="V3021" s="8">
        <v>0.71044068891037171</v>
      </c>
      <c r="W3021" s="7">
        <v>769.40726608993259</v>
      </c>
      <c r="X3021" s="7">
        <v>1013.7988630751006</v>
      </c>
      <c r="Y3021" s="7">
        <v>1122.4962884783874</v>
      </c>
      <c r="Z3021" s="7">
        <v>1482.6897177559458</v>
      </c>
      <c r="AA3021" s="7">
        <v>1765.4451119422738</v>
      </c>
      <c r="AB3021" s="7">
        <v>2030.4394889058426</v>
      </c>
      <c r="AC3021" s="7">
        <v>1320.2185430463578</v>
      </c>
      <c r="AD3021" s="7">
        <v>1440.2384105960266</v>
      </c>
      <c r="AE3021" s="4">
        <v>1083</v>
      </c>
      <c r="AF3021" s="4">
        <v>1427</v>
      </c>
      <c r="AG3021" s="4">
        <v>1580</v>
      </c>
      <c r="AH3021" s="4">
        <v>2087</v>
      </c>
      <c r="AI3021" s="4">
        <v>2485</v>
      </c>
      <c r="AJ3021" s="4">
        <v>2858</v>
      </c>
      <c r="AK3021" s="4">
        <v>1329.8554741579155</v>
      </c>
      <c r="AL3021" s="8">
        <v>1.1080294465477307</v>
      </c>
      <c r="AM3021" s="4">
        <v>1170.7936407216714</v>
      </c>
      <c r="AN3021" s="8">
        <v>0.97549986066861105</v>
      </c>
      <c r="AO3021" s="4">
        <v>1011.7318072854273</v>
      </c>
      <c r="AP3021" s="8">
        <v>0.84297027478949138</v>
      </c>
    </row>
    <row r="3022" spans="1:42" x14ac:dyDescent="0.25">
      <c r="A3022" s="2" t="s">
        <v>8851</v>
      </c>
      <c r="B3022" t="s">
        <v>8844</v>
      </c>
      <c r="C3022" t="s">
        <v>14</v>
      </c>
      <c r="D3022" t="s">
        <v>8842</v>
      </c>
      <c r="E3022" s="3" t="s">
        <v>8843</v>
      </c>
      <c r="F3022" t="s">
        <v>8852</v>
      </c>
      <c r="G3022">
        <v>71</v>
      </c>
      <c r="H3022">
        <v>0</v>
      </c>
      <c r="I3022">
        <v>11</v>
      </c>
      <c r="J3022">
        <v>37</v>
      </c>
      <c r="K3022">
        <v>23</v>
      </c>
      <c r="L3022">
        <v>0</v>
      </c>
      <c r="M3022">
        <v>0</v>
      </c>
      <c r="N3022" s="2">
        <v>171.4706572769953</v>
      </c>
      <c r="O3022" s="2">
        <v>350.80190433333331</v>
      </c>
      <c r="P3022" s="2">
        <v>252.6</v>
      </c>
      <c r="Q3022" s="4">
        <v>774.8725616103286</v>
      </c>
      <c r="R3022" s="5">
        <v>5.2000000000000005E-2</v>
      </c>
      <c r="S3022" s="6">
        <v>815.16593481406574</v>
      </c>
      <c r="T3022" s="4">
        <v>110.28</v>
      </c>
      <c r="U3022" s="7">
        <v>925.44593481406571</v>
      </c>
      <c r="V3022" s="8">
        <v>0.53788258952994206</v>
      </c>
      <c r="W3022" s="7">
        <v>513.1105144620733</v>
      </c>
      <c r="X3022" s="7">
        <v>676.09298627643454</v>
      </c>
      <c r="Y3022" s="7">
        <v>748.58228333340332</v>
      </c>
      <c r="Z3022" s="7">
        <v>988.79191475747632</v>
      </c>
      <c r="AA3022" s="7">
        <v>1177.35884435665</v>
      </c>
      <c r="AB3022" s="7">
        <v>1354.0811175739664</v>
      </c>
      <c r="AC3022" s="7">
        <v>1892.5887323943664</v>
      </c>
      <c r="AD3022" s="7">
        <v>2064.6422535211268</v>
      </c>
      <c r="AE3022" s="4">
        <v>1083</v>
      </c>
      <c r="AF3022" s="4">
        <v>1427</v>
      </c>
      <c r="AG3022" s="4">
        <v>1580</v>
      </c>
      <c r="AH3022" s="4">
        <v>2087</v>
      </c>
      <c r="AI3022" s="4">
        <v>2485</v>
      </c>
      <c r="AJ3022" s="4">
        <v>2858</v>
      </c>
      <c r="AK3022" s="4">
        <v>1715.5106152836645</v>
      </c>
      <c r="AL3022" s="8">
        <v>1.0611759662497762</v>
      </c>
      <c r="AM3022" s="4">
        <v>1415.3957217937982</v>
      </c>
      <c r="AN3022" s="8">
        <v>0.88674484067649817</v>
      </c>
      <c r="AO3022" s="4">
        <v>1115.2808283039321</v>
      </c>
      <c r="AP3022" s="8">
        <v>0.71231371510322017</v>
      </c>
    </row>
    <row r="3023" spans="1:42" x14ac:dyDescent="0.25">
      <c r="A3023" s="2" t="s">
        <v>8853</v>
      </c>
      <c r="B3023" t="s">
        <v>8844</v>
      </c>
      <c r="C3023" t="s">
        <v>14</v>
      </c>
      <c r="D3023" t="s">
        <v>8842</v>
      </c>
      <c r="E3023" s="3" t="s">
        <v>8843</v>
      </c>
      <c r="F3023" t="s">
        <v>8854</v>
      </c>
      <c r="G3023">
        <v>24</v>
      </c>
      <c r="H3023">
        <v>0</v>
      </c>
      <c r="I3023">
        <v>0</v>
      </c>
      <c r="J3023">
        <v>12</v>
      </c>
      <c r="K3023">
        <v>12</v>
      </c>
      <c r="L3023">
        <v>0</v>
      </c>
      <c r="M3023">
        <v>0</v>
      </c>
      <c r="N3023" s="2">
        <v>178.69444444444446</v>
      </c>
      <c r="O3023" s="2">
        <v>629.95132886111128</v>
      </c>
      <c r="P3023" s="2">
        <v>0</v>
      </c>
      <c r="Q3023" s="4">
        <v>808.64577330555574</v>
      </c>
      <c r="R3023" s="5">
        <v>5.2000000000000005E-2</v>
      </c>
      <c r="S3023" s="6">
        <v>850.69535351744469</v>
      </c>
      <c r="T3023" s="4">
        <v>192.33333333333334</v>
      </c>
      <c r="U3023" s="7">
        <v>1043.0286868507781</v>
      </c>
      <c r="V3023" s="8">
        <v>0.5688730225529196</v>
      </c>
      <c r="W3023" s="7">
        <v>502.48326580823158</v>
      </c>
      <c r="X3023" s="7">
        <v>662.09013878887026</v>
      </c>
      <c r="Y3023" s="7">
        <v>733.07807938781707</v>
      </c>
      <c r="Z3023" s="7">
        <v>968.31262764707219</v>
      </c>
      <c r="AA3023" s="7">
        <v>1152.9740678979274</v>
      </c>
      <c r="AB3023" s="7">
        <v>1326.0361714496084</v>
      </c>
      <c r="AC3023" s="7">
        <v>2016.8500000000001</v>
      </c>
      <c r="AD3023" s="7">
        <v>2200.1999999999998</v>
      </c>
      <c r="AE3023" s="4">
        <v>1083</v>
      </c>
      <c r="AF3023" s="4">
        <v>1427</v>
      </c>
      <c r="AG3023" s="4">
        <v>1580</v>
      </c>
      <c r="AH3023" s="4">
        <v>2087</v>
      </c>
      <c r="AI3023" s="4">
        <v>2485</v>
      </c>
      <c r="AJ3023" s="4">
        <v>2858</v>
      </c>
      <c r="AK3023" s="4">
        <v>1746.131066397146</v>
      </c>
      <c r="AL3023" s="8">
        <v>1.0572481045707549</v>
      </c>
      <c r="AM3023" s="4">
        <v>1447.6524954372455</v>
      </c>
      <c r="AN3023" s="8">
        <v>0.89445641056480985</v>
      </c>
      <c r="AO3023" s="4">
        <v>1149.1739244773451</v>
      </c>
      <c r="AP3023" s="8">
        <v>0.73166471655886467</v>
      </c>
    </row>
    <row r="3024" spans="1:42" x14ac:dyDescent="0.25">
      <c r="A3024" s="2" t="s">
        <v>8855</v>
      </c>
      <c r="B3024" t="s">
        <v>8844</v>
      </c>
      <c r="C3024" t="s">
        <v>14</v>
      </c>
      <c r="D3024" t="s">
        <v>8842</v>
      </c>
      <c r="E3024" s="3" t="s">
        <v>8843</v>
      </c>
      <c r="F3024" t="s">
        <v>8856</v>
      </c>
      <c r="G3024">
        <v>48</v>
      </c>
      <c r="H3024">
        <v>0</v>
      </c>
      <c r="I3024">
        <v>0</v>
      </c>
      <c r="J3024">
        <v>26</v>
      </c>
      <c r="K3024">
        <v>20</v>
      </c>
      <c r="L3024">
        <v>2</v>
      </c>
      <c r="M3024">
        <v>0</v>
      </c>
      <c r="N3024" s="2">
        <v>190.93923611111111</v>
      </c>
      <c r="O3024" s="2">
        <v>529.28488633333325</v>
      </c>
      <c r="P3024" s="2">
        <v>254.3</v>
      </c>
      <c r="Q3024" s="4">
        <v>974.5241224444444</v>
      </c>
      <c r="R3024" s="5">
        <v>5.2000000000000005E-2</v>
      </c>
      <c r="S3024" s="6">
        <v>1025.1993768115556</v>
      </c>
      <c r="T3024" s="4">
        <v>0</v>
      </c>
      <c r="U3024" s="7">
        <v>1025.1993768115556</v>
      </c>
      <c r="V3024" s="8">
        <v>0.56053730592270956</v>
      </c>
      <c r="W3024" s="7">
        <v>607.06190231429446</v>
      </c>
      <c r="X3024" s="7">
        <v>799.88673555170658</v>
      </c>
      <c r="Y3024" s="7">
        <v>885.64894335788108</v>
      </c>
      <c r="Z3024" s="7">
        <v>1169.8413574606948</v>
      </c>
      <c r="AA3024" s="7">
        <v>1392.9352052179331</v>
      </c>
      <c r="AB3024" s="7">
        <v>1602.015620327104</v>
      </c>
      <c r="AC3024" s="7">
        <v>2011.8541666666667</v>
      </c>
      <c r="AD3024" s="7">
        <v>2194.75</v>
      </c>
      <c r="AE3024" s="4">
        <v>1083</v>
      </c>
      <c r="AF3024" s="4">
        <v>1427</v>
      </c>
      <c r="AG3024" s="4">
        <v>1580</v>
      </c>
      <c r="AH3024" s="4">
        <v>2087</v>
      </c>
      <c r="AI3024" s="4">
        <v>2485</v>
      </c>
      <c r="AJ3024" s="4">
        <v>2858</v>
      </c>
      <c r="AK3024" s="4">
        <v>1956.4923125270195</v>
      </c>
      <c r="AL3024" s="8">
        <v>1.069730390719865</v>
      </c>
      <c r="AM3024" s="4">
        <v>1631.622683789067</v>
      </c>
      <c r="AN3024" s="8">
        <v>0.89210489602318277</v>
      </c>
      <c r="AO3024" s="4">
        <v>1328.4110303003113</v>
      </c>
      <c r="AP3024" s="8">
        <v>0.72632110097294611</v>
      </c>
    </row>
    <row r="3025" spans="1:42" x14ac:dyDescent="0.25">
      <c r="A3025" s="2" t="s">
        <v>8857</v>
      </c>
      <c r="B3025" t="s">
        <v>8844</v>
      </c>
      <c r="C3025" t="s">
        <v>14</v>
      </c>
      <c r="D3025" t="s">
        <v>8842</v>
      </c>
      <c r="E3025" s="3" t="s">
        <v>8843</v>
      </c>
      <c r="F3025" t="s">
        <v>2272</v>
      </c>
      <c r="G3025">
        <v>7</v>
      </c>
      <c r="H3025">
        <v>0</v>
      </c>
      <c r="I3025">
        <v>0</v>
      </c>
      <c r="J3025">
        <v>2</v>
      </c>
      <c r="K3025">
        <v>5</v>
      </c>
      <c r="L3025">
        <v>0</v>
      </c>
      <c r="M3025">
        <v>0</v>
      </c>
      <c r="N3025" s="2">
        <v>196.80952380952382</v>
      </c>
      <c r="O3025" s="2">
        <v>438.77539714285712</v>
      </c>
      <c r="P3025" s="2">
        <v>480.15</v>
      </c>
      <c r="Q3025" s="4">
        <v>1115.7349209523809</v>
      </c>
      <c r="R3025" s="5">
        <v>5.2000000000000005E-2</v>
      </c>
      <c r="S3025" s="6">
        <v>1173.7531368419047</v>
      </c>
      <c r="T3025" s="4">
        <v>0</v>
      </c>
      <c r="U3025" s="7">
        <v>1173.7531368419047</v>
      </c>
      <c r="V3025" s="8">
        <v>0.60435983507858282</v>
      </c>
      <c r="W3025" s="7">
        <v>654.52170139010514</v>
      </c>
      <c r="X3025" s="7">
        <v>862.42148465713774</v>
      </c>
      <c r="Y3025" s="7">
        <v>954.88853942416085</v>
      </c>
      <c r="Z3025" s="7">
        <v>1261.2989758090023</v>
      </c>
      <c r="AA3025" s="7">
        <v>1501.8341901702784</v>
      </c>
      <c r="AB3025" s="7">
        <v>1727.2604086545898</v>
      </c>
      <c r="AC3025" s="7">
        <v>2136.3571428571431</v>
      </c>
      <c r="AD3025" s="7">
        <v>2330.5714285714284</v>
      </c>
      <c r="AE3025" s="4">
        <v>1083</v>
      </c>
      <c r="AF3025" s="4">
        <v>1427</v>
      </c>
      <c r="AG3025" s="4">
        <v>1580</v>
      </c>
      <c r="AH3025" s="4">
        <v>2087</v>
      </c>
      <c r="AI3025" s="4">
        <v>2485</v>
      </c>
      <c r="AJ3025" s="4">
        <v>2858</v>
      </c>
      <c r="AK3025" s="4">
        <v>2045.6039324978233</v>
      </c>
      <c r="AL3025" s="8">
        <v>1.0532716092302143</v>
      </c>
      <c r="AM3025" s="4">
        <v>1754.987000612517</v>
      </c>
      <c r="AN3025" s="8">
        <v>0.90363435117967039</v>
      </c>
      <c r="AO3025" s="4">
        <v>1464.3700687272108</v>
      </c>
      <c r="AP3025" s="8">
        <v>0.75399709312912655</v>
      </c>
    </row>
    <row r="3026" spans="1:42" x14ac:dyDescent="0.25">
      <c r="A3026" s="2" t="s">
        <v>8858</v>
      </c>
      <c r="B3026" t="s">
        <v>8844</v>
      </c>
      <c r="C3026" t="s">
        <v>14</v>
      </c>
      <c r="D3026" t="s">
        <v>8842</v>
      </c>
      <c r="E3026" s="3" t="s">
        <v>8843</v>
      </c>
      <c r="F3026" t="s">
        <v>8859</v>
      </c>
      <c r="G3026">
        <v>138</v>
      </c>
      <c r="H3026">
        <v>0</v>
      </c>
      <c r="I3026">
        <v>0</v>
      </c>
      <c r="J3026">
        <v>42</v>
      </c>
      <c r="K3026">
        <v>36</v>
      </c>
      <c r="L3026">
        <v>54</v>
      </c>
      <c r="M3026">
        <v>6</v>
      </c>
      <c r="N3026" s="2">
        <v>328.89009661835752</v>
      </c>
      <c r="O3026" s="2">
        <v>752.11737890579718</v>
      </c>
      <c r="P3026" s="2">
        <v>172.41</v>
      </c>
      <c r="Q3026" s="4">
        <v>1253.4174755241547</v>
      </c>
      <c r="R3026" s="5">
        <v>5.2000000000000005E-2</v>
      </c>
      <c r="S3026" s="6">
        <v>1318.5951842514107</v>
      </c>
      <c r="T3026" s="4">
        <v>0</v>
      </c>
      <c r="U3026" s="7">
        <v>1318.5951842514107</v>
      </c>
      <c r="V3026" s="8">
        <v>0.62140537317451994</v>
      </c>
      <c r="W3026" s="7">
        <v>672.98201914800518</v>
      </c>
      <c r="X3026" s="7">
        <v>886.74546752004005</v>
      </c>
      <c r="Y3026" s="7">
        <v>981.82048961574162</v>
      </c>
      <c r="Z3026" s="7">
        <v>1296.8730138152232</v>
      </c>
      <c r="AA3026" s="7">
        <v>1544.1923523386822</v>
      </c>
      <c r="AB3026" s="7">
        <v>1775.9765565327782</v>
      </c>
      <c r="AC3026" s="7">
        <v>2334.152173913044</v>
      </c>
      <c r="AD3026" s="7">
        <v>2546.3478260869565</v>
      </c>
      <c r="AE3026" s="4">
        <v>1083</v>
      </c>
      <c r="AF3026" s="4">
        <v>1427</v>
      </c>
      <c r="AG3026" s="4">
        <v>1580</v>
      </c>
      <c r="AH3026" s="4">
        <v>2087</v>
      </c>
      <c r="AI3026" s="4">
        <v>2485</v>
      </c>
      <c r="AJ3026" s="4">
        <v>2858</v>
      </c>
      <c r="AK3026" s="4">
        <v>2313.0435093378969</v>
      </c>
      <c r="AL3026" s="8">
        <v>1.0900522633904646</v>
      </c>
      <c r="AM3026" s="4">
        <v>1976.2142379376353</v>
      </c>
      <c r="AN3026" s="8">
        <v>0.93131702638183811</v>
      </c>
      <c r="AO3026" s="4">
        <v>1647.404711094523</v>
      </c>
      <c r="AP3026" s="8">
        <v>0.77636119977817908</v>
      </c>
    </row>
    <row r="3027" spans="1:42" x14ac:dyDescent="0.25">
      <c r="A3027" s="2" t="s">
        <v>8860</v>
      </c>
      <c r="B3027" t="s">
        <v>8844</v>
      </c>
      <c r="C3027" t="s">
        <v>14</v>
      </c>
      <c r="D3027" t="s">
        <v>8842</v>
      </c>
      <c r="E3027" s="3" t="s">
        <v>8843</v>
      </c>
      <c r="F3027" t="s">
        <v>8861</v>
      </c>
      <c r="G3027">
        <v>32</v>
      </c>
      <c r="H3027">
        <v>0</v>
      </c>
      <c r="I3027">
        <v>0</v>
      </c>
      <c r="J3027">
        <v>32</v>
      </c>
      <c r="K3027">
        <v>0</v>
      </c>
      <c r="L3027">
        <v>0</v>
      </c>
      <c r="M3027">
        <v>0</v>
      </c>
      <c r="N3027" s="2">
        <v>170.38541666666666</v>
      </c>
      <c r="O3027" s="2">
        <v>538.19117679166663</v>
      </c>
      <c r="P3027" s="2">
        <v>332</v>
      </c>
      <c r="Q3027" s="4">
        <v>1040.5765934583333</v>
      </c>
      <c r="R3027" s="5">
        <v>5.2000000000000005E-2</v>
      </c>
      <c r="S3027" s="6">
        <v>1094.6865763181665</v>
      </c>
      <c r="T3027" s="4">
        <v>0</v>
      </c>
      <c r="U3027" s="7">
        <v>1094.6865763181665</v>
      </c>
      <c r="V3027" s="8">
        <v>0.69283960526466237</v>
      </c>
      <c r="W3027" s="7">
        <v>750.34529250162939</v>
      </c>
      <c r="X3027" s="7">
        <v>988.68211671267329</v>
      </c>
      <c r="Y3027" s="7">
        <v>1094.6865763181665</v>
      </c>
      <c r="Z3027" s="7">
        <v>1445.9562561873504</v>
      </c>
      <c r="AA3027" s="7">
        <v>1721.7064190826859</v>
      </c>
      <c r="AB3027" s="7">
        <v>1980.1355918464051</v>
      </c>
      <c r="AC3027" s="7">
        <v>1738.0000000000002</v>
      </c>
      <c r="AD3027" s="7">
        <v>1896</v>
      </c>
      <c r="AE3027" s="4">
        <v>1083</v>
      </c>
      <c r="AF3027" s="4">
        <v>1427</v>
      </c>
      <c r="AG3027" s="4">
        <v>1580</v>
      </c>
      <c r="AH3027" s="4">
        <v>2087</v>
      </c>
      <c r="AI3027" s="4">
        <v>2485</v>
      </c>
      <c r="AJ3027" s="4">
        <v>2858</v>
      </c>
      <c r="AK3027" s="4">
        <v>1698.9125439496017</v>
      </c>
      <c r="AL3027" s="8">
        <v>1.0752611037655708</v>
      </c>
      <c r="AM3027" s="4">
        <v>1504.6970543537834</v>
      </c>
      <c r="AN3027" s="8">
        <v>0.95233990781885025</v>
      </c>
      <c r="AO3027" s="4">
        <v>1288.9020659139851</v>
      </c>
      <c r="AP3027" s="8">
        <v>0.81576080121138295</v>
      </c>
    </row>
    <row r="3028" spans="1:42" x14ac:dyDescent="0.25">
      <c r="A3028" s="2" t="s">
        <v>8862</v>
      </c>
      <c r="B3028" t="s">
        <v>8844</v>
      </c>
      <c r="C3028" t="s">
        <v>14</v>
      </c>
      <c r="D3028" t="s">
        <v>8842</v>
      </c>
      <c r="E3028" s="3" t="s">
        <v>8843</v>
      </c>
      <c r="F3028" t="s">
        <v>8863</v>
      </c>
      <c r="G3028">
        <v>1</v>
      </c>
      <c r="H3028">
        <v>0</v>
      </c>
      <c r="I3028">
        <v>0</v>
      </c>
      <c r="J3028">
        <v>1</v>
      </c>
      <c r="K3028">
        <v>0</v>
      </c>
      <c r="L3028">
        <v>0</v>
      </c>
      <c r="M3028">
        <v>0</v>
      </c>
      <c r="N3028" s="2">
        <v>179.41666666666666</v>
      </c>
      <c r="O3028" s="2">
        <v>700.29794599999991</v>
      </c>
      <c r="P3028" s="2">
        <v>52.85</v>
      </c>
      <c r="Q3028" s="4">
        <v>932.56461266666656</v>
      </c>
      <c r="R3028" s="5">
        <v>5.2000000000000005E-2</v>
      </c>
      <c r="S3028" s="6">
        <v>981.0579725253333</v>
      </c>
      <c r="T3028" s="4">
        <v>0</v>
      </c>
      <c r="U3028" s="7">
        <v>981.0579725253333</v>
      </c>
      <c r="V3028" s="8">
        <v>0.62092276742109698</v>
      </c>
      <c r="W3028" s="7">
        <v>672.45935711704806</v>
      </c>
      <c r="X3028" s="7">
        <v>886.05678910990548</v>
      </c>
      <c r="Y3028" s="7">
        <v>981.0579725253333</v>
      </c>
      <c r="Z3028" s="7">
        <v>1295.8658156078295</v>
      </c>
      <c r="AA3028" s="7">
        <v>1542.993077041426</v>
      </c>
      <c r="AB3028" s="7">
        <v>1774.5972692894954</v>
      </c>
      <c r="AC3028" s="7">
        <v>1738.0000000000002</v>
      </c>
      <c r="AD3028" s="7">
        <v>1896</v>
      </c>
      <c r="AE3028" s="4">
        <v>1083</v>
      </c>
      <c r="AF3028" s="4">
        <v>1427</v>
      </c>
      <c r="AG3028" s="4">
        <v>1580</v>
      </c>
      <c r="AH3028" s="4">
        <v>2087</v>
      </c>
      <c r="AI3028" s="4">
        <v>2485</v>
      </c>
      <c r="AJ3028" s="4">
        <v>2858</v>
      </c>
      <c r="AK3028" s="4">
        <v>981.0579725253333</v>
      </c>
      <c r="AL3028" s="8">
        <v>0.62092276742109698</v>
      </c>
      <c r="AM3028" s="4">
        <v>981.0579725253333</v>
      </c>
      <c r="AN3028" s="8">
        <v>0.62092276742109698</v>
      </c>
      <c r="AO3028" s="4">
        <v>981.0579725253333</v>
      </c>
      <c r="AP3028" s="8">
        <v>0.62092276742109698</v>
      </c>
    </row>
    <row r="3029" spans="1:42" x14ac:dyDescent="0.25">
      <c r="A3029" s="2" t="s">
        <v>8864</v>
      </c>
      <c r="B3029" t="s">
        <v>8844</v>
      </c>
      <c r="C3029" t="s">
        <v>14</v>
      </c>
      <c r="D3029" t="s">
        <v>8842</v>
      </c>
      <c r="E3029" s="3" t="s">
        <v>8843</v>
      </c>
      <c r="F3029" t="s">
        <v>8865</v>
      </c>
      <c r="G3029">
        <v>60</v>
      </c>
      <c r="H3029">
        <v>0</v>
      </c>
      <c r="I3029">
        <v>0</v>
      </c>
      <c r="J3029">
        <v>0</v>
      </c>
      <c r="K3029">
        <v>18</v>
      </c>
      <c r="L3029">
        <v>42</v>
      </c>
      <c r="M3029">
        <v>0</v>
      </c>
      <c r="N3029" s="2">
        <v>343.99722222222221</v>
      </c>
      <c r="O3029" s="2">
        <v>741.02426855555564</v>
      </c>
      <c r="P3029" s="2">
        <v>226.73</v>
      </c>
      <c r="Q3029" s="4">
        <v>1311.7514907777779</v>
      </c>
      <c r="R3029" s="5">
        <v>5.2000000000000005E-2</v>
      </c>
      <c r="S3029" s="6">
        <v>1379.9625682982223</v>
      </c>
      <c r="T3029" s="4">
        <v>0</v>
      </c>
      <c r="U3029" s="7">
        <v>1379.9625682982223</v>
      </c>
      <c r="V3029" s="8">
        <v>0.58334569170536965</v>
      </c>
      <c r="W3029" s="7">
        <v>631.76338411691529</v>
      </c>
      <c r="X3029" s="7">
        <v>832.43430206356243</v>
      </c>
      <c r="Y3029" s="7">
        <v>921.68619289448395</v>
      </c>
      <c r="Z3029" s="7">
        <v>1217.4424585891063</v>
      </c>
      <c r="AA3029" s="7">
        <v>1449.6140438878433</v>
      </c>
      <c r="AB3029" s="7">
        <v>1667.2019868939465</v>
      </c>
      <c r="AC3029" s="7">
        <v>2602.1600000000003</v>
      </c>
      <c r="AD3029" s="7">
        <v>2838.72</v>
      </c>
      <c r="AE3029" s="4">
        <v>1083</v>
      </c>
      <c r="AF3029" s="4">
        <v>1427</v>
      </c>
      <c r="AG3029" s="4">
        <v>1580</v>
      </c>
      <c r="AH3029" s="4">
        <v>2087</v>
      </c>
      <c r="AI3029" s="4">
        <v>2485</v>
      </c>
      <c r="AJ3029" s="4">
        <v>2858</v>
      </c>
      <c r="AK3029" s="4">
        <v>2565.7601420341975</v>
      </c>
      <c r="AL3029" s="8">
        <v>1.0846128432677535</v>
      </c>
      <c r="AM3029" s="4">
        <v>2170.494284122206</v>
      </c>
      <c r="AN3029" s="8">
        <v>0.91752379274695894</v>
      </c>
      <c r="AO3029" s="4">
        <v>1775.2284262102141</v>
      </c>
      <c r="AP3029" s="8">
        <v>0.75043474222616424</v>
      </c>
    </row>
    <row r="3030" spans="1:42" x14ac:dyDescent="0.25">
      <c r="A3030" s="2" t="s">
        <v>8866</v>
      </c>
      <c r="B3030" t="s">
        <v>8844</v>
      </c>
      <c r="C3030" t="s">
        <v>14</v>
      </c>
      <c r="D3030" t="s">
        <v>8842</v>
      </c>
      <c r="E3030" s="3" t="s">
        <v>8843</v>
      </c>
      <c r="F3030" t="s">
        <v>8867</v>
      </c>
      <c r="G3030">
        <v>43</v>
      </c>
      <c r="H3030">
        <v>0</v>
      </c>
      <c r="I3030">
        <v>0</v>
      </c>
      <c r="J3030">
        <v>16</v>
      </c>
      <c r="K3030">
        <v>4</v>
      </c>
      <c r="L3030">
        <v>22</v>
      </c>
      <c r="M3030">
        <v>1</v>
      </c>
      <c r="N3030" s="2">
        <v>329.23837209302326</v>
      </c>
      <c r="O3030" s="2">
        <v>535.35483248062019</v>
      </c>
      <c r="P3030" s="2">
        <v>404.73</v>
      </c>
      <c r="Q3030" s="4">
        <v>1269.3232045736436</v>
      </c>
      <c r="R3030" s="5">
        <v>5.2000000000000005E-2</v>
      </c>
      <c r="S3030" s="6">
        <v>1335.328011211473</v>
      </c>
      <c r="T3030" s="4">
        <v>0</v>
      </c>
      <c r="U3030" s="7">
        <v>1335.328011211473</v>
      </c>
      <c r="V3030" s="8">
        <v>0.6298993426882854</v>
      </c>
      <c r="W3030" s="7">
        <v>682.18098813141296</v>
      </c>
      <c r="X3030" s="7">
        <v>898.86636201618319</v>
      </c>
      <c r="Y3030" s="7">
        <v>995.2409614474908</v>
      </c>
      <c r="Z3030" s="7">
        <v>1314.5999281904515</v>
      </c>
      <c r="AA3030" s="7">
        <v>1565.2998665803889</v>
      </c>
      <c r="AB3030" s="7">
        <v>1800.2523214031196</v>
      </c>
      <c r="AC3030" s="7">
        <v>2331.8976744186048</v>
      </c>
      <c r="AD3030" s="7">
        <v>2543.888372093023</v>
      </c>
      <c r="AE3030" s="4">
        <v>1083</v>
      </c>
      <c r="AF3030" s="4">
        <v>1427</v>
      </c>
      <c r="AG3030" s="4">
        <v>1580</v>
      </c>
      <c r="AH3030" s="4">
        <v>2087</v>
      </c>
      <c r="AI3030" s="4">
        <v>2485</v>
      </c>
      <c r="AJ3030" s="4">
        <v>2858</v>
      </c>
      <c r="AK3030" s="4">
        <v>2296.669653625388</v>
      </c>
      <c r="AL3030" s="8">
        <v>1.0833822798926203</v>
      </c>
      <c r="AM3030" s="4">
        <v>1967.7896180627326</v>
      </c>
      <c r="AN3030" s="8">
        <v>0.92824338032271603</v>
      </c>
      <c r="AO3030" s="4">
        <v>1638.9095825000777</v>
      </c>
      <c r="AP3030" s="8">
        <v>0.77310448075281213</v>
      </c>
    </row>
    <row r="3031" spans="1:42" x14ac:dyDescent="0.25">
      <c r="A3031" s="2" t="s">
        <v>8868</v>
      </c>
      <c r="B3031" t="s">
        <v>8844</v>
      </c>
      <c r="C3031" t="s">
        <v>14</v>
      </c>
      <c r="D3031" t="s">
        <v>8842</v>
      </c>
      <c r="E3031" s="3" t="s">
        <v>8843</v>
      </c>
      <c r="F3031" t="s">
        <v>8869</v>
      </c>
      <c r="G3031">
        <v>40</v>
      </c>
      <c r="H3031">
        <v>28</v>
      </c>
      <c r="I3031">
        <v>8</v>
      </c>
      <c r="J3031">
        <v>4</v>
      </c>
      <c r="K3031">
        <v>0</v>
      </c>
      <c r="L3031">
        <v>0</v>
      </c>
      <c r="M3031">
        <v>0</v>
      </c>
      <c r="N3031" s="2">
        <v>236.35</v>
      </c>
      <c r="O3031" s="2">
        <v>383.8060478750001</v>
      </c>
      <c r="P3031" s="2">
        <v>256.41000000000003</v>
      </c>
      <c r="Q3031" s="4">
        <v>876.56604787500009</v>
      </c>
      <c r="R3031" s="5">
        <v>5.2000000000000005E-2</v>
      </c>
      <c r="S3031" s="6">
        <v>922.14748236450009</v>
      </c>
      <c r="T3031" s="4">
        <v>0</v>
      </c>
      <c r="U3031" s="7">
        <v>922.14748236450009</v>
      </c>
      <c r="V3031" s="8">
        <v>0.76749686422347074</v>
      </c>
      <c r="W3031" s="7">
        <v>831.19910395401882</v>
      </c>
      <c r="X3031" s="7">
        <v>1095.2180252468929</v>
      </c>
      <c r="Y3031" s="7">
        <v>1212.6450454730839</v>
      </c>
      <c r="Z3031" s="7">
        <v>1601.7659556343835</v>
      </c>
      <c r="AA3031" s="7">
        <v>1907.229707595325</v>
      </c>
      <c r="AB3031" s="7">
        <v>2193.5060379506799</v>
      </c>
      <c r="AC3031" s="7">
        <v>1321.65</v>
      </c>
      <c r="AD3031" s="7">
        <v>1441.8</v>
      </c>
      <c r="AE3031" s="4">
        <v>1083</v>
      </c>
      <c r="AF3031" s="4">
        <v>1427</v>
      </c>
      <c r="AG3031" s="4">
        <v>1580</v>
      </c>
      <c r="AH3031" s="4">
        <v>2087</v>
      </c>
      <c r="AI3031" s="4">
        <v>2485</v>
      </c>
      <c r="AJ3031" s="4">
        <v>2858</v>
      </c>
      <c r="AK3031" s="4">
        <v>1340.6639739852001</v>
      </c>
      <c r="AL3031" s="8">
        <v>1.1158251968249688</v>
      </c>
      <c r="AM3031" s="4">
        <v>1201.1584767783002</v>
      </c>
      <c r="AN3031" s="8">
        <v>0.99971575262446954</v>
      </c>
      <c r="AO3031" s="4">
        <v>1061.6529795714</v>
      </c>
      <c r="AP3031" s="8">
        <v>0.88360630842397003</v>
      </c>
    </row>
    <row r="3032" spans="1:42" x14ac:dyDescent="0.25">
      <c r="A3032" s="2" t="s">
        <v>8870</v>
      </c>
      <c r="B3032" t="s">
        <v>8844</v>
      </c>
      <c r="C3032" t="s">
        <v>14</v>
      </c>
      <c r="D3032" t="s">
        <v>8842</v>
      </c>
      <c r="E3032" s="3" t="s">
        <v>8843</v>
      </c>
      <c r="F3032" t="s">
        <v>8871</v>
      </c>
      <c r="G3032">
        <v>24</v>
      </c>
      <c r="H3032">
        <v>0</v>
      </c>
      <c r="I3032">
        <v>12</v>
      </c>
      <c r="J3032">
        <v>12</v>
      </c>
      <c r="K3032">
        <v>0</v>
      </c>
      <c r="L3032">
        <v>0</v>
      </c>
      <c r="M3032">
        <v>0</v>
      </c>
      <c r="N3032" s="2">
        <v>159.93402777777777</v>
      </c>
      <c r="O3032" s="2">
        <v>304.59839294444447</v>
      </c>
      <c r="P3032" s="2">
        <v>330.43</v>
      </c>
      <c r="Q3032" s="4">
        <v>794.9624207222223</v>
      </c>
      <c r="R3032" s="5">
        <v>5.2000000000000005E-2</v>
      </c>
      <c r="S3032" s="6">
        <v>836.30046659977791</v>
      </c>
      <c r="T3032" s="4">
        <v>0</v>
      </c>
      <c r="U3032" s="7">
        <v>836.30046659977791</v>
      </c>
      <c r="V3032" s="8">
        <v>0.55623576095761751</v>
      </c>
      <c r="W3032" s="7">
        <v>602.40332911709982</v>
      </c>
      <c r="X3032" s="7">
        <v>793.74843088652028</v>
      </c>
      <c r="Y3032" s="7">
        <v>878.85250231303576</v>
      </c>
      <c r="Z3032" s="7">
        <v>1160.8640331185477</v>
      </c>
      <c r="AA3032" s="7">
        <v>1382.2458659796796</v>
      </c>
      <c r="AB3032" s="7">
        <v>1589.7218048168711</v>
      </c>
      <c r="AC3032" s="7">
        <v>1653.8500000000001</v>
      </c>
      <c r="AD3032" s="7">
        <v>1804.2</v>
      </c>
      <c r="AE3032" s="4">
        <v>1083</v>
      </c>
      <c r="AF3032" s="4">
        <v>1427</v>
      </c>
      <c r="AG3032" s="4">
        <v>1580</v>
      </c>
      <c r="AH3032" s="4">
        <v>2087</v>
      </c>
      <c r="AI3032" s="4">
        <v>2485</v>
      </c>
      <c r="AJ3032" s="4">
        <v>2858</v>
      </c>
      <c r="AK3032" s="4">
        <v>1590.4480618634925</v>
      </c>
      <c r="AL3032" s="8">
        <v>1.0578304368895859</v>
      </c>
      <c r="AM3032" s="4">
        <v>1339.0655301089209</v>
      </c>
      <c r="AN3032" s="8">
        <v>0.8906322115789298</v>
      </c>
      <c r="AO3032" s="4">
        <v>1087.6829983543494</v>
      </c>
      <c r="AP3032" s="8">
        <v>0.7234339862682736</v>
      </c>
    </row>
    <row r="3033" spans="1:42" x14ac:dyDescent="0.25">
      <c r="A3033" s="2" t="s">
        <v>8874</v>
      </c>
      <c r="B3033" t="s">
        <v>8873</v>
      </c>
      <c r="C3033" t="s">
        <v>14</v>
      </c>
      <c r="D3033" t="s">
        <v>8872</v>
      </c>
      <c r="E3033" s="3" t="s">
        <v>8843</v>
      </c>
      <c r="F3033" t="s">
        <v>8875</v>
      </c>
      <c r="G3033">
        <v>288</v>
      </c>
      <c r="H3033">
        <v>156</v>
      </c>
      <c r="I3033">
        <v>131</v>
      </c>
      <c r="J3033">
        <v>1</v>
      </c>
      <c r="K3033">
        <v>0</v>
      </c>
      <c r="L3033">
        <v>0</v>
      </c>
      <c r="M3033">
        <v>0</v>
      </c>
      <c r="N3033" s="2">
        <v>228.49334490740739</v>
      </c>
      <c r="O3033" s="2">
        <v>313.61910575810191</v>
      </c>
      <c r="P3033" s="2">
        <v>315.87</v>
      </c>
      <c r="Q3033" s="4">
        <v>857.9824506655093</v>
      </c>
      <c r="R3033" s="5">
        <v>5.2000000000000005E-2</v>
      </c>
      <c r="S3033" s="6">
        <v>902.5975381001158</v>
      </c>
      <c r="T3033" s="4">
        <v>0</v>
      </c>
      <c r="U3033" s="7">
        <v>902.5975381001158</v>
      </c>
      <c r="V3033" s="8">
        <v>0.57835259181030108</v>
      </c>
      <c r="W3033" s="7">
        <v>886.61452324519166</v>
      </c>
      <c r="X3033" s="7">
        <v>920.73732616199936</v>
      </c>
      <c r="Y3033" s="7">
        <v>1019.6356193615609</v>
      </c>
      <c r="Z3033" s="7">
        <v>1267.7488812481802</v>
      </c>
      <c r="AA3033" s="7">
        <v>1712.5020243503016</v>
      </c>
      <c r="AB3033" s="7">
        <v>1969.2905751140754</v>
      </c>
      <c r="AC3033" s="7">
        <v>1716.6989583333336</v>
      </c>
      <c r="AD3033" s="7">
        <v>1872.7625</v>
      </c>
      <c r="AE3033" s="4">
        <v>1533</v>
      </c>
      <c r="AF3033" s="4">
        <v>1592</v>
      </c>
      <c r="AG3033" s="4">
        <v>1763</v>
      </c>
      <c r="AH3033" s="4">
        <v>2192</v>
      </c>
      <c r="AI3033" s="4">
        <v>2961</v>
      </c>
      <c r="AJ3033" s="4">
        <v>3405</v>
      </c>
      <c r="AK3033" s="4">
        <v>1691.6836432207865</v>
      </c>
      <c r="AL3033" s="8">
        <v>1.0839710704720666</v>
      </c>
      <c r="AM3033" s="4">
        <v>1426.623831848206</v>
      </c>
      <c r="AN3033" s="8">
        <v>0.91413011431927282</v>
      </c>
      <c r="AO3033" s="4">
        <v>1164.6106849741609</v>
      </c>
      <c r="AP3033" s="8">
        <v>0.74624135306478689</v>
      </c>
    </row>
    <row r="3034" spans="1:42" x14ac:dyDescent="0.25">
      <c r="A3034" s="2" t="s">
        <v>8876</v>
      </c>
      <c r="B3034" t="s">
        <v>8873</v>
      </c>
      <c r="C3034" t="s">
        <v>14</v>
      </c>
      <c r="D3034" t="s">
        <v>8872</v>
      </c>
      <c r="E3034" s="3" t="s">
        <v>8843</v>
      </c>
      <c r="F3034" t="s">
        <v>8877</v>
      </c>
      <c r="G3034">
        <v>89</v>
      </c>
      <c r="H3034">
        <v>0</v>
      </c>
      <c r="I3034">
        <v>4</v>
      </c>
      <c r="J3034">
        <v>20</v>
      </c>
      <c r="K3034">
        <v>56</v>
      </c>
      <c r="L3034">
        <v>9</v>
      </c>
      <c r="M3034">
        <v>0</v>
      </c>
      <c r="N3034" s="2">
        <v>324.88951310861427</v>
      </c>
      <c r="O3034" s="2">
        <v>591.79770454307129</v>
      </c>
      <c r="P3034" s="2">
        <v>210.43</v>
      </c>
      <c r="Q3034" s="4">
        <v>1127.1172176516857</v>
      </c>
      <c r="R3034" s="5">
        <v>5.2000000000000005E-2</v>
      </c>
      <c r="S3034" s="6">
        <v>1185.7273129695734</v>
      </c>
      <c r="T3034" s="4">
        <v>115.37349397590361</v>
      </c>
      <c r="U3034" s="7">
        <v>1301.100806945477</v>
      </c>
      <c r="V3034" s="8">
        <v>0.60618006594887397</v>
      </c>
      <c r="W3034" s="7">
        <v>846.87182260091254</v>
      </c>
      <c r="X3034" s="7">
        <v>879.46506300107808</v>
      </c>
      <c r="Y3034" s="7">
        <v>973.93021738121899</v>
      </c>
      <c r="Z3034" s="7">
        <v>1210.9217450366602</v>
      </c>
      <c r="AA3034" s="7">
        <v>1635.7387258455981</v>
      </c>
      <c r="AB3034" s="7">
        <v>1881.0166705519289</v>
      </c>
      <c r="AC3034" s="7">
        <v>2361.0325842696634</v>
      </c>
      <c r="AD3034" s="7">
        <v>2575.6719101123595</v>
      </c>
      <c r="AE3034" s="4">
        <v>1533</v>
      </c>
      <c r="AF3034" s="4">
        <v>1592</v>
      </c>
      <c r="AG3034" s="4">
        <v>1763</v>
      </c>
      <c r="AH3034" s="4">
        <v>2192</v>
      </c>
      <c r="AI3034" s="4">
        <v>2961</v>
      </c>
      <c r="AJ3034" s="4">
        <v>3405</v>
      </c>
      <c r="AK3034" s="4">
        <v>2219.4267123414802</v>
      </c>
      <c r="AL3034" s="8">
        <v>1.0877783915648784</v>
      </c>
      <c r="AM3034" s="4">
        <v>1870.5531650534615</v>
      </c>
      <c r="AN3034" s="8">
        <v>0.92523895666947675</v>
      </c>
      <c r="AO3034" s="4">
        <v>1521.679617765443</v>
      </c>
      <c r="AP3034" s="8">
        <v>0.7626995217740753</v>
      </c>
    </row>
    <row r="3035" spans="1:42" x14ac:dyDescent="0.25">
      <c r="A3035" s="2" t="s">
        <v>8878</v>
      </c>
      <c r="B3035" t="s">
        <v>8873</v>
      </c>
      <c r="C3035" t="s">
        <v>14</v>
      </c>
      <c r="D3035" t="s">
        <v>8872</v>
      </c>
      <c r="E3035" s="3" t="s">
        <v>8843</v>
      </c>
      <c r="F3035" t="s">
        <v>2666</v>
      </c>
      <c r="G3035">
        <v>50</v>
      </c>
      <c r="H3035">
        <v>0</v>
      </c>
      <c r="I3035">
        <v>0</v>
      </c>
      <c r="J3035">
        <v>26</v>
      </c>
      <c r="K3035">
        <v>14</v>
      </c>
      <c r="L3035">
        <v>10</v>
      </c>
      <c r="M3035">
        <v>0</v>
      </c>
      <c r="N3035" s="2">
        <v>325.23666666666668</v>
      </c>
      <c r="O3035" s="2">
        <v>503.12076416666667</v>
      </c>
      <c r="P3035" s="2">
        <v>250.35</v>
      </c>
      <c r="Q3035" s="4">
        <v>1078.7074308333333</v>
      </c>
      <c r="R3035" s="5">
        <v>5.2000000000000005E-2</v>
      </c>
      <c r="S3035" s="6">
        <v>1134.8002172366666</v>
      </c>
      <c r="T3035" s="4">
        <v>105.70833333333333</v>
      </c>
      <c r="U3035" s="7">
        <v>1240.5085505699999</v>
      </c>
      <c r="V3035" s="8">
        <v>0.58439575194561699</v>
      </c>
      <c r="W3035" s="7">
        <v>819.53754288074265</v>
      </c>
      <c r="X3035" s="7">
        <v>851.07877903857946</v>
      </c>
      <c r="Y3035" s="7">
        <v>942.49490417400477</v>
      </c>
      <c r="Z3035" s="7">
        <v>1171.8371128470894</v>
      </c>
      <c r="AA3035" s="7">
        <v>1582.9423773449962</v>
      </c>
      <c r="AB3035" s="7">
        <v>1820.3035443632934</v>
      </c>
      <c r="AC3035" s="7">
        <v>2334.9920000000002</v>
      </c>
      <c r="AD3035" s="7">
        <v>2547.2639999999997</v>
      </c>
      <c r="AE3035" s="4">
        <v>1533</v>
      </c>
      <c r="AF3035" s="4">
        <v>1592</v>
      </c>
      <c r="AG3035" s="4">
        <v>1763</v>
      </c>
      <c r="AH3035" s="4">
        <v>2192</v>
      </c>
      <c r="AI3035" s="4">
        <v>2961</v>
      </c>
      <c r="AJ3035" s="4">
        <v>3405</v>
      </c>
      <c r="AK3035" s="4">
        <v>2200.9748530759166</v>
      </c>
      <c r="AL3035" s="8">
        <v>1.0866638965144957</v>
      </c>
      <c r="AM3035" s="4">
        <v>1845.5833077961665</v>
      </c>
      <c r="AN3035" s="8">
        <v>0.91924118165820268</v>
      </c>
      <c r="AO3035" s="4">
        <v>1490.1917625164165</v>
      </c>
      <c r="AP3035" s="8">
        <v>0.75181846680190978</v>
      </c>
    </row>
    <row r="3036" spans="1:42" x14ac:dyDescent="0.25">
      <c r="A3036" s="2" t="s">
        <v>8879</v>
      </c>
      <c r="B3036" t="s">
        <v>8873</v>
      </c>
      <c r="C3036" t="s">
        <v>14</v>
      </c>
      <c r="D3036" t="s">
        <v>8872</v>
      </c>
      <c r="E3036" s="3" t="s">
        <v>8843</v>
      </c>
      <c r="F3036" t="s">
        <v>8880</v>
      </c>
      <c r="G3036">
        <v>61</v>
      </c>
      <c r="H3036">
        <v>0</v>
      </c>
      <c r="I3036">
        <v>0</v>
      </c>
      <c r="J3036">
        <v>40</v>
      </c>
      <c r="K3036">
        <v>21</v>
      </c>
      <c r="L3036">
        <v>0</v>
      </c>
      <c r="M3036">
        <v>0</v>
      </c>
      <c r="N3036" s="2">
        <v>314.81967213114757</v>
      </c>
      <c r="O3036" s="2">
        <v>458.6481231202186</v>
      </c>
      <c r="P3036" s="2">
        <v>191.88</v>
      </c>
      <c r="Q3036" s="4">
        <v>965.34779525136616</v>
      </c>
      <c r="R3036" s="5">
        <v>5.2000000000000005E-2</v>
      </c>
      <c r="S3036" s="6">
        <v>1015.5458806044372</v>
      </c>
      <c r="T3036" s="4">
        <v>173.03636363636363</v>
      </c>
      <c r="U3036" s="7">
        <v>1188.5822442408009</v>
      </c>
      <c r="V3036" s="8">
        <v>0.62207012233757342</v>
      </c>
      <c r="W3036" s="7">
        <v>814.80147859292629</v>
      </c>
      <c r="X3036" s="7">
        <v>846.16043960857053</v>
      </c>
      <c r="Y3036" s="7">
        <v>937.04827577255639</v>
      </c>
      <c r="Z3036" s="7">
        <v>1165.0651279032579</v>
      </c>
      <c r="AA3036" s="7">
        <v>1573.7946367342822</v>
      </c>
      <c r="AB3036" s="7">
        <v>1809.7841060723508</v>
      </c>
      <c r="AC3036" s="7">
        <v>2101.7573770491804</v>
      </c>
      <c r="AD3036" s="7">
        <v>2292.8262295081968</v>
      </c>
      <c r="AE3036" s="4">
        <v>1533</v>
      </c>
      <c r="AF3036" s="4">
        <v>1592</v>
      </c>
      <c r="AG3036" s="4">
        <v>1763</v>
      </c>
      <c r="AH3036" s="4">
        <v>2192</v>
      </c>
      <c r="AI3036" s="4">
        <v>2961</v>
      </c>
      <c r="AJ3036" s="4">
        <v>3405</v>
      </c>
      <c r="AK3036" s="4">
        <v>1901.1835876436207</v>
      </c>
      <c r="AL3036" s="8">
        <v>1.0855876950037668</v>
      </c>
      <c r="AM3036" s="4">
        <v>1605.9710186305597</v>
      </c>
      <c r="AN3036" s="8">
        <v>0.93108183744836914</v>
      </c>
      <c r="AO3036" s="4">
        <v>1310.7584496174984</v>
      </c>
      <c r="AP3036" s="8">
        <v>0.77657597989297122</v>
      </c>
    </row>
    <row r="3037" spans="1:42" x14ac:dyDescent="0.25">
      <c r="A3037" s="2" t="s">
        <v>8881</v>
      </c>
      <c r="B3037" t="s">
        <v>8873</v>
      </c>
      <c r="C3037" t="s">
        <v>14</v>
      </c>
      <c r="D3037" t="s">
        <v>8872</v>
      </c>
      <c r="E3037" s="3" t="s">
        <v>8843</v>
      </c>
      <c r="F3037" t="s">
        <v>7604</v>
      </c>
      <c r="G3037">
        <v>122</v>
      </c>
      <c r="H3037">
        <v>0</v>
      </c>
      <c r="I3037">
        <v>30</v>
      </c>
      <c r="J3037">
        <v>44</v>
      </c>
      <c r="K3037">
        <v>28</v>
      </c>
      <c r="L3037">
        <v>12</v>
      </c>
      <c r="M3037">
        <v>8</v>
      </c>
      <c r="N3037" s="2">
        <v>314.92622950819674</v>
      </c>
      <c r="O3037" s="2">
        <v>519.52588912021861</v>
      </c>
      <c r="P3037" s="2">
        <v>218.09</v>
      </c>
      <c r="Q3037" s="4">
        <v>1052.5421186284152</v>
      </c>
      <c r="R3037" s="5">
        <v>5.2000000000000005E-2</v>
      </c>
      <c r="S3037" s="6">
        <v>1107.2743087970928</v>
      </c>
      <c r="T3037" s="4">
        <v>117.32911392405063</v>
      </c>
      <c r="U3037" s="7">
        <v>1224.6034227211435</v>
      </c>
      <c r="V3037" s="8">
        <v>0.59885208261976708</v>
      </c>
      <c r="W3037" s="7">
        <v>830.08291196522816</v>
      </c>
      <c r="X3037" s="7">
        <v>862.03000381516188</v>
      </c>
      <c r="Y3037" s="7">
        <v>954.6224225666648</v>
      </c>
      <c r="Z3037" s="7">
        <v>1186.9156836449968</v>
      </c>
      <c r="AA3037" s="7">
        <v>1603.3108299602352</v>
      </c>
      <c r="AB3037" s="7">
        <v>1843.7262330343131</v>
      </c>
      <c r="AC3037" s="7">
        <v>2249.4098360655739</v>
      </c>
      <c r="AD3037" s="7">
        <v>2453.9016393442621</v>
      </c>
      <c r="AE3037" s="4">
        <v>1533</v>
      </c>
      <c r="AF3037" s="4">
        <v>1592</v>
      </c>
      <c r="AG3037" s="4">
        <v>1763</v>
      </c>
      <c r="AH3037" s="4">
        <v>2192</v>
      </c>
      <c r="AI3037" s="4">
        <v>2961</v>
      </c>
      <c r="AJ3037" s="4">
        <v>3405</v>
      </c>
      <c r="AK3037" s="4">
        <v>2100.8748991389693</v>
      </c>
      <c r="AL3037" s="8">
        <v>1.0847398171945182</v>
      </c>
      <c r="AM3037" s="4">
        <v>1772.7132362737623</v>
      </c>
      <c r="AN3037" s="8">
        <v>0.92426313421570139</v>
      </c>
      <c r="AO3037" s="4">
        <v>1435.4359716622996</v>
      </c>
      <c r="AP3037" s="8">
        <v>0.75932876559858398</v>
      </c>
    </row>
    <row r="3038" spans="1:42" x14ac:dyDescent="0.25">
      <c r="A3038" s="2" t="s">
        <v>8882</v>
      </c>
      <c r="B3038" t="s">
        <v>8873</v>
      </c>
      <c r="C3038" t="s">
        <v>14</v>
      </c>
      <c r="D3038" t="s">
        <v>8872</v>
      </c>
      <c r="E3038" s="3" t="s">
        <v>8843</v>
      </c>
      <c r="F3038" t="s">
        <v>8883</v>
      </c>
      <c r="G3038">
        <v>101</v>
      </c>
      <c r="H3038">
        <v>88</v>
      </c>
      <c r="I3038">
        <v>12</v>
      </c>
      <c r="J3038">
        <v>1</v>
      </c>
      <c r="K3038">
        <v>0</v>
      </c>
      <c r="L3038">
        <v>0</v>
      </c>
      <c r="M3038">
        <v>0</v>
      </c>
      <c r="N3038" s="2">
        <v>225.0924092409241</v>
      </c>
      <c r="O3038" s="2">
        <v>304.64981691419138</v>
      </c>
      <c r="P3038" s="2">
        <v>311.05</v>
      </c>
      <c r="Q3038" s="4">
        <v>840.79222615511549</v>
      </c>
      <c r="R3038" s="5">
        <v>5.2000000000000005E-2</v>
      </c>
      <c r="S3038" s="6">
        <v>884.51342191518154</v>
      </c>
      <c r="T3038" s="4">
        <v>0</v>
      </c>
      <c r="U3038" s="7">
        <v>884.51342191518154</v>
      </c>
      <c r="V3038" s="8">
        <v>0.57350762088856932</v>
      </c>
      <c r="W3038" s="7">
        <v>879.18718282217685</v>
      </c>
      <c r="X3038" s="7">
        <v>913.02413245460252</v>
      </c>
      <c r="Y3038" s="7">
        <v>1011.0939356265478</v>
      </c>
      <c r="Z3038" s="7">
        <v>1257.1287049877442</v>
      </c>
      <c r="AA3038" s="7">
        <v>1698.156065451054</v>
      </c>
      <c r="AB3038" s="7">
        <v>1952.7934491255787</v>
      </c>
      <c r="AC3038" s="7">
        <v>1696.5158415841586</v>
      </c>
      <c r="AD3038" s="7">
        <v>1850.7445544554453</v>
      </c>
      <c r="AE3038" s="4">
        <v>1533</v>
      </c>
      <c r="AF3038" s="4">
        <v>1592</v>
      </c>
      <c r="AG3038" s="4">
        <v>1763</v>
      </c>
      <c r="AH3038" s="4">
        <v>2192</v>
      </c>
      <c r="AI3038" s="4">
        <v>2961</v>
      </c>
      <c r="AJ3038" s="4">
        <v>3405</v>
      </c>
      <c r="AK3038" s="4">
        <v>1663.6796372012811</v>
      </c>
      <c r="AL3038" s="8">
        <v>1.0787094090512959</v>
      </c>
      <c r="AM3038" s="4">
        <v>1403.9575654392477</v>
      </c>
      <c r="AN3038" s="8">
        <v>0.91030881299705346</v>
      </c>
      <c r="AO3038" s="4">
        <v>1144.2354936772147</v>
      </c>
      <c r="AP3038" s="8">
        <v>0.7419082169428115</v>
      </c>
    </row>
    <row r="3039" spans="1:42" x14ac:dyDescent="0.25">
      <c r="A3039" s="2" t="s">
        <v>8884</v>
      </c>
      <c r="B3039" t="s">
        <v>8873</v>
      </c>
      <c r="C3039" t="s">
        <v>14</v>
      </c>
      <c r="D3039" t="s">
        <v>8872</v>
      </c>
      <c r="E3039" s="3" t="s">
        <v>8843</v>
      </c>
      <c r="F3039" t="s">
        <v>8885</v>
      </c>
      <c r="G3039">
        <v>96</v>
      </c>
      <c r="H3039">
        <v>0</v>
      </c>
      <c r="I3039">
        <v>0</v>
      </c>
      <c r="J3039">
        <v>52</v>
      </c>
      <c r="K3039">
        <v>36</v>
      </c>
      <c r="L3039">
        <v>8</v>
      </c>
      <c r="M3039">
        <v>0</v>
      </c>
      <c r="N3039" s="2">
        <v>320.70052083333331</v>
      </c>
      <c r="O3039" s="2">
        <v>476.32478817361113</v>
      </c>
      <c r="P3039" s="2">
        <v>195.97</v>
      </c>
      <c r="Q3039" s="4">
        <v>992.99530900694447</v>
      </c>
      <c r="R3039" s="5">
        <v>5.2000000000000005E-2</v>
      </c>
      <c r="S3039" s="6">
        <v>1044.6310650753055</v>
      </c>
      <c r="T3039" s="4">
        <v>185.7608695652174</v>
      </c>
      <c r="U3039" s="7">
        <v>1230.391934640523</v>
      </c>
      <c r="V3039" s="8">
        <v>0.60798876714308614</v>
      </c>
      <c r="W3039" s="7">
        <v>791.32916358686907</v>
      </c>
      <c r="X3039" s="7">
        <v>821.78475435766177</v>
      </c>
      <c r="Y3039" s="7">
        <v>910.05434794758651</v>
      </c>
      <c r="Z3039" s="7">
        <v>1131.5026266030118</v>
      </c>
      <c r="AA3039" s="7">
        <v>1528.4576995308018</v>
      </c>
      <c r="AB3039" s="7">
        <v>1757.6489249923609</v>
      </c>
      <c r="AC3039" s="7">
        <v>2226.0791666666669</v>
      </c>
      <c r="AD3039" s="7">
        <v>2428.4499999999998</v>
      </c>
      <c r="AE3039" s="4">
        <v>1533</v>
      </c>
      <c r="AF3039" s="4">
        <v>1592</v>
      </c>
      <c r="AG3039" s="4">
        <v>1763</v>
      </c>
      <c r="AH3039" s="4">
        <v>2192</v>
      </c>
      <c r="AI3039" s="4">
        <v>2961</v>
      </c>
      <c r="AJ3039" s="4">
        <v>3405</v>
      </c>
      <c r="AK3039" s="4">
        <v>2016.2383311697847</v>
      </c>
      <c r="AL3039" s="8">
        <v>1.0881010689460366</v>
      </c>
      <c r="AM3039" s="4">
        <v>1688.6033228355998</v>
      </c>
      <c r="AN3039" s="8">
        <v>0.92620273461713476</v>
      </c>
      <c r="AO3039" s="4">
        <v>1360.9683145014149</v>
      </c>
      <c r="AP3039" s="8">
        <v>0.76430440028823277</v>
      </c>
    </row>
    <row r="3040" spans="1:42" x14ac:dyDescent="0.25">
      <c r="A3040" s="2" t="s">
        <v>8886</v>
      </c>
      <c r="B3040" t="s">
        <v>8873</v>
      </c>
      <c r="C3040" t="s">
        <v>14</v>
      </c>
      <c r="D3040" t="s">
        <v>8872</v>
      </c>
      <c r="E3040" s="3" t="s">
        <v>8843</v>
      </c>
      <c r="F3040" t="s">
        <v>8887</v>
      </c>
      <c r="G3040">
        <v>42</v>
      </c>
      <c r="H3040">
        <v>0</v>
      </c>
      <c r="I3040">
        <v>0</v>
      </c>
      <c r="J3040">
        <v>26</v>
      </c>
      <c r="K3040">
        <v>16</v>
      </c>
      <c r="L3040">
        <v>0</v>
      </c>
      <c r="M3040">
        <v>0</v>
      </c>
      <c r="N3040" s="2">
        <v>317.21230158730162</v>
      </c>
      <c r="O3040" s="2">
        <v>476.27069469047609</v>
      </c>
      <c r="P3040" s="2">
        <v>157.58000000000001</v>
      </c>
      <c r="Q3040" s="4">
        <v>951.06299627777776</v>
      </c>
      <c r="R3040" s="5">
        <v>5.2000000000000005E-2</v>
      </c>
      <c r="S3040" s="6">
        <v>1000.5182720842222</v>
      </c>
      <c r="T3040" s="4">
        <v>184.52631578947367</v>
      </c>
      <c r="U3040" s="7">
        <v>1185.0445878736959</v>
      </c>
      <c r="V3040" s="8">
        <v>0.61515106526628638</v>
      </c>
      <c r="W3040" s="7">
        <v>796.18550817469691</v>
      </c>
      <c r="X3040" s="7">
        <v>826.82800327078769</v>
      </c>
      <c r="Y3040" s="7">
        <v>915.63930261708458</v>
      </c>
      <c r="Z3040" s="7">
        <v>1138.4465974683208</v>
      </c>
      <c r="AA3040" s="7">
        <v>1537.8377623648255</v>
      </c>
      <c r="AB3040" s="7">
        <v>1768.4355220710002</v>
      </c>
      <c r="AC3040" s="7">
        <v>2119.0714285714284</v>
      </c>
      <c r="AD3040" s="7">
        <v>2311.7142857142853</v>
      </c>
      <c r="AE3040" s="4">
        <v>1533</v>
      </c>
      <c r="AF3040" s="4">
        <v>1592</v>
      </c>
      <c r="AG3040" s="4">
        <v>1763</v>
      </c>
      <c r="AH3040" s="4">
        <v>2192</v>
      </c>
      <c r="AI3040" s="4">
        <v>2961</v>
      </c>
      <c r="AJ3040" s="4">
        <v>3405</v>
      </c>
      <c r="AK3040" s="4">
        <v>1900.8141962823072</v>
      </c>
      <c r="AL3040" s="8">
        <v>1.082490440081755</v>
      </c>
      <c r="AM3040" s="4">
        <v>1608.8263289748204</v>
      </c>
      <c r="AN3040" s="8">
        <v>0.93092091311457614</v>
      </c>
      <c r="AO3040" s="4">
        <v>1292.5061393917092</v>
      </c>
      <c r="AP3040" s="8">
        <v>0.76672059223346545</v>
      </c>
    </row>
    <row r="3041" spans="1:42" x14ac:dyDescent="0.25">
      <c r="A3041" s="2" t="s">
        <v>8888</v>
      </c>
      <c r="B3041" t="s">
        <v>8873</v>
      </c>
      <c r="C3041" t="s">
        <v>14</v>
      </c>
      <c r="D3041" t="s">
        <v>8872</v>
      </c>
      <c r="E3041" s="3" t="s">
        <v>8843</v>
      </c>
      <c r="F3041" t="s">
        <v>8889</v>
      </c>
      <c r="G3041">
        <v>60</v>
      </c>
      <c r="H3041">
        <v>0</v>
      </c>
      <c r="I3041">
        <v>24</v>
      </c>
      <c r="J3041">
        <v>18</v>
      </c>
      <c r="K3041">
        <v>18</v>
      </c>
      <c r="L3041">
        <v>0</v>
      </c>
      <c r="M3041">
        <v>0</v>
      </c>
      <c r="N3041" s="2">
        <v>178.06805555555556</v>
      </c>
      <c r="O3041" s="2">
        <v>185.02791827777776</v>
      </c>
      <c r="P3041" s="2">
        <v>429.07</v>
      </c>
      <c r="Q3041" s="4">
        <v>792.16597383333328</v>
      </c>
      <c r="R3041" s="5">
        <v>5.2000000000000005E-2</v>
      </c>
      <c r="S3041" s="6">
        <v>833.35860447266668</v>
      </c>
      <c r="T3041" s="4">
        <v>218.72413793103448</v>
      </c>
      <c r="U3041" s="7">
        <v>1052.0827424037011</v>
      </c>
      <c r="V3041" s="8">
        <v>0.57702119366187743</v>
      </c>
      <c r="W3041" s="7">
        <v>700.67391030362433</v>
      </c>
      <c r="X3041" s="7">
        <v>727.64048610787336</v>
      </c>
      <c r="Y3041" s="7">
        <v>805.79784987951052</v>
      </c>
      <c r="Z3041" s="7">
        <v>1001.8768502188809</v>
      </c>
      <c r="AA3041" s="7">
        <v>1353.3564568878223</v>
      </c>
      <c r="AB3041" s="7">
        <v>1556.291366329968</v>
      </c>
      <c r="AC3041" s="7">
        <v>2005.63</v>
      </c>
      <c r="AD3041" s="7">
        <v>2187.96</v>
      </c>
      <c r="AE3041" s="4">
        <v>1533</v>
      </c>
      <c r="AF3041" s="4">
        <v>1592</v>
      </c>
      <c r="AG3041" s="4">
        <v>1763</v>
      </c>
      <c r="AH3041" s="4">
        <v>2192</v>
      </c>
      <c r="AI3041" s="4">
        <v>2961</v>
      </c>
      <c r="AJ3041" s="4">
        <v>3405</v>
      </c>
      <c r="AK3041" s="4">
        <v>1735.9752743521483</v>
      </c>
      <c r="AL3041" s="8">
        <v>1.0720668086892902</v>
      </c>
      <c r="AM3041" s="4">
        <v>1435.1030510589878</v>
      </c>
      <c r="AN3041" s="8">
        <v>0.90705160368015258</v>
      </c>
      <c r="AO3041" s="4">
        <v>1134.2308277658271</v>
      </c>
      <c r="AP3041" s="8">
        <v>0.74203639867101501</v>
      </c>
    </row>
    <row r="3042" spans="1:42" x14ac:dyDescent="0.25">
      <c r="A3042" s="2" t="s">
        <v>8890</v>
      </c>
      <c r="B3042" t="s">
        <v>8873</v>
      </c>
      <c r="C3042" t="s">
        <v>14</v>
      </c>
      <c r="D3042" t="s">
        <v>8872</v>
      </c>
      <c r="E3042" s="3" t="s">
        <v>8843</v>
      </c>
      <c r="F3042" t="s">
        <v>2107</v>
      </c>
      <c r="G3042">
        <v>108</v>
      </c>
      <c r="H3042">
        <v>0</v>
      </c>
      <c r="I3042">
        <v>0</v>
      </c>
      <c r="J3042">
        <v>2</v>
      </c>
      <c r="K3042">
        <v>102</v>
      </c>
      <c r="L3042">
        <v>4</v>
      </c>
      <c r="M3042">
        <v>0</v>
      </c>
      <c r="N3042" s="2">
        <v>213.39274691358025</v>
      </c>
      <c r="O3042" s="2">
        <v>240.74643134259264</v>
      </c>
      <c r="P3042" s="2">
        <v>430.25</v>
      </c>
      <c r="Q3042" s="4">
        <v>884.38917825617295</v>
      </c>
      <c r="R3042" s="5">
        <v>5.2000000000000005E-2</v>
      </c>
      <c r="S3042" s="6">
        <v>930.37741552549403</v>
      </c>
      <c r="T3042" s="4">
        <v>311.78431372549022</v>
      </c>
      <c r="U3042" s="7">
        <v>1242.1617292509843</v>
      </c>
      <c r="V3042" s="8">
        <v>0.56141963205933487</v>
      </c>
      <c r="W3042" s="7">
        <v>644.63037414758867</v>
      </c>
      <c r="X3042" s="7">
        <v>669.44002325046381</v>
      </c>
      <c r="Y3042" s="7">
        <v>741.34595539608529</v>
      </c>
      <c r="Z3042" s="7">
        <v>921.74153955088991</v>
      </c>
      <c r="AA3042" s="7">
        <v>1245.1079829426026</v>
      </c>
      <c r="AB3042" s="7">
        <v>1431.8111050049181</v>
      </c>
      <c r="AC3042" s="7">
        <v>2433.7907407407411</v>
      </c>
      <c r="AD3042" s="7">
        <v>2655.0444444444443</v>
      </c>
      <c r="AE3042" s="4">
        <v>1533</v>
      </c>
      <c r="AF3042" s="4">
        <v>1592</v>
      </c>
      <c r="AG3042" s="4">
        <v>1763</v>
      </c>
      <c r="AH3042" s="4">
        <v>2192</v>
      </c>
      <c r="AI3042" s="4">
        <v>2961</v>
      </c>
      <c r="AJ3042" s="4">
        <v>3405</v>
      </c>
      <c r="AK3042" s="4">
        <v>2053.7641509625191</v>
      </c>
      <c r="AL3042" s="8">
        <v>1.0691565497388829</v>
      </c>
      <c r="AM3042" s="4">
        <v>1671.5810347829129</v>
      </c>
      <c r="AN3042" s="8">
        <v>0.89642130970357281</v>
      </c>
      <c r="AO3042" s="4">
        <v>1300.9792251542035</v>
      </c>
      <c r="AP3042" s="8">
        <v>0.72892047088145384</v>
      </c>
    </row>
    <row r="3043" spans="1:42" x14ac:dyDescent="0.25">
      <c r="A3043" s="2" t="s">
        <v>8891</v>
      </c>
      <c r="B3043" t="s">
        <v>8873</v>
      </c>
      <c r="C3043" t="s">
        <v>14</v>
      </c>
      <c r="D3043" t="s">
        <v>8872</v>
      </c>
      <c r="E3043" s="3" t="s">
        <v>8843</v>
      </c>
      <c r="F3043" t="s">
        <v>8892</v>
      </c>
      <c r="G3043">
        <v>86</v>
      </c>
      <c r="H3043">
        <v>0</v>
      </c>
      <c r="I3043">
        <v>40</v>
      </c>
      <c r="J3043">
        <v>46</v>
      </c>
      <c r="K3043">
        <v>0</v>
      </c>
      <c r="L3043">
        <v>0</v>
      </c>
      <c r="M3043">
        <v>0</v>
      </c>
      <c r="N3043" s="2">
        <v>170.73352713178295</v>
      </c>
      <c r="O3043" s="2">
        <v>200.2329395620155</v>
      </c>
      <c r="P3043" s="2">
        <v>369.6</v>
      </c>
      <c r="Q3043" s="4">
        <v>740.56646669379847</v>
      </c>
      <c r="R3043" s="5">
        <v>5.2000000000000005E-2</v>
      </c>
      <c r="S3043" s="6">
        <v>779.07592296187602</v>
      </c>
      <c r="T3043" s="4">
        <v>179.90361445783134</v>
      </c>
      <c r="U3043" s="7">
        <v>958.97953741970741</v>
      </c>
      <c r="V3043" s="8">
        <v>0.56964621847307495</v>
      </c>
      <c r="W3043" s="7">
        <v>709.44350337377102</v>
      </c>
      <c r="X3043" s="7">
        <v>736.74759124008051</v>
      </c>
      <c r="Y3043" s="7">
        <v>815.88316793735044</v>
      </c>
      <c r="Z3043" s="7">
        <v>1014.4162814059399</v>
      </c>
      <c r="AA3043" s="7">
        <v>1370.2949859685166</v>
      </c>
      <c r="AB3043" s="7">
        <v>1575.7698166912526</v>
      </c>
      <c r="AC3043" s="7">
        <v>1851.8116279069768</v>
      </c>
      <c r="AD3043" s="7">
        <v>2020.1581395348835</v>
      </c>
      <c r="AE3043" s="4">
        <v>1533</v>
      </c>
      <c r="AF3043" s="4">
        <v>1592</v>
      </c>
      <c r="AG3043" s="4">
        <v>1763</v>
      </c>
      <c r="AH3043" s="4">
        <v>2192</v>
      </c>
      <c r="AI3043" s="4">
        <v>2961</v>
      </c>
      <c r="AJ3043" s="4">
        <v>3405</v>
      </c>
      <c r="AK3043" s="4">
        <v>1620.8463027024411</v>
      </c>
      <c r="AL3043" s="8">
        <v>1.0696686849920805</v>
      </c>
      <c r="AM3043" s="4">
        <v>1336.6121485043282</v>
      </c>
      <c r="AN3043" s="8">
        <v>0.90082993006358503</v>
      </c>
      <c r="AO3043" s="4">
        <v>1052.3779943062152</v>
      </c>
      <c r="AP3043" s="8">
        <v>0.7319911751350896</v>
      </c>
    </row>
    <row r="3044" spans="1:42" x14ac:dyDescent="0.25">
      <c r="A3044" s="2" t="s">
        <v>8893</v>
      </c>
      <c r="B3044" t="s">
        <v>8873</v>
      </c>
      <c r="C3044" t="s">
        <v>14</v>
      </c>
      <c r="D3044" t="s">
        <v>8872</v>
      </c>
      <c r="E3044" s="3" t="s">
        <v>8843</v>
      </c>
      <c r="F3044" t="s">
        <v>8894</v>
      </c>
      <c r="G3044">
        <v>145</v>
      </c>
      <c r="H3044">
        <v>0</v>
      </c>
      <c r="I3044">
        <v>112</v>
      </c>
      <c r="J3044">
        <v>14</v>
      </c>
      <c r="K3044">
        <v>19</v>
      </c>
      <c r="L3044">
        <v>0</v>
      </c>
      <c r="M3044">
        <v>0</v>
      </c>
      <c r="N3044" s="2">
        <v>169.77356321839082</v>
      </c>
      <c r="O3044" s="2">
        <v>166.16734616091961</v>
      </c>
      <c r="P3044" s="2">
        <v>360.58</v>
      </c>
      <c r="Q3044" s="4">
        <v>696.52090937931041</v>
      </c>
      <c r="R3044" s="5">
        <v>5.2000000000000005E-2</v>
      </c>
      <c r="S3044" s="6">
        <v>732.73999666703457</v>
      </c>
      <c r="T3044" s="4">
        <v>172.42957746478874</v>
      </c>
      <c r="U3044" s="7">
        <v>905.16957413182331</v>
      </c>
      <c r="V3044" s="8">
        <v>0.53651409145545748</v>
      </c>
      <c r="W3044" s="7">
        <v>665.79915367091974</v>
      </c>
      <c r="X3044" s="7">
        <v>691.4235177065259</v>
      </c>
      <c r="Y3044" s="7">
        <v>765.69074228429974</v>
      </c>
      <c r="Z3044" s="7">
        <v>952.01027061099546</v>
      </c>
      <c r="AA3044" s="7">
        <v>1285.9956255835573</v>
      </c>
      <c r="AB3044" s="7">
        <v>1478.8298227328648</v>
      </c>
      <c r="AC3044" s="7">
        <v>1855.8441379310348</v>
      </c>
      <c r="AD3044" s="7">
        <v>2024.5572413793102</v>
      </c>
      <c r="AE3044" s="4">
        <v>1533</v>
      </c>
      <c r="AF3044" s="4">
        <v>1592</v>
      </c>
      <c r="AG3044" s="4">
        <v>1763</v>
      </c>
      <c r="AH3044" s="4">
        <v>2192</v>
      </c>
      <c r="AI3044" s="4">
        <v>2961</v>
      </c>
      <c r="AJ3044" s="4">
        <v>3405</v>
      </c>
      <c r="AK3044" s="4">
        <v>1627.2614780087572</v>
      </c>
      <c r="AL3044" s="8">
        <v>1.0667168220429872</v>
      </c>
      <c r="AM3044" s="4">
        <v>1331.3812957188029</v>
      </c>
      <c r="AN3044" s="8">
        <v>0.89134207269480437</v>
      </c>
      <c r="AO3044" s="4">
        <v>1028.6201789569889</v>
      </c>
      <c r="AP3044" s="8">
        <v>0.71188884080364034</v>
      </c>
    </row>
    <row r="3045" spans="1:42" x14ac:dyDescent="0.25">
      <c r="A3045" s="2" t="s">
        <v>8897</v>
      </c>
      <c r="B3045" t="s">
        <v>8896</v>
      </c>
      <c r="C3045" t="s">
        <v>14</v>
      </c>
      <c r="D3045" t="s">
        <v>8895</v>
      </c>
      <c r="E3045" s="3" t="s">
        <v>8843</v>
      </c>
      <c r="F3045" t="s">
        <v>8898</v>
      </c>
      <c r="G3045">
        <v>144</v>
      </c>
      <c r="H3045">
        <v>0</v>
      </c>
      <c r="I3045">
        <v>44</v>
      </c>
      <c r="J3045">
        <v>64</v>
      </c>
      <c r="K3045">
        <v>34</v>
      </c>
      <c r="L3045">
        <v>2</v>
      </c>
      <c r="M3045">
        <v>0</v>
      </c>
      <c r="N3045" s="2">
        <v>268.43402777777777</v>
      </c>
      <c r="O3045" s="2">
        <v>518.03592015235165</v>
      </c>
      <c r="P3045" s="2">
        <v>223.56</v>
      </c>
      <c r="Q3045" s="4">
        <v>1010.0299479301293</v>
      </c>
      <c r="R3045" s="5">
        <v>5.2000000000000005E-2</v>
      </c>
      <c r="S3045" s="6">
        <v>1062.5515052224962</v>
      </c>
      <c r="T3045" s="4">
        <v>0</v>
      </c>
      <c r="U3045" s="7">
        <v>1062.5515052224962</v>
      </c>
      <c r="V3045" s="8">
        <v>1.0986071826187189</v>
      </c>
      <c r="W3045" s="7">
        <v>807.4762792247584</v>
      </c>
      <c r="X3045" s="7">
        <v>812.96931513785194</v>
      </c>
      <c r="Y3045" s="7">
        <v>1021.7046798354086</v>
      </c>
      <c r="Z3045" s="7">
        <v>1428.1893374043348</v>
      </c>
      <c r="AA3045" s="7">
        <v>1644.6149523802221</v>
      </c>
      <c r="AB3045" s="7">
        <v>1891.801568469434</v>
      </c>
      <c r="AC3045" s="7">
        <v>1063.8986111111112</v>
      </c>
      <c r="AD3045" s="7">
        <v>1160.6166666666666</v>
      </c>
      <c r="AE3045" s="4">
        <v>735</v>
      </c>
      <c r="AF3045" s="4">
        <v>740</v>
      </c>
      <c r="AG3045" s="4">
        <v>930</v>
      </c>
      <c r="AH3045" s="4">
        <v>1300</v>
      </c>
      <c r="AI3045" s="4">
        <v>1497</v>
      </c>
      <c r="AJ3045" s="4">
        <v>1722</v>
      </c>
      <c r="AK3045" s="4">
        <v>1130.4167467027014</v>
      </c>
      <c r="AL3045" s="8">
        <v>1.1687753028216967</v>
      </c>
      <c r="AM3045" s="4">
        <v>1107.7949995426331</v>
      </c>
      <c r="AN3045" s="8">
        <v>1.1453859294207043</v>
      </c>
      <c r="AO3045" s="4">
        <v>1085.1732523825647</v>
      </c>
      <c r="AP3045" s="8">
        <v>1.1219965560197116</v>
      </c>
    </row>
    <row r="3046" spans="1:42" x14ac:dyDescent="0.25">
      <c r="A3046" s="2" t="s">
        <v>8899</v>
      </c>
      <c r="B3046" t="s">
        <v>8896</v>
      </c>
      <c r="C3046" t="s">
        <v>14</v>
      </c>
      <c r="D3046" t="s">
        <v>8895</v>
      </c>
      <c r="E3046" s="3" t="s">
        <v>8843</v>
      </c>
      <c r="F3046" t="s">
        <v>8900</v>
      </c>
      <c r="G3046">
        <v>108</v>
      </c>
      <c r="H3046">
        <v>0</v>
      </c>
      <c r="I3046">
        <v>32</v>
      </c>
      <c r="J3046">
        <v>49</v>
      </c>
      <c r="K3046">
        <v>27</v>
      </c>
      <c r="L3046">
        <v>0</v>
      </c>
      <c r="M3046">
        <v>0</v>
      </c>
      <c r="N3046" s="2">
        <v>265.25385802469134</v>
      </c>
      <c r="O3046" s="2">
        <v>414.77082851543213</v>
      </c>
      <c r="P3046" s="2">
        <v>205.34</v>
      </c>
      <c r="Q3046" s="4">
        <v>885.36468654012344</v>
      </c>
      <c r="R3046" s="5">
        <v>5.2000000000000005E-2</v>
      </c>
      <c r="S3046" s="6">
        <v>931.40365024020991</v>
      </c>
      <c r="T3046" s="4">
        <v>0</v>
      </c>
      <c r="U3046" s="7">
        <v>931.40365024020991</v>
      </c>
      <c r="V3046" s="8">
        <v>0.96398269502580425</v>
      </c>
      <c r="W3046" s="7">
        <v>708.52728084396597</v>
      </c>
      <c r="X3046" s="7">
        <v>713.34719431909502</v>
      </c>
      <c r="Y3046" s="7">
        <v>896.50390637399778</v>
      </c>
      <c r="Z3046" s="7">
        <v>1253.1775035335454</v>
      </c>
      <c r="AA3046" s="7">
        <v>1443.0820944536285</v>
      </c>
      <c r="AB3046" s="7">
        <v>1659.9782008344346</v>
      </c>
      <c r="AC3046" s="7">
        <v>1062.8240740740741</v>
      </c>
      <c r="AD3046" s="7">
        <v>1159.4444444444443</v>
      </c>
      <c r="AE3046" s="4">
        <v>735</v>
      </c>
      <c r="AF3046" s="4">
        <v>740</v>
      </c>
      <c r="AG3046" s="4">
        <v>930</v>
      </c>
      <c r="AH3046" s="4">
        <v>1300</v>
      </c>
      <c r="AI3046" s="4">
        <v>1497</v>
      </c>
      <c r="AJ3046" s="4">
        <v>1722</v>
      </c>
      <c r="AK3046" s="4">
        <v>1115.4776124731131</v>
      </c>
      <c r="AL3046" s="8">
        <v>1.1544952769247361</v>
      </c>
      <c r="AM3046" s="4">
        <v>1052.8545119196513</v>
      </c>
      <c r="AN3046" s="8">
        <v>1.0896817181343779</v>
      </c>
      <c r="AO3046" s="4">
        <v>992.12908107993042</v>
      </c>
      <c r="AP3046" s="8">
        <v>1.026832206580091</v>
      </c>
    </row>
    <row r="3047" spans="1:42" x14ac:dyDescent="0.25">
      <c r="A3047" s="2" t="s">
        <v>8901</v>
      </c>
      <c r="B3047" t="s">
        <v>8896</v>
      </c>
      <c r="C3047" t="s">
        <v>14</v>
      </c>
      <c r="D3047" t="s">
        <v>8895</v>
      </c>
      <c r="E3047" s="3" t="s">
        <v>8843</v>
      </c>
      <c r="F3047" t="s">
        <v>5904</v>
      </c>
      <c r="G3047">
        <v>122</v>
      </c>
      <c r="H3047">
        <v>0</v>
      </c>
      <c r="I3047">
        <v>28</v>
      </c>
      <c r="J3047">
        <v>50</v>
      </c>
      <c r="K3047">
        <v>40</v>
      </c>
      <c r="L3047">
        <v>4</v>
      </c>
      <c r="M3047">
        <v>0</v>
      </c>
      <c r="N3047" s="2">
        <v>279.15437158469945</v>
      </c>
      <c r="O3047" s="2">
        <v>474.4201346530055</v>
      </c>
      <c r="P3047" s="2">
        <v>202.52</v>
      </c>
      <c r="Q3047" s="4">
        <v>956.09450623770499</v>
      </c>
      <c r="R3047" s="5">
        <v>5.2000000000000005E-2</v>
      </c>
      <c r="S3047" s="6">
        <v>1005.8114205620657</v>
      </c>
      <c r="T3047" s="4">
        <v>0</v>
      </c>
      <c r="U3047" s="7">
        <v>1005.8114205620657</v>
      </c>
      <c r="V3047" s="8">
        <v>0.98004115798169467</v>
      </c>
      <c r="W3047" s="7">
        <v>720.33025111654547</v>
      </c>
      <c r="X3047" s="7">
        <v>725.23045690645404</v>
      </c>
      <c r="Y3047" s="7">
        <v>911.438276922976</v>
      </c>
      <c r="Z3047" s="7">
        <v>1274.053505376203</v>
      </c>
      <c r="AA3047" s="7">
        <v>1467.1216134985968</v>
      </c>
      <c r="AB3047" s="7">
        <v>1687.6308740444781</v>
      </c>
      <c r="AC3047" s="7">
        <v>1128.9245901639345</v>
      </c>
      <c r="AD3047" s="7">
        <v>1231.5540983606556</v>
      </c>
      <c r="AE3047" s="4">
        <v>735</v>
      </c>
      <c r="AF3047" s="4">
        <v>740</v>
      </c>
      <c r="AG3047" s="4">
        <v>930</v>
      </c>
      <c r="AH3047" s="4">
        <v>1300</v>
      </c>
      <c r="AI3047" s="4">
        <v>1497</v>
      </c>
      <c r="AJ3047" s="4">
        <v>1722</v>
      </c>
      <c r="AK3047" s="4">
        <v>1184.941549615055</v>
      </c>
      <c r="AL3047" s="8">
        <v>1.1545817284281892</v>
      </c>
      <c r="AM3047" s="4">
        <v>1125.7793051571869</v>
      </c>
      <c r="AN3047" s="8">
        <v>1.0969353014917322</v>
      </c>
      <c r="AO3047" s="4">
        <v>1064.9736650199336</v>
      </c>
      <c r="AP3047" s="8">
        <v>1.0376875849181515</v>
      </c>
    </row>
    <row r="3048" spans="1:42" x14ac:dyDescent="0.25">
      <c r="A3048" s="2" t="s">
        <v>8902</v>
      </c>
      <c r="B3048" t="s">
        <v>8896</v>
      </c>
      <c r="C3048" t="s">
        <v>14</v>
      </c>
      <c r="D3048" t="s">
        <v>8895</v>
      </c>
      <c r="E3048" s="3" t="s">
        <v>8843</v>
      </c>
      <c r="F3048" t="s">
        <v>8903</v>
      </c>
      <c r="G3048">
        <v>100</v>
      </c>
      <c r="H3048">
        <v>0</v>
      </c>
      <c r="I3048">
        <v>12</v>
      </c>
      <c r="J3048">
        <v>42</v>
      </c>
      <c r="K3048">
        <v>38</v>
      </c>
      <c r="L3048">
        <v>8</v>
      </c>
      <c r="M3048">
        <v>0</v>
      </c>
      <c r="N3048" s="2">
        <v>296.70999999999998</v>
      </c>
      <c r="O3048" s="2">
        <v>522.45254175000002</v>
      </c>
      <c r="P3048" s="2">
        <v>212.12</v>
      </c>
      <c r="Q3048" s="4">
        <v>1031.2825417499998</v>
      </c>
      <c r="R3048" s="5">
        <v>5.2000000000000005E-2</v>
      </c>
      <c r="S3048" s="6">
        <v>1084.9092339209999</v>
      </c>
      <c r="T3048" s="4">
        <v>0</v>
      </c>
      <c r="U3048" s="7">
        <v>1084.9092339209999</v>
      </c>
      <c r="V3048" s="8">
        <v>0.99245237103534689</v>
      </c>
      <c r="W3048" s="7">
        <v>729.45249271097998</v>
      </c>
      <c r="X3048" s="7">
        <v>734.41475456615672</v>
      </c>
      <c r="Y3048" s="7">
        <v>922.98070506287263</v>
      </c>
      <c r="Z3048" s="7">
        <v>1290.188082345951</v>
      </c>
      <c r="AA3048" s="7">
        <v>1485.7011994399143</v>
      </c>
      <c r="AB3048" s="7">
        <v>1709.0029829228674</v>
      </c>
      <c r="AC3048" s="7">
        <v>1202.4760000000001</v>
      </c>
      <c r="AD3048" s="7">
        <v>1311.7920000000001</v>
      </c>
      <c r="AE3048" s="4">
        <v>735</v>
      </c>
      <c r="AF3048" s="4">
        <v>740</v>
      </c>
      <c r="AG3048" s="4">
        <v>930</v>
      </c>
      <c r="AH3048" s="4">
        <v>1300</v>
      </c>
      <c r="AI3048" s="4">
        <v>1497</v>
      </c>
      <c r="AJ3048" s="4">
        <v>1722</v>
      </c>
      <c r="AK3048" s="4">
        <v>1264.74206687385</v>
      </c>
      <c r="AL3048" s="8">
        <v>1.1569597011177228</v>
      </c>
      <c r="AM3048" s="4">
        <v>1204.7977892229001</v>
      </c>
      <c r="AN3048" s="8">
        <v>1.1021239244235976</v>
      </c>
      <c r="AO3048" s="4">
        <v>1144.8535115719499</v>
      </c>
      <c r="AP3048" s="8">
        <v>1.0472881477294722</v>
      </c>
    </row>
    <row r="3049" spans="1:42" x14ac:dyDescent="0.25">
      <c r="A3049" s="2" t="s">
        <v>8904</v>
      </c>
      <c r="B3049" t="s">
        <v>8896</v>
      </c>
      <c r="C3049" t="s">
        <v>14</v>
      </c>
      <c r="D3049" t="s">
        <v>8895</v>
      </c>
      <c r="E3049" s="3" t="s">
        <v>8843</v>
      </c>
      <c r="F3049" t="s">
        <v>2272</v>
      </c>
      <c r="G3049">
        <v>12</v>
      </c>
      <c r="H3049">
        <v>0</v>
      </c>
      <c r="I3049">
        <v>3</v>
      </c>
      <c r="J3049">
        <v>3</v>
      </c>
      <c r="K3049">
        <v>6</v>
      </c>
      <c r="L3049">
        <v>0</v>
      </c>
      <c r="M3049">
        <v>0</v>
      </c>
      <c r="N3049" s="2">
        <v>187.81944444444446</v>
      </c>
      <c r="O3049" s="2">
        <v>366.37097655555561</v>
      </c>
      <c r="P3049" s="2">
        <v>370.94</v>
      </c>
      <c r="Q3049" s="4">
        <v>925.13042100000007</v>
      </c>
      <c r="R3049" s="5">
        <v>5.2000000000000005E-2</v>
      </c>
      <c r="S3049" s="6">
        <v>973.23720289200014</v>
      </c>
      <c r="T3049" s="4">
        <v>0</v>
      </c>
      <c r="U3049" s="7">
        <v>973.23720289200014</v>
      </c>
      <c r="V3049" s="8">
        <v>0.91169761395035143</v>
      </c>
      <c r="W3049" s="7">
        <v>670.09774625350838</v>
      </c>
      <c r="X3049" s="7">
        <v>674.65623432326004</v>
      </c>
      <c r="Y3049" s="7">
        <v>847.87878097382691</v>
      </c>
      <c r="Z3049" s="7">
        <v>1185.2068981354571</v>
      </c>
      <c r="AA3049" s="7">
        <v>1364.8113280836762</v>
      </c>
      <c r="AB3049" s="7">
        <v>1569.9432912225052</v>
      </c>
      <c r="AC3049" s="7">
        <v>1174.25</v>
      </c>
      <c r="AD3049" s="7">
        <v>1281</v>
      </c>
      <c r="AE3049" s="4">
        <v>735</v>
      </c>
      <c r="AF3049" s="4">
        <v>740</v>
      </c>
      <c r="AG3049" s="4">
        <v>930</v>
      </c>
      <c r="AH3049" s="4">
        <v>1300</v>
      </c>
      <c r="AI3049" s="4">
        <v>1497</v>
      </c>
      <c r="AJ3049" s="4">
        <v>1722</v>
      </c>
      <c r="AK3049" s="4">
        <v>1184.1338849119768</v>
      </c>
      <c r="AL3049" s="8">
        <v>1.1092589085826481</v>
      </c>
      <c r="AM3049" s="4">
        <v>1120.8648803059839</v>
      </c>
      <c r="AN3049" s="8">
        <v>1.0499905201929591</v>
      </c>
      <c r="AO3049" s="4">
        <v>1036.506207497993</v>
      </c>
      <c r="AP3049" s="8">
        <v>0.97096600234004027</v>
      </c>
    </row>
    <row r="3050" spans="1:42" x14ac:dyDescent="0.25">
      <c r="A3050" s="2" t="s">
        <v>8905</v>
      </c>
      <c r="B3050" t="s">
        <v>8896</v>
      </c>
      <c r="C3050" t="s">
        <v>14</v>
      </c>
      <c r="D3050" t="s">
        <v>8895</v>
      </c>
      <c r="E3050" s="3" t="s">
        <v>8843</v>
      </c>
      <c r="F3050" t="s">
        <v>8906</v>
      </c>
      <c r="G3050">
        <v>125</v>
      </c>
      <c r="H3050">
        <v>0</v>
      </c>
      <c r="I3050">
        <v>0</v>
      </c>
      <c r="J3050">
        <v>68</v>
      </c>
      <c r="K3050">
        <v>57</v>
      </c>
      <c r="L3050">
        <v>0</v>
      </c>
      <c r="M3050">
        <v>0</v>
      </c>
      <c r="N3050" s="2">
        <v>319.60399999999998</v>
      </c>
      <c r="O3050" s="2">
        <v>371.45522140000008</v>
      </c>
      <c r="P3050" s="2">
        <v>279.83999999999997</v>
      </c>
      <c r="Q3050" s="4">
        <v>970.89922139999999</v>
      </c>
      <c r="R3050" s="5">
        <v>5.2000000000000005E-2</v>
      </c>
      <c r="S3050" s="6">
        <v>1021.3859809128001</v>
      </c>
      <c r="T3050" s="4">
        <v>0</v>
      </c>
      <c r="U3050" s="7">
        <v>1021.3859809128001</v>
      </c>
      <c r="V3050" s="8">
        <v>0.92961444309086938</v>
      </c>
      <c r="W3050" s="7">
        <v>683.26661567178894</v>
      </c>
      <c r="X3050" s="7">
        <v>687.9146878872433</v>
      </c>
      <c r="Y3050" s="7">
        <v>864.54143207450852</v>
      </c>
      <c r="Z3050" s="7">
        <v>1208.4987760181302</v>
      </c>
      <c r="AA3050" s="7">
        <v>1391.6328213070315</v>
      </c>
      <c r="AB3050" s="7">
        <v>1600.796071002477</v>
      </c>
      <c r="AC3050" s="7">
        <v>1208.5920000000001</v>
      </c>
      <c r="AD3050" s="7">
        <v>1318.4639999999999</v>
      </c>
      <c r="AE3050" s="4">
        <v>735</v>
      </c>
      <c r="AF3050" s="4">
        <v>740</v>
      </c>
      <c r="AG3050" s="4">
        <v>930</v>
      </c>
      <c r="AH3050" s="4">
        <v>1300</v>
      </c>
      <c r="AI3050" s="4">
        <v>1497</v>
      </c>
      <c r="AJ3050" s="4">
        <v>1722</v>
      </c>
      <c r="AK3050" s="4">
        <v>1268.5025018806593</v>
      </c>
      <c r="AL3050" s="8">
        <v>1.1545275428504618</v>
      </c>
      <c r="AM3050" s="4">
        <v>1186.8657940609201</v>
      </c>
      <c r="AN3050" s="8">
        <v>1.0802258938227391</v>
      </c>
      <c r="AO3050" s="4">
        <v>1103.0226887325393</v>
      </c>
      <c r="AP3050" s="8">
        <v>1.0039160921185919</v>
      </c>
    </row>
    <row r="3051" spans="1:42" x14ac:dyDescent="0.25">
      <c r="A3051" s="2" t="s">
        <v>8907</v>
      </c>
      <c r="B3051" t="s">
        <v>8896</v>
      </c>
      <c r="C3051" t="s">
        <v>14</v>
      </c>
      <c r="D3051" t="s">
        <v>8895</v>
      </c>
      <c r="E3051" s="3" t="s">
        <v>8843</v>
      </c>
      <c r="F3051" t="s">
        <v>8908</v>
      </c>
      <c r="G3051">
        <v>30</v>
      </c>
      <c r="H3051">
        <v>0</v>
      </c>
      <c r="I3051">
        <v>0</v>
      </c>
      <c r="J3051">
        <v>30</v>
      </c>
      <c r="K3051">
        <v>0</v>
      </c>
      <c r="L3051">
        <v>0</v>
      </c>
      <c r="M3051">
        <v>0</v>
      </c>
      <c r="N3051" s="2">
        <v>301.87777777777779</v>
      </c>
      <c r="O3051" s="2">
        <v>316.3387663333333</v>
      </c>
      <c r="P3051" s="2">
        <v>279.67</v>
      </c>
      <c r="Q3051" s="4">
        <v>897.88654411111111</v>
      </c>
      <c r="R3051" s="5">
        <v>5.2000000000000005E-2</v>
      </c>
      <c r="S3051" s="6">
        <v>944.57664440488895</v>
      </c>
      <c r="T3051" s="4">
        <v>0</v>
      </c>
      <c r="U3051" s="7">
        <v>944.57664440488895</v>
      </c>
      <c r="V3051" s="8">
        <v>1.0156738111880526</v>
      </c>
      <c r="W3051" s="7">
        <v>746.52025122321868</v>
      </c>
      <c r="X3051" s="7">
        <v>751.59862027915892</v>
      </c>
      <c r="Y3051" s="7">
        <v>944.57664440488895</v>
      </c>
      <c r="Z3051" s="7">
        <v>1320.3759545444684</v>
      </c>
      <c r="AA3051" s="7">
        <v>1520.4636953485146</v>
      </c>
      <c r="AB3051" s="7">
        <v>1748.9903028658266</v>
      </c>
      <c r="AC3051" s="7">
        <v>1023.0000000000001</v>
      </c>
      <c r="AD3051" s="7">
        <v>1116</v>
      </c>
      <c r="AE3051" s="4">
        <v>735</v>
      </c>
      <c r="AF3051" s="4">
        <v>740</v>
      </c>
      <c r="AG3051" s="4">
        <v>930</v>
      </c>
      <c r="AH3051" s="4">
        <v>1300</v>
      </c>
      <c r="AI3051" s="4">
        <v>1497</v>
      </c>
      <c r="AJ3051" s="4">
        <v>1722</v>
      </c>
      <c r="AK3051" s="4">
        <v>1090.4696569829891</v>
      </c>
      <c r="AL3051" s="8">
        <v>1.1725480182612786</v>
      </c>
      <c r="AM3051" s="4">
        <v>1041.838652790289</v>
      </c>
      <c r="AN3051" s="8">
        <v>1.1202566159035365</v>
      </c>
      <c r="AO3051" s="4">
        <v>993.20764859758901</v>
      </c>
      <c r="AP3051" s="8">
        <v>1.0679652135457947</v>
      </c>
    </row>
    <row r="3052" spans="1:42" x14ac:dyDescent="0.25">
      <c r="A3052" s="2" t="s">
        <v>8911</v>
      </c>
      <c r="B3052" t="s">
        <v>8910</v>
      </c>
      <c r="C3052" t="s">
        <v>149</v>
      </c>
      <c r="D3052" t="s">
        <v>8909</v>
      </c>
      <c r="E3052" s="3" t="s">
        <v>8843</v>
      </c>
      <c r="F3052" t="s">
        <v>8912</v>
      </c>
      <c r="G3052">
        <v>218</v>
      </c>
      <c r="H3052">
        <v>0</v>
      </c>
      <c r="I3052">
        <v>35</v>
      </c>
      <c r="J3052">
        <v>123</v>
      </c>
      <c r="K3052">
        <v>48</v>
      </c>
      <c r="L3052">
        <v>12</v>
      </c>
      <c r="M3052">
        <v>0</v>
      </c>
      <c r="N3052" s="2">
        <v>241.53784403669727</v>
      </c>
      <c r="O3052" s="2">
        <v>460.598040235474</v>
      </c>
      <c r="P3052" s="2">
        <v>281.75</v>
      </c>
      <c r="Q3052" s="4">
        <v>983.88588427217132</v>
      </c>
      <c r="R3052" s="5">
        <v>5.2000000000000005E-2</v>
      </c>
      <c r="S3052" s="6">
        <v>1035.0479502543242</v>
      </c>
      <c r="T3052" s="4">
        <v>0</v>
      </c>
      <c r="U3052" s="7">
        <v>1035.0479502543242</v>
      </c>
      <c r="V3052" s="8">
        <v>0.73229692028106164</v>
      </c>
      <c r="W3052" s="7">
        <v>729.36773259993731</v>
      </c>
      <c r="X3052" s="7">
        <v>733.7615141216238</v>
      </c>
      <c r="Y3052" s="7">
        <v>962.97045016959601</v>
      </c>
      <c r="Z3052" s="7">
        <v>1293.9686581366357</v>
      </c>
      <c r="AA3052" s="7">
        <v>1616.911599980584</v>
      </c>
      <c r="AB3052" s="7">
        <v>1859.3018805936154</v>
      </c>
      <c r="AC3052" s="7">
        <v>1554.7692660550458</v>
      </c>
      <c r="AD3052" s="7">
        <v>1696.1119266055046</v>
      </c>
      <c r="AE3052" s="4">
        <v>996</v>
      </c>
      <c r="AF3052" s="4">
        <v>1002</v>
      </c>
      <c r="AG3052" s="4">
        <v>1315</v>
      </c>
      <c r="AH3052" s="4">
        <v>1767</v>
      </c>
      <c r="AI3052" s="4">
        <v>2208</v>
      </c>
      <c r="AJ3052" s="4">
        <v>2539</v>
      </c>
      <c r="AK3052" s="4">
        <v>1562.5173812698633</v>
      </c>
      <c r="AL3052" s="8">
        <v>1.1054817952234963</v>
      </c>
      <c r="AM3052" s="4">
        <v>1384.9001238870796</v>
      </c>
      <c r="AN3052" s="8">
        <v>0.97981750060002326</v>
      </c>
      <c r="AO3052" s="4">
        <v>1209.974037070702</v>
      </c>
      <c r="AP3052" s="8">
        <v>0.8560572104405425</v>
      </c>
    </row>
    <row r="3053" spans="1:42" x14ac:dyDescent="0.25">
      <c r="A3053" s="2" t="s">
        <v>8915</v>
      </c>
      <c r="B3053" t="s">
        <v>8914</v>
      </c>
      <c r="C3053" t="s">
        <v>14</v>
      </c>
      <c r="D3053" t="s">
        <v>8913</v>
      </c>
      <c r="E3053" s="3" t="s">
        <v>8843</v>
      </c>
      <c r="F3053" t="s">
        <v>8916</v>
      </c>
      <c r="G3053">
        <v>106</v>
      </c>
      <c r="H3053">
        <v>42</v>
      </c>
      <c r="I3053">
        <v>56</v>
      </c>
      <c r="J3053">
        <v>7</v>
      </c>
      <c r="K3053">
        <v>1</v>
      </c>
      <c r="L3053">
        <v>0</v>
      </c>
      <c r="M3053">
        <v>0</v>
      </c>
      <c r="N3053" s="2">
        <v>238.15330188679243</v>
      </c>
      <c r="O3053" s="2">
        <v>335.74237185220119</v>
      </c>
      <c r="P3053" s="2">
        <v>279.63</v>
      </c>
      <c r="Q3053" s="4">
        <v>853.52567373899365</v>
      </c>
      <c r="R3053" s="5">
        <v>5.2000000000000005E-2</v>
      </c>
      <c r="S3053" s="6">
        <v>897.90900877342131</v>
      </c>
      <c r="T3053" s="4">
        <v>0</v>
      </c>
      <c r="U3053" s="7">
        <v>897.90900877342131</v>
      </c>
      <c r="V3053" s="8">
        <v>0.86798007322951665</v>
      </c>
      <c r="W3053" s="7">
        <v>867.1120931562873</v>
      </c>
      <c r="X3053" s="7">
        <v>901.8312960854679</v>
      </c>
      <c r="Y3053" s="7">
        <v>998.17708421394434</v>
      </c>
      <c r="Z3053" s="7">
        <v>1269.8548471347831</v>
      </c>
      <c r="AA3053" s="7">
        <v>1428.6952005357846</v>
      </c>
      <c r="AB3053" s="7">
        <v>1643.0862786234752</v>
      </c>
      <c r="AC3053" s="7">
        <v>1137.9292452830191</v>
      </c>
      <c r="AD3053" s="7">
        <v>1241.3773584905662</v>
      </c>
      <c r="AE3053" s="4">
        <v>999</v>
      </c>
      <c r="AF3053" s="4">
        <v>1039</v>
      </c>
      <c r="AG3053" s="4">
        <v>1150</v>
      </c>
      <c r="AH3053" s="4">
        <v>1463</v>
      </c>
      <c r="AI3053" s="4">
        <v>1646</v>
      </c>
      <c r="AJ3053" s="4">
        <v>1893</v>
      </c>
      <c r="AK3053" s="4">
        <v>1172.1864797858</v>
      </c>
      <c r="AL3053" s="8">
        <v>1.1331153787542272</v>
      </c>
      <c r="AM3053" s="4">
        <v>1079.7982790237356</v>
      </c>
      <c r="AN3053" s="8">
        <v>1.0438066442616931</v>
      </c>
      <c r="AO3053" s="4">
        <v>987.41007826167117</v>
      </c>
      <c r="AP3053" s="8">
        <v>0.95449790976915905</v>
      </c>
    </row>
    <row r="3054" spans="1:42" x14ac:dyDescent="0.25">
      <c r="A3054" s="2" t="s">
        <v>8917</v>
      </c>
      <c r="B3054" t="s">
        <v>8914</v>
      </c>
      <c r="C3054" t="s">
        <v>14</v>
      </c>
      <c r="D3054" t="s">
        <v>8913</v>
      </c>
      <c r="E3054" s="3" t="s">
        <v>8843</v>
      </c>
      <c r="F3054" t="s">
        <v>8918</v>
      </c>
      <c r="G3054">
        <v>116</v>
      </c>
      <c r="H3054">
        <v>0</v>
      </c>
      <c r="I3054">
        <v>0</v>
      </c>
      <c r="J3054">
        <v>0</v>
      </c>
      <c r="K3054">
        <v>46</v>
      </c>
      <c r="L3054">
        <v>50</v>
      </c>
      <c r="M3054">
        <v>20</v>
      </c>
      <c r="N3054" s="2">
        <v>334.84985632183907</v>
      </c>
      <c r="O3054" s="2">
        <v>628.12743833620664</v>
      </c>
      <c r="P3054" s="2">
        <v>413.29</v>
      </c>
      <c r="Q3054" s="4">
        <v>1376.2672946580458</v>
      </c>
      <c r="R3054" s="5">
        <v>5.2000000000000005E-2</v>
      </c>
      <c r="S3054" s="6">
        <v>1447.8331939802642</v>
      </c>
      <c r="T3054" s="4">
        <v>0</v>
      </c>
      <c r="U3054" s="7">
        <v>1447.8331939802642</v>
      </c>
      <c r="V3054" s="8">
        <v>0.89592682361761389</v>
      </c>
      <c r="W3054" s="7">
        <v>895.03089679399613</v>
      </c>
      <c r="X3054" s="7">
        <v>930.86796973870059</v>
      </c>
      <c r="Y3054" s="7">
        <v>1030.3158471602558</v>
      </c>
      <c r="Z3054" s="7">
        <v>1310.7409429525687</v>
      </c>
      <c r="AA3054" s="7">
        <v>1474.6955516745923</v>
      </c>
      <c r="AB3054" s="7">
        <v>1695.9894771081426</v>
      </c>
      <c r="AC3054" s="7">
        <v>1777.6189655172413</v>
      </c>
      <c r="AD3054" s="7">
        <v>1939.2206896551722</v>
      </c>
      <c r="AE3054" s="4">
        <v>999</v>
      </c>
      <c r="AF3054" s="4">
        <v>1039</v>
      </c>
      <c r="AG3054" s="4">
        <v>1150</v>
      </c>
      <c r="AH3054" s="4">
        <v>1463</v>
      </c>
      <c r="AI3054" s="4">
        <v>1646</v>
      </c>
      <c r="AJ3054" s="4">
        <v>1893</v>
      </c>
      <c r="AK3054" s="4">
        <v>1826.7209425587369</v>
      </c>
      <c r="AL3054" s="8">
        <v>1.1303845626050288</v>
      </c>
      <c r="AM3054" s="4">
        <v>1699.2106425563661</v>
      </c>
      <c r="AN3054" s="8">
        <v>1.0514805158304179</v>
      </c>
      <c r="AO3054" s="4">
        <v>1571.7003425539956</v>
      </c>
      <c r="AP3054" s="8">
        <v>0.97257646905580719</v>
      </c>
    </row>
    <row r="3055" spans="1:42" x14ac:dyDescent="0.25">
      <c r="A3055" s="2" t="s">
        <v>8919</v>
      </c>
      <c r="B3055" t="s">
        <v>8914</v>
      </c>
      <c r="C3055" t="s">
        <v>14</v>
      </c>
      <c r="D3055" t="s">
        <v>8913</v>
      </c>
      <c r="E3055" s="3" t="s">
        <v>8843</v>
      </c>
      <c r="F3055" t="s">
        <v>8920</v>
      </c>
      <c r="G3055">
        <v>60</v>
      </c>
      <c r="H3055">
        <v>0</v>
      </c>
      <c r="I3055">
        <v>28</v>
      </c>
      <c r="J3055">
        <v>20</v>
      </c>
      <c r="K3055">
        <v>12</v>
      </c>
      <c r="L3055">
        <v>0</v>
      </c>
      <c r="M3055">
        <v>0</v>
      </c>
      <c r="N3055" s="2">
        <v>281.26805555555558</v>
      </c>
      <c r="O3055" s="2">
        <v>473.99824891666668</v>
      </c>
      <c r="P3055" s="2">
        <v>288.36</v>
      </c>
      <c r="Q3055" s="4">
        <v>1043.6263044722223</v>
      </c>
      <c r="R3055" s="5">
        <v>5.2000000000000005E-2</v>
      </c>
      <c r="S3055" s="6">
        <v>1097.8948723047779</v>
      </c>
      <c r="T3055" s="4">
        <v>0</v>
      </c>
      <c r="U3055" s="7">
        <v>1097.8948723047779</v>
      </c>
      <c r="V3055" s="8">
        <v>0.94580881487317192</v>
      </c>
      <c r="W3055" s="7">
        <v>944.86300605829854</v>
      </c>
      <c r="X3055" s="7">
        <v>982.6953586532253</v>
      </c>
      <c r="Y3055" s="7">
        <v>1087.6801371041474</v>
      </c>
      <c r="Z3055" s="7">
        <v>1383.7182961594501</v>
      </c>
      <c r="AA3055" s="7">
        <v>1556.8013092812405</v>
      </c>
      <c r="AB3055" s="7">
        <v>1790.416086554914</v>
      </c>
      <c r="AC3055" s="7">
        <v>1276.8800000000001</v>
      </c>
      <c r="AD3055" s="7">
        <v>1392.9599999999998</v>
      </c>
      <c r="AE3055" s="4">
        <v>999</v>
      </c>
      <c r="AF3055" s="4">
        <v>1039</v>
      </c>
      <c r="AG3055" s="4">
        <v>1150</v>
      </c>
      <c r="AH3055" s="4">
        <v>1463</v>
      </c>
      <c r="AI3055" s="4">
        <v>1646</v>
      </c>
      <c r="AJ3055" s="4">
        <v>1893</v>
      </c>
      <c r="AK3055" s="4">
        <v>1329.1517987332904</v>
      </c>
      <c r="AL3055" s="8">
        <v>1.1450308397082103</v>
      </c>
      <c r="AM3055" s="4">
        <v>1252.0661565904529</v>
      </c>
      <c r="AN3055" s="8">
        <v>1.0786234980965308</v>
      </c>
      <c r="AO3055" s="4">
        <v>1174.9805144476156</v>
      </c>
      <c r="AP3055" s="8">
        <v>1.0122161564848515</v>
      </c>
    </row>
    <row r="3056" spans="1:42" x14ac:dyDescent="0.25">
      <c r="A3056" s="2" t="s">
        <v>8921</v>
      </c>
      <c r="B3056" t="s">
        <v>8914</v>
      </c>
      <c r="C3056" t="s">
        <v>14</v>
      </c>
      <c r="D3056" t="s">
        <v>8913</v>
      </c>
      <c r="E3056" s="3" t="s">
        <v>8843</v>
      </c>
      <c r="F3056" t="s">
        <v>8922</v>
      </c>
      <c r="G3056">
        <v>94</v>
      </c>
      <c r="H3056">
        <v>0</v>
      </c>
      <c r="I3056">
        <v>12</v>
      </c>
      <c r="J3056">
        <v>20</v>
      </c>
      <c r="K3056">
        <v>44</v>
      </c>
      <c r="L3056">
        <v>12</v>
      </c>
      <c r="M3056">
        <v>6</v>
      </c>
      <c r="N3056" s="2">
        <v>308.2978723404255</v>
      </c>
      <c r="O3056" s="2">
        <v>581.82495165957448</v>
      </c>
      <c r="P3056" s="2">
        <v>333.12</v>
      </c>
      <c r="Q3056" s="4">
        <v>1223.2428239999999</v>
      </c>
      <c r="R3056" s="5">
        <v>5.2000000000000005E-2</v>
      </c>
      <c r="S3056" s="6">
        <v>1286.851450848</v>
      </c>
      <c r="T3056" s="4">
        <v>0</v>
      </c>
      <c r="U3056" s="7">
        <v>1286.851450848</v>
      </c>
      <c r="V3056" s="8">
        <v>0.92374216402987408</v>
      </c>
      <c r="W3056" s="7">
        <v>922.81842186584436</v>
      </c>
      <c r="X3056" s="7">
        <v>959.76810842703924</v>
      </c>
      <c r="Y3056" s="7">
        <v>1062.3034886343553</v>
      </c>
      <c r="Z3056" s="7">
        <v>1351.4347859757058</v>
      </c>
      <c r="AA3056" s="7">
        <v>1520.4796019931728</v>
      </c>
      <c r="AB3056" s="7">
        <v>1748.6439165085517</v>
      </c>
      <c r="AC3056" s="7">
        <v>1532.3936170212767</v>
      </c>
      <c r="AD3056" s="7">
        <v>1671.7021276595744</v>
      </c>
      <c r="AE3056" s="4">
        <v>999</v>
      </c>
      <c r="AF3056" s="4">
        <v>1039</v>
      </c>
      <c r="AG3056" s="4">
        <v>1150</v>
      </c>
      <c r="AH3056" s="4">
        <v>1463</v>
      </c>
      <c r="AI3056" s="4">
        <v>1646</v>
      </c>
      <c r="AJ3056" s="4">
        <v>1893</v>
      </c>
      <c r="AK3056" s="4">
        <v>1582.6402905994928</v>
      </c>
      <c r="AL3056" s="8">
        <v>1.1360686316636299</v>
      </c>
      <c r="AM3056" s="4">
        <v>1484.0440106823287</v>
      </c>
      <c r="AN3056" s="8">
        <v>1.0652931424523779</v>
      </c>
      <c r="AO3056" s="4">
        <v>1385.4477307651644</v>
      </c>
      <c r="AP3056" s="8">
        <v>0.99451765324112607</v>
      </c>
    </row>
    <row r="3057" spans="1:42" x14ac:dyDescent="0.25">
      <c r="A3057" s="2" t="s">
        <v>8923</v>
      </c>
      <c r="B3057" t="s">
        <v>8914</v>
      </c>
      <c r="C3057" t="s">
        <v>14</v>
      </c>
      <c r="D3057" t="s">
        <v>8913</v>
      </c>
      <c r="E3057" s="3" t="s">
        <v>8843</v>
      </c>
      <c r="F3057" t="s">
        <v>6998</v>
      </c>
      <c r="G3057">
        <v>150</v>
      </c>
      <c r="H3057">
        <v>60</v>
      </c>
      <c r="I3057">
        <v>80</v>
      </c>
      <c r="J3057">
        <v>10</v>
      </c>
      <c r="K3057">
        <v>0</v>
      </c>
      <c r="L3057">
        <v>0</v>
      </c>
      <c r="M3057">
        <v>0</v>
      </c>
      <c r="N3057" s="2">
        <v>244.55222222222221</v>
      </c>
      <c r="O3057" s="2">
        <v>316.45028183333335</v>
      </c>
      <c r="P3057" s="2">
        <v>274.02999999999997</v>
      </c>
      <c r="Q3057" s="4">
        <v>835.03250405555559</v>
      </c>
      <c r="R3057" s="5">
        <v>5.2000000000000005E-2</v>
      </c>
      <c r="S3057" s="6">
        <v>878.45419426644457</v>
      </c>
      <c r="T3057" s="4">
        <v>0</v>
      </c>
      <c r="U3057" s="7">
        <v>878.45419426644457</v>
      </c>
      <c r="V3057" s="8">
        <v>0.85253706741696866</v>
      </c>
      <c r="W3057" s="7">
        <v>851.68453034955178</v>
      </c>
      <c r="X3057" s="7">
        <v>885.78601304623044</v>
      </c>
      <c r="Y3057" s="7">
        <v>980.41762752951399</v>
      </c>
      <c r="Z3057" s="7">
        <v>1247.261729631025</v>
      </c>
      <c r="AA3057" s="7">
        <v>1403.2760129683304</v>
      </c>
      <c r="AB3057" s="7">
        <v>1613.8526686203218</v>
      </c>
      <c r="AC3057" s="7">
        <v>1133.4400000000003</v>
      </c>
      <c r="AD3057" s="7">
        <v>1236.48</v>
      </c>
      <c r="AE3057" s="4">
        <v>999</v>
      </c>
      <c r="AF3057" s="4">
        <v>1039</v>
      </c>
      <c r="AG3057" s="4">
        <v>1150</v>
      </c>
      <c r="AH3057" s="4">
        <v>1463</v>
      </c>
      <c r="AI3057" s="4">
        <v>1646</v>
      </c>
      <c r="AJ3057" s="4">
        <v>1893</v>
      </c>
      <c r="AK3057" s="4">
        <v>1168.9519226568948</v>
      </c>
      <c r="AL3057" s="8">
        <v>1.1344642106530423</v>
      </c>
      <c r="AM3057" s="4">
        <v>1072.1193465267445</v>
      </c>
      <c r="AN3057" s="8">
        <v>1.0404884962410175</v>
      </c>
      <c r="AO3057" s="4">
        <v>975.28677039659465</v>
      </c>
      <c r="AP3057" s="8">
        <v>0.94651278182899312</v>
      </c>
    </row>
    <row r="3058" spans="1:42" x14ac:dyDescent="0.25">
      <c r="A3058" s="2" t="s">
        <v>8924</v>
      </c>
      <c r="B3058" t="s">
        <v>8914</v>
      </c>
      <c r="C3058" t="s">
        <v>14</v>
      </c>
      <c r="D3058" t="s">
        <v>8913</v>
      </c>
      <c r="E3058" s="3" t="s">
        <v>8843</v>
      </c>
      <c r="F3058" t="s">
        <v>8925</v>
      </c>
      <c r="G3058">
        <v>140</v>
      </c>
      <c r="H3058">
        <v>0</v>
      </c>
      <c r="I3058">
        <v>44</v>
      </c>
      <c r="J3058">
        <v>66</v>
      </c>
      <c r="K3058">
        <v>12</v>
      </c>
      <c r="L3058">
        <v>14</v>
      </c>
      <c r="M3058">
        <v>4</v>
      </c>
      <c r="N3058" s="2">
        <v>289.75833333333333</v>
      </c>
      <c r="O3058" s="2">
        <v>489.16816645238112</v>
      </c>
      <c r="P3058" s="2">
        <v>327.81</v>
      </c>
      <c r="Q3058" s="4">
        <v>1106.7364997857144</v>
      </c>
      <c r="R3058" s="5">
        <v>5.2000000000000005E-2</v>
      </c>
      <c r="S3058" s="6">
        <v>1164.2867977745716</v>
      </c>
      <c r="T3058" s="4">
        <v>0</v>
      </c>
      <c r="U3058" s="7">
        <v>1164.2867977745716</v>
      </c>
      <c r="V3058" s="8">
        <v>0.96002162513510991</v>
      </c>
      <c r="W3058" s="7">
        <v>959.0616035099747</v>
      </c>
      <c r="X3058" s="7">
        <v>997.46246851537899</v>
      </c>
      <c r="Y3058" s="7">
        <v>1104.0248689053763</v>
      </c>
      <c r="Z3058" s="7">
        <v>1404.5116375726654</v>
      </c>
      <c r="AA3058" s="7">
        <v>1580.1955949723906</v>
      </c>
      <c r="AB3058" s="7">
        <v>1817.3209363807628</v>
      </c>
      <c r="AC3058" s="7">
        <v>1334.0485714285714</v>
      </c>
      <c r="AD3058" s="7">
        <v>1455.3257142857142</v>
      </c>
      <c r="AE3058" s="4">
        <v>999</v>
      </c>
      <c r="AF3058" s="4">
        <v>1039</v>
      </c>
      <c r="AG3058" s="4">
        <v>1150</v>
      </c>
      <c r="AH3058" s="4">
        <v>1463</v>
      </c>
      <c r="AI3058" s="4">
        <v>1646</v>
      </c>
      <c r="AJ3058" s="4">
        <v>1893</v>
      </c>
      <c r="AK3058" s="4">
        <v>1389.3608466937962</v>
      </c>
      <c r="AL3058" s="8">
        <v>1.1456081615728526</v>
      </c>
      <c r="AM3058" s="4">
        <v>1314.3361637207213</v>
      </c>
      <c r="AN3058" s="8">
        <v>1.0837459827602716</v>
      </c>
      <c r="AO3058" s="4">
        <v>1239.3114807476466</v>
      </c>
      <c r="AP3058" s="8">
        <v>1.0218838039476907</v>
      </c>
    </row>
    <row r="3059" spans="1:42" x14ac:dyDescent="0.25">
      <c r="A3059" s="2" t="s">
        <v>8926</v>
      </c>
      <c r="B3059" t="s">
        <v>8914</v>
      </c>
      <c r="C3059" t="s">
        <v>14</v>
      </c>
      <c r="D3059" t="s">
        <v>8913</v>
      </c>
      <c r="E3059" s="3" t="s">
        <v>8843</v>
      </c>
      <c r="F3059" t="s">
        <v>8927</v>
      </c>
      <c r="G3059">
        <v>77</v>
      </c>
      <c r="H3059">
        <v>0</v>
      </c>
      <c r="I3059">
        <v>0</v>
      </c>
      <c r="J3059">
        <v>50</v>
      </c>
      <c r="K3059">
        <v>27</v>
      </c>
      <c r="L3059">
        <v>0</v>
      </c>
      <c r="M3059">
        <v>0</v>
      </c>
      <c r="N3059" s="2">
        <v>303.66233766233768</v>
      </c>
      <c r="O3059" s="2">
        <v>577.65801401731608</v>
      </c>
      <c r="P3059" s="2">
        <v>285.31</v>
      </c>
      <c r="Q3059" s="4">
        <v>1166.6303516796538</v>
      </c>
      <c r="R3059" s="5">
        <v>5.2000000000000005E-2</v>
      </c>
      <c r="S3059" s="6">
        <v>1227.2951299669958</v>
      </c>
      <c r="T3059" s="4">
        <v>0</v>
      </c>
      <c r="U3059" s="7">
        <v>1227.2951299669958</v>
      </c>
      <c r="V3059" s="8">
        <v>0.97423454405066623</v>
      </c>
      <c r="W3059" s="7">
        <v>973.26030950661561</v>
      </c>
      <c r="X3059" s="7">
        <v>1012.2296912686421</v>
      </c>
      <c r="Y3059" s="7">
        <v>1120.3697256582661</v>
      </c>
      <c r="Z3059" s="7">
        <v>1425.3051379461244</v>
      </c>
      <c r="AA3059" s="7">
        <v>1603.5900595073965</v>
      </c>
      <c r="AB3059" s="7">
        <v>1844.2259918879111</v>
      </c>
      <c r="AC3059" s="7">
        <v>1385.7285714285715</v>
      </c>
      <c r="AD3059" s="7">
        <v>1511.7038961038959</v>
      </c>
      <c r="AE3059" s="4">
        <v>999</v>
      </c>
      <c r="AF3059" s="4">
        <v>1039</v>
      </c>
      <c r="AG3059" s="4">
        <v>1150</v>
      </c>
      <c r="AH3059" s="4">
        <v>1463</v>
      </c>
      <c r="AI3059" s="4">
        <v>1646</v>
      </c>
      <c r="AJ3059" s="4">
        <v>1893</v>
      </c>
      <c r="AK3059" s="4">
        <v>1444.6972026114302</v>
      </c>
      <c r="AL3059" s="8">
        <v>1.1468096679527029</v>
      </c>
      <c r="AM3059" s="4">
        <v>1372.2298450632854</v>
      </c>
      <c r="AN3059" s="8">
        <v>1.089284626652024</v>
      </c>
      <c r="AO3059" s="4">
        <v>1299.7624875151407</v>
      </c>
      <c r="AP3059" s="8">
        <v>1.0317595853513453</v>
      </c>
    </row>
    <row r="3060" spans="1:42" x14ac:dyDescent="0.25">
      <c r="A3060" s="2" t="s">
        <v>8928</v>
      </c>
      <c r="B3060" t="s">
        <v>8914</v>
      </c>
      <c r="C3060" t="s">
        <v>14</v>
      </c>
      <c r="D3060" t="s">
        <v>8913</v>
      </c>
      <c r="E3060" s="3" t="s">
        <v>8843</v>
      </c>
      <c r="F3060" t="s">
        <v>8929</v>
      </c>
      <c r="G3060">
        <v>49</v>
      </c>
      <c r="H3060">
        <v>0</v>
      </c>
      <c r="I3060">
        <v>0</v>
      </c>
      <c r="J3060">
        <v>4</v>
      </c>
      <c r="K3060">
        <v>45</v>
      </c>
      <c r="L3060">
        <v>0</v>
      </c>
      <c r="M3060">
        <v>0</v>
      </c>
      <c r="N3060" s="2">
        <v>193.56292517006804</v>
      </c>
      <c r="O3060" s="2">
        <v>289.58480929931972</v>
      </c>
      <c r="P3060" s="2">
        <v>381.97</v>
      </c>
      <c r="Q3060" s="4">
        <v>865.11773446938776</v>
      </c>
      <c r="R3060" s="5">
        <v>5.2000000000000005E-2</v>
      </c>
      <c r="S3060" s="6">
        <v>910.10385666179593</v>
      </c>
      <c r="T3060" s="4">
        <v>121.73913043478261</v>
      </c>
      <c r="U3060" s="7">
        <v>1031.8429870965786</v>
      </c>
      <c r="V3060" s="8">
        <v>0.71782929463664868</v>
      </c>
      <c r="W3060" s="7">
        <v>632.50505980622677</v>
      </c>
      <c r="X3060" s="7">
        <v>657.83058772639583</v>
      </c>
      <c r="Y3060" s="7">
        <v>728.10892770486555</v>
      </c>
      <c r="Z3060" s="7">
        <v>926.28118368018977</v>
      </c>
      <c r="AA3060" s="7">
        <v>1042.145473914964</v>
      </c>
      <c r="AB3060" s="7">
        <v>1198.5306088220091</v>
      </c>
      <c r="AC3060" s="7">
        <v>1581.1938775510205</v>
      </c>
      <c r="AD3060" s="7">
        <v>1724.9387755102039</v>
      </c>
      <c r="AE3060" s="4">
        <v>999</v>
      </c>
      <c r="AF3060" s="4">
        <v>1039</v>
      </c>
      <c r="AG3060" s="4">
        <v>1150</v>
      </c>
      <c r="AH3060" s="4">
        <v>1463</v>
      </c>
      <c r="AI3060" s="4">
        <v>1646</v>
      </c>
      <c r="AJ3060" s="4">
        <v>1893</v>
      </c>
      <c r="AK3060" s="4">
        <v>1451.5788068937245</v>
      </c>
      <c r="AL3060" s="8">
        <v>1.0945208905955399</v>
      </c>
      <c r="AM3060" s="4">
        <v>1266.9850738601126</v>
      </c>
      <c r="AN3060" s="8">
        <v>0.9661033010640997</v>
      </c>
      <c r="AO3060" s="4">
        <v>1082.3913408265005</v>
      </c>
      <c r="AP3060" s="8">
        <v>0.83768571153265947</v>
      </c>
    </row>
    <row r="3061" spans="1:42" x14ac:dyDescent="0.25">
      <c r="A3061" s="2" t="s">
        <v>8930</v>
      </c>
      <c r="B3061" t="s">
        <v>8914</v>
      </c>
      <c r="C3061" t="s">
        <v>14</v>
      </c>
      <c r="D3061" t="s">
        <v>8913</v>
      </c>
      <c r="E3061" s="3" t="s">
        <v>8843</v>
      </c>
      <c r="F3061" t="s">
        <v>8931</v>
      </c>
      <c r="G3061">
        <v>31</v>
      </c>
      <c r="H3061">
        <v>0</v>
      </c>
      <c r="I3061">
        <v>0</v>
      </c>
      <c r="J3061">
        <v>0</v>
      </c>
      <c r="K3061">
        <v>31</v>
      </c>
      <c r="L3061">
        <v>0</v>
      </c>
      <c r="M3061">
        <v>0</v>
      </c>
      <c r="N3061" s="2">
        <v>197.92473118279568</v>
      </c>
      <c r="O3061" s="2">
        <v>137.19670113978492</v>
      </c>
      <c r="P3061" s="2">
        <v>499.31</v>
      </c>
      <c r="Q3061" s="4">
        <v>834.43143232258058</v>
      </c>
      <c r="R3061" s="5">
        <v>5.2000000000000005E-2</v>
      </c>
      <c r="S3061" s="6">
        <v>877.82186680335485</v>
      </c>
      <c r="T3061" s="4">
        <v>126.45161290322581</v>
      </c>
      <c r="U3061" s="7">
        <v>1004.2734797065807</v>
      </c>
      <c r="V3061" s="8">
        <v>0.68644803807695198</v>
      </c>
      <c r="W3061" s="7">
        <v>599.41493160393145</v>
      </c>
      <c r="X3061" s="7">
        <v>623.41552946595073</v>
      </c>
      <c r="Y3061" s="7">
        <v>690.0171885330542</v>
      </c>
      <c r="Z3061" s="7">
        <v>877.82186680335496</v>
      </c>
      <c r="AA3061" s="7">
        <v>987.6246020220932</v>
      </c>
      <c r="AB3061" s="7">
        <v>1135.8282938200623</v>
      </c>
      <c r="AC3061" s="7">
        <v>1609.3000000000002</v>
      </c>
      <c r="AD3061" s="7">
        <v>1755.6</v>
      </c>
      <c r="AE3061" s="4">
        <v>999</v>
      </c>
      <c r="AF3061" s="4">
        <v>1039</v>
      </c>
      <c r="AG3061" s="4">
        <v>1150</v>
      </c>
      <c r="AH3061" s="4">
        <v>1463</v>
      </c>
      <c r="AI3061" s="4">
        <v>1646</v>
      </c>
      <c r="AJ3061" s="4">
        <v>1893</v>
      </c>
      <c r="AK3061" s="4">
        <v>1452.5655620950738</v>
      </c>
      <c r="AL3061" s="8">
        <v>1.0793008714957619</v>
      </c>
      <c r="AM3061" s="4">
        <v>1260.9843303311675</v>
      </c>
      <c r="AN3061" s="8">
        <v>0.94834992702282528</v>
      </c>
      <c r="AO3061" s="4">
        <v>1069.4030985672612</v>
      </c>
      <c r="AP3061" s="8">
        <v>0.81739898254988863</v>
      </c>
    </row>
    <row r="3062" spans="1:42" x14ac:dyDescent="0.25">
      <c r="A3062" s="2" t="s">
        <v>8932</v>
      </c>
      <c r="B3062" t="s">
        <v>8914</v>
      </c>
      <c r="C3062" t="s">
        <v>14</v>
      </c>
      <c r="D3062" t="s">
        <v>8913</v>
      </c>
      <c r="E3062" s="3" t="s">
        <v>8843</v>
      </c>
      <c r="F3062" t="s">
        <v>8933</v>
      </c>
      <c r="G3062">
        <v>18</v>
      </c>
      <c r="H3062">
        <v>0</v>
      </c>
      <c r="I3062">
        <v>13</v>
      </c>
      <c r="J3062">
        <v>5</v>
      </c>
      <c r="K3062">
        <v>0</v>
      </c>
      <c r="L3062">
        <v>0</v>
      </c>
      <c r="M3062">
        <v>0</v>
      </c>
      <c r="N3062" s="2">
        <v>150.25925925925927</v>
      </c>
      <c r="O3062" s="2">
        <v>306.35480696296293</v>
      </c>
      <c r="P3062" s="2">
        <v>112.09</v>
      </c>
      <c r="Q3062" s="4">
        <v>568.7040662222222</v>
      </c>
      <c r="R3062" s="5">
        <v>5.2000000000000005E-2</v>
      </c>
      <c r="S3062" s="6">
        <v>598.27667766577781</v>
      </c>
      <c r="T3062" s="4">
        <v>227.27777777777777</v>
      </c>
      <c r="U3062" s="7">
        <v>825.55445544355553</v>
      </c>
      <c r="V3062" s="8">
        <v>0.77166641730196817</v>
      </c>
      <c r="W3062" s="7">
        <v>558.66496431354915</v>
      </c>
      <c r="X3062" s="7">
        <v>581.03393185363109</v>
      </c>
      <c r="Y3062" s="7">
        <v>643.10781677735883</v>
      </c>
      <c r="Z3062" s="7">
        <v>818.14498777850076</v>
      </c>
      <c r="AA3062" s="7">
        <v>920.48301427437616</v>
      </c>
      <c r="AB3062" s="7">
        <v>1058.6113888343828</v>
      </c>
      <c r="AC3062" s="7">
        <v>1176.8166666666666</v>
      </c>
      <c r="AD3062" s="7">
        <v>1283.8</v>
      </c>
      <c r="AE3062" s="4">
        <v>999</v>
      </c>
      <c r="AF3062" s="4">
        <v>1039</v>
      </c>
      <c r="AG3062" s="4">
        <v>1150</v>
      </c>
      <c r="AH3062" s="4">
        <v>1463</v>
      </c>
      <c r="AI3062" s="4">
        <v>1646</v>
      </c>
      <c r="AJ3062" s="4">
        <v>1893</v>
      </c>
      <c r="AK3062" s="4">
        <v>947.53340205339919</v>
      </c>
      <c r="AL3062" s="8">
        <v>1.0981254212474003</v>
      </c>
      <c r="AM3062" s="4">
        <v>816.56213040804096</v>
      </c>
      <c r="AN3062" s="8">
        <v>0.97570329476786311</v>
      </c>
      <c r="AO3062" s="4">
        <v>707.41940403690944</v>
      </c>
      <c r="AP3062" s="8">
        <v>0.87368485603491564</v>
      </c>
    </row>
    <row r="3063" spans="1:42" x14ac:dyDescent="0.25">
      <c r="A3063" s="2" t="s">
        <v>8934</v>
      </c>
      <c r="B3063" t="s">
        <v>8914</v>
      </c>
      <c r="C3063" t="s">
        <v>14</v>
      </c>
      <c r="D3063" t="s">
        <v>8913</v>
      </c>
      <c r="E3063" s="3" t="s">
        <v>8843</v>
      </c>
      <c r="F3063" t="s">
        <v>8935</v>
      </c>
      <c r="G3063">
        <v>14</v>
      </c>
      <c r="H3063">
        <v>0</v>
      </c>
      <c r="I3063">
        <v>0</v>
      </c>
      <c r="J3063">
        <v>1</v>
      </c>
      <c r="K3063">
        <v>13</v>
      </c>
      <c r="L3063">
        <v>0</v>
      </c>
      <c r="M3063">
        <v>0</v>
      </c>
      <c r="N3063" s="2">
        <v>200.39285714285714</v>
      </c>
      <c r="O3063" s="2">
        <v>196.5925912619048</v>
      </c>
      <c r="P3063" s="2">
        <v>438.22</v>
      </c>
      <c r="Q3063" s="4">
        <v>835.20544840476191</v>
      </c>
      <c r="R3063" s="5">
        <v>5.2000000000000005E-2</v>
      </c>
      <c r="S3063" s="6">
        <v>878.63613172180953</v>
      </c>
      <c r="T3063" s="4">
        <v>112</v>
      </c>
      <c r="U3063" s="7">
        <v>990.63613172180953</v>
      </c>
      <c r="V3063" s="8">
        <v>0.68763477832839182</v>
      </c>
      <c r="W3063" s="7">
        <v>609.28181557148241</v>
      </c>
      <c r="X3063" s="7">
        <v>633.67748386263281</v>
      </c>
      <c r="Y3063" s="7">
        <v>701.37546337057529</v>
      </c>
      <c r="Z3063" s="7">
        <v>892.27156774882747</v>
      </c>
      <c r="AA3063" s="7">
        <v>1003.8817501808408</v>
      </c>
      <c r="AB3063" s="7">
        <v>1154.5250018786949</v>
      </c>
      <c r="AC3063" s="7">
        <v>1584.707142857143</v>
      </c>
      <c r="AD3063" s="7">
        <v>1728.7714285714285</v>
      </c>
      <c r="AE3063" s="4">
        <v>999</v>
      </c>
      <c r="AF3063" s="4">
        <v>1039</v>
      </c>
      <c r="AG3063" s="4">
        <v>1150</v>
      </c>
      <c r="AH3063" s="4">
        <v>1463</v>
      </c>
      <c r="AI3063" s="4">
        <v>1646</v>
      </c>
      <c r="AJ3063" s="4">
        <v>1893</v>
      </c>
      <c r="AK3063" s="4">
        <v>1435.4528978199523</v>
      </c>
      <c r="AL3063" s="8">
        <v>1.0741405409033336</v>
      </c>
      <c r="AM3063" s="4">
        <v>1249.8473091205717</v>
      </c>
      <c r="AN3063" s="8">
        <v>0.94530528671168645</v>
      </c>
      <c r="AO3063" s="4">
        <v>1064.2417204211904</v>
      </c>
      <c r="AP3063" s="8">
        <v>0.81647003252003891</v>
      </c>
    </row>
    <row r="3064" spans="1:42" x14ac:dyDescent="0.25">
      <c r="A3064" s="2" t="s">
        <v>8936</v>
      </c>
      <c r="B3064" t="s">
        <v>8914</v>
      </c>
      <c r="C3064" t="s">
        <v>14</v>
      </c>
      <c r="D3064" t="s">
        <v>8913</v>
      </c>
      <c r="E3064" s="3" t="s">
        <v>8843</v>
      </c>
      <c r="F3064" t="s">
        <v>8937</v>
      </c>
      <c r="G3064">
        <v>15</v>
      </c>
      <c r="H3064">
        <v>0</v>
      </c>
      <c r="I3064">
        <v>1</v>
      </c>
      <c r="J3064">
        <v>7</v>
      </c>
      <c r="K3064">
        <v>7</v>
      </c>
      <c r="L3064">
        <v>0</v>
      </c>
      <c r="M3064">
        <v>0</v>
      </c>
      <c r="N3064" s="2">
        <v>186.30555555555554</v>
      </c>
      <c r="O3064" s="2">
        <v>55.753440222222316</v>
      </c>
      <c r="P3064" s="2">
        <v>486.43</v>
      </c>
      <c r="Q3064" s="4">
        <v>728.48899577777786</v>
      </c>
      <c r="R3064" s="5">
        <v>5.2000000000000005E-2</v>
      </c>
      <c r="S3064" s="6">
        <v>766.37042355822234</v>
      </c>
      <c r="T3064" s="4">
        <v>77.916666666666671</v>
      </c>
      <c r="U3064" s="7">
        <v>844.28709022488897</v>
      </c>
      <c r="V3064" s="8">
        <v>0.65516328781031219</v>
      </c>
      <c r="W3064" s="7">
        <v>594.10557666942373</v>
      </c>
      <c r="X3064" s="7">
        <v>617.8935877472785</v>
      </c>
      <c r="Y3064" s="7">
        <v>683.90531848832563</v>
      </c>
      <c r="Z3064" s="7">
        <v>870.04650517253936</v>
      </c>
      <c r="AA3064" s="7">
        <v>978.8766558537252</v>
      </c>
      <c r="AB3064" s="7">
        <v>1125.7676242594787</v>
      </c>
      <c r="AC3064" s="7">
        <v>1417.5333333333335</v>
      </c>
      <c r="AD3064" s="7">
        <v>1546.4</v>
      </c>
      <c r="AE3064" s="4">
        <v>999</v>
      </c>
      <c r="AF3064" s="4">
        <v>1039</v>
      </c>
      <c r="AG3064" s="4">
        <v>1150</v>
      </c>
      <c r="AH3064" s="4">
        <v>1463</v>
      </c>
      <c r="AI3064" s="4">
        <v>1646</v>
      </c>
      <c r="AJ3064" s="4">
        <v>1893</v>
      </c>
      <c r="AK3064" s="4">
        <v>1307.9415983554486</v>
      </c>
      <c r="AL3064" s="8">
        <v>1.075420278082345</v>
      </c>
      <c r="AM3064" s="4">
        <v>1141.3043138024557</v>
      </c>
      <c r="AN3064" s="8">
        <v>0.94611043492171931</v>
      </c>
      <c r="AO3064" s="4">
        <v>933.00770811121504</v>
      </c>
      <c r="AP3064" s="8">
        <v>0.78447313097093763</v>
      </c>
    </row>
    <row r="3065" spans="1:42" x14ac:dyDescent="0.25">
      <c r="A3065" s="2" t="s">
        <v>8938</v>
      </c>
      <c r="B3065" t="s">
        <v>8914</v>
      </c>
      <c r="C3065" t="s">
        <v>14</v>
      </c>
      <c r="D3065" t="s">
        <v>8913</v>
      </c>
      <c r="E3065" s="3" t="s">
        <v>8843</v>
      </c>
      <c r="F3065" t="s">
        <v>8939</v>
      </c>
      <c r="G3065">
        <v>17</v>
      </c>
      <c r="H3065">
        <v>0</v>
      </c>
      <c r="I3065">
        <v>2</v>
      </c>
      <c r="J3065">
        <v>6</v>
      </c>
      <c r="K3065">
        <v>9</v>
      </c>
      <c r="L3065">
        <v>0</v>
      </c>
      <c r="M3065">
        <v>0</v>
      </c>
      <c r="N3065" s="2">
        <v>186.86274509803923</v>
      </c>
      <c r="O3065" s="2">
        <v>187.62877409803923</v>
      </c>
      <c r="P3065" s="2">
        <v>351.23</v>
      </c>
      <c r="Q3065" s="4">
        <v>725.72151919607848</v>
      </c>
      <c r="R3065" s="5">
        <v>5.2000000000000005E-2</v>
      </c>
      <c r="S3065" s="6">
        <v>763.45903819427463</v>
      </c>
      <c r="T3065" s="4">
        <v>91.9375</v>
      </c>
      <c r="U3065" s="7">
        <v>855.39653819427463</v>
      </c>
      <c r="V3065" s="8">
        <v>0.65666024607372619</v>
      </c>
      <c r="W3065" s="7">
        <v>585.49671915345982</v>
      </c>
      <c r="X3065" s="7">
        <v>608.94003123167636</v>
      </c>
      <c r="Y3065" s="7">
        <v>673.99522224872749</v>
      </c>
      <c r="Z3065" s="7">
        <v>857.43913926077232</v>
      </c>
      <c r="AA3065" s="7">
        <v>964.69229201861344</v>
      </c>
      <c r="AB3065" s="7">
        <v>1109.4547441016009</v>
      </c>
      <c r="AC3065" s="7">
        <v>1432.9117647058827</v>
      </c>
      <c r="AD3065" s="7">
        <v>1563.1764705882354</v>
      </c>
      <c r="AE3065" s="4">
        <v>999</v>
      </c>
      <c r="AF3065" s="4">
        <v>1039</v>
      </c>
      <c r="AG3065" s="4">
        <v>1150</v>
      </c>
      <c r="AH3065" s="4">
        <v>1463</v>
      </c>
      <c r="AI3065" s="4">
        <v>1646</v>
      </c>
      <c r="AJ3065" s="4">
        <v>1893</v>
      </c>
      <c r="AK3065" s="4">
        <v>1318.7354374086694</v>
      </c>
      <c r="AL3065" s="8">
        <v>1.0829279718197056</v>
      </c>
      <c r="AM3065" s="4">
        <v>1133.6433043372042</v>
      </c>
      <c r="AN3065" s="8">
        <v>0.94083872990437889</v>
      </c>
      <c r="AO3065" s="4">
        <v>948.55117126573964</v>
      </c>
      <c r="AP3065" s="8">
        <v>0.79874948798905276</v>
      </c>
    </row>
    <row r="3066" spans="1:42" x14ac:dyDescent="0.25">
      <c r="A3066" s="2" t="s">
        <v>8940</v>
      </c>
      <c r="B3066" t="s">
        <v>8914</v>
      </c>
      <c r="C3066" t="s">
        <v>14</v>
      </c>
      <c r="D3066" t="s">
        <v>8913</v>
      </c>
      <c r="E3066" s="3" t="s">
        <v>8843</v>
      </c>
      <c r="F3066" t="s">
        <v>8941</v>
      </c>
      <c r="G3066">
        <v>13</v>
      </c>
      <c r="H3066">
        <v>0</v>
      </c>
      <c r="I3066">
        <v>6</v>
      </c>
      <c r="J3066">
        <v>7</v>
      </c>
      <c r="K3066">
        <v>0</v>
      </c>
      <c r="L3066">
        <v>0</v>
      </c>
      <c r="M3066">
        <v>0</v>
      </c>
      <c r="N3066" s="2">
        <v>167.08333333333334</v>
      </c>
      <c r="O3066" s="2">
        <v>87.522386948717894</v>
      </c>
      <c r="P3066" s="2">
        <v>341.24</v>
      </c>
      <c r="Q3066" s="4">
        <v>595.84572028205127</v>
      </c>
      <c r="R3066" s="5">
        <v>5.2000000000000005E-2</v>
      </c>
      <c r="S3066" s="6">
        <v>626.829697736718</v>
      </c>
      <c r="T3066" s="4">
        <v>74.769230769230774</v>
      </c>
      <c r="U3066" s="7">
        <v>701.59892850594883</v>
      </c>
      <c r="V3066" s="8">
        <v>0.63853164873826207</v>
      </c>
      <c r="W3066" s="7">
        <v>569.91299947541006</v>
      </c>
      <c r="X3066" s="7">
        <v>592.7323387937447</v>
      </c>
      <c r="Y3066" s="7">
        <v>656.05600540212367</v>
      </c>
      <c r="Z3066" s="7">
        <v>834.61733556809293</v>
      </c>
      <c r="AA3066" s="7">
        <v>939.01581294947437</v>
      </c>
      <c r="AB3066" s="7">
        <v>1079.9252332401913</v>
      </c>
      <c r="AC3066" s="7">
        <v>1208.646153846154</v>
      </c>
      <c r="AD3066" s="7">
        <v>1318.5230769230768</v>
      </c>
      <c r="AE3066" s="4">
        <v>999</v>
      </c>
      <c r="AF3066" s="4">
        <v>1039</v>
      </c>
      <c r="AG3066" s="4">
        <v>1150</v>
      </c>
      <c r="AH3066" s="4">
        <v>1463</v>
      </c>
      <c r="AI3066" s="4">
        <v>1646</v>
      </c>
      <c r="AJ3066" s="4">
        <v>1893</v>
      </c>
      <c r="AK3066" s="4">
        <v>1095.059448689648</v>
      </c>
      <c r="AL3066" s="8">
        <v>1.0646718589306514</v>
      </c>
      <c r="AM3066" s="4">
        <v>924.79408470676447</v>
      </c>
      <c r="AN3066" s="8">
        <v>0.90971178249705542</v>
      </c>
      <c r="AO3066" s="4">
        <v>754.52872072388084</v>
      </c>
      <c r="AP3066" s="8">
        <v>0.75475170606345932</v>
      </c>
    </row>
    <row r="3067" spans="1:42" x14ac:dyDescent="0.25">
      <c r="A3067" s="2" t="s">
        <v>8944</v>
      </c>
      <c r="B3067" t="s">
        <v>8943</v>
      </c>
      <c r="C3067" t="s">
        <v>149</v>
      </c>
      <c r="D3067" t="s">
        <v>8942</v>
      </c>
      <c r="E3067" s="3" t="s">
        <v>8843</v>
      </c>
      <c r="F3067" t="s">
        <v>8945</v>
      </c>
      <c r="G3067">
        <v>174</v>
      </c>
      <c r="H3067">
        <v>0</v>
      </c>
      <c r="I3067">
        <v>33</v>
      </c>
      <c r="J3067">
        <v>62</v>
      </c>
      <c r="K3067">
        <v>69</v>
      </c>
      <c r="L3067">
        <v>10</v>
      </c>
      <c r="M3067">
        <v>0</v>
      </c>
      <c r="N3067" s="2">
        <v>234.75143678160919</v>
      </c>
      <c r="O3067" s="2">
        <v>522.66930313793102</v>
      </c>
      <c r="P3067" s="2">
        <v>212.24</v>
      </c>
      <c r="Q3067" s="4">
        <v>969.66073991954022</v>
      </c>
      <c r="R3067" s="5">
        <v>5.2000000000000005E-2</v>
      </c>
      <c r="S3067" s="6">
        <v>1020.0830983953564</v>
      </c>
      <c r="T3067" s="4">
        <v>39.430463576158942</v>
      </c>
      <c r="U3067" s="7">
        <v>1059.5135619715154</v>
      </c>
      <c r="V3067" s="8">
        <v>0.52491638819917397</v>
      </c>
      <c r="W3067" s="7">
        <v>801.5347333512982</v>
      </c>
      <c r="X3067" s="7">
        <v>832.36299232634826</v>
      </c>
      <c r="Y3067" s="7">
        <v>921.8154814834603</v>
      </c>
      <c r="Z3067" s="7">
        <v>1137.1079130141368</v>
      </c>
      <c r="AA3067" s="7">
        <v>1441.3474524072526</v>
      </c>
      <c r="AB3067" s="7">
        <v>1657.6506465272751</v>
      </c>
      <c r="AC3067" s="7">
        <v>2220.2867816091953</v>
      </c>
      <c r="AD3067" s="7">
        <v>2422.1310344827584</v>
      </c>
      <c r="AE3067" s="4">
        <v>1586</v>
      </c>
      <c r="AF3067" s="4">
        <v>1647</v>
      </c>
      <c r="AG3067" s="4">
        <v>1824</v>
      </c>
      <c r="AH3067" s="4">
        <v>2250</v>
      </c>
      <c r="AI3067" s="4">
        <v>2852</v>
      </c>
      <c r="AJ3067" s="4">
        <v>3280</v>
      </c>
      <c r="AK3067" s="4">
        <v>2119.1173599319673</v>
      </c>
      <c r="AL3067" s="8">
        <v>1.0694125756754924</v>
      </c>
      <c r="AM3067" s="4">
        <v>1752.7726060864302</v>
      </c>
      <c r="AN3067" s="8">
        <v>0.88791384651671945</v>
      </c>
      <c r="AO3067" s="4">
        <v>1386.4278522408933</v>
      </c>
      <c r="AP3067" s="8">
        <v>0.70641511735794671</v>
      </c>
    </row>
    <row r="3068" spans="1:42" x14ac:dyDescent="0.25">
      <c r="A3068" s="2" t="s">
        <v>8948</v>
      </c>
      <c r="B3068" t="s">
        <v>8947</v>
      </c>
      <c r="C3068" t="s">
        <v>14</v>
      </c>
      <c r="D3068" t="s">
        <v>8946</v>
      </c>
      <c r="E3068" s="3" t="s">
        <v>8843</v>
      </c>
      <c r="F3068" t="s">
        <v>8949</v>
      </c>
      <c r="G3068">
        <v>210</v>
      </c>
      <c r="H3068">
        <v>0</v>
      </c>
      <c r="I3068">
        <v>50</v>
      </c>
      <c r="J3068">
        <v>46</v>
      </c>
      <c r="K3068">
        <v>91</v>
      </c>
      <c r="L3068">
        <v>19</v>
      </c>
      <c r="M3068">
        <v>4</v>
      </c>
      <c r="N3068" s="2">
        <v>323.21071428571429</v>
      </c>
      <c r="O3068" s="2">
        <v>477.24593583333331</v>
      </c>
      <c r="P3068" s="2">
        <v>165.34</v>
      </c>
      <c r="Q3068" s="4">
        <v>965.79665011904763</v>
      </c>
      <c r="R3068" s="5">
        <v>5.2000000000000005E-2</v>
      </c>
      <c r="S3068" s="6">
        <v>1016.0180759252381</v>
      </c>
      <c r="T3068" s="4">
        <v>90.477611940298502</v>
      </c>
      <c r="U3068" s="7">
        <v>1106.4956878655366</v>
      </c>
      <c r="V3068" s="8">
        <v>0.74114127382372741</v>
      </c>
      <c r="W3068" s="7">
        <v>733.62051794756167</v>
      </c>
      <c r="X3068" s="7">
        <v>743.82859565555191</v>
      </c>
      <c r="Y3068" s="7">
        <v>843.86775719385571</v>
      </c>
      <c r="Z3068" s="7">
        <v>1141.9436262671693</v>
      </c>
      <c r="AA3068" s="7">
        <v>1416.8811858690383</v>
      </c>
      <c r="AB3068" s="7">
        <v>1629.2092021952344</v>
      </c>
      <c r="AC3068" s="7">
        <v>1642.2580952380954</v>
      </c>
      <c r="AD3068" s="7">
        <v>1791.5542857142857</v>
      </c>
      <c r="AE3068" s="4">
        <v>1078</v>
      </c>
      <c r="AF3068" s="4">
        <v>1093</v>
      </c>
      <c r="AG3068" s="4">
        <v>1240</v>
      </c>
      <c r="AH3068" s="4">
        <v>1678</v>
      </c>
      <c r="AI3068" s="4">
        <v>2082</v>
      </c>
      <c r="AJ3068" s="4">
        <v>2394</v>
      </c>
      <c r="AK3068" s="4">
        <v>1578.8383425036661</v>
      </c>
      <c r="AL3068" s="8">
        <v>1.118123609932421</v>
      </c>
      <c r="AM3068" s="4">
        <v>1391.2315869775234</v>
      </c>
      <c r="AN3068" s="8">
        <v>0.99246283122952317</v>
      </c>
      <c r="AO3068" s="4">
        <v>1203.6248314513807</v>
      </c>
      <c r="AP3068" s="8">
        <v>0.86680205252662523</v>
      </c>
    </row>
    <row r="3069" spans="1:42" x14ac:dyDescent="0.25">
      <c r="A3069" s="2" t="s">
        <v>8950</v>
      </c>
      <c r="B3069" t="s">
        <v>8947</v>
      </c>
      <c r="C3069" t="s">
        <v>14</v>
      </c>
      <c r="D3069" t="s">
        <v>8946</v>
      </c>
      <c r="E3069" s="3" t="s">
        <v>8843</v>
      </c>
      <c r="F3069" t="s">
        <v>8951</v>
      </c>
      <c r="G3069">
        <v>218</v>
      </c>
      <c r="H3069">
        <v>0</v>
      </c>
      <c r="I3069">
        <v>36</v>
      </c>
      <c r="J3069">
        <v>92</v>
      </c>
      <c r="K3069">
        <v>72</v>
      </c>
      <c r="L3069">
        <v>12</v>
      </c>
      <c r="M3069">
        <v>6</v>
      </c>
      <c r="N3069" s="2">
        <v>320.60244648318042</v>
      </c>
      <c r="O3069" s="2">
        <v>465.9177640229359</v>
      </c>
      <c r="P3069" s="2">
        <v>192.57</v>
      </c>
      <c r="Q3069" s="4">
        <v>979.09021050611636</v>
      </c>
      <c r="R3069" s="5">
        <v>5.2000000000000005E-2</v>
      </c>
      <c r="S3069" s="6">
        <v>1030.0029014524346</v>
      </c>
      <c r="T3069" s="4">
        <v>43.232558139534881</v>
      </c>
      <c r="U3069" s="7">
        <v>1073.2354595919694</v>
      </c>
      <c r="V3069" s="8">
        <v>0.74608194785278104</v>
      </c>
      <c r="W3069" s="7">
        <v>771.87811504415902</v>
      </c>
      <c r="X3069" s="7">
        <v>782.6185340846622</v>
      </c>
      <c r="Y3069" s="7">
        <v>887.87464068159295</v>
      </c>
      <c r="Z3069" s="7">
        <v>1201.4948766642847</v>
      </c>
      <c r="AA3069" s="7">
        <v>1490.7701628218358</v>
      </c>
      <c r="AB3069" s="7">
        <v>1714.1708788643011</v>
      </c>
      <c r="AC3069" s="7">
        <v>1582.3449541284406</v>
      </c>
      <c r="AD3069" s="7">
        <v>1726.1944954128442</v>
      </c>
      <c r="AE3069" s="4">
        <v>1078</v>
      </c>
      <c r="AF3069" s="4">
        <v>1093</v>
      </c>
      <c r="AG3069" s="4">
        <v>1240</v>
      </c>
      <c r="AH3069" s="4">
        <v>1678</v>
      </c>
      <c r="AI3069" s="4">
        <v>2082</v>
      </c>
      <c r="AJ3069" s="4">
        <v>2394</v>
      </c>
      <c r="AK3069" s="4">
        <v>1567.6362344931511</v>
      </c>
      <c r="AL3069" s="8">
        <v>1.1198289394943923</v>
      </c>
      <c r="AM3069" s="4">
        <v>1386.5964386733178</v>
      </c>
      <c r="AN3069" s="8">
        <v>0.99397536067629877</v>
      </c>
      <c r="AO3069" s="4">
        <v>1208.2996700628764</v>
      </c>
      <c r="AP3069" s="8">
        <v>0.87002865426454001</v>
      </c>
    </row>
    <row r="3070" spans="1:42" x14ac:dyDescent="0.25">
      <c r="A3070" s="2" t="s">
        <v>8952</v>
      </c>
      <c r="B3070" t="s">
        <v>8947</v>
      </c>
      <c r="C3070" t="s">
        <v>14</v>
      </c>
      <c r="D3070" t="s">
        <v>8946</v>
      </c>
      <c r="E3070" s="3" t="s">
        <v>8843</v>
      </c>
      <c r="F3070" t="s">
        <v>3088</v>
      </c>
      <c r="G3070">
        <v>124</v>
      </c>
      <c r="H3070">
        <v>0</v>
      </c>
      <c r="I3070">
        <v>0</v>
      </c>
      <c r="J3070">
        <v>0</v>
      </c>
      <c r="K3070">
        <v>106</v>
      </c>
      <c r="L3070">
        <v>18</v>
      </c>
      <c r="M3070">
        <v>0</v>
      </c>
      <c r="N3070" s="2">
        <v>313.79973118279571</v>
      </c>
      <c r="O3070" s="2">
        <v>434.07869764516141</v>
      </c>
      <c r="P3070" s="2">
        <v>181.12</v>
      </c>
      <c r="Q3070" s="4">
        <v>928.99842882795713</v>
      </c>
      <c r="R3070" s="5">
        <v>5.2000000000000005E-2</v>
      </c>
      <c r="S3070" s="6">
        <v>977.30634712701089</v>
      </c>
      <c r="T3070" s="4">
        <v>208.09016393442624</v>
      </c>
      <c r="U3070" s="7">
        <v>1185.3965110614372</v>
      </c>
      <c r="V3070" s="8">
        <v>0.6825784204417964</v>
      </c>
      <c r="W3070" s="7">
        <v>606.65026206052551</v>
      </c>
      <c r="X3070" s="7">
        <v>615.09159223762003</v>
      </c>
      <c r="Y3070" s="7">
        <v>697.81662797314618</v>
      </c>
      <c r="Z3070" s="7">
        <v>944.30346914430595</v>
      </c>
      <c r="AA3070" s="7">
        <v>1171.656628580718</v>
      </c>
      <c r="AB3070" s="7">
        <v>1347.236296264284</v>
      </c>
      <c r="AC3070" s="7">
        <v>1910.309677419355</v>
      </c>
      <c r="AD3070" s="7">
        <v>2083.9741935483871</v>
      </c>
      <c r="AE3070" s="4">
        <v>1078</v>
      </c>
      <c r="AF3070" s="4">
        <v>1093</v>
      </c>
      <c r="AG3070" s="4">
        <v>1240</v>
      </c>
      <c r="AH3070" s="4">
        <v>1678</v>
      </c>
      <c r="AI3070" s="4">
        <v>2082</v>
      </c>
      <c r="AJ3070" s="4">
        <v>2394</v>
      </c>
      <c r="AK3070" s="4">
        <v>1704.0859213112108</v>
      </c>
      <c r="AL3070" s="8">
        <v>1.1010747203101037</v>
      </c>
      <c r="AM3070" s="4">
        <v>1461.8260632498109</v>
      </c>
      <c r="AN3070" s="8">
        <v>0.96157595368733473</v>
      </c>
      <c r="AO3070" s="4">
        <v>1219.566205188411</v>
      </c>
      <c r="AP3070" s="8">
        <v>0.82207718706456556</v>
      </c>
    </row>
    <row r="3071" spans="1:42" x14ac:dyDescent="0.25">
      <c r="A3071" s="2" t="s">
        <v>8953</v>
      </c>
      <c r="B3071" t="s">
        <v>8947</v>
      </c>
      <c r="C3071" t="s">
        <v>14</v>
      </c>
      <c r="D3071" t="s">
        <v>8946</v>
      </c>
      <c r="E3071" s="3" t="s">
        <v>8843</v>
      </c>
      <c r="F3071" t="s">
        <v>8954</v>
      </c>
      <c r="G3071">
        <v>110</v>
      </c>
      <c r="H3071">
        <v>0</v>
      </c>
      <c r="I3071">
        <v>0</v>
      </c>
      <c r="J3071">
        <v>75</v>
      </c>
      <c r="K3071">
        <v>35</v>
      </c>
      <c r="L3071">
        <v>0</v>
      </c>
      <c r="M3071">
        <v>0</v>
      </c>
      <c r="N3071" s="2">
        <v>190.25227272727273</v>
      </c>
      <c r="O3071" s="2">
        <v>306.47471346969706</v>
      </c>
      <c r="P3071" s="2">
        <v>223.88</v>
      </c>
      <c r="Q3071" s="4">
        <v>720.60698619696973</v>
      </c>
      <c r="R3071" s="5">
        <v>5.2000000000000005E-2</v>
      </c>
      <c r="S3071" s="6">
        <v>758.07854947921214</v>
      </c>
      <c r="T3071" s="4">
        <v>127.48623853211009</v>
      </c>
      <c r="U3071" s="7">
        <v>885.56478801132221</v>
      </c>
      <c r="V3071" s="8">
        <v>0.64200966638927992</v>
      </c>
      <c r="W3071" s="7">
        <v>592.45340010047437</v>
      </c>
      <c r="X3071" s="7">
        <v>600.69718581615814</v>
      </c>
      <c r="Y3071" s="7">
        <v>681.48628582985918</v>
      </c>
      <c r="Z3071" s="7">
        <v>922.20482872782566</v>
      </c>
      <c r="AA3071" s="7">
        <v>1144.2374573369086</v>
      </c>
      <c r="AB3071" s="7">
        <v>1315.7082002231314</v>
      </c>
      <c r="AC3071" s="7">
        <v>1517.3</v>
      </c>
      <c r="AD3071" s="7">
        <v>1655.2363636363634</v>
      </c>
      <c r="AE3071" s="4">
        <v>1078</v>
      </c>
      <c r="AF3071" s="4">
        <v>1093</v>
      </c>
      <c r="AG3071" s="4">
        <v>1240</v>
      </c>
      <c r="AH3071" s="4">
        <v>1678</v>
      </c>
      <c r="AI3071" s="4">
        <v>2082</v>
      </c>
      <c r="AJ3071" s="4">
        <v>2394</v>
      </c>
      <c r="AK3071" s="4">
        <v>1374.1040776216926</v>
      </c>
      <c r="AL3071" s="8">
        <v>1.0886109192441726</v>
      </c>
      <c r="AM3071" s="4">
        <v>1168.7622349075325</v>
      </c>
      <c r="AN3071" s="8">
        <v>0.93974383495920844</v>
      </c>
      <c r="AO3071" s="4">
        <v>963.42039219337232</v>
      </c>
      <c r="AP3071" s="8">
        <v>0.79087675067424423</v>
      </c>
    </row>
    <row r="3072" spans="1:42" x14ac:dyDescent="0.25">
      <c r="A3072" s="2" t="s">
        <v>8955</v>
      </c>
      <c r="B3072" t="s">
        <v>8947</v>
      </c>
      <c r="C3072" t="s">
        <v>14</v>
      </c>
      <c r="D3072" t="s">
        <v>8946</v>
      </c>
      <c r="E3072" s="3" t="s">
        <v>8843</v>
      </c>
      <c r="F3072" t="s">
        <v>8956</v>
      </c>
      <c r="G3072">
        <v>24</v>
      </c>
      <c r="H3072">
        <v>0</v>
      </c>
      <c r="I3072">
        <v>0</v>
      </c>
      <c r="J3072">
        <v>20</v>
      </c>
      <c r="K3072">
        <v>4</v>
      </c>
      <c r="L3072">
        <v>0</v>
      </c>
      <c r="M3072">
        <v>0</v>
      </c>
      <c r="N3072" s="2">
        <v>192.05208333333334</v>
      </c>
      <c r="O3072" s="2">
        <v>270.83963424999996</v>
      </c>
      <c r="P3072" s="2">
        <v>257.94</v>
      </c>
      <c r="Q3072" s="4">
        <v>720.83171758333333</v>
      </c>
      <c r="R3072" s="5">
        <v>5.2000000000000005E-2</v>
      </c>
      <c r="S3072" s="6">
        <v>758.31496689766675</v>
      </c>
      <c r="T3072" s="4">
        <v>124</v>
      </c>
      <c r="U3072" s="7">
        <v>882.31496689766675</v>
      </c>
      <c r="V3072" s="8">
        <v>0.67198398088169597</v>
      </c>
      <c r="W3072" s="7">
        <v>622.59218150471042</v>
      </c>
      <c r="X3072" s="7">
        <v>631.25533801915446</v>
      </c>
      <c r="Y3072" s="7">
        <v>716.15427186070588</v>
      </c>
      <c r="Z3072" s="7">
        <v>969.11844208247135</v>
      </c>
      <c r="AA3072" s="7">
        <v>1202.4461242048303</v>
      </c>
      <c r="AB3072" s="7">
        <v>1382.6397797052659</v>
      </c>
      <c r="AC3072" s="7">
        <v>1444.3000000000002</v>
      </c>
      <c r="AD3072" s="7">
        <v>1575.6</v>
      </c>
      <c r="AE3072" s="4">
        <v>1078</v>
      </c>
      <c r="AF3072" s="4">
        <v>1093</v>
      </c>
      <c r="AG3072" s="4">
        <v>1240</v>
      </c>
      <c r="AH3072" s="4">
        <v>1678</v>
      </c>
      <c r="AI3072" s="4">
        <v>2082</v>
      </c>
      <c r="AJ3072" s="4">
        <v>2394</v>
      </c>
      <c r="AK3072" s="4">
        <v>1296.6338095949559</v>
      </c>
      <c r="AL3072" s="8">
        <v>1.081975483316798</v>
      </c>
      <c r="AM3072" s="4">
        <v>1117.1941953625262</v>
      </c>
      <c r="AN3072" s="8">
        <v>0.94531164917176402</v>
      </c>
      <c r="AO3072" s="4">
        <v>937.75458113009654</v>
      </c>
      <c r="AP3072" s="8">
        <v>0.80864781502673</v>
      </c>
    </row>
    <row r="3073" spans="1:42" x14ac:dyDescent="0.25">
      <c r="A3073" s="2" t="s">
        <v>8957</v>
      </c>
      <c r="B3073" t="s">
        <v>8947</v>
      </c>
      <c r="C3073" t="s">
        <v>14</v>
      </c>
      <c r="D3073" t="s">
        <v>8946</v>
      </c>
      <c r="E3073" s="3" t="s">
        <v>8843</v>
      </c>
      <c r="F3073" t="s">
        <v>8958</v>
      </c>
      <c r="G3073">
        <v>43</v>
      </c>
      <c r="H3073">
        <v>0</v>
      </c>
      <c r="I3073">
        <v>0</v>
      </c>
      <c r="J3073">
        <v>29</v>
      </c>
      <c r="K3073">
        <v>14</v>
      </c>
      <c r="L3073">
        <v>0</v>
      </c>
      <c r="M3073">
        <v>0</v>
      </c>
      <c r="N3073" s="2">
        <v>197.90891472868216</v>
      </c>
      <c r="O3073" s="2">
        <v>305.23570133333334</v>
      </c>
      <c r="P3073" s="2">
        <v>252.61</v>
      </c>
      <c r="Q3073" s="4">
        <v>755.75461606201554</v>
      </c>
      <c r="R3073" s="5">
        <v>5.2000000000000005E-2</v>
      </c>
      <c r="S3073" s="6">
        <v>795.05385609724044</v>
      </c>
      <c r="T3073" s="4">
        <v>127.60975609756098</v>
      </c>
      <c r="U3073" s="7">
        <v>922.66361219480143</v>
      </c>
      <c r="V3073" s="8">
        <v>0.66733726913100411</v>
      </c>
      <c r="W3073" s="7">
        <v>619.89380417027996</v>
      </c>
      <c r="X3073" s="7">
        <v>628.51941369027463</v>
      </c>
      <c r="Y3073" s="7">
        <v>713.05038698622184</v>
      </c>
      <c r="Z3073" s="7">
        <v>964.91818497006477</v>
      </c>
      <c r="AA3073" s="7">
        <v>1197.2346013752531</v>
      </c>
      <c r="AB3073" s="7">
        <v>1376.6472793911412</v>
      </c>
      <c r="AC3073" s="7">
        <v>1520.86511627907</v>
      </c>
      <c r="AD3073" s="7">
        <v>1659.1255813953489</v>
      </c>
      <c r="AE3073" s="4">
        <v>1078</v>
      </c>
      <c r="AF3073" s="4">
        <v>1093</v>
      </c>
      <c r="AG3073" s="4">
        <v>1240</v>
      </c>
      <c r="AH3073" s="4">
        <v>1678</v>
      </c>
      <c r="AI3073" s="4">
        <v>2082</v>
      </c>
      <c r="AJ3073" s="4">
        <v>2394</v>
      </c>
      <c r="AK3073" s="4">
        <v>1372.177980247134</v>
      </c>
      <c r="AL3073" s="8">
        <v>1.0847553095408375</v>
      </c>
      <c r="AM3073" s="4">
        <v>1174.7407798800652</v>
      </c>
      <c r="AN3073" s="8">
        <v>0.94195440097957883</v>
      </c>
      <c r="AO3073" s="4">
        <v>977.30357951299641</v>
      </c>
      <c r="AP3073" s="8">
        <v>0.79915349241832012</v>
      </c>
    </row>
    <row r="3074" spans="1:42" x14ac:dyDescent="0.25">
      <c r="A3074" s="2" t="s">
        <v>8959</v>
      </c>
      <c r="B3074" t="s">
        <v>8947</v>
      </c>
      <c r="C3074" t="s">
        <v>14</v>
      </c>
      <c r="D3074" t="s">
        <v>8946</v>
      </c>
      <c r="E3074" s="3" t="s">
        <v>8843</v>
      </c>
      <c r="F3074" t="s">
        <v>8960</v>
      </c>
      <c r="G3074">
        <v>18</v>
      </c>
      <c r="H3074">
        <v>0</v>
      </c>
      <c r="I3074">
        <v>12</v>
      </c>
      <c r="J3074">
        <v>6</v>
      </c>
      <c r="K3074">
        <v>0</v>
      </c>
      <c r="L3074">
        <v>0</v>
      </c>
      <c r="M3074">
        <v>0</v>
      </c>
      <c r="N3074" s="2">
        <v>142.74537037037035</v>
      </c>
      <c r="O3074" s="2">
        <v>218.99058333333338</v>
      </c>
      <c r="P3074" s="2">
        <v>208.82</v>
      </c>
      <c r="Q3074" s="4">
        <v>570.55595370370372</v>
      </c>
      <c r="R3074" s="5">
        <v>5.2000000000000005E-2</v>
      </c>
      <c r="S3074" s="6">
        <v>600.22486329629635</v>
      </c>
      <c r="T3074" s="4">
        <v>106</v>
      </c>
      <c r="U3074" s="7">
        <v>706.22486329629635</v>
      </c>
      <c r="V3074" s="8">
        <v>0.61841056330673938</v>
      </c>
      <c r="W3074" s="7">
        <v>566.58704258617126</v>
      </c>
      <c r="X3074" s="7">
        <v>574.47090681510679</v>
      </c>
      <c r="Y3074" s="7">
        <v>651.73277625867559</v>
      </c>
      <c r="Z3074" s="7">
        <v>881.94161174359488</v>
      </c>
      <c r="AA3074" s="7">
        <v>1094.28035497626</v>
      </c>
      <c r="AB3074" s="7">
        <v>1258.2647309381205</v>
      </c>
      <c r="AC3074" s="7">
        <v>1256.2</v>
      </c>
      <c r="AD3074" s="7">
        <v>1370.3999999999999</v>
      </c>
      <c r="AE3074" s="4">
        <v>1078</v>
      </c>
      <c r="AF3074" s="4">
        <v>1093</v>
      </c>
      <c r="AG3074" s="4">
        <v>1240</v>
      </c>
      <c r="AH3074" s="4">
        <v>1678</v>
      </c>
      <c r="AI3074" s="4">
        <v>2082</v>
      </c>
      <c r="AJ3074" s="4">
        <v>2394</v>
      </c>
      <c r="AK3074" s="4">
        <v>1124.2638886882717</v>
      </c>
      <c r="AL3074" s="8">
        <v>1.0772888692541784</v>
      </c>
      <c r="AM3074" s="4">
        <v>927.74925416628082</v>
      </c>
      <c r="AN3074" s="8">
        <v>0.90520950452388871</v>
      </c>
      <c r="AO3074" s="4">
        <v>763.98705873128858</v>
      </c>
      <c r="AP3074" s="8">
        <v>0.76181003391531399</v>
      </c>
    </row>
    <row r="3075" spans="1:42" x14ac:dyDescent="0.25">
      <c r="A3075" s="2" t="s">
        <v>8961</v>
      </c>
      <c r="B3075" t="s">
        <v>8947</v>
      </c>
      <c r="C3075" t="s">
        <v>14</v>
      </c>
      <c r="D3075" t="s">
        <v>8946</v>
      </c>
      <c r="E3075" s="3" t="s">
        <v>8843</v>
      </c>
      <c r="F3075" t="s">
        <v>8962</v>
      </c>
      <c r="G3075">
        <v>38</v>
      </c>
      <c r="H3075">
        <v>0</v>
      </c>
      <c r="I3075">
        <v>0</v>
      </c>
      <c r="J3075">
        <v>21</v>
      </c>
      <c r="K3075">
        <v>17</v>
      </c>
      <c r="L3075">
        <v>0</v>
      </c>
      <c r="M3075">
        <v>0</v>
      </c>
      <c r="N3075" s="2">
        <v>203.83771929824562</v>
      </c>
      <c r="O3075" s="2">
        <v>318.38483333333329</v>
      </c>
      <c r="P3075" s="2">
        <v>175.4</v>
      </c>
      <c r="Q3075" s="4">
        <v>697.62255263157886</v>
      </c>
      <c r="R3075" s="5">
        <v>5.2000000000000005E-2</v>
      </c>
      <c r="S3075" s="6">
        <v>733.89892536842103</v>
      </c>
      <c r="T3075" s="4">
        <v>131.02702702702703</v>
      </c>
      <c r="U3075" s="7">
        <v>864.92595239544812</v>
      </c>
      <c r="V3075" s="8">
        <v>0.60233819944703715</v>
      </c>
      <c r="W3075" s="7">
        <v>550.95545905494271</v>
      </c>
      <c r="X3075" s="7">
        <v>558.62181516424153</v>
      </c>
      <c r="Y3075" s="7">
        <v>633.75210503537005</v>
      </c>
      <c r="Z3075" s="7">
        <v>857.60970342689598</v>
      </c>
      <c r="AA3075" s="7">
        <v>1064.0902279706777</v>
      </c>
      <c r="AB3075" s="7">
        <v>1223.5504350440935</v>
      </c>
      <c r="AC3075" s="7">
        <v>1579.5421052631582</v>
      </c>
      <c r="AD3075" s="7">
        <v>1723.1368421052632</v>
      </c>
      <c r="AE3075" s="4">
        <v>1078</v>
      </c>
      <c r="AF3075" s="4">
        <v>1093</v>
      </c>
      <c r="AG3075" s="4">
        <v>1240</v>
      </c>
      <c r="AH3075" s="4">
        <v>1678</v>
      </c>
      <c r="AI3075" s="4">
        <v>2082</v>
      </c>
      <c r="AJ3075" s="4">
        <v>2394</v>
      </c>
      <c r="AK3075" s="4">
        <v>1423.8480518421038</v>
      </c>
      <c r="AL3075" s="8">
        <v>1.0828217754100899</v>
      </c>
      <c r="AM3075" s="4">
        <v>1180.3365954396277</v>
      </c>
      <c r="AN3075" s="8">
        <v>0.913239336834895</v>
      </c>
      <c r="AO3075" s="4">
        <v>957.11776040402435</v>
      </c>
      <c r="AP3075" s="8">
        <v>0.75778876814096596</v>
      </c>
    </row>
    <row r="3076" spans="1:42" x14ac:dyDescent="0.25">
      <c r="A3076" s="2" t="s">
        <v>8963</v>
      </c>
      <c r="B3076" t="s">
        <v>8947</v>
      </c>
      <c r="C3076" t="s">
        <v>14</v>
      </c>
      <c r="D3076" t="s">
        <v>8946</v>
      </c>
      <c r="E3076" s="3" t="s">
        <v>8843</v>
      </c>
      <c r="F3076" t="s">
        <v>8964</v>
      </c>
      <c r="G3076">
        <v>16</v>
      </c>
      <c r="H3076">
        <v>0</v>
      </c>
      <c r="I3076">
        <v>10</v>
      </c>
      <c r="J3076">
        <v>6</v>
      </c>
      <c r="K3076">
        <v>0</v>
      </c>
      <c r="L3076">
        <v>0</v>
      </c>
      <c r="M3076">
        <v>0</v>
      </c>
      <c r="N3076" s="2">
        <v>145.19270833333334</v>
      </c>
      <c r="O3076" s="2">
        <v>170.36982533333338</v>
      </c>
      <c r="P3076" s="2">
        <v>259.08</v>
      </c>
      <c r="Q3076" s="4">
        <v>574.64253366666662</v>
      </c>
      <c r="R3076" s="5">
        <v>5.2000000000000005E-2</v>
      </c>
      <c r="S3076" s="6">
        <v>604.52394541733327</v>
      </c>
      <c r="T3076" s="4">
        <v>106.875</v>
      </c>
      <c r="U3076" s="7">
        <v>711.39894541733327</v>
      </c>
      <c r="V3076" s="8">
        <v>0.61961802540431854</v>
      </c>
      <c r="W3076" s="7">
        <v>567.60092599663392</v>
      </c>
      <c r="X3076" s="7">
        <v>575.49889806523265</v>
      </c>
      <c r="Y3076" s="7">
        <v>652.89902433750092</v>
      </c>
      <c r="Z3076" s="7">
        <v>883.51980874058597</v>
      </c>
      <c r="AA3076" s="7">
        <v>1096.2385231215135</v>
      </c>
      <c r="AB3076" s="7">
        <v>1260.5163421483687</v>
      </c>
      <c r="AC3076" s="7">
        <v>1262.9375</v>
      </c>
      <c r="AD3076" s="7">
        <v>1377.75</v>
      </c>
      <c r="AE3076" s="4">
        <v>1078</v>
      </c>
      <c r="AF3076" s="4">
        <v>1093</v>
      </c>
      <c r="AG3076" s="4">
        <v>1240</v>
      </c>
      <c r="AH3076" s="4">
        <v>1678</v>
      </c>
      <c r="AI3076" s="4">
        <v>2082</v>
      </c>
      <c r="AJ3076" s="4">
        <v>2394</v>
      </c>
      <c r="AK3076" s="4">
        <v>1122.3364497570819</v>
      </c>
      <c r="AL3076" s="8">
        <v>1.0706251059397556</v>
      </c>
      <c r="AM3076" s="4">
        <v>937.40341249288599</v>
      </c>
      <c r="AN3076" s="8">
        <v>0.90955114860567099</v>
      </c>
      <c r="AO3076" s="4">
        <v>752.47037522869005</v>
      </c>
      <c r="AP3076" s="8">
        <v>0.7484771912715863</v>
      </c>
    </row>
    <row r="3077" spans="1:42" x14ac:dyDescent="0.25">
      <c r="A3077" s="2" t="s">
        <v>8967</v>
      </c>
      <c r="B3077" t="s">
        <v>8966</v>
      </c>
      <c r="C3077" t="s">
        <v>14</v>
      </c>
      <c r="D3077" t="s">
        <v>8965</v>
      </c>
      <c r="E3077" s="3" t="s">
        <v>8843</v>
      </c>
      <c r="F3077" t="s">
        <v>8968</v>
      </c>
      <c r="G3077">
        <v>127</v>
      </c>
      <c r="H3077">
        <v>0</v>
      </c>
      <c r="I3077">
        <v>18</v>
      </c>
      <c r="J3077">
        <v>81</v>
      </c>
      <c r="K3077">
        <v>22</v>
      </c>
      <c r="L3077">
        <v>6</v>
      </c>
      <c r="M3077">
        <v>0</v>
      </c>
      <c r="N3077" s="2">
        <v>269.41338582677162</v>
      </c>
      <c r="O3077" s="2">
        <v>288.94377417847784</v>
      </c>
      <c r="P3077" s="2">
        <v>297.52</v>
      </c>
      <c r="Q3077" s="4">
        <v>855.87716000524938</v>
      </c>
      <c r="R3077" s="5">
        <v>5.2000000000000005E-2</v>
      </c>
      <c r="S3077" s="6">
        <v>900.38277232552241</v>
      </c>
      <c r="T3077" s="4">
        <v>82.479674796747972</v>
      </c>
      <c r="U3077" s="7">
        <v>982.8624471222704</v>
      </c>
      <c r="V3077" s="8">
        <v>0.768991878959151</v>
      </c>
      <c r="W3077" s="7">
        <v>650.21635496805754</v>
      </c>
      <c r="X3077" s="7">
        <v>654.44311350522798</v>
      </c>
      <c r="Y3077" s="7">
        <v>858.73644280180076</v>
      </c>
      <c r="Z3077" s="7">
        <v>1115.8642538130046</v>
      </c>
      <c r="AA3077" s="7">
        <v>1410.3284319025474</v>
      </c>
      <c r="AB3077" s="7">
        <v>1621.666358761071</v>
      </c>
      <c r="AC3077" s="7">
        <v>1405.9299212598426</v>
      </c>
      <c r="AD3077" s="7">
        <v>1533.7417322834644</v>
      </c>
      <c r="AE3077" s="4">
        <v>923</v>
      </c>
      <c r="AF3077" s="4">
        <v>929</v>
      </c>
      <c r="AG3077" s="4">
        <v>1219</v>
      </c>
      <c r="AH3077" s="4">
        <v>1584</v>
      </c>
      <c r="AI3077" s="4">
        <v>2002</v>
      </c>
      <c r="AJ3077" s="4">
        <v>2302</v>
      </c>
      <c r="AK3077" s="4">
        <v>1347.1805426132971</v>
      </c>
      <c r="AL3077" s="8">
        <v>1.1185665909591225</v>
      </c>
      <c r="AM3077" s="4">
        <v>1198.2479525173724</v>
      </c>
      <c r="AN3077" s="8">
        <v>1.0020416869591322</v>
      </c>
      <c r="AO3077" s="4">
        <v>1049.3153624214474</v>
      </c>
      <c r="AP3077" s="8">
        <v>0.8855167829591416</v>
      </c>
    </row>
    <row r="3078" spans="1:42" x14ac:dyDescent="0.25">
      <c r="A3078" s="2" t="s">
        <v>8969</v>
      </c>
      <c r="B3078" t="s">
        <v>8966</v>
      </c>
      <c r="C3078" t="s">
        <v>14</v>
      </c>
      <c r="D3078" t="s">
        <v>8965</v>
      </c>
      <c r="E3078" s="3" t="s">
        <v>8843</v>
      </c>
      <c r="F3078" t="s">
        <v>8970</v>
      </c>
      <c r="G3078">
        <v>70</v>
      </c>
      <c r="H3078">
        <v>0</v>
      </c>
      <c r="I3078">
        <v>10</v>
      </c>
      <c r="J3078">
        <v>30</v>
      </c>
      <c r="K3078">
        <v>20</v>
      </c>
      <c r="L3078">
        <v>10</v>
      </c>
      <c r="M3078">
        <v>0</v>
      </c>
      <c r="N3078" s="2">
        <v>272.60952380952381</v>
      </c>
      <c r="O3078" s="2">
        <v>425.49304683333344</v>
      </c>
      <c r="P3078" s="2">
        <v>166.16</v>
      </c>
      <c r="Q3078" s="4">
        <v>864.26257064285721</v>
      </c>
      <c r="R3078" s="5">
        <v>5.2000000000000005E-2</v>
      </c>
      <c r="S3078" s="6">
        <v>909.20422431628583</v>
      </c>
      <c r="T3078" s="4">
        <v>153.98550724637681</v>
      </c>
      <c r="U3078" s="7">
        <v>1063.1897315626627</v>
      </c>
      <c r="V3078" s="8">
        <v>1.035670487188789</v>
      </c>
      <c r="W3078" s="7">
        <v>627.9405184082558</v>
      </c>
      <c r="X3078" s="7">
        <v>705.8795390287446</v>
      </c>
      <c r="Y3078" s="7">
        <v>823.67374064834689</v>
      </c>
      <c r="Z3078" s="7">
        <v>1001.693549111054</v>
      </c>
      <c r="AA3078" s="7">
        <v>1184.1417110181073</v>
      </c>
      <c r="AB3078" s="7">
        <v>1362.1615194808146</v>
      </c>
      <c r="AC3078" s="7">
        <v>1129.2285714285717</v>
      </c>
      <c r="AD3078" s="7">
        <v>1231.8857142857144</v>
      </c>
      <c r="AE3078" s="4">
        <v>709</v>
      </c>
      <c r="AF3078" s="4">
        <v>797</v>
      </c>
      <c r="AG3078" s="4">
        <v>930</v>
      </c>
      <c r="AH3078" s="4">
        <v>1131</v>
      </c>
      <c r="AI3078" s="4">
        <v>1337</v>
      </c>
      <c r="AJ3078" s="4">
        <v>1538</v>
      </c>
      <c r="AK3078" s="4">
        <v>1036.6493748356042</v>
      </c>
      <c r="AL3078" s="8">
        <v>1.1598168904221913</v>
      </c>
      <c r="AM3078" s="4">
        <v>994.16765799583141</v>
      </c>
      <c r="AN3078" s="8">
        <v>1.118434756011057</v>
      </c>
      <c r="AO3078" s="4">
        <v>951.68594115605856</v>
      </c>
      <c r="AP3078" s="8">
        <v>1.077052621599923</v>
      </c>
    </row>
    <row r="3079" spans="1:42" x14ac:dyDescent="0.25">
      <c r="A3079" s="2" t="s">
        <v>8971</v>
      </c>
      <c r="B3079" t="s">
        <v>8966</v>
      </c>
      <c r="C3079" t="s">
        <v>14</v>
      </c>
      <c r="D3079" t="s">
        <v>8965</v>
      </c>
      <c r="E3079" s="3" t="s">
        <v>8843</v>
      </c>
      <c r="F3079" t="s">
        <v>8972</v>
      </c>
      <c r="G3079">
        <v>106</v>
      </c>
      <c r="H3079">
        <v>0</v>
      </c>
      <c r="I3079">
        <v>8</v>
      </c>
      <c r="J3079">
        <v>22</v>
      </c>
      <c r="K3079">
        <v>62</v>
      </c>
      <c r="L3079">
        <v>12</v>
      </c>
      <c r="M3079">
        <v>2</v>
      </c>
      <c r="N3079" s="2">
        <v>303.72484276729557</v>
      </c>
      <c r="O3079" s="2">
        <v>500.30756688679242</v>
      </c>
      <c r="P3079" s="2">
        <v>167.83</v>
      </c>
      <c r="Q3079" s="4">
        <v>971.86240965408808</v>
      </c>
      <c r="R3079" s="5">
        <v>5.2000000000000005E-2</v>
      </c>
      <c r="S3079" s="6">
        <v>1022.3992549561007</v>
      </c>
      <c r="T3079" s="4">
        <v>123.93939393939394</v>
      </c>
      <c r="U3079" s="7">
        <v>1146.3386488954945</v>
      </c>
      <c r="V3079" s="8">
        <v>1.0468124604397251</v>
      </c>
      <c r="W3079" s="7">
        <v>661.94622242777086</v>
      </c>
      <c r="X3079" s="7">
        <v>744.1059792312177</v>
      </c>
      <c r="Y3079" s="7">
        <v>868.27924803642725</v>
      </c>
      <c r="Z3079" s="7">
        <v>1055.9396016443002</v>
      </c>
      <c r="AA3079" s="7">
        <v>1248.2681232523692</v>
      </c>
      <c r="AB3079" s="7">
        <v>1435.9284768602422</v>
      </c>
      <c r="AC3079" s="7">
        <v>1204.5830188679247</v>
      </c>
      <c r="AD3079" s="7">
        <v>1314.0905660377359</v>
      </c>
      <c r="AE3079" s="4">
        <v>709</v>
      </c>
      <c r="AF3079" s="4">
        <v>797</v>
      </c>
      <c r="AG3079" s="4">
        <v>930</v>
      </c>
      <c r="AH3079" s="4">
        <v>1131</v>
      </c>
      <c r="AI3079" s="4">
        <v>1337</v>
      </c>
      <c r="AJ3079" s="4">
        <v>1538</v>
      </c>
      <c r="AK3079" s="4">
        <v>1150.0544876217582</v>
      </c>
      <c r="AL3079" s="8">
        <v>1.163384546989801</v>
      </c>
      <c r="AM3079" s="4">
        <v>1107.0548303027999</v>
      </c>
      <c r="AN3079" s="8">
        <v>1.1241181599413546</v>
      </c>
      <c r="AO3079" s="4">
        <v>1064.0551729838417</v>
      </c>
      <c r="AP3079" s="8">
        <v>1.0848517728929079</v>
      </c>
    </row>
    <row r="3080" spans="1:42" x14ac:dyDescent="0.25">
      <c r="A3080" s="2" t="s">
        <v>8973</v>
      </c>
      <c r="B3080" t="s">
        <v>8966</v>
      </c>
      <c r="C3080" t="s">
        <v>14</v>
      </c>
      <c r="D3080" t="s">
        <v>8965</v>
      </c>
      <c r="E3080" s="3" t="s">
        <v>8843</v>
      </c>
      <c r="F3080" t="s">
        <v>8972</v>
      </c>
      <c r="G3080">
        <v>30</v>
      </c>
      <c r="H3080">
        <v>10</v>
      </c>
      <c r="I3080">
        <v>18</v>
      </c>
      <c r="J3080">
        <v>2</v>
      </c>
      <c r="K3080">
        <v>0</v>
      </c>
      <c r="L3080">
        <v>0</v>
      </c>
      <c r="M3080">
        <v>0</v>
      </c>
      <c r="N3080" s="2">
        <v>238.33055555555555</v>
      </c>
      <c r="O3080" s="2">
        <v>367.42794955555559</v>
      </c>
      <c r="P3080" s="2">
        <v>240.36</v>
      </c>
      <c r="Q3080" s="4">
        <v>846.11850511111118</v>
      </c>
      <c r="R3080" s="5">
        <v>5.2000000000000005E-2</v>
      </c>
      <c r="S3080" s="6">
        <v>890.11666737688904</v>
      </c>
      <c r="T3080" s="4">
        <v>73.266666666666666</v>
      </c>
      <c r="U3080" s="7">
        <v>963.38333404355569</v>
      </c>
      <c r="V3080" s="8">
        <v>1.240620708332189</v>
      </c>
      <c r="W3080" s="7">
        <v>812.70525047675255</v>
      </c>
      <c r="X3080" s="7">
        <v>913.57698819460052</v>
      </c>
      <c r="Y3080" s="7">
        <v>1066.0308645181663</v>
      </c>
      <c r="Z3080" s="7">
        <v>1296.4310836237053</v>
      </c>
      <c r="AA3080" s="7">
        <v>1532.5626514632133</v>
      </c>
      <c r="AB3080" s="7">
        <v>1762.9628705687524</v>
      </c>
      <c r="AC3080" s="7">
        <v>854.18666666666672</v>
      </c>
      <c r="AD3080" s="7">
        <v>931.83999999999992</v>
      </c>
      <c r="AE3080" s="4">
        <v>709</v>
      </c>
      <c r="AF3080" s="4">
        <v>797</v>
      </c>
      <c r="AG3080" s="4">
        <v>930</v>
      </c>
      <c r="AH3080" s="4">
        <v>1131</v>
      </c>
      <c r="AI3080" s="4">
        <v>1337</v>
      </c>
      <c r="AJ3080" s="4">
        <v>1538</v>
      </c>
      <c r="AK3080" s="4">
        <v>851.29799836706411</v>
      </c>
      <c r="AL3080" s="8">
        <v>1.190631007512531</v>
      </c>
      <c r="AM3080" s="4">
        <v>864.23755470367223</v>
      </c>
      <c r="AN3080" s="8">
        <v>1.2072942411190835</v>
      </c>
      <c r="AO3080" s="4">
        <v>877.17711104028058</v>
      </c>
      <c r="AP3080" s="8">
        <v>1.2239574747256361</v>
      </c>
    </row>
    <row r="3081" spans="1:42" x14ac:dyDescent="0.25">
      <c r="A3081" s="2" t="s">
        <v>8974</v>
      </c>
      <c r="B3081" t="s">
        <v>8966</v>
      </c>
      <c r="C3081" t="s">
        <v>14</v>
      </c>
      <c r="D3081" t="s">
        <v>8965</v>
      </c>
      <c r="E3081" s="3" t="s">
        <v>8843</v>
      </c>
      <c r="F3081" t="s">
        <v>8975</v>
      </c>
      <c r="G3081">
        <v>50</v>
      </c>
      <c r="H3081">
        <v>0</v>
      </c>
      <c r="I3081">
        <v>6</v>
      </c>
      <c r="J3081">
        <v>26</v>
      </c>
      <c r="K3081">
        <v>14</v>
      </c>
      <c r="L3081">
        <v>4</v>
      </c>
      <c r="M3081">
        <v>0</v>
      </c>
      <c r="N3081" s="2">
        <v>272.04833333333335</v>
      </c>
      <c r="O3081" s="2">
        <v>364.28396666666674</v>
      </c>
      <c r="P3081" s="2">
        <v>244.65</v>
      </c>
      <c r="Q3081" s="4">
        <v>880.98230000000001</v>
      </c>
      <c r="R3081" s="5">
        <v>5.2000000000000005E-2</v>
      </c>
      <c r="S3081" s="6">
        <v>926.79337960000009</v>
      </c>
      <c r="T3081" s="4">
        <v>100.4</v>
      </c>
      <c r="U3081" s="7">
        <v>1027.1933796000001</v>
      </c>
      <c r="V3081" s="8">
        <v>0.69619461286124817</v>
      </c>
      <c r="W3081" s="7">
        <v>625.63452670498282</v>
      </c>
      <c r="X3081" s="7">
        <v>629.40340939597684</v>
      </c>
      <c r="Y3081" s="7">
        <v>826.01345644282378</v>
      </c>
      <c r="Z3081" s="7">
        <v>1109.9359524976956</v>
      </c>
      <c r="AA3081" s="7">
        <v>1386.9488302857453</v>
      </c>
      <c r="AB3081" s="7">
        <v>1594.8655254055739</v>
      </c>
      <c r="AC3081" s="7">
        <v>1622.9840000000002</v>
      </c>
      <c r="AD3081" s="7">
        <v>1770.528</v>
      </c>
      <c r="AE3081" s="4">
        <v>996</v>
      </c>
      <c r="AF3081" s="4">
        <v>1002</v>
      </c>
      <c r="AG3081" s="4">
        <v>1315</v>
      </c>
      <c r="AH3081" s="4">
        <v>1767</v>
      </c>
      <c r="AI3081" s="4">
        <v>2208</v>
      </c>
      <c r="AJ3081" s="4">
        <v>2539</v>
      </c>
      <c r="AK3081" s="4">
        <v>1530.875127683875</v>
      </c>
      <c r="AL3081" s="8">
        <v>1.1056194272107813</v>
      </c>
      <c r="AM3081" s="4">
        <v>1329.5145449892502</v>
      </c>
      <c r="AN3081" s="8">
        <v>0.96914448909427031</v>
      </c>
      <c r="AO3081" s="4">
        <v>1128.153962294625</v>
      </c>
      <c r="AP3081" s="8">
        <v>0.83266955097775919</v>
      </c>
    </row>
    <row r="3082" spans="1:42" x14ac:dyDescent="0.25">
      <c r="A3082" s="2" t="s">
        <v>8976</v>
      </c>
      <c r="B3082" t="s">
        <v>8966</v>
      </c>
      <c r="C3082" t="s">
        <v>14</v>
      </c>
      <c r="D3082" t="s">
        <v>8965</v>
      </c>
      <c r="E3082" s="3" t="s">
        <v>8843</v>
      </c>
      <c r="F3082" t="s">
        <v>8977</v>
      </c>
      <c r="G3082">
        <v>90</v>
      </c>
      <c r="H3082">
        <v>0</v>
      </c>
      <c r="I3082">
        <v>10</v>
      </c>
      <c r="J3082">
        <v>44</v>
      </c>
      <c r="K3082">
        <v>26</v>
      </c>
      <c r="L3082">
        <v>10</v>
      </c>
      <c r="M3082">
        <v>0</v>
      </c>
      <c r="N3082" s="2">
        <v>279.71574074074073</v>
      </c>
      <c r="O3082" s="2">
        <v>533.49553922222219</v>
      </c>
      <c r="P3082" s="2">
        <v>194.81</v>
      </c>
      <c r="Q3082" s="4">
        <v>1008.0212799629628</v>
      </c>
      <c r="R3082" s="5">
        <v>5.2000000000000005E-2</v>
      </c>
      <c r="S3082" s="6">
        <v>1060.4383865210368</v>
      </c>
      <c r="T3082" s="4">
        <v>115.35955056179775</v>
      </c>
      <c r="U3082" s="7">
        <v>1175.7979370828346</v>
      </c>
      <c r="V3082" s="8">
        <v>0.89564132928308549</v>
      </c>
      <c r="W3082" s="7">
        <v>724.56827598215261</v>
      </c>
      <c r="X3082" s="7">
        <v>728.60711810022485</v>
      </c>
      <c r="Y3082" s="7">
        <v>956.39781355949685</v>
      </c>
      <c r="Z3082" s="7">
        <v>1176.1108247826246</v>
      </c>
      <c r="AA3082" s="7">
        <v>1549.2998364924958</v>
      </c>
      <c r="AB3082" s="7">
        <v>1781.9371424934545</v>
      </c>
      <c r="AC3082" s="7">
        <v>1444.0800000000002</v>
      </c>
      <c r="AD3082" s="7">
        <v>1575.36</v>
      </c>
      <c r="AE3082" s="4">
        <v>897</v>
      </c>
      <c r="AF3082" s="4">
        <v>902</v>
      </c>
      <c r="AG3082" s="4">
        <v>1184</v>
      </c>
      <c r="AH3082" s="4">
        <v>1456</v>
      </c>
      <c r="AI3082" s="4">
        <v>1918</v>
      </c>
      <c r="AJ3082" s="4">
        <v>2206</v>
      </c>
      <c r="AK3082" s="4">
        <v>1371.6752855941941</v>
      </c>
      <c r="AL3082" s="8">
        <v>1.1327200153534369</v>
      </c>
      <c r="AM3082" s="4">
        <v>1267.9296525698085</v>
      </c>
      <c r="AN3082" s="8">
        <v>1.0536937866633198</v>
      </c>
      <c r="AO3082" s="4">
        <v>1164.1840195454226</v>
      </c>
      <c r="AP3082" s="8">
        <v>0.97466755797320259</v>
      </c>
    </row>
    <row r="3083" spans="1:42" x14ac:dyDescent="0.25">
      <c r="A3083" s="2" t="s">
        <v>8978</v>
      </c>
      <c r="B3083" t="s">
        <v>8966</v>
      </c>
      <c r="C3083" t="s">
        <v>14</v>
      </c>
      <c r="D3083" t="s">
        <v>8965</v>
      </c>
      <c r="E3083" s="3" t="s">
        <v>8843</v>
      </c>
      <c r="F3083" t="s">
        <v>8979</v>
      </c>
      <c r="G3083">
        <v>90</v>
      </c>
      <c r="H3083">
        <v>0</v>
      </c>
      <c r="I3083">
        <v>14</v>
      </c>
      <c r="J3083">
        <v>52</v>
      </c>
      <c r="K3083">
        <v>20</v>
      </c>
      <c r="L3083">
        <v>4</v>
      </c>
      <c r="M3083">
        <v>0</v>
      </c>
      <c r="N3083" s="2">
        <v>297.17962962962963</v>
      </c>
      <c r="O3083" s="2">
        <v>445.84992301851855</v>
      </c>
      <c r="P3083" s="2">
        <v>233.89</v>
      </c>
      <c r="Q3083" s="4">
        <v>976.91955264814817</v>
      </c>
      <c r="R3083" s="5">
        <v>5.2000000000000005E-2</v>
      </c>
      <c r="S3083" s="6">
        <v>1027.7193693858519</v>
      </c>
      <c r="T3083" s="4">
        <v>84.651685393258433</v>
      </c>
      <c r="U3083" s="7">
        <v>1112.3710547791104</v>
      </c>
      <c r="V3083" s="8">
        <v>0.90201999252279463</v>
      </c>
      <c r="W3083" s="7">
        <v>747.5383346895145</v>
      </c>
      <c r="X3083" s="7">
        <v>751.70521503895441</v>
      </c>
      <c r="Y3083" s="7">
        <v>986.71726674736362</v>
      </c>
      <c r="Z3083" s="7">
        <v>1213.3955577568931</v>
      </c>
      <c r="AA3083" s="7">
        <v>1598.4153020451381</v>
      </c>
      <c r="AB3083" s="7">
        <v>1838.4276101728751</v>
      </c>
      <c r="AC3083" s="7">
        <v>1356.5200000000002</v>
      </c>
      <c r="AD3083" s="7">
        <v>1479.84</v>
      </c>
      <c r="AE3083" s="4">
        <v>897</v>
      </c>
      <c r="AF3083" s="4">
        <v>902</v>
      </c>
      <c r="AG3083" s="4">
        <v>1184</v>
      </c>
      <c r="AH3083" s="4">
        <v>1456</v>
      </c>
      <c r="AI3083" s="4">
        <v>1918</v>
      </c>
      <c r="AJ3083" s="4">
        <v>2206</v>
      </c>
      <c r="AK3083" s="4">
        <v>1321.5933260267361</v>
      </c>
      <c r="AL3083" s="8">
        <v>1.1403219359552339</v>
      </c>
      <c r="AM3083" s="4">
        <v>1223.6353404797746</v>
      </c>
      <c r="AN3083" s="8">
        <v>1.0608879548110874</v>
      </c>
      <c r="AO3083" s="4">
        <v>1125.6773549328134</v>
      </c>
      <c r="AP3083" s="8">
        <v>0.9814539736669412</v>
      </c>
    </row>
    <row r="3084" spans="1:42" x14ac:dyDescent="0.25">
      <c r="A3084" s="2" t="s">
        <v>8980</v>
      </c>
      <c r="B3084" t="s">
        <v>8966</v>
      </c>
      <c r="C3084" t="s">
        <v>14</v>
      </c>
      <c r="D3084" t="s">
        <v>8965</v>
      </c>
      <c r="E3084" s="3" t="s">
        <v>8843</v>
      </c>
      <c r="F3084" t="s">
        <v>8981</v>
      </c>
      <c r="G3084">
        <v>83</v>
      </c>
      <c r="H3084">
        <v>0</v>
      </c>
      <c r="I3084">
        <v>14</v>
      </c>
      <c r="J3084">
        <v>48</v>
      </c>
      <c r="K3084">
        <v>14</v>
      </c>
      <c r="L3084">
        <v>7</v>
      </c>
      <c r="M3084">
        <v>0</v>
      </c>
      <c r="N3084" s="2">
        <v>299.17469879518075</v>
      </c>
      <c r="O3084" s="2">
        <v>343.71694121686744</v>
      </c>
      <c r="P3084" s="2">
        <v>325.20999999999998</v>
      </c>
      <c r="Q3084" s="4">
        <v>968.10164001204816</v>
      </c>
      <c r="R3084" s="5">
        <v>5.2000000000000005E-2</v>
      </c>
      <c r="S3084" s="6">
        <v>1018.4429252926747</v>
      </c>
      <c r="T3084" s="4">
        <v>113.5609756097561</v>
      </c>
      <c r="U3084" s="7">
        <v>1132.0039009024308</v>
      </c>
      <c r="V3084" s="8">
        <v>0.99943966827539654</v>
      </c>
      <c r="W3084" s="7">
        <v>711.24927798657541</v>
      </c>
      <c r="X3084" s="7">
        <v>715.74516469951209</v>
      </c>
      <c r="Y3084" s="7">
        <v>938.74114566116918</v>
      </c>
      <c r="Z3084" s="7">
        <v>1315.4964522052592</v>
      </c>
      <c r="AA3084" s="7">
        <v>1576.2578815555839</v>
      </c>
      <c r="AB3084" s="7">
        <v>1812.7415226560508</v>
      </c>
      <c r="AC3084" s="7">
        <v>1245.9024096385544</v>
      </c>
      <c r="AD3084" s="7">
        <v>1359.1662650602409</v>
      </c>
      <c r="AE3084" s="4">
        <v>791</v>
      </c>
      <c r="AF3084" s="4">
        <v>796</v>
      </c>
      <c r="AG3084" s="4">
        <v>1044</v>
      </c>
      <c r="AH3084" s="4">
        <v>1463</v>
      </c>
      <c r="AI3084" s="4">
        <v>1753</v>
      </c>
      <c r="AJ3084" s="4">
        <v>2016</v>
      </c>
      <c r="AK3084" s="4">
        <v>1193.9292104106921</v>
      </c>
      <c r="AL3084" s="8">
        <v>1.1543754900030549</v>
      </c>
      <c r="AM3084" s="4">
        <v>1134.6433032762266</v>
      </c>
      <c r="AN3084" s="8">
        <v>1.102032306986954</v>
      </c>
      <c r="AO3084" s="4">
        <v>1075.3573961417615</v>
      </c>
      <c r="AP3084" s="8">
        <v>1.0496891239708532</v>
      </c>
    </row>
    <row r="3085" spans="1:42" x14ac:dyDescent="0.25">
      <c r="A3085" s="2" t="s">
        <v>8982</v>
      </c>
      <c r="B3085" t="s">
        <v>8966</v>
      </c>
      <c r="C3085" t="s">
        <v>14</v>
      </c>
      <c r="D3085" t="s">
        <v>8965</v>
      </c>
      <c r="E3085" s="3" t="s">
        <v>8843</v>
      </c>
      <c r="F3085" t="s">
        <v>8983</v>
      </c>
      <c r="G3085">
        <v>71</v>
      </c>
      <c r="H3085">
        <v>0</v>
      </c>
      <c r="I3085">
        <v>8</v>
      </c>
      <c r="J3085">
        <v>28</v>
      </c>
      <c r="K3085">
        <v>28</v>
      </c>
      <c r="L3085">
        <v>7</v>
      </c>
      <c r="M3085">
        <v>0</v>
      </c>
      <c r="N3085" s="2">
        <v>257.64201877934272</v>
      </c>
      <c r="O3085" s="2">
        <v>440.64597510798126</v>
      </c>
      <c r="P3085" s="2">
        <v>218.76</v>
      </c>
      <c r="Q3085" s="4">
        <v>917.04799388732397</v>
      </c>
      <c r="R3085" s="5">
        <v>5.2000000000000005E-2</v>
      </c>
      <c r="S3085" s="6">
        <v>964.73448956946481</v>
      </c>
      <c r="T3085" s="4">
        <v>98.623188405797094</v>
      </c>
      <c r="U3085" s="7">
        <v>1063.3576779752618</v>
      </c>
      <c r="V3085" s="8">
        <v>0.76724451877241917</v>
      </c>
      <c r="W3085" s="7">
        <v>611.85864880328381</v>
      </c>
      <c r="X3085" s="7">
        <v>645.27072518844614</v>
      </c>
      <c r="Y3085" s="7">
        <v>798.40940862043976</v>
      </c>
      <c r="Z3085" s="7">
        <v>1124.8732383004626</v>
      </c>
      <c r="AA3085" s="7">
        <v>1354.5812634484532</v>
      </c>
      <c r="AB3085" s="7">
        <v>1557.8380614581902</v>
      </c>
      <c r="AC3085" s="7">
        <v>1524.5380281690143</v>
      </c>
      <c r="AD3085" s="7">
        <v>1663.1323943661971</v>
      </c>
      <c r="AE3085" s="4">
        <v>879</v>
      </c>
      <c r="AF3085" s="4">
        <v>927</v>
      </c>
      <c r="AG3085" s="4">
        <v>1147</v>
      </c>
      <c r="AH3085" s="4">
        <v>1616</v>
      </c>
      <c r="AI3085" s="4">
        <v>1946</v>
      </c>
      <c r="AJ3085" s="4">
        <v>2238</v>
      </c>
      <c r="AK3085" s="4">
        <v>1437.3216841656447</v>
      </c>
      <c r="AL3085" s="8">
        <v>1.1082303810143326</v>
      </c>
      <c r="AM3085" s="4">
        <v>1279.7926193002513</v>
      </c>
      <c r="AN3085" s="8">
        <v>0.99456842693369474</v>
      </c>
      <c r="AO3085" s="4">
        <v>1122.2635544348582</v>
      </c>
      <c r="AP3085" s="8">
        <v>0.88090647285305701</v>
      </c>
    </row>
    <row r="3086" spans="1:42" x14ac:dyDescent="0.25">
      <c r="A3086" s="2" t="s">
        <v>8984</v>
      </c>
      <c r="B3086" t="s">
        <v>8966</v>
      </c>
      <c r="C3086" t="s">
        <v>14</v>
      </c>
      <c r="D3086" t="s">
        <v>8965</v>
      </c>
      <c r="E3086" s="3" t="s">
        <v>8843</v>
      </c>
      <c r="F3086" t="s">
        <v>8985</v>
      </c>
      <c r="G3086">
        <v>5</v>
      </c>
      <c r="H3086">
        <v>0</v>
      </c>
      <c r="I3086">
        <v>0</v>
      </c>
      <c r="J3086">
        <v>5</v>
      </c>
      <c r="K3086">
        <v>0</v>
      </c>
      <c r="L3086">
        <v>0</v>
      </c>
      <c r="M3086">
        <v>0</v>
      </c>
      <c r="N3086" s="2">
        <v>157.95000000000002</v>
      </c>
      <c r="O3086" s="2">
        <v>106.61528266666672</v>
      </c>
      <c r="P3086" s="2">
        <v>476.28</v>
      </c>
      <c r="Q3086" s="4">
        <v>740.84528266666666</v>
      </c>
      <c r="R3086" s="5">
        <v>5.2000000000000005E-2</v>
      </c>
      <c r="S3086" s="6">
        <v>779.36923736533333</v>
      </c>
      <c r="T3086" s="4">
        <v>30.8</v>
      </c>
      <c r="U3086" s="7">
        <v>810.16923736533329</v>
      </c>
      <c r="V3086" s="8">
        <v>0.66461791416352201</v>
      </c>
      <c r="W3086" s="7">
        <v>590.12125191813186</v>
      </c>
      <c r="X3086" s="7">
        <v>593.95735973125079</v>
      </c>
      <c r="Y3086" s="7">
        <v>779.36923736533333</v>
      </c>
      <c r="Z3086" s="7">
        <v>1012.7324626634029</v>
      </c>
      <c r="AA3086" s="7">
        <v>1279.9813069773563</v>
      </c>
      <c r="AB3086" s="7">
        <v>1471.7866976333039</v>
      </c>
      <c r="AC3086" s="7">
        <v>1340.9</v>
      </c>
      <c r="AD3086" s="7">
        <v>1462.8</v>
      </c>
      <c r="AE3086" s="4">
        <v>923</v>
      </c>
      <c r="AF3086" s="4">
        <v>929</v>
      </c>
      <c r="AG3086" s="4">
        <v>1219</v>
      </c>
      <c r="AH3086" s="4">
        <v>1584</v>
      </c>
      <c r="AI3086" s="4">
        <v>2002</v>
      </c>
      <c r="AJ3086" s="4">
        <v>2302</v>
      </c>
      <c r="AK3086" s="4">
        <v>1238.9806183430669</v>
      </c>
      <c r="AL3086" s="8">
        <v>1.0416576032346734</v>
      </c>
      <c r="AM3086" s="4">
        <v>1124.0777730986333</v>
      </c>
      <c r="AN3086" s="8">
        <v>0.94739768096688537</v>
      </c>
      <c r="AO3086" s="4">
        <v>894.27208260976681</v>
      </c>
      <c r="AP3086" s="8">
        <v>0.7588778364313099</v>
      </c>
    </row>
    <row r="3087" spans="1:42" x14ac:dyDescent="0.25">
      <c r="A3087" s="2" t="s">
        <v>8986</v>
      </c>
      <c r="B3087" t="s">
        <v>8966</v>
      </c>
      <c r="C3087" t="s">
        <v>14</v>
      </c>
      <c r="D3087" t="s">
        <v>8965</v>
      </c>
      <c r="E3087" s="3" t="s">
        <v>8843</v>
      </c>
      <c r="F3087" t="s">
        <v>8985</v>
      </c>
      <c r="G3087">
        <v>8</v>
      </c>
      <c r="H3087">
        <v>0</v>
      </c>
      <c r="I3087">
        <v>0</v>
      </c>
      <c r="J3087">
        <v>8</v>
      </c>
      <c r="K3087">
        <v>0</v>
      </c>
      <c r="L3087">
        <v>0</v>
      </c>
      <c r="M3087">
        <v>0</v>
      </c>
      <c r="N3087" s="2">
        <v>165.03125</v>
      </c>
      <c r="O3087" s="2">
        <v>196.13192604166667</v>
      </c>
      <c r="P3087" s="2">
        <v>352.07</v>
      </c>
      <c r="Q3087" s="4">
        <v>713.23317604166664</v>
      </c>
      <c r="R3087" s="5">
        <v>5.2000000000000005E-2</v>
      </c>
      <c r="S3087" s="6">
        <v>750.32130119583337</v>
      </c>
      <c r="T3087" s="4">
        <v>67.375</v>
      </c>
      <c r="U3087" s="7">
        <v>817.69630119583337</v>
      </c>
      <c r="V3087" s="8">
        <v>0.67079269991454749</v>
      </c>
      <c r="W3087" s="7">
        <v>568.12679327625449</v>
      </c>
      <c r="X3087" s="7">
        <v>571.81992519354321</v>
      </c>
      <c r="Y3087" s="7">
        <v>750.32130119583337</v>
      </c>
      <c r="Z3087" s="7">
        <v>974.98682616423309</v>
      </c>
      <c r="AA3087" s="7">
        <v>1232.2750164020167</v>
      </c>
      <c r="AB3087" s="7">
        <v>1416.931612266455</v>
      </c>
      <c r="AC3087" s="7">
        <v>1340.9</v>
      </c>
      <c r="AD3087" s="7">
        <v>1462.8</v>
      </c>
      <c r="AE3087" s="4">
        <v>923</v>
      </c>
      <c r="AF3087" s="4">
        <v>929</v>
      </c>
      <c r="AG3087" s="4">
        <v>1219</v>
      </c>
      <c r="AH3087" s="4">
        <v>1584</v>
      </c>
      <c r="AI3087" s="4">
        <v>2002</v>
      </c>
      <c r="AJ3087" s="4">
        <v>2302</v>
      </c>
      <c r="AK3087" s="4">
        <v>1248.1526146328777</v>
      </c>
      <c r="AL3087" s="8">
        <v>1.0791859020778323</v>
      </c>
      <c r="AM3087" s="4">
        <v>1034.796337445573</v>
      </c>
      <c r="AN3087" s="8">
        <v>0.90416024400785322</v>
      </c>
      <c r="AO3087" s="4">
        <v>892.55881932070315</v>
      </c>
      <c r="AP3087" s="8">
        <v>0.7874764719612003</v>
      </c>
    </row>
    <row r="3088" spans="1:42" x14ac:dyDescent="0.25">
      <c r="A3088" s="2" t="s">
        <v>8987</v>
      </c>
      <c r="B3088" t="s">
        <v>8966</v>
      </c>
      <c r="C3088" t="s">
        <v>14</v>
      </c>
      <c r="D3088" t="s">
        <v>8965</v>
      </c>
      <c r="E3088" s="3" t="s">
        <v>8843</v>
      </c>
      <c r="F3088" t="s">
        <v>8985</v>
      </c>
      <c r="G3088">
        <v>5</v>
      </c>
      <c r="H3088">
        <v>0</v>
      </c>
      <c r="I3088">
        <v>0</v>
      </c>
      <c r="J3088">
        <v>5</v>
      </c>
      <c r="K3088">
        <v>0</v>
      </c>
      <c r="L3088">
        <v>0</v>
      </c>
      <c r="M3088">
        <v>0</v>
      </c>
      <c r="N3088" s="2">
        <v>161.11666666666667</v>
      </c>
      <c r="O3088" s="2">
        <v>0</v>
      </c>
      <c r="P3088" s="2">
        <v>588.44000000000005</v>
      </c>
      <c r="Q3088" s="4">
        <v>749.55666666666673</v>
      </c>
      <c r="R3088" s="5">
        <v>5.2000000000000005E-2</v>
      </c>
      <c r="S3088" s="6">
        <v>788.53361333333339</v>
      </c>
      <c r="T3088" s="4">
        <v>61.6</v>
      </c>
      <c r="U3088" s="7">
        <v>850.13361333333341</v>
      </c>
      <c r="V3088" s="8">
        <v>0.69740247197156147</v>
      </c>
      <c r="W3088" s="7">
        <v>597.06031592015324</v>
      </c>
      <c r="X3088" s="7">
        <v>600.94153140825813</v>
      </c>
      <c r="Y3088" s="7">
        <v>788.53361333333339</v>
      </c>
      <c r="Z3088" s="7">
        <v>1024.6408888597211</v>
      </c>
      <c r="AA3088" s="7">
        <v>1295.0322345310365</v>
      </c>
      <c r="AB3088" s="7">
        <v>1489.0930089362867</v>
      </c>
      <c r="AC3088" s="7">
        <v>1340.9</v>
      </c>
      <c r="AD3088" s="7">
        <v>1462.8</v>
      </c>
      <c r="AE3088" s="4">
        <v>923</v>
      </c>
      <c r="AF3088" s="4">
        <v>929</v>
      </c>
      <c r="AG3088" s="4">
        <v>1219</v>
      </c>
      <c r="AH3088" s="4">
        <v>1584</v>
      </c>
      <c r="AI3088" s="4">
        <v>2002</v>
      </c>
      <c r="AJ3088" s="4">
        <v>2302</v>
      </c>
      <c r="AK3088" s="4">
        <v>1216.8757291033335</v>
      </c>
      <c r="AL3088" s="8">
        <v>1.0487905899124965</v>
      </c>
      <c r="AM3088" s="4">
        <v>1109.7902001608334</v>
      </c>
      <c r="AN3088" s="8">
        <v>0.9609435604272627</v>
      </c>
      <c r="AO3088" s="4">
        <v>895.61914227583327</v>
      </c>
      <c r="AP3088" s="8">
        <v>0.78524950145679517</v>
      </c>
    </row>
    <row r="3089" spans="1:42" x14ac:dyDescent="0.25">
      <c r="A3089" s="2" t="s">
        <v>8989</v>
      </c>
      <c r="B3089" t="s">
        <v>722</v>
      </c>
      <c r="C3089" t="s">
        <v>14</v>
      </c>
      <c r="D3089" t="s">
        <v>8988</v>
      </c>
      <c r="E3089" s="3" t="s">
        <v>8843</v>
      </c>
      <c r="F3089" t="s">
        <v>7054</v>
      </c>
      <c r="G3089">
        <v>228</v>
      </c>
      <c r="H3089">
        <v>0</v>
      </c>
      <c r="I3089">
        <v>56</v>
      </c>
      <c r="J3089">
        <v>119</v>
      </c>
      <c r="K3089">
        <v>45</v>
      </c>
      <c r="L3089">
        <v>8</v>
      </c>
      <c r="M3089">
        <v>0</v>
      </c>
      <c r="N3089" s="2">
        <v>284.33961474036852</v>
      </c>
      <c r="O3089" s="2">
        <v>623.39730164583341</v>
      </c>
      <c r="P3089" s="2">
        <v>131.30000000000001</v>
      </c>
      <c r="Q3089" s="4">
        <v>1039.0369163862019</v>
      </c>
      <c r="R3089" s="5">
        <v>5.2000000000000005E-2</v>
      </c>
      <c r="S3089" s="6">
        <v>1093.0668360382845</v>
      </c>
      <c r="T3089" s="4">
        <v>75.525925925925932</v>
      </c>
      <c r="U3089" s="7">
        <v>1168.5927619642105</v>
      </c>
      <c r="V3089" s="8">
        <v>0.97227436341749462</v>
      </c>
      <c r="W3089" s="7">
        <v>908.52702145371666</v>
      </c>
      <c r="X3089" s="7">
        <v>944.90447977018175</v>
      </c>
      <c r="Y3089" s="7">
        <v>1045.8519265983725</v>
      </c>
      <c r="Z3089" s="7">
        <v>1330.5055379247121</v>
      </c>
      <c r="AA3089" s="7">
        <v>1496.9324097225401</v>
      </c>
      <c r="AB3089" s="7">
        <v>1721.5632148267123</v>
      </c>
      <c r="AC3089" s="7">
        <v>1322.1083333333336</v>
      </c>
      <c r="AD3089" s="7">
        <v>1442.3</v>
      </c>
      <c r="AE3089" s="4">
        <v>999</v>
      </c>
      <c r="AF3089" s="4">
        <v>1039</v>
      </c>
      <c r="AG3089" s="4">
        <v>1150</v>
      </c>
      <c r="AH3089" s="4">
        <v>1463</v>
      </c>
      <c r="AI3089" s="4">
        <v>1646</v>
      </c>
      <c r="AJ3089" s="4">
        <v>1893</v>
      </c>
      <c r="AK3089" s="4">
        <v>1301.9636477535021</v>
      </c>
      <c r="AL3089" s="8">
        <v>1.1460774377142853</v>
      </c>
      <c r="AM3089" s="4">
        <v>1231.6520379566728</v>
      </c>
      <c r="AN3089" s="8">
        <v>1.0875778663656095</v>
      </c>
      <c r="AO3089" s="4">
        <v>1162.3594369974787</v>
      </c>
      <c r="AP3089" s="8">
        <v>1.0299261148915522</v>
      </c>
    </row>
    <row r="3090" spans="1:42" x14ac:dyDescent="0.25">
      <c r="A3090" s="2" t="s">
        <v>8990</v>
      </c>
      <c r="B3090" t="s">
        <v>722</v>
      </c>
      <c r="C3090" t="s">
        <v>14</v>
      </c>
      <c r="D3090" t="s">
        <v>8988</v>
      </c>
      <c r="E3090" s="3" t="s">
        <v>8843</v>
      </c>
      <c r="F3090" t="s">
        <v>7771</v>
      </c>
      <c r="G3090">
        <v>25</v>
      </c>
      <c r="H3090">
        <v>0</v>
      </c>
      <c r="I3090">
        <v>0</v>
      </c>
      <c r="J3090">
        <v>25</v>
      </c>
      <c r="K3090">
        <v>0</v>
      </c>
      <c r="L3090">
        <v>0</v>
      </c>
      <c r="M3090">
        <v>0</v>
      </c>
      <c r="N3090" s="2">
        <v>168.17333333333332</v>
      </c>
      <c r="O3090" s="2">
        <v>407.55736788888896</v>
      </c>
      <c r="P3090" s="2">
        <v>177.57</v>
      </c>
      <c r="Q3090" s="4">
        <v>753.30070122222219</v>
      </c>
      <c r="R3090" s="5">
        <v>5.2000000000000005E-2</v>
      </c>
      <c r="S3090" s="6">
        <v>792.4723376857778</v>
      </c>
      <c r="T3090" s="4">
        <v>67.272727272727266</v>
      </c>
      <c r="U3090" s="7">
        <v>859.74506495850505</v>
      </c>
      <c r="V3090" s="8">
        <v>0.74760440431174358</v>
      </c>
      <c r="W3090" s="7">
        <v>688.41727421573228</v>
      </c>
      <c r="X3090" s="7">
        <v>715.9815294395853</v>
      </c>
      <c r="Y3090" s="7">
        <v>792.4723376857778</v>
      </c>
      <c r="Z3090" s="7">
        <v>1008.1626348124286</v>
      </c>
      <c r="AA3090" s="7">
        <v>1134.2691024615567</v>
      </c>
      <c r="AB3090" s="7">
        <v>1304.4783784688498</v>
      </c>
      <c r="AC3090" s="7">
        <v>1265</v>
      </c>
      <c r="AD3090" s="7">
        <v>1380</v>
      </c>
      <c r="AE3090" s="4">
        <v>999</v>
      </c>
      <c r="AF3090" s="4">
        <v>1039</v>
      </c>
      <c r="AG3090" s="4">
        <v>1150</v>
      </c>
      <c r="AH3090" s="4">
        <v>1463</v>
      </c>
      <c r="AI3090" s="4">
        <v>1646</v>
      </c>
      <c r="AJ3090" s="4">
        <v>1893</v>
      </c>
      <c r="AK3090" s="4">
        <v>1190.1199517753601</v>
      </c>
      <c r="AL3090" s="8">
        <v>1.0933849383026846</v>
      </c>
      <c r="AM3090" s="4">
        <v>1063.5957109286749</v>
      </c>
      <c r="AN3090" s="8">
        <v>0.98336385930556702</v>
      </c>
      <c r="AO3090" s="4">
        <v>918.99657853246322</v>
      </c>
      <c r="AP3090" s="8">
        <v>0.85762548330886124</v>
      </c>
    </row>
    <row r="3091" spans="1:42" x14ac:dyDescent="0.25">
      <c r="A3091" s="2" t="s">
        <v>8991</v>
      </c>
      <c r="B3091" t="s">
        <v>722</v>
      </c>
      <c r="C3091" t="s">
        <v>14</v>
      </c>
      <c r="D3091" t="s">
        <v>8988</v>
      </c>
      <c r="E3091" s="3" t="s">
        <v>8843</v>
      </c>
      <c r="F3091" t="s">
        <v>8992</v>
      </c>
      <c r="G3091">
        <v>10</v>
      </c>
      <c r="H3091">
        <v>0</v>
      </c>
      <c r="I3091">
        <v>0</v>
      </c>
      <c r="J3091">
        <v>5</v>
      </c>
      <c r="K3091">
        <v>5</v>
      </c>
      <c r="L3091">
        <v>0</v>
      </c>
      <c r="M3091">
        <v>0</v>
      </c>
      <c r="N3091" s="2">
        <v>184.20833333333334</v>
      </c>
      <c r="O3091" s="2">
        <v>353.0289820000001</v>
      </c>
      <c r="P3091" s="2">
        <v>324.79000000000002</v>
      </c>
      <c r="Q3091" s="4">
        <v>862.02731533333349</v>
      </c>
      <c r="R3091" s="5">
        <v>5.2000000000000005E-2</v>
      </c>
      <c r="S3091" s="6">
        <v>906.85273573066684</v>
      </c>
      <c r="T3091" s="4">
        <v>61.555555555555557</v>
      </c>
      <c r="U3091" s="7">
        <v>968.40829128622238</v>
      </c>
      <c r="V3091" s="8">
        <v>0.74122333814483155</v>
      </c>
      <c r="W3091" s="7">
        <v>693.41437657476945</v>
      </c>
      <c r="X3091" s="7">
        <v>721.17871597716248</v>
      </c>
      <c r="Y3091" s="7">
        <v>798.2247578188036</v>
      </c>
      <c r="Z3091" s="7">
        <v>1015.4807136425301</v>
      </c>
      <c r="AA3091" s="7">
        <v>1142.502566408479</v>
      </c>
      <c r="AB3091" s="7">
        <v>1313.9473622182566</v>
      </c>
      <c r="AC3091" s="7">
        <v>1437.15</v>
      </c>
      <c r="AD3091" s="7">
        <v>1567.8</v>
      </c>
      <c r="AE3091" s="4">
        <v>999</v>
      </c>
      <c r="AF3091" s="4">
        <v>1039</v>
      </c>
      <c r="AG3091" s="4">
        <v>1150</v>
      </c>
      <c r="AH3091" s="4">
        <v>1463</v>
      </c>
      <c r="AI3091" s="4">
        <v>1646</v>
      </c>
      <c r="AJ3091" s="4">
        <v>1893</v>
      </c>
      <c r="AK3091" s="4">
        <v>1374.6762784449415</v>
      </c>
      <c r="AL3091" s="8">
        <v>1.0992972323004189</v>
      </c>
      <c r="AM3091" s="4">
        <v>1218.7350975401832</v>
      </c>
      <c r="AN3091" s="8">
        <v>0.97993926758188965</v>
      </c>
      <c r="AO3091" s="4">
        <v>1062.7939166354249</v>
      </c>
      <c r="AP3091" s="8">
        <v>0.86058130286336054</v>
      </c>
    </row>
    <row r="3092" spans="1:42" x14ac:dyDescent="0.25">
      <c r="A3092" s="2" t="s">
        <v>8993</v>
      </c>
      <c r="B3092" t="s">
        <v>722</v>
      </c>
      <c r="C3092" t="s">
        <v>14</v>
      </c>
      <c r="D3092" t="s">
        <v>8988</v>
      </c>
      <c r="E3092" s="3" t="s">
        <v>8843</v>
      </c>
      <c r="F3092" t="s">
        <v>8994</v>
      </c>
      <c r="G3092">
        <v>40</v>
      </c>
      <c r="H3092">
        <v>0</v>
      </c>
      <c r="I3092">
        <v>37</v>
      </c>
      <c r="J3092">
        <v>3</v>
      </c>
      <c r="K3092">
        <v>0</v>
      </c>
      <c r="L3092">
        <v>0</v>
      </c>
      <c r="M3092">
        <v>0</v>
      </c>
      <c r="N3092" s="2">
        <v>138.05833333333334</v>
      </c>
      <c r="O3092" s="2">
        <v>364.28517879166674</v>
      </c>
      <c r="P3092" s="2">
        <v>268.93</v>
      </c>
      <c r="Q3092" s="4">
        <v>771.27351212500002</v>
      </c>
      <c r="R3092" s="5">
        <v>5.2000000000000005E-2</v>
      </c>
      <c r="S3092" s="6">
        <v>811.37973475550007</v>
      </c>
      <c r="T3092" s="4">
        <v>75.384615384615387</v>
      </c>
      <c r="U3092" s="7">
        <v>886.76435014011543</v>
      </c>
      <c r="V3092" s="8">
        <v>0.84669453143973017</v>
      </c>
      <c r="W3092" s="7">
        <v>773.94157021053115</v>
      </c>
      <c r="X3092" s="7">
        <v>804.93022167041227</v>
      </c>
      <c r="Y3092" s="7">
        <v>890.92372947158242</v>
      </c>
      <c r="Z3092" s="7">
        <v>1133.4099271451521</v>
      </c>
      <c r="AA3092" s="7">
        <v>1275.1830075741084</v>
      </c>
      <c r="AB3092" s="7">
        <v>1466.5379303388743</v>
      </c>
      <c r="AC3092" s="7">
        <v>1152.0575000000001</v>
      </c>
      <c r="AD3092" s="7">
        <v>1256.79</v>
      </c>
      <c r="AE3092" s="4">
        <v>999</v>
      </c>
      <c r="AF3092" s="4">
        <v>1039</v>
      </c>
      <c r="AG3092" s="4">
        <v>1150</v>
      </c>
      <c r="AH3092" s="4">
        <v>1463</v>
      </c>
      <c r="AI3092" s="4">
        <v>1646</v>
      </c>
      <c r="AJ3092" s="4">
        <v>1893</v>
      </c>
      <c r="AK3092" s="4">
        <v>1084.5861451875212</v>
      </c>
      <c r="AL3092" s="8">
        <v>1.107555687653915</v>
      </c>
      <c r="AM3092" s="4">
        <v>993.51734171018074</v>
      </c>
      <c r="AN3092" s="8">
        <v>1.0206019689158534</v>
      </c>
      <c r="AO3092" s="4">
        <v>902.44853823284052</v>
      </c>
      <c r="AP3092" s="8">
        <v>0.93364825017779185</v>
      </c>
    </row>
    <row r="3093" spans="1:42" x14ac:dyDescent="0.25">
      <c r="A3093" s="2" t="s">
        <v>8995</v>
      </c>
      <c r="B3093" t="s">
        <v>722</v>
      </c>
      <c r="C3093" t="s">
        <v>14</v>
      </c>
      <c r="D3093" t="s">
        <v>8988</v>
      </c>
      <c r="E3093" s="3" t="s">
        <v>8843</v>
      </c>
      <c r="F3093" t="s">
        <v>8996</v>
      </c>
      <c r="G3093">
        <v>70</v>
      </c>
      <c r="H3093">
        <v>0</v>
      </c>
      <c r="I3093">
        <v>9</v>
      </c>
      <c r="J3093">
        <v>46</v>
      </c>
      <c r="K3093">
        <v>15</v>
      </c>
      <c r="L3093">
        <v>0</v>
      </c>
      <c r="M3093">
        <v>0</v>
      </c>
      <c r="N3093" s="2">
        <v>173.37380952380954</v>
      </c>
      <c r="O3093" s="2">
        <v>313.29460097619051</v>
      </c>
      <c r="P3093" s="2">
        <v>295.73</v>
      </c>
      <c r="Q3093" s="4">
        <v>782.39841050000007</v>
      </c>
      <c r="R3093" s="5">
        <v>5.2000000000000005E-2</v>
      </c>
      <c r="S3093" s="6">
        <v>823.08312784600014</v>
      </c>
      <c r="T3093" s="4">
        <v>93.333333333333329</v>
      </c>
      <c r="U3093" s="7">
        <v>916.41646117933351</v>
      </c>
      <c r="V3093" s="8">
        <v>0.7619026115558144</v>
      </c>
      <c r="W3093" s="7">
        <v>683.62158689570526</v>
      </c>
      <c r="X3093" s="7">
        <v>710.99382260724497</v>
      </c>
      <c r="Y3093" s="7">
        <v>786.95177670676776</v>
      </c>
      <c r="Z3093" s="7">
        <v>1001.1395211495662</v>
      </c>
      <c r="AA3093" s="7">
        <v>1126.3674995298607</v>
      </c>
      <c r="AB3093" s="7">
        <v>1295.3910550486185</v>
      </c>
      <c r="AC3093" s="7">
        <v>1323.0800000000002</v>
      </c>
      <c r="AD3093" s="7">
        <v>1443.36</v>
      </c>
      <c r="AE3093" s="4">
        <v>999</v>
      </c>
      <c r="AF3093" s="4">
        <v>1039</v>
      </c>
      <c r="AG3093" s="4">
        <v>1150</v>
      </c>
      <c r="AH3093" s="4">
        <v>1463</v>
      </c>
      <c r="AI3093" s="4">
        <v>1646</v>
      </c>
      <c r="AJ3093" s="4">
        <v>1893</v>
      </c>
      <c r="AK3093" s="4">
        <v>1232.3333377208501</v>
      </c>
      <c r="AL3093" s="8">
        <v>1.1021505412821611</v>
      </c>
      <c r="AM3093" s="4">
        <v>1095.9166010959002</v>
      </c>
      <c r="AN3093" s="8">
        <v>0.98873456470671228</v>
      </c>
      <c r="AO3093" s="4">
        <v>959.49986447095023</v>
      </c>
      <c r="AP3093" s="8">
        <v>0.8753185881312634</v>
      </c>
    </row>
    <row r="3094" spans="1:42" x14ac:dyDescent="0.25">
      <c r="A3094" s="2" t="s">
        <v>8997</v>
      </c>
      <c r="B3094" t="s">
        <v>722</v>
      </c>
      <c r="C3094" t="s">
        <v>14</v>
      </c>
      <c r="D3094" t="s">
        <v>8988</v>
      </c>
      <c r="E3094" s="3" t="s">
        <v>8843</v>
      </c>
      <c r="F3094" t="s">
        <v>8998</v>
      </c>
      <c r="G3094">
        <v>16</v>
      </c>
      <c r="H3094">
        <v>0</v>
      </c>
      <c r="I3094">
        <v>8</v>
      </c>
      <c r="J3094">
        <v>8</v>
      </c>
      <c r="K3094">
        <v>0</v>
      </c>
      <c r="L3094">
        <v>0</v>
      </c>
      <c r="M3094">
        <v>0</v>
      </c>
      <c r="N3094" s="2">
        <v>157.93229166666666</v>
      </c>
      <c r="O3094" s="2">
        <v>296.75951322916677</v>
      </c>
      <c r="P3094" s="2">
        <v>250.76</v>
      </c>
      <c r="Q3094" s="4">
        <v>705.45180489583345</v>
      </c>
      <c r="R3094" s="5">
        <v>5.2000000000000005E-2</v>
      </c>
      <c r="S3094" s="6">
        <v>742.13529875041684</v>
      </c>
      <c r="T3094" s="4">
        <v>59.5625</v>
      </c>
      <c r="U3094" s="7">
        <v>801.69779875041684</v>
      </c>
      <c r="V3094" s="8">
        <v>0.73247857354994683</v>
      </c>
      <c r="W3094" s="7">
        <v>677.38068839805067</v>
      </c>
      <c r="X3094" s="7">
        <v>704.50303828385847</v>
      </c>
      <c r="Y3094" s="7">
        <v>779.7675592169752</v>
      </c>
      <c r="Z3094" s="7">
        <v>991.99994707342137</v>
      </c>
      <c r="AA3094" s="7">
        <v>1116.0846978009922</v>
      </c>
      <c r="AB3094" s="7">
        <v>1283.5652083458556</v>
      </c>
      <c r="AC3094" s="7">
        <v>1203.95</v>
      </c>
      <c r="AD3094" s="7">
        <v>1313.3999999999999</v>
      </c>
      <c r="AE3094" s="4">
        <v>999</v>
      </c>
      <c r="AF3094" s="4">
        <v>1039</v>
      </c>
      <c r="AG3094" s="4">
        <v>1150</v>
      </c>
      <c r="AH3094" s="4">
        <v>1463</v>
      </c>
      <c r="AI3094" s="4">
        <v>1646</v>
      </c>
      <c r="AJ3094" s="4">
        <v>1893</v>
      </c>
      <c r="AK3094" s="4">
        <v>1132.4122103537306</v>
      </c>
      <c r="AL3094" s="8">
        <v>1.0890586663807498</v>
      </c>
      <c r="AM3094" s="4">
        <v>993.02759906683286</v>
      </c>
      <c r="AN3094" s="8">
        <v>0.9617086332268916</v>
      </c>
      <c r="AO3094" s="4">
        <v>853.64298777993508</v>
      </c>
      <c r="AP3094" s="8">
        <v>0.83435860007303342</v>
      </c>
    </row>
    <row r="3095" spans="1:42" x14ac:dyDescent="0.25">
      <c r="A3095" s="2" t="s">
        <v>9001</v>
      </c>
      <c r="B3095" t="s">
        <v>9000</v>
      </c>
      <c r="C3095" t="s">
        <v>14</v>
      </c>
      <c r="D3095" t="s">
        <v>8999</v>
      </c>
      <c r="E3095" s="3" t="s">
        <v>8843</v>
      </c>
      <c r="F3095" t="s">
        <v>9002</v>
      </c>
      <c r="G3095">
        <v>240</v>
      </c>
      <c r="H3095">
        <v>0</v>
      </c>
      <c r="I3095">
        <v>43</v>
      </c>
      <c r="J3095">
        <v>115</v>
      </c>
      <c r="K3095">
        <v>62</v>
      </c>
      <c r="L3095">
        <v>20</v>
      </c>
      <c r="M3095">
        <v>0</v>
      </c>
      <c r="N3095" s="2">
        <v>279.56284722222222</v>
      </c>
      <c r="O3095" s="2">
        <v>592.56245781250016</v>
      </c>
      <c r="P3095" s="2">
        <v>202.83</v>
      </c>
      <c r="Q3095" s="4">
        <v>1074.9553050347224</v>
      </c>
      <c r="R3095" s="5">
        <v>5.2000000000000005E-2</v>
      </c>
      <c r="S3095" s="6">
        <v>1130.8529808965279</v>
      </c>
      <c r="T3095" s="4">
        <v>0</v>
      </c>
      <c r="U3095" s="7">
        <v>1130.8529808965279</v>
      </c>
      <c r="V3095" s="8">
        <v>0.88436267824670722</v>
      </c>
      <c r="W3095" s="7">
        <v>835.72273094313823</v>
      </c>
      <c r="X3095" s="7">
        <v>877.28777682073337</v>
      </c>
      <c r="Y3095" s="7">
        <v>1028.5137948009203</v>
      </c>
      <c r="Z3095" s="7">
        <v>1349.5374470044749</v>
      </c>
      <c r="AA3095" s="7">
        <v>1586.5466447745923</v>
      </c>
      <c r="AB3095" s="7">
        <v>1824.4402052229566</v>
      </c>
      <c r="AC3095" s="7">
        <v>1406.5929166666667</v>
      </c>
      <c r="AD3095" s="7">
        <v>1534.4649999999999</v>
      </c>
      <c r="AE3095" s="4">
        <v>945</v>
      </c>
      <c r="AF3095" s="4">
        <v>992</v>
      </c>
      <c r="AG3095" s="4">
        <v>1163</v>
      </c>
      <c r="AH3095" s="4">
        <v>1526</v>
      </c>
      <c r="AI3095" s="4">
        <v>1794</v>
      </c>
      <c r="AJ3095" s="4">
        <v>2063</v>
      </c>
      <c r="AK3095" s="4">
        <v>1448.7638219031685</v>
      </c>
      <c r="AL3095" s="8">
        <v>1.1329789772225514</v>
      </c>
      <c r="AM3095" s="4">
        <v>1342.7935415676216</v>
      </c>
      <c r="AN3095" s="8">
        <v>1.0501068775639366</v>
      </c>
      <c r="AO3095" s="4">
        <v>1236.8232612320749</v>
      </c>
      <c r="AP3095" s="8">
        <v>0.96723477790532197</v>
      </c>
    </row>
    <row r="3096" spans="1:42" x14ac:dyDescent="0.25">
      <c r="A3096" s="2" t="s">
        <v>9003</v>
      </c>
      <c r="B3096" t="s">
        <v>9000</v>
      </c>
      <c r="C3096" t="s">
        <v>14</v>
      </c>
      <c r="D3096" t="s">
        <v>8999</v>
      </c>
      <c r="E3096" s="3" t="s">
        <v>8843</v>
      </c>
      <c r="F3096" t="s">
        <v>9004</v>
      </c>
      <c r="G3096">
        <v>134</v>
      </c>
      <c r="H3096">
        <v>0</v>
      </c>
      <c r="I3096">
        <v>28</v>
      </c>
      <c r="J3096">
        <v>72</v>
      </c>
      <c r="K3096">
        <v>20</v>
      </c>
      <c r="L3096">
        <v>14</v>
      </c>
      <c r="M3096">
        <v>0</v>
      </c>
      <c r="N3096" s="2">
        <v>285.0020491803279</v>
      </c>
      <c r="O3096" s="2">
        <v>609.44235490710389</v>
      </c>
      <c r="P3096" s="2">
        <v>246.53</v>
      </c>
      <c r="Q3096" s="4">
        <v>1140.9744040874318</v>
      </c>
      <c r="R3096" s="5">
        <v>5.2000000000000005E-2</v>
      </c>
      <c r="S3096" s="6">
        <v>1200.3050730999782</v>
      </c>
      <c r="T3096" s="4">
        <v>0</v>
      </c>
      <c r="U3096" s="7">
        <v>1200.3050730999782</v>
      </c>
      <c r="V3096" s="8">
        <v>0.9622662538313177</v>
      </c>
      <c r="W3096" s="7">
        <v>909.34160987059533</v>
      </c>
      <c r="X3096" s="7">
        <v>954.56812380066719</v>
      </c>
      <c r="Y3096" s="7">
        <v>1119.1156532058226</v>
      </c>
      <c r="Z3096" s="7">
        <v>1468.4183033465908</v>
      </c>
      <c r="AA3096" s="7">
        <v>1726.3056593733841</v>
      </c>
      <c r="AB3096" s="7">
        <v>1985.1552816540086</v>
      </c>
      <c r="AC3096" s="7">
        <v>1372.1104477611941</v>
      </c>
      <c r="AD3096" s="7">
        <v>1496.8477611940298</v>
      </c>
      <c r="AE3096" s="4">
        <v>945</v>
      </c>
      <c r="AF3096" s="4">
        <v>992</v>
      </c>
      <c r="AG3096" s="4">
        <v>1163</v>
      </c>
      <c r="AH3096" s="4">
        <v>1526</v>
      </c>
      <c r="AI3096" s="4">
        <v>1794</v>
      </c>
      <c r="AJ3096" s="4">
        <v>2063</v>
      </c>
      <c r="AK3096" s="4">
        <v>1424.9087542406498</v>
      </c>
      <c r="AL3096" s="8">
        <v>1.1423275963113353</v>
      </c>
      <c r="AM3096" s="4">
        <v>1350.0408605270927</v>
      </c>
      <c r="AN3096" s="8">
        <v>1.0823071488179961</v>
      </c>
      <c r="AO3096" s="4">
        <v>1275.1729668135356</v>
      </c>
      <c r="AP3096" s="8">
        <v>1.022286701324657</v>
      </c>
    </row>
    <row r="3097" spans="1:42" x14ac:dyDescent="0.25">
      <c r="A3097" s="2" t="s">
        <v>9005</v>
      </c>
      <c r="B3097" t="s">
        <v>9000</v>
      </c>
      <c r="C3097" t="s">
        <v>14</v>
      </c>
      <c r="D3097" t="s">
        <v>8999</v>
      </c>
      <c r="E3097" s="3" t="s">
        <v>8843</v>
      </c>
      <c r="F3097" t="s">
        <v>4838</v>
      </c>
      <c r="G3097">
        <v>195</v>
      </c>
      <c r="H3097">
        <v>0</v>
      </c>
      <c r="I3097">
        <v>195</v>
      </c>
      <c r="J3097">
        <v>0</v>
      </c>
      <c r="K3097">
        <v>0</v>
      </c>
      <c r="L3097">
        <v>0</v>
      </c>
      <c r="M3097">
        <v>0</v>
      </c>
      <c r="N3097" s="2">
        <v>251.7397435897436</v>
      </c>
      <c r="O3097" s="2">
        <v>360.93178835897442</v>
      </c>
      <c r="P3097" s="2">
        <v>194.88</v>
      </c>
      <c r="Q3097" s="4">
        <v>807.55153194871798</v>
      </c>
      <c r="R3097" s="5">
        <v>5.2000000000000005E-2</v>
      </c>
      <c r="S3097" s="6">
        <v>849.54421161005132</v>
      </c>
      <c r="T3097" s="4">
        <v>0</v>
      </c>
      <c r="U3097" s="7">
        <v>849.54421161005132</v>
      </c>
      <c r="V3097" s="8">
        <v>0.85639537460690662</v>
      </c>
      <c r="W3097" s="7">
        <v>809.29362900352669</v>
      </c>
      <c r="X3097" s="7">
        <v>849.54421161005121</v>
      </c>
      <c r="Y3097" s="7">
        <v>995.98782066783224</v>
      </c>
      <c r="Z3097" s="7">
        <v>1306.8593416501392</v>
      </c>
      <c r="AA3097" s="7">
        <v>1536.3733020447901</v>
      </c>
      <c r="AB3097" s="7">
        <v>1766.743657814048</v>
      </c>
      <c r="AC3097" s="7">
        <v>1091.2</v>
      </c>
      <c r="AD3097" s="7">
        <v>1190.3999999999999</v>
      </c>
      <c r="AE3097" s="4">
        <v>945</v>
      </c>
      <c r="AF3097" s="4">
        <v>992</v>
      </c>
      <c r="AG3097" s="4">
        <v>1163</v>
      </c>
      <c r="AH3097" s="4">
        <v>1526</v>
      </c>
      <c r="AI3097" s="4">
        <v>1794</v>
      </c>
      <c r="AJ3097" s="4">
        <v>2063</v>
      </c>
      <c r="AK3097" s="4">
        <v>1129.0394979407333</v>
      </c>
      <c r="AL3097" s="8">
        <v>1.1381446551821908</v>
      </c>
      <c r="AM3097" s="4">
        <v>1036.406774471136</v>
      </c>
      <c r="AN3097" s="8">
        <v>1.0447648936200968</v>
      </c>
      <c r="AO3097" s="4">
        <v>942.17693507964884</v>
      </c>
      <c r="AP3097" s="8">
        <v>0.94977513616900089</v>
      </c>
    </row>
    <row r="3098" spans="1:42" x14ac:dyDescent="0.25">
      <c r="A3098" s="2" t="s">
        <v>9006</v>
      </c>
      <c r="B3098" t="s">
        <v>9000</v>
      </c>
      <c r="C3098" t="s">
        <v>14</v>
      </c>
      <c r="D3098" t="s">
        <v>8999</v>
      </c>
      <c r="E3098" s="3" t="s">
        <v>8843</v>
      </c>
      <c r="F3098" t="s">
        <v>9007</v>
      </c>
      <c r="G3098">
        <v>201</v>
      </c>
      <c r="H3098">
        <v>0</v>
      </c>
      <c r="I3098">
        <v>201</v>
      </c>
      <c r="J3098">
        <v>0</v>
      </c>
      <c r="K3098">
        <v>0</v>
      </c>
      <c r="L3098">
        <v>0</v>
      </c>
      <c r="M3098">
        <v>0</v>
      </c>
      <c r="N3098" s="2">
        <v>236.5414593698176</v>
      </c>
      <c r="O3098" s="2">
        <v>307.75140546102818</v>
      </c>
      <c r="P3098" s="2">
        <v>241.11</v>
      </c>
      <c r="Q3098" s="4">
        <v>785.40286483084583</v>
      </c>
      <c r="R3098" s="5">
        <v>5.2000000000000005E-2</v>
      </c>
      <c r="S3098" s="6">
        <v>826.24381380204989</v>
      </c>
      <c r="T3098" s="4">
        <v>0</v>
      </c>
      <c r="U3098" s="7">
        <v>826.24381380204989</v>
      </c>
      <c r="V3098" s="8">
        <v>0.83290707036496969</v>
      </c>
      <c r="W3098" s="7">
        <v>787.09718149489629</v>
      </c>
      <c r="X3098" s="7">
        <v>826.24381380204977</v>
      </c>
      <c r="Y3098" s="7">
        <v>968.67092283445959</v>
      </c>
      <c r="Z3098" s="7">
        <v>1271.0161893769434</v>
      </c>
      <c r="AA3098" s="7">
        <v>1494.2352842347552</v>
      </c>
      <c r="AB3098" s="7">
        <v>1718.2872861629321</v>
      </c>
      <c r="AC3098" s="7">
        <v>1091.2</v>
      </c>
      <c r="AD3098" s="7">
        <v>1190.3999999999999</v>
      </c>
      <c r="AE3098" s="4">
        <v>945</v>
      </c>
      <c r="AF3098" s="4">
        <v>992</v>
      </c>
      <c r="AG3098" s="4">
        <v>1163</v>
      </c>
      <c r="AH3098" s="4">
        <v>1526</v>
      </c>
      <c r="AI3098" s="4">
        <v>1794</v>
      </c>
      <c r="AJ3098" s="4">
        <v>2063</v>
      </c>
      <c r="AK3098" s="4">
        <v>1122.236409134327</v>
      </c>
      <c r="AL3098" s="8">
        <v>1.131286702756378</v>
      </c>
      <c r="AM3098" s="4">
        <v>1023.5722106902348</v>
      </c>
      <c r="AN3098" s="8">
        <v>1.0318268252925753</v>
      </c>
      <c r="AO3098" s="4">
        <v>924.90801224614222</v>
      </c>
      <c r="AP3098" s="8">
        <v>0.93236694782877239</v>
      </c>
    </row>
    <row r="3099" spans="1:42" x14ac:dyDescent="0.25">
      <c r="A3099" s="2" t="s">
        <v>9008</v>
      </c>
      <c r="B3099" t="s">
        <v>9000</v>
      </c>
      <c r="C3099" t="s">
        <v>14</v>
      </c>
      <c r="D3099" t="s">
        <v>8999</v>
      </c>
      <c r="E3099" s="3" t="s">
        <v>8843</v>
      </c>
      <c r="F3099" t="s">
        <v>9009</v>
      </c>
      <c r="G3099">
        <v>105</v>
      </c>
      <c r="H3099">
        <v>30</v>
      </c>
      <c r="I3099">
        <v>75</v>
      </c>
      <c r="J3099">
        <v>0</v>
      </c>
      <c r="K3099">
        <v>0</v>
      </c>
      <c r="L3099">
        <v>0</v>
      </c>
      <c r="M3099">
        <v>0</v>
      </c>
      <c r="N3099" s="2">
        <v>235.36746031746031</v>
      </c>
      <c r="O3099" s="2">
        <v>210.295144904762</v>
      </c>
      <c r="P3099" s="2">
        <v>309.77999999999997</v>
      </c>
      <c r="Q3099" s="4">
        <v>755.44260522222226</v>
      </c>
      <c r="R3099" s="5">
        <v>5.2000000000000005E-2</v>
      </c>
      <c r="S3099" s="6">
        <v>794.72562069377784</v>
      </c>
      <c r="T3099" s="4">
        <v>0</v>
      </c>
      <c r="U3099" s="7">
        <v>794.72562069377784</v>
      </c>
      <c r="V3099" s="8">
        <v>0.81212837151188977</v>
      </c>
      <c r="W3099" s="7">
        <v>767.46131107873589</v>
      </c>
      <c r="X3099" s="7">
        <v>805.63134453979467</v>
      </c>
      <c r="Y3099" s="7">
        <v>944.50529606832788</v>
      </c>
      <c r="Z3099" s="7">
        <v>1239.3078949271437</v>
      </c>
      <c r="AA3099" s="7">
        <v>1456.9582984923304</v>
      </c>
      <c r="AB3099" s="7">
        <v>1675.4208304290287</v>
      </c>
      <c r="AC3099" s="7">
        <v>1076.4285714285716</v>
      </c>
      <c r="AD3099" s="7">
        <v>1174.2857142857142</v>
      </c>
      <c r="AE3099" s="4">
        <v>945</v>
      </c>
      <c r="AF3099" s="4">
        <v>992</v>
      </c>
      <c r="AG3099" s="4">
        <v>1163</v>
      </c>
      <c r="AH3099" s="4">
        <v>1526</v>
      </c>
      <c r="AI3099" s="4">
        <v>1794</v>
      </c>
      <c r="AJ3099" s="4">
        <v>2063</v>
      </c>
      <c r="AK3099" s="4">
        <v>1105.3252539425719</v>
      </c>
      <c r="AL3099" s="8">
        <v>1.12952945658365</v>
      </c>
      <c r="AM3099" s="4">
        <v>1002.8934599988207</v>
      </c>
      <c r="AN3099" s="8">
        <v>1.0248546306557291</v>
      </c>
      <c r="AO3099" s="4">
        <v>897.15741463752897</v>
      </c>
      <c r="AP3099" s="8">
        <v>0.91680319743981065</v>
      </c>
    </row>
    <row r="3100" spans="1:42" x14ac:dyDescent="0.25">
      <c r="A3100" s="2" t="s">
        <v>9010</v>
      </c>
      <c r="B3100" t="s">
        <v>9000</v>
      </c>
      <c r="C3100" t="s">
        <v>14</v>
      </c>
      <c r="D3100" t="s">
        <v>8999</v>
      </c>
      <c r="E3100" s="3" t="s">
        <v>8843</v>
      </c>
      <c r="F3100" t="s">
        <v>9011</v>
      </c>
      <c r="G3100">
        <v>50</v>
      </c>
      <c r="H3100">
        <v>1</v>
      </c>
      <c r="I3100">
        <v>0</v>
      </c>
      <c r="J3100">
        <v>35</v>
      </c>
      <c r="K3100">
        <v>14</v>
      </c>
      <c r="L3100">
        <v>0</v>
      </c>
      <c r="M3100">
        <v>0</v>
      </c>
      <c r="N3100" s="2">
        <v>302.71166666666664</v>
      </c>
      <c r="O3100" s="2">
        <v>348.83341333333328</v>
      </c>
      <c r="P3100" s="2">
        <v>242.94</v>
      </c>
      <c r="Q3100" s="4">
        <v>894.48507999999993</v>
      </c>
      <c r="R3100" s="5">
        <v>5.2000000000000005E-2</v>
      </c>
      <c r="S3100" s="6">
        <v>940.99830415999998</v>
      </c>
      <c r="T3100" s="4">
        <v>158.06976744186048</v>
      </c>
      <c r="U3100" s="7">
        <v>1099.0680716018605</v>
      </c>
      <c r="V3100" s="8">
        <v>0.8720824512027967</v>
      </c>
      <c r="W3100" s="7">
        <v>705.5919299133526</v>
      </c>
      <c r="X3100" s="7">
        <v>740.68486187729707</v>
      </c>
      <c r="Y3100" s="7">
        <v>868.36340157590371</v>
      </c>
      <c r="Z3100" s="7">
        <v>1139.4003016378581</v>
      </c>
      <c r="AA3100" s="7">
        <v>1339.504679645031</v>
      </c>
      <c r="AB3100" s="7">
        <v>1540.3557157790965</v>
      </c>
      <c r="AC3100" s="7">
        <v>1386.308</v>
      </c>
      <c r="AD3100" s="7">
        <v>1512.336</v>
      </c>
      <c r="AE3100" s="4">
        <v>945</v>
      </c>
      <c r="AF3100" s="4">
        <v>992</v>
      </c>
      <c r="AG3100" s="4">
        <v>1163</v>
      </c>
      <c r="AH3100" s="4">
        <v>1526</v>
      </c>
      <c r="AI3100" s="4">
        <v>1794</v>
      </c>
      <c r="AJ3100" s="4">
        <v>2063</v>
      </c>
      <c r="AK3100" s="4">
        <v>1275.0342695474508</v>
      </c>
      <c r="AL3100" s="8">
        <v>1.1371314604606209</v>
      </c>
      <c r="AM3100" s="4">
        <v>1163.6889477516336</v>
      </c>
      <c r="AN3100" s="8">
        <v>1.0487817907080126</v>
      </c>
      <c r="AO3100" s="4">
        <v>1052.3436259558168</v>
      </c>
      <c r="AP3100" s="8">
        <v>0.96043212095540464</v>
      </c>
    </row>
    <row r="3101" spans="1:42" x14ac:dyDescent="0.25">
      <c r="A3101" s="2" t="s">
        <v>9012</v>
      </c>
      <c r="B3101" t="s">
        <v>9000</v>
      </c>
      <c r="C3101" t="s">
        <v>14</v>
      </c>
      <c r="D3101" t="s">
        <v>8999</v>
      </c>
      <c r="E3101" s="3" t="s">
        <v>8843</v>
      </c>
      <c r="F3101" t="s">
        <v>9013</v>
      </c>
      <c r="G3101">
        <v>50</v>
      </c>
      <c r="H3101">
        <v>0</v>
      </c>
      <c r="I3101">
        <v>0</v>
      </c>
      <c r="J3101">
        <v>50</v>
      </c>
      <c r="K3101">
        <v>0</v>
      </c>
      <c r="L3101">
        <v>0</v>
      </c>
      <c r="M3101">
        <v>0</v>
      </c>
      <c r="N3101" s="2">
        <v>297.65833333333336</v>
      </c>
      <c r="O3101" s="2">
        <v>281.13704016666662</v>
      </c>
      <c r="P3101" s="2">
        <v>262.38</v>
      </c>
      <c r="Q3101" s="4">
        <v>841.17537349999998</v>
      </c>
      <c r="R3101" s="5">
        <v>5.2000000000000005E-2</v>
      </c>
      <c r="S3101" s="6">
        <v>884.91649292199997</v>
      </c>
      <c r="T3101" s="4">
        <v>146.32558139534885</v>
      </c>
      <c r="U3101" s="7">
        <v>1031.2420743173489</v>
      </c>
      <c r="V3101" s="8">
        <v>0.88670857636917355</v>
      </c>
      <c r="W3101" s="7">
        <v>719.04220620059334</v>
      </c>
      <c r="X3101" s="7">
        <v>754.80409370474979</v>
      </c>
      <c r="Y3101" s="7">
        <v>884.91649292200009</v>
      </c>
      <c r="Z3101" s="7">
        <v>1161.1200070498469</v>
      </c>
      <c r="AA3101" s="7">
        <v>1365.0388549458883</v>
      </c>
      <c r="AB3101" s="7">
        <v>1569.7185940654224</v>
      </c>
      <c r="AC3101" s="7">
        <v>1279.3000000000002</v>
      </c>
      <c r="AD3101" s="7">
        <v>1395.6</v>
      </c>
      <c r="AE3101" s="4">
        <v>945</v>
      </c>
      <c r="AF3101" s="4">
        <v>992</v>
      </c>
      <c r="AG3101" s="4">
        <v>1163</v>
      </c>
      <c r="AH3101" s="4">
        <v>1526</v>
      </c>
      <c r="AI3101" s="4">
        <v>1794</v>
      </c>
      <c r="AJ3101" s="4">
        <v>2063</v>
      </c>
      <c r="AK3101" s="4">
        <v>1182.4279582245113</v>
      </c>
      <c r="AL3101" s="8">
        <v>1.1425223900428718</v>
      </c>
      <c r="AM3101" s="4">
        <v>1083.2574697903408</v>
      </c>
      <c r="AN3101" s="8">
        <v>1.0572511188183058</v>
      </c>
      <c r="AO3101" s="4">
        <v>984.08698135617044</v>
      </c>
      <c r="AP3101" s="8">
        <v>0.97197984759373979</v>
      </c>
    </row>
    <row r="3102" spans="1:42" x14ac:dyDescent="0.25">
      <c r="A3102" s="2" t="s">
        <v>9014</v>
      </c>
      <c r="B3102" t="s">
        <v>9000</v>
      </c>
      <c r="C3102" t="s">
        <v>14</v>
      </c>
      <c r="D3102" t="s">
        <v>8999</v>
      </c>
      <c r="E3102" s="3" t="s">
        <v>8843</v>
      </c>
      <c r="F3102" t="s">
        <v>9015</v>
      </c>
      <c r="G3102">
        <v>50</v>
      </c>
      <c r="H3102">
        <v>0</v>
      </c>
      <c r="I3102">
        <v>50</v>
      </c>
      <c r="J3102">
        <v>0</v>
      </c>
      <c r="K3102">
        <v>0</v>
      </c>
      <c r="L3102">
        <v>0</v>
      </c>
      <c r="M3102">
        <v>0</v>
      </c>
      <c r="N3102" s="2">
        <v>116.37333333333333</v>
      </c>
      <c r="O3102" s="2">
        <v>269.16770983333333</v>
      </c>
      <c r="P3102" s="2">
        <v>196.14</v>
      </c>
      <c r="Q3102" s="4">
        <v>581.68104316666665</v>
      </c>
      <c r="R3102" s="5">
        <v>5.2000000000000005E-2</v>
      </c>
      <c r="S3102" s="6">
        <v>611.9284574113334</v>
      </c>
      <c r="T3102" s="4">
        <v>104.52083333333333</v>
      </c>
      <c r="U3102" s="7">
        <v>716.44929074466677</v>
      </c>
      <c r="V3102" s="8">
        <v>0.7222271076055109</v>
      </c>
      <c r="W3102" s="7">
        <v>582.93587928801412</v>
      </c>
      <c r="X3102" s="7">
        <v>611.9284574113334</v>
      </c>
      <c r="Y3102" s="7">
        <v>717.41209271106925</v>
      </c>
      <c r="Z3102" s="7">
        <v>941.33349396138578</v>
      </c>
      <c r="AA3102" s="7">
        <v>1106.6528756007378</v>
      </c>
      <c r="AB3102" s="7">
        <v>1272.5891206044159</v>
      </c>
      <c r="AC3102" s="7">
        <v>1091.2</v>
      </c>
      <c r="AD3102" s="7">
        <v>1190.3999999999999</v>
      </c>
      <c r="AE3102" s="4">
        <v>945</v>
      </c>
      <c r="AF3102" s="4">
        <v>992</v>
      </c>
      <c r="AG3102" s="4">
        <v>1163</v>
      </c>
      <c r="AH3102" s="4">
        <v>1526</v>
      </c>
      <c r="AI3102" s="4">
        <v>1794</v>
      </c>
      <c r="AJ3102" s="4">
        <v>2063</v>
      </c>
      <c r="AK3102" s="4">
        <v>978.23673165313335</v>
      </c>
      <c r="AL3102" s="8">
        <v>1.0914894808331317</v>
      </c>
      <c r="AM3102" s="4">
        <v>856.13397357253325</v>
      </c>
      <c r="AN3102" s="8">
        <v>0.96840202309059131</v>
      </c>
      <c r="AO3102" s="4">
        <v>734.03121549193338</v>
      </c>
      <c r="AP3102" s="8">
        <v>0.84531456534805116</v>
      </c>
    </row>
    <row r="3103" spans="1:42" x14ac:dyDescent="0.25">
      <c r="A3103" s="2" t="s">
        <v>9016</v>
      </c>
      <c r="B3103" t="s">
        <v>9000</v>
      </c>
      <c r="C3103" t="s">
        <v>14</v>
      </c>
      <c r="D3103" t="s">
        <v>8999</v>
      </c>
      <c r="E3103" s="3" t="s">
        <v>8843</v>
      </c>
      <c r="F3103" t="s">
        <v>9017</v>
      </c>
      <c r="G3103">
        <v>57</v>
      </c>
      <c r="H3103">
        <v>0</v>
      </c>
      <c r="I3103">
        <v>8</v>
      </c>
      <c r="J3103">
        <v>20</v>
      </c>
      <c r="K3103">
        <v>21</v>
      </c>
      <c r="L3103">
        <v>8</v>
      </c>
      <c r="M3103">
        <v>0</v>
      </c>
      <c r="N3103" s="2">
        <v>184.50292397660817</v>
      </c>
      <c r="O3103" s="2">
        <v>613.76333569005851</v>
      </c>
      <c r="P3103" s="2">
        <v>69.06</v>
      </c>
      <c r="Q3103" s="4">
        <v>867.3262596666666</v>
      </c>
      <c r="R3103" s="5">
        <v>5.2000000000000005E-2</v>
      </c>
      <c r="S3103" s="6">
        <v>912.42722516933327</v>
      </c>
      <c r="T3103" s="4">
        <v>140</v>
      </c>
      <c r="U3103" s="7">
        <v>1052.4272251693333</v>
      </c>
      <c r="V3103" s="8">
        <v>0.77310554726721137</v>
      </c>
      <c r="W3103" s="7">
        <v>633.39810402539047</v>
      </c>
      <c r="X3103" s="7">
        <v>664.9004435906744</v>
      </c>
      <c r="Y3103" s="7">
        <v>779.51533860479265</v>
      </c>
      <c r="Z3103" s="7">
        <v>1022.8206420558156</v>
      </c>
      <c r="AA3103" s="7">
        <v>1202.4510038323285</v>
      </c>
      <c r="AB3103" s="7">
        <v>1382.7516281527835</v>
      </c>
      <c r="AC3103" s="7">
        <v>1497.4280701754387</v>
      </c>
      <c r="AD3103" s="7">
        <v>1633.5578947368419</v>
      </c>
      <c r="AE3103" s="4">
        <v>945</v>
      </c>
      <c r="AF3103" s="4">
        <v>992</v>
      </c>
      <c r="AG3103" s="4">
        <v>1163</v>
      </c>
      <c r="AH3103" s="4">
        <v>1526</v>
      </c>
      <c r="AI3103" s="4">
        <v>1794</v>
      </c>
      <c r="AJ3103" s="4">
        <v>2063</v>
      </c>
      <c r="AK3103" s="4">
        <v>1356.3461964898161</v>
      </c>
      <c r="AL3103" s="8">
        <v>1.0992052632925164</v>
      </c>
      <c r="AM3103" s="4">
        <v>1208.3732060496552</v>
      </c>
      <c r="AN3103" s="8">
        <v>0.99050535795074812</v>
      </c>
      <c r="AO3103" s="4">
        <v>1060.4002156094944</v>
      </c>
      <c r="AP3103" s="8">
        <v>0.8818054526089798</v>
      </c>
    </row>
    <row r="3104" spans="1:42" x14ac:dyDescent="0.25">
      <c r="A3104" s="2" t="s">
        <v>9018</v>
      </c>
      <c r="B3104" t="s">
        <v>9000</v>
      </c>
      <c r="C3104" t="s">
        <v>14</v>
      </c>
      <c r="D3104" t="s">
        <v>8999</v>
      </c>
      <c r="E3104" s="3" t="s">
        <v>8843</v>
      </c>
      <c r="F3104" t="s">
        <v>9019</v>
      </c>
      <c r="G3104">
        <v>29</v>
      </c>
      <c r="H3104">
        <v>0</v>
      </c>
      <c r="I3104">
        <v>0</v>
      </c>
      <c r="J3104">
        <v>20</v>
      </c>
      <c r="K3104">
        <v>9</v>
      </c>
      <c r="L3104">
        <v>0</v>
      </c>
      <c r="M3104">
        <v>0</v>
      </c>
      <c r="N3104" s="2">
        <v>177.22126436781608</v>
      </c>
      <c r="O3104" s="2">
        <v>445.28111285057474</v>
      </c>
      <c r="P3104" s="2">
        <v>211.07</v>
      </c>
      <c r="Q3104" s="4">
        <v>833.57237721839078</v>
      </c>
      <c r="R3104" s="5">
        <v>5.2000000000000005E-2</v>
      </c>
      <c r="S3104" s="6">
        <v>876.91814083374709</v>
      </c>
      <c r="T3104" s="4">
        <v>139.86206896551724</v>
      </c>
      <c r="U3104" s="7">
        <v>1016.7802097992643</v>
      </c>
      <c r="V3104" s="8">
        <v>0.79706509391194968</v>
      </c>
      <c r="W3104" s="7">
        <v>649.61727981696595</v>
      </c>
      <c r="X3104" s="7">
        <v>681.92628738458222</v>
      </c>
      <c r="Y3104" s="7">
        <v>799.47608087527135</v>
      </c>
      <c r="Z3104" s="7">
        <v>1049.0116074081375</v>
      </c>
      <c r="AA3104" s="7">
        <v>1233.2416931128432</v>
      </c>
      <c r="AB3104" s="7">
        <v>1418.1592045104769</v>
      </c>
      <c r="AC3104" s="7">
        <v>1403.2206896551725</v>
      </c>
      <c r="AD3104" s="7">
        <v>1530.7862068965517</v>
      </c>
      <c r="AE3104" s="4">
        <v>945</v>
      </c>
      <c r="AF3104" s="4">
        <v>992</v>
      </c>
      <c r="AG3104" s="4">
        <v>1163</v>
      </c>
      <c r="AH3104" s="4">
        <v>1526</v>
      </c>
      <c r="AI3104" s="4">
        <v>1794</v>
      </c>
      <c r="AJ3104" s="4">
        <v>2063</v>
      </c>
      <c r="AK3104" s="4">
        <v>1267.4255032212577</v>
      </c>
      <c r="AL3104" s="8">
        <v>1.1031880735637258</v>
      </c>
      <c r="AM3104" s="4">
        <v>1132.2498777794269</v>
      </c>
      <c r="AN3104" s="8">
        <v>0.99722242676118777</v>
      </c>
      <c r="AO3104" s="4">
        <v>997.07425233759659</v>
      </c>
      <c r="AP3104" s="8">
        <v>0.89125677995865016</v>
      </c>
    </row>
    <row r="3105" spans="1:42" x14ac:dyDescent="0.25">
      <c r="A3105" s="2" t="s">
        <v>9020</v>
      </c>
      <c r="B3105" t="s">
        <v>9000</v>
      </c>
      <c r="C3105" t="s">
        <v>14</v>
      </c>
      <c r="D3105" t="s">
        <v>8999</v>
      </c>
      <c r="E3105" s="3" t="s">
        <v>8843</v>
      </c>
      <c r="F3105" t="s">
        <v>9021</v>
      </c>
      <c r="G3105">
        <v>50</v>
      </c>
      <c r="H3105">
        <v>0</v>
      </c>
      <c r="I3105">
        <v>50</v>
      </c>
      <c r="J3105">
        <v>0</v>
      </c>
      <c r="K3105">
        <v>0</v>
      </c>
      <c r="L3105">
        <v>0</v>
      </c>
      <c r="M3105">
        <v>0</v>
      </c>
      <c r="N3105" s="2">
        <v>119.61500000000001</v>
      </c>
      <c r="O3105" s="2">
        <v>260.02343883333333</v>
      </c>
      <c r="P3105" s="2">
        <v>196.14</v>
      </c>
      <c r="Q3105" s="4">
        <v>575.77843883333333</v>
      </c>
      <c r="R3105" s="5">
        <v>5.2000000000000005E-2</v>
      </c>
      <c r="S3105" s="6">
        <v>605.71891765266673</v>
      </c>
      <c r="T3105" s="4">
        <v>104.9</v>
      </c>
      <c r="U3105" s="7">
        <v>710.61891765266671</v>
      </c>
      <c r="V3105" s="8">
        <v>0.71634971537567205</v>
      </c>
      <c r="W3105" s="7">
        <v>577.02054151388108</v>
      </c>
      <c r="X3105" s="7">
        <v>605.71891765266673</v>
      </c>
      <c r="Y3105" s="7">
        <v>710.13215849803566</v>
      </c>
      <c r="Z3105" s="7">
        <v>931.78131888908194</v>
      </c>
      <c r="AA3105" s="7">
        <v>1095.4231232549234</v>
      </c>
      <c r="AB3105" s="7">
        <v>1259.6755313683987</v>
      </c>
      <c r="AC3105" s="7">
        <v>1091.2</v>
      </c>
      <c r="AD3105" s="7">
        <v>1190.3999999999999</v>
      </c>
      <c r="AE3105" s="4">
        <v>945</v>
      </c>
      <c r="AF3105" s="4">
        <v>992</v>
      </c>
      <c r="AG3105" s="4">
        <v>1163</v>
      </c>
      <c r="AH3105" s="4">
        <v>1526</v>
      </c>
      <c r="AI3105" s="4">
        <v>1794</v>
      </c>
      <c r="AJ3105" s="4">
        <v>2063</v>
      </c>
      <c r="AK3105" s="4">
        <v>978.08325357164165</v>
      </c>
      <c r="AL3105" s="8">
        <v>1.091716989487542</v>
      </c>
      <c r="AM3105" s="4">
        <v>853.96180826531679</v>
      </c>
      <c r="AN3105" s="8">
        <v>0.96659456478358541</v>
      </c>
      <c r="AO3105" s="4">
        <v>729.8403629589917</v>
      </c>
      <c r="AP3105" s="8">
        <v>0.84147214007962867</v>
      </c>
    </row>
    <row r="3106" spans="1:42" x14ac:dyDescent="0.25">
      <c r="A3106" s="2" t="s">
        <v>9022</v>
      </c>
      <c r="B3106" t="s">
        <v>9000</v>
      </c>
      <c r="C3106" t="s">
        <v>14</v>
      </c>
      <c r="D3106" t="s">
        <v>8999</v>
      </c>
      <c r="E3106" s="3" t="s">
        <v>8843</v>
      </c>
      <c r="F3106" t="s">
        <v>9023</v>
      </c>
      <c r="G3106">
        <v>28</v>
      </c>
      <c r="H3106">
        <v>0</v>
      </c>
      <c r="I3106">
        <v>4</v>
      </c>
      <c r="J3106">
        <v>14</v>
      </c>
      <c r="K3106">
        <v>10</v>
      </c>
      <c r="L3106">
        <v>0</v>
      </c>
      <c r="M3106">
        <v>0</v>
      </c>
      <c r="N3106" s="2">
        <v>178.08035714285714</v>
      </c>
      <c r="O3106" s="2">
        <v>532.97147794047601</v>
      </c>
      <c r="P3106" s="2">
        <v>126.31</v>
      </c>
      <c r="Q3106" s="4">
        <v>837.36183508333306</v>
      </c>
      <c r="R3106" s="5">
        <v>5.2000000000000005E-2</v>
      </c>
      <c r="S3106" s="6">
        <v>880.90465050766647</v>
      </c>
      <c r="T3106" s="4">
        <v>131.75</v>
      </c>
      <c r="U3106" s="7">
        <v>1012.6546505076665</v>
      </c>
      <c r="V3106" s="8">
        <v>0.7984886007945553</v>
      </c>
      <c r="W3106" s="7">
        <v>656.39924112736855</v>
      </c>
      <c r="X3106" s="7">
        <v>689.04555259084611</v>
      </c>
      <c r="Y3106" s="7">
        <v>807.82255812817948</v>
      </c>
      <c r="Z3106" s="7">
        <v>1059.9632190056766</v>
      </c>
      <c r="AA3106" s="7">
        <v>1246.1166545846552</v>
      </c>
      <c r="AB3106" s="7">
        <v>1432.9646925351972</v>
      </c>
      <c r="AC3106" s="7">
        <v>1395.0357142857144</v>
      </c>
      <c r="AD3106" s="7">
        <v>1521.8571428571429</v>
      </c>
      <c r="AE3106" s="4">
        <v>945</v>
      </c>
      <c r="AF3106" s="4">
        <v>992</v>
      </c>
      <c r="AG3106" s="4">
        <v>1163</v>
      </c>
      <c r="AH3106" s="4">
        <v>1526</v>
      </c>
      <c r="AI3106" s="4">
        <v>1794</v>
      </c>
      <c r="AJ3106" s="4">
        <v>2063</v>
      </c>
      <c r="AK3106" s="4">
        <v>1266.3909247375084</v>
      </c>
      <c r="AL3106" s="8">
        <v>1.1024484903590603</v>
      </c>
      <c r="AM3106" s="4">
        <v>1127.6158660147653</v>
      </c>
      <c r="AN3106" s="8">
        <v>0.99302293011583853</v>
      </c>
      <c r="AO3106" s="4">
        <v>1004.260258261216</v>
      </c>
      <c r="AP3106" s="8">
        <v>0.89575576545519697</v>
      </c>
    </row>
    <row r="3107" spans="1:42" x14ac:dyDescent="0.25">
      <c r="A3107" s="2" t="s">
        <v>9024</v>
      </c>
      <c r="B3107" t="s">
        <v>9000</v>
      </c>
      <c r="C3107" t="s">
        <v>14</v>
      </c>
      <c r="D3107" t="s">
        <v>8999</v>
      </c>
      <c r="E3107" s="3" t="s">
        <v>8843</v>
      </c>
      <c r="F3107" t="s">
        <v>9025</v>
      </c>
      <c r="G3107">
        <v>52</v>
      </c>
      <c r="H3107">
        <v>0</v>
      </c>
      <c r="I3107">
        <v>7</v>
      </c>
      <c r="J3107">
        <v>30</v>
      </c>
      <c r="K3107">
        <v>14</v>
      </c>
      <c r="L3107">
        <v>1</v>
      </c>
      <c r="M3107">
        <v>0</v>
      </c>
      <c r="N3107" s="2">
        <v>171.09294871794873</v>
      </c>
      <c r="O3107" s="2">
        <v>429.12737054487184</v>
      </c>
      <c r="P3107" s="2">
        <v>198.1</v>
      </c>
      <c r="Q3107" s="4">
        <v>798.32031926282059</v>
      </c>
      <c r="R3107" s="5">
        <v>5.2000000000000005E-2</v>
      </c>
      <c r="S3107" s="6">
        <v>839.83297586448725</v>
      </c>
      <c r="T3107" s="4">
        <v>123.25490196078431</v>
      </c>
      <c r="U3107" s="7">
        <v>963.08787782527156</v>
      </c>
      <c r="V3107" s="8">
        <v>0.77056514104680762</v>
      </c>
      <c r="W3107" s="7">
        <v>634.99188260064159</v>
      </c>
      <c r="X3107" s="7">
        <v>666.5734894601444</v>
      </c>
      <c r="Y3107" s="7">
        <v>781.47678250216529</v>
      </c>
      <c r="Z3107" s="7">
        <v>1025.3942993106657</v>
      </c>
      <c r="AA3107" s="7">
        <v>1205.4766533180434</v>
      </c>
      <c r="AB3107" s="7">
        <v>1386.2309564075383</v>
      </c>
      <c r="AC3107" s="7">
        <v>1374.8307692307692</v>
      </c>
      <c r="AD3107" s="7">
        <v>1499.8153846153846</v>
      </c>
      <c r="AE3107" s="4">
        <v>945</v>
      </c>
      <c r="AF3107" s="4">
        <v>992</v>
      </c>
      <c r="AG3107" s="4">
        <v>1163</v>
      </c>
      <c r="AH3107" s="4">
        <v>1526</v>
      </c>
      <c r="AI3107" s="4">
        <v>1794</v>
      </c>
      <c r="AJ3107" s="4">
        <v>2063</v>
      </c>
      <c r="AK3107" s="4">
        <v>1246.0214304676185</v>
      </c>
      <c r="AL3107" s="8">
        <v>1.0955559035923952</v>
      </c>
      <c r="AM3107" s="4">
        <v>1113.5686735318147</v>
      </c>
      <c r="AN3107" s="8">
        <v>0.98958065493622527</v>
      </c>
      <c r="AO3107" s="4">
        <v>972.28573280029093</v>
      </c>
      <c r="AP3107" s="8">
        <v>0.87654038970297743</v>
      </c>
    </row>
    <row r="3108" spans="1:42" x14ac:dyDescent="0.25">
      <c r="A3108" s="2" t="s">
        <v>9026</v>
      </c>
      <c r="B3108" t="s">
        <v>9000</v>
      </c>
      <c r="C3108" t="s">
        <v>14</v>
      </c>
      <c r="D3108" t="s">
        <v>8999</v>
      </c>
      <c r="E3108" s="3" t="s">
        <v>8843</v>
      </c>
      <c r="F3108" t="s">
        <v>9027</v>
      </c>
      <c r="G3108">
        <v>50</v>
      </c>
      <c r="H3108">
        <v>0</v>
      </c>
      <c r="I3108">
        <v>22</v>
      </c>
      <c r="J3108">
        <v>22</v>
      </c>
      <c r="K3108">
        <v>6</v>
      </c>
      <c r="L3108">
        <v>0</v>
      </c>
      <c r="M3108">
        <v>0</v>
      </c>
      <c r="N3108" s="2">
        <v>163.67333333333332</v>
      </c>
      <c r="O3108" s="2">
        <v>224.4839338333334</v>
      </c>
      <c r="P3108" s="2">
        <v>292.56</v>
      </c>
      <c r="Q3108" s="4">
        <v>680.71726716666672</v>
      </c>
      <c r="R3108" s="5">
        <v>5.2000000000000005E-2</v>
      </c>
      <c r="S3108" s="6">
        <v>716.11456505933347</v>
      </c>
      <c r="T3108" s="4">
        <v>76.0625</v>
      </c>
      <c r="U3108" s="7">
        <v>792.17706505933347</v>
      </c>
      <c r="V3108" s="8">
        <v>0.7002236900782568</v>
      </c>
      <c r="W3108" s="7">
        <v>598.1758158443854</v>
      </c>
      <c r="X3108" s="7">
        <v>627.9263590662755</v>
      </c>
      <c r="Y3108" s="7">
        <v>736.16769717144996</v>
      </c>
      <c r="Z3108" s="7">
        <v>965.94316928945193</v>
      </c>
      <c r="AA3108" s="7">
        <v>1135.584564682357</v>
      </c>
      <c r="AB3108" s="7">
        <v>1305.8589503565788</v>
      </c>
      <c r="AC3108" s="7">
        <v>1244.452</v>
      </c>
      <c r="AD3108" s="7">
        <v>1357.5839999999998</v>
      </c>
      <c r="AE3108" s="4">
        <v>945</v>
      </c>
      <c r="AF3108" s="4">
        <v>992</v>
      </c>
      <c r="AG3108" s="4">
        <v>1163</v>
      </c>
      <c r="AH3108" s="4">
        <v>1526</v>
      </c>
      <c r="AI3108" s="4">
        <v>1794</v>
      </c>
      <c r="AJ3108" s="4">
        <v>2063</v>
      </c>
      <c r="AK3108" s="4">
        <v>1163.9949719204333</v>
      </c>
      <c r="AL3108" s="8">
        <v>1.096115574656537</v>
      </c>
      <c r="AM3108" s="4">
        <v>1014.7015029667332</v>
      </c>
      <c r="AN3108" s="8">
        <v>0.9641516131304434</v>
      </c>
      <c r="AO3108" s="4">
        <v>865.40803401303333</v>
      </c>
      <c r="AP3108" s="8">
        <v>0.83218765160435015</v>
      </c>
    </row>
    <row r="3109" spans="1:42" x14ac:dyDescent="0.25">
      <c r="A3109" s="2" t="s">
        <v>9028</v>
      </c>
      <c r="B3109" t="s">
        <v>9000</v>
      </c>
      <c r="C3109" t="s">
        <v>14</v>
      </c>
      <c r="D3109" t="s">
        <v>8999</v>
      </c>
      <c r="E3109" s="3" t="s">
        <v>8843</v>
      </c>
      <c r="F3109" t="s">
        <v>9029</v>
      </c>
      <c r="G3109">
        <v>30</v>
      </c>
      <c r="H3109">
        <v>0</v>
      </c>
      <c r="I3109">
        <v>14</v>
      </c>
      <c r="J3109">
        <v>14</v>
      </c>
      <c r="K3109">
        <v>2</v>
      </c>
      <c r="L3109">
        <v>0</v>
      </c>
      <c r="M3109">
        <v>0</v>
      </c>
      <c r="N3109" s="2">
        <v>161.89722222222221</v>
      </c>
      <c r="O3109" s="2">
        <v>219.76418844444447</v>
      </c>
      <c r="P3109" s="2">
        <v>322.2</v>
      </c>
      <c r="Q3109" s="4">
        <v>703.86141066666664</v>
      </c>
      <c r="R3109" s="5">
        <v>5.2000000000000005E-2</v>
      </c>
      <c r="S3109" s="6">
        <v>740.46220402133338</v>
      </c>
      <c r="T3109" s="4">
        <v>112.93103448275862</v>
      </c>
      <c r="U3109" s="7">
        <v>853.39323850409198</v>
      </c>
      <c r="V3109" s="8">
        <v>0.77062781154424054</v>
      </c>
      <c r="W3109" s="7">
        <v>631.87356221795221</v>
      </c>
      <c r="X3109" s="7">
        <v>663.30007801080262</v>
      </c>
      <c r="Y3109" s="7">
        <v>777.63910355500354</v>
      </c>
      <c r="Z3109" s="7">
        <v>1020.3587893593597</v>
      </c>
      <c r="AA3109" s="7">
        <v>1199.5567943058265</v>
      </c>
      <c r="AB3109" s="7">
        <v>1379.4234485244817</v>
      </c>
      <c r="AC3109" s="7">
        <v>1218.1400000000001</v>
      </c>
      <c r="AD3109" s="7">
        <v>1328.88</v>
      </c>
      <c r="AE3109" s="4">
        <v>945</v>
      </c>
      <c r="AF3109" s="4">
        <v>992</v>
      </c>
      <c r="AG3109" s="4">
        <v>1163</v>
      </c>
      <c r="AH3109" s="4">
        <v>1526</v>
      </c>
      <c r="AI3109" s="4">
        <v>1794</v>
      </c>
      <c r="AJ3109" s="4">
        <v>2063</v>
      </c>
      <c r="AK3109" s="4">
        <v>1109.1241533795258</v>
      </c>
      <c r="AL3109" s="8">
        <v>1.1035354775711435</v>
      </c>
      <c r="AM3109" s="4">
        <v>986.23683692679504</v>
      </c>
      <c r="AN3109" s="8">
        <v>0.99256625556217593</v>
      </c>
      <c r="AO3109" s="4">
        <v>863.34952047406421</v>
      </c>
      <c r="AP3109" s="8">
        <v>0.88159703355320818</v>
      </c>
    </row>
    <row r="3110" spans="1:42" x14ac:dyDescent="0.25">
      <c r="A3110" s="2" t="s">
        <v>9030</v>
      </c>
      <c r="B3110" t="s">
        <v>9000</v>
      </c>
      <c r="C3110" t="s">
        <v>14</v>
      </c>
      <c r="D3110" t="s">
        <v>8999</v>
      </c>
      <c r="E3110" s="3" t="s">
        <v>8843</v>
      </c>
      <c r="F3110" t="s">
        <v>9031</v>
      </c>
      <c r="G3110">
        <v>8</v>
      </c>
      <c r="H3110">
        <v>0</v>
      </c>
      <c r="I3110">
        <v>0</v>
      </c>
      <c r="J3110">
        <v>0</v>
      </c>
      <c r="K3110">
        <v>8</v>
      </c>
      <c r="L3110">
        <v>0</v>
      </c>
      <c r="M3110">
        <v>0</v>
      </c>
      <c r="N3110" s="2">
        <v>228.625</v>
      </c>
      <c r="O3110" s="2">
        <v>11.246903833333358</v>
      </c>
      <c r="P3110" s="2">
        <v>623.61</v>
      </c>
      <c r="Q3110" s="4">
        <v>863.48190383333338</v>
      </c>
      <c r="R3110" s="5">
        <v>5.2000000000000005E-2</v>
      </c>
      <c r="S3110" s="6">
        <v>908.38296283266675</v>
      </c>
      <c r="T3110" s="4">
        <v>157.875</v>
      </c>
      <c r="U3110" s="7">
        <v>1066.2579628326666</v>
      </c>
      <c r="V3110" s="8">
        <v>0.69872736751813014</v>
      </c>
      <c r="W3110" s="7">
        <v>562.53073386426615</v>
      </c>
      <c r="X3110" s="7">
        <v>590.508452903018</v>
      </c>
      <c r="Y3110" s="7">
        <v>692.29972855464712</v>
      </c>
      <c r="Z3110" s="7">
        <v>908.38296283266675</v>
      </c>
      <c r="AA3110" s="7">
        <v>1067.915488415337</v>
      </c>
      <c r="AB3110" s="7">
        <v>1228.0432846158528</v>
      </c>
      <c r="AC3110" s="7">
        <v>1678.6000000000001</v>
      </c>
      <c r="AD3110" s="7">
        <v>1831.2</v>
      </c>
      <c r="AE3110" s="4">
        <v>945</v>
      </c>
      <c r="AF3110" s="4">
        <v>992</v>
      </c>
      <c r="AG3110" s="4">
        <v>1163</v>
      </c>
      <c r="AH3110" s="4">
        <v>1526</v>
      </c>
      <c r="AI3110" s="4">
        <v>1794</v>
      </c>
      <c r="AJ3110" s="4">
        <v>2063</v>
      </c>
      <c r="AK3110" s="4">
        <v>1499.6348890220522</v>
      </c>
      <c r="AL3110" s="8">
        <v>1.0861794816658272</v>
      </c>
      <c r="AM3110" s="4">
        <v>1246.2412063694585</v>
      </c>
      <c r="AN3110" s="8">
        <v>0.92012857560252848</v>
      </c>
      <c r="AO3110" s="4">
        <v>1077.3120846010627</v>
      </c>
      <c r="AP3110" s="8">
        <v>0.80942797156032942</v>
      </c>
    </row>
    <row r="3111" spans="1:42" x14ac:dyDescent="0.25">
      <c r="A3111" s="2" t="s">
        <v>9034</v>
      </c>
      <c r="B3111" t="s">
        <v>9033</v>
      </c>
      <c r="C3111" t="s">
        <v>14</v>
      </c>
      <c r="D3111" t="s">
        <v>9032</v>
      </c>
      <c r="E3111" s="3" t="s">
        <v>8843</v>
      </c>
      <c r="F3111" t="s">
        <v>9035</v>
      </c>
      <c r="G3111">
        <v>338</v>
      </c>
      <c r="H3111">
        <v>0</v>
      </c>
      <c r="I3111">
        <v>56</v>
      </c>
      <c r="J3111">
        <v>123</v>
      </c>
      <c r="K3111">
        <v>93</v>
      </c>
      <c r="L3111">
        <v>60</v>
      </c>
      <c r="M3111">
        <v>6</v>
      </c>
      <c r="N3111" s="2">
        <v>296.74161735700199</v>
      </c>
      <c r="O3111" s="2">
        <v>660.99488419091858</v>
      </c>
      <c r="P3111" s="2">
        <v>214.15</v>
      </c>
      <c r="Q3111" s="4">
        <v>1171.8865015479207</v>
      </c>
      <c r="R3111" s="5">
        <v>5.2000000000000005E-2</v>
      </c>
      <c r="S3111" s="6">
        <v>1232.8245996284127</v>
      </c>
      <c r="T3111" s="4">
        <v>0</v>
      </c>
      <c r="U3111" s="7">
        <v>1232.8245996284127</v>
      </c>
      <c r="V3111" s="8">
        <v>0.57334525078415077</v>
      </c>
      <c r="W3111" s="7">
        <v>887.53844821386508</v>
      </c>
      <c r="X3111" s="7">
        <v>938.56617553365459</v>
      </c>
      <c r="Y3111" s="7">
        <v>1073.3023094679299</v>
      </c>
      <c r="Z3111" s="7">
        <v>1338.1878153302075</v>
      </c>
      <c r="AA3111" s="7">
        <v>1609.3801189511107</v>
      </c>
      <c r="AB3111" s="7">
        <v>1850.7584695312382</v>
      </c>
      <c r="AC3111" s="7">
        <v>2365.2538461538461</v>
      </c>
      <c r="AD3111" s="7">
        <v>2580.2769230769227</v>
      </c>
      <c r="AE3111" s="4">
        <v>1548</v>
      </c>
      <c r="AF3111" s="4">
        <v>1637</v>
      </c>
      <c r="AG3111" s="4">
        <v>1872</v>
      </c>
      <c r="AH3111" s="4">
        <v>2334</v>
      </c>
      <c r="AI3111" s="4">
        <v>2807</v>
      </c>
      <c r="AJ3111" s="4">
        <v>3228</v>
      </c>
      <c r="AK3111" s="4">
        <v>2325.3228040128065</v>
      </c>
      <c r="AL3111" s="8">
        <v>1.0814294155248627</v>
      </c>
      <c r="AM3111" s="4">
        <v>1958.7609064890951</v>
      </c>
      <c r="AN3111" s="8">
        <v>0.91095380761843947</v>
      </c>
      <c r="AO3111" s="4">
        <v>1595.792753058754</v>
      </c>
      <c r="AP3111" s="8">
        <v>0.74214952920129518</v>
      </c>
    </row>
    <row r="3112" spans="1:42" x14ac:dyDescent="0.25">
      <c r="A3112" s="2" t="s">
        <v>9036</v>
      </c>
      <c r="B3112" t="s">
        <v>9033</v>
      </c>
      <c r="C3112" t="s">
        <v>14</v>
      </c>
      <c r="D3112" t="s">
        <v>9032</v>
      </c>
      <c r="E3112" s="3" t="s">
        <v>8843</v>
      </c>
      <c r="F3112" t="s">
        <v>269</v>
      </c>
      <c r="G3112">
        <v>50</v>
      </c>
      <c r="H3112">
        <v>12</v>
      </c>
      <c r="I3112">
        <v>38</v>
      </c>
      <c r="J3112">
        <v>0</v>
      </c>
      <c r="K3112">
        <v>0</v>
      </c>
      <c r="L3112">
        <v>0</v>
      </c>
      <c r="M3112">
        <v>0</v>
      </c>
      <c r="N3112" s="2">
        <v>256.54833333333335</v>
      </c>
      <c r="O3112" s="2">
        <v>413.07442216666669</v>
      </c>
      <c r="P3112" s="2">
        <v>293.37</v>
      </c>
      <c r="Q3112" s="4">
        <v>962.99275550000004</v>
      </c>
      <c r="R3112" s="5">
        <v>5.2000000000000005E-2</v>
      </c>
      <c r="S3112" s="6">
        <v>1013.068378786</v>
      </c>
      <c r="T3112" s="4">
        <v>0</v>
      </c>
      <c r="U3112" s="7">
        <v>1013.068378786</v>
      </c>
      <c r="V3112" s="8">
        <v>0.62703843602906584</v>
      </c>
      <c r="W3112" s="7">
        <v>970.65549897299411</v>
      </c>
      <c r="X3112" s="7">
        <v>1026.4619197795812</v>
      </c>
      <c r="Y3112" s="7">
        <v>1173.8159522464116</v>
      </c>
      <c r="Z3112" s="7">
        <v>1463.5077096918401</v>
      </c>
      <c r="AA3112" s="7">
        <v>1760.0968899335883</v>
      </c>
      <c r="AB3112" s="7">
        <v>2024.0800715018252</v>
      </c>
      <c r="AC3112" s="7">
        <v>1777.2040000000002</v>
      </c>
      <c r="AD3112" s="7">
        <v>1938.768</v>
      </c>
      <c r="AE3112" s="4">
        <v>1548</v>
      </c>
      <c r="AF3112" s="4">
        <v>1637</v>
      </c>
      <c r="AG3112" s="4">
        <v>1872</v>
      </c>
      <c r="AH3112" s="4">
        <v>2334</v>
      </c>
      <c r="AI3112" s="4">
        <v>2807</v>
      </c>
      <c r="AJ3112" s="4">
        <v>3228</v>
      </c>
      <c r="AK3112" s="4">
        <v>1764.793712014975</v>
      </c>
      <c r="AL3112" s="8">
        <v>1.0923186551552171</v>
      </c>
      <c r="AM3112" s="4">
        <v>1514.2186009386503</v>
      </c>
      <c r="AN3112" s="8">
        <v>0.93722524877983349</v>
      </c>
      <c r="AO3112" s="4">
        <v>1263.6434898623252</v>
      </c>
      <c r="AP3112" s="8">
        <v>0.78213184240444966</v>
      </c>
    </row>
    <row r="3113" spans="1:42" x14ac:dyDescent="0.25">
      <c r="A3113" s="2" t="s">
        <v>9037</v>
      </c>
      <c r="B3113" t="s">
        <v>9033</v>
      </c>
      <c r="C3113" t="s">
        <v>14</v>
      </c>
      <c r="D3113" t="s">
        <v>9032</v>
      </c>
      <c r="E3113" s="3" t="s">
        <v>8843</v>
      </c>
      <c r="F3113" t="s">
        <v>9038</v>
      </c>
      <c r="G3113">
        <v>81</v>
      </c>
      <c r="H3113">
        <v>39</v>
      </c>
      <c r="I3113">
        <v>39</v>
      </c>
      <c r="J3113">
        <v>2</v>
      </c>
      <c r="K3113">
        <v>1</v>
      </c>
      <c r="L3113">
        <v>0</v>
      </c>
      <c r="M3113">
        <v>0</v>
      </c>
      <c r="N3113" s="2">
        <v>247.71944444444443</v>
      </c>
      <c r="O3113" s="2">
        <v>442.64290962962968</v>
      </c>
      <c r="P3113" s="2">
        <v>241.74</v>
      </c>
      <c r="Q3113" s="4">
        <v>932.10235407407413</v>
      </c>
      <c r="R3113" s="5">
        <v>5.2000000000000005E-2</v>
      </c>
      <c r="S3113" s="6">
        <v>980.57167648592599</v>
      </c>
      <c r="T3113" s="4">
        <v>0</v>
      </c>
      <c r="U3113" s="7">
        <v>980.57167648592599</v>
      </c>
      <c r="V3113" s="8">
        <v>0.6095976437365016</v>
      </c>
      <c r="W3113" s="7">
        <v>943.6571525041046</v>
      </c>
      <c r="X3113" s="7">
        <v>997.91134279665334</v>
      </c>
      <c r="Y3113" s="7">
        <v>1141.1667890747312</v>
      </c>
      <c r="Z3113" s="7">
        <v>1422.8009004809951</v>
      </c>
      <c r="AA3113" s="7">
        <v>1711.1405859683603</v>
      </c>
      <c r="AB3113" s="7">
        <v>1967.7811939814278</v>
      </c>
      <c r="AC3113" s="7">
        <v>1769.4111111111113</v>
      </c>
      <c r="AD3113" s="7">
        <v>1930.2666666666667</v>
      </c>
      <c r="AE3113" s="4">
        <v>1548</v>
      </c>
      <c r="AF3113" s="4">
        <v>1637</v>
      </c>
      <c r="AG3113" s="4">
        <v>1872</v>
      </c>
      <c r="AH3113" s="4">
        <v>2334</v>
      </c>
      <c r="AI3113" s="4">
        <v>2807</v>
      </c>
      <c r="AJ3113" s="4">
        <v>3228</v>
      </c>
      <c r="AK3113" s="4">
        <v>1742.7999708113994</v>
      </c>
      <c r="AL3113" s="8">
        <v>1.0834564990883879</v>
      </c>
      <c r="AM3113" s="4">
        <v>1488.7238727029082</v>
      </c>
      <c r="AN3113" s="8">
        <v>0.92550354730442586</v>
      </c>
      <c r="AO3113" s="4">
        <v>1234.6477745944169</v>
      </c>
      <c r="AP3113" s="8">
        <v>0.76755059552046356</v>
      </c>
    </row>
    <row r="3114" spans="1:42" x14ac:dyDescent="0.25">
      <c r="A3114" s="2" t="s">
        <v>9039</v>
      </c>
      <c r="B3114" t="s">
        <v>9033</v>
      </c>
      <c r="C3114" t="s">
        <v>14</v>
      </c>
      <c r="D3114" t="s">
        <v>9032</v>
      </c>
      <c r="E3114" s="3" t="s">
        <v>8843</v>
      </c>
      <c r="F3114" t="s">
        <v>9040</v>
      </c>
      <c r="G3114">
        <v>200</v>
      </c>
      <c r="H3114">
        <v>0</v>
      </c>
      <c r="I3114">
        <v>20</v>
      </c>
      <c r="J3114">
        <v>50</v>
      </c>
      <c r="K3114">
        <v>76</v>
      </c>
      <c r="L3114">
        <v>46</v>
      </c>
      <c r="M3114">
        <v>8</v>
      </c>
      <c r="N3114" s="2">
        <v>319.50791666666663</v>
      </c>
      <c r="O3114" s="2">
        <v>695.84904320833334</v>
      </c>
      <c r="P3114" s="2">
        <v>211.5</v>
      </c>
      <c r="Q3114" s="4">
        <v>1226.856959875</v>
      </c>
      <c r="R3114" s="5">
        <v>5.2000000000000005E-2</v>
      </c>
      <c r="S3114" s="6">
        <v>1290.6535217885</v>
      </c>
      <c r="T3114" s="4">
        <v>0</v>
      </c>
      <c r="U3114" s="7">
        <v>1290.6535217885</v>
      </c>
      <c r="V3114" s="8">
        <v>0.5627808759188524</v>
      </c>
      <c r="W3114" s="7">
        <v>871.18479592238327</v>
      </c>
      <c r="X3114" s="7">
        <v>921.27229387916123</v>
      </c>
      <c r="Y3114" s="7">
        <v>1053.5257997200915</v>
      </c>
      <c r="Z3114" s="7">
        <v>1313.5305643946012</v>
      </c>
      <c r="AA3114" s="7">
        <v>1579.7259187042184</v>
      </c>
      <c r="AB3114" s="7">
        <v>1816.6566674660553</v>
      </c>
      <c r="AC3114" s="7">
        <v>2522.6849999999999</v>
      </c>
      <c r="AD3114" s="7">
        <v>2752.02</v>
      </c>
      <c r="AE3114" s="4">
        <v>1548</v>
      </c>
      <c r="AF3114" s="4">
        <v>1637</v>
      </c>
      <c r="AG3114" s="4">
        <v>1872</v>
      </c>
      <c r="AH3114" s="4">
        <v>2334</v>
      </c>
      <c r="AI3114" s="4">
        <v>2807</v>
      </c>
      <c r="AJ3114" s="4">
        <v>3228</v>
      </c>
      <c r="AK3114" s="4">
        <v>2479.1921840038813</v>
      </c>
      <c r="AL3114" s="8">
        <v>1.081035247129257</v>
      </c>
      <c r="AM3114" s="4">
        <v>2083.0126299320877</v>
      </c>
      <c r="AN3114" s="8">
        <v>0.90828379005912219</v>
      </c>
      <c r="AO3114" s="4">
        <v>1686.8330758602938</v>
      </c>
      <c r="AP3114" s="8">
        <v>0.73553233298898724</v>
      </c>
    </row>
    <row r="3115" spans="1:42" x14ac:dyDescent="0.25">
      <c r="A3115" s="2" t="s">
        <v>9041</v>
      </c>
      <c r="B3115" t="s">
        <v>9033</v>
      </c>
      <c r="C3115" t="s">
        <v>14</v>
      </c>
      <c r="D3115" t="s">
        <v>9032</v>
      </c>
      <c r="E3115" s="3" t="s">
        <v>8843</v>
      </c>
      <c r="F3115" t="s">
        <v>9042</v>
      </c>
      <c r="G3115">
        <v>77</v>
      </c>
      <c r="H3115">
        <v>0</v>
      </c>
      <c r="I3115">
        <v>0</v>
      </c>
      <c r="J3115">
        <v>0</v>
      </c>
      <c r="K3115">
        <v>54</v>
      </c>
      <c r="L3115">
        <v>23</v>
      </c>
      <c r="M3115">
        <v>0</v>
      </c>
      <c r="N3115" s="2">
        <v>334.23701298701297</v>
      </c>
      <c r="O3115" s="2">
        <v>737.72685477922062</v>
      </c>
      <c r="P3115" s="2">
        <v>301.61</v>
      </c>
      <c r="Q3115" s="4">
        <v>1373.5738677662334</v>
      </c>
      <c r="R3115" s="5">
        <v>5.2000000000000005E-2</v>
      </c>
      <c r="S3115" s="6">
        <v>1444.9997088900777</v>
      </c>
      <c r="T3115" s="4">
        <v>0</v>
      </c>
      <c r="U3115" s="7">
        <v>1444.9997088900777</v>
      </c>
      <c r="V3115" s="8">
        <v>0.58377087564093866</v>
      </c>
      <c r="W3115" s="7">
        <v>903.67731549217308</v>
      </c>
      <c r="X3115" s="7">
        <v>955.63292342421664</v>
      </c>
      <c r="Y3115" s="7">
        <v>1092.8190791998372</v>
      </c>
      <c r="Z3115" s="7">
        <v>1362.5212237459509</v>
      </c>
      <c r="AA3115" s="7">
        <v>1638.6448479241149</v>
      </c>
      <c r="AB3115" s="7">
        <v>1884.4123865689503</v>
      </c>
      <c r="AC3115" s="7">
        <v>2722.8142857142857</v>
      </c>
      <c r="AD3115" s="7">
        <v>2970.3428571428572</v>
      </c>
      <c r="AE3115" s="4">
        <v>1548</v>
      </c>
      <c r="AF3115" s="4">
        <v>1637</v>
      </c>
      <c r="AG3115" s="4">
        <v>1872</v>
      </c>
      <c r="AH3115" s="4">
        <v>2334</v>
      </c>
      <c r="AI3115" s="4">
        <v>2807</v>
      </c>
      <c r="AJ3115" s="4">
        <v>3228</v>
      </c>
      <c r="AK3115" s="4">
        <v>2673.078279562169</v>
      </c>
      <c r="AL3115" s="8">
        <v>1.0799069635213934</v>
      </c>
      <c r="AM3115" s="4">
        <v>2263.7187560048051</v>
      </c>
      <c r="AN3115" s="8">
        <v>0.91452826756124173</v>
      </c>
      <c r="AO3115" s="4">
        <v>1854.3592324474412</v>
      </c>
      <c r="AP3115" s="8">
        <v>0.74914957160109008</v>
      </c>
    </row>
    <row r="3116" spans="1:42" x14ac:dyDescent="0.25">
      <c r="A3116" s="2" t="s">
        <v>9043</v>
      </c>
      <c r="B3116" t="s">
        <v>9033</v>
      </c>
      <c r="C3116" t="s">
        <v>14</v>
      </c>
      <c r="D3116" t="s">
        <v>9032</v>
      </c>
      <c r="E3116" s="3" t="s">
        <v>8843</v>
      </c>
      <c r="F3116" t="s">
        <v>9044</v>
      </c>
      <c r="G3116">
        <v>54</v>
      </c>
      <c r="H3116">
        <v>0</v>
      </c>
      <c r="I3116">
        <v>0</v>
      </c>
      <c r="J3116">
        <v>21</v>
      </c>
      <c r="K3116">
        <v>0</v>
      </c>
      <c r="L3116">
        <v>33</v>
      </c>
      <c r="M3116">
        <v>0</v>
      </c>
      <c r="N3116" s="2">
        <v>323.08024691358025</v>
      </c>
      <c r="O3116" s="2">
        <v>815.21044875925929</v>
      </c>
      <c r="P3116" s="2">
        <v>172.12</v>
      </c>
      <c r="Q3116" s="4">
        <v>1310.4106956728397</v>
      </c>
      <c r="R3116" s="5">
        <v>5.2000000000000005E-2</v>
      </c>
      <c r="S3116" s="6">
        <v>1378.5520518478274</v>
      </c>
      <c r="T3116" s="4">
        <v>0</v>
      </c>
      <c r="U3116" s="7">
        <v>1378.5520518478274</v>
      </c>
      <c r="V3116" s="8">
        <v>0.56419674253111329</v>
      </c>
      <c r="W3116" s="7">
        <v>873.37655743816333</v>
      </c>
      <c r="X3116" s="7">
        <v>923.59006752343248</v>
      </c>
      <c r="Y3116" s="7">
        <v>1056.1763020182441</v>
      </c>
      <c r="Z3116" s="7">
        <v>1316.8351970676185</v>
      </c>
      <c r="AA3116" s="7">
        <v>1583.7002562848349</v>
      </c>
      <c r="AB3116" s="7">
        <v>1821.2270848904338</v>
      </c>
      <c r="AC3116" s="7">
        <v>2687.7277777777776</v>
      </c>
      <c r="AD3116" s="7">
        <v>2932.0666666666662</v>
      </c>
      <c r="AE3116" s="4">
        <v>1548</v>
      </c>
      <c r="AF3116" s="4">
        <v>1637</v>
      </c>
      <c r="AG3116" s="4">
        <v>1872</v>
      </c>
      <c r="AH3116" s="4">
        <v>2334</v>
      </c>
      <c r="AI3116" s="4">
        <v>2807</v>
      </c>
      <c r="AJ3116" s="4">
        <v>3228</v>
      </c>
      <c r="AK3116" s="4">
        <v>2621.8702785002383</v>
      </c>
      <c r="AL3116" s="8">
        <v>1.0730466568064458</v>
      </c>
      <c r="AM3116" s="4">
        <v>2207.4308696161015</v>
      </c>
      <c r="AN3116" s="8">
        <v>0.90343001871466844</v>
      </c>
      <c r="AO3116" s="4">
        <v>1792.9914607319645</v>
      </c>
      <c r="AP3116" s="8">
        <v>0.73381338062289092</v>
      </c>
    </row>
    <row r="3117" spans="1:42" x14ac:dyDescent="0.25">
      <c r="A3117" s="2" t="s">
        <v>9045</v>
      </c>
      <c r="B3117" t="s">
        <v>9033</v>
      </c>
      <c r="C3117" t="s">
        <v>14</v>
      </c>
      <c r="D3117" t="s">
        <v>9032</v>
      </c>
      <c r="E3117" s="3" t="s">
        <v>8843</v>
      </c>
      <c r="F3117" t="s">
        <v>2192</v>
      </c>
      <c r="G3117">
        <v>172</v>
      </c>
      <c r="H3117">
        <v>0</v>
      </c>
      <c r="I3117">
        <v>0</v>
      </c>
      <c r="J3117">
        <v>50</v>
      </c>
      <c r="K3117">
        <v>34</v>
      </c>
      <c r="L3117">
        <v>68</v>
      </c>
      <c r="M3117">
        <v>20</v>
      </c>
      <c r="N3117" s="2">
        <v>336.93023255813955</v>
      </c>
      <c r="O3117" s="2">
        <v>882.78150427906974</v>
      </c>
      <c r="P3117" s="2">
        <v>215.11</v>
      </c>
      <c r="Q3117" s="4">
        <v>1434.8217368372093</v>
      </c>
      <c r="R3117" s="5">
        <v>5.2000000000000005E-2</v>
      </c>
      <c r="S3117" s="6">
        <v>1509.4324671527443</v>
      </c>
      <c r="T3117" s="4">
        <v>0</v>
      </c>
      <c r="U3117" s="7">
        <v>1509.4324671527443</v>
      </c>
      <c r="V3117" s="8">
        <v>0.60603929193419115</v>
      </c>
      <c r="W3117" s="7">
        <v>938.14882391412766</v>
      </c>
      <c r="X3117" s="7">
        <v>992.08632089627076</v>
      </c>
      <c r="Y3117" s="7">
        <v>1134.5055545008056</v>
      </c>
      <c r="Z3117" s="7">
        <v>1414.4957073744019</v>
      </c>
      <c r="AA3117" s="7">
        <v>1701.1522924592741</v>
      </c>
      <c r="AB3117" s="7">
        <v>1956.2948343635687</v>
      </c>
      <c r="AC3117" s="7">
        <v>2739.7162790697676</v>
      </c>
      <c r="AD3117" s="7">
        <v>2988.7813953488371</v>
      </c>
      <c r="AE3117" s="4">
        <v>1548</v>
      </c>
      <c r="AF3117" s="4">
        <v>1637</v>
      </c>
      <c r="AG3117" s="4">
        <v>1872</v>
      </c>
      <c r="AH3117" s="4">
        <v>2334</v>
      </c>
      <c r="AI3117" s="4">
        <v>2807</v>
      </c>
      <c r="AJ3117" s="4">
        <v>3228</v>
      </c>
      <c r="AK3117" s="4">
        <v>2694.5880691536267</v>
      </c>
      <c r="AL3117" s="8">
        <v>1.0818809592485943</v>
      </c>
      <c r="AM3117" s="4">
        <v>2302.1014736858019</v>
      </c>
      <c r="AN3117" s="8">
        <v>0.92429703046265554</v>
      </c>
      <c r="AO3117" s="4">
        <v>1901.9190626205689</v>
      </c>
      <c r="AP3117" s="8">
        <v>0.76362322072012989</v>
      </c>
    </row>
    <row r="3118" spans="1:42" x14ac:dyDescent="0.25">
      <c r="A3118" s="2" t="s">
        <v>9046</v>
      </c>
      <c r="B3118" t="s">
        <v>9033</v>
      </c>
      <c r="C3118" t="s">
        <v>14</v>
      </c>
      <c r="D3118" t="s">
        <v>9032</v>
      </c>
      <c r="E3118" s="3" t="s">
        <v>8843</v>
      </c>
      <c r="F3118" t="s">
        <v>9047</v>
      </c>
      <c r="G3118">
        <v>55</v>
      </c>
      <c r="H3118">
        <v>20</v>
      </c>
      <c r="I3118">
        <v>35</v>
      </c>
      <c r="J3118">
        <v>0</v>
      </c>
      <c r="K3118">
        <v>0</v>
      </c>
      <c r="L3118">
        <v>0</v>
      </c>
      <c r="M3118">
        <v>0</v>
      </c>
      <c r="N3118" s="2">
        <v>257.24242424242425</v>
      </c>
      <c r="O3118" s="2">
        <v>314.25097284848488</v>
      </c>
      <c r="P3118" s="2">
        <v>336.87</v>
      </c>
      <c r="Q3118" s="4">
        <v>908.36339709090919</v>
      </c>
      <c r="R3118" s="5">
        <v>5.2000000000000005E-2</v>
      </c>
      <c r="S3118" s="6">
        <v>955.59829373963646</v>
      </c>
      <c r="T3118" s="4">
        <v>0</v>
      </c>
      <c r="U3118" s="7">
        <v>955.59829373963646</v>
      </c>
      <c r="V3118" s="8">
        <v>0.59552326956750323</v>
      </c>
      <c r="W3118" s="7">
        <v>921.87002129049517</v>
      </c>
      <c r="X3118" s="7">
        <v>974.87159228200312</v>
      </c>
      <c r="Y3118" s="7">
        <v>1114.8195606303664</v>
      </c>
      <c r="Z3118" s="7">
        <v>1389.951311170553</v>
      </c>
      <c r="AA3118" s="7">
        <v>1671.6338176759821</v>
      </c>
      <c r="AB3118" s="7">
        <v>1922.349114163901</v>
      </c>
      <c r="AC3118" s="7">
        <v>1765.1000000000004</v>
      </c>
      <c r="AD3118" s="7">
        <v>1925.5636363636363</v>
      </c>
      <c r="AE3118" s="4">
        <v>1548</v>
      </c>
      <c r="AF3118" s="4">
        <v>1637</v>
      </c>
      <c r="AG3118" s="4">
        <v>1872</v>
      </c>
      <c r="AH3118" s="4">
        <v>2334</v>
      </c>
      <c r="AI3118" s="4">
        <v>2807</v>
      </c>
      <c r="AJ3118" s="4">
        <v>3228</v>
      </c>
      <c r="AK3118" s="4">
        <v>1740.3189109799994</v>
      </c>
      <c r="AL3118" s="8">
        <v>1.084556570210186</v>
      </c>
      <c r="AM3118" s="4">
        <v>1484.0836073913092</v>
      </c>
      <c r="AN3118" s="8">
        <v>0.9248722271431874</v>
      </c>
      <c r="AO3118" s="4">
        <v>1211.8335973283265</v>
      </c>
      <c r="AP3118" s="8">
        <v>0.75520761263450176</v>
      </c>
    </row>
    <row r="3119" spans="1:42" x14ac:dyDescent="0.25">
      <c r="A3119" s="2" t="s">
        <v>9048</v>
      </c>
      <c r="B3119" t="s">
        <v>9033</v>
      </c>
      <c r="C3119" t="s">
        <v>14</v>
      </c>
      <c r="D3119" t="s">
        <v>9032</v>
      </c>
      <c r="E3119" s="3" t="s">
        <v>8843</v>
      </c>
      <c r="F3119" t="s">
        <v>9049</v>
      </c>
      <c r="G3119">
        <v>1</v>
      </c>
      <c r="H3119">
        <v>0</v>
      </c>
      <c r="I3119">
        <v>0</v>
      </c>
      <c r="J3119">
        <v>0</v>
      </c>
      <c r="K3119">
        <v>1</v>
      </c>
      <c r="L3119">
        <v>0</v>
      </c>
      <c r="M3119">
        <v>0</v>
      </c>
      <c r="N3119" s="2">
        <v>206.91666666666666</v>
      </c>
      <c r="O3119" s="2">
        <v>0</v>
      </c>
      <c r="P3119" s="2">
        <v>901.26</v>
      </c>
      <c r="Q3119" s="4">
        <v>1108.1766666666667</v>
      </c>
      <c r="R3119" s="5">
        <v>5.2000000000000005E-2</v>
      </c>
      <c r="S3119" s="6">
        <v>1165.8018533333334</v>
      </c>
      <c r="T3119" s="4">
        <v>93</v>
      </c>
      <c r="U3119" s="7">
        <v>1258.8018533333334</v>
      </c>
      <c r="V3119" s="8">
        <v>0.53933241359611539</v>
      </c>
      <c r="W3119" s="7">
        <v>773.20534231362467</v>
      </c>
      <c r="X3119" s="7">
        <v>817.65965463010571</v>
      </c>
      <c r="Y3119" s="7">
        <v>935.03901861182521</v>
      </c>
      <c r="Z3119" s="7">
        <v>1165.8018533333334</v>
      </c>
      <c r="AA3119" s="7">
        <v>1402.0590412624965</v>
      </c>
      <c r="AB3119" s="7">
        <v>1612.3429231191089</v>
      </c>
      <c r="AC3119" s="7">
        <v>2567.4</v>
      </c>
      <c r="AD3119" s="7">
        <v>2800.7999999999997</v>
      </c>
      <c r="AE3119" s="4">
        <v>1548</v>
      </c>
      <c r="AF3119" s="4">
        <v>1637</v>
      </c>
      <c r="AG3119" s="4">
        <v>1872</v>
      </c>
      <c r="AH3119" s="4">
        <v>2334</v>
      </c>
      <c r="AI3119" s="4">
        <v>2807</v>
      </c>
      <c r="AJ3119" s="4">
        <v>3228</v>
      </c>
      <c r="AK3119" s="4">
        <v>1165.8018533333334</v>
      </c>
      <c r="AL3119" s="8">
        <v>0.53933241359611539</v>
      </c>
      <c r="AM3119" s="4">
        <v>1165.8018533333334</v>
      </c>
      <c r="AN3119" s="8">
        <v>0.53933241359611539</v>
      </c>
      <c r="AO3119" s="4">
        <v>1165.8018533333334</v>
      </c>
      <c r="AP3119" s="8">
        <v>0.53933241359611539</v>
      </c>
    </row>
    <row r="3120" spans="1:42" x14ac:dyDescent="0.25">
      <c r="A3120" s="2" t="s">
        <v>9052</v>
      </c>
      <c r="B3120" t="s">
        <v>9051</v>
      </c>
      <c r="C3120" t="s">
        <v>14</v>
      </c>
      <c r="D3120" t="s">
        <v>9050</v>
      </c>
      <c r="E3120" s="3" t="s">
        <v>8843</v>
      </c>
      <c r="F3120" t="s">
        <v>9053</v>
      </c>
      <c r="G3120">
        <v>282</v>
      </c>
      <c r="H3120">
        <v>23</v>
      </c>
      <c r="I3120">
        <v>112</v>
      </c>
      <c r="J3120">
        <v>65</v>
      </c>
      <c r="K3120">
        <v>58</v>
      </c>
      <c r="L3120">
        <v>19</v>
      </c>
      <c r="M3120">
        <v>5</v>
      </c>
      <c r="N3120" s="2">
        <v>300.75886524822698</v>
      </c>
      <c r="O3120" s="2">
        <v>330.08934157683234</v>
      </c>
      <c r="P3120" s="2">
        <v>250.92</v>
      </c>
      <c r="Q3120" s="4">
        <v>881.76820682505934</v>
      </c>
      <c r="R3120" s="5">
        <v>5.2000000000000005E-2</v>
      </c>
      <c r="S3120" s="6">
        <v>927.62015357996245</v>
      </c>
      <c r="T3120" s="4">
        <v>0</v>
      </c>
      <c r="U3120" s="7">
        <v>927.62015357996245</v>
      </c>
      <c r="V3120" s="8">
        <v>1.000584782927942</v>
      </c>
      <c r="W3120" s="7">
        <v>718.4198741422623</v>
      </c>
      <c r="X3120" s="7">
        <v>734.42923066910942</v>
      </c>
      <c r="Y3120" s="7">
        <v>930.54384812298599</v>
      </c>
      <c r="Z3120" s="7">
        <v>1182.6912134208274</v>
      </c>
      <c r="AA3120" s="7">
        <v>1362.7964743478569</v>
      </c>
      <c r="AB3120" s="7">
        <v>1566.9157700651569</v>
      </c>
      <c r="AC3120" s="7">
        <v>1019.7858156028369</v>
      </c>
      <c r="AD3120" s="7">
        <v>1112.4936170212766</v>
      </c>
      <c r="AE3120" s="4">
        <v>718</v>
      </c>
      <c r="AF3120" s="4">
        <v>734</v>
      </c>
      <c r="AG3120" s="4">
        <v>930</v>
      </c>
      <c r="AH3120" s="4">
        <v>1182</v>
      </c>
      <c r="AI3120" s="4">
        <v>1362</v>
      </c>
      <c r="AJ3120" s="4">
        <v>1566</v>
      </c>
      <c r="AK3120" s="4">
        <v>1085.1041243772752</v>
      </c>
      <c r="AL3120" s="8">
        <v>1.1704561080891369</v>
      </c>
      <c r="AM3120" s="4">
        <v>1032.8169562074165</v>
      </c>
      <c r="AN3120" s="8">
        <v>1.1140561424229696</v>
      </c>
      <c r="AO3120" s="4">
        <v>979.90732174982122</v>
      </c>
      <c r="AP3120" s="8">
        <v>1.0569847485941095</v>
      </c>
    </row>
    <row r="3121" spans="1:42" x14ac:dyDescent="0.25">
      <c r="A3121" s="2" t="s">
        <v>9054</v>
      </c>
      <c r="B3121" t="s">
        <v>9051</v>
      </c>
      <c r="C3121" t="s">
        <v>14</v>
      </c>
      <c r="D3121" t="s">
        <v>9050</v>
      </c>
      <c r="E3121" s="3" t="s">
        <v>8843</v>
      </c>
      <c r="F3121" t="s">
        <v>9055</v>
      </c>
      <c r="G3121">
        <v>224</v>
      </c>
      <c r="H3121">
        <v>0</v>
      </c>
      <c r="I3121">
        <v>10</v>
      </c>
      <c r="J3121">
        <v>80</v>
      </c>
      <c r="K3121">
        <v>90</v>
      </c>
      <c r="L3121">
        <v>36</v>
      </c>
      <c r="M3121">
        <v>8</v>
      </c>
      <c r="N3121" s="2">
        <v>330.3076636904762</v>
      </c>
      <c r="O3121" s="2">
        <v>473.161089013393</v>
      </c>
      <c r="P3121" s="2">
        <v>167.32</v>
      </c>
      <c r="Q3121" s="4">
        <v>970.78875270386925</v>
      </c>
      <c r="R3121" s="5">
        <v>5.2000000000000005E-2</v>
      </c>
      <c r="S3121" s="6">
        <v>1021.2697678444705</v>
      </c>
      <c r="T3121" s="4">
        <v>52.848314606741575</v>
      </c>
      <c r="U3121" s="7">
        <v>1074.1180824512121</v>
      </c>
      <c r="V3121" s="8">
        <v>0.96364326525581356</v>
      </c>
      <c r="W3121" s="7">
        <v>657.85348967463096</v>
      </c>
      <c r="X3121" s="7">
        <v>672.51317746682332</v>
      </c>
      <c r="Y3121" s="7">
        <v>852.09435292117939</v>
      </c>
      <c r="Z3121" s="7">
        <v>1082.9844356482088</v>
      </c>
      <c r="AA3121" s="7">
        <v>1247.9059233103724</v>
      </c>
      <c r="AB3121" s="7">
        <v>1434.8169426608247</v>
      </c>
      <c r="AC3121" s="7">
        <v>1226.1071428571429</v>
      </c>
      <c r="AD3121" s="7">
        <v>1337.5714285714284</v>
      </c>
      <c r="AE3121" s="4">
        <v>718</v>
      </c>
      <c r="AF3121" s="4">
        <v>734</v>
      </c>
      <c r="AG3121" s="4">
        <v>930</v>
      </c>
      <c r="AH3121" s="4">
        <v>1182</v>
      </c>
      <c r="AI3121" s="4">
        <v>1362</v>
      </c>
      <c r="AJ3121" s="4">
        <v>1566</v>
      </c>
      <c r="AK3121" s="4">
        <v>1239.8121924661064</v>
      </c>
      <c r="AL3121" s="8">
        <v>1.1597082408856052</v>
      </c>
      <c r="AM3121" s="4">
        <v>1166.9647175922275</v>
      </c>
      <c r="AN3121" s="8">
        <v>1.0943532490090078</v>
      </c>
      <c r="AO3121" s="4">
        <v>1094.117242718349</v>
      </c>
      <c r="AP3121" s="8">
        <v>1.0289982571324106</v>
      </c>
    </row>
    <row r="3122" spans="1:42" x14ac:dyDescent="0.25">
      <c r="A3122" s="2" t="s">
        <v>9056</v>
      </c>
      <c r="B3122" t="s">
        <v>9051</v>
      </c>
      <c r="C3122" t="s">
        <v>14</v>
      </c>
      <c r="D3122" t="s">
        <v>9050</v>
      </c>
      <c r="E3122" s="3" t="s">
        <v>8843</v>
      </c>
      <c r="F3122" t="s">
        <v>9057</v>
      </c>
      <c r="G3122">
        <v>223</v>
      </c>
      <c r="H3122">
        <v>0</v>
      </c>
      <c r="I3122">
        <v>31</v>
      </c>
      <c r="J3122">
        <v>90</v>
      </c>
      <c r="K3122">
        <v>70</v>
      </c>
      <c r="L3122">
        <v>30</v>
      </c>
      <c r="M3122">
        <v>2</v>
      </c>
      <c r="N3122" s="2">
        <v>309.13863976083707</v>
      </c>
      <c r="O3122" s="2">
        <v>470.2544060807175</v>
      </c>
      <c r="P3122" s="2">
        <v>199.79</v>
      </c>
      <c r="Q3122" s="4">
        <v>979.18304584155453</v>
      </c>
      <c r="R3122" s="5">
        <v>5.2000000000000005E-2</v>
      </c>
      <c r="S3122" s="6">
        <v>1030.1005642253153</v>
      </c>
      <c r="T3122" s="4">
        <v>0</v>
      </c>
      <c r="U3122" s="7">
        <v>1030.1005642253153</v>
      </c>
      <c r="V3122" s="8">
        <v>0.98510384766772152</v>
      </c>
      <c r="W3122" s="7">
        <v>707.30456262542396</v>
      </c>
      <c r="X3122" s="7">
        <v>723.06622418810753</v>
      </c>
      <c r="Y3122" s="7">
        <v>916.1465783309809</v>
      </c>
      <c r="Z3122" s="7">
        <v>1164.3927479432466</v>
      </c>
      <c r="AA3122" s="7">
        <v>1341.7114405234365</v>
      </c>
      <c r="AB3122" s="7">
        <v>1542.6726254476516</v>
      </c>
      <c r="AC3122" s="7">
        <v>1150.2448430493275</v>
      </c>
      <c r="AD3122" s="7">
        <v>1254.8125560538117</v>
      </c>
      <c r="AE3122" s="4">
        <v>718</v>
      </c>
      <c r="AF3122" s="4">
        <v>734</v>
      </c>
      <c r="AG3122" s="4">
        <v>930</v>
      </c>
      <c r="AH3122" s="4">
        <v>1182</v>
      </c>
      <c r="AI3122" s="4">
        <v>1362</v>
      </c>
      <c r="AJ3122" s="4">
        <v>1566</v>
      </c>
      <c r="AK3122" s="4">
        <v>1214.7077111070164</v>
      </c>
      <c r="AL3122" s="8">
        <v>1.161647009584043</v>
      </c>
      <c r="AM3122" s="4">
        <v>1152.8643169016466</v>
      </c>
      <c r="AN3122" s="8">
        <v>1.1025050503420752</v>
      </c>
      <c r="AO3122" s="4">
        <v>1091.0209226962766</v>
      </c>
      <c r="AP3122" s="8">
        <v>1.0433630911001075</v>
      </c>
    </row>
    <row r="3123" spans="1:42" x14ac:dyDescent="0.25">
      <c r="A3123" s="2" t="s">
        <v>9060</v>
      </c>
      <c r="B3123" t="s">
        <v>9059</v>
      </c>
      <c r="C3123" t="s">
        <v>14</v>
      </c>
      <c r="D3123" t="s">
        <v>9058</v>
      </c>
      <c r="E3123" s="3" t="s">
        <v>8843</v>
      </c>
      <c r="F3123" t="s">
        <v>7854</v>
      </c>
      <c r="G3123">
        <v>273</v>
      </c>
      <c r="H3123">
        <v>28</v>
      </c>
      <c r="I3123">
        <v>44</v>
      </c>
      <c r="J3123">
        <v>106</v>
      </c>
      <c r="K3123">
        <v>71</v>
      </c>
      <c r="L3123">
        <v>24</v>
      </c>
      <c r="M3123">
        <v>0</v>
      </c>
      <c r="N3123" s="2">
        <v>300.35256410256409</v>
      </c>
      <c r="O3123" s="2">
        <v>492.34817268986575</v>
      </c>
      <c r="P3123" s="2">
        <v>244.24</v>
      </c>
      <c r="Q3123" s="4">
        <v>1036.9407367924298</v>
      </c>
      <c r="R3123" s="5">
        <v>5.2000000000000005E-2</v>
      </c>
      <c r="S3123" s="6">
        <v>1090.8616551056361</v>
      </c>
      <c r="T3123" s="4">
        <v>18.279693486590038</v>
      </c>
      <c r="U3123" s="7">
        <v>1109.1413485922262</v>
      </c>
      <c r="V3123" s="8">
        <v>0.89131977347454283</v>
      </c>
      <c r="W3123" s="7">
        <v>786.33709617422574</v>
      </c>
      <c r="X3123" s="7">
        <v>790.72024609715902</v>
      </c>
      <c r="Y3123" s="7">
        <v>1037.9299017505946</v>
      </c>
      <c r="Z3123" s="7">
        <v>1276.3732575581637</v>
      </c>
      <c r="AA3123" s="7">
        <v>1681.3763104371963</v>
      </c>
      <c r="AB3123" s="7">
        <v>1933.8457459981516</v>
      </c>
      <c r="AC3123" s="7">
        <v>1368.8190476190475</v>
      </c>
      <c r="AD3123" s="7">
        <v>1493.2571428571428</v>
      </c>
      <c r="AE3123" s="4">
        <v>897</v>
      </c>
      <c r="AF3123" s="4">
        <v>902</v>
      </c>
      <c r="AG3123" s="4">
        <v>1184</v>
      </c>
      <c r="AH3123" s="4">
        <v>1456</v>
      </c>
      <c r="AI3123" s="4">
        <v>1918</v>
      </c>
      <c r="AJ3123" s="4">
        <v>2206</v>
      </c>
      <c r="AK3123" s="4">
        <v>1398.6237485996689</v>
      </c>
      <c r="AL3123" s="8">
        <v>1.1386412170446747</v>
      </c>
      <c r="AM3123" s="4">
        <v>1295.6176601649311</v>
      </c>
      <c r="AN3123" s="8">
        <v>1.0558642440946711</v>
      </c>
      <c r="AO3123" s="4">
        <v>1192.6115717301939</v>
      </c>
      <c r="AP3123" s="8">
        <v>0.97308727114466798</v>
      </c>
    </row>
    <row r="3124" spans="1:42" x14ac:dyDescent="0.25">
      <c r="A3124" s="2" t="s">
        <v>9061</v>
      </c>
      <c r="B3124" t="s">
        <v>9059</v>
      </c>
      <c r="C3124" t="s">
        <v>14</v>
      </c>
      <c r="D3124" t="s">
        <v>9058</v>
      </c>
      <c r="E3124" s="3" t="s">
        <v>8843</v>
      </c>
      <c r="F3124" t="s">
        <v>7862</v>
      </c>
      <c r="G3124">
        <v>344</v>
      </c>
      <c r="H3124">
        <v>0</v>
      </c>
      <c r="I3124">
        <v>86</v>
      </c>
      <c r="J3124">
        <v>136</v>
      </c>
      <c r="K3124">
        <v>86</v>
      </c>
      <c r="L3124">
        <v>36</v>
      </c>
      <c r="M3124">
        <v>0</v>
      </c>
      <c r="N3124" s="2">
        <v>291.82073643410854</v>
      </c>
      <c r="O3124" s="2">
        <v>481.57465032364348</v>
      </c>
      <c r="P3124" s="2">
        <v>234.07</v>
      </c>
      <c r="Q3124" s="4">
        <v>1007.465386757752</v>
      </c>
      <c r="R3124" s="5">
        <v>5.2000000000000005E-2</v>
      </c>
      <c r="S3124" s="6">
        <v>1059.8535868691552</v>
      </c>
      <c r="T3124" s="4">
        <v>0</v>
      </c>
      <c r="U3124" s="7">
        <v>1059.8535868691552</v>
      </c>
      <c r="V3124" s="8">
        <v>0.84228072328926062</v>
      </c>
      <c r="W3124" s="7">
        <v>755.52580879046673</v>
      </c>
      <c r="X3124" s="7">
        <v>759.73721240691316</v>
      </c>
      <c r="Y3124" s="7">
        <v>997.26037637448462</v>
      </c>
      <c r="Z3124" s="7">
        <v>1226.3607331091637</v>
      </c>
      <c r="AA3124" s="7">
        <v>1615.4944272688019</v>
      </c>
      <c r="AB3124" s="7">
        <v>1858.071275576109</v>
      </c>
      <c r="AC3124" s="7">
        <v>1384.1453488372094</v>
      </c>
      <c r="AD3124" s="7">
        <v>1509.9767441860465</v>
      </c>
      <c r="AE3124" s="4">
        <v>897</v>
      </c>
      <c r="AF3124" s="4">
        <v>902</v>
      </c>
      <c r="AG3124" s="4">
        <v>1184</v>
      </c>
      <c r="AH3124" s="4">
        <v>1456</v>
      </c>
      <c r="AI3124" s="4">
        <v>1918</v>
      </c>
      <c r="AJ3124" s="4">
        <v>2206</v>
      </c>
      <c r="AK3124" s="4">
        <v>1423.8124341400326</v>
      </c>
      <c r="AL3124" s="8">
        <v>1.1315239970063558</v>
      </c>
      <c r="AM3124" s="4">
        <v>1302.4928183830737</v>
      </c>
      <c r="AN3124" s="8">
        <v>1.0351095724339909</v>
      </c>
      <c r="AO3124" s="4">
        <v>1181.1732026261145</v>
      </c>
      <c r="AP3124" s="8">
        <v>0.93869514786162589</v>
      </c>
    </row>
    <row r="3125" spans="1:42" x14ac:dyDescent="0.25">
      <c r="A3125" s="2" t="s">
        <v>9062</v>
      </c>
      <c r="B3125" t="s">
        <v>9059</v>
      </c>
      <c r="C3125" t="s">
        <v>14</v>
      </c>
      <c r="D3125" t="s">
        <v>9058</v>
      </c>
      <c r="E3125" s="3" t="s">
        <v>8843</v>
      </c>
      <c r="F3125" t="s">
        <v>9063</v>
      </c>
      <c r="G3125">
        <v>274</v>
      </c>
      <c r="H3125">
        <v>0</v>
      </c>
      <c r="I3125">
        <v>34</v>
      </c>
      <c r="J3125">
        <v>104</v>
      </c>
      <c r="K3125">
        <v>87</v>
      </c>
      <c r="L3125">
        <v>42</v>
      </c>
      <c r="M3125">
        <v>7</v>
      </c>
      <c r="N3125" s="2">
        <v>335.91058394160581</v>
      </c>
      <c r="O3125" s="2">
        <v>454.08206782603412</v>
      </c>
      <c r="P3125" s="2">
        <v>216.56</v>
      </c>
      <c r="Q3125" s="4">
        <v>1006.5526517676399</v>
      </c>
      <c r="R3125" s="5">
        <v>5.2000000000000005E-2</v>
      </c>
      <c r="S3125" s="6">
        <v>1058.8933896595572</v>
      </c>
      <c r="T3125" s="4">
        <v>127.10227272727273</v>
      </c>
      <c r="U3125" s="7">
        <v>1185.99566238683</v>
      </c>
      <c r="V3125" s="8">
        <v>0.86317464551068968</v>
      </c>
      <c r="W3125" s="7">
        <v>691.28996829461425</v>
      </c>
      <c r="X3125" s="7">
        <v>695.14331259948949</v>
      </c>
      <c r="Y3125" s="7">
        <v>912.47193139445187</v>
      </c>
      <c r="Z3125" s="7">
        <v>1122.0938615796638</v>
      </c>
      <c r="AA3125" s="7">
        <v>1478.1428753501341</v>
      </c>
      <c r="AB3125" s="7">
        <v>1700.0955073109467</v>
      </c>
      <c r="AC3125" s="7">
        <v>1511.3919708029198</v>
      </c>
      <c r="AD3125" s="7">
        <v>1648.7912408759123</v>
      </c>
      <c r="AE3125" s="4">
        <v>897</v>
      </c>
      <c r="AF3125" s="4">
        <v>902</v>
      </c>
      <c r="AG3125" s="4">
        <v>1184</v>
      </c>
      <c r="AH3125" s="4">
        <v>1456</v>
      </c>
      <c r="AI3125" s="4">
        <v>1918</v>
      </c>
      <c r="AJ3125" s="4">
        <v>2206</v>
      </c>
      <c r="AK3125" s="4">
        <v>1434.6360651067489</v>
      </c>
      <c r="AL3125" s="8">
        <v>1.1366423831832262</v>
      </c>
      <c r="AM3125" s="4">
        <v>1309.3885066243517</v>
      </c>
      <c r="AN3125" s="8">
        <v>1.0454864706257141</v>
      </c>
      <c r="AO3125" s="4">
        <v>1184.1409481419546</v>
      </c>
      <c r="AP3125" s="8">
        <v>0.954330558068202</v>
      </c>
    </row>
    <row r="3126" spans="1:42" x14ac:dyDescent="0.25">
      <c r="A3126" s="2" t="s">
        <v>9064</v>
      </c>
      <c r="B3126" t="s">
        <v>9059</v>
      </c>
      <c r="C3126" t="s">
        <v>14</v>
      </c>
      <c r="D3126" t="s">
        <v>9058</v>
      </c>
      <c r="E3126" s="3" t="s">
        <v>8843</v>
      </c>
      <c r="F3126" t="s">
        <v>9065</v>
      </c>
      <c r="G3126">
        <v>298</v>
      </c>
      <c r="H3126">
        <v>32</v>
      </c>
      <c r="I3126">
        <v>60</v>
      </c>
      <c r="J3126">
        <v>96</v>
      </c>
      <c r="K3126">
        <v>60</v>
      </c>
      <c r="L3126">
        <v>36</v>
      </c>
      <c r="M3126">
        <v>14</v>
      </c>
      <c r="N3126" s="2">
        <v>333.78020134228188</v>
      </c>
      <c r="O3126" s="2">
        <v>492.59699187248322</v>
      </c>
      <c r="P3126" s="2">
        <v>243.63</v>
      </c>
      <c r="Q3126" s="4">
        <v>1070.0071932147653</v>
      </c>
      <c r="R3126" s="5">
        <v>5.2000000000000005E-2</v>
      </c>
      <c r="S3126" s="6">
        <v>1125.6475672619331</v>
      </c>
      <c r="T3126" s="4">
        <v>0</v>
      </c>
      <c r="U3126" s="7">
        <v>1125.6475672619331</v>
      </c>
      <c r="V3126" s="8">
        <v>0.87405017208832159</v>
      </c>
      <c r="W3126" s="7">
        <v>784.02300436322446</v>
      </c>
      <c r="X3126" s="7">
        <v>788.39325522366607</v>
      </c>
      <c r="Y3126" s="7">
        <v>1034.8754037525728</v>
      </c>
      <c r="Z3126" s="7">
        <v>1272.6170505605962</v>
      </c>
      <c r="AA3126" s="7">
        <v>1676.4282300654008</v>
      </c>
      <c r="AB3126" s="7">
        <v>1928.1546796268374</v>
      </c>
      <c r="AC3126" s="7">
        <v>1416.6375838926176</v>
      </c>
      <c r="AD3126" s="7">
        <v>1545.4228187919464</v>
      </c>
      <c r="AE3126" s="4">
        <v>897</v>
      </c>
      <c r="AF3126" s="4">
        <v>902</v>
      </c>
      <c r="AG3126" s="4">
        <v>1184</v>
      </c>
      <c r="AH3126" s="4">
        <v>1456</v>
      </c>
      <c r="AI3126" s="4">
        <v>1918</v>
      </c>
      <c r="AJ3126" s="4">
        <v>2206</v>
      </c>
      <c r="AK3126" s="4">
        <v>1470.5521496771901</v>
      </c>
      <c r="AL3126" s="8">
        <v>1.14186393403461</v>
      </c>
      <c r="AM3126" s="4">
        <v>1354.7259839407234</v>
      </c>
      <c r="AN3126" s="8">
        <v>1.0519264766645879</v>
      </c>
      <c r="AO3126" s="4">
        <v>1240.1867756013282</v>
      </c>
      <c r="AP3126" s="8">
        <v>0.96298832437645476</v>
      </c>
    </row>
    <row r="3127" spans="1:42" x14ac:dyDescent="0.25">
      <c r="A3127" s="2" t="s">
        <v>9068</v>
      </c>
      <c r="B3127" t="s">
        <v>9067</v>
      </c>
      <c r="C3127" t="s">
        <v>149</v>
      </c>
      <c r="D3127" t="s">
        <v>9066</v>
      </c>
      <c r="E3127" s="3" t="s">
        <v>8843</v>
      </c>
      <c r="F3127" t="s">
        <v>9069</v>
      </c>
      <c r="G3127">
        <v>193</v>
      </c>
      <c r="H3127">
        <v>17</v>
      </c>
      <c r="I3127">
        <v>37</v>
      </c>
      <c r="J3127">
        <v>70</v>
      </c>
      <c r="K3127">
        <v>59</v>
      </c>
      <c r="L3127">
        <v>7</v>
      </c>
      <c r="M3127">
        <v>3</v>
      </c>
      <c r="N3127" s="2">
        <v>226.00647668393785</v>
      </c>
      <c r="O3127" s="2">
        <v>274.96774679965466</v>
      </c>
      <c r="P3127" s="2">
        <v>283.98</v>
      </c>
      <c r="Q3127" s="4">
        <v>784.9542234835925</v>
      </c>
      <c r="R3127" s="5">
        <v>5.2000000000000005E-2</v>
      </c>
      <c r="S3127" s="6">
        <v>825.77184310473933</v>
      </c>
      <c r="T3127" s="4">
        <v>58.663157894736841</v>
      </c>
      <c r="U3127" s="7">
        <v>884.43500099947619</v>
      </c>
      <c r="V3127" s="8">
        <v>0.75728893539111508</v>
      </c>
      <c r="W3127" s="7">
        <v>604.53559249138686</v>
      </c>
      <c r="X3127" s="7">
        <v>608.0708883539096</v>
      </c>
      <c r="Y3127" s="7">
        <v>757.96743292487338</v>
      </c>
      <c r="Z3127" s="7">
        <v>1034.4275693741508</v>
      </c>
      <c r="AA3127" s="7">
        <v>1197.0511790501967</v>
      </c>
      <c r="AB3127" s="7">
        <v>1376.6442088663512</v>
      </c>
      <c r="AC3127" s="7">
        <v>1284.6860103626946</v>
      </c>
      <c r="AD3127" s="7">
        <v>1401.4756476683938</v>
      </c>
      <c r="AE3127" s="4">
        <v>855</v>
      </c>
      <c r="AF3127" s="4">
        <v>860</v>
      </c>
      <c r="AG3127" s="4">
        <v>1072</v>
      </c>
      <c r="AH3127" s="4">
        <v>1463</v>
      </c>
      <c r="AI3127" s="4">
        <v>1693</v>
      </c>
      <c r="AJ3127" s="4">
        <v>1947</v>
      </c>
      <c r="AK3127" s="4">
        <v>1240.7025808748961</v>
      </c>
      <c r="AL3127" s="8">
        <v>1.1125693757987396</v>
      </c>
      <c r="AM3127" s="4">
        <v>1101.5928537612017</v>
      </c>
      <c r="AN3127" s="8">
        <v>0.99345801427479596</v>
      </c>
      <c r="AO3127" s="4">
        <v>962.48312664750767</v>
      </c>
      <c r="AP3127" s="8">
        <v>0.87434665275085266</v>
      </c>
    </row>
    <row r="3128" spans="1:42" x14ac:dyDescent="0.25">
      <c r="A3128" s="2" t="s">
        <v>9072</v>
      </c>
      <c r="B3128" t="s">
        <v>9071</v>
      </c>
      <c r="C3128" t="s">
        <v>14</v>
      </c>
      <c r="D3128" t="s">
        <v>9070</v>
      </c>
      <c r="E3128" s="3" t="s">
        <v>8843</v>
      </c>
      <c r="F3128" t="s">
        <v>9073</v>
      </c>
      <c r="G3128">
        <v>363</v>
      </c>
      <c r="H3128">
        <v>0</v>
      </c>
      <c r="I3128">
        <v>87</v>
      </c>
      <c r="J3128">
        <v>162</v>
      </c>
      <c r="K3128">
        <v>90</v>
      </c>
      <c r="L3128">
        <v>24</v>
      </c>
      <c r="M3128">
        <v>0</v>
      </c>
      <c r="N3128" s="2">
        <v>297.44421487603307</v>
      </c>
      <c r="O3128" s="2">
        <v>478.54438550413226</v>
      </c>
      <c r="P3128" s="2">
        <v>270.49</v>
      </c>
      <c r="Q3128" s="4">
        <v>1046.4786003801653</v>
      </c>
      <c r="R3128" s="5">
        <v>5.2000000000000005E-2</v>
      </c>
      <c r="S3128" s="6">
        <v>1100.8954875999339</v>
      </c>
      <c r="T3128" s="4">
        <v>0</v>
      </c>
      <c r="U3128" s="7">
        <v>1100.8954875999339</v>
      </c>
      <c r="V3128" s="8">
        <v>0.94971092669142032</v>
      </c>
      <c r="W3128" s="7">
        <v>812.00284232116428</v>
      </c>
      <c r="X3128" s="7">
        <v>816.75139695462144</v>
      </c>
      <c r="Y3128" s="7">
        <v>1018.0901134132025</v>
      </c>
      <c r="Z3128" s="7">
        <v>1389.4270857495478</v>
      </c>
      <c r="AA3128" s="7">
        <v>1607.8605988885745</v>
      </c>
      <c r="AB3128" s="7">
        <v>1849.0871742681952</v>
      </c>
      <c r="AC3128" s="7">
        <v>1275.109090909091</v>
      </c>
      <c r="AD3128" s="7">
        <v>1391.0280991735538</v>
      </c>
      <c r="AE3128" s="4">
        <v>855</v>
      </c>
      <c r="AF3128" s="4">
        <v>860</v>
      </c>
      <c r="AG3128" s="4">
        <v>1072</v>
      </c>
      <c r="AH3128" s="4">
        <v>1463</v>
      </c>
      <c r="AI3128" s="4">
        <v>1693</v>
      </c>
      <c r="AJ3128" s="4">
        <v>1947</v>
      </c>
      <c r="AK3128" s="4">
        <v>1331.3986992842481</v>
      </c>
      <c r="AL3128" s="8">
        <v>1.1485594288787699</v>
      </c>
      <c r="AM3128" s="4">
        <v>1254.3286070339711</v>
      </c>
      <c r="AN3128" s="8">
        <v>1.0820732732394414</v>
      </c>
      <c r="AO3128" s="4">
        <v>1177.2585147836944</v>
      </c>
      <c r="AP3128" s="8">
        <v>1.0155871176001128</v>
      </c>
    </row>
    <row r="3129" spans="1:42" x14ac:dyDescent="0.25">
      <c r="A3129" s="2" t="s">
        <v>9074</v>
      </c>
      <c r="B3129" t="s">
        <v>9071</v>
      </c>
      <c r="C3129" t="s">
        <v>14</v>
      </c>
      <c r="D3129" t="s">
        <v>9070</v>
      </c>
      <c r="E3129" s="3" t="s">
        <v>8843</v>
      </c>
      <c r="F3129" t="s">
        <v>9075</v>
      </c>
      <c r="G3129">
        <v>393</v>
      </c>
      <c r="H3129">
        <v>0</v>
      </c>
      <c r="I3129">
        <v>54</v>
      </c>
      <c r="J3129">
        <v>224</v>
      </c>
      <c r="K3129">
        <v>78</v>
      </c>
      <c r="L3129">
        <v>34</v>
      </c>
      <c r="M3129">
        <v>3</v>
      </c>
      <c r="N3129" s="2">
        <v>268.2896522476675</v>
      </c>
      <c r="O3129" s="2">
        <v>493.1388294597117</v>
      </c>
      <c r="P3129" s="2">
        <v>278.89999999999998</v>
      </c>
      <c r="Q3129" s="4">
        <v>1040.3284817073791</v>
      </c>
      <c r="R3129" s="5">
        <v>5.2000000000000005E-2</v>
      </c>
      <c r="S3129" s="6">
        <v>1094.4255627561629</v>
      </c>
      <c r="T3129" s="4">
        <v>0</v>
      </c>
      <c r="U3129" s="7">
        <v>1094.4255627561629</v>
      </c>
      <c r="V3129" s="8">
        <v>0.92678980394361377</v>
      </c>
      <c r="W3129" s="7">
        <v>792.40528237178967</v>
      </c>
      <c r="X3129" s="7">
        <v>797.03923139150788</v>
      </c>
      <c r="Y3129" s="7">
        <v>993.51866982755394</v>
      </c>
      <c r="Z3129" s="7">
        <v>1355.8934831695069</v>
      </c>
      <c r="AA3129" s="7">
        <v>1569.0551380765382</v>
      </c>
      <c r="AB3129" s="7">
        <v>1804.459748278216</v>
      </c>
      <c r="AC3129" s="7">
        <v>1298.965648854962</v>
      </c>
      <c r="AD3129" s="7">
        <v>1417.0534351145038</v>
      </c>
      <c r="AE3129" s="4">
        <v>855</v>
      </c>
      <c r="AF3129" s="4">
        <v>860</v>
      </c>
      <c r="AG3129" s="4">
        <v>1072</v>
      </c>
      <c r="AH3129" s="4">
        <v>1463</v>
      </c>
      <c r="AI3129" s="4">
        <v>1693</v>
      </c>
      <c r="AJ3129" s="4">
        <v>1947</v>
      </c>
      <c r="AK3129" s="4">
        <v>1344.9473347480746</v>
      </c>
      <c r="AL3129" s="8">
        <v>1.1389385620220289</v>
      </c>
      <c r="AM3129" s="4">
        <v>1261.2035129490787</v>
      </c>
      <c r="AN3129" s="8">
        <v>1.0680219800014823</v>
      </c>
      <c r="AO3129" s="4">
        <v>1177.4596911500826</v>
      </c>
      <c r="AP3129" s="8">
        <v>0.99710539798093545</v>
      </c>
    </row>
    <row r="3130" spans="1:42" x14ac:dyDescent="0.25">
      <c r="A3130" s="2" t="s">
        <v>9078</v>
      </c>
      <c r="B3130" t="s">
        <v>9077</v>
      </c>
      <c r="C3130" t="s">
        <v>14</v>
      </c>
      <c r="D3130" t="s">
        <v>9076</v>
      </c>
      <c r="E3130" s="3" t="s">
        <v>8843</v>
      </c>
      <c r="F3130" t="s">
        <v>9079</v>
      </c>
      <c r="G3130">
        <v>160</v>
      </c>
      <c r="H3130">
        <v>0</v>
      </c>
      <c r="I3130">
        <v>45</v>
      </c>
      <c r="J3130">
        <v>60</v>
      </c>
      <c r="K3130">
        <v>36</v>
      </c>
      <c r="L3130">
        <v>15</v>
      </c>
      <c r="M3130">
        <v>4</v>
      </c>
      <c r="N3130" s="2">
        <v>279.23750000000001</v>
      </c>
      <c r="O3130" s="2">
        <v>436.2918684583334</v>
      </c>
      <c r="P3130" s="2">
        <v>288.43</v>
      </c>
      <c r="Q3130" s="4">
        <v>1003.9593684583335</v>
      </c>
      <c r="R3130" s="5">
        <v>5.2000000000000005E-2</v>
      </c>
      <c r="S3130" s="6">
        <v>1056.1652556181668</v>
      </c>
      <c r="T3130" s="4">
        <v>0</v>
      </c>
      <c r="U3130" s="7">
        <v>1056.1652556181668</v>
      </c>
      <c r="V3130" s="8">
        <v>0.97903560672579992</v>
      </c>
      <c r="W3130" s="7">
        <v>778.3333073470111</v>
      </c>
      <c r="X3130" s="7">
        <v>783.22848538064011</v>
      </c>
      <c r="Y3130" s="7">
        <v>984.9098203661548</v>
      </c>
      <c r="Z3130" s="7">
        <v>1276.6624311704431</v>
      </c>
      <c r="AA3130" s="7">
        <v>1463.658232055071</v>
      </c>
      <c r="AB3130" s="7">
        <v>1682.9622079616502</v>
      </c>
      <c r="AC3130" s="7">
        <v>1186.6593750000002</v>
      </c>
      <c r="AD3130" s="7">
        <v>1294.5374999999999</v>
      </c>
      <c r="AE3130" s="4">
        <v>795</v>
      </c>
      <c r="AF3130" s="4">
        <v>800</v>
      </c>
      <c r="AG3130" s="4">
        <v>1006</v>
      </c>
      <c r="AH3130" s="4">
        <v>1304</v>
      </c>
      <c r="AI3130" s="4">
        <v>1495</v>
      </c>
      <c r="AJ3130" s="4">
        <v>1719</v>
      </c>
      <c r="AK3130" s="4">
        <v>1243.2736947627541</v>
      </c>
      <c r="AL3130" s="8">
        <v>1.1524798885434411</v>
      </c>
      <c r="AM3130" s="4">
        <v>1180.904215047892</v>
      </c>
      <c r="AN3130" s="8">
        <v>1.094665127937561</v>
      </c>
      <c r="AO3130" s="4">
        <v>1118.5347353330294</v>
      </c>
      <c r="AP3130" s="8">
        <v>1.0368503673316805</v>
      </c>
    </row>
    <row r="3131" spans="1:42" x14ac:dyDescent="0.25">
      <c r="A3131" s="2" t="s">
        <v>9080</v>
      </c>
      <c r="B3131" t="s">
        <v>9077</v>
      </c>
      <c r="C3131" t="s">
        <v>14</v>
      </c>
      <c r="D3131" t="s">
        <v>9076</v>
      </c>
      <c r="E3131" s="3" t="s">
        <v>8843</v>
      </c>
      <c r="F3131" t="s">
        <v>9081</v>
      </c>
      <c r="G3131">
        <v>245</v>
      </c>
      <c r="H3131">
        <v>4</v>
      </c>
      <c r="I3131">
        <v>60</v>
      </c>
      <c r="J3131">
        <v>84</v>
      </c>
      <c r="K3131">
        <v>64</v>
      </c>
      <c r="L3131">
        <v>27</v>
      </c>
      <c r="M3131">
        <v>6</v>
      </c>
      <c r="N3131" s="2">
        <v>277.33129251700683</v>
      </c>
      <c r="O3131" s="2">
        <v>450.33342955102057</v>
      </c>
      <c r="P3131" s="2">
        <v>271.14999999999998</v>
      </c>
      <c r="Q3131" s="4">
        <v>998.81472206802744</v>
      </c>
      <c r="R3131" s="5">
        <v>5.2000000000000005E-2</v>
      </c>
      <c r="S3131" s="6">
        <v>1050.7530876155649</v>
      </c>
      <c r="T3131" s="4">
        <v>0</v>
      </c>
      <c r="U3131" s="7">
        <v>1050.7530876155649</v>
      </c>
      <c r="V3131" s="8">
        <v>0.95410073592227906</v>
      </c>
      <c r="W3131" s="7">
        <v>758.51008505821198</v>
      </c>
      <c r="X3131" s="7">
        <v>763.28058873782334</v>
      </c>
      <c r="Y3131" s="7">
        <v>959.8253403378128</v>
      </c>
      <c r="Z3131" s="7">
        <v>1244.147359642652</v>
      </c>
      <c r="AA3131" s="7">
        <v>1426.3806002038073</v>
      </c>
      <c r="AB3131" s="7">
        <v>1640.0991650503977</v>
      </c>
      <c r="AC3131" s="7">
        <v>1211.4322448979592</v>
      </c>
      <c r="AD3131" s="7">
        <v>1321.5624489795919</v>
      </c>
      <c r="AE3131" s="4">
        <v>795</v>
      </c>
      <c r="AF3131" s="4">
        <v>800</v>
      </c>
      <c r="AG3131" s="4">
        <v>1006</v>
      </c>
      <c r="AH3131" s="4">
        <v>1304</v>
      </c>
      <c r="AI3131" s="4">
        <v>1495</v>
      </c>
      <c r="AJ3131" s="4">
        <v>1719</v>
      </c>
      <c r="AK3131" s="4">
        <v>1264.0676972989781</v>
      </c>
      <c r="AL3131" s="8">
        <v>1.1477938389744593</v>
      </c>
      <c r="AM3131" s="4">
        <v>1193.2860313585729</v>
      </c>
      <c r="AN3131" s="8">
        <v>1.0835229456889632</v>
      </c>
      <c r="AO3131" s="4">
        <v>1121.5347535559704</v>
      </c>
      <c r="AP3131" s="8">
        <v>1.0183716292077754</v>
      </c>
    </row>
    <row r="3132" spans="1:42" x14ac:dyDescent="0.25">
      <c r="A3132" s="2" t="s">
        <v>9082</v>
      </c>
      <c r="B3132" t="s">
        <v>9077</v>
      </c>
      <c r="C3132" t="s">
        <v>14</v>
      </c>
      <c r="D3132" t="s">
        <v>9076</v>
      </c>
      <c r="E3132" s="3" t="s">
        <v>8843</v>
      </c>
      <c r="F3132" t="s">
        <v>9083</v>
      </c>
      <c r="G3132">
        <v>212</v>
      </c>
      <c r="H3132">
        <v>0</v>
      </c>
      <c r="I3132">
        <v>93</v>
      </c>
      <c r="J3132">
        <v>35</v>
      </c>
      <c r="K3132">
        <v>66</v>
      </c>
      <c r="L3132">
        <v>15</v>
      </c>
      <c r="M3132">
        <v>3</v>
      </c>
      <c r="N3132" s="2">
        <v>283.98506289308176</v>
      </c>
      <c r="O3132" s="2">
        <v>344.10527200943403</v>
      </c>
      <c r="P3132" s="2">
        <v>315.33</v>
      </c>
      <c r="Q3132" s="4">
        <v>943.42033490251583</v>
      </c>
      <c r="R3132" s="5">
        <v>5.2000000000000005E-2</v>
      </c>
      <c r="S3132" s="6">
        <v>992.47819231744666</v>
      </c>
      <c r="T3132" s="4">
        <v>0</v>
      </c>
      <c r="U3132" s="7">
        <v>992.47819231744666</v>
      </c>
      <c r="V3132" s="8">
        <v>0.94243996475480485</v>
      </c>
      <c r="W3132" s="7">
        <v>749.2397719800698</v>
      </c>
      <c r="X3132" s="7">
        <v>753.95197180384389</v>
      </c>
      <c r="Y3132" s="7">
        <v>948.09460454333362</v>
      </c>
      <c r="Z3132" s="7">
        <v>1228.9417140402654</v>
      </c>
      <c r="AA3132" s="7">
        <v>1408.947747308433</v>
      </c>
      <c r="AB3132" s="7">
        <v>1620.0542994135094</v>
      </c>
      <c r="AC3132" s="7">
        <v>1158.4037735849056</v>
      </c>
      <c r="AD3132" s="7">
        <v>1263.7132075471698</v>
      </c>
      <c r="AE3132" s="4">
        <v>795</v>
      </c>
      <c r="AF3132" s="4">
        <v>800</v>
      </c>
      <c r="AG3132" s="4">
        <v>1006</v>
      </c>
      <c r="AH3132" s="4">
        <v>1304</v>
      </c>
      <c r="AI3132" s="4">
        <v>1495</v>
      </c>
      <c r="AJ3132" s="4">
        <v>1719</v>
      </c>
      <c r="AK3132" s="4">
        <v>1211.7361701864872</v>
      </c>
      <c r="AL3132" s="8">
        <v>1.1506435127366579</v>
      </c>
      <c r="AM3132" s="4">
        <v>1139.0348406825424</v>
      </c>
      <c r="AN3132" s="8">
        <v>1.0816075994584646</v>
      </c>
      <c r="AO3132" s="4">
        <v>1065.1795218213917</v>
      </c>
      <c r="AP3132" s="8">
        <v>1.0114758780329982</v>
      </c>
    </row>
    <row r="3133" spans="1:42" x14ac:dyDescent="0.25">
      <c r="A3133" s="2" t="s">
        <v>9086</v>
      </c>
      <c r="B3133" t="s">
        <v>9085</v>
      </c>
      <c r="C3133" t="s">
        <v>14</v>
      </c>
      <c r="D3133" t="s">
        <v>9084</v>
      </c>
      <c r="E3133" s="3" t="s">
        <v>8843</v>
      </c>
      <c r="F3133" t="s">
        <v>9087</v>
      </c>
      <c r="G3133">
        <v>84</v>
      </c>
      <c r="H3133">
        <v>0</v>
      </c>
      <c r="I3133">
        <v>22</v>
      </c>
      <c r="J3133">
        <v>37</v>
      </c>
      <c r="K3133">
        <v>19</v>
      </c>
      <c r="L3133">
        <v>6</v>
      </c>
      <c r="M3133">
        <v>0</v>
      </c>
      <c r="N3133" s="2">
        <v>290.55257936507934</v>
      </c>
      <c r="O3133" s="2">
        <v>474.69697163888901</v>
      </c>
      <c r="P3133" s="2">
        <v>167.55</v>
      </c>
      <c r="Q3133" s="4">
        <v>932.79955100396842</v>
      </c>
      <c r="R3133" s="5">
        <v>5.2000000000000005E-2</v>
      </c>
      <c r="S3133" s="6">
        <v>981.30512765617482</v>
      </c>
      <c r="T3133" s="4">
        <v>90.430555555555557</v>
      </c>
      <c r="U3133" s="7">
        <v>1071.7356832117305</v>
      </c>
      <c r="V3133" s="8">
        <v>0.5638276521415263</v>
      </c>
      <c r="W3133" s="7">
        <v>791.41614150862688</v>
      </c>
      <c r="X3133" s="7">
        <v>821.8750797662974</v>
      </c>
      <c r="Y3133" s="7">
        <v>910.15437539446123</v>
      </c>
      <c r="Z3133" s="7">
        <v>1131.6269942510828</v>
      </c>
      <c r="AA3133" s="7">
        <v>1528.6256979824161</v>
      </c>
      <c r="AB3133" s="7">
        <v>1757.8421147011575</v>
      </c>
      <c r="AC3133" s="7">
        <v>2090.9035714285719</v>
      </c>
      <c r="AD3133" s="7">
        <v>2280.9857142857145</v>
      </c>
      <c r="AE3133" s="4">
        <v>1533</v>
      </c>
      <c r="AF3133" s="4">
        <v>1592</v>
      </c>
      <c r="AG3133" s="4">
        <v>1763</v>
      </c>
      <c r="AH3133" s="4">
        <v>2192</v>
      </c>
      <c r="AI3133" s="4">
        <v>2961</v>
      </c>
      <c r="AJ3133" s="4">
        <v>3405</v>
      </c>
      <c r="AK3133" s="4">
        <v>1963.1877658256635</v>
      </c>
      <c r="AL3133" s="8">
        <v>1.0803846644998241</v>
      </c>
      <c r="AM3133" s="4">
        <v>1635.8935531025006</v>
      </c>
      <c r="AN3133" s="8">
        <v>0.90819899371372481</v>
      </c>
      <c r="AO3133" s="4">
        <v>1308.5993403793379</v>
      </c>
      <c r="AP3133" s="8">
        <v>0.73601332292762567</v>
      </c>
    </row>
    <row r="3134" spans="1:42" x14ac:dyDescent="0.25">
      <c r="A3134" s="2" t="s">
        <v>9088</v>
      </c>
      <c r="B3134" t="s">
        <v>9085</v>
      </c>
      <c r="C3134" t="s">
        <v>14</v>
      </c>
      <c r="D3134" t="s">
        <v>9084</v>
      </c>
      <c r="E3134" s="3" t="s">
        <v>8843</v>
      </c>
      <c r="F3134" t="s">
        <v>9087</v>
      </c>
      <c r="G3134">
        <v>117</v>
      </c>
      <c r="H3134">
        <v>0</v>
      </c>
      <c r="I3134">
        <v>20</v>
      </c>
      <c r="J3134">
        <v>45</v>
      </c>
      <c r="K3134">
        <v>44</v>
      </c>
      <c r="L3134">
        <v>7</v>
      </c>
      <c r="M3134">
        <v>1</v>
      </c>
      <c r="N3134" s="2">
        <v>293.29273504273505</v>
      </c>
      <c r="O3134" s="2">
        <v>509.71266597150992</v>
      </c>
      <c r="P3134" s="2">
        <v>145.13</v>
      </c>
      <c r="Q3134" s="4">
        <v>948.13540101424496</v>
      </c>
      <c r="R3134" s="5">
        <v>5.2000000000000005E-2</v>
      </c>
      <c r="S3134" s="6">
        <v>997.43844186698573</v>
      </c>
      <c r="T3134" s="4">
        <v>101.18367346938776</v>
      </c>
      <c r="U3134" s="7">
        <v>1098.6221153363736</v>
      </c>
      <c r="V3134" s="8">
        <v>0.55463220855798456</v>
      </c>
      <c r="W3134" s="7">
        <v>771.9425961541474</v>
      </c>
      <c r="X3134" s="7">
        <v>801.65206332511593</v>
      </c>
      <c r="Y3134" s="7">
        <v>887.75916309182116</v>
      </c>
      <c r="Z3134" s="7">
        <v>1103.7822379451345</v>
      </c>
      <c r="AA3134" s="7">
        <v>1491.0124117497915</v>
      </c>
      <c r="AB3134" s="7">
        <v>1714.5887409686054</v>
      </c>
      <c r="AC3134" s="7">
        <v>2178.8931623931626</v>
      </c>
      <c r="AD3134" s="7">
        <v>2376.9743589743589</v>
      </c>
      <c r="AE3134" s="4">
        <v>1533</v>
      </c>
      <c r="AF3134" s="4">
        <v>1592</v>
      </c>
      <c r="AG3134" s="4">
        <v>1763</v>
      </c>
      <c r="AH3134" s="4">
        <v>2192</v>
      </c>
      <c r="AI3134" s="4">
        <v>2961</v>
      </c>
      <c r="AJ3134" s="4">
        <v>3405</v>
      </c>
      <c r="AK3134" s="4">
        <v>2039.8742059231963</v>
      </c>
      <c r="AL3134" s="8">
        <v>1.0808991041786902</v>
      </c>
      <c r="AM3134" s="4">
        <v>1692.3956179044592</v>
      </c>
      <c r="AN3134" s="8">
        <v>0.90547680563845478</v>
      </c>
      <c r="AO3134" s="4">
        <v>1344.9170298857225</v>
      </c>
      <c r="AP3134" s="8">
        <v>0.73005450709821962</v>
      </c>
    </row>
    <row r="3135" spans="1:42" x14ac:dyDescent="0.25">
      <c r="A3135" s="2" t="s">
        <v>9089</v>
      </c>
      <c r="B3135" t="s">
        <v>9085</v>
      </c>
      <c r="C3135" t="s">
        <v>14</v>
      </c>
      <c r="D3135" t="s">
        <v>9084</v>
      </c>
      <c r="E3135" s="3" t="s">
        <v>8843</v>
      </c>
      <c r="F3135" t="s">
        <v>9090</v>
      </c>
      <c r="G3135">
        <v>144</v>
      </c>
      <c r="H3135">
        <v>0</v>
      </c>
      <c r="I3135">
        <v>34</v>
      </c>
      <c r="J3135">
        <v>44</v>
      </c>
      <c r="K3135">
        <v>49</v>
      </c>
      <c r="L3135">
        <v>15</v>
      </c>
      <c r="M3135">
        <v>2</v>
      </c>
      <c r="N3135" s="2">
        <v>288.72048611111114</v>
      </c>
      <c r="O3135" s="2">
        <v>512.14622446990745</v>
      </c>
      <c r="P3135" s="2">
        <v>146.22999999999999</v>
      </c>
      <c r="Q3135" s="4">
        <v>947.09671058101867</v>
      </c>
      <c r="R3135" s="5">
        <v>5.2000000000000005E-2</v>
      </c>
      <c r="S3135" s="6">
        <v>996.34573953123163</v>
      </c>
      <c r="T3135" s="4">
        <v>115.60655737704919</v>
      </c>
      <c r="U3135" s="7">
        <v>1111.9522969082809</v>
      </c>
      <c r="V3135" s="8">
        <v>0.55150854623757017</v>
      </c>
      <c r="W3135" s="7">
        <v>757.56222920921311</v>
      </c>
      <c r="X3135" s="7">
        <v>786.7182445538599</v>
      </c>
      <c r="Y3135" s="7">
        <v>871.22127207817528</v>
      </c>
      <c r="Z3135" s="7">
        <v>1083.2200955163698</v>
      </c>
      <c r="AA3135" s="7">
        <v>1463.2366344999868</v>
      </c>
      <c r="AB3135" s="7">
        <v>1682.6480042122444</v>
      </c>
      <c r="AC3135" s="7">
        <v>2217.8215277777781</v>
      </c>
      <c r="AD3135" s="7">
        <v>2419.4416666666666</v>
      </c>
      <c r="AE3135" s="4">
        <v>1533</v>
      </c>
      <c r="AF3135" s="4">
        <v>1592</v>
      </c>
      <c r="AG3135" s="4">
        <v>1763</v>
      </c>
      <c r="AH3135" s="4">
        <v>2192</v>
      </c>
      <c r="AI3135" s="4">
        <v>2961</v>
      </c>
      <c r="AJ3135" s="4">
        <v>3405</v>
      </c>
      <c r="AK3135" s="4">
        <v>2058.7163209358528</v>
      </c>
      <c r="AL3135" s="8">
        <v>1.0784254441522592</v>
      </c>
      <c r="AM3135" s="4">
        <v>1704.5927938009788</v>
      </c>
      <c r="AN3135" s="8">
        <v>0.90278647818069613</v>
      </c>
      <c r="AO3135" s="4">
        <v>1350.4692666661051</v>
      </c>
      <c r="AP3135" s="8">
        <v>0.7271475122091331</v>
      </c>
    </row>
    <row r="3136" spans="1:42" x14ac:dyDescent="0.25">
      <c r="A3136" s="2" t="s">
        <v>9092</v>
      </c>
      <c r="B3136" t="s">
        <v>3493</v>
      </c>
      <c r="C3136" t="s">
        <v>14</v>
      </c>
      <c r="D3136" t="s">
        <v>9091</v>
      </c>
      <c r="E3136" s="3" t="s">
        <v>8843</v>
      </c>
      <c r="F3136" t="s">
        <v>9093</v>
      </c>
      <c r="G3136">
        <v>248</v>
      </c>
      <c r="H3136">
        <v>0</v>
      </c>
      <c r="I3136">
        <v>51</v>
      </c>
      <c r="J3136">
        <v>86</v>
      </c>
      <c r="K3136">
        <v>94</v>
      </c>
      <c r="L3136">
        <v>14</v>
      </c>
      <c r="M3136">
        <v>3</v>
      </c>
      <c r="N3136" s="2">
        <v>295.88676075268819</v>
      </c>
      <c r="O3136" s="2">
        <v>439.73943869758068</v>
      </c>
      <c r="P3136" s="2">
        <v>293.58999999999997</v>
      </c>
      <c r="Q3136" s="4">
        <v>1029.2161994502687</v>
      </c>
      <c r="R3136" s="5">
        <v>5.2000000000000005E-2</v>
      </c>
      <c r="S3136" s="6">
        <v>1082.7354418216828</v>
      </c>
      <c r="T3136" s="4">
        <v>0</v>
      </c>
      <c r="U3136" s="7">
        <v>1082.7354418216828</v>
      </c>
      <c r="V3136" s="8">
        <v>0.86370033925426859</v>
      </c>
      <c r="W3136" s="7">
        <v>758.32889786524777</v>
      </c>
      <c r="X3136" s="7">
        <v>762.64739956151914</v>
      </c>
      <c r="Y3136" s="7">
        <v>946.61557182267825</v>
      </c>
      <c r="Z3136" s="7">
        <v>1281.7313034533345</v>
      </c>
      <c r="AA3136" s="7">
        <v>1589.208624227854</v>
      </c>
      <c r="AB3136" s="7">
        <v>1827.5899178620321</v>
      </c>
      <c r="AC3136" s="7">
        <v>1378.9608870967743</v>
      </c>
      <c r="AD3136" s="7">
        <v>1504.3209677419354</v>
      </c>
      <c r="AE3136" s="4">
        <v>878</v>
      </c>
      <c r="AF3136" s="4">
        <v>883</v>
      </c>
      <c r="AG3136" s="4">
        <v>1096</v>
      </c>
      <c r="AH3136" s="4">
        <v>1484</v>
      </c>
      <c r="AI3136" s="4">
        <v>1840</v>
      </c>
      <c r="AJ3136" s="4">
        <v>2116</v>
      </c>
      <c r="AK3136" s="4">
        <v>1422.8506695415251</v>
      </c>
      <c r="AL3136" s="8">
        <v>1.1350109717693813</v>
      </c>
      <c r="AM3136" s="4">
        <v>1308.4621400393362</v>
      </c>
      <c r="AN3136" s="8">
        <v>1.0437630011925498</v>
      </c>
      <c r="AO3136" s="4">
        <v>1195.5987909305095</v>
      </c>
      <c r="AP3136" s="8">
        <v>0.95373167022340921</v>
      </c>
    </row>
    <row r="3137" spans="1:42" x14ac:dyDescent="0.25">
      <c r="A3137" s="2" t="s">
        <v>9094</v>
      </c>
      <c r="B3137" t="s">
        <v>3493</v>
      </c>
      <c r="C3137" t="s">
        <v>14</v>
      </c>
      <c r="D3137" t="s">
        <v>9091</v>
      </c>
      <c r="E3137" s="3" t="s">
        <v>8843</v>
      </c>
      <c r="F3137" t="s">
        <v>9095</v>
      </c>
      <c r="G3137">
        <v>228</v>
      </c>
      <c r="H3137">
        <v>0</v>
      </c>
      <c r="I3137">
        <v>30</v>
      </c>
      <c r="J3137">
        <v>58</v>
      </c>
      <c r="K3137">
        <v>84</v>
      </c>
      <c r="L3137">
        <v>48</v>
      </c>
      <c r="M3137">
        <v>8</v>
      </c>
      <c r="N3137" s="2">
        <v>302.83150584795322</v>
      </c>
      <c r="O3137" s="2">
        <v>535.58468982309944</v>
      </c>
      <c r="P3137" s="2">
        <v>289.45999999999998</v>
      </c>
      <c r="Q3137" s="4">
        <v>1127.8761956710528</v>
      </c>
      <c r="R3137" s="5">
        <v>5.2000000000000005E-2</v>
      </c>
      <c r="S3137" s="6">
        <v>1186.5257578459475</v>
      </c>
      <c r="T3137" s="4">
        <v>0</v>
      </c>
      <c r="U3137" s="7">
        <v>1186.5257578459475</v>
      </c>
      <c r="V3137" s="8">
        <v>0.84550000559090155</v>
      </c>
      <c r="W3137" s="7">
        <v>742.34900490881159</v>
      </c>
      <c r="X3137" s="7">
        <v>746.57650493676601</v>
      </c>
      <c r="Y3137" s="7">
        <v>926.66800612762802</v>
      </c>
      <c r="Z3137" s="7">
        <v>1254.7220082968977</v>
      </c>
      <c r="AA3137" s="7">
        <v>1555.7200102872587</v>
      </c>
      <c r="AB3137" s="7">
        <v>1789.0780118303476</v>
      </c>
      <c r="AC3137" s="7">
        <v>1543.6763157894738</v>
      </c>
      <c r="AD3137" s="7">
        <v>1684.0105263157895</v>
      </c>
      <c r="AE3137" s="4">
        <v>878</v>
      </c>
      <c r="AF3137" s="4">
        <v>883</v>
      </c>
      <c r="AG3137" s="4">
        <v>1096</v>
      </c>
      <c r="AH3137" s="4">
        <v>1484</v>
      </c>
      <c r="AI3137" s="4">
        <v>1840</v>
      </c>
      <c r="AJ3137" s="4">
        <v>2116</v>
      </c>
      <c r="AK3137" s="4">
        <v>1583.1242617447895</v>
      </c>
      <c r="AL3137" s="8">
        <v>1.1281099995556096</v>
      </c>
      <c r="AM3137" s="4">
        <v>1449.6350092129842</v>
      </c>
      <c r="AN3137" s="8">
        <v>1.0329876113430982</v>
      </c>
      <c r="AO3137" s="4">
        <v>1318.080383529466</v>
      </c>
      <c r="AP3137" s="8">
        <v>0.93924380846699995</v>
      </c>
    </row>
    <row r="3138" spans="1:42" x14ac:dyDescent="0.25">
      <c r="A3138" s="2" t="s">
        <v>9096</v>
      </c>
      <c r="B3138" t="s">
        <v>3493</v>
      </c>
      <c r="C3138" t="s">
        <v>14</v>
      </c>
      <c r="D3138" t="s">
        <v>9091</v>
      </c>
      <c r="E3138" s="3" t="s">
        <v>8843</v>
      </c>
      <c r="F3138" t="s">
        <v>9097</v>
      </c>
      <c r="G3138">
        <v>238</v>
      </c>
      <c r="H3138">
        <v>0</v>
      </c>
      <c r="I3138">
        <v>50</v>
      </c>
      <c r="J3138">
        <v>94</v>
      </c>
      <c r="K3138">
        <v>64</v>
      </c>
      <c r="L3138">
        <v>23</v>
      </c>
      <c r="M3138">
        <v>7</v>
      </c>
      <c r="N3138" s="2">
        <v>289.72268907563029</v>
      </c>
      <c r="O3138" s="2">
        <v>470.44418297619052</v>
      </c>
      <c r="P3138" s="2">
        <v>269.60000000000002</v>
      </c>
      <c r="Q3138" s="4">
        <v>1029.7668720518209</v>
      </c>
      <c r="R3138" s="5">
        <v>5.2000000000000005E-2</v>
      </c>
      <c r="S3138" s="6">
        <v>1083.3147493985157</v>
      </c>
      <c r="T3138" s="4">
        <v>0</v>
      </c>
      <c r="U3138" s="7">
        <v>1083.3147493985157</v>
      </c>
      <c r="V3138" s="8">
        <v>0.86149153760281849</v>
      </c>
      <c r="W3138" s="7">
        <v>756.38957001527467</v>
      </c>
      <c r="X3138" s="7">
        <v>760.69702770328877</v>
      </c>
      <c r="Y3138" s="7">
        <v>944.19472521268904</v>
      </c>
      <c r="Z3138" s="7">
        <v>1278.4534418025826</v>
      </c>
      <c r="AA3138" s="7">
        <v>1585.144429189186</v>
      </c>
      <c r="AB3138" s="7">
        <v>1822.9160935675638</v>
      </c>
      <c r="AC3138" s="7">
        <v>1383.2361344537817</v>
      </c>
      <c r="AD3138" s="7">
        <v>1508.9848739495799</v>
      </c>
      <c r="AE3138" s="4">
        <v>878</v>
      </c>
      <c r="AF3138" s="4">
        <v>883</v>
      </c>
      <c r="AG3138" s="4">
        <v>1096</v>
      </c>
      <c r="AH3138" s="4">
        <v>1484</v>
      </c>
      <c r="AI3138" s="4">
        <v>1840</v>
      </c>
      <c r="AJ3138" s="4">
        <v>2116</v>
      </c>
      <c r="AK3138" s="4">
        <v>1425.2040334102699</v>
      </c>
      <c r="AL3138" s="8">
        <v>1.1333744092583056</v>
      </c>
      <c r="AM3138" s="4">
        <v>1310.1758630885581</v>
      </c>
      <c r="AN3138" s="8">
        <v>1.0418997982340295</v>
      </c>
      <c r="AO3138" s="4">
        <v>1196.745306243537</v>
      </c>
      <c r="AP3138" s="8">
        <v>0.95169566791842408</v>
      </c>
    </row>
    <row r="3139" spans="1:42" x14ac:dyDescent="0.25">
      <c r="A3139" s="2" t="s">
        <v>9100</v>
      </c>
      <c r="B3139" t="s">
        <v>9099</v>
      </c>
      <c r="C3139" t="s">
        <v>14</v>
      </c>
      <c r="D3139" t="s">
        <v>9098</v>
      </c>
      <c r="E3139" s="3" t="s">
        <v>8843</v>
      </c>
      <c r="F3139" t="s">
        <v>9101</v>
      </c>
      <c r="G3139">
        <v>300</v>
      </c>
      <c r="H3139">
        <v>7</v>
      </c>
      <c r="I3139">
        <v>103</v>
      </c>
      <c r="J3139">
        <v>86</v>
      </c>
      <c r="K3139">
        <v>84</v>
      </c>
      <c r="L3139">
        <v>18</v>
      </c>
      <c r="M3139">
        <v>2</v>
      </c>
      <c r="N3139" s="2">
        <v>324.45</v>
      </c>
      <c r="O3139" s="2">
        <v>241.16519808333342</v>
      </c>
      <c r="P3139" s="2">
        <v>338.12</v>
      </c>
      <c r="Q3139" s="4">
        <v>903.73519808333344</v>
      </c>
      <c r="R3139" s="5">
        <v>5.2000000000000005E-2</v>
      </c>
      <c r="S3139" s="6">
        <v>950.7294283836668</v>
      </c>
      <c r="T3139" s="4">
        <v>0</v>
      </c>
      <c r="U3139" s="7">
        <v>950.7294283836668</v>
      </c>
      <c r="V3139" s="8">
        <v>1.0105506588876174</v>
      </c>
      <c r="W3139" s="7">
        <v>711.42766385688265</v>
      </c>
      <c r="X3139" s="7">
        <v>716.48041715132081</v>
      </c>
      <c r="Y3139" s="7">
        <v>939.81211276548424</v>
      </c>
      <c r="Z3139" s="7">
        <v>1131.8167379541317</v>
      </c>
      <c r="AA3139" s="7">
        <v>1504.7099310836625</v>
      </c>
      <c r="AB3139" s="7">
        <v>1730.0627280156011</v>
      </c>
      <c r="AC3139" s="7">
        <v>1034.8836666666666</v>
      </c>
      <c r="AD3139" s="7">
        <v>1128.9639999999999</v>
      </c>
      <c r="AE3139" s="4">
        <v>704</v>
      </c>
      <c r="AF3139" s="4">
        <v>709</v>
      </c>
      <c r="AG3139" s="4">
        <v>930</v>
      </c>
      <c r="AH3139" s="4">
        <v>1120</v>
      </c>
      <c r="AI3139" s="4">
        <v>1489</v>
      </c>
      <c r="AJ3139" s="4">
        <v>1712</v>
      </c>
      <c r="AK3139" s="4">
        <v>1107.4115178296165</v>
      </c>
      <c r="AL3139" s="8">
        <v>1.1770914053907298</v>
      </c>
      <c r="AM3139" s="4">
        <v>1055.1841546809665</v>
      </c>
      <c r="AN3139" s="8">
        <v>1.1215778232230256</v>
      </c>
      <c r="AO3139" s="4">
        <v>1002.9567915323167</v>
      </c>
      <c r="AP3139" s="8">
        <v>1.0660642410553216</v>
      </c>
    </row>
    <row r="3140" spans="1:42" x14ac:dyDescent="0.25">
      <c r="A3140" s="2" t="s">
        <v>9104</v>
      </c>
      <c r="B3140" t="s">
        <v>9103</v>
      </c>
      <c r="C3140" t="s">
        <v>149</v>
      </c>
      <c r="D3140" t="s">
        <v>9102</v>
      </c>
      <c r="E3140" s="3" t="s">
        <v>8843</v>
      </c>
      <c r="F3140" t="s">
        <v>9105</v>
      </c>
      <c r="G3140">
        <v>106</v>
      </c>
      <c r="H3140">
        <v>5</v>
      </c>
      <c r="I3140">
        <v>26</v>
      </c>
      <c r="J3140">
        <v>31</v>
      </c>
      <c r="K3140">
        <v>34</v>
      </c>
      <c r="L3140">
        <v>10</v>
      </c>
      <c r="M3140">
        <v>0</v>
      </c>
      <c r="N3140" s="2">
        <v>299.40408805031444</v>
      </c>
      <c r="O3140" s="2">
        <v>215.76233615723274</v>
      </c>
      <c r="P3140" s="2">
        <v>368.35</v>
      </c>
      <c r="Q3140" s="4">
        <v>883.51642420754717</v>
      </c>
      <c r="R3140" s="5">
        <v>5.2000000000000005E-2</v>
      </c>
      <c r="S3140" s="6">
        <v>929.45927826633965</v>
      </c>
      <c r="T3140" s="4">
        <v>59.970588235294116</v>
      </c>
      <c r="U3140" s="7">
        <v>989.4298665016338</v>
      </c>
      <c r="V3140" s="8">
        <v>0.61778535197755269</v>
      </c>
      <c r="W3140" s="7">
        <v>699.89076968112636</v>
      </c>
      <c r="X3140" s="7">
        <v>727.16677811811883</v>
      </c>
      <c r="Y3140" s="7">
        <v>804.93241919379955</v>
      </c>
      <c r="Z3140" s="7">
        <v>1107.2898744208865</v>
      </c>
      <c r="AA3140" s="7">
        <v>1351.6132691437342</v>
      </c>
      <c r="AB3140" s="7">
        <v>1554.1521403035294</v>
      </c>
      <c r="AC3140" s="7">
        <v>1761.7330188679248</v>
      </c>
      <c r="AD3140" s="7">
        <v>1921.8905660377359</v>
      </c>
      <c r="AE3140" s="4">
        <v>1206</v>
      </c>
      <c r="AF3140" s="4">
        <v>1253</v>
      </c>
      <c r="AG3140" s="4">
        <v>1387</v>
      </c>
      <c r="AH3140" s="4">
        <v>1908</v>
      </c>
      <c r="AI3140" s="4">
        <v>2329</v>
      </c>
      <c r="AJ3140" s="4">
        <v>2678</v>
      </c>
      <c r="AK3140" s="4">
        <v>1695.9994382058208</v>
      </c>
      <c r="AL3140" s="8">
        <v>1.0964016728973132</v>
      </c>
      <c r="AM3140" s="4">
        <v>1437.7964369630483</v>
      </c>
      <c r="AN3140" s="8">
        <v>0.93518354374539403</v>
      </c>
      <c r="AO3140" s="4">
        <v>1179.5934357202755</v>
      </c>
      <c r="AP3140" s="8">
        <v>0.77396541459347445</v>
      </c>
    </row>
    <row r="3141" spans="1:42" x14ac:dyDescent="0.25">
      <c r="A3141" s="2" t="s">
        <v>9108</v>
      </c>
      <c r="B3141" t="s">
        <v>9107</v>
      </c>
      <c r="C3141" t="s">
        <v>149</v>
      </c>
      <c r="D3141" t="s">
        <v>9106</v>
      </c>
      <c r="E3141" s="3" t="s">
        <v>8843</v>
      </c>
      <c r="F3141" t="s">
        <v>9109</v>
      </c>
      <c r="G3141">
        <v>225</v>
      </c>
      <c r="H3141">
        <v>16</v>
      </c>
      <c r="I3141">
        <v>58</v>
      </c>
      <c r="J3141">
        <v>68</v>
      </c>
      <c r="K3141">
        <v>62</v>
      </c>
      <c r="L3141">
        <v>17</v>
      </c>
      <c r="M3141">
        <v>4</v>
      </c>
      <c r="N3141" s="2">
        <v>272.73185185185184</v>
      </c>
      <c r="O3141" s="2">
        <v>388.16660022222231</v>
      </c>
      <c r="P3141" s="2">
        <v>153.87</v>
      </c>
      <c r="Q3141" s="4">
        <v>814.76845207407416</v>
      </c>
      <c r="R3141" s="5">
        <v>5.2000000000000005E-2</v>
      </c>
      <c r="S3141" s="6">
        <v>857.13641158192604</v>
      </c>
      <c r="T3141" s="4">
        <v>86.813084112149539</v>
      </c>
      <c r="U3141" s="7">
        <v>943.94949569407561</v>
      </c>
      <c r="V3141" s="8">
        <v>0.88956355664849063</v>
      </c>
      <c r="W3141" s="7">
        <v>619.54596420090331</v>
      </c>
      <c r="X3141" s="7">
        <v>678.51187735170629</v>
      </c>
      <c r="Y3141" s="7">
        <v>751.209578496532</v>
      </c>
      <c r="Z3141" s="7">
        <v>1052.5011621300873</v>
      </c>
      <c r="AA3141" s="7">
        <v>1261.7089909801969</v>
      </c>
      <c r="AB3141" s="7">
        <v>1450.7230139567434</v>
      </c>
      <c r="AC3141" s="7">
        <v>1167.2515555555556</v>
      </c>
      <c r="AD3141" s="7">
        <v>1273.3653333333332</v>
      </c>
      <c r="AE3141" s="4">
        <v>767</v>
      </c>
      <c r="AF3141" s="4">
        <v>840</v>
      </c>
      <c r="AG3141" s="4">
        <v>930</v>
      </c>
      <c r="AH3141" s="4">
        <v>1303</v>
      </c>
      <c r="AI3141" s="4">
        <v>1562</v>
      </c>
      <c r="AJ3141" s="4">
        <v>1796</v>
      </c>
      <c r="AK3141" s="4">
        <v>1125.4847497447822</v>
      </c>
      <c r="AL3141" s="8">
        <v>1.142450923192756</v>
      </c>
      <c r="AM3141" s="4">
        <v>1036.4781227303697</v>
      </c>
      <c r="AN3141" s="8">
        <v>1.0585724402300543</v>
      </c>
      <c r="AO3141" s="4">
        <v>946.1430385963389</v>
      </c>
      <c r="AP3141" s="8">
        <v>0.97344203961119269</v>
      </c>
    </row>
    <row r="3142" spans="1:42" x14ac:dyDescent="0.25">
      <c r="A3142" s="2" t="s">
        <v>9112</v>
      </c>
      <c r="B3142" t="s">
        <v>9111</v>
      </c>
      <c r="C3142" t="s">
        <v>14</v>
      </c>
      <c r="D3142" t="s">
        <v>9110</v>
      </c>
      <c r="E3142" s="3" t="s">
        <v>8843</v>
      </c>
      <c r="F3142" t="s">
        <v>9113</v>
      </c>
      <c r="G3142">
        <v>112</v>
      </c>
      <c r="H3142">
        <v>10</v>
      </c>
      <c r="I3142">
        <v>37</v>
      </c>
      <c r="J3142">
        <v>42</v>
      </c>
      <c r="K3142">
        <v>21</v>
      </c>
      <c r="L3142">
        <v>2</v>
      </c>
      <c r="M3142">
        <v>0</v>
      </c>
      <c r="N3142" s="2">
        <v>270.75818452380952</v>
      </c>
      <c r="O3142" s="2">
        <v>267.34389461011909</v>
      </c>
      <c r="P3142" s="2">
        <v>287.68</v>
      </c>
      <c r="Q3142" s="4">
        <v>825.78207913392862</v>
      </c>
      <c r="R3142" s="5">
        <v>5.2000000000000005E-2</v>
      </c>
      <c r="S3142" s="6">
        <v>868.72274724889292</v>
      </c>
      <c r="T3142" s="4">
        <v>0</v>
      </c>
      <c r="U3142" s="7">
        <v>868.72274724889292</v>
      </c>
      <c r="V3142" s="8">
        <v>0.74765589607699645</v>
      </c>
      <c r="W3142" s="7">
        <v>675.13327415752781</v>
      </c>
      <c r="X3142" s="7">
        <v>679.61920953398976</v>
      </c>
      <c r="Y3142" s="7">
        <v>891.20582812377972</v>
      </c>
      <c r="Z3142" s="7">
        <v>1195.5017778271172</v>
      </c>
      <c r="AA3142" s="7">
        <v>1431.761040987448</v>
      </c>
      <c r="AB3142" s="7">
        <v>1646.3382831615461</v>
      </c>
      <c r="AC3142" s="7">
        <v>1278.1214285714286</v>
      </c>
      <c r="AD3142" s="7">
        <v>1394.3142857142855</v>
      </c>
      <c r="AE3142" s="4">
        <v>903</v>
      </c>
      <c r="AF3142" s="4">
        <v>909</v>
      </c>
      <c r="AG3142" s="4">
        <v>1192</v>
      </c>
      <c r="AH3142" s="4">
        <v>1599</v>
      </c>
      <c r="AI3142" s="4">
        <v>1915</v>
      </c>
      <c r="AJ3142" s="4">
        <v>2202</v>
      </c>
      <c r="AK3142" s="4">
        <v>1301.2695117539936</v>
      </c>
      <c r="AL3142" s="8">
        <v>1.1199221223677329</v>
      </c>
      <c r="AM3142" s="4">
        <v>1158.5290794673103</v>
      </c>
      <c r="AN3142" s="8">
        <v>0.99707426769178986</v>
      </c>
      <c r="AO3142" s="4">
        <v>1011.463179535576</v>
      </c>
      <c r="AP3142" s="8">
        <v>0.8705037507529394</v>
      </c>
    </row>
    <row r="3143" spans="1:42" x14ac:dyDescent="0.25">
      <c r="A3143" s="2" t="s">
        <v>9114</v>
      </c>
      <c r="B3143" t="s">
        <v>9111</v>
      </c>
      <c r="C3143" t="s">
        <v>14</v>
      </c>
      <c r="D3143" t="s">
        <v>9110</v>
      </c>
      <c r="E3143" s="3" t="s">
        <v>8843</v>
      </c>
      <c r="F3143" t="s">
        <v>9115</v>
      </c>
      <c r="G3143">
        <v>140</v>
      </c>
      <c r="H3143">
        <v>2</v>
      </c>
      <c r="I3143">
        <v>19</v>
      </c>
      <c r="J3143">
        <v>43</v>
      </c>
      <c r="K3143">
        <v>52</v>
      </c>
      <c r="L3143">
        <v>18</v>
      </c>
      <c r="M3143">
        <v>6</v>
      </c>
      <c r="N3143" s="2">
        <v>293.20892857142854</v>
      </c>
      <c r="O3143" s="2">
        <v>347.6389507261905</v>
      </c>
      <c r="P3143" s="2">
        <v>313.51</v>
      </c>
      <c r="Q3143" s="4">
        <v>954.35787929761909</v>
      </c>
      <c r="R3143" s="5">
        <v>5.2000000000000005E-2</v>
      </c>
      <c r="S3143" s="6">
        <v>1003.9844890210953</v>
      </c>
      <c r="T3143" s="4">
        <v>0</v>
      </c>
      <c r="U3143" s="7">
        <v>1003.9844890210953</v>
      </c>
      <c r="V3143" s="8">
        <v>0.69872605033208568</v>
      </c>
      <c r="W3143" s="7">
        <v>630.94962344987346</v>
      </c>
      <c r="X3143" s="7">
        <v>635.14197975186585</v>
      </c>
      <c r="Y3143" s="7">
        <v>832.88145199584619</v>
      </c>
      <c r="Z3143" s="7">
        <v>1117.262954481005</v>
      </c>
      <c r="AA3143" s="7">
        <v>1338.0603863859442</v>
      </c>
      <c r="AB3143" s="7">
        <v>1538.5947628312526</v>
      </c>
      <c r="AC3143" s="7">
        <v>1580.5664285714286</v>
      </c>
      <c r="AD3143" s="7">
        <v>1724.2542857142855</v>
      </c>
      <c r="AE3143" s="4">
        <v>903</v>
      </c>
      <c r="AF3143" s="4">
        <v>909</v>
      </c>
      <c r="AG3143" s="4">
        <v>1192</v>
      </c>
      <c r="AH3143" s="4">
        <v>1599</v>
      </c>
      <c r="AI3143" s="4">
        <v>1915</v>
      </c>
      <c r="AJ3143" s="4">
        <v>2202</v>
      </c>
      <c r="AK3143" s="4">
        <v>1596.0575363123328</v>
      </c>
      <c r="AL3143" s="8">
        <v>1.1107810834185541</v>
      </c>
      <c r="AM3143" s="4">
        <v>1398.6998538819203</v>
      </c>
      <c r="AN3143" s="8">
        <v>0.97342940572306458</v>
      </c>
      <c r="AO3143" s="4">
        <v>1201.3421714515075</v>
      </c>
      <c r="AP3143" s="8">
        <v>0.83607772802757496</v>
      </c>
    </row>
    <row r="3144" spans="1:42" x14ac:dyDescent="0.25">
      <c r="A3144" s="2" t="s">
        <v>9116</v>
      </c>
      <c r="B3144" t="s">
        <v>9111</v>
      </c>
      <c r="C3144" t="s">
        <v>14</v>
      </c>
      <c r="D3144" t="s">
        <v>9110</v>
      </c>
      <c r="E3144" s="3" t="s">
        <v>8843</v>
      </c>
      <c r="F3144" t="s">
        <v>9113</v>
      </c>
      <c r="G3144">
        <v>78</v>
      </c>
      <c r="H3144">
        <v>7</v>
      </c>
      <c r="I3144">
        <v>31</v>
      </c>
      <c r="J3144">
        <v>20</v>
      </c>
      <c r="K3144">
        <v>8</v>
      </c>
      <c r="L3144">
        <v>12</v>
      </c>
      <c r="M3144">
        <v>0</v>
      </c>
      <c r="N3144" s="2">
        <v>274.34508547008551</v>
      </c>
      <c r="O3144" s="2">
        <v>254.78316345726506</v>
      </c>
      <c r="P3144" s="2">
        <v>327.96</v>
      </c>
      <c r="Q3144" s="4">
        <v>857.08824892735061</v>
      </c>
      <c r="R3144" s="5">
        <v>5.2000000000000005E-2</v>
      </c>
      <c r="S3144" s="6">
        <v>901.65683787157286</v>
      </c>
      <c r="T3144" s="4">
        <v>0</v>
      </c>
      <c r="U3144" s="7">
        <v>901.65683787157286</v>
      </c>
      <c r="V3144" s="8">
        <v>0.74729294196258378</v>
      </c>
      <c r="W3144" s="7">
        <v>674.80552659221314</v>
      </c>
      <c r="X3144" s="7">
        <v>679.28928424398862</v>
      </c>
      <c r="Y3144" s="7">
        <v>890.77318681939983</v>
      </c>
      <c r="Z3144" s="7">
        <v>1194.9214141981713</v>
      </c>
      <c r="AA3144" s="7">
        <v>1431.0659838583479</v>
      </c>
      <c r="AB3144" s="7">
        <v>1645.5390582016094</v>
      </c>
      <c r="AC3144" s="7">
        <v>1327.2205128205128</v>
      </c>
      <c r="AD3144" s="7">
        <v>1447.876923076923</v>
      </c>
      <c r="AE3144" s="4">
        <v>903</v>
      </c>
      <c r="AF3144" s="4">
        <v>909</v>
      </c>
      <c r="AG3144" s="4">
        <v>1192</v>
      </c>
      <c r="AH3144" s="4">
        <v>1599</v>
      </c>
      <c r="AI3144" s="4">
        <v>1915</v>
      </c>
      <c r="AJ3144" s="4">
        <v>2202</v>
      </c>
      <c r="AK3144" s="4">
        <v>1351.8211414307314</v>
      </c>
      <c r="AL3144" s="8">
        <v>1.1203889943003766</v>
      </c>
      <c r="AM3144" s="4">
        <v>1197.4790944961626</v>
      </c>
      <c r="AN3144" s="8">
        <v>0.99247034778456189</v>
      </c>
      <c r="AO3144" s="4">
        <v>1049.5679661838676</v>
      </c>
      <c r="AP3144" s="8">
        <v>0.86988164487357267</v>
      </c>
    </row>
    <row r="3145" spans="1:42" x14ac:dyDescent="0.25">
      <c r="A3145" s="2" t="s">
        <v>9119</v>
      </c>
      <c r="B3145" t="s">
        <v>9118</v>
      </c>
      <c r="C3145" t="s">
        <v>149</v>
      </c>
      <c r="D3145" t="s">
        <v>9117</v>
      </c>
      <c r="E3145" s="3" t="s">
        <v>8843</v>
      </c>
      <c r="F3145" t="s">
        <v>9120</v>
      </c>
      <c r="G3145">
        <v>173</v>
      </c>
      <c r="H3145">
        <v>0</v>
      </c>
      <c r="I3145">
        <v>33</v>
      </c>
      <c r="J3145">
        <v>61</v>
      </c>
      <c r="K3145">
        <v>61</v>
      </c>
      <c r="L3145">
        <v>16</v>
      </c>
      <c r="M3145">
        <v>2</v>
      </c>
      <c r="N3145" s="2">
        <v>273.93304431599228</v>
      </c>
      <c r="O3145" s="2">
        <v>536.7198508882467</v>
      </c>
      <c r="P3145" s="2">
        <v>293.67</v>
      </c>
      <c r="Q3145" s="4">
        <v>1104.3228952042391</v>
      </c>
      <c r="R3145" s="5">
        <v>5.2000000000000005E-2</v>
      </c>
      <c r="S3145" s="6">
        <v>1161.7476857548595</v>
      </c>
      <c r="T3145" s="4">
        <v>0</v>
      </c>
      <c r="U3145" s="7">
        <v>1161.7476857548595</v>
      </c>
      <c r="V3145" s="8">
        <v>0.57757366043040403</v>
      </c>
      <c r="W3145" s="7">
        <v>885.42042143980927</v>
      </c>
      <c r="X3145" s="7">
        <v>919.49726740520316</v>
      </c>
      <c r="Y3145" s="7">
        <v>1018.2623633388022</v>
      </c>
      <c r="Z3145" s="7">
        <v>1266.0414636634455</v>
      </c>
      <c r="AA3145" s="7">
        <v>1710.1956085344261</v>
      </c>
      <c r="AB3145" s="7">
        <v>1966.6383137655255</v>
      </c>
      <c r="AC3145" s="7">
        <v>2212.5705202312142</v>
      </c>
      <c r="AD3145" s="7">
        <v>2413.7132947976879</v>
      </c>
      <c r="AE3145" s="4">
        <v>1533</v>
      </c>
      <c r="AF3145" s="4">
        <v>1592</v>
      </c>
      <c r="AG3145" s="4">
        <v>1763</v>
      </c>
      <c r="AH3145" s="4">
        <v>2192</v>
      </c>
      <c r="AI3145" s="4">
        <v>2961</v>
      </c>
      <c r="AJ3145" s="4">
        <v>3405</v>
      </c>
      <c r="AK3145" s="4">
        <v>2171.2694905038634</v>
      </c>
      <c r="AL3145" s="8">
        <v>1.0794668091775272</v>
      </c>
      <c r="AM3145" s="4">
        <v>1832.5912076203265</v>
      </c>
      <c r="AN3145" s="8">
        <v>0.91108975282365356</v>
      </c>
      <c r="AO3145" s="4">
        <v>1493.9129247367898</v>
      </c>
      <c r="AP3145" s="8">
        <v>0.74271269646978</v>
      </c>
    </row>
    <row r="3146" spans="1:42" x14ac:dyDescent="0.25">
      <c r="A3146" s="2" t="s">
        <v>9123</v>
      </c>
      <c r="B3146" t="s">
        <v>9122</v>
      </c>
      <c r="C3146" t="s">
        <v>149</v>
      </c>
      <c r="D3146" t="s">
        <v>9121</v>
      </c>
      <c r="E3146" s="3" t="s">
        <v>8843</v>
      </c>
      <c r="F3146" t="s">
        <v>9124</v>
      </c>
      <c r="G3146">
        <v>26</v>
      </c>
      <c r="H3146">
        <v>0</v>
      </c>
      <c r="I3146">
        <v>5</v>
      </c>
      <c r="J3146">
        <v>10</v>
      </c>
      <c r="K3146">
        <v>8</v>
      </c>
      <c r="L3146">
        <v>2</v>
      </c>
      <c r="M3146">
        <v>1</v>
      </c>
      <c r="N3146" s="2">
        <v>295.53205128205127</v>
      </c>
      <c r="O3146" s="2">
        <v>309.43139432051288</v>
      </c>
      <c r="P3146" s="2">
        <v>311.35000000000002</v>
      </c>
      <c r="Q3146" s="4">
        <v>916.31344560256423</v>
      </c>
      <c r="R3146" s="5">
        <v>5.2000000000000005E-2</v>
      </c>
      <c r="S3146" s="6">
        <v>963.96174477389764</v>
      </c>
      <c r="T3146" s="4">
        <v>13.346153846153847</v>
      </c>
      <c r="U3146" s="7">
        <v>977.30789862005145</v>
      </c>
      <c r="V3146" s="8">
        <v>0.91307648007910236</v>
      </c>
      <c r="W3146" s="7">
        <v>684.46167942549926</v>
      </c>
      <c r="X3146" s="7">
        <v>688.96471679014064</v>
      </c>
      <c r="Y3146" s="7">
        <v>837.56494982330821</v>
      </c>
      <c r="Z3146" s="7">
        <v>1101.4429393912967</v>
      </c>
      <c r="AA3146" s="7">
        <v>1406.7488727139867</v>
      </c>
      <c r="AB3146" s="7">
        <v>1617.4910213792059</v>
      </c>
      <c r="AC3146" s="7">
        <v>1177.3807692307694</v>
      </c>
      <c r="AD3146" s="7">
        <v>1284.4153846153845</v>
      </c>
      <c r="AE3146" s="4">
        <v>760</v>
      </c>
      <c r="AF3146" s="4">
        <v>765</v>
      </c>
      <c r="AG3146" s="4">
        <v>930</v>
      </c>
      <c r="AH3146" s="4">
        <v>1223</v>
      </c>
      <c r="AI3146" s="4">
        <v>1562</v>
      </c>
      <c r="AJ3146" s="4">
        <v>1796</v>
      </c>
      <c r="AK3146" s="4">
        <v>1213.417832275255</v>
      </c>
      <c r="AL3146" s="8">
        <v>1.1461376132508043</v>
      </c>
      <c r="AM3146" s="4">
        <v>1126.6504974921741</v>
      </c>
      <c r="AN3146" s="8">
        <v>1.0650728712780382</v>
      </c>
      <c r="AO3146" s="4">
        <v>1039.8831627090933</v>
      </c>
      <c r="AP3146" s="8">
        <v>0.98400812930527237</v>
      </c>
    </row>
    <row r="3147" spans="1:42" x14ac:dyDescent="0.25">
      <c r="A3147" s="2" t="s">
        <v>9127</v>
      </c>
      <c r="B3147" t="s">
        <v>9126</v>
      </c>
      <c r="C3147" t="s">
        <v>149</v>
      </c>
      <c r="D3147" t="s">
        <v>9125</v>
      </c>
      <c r="E3147" s="3" t="s">
        <v>8843</v>
      </c>
      <c r="F3147" t="s">
        <v>2591</v>
      </c>
      <c r="G3147">
        <v>84</v>
      </c>
      <c r="H3147">
        <v>2</v>
      </c>
      <c r="I3147">
        <v>24</v>
      </c>
      <c r="J3147">
        <v>40</v>
      </c>
      <c r="K3147">
        <v>17</v>
      </c>
      <c r="L3147">
        <v>1</v>
      </c>
      <c r="M3147">
        <v>0</v>
      </c>
      <c r="N3147" s="2">
        <v>270.27380952380952</v>
      </c>
      <c r="O3147" s="2">
        <v>333.61216326587305</v>
      </c>
      <c r="P3147" s="2">
        <v>295.44</v>
      </c>
      <c r="Q3147" s="4">
        <v>899.32597278968251</v>
      </c>
      <c r="R3147" s="5">
        <v>5.2000000000000005E-2</v>
      </c>
      <c r="S3147" s="6">
        <v>946.09092337474601</v>
      </c>
      <c r="T3147" s="4">
        <v>0</v>
      </c>
      <c r="U3147" s="7">
        <v>946.09092337474601</v>
      </c>
      <c r="V3147" s="8">
        <v>0.99020206787458775</v>
      </c>
      <c r="W3147" s="7">
        <v>707.00427646245566</v>
      </c>
      <c r="X3147" s="7">
        <v>711.95528680182861</v>
      </c>
      <c r="Y3147" s="7">
        <v>933.76055000573626</v>
      </c>
      <c r="Z3147" s="7">
        <v>1303.1059213229576</v>
      </c>
      <c r="AA3147" s="7">
        <v>1467.4794645901391</v>
      </c>
      <c r="AB3147" s="7">
        <v>1687.3043236582976</v>
      </c>
      <c r="AC3147" s="7">
        <v>1050.9976190476191</v>
      </c>
      <c r="AD3147" s="7">
        <v>1146.5428571428572</v>
      </c>
      <c r="AE3147" s="4">
        <v>714</v>
      </c>
      <c r="AF3147" s="4">
        <v>719</v>
      </c>
      <c r="AG3147" s="4">
        <v>943</v>
      </c>
      <c r="AH3147" s="4">
        <v>1316</v>
      </c>
      <c r="AI3147" s="4">
        <v>1482</v>
      </c>
      <c r="AJ3147" s="4">
        <v>1704</v>
      </c>
      <c r="AK3147" s="4">
        <v>1106.6499614941267</v>
      </c>
      <c r="AL3147" s="8">
        <v>1.1582471126305993</v>
      </c>
      <c r="AM3147" s="4">
        <v>1053.1302821209999</v>
      </c>
      <c r="AN3147" s="8">
        <v>1.1022320977119289</v>
      </c>
      <c r="AO3147" s="4">
        <v>999.61060274787292</v>
      </c>
      <c r="AP3147" s="8">
        <v>1.0462170827932582</v>
      </c>
    </row>
    <row r="3148" spans="1:42" x14ac:dyDescent="0.25">
      <c r="A3148" s="2" t="s">
        <v>9129</v>
      </c>
      <c r="B3148" t="s">
        <v>4825</v>
      </c>
      <c r="C3148" t="s">
        <v>14</v>
      </c>
      <c r="D3148" t="s">
        <v>9128</v>
      </c>
      <c r="E3148" s="3" t="s">
        <v>8843</v>
      </c>
      <c r="F3148" t="s">
        <v>9130</v>
      </c>
      <c r="G3148">
        <v>383</v>
      </c>
      <c r="H3148">
        <v>1</v>
      </c>
      <c r="I3148">
        <v>130</v>
      </c>
      <c r="J3148">
        <v>104</v>
      </c>
      <c r="K3148">
        <v>110</v>
      </c>
      <c r="L3148">
        <v>31</v>
      </c>
      <c r="M3148">
        <v>7</v>
      </c>
      <c r="N3148" s="2">
        <v>304.85182767624019</v>
      </c>
      <c r="O3148" s="2">
        <v>524.27515788424739</v>
      </c>
      <c r="P3148" s="2">
        <v>185.28</v>
      </c>
      <c r="Q3148" s="4">
        <v>1014.4069855604876</v>
      </c>
      <c r="R3148" s="5">
        <v>5.2000000000000005E-2</v>
      </c>
      <c r="S3148" s="6">
        <v>1067.1561488096329</v>
      </c>
      <c r="T3148" s="4">
        <v>84.543766578249333</v>
      </c>
      <c r="U3148" s="7">
        <v>1151.6999153878821</v>
      </c>
      <c r="V3148" s="8">
        <v>1.117806731135464</v>
      </c>
      <c r="W3148" s="7">
        <v>786.13500059682247</v>
      </c>
      <c r="X3148" s="7">
        <v>790.27800455253691</v>
      </c>
      <c r="Y3148" s="7">
        <v>963.24841970361638</v>
      </c>
      <c r="Z3148" s="7">
        <v>1289.5099812161316</v>
      </c>
      <c r="AA3148" s="7">
        <v>1617.8430447065041</v>
      </c>
      <c r="AB3148" s="7">
        <v>1860.2087761158011</v>
      </c>
      <c r="AC3148" s="7">
        <v>1133.3532637075718</v>
      </c>
      <c r="AD3148" s="7">
        <v>1236.3853785900781</v>
      </c>
      <c r="AE3148" s="4">
        <v>759</v>
      </c>
      <c r="AF3148" s="4">
        <v>763</v>
      </c>
      <c r="AG3148" s="4">
        <v>930</v>
      </c>
      <c r="AH3148" s="4">
        <v>1245</v>
      </c>
      <c r="AI3148" s="4">
        <v>1562</v>
      </c>
      <c r="AJ3148" s="4">
        <v>1796</v>
      </c>
      <c r="AK3148" s="4">
        <v>1126.5772011922197</v>
      </c>
      <c r="AL3148" s="8">
        <v>1.1754790913023383</v>
      </c>
      <c r="AM3148" s="4">
        <v>1106.7126051922269</v>
      </c>
      <c r="AN3148" s="8">
        <v>1.1561990871767844</v>
      </c>
      <c r="AO3148" s="4">
        <v>1086.8480091922343</v>
      </c>
      <c r="AP3148" s="8">
        <v>1.1369190830512306</v>
      </c>
    </row>
    <row r="3149" spans="1:42" x14ac:dyDescent="0.25">
      <c r="A3149" s="2" t="s">
        <v>9133</v>
      </c>
      <c r="B3149" t="s">
        <v>9132</v>
      </c>
      <c r="C3149" t="s">
        <v>149</v>
      </c>
      <c r="D3149" t="s">
        <v>9131</v>
      </c>
      <c r="E3149" s="3" t="s">
        <v>8843</v>
      </c>
      <c r="F3149" t="s">
        <v>9134</v>
      </c>
      <c r="G3149">
        <v>84</v>
      </c>
      <c r="H3149">
        <v>0</v>
      </c>
      <c r="I3149">
        <v>6</v>
      </c>
      <c r="J3149">
        <v>33</v>
      </c>
      <c r="K3149">
        <v>37</v>
      </c>
      <c r="L3149">
        <v>8</v>
      </c>
      <c r="M3149">
        <v>0</v>
      </c>
      <c r="N3149" s="2">
        <v>303.40476190476187</v>
      </c>
      <c r="O3149" s="2">
        <v>250.70200518253978</v>
      </c>
      <c r="P3149" s="2">
        <v>262.67</v>
      </c>
      <c r="Q3149" s="4">
        <v>816.77676708730178</v>
      </c>
      <c r="R3149" s="5">
        <v>5.2000000000000005E-2</v>
      </c>
      <c r="S3149" s="6">
        <v>859.24915897584151</v>
      </c>
      <c r="T3149" s="4">
        <v>124.17283950617283</v>
      </c>
      <c r="U3149" s="7">
        <v>983.42199848201437</v>
      </c>
      <c r="V3149" s="8">
        <v>0.94123452256012308</v>
      </c>
      <c r="W3149" s="7">
        <v>578.96152526856224</v>
      </c>
      <c r="X3149" s="7">
        <v>583.07346791961731</v>
      </c>
      <c r="Y3149" s="7">
        <v>764.82133309625408</v>
      </c>
      <c r="Z3149" s="7">
        <v>954.79308357500099</v>
      </c>
      <c r="AA3149" s="7">
        <v>1014.005057750195</v>
      </c>
      <c r="AB3149" s="7">
        <v>1166.1469358392346</v>
      </c>
      <c r="AC3149" s="7">
        <v>1149.3035714285716</v>
      </c>
      <c r="AD3149" s="7">
        <v>1253.7857142857144</v>
      </c>
      <c r="AE3149" s="4">
        <v>704</v>
      </c>
      <c r="AF3149" s="4">
        <v>709</v>
      </c>
      <c r="AG3149" s="4">
        <v>930</v>
      </c>
      <c r="AH3149" s="4">
        <v>1161</v>
      </c>
      <c r="AI3149" s="4">
        <v>1233</v>
      </c>
      <c r="AJ3149" s="4">
        <v>1418</v>
      </c>
      <c r="AK3149" s="4">
        <v>1082.4499107510414</v>
      </c>
      <c r="AL3149" s="8">
        <v>1.1548602634490512</v>
      </c>
      <c r="AM3149" s="4">
        <v>1008.0496601593082</v>
      </c>
      <c r="AN3149" s="8">
        <v>1.0836516831527421</v>
      </c>
      <c r="AO3149" s="4">
        <v>933.64940956757482</v>
      </c>
      <c r="AP3149" s="8">
        <v>1.0124431028564325</v>
      </c>
    </row>
    <row r="3150" spans="1:42" x14ac:dyDescent="0.25">
      <c r="A3150" s="2" t="s">
        <v>9137</v>
      </c>
      <c r="B3150" t="s">
        <v>9136</v>
      </c>
      <c r="C3150" t="s">
        <v>149</v>
      </c>
      <c r="D3150" t="s">
        <v>9135</v>
      </c>
      <c r="E3150" s="3" t="s">
        <v>8843</v>
      </c>
      <c r="F3150" t="s">
        <v>9138</v>
      </c>
      <c r="G3150">
        <v>172</v>
      </c>
      <c r="H3150">
        <v>0</v>
      </c>
      <c r="I3150">
        <v>56</v>
      </c>
      <c r="J3150">
        <v>50</v>
      </c>
      <c r="K3150">
        <v>40</v>
      </c>
      <c r="L3150">
        <v>20</v>
      </c>
      <c r="M3150">
        <v>6</v>
      </c>
      <c r="N3150" s="2">
        <v>311.82994186046511</v>
      </c>
      <c r="O3150" s="2">
        <v>322.99259967054257</v>
      </c>
      <c r="P3150" s="2">
        <v>360.92</v>
      </c>
      <c r="Q3150" s="4">
        <v>995.74254153100765</v>
      </c>
      <c r="R3150" s="5">
        <v>5.2000000000000005E-2</v>
      </c>
      <c r="S3150" s="6">
        <v>1047.5211536906202</v>
      </c>
      <c r="T3150" s="4">
        <v>0</v>
      </c>
      <c r="U3150" s="7">
        <v>1047.5211536906202</v>
      </c>
      <c r="V3150" s="8">
        <v>1.0242609031800318</v>
      </c>
      <c r="W3150" s="7">
        <v>722.10393674192233</v>
      </c>
      <c r="X3150" s="7">
        <v>726.20098035464241</v>
      </c>
      <c r="Y3150" s="7">
        <v>952.5626399574295</v>
      </c>
      <c r="Z3150" s="7">
        <v>1334.6119568435813</v>
      </c>
      <c r="AA3150" s="7">
        <v>1430.8924817425043</v>
      </c>
      <c r="AB3150" s="7">
        <v>1645.987271410311</v>
      </c>
      <c r="AC3150" s="7">
        <v>1124.9802325581395</v>
      </c>
      <c r="AD3150" s="7">
        <v>1227.2511627906977</v>
      </c>
      <c r="AE3150" s="4">
        <v>705</v>
      </c>
      <c r="AF3150" s="4">
        <v>709</v>
      </c>
      <c r="AG3150" s="4">
        <v>930</v>
      </c>
      <c r="AH3150" s="4">
        <v>1303</v>
      </c>
      <c r="AI3150" s="4">
        <v>1397</v>
      </c>
      <c r="AJ3150" s="4">
        <v>1607</v>
      </c>
      <c r="AK3150" s="4">
        <v>1194.2668521180717</v>
      </c>
      <c r="AL3150" s="8">
        <v>1.1677481073090648</v>
      </c>
      <c r="AM3150" s="4">
        <v>1145.6692506907989</v>
      </c>
      <c r="AN3150" s="8">
        <v>1.1202296176299695</v>
      </c>
      <c r="AO3150" s="4">
        <v>1096.1187551178932</v>
      </c>
      <c r="AP3150" s="8">
        <v>1.0717793928591273</v>
      </c>
    </row>
    <row r="3151" spans="1:42" x14ac:dyDescent="0.25">
      <c r="A3151" s="2" t="s">
        <v>9141</v>
      </c>
      <c r="B3151" t="s">
        <v>9140</v>
      </c>
      <c r="C3151" t="s">
        <v>14</v>
      </c>
      <c r="D3151" t="s">
        <v>9139</v>
      </c>
      <c r="E3151" s="3" t="s">
        <v>8843</v>
      </c>
      <c r="F3151" t="s">
        <v>9142</v>
      </c>
      <c r="G3151">
        <v>142</v>
      </c>
      <c r="H3151">
        <v>5</v>
      </c>
      <c r="I3151">
        <v>17</v>
      </c>
      <c r="J3151">
        <v>98</v>
      </c>
      <c r="K3151">
        <v>20</v>
      </c>
      <c r="L3151">
        <v>2</v>
      </c>
      <c r="M3151">
        <v>0</v>
      </c>
      <c r="N3151" s="2">
        <v>295.73180751173709</v>
      </c>
      <c r="O3151" s="2">
        <v>356.55293598817963</v>
      </c>
      <c r="P3151" s="2">
        <v>254.58</v>
      </c>
      <c r="Q3151" s="4">
        <v>906.8647434999167</v>
      </c>
      <c r="R3151" s="5">
        <v>5.2000000000000005E-2</v>
      </c>
      <c r="S3151" s="6">
        <v>954.02171016191244</v>
      </c>
      <c r="T3151" s="4">
        <v>74.992481203007515</v>
      </c>
      <c r="U3151" s="7">
        <v>1029.01419136492</v>
      </c>
      <c r="V3151" s="8">
        <v>0.87481299870573337</v>
      </c>
      <c r="W3151" s="7">
        <v>747.79583536633095</v>
      </c>
      <c r="X3151" s="7">
        <v>752.66218570494038</v>
      </c>
      <c r="Y3151" s="7">
        <v>950.56043280839458</v>
      </c>
      <c r="Z3151" s="7">
        <v>1145.2144463527757</v>
      </c>
      <c r="AA3151" s="7">
        <v>1438.8175834488839</v>
      </c>
      <c r="AB3151" s="7">
        <v>1654.5591151272397</v>
      </c>
      <c r="AC3151" s="7">
        <v>1293.8943661971832</v>
      </c>
      <c r="AD3151" s="7">
        <v>1411.5211267605632</v>
      </c>
      <c r="AE3151" s="4">
        <v>922</v>
      </c>
      <c r="AF3151" s="4">
        <v>928</v>
      </c>
      <c r="AG3151" s="4">
        <v>1172</v>
      </c>
      <c r="AH3151" s="4">
        <v>1412</v>
      </c>
      <c r="AI3151" s="4">
        <v>1774</v>
      </c>
      <c r="AJ3151" s="4">
        <v>2040</v>
      </c>
      <c r="AK3151" s="4">
        <v>1264.2384518638098</v>
      </c>
      <c r="AL3151" s="8">
        <v>1.138542731817566</v>
      </c>
      <c r="AM3151" s="4">
        <v>1161.6470884663318</v>
      </c>
      <c r="AN3151" s="8">
        <v>1.0513250248042041</v>
      </c>
      <c r="AO3151" s="4">
        <v>1056.6130735593902</v>
      </c>
      <c r="AP3151" s="8">
        <v>0.96203070571909532</v>
      </c>
    </row>
    <row r="3152" spans="1:42" x14ac:dyDescent="0.25">
      <c r="A3152" s="2" t="s">
        <v>9143</v>
      </c>
      <c r="B3152" t="s">
        <v>9140</v>
      </c>
      <c r="C3152" t="s">
        <v>14</v>
      </c>
      <c r="D3152" t="s">
        <v>9139</v>
      </c>
      <c r="E3152" s="3" t="s">
        <v>8843</v>
      </c>
      <c r="F3152" t="s">
        <v>9144</v>
      </c>
      <c r="G3152">
        <v>100</v>
      </c>
      <c r="H3152">
        <v>41</v>
      </c>
      <c r="I3152">
        <v>55</v>
      </c>
      <c r="J3152">
        <v>4</v>
      </c>
      <c r="K3152">
        <v>0</v>
      </c>
      <c r="L3152">
        <v>0</v>
      </c>
      <c r="M3152">
        <v>0</v>
      </c>
      <c r="N3152" s="2">
        <v>231.56916666666666</v>
      </c>
      <c r="O3152" s="2">
        <v>264.70385750000003</v>
      </c>
      <c r="P3152" s="2">
        <v>285</v>
      </c>
      <c r="Q3152" s="4">
        <v>781.27302416666669</v>
      </c>
      <c r="R3152" s="5">
        <v>5.2000000000000005E-2</v>
      </c>
      <c r="S3152" s="6">
        <v>821.89922142333342</v>
      </c>
      <c r="T3152" s="4">
        <v>0</v>
      </c>
      <c r="U3152" s="7">
        <v>821.89922142333342</v>
      </c>
      <c r="V3152" s="8">
        <v>0.87875464709006035</v>
      </c>
      <c r="W3152" s="7">
        <v>810.21178461703573</v>
      </c>
      <c r="X3152" s="7">
        <v>815.48431249957605</v>
      </c>
      <c r="Y3152" s="7">
        <v>1029.9004463895508</v>
      </c>
      <c r="Z3152" s="7">
        <v>1240.8015616911653</v>
      </c>
      <c r="AA3152" s="7">
        <v>1558.9107439377672</v>
      </c>
      <c r="AB3152" s="7">
        <v>1792.6594800637231</v>
      </c>
      <c r="AC3152" s="7">
        <v>1028.83</v>
      </c>
      <c r="AD3152" s="7">
        <v>1122.3599999999999</v>
      </c>
      <c r="AE3152" s="4">
        <v>922</v>
      </c>
      <c r="AF3152" s="4">
        <v>928</v>
      </c>
      <c r="AG3152" s="4">
        <v>1172</v>
      </c>
      <c r="AH3152" s="4">
        <v>1412</v>
      </c>
      <c r="AI3152" s="4">
        <v>1774</v>
      </c>
      <c r="AJ3152" s="4">
        <v>2040</v>
      </c>
      <c r="AK3152" s="4">
        <v>1065.9084331208958</v>
      </c>
      <c r="AL3152" s="8">
        <v>1.1396433584100245</v>
      </c>
      <c r="AM3152" s="4">
        <v>984.57202922170836</v>
      </c>
      <c r="AN3152" s="8">
        <v>1.052680454636703</v>
      </c>
      <c r="AO3152" s="4">
        <v>903.23562532252095</v>
      </c>
      <c r="AP3152" s="8">
        <v>0.96571755086338185</v>
      </c>
    </row>
    <row r="3153" spans="1:42" x14ac:dyDescent="0.25">
      <c r="A3153" s="2" t="s">
        <v>9145</v>
      </c>
      <c r="B3153" t="s">
        <v>9140</v>
      </c>
      <c r="C3153" t="s">
        <v>14</v>
      </c>
      <c r="D3153" t="s">
        <v>9139</v>
      </c>
      <c r="E3153" s="3" t="s">
        <v>8843</v>
      </c>
      <c r="F3153" t="s">
        <v>9146</v>
      </c>
      <c r="G3153">
        <v>26</v>
      </c>
      <c r="H3153">
        <v>0</v>
      </c>
      <c r="I3153">
        <v>17</v>
      </c>
      <c r="J3153">
        <v>9</v>
      </c>
      <c r="K3153">
        <v>0</v>
      </c>
      <c r="L3153">
        <v>0</v>
      </c>
      <c r="M3153">
        <v>0</v>
      </c>
      <c r="N3153" s="2">
        <v>272.20512820512823</v>
      </c>
      <c r="O3153" s="2">
        <v>310.09762794871801</v>
      </c>
      <c r="P3153" s="2">
        <v>283.45</v>
      </c>
      <c r="Q3153" s="4">
        <v>865.75275615384635</v>
      </c>
      <c r="R3153" s="5">
        <v>5.2000000000000005E-2</v>
      </c>
      <c r="S3153" s="6">
        <v>910.77189947384636</v>
      </c>
      <c r="T3153" s="4">
        <v>57.714285714285715</v>
      </c>
      <c r="U3153" s="7">
        <v>968.48618518813203</v>
      </c>
      <c r="V3153" s="8">
        <v>0.95656590240432426</v>
      </c>
      <c r="W3153" s="7">
        <v>829.39613942360768</v>
      </c>
      <c r="X3153" s="7">
        <v>834.79351126367453</v>
      </c>
      <c r="Y3153" s="7">
        <v>1054.2866327597269</v>
      </c>
      <c r="Z3153" s="7">
        <v>1270.1815063624013</v>
      </c>
      <c r="AA3153" s="7">
        <v>1595.8229407131021</v>
      </c>
      <c r="AB3153" s="7">
        <v>1835.1064256227328</v>
      </c>
      <c r="AC3153" s="7">
        <v>1113.7076923076925</v>
      </c>
      <c r="AD3153" s="7">
        <v>1214.9538461538461</v>
      </c>
      <c r="AE3153" s="4">
        <v>922</v>
      </c>
      <c r="AF3153" s="4">
        <v>928</v>
      </c>
      <c r="AG3153" s="4">
        <v>1172</v>
      </c>
      <c r="AH3153" s="4">
        <v>1412</v>
      </c>
      <c r="AI3153" s="4">
        <v>1774</v>
      </c>
      <c r="AJ3153" s="4">
        <v>2040</v>
      </c>
      <c r="AK3153" s="4">
        <v>1105.9855426614654</v>
      </c>
      <c r="AL3153" s="8">
        <v>1.149376824865884</v>
      </c>
      <c r="AM3153" s="4">
        <v>1038.0851450309892</v>
      </c>
      <c r="AN3153" s="8">
        <v>1.0823121561836024</v>
      </c>
      <c r="AO3153" s="4">
        <v>970.18474740051306</v>
      </c>
      <c r="AP3153" s="8">
        <v>1.0152474875013209</v>
      </c>
    </row>
    <row r="3154" spans="1:42" x14ac:dyDescent="0.25">
      <c r="A3154" s="2" t="s">
        <v>9148</v>
      </c>
      <c r="B3154" t="s">
        <v>205</v>
      </c>
      <c r="C3154" t="s">
        <v>14</v>
      </c>
      <c r="D3154" t="s">
        <v>9147</v>
      </c>
      <c r="E3154" s="3" t="s">
        <v>8843</v>
      </c>
      <c r="F3154" t="s">
        <v>9149</v>
      </c>
      <c r="G3154">
        <v>183</v>
      </c>
      <c r="H3154">
        <v>30</v>
      </c>
      <c r="I3154">
        <v>56</v>
      </c>
      <c r="J3154">
        <v>42</v>
      </c>
      <c r="K3154">
        <v>40</v>
      </c>
      <c r="L3154">
        <v>12</v>
      </c>
      <c r="M3154">
        <v>3</v>
      </c>
      <c r="N3154" s="2">
        <v>243.44945355191257</v>
      </c>
      <c r="O3154" s="2">
        <v>395.33109355009111</v>
      </c>
      <c r="P3154" s="2">
        <v>348.26</v>
      </c>
      <c r="Q3154" s="4">
        <v>987.04054710200364</v>
      </c>
      <c r="R3154" s="5">
        <v>5.2000000000000005E-2</v>
      </c>
      <c r="S3154" s="6">
        <v>1038.366655551308</v>
      </c>
      <c r="T3154" s="4">
        <v>0</v>
      </c>
      <c r="U3154" s="7">
        <v>1038.366655551308</v>
      </c>
      <c r="V3154" s="8">
        <v>0.55461990270679729</v>
      </c>
      <c r="W3154" s="7">
        <v>850.23231084952022</v>
      </c>
      <c r="X3154" s="7">
        <v>882.95488510922132</v>
      </c>
      <c r="Y3154" s="7">
        <v>977.79488847208358</v>
      </c>
      <c r="Z3154" s="7">
        <v>1215.7268267332997</v>
      </c>
      <c r="AA3154" s="7">
        <v>1642.2295319148268</v>
      </c>
      <c r="AB3154" s="7">
        <v>1888.4807687166449</v>
      </c>
      <c r="AC3154" s="7">
        <v>2059.4344262295085</v>
      </c>
      <c r="AD3154" s="7">
        <v>2246.655737704918</v>
      </c>
      <c r="AE3154" s="4">
        <v>1533</v>
      </c>
      <c r="AF3154" s="4">
        <v>1592</v>
      </c>
      <c r="AG3154" s="4">
        <v>1763</v>
      </c>
      <c r="AH3154" s="4">
        <v>2192</v>
      </c>
      <c r="AI3154" s="4">
        <v>2961</v>
      </c>
      <c r="AJ3154" s="4">
        <v>3405</v>
      </c>
      <c r="AK3154" s="4">
        <v>2013.8991770773434</v>
      </c>
      <c r="AL3154" s="8">
        <v>1.0756783836234662</v>
      </c>
      <c r="AM3154" s="4">
        <v>1686.7388802240996</v>
      </c>
      <c r="AN3154" s="8">
        <v>0.90093316136482704</v>
      </c>
      <c r="AO3154" s="4">
        <v>1359.5785833708564</v>
      </c>
      <c r="AP3154" s="8">
        <v>0.7261879391061884</v>
      </c>
    </row>
    <row r="3155" spans="1:42" x14ac:dyDescent="0.25">
      <c r="A3155" s="2" t="s">
        <v>9152</v>
      </c>
      <c r="B3155" t="s">
        <v>9151</v>
      </c>
      <c r="C3155" t="s">
        <v>149</v>
      </c>
      <c r="D3155" t="s">
        <v>9150</v>
      </c>
      <c r="E3155" s="3" t="s">
        <v>8843</v>
      </c>
      <c r="F3155" t="s">
        <v>9153</v>
      </c>
      <c r="G3155">
        <v>54</v>
      </c>
      <c r="H3155">
        <v>1</v>
      </c>
      <c r="I3155">
        <v>18</v>
      </c>
      <c r="J3155">
        <v>13</v>
      </c>
      <c r="K3155">
        <v>16</v>
      </c>
      <c r="L3155">
        <v>6</v>
      </c>
      <c r="M3155">
        <v>0</v>
      </c>
      <c r="N3155" s="2">
        <v>289.22222222222223</v>
      </c>
      <c r="O3155" s="2">
        <v>425.98831212962972</v>
      </c>
      <c r="P3155" s="2">
        <v>261.74</v>
      </c>
      <c r="Q3155" s="4">
        <v>976.95053435185196</v>
      </c>
      <c r="R3155" s="5">
        <v>5.2000000000000005E-2</v>
      </c>
      <c r="S3155" s="6">
        <v>1027.7519621381482</v>
      </c>
      <c r="T3155" s="4">
        <v>0</v>
      </c>
      <c r="U3155" s="7">
        <v>1027.7519621381482</v>
      </c>
      <c r="V3155" s="8">
        <v>1.0814647093702014</v>
      </c>
      <c r="W3155" s="7">
        <v>767.83994365284298</v>
      </c>
      <c r="X3155" s="7">
        <v>773.24726719969385</v>
      </c>
      <c r="Y3155" s="7">
        <v>1014.4138973892489</v>
      </c>
      <c r="Z3155" s="7">
        <v>1222.0551215883277</v>
      </c>
      <c r="AA3155" s="7">
        <v>1345.3420984565303</v>
      </c>
      <c r="AB3155" s="7">
        <v>1547.5759991087582</v>
      </c>
      <c r="AC3155" s="7">
        <v>1045.3666666666668</v>
      </c>
      <c r="AD3155" s="7">
        <v>1140.4000000000001</v>
      </c>
      <c r="AE3155" s="4">
        <v>710</v>
      </c>
      <c r="AF3155" s="4">
        <v>715</v>
      </c>
      <c r="AG3155" s="4">
        <v>938</v>
      </c>
      <c r="AH3155" s="4">
        <v>1130</v>
      </c>
      <c r="AI3155" s="4">
        <v>1244</v>
      </c>
      <c r="AJ3155" s="4">
        <v>1431</v>
      </c>
      <c r="AK3155" s="4">
        <v>1114.6733829289301</v>
      </c>
      <c r="AL3155" s="8">
        <v>1.1729288491009435</v>
      </c>
      <c r="AM3155" s="4">
        <v>1085.6995759986694</v>
      </c>
      <c r="AN3155" s="8">
        <v>1.1424408025240296</v>
      </c>
      <c r="AO3155" s="4">
        <v>1056.7257690684089</v>
      </c>
      <c r="AP3155" s="8">
        <v>1.1119527559471156</v>
      </c>
    </row>
    <row r="3156" spans="1:42" x14ac:dyDescent="0.25">
      <c r="A3156" s="2" t="s">
        <v>9156</v>
      </c>
      <c r="B3156" t="s">
        <v>9155</v>
      </c>
      <c r="C3156" t="s">
        <v>14</v>
      </c>
      <c r="D3156" t="s">
        <v>9154</v>
      </c>
      <c r="E3156" s="3" t="s">
        <v>8843</v>
      </c>
      <c r="F3156" t="s">
        <v>3088</v>
      </c>
      <c r="G3156">
        <v>205</v>
      </c>
      <c r="H3156">
        <v>21</v>
      </c>
      <c r="I3156">
        <v>55</v>
      </c>
      <c r="J3156">
        <v>69</v>
      </c>
      <c r="K3156">
        <v>46</v>
      </c>
      <c r="L3156">
        <v>12</v>
      </c>
      <c r="M3156">
        <v>2</v>
      </c>
      <c r="N3156" s="2">
        <v>256.18536585365854</v>
      </c>
      <c r="O3156" s="2">
        <v>413.50160260975616</v>
      </c>
      <c r="P3156" s="2">
        <v>327.97</v>
      </c>
      <c r="Q3156" s="4">
        <v>997.65696846341473</v>
      </c>
      <c r="R3156" s="5">
        <v>5.2000000000000005E-2</v>
      </c>
      <c r="S3156" s="6">
        <v>1049.5351308235124</v>
      </c>
      <c r="T3156" s="4">
        <v>0</v>
      </c>
      <c r="U3156" s="7">
        <v>1049.5351308235124</v>
      </c>
      <c r="V3156" s="8">
        <v>0.55946242288563464</v>
      </c>
      <c r="W3156" s="7">
        <v>857.65589428367798</v>
      </c>
      <c r="X3156" s="7">
        <v>890.66417723393045</v>
      </c>
      <c r="Y3156" s="7">
        <v>986.33225154737397</v>
      </c>
      <c r="Z3156" s="7">
        <v>1226.3416309653112</v>
      </c>
      <c r="AA3156" s="7">
        <v>1656.5682341643644</v>
      </c>
      <c r="AB3156" s="7">
        <v>1904.9695499255863</v>
      </c>
      <c r="AC3156" s="7">
        <v>2063.5678048780492</v>
      </c>
      <c r="AD3156" s="7">
        <v>2251.1648780487803</v>
      </c>
      <c r="AE3156" s="4">
        <v>1533</v>
      </c>
      <c r="AF3156" s="4">
        <v>1592</v>
      </c>
      <c r="AG3156" s="4">
        <v>1763</v>
      </c>
      <c r="AH3156" s="4">
        <v>2192</v>
      </c>
      <c r="AI3156" s="4">
        <v>2961</v>
      </c>
      <c r="AJ3156" s="4">
        <v>3405</v>
      </c>
      <c r="AK3156" s="4">
        <v>2023.4308034217547</v>
      </c>
      <c r="AL3156" s="8">
        <v>1.0786046760869421</v>
      </c>
      <c r="AM3156" s="4">
        <v>1700.563216310381</v>
      </c>
      <c r="AN3156" s="8">
        <v>0.9064977334495522</v>
      </c>
      <c r="AO3156" s="4">
        <v>1372.4027179348861</v>
      </c>
      <c r="AP3156" s="8">
        <v>0.73156936552302454</v>
      </c>
    </row>
    <row r="3157" spans="1:42" x14ac:dyDescent="0.25">
      <c r="A3157" s="2" t="s">
        <v>9159</v>
      </c>
      <c r="B3157" t="s">
        <v>9158</v>
      </c>
      <c r="C3157" t="s">
        <v>149</v>
      </c>
      <c r="D3157" t="s">
        <v>9157</v>
      </c>
      <c r="E3157" s="3" t="s">
        <v>8843</v>
      </c>
      <c r="F3157" t="s">
        <v>3088</v>
      </c>
      <c r="G3157">
        <v>82</v>
      </c>
      <c r="H3157">
        <v>2</v>
      </c>
      <c r="I3157">
        <v>12</v>
      </c>
      <c r="J3157">
        <v>18</v>
      </c>
      <c r="K3157">
        <v>46</v>
      </c>
      <c r="L3157">
        <v>4</v>
      </c>
      <c r="M3157">
        <v>0</v>
      </c>
      <c r="N3157" s="2">
        <v>303.9308943089431</v>
      </c>
      <c r="O3157" s="2">
        <v>390.3997615081301</v>
      </c>
      <c r="P3157" s="2">
        <v>267.36</v>
      </c>
      <c r="Q3157" s="4">
        <v>961.69065581707321</v>
      </c>
      <c r="R3157" s="5">
        <v>5.2000000000000005E-2</v>
      </c>
      <c r="S3157" s="6">
        <v>1011.698569919561</v>
      </c>
      <c r="T3157" s="4">
        <v>19.728395061728396</v>
      </c>
      <c r="U3157" s="7">
        <v>1031.4269649812893</v>
      </c>
      <c r="V3157" s="8">
        <v>0.94030875334607111</v>
      </c>
      <c r="W3157" s="7">
        <v>700.96563357333343</v>
      </c>
      <c r="X3157" s="7">
        <v>705.57724958368431</v>
      </c>
      <c r="Y3157" s="7">
        <v>857.76057792526319</v>
      </c>
      <c r="Z3157" s="7">
        <v>1128.0012761318246</v>
      </c>
      <c r="AA3157" s="7">
        <v>1440.6688416336142</v>
      </c>
      <c r="AB3157" s="7">
        <v>1656.4924709180352</v>
      </c>
      <c r="AC3157" s="7">
        <v>1206.5926829268294</v>
      </c>
      <c r="AD3157" s="7">
        <v>1316.2829268292683</v>
      </c>
      <c r="AE3157" s="4">
        <v>760</v>
      </c>
      <c r="AF3157" s="4">
        <v>765</v>
      </c>
      <c r="AG3157" s="4">
        <v>930</v>
      </c>
      <c r="AH3157" s="4">
        <v>1223</v>
      </c>
      <c r="AI3157" s="4">
        <v>1562</v>
      </c>
      <c r="AJ3157" s="4">
        <v>1796</v>
      </c>
      <c r="AK3157" s="4">
        <v>1242.6410405016429</v>
      </c>
      <c r="AL3157" s="8">
        <v>1.1508493286660491</v>
      </c>
      <c r="AM3157" s="4">
        <v>1166.7147488034243</v>
      </c>
      <c r="AN3157" s="8">
        <v>1.0816305093827687</v>
      </c>
      <c r="AO3157" s="4">
        <v>1087.62486161778</v>
      </c>
      <c r="AP3157" s="8">
        <v>1.0095275726293518</v>
      </c>
    </row>
    <row r="3158" spans="1:42" x14ac:dyDescent="0.25">
      <c r="A3158" s="2" t="s">
        <v>9162</v>
      </c>
      <c r="B3158" t="s">
        <v>9161</v>
      </c>
      <c r="C3158" t="s">
        <v>149</v>
      </c>
      <c r="D3158" t="s">
        <v>9160</v>
      </c>
      <c r="E3158" s="3" t="s">
        <v>8843</v>
      </c>
      <c r="F3158" t="s">
        <v>3088</v>
      </c>
      <c r="G3158">
        <v>30</v>
      </c>
      <c r="H3158">
        <v>2</v>
      </c>
      <c r="I3158">
        <v>10</v>
      </c>
      <c r="J3158">
        <v>8</v>
      </c>
      <c r="K3158">
        <v>8</v>
      </c>
      <c r="L3158">
        <v>2</v>
      </c>
      <c r="M3158">
        <v>0</v>
      </c>
      <c r="N3158" s="2">
        <v>280.20833333333331</v>
      </c>
      <c r="O3158" s="2">
        <v>336.63297116666666</v>
      </c>
      <c r="P3158" s="2">
        <v>138.63999999999999</v>
      </c>
      <c r="Q3158" s="4">
        <v>755.48130449999996</v>
      </c>
      <c r="R3158" s="5">
        <v>5.2000000000000005E-2</v>
      </c>
      <c r="S3158" s="6">
        <v>794.76633233400003</v>
      </c>
      <c r="T3158" s="4">
        <v>99.458333333333329</v>
      </c>
      <c r="U3158" s="7">
        <v>894.2246656673334</v>
      </c>
      <c r="V3158" s="8">
        <v>0.90882647774307213</v>
      </c>
      <c r="W3158" s="7">
        <v>613.88550637628578</v>
      </c>
      <c r="X3158" s="7">
        <v>617.92422681297182</v>
      </c>
      <c r="Y3158" s="7">
        <v>751.2020012236128</v>
      </c>
      <c r="Z3158" s="7">
        <v>987.87101881341766</v>
      </c>
      <c r="AA3158" s="7">
        <v>1261.6962644207347</v>
      </c>
      <c r="AB3158" s="7">
        <v>1450.7083808576435</v>
      </c>
      <c r="AC3158" s="7">
        <v>1082.3266666666666</v>
      </c>
      <c r="AD3158" s="7">
        <v>1180.7199999999998</v>
      </c>
      <c r="AE3158" s="4">
        <v>760</v>
      </c>
      <c r="AF3158" s="4">
        <v>765</v>
      </c>
      <c r="AG3158" s="4">
        <v>930</v>
      </c>
      <c r="AH3158" s="4">
        <v>1223</v>
      </c>
      <c r="AI3158" s="4">
        <v>1562</v>
      </c>
      <c r="AJ3158" s="4">
        <v>1796</v>
      </c>
      <c r="AK3158" s="4">
        <v>1033.9640669052749</v>
      </c>
      <c r="AL3158" s="8">
        <v>1.1519300768059573</v>
      </c>
      <c r="AM3158" s="4">
        <v>954.23148871484989</v>
      </c>
      <c r="AN3158" s="8">
        <v>1.0708955437849956</v>
      </c>
      <c r="AO3158" s="4">
        <v>874.49891052442501</v>
      </c>
      <c r="AP3158" s="8">
        <v>0.98986101076403388</v>
      </c>
    </row>
    <row r="3159" spans="1:42" x14ac:dyDescent="0.25">
      <c r="A3159" s="2" t="s">
        <v>9165</v>
      </c>
      <c r="B3159" t="s">
        <v>9164</v>
      </c>
      <c r="C3159" t="s">
        <v>149</v>
      </c>
      <c r="D3159" t="s">
        <v>9163</v>
      </c>
      <c r="E3159" s="3" t="s">
        <v>8843</v>
      </c>
      <c r="F3159" t="s">
        <v>9166</v>
      </c>
      <c r="G3159">
        <v>60</v>
      </c>
      <c r="H3159">
        <v>0</v>
      </c>
      <c r="I3159">
        <v>26</v>
      </c>
      <c r="J3159">
        <v>20</v>
      </c>
      <c r="K3159">
        <v>14</v>
      </c>
      <c r="L3159">
        <v>0</v>
      </c>
      <c r="M3159">
        <v>0</v>
      </c>
      <c r="N3159" s="2">
        <v>255.95833333333334</v>
      </c>
      <c r="O3159" s="2">
        <v>270.08057463888889</v>
      </c>
      <c r="P3159" s="2">
        <v>342.8</v>
      </c>
      <c r="Q3159" s="4">
        <v>868.83890797222216</v>
      </c>
      <c r="R3159" s="5">
        <v>5.2000000000000005E-2</v>
      </c>
      <c r="S3159" s="6">
        <v>914.01853118677775</v>
      </c>
      <c r="T3159" s="4">
        <v>12.672413793103448</v>
      </c>
      <c r="U3159" s="7">
        <v>926.69094497988124</v>
      </c>
      <c r="V3159" s="8">
        <v>0.60123982675655696</v>
      </c>
      <c r="W3159" s="7">
        <v>762.62105437370815</v>
      </c>
      <c r="X3159" s="7">
        <v>798.79514793264764</v>
      </c>
      <c r="Y3159" s="7">
        <v>896.64310591994297</v>
      </c>
      <c r="Z3159" s="7">
        <v>1152.8268504684982</v>
      </c>
      <c r="AA3159" s="7">
        <v>1521.6840011842417</v>
      </c>
      <c r="AB3159" s="7">
        <v>1749.9959031545977</v>
      </c>
      <c r="AC3159" s="7">
        <v>1695.43</v>
      </c>
      <c r="AD3159" s="7">
        <v>1849.56</v>
      </c>
      <c r="AE3159" s="4">
        <v>1286</v>
      </c>
      <c r="AF3159" s="4">
        <v>1347</v>
      </c>
      <c r="AG3159" s="4">
        <v>1512</v>
      </c>
      <c r="AH3159" s="4">
        <v>1944</v>
      </c>
      <c r="AI3159" s="4">
        <v>2566</v>
      </c>
      <c r="AJ3159" s="4">
        <v>2951</v>
      </c>
      <c r="AK3159" s="4">
        <v>1669.7397625705098</v>
      </c>
      <c r="AL3159" s="8">
        <v>1.091553997510941</v>
      </c>
      <c r="AM3159" s="4">
        <v>1417.8326854425991</v>
      </c>
      <c r="AN3159" s="8">
        <v>0.92811594059281299</v>
      </c>
      <c r="AO3159" s="4">
        <v>1165.9256083146886</v>
      </c>
      <c r="AP3159" s="8">
        <v>0.76467788367468503</v>
      </c>
    </row>
    <row r="3160" spans="1:42" x14ac:dyDescent="0.25">
      <c r="A3160" s="2" t="s">
        <v>9169</v>
      </c>
      <c r="B3160" t="s">
        <v>9168</v>
      </c>
      <c r="C3160" t="s">
        <v>14</v>
      </c>
      <c r="D3160" t="s">
        <v>9167</v>
      </c>
      <c r="E3160" s="3" t="s">
        <v>8843</v>
      </c>
      <c r="F3160" t="s">
        <v>9170</v>
      </c>
      <c r="G3160">
        <v>121</v>
      </c>
      <c r="H3160">
        <v>0</v>
      </c>
      <c r="I3160">
        <v>20</v>
      </c>
      <c r="J3160">
        <v>42</v>
      </c>
      <c r="K3160">
        <v>43</v>
      </c>
      <c r="L3160">
        <v>14</v>
      </c>
      <c r="M3160">
        <v>2</v>
      </c>
      <c r="N3160" s="2">
        <v>302.54244306418218</v>
      </c>
      <c r="O3160" s="2">
        <v>367.53410794824021</v>
      </c>
      <c r="P3160" s="2">
        <v>392.97</v>
      </c>
      <c r="Q3160" s="4">
        <v>1063.0465510124225</v>
      </c>
      <c r="R3160" s="5">
        <v>5.2000000000000005E-2</v>
      </c>
      <c r="S3160" s="6">
        <v>1118.3249716650685</v>
      </c>
      <c r="T3160" s="4">
        <v>151.16071428571428</v>
      </c>
      <c r="U3160" s="7">
        <v>1269.4856859507827</v>
      </c>
      <c r="V3160" s="8">
        <v>0.59658135777553478</v>
      </c>
      <c r="W3160" s="7">
        <v>813.54362976790674</v>
      </c>
      <c r="X3160" s="7">
        <v>860.31713302975675</v>
      </c>
      <c r="Y3160" s="7">
        <v>983.82020344025943</v>
      </c>
      <c r="Z3160" s="7">
        <v>1226.621984417503</v>
      </c>
      <c r="AA3160" s="7">
        <v>1475.2047601799188</v>
      </c>
      <c r="AB3160" s="7">
        <v>1696.4591969578833</v>
      </c>
      <c r="AC3160" s="7">
        <v>2340.727272727273</v>
      </c>
      <c r="AD3160" s="7">
        <v>2553.5206611570247</v>
      </c>
      <c r="AE3160" s="4">
        <v>1548</v>
      </c>
      <c r="AF3160" s="4">
        <v>1637</v>
      </c>
      <c r="AG3160" s="4">
        <v>1872</v>
      </c>
      <c r="AH3160" s="4">
        <v>2334</v>
      </c>
      <c r="AI3160" s="4">
        <v>2807</v>
      </c>
      <c r="AJ3160" s="4">
        <v>3228</v>
      </c>
      <c r="AK3160" s="4">
        <v>2149.3285157544692</v>
      </c>
      <c r="AL3160" s="8">
        <v>1.0810905578486181</v>
      </c>
      <c r="AM3160" s="4">
        <v>1805.6606677246689</v>
      </c>
      <c r="AN3160" s="8">
        <v>0.91958749115759031</v>
      </c>
      <c r="AO3160" s="4">
        <v>1461.9928196948686</v>
      </c>
      <c r="AP3160" s="8">
        <v>0.75808442446656243</v>
      </c>
    </row>
    <row r="3161" spans="1:42" x14ac:dyDescent="0.25">
      <c r="A3161" s="2" t="s">
        <v>9171</v>
      </c>
      <c r="B3161" t="s">
        <v>9168</v>
      </c>
      <c r="C3161" t="s">
        <v>14</v>
      </c>
      <c r="D3161" t="s">
        <v>9167</v>
      </c>
      <c r="E3161" s="3" t="s">
        <v>8843</v>
      </c>
      <c r="F3161" t="s">
        <v>9172</v>
      </c>
      <c r="G3161">
        <v>175</v>
      </c>
      <c r="H3161">
        <v>0</v>
      </c>
      <c r="I3161">
        <v>12</v>
      </c>
      <c r="J3161">
        <v>61</v>
      </c>
      <c r="K3161">
        <v>76</v>
      </c>
      <c r="L3161">
        <v>17</v>
      </c>
      <c r="M3161">
        <v>9</v>
      </c>
      <c r="N3161" s="2">
        <v>296.29047619047623</v>
      </c>
      <c r="O3161" s="2">
        <v>398.7438723333334</v>
      </c>
      <c r="P3161" s="2">
        <v>293.26</v>
      </c>
      <c r="Q3161" s="4">
        <v>988.29434852380962</v>
      </c>
      <c r="R3161" s="5">
        <v>5.2000000000000005E-2</v>
      </c>
      <c r="S3161" s="6">
        <v>1039.6856546470478</v>
      </c>
      <c r="T3161" s="4">
        <v>153.74375000000001</v>
      </c>
      <c r="U3161" s="7">
        <v>1193.4294046470479</v>
      </c>
      <c r="V3161" s="8">
        <v>0.53828605770039362</v>
      </c>
      <c r="W3161" s="7">
        <v>725.92107508649747</v>
      </c>
      <c r="X3161" s="7">
        <v>767.65684749134141</v>
      </c>
      <c r="Y3161" s="7">
        <v>877.85804429064819</v>
      </c>
      <c r="Z3161" s="7">
        <v>1094.5089077854557</v>
      </c>
      <c r="AA3161" s="7">
        <v>1316.3181251729966</v>
      </c>
      <c r="AB3161" s="7">
        <v>1513.7423968857972</v>
      </c>
      <c r="AC3161" s="7">
        <v>2438.8005714285714</v>
      </c>
      <c r="AD3161" s="7">
        <v>2660.5097142857139</v>
      </c>
      <c r="AE3161" s="4">
        <v>1548</v>
      </c>
      <c r="AF3161" s="4">
        <v>1637</v>
      </c>
      <c r="AG3161" s="4">
        <v>1872</v>
      </c>
      <c r="AH3161" s="4">
        <v>2334</v>
      </c>
      <c r="AI3161" s="4">
        <v>2807</v>
      </c>
      <c r="AJ3161" s="4">
        <v>3228</v>
      </c>
      <c r="AK3161" s="4">
        <v>2230.6449221835669</v>
      </c>
      <c r="AL3161" s="8">
        <v>1.0754579813246292</v>
      </c>
      <c r="AM3161" s="4">
        <v>1836.1870756109618</v>
      </c>
      <c r="AN3161" s="8">
        <v>0.89754116585672949</v>
      </c>
      <c r="AO3161" s="4">
        <v>1434.1435012196528</v>
      </c>
      <c r="AP3161" s="8">
        <v>0.71620287316829323</v>
      </c>
    </row>
    <row r="3162" spans="1:42" x14ac:dyDescent="0.25">
      <c r="A3162" s="2" t="s">
        <v>9175</v>
      </c>
      <c r="B3162" t="s">
        <v>9174</v>
      </c>
      <c r="C3162" t="s">
        <v>149</v>
      </c>
      <c r="D3162" t="s">
        <v>9173</v>
      </c>
      <c r="E3162" s="3" t="s">
        <v>8843</v>
      </c>
      <c r="F3162" t="s">
        <v>9176</v>
      </c>
      <c r="G3162">
        <v>50</v>
      </c>
      <c r="H3162">
        <v>0</v>
      </c>
      <c r="I3162">
        <v>19</v>
      </c>
      <c r="J3162">
        <v>11</v>
      </c>
      <c r="K3162">
        <v>14</v>
      </c>
      <c r="L3162">
        <v>6</v>
      </c>
      <c r="M3162">
        <v>0</v>
      </c>
      <c r="N3162" s="2">
        <v>291.74</v>
      </c>
      <c r="O3162" s="2">
        <v>437.10197200000005</v>
      </c>
      <c r="P3162" s="2">
        <v>260.42</v>
      </c>
      <c r="Q3162" s="4">
        <v>989.26197200000001</v>
      </c>
      <c r="R3162" s="5">
        <v>5.2000000000000005E-2</v>
      </c>
      <c r="S3162" s="6">
        <v>1040.703594544</v>
      </c>
      <c r="T3162" s="4">
        <v>0</v>
      </c>
      <c r="U3162" s="7">
        <v>1040.703594544</v>
      </c>
      <c r="V3162" s="8">
        <v>1.0642011560700262</v>
      </c>
      <c r="W3162" s="7">
        <v>764.09643005827877</v>
      </c>
      <c r="X3162" s="7">
        <v>781.1236485553992</v>
      </c>
      <c r="Y3162" s="7">
        <v>989.70707514512424</v>
      </c>
      <c r="Z3162" s="7">
        <v>1257.8857664747709</v>
      </c>
      <c r="AA3162" s="7">
        <v>1449.4419745673756</v>
      </c>
      <c r="AB3162" s="7">
        <v>1666.5390104056607</v>
      </c>
      <c r="AC3162" s="7">
        <v>1075.712</v>
      </c>
      <c r="AD3162" s="7">
        <v>1173.5039999999999</v>
      </c>
      <c r="AE3162" s="4">
        <v>718</v>
      </c>
      <c r="AF3162" s="4">
        <v>734</v>
      </c>
      <c r="AG3162" s="4">
        <v>930</v>
      </c>
      <c r="AH3162" s="4">
        <v>1182</v>
      </c>
      <c r="AI3162" s="4">
        <v>1362</v>
      </c>
      <c r="AJ3162" s="4">
        <v>1566</v>
      </c>
      <c r="AK3162" s="4">
        <v>1144.9939951638999</v>
      </c>
      <c r="AL3162" s="8">
        <v>1.1708462810494722</v>
      </c>
      <c r="AM3162" s="4">
        <v>1110.2305282906</v>
      </c>
      <c r="AN3162" s="8">
        <v>1.1352979060563237</v>
      </c>
      <c r="AO3162" s="4">
        <v>1075.4670614173001</v>
      </c>
      <c r="AP3162" s="8">
        <v>1.0997495310631751</v>
      </c>
    </row>
    <row r="3163" spans="1:42" x14ac:dyDescent="0.25">
      <c r="A3163" s="2" t="s">
        <v>9179</v>
      </c>
      <c r="B3163" t="s">
        <v>9178</v>
      </c>
      <c r="C3163" t="s">
        <v>149</v>
      </c>
      <c r="D3163" t="s">
        <v>9177</v>
      </c>
      <c r="E3163" s="3" t="s">
        <v>8843</v>
      </c>
      <c r="F3163" t="s">
        <v>9180</v>
      </c>
      <c r="G3163">
        <v>100</v>
      </c>
      <c r="H3163">
        <v>3</v>
      </c>
      <c r="I3163">
        <v>14</v>
      </c>
      <c r="J3163">
        <v>31</v>
      </c>
      <c r="K3163">
        <v>37</v>
      </c>
      <c r="L3163">
        <v>15</v>
      </c>
      <c r="M3163">
        <v>0</v>
      </c>
      <c r="N3163" s="2">
        <v>314.88833333333332</v>
      </c>
      <c r="O3163" s="2">
        <v>483.88676466666664</v>
      </c>
      <c r="P3163" s="2">
        <v>315.61</v>
      </c>
      <c r="Q3163" s="4">
        <v>1114.385098</v>
      </c>
      <c r="R3163" s="5">
        <v>5.2000000000000005E-2</v>
      </c>
      <c r="S3163" s="6">
        <v>1172.333123096</v>
      </c>
      <c r="T3163" s="4">
        <v>0</v>
      </c>
      <c r="U3163" s="7">
        <v>1172.333123096</v>
      </c>
      <c r="V3163" s="8">
        <v>0.97974470619855092</v>
      </c>
      <c r="W3163" s="7">
        <v>801.43116967041465</v>
      </c>
      <c r="X3163" s="7">
        <v>833.76274497496672</v>
      </c>
      <c r="Y3163" s="7">
        <v>1024.8129626836842</v>
      </c>
      <c r="Z3163" s="7">
        <v>1306.9794380688668</v>
      </c>
      <c r="AA3163" s="7">
        <v>1535.2599546131291</v>
      </c>
      <c r="AB3163" s="7">
        <v>1765.4999605697888</v>
      </c>
      <c r="AC3163" s="7">
        <v>1316.2270000000001</v>
      </c>
      <c r="AD3163" s="7">
        <v>1435.8839999999998</v>
      </c>
      <c r="AE3163" s="4">
        <v>818</v>
      </c>
      <c r="AF3163" s="4">
        <v>851</v>
      </c>
      <c r="AG3163" s="4">
        <v>1046</v>
      </c>
      <c r="AH3163" s="4">
        <v>1334</v>
      </c>
      <c r="AI3163" s="4">
        <v>1567</v>
      </c>
      <c r="AJ3163" s="4">
        <v>1802</v>
      </c>
      <c r="AK3163" s="4">
        <v>1380.3954577604752</v>
      </c>
      <c r="AL3163" s="8">
        <v>1.1536269986381702</v>
      </c>
      <c r="AM3163" s="4">
        <v>1311.0413462056501</v>
      </c>
      <c r="AN3163" s="8">
        <v>1.0956662344916304</v>
      </c>
      <c r="AO3163" s="4">
        <v>1241.6872346508251</v>
      </c>
      <c r="AP3163" s="8">
        <v>1.0377054703450908</v>
      </c>
    </row>
    <row r="3164" spans="1:42" x14ac:dyDescent="0.25">
      <c r="A3164" s="2" t="s">
        <v>9181</v>
      </c>
      <c r="B3164" t="s">
        <v>9178</v>
      </c>
      <c r="C3164" t="s">
        <v>149</v>
      </c>
      <c r="D3164" t="s">
        <v>9177</v>
      </c>
      <c r="E3164" s="3" t="s">
        <v>8843</v>
      </c>
      <c r="F3164" t="s">
        <v>9182</v>
      </c>
      <c r="G3164">
        <v>150</v>
      </c>
      <c r="H3164">
        <v>0</v>
      </c>
      <c r="I3164">
        <v>38</v>
      </c>
      <c r="J3164">
        <v>42</v>
      </c>
      <c r="K3164">
        <v>52</v>
      </c>
      <c r="L3164">
        <v>15</v>
      </c>
      <c r="M3164">
        <v>3</v>
      </c>
      <c r="N3164" s="2">
        <v>313.16500000000002</v>
      </c>
      <c r="O3164" s="2">
        <v>361.77136622222224</v>
      </c>
      <c r="P3164" s="2">
        <v>329.45</v>
      </c>
      <c r="Q3164" s="4">
        <v>1004.3863662222223</v>
      </c>
      <c r="R3164" s="5">
        <v>5.2000000000000005E-2</v>
      </c>
      <c r="S3164" s="6">
        <v>1056.6144572657779</v>
      </c>
      <c r="T3164" s="4">
        <v>0</v>
      </c>
      <c r="U3164" s="7">
        <v>1056.6144572657779</v>
      </c>
      <c r="V3164" s="8">
        <v>0.90800960526767083</v>
      </c>
      <c r="W3164" s="7">
        <v>742.75185710895471</v>
      </c>
      <c r="X3164" s="7">
        <v>772.7161740827878</v>
      </c>
      <c r="Y3164" s="7">
        <v>949.77804710998362</v>
      </c>
      <c r="Z3164" s="7">
        <v>1211.2848134270728</v>
      </c>
      <c r="AA3164" s="7">
        <v>1422.85105145444</v>
      </c>
      <c r="AB3164" s="7">
        <v>1636.2333086923427</v>
      </c>
      <c r="AC3164" s="7">
        <v>1280.0260000000003</v>
      </c>
      <c r="AD3164" s="7">
        <v>1396.3920000000001</v>
      </c>
      <c r="AE3164" s="4">
        <v>818</v>
      </c>
      <c r="AF3164" s="4">
        <v>851</v>
      </c>
      <c r="AG3164" s="4">
        <v>1046</v>
      </c>
      <c r="AH3164" s="4">
        <v>1334</v>
      </c>
      <c r="AI3164" s="4">
        <v>1567</v>
      </c>
      <c r="AJ3164" s="4">
        <v>1802</v>
      </c>
      <c r="AK3164" s="4">
        <v>1335.812756691703</v>
      </c>
      <c r="AL3164" s="8">
        <v>1.1479407702350368</v>
      </c>
      <c r="AM3164" s="4">
        <v>1242.7466568830614</v>
      </c>
      <c r="AN3164" s="8">
        <v>1.0679637152459149</v>
      </c>
      <c r="AO3164" s="4">
        <v>1149.6805570744198</v>
      </c>
      <c r="AP3164" s="8">
        <v>0.98798666025679294</v>
      </c>
    </row>
    <row r="3165" spans="1:42" x14ac:dyDescent="0.25">
      <c r="A3165" s="2" t="s">
        <v>9185</v>
      </c>
      <c r="B3165" t="s">
        <v>9184</v>
      </c>
      <c r="C3165" t="s">
        <v>149</v>
      </c>
      <c r="D3165" t="s">
        <v>9183</v>
      </c>
      <c r="E3165" s="3" t="s">
        <v>8843</v>
      </c>
      <c r="F3165" t="s">
        <v>9186</v>
      </c>
      <c r="G3165">
        <v>175</v>
      </c>
      <c r="H3165">
        <v>0</v>
      </c>
      <c r="I3165">
        <v>58</v>
      </c>
      <c r="J3165">
        <v>40</v>
      </c>
      <c r="K3165">
        <v>67</v>
      </c>
      <c r="L3165">
        <v>8</v>
      </c>
      <c r="M3165">
        <v>2</v>
      </c>
      <c r="N3165" s="2">
        <v>299.12095238095236</v>
      </c>
      <c r="O3165" s="2">
        <v>394.87629387359061</v>
      </c>
      <c r="P3165" s="2">
        <v>206.83</v>
      </c>
      <c r="Q3165" s="4">
        <v>900.82724625454296</v>
      </c>
      <c r="R3165" s="5">
        <v>5.2000000000000005E-2</v>
      </c>
      <c r="S3165" s="6">
        <v>947.67026305977924</v>
      </c>
      <c r="T3165" s="4">
        <v>85.691823899371073</v>
      </c>
      <c r="U3165" s="7">
        <v>1033.3620869591502</v>
      </c>
      <c r="V3165" s="8">
        <v>0.82816996422337208</v>
      </c>
      <c r="W3165" s="7">
        <v>633.4177885664194</v>
      </c>
      <c r="X3165" s="7">
        <v>704.05070743533679</v>
      </c>
      <c r="Y3165" s="7">
        <v>923.54440155487544</v>
      </c>
      <c r="Z3165" s="7">
        <v>1112.658345623267</v>
      </c>
      <c r="AA3165" s="7">
        <v>1312.4052022095598</v>
      </c>
      <c r="AB3165" s="7">
        <v>1509.1140837907381</v>
      </c>
      <c r="AC3165" s="7">
        <v>1372.5422857142858</v>
      </c>
      <c r="AD3165" s="7">
        <v>1497.318857142857</v>
      </c>
      <c r="AE3165" s="4">
        <v>834</v>
      </c>
      <c r="AF3165" s="4">
        <v>927</v>
      </c>
      <c r="AG3165" s="4">
        <v>1216</v>
      </c>
      <c r="AH3165" s="4">
        <v>1465</v>
      </c>
      <c r="AI3165" s="4">
        <v>1728</v>
      </c>
      <c r="AJ3165" s="4">
        <v>1987</v>
      </c>
      <c r="AK3165" s="4">
        <v>1326.3506774430628</v>
      </c>
      <c r="AL3165" s="8">
        <v>1.131656756693912</v>
      </c>
      <c r="AM3165" s="4">
        <v>1200.9278650358606</v>
      </c>
      <c r="AN3165" s="8">
        <v>1.0311388381686375</v>
      </c>
      <c r="AO3165" s="4">
        <v>1073.0930754669814</v>
      </c>
      <c r="AP3165" s="8">
        <v>0.92868788274864644</v>
      </c>
    </row>
    <row r="3166" spans="1:42" x14ac:dyDescent="0.25">
      <c r="A3166" s="2" t="s">
        <v>9189</v>
      </c>
      <c r="B3166" t="s">
        <v>9188</v>
      </c>
      <c r="C3166" t="s">
        <v>149</v>
      </c>
      <c r="D3166" t="s">
        <v>9187</v>
      </c>
      <c r="E3166" s="3" t="s">
        <v>8843</v>
      </c>
      <c r="F3166" t="s">
        <v>9190</v>
      </c>
      <c r="G3166">
        <v>50</v>
      </c>
      <c r="H3166">
        <v>1</v>
      </c>
      <c r="I3166">
        <v>13</v>
      </c>
      <c r="J3166">
        <v>18</v>
      </c>
      <c r="K3166">
        <v>16</v>
      </c>
      <c r="L3166">
        <v>2</v>
      </c>
      <c r="M3166">
        <v>0</v>
      </c>
      <c r="N3166" s="2">
        <v>281.58499999999998</v>
      </c>
      <c r="O3166" s="2">
        <v>218.26654066666677</v>
      </c>
      <c r="P3166" s="2">
        <v>320.58999999999997</v>
      </c>
      <c r="Q3166" s="4">
        <v>820.4415406666667</v>
      </c>
      <c r="R3166" s="5">
        <v>5.2000000000000005E-2</v>
      </c>
      <c r="S3166" s="6">
        <v>863.1045007813334</v>
      </c>
      <c r="T3166" s="4">
        <v>101.20408163265306</v>
      </c>
      <c r="U3166" s="7">
        <v>964.30858241398641</v>
      </c>
      <c r="V3166" s="8">
        <v>0.94438211968855779</v>
      </c>
      <c r="W3166" s="7">
        <v>603.52229317194394</v>
      </c>
      <c r="X3166" s="7">
        <v>607.74863976278391</v>
      </c>
      <c r="Y3166" s="7">
        <v>797.08896703241339</v>
      </c>
      <c r="Z3166" s="7">
        <v>1112.3744227090731</v>
      </c>
      <c r="AA3166" s="7">
        <v>1252.6891295249593</v>
      </c>
      <c r="AB3166" s="7">
        <v>1440.3389181582527</v>
      </c>
      <c r="AC3166" s="7">
        <v>1123.21</v>
      </c>
      <c r="AD3166" s="7">
        <v>1225.32</v>
      </c>
      <c r="AE3166" s="4">
        <v>714</v>
      </c>
      <c r="AF3166" s="4">
        <v>719</v>
      </c>
      <c r="AG3166" s="4">
        <v>943</v>
      </c>
      <c r="AH3166" s="4">
        <v>1316</v>
      </c>
      <c r="AI3166" s="4">
        <v>1482</v>
      </c>
      <c r="AJ3166" s="4">
        <v>1704</v>
      </c>
      <c r="AK3166" s="4">
        <v>1076.3651589123706</v>
      </c>
      <c r="AL3166" s="8">
        <v>1.1532359617520551</v>
      </c>
      <c r="AM3166" s="4">
        <v>1005.2782728686916</v>
      </c>
      <c r="AN3166" s="8">
        <v>1.0836180143975562</v>
      </c>
      <c r="AO3166" s="4">
        <v>934.1913868250125</v>
      </c>
      <c r="AP3166" s="8">
        <v>1.0140000670430571</v>
      </c>
    </row>
    <row r="3167" spans="1:42" x14ac:dyDescent="0.25">
      <c r="A3167" s="2" t="s">
        <v>9193</v>
      </c>
      <c r="B3167" t="s">
        <v>9192</v>
      </c>
      <c r="C3167" t="s">
        <v>149</v>
      </c>
      <c r="D3167" t="s">
        <v>9191</v>
      </c>
      <c r="E3167" s="3" t="s">
        <v>8843</v>
      </c>
      <c r="F3167" t="s">
        <v>9194</v>
      </c>
      <c r="G3167">
        <v>230</v>
      </c>
      <c r="H3167">
        <v>22</v>
      </c>
      <c r="I3167">
        <v>54</v>
      </c>
      <c r="J3167">
        <v>65</v>
      </c>
      <c r="K3167">
        <v>61</v>
      </c>
      <c r="L3167">
        <v>24</v>
      </c>
      <c r="M3167">
        <v>4</v>
      </c>
      <c r="N3167" s="2">
        <v>283.6663043478261</v>
      </c>
      <c r="O3167" s="2">
        <v>441.37975436231892</v>
      </c>
      <c r="P3167" s="2">
        <v>251.77</v>
      </c>
      <c r="Q3167" s="4">
        <v>976.81605871014494</v>
      </c>
      <c r="R3167" s="5">
        <v>5.2000000000000005E-2</v>
      </c>
      <c r="S3167" s="6">
        <v>1027.6104937630726</v>
      </c>
      <c r="T3167" s="4">
        <v>0</v>
      </c>
      <c r="U3167" s="7">
        <v>1027.6104937630726</v>
      </c>
      <c r="V3167" s="8">
        <v>0.95750839034960711</v>
      </c>
      <c r="W3167" s="7">
        <v>734.40893539814851</v>
      </c>
      <c r="X3167" s="7">
        <v>804.30704789366985</v>
      </c>
      <c r="Y3167" s="7">
        <v>890.48280302513444</v>
      </c>
      <c r="Z3167" s="7">
        <v>1247.6334326255378</v>
      </c>
      <c r="AA3167" s="7">
        <v>1495.6281057260862</v>
      </c>
      <c r="AB3167" s="7">
        <v>1719.6850690678941</v>
      </c>
      <c r="AC3167" s="7">
        <v>1180.5343478260872</v>
      </c>
      <c r="AD3167" s="7">
        <v>1287.8556521739131</v>
      </c>
      <c r="AE3167" s="4">
        <v>767</v>
      </c>
      <c r="AF3167" s="4">
        <v>840</v>
      </c>
      <c r="AG3167" s="4">
        <v>930</v>
      </c>
      <c r="AH3167" s="4">
        <v>1303</v>
      </c>
      <c r="AI3167" s="4">
        <v>1562</v>
      </c>
      <c r="AJ3167" s="4">
        <v>1796</v>
      </c>
      <c r="AK3167" s="4">
        <v>1236.0105852540521</v>
      </c>
      <c r="AL3167" s="8">
        <v>1.1516917286507884</v>
      </c>
      <c r="AM3167" s="4">
        <v>1166.5438880903923</v>
      </c>
      <c r="AN3167" s="8">
        <v>1.0869639492170613</v>
      </c>
      <c r="AO3167" s="4">
        <v>1097.0771909267323</v>
      </c>
      <c r="AP3167" s="8">
        <v>1.0222361697833342</v>
      </c>
    </row>
    <row r="3168" spans="1:42" x14ac:dyDescent="0.25">
      <c r="A3168" s="2" t="s">
        <v>9197</v>
      </c>
      <c r="B3168" t="s">
        <v>9196</v>
      </c>
      <c r="C3168" t="s">
        <v>149</v>
      </c>
      <c r="D3168" t="s">
        <v>9195</v>
      </c>
      <c r="E3168" s="3" t="s">
        <v>8843</v>
      </c>
      <c r="F3168" t="s">
        <v>9198</v>
      </c>
      <c r="G3168">
        <v>50</v>
      </c>
      <c r="H3168">
        <v>0</v>
      </c>
      <c r="I3168">
        <v>18</v>
      </c>
      <c r="J3168">
        <v>14</v>
      </c>
      <c r="K3168">
        <v>14</v>
      </c>
      <c r="L3168">
        <v>4</v>
      </c>
      <c r="M3168">
        <v>0</v>
      </c>
      <c r="N3168" s="2">
        <v>283.98666666666668</v>
      </c>
      <c r="O3168" s="2">
        <v>373.05328700000001</v>
      </c>
      <c r="P3168" s="2">
        <v>156.13</v>
      </c>
      <c r="Q3168" s="4">
        <v>813.16995366666663</v>
      </c>
      <c r="R3168" s="5">
        <v>5.2000000000000005E-2</v>
      </c>
      <c r="S3168" s="6">
        <v>855.45479125733334</v>
      </c>
      <c r="T3168" s="4">
        <v>172</v>
      </c>
      <c r="U3168" s="7">
        <v>1027.4547912573335</v>
      </c>
      <c r="V3168" s="8">
        <v>0.96442028164876992</v>
      </c>
      <c r="W3168" s="7">
        <v>573.32237080211007</v>
      </c>
      <c r="X3168" s="7">
        <v>636.75719894408007</v>
      </c>
      <c r="Y3168" s="7">
        <v>835.89438095937885</v>
      </c>
      <c r="Z3168" s="7">
        <v>1056.7118206940852</v>
      </c>
      <c r="AA3168" s="7">
        <v>1203.6557896811805</v>
      </c>
      <c r="AB3168" s="7">
        <v>1384.3246040095764</v>
      </c>
      <c r="AC3168" s="7">
        <v>1171.896</v>
      </c>
      <c r="AD3168" s="7">
        <v>1278.4319999999998</v>
      </c>
      <c r="AE3168" s="4">
        <v>714</v>
      </c>
      <c r="AF3168" s="4">
        <v>793</v>
      </c>
      <c r="AG3168" s="4">
        <v>1041</v>
      </c>
      <c r="AH3168" s="4">
        <v>1316</v>
      </c>
      <c r="AI3168" s="4">
        <v>1499</v>
      </c>
      <c r="AJ3168" s="4">
        <v>1724</v>
      </c>
      <c r="AK3168" s="4">
        <v>1056.3004254467335</v>
      </c>
      <c r="AL3168" s="8">
        <v>1.1529440052627595</v>
      </c>
      <c r="AM3168" s="4">
        <v>989.35188071693324</v>
      </c>
      <c r="AN3168" s="8">
        <v>1.0901027640580963</v>
      </c>
      <c r="AO3168" s="4">
        <v>922.40333598713335</v>
      </c>
      <c r="AP3168" s="8">
        <v>1.027261522853433</v>
      </c>
    </row>
    <row r="3169" spans="1:42" x14ac:dyDescent="0.25">
      <c r="A3169" s="2" t="s">
        <v>9201</v>
      </c>
      <c r="B3169" t="s">
        <v>9200</v>
      </c>
      <c r="C3169" t="s">
        <v>149</v>
      </c>
      <c r="D3169" t="s">
        <v>9199</v>
      </c>
      <c r="E3169" s="3" t="s">
        <v>8843</v>
      </c>
      <c r="F3169" t="s">
        <v>9202</v>
      </c>
      <c r="G3169">
        <v>121</v>
      </c>
      <c r="H3169">
        <v>6</v>
      </c>
      <c r="I3169">
        <v>38</v>
      </c>
      <c r="J3169">
        <v>37</v>
      </c>
      <c r="K3169">
        <v>34</v>
      </c>
      <c r="L3169">
        <v>6</v>
      </c>
      <c r="M3169">
        <v>0</v>
      </c>
      <c r="N3169" s="2">
        <v>268.27823691460054</v>
      </c>
      <c r="O3169" s="2">
        <v>372.15857179063369</v>
      </c>
      <c r="P3169" s="2">
        <v>290.58999999999997</v>
      </c>
      <c r="Q3169" s="4">
        <v>931.02680870523409</v>
      </c>
      <c r="R3169" s="5">
        <v>5.2000000000000005E-2</v>
      </c>
      <c r="S3169" s="6">
        <v>979.44020275790626</v>
      </c>
      <c r="T3169" s="4">
        <v>0</v>
      </c>
      <c r="U3169" s="7">
        <v>979.44020275790626</v>
      </c>
      <c r="V3169" s="8">
        <v>0.9067086785128966</v>
      </c>
      <c r="W3169" s="7">
        <v>741.6876990235495</v>
      </c>
      <c r="X3169" s="7">
        <v>771.60908541447498</v>
      </c>
      <c r="Y3169" s="7">
        <v>948.41727772448985</v>
      </c>
      <c r="Z3169" s="7">
        <v>1209.5493771362042</v>
      </c>
      <c r="AA3169" s="7">
        <v>1420.8124992297089</v>
      </c>
      <c r="AB3169" s="7">
        <v>1633.8890386802398</v>
      </c>
      <c r="AC3169" s="7">
        <v>1188.2363636363636</v>
      </c>
      <c r="AD3169" s="7">
        <v>1296.2578512396694</v>
      </c>
      <c r="AE3169" s="4">
        <v>818</v>
      </c>
      <c r="AF3169" s="4">
        <v>851</v>
      </c>
      <c r="AG3169" s="4">
        <v>1046</v>
      </c>
      <c r="AH3169" s="4">
        <v>1334</v>
      </c>
      <c r="AI3169" s="4">
        <v>1567</v>
      </c>
      <c r="AJ3169" s="4">
        <v>1802</v>
      </c>
      <c r="AK3169" s="4">
        <v>1232.1802128053539</v>
      </c>
      <c r="AL3169" s="8">
        <v>1.1406806554362297</v>
      </c>
      <c r="AM3169" s="4">
        <v>1147.933542789538</v>
      </c>
      <c r="AN3169" s="8">
        <v>1.0626899964617853</v>
      </c>
      <c r="AO3169" s="4">
        <v>1063.6868727737221</v>
      </c>
      <c r="AP3169" s="8">
        <v>0.98469933748734084</v>
      </c>
    </row>
    <row r="3170" spans="1:42" x14ac:dyDescent="0.25">
      <c r="A3170" s="2" t="s">
        <v>9205</v>
      </c>
      <c r="B3170" t="s">
        <v>9204</v>
      </c>
      <c r="C3170" t="s">
        <v>149</v>
      </c>
      <c r="D3170" t="s">
        <v>9203</v>
      </c>
      <c r="E3170" s="3" t="s">
        <v>8843</v>
      </c>
      <c r="F3170" t="s">
        <v>9206</v>
      </c>
      <c r="G3170">
        <v>47</v>
      </c>
      <c r="H3170">
        <v>0</v>
      </c>
      <c r="I3170">
        <v>20</v>
      </c>
      <c r="J3170">
        <v>14</v>
      </c>
      <c r="K3170">
        <v>12</v>
      </c>
      <c r="L3170">
        <v>1</v>
      </c>
      <c r="M3170">
        <v>0</v>
      </c>
      <c r="N3170" s="2">
        <v>250.58333333333334</v>
      </c>
      <c r="O3170" s="2">
        <v>295.39778535460994</v>
      </c>
      <c r="P3170" s="2">
        <v>418.67</v>
      </c>
      <c r="Q3170" s="4">
        <v>964.65111868794338</v>
      </c>
      <c r="R3170" s="5">
        <v>5.2000000000000005E-2</v>
      </c>
      <c r="S3170" s="6">
        <v>1014.8129768597165</v>
      </c>
      <c r="T3170" s="4">
        <v>0</v>
      </c>
      <c r="U3170" s="7">
        <v>1014.8129768597165</v>
      </c>
      <c r="V3170" s="8">
        <v>0.64452595757420983</v>
      </c>
      <c r="W3170" s="7">
        <v>828.8603814404338</v>
      </c>
      <c r="X3170" s="7">
        <v>868.17646485246064</v>
      </c>
      <c r="Y3170" s="7">
        <v>974.52324785220515</v>
      </c>
      <c r="Z3170" s="7">
        <v>1252.9584615242638</v>
      </c>
      <c r="AA3170" s="7">
        <v>1653.8536071354222</v>
      </c>
      <c r="AB3170" s="7">
        <v>1901.996100801493</v>
      </c>
      <c r="AC3170" s="7">
        <v>1731.9617021276599</v>
      </c>
      <c r="AD3170" s="7">
        <v>1889.4127659574469</v>
      </c>
      <c r="AE3170" s="4">
        <v>1286</v>
      </c>
      <c r="AF3170" s="4">
        <v>1347</v>
      </c>
      <c r="AG3170" s="4">
        <v>1512</v>
      </c>
      <c r="AH3170" s="4">
        <v>1944</v>
      </c>
      <c r="AI3170" s="4">
        <v>2566</v>
      </c>
      <c r="AJ3170" s="4">
        <v>2951</v>
      </c>
      <c r="AK3170" s="4">
        <v>1717.7410501230916</v>
      </c>
      <c r="AL3170" s="8">
        <v>1.0909682083698453</v>
      </c>
      <c r="AM3170" s="4">
        <v>1483.4316923686331</v>
      </c>
      <c r="AN3170" s="8">
        <v>0.94215412477130012</v>
      </c>
      <c r="AO3170" s="4">
        <v>1249.1223346141746</v>
      </c>
      <c r="AP3170" s="8">
        <v>0.79334004117275481</v>
      </c>
    </row>
    <row r="3171" spans="1:42" x14ac:dyDescent="0.25">
      <c r="A3171" s="2" t="s">
        <v>9209</v>
      </c>
      <c r="B3171" t="s">
        <v>9208</v>
      </c>
      <c r="C3171" t="s">
        <v>149</v>
      </c>
      <c r="D3171" t="s">
        <v>9207</v>
      </c>
      <c r="E3171" s="3" t="s">
        <v>8843</v>
      </c>
      <c r="F3171" t="s">
        <v>3088</v>
      </c>
      <c r="G3171">
        <v>170</v>
      </c>
      <c r="H3171">
        <v>0</v>
      </c>
      <c r="I3171">
        <v>36</v>
      </c>
      <c r="J3171">
        <v>66</v>
      </c>
      <c r="K3171">
        <v>56</v>
      </c>
      <c r="L3171">
        <v>10</v>
      </c>
      <c r="M3171">
        <v>2</v>
      </c>
      <c r="N3171" s="2">
        <v>283.75441176470588</v>
      </c>
      <c r="O3171" s="2">
        <v>416.96463040196079</v>
      </c>
      <c r="P3171" s="2">
        <v>201.63</v>
      </c>
      <c r="Q3171" s="4">
        <v>902.34904216666666</v>
      </c>
      <c r="R3171" s="5">
        <v>5.2000000000000005E-2</v>
      </c>
      <c r="S3171" s="6">
        <v>949.27119235933333</v>
      </c>
      <c r="T3171" s="4">
        <v>96.05952380952381</v>
      </c>
      <c r="U3171" s="7">
        <v>1045.3307161688572</v>
      </c>
      <c r="V3171" s="8">
        <v>0.77978262400042886</v>
      </c>
      <c r="W3171" s="7">
        <v>615.36093082356672</v>
      </c>
      <c r="X3171" s="7">
        <v>778.22976176651309</v>
      </c>
      <c r="Y3171" s="7">
        <v>861.78855329376381</v>
      </c>
      <c r="Z3171" s="7">
        <v>1084.8480391504077</v>
      </c>
      <c r="AA3171" s="7">
        <v>1278.8743855780917</v>
      </c>
      <c r="AB3171" s="7">
        <v>1470.7763559499979</v>
      </c>
      <c r="AC3171" s="7">
        <v>1474.5952941176472</v>
      </c>
      <c r="AD3171" s="7">
        <v>1608.6494117647057</v>
      </c>
      <c r="AE3171" s="4">
        <v>869</v>
      </c>
      <c r="AF3171" s="4">
        <v>1099</v>
      </c>
      <c r="AG3171" s="4">
        <v>1217</v>
      </c>
      <c r="AH3171" s="4">
        <v>1532</v>
      </c>
      <c r="AI3171" s="4">
        <v>1806</v>
      </c>
      <c r="AJ3171" s="4">
        <v>2077</v>
      </c>
      <c r="AK3171" s="4">
        <v>1406.3999162471048</v>
      </c>
      <c r="AL3171" s="8">
        <v>1.1207857441666529</v>
      </c>
      <c r="AM3171" s="4">
        <v>1254.0236749511807</v>
      </c>
      <c r="AN3171" s="8">
        <v>1.0071180374445781</v>
      </c>
      <c r="AO3171" s="4">
        <v>1101.6474336552571</v>
      </c>
      <c r="AP3171" s="8">
        <v>0.89345033072250357</v>
      </c>
    </row>
    <row r="3172" spans="1:42" x14ac:dyDescent="0.25">
      <c r="A3172" s="2" t="s">
        <v>9212</v>
      </c>
      <c r="B3172" t="s">
        <v>9211</v>
      </c>
      <c r="C3172" t="s">
        <v>149</v>
      </c>
      <c r="D3172" t="s">
        <v>9210</v>
      </c>
      <c r="E3172" s="3" t="s">
        <v>8843</v>
      </c>
      <c r="F3172" t="s">
        <v>269</v>
      </c>
      <c r="G3172">
        <v>210</v>
      </c>
      <c r="H3172">
        <v>0</v>
      </c>
      <c r="I3172">
        <v>84</v>
      </c>
      <c r="J3172">
        <v>40</v>
      </c>
      <c r="K3172">
        <v>58</v>
      </c>
      <c r="L3172">
        <v>26</v>
      </c>
      <c r="M3172">
        <v>2</v>
      </c>
      <c r="N3172" s="2">
        <v>301.00476190476189</v>
      </c>
      <c r="O3172" s="2">
        <v>450.35577003174603</v>
      </c>
      <c r="P3172" s="2">
        <v>250.05</v>
      </c>
      <c r="Q3172" s="4">
        <v>1001.4105319365078</v>
      </c>
      <c r="R3172" s="5">
        <v>5.2000000000000005E-2</v>
      </c>
      <c r="S3172" s="6">
        <v>1053.4838795972062</v>
      </c>
      <c r="T3172" s="4">
        <v>0</v>
      </c>
      <c r="U3172" s="7">
        <v>1053.4838795972062</v>
      </c>
      <c r="V3172" s="8">
        <v>0.94625110016087943</v>
      </c>
      <c r="W3172" s="7">
        <v>747.53836912709482</v>
      </c>
      <c r="X3172" s="7">
        <v>752.26962462789925</v>
      </c>
      <c r="Y3172" s="7">
        <v>975.58488426586678</v>
      </c>
      <c r="Z3172" s="7">
        <v>1367.3328397324708</v>
      </c>
      <c r="AA3172" s="7">
        <v>1403.2903815385844</v>
      </c>
      <c r="AB3172" s="7">
        <v>1613.3581257742997</v>
      </c>
      <c r="AC3172" s="7">
        <v>1224.6561904761907</v>
      </c>
      <c r="AD3172" s="7">
        <v>1335.9885714285715</v>
      </c>
      <c r="AE3172" s="4">
        <v>790</v>
      </c>
      <c r="AF3172" s="4">
        <v>795</v>
      </c>
      <c r="AG3172" s="4">
        <v>1031</v>
      </c>
      <c r="AH3172" s="4">
        <v>1445</v>
      </c>
      <c r="AI3172" s="4">
        <v>1483</v>
      </c>
      <c r="AJ3172" s="4">
        <v>1705</v>
      </c>
      <c r="AK3172" s="4">
        <v>1282.6331533057923</v>
      </c>
      <c r="AL3172" s="8">
        <v>1.1520755617850298</v>
      </c>
      <c r="AM3172" s="4">
        <v>1206.2500620695969</v>
      </c>
      <c r="AN3172" s="8">
        <v>1.0834674079103128</v>
      </c>
      <c r="AO3172" s="4">
        <v>1129.8669708334014</v>
      </c>
      <c r="AP3172" s="8">
        <v>1.0148592540355961</v>
      </c>
    </row>
    <row r="3173" spans="1:42" x14ac:dyDescent="0.25">
      <c r="A3173" s="2" t="s">
        <v>9215</v>
      </c>
      <c r="B3173" t="s">
        <v>9214</v>
      </c>
      <c r="C3173" t="s">
        <v>149</v>
      </c>
      <c r="D3173" t="s">
        <v>9213</v>
      </c>
      <c r="E3173" s="3" t="s">
        <v>8843</v>
      </c>
      <c r="F3173" t="s">
        <v>3088</v>
      </c>
      <c r="G3173">
        <v>100</v>
      </c>
      <c r="H3173">
        <v>0</v>
      </c>
      <c r="I3173">
        <v>30</v>
      </c>
      <c r="J3173">
        <v>28</v>
      </c>
      <c r="K3173">
        <v>30</v>
      </c>
      <c r="L3173">
        <v>10</v>
      </c>
      <c r="M3173">
        <v>2</v>
      </c>
      <c r="N3173" s="2">
        <v>276.34499999999997</v>
      </c>
      <c r="O3173" s="2">
        <v>294.31445508333343</v>
      </c>
      <c r="P3173" s="2">
        <v>351.58</v>
      </c>
      <c r="Q3173" s="4">
        <v>922.23945508333327</v>
      </c>
      <c r="R3173" s="5">
        <v>5.2000000000000005E-2</v>
      </c>
      <c r="S3173" s="6">
        <v>970.19590674766664</v>
      </c>
      <c r="T3173" s="4">
        <v>0</v>
      </c>
      <c r="U3173" s="7">
        <v>970.19590674766664</v>
      </c>
      <c r="V3173" s="8">
        <v>0.72323878963790689</v>
      </c>
      <c r="W3173" s="7">
        <v>667.5494028357881</v>
      </c>
      <c r="X3173" s="7">
        <v>671.88883557361555</v>
      </c>
      <c r="Y3173" s="7">
        <v>881.62808456860853</v>
      </c>
      <c r="Z3173" s="7">
        <v>1145.6102427864446</v>
      </c>
      <c r="AA3173" s="7">
        <v>1447.9240568550897</v>
      </c>
      <c r="AB3173" s="7">
        <v>1664.8956937464618</v>
      </c>
      <c r="AC3173" s="7">
        <v>1475.6060000000002</v>
      </c>
      <c r="AD3173" s="7">
        <v>1609.752</v>
      </c>
      <c r="AE3173" s="4">
        <v>923</v>
      </c>
      <c r="AF3173" s="4">
        <v>929</v>
      </c>
      <c r="AG3173" s="4">
        <v>1219</v>
      </c>
      <c r="AH3173" s="4">
        <v>1584</v>
      </c>
      <c r="AI3173" s="4">
        <v>2002</v>
      </c>
      <c r="AJ3173" s="4">
        <v>2302</v>
      </c>
      <c r="AK3173" s="4">
        <v>1494.0071060313919</v>
      </c>
      <c r="AL3173" s="8">
        <v>1.11371722304906</v>
      </c>
      <c r="AM3173" s="4">
        <v>1319.4033729368168</v>
      </c>
      <c r="AN3173" s="8">
        <v>0.98355774524534223</v>
      </c>
      <c r="AO3173" s="4">
        <v>1144.7996398422417</v>
      </c>
      <c r="AP3173" s="8">
        <v>0.85339826744162461</v>
      </c>
    </row>
    <row r="3174" spans="1:42" x14ac:dyDescent="0.25">
      <c r="A3174" s="2" t="s">
        <v>9218</v>
      </c>
      <c r="B3174" t="s">
        <v>9217</v>
      </c>
      <c r="C3174" t="s">
        <v>149</v>
      </c>
      <c r="D3174" t="s">
        <v>9216</v>
      </c>
      <c r="E3174" s="3" t="s">
        <v>8843</v>
      </c>
      <c r="F3174" t="s">
        <v>9219</v>
      </c>
      <c r="G3174">
        <v>100</v>
      </c>
      <c r="H3174">
        <v>20</v>
      </c>
      <c r="I3174">
        <v>24</v>
      </c>
      <c r="J3174">
        <v>25</v>
      </c>
      <c r="K3174">
        <v>23</v>
      </c>
      <c r="L3174">
        <v>8</v>
      </c>
      <c r="M3174">
        <v>0</v>
      </c>
      <c r="N3174" s="2">
        <v>282.76749999999998</v>
      </c>
      <c r="O3174" s="2">
        <v>289.87646141666676</v>
      </c>
      <c r="P3174" s="2">
        <v>336.78</v>
      </c>
      <c r="Q3174" s="4">
        <v>909.42396141666677</v>
      </c>
      <c r="R3174" s="5">
        <v>5.2000000000000005E-2</v>
      </c>
      <c r="S3174" s="6">
        <v>956.71400741033347</v>
      </c>
      <c r="T3174" s="4">
        <v>0</v>
      </c>
      <c r="U3174" s="7">
        <v>956.71400741033347</v>
      </c>
      <c r="V3174" s="8">
        <v>0.76781593185529406</v>
      </c>
      <c r="W3174" s="7">
        <v>757.83432474117524</v>
      </c>
      <c r="X3174" s="7">
        <v>848.43660470009991</v>
      </c>
      <c r="Y3174" s="7">
        <v>939.03888465902457</v>
      </c>
      <c r="Z3174" s="7">
        <v>1130.9928676228481</v>
      </c>
      <c r="AA3174" s="7">
        <v>1332.9284577007904</v>
      </c>
      <c r="AB3174" s="7">
        <v>1532.5605999831669</v>
      </c>
      <c r="AC3174" s="7">
        <v>1370.6220000000001</v>
      </c>
      <c r="AD3174" s="7">
        <v>1495.2239999999999</v>
      </c>
      <c r="AE3174" s="4">
        <v>987</v>
      </c>
      <c r="AF3174" s="4">
        <v>1105</v>
      </c>
      <c r="AG3174" s="4">
        <v>1223</v>
      </c>
      <c r="AH3174" s="4">
        <v>1473</v>
      </c>
      <c r="AI3174" s="4">
        <v>1736</v>
      </c>
      <c r="AJ3174" s="4">
        <v>1996</v>
      </c>
      <c r="AK3174" s="4">
        <v>1399.7755912822208</v>
      </c>
      <c r="AL3174" s="8">
        <v>1.1233973702526612</v>
      </c>
      <c r="AM3174" s="4">
        <v>1252.0883966582585</v>
      </c>
      <c r="AN3174" s="8">
        <v>1.0048702241202054</v>
      </c>
      <c r="AO3174" s="4">
        <v>1104.4012020342959</v>
      </c>
      <c r="AP3174" s="8">
        <v>0.88634307798774969</v>
      </c>
    </row>
    <row r="3175" spans="1:42" x14ac:dyDescent="0.25">
      <c r="A3175" s="2" t="s">
        <v>9222</v>
      </c>
      <c r="B3175" t="s">
        <v>9221</v>
      </c>
      <c r="C3175" t="s">
        <v>149</v>
      </c>
      <c r="D3175" t="s">
        <v>9220</v>
      </c>
      <c r="E3175" s="3" t="s">
        <v>8843</v>
      </c>
      <c r="F3175" t="s">
        <v>9223</v>
      </c>
      <c r="G3175">
        <v>80</v>
      </c>
      <c r="H3175">
        <v>0</v>
      </c>
      <c r="I3175">
        <v>22</v>
      </c>
      <c r="J3175">
        <v>30</v>
      </c>
      <c r="K3175">
        <v>24</v>
      </c>
      <c r="L3175">
        <v>4</v>
      </c>
      <c r="M3175">
        <v>0</v>
      </c>
      <c r="N3175" s="2">
        <v>248.93958333333333</v>
      </c>
      <c r="O3175" s="2">
        <v>382.03412314583335</v>
      </c>
      <c r="P3175" s="2">
        <v>179.81</v>
      </c>
      <c r="Q3175" s="4">
        <v>810.78370647916677</v>
      </c>
      <c r="R3175" s="5">
        <v>5.2000000000000005E-2</v>
      </c>
      <c r="S3175" s="6">
        <v>852.94445921608349</v>
      </c>
      <c r="T3175" s="4">
        <v>156.69333333333333</v>
      </c>
      <c r="U3175" s="7">
        <v>1009.6377925494169</v>
      </c>
      <c r="V3175" s="8">
        <v>0.81542414646509331</v>
      </c>
      <c r="W3175" s="7">
        <v>688.1834270251519</v>
      </c>
      <c r="X3175" s="7">
        <v>715.73831899813092</v>
      </c>
      <c r="Y3175" s="7">
        <v>792.20314422314777</v>
      </c>
      <c r="Z3175" s="7">
        <v>1007.8201739117088</v>
      </c>
      <c r="AA3175" s="7">
        <v>1133.883804688088</v>
      </c>
      <c r="AB3175" s="7">
        <v>1304.0352626212336</v>
      </c>
      <c r="AC3175" s="7">
        <v>1361.9925000000001</v>
      </c>
      <c r="AD3175" s="7">
        <v>1485.81</v>
      </c>
      <c r="AE3175" s="4">
        <v>999</v>
      </c>
      <c r="AF3175" s="4">
        <v>1039</v>
      </c>
      <c r="AG3175" s="4">
        <v>1150</v>
      </c>
      <c r="AH3175" s="4">
        <v>1463</v>
      </c>
      <c r="AI3175" s="4">
        <v>1646</v>
      </c>
      <c r="AJ3175" s="4">
        <v>1893</v>
      </c>
      <c r="AK3175" s="4">
        <v>1232.1687510917648</v>
      </c>
      <c r="AL3175" s="8">
        <v>1.1217009586085152</v>
      </c>
      <c r="AM3175" s="4">
        <v>1105.7606537998709</v>
      </c>
      <c r="AN3175" s="8">
        <v>1.0196086878940411</v>
      </c>
      <c r="AO3175" s="4">
        <v>979.35255650797717</v>
      </c>
      <c r="AP3175" s="8">
        <v>0.91751641717956722</v>
      </c>
    </row>
    <row r="3176" spans="1:42" x14ac:dyDescent="0.25">
      <c r="A3176" s="2" t="s">
        <v>9226</v>
      </c>
      <c r="B3176" t="s">
        <v>9225</v>
      </c>
      <c r="C3176" t="s">
        <v>149</v>
      </c>
      <c r="D3176" t="s">
        <v>9224</v>
      </c>
      <c r="E3176" s="3" t="s">
        <v>8843</v>
      </c>
      <c r="F3176" t="s">
        <v>3088</v>
      </c>
      <c r="G3176">
        <v>249</v>
      </c>
      <c r="H3176">
        <v>22</v>
      </c>
      <c r="I3176">
        <v>76</v>
      </c>
      <c r="J3176">
        <v>60</v>
      </c>
      <c r="K3176">
        <v>73</v>
      </c>
      <c r="L3176">
        <v>14</v>
      </c>
      <c r="M3176">
        <v>4</v>
      </c>
      <c r="N3176" s="2">
        <v>318.92235609103079</v>
      </c>
      <c r="O3176" s="2">
        <v>228.84300793975908</v>
      </c>
      <c r="P3176" s="2">
        <v>365.43</v>
      </c>
      <c r="Q3176" s="4">
        <v>913.19536403078996</v>
      </c>
      <c r="R3176" s="5">
        <v>5.2000000000000005E-2</v>
      </c>
      <c r="S3176" s="6">
        <v>960.68152296039113</v>
      </c>
      <c r="T3176" s="4">
        <v>0</v>
      </c>
      <c r="U3176" s="7">
        <v>960.68152296039113</v>
      </c>
      <c r="V3176" s="8">
        <v>0.9712166887284861</v>
      </c>
      <c r="W3176" s="7">
        <v>684.70776555358259</v>
      </c>
      <c r="X3176" s="7">
        <v>688.59263230849649</v>
      </c>
      <c r="Y3176" s="7">
        <v>903.23152051749196</v>
      </c>
      <c r="Z3176" s="7">
        <v>1265.4953454132174</v>
      </c>
      <c r="AA3176" s="7">
        <v>1356.7897141536951</v>
      </c>
      <c r="AB3176" s="7">
        <v>1560.745218786677</v>
      </c>
      <c r="AC3176" s="7">
        <v>1088.0678714859439</v>
      </c>
      <c r="AD3176" s="7">
        <v>1186.9831325301204</v>
      </c>
      <c r="AE3176" s="4">
        <v>705</v>
      </c>
      <c r="AF3176" s="4">
        <v>709</v>
      </c>
      <c r="AG3176" s="4">
        <v>930</v>
      </c>
      <c r="AH3176" s="4">
        <v>1303</v>
      </c>
      <c r="AI3176" s="4">
        <v>1397</v>
      </c>
      <c r="AJ3176" s="4">
        <v>1607</v>
      </c>
      <c r="AK3176" s="4">
        <v>1154.8068206489429</v>
      </c>
      <c r="AL3176" s="8">
        <v>1.1674708315567128</v>
      </c>
      <c r="AM3176" s="4">
        <v>1089.8095111550081</v>
      </c>
      <c r="AN3176" s="8">
        <v>1.1017607390919046</v>
      </c>
      <c r="AO3176" s="4">
        <v>1024.8122016610735</v>
      </c>
      <c r="AP3176" s="8">
        <v>1.0360506466270967</v>
      </c>
    </row>
    <row r="3177" spans="1:42" x14ac:dyDescent="0.25">
      <c r="A3177" s="2" t="s">
        <v>9229</v>
      </c>
      <c r="B3177" t="s">
        <v>9228</v>
      </c>
      <c r="C3177" t="s">
        <v>149</v>
      </c>
      <c r="D3177" t="s">
        <v>9227</v>
      </c>
      <c r="E3177" s="3" t="s">
        <v>8843</v>
      </c>
      <c r="F3177" t="s">
        <v>9230</v>
      </c>
      <c r="G3177">
        <v>100</v>
      </c>
      <c r="H3177">
        <v>0</v>
      </c>
      <c r="I3177">
        <v>38</v>
      </c>
      <c r="J3177">
        <v>22</v>
      </c>
      <c r="K3177">
        <v>30</v>
      </c>
      <c r="L3177">
        <v>10</v>
      </c>
      <c r="M3177">
        <v>0</v>
      </c>
      <c r="N3177" s="2">
        <v>298.31583333333333</v>
      </c>
      <c r="O3177" s="2">
        <v>334.58043949999995</v>
      </c>
      <c r="P3177" s="2">
        <v>318.64999999999998</v>
      </c>
      <c r="Q3177" s="4">
        <v>951.54627283333332</v>
      </c>
      <c r="R3177" s="5">
        <v>5.2000000000000005E-2</v>
      </c>
      <c r="S3177" s="6">
        <v>1001.0266790206667</v>
      </c>
      <c r="T3177" s="4">
        <v>0</v>
      </c>
      <c r="U3177" s="7">
        <v>1001.0266790206667</v>
      </c>
      <c r="V3177" s="8">
        <v>1.0417377919292623</v>
      </c>
      <c r="W3177" s="7">
        <v>733.38340551820068</v>
      </c>
      <c r="X3177" s="7">
        <v>738.59209447784701</v>
      </c>
      <c r="Y3177" s="7">
        <v>968.81614649421397</v>
      </c>
      <c r="Z3177" s="7">
        <v>1262.5862038182659</v>
      </c>
      <c r="AA3177" s="7">
        <v>1284.4626974487805</v>
      </c>
      <c r="AB3177" s="7">
        <v>1477.184188955694</v>
      </c>
      <c r="AC3177" s="7">
        <v>1057.0119999999999</v>
      </c>
      <c r="AD3177" s="7">
        <v>1153.1039999999998</v>
      </c>
      <c r="AE3177" s="4">
        <v>704</v>
      </c>
      <c r="AF3177" s="4">
        <v>709</v>
      </c>
      <c r="AG3177" s="4">
        <v>930</v>
      </c>
      <c r="AH3177" s="4">
        <v>1212</v>
      </c>
      <c r="AI3177" s="4">
        <v>1233</v>
      </c>
      <c r="AJ3177" s="4">
        <v>1418</v>
      </c>
      <c r="AK3177" s="4">
        <v>1125.8368321546293</v>
      </c>
      <c r="AL3177" s="8">
        <v>1.1716238939293899</v>
      </c>
      <c r="AM3177" s="4">
        <v>1084.2334477766417</v>
      </c>
      <c r="AN3177" s="8">
        <v>1.1283285265960139</v>
      </c>
      <c r="AO3177" s="4">
        <v>1042.6300633986543</v>
      </c>
      <c r="AP3177" s="8">
        <v>1.0850331592626383</v>
      </c>
    </row>
    <row r="3178" spans="1:42" x14ac:dyDescent="0.25">
      <c r="A3178" s="2" t="s">
        <v>9233</v>
      </c>
      <c r="B3178" t="s">
        <v>9232</v>
      </c>
      <c r="C3178" t="s">
        <v>149</v>
      </c>
      <c r="D3178" t="s">
        <v>9231</v>
      </c>
      <c r="E3178" s="3" t="s">
        <v>8843</v>
      </c>
      <c r="F3178" t="s">
        <v>9234</v>
      </c>
      <c r="G3178">
        <v>100</v>
      </c>
      <c r="H3178">
        <v>0</v>
      </c>
      <c r="I3178">
        <v>36</v>
      </c>
      <c r="J3178">
        <v>26</v>
      </c>
      <c r="K3178">
        <v>26</v>
      </c>
      <c r="L3178">
        <v>12</v>
      </c>
      <c r="M3178">
        <v>0</v>
      </c>
      <c r="N3178" s="2">
        <v>286.30916666666667</v>
      </c>
      <c r="O3178" s="2">
        <v>246.20763808333331</v>
      </c>
      <c r="P3178" s="2">
        <v>416.17</v>
      </c>
      <c r="Q3178" s="4">
        <v>948.68680474999996</v>
      </c>
      <c r="R3178" s="5">
        <v>5.2000000000000005E-2</v>
      </c>
      <c r="S3178" s="6">
        <v>998.01851859700002</v>
      </c>
      <c r="T3178" s="4">
        <v>0</v>
      </c>
      <c r="U3178" s="7">
        <v>998.01851859700002</v>
      </c>
      <c r="V3178" s="8">
        <v>0.86036079189396553</v>
      </c>
      <c r="W3178" s="7">
        <v>734.74811627744668</v>
      </c>
      <c r="X3178" s="7">
        <v>739.91028102881057</v>
      </c>
      <c r="Y3178" s="7">
        <v>970.4869732563933</v>
      </c>
      <c r="Z3178" s="7">
        <v>1170.0906769757933</v>
      </c>
      <c r="AA3178" s="7">
        <v>1459.1719030521658</v>
      </c>
      <c r="AB3178" s="7">
        <v>1677.7035441932333</v>
      </c>
      <c r="AC3178" s="7">
        <v>1276</v>
      </c>
      <c r="AD3178" s="7">
        <v>1392</v>
      </c>
      <c r="AE3178" s="4">
        <v>854</v>
      </c>
      <c r="AF3178" s="4">
        <v>860</v>
      </c>
      <c r="AG3178" s="4">
        <v>1128</v>
      </c>
      <c r="AH3178" s="4">
        <v>1360</v>
      </c>
      <c r="AI3178" s="4">
        <v>1696</v>
      </c>
      <c r="AJ3178" s="4">
        <v>1950</v>
      </c>
      <c r="AK3178" s="4">
        <v>1319.6298118227623</v>
      </c>
      <c r="AL3178" s="8">
        <v>1.1376119067437607</v>
      </c>
      <c r="AM3178" s="4">
        <v>1212.4260474141749</v>
      </c>
      <c r="AN3178" s="8">
        <v>1.0451948684604957</v>
      </c>
      <c r="AO3178" s="4">
        <v>1105.2222830055875</v>
      </c>
      <c r="AP3178" s="8">
        <v>0.95277783017723061</v>
      </c>
    </row>
    <row r="3179" spans="1:42" x14ac:dyDescent="0.25">
      <c r="A3179" s="2" t="s">
        <v>9237</v>
      </c>
      <c r="B3179" t="s">
        <v>9236</v>
      </c>
      <c r="C3179" t="s">
        <v>149</v>
      </c>
      <c r="D3179" t="s">
        <v>9235</v>
      </c>
      <c r="E3179" s="3" t="s">
        <v>8843</v>
      </c>
      <c r="F3179" t="s">
        <v>9238</v>
      </c>
      <c r="G3179">
        <v>192</v>
      </c>
      <c r="H3179">
        <v>0</v>
      </c>
      <c r="I3179">
        <v>58</v>
      </c>
      <c r="J3179">
        <v>64</v>
      </c>
      <c r="K3179">
        <v>49</v>
      </c>
      <c r="L3179">
        <v>14</v>
      </c>
      <c r="M3179">
        <v>7</v>
      </c>
      <c r="N3179" s="2">
        <v>315.99609375</v>
      </c>
      <c r="O3179" s="2">
        <v>298.85402700900909</v>
      </c>
      <c r="P3179" s="2">
        <v>265.81</v>
      </c>
      <c r="Q3179" s="4">
        <v>880.66012075900903</v>
      </c>
      <c r="R3179" s="5">
        <v>5.2000000000000005E-2</v>
      </c>
      <c r="S3179" s="6">
        <v>926.4544470384775</v>
      </c>
      <c r="T3179" s="4">
        <v>54.142105263157895</v>
      </c>
      <c r="U3179" s="7">
        <v>980.59655230163537</v>
      </c>
      <c r="V3179" s="8">
        <v>0.95163127535792846</v>
      </c>
      <c r="W3179" s="7">
        <v>701.2889852028992</v>
      </c>
      <c r="X3179" s="7">
        <v>725.56437315223036</v>
      </c>
      <c r="Y3179" s="7">
        <v>836.15225158807209</v>
      </c>
      <c r="Z3179" s="7">
        <v>1118.4660225543673</v>
      </c>
      <c r="AA3179" s="7">
        <v>1246.1365813989978</v>
      </c>
      <c r="AB3179" s="7">
        <v>1433.1469774531042</v>
      </c>
      <c r="AC3179" s="7">
        <v>1133.48125</v>
      </c>
      <c r="AD3179" s="7">
        <v>1236.5249999999999</v>
      </c>
      <c r="AE3179" s="4">
        <v>780</v>
      </c>
      <c r="AF3179" s="4">
        <v>807</v>
      </c>
      <c r="AG3179" s="4">
        <v>930</v>
      </c>
      <c r="AH3179" s="4">
        <v>1244</v>
      </c>
      <c r="AI3179" s="4">
        <v>1386</v>
      </c>
      <c r="AJ3179" s="4">
        <v>1594</v>
      </c>
      <c r="AK3179" s="4">
        <v>1141.8828899840216</v>
      </c>
      <c r="AL3179" s="8">
        <v>1.1606963015681975</v>
      </c>
      <c r="AM3179" s="4">
        <v>1070.4909059846261</v>
      </c>
      <c r="AN3179" s="8">
        <v>1.0914131242775851</v>
      </c>
      <c r="AO3179" s="4">
        <v>997.846431037873</v>
      </c>
      <c r="AP3179" s="8">
        <v>1.020914452648541</v>
      </c>
    </row>
    <row r="3180" spans="1:42" x14ac:dyDescent="0.25">
      <c r="A3180" s="2" t="s">
        <v>9241</v>
      </c>
      <c r="B3180" t="s">
        <v>9240</v>
      </c>
      <c r="C3180" t="s">
        <v>149</v>
      </c>
      <c r="D3180" t="s">
        <v>9239</v>
      </c>
      <c r="E3180" s="3" t="s">
        <v>8843</v>
      </c>
      <c r="F3180" t="s">
        <v>3088</v>
      </c>
      <c r="G3180">
        <v>249</v>
      </c>
      <c r="H3180">
        <v>30</v>
      </c>
      <c r="I3180">
        <v>50</v>
      </c>
      <c r="J3180">
        <v>80</v>
      </c>
      <c r="K3180">
        <v>75</v>
      </c>
      <c r="L3180">
        <v>12</v>
      </c>
      <c r="M3180">
        <v>2</v>
      </c>
      <c r="N3180" s="2">
        <v>297.73862115127173</v>
      </c>
      <c r="O3180" s="2">
        <v>348.76380782597056</v>
      </c>
      <c r="P3180" s="2">
        <v>305.41000000000003</v>
      </c>
      <c r="Q3180" s="4">
        <v>951.91242897724237</v>
      </c>
      <c r="R3180" s="5">
        <v>5.2000000000000005E-2</v>
      </c>
      <c r="S3180" s="6">
        <v>1001.411875284059</v>
      </c>
      <c r="T3180" s="4">
        <v>34.601809954751133</v>
      </c>
      <c r="U3180" s="7">
        <v>1036.01368523881</v>
      </c>
      <c r="V3180" s="8">
        <v>0.79718233871076138</v>
      </c>
      <c r="W3180" s="7">
        <v>784.42728491359321</v>
      </c>
      <c r="X3180" s="7">
        <v>815.24957508701527</v>
      </c>
      <c r="Y3180" s="7">
        <v>902.32254482693281</v>
      </c>
      <c r="Z3180" s="7">
        <v>1250.6144237866029</v>
      </c>
      <c r="AA3180" s="7">
        <v>1333.8346072548427</v>
      </c>
      <c r="AB3180" s="7">
        <v>1534.1794933820865</v>
      </c>
      <c r="AC3180" s="7">
        <v>1429.5538152610443</v>
      </c>
      <c r="AD3180" s="7">
        <v>1559.5132530120482</v>
      </c>
      <c r="AE3180" s="4">
        <v>1018</v>
      </c>
      <c r="AF3180" s="4">
        <v>1058</v>
      </c>
      <c r="AG3180" s="4">
        <v>1171</v>
      </c>
      <c r="AH3180" s="4">
        <v>1623</v>
      </c>
      <c r="AI3180" s="4">
        <v>1731</v>
      </c>
      <c r="AJ3180" s="4">
        <v>1991</v>
      </c>
      <c r="AK3180" s="4">
        <v>1429.6861606931459</v>
      </c>
      <c r="AL3180" s="8">
        <v>1.1267269203283272</v>
      </c>
      <c r="AM3180" s="4">
        <v>1286.2907526320678</v>
      </c>
      <c r="AN3180" s="8">
        <v>1.0163883327331602</v>
      </c>
      <c r="AO3180" s="4">
        <v>1142.8953445709894</v>
      </c>
      <c r="AP3180" s="8">
        <v>0.90604974513799297</v>
      </c>
    </row>
    <row r="3181" spans="1:42" x14ac:dyDescent="0.25">
      <c r="A3181" s="2" t="s">
        <v>9244</v>
      </c>
      <c r="B3181" t="s">
        <v>9243</v>
      </c>
      <c r="C3181" t="s">
        <v>14</v>
      </c>
      <c r="D3181" t="s">
        <v>9242</v>
      </c>
      <c r="E3181" s="3" t="s">
        <v>8843</v>
      </c>
      <c r="F3181" t="s">
        <v>9245</v>
      </c>
      <c r="G3181">
        <v>125</v>
      </c>
      <c r="H3181">
        <v>0</v>
      </c>
      <c r="I3181">
        <v>71</v>
      </c>
      <c r="J3181">
        <v>34</v>
      </c>
      <c r="K3181">
        <v>15</v>
      </c>
      <c r="L3181">
        <v>5</v>
      </c>
      <c r="M3181">
        <v>0</v>
      </c>
      <c r="N3181" s="2">
        <v>252.68266666666668</v>
      </c>
      <c r="O3181" s="2">
        <v>324.43964013333328</v>
      </c>
      <c r="P3181" s="2">
        <v>292.64999999999998</v>
      </c>
      <c r="Q3181" s="4">
        <v>869.77230679999991</v>
      </c>
      <c r="R3181" s="5">
        <v>5.2000000000000005E-2</v>
      </c>
      <c r="S3181" s="6">
        <v>915.00046675359999</v>
      </c>
      <c r="T3181" s="4">
        <v>18.211382113821138</v>
      </c>
      <c r="U3181" s="7">
        <v>933.21184886742117</v>
      </c>
      <c r="V3181" s="8">
        <v>1.0081017085955688</v>
      </c>
      <c r="W3181" s="7">
        <v>780.85880785313805</v>
      </c>
      <c r="X3181" s="7">
        <v>802.60424300854186</v>
      </c>
      <c r="Y3181" s="7">
        <v>922.20413636326293</v>
      </c>
      <c r="Z3181" s="7">
        <v>1229.6055151510172</v>
      </c>
      <c r="AA3181" s="7">
        <v>1518.2267453954682</v>
      </c>
      <c r="AB3181" s="7">
        <v>1745.5653856565084</v>
      </c>
      <c r="AC3181" s="7">
        <v>1018.2832000000001</v>
      </c>
      <c r="AD3181" s="7">
        <v>1110.8543999999999</v>
      </c>
      <c r="AE3181" s="4">
        <v>790</v>
      </c>
      <c r="AF3181" s="4">
        <v>812</v>
      </c>
      <c r="AG3181" s="4">
        <v>933</v>
      </c>
      <c r="AH3181" s="4">
        <v>1244</v>
      </c>
      <c r="AI3181" s="4">
        <v>1536</v>
      </c>
      <c r="AJ3181" s="4">
        <v>1766</v>
      </c>
      <c r="AK3181" s="4">
        <v>1053.9830983011695</v>
      </c>
      <c r="AL3181" s="8">
        <v>1.1582376380720902</v>
      </c>
      <c r="AM3181" s="4">
        <v>1008.0691932363474</v>
      </c>
      <c r="AN3181" s="8">
        <v>1.1086391613700248</v>
      </c>
      <c r="AO3181" s="4">
        <v>960.91437181842207</v>
      </c>
      <c r="AP3181" s="8">
        <v>1.057700185297634</v>
      </c>
    </row>
    <row r="3182" spans="1:42" x14ac:dyDescent="0.25">
      <c r="A3182" s="2" t="s">
        <v>9246</v>
      </c>
      <c r="B3182" t="s">
        <v>9243</v>
      </c>
      <c r="C3182" t="s">
        <v>14</v>
      </c>
      <c r="D3182" t="s">
        <v>9242</v>
      </c>
      <c r="E3182" s="3" t="s">
        <v>8843</v>
      </c>
      <c r="F3182" t="s">
        <v>9247</v>
      </c>
      <c r="G3182">
        <v>135</v>
      </c>
      <c r="H3182">
        <v>0</v>
      </c>
      <c r="I3182">
        <v>12</v>
      </c>
      <c r="J3182">
        <v>45</v>
      </c>
      <c r="K3182">
        <v>73</v>
      </c>
      <c r="L3182">
        <v>5</v>
      </c>
      <c r="M3182">
        <v>0</v>
      </c>
      <c r="N3182" s="2">
        <v>273.491975308642</v>
      </c>
      <c r="O3182" s="2">
        <v>493.52426579012359</v>
      </c>
      <c r="P3182" s="2">
        <v>225.98</v>
      </c>
      <c r="Q3182" s="4">
        <v>992.99624109876561</v>
      </c>
      <c r="R3182" s="5">
        <v>5.2000000000000005E-2</v>
      </c>
      <c r="S3182" s="6">
        <v>1044.6320456359015</v>
      </c>
      <c r="T3182" s="4">
        <v>39.26229508196721</v>
      </c>
      <c r="U3182" s="7">
        <v>1083.8943407178688</v>
      </c>
      <c r="V3182" s="8">
        <v>0.97406977717437826</v>
      </c>
      <c r="W3182" s="7">
        <v>741.64070048174949</v>
      </c>
      <c r="X3182" s="7">
        <v>762.29398581162093</v>
      </c>
      <c r="Y3182" s="7">
        <v>875.88705512591423</v>
      </c>
      <c r="Z3182" s="7">
        <v>1167.8494068345522</v>
      </c>
      <c r="AA3182" s="7">
        <v>1441.9748303037559</v>
      </c>
      <c r="AB3182" s="7">
        <v>1657.8955405705944</v>
      </c>
      <c r="AC3182" s="7">
        <v>1224.022962962963</v>
      </c>
      <c r="AD3182" s="7">
        <v>1335.2977777777778</v>
      </c>
      <c r="AE3182" s="4">
        <v>790</v>
      </c>
      <c r="AF3182" s="4">
        <v>812</v>
      </c>
      <c r="AG3182" s="4">
        <v>933</v>
      </c>
      <c r="AH3182" s="4">
        <v>1244</v>
      </c>
      <c r="AI3182" s="4">
        <v>1536</v>
      </c>
      <c r="AJ3182" s="4">
        <v>1766</v>
      </c>
      <c r="AK3182" s="4">
        <v>1238.1783746874039</v>
      </c>
      <c r="AL3182" s="8">
        <v>1.1480052084519814</v>
      </c>
      <c r="AM3182" s="4">
        <v>1174.1961171497173</v>
      </c>
      <c r="AN3182" s="8">
        <v>1.0905058923271542</v>
      </c>
      <c r="AO3182" s="4">
        <v>1108.6143031735883</v>
      </c>
      <c r="AP3182" s="8">
        <v>1.0315690932992059</v>
      </c>
    </row>
    <row r="3183" spans="1:42" x14ac:dyDescent="0.25">
      <c r="A3183" s="2" t="s">
        <v>9250</v>
      </c>
      <c r="B3183" t="s">
        <v>9249</v>
      </c>
      <c r="C3183" t="s">
        <v>14</v>
      </c>
      <c r="D3183" t="s">
        <v>9248</v>
      </c>
      <c r="E3183" s="3" t="s">
        <v>8843</v>
      </c>
      <c r="F3183" t="s">
        <v>9251</v>
      </c>
      <c r="G3183">
        <v>133</v>
      </c>
      <c r="H3183">
        <v>4</v>
      </c>
      <c r="I3183">
        <v>79</v>
      </c>
      <c r="J3183">
        <v>46</v>
      </c>
      <c r="K3183">
        <v>4</v>
      </c>
      <c r="L3183">
        <v>0</v>
      </c>
      <c r="M3183">
        <v>0</v>
      </c>
      <c r="N3183" s="2">
        <v>286.81453634085216</v>
      </c>
      <c r="O3183" s="2">
        <v>341.26608354135334</v>
      </c>
      <c r="P3183" s="2">
        <v>295.31</v>
      </c>
      <c r="Q3183" s="4">
        <v>923.39061988220556</v>
      </c>
      <c r="R3183" s="5">
        <v>5.2000000000000005E-2</v>
      </c>
      <c r="S3183" s="6">
        <v>971.40693211608027</v>
      </c>
      <c r="T3183" s="4">
        <v>0</v>
      </c>
      <c r="U3183" s="7">
        <v>971.40693211608027</v>
      </c>
      <c r="V3183" s="8">
        <v>0.73723713641723698</v>
      </c>
      <c r="W3183" s="7">
        <v>889.10798651918765</v>
      </c>
      <c r="X3183" s="7">
        <v>923.75813193079784</v>
      </c>
      <c r="Y3183" s="7">
        <v>1022.5479082107075</v>
      </c>
      <c r="Z3183" s="7">
        <v>1406.6484562840878</v>
      </c>
      <c r="AA3183" s="7">
        <v>1717.0252907157446</v>
      </c>
      <c r="AB3183" s="7">
        <v>1974.3210513253603</v>
      </c>
      <c r="AC3183" s="7">
        <v>1449.3947368421052</v>
      </c>
      <c r="AD3183" s="7">
        <v>1581.1578947368419</v>
      </c>
      <c r="AE3183" s="4">
        <v>1206</v>
      </c>
      <c r="AF3183" s="4">
        <v>1253</v>
      </c>
      <c r="AG3183" s="4">
        <v>1387</v>
      </c>
      <c r="AH3183" s="4">
        <v>1908</v>
      </c>
      <c r="AI3183" s="4">
        <v>2329</v>
      </c>
      <c r="AJ3183" s="4">
        <v>2678</v>
      </c>
      <c r="AK3183" s="4">
        <v>1470.2158252035854</v>
      </c>
      <c r="AL3183" s="8">
        <v>1.1158019044884411</v>
      </c>
      <c r="AM3183" s="4">
        <v>1302.5489703842559</v>
      </c>
      <c r="AN3183" s="8">
        <v>0.98855324295190183</v>
      </c>
      <c r="AO3183" s="4">
        <v>1134.8821155649266</v>
      </c>
      <c r="AP3183" s="8">
        <v>0.86130458141536281</v>
      </c>
    </row>
    <row r="3184" spans="1:42" x14ac:dyDescent="0.25">
      <c r="A3184" s="2" t="s">
        <v>9252</v>
      </c>
      <c r="B3184" t="s">
        <v>9249</v>
      </c>
      <c r="C3184" t="s">
        <v>14</v>
      </c>
      <c r="D3184" t="s">
        <v>9248</v>
      </c>
      <c r="E3184" s="3" t="s">
        <v>8843</v>
      </c>
      <c r="F3184" t="s">
        <v>9253</v>
      </c>
      <c r="G3184">
        <v>86</v>
      </c>
      <c r="H3184">
        <v>0</v>
      </c>
      <c r="I3184">
        <v>0</v>
      </c>
      <c r="J3184">
        <v>0</v>
      </c>
      <c r="K3184">
        <v>72</v>
      </c>
      <c r="L3184">
        <v>13</v>
      </c>
      <c r="M3184">
        <v>1</v>
      </c>
      <c r="N3184" s="2">
        <v>289.21996124031006</v>
      </c>
      <c r="O3184" s="2">
        <v>406.00162285393259</v>
      </c>
      <c r="P3184" s="2">
        <v>298.8</v>
      </c>
      <c r="Q3184" s="4">
        <v>994.0215840942426</v>
      </c>
      <c r="R3184" s="5">
        <v>5.2000000000000005E-2</v>
      </c>
      <c r="S3184" s="6">
        <v>1045.7107064671432</v>
      </c>
      <c r="T3184" s="4">
        <v>18.887499999999999</v>
      </c>
      <c r="U3184" s="7">
        <v>1064.5982064671432</v>
      </c>
      <c r="V3184" s="8">
        <v>0.53751487254917962</v>
      </c>
      <c r="W3184" s="7">
        <v>636.74217630346925</v>
      </c>
      <c r="X3184" s="7">
        <v>661.55716990733583</v>
      </c>
      <c r="Y3184" s="7">
        <v>732.30630060772125</v>
      </c>
      <c r="Z3184" s="7">
        <v>1007.3831445995185</v>
      </c>
      <c r="AA3184" s="7">
        <v>1229.6621298596849</v>
      </c>
      <c r="AB3184" s="7">
        <v>1413.9266568330768</v>
      </c>
      <c r="AC3184" s="7">
        <v>2178.6523255813954</v>
      </c>
      <c r="AD3184" s="7">
        <v>2376.7116279069764</v>
      </c>
      <c r="AE3184" s="4">
        <v>1206</v>
      </c>
      <c r="AF3184" s="4">
        <v>1253</v>
      </c>
      <c r="AG3184" s="4">
        <v>1387</v>
      </c>
      <c r="AH3184" s="4">
        <v>1908</v>
      </c>
      <c r="AI3184" s="4">
        <v>2329</v>
      </c>
      <c r="AJ3184" s="4">
        <v>2678</v>
      </c>
      <c r="AK3184" s="4">
        <v>2114.9590173986007</v>
      </c>
      <c r="AL3184" s="8">
        <v>1.0773775795144727</v>
      </c>
      <c r="AM3184" s="4">
        <v>1753.9141331879785</v>
      </c>
      <c r="AN3184" s="8">
        <v>0.89508627586385425</v>
      </c>
      <c r="AO3184" s="4">
        <v>1392.8692489773566</v>
      </c>
      <c r="AP3184" s="8">
        <v>0.71279497221323584</v>
      </c>
    </row>
    <row r="3185" spans="1:42" x14ac:dyDescent="0.25">
      <c r="A3185" s="2" t="s">
        <v>9254</v>
      </c>
      <c r="B3185" t="s">
        <v>9249</v>
      </c>
      <c r="C3185" t="s">
        <v>14</v>
      </c>
      <c r="D3185" t="s">
        <v>9248</v>
      </c>
      <c r="E3185" s="3" t="s">
        <v>8843</v>
      </c>
      <c r="F3185" t="s">
        <v>9255</v>
      </c>
      <c r="G3185">
        <v>106</v>
      </c>
      <c r="H3185">
        <v>0</v>
      </c>
      <c r="I3185">
        <v>36</v>
      </c>
      <c r="J3185">
        <v>30</v>
      </c>
      <c r="K3185">
        <v>35</v>
      </c>
      <c r="L3185">
        <v>5</v>
      </c>
      <c r="M3185">
        <v>0</v>
      </c>
      <c r="N3185" s="2">
        <v>315.15644654088049</v>
      </c>
      <c r="O3185" s="2">
        <v>385.37052746696043</v>
      </c>
      <c r="P3185" s="2">
        <v>293.83</v>
      </c>
      <c r="Q3185" s="4">
        <v>994.35697400784079</v>
      </c>
      <c r="R3185" s="5">
        <v>5.2000000000000005E-2</v>
      </c>
      <c r="S3185" s="6">
        <v>1046.0635366562485</v>
      </c>
      <c r="T3185" s="4">
        <v>0</v>
      </c>
      <c r="U3185" s="7">
        <v>1046.0635366562485</v>
      </c>
      <c r="V3185" s="8">
        <v>0.67143466502099602</v>
      </c>
      <c r="W3185" s="7">
        <v>809.75020601532117</v>
      </c>
      <c r="X3185" s="7">
        <v>841.30763527130807</v>
      </c>
      <c r="Y3185" s="7">
        <v>931.2798803841215</v>
      </c>
      <c r="Z3185" s="7">
        <v>1281.0973408600603</v>
      </c>
      <c r="AA3185" s="7">
        <v>1563.7713348338998</v>
      </c>
      <c r="AB3185" s="7">
        <v>1798.1020329262274</v>
      </c>
      <c r="AC3185" s="7">
        <v>1713.7481132075472</v>
      </c>
      <c r="AD3185" s="7">
        <v>1869.5433962264149</v>
      </c>
      <c r="AE3185" s="4">
        <v>1206</v>
      </c>
      <c r="AF3185" s="4">
        <v>1253</v>
      </c>
      <c r="AG3185" s="4">
        <v>1387</v>
      </c>
      <c r="AH3185" s="4">
        <v>1908</v>
      </c>
      <c r="AI3185" s="4">
        <v>2329</v>
      </c>
      <c r="AJ3185" s="4">
        <v>2678</v>
      </c>
      <c r="AK3185" s="4">
        <v>1722.7551615696607</v>
      </c>
      <c r="AL3185" s="8">
        <v>1.1057813357295438</v>
      </c>
      <c r="AM3185" s="4">
        <v>1494.8169300198799</v>
      </c>
      <c r="AN3185" s="8">
        <v>0.95947508875403309</v>
      </c>
      <c r="AO3185" s="4">
        <v>1266.8786984700987</v>
      </c>
      <c r="AP3185" s="8">
        <v>0.81316884177852211</v>
      </c>
    </row>
    <row r="3186" spans="1:42" x14ac:dyDescent="0.25">
      <c r="A3186" s="2" t="s">
        <v>9256</v>
      </c>
      <c r="B3186" t="s">
        <v>9249</v>
      </c>
      <c r="C3186" t="s">
        <v>14</v>
      </c>
      <c r="D3186" t="s">
        <v>9248</v>
      </c>
      <c r="E3186" s="3" t="s">
        <v>8843</v>
      </c>
      <c r="F3186" t="s">
        <v>9257</v>
      </c>
      <c r="G3186">
        <v>146</v>
      </c>
      <c r="H3186">
        <v>0</v>
      </c>
      <c r="I3186">
        <v>16</v>
      </c>
      <c r="J3186">
        <v>32</v>
      </c>
      <c r="K3186">
        <v>56</v>
      </c>
      <c r="L3186">
        <v>37</v>
      </c>
      <c r="M3186">
        <v>5</v>
      </c>
      <c r="N3186" s="2">
        <v>332.70205479452056</v>
      </c>
      <c r="O3186" s="2">
        <v>450.29821636529692</v>
      </c>
      <c r="P3186" s="2">
        <v>277.2</v>
      </c>
      <c r="Q3186" s="4">
        <v>1060.2002711598175</v>
      </c>
      <c r="R3186" s="5">
        <v>5.2000000000000005E-2</v>
      </c>
      <c r="S3186" s="6">
        <v>1115.3306852601281</v>
      </c>
      <c r="T3186" s="4">
        <v>0</v>
      </c>
      <c r="U3186" s="7">
        <v>1115.3306852601281</v>
      </c>
      <c r="V3186" s="8">
        <v>0.60122757482371225</v>
      </c>
      <c r="W3186" s="7">
        <v>725.0804552373969</v>
      </c>
      <c r="X3186" s="7">
        <v>753.33815125411138</v>
      </c>
      <c r="Y3186" s="7">
        <v>833.90264628048885</v>
      </c>
      <c r="Z3186" s="7">
        <v>1147.1422127636429</v>
      </c>
      <c r="AA3186" s="7">
        <v>1400.2590217644258</v>
      </c>
      <c r="AB3186" s="7">
        <v>1610.0874453779013</v>
      </c>
      <c r="AC3186" s="7">
        <v>2040.5979452054796</v>
      </c>
      <c r="AD3186" s="7">
        <v>2226.1068493150683</v>
      </c>
      <c r="AE3186" s="4">
        <v>1206</v>
      </c>
      <c r="AF3186" s="4">
        <v>1253</v>
      </c>
      <c r="AG3186" s="4">
        <v>1387</v>
      </c>
      <c r="AH3186" s="4">
        <v>1908</v>
      </c>
      <c r="AI3186" s="4">
        <v>2329</v>
      </c>
      <c r="AJ3186" s="4">
        <v>2678</v>
      </c>
      <c r="AK3186" s="4">
        <v>2028.2855553769734</v>
      </c>
      <c r="AL3186" s="8">
        <v>1.0933629116685242</v>
      </c>
      <c r="AM3186" s="4">
        <v>1721.644224956048</v>
      </c>
      <c r="AN3186" s="8">
        <v>0.92806554662141161</v>
      </c>
      <c r="AO3186" s="4">
        <v>1415.002894535123</v>
      </c>
      <c r="AP3186" s="8">
        <v>0.76276818157429938</v>
      </c>
    </row>
    <row r="3187" spans="1:42" x14ac:dyDescent="0.25">
      <c r="A3187" s="2" t="s">
        <v>9258</v>
      </c>
      <c r="B3187" t="s">
        <v>9249</v>
      </c>
      <c r="C3187" t="s">
        <v>14</v>
      </c>
      <c r="D3187" t="s">
        <v>9248</v>
      </c>
      <c r="E3187" s="3" t="s">
        <v>8843</v>
      </c>
      <c r="F3187" t="s">
        <v>9259</v>
      </c>
      <c r="G3187">
        <v>46</v>
      </c>
      <c r="H3187">
        <v>0</v>
      </c>
      <c r="I3187">
        <v>0</v>
      </c>
      <c r="J3187">
        <v>18</v>
      </c>
      <c r="K3187">
        <v>28</v>
      </c>
      <c r="L3187">
        <v>0</v>
      </c>
      <c r="M3187">
        <v>0</v>
      </c>
      <c r="N3187" s="2">
        <v>325.33152173913044</v>
      </c>
      <c r="O3187" s="2">
        <v>601.63195475362318</v>
      </c>
      <c r="P3187" s="2">
        <v>92.88</v>
      </c>
      <c r="Q3187" s="4">
        <v>1019.8434764927537</v>
      </c>
      <c r="R3187" s="5">
        <v>5.2000000000000005E-2</v>
      </c>
      <c r="S3187" s="6">
        <v>1072.8753372703768</v>
      </c>
      <c r="T3187" s="4">
        <v>151.02272727272728</v>
      </c>
      <c r="U3187" s="7">
        <v>1223.8980645431041</v>
      </c>
      <c r="V3187" s="8">
        <v>0.5874792446049627</v>
      </c>
      <c r="W3187" s="7">
        <v>816.76990051232997</v>
      </c>
      <c r="X3187" s="7">
        <v>848.18412745511193</v>
      </c>
      <c r="Y3187" s="7">
        <v>939.33688432187262</v>
      </c>
      <c r="Z3187" s="7">
        <v>1158.7214855944153</v>
      </c>
      <c r="AA3187" s="7">
        <v>1468.7438564067877</v>
      </c>
      <c r="AB3187" s="7">
        <v>1689.158432333192</v>
      </c>
      <c r="AC3187" s="7">
        <v>2291.6347826086958</v>
      </c>
      <c r="AD3187" s="7">
        <v>2499.9652173913041</v>
      </c>
      <c r="AE3187" s="4">
        <v>1586</v>
      </c>
      <c r="AF3187" s="4">
        <v>1647</v>
      </c>
      <c r="AG3187" s="4">
        <v>1824</v>
      </c>
      <c r="AH3187" s="4">
        <v>2250</v>
      </c>
      <c r="AI3187" s="4">
        <v>2852</v>
      </c>
      <c r="AJ3187" s="4">
        <v>3280</v>
      </c>
      <c r="AK3187" s="4">
        <v>2104.932726596945</v>
      </c>
      <c r="AL3187" s="8">
        <v>1.0828736839260886</v>
      </c>
      <c r="AM3187" s="4">
        <v>1752.5228863390923</v>
      </c>
      <c r="AN3187" s="8">
        <v>0.91371460708472851</v>
      </c>
      <c r="AO3187" s="4">
        <v>1400.1130460812396</v>
      </c>
      <c r="AP3187" s="8">
        <v>0.7445555302433684</v>
      </c>
    </row>
    <row r="3188" spans="1:42" x14ac:dyDescent="0.25">
      <c r="A3188" s="2" t="s">
        <v>9261</v>
      </c>
      <c r="B3188" t="s">
        <v>8758</v>
      </c>
      <c r="C3188" t="s">
        <v>14</v>
      </c>
      <c r="D3188" t="s">
        <v>9260</v>
      </c>
      <c r="E3188" s="3" t="s">
        <v>8843</v>
      </c>
      <c r="F3188" t="s">
        <v>9262</v>
      </c>
      <c r="G3188">
        <v>202</v>
      </c>
      <c r="H3188">
        <v>3</v>
      </c>
      <c r="I3188">
        <v>66</v>
      </c>
      <c r="J3188">
        <v>50</v>
      </c>
      <c r="K3188">
        <v>54</v>
      </c>
      <c r="L3188">
        <v>25</v>
      </c>
      <c r="M3188">
        <v>4</v>
      </c>
      <c r="N3188" s="2">
        <v>324.86056105610561</v>
      </c>
      <c r="O3188" s="2">
        <v>332.95940833168316</v>
      </c>
      <c r="P3188" s="2">
        <v>331.61</v>
      </c>
      <c r="Q3188" s="4">
        <v>989.42996938778879</v>
      </c>
      <c r="R3188" s="5">
        <v>5.2000000000000005E-2</v>
      </c>
      <c r="S3188" s="6">
        <v>1040.8803277959539</v>
      </c>
      <c r="T3188" s="4">
        <v>33.263959390862944</v>
      </c>
      <c r="U3188" s="7">
        <v>1074.1442871868169</v>
      </c>
      <c r="V3188" s="8">
        <v>0.72410677198491902</v>
      </c>
      <c r="W3188" s="7">
        <v>799.91831043374987</v>
      </c>
      <c r="X3188" s="7">
        <v>844.82600505459186</v>
      </c>
      <c r="Y3188" s="7">
        <v>935.34307702472677</v>
      </c>
      <c r="Z3188" s="7">
        <v>1224.4363611463978</v>
      </c>
      <c r="AA3188" s="7">
        <v>1324.776991314842</v>
      </c>
      <c r="AB3188" s="7">
        <v>1523.3532034663779</v>
      </c>
      <c r="AC3188" s="7">
        <v>1631.7465346534655</v>
      </c>
      <c r="AD3188" s="7">
        <v>1780.0871287128712</v>
      </c>
      <c r="AE3188" s="4">
        <v>1140</v>
      </c>
      <c r="AF3188" s="4">
        <v>1204</v>
      </c>
      <c r="AG3188" s="4">
        <v>1333</v>
      </c>
      <c r="AH3188" s="4">
        <v>1745</v>
      </c>
      <c r="AI3188" s="4">
        <v>1888</v>
      </c>
      <c r="AJ3188" s="4">
        <v>2171</v>
      </c>
      <c r="AK3188" s="4">
        <v>1621.2030891517009</v>
      </c>
      <c r="AL3188" s="8">
        <v>1.1153164506540938</v>
      </c>
      <c r="AM3188" s="4">
        <v>1428.8309030669227</v>
      </c>
      <c r="AN3188" s="8">
        <v>0.98563368424442255</v>
      </c>
      <c r="AO3188" s="4">
        <v>1233.2525138807318</v>
      </c>
      <c r="AP3188" s="8">
        <v>0.85378953839459026</v>
      </c>
    </row>
    <row r="3189" spans="1:42" x14ac:dyDescent="0.25">
      <c r="A3189" s="2" t="s">
        <v>9263</v>
      </c>
      <c r="B3189" t="s">
        <v>8758</v>
      </c>
      <c r="C3189" t="s">
        <v>14</v>
      </c>
      <c r="D3189" t="s">
        <v>9260</v>
      </c>
      <c r="E3189" s="3" t="s">
        <v>8843</v>
      </c>
      <c r="F3189" t="s">
        <v>9264</v>
      </c>
      <c r="G3189">
        <v>80</v>
      </c>
      <c r="H3189">
        <v>0</v>
      </c>
      <c r="I3189">
        <v>6</v>
      </c>
      <c r="J3189">
        <v>12</v>
      </c>
      <c r="K3189">
        <v>56</v>
      </c>
      <c r="L3189">
        <v>4</v>
      </c>
      <c r="M3189">
        <v>2</v>
      </c>
      <c r="N3189" s="2">
        <v>267.00833333333333</v>
      </c>
      <c r="O3189" s="2">
        <v>266.0986093333334</v>
      </c>
      <c r="P3189" s="2">
        <v>331.61</v>
      </c>
      <c r="Q3189" s="4">
        <v>864.7169426666668</v>
      </c>
      <c r="R3189" s="5">
        <v>5.2000000000000005E-2</v>
      </c>
      <c r="S3189" s="6">
        <v>909.6822236853335</v>
      </c>
      <c r="T3189" s="4">
        <v>37.253164556962027</v>
      </c>
      <c r="U3189" s="7">
        <v>946.93538824229552</v>
      </c>
      <c r="V3189" s="8">
        <v>0.57029699519237276</v>
      </c>
      <c r="W3189" s="7">
        <v>624.56162428371067</v>
      </c>
      <c r="X3189" s="7">
        <v>659.62473301542775</v>
      </c>
      <c r="Y3189" s="7">
        <v>730.29881155279497</v>
      </c>
      <c r="Z3189" s="7">
        <v>956.01757401322379</v>
      </c>
      <c r="AA3189" s="7">
        <v>1034.3617075856541</v>
      </c>
      <c r="AB3189" s="7">
        <v>1189.4063915087156</v>
      </c>
      <c r="AC3189" s="7">
        <v>1826.4675000000002</v>
      </c>
      <c r="AD3189" s="7">
        <v>1992.5099999999998</v>
      </c>
      <c r="AE3189" s="4">
        <v>1140</v>
      </c>
      <c r="AF3189" s="4">
        <v>1204</v>
      </c>
      <c r="AG3189" s="4">
        <v>1333</v>
      </c>
      <c r="AH3189" s="4">
        <v>1745</v>
      </c>
      <c r="AI3189" s="4">
        <v>1888</v>
      </c>
      <c r="AJ3189" s="4">
        <v>2171</v>
      </c>
      <c r="AK3189" s="4">
        <v>1767.8739427291425</v>
      </c>
      <c r="AL3189" s="8">
        <v>1.0871476322544558</v>
      </c>
      <c r="AM3189" s="4">
        <v>1481.8100363812064</v>
      </c>
      <c r="AN3189" s="8">
        <v>0.91486408656709484</v>
      </c>
      <c r="AO3189" s="4">
        <v>1195.74613003327</v>
      </c>
      <c r="AP3189" s="8">
        <v>0.7425805408797338</v>
      </c>
    </row>
    <row r="3190" spans="1:42" x14ac:dyDescent="0.25">
      <c r="A3190" s="2" t="s">
        <v>9267</v>
      </c>
      <c r="B3190" t="s">
        <v>9266</v>
      </c>
      <c r="C3190" t="s">
        <v>149</v>
      </c>
      <c r="D3190" t="s">
        <v>9265</v>
      </c>
      <c r="E3190" s="3" t="s">
        <v>8843</v>
      </c>
      <c r="F3190" t="s">
        <v>9268</v>
      </c>
      <c r="G3190">
        <v>158</v>
      </c>
      <c r="H3190">
        <v>1</v>
      </c>
      <c r="I3190">
        <v>51</v>
      </c>
      <c r="J3190">
        <v>51</v>
      </c>
      <c r="K3190">
        <v>45</v>
      </c>
      <c r="L3190">
        <v>9</v>
      </c>
      <c r="M3190">
        <v>1</v>
      </c>
      <c r="N3190" s="2">
        <v>278.74841772151899</v>
      </c>
      <c r="O3190" s="2">
        <v>365.68719050743118</v>
      </c>
      <c r="P3190" s="2">
        <v>199.79</v>
      </c>
      <c r="Q3190" s="4">
        <v>844.22560822895014</v>
      </c>
      <c r="R3190" s="5">
        <v>5.2000000000000005E-2</v>
      </c>
      <c r="S3190" s="6">
        <v>888.12533985685559</v>
      </c>
      <c r="T3190" s="4">
        <v>91.184713375796179</v>
      </c>
      <c r="U3190" s="7">
        <v>979.31005323265174</v>
      </c>
      <c r="V3190" s="8">
        <v>0.89182125885163666</v>
      </c>
      <c r="W3190" s="7">
        <v>661.58427333982399</v>
      </c>
      <c r="X3190" s="7">
        <v>688.27410343788529</v>
      </c>
      <c r="Y3190" s="7">
        <v>845.98673583552056</v>
      </c>
      <c r="Z3190" s="7">
        <v>1078.9161621458743</v>
      </c>
      <c r="AA3190" s="7">
        <v>1267.3625382927924</v>
      </c>
      <c r="AB3190" s="7">
        <v>1457.426479900199</v>
      </c>
      <c r="AC3190" s="7">
        <v>1207.9113924050635</v>
      </c>
      <c r="AD3190" s="7">
        <v>1317.7215189873418</v>
      </c>
      <c r="AE3190" s="4">
        <v>818</v>
      </c>
      <c r="AF3190" s="4">
        <v>851</v>
      </c>
      <c r="AG3190" s="4">
        <v>1046</v>
      </c>
      <c r="AH3190" s="4">
        <v>1334</v>
      </c>
      <c r="AI3190" s="4">
        <v>1567</v>
      </c>
      <c r="AJ3190" s="4">
        <v>1802</v>
      </c>
      <c r="AK3190" s="4">
        <v>1163.0210842316794</v>
      </c>
      <c r="AL3190" s="8">
        <v>1.142158593786635</v>
      </c>
      <c r="AM3190" s="4">
        <v>1070.098579090894</v>
      </c>
      <c r="AN3190" s="8">
        <v>1.057537522822692</v>
      </c>
      <c r="AO3190" s="4">
        <v>979.11195947387489</v>
      </c>
      <c r="AP3190" s="8">
        <v>0.97467939083716437</v>
      </c>
    </row>
    <row r="3191" spans="1:42" x14ac:dyDescent="0.25">
      <c r="A3191" s="2" t="s">
        <v>9271</v>
      </c>
      <c r="B3191" t="s">
        <v>9270</v>
      </c>
      <c r="C3191" t="s">
        <v>149</v>
      </c>
      <c r="D3191" t="s">
        <v>9269</v>
      </c>
      <c r="E3191" s="3" t="s">
        <v>8843</v>
      </c>
      <c r="F3191" t="s">
        <v>9272</v>
      </c>
      <c r="G3191">
        <v>200</v>
      </c>
      <c r="H3191">
        <v>0</v>
      </c>
      <c r="I3191">
        <v>66</v>
      </c>
      <c r="J3191">
        <v>58</v>
      </c>
      <c r="K3191">
        <v>71</v>
      </c>
      <c r="L3191">
        <v>1</v>
      </c>
      <c r="M3191">
        <v>4</v>
      </c>
      <c r="N3191" s="2">
        <v>311.64166666666665</v>
      </c>
      <c r="O3191" s="2">
        <v>309.98518985964915</v>
      </c>
      <c r="P3191" s="2">
        <v>287.68</v>
      </c>
      <c r="Q3191" s="4">
        <v>909.30685652631587</v>
      </c>
      <c r="R3191" s="5">
        <v>5.2000000000000005E-2</v>
      </c>
      <c r="S3191" s="6">
        <v>956.5908130656843</v>
      </c>
      <c r="T3191" s="4">
        <v>0.20833333333333334</v>
      </c>
      <c r="U3191" s="7">
        <v>956.79914639901767</v>
      </c>
      <c r="V3191" s="8">
        <v>0.90890011057187958</v>
      </c>
      <c r="W3191" s="7">
        <v>610.64788294874108</v>
      </c>
      <c r="X3191" s="7">
        <v>678.80054845641314</v>
      </c>
      <c r="Y3191" s="7">
        <v>890.52816263358079</v>
      </c>
      <c r="Z3191" s="7">
        <v>1219.4783614839444</v>
      </c>
      <c r="AA3191" s="7">
        <v>1479.3671926198667</v>
      </c>
      <c r="AB3191" s="7">
        <v>1701.0905310714932</v>
      </c>
      <c r="AC3191" s="7">
        <v>1157.9700000000003</v>
      </c>
      <c r="AD3191" s="7">
        <v>1263.24</v>
      </c>
      <c r="AE3191" s="4">
        <v>672</v>
      </c>
      <c r="AF3191" s="4">
        <v>747</v>
      </c>
      <c r="AG3191" s="4">
        <v>980</v>
      </c>
      <c r="AH3191" s="4">
        <v>1342</v>
      </c>
      <c r="AI3191" s="4">
        <v>1628</v>
      </c>
      <c r="AJ3191" s="4">
        <v>1872</v>
      </c>
      <c r="AK3191" s="4">
        <v>1215.3924534709438</v>
      </c>
      <c r="AL3191" s="8">
        <v>1.1547456889942784</v>
      </c>
      <c r="AM3191" s="4">
        <v>1129.1252400025239</v>
      </c>
      <c r="AN3191" s="8">
        <v>1.0727971628534787</v>
      </c>
      <c r="AO3191" s="4">
        <v>1042.8580265341041</v>
      </c>
      <c r="AP3191" s="8">
        <v>0.99084863671267909</v>
      </c>
    </row>
    <row r="3192" spans="1:42" x14ac:dyDescent="0.25">
      <c r="A3192" s="2" t="s">
        <v>9275</v>
      </c>
      <c r="B3192" t="s">
        <v>9274</v>
      </c>
      <c r="C3192" t="s">
        <v>149</v>
      </c>
      <c r="D3192" t="s">
        <v>9273</v>
      </c>
      <c r="E3192" s="3" t="s">
        <v>8843</v>
      </c>
      <c r="F3192" t="s">
        <v>9276</v>
      </c>
      <c r="G3192">
        <v>174</v>
      </c>
      <c r="H3192">
        <v>16</v>
      </c>
      <c r="I3192">
        <v>48</v>
      </c>
      <c r="J3192">
        <v>32</v>
      </c>
      <c r="K3192">
        <v>54</v>
      </c>
      <c r="L3192">
        <v>18</v>
      </c>
      <c r="M3192">
        <v>6</v>
      </c>
      <c r="N3192" s="2">
        <v>254.46408045977012</v>
      </c>
      <c r="O3192" s="2">
        <v>385.31982481034487</v>
      </c>
      <c r="P3192" s="2">
        <v>125.41</v>
      </c>
      <c r="Q3192" s="4">
        <v>765.1939052701149</v>
      </c>
      <c r="R3192" s="5">
        <v>5.2000000000000005E-2</v>
      </c>
      <c r="S3192" s="6">
        <v>804.98398834416093</v>
      </c>
      <c r="T3192" s="4">
        <v>249.93710691823898</v>
      </c>
      <c r="U3192" s="7">
        <v>1054.9210952623998</v>
      </c>
      <c r="V3192" s="8">
        <v>0.8441076382148921</v>
      </c>
      <c r="W3192" s="7">
        <v>565.5351605258727</v>
      </c>
      <c r="X3192" s="7">
        <v>568.75574800039362</v>
      </c>
      <c r="Y3192" s="7">
        <v>705.95277441498456</v>
      </c>
      <c r="Z3192" s="7">
        <v>955.87036243780756</v>
      </c>
      <c r="AA3192" s="7">
        <v>1185.1761906236966</v>
      </c>
      <c r="AB3192" s="7">
        <v>1362.9526192172511</v>
      </c>
      <c r="AC3192" s="7">
        <v>1374.7218390804599</v>
      </c>
      <c r="AD3192" s="7">
        <v>1499.6965517241379</v>
      </c>
      <c r="AE3192" s="4">
        <v>878</v>
      </c>
      <c r="AF3192" s="4">
        <v>883</v>
      </c>
      <c r="AG3192" s="4">
        <v>1096</v>
      </c>
      <c r="AH3192" s="4">
        <v>1484</v>
      </c>
      <c r="AI3192" s="4">
        <v>1840</v>
      </c>
      <c r="AJ3192" s="4">
        <v>2116</v>
      </c>
      <c r="AK3192" s="4">
        <v>1154.9419635801457</v>
      </c>
      <c r="AL3192" s="8">
        <v>1.1241306667404851</v>
      </c>
      <c r="AM3192" s="4">
        <v>1038.2893051681506</v>
      </c>
      <c r="AN3192" s="8">
        <v>1.0307896572319539</v>
      </c>
      <c r="AO3192" s="4">
        <v>921.63664675615564</v>
      </c>
      <c r="AP3192" s="8">
        <v>0.93744864772342285</v>
      </c>
    </row>
    <row r="3193" spans="1:42" x14ac:dyDescent="0.25">
      <c r="A3193" s="2" t="s">
        <v>9279</v>
      </c>
      <c r="B3193" t="s">
        <v>9278</v>
      </c>
      <c r="C3193" t="s">
        <v>149</v>
      </c>
      <c r="D3193" t="s">
        <v>9277</v>
      </c>
      <c r="E3193" s="3" t="s">
        <v>8843</v>
      </c>
      <c r="F3193" t="s">
        <v>9280</v>
      </c>
      <c r="G3193">
        <v>150</v>
      </c>
      <c r="H3193">
        <v>6</v>
      </c>
      <c r="I3193">
        <v>24</v>
      </c>
      <c r="J3193">
        <v>62</v>
      </c>
      <c r="K3193">
        <v>38</v>
      </c>
      <c r="L3193">
        <v>18</v>
      </c>
      <c r="M3193">
        <v>2</v>
      </c>
      <c r="N3193" s="2">
        <v>278.1611111111111</v>
      </c>
      <c r="O3193" s="2">
        <v>426.17022066666669</v>
      </c>
      <c r="P3193" s="2">
        <v>261.97000000000003</v>
      </c>
      <c r="Q3193" s="4">
        <v>966.30133177777782</v>
      </c>
      <c r="R3193" s="5">
        <v>5.2000000000000005E-2</v>
      </c>
      <c r="S3193" s="6">
        <v>1016.5490010302223</v>
      </c>
      <c r="T3193" s="4">
        <v>0</v>
      </c>
      <c r="U3193" s="7">
        <v>1016.5490010302223</v>
      </c>
      <c r="V3193" s="8">
        <v>1.016643887793083</v>
      </c>
      <c r="W3193" s="7">
        <v>715.71729700633023</v>
      </c>
      <c r="X3193" s="7">
        <v>720.80051644529567</v>
      </c>
      <c r="Y3193" s="7">
        <v>945.47881564756699</v>
      </c>
      <c r="Z3193" s="7">
        <v>1232.1723920052164</v>
      </c>
      <c r="AA3193" s="7">
        <v>1253.5219136488711</v>
      </c>
      <c r="AB3193" s="7">
        <v>1441.6010328905913</v>
      </c>
      <c r="AC3193" s="7">
        <v>1099.8973333333333</v>
      </c>
      <c r="AD3193" s="7">
        <v>1199.8879999999999</v>
      </c>
      <c r="AE3193" s="4">
        <v>704</v>
      </c>
      <c r="AF3193" s="4">
        <v>709</v>
      </c>
      <c r="AG3193" s="4">
        <v>930</v>
      </c>
      <c r="AH3193" s="4">
        <v>1212</v>
      </c>
      <c r="AI3193" s="4">
        <v>1233</v>
      </c>
      <c r="AJ3193" s="4">
        <v>1418</v>
      </c>
      <c r="AK3193" s="4">
        <v>1160.9576959992723</v>
      </c>
      <c r="AL3193" s="8">
        <v>1.1610660621650744</v>
      </c>
      <c r="AM3193" s="4">
        <v>1112.8214643429224</v>
      </c>
      <c r="AN3193" s="8">
        <v>1.1129253373744106</v>
      </c>
      <c r="AO3193" s="4">
        <v>1064.6852326865724</v>
      </c>
      <c r="AP3193" s="8">
        <v>1.0647846125837468</v>
      </c>
    </row>
    <row r="3194" spans="1:42" x14ac:dyDescent="0.25">
      <c r="A3194" s="2" t="s">
        <v>9282</v>
      </c>
      <c r="B3194" t="s">
        <v>6694</v>
      </c>
      <c r="C3194" t="s">
        <v>14</v>
      </c>
      <c r="D3194" t="s">
        <v>9281</v>
      </c>
      <c r="E3194" s="3" t="s">
        <v>8843</v>
      </c>
      <c r="F3194" t="s">
        <v>9283</v>
      </c>
      <c r="G3194">
        <v>190</v>
      </c>
      <c r="H3194">
        <v>16</v>
      </c>
      <c r="I3194">
        <v>36</v>
      </c>
      <c r="J3194">
        <v>60</v>
      </c>
      <c r="K3194">
        <v>54</v>
      </c>
      <c r="L3194">
        <v>20</v>
      </c>
      <c r="M3194">
        <v>4</v>
      </c>
      <c r="N3194" s="2">
        <v>278.37587719298244</v>
      </c>
      <c r="O3194" s="2">
        <v>354.2516546140352</v>
      </c>
      <c r="P3194" s="2">
        <v>324.06</v>
      </c>
      <c r="Q3194" s="4">
        <v>956.68753180701765</v>
      </c>
      <c r="R3194" s="5">
        <v>5.2000000000000005E-2</v>
      </c>
      <c r="S3194" s="6">
        <v>1006.4352834609826</v>
      </c>
      <c r="T3194" s="4">
        <v>0</v>
      </c>
      <c r="U3194" s="7">
        <v>1006.4352834609826</v>
      </c>
      <c r="V3194" s="8">
        <v>1.0088991213151417</v>
      </c>
      <c r="W3194" s="7">
        <v>710.26498140585966</v>
      </c>
      <c r="X3194" s="7">
        <v>715.30947701243542</v>
      </c>
      <c r="Y3194" s="7">
        <v>938.27618282308174</v>
      </c>
      <c r="Z3194" s="7">
        <v>1178.3941736960853</v>
      </c>
      <c r="AA3194" s="7">
        <v>1389.25409005095</v>
      </c>
      <c r="AB3194" s="7">
        <v>1598.0962081631842</v>
      </c>
      <c r="AC3194" s="7">
        <v>1097.3136842105264</v>
      </c>
      <c r="AD3194" s="7">
        <v>1197.0694736842104</v>
      </c>
      <c r="AE3194" s="4">
        <v>704</v>
      </c>
      <c r="AF3194" s="4">
        <v>709</v>
      </c>
      <c r="AG3194" s="4">
        <v>930</v>
      </c>
      <c r="AH3194" s="4">
        <v>1168</v>
      </c>
      <c r="AI3194" s="4">
        <v>1377</v>
      </c>
      <c r="AJ3194" s="4">
        <v>1584</v>
      </c>
      <c r="AK3194" s="4">
        <v>1157.6746195356707</v>
      </c>
      <c r="AL3194" s="8">
        <v>1.1605087039495263</v>
      </c>
      <c r="AM3194" s="4">
        <v>1107.2615075107747</v>
      </c>
      <c r="AN3194" s="8">
        <v>1.1099721764047314</v>
      </c>
      <c r="AO3194" s="4">
        <v>1056.8483954858787</v>
      </c>
      <c r="AP3194" s="8">
        <v>1.0594356488599366</v>
      </c>
    </row>
    <row r="3195" spans="1:42" x14ac:dyDescent="0.25">
      <c r="A3195" s="2" t="s">
        <v>9286</v>
      </c>
      <c r="B3195" t="s">
        <v>9285</v>
      </c>
      <c r="C3195" t="s">
        <v>149</v>
      </c>
      <c r="D3195" t="s">
        <v>9284</v>
      </c>
      <c r="E3195" s="3" t="s">
        <v>8843</v>
      </c>
      <c r="F3195" t="s">
        <v>3088</v>
      </c>
      <c r="G3195">
        <v>143</v>
      </c>
      <c r="H3195">
        <v>0</v>
      </c>
      <c r="I3195">
        <v>40</v>
      </c>
      <c r="J3195">
        <v>42</v>
      </c>
      <c r="K3195">
        <v>42</v>
      </c>
      <c r="L3195">
        <v>17</v>
      </c>
      <c r="M3195">
        <v>2</v>
      </c>
      <c r="N3195" s="2">
        <v>320.38636363636363</v>
      </c>
      <c r="O3195" s="2">
        <v>339.57867790676005</v>
      </c>
      <c r="P3195" s="2">
        <v>255.14</v>
      </c>
      <c r="Q3195" s="4">
        <v>915.10504154312366</v>
      </c>
      <c r="R3195" s="5">
        <v>5.2000000000000005E-2</v>
      </c>
      <c r="S3195" s="6">
        <v>962.69050370336618</v>
      </c>
      <c r="T3195" s="4">
        <v>79.107142857142861</v>
      </c>
      <c r="U3195" s="7">
        <v>1041.7976465605091</v>
      </c>
      <c r="V3195" s="8">
        <v>0.87137905828699569</v>
      </c>
      <c r="W3195" s="7">
        <v>636.92297896903415</v>
      </c>
      <c r="X3195" s="7">
        <v>640.94904078299771</v>
      </c>
      <c r="Y3195" s="7">
        <v>840.64170675559001</v>
      </c>
      <c r="Z3195" s="7">
        <v>1178.0256867657358</v>
      </c>
      <c r="AA3195" s="7">
        <v>1411.5372719756219</v>
      </c>
      <c r="AB3195" s="7">
        <v>1623.3081233901048</v>
      </c>
      <c r="AC3195" s="7">
        <v>1315.1307692307694</v>
      </c>
      <c r="AD3195" s="7">
        <v>1434.6881118881117</v>
      </c>
      <c r="AE3195" s="4">
        <v>791</v>
      </c>
      <c r="AF3195" s="4">
        <v>796</v>
      </c>
      <c r="AG3195" s="4">
        <v>1044</v>
      </c>
      <c r="AH3195" s="4">
        <v>1463</v>
      </c>
      <c r="AI3195" s="4">
        <v>1753</v>
      </c>
      <c r="AJ3195" s="4">
        <v>2016</v>
      </c>
      <c r="AK3195" s="4">
        <v>1286.8470682855191</v>
      </c>
      <c r="AL3195" s="8">
        <v>1.1425096784373632</v>
      </c>
      <c r="AM3195" s="4">
        <v>1177.9507223712019</v>
      </c>
      <c r="AN3195" s="8">
        <v>1.0514267357305989</v>
      </c>
      <c r="AO3195" s="4">
        <v>1069.0543764568852</v>
      </c>
      <c r="AP3195" s="8">
        <v>0.9603437930238351</v>
      </c>
    </row>
    <row r="3196" spans="1:42" x14ac:dyDescent="0.25">
      <c r="A3196" s="2" t="s">
        <v>9288</v>
      </c>
      <c r="B3196" t="s">
        <v>8223</v>
      </c>
      <c r="C3196" t="s">
        <v>14</v>
      </c>
      <c r="D3196" t="s">
        <v>9287</v>
      </c>
      <c r="E3196" s="3" t="s">
        <v>8843</v>
      </c>
      <c r="F3196" t="s">
        <v>9289</v>
      </c>
      <c r="G3196">
        <v>50</v>
      </c>
      <c r="H3196">
        <v>0</v>
      </c>
      <c r="I3196">
        <v>20</v>
      </c>
      <c r="J3196">
        <v>14</v>
      </c>
      <c r="K3196">
        <v>12</v>
      </c>
      <c r="L3196">
        <v>4</v>
      </c>
      <c r="M3196">
        <v>0</v>
      </c>
      <c r="N3196" s="2">
        <v>252.39166666666665</v>
      </c>
      <c r="O3196" s="2">
        <v>297.90800166666668</v>
      </c>
      <c r="P3196" s="2">
        <v>374.9</v>
      </c>
      <c r="Q3196" s="4">
        <v>925.19966833333331</v>
      </c>
      <c r="R3196" s="5">
        <v>5.2000000000000005E-2</v>
      </c>
      <c r="S3196" s="6">
        <v>973.3100510866667</v>
      </c>
      <c r="T3196" s="4">
        <v>0</v>
      </c>
      <c r="U3196" s="7">
        <v>973.3100510866667</v>
      </c>
      <c r="V3196" s="8">
        <v>0.59566098597715222</v>
      </c>
      <c r="W3196" s="7">
        <v>766.02002796661782</v>
      </c>
      <c r="X3196" s="7">
        <v>802.35534811122409</v>
      </c>
      <c r="Y3196" s="7">
        <v>900.63941079745416</v>
      </c>
      <c r="Z3196" s="7">
        <v>1157.9649567395841</v>
      </c>
      <c r="AA3196" s="7">
        <v>1528.4660900173726</v>
      </c>
      <c r="AB3196" s="7">
        <v>1757.7955696185763</v>
      </c>
      <c r="AC3196" s="7">
        <v>1797.4</v>
      </c>
      <c r="AD3196" s="7">
        <v>1960.8</v>
      </c>
      <c r="AE3196" s="4">
        <v>1286</v>
      </c>
      <c r="AF3196" s="4">
        <v>1347</v>
      </c>
      <c r="AG3196" s="4">
        <v>1512</v>
      </c>
      <c r="AH3196" s="4">
        <v>1944</v>
      </c>
      <c r="AI3196" s="4">
        <v>2566</v>
      </c>
      <c r="AJ3196" s="4">
        <v>2951</v>
      </c>
      <c r="AK3196" s="4">
        <v>1777.9572805917915</v>
      </c>
      <c r="AL3196" s="8">
        <v>1.088101150912969</v>
      </c>
      <c r="AM3196" s="4">
        <v>1509.7415374234167</v>
      </c>
      <c r="AN3196" s="8">
        <v>0.92395442926769689</v>
      </c>
      <c r="AO3196" s="4">
        <v>1241.5257942550418</v>
      </c>
      <c r="AP3196" s="8">
        <v>0.75980770762242456</v>
      </c>
    </row>
    <row r="3197" spans="1:42" x14ac:dyDescent="0.25">
      <c r="A3197" s="2" t="s">
        <v>9292</v>
      </c>
      <c r="B3197" t="s">
        <v>9291</v>
      </c>
      <c r="C3197" t="s">
        <v>149</v>
      </c>
      <c r="D3197" t="s">
        <v>9290</v>
      </c>
      <c r="E3197" s="3" t="s">
        <v>8843</v>
      </c>
      <c r="F3197" t="s">
        <v>9293</v>
      </c>
      <c r="G3197">
        <v>200</v>
      </c>
      <c r="H3197">
        <v>30</v>
      </c>
      <c r="I3197">
        <v>42</v>
      </c>
      <c r="J3197">
        <v>52</v>
      </c>
      <c r="K3197">
        <v>50</v>
      </c>
      <c r="L3197">
        <v>22</v>
      </c>
      <c r="M3197">
        <v>4</v>
      </c>
      <c r="N3197" s="2">
        <v>284.28375</v>
      </c>
      <c r="O3197" s="2">
        <v>359.3449613333334</v>
      </c>
      <c r="P3197" s="2">
        <v>237.26</v>
      </c>
      <c r="Q3197" s="4">
        <v>880.88871133333339</v>
      </c>
      <c r="R3197" s="5">
        <v>5.2000000000000005E-2</v>
      </c>
      <c r="S3197" s="6">
        <v>926.69492432266679</v>
      </c>
      <c r="T3197" s="4">
        <v>112.36842105263158</v>
      </c>
      <c r="U3197" s="7">
        <v>1039.0633453752985</v>
      </c>
      <c r="V3197" s="8">
        <v>0.83011507887234137</v>
      </c>
      <c r="W3197" s="7">
        <v>739.60280687886507</v>
      </c>
      <c r="X3197" s="7">
        <v>769.21653288002074</v>
      </c>
      <c r="Y3197" s="7">
        <v>851.39462253322802</v>
      </c>
      <c r="Z3197" s="7">
        <v>1083.1220284922717</v>
      </c>
      <c r="AA3197" s="7">
        <v>1218.6048249475593</v>
      </c>
      <c r="AB3197" s="7">
        <v>1401.4695830046962</v>
      </c>
      <c r="AC3197" s="7">
        <v>1376.8810000000001</v>
      </c>
      <c r="AD3197" s="7">
        <v>1502.0519999999999</v>
      </c>
      <c r="AE3197" s="4">
        <v>999</v>
      </c>
      <c r="AF3197" s="4">
        <v>1039</v>
      </c>
      <c r="AG3197" s="4">
        <v>1150</v>
      </c>
      <c r="AH3197" s="4">
        <v>1463</v>
      </c>
      <c r="AI3197" s="4">
        <v>1646</v>
      </c>
      <c r="AJ3197" s="4">
        <v>1893</v>
      </c>
      <c r="AK3197" s="4">
        <v>1301.6534756879919</v>
      </c>
      <c r="AL3197" s="8">
        <v>1.1296721259242344</v>
      </c>
      <c r="AM3197" s="4">
        <v>1176.6672918995503</v>
      </c>
      <c r="AN3197" s="8">
        <v>1.0298197769069368</v>
      </c>
      <c r="AO3197" s="4">
        <v>1051.6811081111084</v>
      </c>
      <c r="AP3197" s="8">
        <v>0.92996742788963904</v>
      </c>
    </row>
    <row r="3198" spans="1:42" x14ac:dyDescent="0.25">
      <c r="A3198" s="2" t="s">
        <v>9296</v>
      </c>
      <c r="B3198" t="s">
        <v>9295</v>
      </c>
      <c r="C3198" t="s">
        <v>149</v>
      </c>
      <c r="D3198" t="s">
        <v>9294</v>
      </c>
      <c r="E3198" s="3" t="s">
        <v>8843</v>
      </c>
      <c r="F3198" t="s">
        <v>9297</v>
      </c>
      <c r="G3198">
        <v>175</v>
      </c>
      <c r="H3198">
        <v>0</v>
      </c>
      <c r="I3198">
        <v>48</v>
      </c>
      <c r="J3198">
        <v>48</v>
      </c>
      <c r="K3198">
        <v>54</v>
      </c>
      <c r="L3198">
        <v>22</v>
      </c>
      <c r="M3198">
        <v>3</v>
      </c>
      <c r="N3198" s="2">
        <v>259.82619047619045</v>
      </c>
      <c r="O3198" s="2">
        <v>456.36483161904772</v>
      </c>
      <c r="P3198" s="2">
        <v>345.57</v>
      </c>
      <c r="Q3198" s="4">
        <v>1061.7610220952381</v>
      </c>
      <c r="R3198" s="5">
        <v>5.2000000000000005E-2</v>
      </c>
      <c r="S3198" s="6">
        <v>1116.9725952441906</v>
      </c>
      <c r="T3198" s="4">
        <v>0</v>
      </c>
      <c r="U3198" s="7">
        <v>1116.9725952441906</v>
      </c>
      <c r="V3198" s="8">
        <v>0.88067096256795663</v>
      </c>
      <c r="W3198" s="7">
        <v>773.22910513466593</v>
      </c>
      <c r="X3198" s="7">
        <v>777.63245994750571</v>
      </c>
      <c r="Y3198" s="7">
        <v>965.21537497448048</v>
      </c>
      <c r="Z3198" s="7">
        <v>1306.9157084508477</v>
      </c>
      <c r="AA3198" s="7">
        <v>1620.4345711250401</v>
      </c>
      <c r="AB3198" s="7">
        <v>1863.4997567937962</v>
      </c>
      <c r="AC3198" s="7">
        <v>1395.152</v>
      </c>
      <c r="AD3198" s="7">
        <v>1521.9839999999999</v>
      </c>
      <c r="AE3198" s="4">
        <v>878</v>
      </c>
      <c r="AF3198" s="4">
        <v>883</v>
      </c>
      <c r="AG3198" s="4">
        <v>1096</v>
      </c>
      <c r="AH3198" s="4">
        <v>1484</v>
      </c>
      <c r="AI3198" s="4">
        <v>1840</v>
      </c>
      <c r="AJ3198" s="4">
        <v>2116</v>
      </c>
      <c r="AK3198" s="4">
        <v>1431.1545089551405</v>
      </c>
      <c r="AL3198" s="8">
        <v>1.1283859822088593</v>
      </c>
      <c r="AM3198" s="4">
        <v>1327.0942572801764</v>
      </c>
      <c r="AN3198" s="8">
        <v>1.0463402432195159</v>
      </c>
      <c r="AO3198" s="4">
        <v>1221.032846919155</v>
      </c>
      <c r="AP3198" s="8">
        <v>0.96271670155730027</v>
      </c>
    </row>
    <row r="3199" spans="1:42" x14ac:dyDescent="0.25">
      <c r="A3199" s="2" t="s">
        <v>9300</v>
      </c>
      <c r="B3199" t="s">
        <v>9299</v>
      </c>
      <c r="C3199" t="s">
        <v>14</v>
      </c>
      <c r="D3199" t="s">
        <v>9298</v>
      </c>
      <c r="E3199" s="3" t="s">
        <v>8843</v>
      </c>
      <c r="F3199" t="s">
        <v>9301</v>
      </c>
      <c r="G3199">
        <v>150</v>
      </c>
      <c r="H3199">
        <v>0</v>
      </c>
      <c r="I3199">
        <v>52</v>
      </c>
      <c r="J3199">
        <v>70</v>
      </c>
      <c r="K3199">
        <v>28</v>
      </c>
      <c r="L3199">
        <v>0</v>
      </c>
      <c r="M3199">
        <v>0</v>
      </c>
      <c r="N3199" s="2">
        <v>302.32222222222225</v>
      </c>
      <c r="O3199" s="2">
        <v>307.54951327777781</v>
      </c>
      <c r="P3199" s="2">
        <v>197.08</v>
      </c>
      <c r="Q3199" s="4">
        <v>806.95173550000015</v>
      </c>
      <c r="R3199" s="5">
        <v>5.2000000000000005E-2</v>
      </c>
      <c r="S3199" s="6">
        <v>848.91322574600019</v>
      </c>
      <c r="T3199" s="4">
        <v>102.40816326530613</v>
      </c>
      <c r="U3199" s="7">
        <v>951.32138901130634</v>
      </c>
      <c r="V3199" s="8">
        <v>1.0464507373771372</v>
      </c>
      <c r="W3199" s="7">
        <v>670.46987777451693</v>
      </c>
      <c r="X3199" s="7">
        <v>685.41071070542534</v>
      </c>
      <c r="Y3199" s="7">
        <v>868.4359141090539</v>
      </c>
      <c r="Z3199" s="7">
        <v>1103.7540327708621</v>
      </c>
      <c r="AA3199" s="7">
        <v>1271.8384032435822</v>
      </c>
      <c r="AB3199" s="7">
        <v>1462.3340231126649</v>
      </c>
      <c r="AC3199" s="7">
        <v>1000.0026666666668</v>
      </c>
      <c r="AD3199" s="7">
        <v>1090.912</v>
      </c>
      <c r="AE3199" s="4">
        <v>718</v>
      </c>
      <c r="AF3199" s="4">
        <v>734</v>
      </c>
      <c r="AG3199" s="4">
        <v>930</v>
      </c>
      <c r="AH3199" s="4">
        <v>1182</v>
      </c>
      <c r="AI3199" s="4">
        <v>1362</v>
      </c>
      <c r="AJ3199" s="4">
        <v>1566</v>
      </c>
      <c r="AK3199" s="4">
        <v>968.1492474783247</v>
      </c>
      <c r="AL3199" s="8">
        <v>1.1776100115246297</v>
      </c>
      <c r="AM3199" s="4">
        <v>928.40390690088316</v>
      </c>
      <c r="AN3199" s="8">
        <v>1.1338902534754656</v>
      </c>
      <c r="AO3199" s="4">
        <v>888.65856632344173</v>
      </c>
      <c r="AP3199" s="8">
        <v>1.0901704954263014</v>
      </c>
    </row>
    <row r="3200" spans="1:42" x14ac:dyDescent="0.25">
      <c r="A3200" s="2" t="s">
        <v>9302</v>
      </c>
      <c r="B3200" t="s">
        <v>9299</v>
      </c>
      <c r="C3200" t="s">
        <v>14</v>
      </c>
      <c r="D3200" t="s">
        <v>9298</v>
      </c>
      <c r="E3200" s="3" t="s">
        <v>8843</v>
      </c>
      <c r="F3200" t="s">
        <v>9303</v>
      </c>
      <c r="G3200">
        <v>140</v>
      </c>
      <c r="H3200">
        <v>0</v>
      </c>
      <c r="I3200">
        <v>24</v>
      </c>
      <c r="J3200">
        <v>42</v>
      </c>
      <c r="K3200">
        <v>52</v>
      </c>
      <c r="L3200">
        <v>18</v>
      </c>
      <c r="M3200">
        <v>4</v>
      </c>
      <c r="N3200" s="2">
        <v>327.71845238095239</v>
      </c>
      <c r="O3200" s="2">
        <v>447.13478834523818</v>
      </c>
      <c r="P3200" s="2">
        <v>196.6</v>
      </c>
      <c r="Q3200" s="4">
        <v>971.45324072619053</v>
      </c>
      <c r="R3200" s="5">
        <v>5.2000000000000005E-2</v>
      </c>
      <c r="S3200" s="6">
        <v>1021.9688092439525</v>
      </c>
      <c r="T3200" s="4">
        <v>28.459854014598541</v>
      </c>
      <c r="U3200" s="7">
        <v>1050.4286632585511</v>
      </c>
      <c r="V3200" s="8">
        <v>0.98751015885171323</v>
      </c>
      <c r="W3200" s="7">
        <v>689.82208370401622</v>
      </c>
      <c r="X3200" s="7">
        <v>705.19416356371573</v>
      </c>
      <c r="Y3200" s="7">
        <v>893.50214184503488</v>
      </c>
      <c r="Z3200" s="7">
        <v>1135.6123996353024</v>
      </c>
      <c r="AA3200" s="7">
        <v>1308.548298056922</v>
      </c>
      <c r="AB3200" s="7">
        <v>1504.5423162680909</v>
      </c>
      <c r="AC3200" s="7">
        <v>1170.0857142857144</v>
      </c>
      <c r="AD3200" s="7">
        <v>1276.4571428571428</v>
      </c>
      <c r="AE3200" s="4">
        <v>718</v>
      </c>
      <c r="AF3200" s="4">
        <v>734</v>
      </c>
      <c r="AG3200" s="4">
        <v>930</v>
      </c>
      <c r="AH3200" s="4">
        <v>1182</v>
      </c>
      <c r="AI3200" s="4">
        <v>1362</v>
      </c>
      <c r="AJ3200" s="4">
        <v>1566</v>
      </c>
      <c r="AK3200" s="4">
        <v>1211.4188385118371</v>
      </c>
      <c r="AL3200" s="8">
        <v>1.165612523191653</v>
      </c>
      <c r="AM3200" s="4">
        <v>1148.2688287558756</v>
      </c>
      <c r="AN3200" s="8">
        <v>1.1062450684116731</v>
      </c>
      <c r="AO3200" s="4">
        <v>1085.1188189999141</v>
      </c>
      <c r="AP3200" s="8">
        <v>1.0468776136316933</v>
      </c>
    </row>
    <row r="3201" spans="1:42" x14ac:dyDescent="0.25">
      <c r="A3201" s="2" t="s">
        <v>9306</v>
      </c>
      <c r="B3201" t="s">
        <v>9305</v>
      </c>
      <c r="C3201" t="s">
        <v>149</v>
      </c>
      <c r="D3201" t="s">
        <v>9304</v>
      </c>
      <c r="E3201" s="3" t="s">
        <v>8843</v>
      </c>
      <c r="F3201" t="s">
        <v>9307</v>
      </c>
      <c r="G3201">
        <v>100</v>
      </c>
      <c r="H3201">
        <v>0</v>
      </c>
      <c r="I3201">
        <v>12</v>
      </c>
      <c r="J3201">
        <v>30</v>
      </c>
      <c r="K3201">
        <v>34</v>
      </c>
      <c r="L3201">
        <v>24</v>
      </c>
      <c r="M3201">
        <v>0</v>
      </c>
      <c r="N3201" s="2">
        <v>292.96666666666664</v>
      </c>
      <c r="O3201" s="2">
        <v>383.94140183333326</v>
      </c>
      <c r="P3201" s="2">
        <v>343.97</v>
      </c>
      <c r="Q3201" s="4">
        <v>1020.8780684999999</v>
      </c>
      <c r="R3201" s="5">
        <v>5.2000000000000005E-2</v>
      </c>
      <c r="S3201" s="6">
        <v>1073.963728062</v>
      </c>
      <c r="T3201" s="4">
        <v>0</v>
      </c>
      <c r="U3201" s="7">
        <v>1073.963728062</v>
      </c>
      <c r="V3201" s="8">
        <v>0.95443081303721866</v>
      </c>
      <c r="W3201" s="7">
        <v>650.9218144913832</v>
      </c>
      <c r="X3201" s="7">
        <v>723.45855628221182</v>
      </c>
      <c r="Y3201" s="7">
        <v>949.65865897203264</v>
      </c>
      <c r="Z3201" s="7">
        <v>1176.8131924748907</v>
      </c>
      <c r="AA3201" s="7">
        <v>1258.8942423960914</v>
      </c>
      <c r="AB3201" s="7">
        <v>1447.871543377461</v>
      </c>
      <c r="AC3201" s="7">
        <v>1237.7640000000001</v>
      </c>
      <c r="AD3201" s="7">
        <v>1350.288</v>
      </c>
      <c r="AE3201" s="4">
        <v>682</v>
      </c>
      <c r="AF3201" s="4">
        <v>758</v>
      </c>
      <c r="AG3201" s="4">
        <v>995</v>
      </c>
      <c r="AH3201" s="4">
        <v>1233</v>
      </c>
      <c r="AI3201" s="4">
        <v>1319</v>
      </c>
      <c r="AJ3201" s="4">
        <v>1517</v>
      </c>
      <c r="AK3201" s="4">
        <v>1294.4728353836999</v>
      </c>
      <c r="AL3201" s="8">
        <v>1.1503971022925774</v>
      </c>
      <c r="AM3201" s="4">
        <v>1220.9697996098</v>
      </c>
      <c r="AN3201" s="8">
        <v>1.0850750058741245</v>
      </c>
      <c r="AO3201" s="4">
        <v>1147.4667638359001</v>
      </c>
      <c r="AP3201" s="8">
        <v>1.0197529094556719</v>
      </c>
    </row>
    <row r="3202" spans="1:42" x14ac:dyDescent="0.25">
      <c r="A3202" s="2" t="s">
        <v>9310</v>
      </c>
      <c r="B3202" t="s">
        <v>9309</v>
      </c>
      <c r="C3202" t="s">
        <v>149</v>
      </c>
      <c r="D3202" t="s">
        <v>9308</v>
      </c>
      <c r="E3202" s="3" t="s">
        <v>8843</v>
      </c>
      <c r="F3202" t="s">
        <v>9311</v>
      </c>
      <c r="G3202">
        <v>185</v>
      </c>
      <c r="H3202">
        <v>0</v>
      </c>
      <c r="I3202">
        <v>38</v>
      </c>
      <c r="J3202">
        <v>85</v>
      </c>
      <c r="K3202">
        <v>60</v>
      </c>
      <c r="L3202">
        <v>2</v>
      </c>
      <c r="M3202">
        <v>0</v>
      </c>
      <c r="N3202" s="2">
        <v>202.42117117117118</v>
      </c>
      <c r="O3202" s="2">
        <v>471.55838325225238</v>
      </c>
      <c r="P3202" s="2">
        <v>175.34</v>
      </c>
      <c r="Q3202" s="4">
        <v>849.3195544234236</v>
      </c>
      <c r="R3202" s="5">
        <v>5.2000000000000005E-2</v>
      </c>
      <c r="S3202" s="6">
        <v>893.48417125344167</v>
      </c>
      <c r="T3202" s="4">
        <v>102.9874213836478</v>
      </c>
      <c r="U3202" s="7">
        <v>996.47159263708943</v>
      </c>
      <c r="V3202" s="8">
        <v>1.0174924363767208</v>
      </c>
      <c r="W3202" s="7">
        <v>642.28205667381383</v>
      </c>
      <c r="X3202" s="7">
        <v>646.84371900814494</v>
      </c>
      <c r="Y3202" s="7">
        <v>848.46919418557798</v>
      </c>
      <c r="Z3202" s="7">
        <v>1105.74694984185</v>
      </c>
      <c r="AA3202" s="7">
        <v>1124.9059316460405</v>
      </c>
      <c r="AB3202" s="7">
        <v>1293.6874380162899</v>
      </c>
      <c r="AC3202" s="7">
        <v>1077.2745945945946</v>
      </c>
      <c r="AD3202" s="7">
        <v>1175.2086486486487</v>
      </c>
      <c r="AE3202" s="4">
        <v>704</v>
      </c>
      <c r="AF3202" s="4">
        <v>709</v>
      </c>
      <c r="AG3202" s="4">
        <v>930</v>
      </c>
      <c r="AH3202" s="4">
        <v>1212</v>
      </c>
      <c r="AI3202" s="4">
        <v>1233</v>
      </c>
      <c r="AJ3202" s="4">
        <v>1418</v>
      </c>
      <c r="AK3202" s="4">
        <v>1016.3365506981515</v>
      </c>
      <c r="AL3202" s="8">
        <v>1.1429364207306234</v>
      </c>
      <c r="AM3202" s="4">
        <v>975.63244907490423</v>
      </c>
      <c r="AN3202" s="8">
        <v>1.1013736548302338</v>
      </c>
      <c r="AO3202" s="4">
        <v>934.18827287668887</v>
      </c>
      <c r="AP3202" s="8">
        <v>1.0590552022771103</v>
      </c>
    </row>
    <row r="3203" spans="1:42" x14ac:dyDescent="0.25">
      <c r="A3203" s="2" t="s">
        <v>9312</v>
      </c>
      <c r="B3203" t="s">
        <v>9309</v>
      </c>
      <c r="C3203" t="s">
        <v>149</v>
      </c>
      <c r="D3203" t="s">
        <v>9308</v>
      </c>
      <c r="E3203" s="3" t="s">
        <v>8843</v>
      </c>
      <c r="F3203" t="s">
        <v>9313</v>
      </c>
      <c r="G3203">
        <v>8</v>
      </c>
      <c r="H3203">
        <v>0</v>
      </c>
      <c r="I3203">
        <v>0</v>
      </c>
      <c r="J3203">
        <v>4</v>
      </c>
      <c r="K3203">
        <v>4</v>
      </c>
      <c r="L3203">
        <v>0</v>
      </c>
      <c r="M3203">
        <v>0</v>
      </c>
      <c r="N3203" s="2">
        <v>164.59375</v>
      </c>
      <c r="O3203" s="2">
        <v>318.69594541666669</v>
      </c>
      <c r="P3203" s="2">
        <v>215.02</v>
      </c>
      <c r="Q3203" s="4">
        <v>698.30969541666673</v>
      </c>
      <c r="R3203" s="5">
        <v>5.2000000000000005E-2</v>
      </c>
      <c r="S3203" s="6">
        <v>734.62179957833348</v>
      </c>
      <c r="T3203" s="4">
        <v>118.33333333333333</v>
      </c>
      <c r="U3203" s="7">
        <v>852.95513291166685</v>
      </c>
      <c r="V3203" s="8">
        <v>0.73562322803938496</v>
      </c>
      <c r="W3203" s="7">
        <v>504.9534922500489</v>
      </c>
      <c r="X3203" s="7">
        <v>508.1213309718184</v>
      </c>
      <c r="Y3203" s="7">
        <v>666.51326706029045</v>
      </c>
      <c r="Z3203" s="7">
        <v>802.7303320963764</v>
      </c>
      <c r="AA3203" s="7">
        <v>927.5431777340923</v>
      </c>
      <c r="AB3203" s="7">
        <v>1066.9280814919478</v>
      </c>
      <c r="AC3203" s="7">
        <v>1275.45</v>
      </c>
      <c r="AD3203" s="7">
        <v>1391.3999999999999</v>
      </c>
      <c r="AE3203" s="4">
        <v>797</v>
      </c>
      <c r="AF3203" s="4">
        <v>802</v>
      </c>
      <c r="AG3203" s="4">
        <v>1052</v>
      </c>
      <c r="AH3203" s="4">
        <v>1267</v>
      </c>
      <c r="AI3203" s="4">
        <v>1464</v>
      </c>
      <c r="AJ3203" s="4">
        <v>1684</v>
      </c>
      <c r="AK3203" s="4">
        <v>1144.2267703089456</v>
      </c>
      <c r="AL3203" s="8">
        <v>1.0888832286694945</v>
      </c>
      <c r="AM3203" s="4">
        <v>968.68178285296881</v>
      </c>
      <c r="AN3203" s="8">
        <v>0.9374860855423045</v>
      </c>
      <c r="AO3203" s="4">
        <v>851.6517912156512</v>
      </c>
      <c r="AP3203" s="8">
        <v>0.83655465679084484</v>
      </c>
    </row>
    <row r="3204" spans="1:42" x14ac:dyDescent="0.25">
      <c r="A3204" s="2" t="s">
        <v>9314</v>
      </c>
      <c r="B3204" t="s">
        <v>9309</v>
      </c>
      <c r="C3204" t="s">
        <v>149</v>
      </c>
      <c r="D3204" t="s">
        <v>9308</v>
      </c>
      <c r="E3204" s="3" t="s">
        <v>8843</v>
      </c>
      <c r="F3204" t="s">
        <v>9315</v>
      </c>
      <c r="G3204">
        <v>4</v>
      </c>
      <c r="H3204">
        <v>0</v>
      </c>
      <c r="I3204">
        <v>0</v>
      </c>
      <c r="J3204">
        <v>0</v>
      </c>
      <c r="K3204">
        <v>4</v>
      </c>
      <c r="L3204">
        <v>0</v>
      </c>
      <c r="M3204">
        <v>0</v>
      </c>
      <c r="N3204" s="2">
        <v>179.625</v>
      </c>
      <c r="O3204" s="2">
        <v>204.53882099999996</v>
      </c>
      <c r="P3204" s="2">
        <v>311.85000000000002</v>
      </c>
      <c r="Q3204" s="4">
        <v>696.01382100000001</v>
      </c>
      <c r="R3204" s="5">
        <v>5.2000000000000005E-2</v>
      </c>
      <c r="S3204" s="6">
        <v>732.20653969200009</v>
      </c>
      <c r="T3204" s="4">
        <v>135</v>
      </c>
      <c r="U3204" s="7">
        <v>867.20653969200009</v>
      </c>
      <c r="V3204" s="8">
        <v>0.68445662169850052</v>
      </c>
      <c r="W3204" s="7">
        <v>460.59085409196842</v>
      </c>
      <c r="X3204" s="7">
        <v>463.48038266218157</v>
      </c>
      <c r="Y3204" s="7">
        <v>607.95681117283664</v>
      </c>
      <c r="Z3204" s="7">
        <v>732.20653969200009</v>
      </c>
      <c r="AA3204" s="7">
        <v>846.05396535839623</v>
      </c>
      <c r="AB3204" s="7">
        <v>973.19322244777277</v>
      </c>
      <c r="AC3204" s="7">
        <v>1393.7</v>
      </c>
      <c r="AD3204" s="7">
        <v>1520.3999999999999</v>
      </c>
      <c r="AE3204" s="4">
        <v>797</v>
      </c>
      <c r="AF3204" s="4">
        <v>802</v>
      </c>
      <c r="AG3204" s="4">
        <v>1052</v>
      </c>
      <c r="AH3204" s="4">
        <v>1267</v>
      </c>
      <c r="AI3204" s="4">
        <v>1464</v>
      </c>
      <c r="AJ3204" s="4">
        <v>1684</v>
      </c>
      <c r="AK3204" s="4">
        <v>1164.4204366651875</v>
      </c>
      <c r="AL3204" s="8">
        <v>1.0255883478020422</v>
      </c>
      <c r="AM3204" s="4">
        <v>1020.3491376741251</v>
      </c>
      <c r="AN3204" s="8">
        <v>0.9118777724341951</v>
      </c>
      <c r="AO3204" s="4">
        <v>876.27783868306255</v>
      </c>
      <c r="AP3204" s="8">
        <v>0.79816719706634776</v>
      </c>
    </row>
    <row r="3205" spans="1:42" x14ac:dyDescent="0.25">
      <c r="A3205" s="2" t="s">
        <v>9318</v>
      </c>
      <c r="B3205" t="s">
        <v>9317</v>
      </c>
      <c r="C3205" t="s">
        <v>149</v>
      </c>
      <c r="D3205" t="s">
        <v>9316</v>
      </c>
      <c r="E3205" s="3" t="s">
        <v>8843</v>
      </c>
      <c r="F3205" t="s">
        <v>9319</v>
      </c>
      <c r="G3205">
        <v>50</v>
      </c>
      <c r="H3205">
        <v>0</v>
      </c>
      <c r="I3205">
        <v>0</v>
      </c>
      <c r="J3205">
        <v>14</v>
      </c>
      <c r="K3205">
        <v>26</v>
      </c>
      <c r="L3205">
        <v>10</v>
      </c>
      <c r="M3205">
        <v>0</v>
      </c>
      <c r="N3205" s="2">
        <v>288.37</v>
      </c>
      <c r="O3205" s="2">
        <v>483.24837883333333</v>
      </c>
      <c r="P3205" s="2">
        <v>222.38</v>
      </c>
      <c r="Q3205" s="4">
        <v>993.99837883333328</v>
      </c>
      <c r="R3205" s="5">
        <v>5.2000000000000005E-2</v>
      </c>
      <c r="S3205" s="6">
        <v>1045.6862945326666</v>
      </c>
      <c r="T3205" s="4">
        <v>106.58333333333333</v>
      </c>
      <c r="U3205" s="7">
        <v>1152.2696278659998</v>
      </c>
      <c r="V3205" s="8">
        <v>0.51186503956519414</v>
      </c>
      <c r="W3205" s="7">
        <v>736.72592448594878</v>
      </c>
      <c r="X3205" s="7">
        <v>765.06153696617764</v>
      </c>
      <c r="Y3205" s="7">
        <v>847.28126498257927</v>
      </c>
      <c r="Z3205" s="7">
        <v>1045.1660341068</v>
      </c>
      <c r="AA3205" s="7">
        <v>1324.8060130100419</v>
      </c>
      <c r="AB3205" s="7">
        <v>1523.6198186090242</v>
      </c>
      <c r="AC3205" s="7">
        <v>2476.232</v>
      </c>
      <c r="AD3205" s="7">
        <v>2701.3439999999996</v>
      </c>
      <c r="AE3205" s="4">
        <v>1586</v>
      </c>
      <c r="AF3205" s="4">
        <v>1647</v>
      </c>
      <c r="AG3205" s="4">
        <v>1824</v>
      </c>
      <c r="AH3205" s="4">
        <v>2250</v>
      </c>
      <c r="AI3205" s="4">
        <v>2852</v>
      </c>
      <c r="AJ3205" s="4">
        <v>3280</v>
      </c>
      <c r="AK3205" s="4">
        <v>2309.1945228705167</v>
      </c>
      <c r="AL3205" s="8">
        <v>1.0731448595382966</v>
      </c>
      <c r="AM3205" s="4">
        <v>1888.0251134245666</v>
      </c>
      <c r="AN3205" s="8">
        <v>0.8860515862139291</v>
      </c>
      <c r="AO3205" s="4">
        <v>1466.8557039786165</v>
      </c>
      <c r="AP3205" s="8">
        <v>0.69895831288956156</v>
      </c>
    </row>
    <row r="3206" spans="1:42" x14ac:dyDescent="0.25">
      <c r="A3206" s="2" t="s">
        <v>9322</v>
      </c>
      <c r="B3206" t="s">
        <v>9321</v>
      </c>
      <c r="C3206" t="s">
        <v>149</v>
      </c>
      <c r="D3206" t="s">
        <v>9320</v>
      </c>
      <c r="E3206" s="3" t="s">
        <v>8843</v>
      </c>
      <c r="F3206" t="s">
        <v>9323</v>
      </c>
      <c r="G3206">
        <v>76</v>
      </c>
      <c r="H3206">
        <v>0</v>
      </c>
      <c r="I3206">
        <v>8</v>
      </c>
      <c r="J3206">
        <v>30</v>
      </c>
      <c r="K3206">
        <v>26</v>
      </c>
      <c r="L3206">
        <v>12</v>
      </c>
      <c r="M3206">
        <v>0</v>
      </c>
      <c r="N3206" s="2">
        <v>316.53399122807019</v>
      </c>
      <c r="O3206" s="2">
        <v>338.76950096929818</v>
      </c>
      <c r="P3206" s="2">
        <v>151.75</v>
      </c>
      <c r="Q3206" s="4">
        <v>807.05349219736831</v>
      </c>
      <c r="R3206" s="5">
        <v>5.2000000000000005E-2</v>
      </c>
      <c r="S3206" s="6">
        <v>849.02027379163155</v>
      </c>
      <c r="T3206" s="4">
        <v>180.57142857142858</v>
      </c>
      <c r="U3206" s="7">
        <v>1029.5917023630602</v>
      </c>
      <c r="V3206" s="8">
        <v>0.95416263510380184</v>
      </c>
      <c r="W3206" s="7">
        <v>553.9213336375409</v>
      </c>
      <c r="X3206" s="7">
        <v>557.85543401848929</v>
      </c>
      <c r="Y3206" s="7">
        <v>731.74267085641054</v>
      </c>
      <c r="Z3206" s="7">
        <v>978.80417477997287</v>
      </c>
      <c r="AA3206" s="7">
        <v>1055.1257221703727</v>
      </c>
      <c r="AB3206" s="7">
        <v>1213.2765574845</v>
      </c>
      <c r="AC3206" s="7">
        <v>1186.957894736842</v>
      </c>
      <c r="AD3206" s="7">
        <v>1294.8631578947368</v>
      </c>
      <c r="AE3206" s="4">
        <v>704</v>
      </c>
      <c r="AF3206" s="4">
        <v>709</v>
      </c>
      <c r="AG3206" s="4">
        <v>930</v>
      </c>
      <c r="AH3206" s="4">
        <v>1244</v>
      </c>
      <c r="AI3206" s="4">
        <v>1341</v>
      </c>
      <c r="AJ3206" s="4">
        <v>1542</v>
      </c>
      <c r="AK3206" s="4">
        <v>1068.3282018827479</v>
      </c>
      <c r="AL3206" s="8">
        <v>1.1574038132196545</v>
      </c>
      <c r="AM3206" s="4">
        <v>994.15052032251731</v>
      </c>
      <c r="AN3206" s="8">
        <v>1.0886604735628218</v>
      </c>
      <c r="AO3206" s="4">
        <v>919.97283876228687</v>
      </c>
      <c r="AP3206" s="8">
        <v>1.0199171339059894</v>
      </c>
    </row>
    <row r="3207" spans="1:42" x14ac:dyDescent="0.25">
      <c r="A3207" s="2" t="s">
        <v>9326</v>
      </c>
      <c r="B3207" t="s">
        <v>9325</v>
      </c>
      <c r="C3207" t="s">
        <v>149</v>
      </c>
      <c r="D3207" t="s">
        <v>9324</v>
      </c>
      <c r="E3207" s="3" t="s">
        <v>8843</v>
      </c>
      <c r="F3207" t="s">
        <v>9327</v>
      </c>
      <c r="G3207">
        <v>163</v>
      </c>
      <c r="H3207">
        <v>24</v>
      </c>
      <c r="I3207">
        <v>32</v>
      </c>
      <c r="J3207">
        <v>68</v>
      </c>
      <c r="K3207">
        <v>28</v>
      </c>
      <c r="L3207">
        <v>11</v>
      </c>
      <c r="M3207">
        <v>0</v>
      </c>
      <c r="N3207" s="2">
        <v>277.78425357873209</v>
      </c>
      <c r="O3207" s="2">
        <v>302.82654216564418</v>
      </c>
      <c r="P3207" s="2">
        <v>297.01</v>
      </c>
      <c r="Q3207" s="4">
        <v>877.62079574437621</v>
      </c>
      <c r="R3207" s="5">
        <v>5.2000000000000005E-2</v>
      </c>
      <c r="S3207" s="6">
        <v>923.25707712308383</v>
      </c>
      <c r="T3207" s="4">
        <v>122.9367088607595</v>
      </c>
      <c r="U3207" s="7">
        <v>1046.1937859838433</v>
      </c>
      <c r="V3207" s="8">
        <v>0.921806465663215</v>
      </c>
      <c r="W3207" s="7">
        <v>708.54659320736005</v>
      </c>
      <c r="X3207" s="7">
        <v>713.42751118582646</v>
      </c>
      <c r="Y3207" s="7">
        <v>935.50927920604374</v>
      </c>
      <c r="Z3207" s="7">
        <v>1127.4920530257189</v>
      </c>
      <c r="AA3207" s="7">
        <v>1406.5178641280431</v>
      </c>
      <c r="AB3207" s="7">
        <v>1617.210823531839</v>
      </c>
      <c r="AC3207" s="7">
        <v>1248.4325153374234</v>
      </c>
      <c r="AD3207" s="7">
        <v>1361.9263803680981</v>
      </c>
      <c r="AE3207" s="4">
        <v>871</v>
      </c>
      <c r="AF3207" s="4">
        <v>877</v>
      </c>
      <c r="AG3207" s="4">
        <v>1150</v>
      </c>
      <c r="AH3207" s="4">
        <v>1386</v>
      </c>
      <c r="AI3207" s="4">
        <v>1729</v>
      </c>
      <c r="AJ3207" s="4">
        <v>1988</v>
      </c>
      <c r="AK3207" s="4">
        <v>1173.3739212653013</v>
      </c>
      <c r="AL3207" s="8">
        <v>1.1421856412905642</v>
      </c>
      <c r="AM3207" s="4">
        <v>1089.4305968614067</v>
      </c>
      <c r="AN3207" s="8">
        <v>1.068222767278646</v>
      </c>
      <c r="AO3207" s="4">
        <v>1005.4872724575116</v>
      </c>
      <c r="AP3207" s="8">
        <v>0.99425989326672726</v>
      </c>
    </row>
    <row r="3208" spans="1:42" x14ac:dyDescent="0.25">
      <c r="A3208" s="2" t="s">
        <v>9330</v>
      </c>
      <c r="B3208" t="s">
        <v>9329</v>
      </c>
      <c r="C3208" t="s">
        <v>149</v>
      </c>
      <c r="D3208" t="s">
        <v>9328</v>
      </c>
      <c r="E3208" s="3" t="s">
        <v>8843</v>
      </c>
      <c r="F3208" t="s">
        <v>9331</v>
      </c>
      <c r="G3208">
        <v>151</v>
      </c>
      <c r="H3208">
        <v>0</v>
      </c>
      <c r="I3208">
        <v>33</v>
      </c>
      <c r="J3208">
        <v>52</v>
      </c>
      <c r="K3208">
        <v>49</v>
      </c>
      <c r="L3208">
        <v>15</v>
      </c>
      <c r="M3208">
        <v>2</v>
      </c>
      <c r="N3208" s="2">
        <v>309.09657836644595</v>
      </c>
      <c r="O3208" s="2">
        <v>350.06878544591609</v>
      </c>
      <c r="P3208" s="2">
        <v>142.97</v>
      </c>
      <c r="Q3208" s="4">
        <v>802.13536381236213</v>
      </c>
      <c r="R3208" s="5">
        <v>5.2000000000000005E-2</v>
      </c>
      <c r="S3208" s="6">
        <v>843.84640273060495</v>
      </c>
      <c r="T3208" s="4">
        <v>57.246376811594203</v>
      </c>
      <c r="U3208" s="7">
        <v>901.0927795421992</v>
      </c>
      <c r="V3208" s="8">
        <v>0.84286268962084387</v>
      </c>
      <c r="W3208" s="7">
        <v>633.8204808854133</v>
      </c>
      <c r="X3208" s="7">
        <v>636.97774355483011</v>
      </c>
      <c r="Y3208" s="7">
        <v>734.06357063939527</v>
      </c>
      <c r="Z3208" s="7">
        <v>990.59116252950651</v>
      </c>
      <c r="AA3208" s="7">
        <v>1138.1931923247398</v>
      </c>
      <c r="AB3208" s="7">
        <v>1308.6853764732443</v>
      </c>
      <c r="AC3208" s="7">
        <v>1175.9947019867552</v>
      </c>
      <c r="AD3208" s="7">
        <v>1282.9033112582781</v>
      </c>
      <c r="AE3208" s="4">
        <v>803</v>
      </c>
      <c r="AF3208" s="4">
        <v>807</v>
      </c>
      <c r="AG3208" s="4">
        <v>930</v>
      </c>
      <c r="AH3208" s="4">
        <v>1255</v>
      </c>
      <c r="AI3208" s="4">
        <v>1442</v>
      </c>
      <c r="AJ3208" s="4">
        <v>1658</v>
      </c>
      <c r="AK3208" s="4">
        <v>1166.2218905556219</v>
      </c>
      <c r="AL3208" s="8">
        <v>1.1444057459019874</v>
      </c>
      <c r="AM3208" s="4">
        <v>1058.7633946139497</v>
      </c>
      <c r="AN3208" s="8">
        <v>1.043891393808273</v>
      </c>
      <c r="AO3208" s="4">
        <v>951.30489867227732</v>
      </c>
      <c r="AP3208" s="8">
        <v>0.94337704171455838</v>
      </c>
    </row>
    <row r="3209" spans="1:42" x14ac:dyDescent="0.25">
      <c r="A3209" s="2" t="s">
        <v>9334</v>
      </c>
      <c r="B3209" t="s">
        <v>9333</v>
      </c>
      <c r="C3209" t="s">
        <v>149</v>
      </c>
      <c r="D3209" t="s">
        <v>9332</v>
      </c>
      <c r="E3209" s="3" t="s">
        <v>8843</v>
      </c>
      <c r="F3209" t="s">
        <v>9335</v>
      </c>
      <c r="G3209">
        <v>100</v>
      </c>
      <c r="H3209">
        <v>1</v>
      </c>
      <c r="I3209">
        <v>20</v>
      </c>
      <c r="J3209">
        <v>38</v>
      </c>
      <c r="K3209">
        <v>30</v>
      </c>
      <c r="L3209">
        <v>9</v>
      </c>
      <c r="M3209">
        <v>2</v>
      </c>
      <c r="N3209" s="2">
        <v>305.09250000000003</v>
      </c>
      <c r="O3209" s="2">
        <v>411.13340600000004</v>
      </c>
      <c r="P3209" s="2">
        <v>234.12</v>
      </c>
      <c r="Q3209" s="4">
        <v>950.34590600000013</v>
      </c>
      <c r="R3209" s="5">
        <v>5.2000000000000005E-2</v>
      </c>
      <c r="S3209" s="6">
        <v>999.76389311200023</v>
      </c>
      <c r="T3209" s="4">
        <v>0</v>
      </c>
      <c r="U3209" s="7">
        <v>999.76389311200023</v>
      </c>
      <c r="V3209" s="8">
        <v>0.88827633082957969</v>
      </c>
      <c r="W3209" s="7">
        <v>634.2293002123198</v>
      </c>
      <c r="X3209" s="7">
        <v>704.40313034785652</v>
      </c>
      <c r="Y3209" s="7">
        <v>924.69566039359233</v>
      </c>
      <c r="Z3209" s="7">
        <v>1168.9716513717267</v>
      </c>
      <c r="AA3209" s="7">
        <v>1331.5262199135398</v>
      </c>
      <c r="AB3209" s="7">
        <v>1531.3883943501953</v>
      </c>
      <c r="AC3209" s="7">
        <v>1238.0610000000001</v>
      </c>
      <c r="AD3209" s="7">
        <v>1350.6119999999999</v>
      </c>
      <c r="AE3209" s="4">
        <v>714</v>
      </c>
      <c r="AF3209" s="4">
        <v>793</v>
      </c>
      <c r="AG3209" s="4">
        <v>1041</v>
      </c>
      <c r="AH3209" s="4">
        <v>1316</v>
      </c>
      <c r="AI3209" s="4">
        <v>1499</v>
      </c>
      <c r="AJ3209" s="4">
        <v>1724</v>
      </c>
      <c r="AK3209" s="4">
        <v>1290.3452856905126</v>
      </c>
      <c r="AL3209" s="8">
        <v>1.1464538615298954</v>
      </c>
      <c r="AM3209" s="4">
        <v>1193.4848214976751</v>
      </c>
      <c r="AN3209" s="8">
        <v>1.06039468462979</v>
      </c>
      <c r="AO3209" s="4">
        <v>1096.6243573048378</v>
      </c>
      <c r="AP3209" s="8">
        <v>0.97433550772968502</v>
      </c>
    </row>
    <row r="3210" spans="1:42" x14ac:dyDescent="0.25">
      <c r="A3210" s="2" t="s">
        <v>9338</v>
      </c>
      <c r="B3210" t="s">
        <v>9337</v>
      </c>
      <c r="C3210" t="s">
        <v>149</v>
      </c>
      <c r="D3210" t="s">
        <v>9336</v>
      </c>
      <c r="E3210" s="3" t="s">
        <v>8843</v>
      </c>
      <c r="F3210" t="s">
        <v>9339</v>
      </c>
      <c r="G3210">
        <v>194</v>
      </c>
      <c r="H3210">
        <v>0</v>
      </c>
      <c r="I3210">
        <v>38</v>
      </c>
      <c r="J3210">
        <v>70</v>
      </c>
      <c r="K3210">
        <v>58</v>
      </c>
      <c r="L3210">
        <v>24</v>
      </c>
      <c r="M3210">
        <v>4</v>
      </c>
      <c r="N3210" s="2">
        <v>183.95360824742269</v>
      </c>
      <c r="O3210" s="2">
        <v>457.52428719931271</v>
      </c>
      <c r="P3210" s="2">
        <v>205.49</v>
      </c>
      <c r="Q3210" s="4">
        <v>846.96789544673538</v>
      </c>
      <c r="R3210" s="5">
        <v>5.2000000000000005E-2</v>
      </c>
      <c r="S3210" s="6">
        <v>891.01022600996566</v>
      </c>
      <c r="T3210" s="4">
        <v>88.164021164021165</v>
      </c>
      <c r="U3210" s="7">
        <v>979.17424717398683</v>
      </c>
      <c r="V3210" s="8">
        <v>0.65582984847730164</v>
      </c>
      <c r="W3210" s="7">
        <v>623.03778080689119</v>
      </c>
      <c r="X3210" s="7">
        <v>626.6184577080802</v>
      </c>
      <c r="Y3210" s="7">
        <v>766.8616363379839</v>
      </c>
      <c r="Z3210" s="7">
        <v>1009.1541066517749</v>
      </c>
      <c r="AA3210" s="7">
        <v>1287.8501254609878</v>
      </c>
      <c r="AB3210" s="7">
        <v>1481.2066781251954</v>
      </c>
      <c r="AC3210" s="7">
        <v>1642.3340206185567</v>
      </c>
      <c r="AD3210" s="7">
        <v>1791.6371134020617</v>
      </c>
      <c r="AE3210" s="4">
        <v>1044</v>
      </c>
      <c r="AF3210" s="4">
        <v>1050</v>
      </c>
      <c r="AG3210" s="4">
        <v>1285</v>
      </c>
      <c r="AH3210" s="4">
        <v>1691</v>
      </c>
      <c r="AI3210" s="4">
        <v>2158</v>
      </c>
      <c r="AJ3210" s="4">
        <v>2482</v>
      </c>
      <c r="AK3210" s="4">
        <v>1531.5377629241809</v>
      </c>
      <c r="AL3210" s="8">
        <v>1.0848414147969647</v>
      </c>
      <c r="AM3210" s="4">
        <v>1318.0285839527758</v>
      </c>
      <c r="AN3210" s="8">
        <v>0.94183755935707703</v>
      </c>
      <c r="AO3210" s="4">
        <v>1104.5194049813708</v>
      </c>
      <c r="AP3210" s="8">
        <v>0.79883370391718933</v>
      </c>
    </row>
    <row r="3211" spans="1:42" x14ac:dyDescent="0.25">
      <c r="A3211" s="2" t="s">
        <v>9342</v>
      </c>
      <c r="B3211" t="s">
        <v>9341</v>
      </c>
      <c r="C3211" t="s">
        <v>149</v>
      </c>
      <c r="D3211" t="s">
        <v>9340</v>
      </c>
      <c r="E3211" s="3" t="s">
        <v>8843</v>
      </c>
      <c r="F3211" t="s">
        <v>3088</v>
      </c>
      <c r="G3211">
        <v>20</v>
      </c>
      <c r="H3211">
        <v>0</v>
      </c>
      <c r="I3211">
        <v>0</v>
      </c>
      <c r="J3211">
        <v>6</v>
      </c>
      <c r="K3211">
        <v>12</v>
      </c>
      <c r="L3211">
        <v>2</v>
      </c>
      <c r="M3211">
        <v>0</v>
      </c>
      <c r="N3211" s="2">
        <v>282.05416666666667</v>
      </c>
      <c r="O3211" s="2">
        <v>472.45965825000002</v>
      </c>
      <c r="P3211" s="2">
        <v>92.93</v>
      </c>
      <c r="Q3211" s="4">
        <v>847.4438249166667</v>
      </c>
      <c r="R3211" s="5">
        <v>5.2000000000000005E-2</v>
      </c>
      <c r="S3211" s="6">
        <v>891.51090381233337</v>
      </c>
      <c r="T3211" s="4">
        <v>205.125</v>
      </c>
      <c r="U3211" s="7">
        <v>1096.6359038123333</v>
      </c>
      <c r="V3211" s="8">
        <v>0.77195262833474121</v>
      </c>
      <c r="W3211" s="7">
        <v>562.92079453728218</v>
      </c>
      <c r="X3211" s="7">
        <v>566.05859160828152</v>
      </c>
      <c r="Y3211" s="7">
        <v>743.03034641264446</v>
      </c>
      <c r="Z3211" s="7">
        <v>913.72650707500884</v>
      </c>
      <c r="AA3211" s="7">
        <v>1203.658956435348</v>
      </c>
      <c r="AB3211" s="7">
        <v>1384.3960677249102</v>
      </c>
      <c r="AC3211" s="7">
        <v>1562.66</v>
      </c>
      <c r="AD3211" s="7">
        <v>1704.7199999999998</v>
      </c>
      <c r="AE3211" s="4">
        <v>897</v>
      </c>
      <c r="AF3211" s="4">
        <v>902</v>
      </c>
      <c r="AG3211" s="4">
        <v>1184</v>
      </c>
      <c r="AH3211" s="4">
        <v>1456</v>
      </c>
      <c r="AI3211" s="4">
        <v>1918</v>
      </c>
      <c r="AJ3211" s="4">
        <v>2206</v>
      </c>
      <c r="AK3211" s="4">
        <v>1381.2990196459209</v>
      </c>
      <c r="AL3211" s="8">
        <v>1.1167281568674652</v>
      </c>
      <c r="AM3211" s="4">
        <v>1218.0363143680584</v>
      </c>
      <c r="AN3211" s="8">
        <v>1.0018029806898905</v>
      </c>
      <c r="AO3211" s="4">
        <v>1054.7736090901958</v>
      </c>
      <c r="AP3211" s="8">
        <v>0.88687780451231579</v>
      </c>
    </row>
    <row r="3212" spans="1:42" x14ac:dyDescent="0.25">
      <c r="A3212" s="2" t="s">
        <v>9344</v>
      </c>
      <c r="B3212" t="s">
        <v>6748</v>
      </c>
      <c r="C3212" t="s">
        <v>14</v>
      </c>
      <c r="D3212" t="s">
        <v>9343</v>
      </c>
      <c r="E3212" s="3" t="s">
        <v>8843</v>
      </c>
      <c r="F3212" t="s">
        <v>9345</v>
      </c>
      <c r="G3212">
        <v>243</v>
      </c>
      <c r="H3212">
        <v>12</v>
      </c>
      <c r="I3212">
        <v>49</v>
      </c>
      <c r="J3212">
        <v>53</v>
      </c>
      <c r="K3212">
        <v>88</v>
      </c>
      <c r="L3212">
        <v>40</v>
      </c>
      <c r="M3212">
        <v>1</v>
      </c>
      <c r="N3212" s="2">
        <v>297.36522633744858</v>
      </c>
      <c r="O3212" s="2">
        <v>443.56830138957486</v>
      </c>
      <c r="P3212" s="2">
        <v>203.9</v>
      </c>
      <c r="Q3212" s="4">
        <v>944.83352772702335</v>
      </c>
      <c r="R3212" s="5">
        <v>5.2000000000000005E-2</v>
      </c>
      <c r="S3212" s="6">
        <v>993.96487116882861</v>
      </c>
      <c r="T3212" s="4">
        <v>40.529914529914528</v>
      </c>
      <c r="U3212" s="7">
        <v>1034.494785698743</v>
      </c>
      <c r="V3212" s="8">
        <v>0.98995106179083769</v>
      </c>
      <c r="W3212" s="7">
        <v>682.9374047284341</v>
      </c>
      <c r="X3212" s="7">
        <v>698.15606555803708</v>
      </c>
      <c r="Y3212" s="7">
        <v>884.5846607206737</v>
      </c>
      <c r="Z3212" s="7">
        <v>1124.2785687869207</v>
      </c>
      <c r="AA3212" s="7">
        <v>1295.4885031199544</v>
      </c>
      <c r="AB3212" s="7">
        <v>1489.5264286973925</v>
      </c>
      <c r="AC3212" s="7">
        <v>1149.4954732510289</v>
      </c>
      <c r="AD3212" s="7">
        <v>1253.9950617283951</v>
      </c>
      <c r="AE3212" s="4">
        <v>718</v>
      </c>
      <c r="AF3212" s="4">
        <v>734</v>
      </c>
      <c r="AG3212" s="4">
        <v>930</v>
      </c>
      <c r="AH3212" s="4">
        <v>1182</v>
      </c>
      <c r="AI3212" s="4">
        <v>1362</v>
      </c>
      <c r="AJ3212" s="4">
        <v>1566</v>
      </c>
      <c r="AK3212" s="4">
        <v>1171.0829704406224</v>
      </c>
      <c r="AL3212" s="8">
        <v>1.1594427333395312</v>
      </c>
      <c r="AM3212" s="4">
        <v>1111.7727812349301</v>
      </c>
      <c r="AN3212" s="8">
        <v>1.1026863479126752</v>
      </c>
      <c r="AO3212" s="4">
        <v>1052.4625920292376</v>
      </c>
      <c r="AP3212" s="8">
        <v>1.0459299624858192</v>
      </c>
    </row>
    <row r="3213" spans="1:42" x14ac:dyDescent="0.25">
      <c r="A3213" s="2" t="s">
        <v>9348</v>
      </c>
      <c r="B3213" t="s">
        <v>9347</v>
      </c>
      <c r="C3213" t="s">
        <v>149</v>
      </c>
      <c r="D3213" t="s">
        <v>9346</v>
      </c>
      <c r="E3213" s="3" t="s">
        <v>8843</v>
      </c>
      <c r="F3213" t="s">
        <v>9349</v>
      </c>
      <c r="G3213">
        <v>244</v>
      </c>
      <c r="H3213">
        <v>0</v>
      </c>
      <c r="I3213">
        <v>118</v>
      </c>
      <c r="J3213">
        <v>62</v>
      </c>
      <c r="K3213">
        <v>58</v>
      </c>
      <c r="L3213">
        <v>6</v>
      </c>
      <c r="M3213">
        <v>0</v>
      </c>
      <c r="N3213" s="2">
        <v>237.61202185792351</v>
      </c>
      <c r="O3213" s="2">
        <v>271.68577698360667</v>
      </c>
      <c r="P3213" s="2">
        <v>290.02999999999997</v>
      </c>
      <c r="Q3213" s="4">
        <v>799.32779884153013</v>
      </c>
      <c r="R3213" s="5">
        <v>5.2000000000000005E-2</v>
      </c>
      <c r="S3213" s="6">
        <v>840.89284438128971</v>
      </c>
      <c r="T3213" s="4">
        <v>0</v>
      </c>
      <c r="U3213" s="7">
        <v>840.89284438128971</v>
      </c>
      <c r="V3213" s="8">
        <v>0.93629518398924283</v>
      </c>
      <c r="W3213" s="7">
        <v>597.35632738513698</v>
      </c>
      <c r="X3213" s="7">
        <v>690.04955060007194</v>
      </c>
      <c r="Y3213" s="7">
        <v>870.75452110999584</v>
      </c>
      <c r="Z3213" s="7">
        <v>1068.3128049317261</v>
      </c>
      <c r="AA3213" s="7">
        <v>1300.5140105610583</v>
      </c>
      <c r="AB3213" s="7">
        <v>1495.2634088308209</v>
      </c>
      <c r="AC3213" s="7">
        <v>987.91721311475419</v>
      </c>
      <c r="AD3213" s="7">
        <v>1077.7278688524589</v>
      </c>
      <c r="AE3213" s="4">
        <v>638</v>
      </c>
      <c r="AF3213" s="4">
        <v>737</v>
      </c>
      <c r="AG3213" s="4">
        <v>930</v>
      </c>
      <c r="AH3213" s="4">
        <v>1141</v>
      </c>
      <c r="AI3213" s="4">
        <v>1389</v>
      </c>
      <c r="AJ3213" s="4">
        <v>1597</v>
      </c>
      <c r="AK3213" s="4">
        <v>1031.9703492023796</v>
      </c>
      <c r="AL3213" s="8">
        <v>1.1490511239738457</v>
      </c>
      <c r="AM3213" s="4">
        <v>968.27784759534973</v>
      </c>
      <c r="AN3213" s="8">
        <v>1.0781324773123115</v>
      </c>
      <c r="AO3213" s="4">
        <v>904.58534598831955</v>
      </c>
      <c r="AP3213" s="8">
        <v>1.007213830650777</v>
      </c>
    </row>
    <row r="3214" spans="1:42" x14ac:dyDescent="0.25">
      <c r="A3214" s="2" t="s">
        <v>9352</v>
      </c>
      <c r="B3214" t="s">
        <v>9351</v>
      </c>
      <c r="C3214" t="s">
        <v>14</v>
      </c>
      <c r="D3214" t="s">
        <v>9350</v>
      </c>
      <c r="E3214" s="3" t="s">
        <v>8843</v>
      </c>
      <c r="F3214" t="s">
        <v>9353</v>
      </c>
      <c r="G3214">
        <v>50</v>
      </c>
      <c r="H3214">
        <v>0</v>
      </c>
      <c r="I3214">
        <v>6</v>
      </c>
      <c r="J3214">
        <v>10</v>
      </c>
      <c r="K3214">
        <v>22</v>
      </c>
      <c r="L3214">
        <v>12</v>
      </c>
      <c r="M3214">
        <v>0</v>
      </c>
      <c r="N3214" s="2">
        <v>304.8483333333333</v>
      </c>
      <c r="O3214" s="2">
        <v>582.32262783333329</v>
      </c>
      <c r="P3214" s="2">
        <v>123.97</v>
      </c>
      <c r="Q3214" s="4">
        <v>1011.1409611666666</v>
      </c>
      <c r="R3214" s="5">
        <v>5.2000000000000005E-2</v>
      </c>
      <c r="S3214" s="6">
        <v>1063.7202911473332</v>
      </c>
      <c r="T3214" s="4">
        <v>0</v>
      </c>
      <c r="U3214" s="7">
        <v>1063.7202911473332</v>
      </c>
      <c r="V3214" s="8">
        <v>0.90011532895624602</v>
      </c>
      <c r="W3214" s="7">
        <v>699.38961059900305</v>
      </c>
      <c r="X3214" s="7">
        <v>703.89018724378434</v>
      </c>
      <c r="Y3214" s="7">
        <v>923.5183275091083</v>
      </c>
      <c r="Z3214" s="7">
        <v>1112.54254658992</v>
      </c>
      <c r="AA3214" s="7">
        <v>1270.9628444862192</v>
      </c>
      <c r="AB3214" s="7">
        <v>1461.7872942249433</v>
      </c>
      <c r="AC3214" s="7">
        <v>1299.9360000000001</v>
      </c>
      <c r="AD3214" s="7">
        <v>1418.1119999999999</v>
      </c>
      <c r="AE3214" s="4">
        <v>777</v>
      </c>
      <c r="AF3214" s="4">
        <v>782</v>
      </c>
      <c r="AG3214" s="4">
        <v>1026</v>
      </c>
      <c r="AH3214" s="4">
        <v>1236</v>
      </c>
      <c r="AI3214" s="4">
        <v>1412</v>
      </c>
      <c r="AJ3214" s="4">
        <v>1624</v>
      </c>
      <c r="AK3214" s="4">
        <v>1352.3675111786083</v>
      </c>
      <c r="AL3214" s="8">
        <v>1.1443673090801925</v>
      </c>
      <c r="AM3214" s="4">
        <v>1256.1517711681834</v>
      </c>
      <c r="AN3214" s="8">
        <v>1.0629499823722104</v>
      </c>
      <c r="AO3214" s="4">
        <v>1159.9360311577584</v>
      </c>
      <c r="AP3214" s="8">
        <v>0.98153265566422832</v>
      </c>
    </row>
    <row r="3215" spans="1:42" x14ac:dyDescent="0.25">
      <c r="A3215" s="2" t="s">
        <v>9354</v>
      </c>
      <c r="B3215" t="s">
        <v>9351</v>
      </c>
      <c r="C3215" t="s">
        <v>14</v>
      </c>
      <c r="D3215" t="s">
        <v>9350</v>
      </c>
      <c r="E3215" s="3" t="s">
        <v>8843</v>
      </c>
      <c r="F3215" t="s">
        <v>9355</v>
      </c>
      <c r="G3215">
        <v>50</v>
      </c>
      <c r="H3215">
        <v>0</v>
      </c>
      <c r="I3215">
        <v>6</v>
      </c>
      <c r="J3215">
        <v>10</v>
      </c>
      <c r="K3215">
        <v>22</v>
      </c>
      <c r="L3215">
        <v>12</v>
      </c>
      <c r="M3215">
        <v>0</v>
      </c>
      <c r="N3215" s="2">
        <v>304.62</v>
      </c>
      <c r="O3215" s="2">
        <v>639.34583633333341</v>
      </c>
      <c r="P3215" s="2">
        <v>107.51</v>
      </c>
      <c r="Q3215" s="4">
        <v>1051.4758363333335</v>
      </c>
      <c r="R3215" s="5">
        <v>5.2000000000000005E-2</v>
      </c>
      <c r="S3215" s="6">
        <v>1106.1525798226669</v>
      </c>
      <c r="T3215" s="4">
        <v>0</v>
      </c>
      <c r="U3215" s="7">
        <v>1106.1525798226669</v>
      </c>
      <c r="V3215" s="8">
        <v>0.93602134090057787</v>
      </c>
      <c r="W3215" s="7">
        <v>727.2885818797489</v>
      </c>
      <c r="X3215" s="7">
        <v>731.96868858425182</v>
      </c>
      <c r="Y3215" s="7">
        <v>960.35789576399281</v>
      </c>
      <c r="Z3215" s="7">
        <v>1156.9223773531141</v>
      </c>
      <c r="AA3215" s="7">
        <v>1321.6621333516159</v>
      </c>
      <c r="AB3215" s="7">
        <v>1520.0986576225382</v>
      </c>
      <c r="AC3215" s="7">
        <v>1299.9360000000001</v>
      </c>
      <c r="AD3215" s="7">
        <v>1418.1119999999999</v>
      </c>
      <c r="AE3215" s="4">
        <v>777</v>
      </c>
      <c r="AF3215" s="4">
        <v>782</v>
      </c>
      <c r="AG3215" s="4">
        <v>1026</v>
      </c>
      <c r="AH3215" s="4">
        <v>1236</v>
      </c>
      <c r="AI3215" s="4">
        <v>1412</v>
      </c>
      <c r="AJ3215" s="4">
        <v>1624</v>
      </c>
      <c r="AK3215" s="4">
        <v>1356.5537758057669</v>
      </c>
      <c r="AL3215" s="8">
        <v>1.1479097073904743</v>
      </c>
      <c r="AM3215" s="4">
        <v>1273.0867104780668</v>
      </c>
      <c r="AN3215" s="8">
        <v>1.077280251893842</v>
      </c>
      <c r="AO3215" s="4">
        <v>1189.6196451503668</v>
      </c>
      <c r="AP3215" s="8">
        <v>1.0066507963972098</v>
      </c>
    </row>
    <row r="3216" spans="1:42" x14ac:dyDescent="0.25">
      <c r="A3216" s="2" t="s">
        <v>9356</v>
      </c>
      <c r="B3216" t="s">
        <v>9351</v>
      </c>
      <c r="C3216" t="s">
        <v>14</v>
      </c>
      <c r="D3216" t="s">
        <v>9350</v>
      </c>
      <c r="E3216" s="3" t="s">
        <v>8843</v>
      </c>
      <c r="F3216" t="s">
        <v>9357</v>
      </c>
      <c r="G3216">
        <v>80</v>
      </c>
      <c r="H3216">
        <v>0</v>
      </c>
      <c r="I3216">
        <v>8</v>
      </c>
      <c r="J3216">
        <v>28</v>
      </c>
      <c r="K3216">
        <v>32</v>
      </c>
      <c r="L3216">
        <v>12</v>
      </c>
      <c r="M3216">
        <v>0</v>
      </c>
      <c r="N3216" s="2">
        <v>299.91458333333333</v>
      </c>
      <c r="O3216" s="2">
        <v>574.55654295833335</v>
      </c>
      <c r="P3216" s="2">
        <v>115.38</v>
      </c>
      <c r="Q3216" s="4">
        <v>989.85112629166667</v>
      </c>
      <c r="R3216" s="5">
        <v>5.2000000000000005E-2</v>
      </c>
      <c r="S3216" s="6">
        <v>1041.3233848588334</v>
      </c>
      <c r="T3216" s="4">
        <v>0</v>
      </c>
      <c r="U3216" s="7">
        <v>1041.3233848588334</v>
      </c>
      <c r="V3216" s="8">
        <v>0.97873338489481021</v>
      </c>
      <c r="W3216" s="7">
        <v>624.43189956288904</v>
      </c>
      <c r="X3216" s="7">
        <v>721.32650466747521</v>
      </c>
      <c r="Y3216" s="7">
        <v>910.22204795217363</v>
      </c>
      <c r="Z3216" s="7">
        <v>1116.7347921649784</v>
      </c>
      <c r="AA3216" s="7">
        <v>1359.4606716188916</v>
      </c>
      <c r="AB3216" s="7">
        <v>1563.0372156770122</v>
      </c>
      <c r="AC3216" s="7">
        <v>1170.3450000000003</v>
      </c>
      <c r="AD3216" s="7">
        <v>1276.74</v>
      </c>
      <c r="AE3216" s="4">
        <v>638</v>
      </c>
      <c r="AF3216" s="4">
        <v>737</v>
      </c>
      <c r="AG3216" s="4">
        <v>930</v>
      </c>
      <c r="AH3216" s="4">
        <v>1141</v>
      </c>
      <c r="AI3216" s="4">
        <v>1389</v>
      </c>
      <c r="AJ3216" s="4">
        <v>1597</v>
      </c>
      <c r="AK3216" s="4">
        <v>1232.2650563704149</v>
      </c>
      <c r="AL3216" s="8">
        <v>1.1581982765829359</v>
      </c>
      <c r="AM3216" s="4">
        <v>1168.617832533221</v>
      </c>
      <c r="AN3216" s="8">
        <v>1.0983766460202273</v>
      </c>
      <c r="AO3216" s="4">
        <v>1104.9706086960273</v>
      </c>
      <c r="AP3216" s="8">
        <v>1.0385550154575189</v>
      </c>
    </row>
    <row r="3217" spans="1:42" x14ac:dyDescent="0.25">
      <c r="A3217" s="2" t="s">
        <v>9358</v>
      </c>
      <c r="B3217" t="s">
        <v>9351</v>
      </c>
      <c r="C3217" t="s">
        <v>14</v>
      </c>
      <c r="D3217" t="s">
        <v>9350</v>
      </c>
      <c r="E3217" s="3" t="s">
        <v>8843</v>
      </c>
      <c r="F3217" t="s">
        <v>9359</v>
      </c>
      <c r="G3217">
        <v>50</v>
      </c>
      <c r="H3217">
        <v>0</v>
      </c>
      <c r="I3217">
        <v>6</v>
      </c>
      <c r="J3217">
        <v>16</v>
      </c>
      <c r="K3217">
        <v>16</v>
      </c>
      <c r="L3217">
        <v>12</v>
      </c>
      <c r="M3217">
        <v>0</v>
      </c>
      <c r="N3217" s="2">
        <v>304.17500000000001</v>
      </c>
      <c r="O3217" s="2">
        <v>680.33343916666672</v>
      </c>
      <c r="P3217" s="2">
        <v>94.75</v>
      </c>
      <c r="Q3217" s="4">
        <v>1079.2584391666667</v>
      </c>
      <c r="R3217" s="5">
        <v>5.2000000000000005E-2</v>
      </c>
      <c r="S3217" s="6">
        <v>1135.3798780033335</v>
      </c>
      <c r="T3217" s="4">
        <v>0</v>
      </c>
      <c r="U3217" s="7">
        <v>1135.3798780033335</v>
      </c>
      <c r="V3217" s="8">
        <v>1.0132977634614928</v>
      </c>
      <c r="W3217" s="7">
        <v>691.06907468073803</v>
      </c>
      <c r="X3217" s="7">
        <v>768.07970470381144</v>
      </c>
      <c r="Y3217" s="7">
        <v>1008.2312746441852</v>
      </c>
      <c r="Z3217" s="7">
        <v>1249.3961423480205</v>
      </c>
      <c r="AA3217" s="7">
        <v>1336.5397500057088</v>
      </c>
      <c r="AB3217" s="7">
        <v>1537.1727071710845</v>
      </c>
      <c r="AC3217" s="7">
        <v>1232.528</v>
      </c>
      <c r="AD3217" s="7">
        <v>1344.576</v>
      </c>
      <c r="AE3217" s="4">
        <v>682</v>
      </c>
      <c r="AF3217" s="4">
        <v>758</v>
      </c>
      <c r="AG3217" s="4">
        <v>995</v>
      </c>
      <c r="AH3217" s="4">
        <v>1233</v>
      </c>
      <c r="AI3217" s="4">
        <v>1319</v>
      </c>
      <c r="AJ3217" s="4">
        <v>1517</v>
      </c>
      <c r="AK3217" s="4">
        <v>1298.6982877247083</v>
      </c>
      <c r="AL3217" s="8">
        <v>1.1590553046236509</v>
      </c>
      <c r="AM3217" s="4">
        <v>1244.2588178175836</v>
      </c>
      <c r="AN3217" s="8">
        <v>1.1104694575695984</v>
      </c>
      <c r="AO3217" s="4">
        <v>1189.8193479104584</v>
      </c>
      <c r="AP3217" s="8">
        <v>1.0618836105155456</v>
      </c>
    </row>
    <row r="3218" spans="1:42" x14ac:dyDescent="0.25">
      <c r="A3218" s="2" t="s">
        <v>9360</v>
      </c>
      <c r="B3218" t="s">
        <v>9351</v>
      </c>
      <c r="C3218" t="s">
        <v>14</v>
      </c>
      <c r="D3218" t="s">
        <v>9350</v>
      </c>
      <c r="E3218" s="3" t="s">
        <v>8843</v>
      </c>
      <c r="F3218" t="s">
        <v>9361</v>
      </c>
      <c r="G3218">
        <v>50</v>
      </c>
      <c r="H3218">
        <v>0</v>
      </c>
      <c r="I3218">
        <v>8</v>
      </c>
      <c r="J3218">
        <v>14</v>
      </c>
      <c r="K3218">
        <v>16</v>
      </c>
      <c r="L3218">
        <v>12</v>
      </c>
      <c r="M3218">
        <v>0</v>
      </c>
      <c r="N3218" s="2">
        <v>300.42833333333334</v>
      </c>
      <c r="O3218" s="2">
        <v>711.16181833333337</v>
      </c>
      <c r="P3218" s="2">
        <v>92.46</v>
      </c>
      <c r="Q3218" s="4">
        <v>1104.0501516666668</v>
      </c>
      <c r="R3218" s="5">
        <v>5.2000000000000005E-2</v>
      </c>
      <c r="S3218" s="6">
        <v>1161.4607595533334</v>
      </c>
      <c r="T3218" s="4">
        <v>0</v>
      </c>
      <c r="U3218" s="7">
        <v>1161.4607595533334</v>
      </c>
      <c r="V3218" s="8">
        <v>1.0786225478764242</v>
      </c>
      <c r="W3218" s="7">
        <v>688.16118554515867</v>
      </c>
      <c r="X3218" s="7">
        <v>794.94481778492457</v>
      </c>
      <c r="Y3218" s="7">
        <v>1003.1189695250745</v>
      </c>
      <c r="Z3218" s="7">
        <v>1230.7083271269998</v>
      </c>
      <c r="AA3218" s="7">
        <v>1498.2067190003534</v>
      </c>
      <c r="AB3218" s="7">
        <v>1722.5602089586496</v>
      </c>
      <c r="AC3218" s="7">
        <v>1184.48</v>
      </c>
      <c r="AD3218" s="7">
        <v>1292.1599999999999</v>
      </c>
      <c r="AE3218" s="4">
        <v>638</v>
      </c>
      <c r="AF3218" s="4">
        <v>737</v>
      </c>
      <c r="AG3218" s="4">
        <v>930</v>
      </c>
      <c r="AH3218" s="4">
        <v>1141</v>
      </c>
      <c r="AI3218" s="4">
        <v>1389</v>
      </c>
      <c r="AJ3218" s="4">
        <v>1597</v>
      </c>
      <c r="AK3218" s="4">
        <v>1257.1284633807084</v>
      </c>
      <c r="AL3218" s="8">
        <v>1.1674669979389938</v>
      </c>
      <c r="AM3218" s="4">
        <v>1225.2392287715834</v>
      </c>
      <c r="AN3218" s="8">
        <v>1.1378521812514706</v>
      </c>
      <c r="AO3218" s="4">
        <v>1193.3499941624584</v>
      </c>
      <c r="AP3218" s="8">
        <v>1.1082373645639474</v>
      </c>
    </row>
    <row r="3219" spans="1:42" x14ac:dyDescent="0.25">
      <c r="A3219" s="2" t="s">
        <v>9362</v>
      </c>
      <c r="B3219" t="s">
        <v>9351</v>
      </c>
      <c r="C3219" t="s">
        <v>14</v>
      </c>
      <c r="D3219" t="s">
        <v>9350</v>
      </c>
      <c r="E3219" s="3" t="s">
        <v>8843</v>
      </c>
      <c r="F3219" t="s">
        <v>9363</v>
      </c>
      <c r="G3219">
        <v>58</v>
      </c>
      <c r="H3219">
        <v>0</v>
      </c>
      <c r="I3219">
        <v>14</v>
      </c>
      <c r="J3219">
        <v>22</v>
      </c>
      <c r="K3219">
        <v>16</v>
      </c>
      <c r="L3219">
        <v>6</v>
      </c>
      <c r="M3219">
        <v>0</v>
      </c>
      <c r="N3219" s="2">
        <v>292.28017241379308</v>
      </c>
      <c r="O3219" s="2">
        <v>604.80534525287351</v>
      </c>
      <c r="P3219" s="2">
        <v>90.36</v>
      </c>
      <c r="Q3219" s="4">
        <v>987.44551766666666</v>
      </c>
      <c r="R3219" s="5">
        <v>5.2000000000000005E-2</v>
      </c>
      <c r="S3219" s="6">
        <v>1038.7926845853333</v>
      </c>
      <c r="T3219" s="4">
        <v>0</v>
      </c>
      <c r="U3219" s="7">
        <v>1038.7926845853333</v>
      </c>
      <c r="V3219" s="8">
        <v>0.97542377454263263</v>
      </c>
      <c r="W3219" s="7">
        <v>757.90427281962548</v>
      </c>
      <c r="X3219" s="7">
        <v>762.78139169233873</v>
      </c>
      <c r="Y3219" s="7">
        <v>1000.784792680741</v>
      </c>
      <c r="Z3219" s="7">
        <v>1205.6237853346938</v>
      </c>
      <c r="AA3219" s="7">
        <v>1377.2983696541971</v>
      </c>
      <c r="AB3219" s="7">
        <v>1584.0882098572351</v>
      </c>
      <c r="AC3219" s="7">
        <v>1171.4620689655173</v>
      </c>
      <c r="AD3219" s="7">
        <v>1277.9586206896552</v>
      </c>
      <c r="AE3219" s="4">
        <v>777</v>
      </c>
      <c r="AF3219" s="4">
        <v>782</v>
      </c>
      <c r="AG3219" s="4">
        <v>1026</v>
      </c>
      <c r="AH3219" s="4">
        <v>1236</v>
      </c>
      <c r="AI3219" s="4">
        <v>1412</v>
      </c>
      <c r="AJ3219" s="4">
        <v>1624</v>
      </c>
      <c r="AK3219" s="4">
        <v>1230.3758691976652</v>
      </c>
      <c r="AL3219" s="8">
        <v>1.1553199134416621</v>
      </c>
      <c r="AM3219" s="4">
        <v>1164.058612985704</v>
      </c>
      <c r="AN3219" s="8">
        <v>1.0930481730535364</v>
      </c>
      <c r="AO3219" s="4">
        <v>1101.4256487855187</v>
      </c>
      <c r="AP3219" s="8">
        <v>1.0342359737980844</v>
      </c>
    </row>
    <row r="3220" spans="1:42" x14ac:dyDescent="0.25">
      <c r="A3220" s="2" t="s">
        <v>9364</v>
      </c>
      <c r="B3220" t="s">
        <v>9351</v>
      </c>
      <c r="C3220" t="s">
        <v>14</v>
      </c>
      <c r="D3220" t="s">
        <v>9350</v>
      </c>
      <c r="E3220" s="3" t="s">
        <v>8843</v>
      </c>
      <c r="F3220" t="s">
        <v>9365</v>
      </c>
      <c r="G3220">
        <v>40</v>
      </c>
      <c r="H3220">
        <v>0</v>
      </c>
      <c r="I3220">
        <v>0</v>
      </c>
      <c r="J3220">
        <v>20</v>
      </c>
      <c r="K3220">
        <v>20</v>
      </c>
      <c r="L3220">
        <v>0</v>
      </c>
      <c r="M3220">
        <v>0</v>
      </c>
      <c r="N3220" s="2">
        <v>302.45833333333331</v>
      </c>
      <c r="O3220" s="2">
        <v>723.58367533333342</v>
      </c>
      <c r="P3220" s="2">
        <v>77.5</v>
      </c>
      <c r="Q3220" s="4">
        <v>1103.5420086666668</v>
      </c>
      <c r="R3220" s="5">
        <v>5.2000000000000005E-2</v>
      </c>
      <c r="S3220" s="6">
        <v>1160.9261931173335</v>
      </c>
      <c r="T3220" s="4">
        <v>0</v>
      </c>
      <c r="U3220" s="7">
        <v>1160.9261931173335</v>
      </c>
      <c r="V3220" s="8">
        <v>1.1211262125710608</v>
      </c>
      <c r="W3220" s="7">
        <v>715.27852362033684</v>
      </c>
      <c r="X3220" s="7">
        <v>826.27001866487183</v>
      </c>
      <c r="Y3220" s="7">
        <v>1042.6473776910866</v>
      </c>
      <c r="Z3220" s="7">
        <v>1279.2050085435803</v>
      </c>
      <c r="AA3220" s="7">
        <v>1557.2443092612036</v>
      </c>
      <c r="AB3220" s="7">
        <v>1790.4385614759842</v>
      </c>
      <c r="AC3220" s="7">
        <v>1139.0500000000002</v>
      </c>
      <c r="AD3220" s="7">
        <v>1242.5999999999999</v>
      </c>
      <c r="AE3220" s="4">
        <v>638</v>
      </c>
      <c r="AF3220" s="4">
        <v>737</v>
      </c>
      <c r="AG3220" s="4">
        <v>930</v>
      </c>
      <c r="AH3220" s="4">
        <v>1141</v>
      </c>
      <c r="AI3220" s="4">
        <v>1389</v>
      </c>
      <c r="AJ3220" s="4">
        <v>1597</v>
      </c>
      <c r="AK3220" s="4">
        <v>1216.6944479398585</v>
      </c>
      <c r="AL3220" s="8">
        <v>1.1749825668178258</v>
      </c>
      <c r="AM3220" s="4">
        <v>1198.1050296656836</v>
      </c>
      <c r="AN3220" s="8">
        <v>1.1570304487355707</v>
      </c>
      <c r="AO3220" s="4">
        <v>1179.5156113915084</v>
      </c>
      <c r="AP3220" s="8">
        <v>1.1390783306533157</v>
      </c>
    </row>
    <row r="3221" spans="1:42" x14ac:dyDescent="0.25">
      <c r="A3221" s="2" t="s">
        <v>9368</v>
      </c>
      <c r="B3221" t="s">
        <v>9367</v>
      </c>
      <c r="C3221" t="s">
        <v>149</v>
      </c>
      <c r="D3221" t="s">
        <v>9366</v>
      </c>
      <c r="E3221" s="3" t="s">
        <v>8843</v>
      </c>
      <c r="F3221" t="s">
        <v>9369</v>
      </c>
      <c r="G3221">
        <v>75</v>
      </c>
      <c r="H3221">
        <v>0</v>
      </c>
      <c r="I3221">
        <v>0</v>
      </c>
      <c r="J3221">
        <v>50</v>
      </c>
      <c r="K3221">
        <v>25</v>
      </c>
      <c r="L3221">
        <v>0</v>
      </c>
      <c r="M3221">
        <v>0</v>
      </c>
      <c r="N3221" s="2">
        <v>305.7477777777778</v>
      </c>
      <c r="O3221" s="2">
        <v>276.75776722222213</v>
      </c>
      <c r="P3221" s="2">
        <v>193.43</v>
      </c>
      <c r="Q3221" s="4">
        <v>775.93554500000005</v>
      </c>
      <c r="R3221" s="5">
        <v>5.2000000000000005E-2</v>
      </c>
      <c r="S3221" s="6">
        <v>816.28419334000012</v>
      </c>
      <c r="T3221" s="4">
        <v>130.06756756756758</v>
      </c>
      <c r="U3221" s="7">
        <v>946.35176090756772</v>
      </c>
      <c r="V3221" s="8">
        <v>0.86188684964259354</v>
      </c>
      <c r="W3221" s="7">
        <v>575.4134477642624</v>
      </c>
      <c r="X3221" s="7">
        <v>579.13058889969045</v>
      </c>
      <c r="Y3221" s="7">
        <v>759.78364808149377</v>
      </c>
      <c r="Z3221" s="7">
        <v>929.28528385701304</v>
      </c>
      <c r="AA3221" s="7">
        <v>1031.8783791948272</v>
      </c>
      <c r="AB3221" s="7">
        <v>1186.5114504286341</v>
      </c>
      <c r="AC3221" s="7">
        <v>1207.8000000000002</v>
      </c>
      <c r="AD3221" s="7">
        <v>1317.6</v>
      </c>
      <c r="AE3221" s="4">
        <v>774</v>
      </c>
      <c r="AF3221" s="4">
        <v>779</v>
      </c>
      <c r="AG3221" s="4">
        <v>1022</v>
      </c>
      <c r="AH3221" s="4">
        <v>1250</v>
      </c>
      <c r="AI3221" s="4">
        <v>1388</v>
      </c>
      <c r="AJ3221" s="4">
        <v>1596</v>
      </c>
      <c r="AK3221" s="4">
        <v>1125.5570759835473</v>
      </c>
      <c r="AL3221" s="8">
        <v>1.143556141667682</v>
      </c>
      <c r="AM3221" s="4">
        <v>1024.004786160293</v>
      </c>
      <c r="AN3221" s="8">
        <v>1.051067717420638</v>
      </c>
      <c r="AO3221" s="4">
        <v>917.83648316325446</v>
      </c>
      <c r="AP3221" s="8">
        <v>0.95437527388963761</v>
      </c>
    </row>
    <row r="3222" spans="1:42" x14ac:dyDescent="0.25">
      <c r="A3222" s="2" t="s">
        <v>9371</v>
      </c>
      <c r="B3222" t="s">
        <v>4178</v>
      </c>
      <c r="C3222" t="s">
        <v>149</v>
      </c>
      <c r="D3222" t="s">
        <v>9370</v>
      </c>
      <c r="E3222" s="3" t="s">
        <v>8843</v>
      </c>
      <c r="F3222" t="s">
        <v>3088</v>
      </c>
      <c r="G3222">
        <v>40</v>
      </c>
      <c r="H3222">
        <v>0</v>
      </c>
      <c r="I3222">
        <v>0</v>
      </c>
      <c r="J3222">
        <v>28</v>
      </c>
      <c r="K3222">
        <v>12</v>
      </c>
      <c r="L3222">
        <v>0</v>
      </c>
      <c r="M3222">
        <v>0</v>
      </c>
      <c r="N3222" s="2">
        <v>287.75833333333333</v>
      </c>
      <c r="O3222" s="2">
        <v>406.9944031666667</v>
      </c>
      <c r="P3222" s="2">
        <v>331.64</v>
      </c>
      <c r="Q3222" s="4">
        <v>1026.3927365</v>
      </c>
      <c r="R3222" s="5">
        <v>5.2000000000000005E-2</v>
      </c>
      <c r="S3222" s="6">
        <v>1079.7651587979999</v>
      </c>
      <c r="T3222" s="4">
        <v>0</v>
      </c>
      <c r="U3222" s="7">
        <v>1079.7651587979999</v>
      </c>
      <c r="V3222" s="8">
        <v>0.65775168055433719</v>
      </c>
      <c r="W3222" s="7">
        <v>845.86866119287765</v>
      </c>
      <c r="X3222" s="7">
        <v>885.99151370669222</v>
      </c>
      <c r="Y3222" s="7">
        <v>994.5205409981578</v>
      </c>
      <c r="Z3222" s="7">
        <v>1278.6692669976314</v>
      </c>
      <c r="AA3222" s="7">
        <v>1687.790812302429</v>
      </c>
      <c r="AB3222" s="7">
        <v>1941.025209315849</v>
      </c>
      <c r="AC3222" s="7">
        <v>1805.76</v>
      </c>
      <c r="AD3222" s="7">
        <v>1969.9199999999998</v>
      </c>
      <c r="AE3222" s="4">
        <v>1286</v>
      </c>
      <c r="AF3222" s="4">
        <v>1347</v>
      </c>
      <c r="AG3222" s="4">
        <v>1512</v>
      </c>
      <c r="AH3222" s="4">
        <v>1944</v>
      </c>
      <c r="AI3222" s="4">
        <v>2566</v>
      </c>
      <c r="AJ3222" s="4">
        <v>2951</v>
      </c>
      <c r="AK3222" s="4">
        <v>1804.9500116604249</v>
      </c>
      <c r="AL3222" s="8">
        <v>1.0995065860504538</v>
      </c>
      <c r="AM3222" s="4">
        <v>1563.2217273729498</v>
      </c>
      <c r="AN3222" s="8">
        <v>0.9522549508850815</v>
      </c>
      <c r="AO3222" s="4">
        <v>1321.4934430854748</v>
      </c>
      <c r="AP3222" s="8">
        <v>0.8050033157197094</v>
      </c>
    </row>
    <row r="3223" spans="1:42" x14ac:dyDescent="0.25">
      <c r="A3223" s="2" t="s">
        <v>9374</v>
      </c>
      <c r="B3223" t="s">
        <v>9373</v>
      </c>
      <c r="C3223" t="s">
        <v>149</v>
      </c>
      <c r="D3223" t="s">
        <v>9372</v>
      </c>
      <c r="E3223" s="3" t="s">
        <v>8843</v>
      </c>
      <c r="F3223" t="s">
        <v>9375</v>
      </c>
      <c r="G3223">
        <v>52</v>
      </c>
      <c r="H3223">
        <v>0</v>
      </c>
      <c r="I3223">
        <v>7</v>
      </c>
      <c r="J3223">
        <v>22</v>
      </c>
      <c r="K3223">
        <v>11</v>
      </c>
      <c r="L3223">
        <v>11</v>
      </c>
      <c r="M3223">
        <v>1</v>
      </c>
      <c r="N3223" s="2">
        <v>309.93108974358978</v>
      </c>
      <c r="O3223" s="2">
        <v>325.32340979487179</v>
      </c>
      <c r="P3223" s="2">
        <v>157.19</v>
      </c>
      <c r="Q3223" s="4">
        <v>792.44449953846151</v>
      </c>
      <c r="R3223" s="5">
        <v>5.2000000000000005E-2</v>
      </c>
      <c r="S3223" s="6">
        <v>833.65161351446159</v>
      </c>
      <c r="T3223" s="4">
        <v>179.23255813953489</v>
      </c>
      <c r="U3223" s="7">
        <v>1012.8841716539964</v>
      </c>
      <c r="V3223" s="8">
        <v>0.95072160516259585</v>
      </c>
      <c r="W3223" s="7">
        <v>550.87217089417709</v>
      </c>
      <c r="X3223" s="7">
        <v>554.7846152897323</v>
      </c>
      <c r="Y3223" s="7">
        <v>727.71465757327371</v>
      </c>
      <c r="Z3223" s="7">
        <v>973.41616561414253</v>
      </c>
      <c r="AA3223" s="7">
        <v>1049.3175868879141</v>
      </c>
      <c r="AB3223" s="7">
        <v>1206.5978515892343</v>
      </c>
      <c r="AC3223" s="7">
        <v>1171.9230769230771</v>
      </c>
      <c r="AD3223" s="7">
        <v>1278.4615384615386</v>
      </c>
      <c r="AE3223" s="4">
        <v>704</v>
      </c>
      <c r="AF3223" s="4">
        <v>709</v>
      </c>
      <c r="AG3223" s="4">
        <v>930</v>
      </c>
      <c r="AH3223" s="4">
        <v>1244</v>
      </c>
      <c r="AI3223" s="4">
        <v>1341</v>
      </c>
      <c r="AJ3223" s="4">
        <v>1542</v>
      </c>
      <c r="AK3223" s="4">
        <v>1050.339267446451</v>
      </c>
      <c r="AL3223" s="8">
        <v>1.1541107388171707</v>
      </c>
      <c r="AM3223" s="4">
        <v>979.68024985993259</v>
      </c>
      <c r="AN3223" s="8">
        <v>1.0877881952341573</v>
      </c>
      <c r="AO3223" s="4">
        <v>904.31063110097978</v>
      </c>
      <c r="AP3223" s="8">
        <v>1.0170441487456094</v>
      </c>
    </row>
    <row r="3224" spans="1:42" x14ac:dyDescent="0.25">
      <c r="A3224" s="2" t="s">
        <v>9376</v>
      </c>
      <c r="B3224" t="s">
        <v>9373</v>
      </c>
      <c r="C3224" t="s">
        <v>149</v>
      </c>
      <c r="D3224" t="s">
        <v>9372</v>
      </c>
      <c r="E3224" s="3" t="s">
        <v>8843</v>
      </c>
      <c r="F3224" t="s">
        <v>9377</v>
      </c>
      <c r="G3224">
        <v>26</v>
      </c>
      <c r="H3224">
        <v>0</v>
      </c>
      <c r="I3224">
        <v>0</v>
      </c>
      <c r="J3224">
        <v>10</v>
      </c>
      <c r="K3224">
        <v>16</v>
      </c>
      <c r="L3224">
        <v>0</v>
      </c>
      <c r="M3224">
        <v>0</v>
      </c>
      <c r="N3224" s="2">
        <v>304.64743589743591</v>
      </c>
      <c r="O3224" s="2">
        <v>318.95596176923073</v>
      </c>
      <c r="P3224" s="2">
        <v>181.28</v>
      </c>
      <c r="Q3224" s="4">
        <v>804.88339766666661</v>
      </c>
      <c r="R3224" s="5">
        <v>5.2000000000000005E-2</v>
      </c>
      <c r="S3224" s="6">
        <v>846.73733434533335</v>
      </c>
      <c r="T3224" s="4">
        <v>200.4</v>
      </c>
      <c r="U3224" s="7">
        <v>1047.1373343453333</v>
      </c>
      <c r="V3224" s="8">
        <v>0.93225485183463452</v>
      </c>
      <c r="W3224" s="7">
        <v>530.7040188966231</v>
      </c>
      <c r="X3224" s="7">
        <v>534.47322357628661</v>
      </c>
      <c r="Y3224" s="7">
        <v>701.07207041741401</v>
      </c>
      <c r="Z3224" s="7">
        <v>937.7781243002828</v>
      </c>
      <c r="AA3224" s="7">
        <v>1010.900695085755</v>
      </c>
      <c r="AB3224" s="7">
        <v>1162.4227232082283</v>
      </c>
      <c r="AC3224" s="7">
        <v>1235.5538461538463</v>
      </c>
      <c r="AD3224" s="7">
        <v>1347.876923076923</v>
      </c>
      <c r="AE3224" s="4">
        <v>704</v>
      </c>
      <c r="AF3224" s="4">
        <v>709</v>
      </c>
      <c r="AG3224" s="4">
        <v>930</v>
      </c>
      <c r="AH3224" s="4">
        <v>1244</v>
      </c>
      <c r="AI3224" s="4">
        <v>1341</v>
      </c>
      <c r="AJ3224" s="4">
        <v>1542</v>
      </c>
      <c r="AK3224" s="4">
        <v>1088.1172459547254</v>
      </c>
      <c r="AL3224" s="8">
        <v>1.1471527323251218</v>
      </c>
      <c r="AM3224" s="4">
        <v>1004.1590158297194</v>
      </c>
      <c r="AN3224" s="8">
        <v>1.0724056434588654</v>
      </c>
      <c r="AO3224" s="4">
        <v>920.20078570471355</v>
      </c>
      <c r="AP3224" s="8">
        <v>0.99765855459260899</v>
      </c>
    </row>
    <row r="3225" spans="1:42" x14ac:dyDescent="0.25">
      <c r="A3225" s="2" t="s">
        <v>9381</v>
      </c>
      <c r="B3225" t="s">
        <v>9380</v>
      </c>
      <c r="C3225" t="s">
        <v>149</v>
      </c>
      <c r="D3225" t="s">
        <v>9378</v>
      </c>
      <c r="E3225" s="3" t="s">
        <v>9379</v>
      </c>
      <c r="F3225" t="s">
        <v>9382</v>
      </c>
      <c r="G3225">
        <v>111</v>
      </c>
      <c r="H3225">
        <v>20</v>
      </c>
      <c r="I3225">
        <v>77</v>
      </c>
      <c r="J3225">
        <v>8</v>
      </c>
      <c r="K3225">
        <v>4</v>
      </c>
      <c r="L3225">
        <v>2</v>
      </c>
      <c r="M3225">
        <v>0</v>
      </c>
      <c r="N3225" s="2">
        <v>157.29054054054055</v>
      </c>
      <c r="O3225" s="2">
        <v>240.58478312912911</v>
      </c>
      <c r="P3225" s="2">
        <v>329.17</v>
      </c>
      <c r="Q3225" s="4">
        <v>727.04532366966964</v>
      </c>
      <c r="R3225" s="5">
        <v>4.2999999999999997E-2</v>
      </c>
      <c r="S3225" s="6">
        <v>758.30827258746535</v>
      </c>
      <c r="T3225" s="4">
        <v>11.181818181818182</v>
      </c>
      <c r="U3225" s="7">
        <v>769.49009076928348</v>
      </c>
      <c r="V3225" s="8">
        <v>0.89514976288950154</v>
      </c>
      <c r="W3225" s="7">
        <v>612.20649636863914</v>
      </c>
      <c r="X3225" s="7">
        <v>737.47064980429718</v>
      </c>
      <c r="Y3225" s="7">
        <v>892.72762871046507</v>
      </c>
      <c r="Z3225" s="7">
        <v>1250.8772505053748</v>
      </c>
      <c r="AA3225" s="7">
        <v>1498.7591315998816</v>
      </c>
      <c r="AB3225" s="7">
        <v>1723.7053226287042</v>
      </c>
      <c r="AC3225" s="7">
        <v>945.58378378378393</v>
      </c>
      <c r="AD3225" s="7">
        <v>1031.545945945946</v>
      </c>
      <c r="AE3225" s="4">
        <v>694</v>
      </c>
      <c r="AF3225" s="4">
        <v>836</v>
      </c>
      <c r="AG3225" s="4">
        <v>1012</v>
      </c>
      <c r="AH3225" s="4">
        <v>1418</v>
      </c>
      <c r="AI3225" s="4">
        <v>1699</v>
      </c>
      <c r="AJ3225" s="4">
        <v>1954</v>
      </c>
      <c r="AK3225" s="4">
        <v>954.28790550708186</v>
      </c>
      <c r="AL3225" s="8">
        <v>1.1231333640347512</v>
      </c>
      <c r="AM3225" s="4">
        <v>888.96136120054302</v>
      </c>
      <c r="AN3225" s="8">
        <v>1.047138830319668</v>
      </c>
      <c r="AO3225" s="4">
        <v>823.63481689400419</v>
      </c>
      <c r="AP3225" s="8">
        <v>0.97114429660458479</v>
      </c>
    </row>
    <row r="3226" spans="1:42" x14ac:dyDescent="0.25">
      <c r="A3226" s="2" t="s">
        <v>9385</v>
      </c>
      <c r="B3226" t="s">
        <v>9384</v>
      </c>
      <c r="C3226" t="s">
        <v>149</v>
      </c>
      <c r="D3226" t="s">
        <v>9383</v>
      </c>
      <c r="E3226" s="3" t="s">
        <v>9379</v>
      </c>
      <c r="F3226" t="s">
        <v>9386</v>
      </c>
      <c r="G3226">
        <v>128</v>
      </c>
      <c r="H3226">
        <v>28</v>
      </c>
      <c r="I3226">
        <v>32</v>
      </c>
      <c r="J3226">
        <v>36</v>
      </c>
      <c r="K3226">
        <v>26</v>
      </c>
      <c r="L3226">
        <v>6</v>
      </c>
      <c r="M3226">
        <v>0</v>
      </c>
      <c r="N3226" s="2">
        <v>199.333984375</v>
      </c>
      <c r="O3226" s="2">
        <v>321.18643299739597</v>
      </c>
      <c r="P3226" s="2">
        <v>304.64999999999998</v>
      </c>
      <c r="Q3226" s="4">
        <v>825.17041737239595</v>
      </c>
      <c r="R3226" s="5">
        <v>4.2999999999999997E-2</v>
      </c>
      <c r="S3226" s="6">
        <v>860.65274531940895</v>
      </c>
      <c r="T3226" s="4">
        <v>20.047619047619047</v>
      </c>
      <c r="U3226" s="7">
        <v>880.70036436702799</v>
      </c>
      <c r="V3226" s="8">
        <v>0.72202425311586227</v>
      </c>
      <c r="W3226" s="7">
        <v>707.70538688968793</v>
      </c>
      <c r="X3226" s="7">
        <v>723.93392517330005</v>
      </c>
      <c r="Y3226" s="7">
        <v>814.24926866470582</v>
      </c>
      <c r="Z3226" s="7">
        <v>1140.9368002000253</v>
      </c>
      <c r="AA3226" s="7">
        <v>1367.4307475495666</v>
      </c>
      <c r="AB3226" s="7">
        <v>1572.7570362683095</v>
      </c>
      <c r="AC3226" s="7">
        <v>1341.7421875</v>
      </c>
      <c r="AD3226" s="7">
        <v>1463.71875</v>
      </c>
      <c r="AE3226" s="4">
        <v>1003</v>
      </c>
      <c r="AF3226" s="4">
        <v>1026</v>
      </c>
      <c r="AG3226" s="4">
        <v>1154</v>
      </c>
      <c r="AH3226" s="4">
        <v>1617</v>
      </c>
      <c r="AI3226" s="4">
        <v>1938</v>
      </c>
      <c r="AJ3226" s="4">
        <v>2229</v>
      </c>
      <c r="AK3226" s="4">
        <v>1324.5591819076108</v>
      </c>
      <c r="AL3226" s="8">
        <v>1.102348494986674</v>
      </c>
      <c r="AM3226" s="4">
        <v>1167.234390369003</v>
      </c>
      <c r="AN3226" s="8">
        <v>0.9733689694826595</v>
      </c>
      <c r="AO3226" s="4">
        <v>1013.9435678442061</v>
      </c>
      <c r="AP3226" s="8">
        <v>0.8476966112992611</v>
      </c>
    </row>
    <row r="3227" spans="1:42" x14ac:dyDescent="0.25">
      <c r="A3227" s="2" t="s">
        <v>9389</v>
      </c>
      <c r="B3227" t="s">
        <v>9388</v>
      </c>
      <c r="C3227" t="s">
        <v>149</v>
      </c>
      <c r="D3227" t="s">
        <v>9387</v>
      </c>
      <c r="E3227" s="3" t="s">
        <v>9379</v>
      </c>
      <c r="F3227" t="s">
        <v>9390</v>
      </c>
      <c r="G3227">
        <v>68</v>
      </c>
      <c r="H3227">
        <v>0</v>
      </c>
      <c r="I3227">
        <v>30</v>
      </c>
      <c r="J3227">
        <v>21</v>
      </c>
      <c r="K3227">
        <v>13</v>
      </c>
      <c r="L3227">
        <v>4</v>
      </c>
      <c r="M3227">
        <v>0</v>
      </c>
      <c r="N3227" s="2">
        <v>213.97181372549019</v>
      </c>
      <c r="O3227" s="2">
        <v>439.98103031372551</v>
      </c>
      <c r="P3227" s="2">
        <v>178.23</v>
      </c>
      <c r="Q3227" s="4">
        <v>832.18284403921575</v>
      </c>
      <c r="R3227" s="5">
        <v>4.2999999999999997E-2</v>
      </c>
      <c r="S3227" s="6">
        <v>867.96670633290194</v>
      </c>
      <c r="T3227" s="4">
        <v>46.45</v>
      </c>
      <c r="U3227" s="7">
        <v>914.41670633290198</v>
      </c>
      <c r="V3227" s="8">
        <v>0.99710293341411027</v>
      </c>
      <c r="W3227" s="7">
        <v>665.35623914847497</v>
      </c>
      <c r="X3227" s="7">
        <v>669.14204989754171</v>
      </c>
      <c r="Y3227" s="7">
        <v>878.3080937834776</v>
      </c>
      <c r="Z3227" s="7">
        <v>1123.4393397855472</v>
      </c>
      <c r="AA3227" s="7">
        <v>1474.573286761485</v>
      </c>
      <c r="AB3227" s="7">
        <v>1696.0432155818878</v>
      </c>
      <c r="AC3227" s="7">
        <v>1008.7808823529413</v>
      </c>
      <c r="AD3227" s="7">
        <v>1100.4882352941177</v>
      </c>
      <c r="AE3227" s="4">
        <v>703</v>
      </c>
      <c r="AF3227" s="4">
        <v>707</v>
      </c>
      <c r="AG3227" s="4">
        <v>928</v>
      </c>
      <c r="AH3227" s="4">
        <v>1187</v>
      </c>
      <c r="AI3227" s="4">
        <v>1558</v>
      </c>
      <c r="AJ3227" s="4">
        <v>1792</v>
      </c>
      <c r="AK3227" s="4">
        <v>1005.8731072363131</v>
      </c>
      <c r="AL3227" s="8">
        <v>1.1474795351593028</v>
      </c>
      <c r="AM3227" s="4">
        <v>958.39713315481083</v>
      </c>
      <c r="AN3227" s="8">
        <v>1.0957105411158758</v>
      </c>
      <c r="AO3227" s="4">
        <v>913.18191974385638</v>
      </c>
      <c r="AP3227" s="8">
        <v>1.046406737264993</v>
      </c>
    </row>
    <row r="3228" spans="1:42" x14ac:dyDescent="0.25">
      <c r="A3228" s="2" t="s">
        <v>9393</v>
      </c>
      <c r="B3228" t="s">
        <v>9392</v>
      </c>
      <c r="C3228" t="s">
        <v>149</v>
      </c>
      <c r="D3228" t="s">
        <v>9391</v>
      </c>
      <c r="E3228" s="3" t="s">
        <v>9379</v>
      </c>
      <c r="F3228" t="s">
        <v>9394</v>
      </c>
      <c r="G3228">
        <v>27</v>
      </c>
      <c r="H3228">
        <v>0</v>
      </c>
      <c r="I3228">
        <v>17</v>
      </c>
      <c r="J3228">
        <v>6</v>
      </c>
      <c r="K3228">
        <v>4</v>
      </c>
      <c r="L3228">
        <v>0</v>
      </c>
      <c r="M3228">
        <v>0</v>
      </c>
      <c r="N3228" s="2">
        <v>186.28525641025644</v>
      </c>
      <c r="O3228" s="2">
        <v>266.94933460256425</v>
      </c>
      <c r="P3228" s="2">
        <v>301.08999999999997</v>
      </c>
      <c r="Q3228" s="4">
        <v>754.32459101282075</v>
      </c>
      <c r="R3228" s="5">
        <v>4.2999999999999997E-2</v>
      </c>
      <c r="S3228" s="6">
        <v>786.760548426372</v>
      </c>
      <c r="T3228" s="4">
        <v>0</v>
      </c>
      <c r="U3228" s="7">
        <v>786.760548426372</v>
      </c>
      <c r="V3228" s="8">
        <v>0.89805254111406296</v>
      </c>
      <c r="W3228" s="7">
        <v>676.23356345888931</v>
      </c>
      <c r="X3228" s="7">
        <v>680.72382616445964</v>
      </c>
      <c r="Y3228" s="7">
        <v>833.39275815385031</v>
      </c>
      <c r="Z3228" s="7">
        <v>1167.4683034482819</v>
      </c>
      <c r="AA3228" s="7">
        <v>1399.1658590557099</v>
      </c>
      <c r="AB3228" s="7">
        <v>1609.3101536764007</v>
      </c>
      <c r="AC3228" s="7">
        <v>963.68148148148146</v>
      </c>
      <c r="AD3228" s="7">
        <v>1051.2888888888888</v>
      </c>
      <c r="AE3228" s="4">
        <v>753</v>
      </c>
      <c r="AF3228" s="4">
        <v>758</v>
      </c>
      <c r="AG3228" s="4">
        <v>928</v>
      </c>
      <c r="AH3228" s="4">
        <v>1300</v>
      </c>
      <c r="AI3228" s="4">
        <v>1558</v>
      </c>
      <c r="AJ3228" s="4">
        <v>1792</v>
      </c>
      <c r="AK3228" s="4">
        <v>989.96651186852057</v>
      </c>
      <c r="AL3228" s="8">
        <v>1.1300032053965527</v>
      </c>
      <c r="AM3228" s="4">
        <v>922.23119072113764</v>
      </c>
      <c r="AN3228" s="8">
        <v>1.0526863173023893</v>
      </c>
      <c r="AO3228" s="4">
        <v>854.49586957375493</v>
      </c>
      <c r="AP3228" s="8">
        <v>0.97536942920822634</v>
      </c>
    </row>
    <row r="3229" spans="1:42" x14ac:dyDescent="0.25">
      <c r="A3229" s="2" t="s">
        <v>9397</v>
      </c>
      <c r="B3229" t="s">
        <v>9396</v>
      </c>
      <c r="C3229" t="s">
        <v>149</v>
      </c>
      <c r="D3229" t="s">
        <v>9395</v>
      </c>
      <c r="E3229" s="3" t="s">
        <v>9379</v>
      </c>
      <c r="F3229" t="s">
        <v>9398</v>
      </c>
      <c r="G3229">
        <v>86</v>
      </c>
      <c r="H3229">
        <v>19</v>
      </c>
      <c r="I3229">
        <v>30</v>
      </c>
      <c r="J3229">
        <v>17</v>
      </c>
      <c r="K3229">
        <v>18</v>
      </c>
      <c r="L3229">
        <v>2</v>
      </c>
      <c r="M3229">
        <v>0</v>
      </c>
      <c r="N3229" s="2">
        <v>193.90213178294573</v>
      </c>
      <c r="O3229" s="2">
        <v>291.15103434496137</v>
      </c>
      <c r="P3229" s="2">
        <v>346.82</v>
      </c>
      <c r="Q3229" s="4">
        <v>831.8731661279071</v>
      </c>
      <c r="R3229" s="5">
        <v>4.2999999999999997E-2</v>
      </c>
      <c r="S3229" s="6">
        <v>867.64371227140703</v>
      </c>
      <c r="T3229" s="4">
        <v>0</v>
      </c>
      <c r="U3229" s="7">
        <v>867.64371227140703</v>
      </c>
      <c r="V3229" s="8">
        <v>0.9852037188114422</v>
      </c>
      <c r="W3229" s="7">
        <v>626.58956516407716</v>
      </c>
      <c r="X3229" s="7">
        <v>711.31708498186117</v>
      </c>
      <c r="Y3229" s="7">
        <v>914.26905105701826</v>
      </c>
      <c r="Z3229" s="7">
        <v>1280.7648344548747</v>
      </c>
      <c r="AA3229" s="7">
        <v>1388.1520398053219</v>
      </c>
      <c r="AB3229" s="7">
        <v>1596.030024474536</v>
      </c>
      <c r="AC3229" s="7">
        <v>968.74186046511636</v>
      </c>
      <c r="AD3229" s="7">
        <v>1056.8093023255813</v>
      </c>
      <c r="AE3229" s="4">
        <v>636</v>
      </c>
      <c r="AF3229" s="4">
        <v>722</v>
      </c>
      <c r="AG3229" s="4">
        <v>928</v>
      </c>
      <c r="AH3229" s="4">
        <v>1300</v>
      </c>
      <c r="AI3229" s="4">
        <v>1409</v>
      </c>
      <c r="AJ3229" s="4">
        <v>1620</v>
      </c>
      <c r="AK3229" s="4">
        <v>1006.3307976307219</v>
      </c>
      <c r="AL3229" s="8">
        <v>1.14268199049674</v>
      </c>
      <c r="AM3229" s="4">
        <v>959.50139218471952</v>
      </c>
      <c r="AN3229" s="8">
        <v>1.0895075091484576</v>
      </c>
      <c r="AO3229" s="4">
        <v>912.67198673871701</v>
      </c>
      <c r="AP3229" s="8">
        <v>1.0363330278001752</v>
      </c>
    </row>
    <row r="3230" spans="1:42" x14ac:dyDescent="0.25">
      <c r="A3230" s="2" t="s">
        <v>9401</v>
      </c>
      <c r="B3230" t="s">
        <v>9400</v>
      </c>
      <c r="C3230" t="s">
        <v>149</v>
      </c>
      <c r="D3230" t="s">
        <v>9399</v>
      </c>
      <c r="E3230" s="3" t="s">
        <v>9379</v>
      </c>
      <c r="F3230" t="s">
        <v>9402</v>
      </c>
      <c r="G3230">
        <v>46</v>
      </c>
      <c r="H3230">
        <v>0</v>
      </c>
      <c r="I3230">
        <v>46</v>
      </c>
      <c r="J3230">
        <v>0</v>
      </c>
      <c r="K3230">
        <v>0</v>
      </c>
      <c r="L3230">
        <v>0</v>
      </c>
      <c r="M3230">
        <v>0</v>
      </c>
      <c r="N3230" s="2">
        <v>224.92391304347825</v>
      </c>
      <c r="O3230" s="2">
        <v>276.79088692753635</v>
      </c>
      <c r="P3230" s="2">
        <v>269.10000000000002</v>
      </c>
      <c r="Q3230" s="4">
        <v>770.81479997101462</v>
      </c>
      <c r="R3230" s="5">
        <v>4.2999999999999997E-2</v>
      </c>
      <c r="S3230" s="6">
        <v>803.95983636976814</v>
      </c>
      <c r="T3230" s="4">
        <v>71.099999999999994</v>
      </c>
      <c r="U3230" s="7">
        <v>875.05983636976816</v>
      </c>
      <c r="V3230" s="8">
        <v>1.046722292308335</v>
      </c>
      <c r="W3230" s="7">
        <v>667.40206512035786</v>
      </c>
      <c r="X3230" s="7">
        <v>803.95983636976825</v>
      </c>
      <c r="Y3230" s="7">
        <v>973.21453876340365</v>
      </c>
      <c r="Z3230" s="7">
        <v>1363.654363603267</v>
      </c>
      <c r="AA3230" s="7">
        <v>1633.8848827658328</v>
      </c>
      <c r="AB3230" s="7">
        <v>1879.1118663475204</v>
      </c>
      <c r="AC3230" s="7">
        <v>919.6</v>
      </c>
      <c r="AD3230" s="7">
        <v>1003.1999999999999</v>
      </c>
      <c r="AE3230" s="4">
        <v>694</v>
      </c>
      <c r="AF3230" s="4">
        <v>836</v>
      </c>
      <c r="AG3230" s="4">
        <v>1012</v>
      </c>
      <c r="AH3230" s="4">
        <v>1418</v>
      </c>
      <c r="AI3230" s="4">
        <v>1699</v>
      </c>
      <c r="AJ3230" s="4">
        <v>1954</v>
      </c>
      <c r="AK3230" s="4">
        <v>899.28165256264026</v>
      </c>
      <c r="AL3230" s="8">
        <v>1.1607436035438281</v>
      </c>
      <c r="AM3230" s="4">
        <v>866.73273971629374</v>
      </c>
      <c r="AN3230" s="8">
        <v>1.1218094972682939</v>
      </c>
      <c r="AO3230" s="4">
        <v>834.1838268699471</v>
      </c>
      <c r="AP3230" s="8">
        <v>1.0828753909927598</v>
      </c>
    </row>
    <row r="3231" spans="1:42" x14ac:dyDescent="0.25">
      <c r="A3231" s="2" t="s">
        <v>9403</v>
      </c>
      <c r="B3231" t="s">
        <v>9400</v>
      </c>
      <c r="C3231" t="s">
        <v>149</v>
      </c>
      <c r="D3231" t="s">
        <v>9399</v>
      </c>
      <c r="E3231" s="3" t="s">
        <v>9379</v>
      </c>
      <c r="F3231" t="s">
        <v>9404</v>
      </c>
      <c r="G3231">
        <v>90</v>
      </c>
      <c r="H3231">
        <v>0</v>
      </c>
      <c r="I3231">
        <v>1</v>
      </c>
      <c r="J3231">
        <v>27</v>
      </c>
      <c r="K3231">
        <v>39</v>
      </c>
      <c r="L3231">
        <v>23</v>
      </c>
      <c r="M3231">
        <v>0</v>
      </c>
      <c r="N3231" s="2">
        <v>286.20462962962966</v>
      </c>
      <c r="O3231" s="2">
        <v>100.06675490740743</v>
      </c>
      <c r="P3231" s="2">
        <v>546.01</v>
      </c>
      <c r="Q3231" s="4">
        <v>932.28138453703707</v>
      </c>
      <c r="R3231" s="5">
        <v>4.2999999999999997E-2</v>
      </c>
      <c r="S3231" s="6">
        <v>972.36948407212958</v>
      </c>
      <c r="T3231" s="4">
        <v>181.01282051282053</v>
      </c>
      <c r="U3231" s="7">
        <v>1153.3823045849501</v>
      </c>
      <c r="V3231" s="8">
        <v>0.84711322446441961</v>
      </c>
      <c r="W3231" s="7">
        <v>495.63157831502809</v>
      </c>
      <c r="X3231" s="7">
        <v>597.04322690398192</v>
      </c>
      <c r="Y3231" s="7">
        <v>722.73653783113605</v>
      </c>
      <c r="Z3231" s="7">
        <v>1012.688152810821</v>
      </c>
      <c r="AA3231" s="7">
        <v>1213.3689503706523</v>
      </c>
      <c r="AB3231" s="7">
        <v>1395.4814179071539</v>
      </c>
      <c r="AC3231" s="7">
        <v>1497.6988888888891</v>
      </c>
      <c r="AD3231" s="7">
        <v>1633.8533333333332</v>
      </c>
      <c r="AE3231" s="4">
        <v>694</v>
      </c>
      <c r="AF3231" s="4">
        <v>836</v>
      </c>
      <c r="AG3231" s="4">
        <v>1012</v>
      </c>
      <c r="AH3231" s="4">
        <v>1418</v>
      </c>
      <c r="AI3231" s="4">
        <v>1699</v>
      </c>
      <c r="AJ3231" s="4">
        <v>1954</v>
      </c>
      <c r="AK3231" s="4">
        <v>1353.7224249081746</v>
      </c>
      <c r="AL3231" s="8">
        <v>1.1272017242501535</v>
      </c>
      <c r="AM3231" s="4">
        <v>1226.6047779628263</v>
      </c>
      <c r="AN3231" s="8">
        <v>1.0338388909882423</v>
      </c>
      <c r="AO3231" s="4">
        <v>1099.4871310174779</v>
      </c>
      <c r="AP3231" s="8">
        <v>0.94047605772633081</v>
      </c>
    </row>
    <row r="3232" spans="1:42" x14ac:dyDescent="0.25">
      <c r="A3232" s="2" t="s">
        <v>9405</v>
      </c>
      <c r="B3232" t="s">
        <v>9400</v>
      </c>
      <c r="C3232" t="s">
        <v>149</v>
      </c>
      <c r="D3232" t="s">
        <v>9399</v>
      </c>
      <c r="E3232" s="3" t="s">
        <v>9379</v>
      </c>
      <c r="F3232" t="s">
        <v>9404</v>
      </c>
      <c r="G3232">
        <v>94</v>
      </c>
      <c r="H3232">
        <v>0</v>
      </c>
      <c r="I3232">
        <v>0</v>
      </c>
      <c r="J3232">
        <v>63</v>
      </c>
      <c r="K3232">
        <v>31</v>
      </c>
      <c r="L3232">
        <v>0</v>
      </c>
      <c r="M3232">
        <v>0</v>
      </c>
      <c r="N3232" s="2">
        <v>275.30851063829789</v>
      </c>
      <c r="O3232" s="2">
        <v>167.82068347517725</v>
      </c>
      <c r="P3232" s="2">
        <v>362.56</v>
      </c>
      <c r="Q3232" s="4">
        <v>805.6891941134752</v>
      </c>
      <c r="R3232" s="5">
        <v>4.2999999999999997E-2</v>
      </c>
      <c r="S3232" s="6">
        <v>840.33382946035454</v>
      </c>
      <c r="T3232" s="4">
        <v>180.76190476190476</v>
      </c>
      <c r="U3232" s="7">
        <v>1021.0957342222594</v>
      </c>
      <c r="V3232" s="8">
        <v>0.89109121392662394</v>
      </c>
      <c r="W3232" s="7">
        <v>508.94050632857102</v>
      </c>
      <c r="X3232" s="7">
        <v>613.07530733528142</v>
      </c>
      <c r="Y3232" s="7">
        <v>742.14379309007757</v>
      </c>
      <c r="Z3232" s="7">
        <v>1039.8813227289822</v>
      </c>
      <c r="AA3232" s="7">
        <v>1245.9508937352191</v>
      </c>
      <c r="AB3232" s="7">
        <v>1432.9535293458612</v>
      </c>
      <c r="AC3232" s="7">
        <v>1260.4829787234044</v>
      </c>
      <c r="AD3232" s="7">
        <v>1375.072340425532</v>
      </c>
      <c r="AE3232" s="4">
        <v>694</v>
      </c>
      <c r="AF3232" s="4">
        <v>836</v>
      </c>
      <c r="AG3232" s="4">
        <v>1012</v>
      </c>
      <c r="AH3232" s="4">
        <v>1418</v>
      </c>
      <c r="AI3232" s="4">
        <v>1699</v>
      </c>
      <c r="AJ3232" s="4">
        <v>1954</v>
      </c>
      <c r="AK3232" s="4">
        <v>1122.5139279167875</v>
      </c>
      <c r="AL3232" s="8">
        <v>1.1373445259835961</v>
      </c>
      <c r="AM3232" s="4">
        <v>1028.4538950979766</v>
      </c>
      <c r="AN3232" s="8">
        <v>1.0552600886312722</v>
      </c>
      <c r="AO3232" s="4">
        <v>934.39386227916543</v>
      </c>
      <c r="AP3232" s="8">
        <v>0.9731756512789479</v>
      </c>
    </row>
    <row r="3233" spans="1:42" x14ac:dyDescent="0.25">
      <c r="A3233" s="2" t="s">
        <v>9407</v>
      </c>
      <c r="B3233" t="s">
        <v>4644</v>
      </c>
      <c r="C3233" t="s">
        <v>149</v>
      </c>
      <c r="D3233" t="s">
        <v>9406</v>
      </c>
      <c r="E3233" s="3" t="s">
        <v>9379</v>
      </c>
      <c r="F3233" t="s">
        <v>9408</v>
      </c>
      <c r="G3233">
        <v>40</v>
      </c>
      <c r="H3233">
        <v>0</v>
      </c>
      <c r="I3233">
        <v>28</v>
      </c>
      <c r="J3233">
        <v>3</v>
      </c>
      <c r="K3233">
        <v>9</v>
      </c>
      <c r="L3233">
        <v>0</v>
      </c>
      <c r="M3233">
        <v>0</v>
      </c>
      <c r="N3233" s="2">
        <v>207.70416666666665</v>
      </c>
      <c r="O3233" s="2">
        <v>251.07997654166675</v>
      </c>
      <c r="P3233" s="2">
        <v>425.71</v>
      </c>
      <c r="Q3233" s="4">
        <v>884.4941432083333</v>
      </c>
      <c r="R3233" s="5">
        <v>4.2999999999999997E-2</v>
      </c>
      <c r="S3233" s="6">
        <v>922.52739136629157</v>
      </c>
      <c r="T3233" s="4">
        <v>0</v>
      </c>
      <c r="U3233" s="7">
        <v>922.52739136629157</v>
      </c>
      <c r="V3233" s="8">
        <v>0.92002033595082555</v>
      </c>
      <c r="W3233" s="7">
        <v>747.05651279207029</v>
      </c>
      <c r="X3233" s="7">
        <v>799.49767194126741</v>
      </c>
      <c r="Y3233" s="7">
        <v>1048.823182983941</v>
      </c>
      <c r="Z3233" s="7">
        <v>1263.1879212604833</v>
      </c>
      <c r="AA3233" s="7">
        <v>1390.1507276216973</v>
      </c>
      <c r="AB3233" s="7">
        <v>1598.9953438825348</v>
      </c>
      <c r="AC3233" s="7">
        <v>1102.9975000000002</v>
      </c>
      <c r="AD3233" s="7">
        <v>1203.27</v>
      </c>
      <c r="AE3233" s="4">
        <v>812</v>
      </c>
      <c r="AF3233" s="4">
        <v>869</v>
      </c>
      <c r="AG3233" s="4">
        <v>1140</v>
      </c>
      <c r="AH3233" s="4">
        <v>1373</v>
      </c>
      <c r="AI3233" s="4">
        <v>1511</v>
      </c>
      <c r="AJ3233" s="4">
        <v>1738</v>
      </c>
      <c r="AK3233" s="4">
        <v>1136.8161927428791</v>
      </c>
      <c r="AL3233" s="8">
        <v>1.1337267872476293</v>
      </c>
      <c r="AM3233" s="4">
        <v>1065.3865922840166</v>
      </c>
      <c r="AN3233" s="8">
        <v>1.062491303482028</v>
      </c>
      <c r="AO3233" s="4">
        <v>993.9569918251542</v>
      </c>
      <c r="AP3233" s="8">
        <v>0.99125581971642696</v>
      </c>
    </row>
    <row r="3234" spans="1:42" x14ac:dyDescent="0.25">
      <c r="A3234" s="2" t="s">
        <v>9411</v>
      </c>
      <c r="B3234" t="s">
        <v>9410</v>
      </c>
      <c r="C3234" t="s">
        <v>149</v>
      </c>
      <c r="D3234" t="s">
        <v>9409</v>
      </c>
      <c r="E3234" s="3" t="s">
        <v>9379</v>
      </c>
      <c r="F3234" t="s">
        <v>9412</v>
      </c>
      <c r="G3234">
        <v>249</v>
      </c>
      <c r="H3234">
        <v>0</v>
      </c>
      <c r="I3234">
        <v>190</v>
      </c>
      <c r="J3234">
        <v>47</v>
      </c>
      <c r="K3234">
        <v>10</v>
      </c>
      <c r="L3234">
        <v>2</v>
      </c>
      <c r="M3234">
        <v>0</v>
      </c>
      <c r="N3234" s="2">
        <v>227.24598393574297</v>
      </c>
      <c r="O3234" s="2">
        <v>365.03310745098031</v>
      </c>
      <c r="P3234" s="2">
        <v>205.74</v>
      </c>
      <c r="Q3234" s="4">
        <v>798.01909138672329</v>
      </c>
      <c r="R3234" s="5">
        <v>4.2999999999999997E-2</v>
      </c>
      <c r="S3234" s="6">
        <v>832.33391231635233</v>
      </c>
      <c r="T3234" s="4">
        <v>24.053811659192824</v>
      </c>
      <c r="U3234" s="7">
        <v>856.3877239755451</v>
      </c>
      <c r="V3234" s="8">
        <v>0.96724398431435232</v>
      </c>
      <c r="W3234" s="7">
        <v>677.79515265325733</v>
      </c>
      <c r="X3234" s="7">
        <v>759.58180768908721</v>
      </c>
      <c r="Y3234" s="7">
        <v>977.67955445130042</v>
      </c>
      <c r="Z3234" s="7">
        <v>1369.6914527264853</v>
      </c>
      <c r="AA3234" s="7">
        <v>1641.373559684587</v>
      </c>
      <c r="AB3234" s="7">
        <v>1887.6736012867416</v>
      </c>
      <c r="AC3234" s="7">
        <v>973.92851405622491</v>
      </c>
      <c r="AD3234" s="7">
        <v>1062.4674698795179</v>
      </c>
      <c r="AE3234" s="4">
        <v>721</v>
      </c>
      <c r="AF3234" s="4">
        <v>808</v>
      </c>
      <c r="AG3234" s="4">
        <v>1040</v>
      </c>
      <c r="AH3234" s="4">
        <v>1457</v>
      </c>
      <c r="AI3234" s="4">
        <v>1746</v>
      </c>
      <c r="AJ3234" s="4">
        <v>2008</v>
      </c>
      <c r="AK3234" s="4">
        <v>994.79357777819962</v>
      </c>
      <c r="AL3234" s="8">
        <v>1.1507334595980745</v>
      </c>
      <c r="AM3234" s="4">
        <v>940.39860050302764</v>
      </c>
      <c r="AN3234" s="8">
        <v>1.0892972513557571</v>
      </c>
      <c r="AO3234" s="4">
        <v>886.00362322785554</v>
      </c>
      <c r="AP3234" s="8">
        <v>1.0278610431134392</v>
      </c>
    </row>
    <row r="3235" spans="1:42" x14ac:dyDescent="0.25">
      <c r="A3235" s="2" t="s">
        <v>9415</v>
      </c>
      <c r="B3235" t="s">
        <v>9414</v>
      </c>
      <c r="C3235" t="s">
        <v>149</v>
      </c>
      <c r="D3235" t="s">
        <v>9413</v>
      </c>
      <c r="E3235" s="3" t="s">
        <v>9379</v>
      </c>
      <c r="F3235" t="s">
        <v>9416</v>
      </c>
      <c r="G3235">
        <v>6</v>
      </c>
      <c r="H3235">
        <v>0</v>
      </c>
      <c r="I3235">
        <v>0</v>
      </c>
      <c r="J3235">
        <v>2</v>
      </c>
      <c r="K3235">
        <v>4</v>
      </c>
      <c r="L3235">
        <v>0</v>
      </c>
      <c r="M3235">
        <v>0</v>
      </c>
      <c r="N3235" s="2">
        <v>246.89666666666668</v>
      </c>
      <c r="O3235" s="2">
        <v>233.34262219753089</v>
      </c>
      <c r="P3235" s="2">
        <v>237.1</v>
      </c>
      <c r="Q3235" s="4">
        <v>717.33928886419756</v>
      </c>
      <c r="R3235" s="5">
        <v>4.2999999999999997E-2</v>
      </c>
      <c r="S3235" s="6">
        <v>748.18487828535797</v>
      </c>
      <c r="T3235" s="4">
        <v>0</v>
      </c>
      <c r="U3235" s="7">
        <v>748.18487828535797</v>
      </c>
      <c r="V3235" s="8">
        <v>0.66406941859647151</v>
      </c>
      <c r="W3235" s="7">
        <v>494.73171685437131</v>
      </c>
      <c r="X3235" s="7">
        <v>497.38799452875713</v>
      </c>
      <c r="Y3235" s="7">
        <v>616.25642045752556</v>
      </c>
      <c r="Z3235" s="7">
        <v>814.149107199274</v>
      </c>
      <c r="AA3235" s="7">
        <v>816.80538487366005</v>
      </c>
      <c r="AB3235" s="7">
        <v>939.65822731400726</v>
      </c>
      <c r="AC3235" s="7">
        <v>1239.3333333333335</v>
      </c>
      <c r="AD3235" s="7">
        <v>1352</v>
      </c>
      <c r="AE3235" s="4">
        <v>745</v>
      </c>
      <c r="AF3235" s="4">
        <v>749</v>
      </c>
      <c r="AG3235" s="4">
        <v>928</v>
      </c>
      <c r="AH3235" s="4">
        <v>1226</v>
      </c>
      <c r="AI3235" s="4">
        <v>1230</v>
      </c>
      <c r="AJ3235" s="4">
        <v>1415</v>
      </c>
      <c r="AK3235" s="4">
        <v>1214.560853033671</v>
      </c>
      <c r="AL3235" s="8">
        <v>1.0780125914500038</v>
      </c>
      <c r="AM3235" s="4">
        <v>1028.0104631343456</v>
      </c>
      <c r="AN3235" s="8">
        <v>0.9124353223085907</v>
      </c>
      <c r="AO3235" s="4">
        <v>841.46007323502056</v>
      </c>
      <c r="AP3235" s="8">
        <v>0.74685805316717802</v>
      </c>
    </row>
    <row r="3236" spans="1:42" x14ac:dyDescent="0.25">
      <c r="A3236" s="2" t="s">
        <v>9419</v>
      </c>
      <c r="B3236" t="s">
        <v>9418</v>
      </c>
      <c r="C3236" t="s">
        <v>14</v>
      </c>
      <c r="D3236" t="s">
        <v>9417</v>
      </c>
      <c r="E3236" s="3" t="s">
        <v>9379</v>
      </c>
      <c r="F3236" t="s">
        <v>9420</v>
      </c>
      <c r="G3236">
        <v>135</v>
      </c>
      <c r="H3236">
        <v>0</v>
      </c>
      <c r="I3236">
        <v>134</v>
      </c>
      <c r="J3236">
        <v>1</v>
      </c>
      <c r="K3236">
        <v>0</v>
      </c>
      <c r="L3236">
        <v>0</v>
      </c>
      <c r="M3236">
        <v>0</v>
      </c>
      <c r="N3236" s="2">
        <v>229.59259259259261</v>
      </c>
      <c r="O3236" s="2">
        <v>239.70002328395063</v>
      </c>
      <c r="P3236" s="2">
        <v>288.91000000000003</v>
      </c>
      <c r="Q3236" s="4">
        <v>758.20261587654318</v>
      </c>
      <c r="R3236" s="5">
        <v>4.2999999999999997E-2</v>
      </c>
      <c r="S3236" s="6">
        <v>790.80532835923452</v>
      </c>
      <c r="T3236" s="4">
        <v>6</v>
      </c>
      <c r="U3236" s="7">
        <v>796.80532835923452</v>
      </c>
      <c r="V3236" s="8">
        <v>0.86818281796350838</v>
      </c>
      <c r="W3236" s="7">
        <v>713.44234190196403</v>
      </c>
      <c r="X3236" s="7">
        <v>790.12877720302049</v>
      </c>
      <c r="Y3236" s="7">
        <v>881.46318329191934</v>
      </c>
      <c r="Z3236" s="7">
        <v>1234.7377728810561</v>
      </c>
      <c r="AA3236" s="7">
        <v>1480.3066949125293</v>
      </c>
      <c r="AB3236" s="7">
        <v>1702.6111927515472</v>
      </c>
      <c r="AC3236" s="7">
        <v>1009.5637037037038</v>
      </c>
      <c r="AD3236" s="7">
        <v>1101.3422222222223</v>
      </c>
      <c r="AE3236" s="4">
        <v>828</v>
      </c>
      <c r="AF3236" s="4">
        <v>917</v>
      </c>
      <c r="AG3236" s="4">
        <v>1023</v>
      </c>
      <c r="AH3236" s="4">
        <v>1433</v>
      </c>
      <c r="AI3236" s="4">
        <v>1718</v>
      </c>
      <c r="AJ3236" s="4">
        <v>1976</v>
      </c>
      <c r="AK3236" s="4">
        <v>1038.5953917873226</v>
      </c>
      <c r="AL3236" s="8">
        <v>1.1381698121184538</v>
      </c>
      <c r="AM3236" s="4">
        <v>956.68132123258272</v>
      </c>
      <c r="AN3236" s="8">
        <v>1.048917913224257</v>
      </c>
      <c r="AO3236" s="4">
        <v>872.71939891397449</v>
      </c>
      <c r="AP3236" s="8">
        <v>0.95743471685770531</v>
      </c>
    </row>
    <row r="3237" spans="1:42" x14ac:dyDescent="0.25">
      <c r="A3237" s="2" t="s">
        <v>9421</v>
      </c>
      <c r="B3237" t="s">
        <v>9418</v>
      </c>
      <c r="C3237" t="s">
        <v>14</v>
      </c>
      <c r="D3237" t="s">
        <v>9417</v>
      </c>
      <c r="E3237" s="3" t="s">
        <v>9379</v>
      </c>
      <c r="F3237" t="s">
        <v>9422</v>
      </c>
      <c r="G3237">
        <v>17</v>
      </c>
      <c r="H3237">
        <v>0</v>
      </c>
      <c r="I3237">
        <v>0</v>
      </c>
      <c r="J3237">
        <v>17</v>
      </c>
      <c r="K3237">
        <v>0</v>
      </c>
      <c r="L3237">
        <v>0</v>
      </c>
      <c r="M3237">
        <v>0</v>
      </c>
      <c r="N3237" s="2">
        <v>251.48039215686276</v>
      </c>
      <c r="O3237" s="2">
        <v>880.76424970588243</v>
      </c>
      <c r="P3237" s="2">
        <v>142.12</v>
      </c>
      <c r="Q3237" s="4">
        <v>1274.364641862745</v>
      </c>
      <c r="R3237" s="5">
        <v>4.2999999999999997E-2</v>
      </c>
      <c r="S3237" s="6">
        <v>1329.162321462843</v>
      </c>
      <c r="T3237" s="4">
        <v>0</v>
      </c>
      <c r="U3237" s="7">
        <v>1329.162321462843</v>
      </c>
      <c r="V3237" s="8">
        <v>1.2992789066107948</v>
      </c>
      <c r="W3237" s="7">
        <v>1075.802934673738</v>
      </c>
      <c r="X3237" s="7">
        <v>1191.4387573620988</v>
      </c>
      <c r="Y3237" s="7">
        <v>1329.162321462843</v>
      </c>
      <c r="Z3237" s="7">
        <v>1861.866673173269</v>
      </c>
      <c r="AA3237" s="7">
        <v>2232.1611615573456</v>
      </c>
      <c r="AB3237" s="7">
        <v>2567.3751194629303</v>
      </c>
      <c r="AC3237" s="7">
        <v>1125.3000000000002</v>
      </c>
      <c r="AD3237" s="7">
        <v>1227.5999999999999</v>
      </c>
      <c r="AE3237" s="4">
        <v>828</v>
      </c>
      <c r="AF3237" s="4">
        <v>917</v>
      </c>
      <c r="AG3237" s="4">
        <v>1023</v>
      </c>
      <c r="AH3237" s="4">
        <v>1433</v>
      </c>
      <c r="AI3237" s="4">
        <v>1718</v>
      </c>
      <c r="AJ3237" s="4">
        <v>1976</v>
      </c>
      <c r="AK3237" s="4">
        <v>1210.8495309419955</v>
      </c>
      <c r="AL3237" s="8">
        <v>1.1836261299530748</v>
      </c>
      <c r="AM3237" s="4">
        <v>1250.287127782278</v>
      </c>
      <c r="AN3237" s="8">
        <v>1.2221770555056481</v>
      </c>
      <c r="AO3237" s="4">
        <v>1289.7247246225604</v>
      </c>
      <c r="AP3237" s="8">
        <v>1.2607279810582213</v>
      </c>
    </row>
    <row r="3238" spans="1:42" x14ac:dyDescent="0.25">
      <c r="A3238" s="2" t="s">
        <v>9423</v>
      </c>
      <c r="B3238" t="s">
        <v>9418</v>
      </c>
      <c r="C3238" t="s">
        <v>14</v>
      </c>
      <c r="D3238" t="s">
        <v>9417</v>
      </c>
      <c r="E3238" s="3" t="s">
        <v>9379</v>
      </c>
      <c r="F3238" t="s">
        <v>269</v>
      </c>
      <c r="G3238">
        <v>37</v>
      </c>
      <c r="H3238">
        <v>0</v>
      </c>
      <c r="I3238">
        <v>0</v>
      </c>
      <c r="J3238">
        <v>0</v>
      </c>
      <c r="K3238">
        <v>22</v>
      </c>
      <c r="L3238">
        <v>15</v>
      </c>
      <c r="M3238">
        <v>0</v>
      </c>
      <c r="N3238" s="2">
        <v>275.71846846846847</v>
      </c>
      <c r="O3238" s="2">
        <v>391.72044880180181</v>
      </c>
      <c r="P3238" s="2">
        <v>350.28</v>
      </c>
      <c r="Q3238" s="4">
        <v>1017.7189172702703</v>
      </c>
      <c r="R3238" s="5">
        <v>4.2999999999999997E-2</v>
      </c>
      <c r="S3238" s="6">
        <v>1061.4808307128917</v>
      </c>
      <c r="T3238" s="4">
        <v>123.57575757575758</v>
      </c>
      <c r="U3238" s="7">
        <v>1185.0565882886492</v>
      </c>
      <c r="V3238" s="8">
        <v>0.76527320871753735</v>
      </c>
      <c r="W3238" s="7">
        <v>567.57062848576061</v>
      </c>
      <c r="X3238" s="7">
        <v>628.57761633024461</v>
      </c>
      <c r="Y3238" s="7">
        <v>701.2376243247985</v>
      </c>
      <c r="Z3238" s="7">
        <v>982.28105147354484</v>
      </c>
      <c r="AA3238" s="7">
        <v>1177.6405069306002</v>
      </c>
      <c r="AB3238" s="7">
        <v>1354.4922245022501</v>
      </c>
      <c r="AC3238" s="7">
        <v>1703.3945945945948</v>
      </c>
      <c r="AD3238" s="7">
        <v>1858.2486486486487</v>
      </c>
      <c r="AE3238" s="4">
        <v>828</v>
      </c>
      <c r="AF3238" s="4">
        <v>917</v>
      </c>
      <c r="AG3238" s="4">
        <v>1023</v>
      </c>
      <c r="AH3238" s="4">
        <v>1433</v>
      </c>
      <c r="AI3238" s="4">
        <v>1718</v>
      </c>
      <c r="AJ3238" s="4">
        <v>1976</v>
      </c>
      <c r="AK3238" s="4">
        <v>1592.0115507445275</v>
      </c>
      <c r="AL3238" s="8">
        <v>1.1078736806731804</v>
      </c>
      <c r="AM3238" s="4">
        <v>1415.1679774006491</v>
      </c>
      <c r="AN3238" s="8">
        <v>0.99367352335463277</v>
      </c>
      <c r="AO3238" s="4">
        <v>1238.3244040567704</v>
      </c>
      <c r="AP3238" s="8">
        <v>0.87947336603608506</v>
      </c>
    </row>
    <row r="3239" spans="1:42" x14ac:dyDescent="0.25">
      <c r="A3239" s="2" t="s">
        <v>9424</v>
      </c>
      <c r="B3239" t="s">
        <v>9418</v>
      </c>
      <c r="C3239" t="s">
        <v>14</v>
      </c>
      <c r="D3239" t="s">
        <v>9417</v>
      </c>
      <c r="E3239" s="3" t="s">
        <v>9379</v>
      </c>
      <c r="F3239" t="s">
        <v>9425</v>
      </c>
      <c r="G3239">
        <v>44</v>
      </c>
      <c r="H3239">
        <v>0</v>
      </c>
      <c r="I3239">
        <v>0</v>
      </c>
      <c r="J3239">
        <v>8</v>
      </c>
      <c r="K3239">
        <v>36</v>
      </c>
      <c r="L3239">
        <v>0</v>
      </c>
      <c r="M3239">
        <v>0</v>
      </c>
      <c r="N3239" s="2">
        <v>288.83901515151518</v>
      </c>
      <c r="O3239" s="2">
        <v>412.38270283333344</v>
      </c>
      <c r="P3239" s="2">
        <v>248.46</v>
      </c>
      <c r="Q3239" s="4">
        <v>949.68171798484866</v>
      </c>
      <c r="R3239" s="5">
        <v>4.2999999999999997E-2</v>
      </c>
      <c r="S3239" s="6">
        <v>990.51803185819711</v>
      </c>
      <c r="T3239" s="4">
        <v>96.628571428571433</v>
      </c>
      <c r="U3239" s="7">
        <v>1087.1466032867686</v>
      </c>
      <c r="V3239" s="8">
        <v>0.80028191368228963</v>
      </c>
      <c r="W3239" s="7">
        <v>603.73674858893514</v>
      </c>
      <c r="X3239" s="7">
        <v>668.63115755562023</v>
      </c>
      <c r="Y3239" s="7">
        <v>745.92112778560477</v>
      </c>
      <c r="Z3239" s="7">
        <v>1044.8728994298845</v>
      </c>
      <c r="AA3239" s="7">
        <v>1252.6808382557861</v>
      </c>
      <c r="AB3239" s="7">
        <v>1440.801709192918</v>
      </c>
      <c r="AC3239" s="7">
        <v>1494.3000000000002</v>
      </c>
      <c r="AD3239" s="7">
        <v>1630.1454545454546</v>
      </c>
      <c r="AE3239" s="4">
        <v>828</v>
      </c>
      <c r="AF3239" s="4">
        <v>917</v>
      </c>
      <c r="AG3239" s="4">
        <v>1023</v>
      </c>
      <c r="AH3239" s="4">
        <v>1433</v>
      </c>
      <c r="AI3239" s="4">
        <v>1718</v>
      </c>
      <c r="AJ3239" s="4">
        <v>1976</v>
      </c>
      <c r="AK3239" s="4">
        <v>1422.437027331418</v>
      </c>
      <c r="AL3239" s="8">
        <v>1.1182307158107396</v>
      </c>
      <c r="AM3239" s="4">
        <v>1278.4640288403443</v>
      </c>
      <c r="AN3239" s="8">
        <v>1.012247781767923</v>
      </c>
      <c r="AO3239" s="4">
        <v>1134.4910303492707</v>
      </c>
      <c r="AP3239" s="8">
        <v>0.90626484772510618</v>
      </c>
    </row>
    <row r="3240" spans="1:42" x14ac:dyDescent="0.25">
      <c r="A3240" s="2" t="s">
        <v>9426</v>
      </c>
      <c r="B3240" t="s">
        <v>9418</v>
      </c>
      <c r="C3240" t="s">
        <v>14</v>
      </c>
      <c r="D3240" t="s">
        <v>9417</v>
      </c>
      <c r="E3240" s="3" t="s">
        <v>9379</v>
      </c>
      <c r="F3240" t="s">
        <v>9427</v>
      </c>
      <c r="G3240">
        <v>46</v>
      </c>
      <c r="H3240">
        <v>0</v>
      </c>
      <c r="I3240">
        <v>46</v>
      </c>
      <c r="J3240">
        <v>0</v>
      </c>
      <c r="K3240">
        <v>0</v>
      </c>
      <c r="L3240">
        <v>0</v>
      </c>
      <c r="M3240">
        <v>0</v>
      </c>
      <c r="N3240" s="2">
        <v>230.20289855072463</v>
      </c>
      <c r="O3240" s="2">
        <v>212.37807255072474</v>
      </c>
      <c r="P3240" s="2">
        <v>318.01</v>
      </c>
      <c r="Q3240" s="4">
        <v>760.59097110144933</v>
      </c>
      <c r="R3240" s="5">
        <v>4.2999999999999997E-2</v>
      </c>
      <c r="S3240" s="6">
        <v>793.29638285881163</v>
      </c>
      <c r="T3240" s="4">
        <v>0</v>
      </c>
      <c r="U3240" s="7">
        <v>793.29638285881163</v>
      </c>
      <c r="V3240" s="8">
        <v>0.86509965415355683</v>
      </c>
      <c r="W3240" s="7">
        <v>716.30251363914499</v>
      </c>
      <c r="X3240" s="7">
        <v>793.29638285881151</v>
      </c>
      <c r="Y3240" s="7">
        <v>884.9969461990886</v>
      </c>
      <c r="Z3240" s="7">
        <v>1239.687804402047</v>
      </c>
      <c r="AA3240" s="7">
        <v>1486.2412058358107</v>
      </c>
      <c r="AB3240" s="7">
        <v>1709.4369166074282</v>
      </c>
      <c r="AC3240" s="7">
        <v>1008.7</v>
      </c>
      <c r="AD3240" s="7">
        <v>1100.3999999999999</v>
      </c>
      <c r="AE3240" s="4">
        <v>828</v>
      </c>
      <c r="AF3240" s="4">
        <v>917</v>
      </c>
      <c r="AG3240" s="4">
        <v>1023</v>
      </c>
      <c r="AH3240" s="4">
        <v>1433</v>
      </c>
      <c r="AI3240" s="4">
        <v>1718</v>
      </c>
      <c r="AJ3240" s="4">
        <v>1976</v>
      </c>
      <c r="AK3240" s="4">
        <v>1042.2150145262415</v>
      </c>
      <c r="AL3240" s="8">
        <v>1.1365485436491183</v>
      </c>
      <c r="AM3240" s="4">
        <v>957.21840859102144</v>
      </c>
      <c r="AN3240" s="8">
        <v>1.0438586789433166</v>
      </c>
      <c r="AO3240" s="4">
        <v>872.22180265580153</v>
      </c>
      <c r="AP3240" s="8">
        <v>0.95116881423751531</v>
      </c>
    </row>
    <row r="3241" spans="1:42" x14ac:dyDescent="0.25">
      <c r="A3241" s="2" t="s">
        <v>9428</v>
      </c>
      <c r="B3241" t="s">
        <v>9418</v>
      </c>
      <c r="C3241" t="s">
        <v>14</v>
      </c>
      <c r="D3241" t="s">
        <v>9417</v>
      </c>
      <c r="E3241" s="3" t="s">
        <v>9379</v>
      </c>
      <c r="F3241" t="s">
        <v>9429</v>
      </c>
      <c r="G3241">
        <v>9</v>
      </c>
      <c r="H3241">
        <v>0</v>
      </c>
      <c r="I3241">
        <v>9</v>
      </c>
      <c r="J3241">
        <v>0</v>
      </c>
      <c r="K3241">
        <v>0</v>
      </c>
      <c r="L3241">
        <v>0</v>
      </c>
      <c r="M3241">
        <v>0</v>
      </c>
      <c r="N3241" s="2">
        <v>143.92592592592592</v>
      </c>
      <c r="O3241" s="2">
        <v>221.11997270370372</v>
      </c>
      <c r="P3241" s="2">
        <v>286.91000000000003</v>
      </c>
      <c r="Q3241" s="4">
        <v>651.9558986296297</v>
      </c>
      <c r="R3241" s="5">
        <v>4.2999999999999997E-2</v>
      </c>
      <c r="S3241" s="6">
        <v>679.99000227070371</v>
      </c>
      <c r="T3241" s="4">
        <v>46</v>
      </c>
      <c r="U3241" s="7">
        <v>725.99000227070371</v>
      </c>
      <c r="V3241" s="8">
        <v>0.79170120204002581</v>
      </c>
      <c r="W3241" s="7">
        <v>613.99315363156234</v>
      </c>
      <c r="X3241" s="7">
        <v>679.99000227070371</v>
      </c>
      <c r="Y3241" s="7">
        <v>758.59299053754626</v>
      </c>
      <c r="Z3241" s="7">
        <v>1062.6234168526919</v>
      </c>
      <c r="AA3241" s="7">
        <v>1273.9616400229761</v>
      </c>
      <c r="AB3241" s="7">
        <v>1465.2783473139702</v>
      </c>
      <c r="AC3241" s="7">
        <v>1008.7</v>
      </c>
      <c r="AD3241" s="7">
        <v>1100.3999999999999</v>
      </c>
      <c r="AE3241" s="4">
        <v>828</v>
      </c>
      <c r="AF3241" s="4">
        <v>917</v>
      </c>
      <c r="AG3241" s="4">
        <v>1023</v>
      </c>
      <c r="AH3241" s="4">
        <v>1433</v>
      </c>
      <c r="AI3241" s="4">
        <v>1718</v>
      </c>
      <c r="AJ3241" s="4">
        <v>1976</v>
      </c>
      <c r="AK3241" s="4">
        <v>966.78374938810293</v>
      </c>
      <c r="AL3241" s="8">
        <v>1.1044533799215954</v>
      </c>
      <c r="AM3241" s="4">
        <v>859.23609421907815</v>
      </c>
      <c r="AN3241" s="8">
        <v>0.98717131321600671</v>
      </c>
      <c r="AO3241" s="4">
        <v>751.68843905005349</v>
      </c>
      <c r="AP3241" s="8">
        <v>0.86988924651041821</v>
      </c>
    </row>
    <row r="3242" spans="1:42" x14ac:dyDescent="0.25">
      <c r="A3242" s="2" t="s">
        <v>9432</v>
      </c>
      <c r="B3242" t="s">
        <v>9431</v>
      </c>
      <c r="C3242" t="s">
        <v>149</v>
      </c>
      <c r="D3242" t="s">
        <v>9430</v>
      </c>
      <c r="E3242" s="3" t="s">
        <v>9379</v>
      </c>
      <c r="F3242" t="s">
        <v>9431</v>
      </c>
      <c r="G3242">
        <v>49</v>
      </c>
      <c r="H3242">
        <v>0</v>
      </c>
      <c r="I3242">
        <v>36</v>
      </c>
      <c r="J3242">
        <v>5</v>
      </c>
      <c r="K3242">
        <v>6</v>
      </c>
      <c r="L3242">
        <v>2</v>
      </c>
      <c r="M3242">
        <v>0</v>
      </c>
      <c r="N3242" s="2">
        <v>206.68027210884352</v>
      </c>
      <c r="O3242" s="2">
        <v>290.98586088435377</v>
      </c>
      <c r="P3242" s="2">
        <v>286.19</v>
      </c>
      <c r="Q3242" s="4">
        <v>783.85613299319721</v>
      </c>
      <c r="R3242" s="5">
        <v>4.2999999999999997E-2</v>
      </c>
      <c r="S3242" s="6">
        <v>817.56194671190462</v>
      </c>
      <c r="T3242" s="4">
        <v>9.5744680851063837</v>
      </c>
      <c r="U3242" s="7">
        <v>827.13641479701096</v>
      </c>
      <c r="V3242" s="8">
        <v>1.0153743943544828</v>
      </c>
      <c r="W3242" s="7">
        <v>705.54555512538775</v>
      </c>
      <c r="X3242" s="7">
        <v>709.56003908058199</v>
      </c>
      <c r="Y3242" s="7">
        <v>931.36027760506374</v>
      </c>
      <c r="Z3242" s="7">
        <v>1122.04826547679</v>
      </c>
      <c r="AA3242" s="7">
        <v>1563.6415005481567</v>
      </c>
      <c r="AB3242" s="7">
        <v>1798.4888119270197</v>
      </c>
      <c r="AC3242" s="7">
        <v>896.07346938775515</v>
      </c>
      <c r="AD3242" s="7">
        <v>977.53469387755092</v>
      </c>
      <c r="AE3242" s="4">
        <v>703</v>
      </c>
      <c r="AF3242" s="4">
        <v>707</v>
      </c>
      <c r="AG3242" s="4">
        <v>928</v>
      </c>
      <c r="AH3242" s="4">
        <v>1118</v>
      </c>
      <c r="AI3242" s="4">
        <v>1558</v>
      </c>
      <c r="AJ3242" s="4">
        <v>1792</v>
      </c>
      <c r="AK3242" s="4">
        <v>930.95760584461789</v>
      </c>
      <c r="AL3242" s="8">
        <v>1.1545764010060249</v>
      </c>
      <c r="AM3242" s="4">
        <v>892.29999477664762</v>
      </c>
      <c r="AN3242" s="8">
        <v>1.1071211714657267</v>
      </c>
      <c r="AO3242" s="4">
        <v>853.64238370867713</v>
      </c>
      <c r="AP3242" s="8">
        <v>1.0596659419254282</v>
      </c>
    </row>
    <row r="3243" spans="1:42" x14ac:dyDescent="0.25">
      <c r="A3243" s="2" t="s">
        <v>9435</v>
      </c>
      <c r="B3243" t="s">
        <v>9434</v>
      </c>
      <c r="C3243" t="s">
        <v>149</v>
      </c>
      <c r="D3243" t="s">
        <v>9433</v>
      </c>
      <c r="E3243" s="3" t="s">
        <v>9379</v>
      </c>
      <c r="F3243" t="s">
        <v>9436</v>
      </c>
      <c r="G3243">
        <v>19</v>
      </c>
      <c r="H3243">
        <v>0</v>
      </c>
      <c r="I3243">
        <v>16</v>
      </c>
      <c r="J3243">
        <v>0</v>
      </c>
      <c r="K3243">
        <v>3</v>
      </c>
      <c r="L3243">
        <v>0</v>
      </c>
      <c r="M3243">
        <v>0</v>
      </c>
      <c r="N3243" s="2">
        <v>189.2982456140351</v>
      </c>
      <c r="O3243" s="2">
        <v>195.94625826315794</v>
      </c>
      <c r="P3243" s="2">
        <v>383.46</v>
      </c>
      <c r="Q3243" s="4">
        <v>768.70450387719302</v>
      </c>
      <c r="R3243" s="5">
        <v>4.2999999999999997E-2</v>
      </c>
      <c r="S3243" s="6">
        <v>801.75879754391224</v>
      </c>
      <c r="T3243" s="4">
        <v>22.117647058823529</v>
      </c>
      <c r="U3243" s="7">
        <v>823.87644460273577</v>
      </c>
      <c r="V3243" s="8">
        <v>0.928449136859548</v>
      </c>
      <c r="W3243" s="7">
        <v>729.14398830016648</v>
      </c>
      <c r="X3243" s="7">
        <v>731.85456074737897</v>
      </c>
      <c r="Y3243" s="7">
        <v>838.47041033773792</v>
      </c>
      <c r="Z3243" s="7">
        <v>1174.5813937920898</v>
      </c>
      <c r="AA3243" s="7">
        <v>1407.690624252366</v>
      </c>
      <c r="AB3243" s="7">
        <v>1619.1152751349423</v>
      </c>
      <c r="AC3243" s="7">
        <v>976.1052631578948</v>
      </c>
      <c r="AD3243" s="7">
        <v>1064.8421052631579</v>
      </c>
      <c r="AE3243" s="4">
        <v>807</v>
      </c>
      <c r="AF3243" s="4">
        <v>810</v>
      </c>
      <c r="AG3243" s="4">
        <v>928</v>
      </c>
      <c r="AH3243" s="4">
        <v>1300</v>
      </c>
      <c r="AI3243" s="4">
        <v>1558</v>
      </c>
      <c r="AJ3243" s="4">
        <v>1792</v>
      </c>
      <c r="AK3243" s="4">
        <v>984.95666996307125</v>
      </c>
      <c r="AL3243" s="8">
        <v>1.1348998827648873</v>
      </c>
      <c r="AM3243" s="4">
        <v>920.29859734454442</v>
      </c>
      <c r="AN3243" s="8">
        <v>1.0620349136218263</v>
      </c>
      <c r="AO3243" s="4">
        <v>855.6405247260177</v>
      </c>
      <c r="AP3243" s="8">
        <v>0.98916994447876538</v>
      </c>
    </row>
    <row r="3244" spans="1:42" x14ac:dyDescent="0.25">
      <c r="A3244" s="2" t="s">
        <v>9439</v>
      </c>
      <c r="B3244" t="s">
        <v>9438</v>
      </c>
      <c r="C3244" t="s">
        <v>149</v>
      </c>
      <c r="D3244" t="s">
        <v>9437</v>
      </c>
      <c r="E3244" s="3" t="s">
        <v>9379</v>
      </c>
      <c r="F3244" t="s">
        <v>9440</v>
      </c>
      <c r="G3244">
        <v>8</v>
      </c>
      <c r="H3244">
        <v>0</v>
      </c>
      <c r="I3244">
        <v>0</v>
      </c>
      <c r="J3244">
        <v>8</v>
      </c>
      <c r="K3244">
        <v>0</v>
      </c>
      <c r="L3244">
        <v>0</v>
      </c>
      <c r="M3244">
        <v>0</v>
      </c>
      <c r="N3244" s="2">
        <v>229.48958333333334</v>
      </c>
      <c r="O3244" s="2">
        <v>417.12130350000001</v>
      </c>
      <c r="P3244" s="2">
        <v>71.89</v>
      </c>
      <c r="Q3244" s="4">
        <v>718.50088683333331</v>
      </c>
      <c r="R3244" s="5">
        <v>4.2999999999999997E-2</v>
      </c>
      <c r="S3244" s="6">
        <v>749.39642496716658</v>
      </c>
      <c r="T3244" s="4">
        <v>155.57142857142858</v>
      </c>
      <c r="U3244" s="7">
        <v>904.96785353859514</v>
      </c>
      <c r="V3244" s="8">
        <v>0.97518087665796893</v>
      </c>
      <c r="W3244" s="7">
        <v>651.68417559105978</v>
      </c>
      <c r="X3244" s="7">
        <v>676.71789237336816</v>
      </c>
      <c r="Y3244" s="7">
        <v>749.39642496716658</v>
      </c>
      <c r="Z3244" s="7">
        <v>1049.801026354867</v>
      </c>
      <c r="AA3244" s="7">
        <v>1258.146153123756</v>
      </c>
      <c r="AB3244" s="7">
        <v>1447.1103378676321</v>
      </c>
      <c r="AC3244" s="7">
        <v>1020.8000000000001</v>
      </c>
      <c r="AD3244" s="7">
        <v>1113.5999999999999</v>
      </c>
      <c r="AE3244" s="4">
        <v>807</v>
      </c>
      <c r="AF3244" s="4">
        <v>838</v>
      </c>
      <c r="AG3244" s="4">
        <v>928</v>
      </c>
      <c r="AH3244" s="4">
        <v>1300</v>
      </c>
      <c r="AI3244" s="4">
        <v>1558</v>
      </c>
      <c r="AJ3244" s="4">
        <v>1792</v>
      </c>
      <c r="AK3244" s="4">
        <v>906.46345642167717</v>
      </c>
      <c r="AL3244" s="8">
        <v>1.1444341433115364</v>
      </c>
      <c r="AM3244" s="4">
        <v>839.14901436974401</v>
      </c>
      <c r="AN3244" s="8">
        <v>1.071897029031436</v>
      </c>
      <c r="AO3244" s="4">
        <v>794.27271966845524</v>
      </c>
      <c r="AP3244" s="8">
        <v>1.0235389528447023</v>
      </c>
    </row>
    <row r="3245" spans="1:42" x14ac:dyDescent="0.25">
      <c r="A3245" s="2" t="s">
        <v>9443</v>
      </c>
      <c r="B3245" t="s">
        <v>9442</v>
      </c>
      <c r="C3245" t="s">
        <v>149</v>
      </c>
      <c r="D3245" t="s">
        <v>9441</v>
      </c>
      <c r="E3245" s="3" t="s">
        <v>9379</v>
      </c>
      <c r="F3245" t="s">
        <v>9444</v>
      </c>
      <c r="G3245">
        <v>15</v>
      </c>
      <c r="H3245">
        <v>0</v>
      </c>
      <c r="I3245">
        <v>0</v>
      </c>
      <c r="J3245">
        <v>12</v>
      </c>
      <c r="K3245">
        <v>3</v>
      </c>
      <c r="L3245">
        <v>0</v>
      </c>
      <c r="M3245">
        <v>0</v>
      </c>
      <c r="N3245" s="2">
        <v>239.28888888888889</v>
      </c>
      <c r="O3245" s="2">
        <v>193.77622844444457</v>
      </c>
      <c r="P3245" s="2">
        <v>539.19000000000005</v>
      </c>
      <c r="Q3245" s="4">
        <v>972.25511733333349</v>
      </c>
      <c r="R3245" s="5">
        <v>4.2999999999999997E-2</v>
      </c>
      <c r="S3245" s="6">
        <v>1014.0620873786668</v>
      </c>
      <c r="T3245" s="4">
        <v>0</v>
      </c>
      <c r="U3245" s="7">
        <v>1014.0620873786668</v>
      </c>
      <c r="V3245" s="8">
        <v>1.0497537136425121</v>
      </c>
      <c r="W3245" s="7">
        <v>737.97686069068618</v>
      </c>
      <c r="X3245" s="7">
        <v>742.17587554525619</v>
      </c>
      <c r="Y3245" s="7">
        <v>974.1714462602514</v>
      </c>
      <c r="Z3245" s="7">
        <v>1173.6246518523287</v>
      </c>
      <c r="AA3245" s="7">
        <v>1635.5162858550341</v>
      </c>
      <c r="AB3245" s="7">
        <v>1881.1586548473822</v>
      </c>
      <c r="AC3245" s="7">
        <v>1062.6000000000001</v>
      </c>
      <c r="AD3245" s="7">
        <v>1159.2</v>
      </c>
      <c r="AE3245" s="4">
        <v>703</v>
      </c>
      <c r="AF3245" s="4">
        <v>707</v>
      </c>
      <c r="AG3245" s="4">
        <v>928</v>
      </c>
      <c r="AH3245" s="4">
        <v>1118</v>
      </c>
      <c r="AI3245" s="4">
        <v>1558</v>
      </c>
      <c r="AJ3245" s="4">
        <v>1792</v>
      </c>
      <c r="AK3245" s="4">
        <v>1113.6679238282668</v>
      </c>
      <c r="AL3245" s="8">
        <v>1.1528653455779159</v>
      </c>
      <c r="AM3245" s="4">
        <v>1083.0199741514668</v>
      </c>
      <c r="AN3245" s="8">
        <v>1.1211386895977917</v>
      </c>
      <c r="AO3245" s="4">
        <v>1044.7100370554667</v>
      </c>
      <c r="AP3245" s="8">
        <v>1.0814803696226363</v>
      </c>
    </row>
    <row r="3246" spans="1:42" x14ac:dyDescent="0.25">
      <c r="A3246" s="2" t="s">
        <v>9447</v>
      </c>
      <c r="B3246" t="s">
        <v>9446</v>
      </c>
      <c r="C3246" t="s">
        <v>149</v>
      </c>
      <c r="D3246" t="s">
        <v>9445</v>
      </c>
      <c r="E3246" s="3" t="s">
        <v>9379</v>
      </c>
      <c r="F3246" t="s">
        <v>9448</v>
      </c>
      <c r="G3246">
        <v>25</v>
      </c>
      <c r="H3246">
        <v>0</v>
      </c>
      <c r="I3246">
        <v>0</v>
      </c>
      <c r="J3246">
        <v>12</v>
      </c>
      <c r="K3246">
        <v>13</v>
      </c>
      <c r="L3246">
        <v>0</v>
      </c>
      <c r="M3246">
        <v>0</v>
      </c>
      <c r="N3246" s="2">
        <v>248.28</v>
      </c>
      <c r="O3246" s="2">
        <v>386.66464266666668</v>
      </c>
      <c r="P3246" s="2">
        <v>390.11</v>
      </c>
      <c r="Q3246" s="4">
        <v>1025.0546426666667</v>
      </c>
      <c r="R3246" s="5">
        <v>4.2999999999999997E-2</v>
      </c>
      <c r="S3246" s="6">
        <v>1069.1319923013334</v>
      </c>
      <c r="T3246" s="4">
        <v>0</v>
      </c>
      <c r="U3246" s="7">
        <v>1069.1319923013334</v>
      </c>
      <c r="V3246" s="8">
        <v>0.95335639205069678</v>
      </c>
      <c r="W3246" s="7">
        <v>769.35860838491226</v>
      </c>
      <c r="X3246" s="7">
        <v>788.42573622592624</v>
      </c>
      <c r="Y3246" s="7">
        <v>884.71473182304658</v>
      </c>
      <c r="Z3246" s="7">
        <v>1239.3633096659059</v>
      </c>
      <c r="AA3246" s="7">
        <v>1485.3292588149855</v>
      </c>
      <c r="AB3246" s="7">
        <v>1708.4146545548485</v>
      </c>
      <c r="AC3246" s="7">
        <v>1233.5840000000001</v>
      </c>
      <c r="AD3246" s="7">
        <v>1345.7280000000001</v>
      </c>
      <c r="AE3246" s="4">
        <v>807</v>
      </c>
      <c r="AF3246" s="4">
        <v>827</v>
      </c>
      <c r="AG3246" s="4">
        <v>928</v>
      </c>
      <c r="AH3246" s="4">
        <v>1300</v>
      </c>
      <c r="AI3246" s="4">
        <v>1558</v>
      </c>
      <c r="AJ3246" s="4">
        <v>1792</v>
      </c>
      <c r="AK3246" s="4">
        <v>1274.4699031881601</v>
      </c>
      <c r="AL3246" s="8">
        <v>1.1364583956236267</v>
      </c>
      <c r="AM3246" s="4">
        <v>1209.1351133605335</v>
      </c>
      <c r="AN3246" s="8">
        <v>1.0781986672140582</v>
      </c>
      <c r="AO3246" s="4">
        <v>1134.4667821289599</v>
      </c>
      <c r="AP3246" s="8">
        <v>1.0116161204602654</v>
      </c>
    </row>
    <row r="3247" spans="1:42" x14ac:dyDescent="0.25">
      <c r="A3247" s="2" t="s">
        <v>9452</v>
      </c>
      <c r="B3247" t="s">
        <v>9451</v>
      </c>
      <c r="C3247" t="s">
        <v>14</v>
      </c>
      <c r="D3247" t="s">
        <v>9449</v>
      </c>
      <c r="E3247" s="3" t="s">
        <v>9450</v>
      </c>
      <c r="F3247" t="s">
        <v>9453</v>
      </c>
      <c r="G3247">
        <v>357</v>
      </c>
      <c r="H3247">
        <v>0</v>
      </c>
      <c r="I3247">
        <v>41</v>
      </c>
      <c r="J3247">
        <v>109</v>
      </c>
      <c r="K3247">
        <v>126</v>
      </c>
      <c r="L3247">
        <v>20</v>
      </c>
      <c r="M3247">
        <v>61</v>
      </c>
      <c r="N3247" s="2">
        <v>274.49533146591972</v>
      </c>
      <c r="O3247" s="2">
        <v>567.50146955742309</v>
      </c>
      <c r="P3247" s="2">
        <v>225.2</v>
      </c>
      <c r="Q3247" s="4">
        <v>1067.1968010233429</v>
      </c>
      <c r="R3247" s="5">
        <v>0.05</v>
      </c>
      <c r="S3247" s="6">
        <v>1120.55664107451</v>
      </c>
      <c r="T3247" s="4">
        <v>0</v>
      </c>
      <c r="U3247" s="7">
        <v>1120.55664107451</v>
      </c>
      <c r="V3247" s="8">
        <v>0.71474413897497757</v>
      </c>
      <c r="W3247" s="7">
        <v>707.59669758522784</v>
      </c>
      <c r="X3247" s="7">
        <v>751.91083420167649</v>
      </c>
      <c r="Y3247" s="7">
        <v>901.29235924744683</v>
      </c>
      <c r="Z3247" s="7">
        <v>1197.1964327830876</v>
      </c>
      <c r="AA3247" s="7">
        <v>1332.2830750493583</v>
      </c>
      <c r="AB3247" s="7">
        <v>1532.411433962352</v>
      </c>
      <c r="AC3247" s="7">
        <v>1724.5504201680674</v>
      </c>
      <c r="AD3247" s="7">
        <v>1881.3277310924368</v>
      </c>
      <c r="AE3247" s="4">
        <v>990</v>
      </c>
      <c r="AF3247" s="4">
        <v>1052</v>
      </c>
      <c r="AG3247" s="4">
        <v>1261</v>
      </c>
      <c r="AH3247" s="4">
        <v>1675</v>
      </c>
      <c r="AI3247" s="4">
        <v>1864</v>
      </c>
      <c r="AJ3247" s="4">
        <v>2144</v>
      </c>
      <c r="AK3247" s="4">
        <v>1732.1896610990179</v>
      </c>
      <c r="AL3247" s="8">
        <v>1.1048726699583691</v>
      </c>
      <c r="AM3247" s="4">
        <v>1528.3119877575152</v>
      </c>
      <c r="AN3247" s="8">
        <v>0.97482982629723858</v>
      </c>
      <c r="AO3247" s="4">
        <v>1324.4343144160125</v>
      </c>
      <c r="AP3247" s="8">
        <v>0.84478698263610796</v>
      </c>
    </row>
    <row r="3248" spans="1:42" x14ac:dyDescent="0.25">
      <c r="A3248" s="2" t="s">
        <v>9454</v>
      </c>
      <c r="B3248" t="s">
        <v>9451</v>
      </c>
      <c r="C3248" t="s">
        <v>14</v>
      </c>
      <c r="D3248" t="s">
        <v>9449</v>
      </c>
      <c r="E3248" s="3" t="s">
        <v>9450</v>
      </c>
      <c r="F3248" t="s">
        <v>9455</v>
      </c>
      <c r="G3248">
        <v>117</v>
      </c>
      <c r="H3248">
        <v>7</v>
      </c>
      <c r="I3248">
        <v>106</v>
      </c>
      <c r="J3248">
        <v>4</v>
      </c>
      <c r="K3248">
        <v>0</v>
      </c>
      <c r="L3248">
        <v>0</v>
      </c>
      <c r="M3248">
        <v>0</v>
      </c>
      <c r="N3248" s="2">
        <v>220.52350427350427</v>
      </c>
      <c r="O3248" s="2">
        <v>289.39712986609698</v>
      </c>
      <c r="P3248" s="2">
        <v>245.3</v>
      </c>
      <c r="Q3248" s="4">
        <v>755.22063413960132</v>
      </c>
      <c r="R3248" s="5">
        <v>0.05</v>
      </c>
      <c r="S3248" s="6">
        <v>792.98166584658145</v>
      </c>
      <c r="T3248" s="4">
        <v>0</v>
      </c>
      <c r="U3248" s="7">
        <v>792.98166584658145</v>
      </c>
      <c r="V3248" s="8">
        <v>0.75133095981771236</v>
      </c>
      <c r="W3248" s="7">
        <v>743.81765021953527</v>
      </c>
      <c r="X3248" s="7">
        <v>790.40016972823355</v>
      </c>
      <c r="Y3248" s="7">
        <v>947.42834033013537</v>
      </c>
      <c r="Z3248" s="7">
        <v>1258.4793576946684</v>
      </c>
      <c r="AA3248" s="7">
        <v>1400.480909100216</v>
      </c>
      <c r="AB3248" s="7">
        <v>1610.8535778491755</v>
      </c>
      <c r="AC3248" s="7">
        <v>1160.9794871794873</v>
      </c>
      <c r="AD3248" s="7">
        <v>1266.5230769230768</v>
      </c>
      <c r="AE3248" s="4">
        <v>990</v>
      </c>
      <c r="AF3248" s="4">
        <v>1052</v>
      </c>
      <c r="AG3248" s="4">
        <v>1261</v>
      </c>
      <c r="AH3248" s="4">
        <v>1675</v>
      </c>
      <c r="AI3248" s="4">
        <v>1864</v>
      </c>
      <c r="AJ3248" s="4">
        <v>2144</v>
      </c>
      <c r="AK3248" s="4">
        <v>1178.1990386229481</v>
      </c>
      <c r="AL3248" s="8">
        <v>1.1163151087482381</v>
      </c>
      <c r="AM3248" s="4">
        <v>1049.7932476974927</v>
      </c>
      <c r="AN3248" s="8">
        <v>0.99465372577139632</v>
      </c>
      <c r="AO3248" s="4">
        <v>921.38745677203701</v>
      </c>
      <c r="AP3248" s="8">
        <v>0.87299234279455429</v>
      </c>
    </row>
    <row r="3249" spans="1:42" x14ac:dyDescent="0.25">
      <c r="A3249" s="2" t="s">
        <v>9456</v>
      </c>
      <c r="B3249" t="s">
        <v>9451</v>
      </c>
      <c r="C3249" t="s">
        <v>14</v>
      </c>
      <c r="D3249" t="s">
        <v>9449</v>
      </c>
      <c r="E3249" s="3" t="s">
        <v>9450</v>
      </c>
      <c r="F3249" t="s">
        <v>9457</v>
      </c>
      <c r="G3249">
        <v>110</v>
      </c>
      <c r="H3249">
        <v>0</v>
      </c>
      <c r="I3249">
        <v>100</v>
      </c>
      <c r="J3249">
        <v>10</v>
      </c>
      <c r="K3249">
        <v>0</v>
      </c>
      <c r="L3249">
        <v>0</v>
      </c>
      <c r="M3249">
        <v>0</v>
      </c>
      <c r="N3249" s="2">
        <v>223.87045454545455</v>
      </c>
      <c r="O3249" s="2">
        <v>281.16436807575764</v>
      </c>
      <c r="P3249" s="2">
        <v>226.84</v>
      </c>
      <c r="Q3249" s="4">
        <v>731.87482262121216</v>
      </c>
      <c r="R3249" s="5">
        <v>0.05</v>
      </c>
      <c r="S3249" s="6">
        <v>768.46856375227276</v>
      </c>
      <c r="T3249" s="4">
        <v>0</v>
      </c>
      <c r="U3249" s="7">
        <v>768.46856375227276</v>
      </c>
      <c r="V3249" s="8">
        <v>0.71752433590314912</v>
      </c>
      <c r="W3249" s="7">
        <v>710.34909254411764</v>
      </c>
      <c r="X3249" s="7">
        <v>754.83560137011284</v>
      </c>
      <c r="Y3249" s="7">
        <v>904.79818757387102</v>
      </c>
      <c r="Z3249" s="7">
        <v>1201.8532626377746</v>
      </c>
      <c r="AA3249" s="7">
        <v>1337.46536212347</v>
      </c>
      <c r="AB3249" s="7">
        <v>1538.3721761763516</v>
      </c>
      <c r="AC3249" s="7">
        <v>1178.1000000000001</v>
      </c>
      <c r="AD3249" s="7">
        <v>1285.2</v>
      </c>
      <c r="AE3249" s="4">
        <v>990</v>
      </c>
      <c r="AF3249" s="4">
        <v>1052</v>
      </c>
      <c r="AG3249" s="4">
        <v>1261</v>
      </c>
      <c r="AH3249" s="4">
        <v>1675</v>
      </c>
      <c r="AI3249" s="4">
        <v>1864</v>
      </c>
      <c r="AJ3249" s="4">
        <v>2144</v>
      </c>
      <c r="AK3249" s="4">
        <v>1193.0933828273296</v>
      </c>
      <c r="AL3249" s="8">
        <v>1.113999423741671</v>
      </c>
      <c r="AM3249" s="4">
        <v>1051.5517764689773</v>
      </c>
      <c r="AN3249" s="8">
        <v>0.98184106112883041</v>
      </c>
      <c r="AO3249" s="4">
        <v>910.01017011062504</v>
      </c>
      <c r="AP3249" s="8">
        <v>0.84968269851598976</v>
      </c>
    </row>
    <row r="3250" spans="1:42" x14ac:dyDescent="0.25">
      <c r="A3250" s="2" t="s">
        <v>9458</v>
      </c>
      <c r="B3250" t="s">
        <v>9451</v>
      </c>
      <c r="C3250" t="s">
        <v>14</v>
      </c>
      <c r="D3250" t="s">
        <v>9449</v>
      </c>
      <c r="E3250" s="3" t="s">
        <v>9450</v>
      </c>
      <c r="F3250" t="s">
        <v>9459</v>
      </c>
      <c r="G3250">
        <v>221</v>
      </c>
      <c r="H3250">
        <v>11</v>
      </c>
      <c r="I3250">
        <v>200</v>
      </c>
      <c r="J3250">
        <v>10</v>
      </c>
      <c r="K3250">
        <v>0</v>
      </c>
      <c r="L3250">
        <v>0</v>
      </c>
      <c r="M3250">
        <v>0</v>
      </c>
      <c r="N3250" s="2">
        <v>237.48227752639517</v>
      </c>
      <c r="O3250" s="2">
        <v>251.72515429713422</v>
      </c>
      <c r="P3250" s="2">
        <v>224.1</v>
      </c>
      <c r="Q3250" s="4">
        <v>713.30743182352944</v>
      </c>
      <c r="R3250" s="5">
        <v>0.05</v>
      </c>
      <c r="S3250" s="6">
        <v>748.97280341470594</v>
      </c>
      <c r="T3250" s="4">
        <v>0</v>
      </c>
      <c r="U3250" s="7">
        <v>748.97280341470594</v>
      </c>
      <c r="V3250" s="8">
        <v>0.7076656244320223</v>
      </c>
      <c r="W3250" s="7">
        <v>700.58896818770199</v>
      </c>
      <c r="X3250" s="7">
        <v>744.46423690248741</v>
      </c>
      <c r="Y3250" s="7">
        <v>892.36635240878002</v>
      </c>
      <c r="Z3250" s="7">
        <v>1185.3399209236372</v>
      </c>
      <c r="AA3250" s="7">
        <v>1319.0887239412896</v>
      </c>
      <c r="AB3250" s="7">
        <v>1517.2350987822556</v>
      </c>
      <c r="AC3250" s="7">
        <v>1164.2081447963801</v>
      </c>
      <c r="AD3250" s="7">
        <v>1270.0452488687781</v>
      </c>
      <c r="AE3250" s="4">
        <v>990</v>
      </c>
      <c r="AF3250" s="4">
        <v>1052</v>
      </c>
      <c r="AG3250" s="4">
        <v>1261</v>
      </c>
      <c r="AH3250" s="4">
        <v>1675</v>
      </c>
      <c r="AI3250" s="4">
        <v>1864</v>
      </c>
      <c r="AJ3250" s="4">
        <v>2144</v>
      </c>
      <c r="AK3250" s="4">
        <v>1180.0838231856039</v>
      </c>
      <c r="AL3250" s="8">
        <v>1.1150001065584372</v>
      </c>
      <c r="AM3250" s="4">
        <v>1036.3801499286378</v>
      </c>
      <c r="AN3250" s="8">
        <v>0.97922194584963218</v>
      </c>
      <c r="AO3250" s="4">
        <v>892.67647667167194</v>
      </c>
      <c r="AP3250" s="8">
        <v>0.8434437851408273</v>
      </c>
    </row>
    <row r="3251" spans="1:42" x14ac:dyDescent="0.25">
      <c r="A3251" s="2" t="s">
        <v>9460</v>
      </c>
      <c r="B3251" t="s">
        <v>9451</v>
      </c>
      <c r="C3251" t="s">
        <v>14</v>
      </c>
      <c r="D3251" t="s">
        <v>9449</v>
      </c>
      <c r="E3251" s="3" t="s">
        <v>9450</v>
      </c>
      <c r="F3251" t="s">
        <v>9461</v>
      </c>
      <c r="G3251">
        <v>143</v>
      </c>
      <c r="H3251">
        <v>119</v>
      </c>
      <c r="I3251">
        <v>24</v>
      </c>
      <c r="J3251">
        <v>0</v>
      </c>
      <c r="K3251">
        <v>0</v>
      </c>
      <c r="L3251">
        <v>0</v>
      </c>
      <c r="M3251">
        <v>0</v>
      </c>
      <c r="N3251" s="2">
        <v>216.43181818181816</v>
      </c>
      <c r="O3251" s="2">
        <v>327.35302127972022</v>
      </c>
      <c r="P3251" s="2">
        <v>168.33</v>
      </c>
      <c r="Q3251" s="4">
        <v>712.11483946153839</v>
      </c>
      <c r="R3251" s="5">
        <v>0.05</v>
      </c>
      <c r="S3251" s="6">
        <v>747.72058143461538</v>
      </c>
      <c r="T3251" s="4">
        <v>0</v>
      </c>
      <c r="U3251" s="7">
        <v>747.72058143461538</v>
      </c>
      <c r="V3251" s="8">
        <v>0.74741743310510422</v>
      </c>
      <c r="W3251" s="7">
        <v>739.94325877405322</v>
      </c>
      <c r="X3251" s="7">
        <v>786.28313962656978</v>
      </c>
      <c r="Y3251" s="7">
        <v>942.49338314553654</v>
      </c>
      <c r="Z3251" s="7">
        <v>1251.9242004510497</v>
      </c>
      <c r="AA3251" s="7">
        <v>1393.1860953079145</v>
      </c>
      <c r="AB3251" s="7">
        <v>1602.4629765773436</v>
      </c>
      <c r="AC3251" s="7">
        <v>1100.4461538461539</v>
      </c>
      <c r="AD3251" s="7">
        <v>1200.4867132867132</v>
      </c>
      <c r="AE3251" s="4">
        <v>990</v>
      </c>
      <c r="AF3251" s="4">
        <v>1052</v>
      </c>
      <c r="AG3251" s="4">
        <v>1261</v>
      </c>
      <c r="AH3251" s="4">
        <v>1675</v>
      </c>
      <c r="AI3251" s="4">
        <v>1864</v>
      </c>
      <c r="AJ3251" s="4">
        <v>2144</v>
      </c>
      <c r="AK3251" s="4">
        <v>1117.249968528987</v>
      </c>
      <c r="AL3251" s="8">
        <v>1.1167970019128264</v>
      </c>
      <c r="AM3251" s="4">
        <v>993.11119005197156</v>
      </c>
      <c r="AN3251" s="8">
        <v>0.99270855301648231</v>
      </c>
      <c r="AO3251" s="4">
        <v>868.97241157495603</v>
      </c>
      <c r="AP3251" s="8">
        <v>0.86862010412013801</v>
      </c>
    </row>
    <row r="3252" spans="1:42" x14ac:dyDescent="0.25">
      <c r="A3252" s="2" t="s">
        <v>9462</v>
      </c>
      <c r="B3252" t="s">
        <v>9451</v>
      </c>
      <c r="C3252" t="s">
        <v>14</v>
      </c>
      <c r="D3252" t="s">
        <v>9449</v>
      </c>
      <c r="E3252" s="3" t="s">
        <v>9450</v>
      </c>
      <c r="F3252" t="s">
        <v>9463</v>
      </c>
      <c r="G3252">
        <v>143</v>
      </c>
      <c r="H3252">
        <v>119</v>
      </c>
      <c r="I3252">
        <v>24</v>
      </c>
      <c r="J3252">
        <v>0</v>
      </c>
      <c r="K3252">
        <v>0</v>
      </c>
      <c r="L3252">
        <v>0</v>
      </c>
      <c r="M3252">
        <v>0</v>
      </c>
      <c r="N3252" s="2">
        <v>216.43181818181816</v>
      </c>
      <c r="O3252" s="2">
        <v>299.84030409557113</v>
      </c>
      <c r="P3252" s="2">
        <v>204.59</v>
      </c>
      <c r="Q3252" s="4">
        <v>720.86212227738929</v>
      </c>
      <c r="R3252" s="5">
        <v>0.05</v>
      </c>
      <c r="S3252" s="6">
        <v>756.90522839125879</v>
      </c>
      <c r="T3252" s="4">
        <v>0</v>
      </c>
      <c r="U3252" s="7">
        <v>756.90522839125879</v>
      </c>
      <c r="V3252" s="8">
        <v>0.75659835633064909</v>
      </c>
      <c r="W3252" s="7">
        <v>749.03237276734274</v>
      </c>
      <c r="X3252" s="7">
        <v>795.94147085984309</v>
      </c>
      <c r="Y3252" s="7">
        <v>954.0705273329487</v>
      </c>
      <c r="Z3252" s="7">
        <v>1267.3022468538375</v>
      </c>
      <c r="AA3252" s="7">
        <v>1410.2993362003303</v>
      </c>
      <c r="AB3252" s="7">
        <v>1622.1468759729119</v>
      </c>
      <c r="AC3252" s="7">
        <v>1100.4461538461539</v>
      </c>
      <c r="AD3252" s="7">
        <v>1200.4867132867132</v>
      </c>
      <c r="AE3252" s="4">
        <v>990</v>
      </c>
      <c r="AF3252" s="4">
        <v>1052</v>
      </c>
      <c r="AG3252" s="4">
        <v>1261</v>
      </c>
      <c r="AH3252" s="4">
        <v>1675</v>
      </c>
      <c r="AI3252" s="4">
        <v>1864</v>
      </c>
      <c r="AJ3252" s="4">
        <v>2144</v>
      </c>
      <c r="AK3252" s="4">
        <v>1118.2133930349285</v>
      </c>
      <c r="AL3252" s="8">
        <v>1.1177600358176039</v>
      </c>
      <c r="AM3252" s="4">
        <v>996.8364314749457</v>
      </c>
      <c r="AN3252" s="8">
        <v>0.99643228411495499</v>
      </c>
      <c r="AO3252" s="4">
        <v>875.45946991496282</v>
      </c>
      <c r="AP3252" s="8">
        <v>0.87510453241230601</v>
      </c>
    </row>
    <row r="3253" spans="1:42" x14ac:dyDescent="0.25">
      <c r="A3253" s="2" t="s">
        <v>9464</v>
      </c>
      <c r="B3253" t="s">
        <v>9451</v>
      </c>
      <c r="C3253" t="s">
        <v>14</v>
      </c>
      <c r="D3253" t="s">
        <v>9449</v>
      </c>
      <c r="E3253" s="3" t="s">
        <v>9450</v>
      </c>
      <c r="F3253" t="s">
        <v>9465</v>
      </c>
      <c r="G3253">
        <v>106</v>
      </c>
      <c r="H3253">
        <v>87</v>
      </c>
      <c r="I3253">
        <v>17</v>
      </c>
      <c r="J3253">
        <v>2</v>
      </c>
      <c r="K3253">
        <v>0</v>
      </c>
      <c r="L3253">
        <v>0</v>
      </c>
      <c r="M3253">
        <v>0</v>
      </c>
      <c r="N3253" s="2">
        <v>217.41194968553461</v>
      </c>
      <c r="O3253" s="2">
        <v>362.14958988050313</v>
      </c>
      <c r="P3253" s="2">
        <v>141.1</v>
      </c>
      <c r="Q3253" s="4">
        <v>720.66153956603773</v>
      </c>
      <c r="R3253" s="5">
        <v>0.05</v>
      </c>
      <c r="S3253" s="6">
        <v>756.69461654433962</v>
      </c>
      <c r="T3253" s="4">
        <v>0</v>
      </c>
      <c r="U3253" s="7">
        <v>756.69461654433962</v>
      </c>
      <c r="V3253" s="8">
        <v>0.75288756245494481</v>
      </c>
      <c r="W3253" s="7">
        <v>745.35868683039541</v>
      </c>
      <c r="X3253" s="7">
        <v>792.0377157026021</v>
      </c>
      <c r="Y3253" s="7">
        <v>949.39121625568555</v>
      </c>
      <c r="Z3253" s="7">
        <v>1261.0866671120327</v>
      </c>
      <c r="AA3253" s="7">
        <v>1403.3824164160173</v>
      </c>
      <c r="AB3253" s="7">
        <v>1614.1909339034019</v>
      </c>
      <c r="AC3253" s="7">
        <v>1105.5622641509435</v>
      </c>
      <c r="AD3253" s="7">
        <v>1206.0679245283018</v>
      </c>
      <c r="AE3253" s="4">
        <v>990</v>
      </c>
      <c r="AF3253" s="4">
        <v>1052</v>
      </c>
      <c r="AG3253" s="4">
        <v>1261</v>
      </c>
      <c r="AH3253" s="4">
        <v>1675</v>
      </c>
      <c r="AI3253" s="4">
        <v>1864</v>
      </c>
      <c r="AJ3253" s="4">
        <v>2144</v>
      </c>
      <c r="AK3253" s="4">
        <v>1123.4733878163449</v>
      </c>
      <c r="AL3253" s="8">
        <v>1.1178210098795953</v>
      </c>
      <c r="AM3253" s="4">
        <v>999.92685433524844</v>
      </c>
      <c r="AN3253" s="8">
        <v>0.99489605916813406</v>
      </c>
      <c r="AO3253" s="4">
        <v>876.38032085415182</v>
      </c>
      <c r="AP3253" s="8">
        <v>0.87197110845667281</v>
      </c>
    </row>
    <row r="3254" spans="1:42" x14ac:dyDescent="0.25">
      <c r="A3254" s="2" t="s">
        <v>9466</v>
      </c>
      <c r="B3254" t="s">
        <v>9451</v>
      </c>
      <c r="C3254" t="s">
        <v>14</v>
      </c>
      <c r="D3254" t="s">
        <v>9449</v>
      </c>
      <c r="E3254" s="3" t="s">
        <v>9450</v>
      </c>
      <c r="F3254" t="s">
        <v>9467</v>
      </c>
      <c r="G3254">
        <v>106</v>
      </c>
      <c r="H3254">
        <v>87</v>
      </c>
      <c r="I3254">
        <v>17</v>
      </c>
      <c r="J3254">
        <v>2</v>
      </c>
      <c r="K3254">
        <v>0</v>
      </c>
      <c r="L3254">
        <v>0</v>
      </c>
      <c r="M3254">
        <v>0</v>
      </c>
      <c r="N3254" s="2">
        <v>217.41194968553461</v>
      </c>
      <c r="O3254" s="2">
        <v>303.793958691824</v>
      </c>
      <c r="P3254" s="2">
        <v>201.17</v>
      </c>
      <c r="Q3254" s="4">
        <v>722.37590837735854</v>
      </c>
      <c r="R3254" s="5">
        <v>0.05</v>
      </c>
      <c r="S3254" s="6">
        <v>758.49470379622653</v>
      </c>
      <c r="T3254" s="4">
        <v>0</v>
      </c>
      <c r="U3254" s="7">
        <v>758.49470379622653</v>
      </c>
      <c r="V3254" s="8">
        <v>0.75467859317413843</v>
      </c>
      <c r="W3254" s="7">
        <v>747.13180724239726</v>
      </c>
      <c r="X3254" s="7">
        <v>793.92188001919385</v>
      </c>
      <c r="Y3254" s="7">
        <v>951.64970599258879</v>
      </c>
      <c r="Z3254" s="7">
        <v>1264.0866435666821</v>
      </c>
      <c r="AA3254" s="7">
        <v>1406.7208976765944</v>
      </c>
      <c r="AB3254" s="7">
        <v>1618.0309037653531</v>
      </c>
      <c r="AC3254" s="7">
        <v>1105.5622641509435</v>
      </c>
      <c r="AD3254" s="7">
        <v>1206.0679245283018</v>
      </c>
      <c r="AE3254" s="4">
        <v>990</v>
      </c>
      <c r="AF3254" s="4">
        <v>1052</v>
      </c>
      <c r="AG3254" s="4">
        <v>1261</v>
      </c>
      <c r="AH3254" s="4">
        <v>1675</v>
      </c>
      <c r="AI3254" s="4">
        <v>1864</v>
      </c>
      <c r="AJ3254" s="4">
        <v>2144</v>
      </c>
      <c r="AK3254" s="4">
        <v>1123.6601893236164</v>
      </c>
      <c r="AL3254" s="8">
        <v>1.1180068715580023</v>
      </c>
      <c r="AM3254" s="4">
        <v>1000.6570784091271</v>
      </c>
      <c r="AN3254" s="8">
        <v>0.99562260936554281</v>
      </c>
      <c r="AO3254" s="4">
        <v>877.65396749463787</v>
      </c>
      <c r="AP3254" s="8">
        <v>0.87323834717308335</v>
      </c>
    </row>
    <row r="3255" spans="1:42" x14ac:dyDescent="0.25">
      <c r="A3255" s="2" t="s">
        <v>9468</v>
      </c>
      <c r="B3255" t="s">
        <v>9451</v>
      </c>
      <c r="C3255" t="s">
        <v>14</v>
      </c>
      <c r="D3255" t="s">
        <v>9449</v>
      </c>
      <c r="E3255" s="3" t="s">
        <v>9450</v>
      </c>
      <c r="F3255" t="s">
        <v>9469</v>
      </c>
      <c r="G3255">
        <v>207</v>
      </c>
      <c r="H3255">
        <v>135</v>
      </c>
      <c r="I3255">
        <v>70</v>
      </c>
      <c r="J3255">
        <v>2</v>
      </c>
      <c r="K3255">
        <v>0</v>
      </c>
      <c r="L3255">
        <v>0</v>
      </c>
      <c r="M3255">
        <v>0</v>
      </c>
      <c r="N3255" s="2">
        <v>222.22383252818034</v>
      </c>
      <c r="O3255" s="2">
        <v>286.72854741706919</v>
      </c>
      <c r="P3255" s="2">
        <v>199.3</v>
      </c>
      <c r="Q3255" s="4">
        <v>708.25237994524946</v>
      </c>
      <c r="R3255" s="5">
        <v>0.05</v>
      </c>
      <c r="S3255" s="6">
        <v>743.66499894251194</v>
      </c>
      <c r="T3255" s="4">
        <v>0</v>
      </c>
      <c r="U3255" s="7">
        <v>743.66499894251194</v>
      </c>
      <c r="V3255" s="8">
        <v>0.73369804768602354</v>
      </c>
      <c r="W3255" s="7">
        <v>726.36106720916325</v>
      </c>
      <c r="X3255" s="7">
        <v>771.85034616569681</v>
      </c>
      <c r="Y3255" s="7">
        <v>925.19323813207563</v>
      </c>
      <c r="Z3255" s="7">
        <v>1228.9442298740894</v>
      </c>
      <c r="AA3255" s="7">
        <v>1367.6131608867479</v>
      </c>
      <c r="AB3255" s="7">
        <v>1573.0486142388343</v>
      </c>
      <c r="AC3255" s="7">
        <v>1114.9429951690822</v>
      </c>
      <c r="AD3255" s="7">
        <v>1216.3014492753623</v>
      </c>
      <c r="AE3255" s="4">
        <v>990</v>
      </c>
      <c r="AF3255" s="4">
        <v>1052</v>
      </c>
      <c r="AG3255" s="4">
        <v>1261</v>
      </c>
      <c r="AH3255" s="4">
        <v>1675</v>
      </c>
      <c r="AI3255" s="4">
        <v>1864</v>
      </c>
      <c r="AJ3255" s="4">
        <v>2144</v>
      </c>
      <c r="AK3255" s="4">
        <v>1132.7326196227123</v>
      </c>
      <c r="AL3255" s="8">
        <v>1.1175511994638125</v>
      </c>
      <c r="AM3255" s="4">
        <v>1003.0434127293122</v>
      </c>
      <c r="AN3255" s="8">
        <v>0.98960014887121628</v>
      </c>
      <c r="AO3255" s="4">
        <v>873.35420583591213</v>
      </c>
      <c r="AP3255" s="8">
        <v>0.86164909827862002</v>
      </c>
    </row>
    <row r="3256" spans="1:42" x14ac:dyDescent="0.25">
      <c r="A3256" s="2" t="s">
        <v>9470</v>
      </c>
      <c r="B3256" t="s">
        <v>9451</v>
      </c>
      <c r="C3256" t="s">
        <v>14</v>
      </c>
      <c r="D3256" t="s">
        <v>9449</v>
      </c>
      <c r="E3256" s="3" t="s">
        <v>9450</v>
      </c>
      <c r="F3256" t="s">
        <v>9471</v>
      </c>
      <c r="G3256">
        <v>104</v>
      </c>
      <c r="H3256">
        <v>82</v>
      </c>
      <c r="I3256">
        <v>21</v>
      </c>
      <c r="J3256">
        <v>1</v>
      </c>
      <c r="K3256">
        <v>0</v>
      </c>
      <c r="L3256">
        <v>0</v>
      </c>
      <c r="M3256">
        <v>0</v>
      </c>
      <c r="N3256" s="2">
        <v>204.37580128205127</v>
      </c>
      <c r="O3256" s="2">
        <v>279.02825346794873</v>
      </c>
      <c r="P3256" s="2">
        <v>275.5</v>
      </c>
      <c r="Q3256" s="4">
        <v>758.90405475</v>
      </c>
      <c r="R3256" s="5">
        <v>0.05</v>
      </c>
      <c r="S3256" s="6">
        <v>796.84925748750004</v>
      </c>
      <c r="T3256" s="4">
        <v>0</v>
      </c>
      <c r="U3256" s="7">
        <v>796.84925748750004</v>
      </c>
      <c r="V3256" s="8">
        <v>0.79278622806864818</v>
      </c>
      <c r="W3256" s="7">
        <v>784.85836578796182</v>
      </c>
      <c r="X3256" s="7">
        <v>834.01111192821804</v>
      </c>
      <c r="Y3256" s="7">
        <v>999.70343359456547</v>
      </c>
      <c r="Z3256" s="7">
        <v>1327.9169320149858</v>
      </c>
      <c r="AA3256" s="7">
        <v>1477.7535291199604</v>
      </c>
      <c r="AB3256" s="7">
        <v>1699.7336729791818</v>
      </c>
      <c r="AC3256" s="7">
        <v>1105.6375</v>
      </c>
      <c r="AD3256" s="7">
        <v>1206.1499999999999</v>
      </c>
      <c r="AE3256" s="4">
        <v>990</v>
      </c>
      <c r="AF3256" s="4">
        <v>1052</v>
      </c>
      <c r="AG3256" s="4">
        <v>1261</v>
      </c>
      <c r="AH3256" s="4">
        <v>1675</v>
      </c>
      <c r="AI3256" s="4">
        <v>1864</v>
      </c>
      <c r="AJ3256" s="4">
        <v>2144</v>
      </c>
      <c r="AK3256" s="4">
        <v>1123.7335732880235</v>
      </c>
      <c r="AL3256" s="8">
        <v>1.1180038037935813</v>
      </c>
      <c r="AM3256" s="4">
        <v>1014.7721346878492</v>
      </c>
      <c r="AN3256" s="8">
        <v>1.0095979452186039</v>
      </c>
      <c r="AO3256" s="4">
        <v>905.81069608767461</v>
      </c>
      <c r="AP3256" s="8">
        <v>0.90119208664362604</v>
      </c>
    </row>
    <row r="3257" spans="1:42" x14ac:dyDescent="0.25">
      <c r="A3257" s="2" t="s">
        <v>9472</v>
      </c>
      <c r="B3257" t="s">
        <v>9451</v>
      </c>
      <c r="C3257" t="s">
        <v>14</v>
      </c>
      <c r="D3257" t="s">
        <v>9449</v>
      </c>
      <c r="E3257" s="3" t="s">
        <v>9450</v>
      </c>
      <c r="F3257" t="s">
        <v>9473</v>
      </c>
      <c r="G3257">
        <v>149</v>
      </c>
      <c r="H3257">
        <v>0</v>
      </c>
      <c r="I3257">
        <v>145</v>
      </c>
      <c r="J3257">
        <v>4</v>
      </c>
      <c r="K3257">
        <v>0</v>
      </c>
      <c r="L3257">
        <v>0</v>
      </c>
      <c r="M3257">
        <v>0</v>
      </c>
      <c r="N3257" s="2">
        <v>233.85234899328859</v>
      </c>
      <c r="O3257" s="2">
        <v>252.7978396823267</v>
      </c>
      <c r="P3257" s="2">
        <v>262.89</v>
      </c>
      <c r="Q3257" s="4">
        <v>749.54018867561524</v>
      </c>
      <c r="R3257" s="5">
        <v>0.05</v>
      </c>
      <c r="S3257" s="6">
        <v>787.01719810939608</v>
      </c>
      <c r="T3257" s="4">
        <v>0</v>
      </c>
      <c r="U3257" s="7">
        <v>787.01719810939608</v>
      </c>
      <c r="V3257" s="8">
        <v>0.74414637601723532</v>
      </c>
      <c r="W3257" s="7">
        <v>736.70491225706292</v>
      </c>
      <c r="X3257" s="7">
        <v>782.84198757013155</v>
      </c>
      <c r="Y3257" s="7">
        <v>938.36858015773373</v>
      </c>
      <c r="Z3257" s="7">
        <v>1246.4451798288692</v>
      </c>
      <c r="AA3257" s="7">
        <v>1387.0888448961266</v>
      </c>
      <c r="AB3257" s="7">
        <v>1595.4498301809524</v>
      </c>
      <c r="AC3257" s="7">
        <v>1163.371812080537</v>
      </c>
      <c r="AD3257" s="7">
        <v>1269.1328859060402</v>
      </c>
      <c r="AE3257" s="4">
        <v>990</v>
      </c>
      <c r="AF3257" s="4">
        <v>1052</v>
      </c>
      <c r="AG3257" s="4">
        <v>1261</v>
      </c>
      <c r="AH3257" s="4">
        <v>1675</v>
      </c>
      <c r="AI3257" s="4">
        <v>1864</v>
      </c>
      <c r="AJ3257" s="4">
        <v>2144</v>
      </c>
      <c r="AK3257" s="4">
        <v>1183.8916814066258</v>
      </c>
      <c r="AL3257" s="8">
        <v>1.1194021000202257</v>
      </c>
      <c r="AM3257" s="4">
        <v>1050.6129370157653</v>
      </c>
      <c r="AN3257" s="8">
        <v>0.99338338673563964</v>
      </c>
      <c r="AO3257" s="4">
        <v>917.33419262490429</v>
      </c>
      <c r="AP3257" s="8">
        <v>0.86736467345105306</v>
      </c>
    </row>
    <row r="3258" spans="1:42" x14ac:dyDescent="0.25">
      <c r="A3258" s="2" t="s">
        <v>9474</v>
      </c>
      <c r="B3258" t="s">
        <v>9451</v>
      </c>
      <c r="C3258" t="s">
        <v>14</v>
      </c>
      <c r="D3258" t="s">
        <v>9449</v>
      </c>
      <c r="E3258" s="3" t="s">
        <v>9450</v>
      </c>
      <c r="F3258" t="s">
        <v>9475</v>
      </c>
      <c r="G3258">
        <v>225</v>
      </c>
      <c r="H3258">
        <v>0</v>
      </c>
      <c r="I3258">
        <v>10</v>
      </c>
      <c r="J3258">
        <v>82</v>
      </c>
      <c r="K3258">
        <v>107</v>
      </c>
      <c r="L3258">
        <v>26</v>
      </c>
      <c r="M3258">
        <v>0</v>
      </c>
      <c r="N3258" s="2">
        <v>258.48</v>
      </c>
      <c r="O3258" s="2">
        <v>245.99744662962965</v>
      </c>
      <c r="P3258" s="2">
        <v>311.31</v>
      </c>
      <c r="Q3258" s="4">
        <v>815.78744662962959</v>
      </c>
      <c r="R3258" s="5">
        <v>0.05</v>
      </c>
      <c r="S3258" s="6">
        <v>856.57681896111114</v>
      </c>
      <c r="T3258" s="4">
        <v>188.51376146788991</v>
      </c>
      <c r="U3258" s="7">
        <v>1045.090580429001</v>
      </c>
      <c r="V3258" s="8">
        <v>0.6883425316998727</v>
      </c>
      <c r="W3258" s="7">
        <v>558.5373024392876</v>
      </c>
      <c r="X3258" s="7">
        <v>593.51640622841467</v>
      </c>
      <c r="Y3258" s="7">
        <v>711.4298367433754</v>
      </c>
      <c r="Z3258" s="7">
        <v>944.99998139980471</v>
      </c>
      <c r="AA3258" s="7">
        <v>1051.6298300473052</v>
      </c>
      <c r="AB3258" s="7">
        <v>1209.5999761917501</v>
      </c>
      <c r="AC3258" s="7">
        <v>1670.0982222222224</v>
      </c>
      <c r="AD3258" s="7">
        <v>1821.9253333333334</v>
      </c>
      <c r="AE3258" s="4">
        <v>990</v>
      </c>
      <c r="AF3258" s="4">
        <v>1052</v>
      </c>
      <c r="AG3258" s="4">
        <v>1261</v>
      </c>
      <c r="AH3258" s="4">
        <v>1675</v>
      </c>
      <c r="AI3258" s="4">
        <v>1864</v>
      </c>
      <c r="AJ3258" s="4">
        <v>2144</v>
      </c>
      <c r="AK3258" s="4">
        <v>1482.1424655347587</v>
      </c>
      <c r="AL3258" s="8">
        <v>1.1003675264426378</v>
      </c>
      <c r="AM3258" s="4">
        <v>1274.6528698890438</v>
      </c>
      <c r="AN3258" s="8">
        <v>0.96370577076063146</v>
      </c>
      <c r="AO3258" s="4">
        <v>1064.0664146068259</v>
      </c>
      <c r="AP3258" s="8">
        <v>0.82500428738187892</v>
      </c>
    </row>
    <row r="3259" spans="1:42" x14ac:dyDescent="0.25">
      <c r="A3259" s="2" t="s">
        <v>9476</v>
      </c>
      <c r="B3259" t="s">
        <v>9451</v>
      </c>
      <c r="C3259" t="s">
        <v>14</v>
      </c>
      <c r="D3259" t="s">
        <v>9449</v>
      </c>
      <c r="E3259" s="3" t="s">
        <v>9450</v>
      </c>
      <c r="F3259" t="s">
        <v>9477</v>
      </c>
      <c r="G3259">
        <v>137</v>
      </c>
      <c r="H3259">
        <v>0</v>
      </c>
      <c r="I3259">
        <v>0</v>
      </c>
      <c r="J3259">
        <v>29</v>
      </c>
      <c r="K3259">
        <v>92</v>
      </c>
      <c r="L3259">
        <v>15</v>
      </c>
      <c r="M3259">
        <v>1</v>
      </c>
      <c r="N3259" s="2">
        <v>222.39781021897809</v>
      </c>
      <c r="O3259" s="2">
        <v>221.34256590997575</v>
      </c>
      <c r="P3259" s="2">
        <v>314.48</v>
      </c>
      <c r="Q3259" s="4">
        <v>758.22037612895383</v>
      </c>
      <c r="R3259" s="5">
        <v>0.05</v>
      </c>
      <c r="S3259" s="6">
        <v>796.13139493540154</v>
      </c>
      <c r="T3259" s="4">
        <v>210.55384615384617</v>
      </c>
      <c r="U3259" s="7">
        <v>1006.6852410892477</v>
      </c>
      <c r="V3259" s="8">
        <v>0.62469540219694863</v>
      </c>
      <c r="W3259" s="7">
        <v>489.09649773789607</v>
      </c>
      <c r="X3259" s="7">
        <v>519.72678345481484</v>
      </c>
      <c r="Y3259" s="7">
        <v>622.98048853281512</v>
      </c>
      <c r="Z3259" s="7">
        <v>827.51175122320797</v>
      </c>
      <c r="AA3259" s="7">
        <v>920.88471897317004</v>
      </c>
      <c r="AB3259" s="7">
        <v>1059.2150415657063</v>
      </c>
      <c r="AC3259" s="7">
        <v>1772.6299270072996</v>
      </c>
      <c r="AD3259" s="7">
        <v>1933.7781021897811</v>
      </c>
      <c r="AE3259" s="4">
        <v>990</v>
      </c>
      <c r="AF3259" s="4">
        <v>1052</v>
      </c>
      <c r="AG3259" s="4">
        <v>1261</v>
      </c>
      <c r="AH3259" s="4">
        <v>1675</v>
      </c>
      <c r="AI3259" s="4">
        <v>1864</v>
      </c>
      <c r="AJ3259" s="4">
        <v>2144</v>
      </c>
      <c r="AK3259" s="4">
        <v>1539.2575477530911</v>
      </c>
      <c r="AL3259" s="8">
        <v>1.0858400300999234</v>
      </c>
      <c r="AM3259" s="4">
        <v>1291.5488301471944</v>
      </c>
      <c r="AN3259" s="8">
        <v>0.93212515413226493</v>
      </c>
      <c r="AO3259" s="4">
        <v>1043.8401125412981</v>
      </c>
      <c r="AP3259" s="8">
        <v>0.77841027816460684</v>
      </c>
    </row>
    <row r="3260" spans="1:42" x14ac:dyDescent="0.25">
      <c r="A3260" s="2" t="s">
        <v>9478</v>
      </c>
      <c r="B3260" t="s">
        <v>9451</v>
      </c>
      <c r="C3260" t="s">
        <v>14</v>
      </c>
      <c r="D3260" t="s">
        <v>9449</v>
      </c>
      <c r="E3260" s="3" t="s">
        <v>9450</v>
      </c>
      <c r="F3260" t="s">
        <v>9479</v>
      </c>
      <c r="G3260">
        <v>115</v>
      </c>
      <c r="H3260">
        <v>0</v>
      </c>
      <c r="I3260">
        <v>14</v>
      </c>
      <c r="J3260">
        <v>22</v>
      </c>
      <c r="K3260">
        <v>70</v>
      </c>
      <c r="L3260">
        <v>9</v>
      </c>
      <c r="M3260">
        <v>0</v>
      </c>
      <c r="N3260" s="2">
        <v>214.10362318840581</v>
      </c>
      <c r="O3260" s="2">
        <v>139.44637340579712</v>
      </c>
      <c r="P3260" s="2">
        <v>384.75</v>
      </c>
      <c r="Q3260" s="4">
        <v>738.29999659420287</v>
      </c>
      <c r="R3260" s="5">
        <v>0.05</v>
      </c>
      <c r="S3260" s="6">
        <v>775.21499642391302</v>
      </c>
      <c r="T3260" s="4">
        <v>170.47787610619469</v>
      </c>
      <c r="U3260" s="7">
        <v>945.69287253010771</v>
      </c>
      <c r="V3260" s="8">
        <v>0.61618779089023201</v>
      </c>
      <c r="W3260" s="7">
        <v>500.05794659857742</v>
      </c>
      <c r="X3260" s="7">
        <v>531.37470689060956</v>
      </c>
      <c r="Y3260" s="7">
        <v>636.94249561697586</v>
      </c>
      <c r="Z3260" s="7">
        <v>846.05763692183541</v>
      </c>
      <c r="AA3260" s="7">
        <v>941.52324490883666</v>
      </c>
      <c r="AB3260" s="7">
        <v>1082.9537752599495</v>
      </c>
      <c r="AC3260" s="7">
        <v>1688.2226086956523</v>
      </c>
      <c r="AD3260" s="7">
        <v>1841.6973913043478</v>
      </c>
      <c r="AE3260" s="4">
        <v>990</v>
      </c>
      <c r="AF3260" s="4">
        <v>1052</v>
      </c>
      <c r="AG3260" s="4">
        <v>1261</v>
      </c>
      <c r="AH3260" s="4">
        <v>1675</v>
      </c>
      <c r="AI3260" s="4">
        <v>1864</v>
      </c>
      <c r="AJ3260" s="4">
        <v>2144</v>
      </c>
      <c r="AK3260" s="4">
        <v>1493.520143100317</v>
      </c>
      <c r="AL3260" s="8">
        <v>1.0842159154244224</v>
      </c>
      <c r="AM3260" s="4">
        <v>1256.4097063333484</v>
      </c>
      <c r="AN3260" s="8">
        <v>0.92972119470439818</v>
      </c>
      <c r="AO3260" s="4">
        <v>1012.3254331908813</v>
      </c>
      <c r="AP3260" s="8">
        <v>0.77068251161025592</v>
      </c>
    </row>
    <row r="3261" spans="1:42" x14ac:dyDescent="0.25">
      <c r="A3261" s="2" t="s">
        <v>9480</v>
      </c>
      <c r="B3261" t="s">
        <v>9451</v>
      </c>
      <c r="C3261" t="s">
        <v>14</v>
      </c>
      <c r="D3261" t="s">
        <v>9449</v>
      </c>
      <c r="E3261" s="3" t="s">
        <v>9450</v>
      </c>
      <c r="F3261" t="s">
        <v>9481</v>
      </c>
      <c r="G3261">
        <v>75</v>
      </c>
      <c r="H3261">
        <v>0</v>
      </c>
      <c r="I3261">
        <v>0</v>
      </c>
      <c r="J3261">
        <v>6</v>
      </c>
      <c r="K3261">
        <v>63</v>
      </c>
      <c r="L3261">
        <v>6</v>
      </c>
      <c r="M3261">
        <v>0</v>
      </c>
      <c r="N3261" s="2">
        <v>241.80111111111111</v>
      </c>
      <c r="O3261" s="2">
        <v>226.25363633333339</v>
      </c>
      <c r="P3261" s="2">
        <v>305.38</v>
      </c>
      <c r="Q3261" s="4">
        <v>773.4347474444445</v>
      </c>
      <c r="R3261" s="5">
        <v>0.05</v>
      </c>
      <c r="S3261" s="6">
        <v>812.10648481666681</v>
      </c>
      <c r="T3261" s="4">
        <v>217.95890410958904</v>
      </c>
      <c r="U3261" s="7">
        <v>1030.0653889262558</v>
      </c>
      <c r="V3261" s="8">
        <v>0.62164477303938193</v>
      </c>
      <c r="W3261" s="7">
        <v>485.20544355371169</v>
      </c>
      <c r="X3261" s="7">
        <v>515.59204708939876</v>
      </c>
      <c r="Y3261" s="7">
        <v>618.02430739518229</v>
      </c>
      <c r="Z3261" s="7">
        <v>820.92840197218902</v>
      </c>
      <c r="AA3261" s="7">
        <v>913.55853210517034</v>
      </c>
      <c r="AB3261" s="7">
        <v>1050.7883545244019</v>
      </c>
      <c r="AC3261" s="7">
        <v>1822.7</v>
      </c>
      <c r="AD3261" s="7">
        <v>1988.3999999999999</v>
      </c>
      <c r="AE3261" s="4">
        <v>990</v>
      </c>
      <c r="AF3261" s="4">
        <v>1052</v>
      </c>
      <c r="AG3261" s="4">
        <v>1261</v>
      </c>
      <c r="AH3261" s="4">
        <v>1675</v>
      </c>
      <c r="AI3261" s="4">
        <v>1864</v>
      </c>
      <c r="AJ3261" s="4">
        <v>2144</v>
      </c>
      <c r="AK3261" s="4">
        <v>1580.1840154900895</v>
      </c>
      <c r="AL3261" s="8">
        <v>1.0851797945683033</v>
      </c>
      <c r="AM3261" s="4">
        <v>1327.9794531794132</v>
      </c>
      <c r="AN3261" s="8">
        <v>0.93297426511104542</v>
      </c>
      <c r="AO3261" s="4">
        <v>1064.3110471273428</v>
      </c>
      <c r="AP3261" s="8">
        <v>0.77385030249663955</v>
      </c>
    </row>
    <row r="3262" spans="1:42" x14ac:dyDescent="0.25">
      <c r="A3262" s="2" t="s">
        <v>9482</v>
      </c>
      <c r="B3262" t="s">
        <v>9451</v>
      </c>
      <c r="C3262" t="s">
        <v>14</v>
      </c>
      <c r="D3262" t="s">
        <v>9449</v>
      </c>
      <c r="E3262" s="3" t="s">
        <v>9450</v>
      </c>
      <c r="F3262" t="s">
        <v>9483</v>
      </c>
      <c r="G3262">
        <v>32</v>
      </c>
      <c r="H3262">
        <v>0</v>
      </c>
      <c r="I3262">
        <v>0</v>
      </c>
      <c r="J3262">
        <v>20</v>
      </c>
      <c r="K3262">
        <v>9</v>
      </c>
      <c r="L3262">
        <v>3</v>
      </c>
      <c r="M3262">
        <v>0</v>
      </c>
      <c r="N3262" s="2">
        <v>184.5390625</v>
      </c>
      <c r="O3262" s="2">
        <v>146.47449813541684</v>
      </c>
      <c r="P3262" s="2">
        <v>491.83</v>
      </c>
      <c r="Q3262" s="4">
        <v>822.84356063541691</v>
      </c>
      <c r="R3262" s="5">
        <v>0.05</v>
      </c>
      <c r="S3262" s="6">
        <v>863.98573866718777</v>
      </c>
      <c r="T3262" s="4">
        <v>139.81481481481481</v>
      </c>
      <c r="U3262" s="7">
        <v>1003.8005534820026</v>
      </c>
      <c r="V3262" s="8">
        <v>0.70001564084433676</v>
      </c>
      <c r="W3262" s="7">
        <v>596.48850874924278</v>
      </c>
      <c r="X3262" s="7">
        <v>633.84435475172074</v>
      </c>
      <c r="Y3262" s="7">
        <v>759.76970659878305</v>
      </c>
      <c r="Z3262" s="7">
        <v>1009.2103557121027</v>
      </c>
      <c r="AA3262" s="7">
        <v>1123.08543465514</v>
      </c>
      <c r="AB3262" s="7">
        <v>1291.7892553114916</v>
      </c>
      <c r="AC3262" s="7">
        <v>1577.3656250000001</v>
      </c>
      <c r="AD3262" s="7">
        <v>1720.7625</v>
      </c>
      <c r="AE3262" s="4">
        <v>990</v>
      </c>
      <c r="AF3262" s="4">
        <v>1052</v>
      </c>
      <c r="AG3262" s="4">
        <v>1261</v>
      </c>
      <c r="AH3262" s="4">
        <v>1675</v>
      </c>
      <c r="AI3262" s="4">
        <v>1864</v>
      </c>
      <c r="AJ3262" s="4">
        <v>2144</v>
      </c>
      <c r="AK3262" s="4">
        <v>1410.6995351753674</v>
      </c>
      <c r="AL3262" s="8">
        <v>1.0812748534374841</v>
      </c>
      <c r="AM3262" s="4">
        <v>1234.9701005834524</v>
      </c>
      <c r="AN3262" s="8">
        <v>0.95872724938968668</v>
      </c>
      <c r="AO3262" s="4">
        <v>1039.7151732591026</v>
      </c>
      <c r="AP3262" s="8">
        <v>0.82256324489213406</v>
      </c>
    </row>
    <row r="3263" spans="1:42" x14ac:dyDescent="0.25">
      <c r="A3263" s="2" t="s">
        <v>9484</v>
      </c>
      <c r="B3263" t="s">
        <v>9451</v>
      </c>
      <c r="C3263" t="s">
        <v>14</v>
      </c>
      <c r="D3263" t="s">
        <v>9449</v>
      </c>
      <c r="E3263" s="3" t="s">
        <v>9450</v>
      </c>
      <c r="F3263" t="s">
        <v>9485</v>
      </c>
      <c r="G3263">
        <v>37</v>
      </c>
      <c r="H3263">
        <v>0</v>
      </c>
      <c r="I3263">
        <v>0</v>
      </c>
      <c r="J3263">
        <v>8</v>
      </c>
      <c r="K3263">
        <v>23</v>
      </c>
      <c r="L3263">
        <v>6</v>
      </c>
      <c r="M3263">
        <v>0</v>
      </c>
      <c r="N3263" s="2">
        <v>204.61711711711712</v>
      </c>
      <c r="O3263" s="2">
        <v>133.63505588288288</v>
      </c>
      <c r="P3263" s="2">
        <v>369.53</v>
      </c>
      <c r="Q3263" s="4">
        <v>707.78217299999994</v>
      </c>
      <c r="R3263" s="5">
        <v>0.05</v>
      </c>
      <c r="S3263" s="6">
        <v>743.17128164999997</v>
      </c>
      <c r="T3263" s="4">
        <v>208.88571428571427</v>
      </c>
      <c r="U3263" s="7">
        <v>952.05699593571421</v>
      </c>
      <c r="V3263" s="8">
        <v>0.58909491863507235</v>
      </c>
      <c r="W3263" s="7">
        <v>455.24631748816</v>
      </c>
      <c r="X3263" s="7">
        <v>483.75669292681249</v>
      </c>
      <c r="Y3263" s="7">
        <v>579.8642488409796</v>
      </c>
      <c r="Z3263" s="7">
        <v>770.23998160875556</v>
      </c>
      <c r="AA3263" s="7">
        <v>857.15064222013166</v>
      </c>
      <c r="AB3263" s="7">
        <v>985.90717645920711</v>
      </c>
      <c r="AC3263" s="7">
        <v>1777.7486486486489</v>
      </c>
      <c r="AD3263" s="7">
        <v>1939.3621621621621</v>
      </c>
      <c r="AE3263" s="4">
        <v>990</v>
      </c>
      <c r="AF3263" s="4">
        <v>1052</v>
      </c>
      <c r="AG3263" s="4">
        <v>1261</v>
      </c>
      <c r="AH3263" s="4">
        <v>1675</v>
      </c>
      <c r="AI3263" s="4">
        <v>1864</v>
      </c>
      <c r="AJ3263" s="4">
        <v>2144</v>
      </c>
      <c r="AK3263" s="4">
        <v>1530.2823594554188</v>
      </c>
      <c r="AL3263" s="8">
        <v>1.0761278781280319</v>
      </c>
      <c r="AM3263" s="4">
        <v>1267.9120001869458</v>
      </c>
      <c r="AN3263" s="8">
        <v>0.91378355829704538</v>
      </c>
      <c r="AO3263" s="4">
        <v>1005.5416409184728</v>
      </c>
      <c r="AP3263" s="8">
        <v>0.75143923846605876</v>
      </c>
    </row>
    <row r="3264" spans="1:42" x14ac:dyDescent="0.25">
      <c r="A3264" s="2" t="s">
        <v>9486</v>
      </c>
      <c r="B3264" t="s">
        <v>9451</v>
      </c>
      <c r="C3264" t="s">
        <v>14</v>
      </c>
      <c r="D3264" t="s">
        <v>9449</v>
      </c>
      <c r="E3264" s="3" t="s">
        <v>9450</v>
      </c>
      <c r="F3264" t="s">
        <v>9487</v>
      </c>
      <c r="G3264">
        <v>24</v>
      </c>
      <c r="H3264">
        <v>0</v>
      </c>
      <c r="I3264">
        <v>0</v>
      </c>
      <c r="J3264">
        <v>0</v>
      </c>
      <c r="K3264">
        <v>21</v>
      </c>
      <c r="L3264">
        <v>3</v>
      </c>
      <c r="M3264">
        <v>0</v>
      </c>
      <c r="N3264" s="2">
        <v>209.64930555555554</v>
      </c>
      <c r="O3264" s="2">
        <v>73.637805875000026</v>
      </c>
      <c r="P3264" s="2">
        <v>513.41</v>
      </c>
      <c r="Q3264" s="4">
        <v>796.69711143055554</v>
      </c>
      <c r="R3264" s="5">
        <v>0.05</v>
      </c>
      <c r="S3264" s="6">
        <v>836.53196700208332</v>
      </c>
      <c r="T3264" s="4">
        <v>222.2608695652174</v>
      </c>
      <c r="U3264" s="7">
        <v>1058.7928365673008</v>
      </c>
      <c r="V3264" s="8">
        <v>0.6233234743202889</v>
      </c>
      <c r="W3264" s="7">
        <v>487.55119424950317</v>
      </c>
      <c r="X3264" s="7">
        <v>518.08470338432062</v>
      </c>
      <c r="Y3264" s="7">
        <v>621.01217772588234</v>
      </c>
      <c r="Z3264" s="7">
        <v>824.89722259385633</v>
      </c>
      <c r="AA3264" s="7">
        <v>917.97517785967068</v>
      </c>
      <c r="AB3264" s="7">
        <v>1055.8684449201362</v>
      </c>
      <c r="AC3264" s="7">
        <v>1868.4875000000002</v>
      </c>
      <c r="AD3264" s="7">
        <v>2038.35</v>
      </c>
      <c r="AE3264" s="4">
        <v>990</v>
      </c>
      <c r="AF3264" s="4">
        <v>1052</v>
      </c>
      <c r="AG3264" s="4">
        <v>1261</v>
      </c>
      <c r="AH3264" s="4">
        <v>1675</v>
      </c>
      <c r="AI3264" s="4">
        <v>1864</v>
      </c>
      <c r="AJ3264" s="4">
        <v>2144</v>
      </c>
      <c r="AK3264" s="4">
        <v>1595.9611314708645</v>
      </c>
      <c r="AL3264" s="8">
        <v>1.070408124828071</v>
      </c>
      <c r="AM3264" s="4">
        <v>1342.8180766479375</v>
      </c>
      <c r="AN3264" s="8">
        <v>0.92137990799214364</v>
      </c>
      <c r="AO3264" s="4">
        <v>1089.6750218250104</v>
      </c>
      <c r="AP3264" s="8">
        <v>0.77235169115621627</v>
      </c>
    </row>
    <row r="3265" spans="1:42" x14ac:dyDescent="0.25">
      <c r="A3265" s="2" t="s">
        <v>9488</v>
      </c>
      <c r="B3265" t="s">
        <v>9451</v>
      </c>
      <c r="C3265" t="s">
        <v>14</v>
      </c>
      <c r="D3265" t="s">
        <v>9449</v>
      </c>
      <c r="E3265" s="3" t="s">
        <v>9450</v>
      </c>
      <c r="F3265" t="s">
        <v>9489</v>
      </c>
      <c r="G3265">
        <v>16</v>
      </c>
      <c r="H3265">
        <v>0</v>
      </c>
      <c r="I3265">
        <v>0</v>
      </c>
      <c r="J3265">
        <v>0</v>
      </c>
      <c r="K3265">
        <v>16</v>
      </c>
      <c r="L3265">
        <v>0</v>
      </c>
      <c r="M3265">
        <v>0</v>
      </c>
      <c r="N3265" s="2">
        <v>205.421875</v>
      </c>
      <c r="O3265" s="2">
        <v>321.13433687499997</v>
      </c>
      <c r="P3265" s="2">
        <v>298.55</v>
      </c>
      <c r="Q3265" s="4">
        <v>825.10621187499987</v>
      </c>
      <c r="R3265" s="5">
        <v>0.05</v>
      </c>
      <c r="S3265" s="6">
        <v>866.36152246874985</v>
      </c>
      <c r="T3265" s="4">
        <v>222.2</v>
      </c>
      <c r="U3265" s="7">
        <v>1088.5615224687499</v>
      </c>
      <c r="V3265" s="8">
        <v>0.64988747610074615</v>
      </c>
      <c r="W3265" s="7">
        <v>512.05845208600738</v>
      </c>
      <c r="X3265" s="7">
        <v>544.12675918634318</v>
      </c>
      <c r="Y3265" s="7">
        <v>652.22798796005588</v>
      </c>
      <c r="Z3265" s="7">
        <v>866.36152246874985</v>
      </c>
      <c r="AA3265" s="7">
        <v>964.11813604880592</v>
      </c>
      <c r="AB3265" s="7">
        <v>1108.9427487599999</v>
      </c>
      <c r="AC3265" s="7">
        <v>1842.5000000000002</v>
      </c>
      <c r="AD3265" s="7">
        <v>2010</v>
      </c>
      <c r="AE3265" s="4">
        <v>990</v>
      </c>
      <c r="AF3265" s="4">
        <v>1052</v>
      </c>
      <c r="AG3265" s="4">
        <v>1261</v>
      </c>
      <c r="AH3265" s="4">
        <v>1675</v>
      </c>
      <c r="AI3265" s="4">
        <v>1864</v>
      </c>
      <c r="AJ3265" s="4">
        <v>2144</v>
      </c>
      <c r="AK3265" s="4">
        <v>1575.9767273393556</v>
      </c>
      <c r="AL3265" s="8">
        <v>1.0735383446802123</v>
      </c>
      <c r="AM3265" s="4">
        <v>1322.5427255998534</v>
      </c>
      <c r="AN3265" s="8">
        <v>0.92223446304468859</v>
      </c>
      <c r="AO3265" s="4">
        <v>1069.1087238603516</v>
      </c>
      <c r="AP3265" s="8">
        <v>0.77093058140916515</v>
      </c>
    </row>
    <row r="3266" spans="1:42" x14ac:dyDescent="0.25">
      <c r="A3266" s="2" t="s">
        <v>9490</v>
      </c>
      <c r="B3266" t="s">
        <v>9451</v>
      </c>
      <c r="C3266" t="s">
        <v>14</v>
      </c>
      <c r="D3266" t="s">
        <v>9449</v>
      </c>
      <c r="E3266" s="3" t="s">
        <v>9450</v>
      </c>
      <c r="F3266" t="s">
        <v>9491</v>
      </c>
      <c r="G3266">
        <v>12</v>
      </c>
      <c r="H3266">
        <v>0</v>
      </c>
      <c r="I3266">
        <v>0</v>
      </c>
      <c r="J3266">
        <v>0</v>
      </c>
      <c r="K3266">
        <v>12</v>
      </c>
      <c r="L3266">
        <v>0</v>
      </c>
      <c r="M3266">
        <v>0</v>
      </c>
      <c r="N3266" s="2">
        <v>205.42361111111111</v>
      </c>
      <c r="O3266" s="2">
        <v>281.12788188888891</v>
      </c>
      <c r="P3266" s="2">
        <v>268.98</v>
      </c>
      <c r="Q3266" s="4">
        <v>755.53149300000007</v>
      </c>
      <c r="R3266" s="5">
        <v>0.05</v>
      </c>
      <c r="S3266" s="6">
        <v>793.30806765000011</v>
      </c>
      <c r="T3266" s="4">
        <v>225.33333333333334</v>
      </c>
      <c r="U3266" s="7">
        <v>1018.6414009833335</v>
      </c>
      <c r="V3266" s="8">
        <v>0.6081441199900498</v>
      </c>
      <c r="W3266" s="7">
        <v>468.88058923791044</v>
      </c>
      <c r="X3266" s="7">
        <v>498.24482815988063</v>
      </c>
      <c r="Y3266" s="7">
        <v>597.23073033232833</v>
      </c>
      <c r="Z3266" s="7">
        <v>793.30806764999988</v>
      </c>
      <c r="AA3266" s="7">
        <v>882.82163468632837</v>
      </c>
      <c r="AB3266" s="7">
        <v>1015.4343265919999</v>
      </c>
      <c r="AC3266" s="7">
        <v>1842.5000000000002</v>
      </c>
      <c r="AD3266" s="7">
        <v>2010</v>
      </c>
      <c r="AE3266" s="4">
        <v>990</v>
      </c>
      <c r="AF3266" s="4">
        <v>1052</v>
      </c>
      <c r="AG3266" s="4">
        <v>1261</v>
      </c>
      <c r="AH3266" s="4">
        <v>1675</v>
      </c>
      <c r="AI3266" s="4">
        <v>1864</v>
      </c>
      <c r="AJ3266" s="4">
        <v>2144</v>
      </c>
      <c r="AK3266" s="4">
        <v>1527.3992419911463</v>
      </c>
      <c r="AL3266" s="8">
        <v>1.0464075076564057</v>
      </c>
      <c r="AM3266" s="4">
        <v>1307.1718896888021</v>
      </c>
      <c r="AN3266" s="8">
        <v>0.91492849135649879</v>
      </c>
      <c r="AO3266" s="4">
        <v>1013.5354199523439</v>
      </c>
      <c r="AP3266" s="8">
        <v>0.73962313628995657</v>
      </c>
    </row>
    <row r="3267" spans="1:42" x14ac:dyDescent="0.25">
      <c r="A3267" s="2" t="s">
        <v>9492</v>
      </c>
      <c r="B3267" t="s">
        <v>9451</v>
      </c>
      <c r="C3267" t="s">
        <v>14</v>
      </c>
      <c r="D3267" t="s">
        <v>9449</v>
      </c>
      <c r="E3267" s="3" t="s">
        <v>9450</v>
      </c>
      <c r="F3267" t="s">
        <v>9493</v>
      </c>
      <c r="G3267">
        <v>12</v>
      </c>
      <c r="H3267">
        <v>0</v>
      </c>
      <c r="I3267">
        <v>0</v>
      </c>
      <c r="J3267">
        <v>0</v>
      </c>
      <c r="K3267">
        <v>12</v>
      </c>
      <c r="L3267">
        <v>0</v>
      </c>
      <c r="M3267">
        <v>0</v>
      </c>
      <c r="N3267" s="2">
        <v>197.20833333333334</v>
      </c>
      <c r="O3267" s="2">
        <v>100.16246788888888</v>
      </c>
      <c r="P3267" s="2">
        <v>515.57000000000005</v>
      </c>
      <c r="Q3267" s="4">
        <v>812.94080122222226</v>
      </c>
      <c r="R3267" s="5">
        <v>0.05</v>
      </c>
      <c r="S3267" s="6">
        <v>853.58784128333343</v>
      </c>
      <c r="T3267" s="4">
        <v>116.75</v>
      </c>
      <c r="U3267" s="7">
        <v>970.33784128333343</v>
      </c>
      <c r="V3267" s="8">
        <v>0.57930617390049755</v>
      </c>
      <c r="W3267" s="7">
        <v>504.50863454955226</v>
      </c>
      <c r="X3267" s="7">
        <v>536.10412479406966</v>
      </c>
      <c r="Y3267" s="7">
        <v>642.61150319897513</v>
      </c>
      <c r="Z3267" s="7">
        <v>853.58784128333332</v>
      </c>
      <c r="AA3267" s="7">
        <v>949.90312606097518</v>
      </c>
      <c r="AB3267" s="7">
        <v>1092.5924368426668</v>
      </c>
      <c r="AC3267" s="7">
        <v>1842.5000000000002</v>
      </c>
      <c r="AD3267" s="7">
        <v>2010</v>
      </c>
      <c r="AE3267" s="4">
        <v>990</v>
      </c>
      <c r="AF3267" s="4">
        <v>1052</v>
      </c>
      <c r="AG3267" s="4">
        <v>1261</v>
      </c>
      <c r="AH3267" s="4">
        <v>1675</v>
      </c>
      <c r="AI3267" s="4">
        <v>1864</v>
      </c>
      <c r="AJ3267" s="4">
        <v>2144</v>
      </c>
      <c r="AK3267" s="4">
        <v>1626.0306740940975</v>
      </c>
      <c r="AL3267" s="8">
        <v>1.0404660740860283</v>
      </c>
      <c r="AM3267" s="4">
        <v>1394.2978242508682</v>
      </c>
      <c r="AN3267" s="8">
        <v>0.90211810403036907</v>
      </c>
      <c r="AO3267" s="4">
        <v>1085.3206911265627</v>
      </c>
      <c r="AP3267" s="8">
        <v>0.71765414395615679</v>
      </c>
    </row>
    <row r="3268" spans="1:42" x14ac:dyDescent="0.25">
      <c r="A3268" s="2" t="s">
        <v>9494</v>
      </c>
      <c r="B3268" t="s">
        <v>9451</v>
      </c>
      <c r="C3268" t="s">
        <v>14</v>
      </c>
      <c r="D3268" t="s">
        <v>9449</v>
      </c>
      <c r="E3268" s="3" t="s">
        <v>9450</v>
      </c>
      <c r="F3268" t="s">
        <v>9495</v>
      </c>
      <c r="G3268">
        <v>20</v>
      </c>
      <c r="H3268">
        <v>0</v>
      </c>
      <c r="I3268">
        <v>0</v>
      </c>
      <c r="J3268">
        <v>11</v>
      </c>
      <c r="K3268">
        <v>9</v>
      </c>
      <c r="L3268">
        <v>0</v>
      </c>
      <c r="M3268">
        <v>0</v>
      </c>
      <c r="N3268" s="2">
        <v>181.41249999999999</v>
      </c>
      <c r="O3268" s="2">
        <v>256.38948808333339</v>
      </c>
      <c r="P3268" s="2">
        <v>360</v>
      </c>
      <c r="Q3268" s="4">
        <v>797.80198808333341</v>
      </c>
      <c r="R3268" s="5">
        <v>0.05</v>
      </c>
      <c r="S3268" s="6">
        <v>837.69208748750009</v>
      </c>
      <c r="T3268" s="4">
        <v>118.6</v>
      </c>
      <c r="U3268" s="7">
        <v>956.29208748750011</v>
      </c>
      <c r="V3268" s="8">
        <v>0.66074213189214404</v>
      </c>
      <c r="W3268" s="7">
        <v>573.00847551483798</v>
      </c>
      <c r="X3268" s="7">
        <v>608.89385478950464</v>
      </c>
      <c r="Y3268" s="7">
        <v>729.86231073152601</v>
      </c>
      <c r="Z3268" s="7">
        <v>969.48403685591279</v>
      </c>
      <c r="AA3268" s="7">
        <v>1078.8765639996548</v>
      </c>
      <c r="AB3268" s="7">
        <v>1240.9395671755683</v>
      </c>
      <c r="AC3268" s="7">
        <v>1592.03</v>
      </c>
      <c r="AD3268" s="7">
        <v>1736.76</v>
      </c>
      <c r="AE3268" s="4">
        <v>990</v>
      </c>
      <c r="AF3268" s="4">
        <v>1052</v>
      </c>
      <c r="AG3268" s="4">
        <v>1261</v>
      </c>
      <c r="AH3268" s="4">
        <v>1675</v>
      </c>
      <c r="AI3268" s="4">
        <v>1864</v>
      </c>
      <c r="AJ3268" s="4">
        <v>2144</v>
      </c>
      <c r="AK3268" s="4">
        <v>1455.2003492946876</v>
      </c>
      <c r="AL3268" s="8">
        <v>1.0874043731739707</v>
      </c>
      <c r="AM3268" s="4">
        <v>1249.3642620256251</v>
      </c>
      <c r="AN3268" s="8">
        <v>0.94518362608002837</v>
      </c>
      <c r="AO3268" s="4">
        <v>1043.5281747565627</v>
      </c>
      <c r="AP3268" s="8">
        <v>0.80296287898608631</v>
      </c>
    </row>
    <row r="3269" spans="1:42" x14ac:dyDescent="0.25">
      <c r="A3269" s="2" t="s">
        <v>9497</v>
      </c>
      <c r="B3269" t="s">
        <v>5227</v>
      </c>
      <c r="C3269" t="s">
        <v>14</v>
      </c>
      <c r="D3269" t="s">
        <v>9496</v>
      </c>
      <c r="E3269" s="3" t="s">
        <v>9450</v>
      </c>
      <c r="F3269" t="s">
        <v>9498</v>
      </c>
      <c r="G3269">
        <v>149</v>
      </c>
      <c r="H3269">
        <v>0</v>
      </c>
      <c r="I3269">
        <v>0</v>
      </c>
      <c r="J3269">
        <v>36</v>
      </c>
      <c r="K3269">
        <v>89</v>
      </c>
      <c r="L3269">
        <v>19</v>
      </c>
      <c r="M3269">
        <v>5</v>
      </c>
      <c r="N3269" s="2">
        <v>288.53914988814319</v>
      </c>
      <c r="O3269" s="2">
        <v>203.70164666666673</v>
      </c>
      <c r="P3269" s="2">
        <v>385.27</v>
      </c>
      <c r="Q3269" s="4">
        <v>877.51079655480987</v>
      </c>
      <c r="R3269" s="5">
        <v>0.05</v>
      </c>
      <c r="S3269" s="6">
        <v>921.38633638255044</v>
      </c>
      <c r="T3269" s="4">
        <v>216.28859060402684</v>
      </c>
      <c r="U3269" s="7">
        <v>1137.6749269865772</v>
      </c>
      <c r="V3269" s="8">
        <v>0.76196487654909228</v>
      </c>
      <c r="W3269" s="7">
        <v>502.93995908919891</v>
      </c>
      <c r="X3269" s="7">
        <v>561.5648622959153</v>
      </c>
      <c r="Y3269" s="7">
        <v>694.24227481637888</v>
      </c>
      <c r="Z3269" s="7">
        <v>972.55628898721159</v>
      </c>
      <c r="AA3269" s="7">
        <v>1039.8206516138653</v>
      </c>
      <c r="AB3269" s="7">
        <v>1195.9480254170153</v>
      </c>
      <c r="AC3269" s="7">
        <v>1642.3885906040271</v>
      </c>
      <c r="AD3269" s="7">
        <v>1791.6966442953021</v>
      </c>
      <c r="AE3269" s="4">
        <v>815</v>
      </c>
      <c r="AF3269" s="4">
        <v>910</v>
      </c>
      <c r="AG3269" s="4">
        <v>1125</v>
      </c>
      <c r="AH3269" s="4">
        <v>1576</v>
      </c>
      <c r="AI3269" s="4">
        <v>1685</v>
      </c>
      <c r="AJ3269" s="4">
        <v>1938</v>
      </c>
      <c r="AK3269" s="4">
        <v>1447.3566160747939</v>
      </c>
      <c r="AL3269" s="8">
        <v>1.1142367511659794</v>
      </c>
      <c r="AM3269" s="4">
        <v>1270.7248057303839</v>
      </c>
      <c r="AN3269" s="8">
        <v>0.99593649476478607</v>
      </c>
      <c r="AO3269" s="4">
        <v>1094.0929953859738</v>
      </c>
      <c r="AP3269" s="8">
        <v>0.87763623836359272</v>
      </c>
    </row>
    <row r="3270" spans="1:42" x14ac:dyDescent="0.25">
      <c r="A3270" s="2" t="s">
        <v>9499</v>
      </c>
      <c r="B3270" t="s">
        <v>5227</v>
      </c>
      <c r="C3270" t="s">
        <v>14</v>
      </c>
      <c r="D3270" t="s">
        <v>9496</v>
      </c>
      <c r="E3270" s="3" t="s">
        <v>9450</v>
      </c>
      <c r="F3270" t="s">
        <v>9500</v>
      </c>
      <c r="G3270">
        <v>51</v>
      </c>
      <c r="H3270">
        <v>0</v>
      </c>
      <c r="I3270">
        <v>0</v>
      </c>
      <c r="J3270">
        <v>10</v>
      </c>
      <c r="K3270">
        <v>33</v>
      </c>
      <c r="L3270">
        <v>8</v>
      </c>
      <c r="M3270">
        <v>0</v>
      </c>
      <c r="N3270" s="2">
        <v>209.88562091503266</v>
      </c>
      <c r="O3270" s="2">
        <v>137.73865978431374</v>
      </c>
      <c r="P3270" s="2">
        <v>393.93</v>
      </c>
      <c r="Q3270" s="4">
        <v>741.55428069934646</v>
      </c>
      <c r="R3270" s="5">
        <v>0.05</v>
      </c>
      <c r="S3270" s="6">
        <v>778.63199473431382</v>
      </c>
      <c r="T3270" s="4">
        <v>211.98</v>
      </c>
      <c r="U3270" s="7">
        <v>990.61199473431384</v>
      </c>
      <c r="V3270" s="8">
        <v>0.65835976610610136</v>
      </c>
      <c r="W3270" s="7">
        <v>421.74462275706628</v>
      </c>
      <c r="X3270" s="7">
        <v>470.90503890666298</v>
      </c>
      <c r="Y3270" s="7">
        <v>582.16282282417126</v>
      </c>
      <c r="Z3270" s="7">
        <v>815.54543001857235</v>
      </c>
      <c r="AA3270" s="7">
        <v>871.95053907442548</v>
      </c>
      <c r="AB3270" s="7">
        <v>1002.8724894517723</v>
      </c>
      <c r="AC3270" s="7">
        <v>1655.1333333333334</v>
      </c>
      <c r="AD3270" s="7">
        <v>1805.6000000000001</v>
      </c>
      <c r="AE3270" s="4">
        <v>815</v>
      </c>
      <c r="AF3270" s="4">
        <v>910</v>
      </c>
      <c r="AG3270" s="4">
        <v>1125</v>
      </c>
      <c r="AH3270" s="4">
        <v>1576</v>
      </c>
      <c r="AI3270" s="4">
        <v>1685</v>
      </c>
      <c r="AJ3270" s="4">
        <v>1938</v>
      </c>
      <c r="AK3270" s="4">
        <v>1416.4067156975489</v>
      </c>
      <c r="AL3270" s="8">
        <v>1.0822242239903956</v>
      </c>
      <c r="AM3270" s="4">
        <v>1203.8151420431375</v>
      </c>
      <c r="AN3270" s="8">
        <v>0.94093607136229784</v>
      </c>
      <c r="AO3270" s="4">
        <v>991.22356838872554</v>
      </c>
      <c r="AP3270" s="8">
        <v>0.79964791873419938</v>
      </c>
    </row>
    <row r="3271" spans="1:42" x14ac:dyDescent="0.25">
      <c r="A3271" s="2" t="s">
        <v>9503</v>
      </c>
      <c r="B3271" t="s">
        <v>9502</v>
      </c>
      <c r="C3271" t="s">
        <v>14</v>
      </c>
      <c r="D3271" t="s">
        <v>9501</v>
      </c>
      <c r="E3271" s="3" t="s">
        <v>9450</v>
      </c>
      <c r="F3271" t="s">
        <v>9504</v>
      </c>
      <c r="G3271">
        <v>280</v>
      </c>
      <c r="H3271">
        <v>94</v>
      </c>
      <c r="I3271">
        <v>180</v>
      </c>
      <c r="J3271">
        <v>6</v>
      </c>
      <c r="K3271">
        <v>0</v>
      </c>
      <c r="L3271">
        <v>0</v>
      </c>
      <c r="M3271">
        <v>0</v>
      </c>
      <c r="N3271" s="2">
        <v>209.73809523809521</v>
      </c>
      <c r="O3271" s="2">
        <v>228.53935776190474</v>
      </c>
      <c r="P3271" s="2">
        <v>291.24</v>
      </c>
      <c r="Q3271" s="4">
        <v>729.51745299999993</v>
      </c>
      <c r="R3271" s="5">
        <v>0.05</v>
      </c>
      <c r="S3271" s="6">
        <v>765.99332564999997</v>
      </c>
      <c r="T3271" s="4">
        <v>0</v>
      </c>
      <c r="U3271" s="7">
        <v>765.99332564999997</v>
      </c>
      <c r="V3271" s="8">
        <v>0.88227024155690292</v>
      </c>
      <c r="W3271" s="7">
        <v>679.34808599881535</v>
      </c>
      <c r="X3271" s="7">
        <v>803.74819005833854</v>
      </c>
      <c r="Y3271" s="7">
        <v>990.78948126840203</v>
      </c>
      <c r="Z3271" s="7">
        <v>1258.1173644601436</v>
      </c>
      <c r="AA3271" s="7">
        <v>1616.3190825322463</v>
      </c>
      <c r="AB3271" s="7">
        <v>1858.9433989603945</v>
      </c>
      <c r="AC3271" s="7">
        <v>955.02785714285733</v>
      </c>
      <c r="AD3271" s="7">
        <v>1041.8485714285714</v>
      </c>
      <c r="AE3271" s="4">
        <v>770</v>
      </c>
      <c r="AF3271" s="4">
        <v>911</v>
      </c>
      <c r="AG3271" s="4">
        <v>1123</v>
      </c>
      <c r="AH3271" s="4">
        <v>1426</v>
      </c>
      <c r="AI3271" s="4">
        <v>1832</v>
      </c>
      <c r="AJ3271" s="4">
        <v>2107</v>
      </c>
      <c r="AK3271" s="4">
        <v>988.54854052392875</v>
      </c>
      <c r="AL3271" s="8">
        <v>1.1386090850056356</v>
      </c>
      <c r="AM3271" s="4">
        <v>914.36346889928575</v>
      </c>
      <c r="AN3271" s="8">
        <v>1.0531628038560581</v>
      </c>
      <c r="AO3271" s="4">
        <v>840.17839727464286</v>
      </c>
      <c r="AP3271" s="8">
        <v>0.96771652270648045</v>
      </c>
    </row>
    <row r="3272" spans="1:42" x14ac:dyDescent="0.25">
      <c r="A3272" s="2" t="s">
        <v>9505</v>
      </c>
      <c r="B3272" t="s">
        <v>9502</v>
      </c>
      <c r="C3272" t="s">
        <v>14</v>
      </c>
      <c r="D3272" t="s">
        <v>9501</v>
      </c>
      <c r="E3272" s="3" t="s">
        <v>9450</v>
      </c>
      <c r="F3272" t="s">
        <v>9506</v>
      </c>
      <c r="G3272">
        <v>111</v>
      </c>
      <c r="H3272">
        <v>0</v>
      </c>
      <c r="I3272">
        <v>0</v>
      </c>
      <c r="J3272">
        <v>72</v>
      </c>
      <c r="K3272">
        <v>39</v>
      </c>
      <c r="L3272">
        <v>0</v>
      </c>
      <c r="M3272">
        <v>0</v>
      </c>
      <c r="N3272" s="2">
        <v>256.81156156156158</v>
      </c>
      <c r="O3272" s="2">
        <v>131.58948392492488</v>
      </c>
      <c r="P3272" s="2">
        <v>371.67</v>
      </c>
      <c r="Q3272" s="4">
        <v>760.07104548648647</v>
      </c>
      <c r="R3272" s="5">
        <v>0.05</v>
      </c>
      <c r="S3272" s="6">
        <v>798.07459776081078</v>
      </c>
      <c r="T3272" s="4">
        <v>122.62264150943396</v>
      </c>
      <c r="U3272" s="7">
        <v>920.69723927024472</v>
      </c>
      <c r="V3272" s="8">
        <v>0.74886343928333821</v>
      </c>
      <c r="W3272" s="7">
        <v>499.82733106628933</v>
      </c>
      <c r="X3272" s="7">
        <v>591.35415402777858</v>
      </c>
      <c r="Y3272" s="7">
        <v>728.96895167200375</v>
      </c>
      <c r="Z3272" s="7">
        <v>925.65425207860858</v>
      </c>
      <c r="AA3272" s="7">
        <v>1189.1995720953794</v>
      </c>
      <c r="AB3272" s="7">
        <v>1367.7093331904825</v>
      </c>
      <c r="AC3272" s="7">
        <v>1352.4054054054054</v>
      </c>
      <c r="AD3272" s="7">
        <v>1475.3513513513512</v>
      </c>
      <c r="AE3272" s="4">
        <v>770</v>
      </c>
      <c r="AF3272" s="4">
        <v>911</v>
      </c>
      <c r="AG3272" s="4">
        <v>1123</v>
      </c>
      <c r="AH3272" s="4">
        <v>1426</v>
      </c>
      <c r="AI3272" s="4">
        <v>1832</v>
      </c>
      <c r="AJ3272" s="4">
        <v>2107</v>
      </c>
      <c r="AK3272" s="4">
        <v>1246.7234927620659</v>
      </c>
      <c r="AL3272" s="8">
        <v>1.1137790056725765</v>
      </c>
      <c r="AM3272" s="4">
        <v>1097.173861094981</v>
      </c>
      <c r="AN3272" s="8">
        <v>0.99214048354283058</v>
      </c>
      <c r="AO3272" s="4">
        <v>947.6242294278959</v>
      </c>
      <c r="AP3272" s="8">
        <v>0.87050196141308445</v>
      </c>
    </row>
    <row r="3273" spans="1:42" x14ac:dyDescent="0.25">
      <c r="A3273" s="2" t="s">
        <v>9507</v>
      </c>
      <c r="B3273" t="s">
        <v>9502</v>
      </c>
      <c r="C3273" t="s">
        <v>14</v>
      </c>
      <c r="D3273" t="s">
        <v>9501</v>
      </c>
      <c r="E3273" s="3" t="s">
        <v>9450</v>
      </c>
      <c r="F3273" t="s">
        <v>9508</v>
      </c>
      <c r="G3273">
        <v>3</v>
      </c>
      <c r="H3273">
        <v>0</v>
      </c>
      <c r="I3273">
        <v>0</v>
      </c>
      <c r="J3273">
        <v>3</v>
      </c>
      <c r="K3273">
        <v>0</v>
      </c>
      <c r="L3273">
        <v>0</v>
      </c>
      <c r="M3273">
        <v>0</v>
      </c>
      <c r="N3273" s="2">
        <v>171.9722222222222</v>
      </c>
      <c r="O3273" s="2">
        <v>284.75240499999995</v>
      </c>
      <c r="P3273" s="2">
        <v>338.63</v>
      </c>
      <c r="Q3273" s="4">
        <v>795.35462722222212</v>
      </c>
      <c r="R3273" s="5">
        <v>0.05</v>
      </c>
      <c r="S3273" s="6">
        <v>835.12235858333327</v>
      </c>
      <c r="T3273" s="4">
        <v>0</v>
      </c>
      <c r="U3273" s="7">
        <v>835.12235858333327</v>
      </c>
      <c r="V3273" s="8">
        <v>0.74365303524784798</v>
      </c>
      <c r="W3273" s="7">
        <v>572.612837140843</v>
      </c>
      <c r="X3273" s="7">
        <v>677.46791511078948</v>
      </c>
      <c r="Y3273" s="7">
        <v>835.12235858333327</v>
      </c>
      <c r="Z3273" s="7">
        <v>1060.4492282634312</v>
      </c>
      <c r="AA3273" s="7">
        <v>1362.3723605740574</v>
      </c>
      <c r="AB3273" s="7">
        <v>1566.8769452672157</v>
      </c>
      <c r="AC3273" s="7">
        <v>1235.3000000000002</v>
      </c>
      <c r="AD3273" s="7">
        <v>1347.6</v>
      </c>
      <c r="AE3273" s="4">
        <v>770</v>
      </c>
      <c r="AF3273" s="4">
        <v>911</v>
      </c>
      <c r="AG3273" s="4">
        <v>1123</v>
      </c>
      <c r="AH3273" s="4">
        <v>1426</v>
      </c>
      <c r="AI3273" s="4">
        <v>1832</v>
      </c>
      <c r="AJ3273" s="4">
        <v>2107</v>
      </c>
      <c r="AK3273" s="4">
        <v>1133.7478518472224</v>
      </c>
      <c r="AL3273" s="8">
        <v>1.0095706605941428</v>
      </c>
      <c r="AM3273" s="4">
        <v>984.43510521527787</v>
      </c>
      <c r="AN3273" s="8">
        <v>0.87661184792099545</v>
      </c>
      <c r="AO3273" s="4">
        <v>835.12235858333327</v>
      </c>
      <c r="AP3273" s="8">
        <v>0.74365303524784798</v>
      </c>
    </row>
    <row r="3274" spans="1:42" x14ac:dyDescent="0.25">
      <c r="A3274" s="2" t="s">
        <v>9511</v>
      </c>
      <c r="B3274" t="s">
        <v>9510</v>
      </c>
      <c r="C3274" t="s">
        <v>149</v>
      </c>
      <c r="D3274" t="s">
        <v>9509</v>
      </c>
      <c r="E3274" s="3" t="s">
        <v>9450</v>
      </c>
      <c r="F3274" t="s">
        <v>9512</v>
      </c>
      <c r="G3274">
        <v>172</v>
      </c>
      <c r="H3274">
        <v>0</v>
      </c>
      <c r="I3274">
        <v>116</v>
      </c>
      <c r="J3274">
        <v>25</v>
      </c>
      <c r="K3274">
        <v>26</v>
      </c>
      <c r="L3274">
        <v>5</v>
      </c>
      <c r="M3274">
        <v>0</v>
      </c>
      <c r="N3274" s="2">
        <v>187.58139534883719</v>
      </c>
      <c r="O3274" s="2">
        <v>215.26543192248073</v>
      </c>
      <c r="P3274" s="2">
        <v>319.02999999999997</v>
      </c>
      <c r="Q3274" s="4">
        <v>721.87682727131789</v>
      </c>
      <c r="R3274" s="5">
        <v>0.05</v>
      </c>
      <c r="S3274" s="6">
        <v>757.97066863488385</v>
      </c>
      <c r="T3274" s="4">
        <v>41.436046511627907</v>
      </c>
      <c r="U3274" s="7">
        <v>799.40671514651171</v>
      </c>
      <c r="V3274" s="8">
        <v>0.89124078770782433</v>
      </c>
      <c r="W3274" s="7">
        <v>550.12407363628552</v>
      </c>
      <c r="X3274" s="7">
        <v>657.44474545165917</v>
      </c>
      <c r="Y3274" s="7">
        <v>795.18702502572148</v>
      </c>
      <c r="Z3274" s="7">
        <v>1059.6860035943196</v>
      </c>
      <c r="AA3274" s="7">
        <v>1335.1705627424442</v>
      </c>
      <c r="AB3274" s="7">
        <v>1535.4461471538107</v>
      </c>
      <c r="AC3274" s="7">
        <v>986.65523255813957</v>
      </c>
      <c r="AD3274" s="7">
        <v>1076.3511627906976</v>
      </c>
      <c r="AE3274" s="4">
        <v>651</v>
      </c>
      <c r="AF3274" s="4">
        <v>778</v>
      </c>
      <c r="AG3274" s="4">
        <v>941</v>
      </c>
      <c r="AH3274" s="4">
        <v>1254</v>
      </c>
      <c r="AI3274" s="4">
        <v>1580</v>
      </c>
      <c r="AJ3274" s="4">
        <v>1817</v>
      </c>
      <c r="AK3274" s="4">
        <v>972.26716462336412</v>
      </c>
      <c r="AL3274" s="8">
        <v>1.1301551904380993</v>
      </c>
      <c r="AM3274" s="4">
        <v>901.29884452328292</v>
      </c>
      <c r="AN3274" s="8">
        <v>1.0510341869365145</v>
      </c>
      <c r="AO3274" s="4">
        <v>828.93898873496494</v>
      </c>
      <c r="AP3274" s="8">
        <v>0.97036179120940891</v>
      </c>
    </row>
    <row r="3275" spans="1:42" x14ac:dyDescent="0.25">
      <c r="A3275" s="2" t="s">
        <v>9515</v>
      </c>
      <c r="B3275" t="s">
        <v>9514</v>
      </c>
      <c r="C3275" t="s">
        <v>149</v>
      </c>
      <c r="D3275" t="s">
        <v>9513</v>
      </c>
      <c r="E3275" s="3" t="s">
        <v>9450</v>
      </c>
      <c r="F3275" t="s">
        <v>9516</v>
      </c>
      <c r="G3275">
        <v>117</v>
      </c>
      <c r="H3275">
        <v>0</v>
      </c>
      <c r="I3275">
        <v>78</v>
      </c>
      <c r="J3275">
        <v>9</v>
      </c>
      <c r="K3275">
        <v>27</v>
      </c>
      <c r="L3275">
        <v>3</v>
      </c>
      <c r="M3275">
        <v>0</v>
      </c>
      <c r="N3275" s="2">
        <v>204.66025641025644</v>
      </c>
      <c r="O3275" s="2">
        <v>173.72346786039881</v>
      </c>
      <c r="P3275" s="2">
        <v>325.2</v>
      </c>
      <c r="Q3275" s="4">
        <v>703.58372427065524</v>
      </c>
      <c r="R3275" s="5">
        <v>0.05</v>
      </c>
      <c r="S3275" s="6">
        <v>738.76291048418807</v>
      </c>
      <c r="T3275" s="4">
        <v>19.258928571428573</v>
      </c>
      <c r="U3275" s="7">
        <v>758.02183905561662</v>
      </c>
      <c r="V3275" s="8">
        <v>0.9226857591500951</v>
      </c>
      <c r="W3275" s="7">
        <v>559.3292972074106</v>
      </c>
      <c r="X3275" s="7">
        <v>632.16799989840786</v>
      </c>
      <c r="Y3275" s="7">
        <v>815.61362149054889</v>
      </c>
      <c r="Z3275" s="7">
        <v>982.87286470691276</v>
      </c>
      <c r="AA3275" s="7">
        <v>1082.6888646908719</v>
      </c>
      <c r="AB3275" s="7">
        <v>1245.4518916917423</v>
      </c>
      <c r="AC3275" s="7">
        <v>903.69230769230774</v>
      </c>
      <c r="AD3275" s="7">
        <v>985.84615384615381</v>
      </c>
      <c r="AE3275" s="4">
        <v>622</v>
      </c>
      <c r="AF3275" s="4">
        <v>703</v>
      </c>
      <c r="AG3275" s="4">
        <v>907</v>
      </c>
      <c r="AH3275" s="4">
        <v>1093</v>
      </c>
      <c r="AI3275" s="4">
        <v>1204</v>
      </c>
      <c r="AJ3275" s="4">
        <v>1385</v>
      </c>
      <c r="AK3275" s="4">
        <v>920.50200600195319</v>
      </c>
      <c r="AL3275" s="8">
        <v>1.1439037593121688</v>
      </c>
      <c r="AM3275" s="4">
        <v>859.92230749603152</v>
      </c>
      <c r="AN3275" s="8">
        <v>1.0701644259248109</v>
      </c>
      <c r="AO3275" s="4">
        <v>799.34260899010974</v>
      </c>
      <c r="AP3275" s="8">
        <v>0.99642509253745293</v>
      </c>
    </row>
    <row r="3276" spans="1:42" x14ac:dyDescent="0.25">
      <c r="A3276" s="2" t="s">
        <v>9519</v>
      </c>
      <c r="B3276" t="s">
        <v>9518</v>
      </c>
      <c r="C3276" t="s">
        <v>149</v>
      </c>
      <c r="D3276" t="s">
        <v>9517</v>
      </c>
      <c r="E3276" s="3" t="s">
        <v>9450</v>
      </c>
      <c r="F3276" t="s">
        <v>9520</v>
      </c>
      <c r="G3276">
        <v>49</v>
      </c>
      <c r="H3276">
        <v>4</v>
      </c>
      <c r="I3276">
        <v>31</v>
      </c>
      <c r="J3276">
        <v>6</v>
      </c>
      <c r="K3276">
        <v>8</v>
      </c>
      <c r="L3276">
        <v>0</v>
      </c>
      <c r="M3276">
        <v>0</v>
      </c>
      <c r="N3276" s="2">
        <v>192.43537414965988</v>
      </c>
      <c r="O3276" s="2">
        <v>224.0256351428572</v>
      </c>
      <c r="P3276" s="2">
        <v>295.39</v>
      </c>
      <c r="Q3276" s="4">
        <v>711.85100929251712</v>
      </c>
      <c r="R3276" s="5">
        <v>0.05</v>
      </c>
      <c r="S3276" s="6">
        <v>747.44355975714302</v>
      </c>
      <c r="T3276" s="4">
        <v>0</v>
      </c>
      <c r="U3276" s="7">
        <v>747.44355975714302</v>
      </c>
      <c r="V3276" s="8">
        <v>0.94027712839464983</v>
      </c>
      <c r="W3276" s="7">
        <v>584.8523738614723</v>
      </c>
      <c r="X3276" s="7">
        <v>649.73149572070315</v>
      </c>
      <c r="Y3276" s="7">
        <v>852.83135545394759</v>
      </c>
      <c r="Z3276" s="7">
        <v>1128.33255407358</v>
      </c>
      <c r="AA3276" s="7">
        <v>1132.0936625871586</v>
      </c>
      <c r="AB3276" s="7">
        <v>1302.2838228265905</v>
      </c>
      <c r="AC3276" s="7">
        <v>874.41020408163274</v>
      </c>
      <c r="AD3276" s="7">
        <v>953.90204081632646</v>
      </c>
      <c r="AE3276" s="4">
        <v>622</v>
      </c>
      <c r="AF3276" s="4">
        <v>691</v>
      </c>
      <c r="AG3276" s="4">
        <v>907</v>
      </c>
      <c r="AH3276" s="4">
        <v>1200</v>
      </c>
      <c r="AI3276" s="4">
        <v>1204</v>
      </c>
      <c r="AJ3276" s="4">
        <v>1385</v>
      </c>
      <c r="AK3276" s="4">
        <v>909.4446684866723</v>
      </c>
      <c r="AL3276" s="8">
        <v>1.1440730342185552</v>
      </c>
      <c r="AM3276" s="4">
        <v>854.21701778342378</v>
      </c>
      <c r="AN3276" s="8">
        <v>1.074597157233133</v>
      </c>
      <c r="AO3276" s="4">
        <v>798.98936708017516</v>
      </c>
      <c r="AP3276" s="8">
        <v>1.0051212802477107</v>
      </c>
    </row>
    <row r="3277" spans="1:42" x14ac:dyDescent="0.25">
      <c r="A3277" s="2" t="s">
        <v>9523</v>
      </c>
      <c r="B3277" t="s">
        <v>9522</v>
      </c>
      <c r="C3277" t="s">
        <v>149</v>
      </c>
      <c r="D3277" t="s">
        <v>9521</v>
      </c>
      <c r="E3277" s="3" t="s">
        <v>9450</v>
      </c>
      <c r="F3277" t="s">
        <v>9524</v>
      </c>
      <c r="G3277">
        <v>34</v>
      </c>
      <c r="H3277">
        <v>0</v>
      </c>
      <c r="I3277">
        <v>26</v>
      </c>
      <c r="J3277">
        <v>8</v>
      </c>
      <c r="K3277">
        <v>0</v>
      </c>
      <c r="L3277">
        <v>0</v>
      </c>
      <c r="M3277">
        <v>0</v>
      </c>
      <c r="N3277" s="2">
        <v>198.45098039215688</v>
      </c>
      <c r="O3277" s="2">
        <v>215.56326424509811</v>
      </c>
      <c r="P3277" s="2">
        <v>305.87</v>
      </c>
      <c r="Q3277" s="4">
        <v>719.88424463725505</v>
      </c>
      <c r="R3277" s="5">
        <v>0.05</v>
      </c>
      <c r="S3277" s="6">
        <v>755.87845686911783</v>
      </c>
      <c r="T3277" s="4">
        <v>0</v>
      </c>
      <c r="U3277" s="7">
        <v>755.87845686911783</v>
      </c>
      <c r="V3277" s="8">
        <v>1.0189464568055668</v>
      </c>
      <c r="W3277" s="7">
        <v>633.78469613306243</v>
      </c>
      <c r="X3277" s="7">
        <v>704.09200165264656</v>
      </c>
      <c r="Y3277" s="7">
        <v>924.18443632264905</v>
      </c>
      <c r="Z3277" s="7">
        <v>1270.6262316365417</v>
      </c>
      <c r="AA3277" s="7">
        <v>1389.8429670827932</v>
      </c>
      <c r="AB3277" s="7">
        <v>1598.7269907279342</v>
      </c>
      <c r="AC3277" s="7">
        <v>816.00588235294128</v>
      </c>
      <c r="AD3277" s="7">
        <v>890.1882352941177</v>
      </c>
      <c r="AE3277" s="4">
        <v>622</v>
      </c>
      <c r="AF3277" s="4">
        <v>691</v>
      </c>
      <c r="AG3277" s="4">
        <v>907</v>
      </c>
      <c r="AH3277" s="4">
        <v>1247</v>
      </c>
      <c r="AI3277" s="4">
        <v>1364</v>
      </c>
      <c r="AJ3277" s="4">
        <v>1569</v>
      </c>
      <c r="AK3277" s="4">
        <v>857.56237819134958</v>
      </c>
      <c r="AL3277" s="8">
        <v>1.1560193822260678</v>
      </c>
      <c r="AM3277" s="4">
        <v>823.66773775060574</v>
      </c>
      <c r="AN3277" s="8">
        <v>1.110328407085901</v>
      </c>
      <c r="AO3277" s="4">
        <v>789.77309730986167</v>
      </c>
      <c r="AP3277" s="8">
        <v>1.0646374319457337</v>
      </c>
    </row>
    <row r="3278" spans="1:42" x14ac:dyDescent="0.25">
      <c r="A3278" s="2" t="s">
        <v>9527</v>
      </c>
      <c r="B3278" t="s">
        <v>9526</v>
      </c>
      <c r="C3278" t="s">
        <v>149</v>
      </c>
      <c r="D3278" t="s">
        <v>9525</v>
      </c>
      <c r="E3278" s="3" t="s">
        <v>9450</v>
      </c>
      <c r="F3278" t="s">
        <v>9528</v>
      </c>
      <c r="G3278">
        <v>12</v>
      </c>
      <c r="H3278">
        <v>0</v>
      </c>
      <c r="I3278">
        <v>3</v>
      </c>
      <c r="J3278">
        <v>9</v>
      </c>
      <c r="K3278">
        <v>0</v>
      </c>
      <c r="L3278">
        <v>0</v>
      </c>
      <c r="M3278">
        <v>0</v>
      </c>
      <c r="N3278" s="2">
        <v>205.38888888888889</v>
      </c>
      <c r="O3278" s="2">
        <v>325.88627091666672</v>
      </c>
      <c r="P3278" s="2">
        <v>354.17</v>
      </c>
      <c r="Q3278" s="4">
        <v>885.4451598055557</v>
      </c>
      <c r="R3278" s="5">
        <v>0.05</v>
      </c>
      <c r="S3278" s="6">
        <v>929.71741779583351</v>
      </c>
      <c r="T3278" s="4">
        <v>0</v>
      </c>
      <c r="U3278" s="7">
        <v>929.71741779583351</v>
      </c>
      <c r="V3278" s="8">
        <v>1.0526095870884047</v>
      </c>
      <c r="W3278" s="7">
        <v>677.88057408493262</v>
      </c>
      <c r="X3278" s="7">
        <v>753.66846435529783</v>
      </c>
      <c r="Y3278" s="7">
        <v>988.40040227601207</v>
      </c>
      <c r="Z3278" s="7">
        <v>1190.5014429969858</v>
      </c>
      <c r="AA3278" s="7">
        <v>1310.498935925064</v>
      </c>
      <c r="AB3278" s="7">
        <v>1507.3369287105957</v>
      </c>
      <c r="AC3278" s="7">
        <v>971.57500000000005</v>
      </c>
      <c r="AD3278" s="7">
        <v>1059.8999999999999</v>
      </c>
      <c r="AE3278" s="4">
        <v>644</v>
      </c>
      <c r="AF3278" s="4">
        <v>716</v>
      </c>
      <c r="AG3278" s="4">
        <v>939</v>
      </c>
      <c r="AH3278" s="4">
        <v>1131</v>
      </c>
      <c r="AI3278" s="4">
        <v>1245</v>
      </c>
      <c r="AJ3278" s="4">
        <v>1432</v>
      </c>
      <c r="AK3278" s="4">
        <v>1012.1330421673611</v>
      </c>
      <c r="AL3278" s="8">
        <v>1.1459190967080226</v>
      </c>
      <c r="AM3278" s="4">
        <v>987.40835485590287</v>
      </c>
      <c r="AN3278" s="8">
        <v>1.1179262438221373</v>
      </c>
      <c r="AO3278" s="4">
        <v>954.44210510729181</v>
      </c>
      <c r="AP3278" s="8">
        <v>1.0806024399742902</v>
      </c>
    </row>
    <row r="3279" spans="1:42" x14ac:dyDescent="0.25">
      <c r="A3279" s="2" t="s">
        <v>9531</v>
      </c>
      <c r="B3279" t="s">
        <v>9530</v>
      </c>
      <c r="C3279" t="s">
        <v>149</v>
      </c>
      <c r="D3279" t="s">
        <v>9529</v>
      </c>
      <c r="E3279" s="3" t="s">
        <v>9450</v>
      </c>
      <c r="F3279" t="s">
        <v>7408</v>
      </c>
      <c r="G3279">
        <v>75</v>
      </c>
      <c r="H3279">
        <v>4</v>
      </c>
      <c r="I3279">
        <v>64</v>
      </c>
      <c r="J3279">
        <v>7</v>
      </c>
      <c r="K3279">
        <v>0</v>
      </c>
      <c r="L3279">
        <v>0</v>
      </c>
      <c r="M3279">
        <v>0</v>
      </c>
      <c r="N3279" s="2">
        <v>183.99666666666667</v>
      </c>
      <c r="O3279" s="2">
        <v>221.16378877777785</v>
      </c>
      <c r="P3279" s="2">
        <v>329.79</v>
      </c>
      <c r="Q3279" s="4">
        <v>734.95045544444451</v>
      </c>
      <c r="R3279" s="5">
        <v>0.05</v>
      </c>
      <c r="S3279" s="6">
        <v>771.6979782166668</v>
      </c>
      <c r="T3279" s="4">
        <v>0</v>
      </c>
      <c r="U3279" s="7">
        <v>771.6979782166668</v>
      </c>
      <c r="V3279" s="8">
        <v>1.084576650293269</v>
      </c>
      <c r="W3279" s="7">
        <v>677.86040643329329</v>
      </c>
      <c r="X3279" s="7">
        <v>753.78077195382207</v>
      </c>
      <c r="Y3279" s="7">
        <v>989.13390506746146</v>
      </c>
      <c r="Z3279" s="7">
        <v>1307.9994402536827</v>
      </c>
      <c r="AA3279" s="7">
        <v>1313.4223235051488</v>
      </c>
      <c r="AB3279" s="7">
        <v>1510.8152738585238</v>
      </c>
      <c r="AC3279" s="7">
        <v>782.67200000000003</v>
      </c>
      <c r="AD3279" s="7">
        <v>853.82399999999996</v>
      </c>
      <c r="AE3279" s="4">
        <v>625</v>
      </c>
      <c r="AF3279" s="4">
        <v>695</v>
      </c>
      <c r="AG3279" s="4">
        <v>912</v>
      </c>
      <c r="AH3279" s="4">
        <v>1206</v>
      </c>
      <c r="AI3279" s="4">
        <v>1211</v>
      </c>
      <c r="AJ3279" s="4">
        <v>1393</v>
      </c>
      <c r="AK3279" s="4">
        <v>827.15082483981121</v>
      </c>
      <c r="AL3279" s="8">
        <v>1.162512402799375</v>
      </c>
      <c r="AM3279" s="4">
        <v>808.94242744116673</v>
      </c>
      <c r="AN3279" s="8">
        <v>1.1369215586928922</v>
      </c>
      <c r="AO3279" s="4">
        <v>789.90637561531116</v>
      </c>
      <c r="AP3279" s="8">
        <v>1.1101674943997515</v>
      </c>
    </row>
    <row r="3280" spans="1:42" x14ac:dyDescent="0.25">
      <c r="A3280" s="2" t="s">
        <v>9533</v>
      </c>
      <c r="B3280" t="s">
        <v>5123</v>
      </c>
      <c r="C3280" t="s">
        <v>14</v>
      </c>
      <c r="D3280" t="s">
        <v>9532</v>
      </c>
      <c r="E3280" s="3" t="s">
        <v>9450</v>
      </c>
      <c r="F3280" t="s">
        <v>8419</v>
      </c>
      <c r="G3280">
        <v>28</v>
      </c>
      <c r="H3280">
        <v>0</v>
      </c>
      <c r="I3280">
        <v>28</v>
      </c>
      <c r="J3280">
        <v>0</v>
      </c>
      <c r="K3280">
        <v>0</v>
      </c>
      <c r="L3280">
        <v>0</v>
      </c>
      <c r="M3280">
        <v>0</v>
      </c>
      <c r="N3280" s="2">
        <v>174.125</v>
      </c>
      <c r="O3280" s="2">
        <v>196.0582685285996</v>
      </c>
      <c r="P3280" s="2">
        <v>322.43</v>
      </c>
      <c r="Q3280" s="4">
        <v>692.61326852859952</v>
      </c>
      <c r="R3280" s="5">
        <v>0.05</v>
      </c>
      <c r="S3280" s="6">
        <v>727.24393195502955</v>
      </c>
      <c r="T3280" s="4">
        <v>0</v>
      </c>
      <c r="U3280" s="7">
        <v>727.24393195502955</v>
      </c>
      <c r="V3280" s="8">
        <v>1.0524514210637186</v>
      </c>
      <c r="W3280" s="7">
        <v>654.62478390163301</v>
      </c>
      <c r="X3280" s="7">
        <v>727.24393195502955</v>
      </c>
      <c r="Y3280" s="7">
        <v>954.57343890479285</v>
      </c>
      <c r="Z3280" s="7">
        <v>1150.3294032226445</v>
      </c>
      <c r="AA3280" s="7">
        <v>1266.0990595396536</v>
      </c>
      <c r="AB3280" s="7">
        <v>1455.5403153311229</v>
      </c>
      <c r="AC3280" s="7">
        <v>760.1</v>
      </c>
      <c r="AD3280" s="7">
        <v>829.19999999999993</v>
      </c>
      <c r="AE3280" s="4">
        <v>622</v>
      </c>
      <c r="AF3280" s="4">
        <v>691</v>
      </c>
      <c r="AG3280" s="4">
        <v>907</v>
      </c>
      <c r="AH3280" s="4">
        <v>1093</v>
      </c>
      <c r="AI3280" s="4">
        <v>1203</v>
      </c>
      <c r="AJ3280" s="4">
        <v>1383</v>
      </c>
      <c r="AK3280" s="4">
        <v>799.75691578424426</v>
      </c>
      <c r="AL3280" s="8">
        <v>1.1573906161855922</v>
      </c>
      <c r="AM3280" s="4">
        <v>773.65224160572689</v>
      </c>
      <c r="AN3280" s="8">
        <v>1.1196125059417177</v>
      </c>
      <c r="AO3280" s="4">
        <v>750.44808678037828</v>
      </c>
      <c r="AP3280" s="8">
        <v>1.0860319635027182</v>
      </c>
    </row>
    <row r="3281" spans="1:42" x14ac:dyDescent="0.25">
      <c r="A3281" s="2" t="s">
        <v>9536</v>
      </c>
      <c r="B3281" t="s">
        <v>9535</v>
      </c>
      <c r="C3281" t="s">
        <v>14</v>
      </c>
      <c r="D3281" t="s">
        <v>9534</v>
      </c>
      <c r="E3281" s="3" t="s">
        <v>9450</v>
      </c>
      <c r="F3281" t="s">
        <v>5482</v>
      </c>
      <c r="G3281">
        <v>22</v>
      </c>
      <c r="H3281">
        <v>0</v>
      </c>
      <c r="I3281">
        <v>21</v>
      </c>
      <c r="J3281">
        <v>1</v>
      </c>
      <c r="K3281">
        <v>0</v>
      </c>
      <c r="L3281">
        <v>0</v>
      </c>
      <c r="M3281">
        <v>0</v>
      </c>
      <c r="N3281" s="2">
        <v>168.46212121212122</v>
      </c>
      <c r="O3281" s="2">
        <v>166.02865474242432</v>
      </c>
      <c r="P3281" s="2">
        <v>355.7</v>
      </c>
      <c r="Q3281" s="4">
        <v>690.19077595454553</v>
      </c>
      <c r="R3281" s="5">
        <v>0.05</v>
      </c>
      <c r="S3281" s="6">
        <v>724.70031475227279</v>
      </c>
      <c r="T3281" s="4">
        <v>0</v>
      </c>
      <c r="U3281" s="7">
        <v>724.70031475227279</v>
      </c>
      <c r="V3281" s="8">
        <v>1.0281425759044303</v>
      </c>
      <c r="W3281" s="7">
        <v>642.58910994026905</v>
      </c>
      <c r="X3281" s="7">
        <v>714.55909025357914</v>
      </c>
      <c r="Y3281" s="7">
        <v>937.6660292248406</v>
      </c>
      <c r="Z3281" s="7">
        <v>1239.9399465407432</v>
      </c>
      <c r="AA3281" s="7">
        <v>1245.0806594202654</v>
      </c>
      <c r="AB3281" s="7">
        <v>1432.2026082348716</v>
      </c>
      <c r="AC3281" s="7">
        <v>775.35</v>
      </c>
      <c r="AD3281" s="7">
        <v>845.83636363636367</v>
      </c>
      <c r="AE3281" s="4">
        <v>625</v>
      </c>
      <c r="AF3281" s="4">
        <v>695</v>
      </c>
      <c r="AG3281" s="4">
        <v>912</v>
      </c>
      <c r="AH3281" s="4">
        <v>1206</v>
      </c>
      <c r="AI3281" s="4">
        <v>1211</v>
      </c>
      <c r="AJ3281" s="4">
        <v>1393</v>
      </c>
      <c r="AK3281" s="4">
        <v>808.84911146182856</v>
      </c>
      <c r="AL3281" s="8">
        <v>1.1475256627432919</v>
      </c>
      <c r="AM3281" s="4">
        <v>782.27580723775827</v>
      </c>
      <c r="AN3281" s="8">
        <v>1.1098257405836514</v>
      </c>
      <c r="AO3281" s="4">
        <v>751.27361897634319</v>
      </c>
      <c r="AP3281" s="8">
        <v>1.0658424980640711</v>
      </c>
    </row>
    <row r="3282" spans="1:42" x14ac:dyDescent="0.25">
      <c r="A3282" s="2" t="s">
        <v>9539</v>
      </c>
      <c r="B3282" t="s">
        <v>9538</v>
      </c>
      <c r="C3282" t="s">
        <v>149</v>
      </c>
      <c r="D3282" t="s">
        <v>9537</v>
      </c>
      <c r="E3282" s="3" t="s">
        <v>9450</v>
      </c>
      <c r="F3282" t="s">
        <v>9540</v>
      </c>
      <c r="G3282">
        <v>40</v>
      </c>
      <c r="H3282">
        <v>0</v>
      </c>
      <c r="I3282">
        <v>37</v>
      </c>
      <c r="J3282">
        <v>3</v>
      </c>
      <c r="K3282">
        <v>0</v>
      </c>
      <c r="L3282">
        <v>0</v>
      </c>
      <c r="M3282">
        <v>0</v>
      </c>
      <c r="N3282" s="2">
        <v>182.23958333333334</v>
      </c>
      <c r="O3282" s="2">
        <v>278.98471020833341</v>
      </c>
      <c r="P3282" s="2">
        <v>344.71</v>
      </c>
      <c r="Q3282" s="4">
        <v>805.93429354166665</v>
      </c>
      <c r="R3282" s="5">
        <v>0.05</v>
      </c>
      <c r="S3282" s="6">
        <v>846.23100821875005</v>
      </c>
      <c r="T3282" s="4">
        <v>0</v>
      </c>
      <c r="U3282" s="7">
        <v>846.23100821875005</v>
      </c>
      <c r="V3282" s="8">
        <v>1.1587046975233628</v>
      </c>
      <c r="W3282" s="7">
        <v>720.71432185953165</v>
      </c>
      <c r="X3282" s="7">
        <v>829.63256342672787</v>
      </c>
      <c r="Y3282" s="7">
        <v>1050.9451606536902</v>
      </c>
      <c r="Z3282" s="7">
        <v>1308.1776035038768</v>
      </c>
      <c r="AA3282" s="7">
        <v>1395.0804558181289</v>
      </c>
      <c r="AB3282" s="7">
        <v>1604.8060060698579</v>
      </c>
      <c r="AC3282" s="7">
        <v>803.35750000000007</v>
      </c>
      <c r="AD3282" s="7">
        <v>876.39</v>
      </c>
      <c r="AE3282" s="4">
        <v>622</v>
      </c>
      <c r="AF3282" s="4">
        <v>716</v>
      </c>
      <c r="AG3282" s="4">
        <v>907</v>
      </c>
      <c r="AH3282" s="4">
        <v>1129</v>
      </c>
      <c r="AI3282" s="4">
        <v>1204</v>
      </c>
      <c r="AJ3282" s="4">
        <v>1385</v>
      </c>
      <c r="AK3282" s="4">
        <v>853.19572123984381</v>
      </c>
      <c r="AL3282" s="8">
        <v>1.1682411546090354</v>
      </c>
      <c r="AM3282" s="4">
        <v>850.87415023281244</v>
      </c>
      <c r="AN3282" s="8">
        <v>1.1650623355804777</v>
      </c>
      <c r="AO3282" s="4">
        <v>848.5525792257813</v>
      </c>
      <c r="AP3282" s="8">
        <v>1.1618835165519203</v>
      </c>
    </row>
    <row r="3283" spans="1:42" x14ac:dyDescent="0.25">
      <c r="A3283" s="2" t="s">
        <v>9543</v>
      </c>
      <c r="B3283" t="s">
        <v>9542</v>
      </c>
      <c r="C3283" t="s">
        <v>149</v>
      </c>
      <c r="D3283" t="s">
        <v>9541</v>
      </c>
      <c r="E3283" s="3" t="s">
        <v>9450</v>
      </c>
      <c r="F3283" t="s">
        <v>9544</v>
      </c>
      <c r="G3283">
        <v>31</v>
      </c>
      <c r="H3283">
        <v>0</v>
      </c>
      <c r="I3283">
        <v>22</v>
      </c>
      <c r="J3283">
        <v>9</v>
      </c>
      <c r="K3283">
        <v>0</v>
      </c>
      <c r="L3283">
        <v>0</v>
      </c>
      <c r="M3283">
        <v>0</v>
      </c>
      <c r="N3283" s="2">
        <v>184.56372549019611</v>
      </c>
      <c r="O3283" s="2">
        <v>280.05820138235293</v>
      </c>
      <c r="P3283" s="2">
        <v>291.17</v>
      </c>
      <c r="Q3283" s="4">
        <v>755.79192687254908</v>
      </c>
      <c r="R3283" s="5">
        <v>0.05</v>
      </c>
      <c r="S3283" s="6">
        <v>793.58152321617661</v>
      </c>
      <c r="T3283" s="4">
        <v>0</v>
      </c>
      <c r="U3283" s="7">
        <v>793.58152321617661</v>
      </c>
      <c r="V3283" s="8">
        <v>1.0529008011855969</v>
      </c>
      <c r="W3283" s="7">
        <v>654.90429833744122</v>
      </c>
      <c r="X3283" s="7">
        <v>727.55445361924751</v>
      </c>
      <c r="Y3283" s="7">
        <v>954.98102667533647</v>
      </c>
      <c r="Z3283" s="7">
        <v>1150.8205756958575</v>
      </c>
      <c r="AA3283" s="7">
        <v>1267.6925646274588</v>
      </c>
      <c r="AB3283" s="7">
        <v>1458.2676096420519</v>
      </c>
      <c r="AC3283" s="7">
        <v>829.08064516129048</v>
      </c>
      <c r="AD3283" s="7">
        <v>904.45161290322585</v>
      </c>
      <c r="AE3283" s="4">
        <v>622</v>
      </c>
      <c r="AF3283" s="4">
        <v>691</v>
      </c>
      <c r="AG3283" s="4">
        <v>907</v>
      </c>
      <c r="AH3283" s="4">
        <v>1093</v>
      </c>
      <c r="AI3283" s="4">
        <v>1204</v>
      </c>
      <c r="AJ3283" s="4">
        <v>1385</v>
      </c>
      <c r="AK3283" s="4">
        <v>869.14378186583463</v>
      </c>
      <c r="AL3283" s="8">
        <v>1.153154600378381</v>
      </c>
      <c r="AM3283" s="4">
        <v>843.95636231594858</v>
      </c>
      <c r="AN3283" s="8">
        <v>1.1197366673141196</v>
      </c>
      <c r="AO3283" s="4">
        <v>818.76894276606254</v>
      </c>
      <c r="AP3283" s="8">
        <v>1.0863187342498581</v>
      </c>
    </row>
    <row r="3284" spans="1:42" x14ac:dyDescent="0.25">
      <c r="A3284" s="2" t="s">
        <v>9547</v>
      </c>
      <c r="B3284" t="s">
        <v>9546</v>
      </c>
      <c r="C3284" t="s">
        <v>149</v>
      </c>
      <c r="D3284" t="s">
        <v>9545</v>
      </c>
      <c r="E3284" s="3" t="s">
        <v>9450</v>
      </c>
      <c r="F3284" t="s">
        <v>9548</v>
      </c>
      <c r="G3284">
        <v>26</v>
      </c>
      <c r="H3284">
        <v>0</v>
      </c>
      <c r="I3284">
        <v>22</v>
      </c>
      <c r="J3284">
        <v>4</v>
      </c>
      <c r="K3284">
        <v>0</v>
      </c>
      <c r="L3284">
        <v>0</v>
      </c>
      <c r="M3284">
        <v>0</v>
      </c>
      <c r="N3284" s="2">
        <v>182.07051282051282</v>
      </c>
      <c r="O3284" s="2">
        <v>154.20194264102565</v>
      </c>
      <c r="P3284" s="2">
        <v>365.71</v>
      </c>
      <c r="Q3284" s="4">
        <v>701.98245546153839</v>
      </c>
      <c r="R3284" s="5">
        <v>0.05</v>
      </c>
      <c r="S3284" s="6">
        <v>737.08157823461534</v>
      </c>
      <c r="T3284" s="4">
        <v>0</v>
      </c>
      <c r="U3284" s="7">
        <v>737.08157823461534</v>
      </c>
      <c r="V3284" s="8">
        <v>1.0177440804089217</v>
      </c>
      <c r="W3284" s="7">
        <v>633.03681801434925</v>
      </c>
      <c r="X3284" s="7">
        <v>703.26115956256479</v>
      </c>
      <c r="Y3284" s="7">
        <v>923.09388093089194</v>
      </c>
      <c r="Z3284" s="7">
        <v>1112.3942798869514</v>
      </c>
      <c r="AA3284" s="7">
        <v>1273.1978445915611</v>
      </c>
      <c r="AB3284" s="7">
        <v>1464.5337317084382</v>
      </c>
      <c r="AC3284" s="7">
        <v>796.6538461538463</v>
      </c>
      <c r="AD3284" s="7">
        <v>869.07692307692309</v>
      </c>
      <c r="AE3284" s="4">
        <v>622</v>
      </c>
      <c r="AF3284" s="4">
        <v>691</v>
      </c>
      <c r="AG3284" s="4">
        <v>907</v>
      </c>
      <c r="AH3284" s="4">
        <v>1093</v>
      </c>
      <c r="AI3284" s="4">
        <v>1251</v>
      </c>
      <c r="AJ3284" s="4">
        <v>1439</v>
      </c>
      <c r="AK3284" s="4">
        <v>834.51080911823237</v>
      </c>
      <c r="AL3284" s="8">
        <v>1.1522719616077557</v>
      </c>
      <c r="AM3284" s="4">
        <v>800.62238098480043</v>
      </c>
      <c r="AN3284" s="8">
        <v>1.1054796551038135</v>
      </c>
      <c r="AO3284" s="4">
        <v>766.73395285136826</v>
      </c>
      <c r="AP3284" s="8">
        <v>1.0586873485998711</v>
      </c>
    </row>
    <row r="3285" spans="1:42" x14ac:dyDescent="0.25">
      <c r="A3285" s="2" t="s">
        <v>9551</v>
      </c>
      <c r="B3285" t="s">
        <v>9550</v>
      </c>
      <c r="C3285" t="s">
        <v>149</v>
      </c>
      <c r="D3285" t="s">
        <v>9549</v>
      </c>
      <c r="E3285" s="3" t="s">
        <v>9450</v>
      </c>
      <c r="F3285" t="s">
        <v>9552</v>
      </c>
      <c r="G3285">
        <v>26</v>
      </c>
      <c r="H3285">
        <v>0</v>
      </c>
      <c r="I3285">
        <v>12</v>
      </c>
      <c r="J3285">
        <v>2</v>
      </c>
      <c r="K3285">
        <v>12</v>
      </c>
      <c r="L3285">
        <v>0</v>
      </c>
      <c r="M3285">
        <v>0</v>
      </c>
      <c r="N3285" s="2">
        <v>230.75961538461539</v>
      </c>
      <c r="O3285" s="2">
        <v>138.93314589743594</v>
      </c>
      <c r="P3285" s="2">
        <v>456.82</v>
      </c>
      <c r="Q3285" s="4">
        <v>826.51276128205131</v>
      </c>
      <c r="R3285" s="5">
        <v>0.05</v>
      </c>
      <c r="S3285" s="6">
        <v>867.83839934615389</v>
      </c>
      <c r="T3285" s="4">
        <v>0</v>
      </c>
      <c r="U3285" s="7">
        <v>867.83839934615389</v>
      </c>
      <c r="V3285" s="8">
        <v>0.95294359249091987</v>
      </c>
      <c r="W3285" s="7">
        <v>592.73091452935216</v>
      </c>
      <c r="X3285" s="7">
        <v>694.69587892588061</v>
      </c>
      <c r="Y3285" s="7">
        <v>864.31983838926442</v>
      </c>
      <c r="Z3285" s="7">
        <v>1041.5673465925754</v>
      </c>
      <c r="AA3285" s="7">
        <v>1214.0501368334321</v>
      </c>
      <c r="AB3285" s="7">
        <v>1396.0623629991978</v>
      </c>
      <c r="AC3285" s="7">
        <v>1001.7615384615386</v>
      </c>
      <c r="AD3285" s="7">
        <v>1092.8307692307692</v>
      </c>
      <c r="AE3285" s="4">
        <v>622</v>
      </c>
      <c r="AF3285" s="4">
        <v>729</v>
      </c>
      <c r="AG3285" s="4">
        <v>907</v>
      </c>
      <c r="AH3285" s="4">
        <v>1093</v>
      </c>
      <c r="AI3285" s="4">
        <v>1274</v>
      </c>
      <c r="AJ3285" s="4">
        <v>1465</v>
      </c>
      <c r="AK3285" s="4">
        <v>1043.0013871940644</v>
      </c>
      <c r="AL3285" s="8">
        <v>1.1452840639853734</v>
      </c>
      <c r="AM3285" s="4">
        <v>982.07513055131301</v>
      </c>
      <c r="AN3285" s="8">
        <v>1.0783830304220854</v>
      </c>
      <c r="AO3285" s="4">
        <v>921.14887390856154</v>
      </c>
      <c r="AP3285" s="8">
        <v>1.0114819968587971</v>
      </c>
    </row>
    <row r="3286" spans="1:42" x14ac:dyDescent="0.25">
      <c r="A3286" s="2" t="s">
        <v>9555</v>
      </c>
      <c r="B3286" t="s">
        <v>9554</v>
      </c>
      <c r="C3286" t="s">
        <v>149</v>
      </c>
      <c r="D3286" t="s">
        <v>9553</v>
      </c>
      <c r="E3286" s="3" t="s">
        <v>9450</v>
      </c>
      <c r="F3286" t="s">
        <v>5105</v>
      </c>
      <c r="G3286">
        <v>20</v>
      </c>
      <c r="H3286">
        <v>0</v>
      </c>
      <c r="I3286">
        <v>20</v>
      </c>
      <c r="J3286">
        <v>0</v>
      </c>
      <c r="K3286">
        <v>0</v>
      </c>
      <c r="L3286">
        <v>0</v>
      </c>
      <c r="M3286">
        <v>0</v>
      </c>
      <c r="N3286" s="2">
        <v>180.06666666666669</v>
      </c>
      <c r="O3286" s="2">
        <v>185.18118475000003</v>
      </c>
      <c r="P3286" s="2">
        <v>358.83</v>
      </c>
      <c r="Q3286" s="4">
        <v>724.0778514166667</v>
      </c>
      <c r="R3286" s="5">
        <v>0.05</v>
      </c>
      <c r="S3286" s="6">
        <v>760.28174398750002</v>
      </c>
      <c r="T3286" s="4">
        <v>0</v>
      </c>
      <c r="U3286" s="7">
        <v>760.28174398750002</v>
      </c>
      <c r="V3286" s="8">
        <v>0.99905616818331144</v>
      </c>
      <c r="W3286" s="7">
        <v>621.41293661001964</v>
      </c>
      <c r="X3286" s="7">
        <v>760.28174398750002</v>
      </c>
      <c r="Y3286" s="7">
        <v>906.1439445422634</v>
      </c>
      <c r="Z3286" s="7">
        <v>1104.9561220107423</v>
      </c>
      <c r="AA3286" s="7">
        <v>1202.8636264927068</v>
      </c>
      <c r="AB3286" s="7">
        <v>1383.6927929338863</v>
      </c>
      <c r="AC3286" s="7">
        <v>837.1</v>
      </c>
      <c r="AD3286" s="7">
        <v>913.19999999999993</v>
      </c>
      <c r="AE3286" s="4">
        <v>622</v>
      </c>
      <c r="AF3286" s="4">
        <v>761</v>
      </c>
      <c r="AG3286" s="4">
        <v>907</v>
      </c>
      <c r="AH3286" s="4">
        <v>1106</v>
      </c>
      <c r="AI3286" s="4">
        <v>1204</v>
      </c>
      <c r="AJ3286" s="4">
        <v>1385</v>
      </c>
      <c r="AK3286" s="4">
        <v>874.42592326374995</v>
      </c>
      <c r="AL3286" s="8">
        <v>1.1490485194004598</v>
      </c>
      <c r="AM3286" s="4">
        <v>836.37786350500005</v>
      </c>
      <c r="AN3286" s="8">
        <v>1.0990510689947439</v>
      </c>
      <c r="AO3286" s="4">
        <v>798.32980374625004</v>
      </c>
      <c r="AP3286" s="8">
        <v>1.0490536185890276</v>
      </c>
    </row>
    <row r="3287" spans="1:42" x14ac:dyDescent="0.25">
      <c r="A3287" s="2" t="s">
        <v>9558</v>
      </c>
      <c r="B3287" t="s">
        <v>9557</v>
      </c>
      <c r="C3287" t="s">
        <v>149</v>
      </c>
      <c r="D3287" t="s">
        <v>9556</v>
      </c>
      <c r="E3287" s="3" t="s">
        <v>9450</v>
      </c>
      <c r="F3287" t="s">
        <v>3010</v>
      </c>
      <c r="G3287">
        <v>20</v>
      </c>
      <c r="H3287">
        <v>0</v>
      </c>
      <c r="I3287">
        <v>20</v>
      </c>
      <c r="J3287">
        <v>0</v>
      </c>
      <c r="K3287">
        <v>0</v>
      </c>
      <c r="L3287">
        <v>0</v>
      </c>
      <c r="M3287">
        <v>0</v>
      </c>
      <c r="N3287" s="2">
        <v>192.32916666666665</v>
      </c>
      <c r="O3287" s="2">
        <v>125.42665458333342</v>
      </c>
      <c r="P3287" s="2">
        <v>402.01</v>
      </c>
      <c r="Q3287" s="4">
        <v>719.76582125000004</v>
      </c>
      <c r="R3287" s="5">
        <v>0.05</v>
      </c>
      <c r="S3287" s="6">
        <v>755.75411231250007</v>
      </c>
      <c r="T3287" s="4">
        <v>0</v>
      </c>
      <c r="U3287" s="7">
        <v>755.75411231250007</v>
      </c>
      <c r="V3287" s="8">
        <v>0.92277669391025652</v>
      </c>
      <c r="W3287" s="7">
        <v>573.96710361217959</v>
      </c>
      <c r="X3287" s="7">
        <v>755.7541123125003</v>
      </c>
      <c r="Y3287" s="7">
        <v>836.95846137660283</v>
      </c>
      <c r="Z3287" s="7">
        <v>1008.5949264439105</v>
      </c>
      <c r="AA3287" s="7">
        <v>1405.3889048253209</v>
      </c>
      <c r="AB3287" s="7">
        <v>1615.7819910368594</v>
      </c>
      <c r="AC3287" s="7">
        <v>900.90000000000009</v>
      </c>
      <c r="AD3287" s="7">
        <v>982.8</v>
      </c>
      <c r="AE3287" s="4">
        <v>622</v>
      </c>
      <c r="AF3287" s="4">
        <v>819</v>
      </c>
      <c r="AG3287" s="4">
        <v>907</v>
      </c>
      <c r="AH3287" s="4">
        <v>1093</v>
      </c>
      <c r="AI3287" s="4">
        <v>1523</v>
      </c>
      <c r="AJ3287" s="4">
        <v>1751</v>
      </c>
      <c r="AK3287" s="4">
        <v>934.45817779593744</v>
      </c>
      <c r="AL3287" s="8">
        <v>1.1409745760634158</v>
      </c>
      <c r="AM3287" s="4">
        <v>874.89015596812499</v>
      </c>
      <c r="AN3287" s="8">
        <v>1.0682419486790293</v>
      </c>
      <c r="AO3287" s="4">
        <v>815.32213414031264</v>
      </c>
      <c r="AP3287" s="8">
        <v>0.99550932129464298</v>
      </c>
    </row>
    <row r="3288" spans="1:42" x14ac:dyDescent="0.25">
      <c r="A3288" s="2" t="s">
        <v>9561</v>
      </c>
      <c r="B3288" t="s">
        <v>9560</v>
      </c>
      <c r="C3288" t="s">
        <v>149</v>
      </c>
      <c r="D3288" t="s">
        <v>9559</v>
      </c>
      <c r="E3288" s="3" t="s">
        <v>9450</v>
      </c>
      <c r="F3288" t="s">
        <v>9562</v>
      </c>
      <c r="G3288">
        <v>34</v>
      </c>
      <c r="H3288">
        <v>0</v>
      </c>
      <c r="I3288">
        <v>26</v>
      </c>
      <c r="J3288">
        <v>8</v>
      </c>
      <c r="K3288">
        <v>0</v>
      </c>
      <c r="L3288">
        <v>0</v>
      </c>
      <c r="M3288">
        <v>0</v>
      </c>
      <c r="N3288" s="2">
        <v>188.55882352941174</v>
      </c>
      <c r="O3288" s="2">
        <v>215.99886869607849</v>
      </c>
      <c r="P3288" s="2">
        <v>355.21</v>
      </c>
      <c r="Q3288" s="4">
        <v>759.76769222549024</v>
      </c>
      <c r="R3288" s="5">
        <v>0.05</v>
      </c>
      <c r="S3288" s="6">
        <v>797.75607683676481</v>
      </c>
      <c r="T3288" s="4">
        <v>0</v>
      </c>
      <c r="U3288" s="7">
        <v>797.75607683676481</v>
      </c>
      <c r="V3288" s="8">
        <v>1.0753987238303861</v>
      </c>
      <c r="W3288" s="7">
        <v>668.89800622250027</v>
      </c>
      <c r="X3288" s="7">
        <v>743.10051816679697</v>
      </c>
      <c r="Y3288" s="7">
        <v>975.38664251416049</v>
      </c>
      <c r="Z3288" s="7">
        <v>1294.7800634917851</v>
      </c>
      <c r="AA3288" s="7">
        <v>1299.0816583871069</v>
      </c>
      <c r="AB3288" s="7">
        <v>1493.7288274004068</v>
      </c>
      <c r="AC3288" s="7">
        <v>816.00588235294128</v>
      </c>
      <c r="AD3288" s="7">
        <v>890.1882352941177</v>
      </c>
      <c r="AE3288" s="4">
        <v>622</v>
      </c>
      <c r="AF3288" s="4">
        <v>691</v>
      </c>
      <c r="AG3288" s="4">
        <v>907</v>
      </c>
      <c r="AH3288" s="4">
        <v>1204</v>
      </c>
      <c r="AI3288" s="4">
        <v>1208</v>
      </c>
      <c r="AJ3288" s="4">
        <v>1389</v>
      </c>
      <c r="AK3288" s="4">
        <v>860.06508906340844</v>
      </c>
      <c r="AL3288" s="8">
        <v>1.1593931103067119</v>
      </c>
      <c r="AM3288" s="4">
        <v>839.29541832119389</v>
      </c>
      <c r="AN3288" s="8">
        <v>1.13139498148127</v>
      </c>
      <c r="AO3288" s="4">
        <v>818.52574757897935</v>
      </c>
      <c r="AP3288" s="8">
        <v>1.103396852655828</v>
      </c>
    </row>
    <row r="3289" spans="1:42" x14ac:dyDescent="0.25">
      <c r="A3289" s="2" t="s">
        <v>9565</v>
      </c>
      <c r="B3289" t="s">
        <v>9564</v>
      </c>
      <c r="C3289" t="s">
        <v>149</v>
      </c>
      <c r="D3289" t="s">
        <v>9563</v>
      </c>
      <c r="E3289" s="3" t="s">
        <v>9450</v>
      </c>
      <c r="F3289" t="s">
        <v>9566</v>
      </c>
      <c r="G3289">
        <v>58</v>
      </c>
      <c r="H3289">
        <v>0</v>
      </c>
      <c r="I3289">
        <v>48</v>
      </c>
      <c r="J3289">
        <v>4</v>
      </c>
      <c r="K3289">
        <v>6</v>
      </c>
      <c r="L3289">
        <v>0</v>
      </c>
      <c r="M3289">
        <v>0</v>
      </c>
      <c r="N3289" s="2">
        <v>201.04741379310346</v>
      </c>
      <c r="O3289" s="2">
        <v>290.27802310344822</v>
      </c>
      <c r="P3289" s="2">
        <v>270.37</v>
      </c>
      <c r="Q3289" s="4">
        <v>761.69543689655166</v>
      </c>
      <c r="R3289" s="5">
        <v>0.05</v>
      </c>
      <c r="S3289" s="6">
        <v>799.78020874137928</v>
      </c>
      <c r="T3289" s="4">
        <v>0</v>
      </c>
      <c r="U3289" s="7">
        <v>799.78020874137928</v>
      </c>
      <c r="V3289" s="8">
        <v>0.97714973262133464</v>
      </c>
      <c r="W3289" s="7">
        <v>627.33012834289696</v>
      </c>
      <c r="X3289" s="7">
        <v>752.40529411842772</v>
      </c>
      <c r="Y3289" s="7">
        <v>914.61214973356937</v>
      </c>
      <c r="Z3289" s="7">
        <v>1102.2248983968657</v>
      </c>
      <c r="AA3289" s="7">
        <v>1212.6428181830765</v>
      </c>
      <c r="AB3289" s="7">
        <v>1394.3926684506446</v>
      </c>
      <c r="AC3289" s="7">
        <v>900.3310344827587</v>
      </c>
      <c r="AD3289" s="7">
        <v>982.17931034482751</v>
      </c>
      <c r="AE3289" s="4">
        <v>642</v>
      </c>
      <c r="AF3289" s="4">
        <v>770</v>
      </c>
      <c r="AG3289" s="4">
        <v>936</v>
      </c>
      <c r="AH3289" s="4">
        <v>1128</v>
      </c>
      <c r="AI3289" s="4">
        <v>1241</v>
      </c>
      <c r="AJ3289" s="4">
        <v>1427</v>
      </c>
      <c r="AK3289" s="4">
        <v>939.98858549620991</v>
      </c>
      <c r="AL3289" s="8">
        <v>1.1484525185115473</v>
      </c>
      <c r="AM3289" s="4">
        <v>891.45491661953781</v>
      </c>
      <c r="AN3289" s="8">
        <v>1.0891554003187816</v>
      </c>
      <c r="AO3289" s="4">
        <v>845.6175626804586</v>
      </c>
      <c r="AP3289" s="8">
        <v>1.033152566470058</v>
      </c>
    </row>
    <row r="3290" spans="1:42" x14ac:dyDescent="0.25">
      <c r="A3290" s="2" t="s">
        <v>9569</v>
      </c>
      <c r="B3290" t="s">
        <v>9568</v>
      </c>
      <c r="C3290" t="s">
        <v>149</v>
      </c>
      <c r="D3290" t="s">
        <v>9567</v>
      </c>
      <c r="E3290" s="3" t="s">
        <v>9450</v>
      </c>
      <c r="F3290" t="s">
        <v>5061</v>
      </c>
      <c r="G3290">
        <v>16</v>
      </c>
      <c r="H3290">
        <v>0</v>
      </c>
      <c r="I3290">
        <v>16</v>
      </c>
      <c r="J3290">
        <v>0</v>
      </c>
      <c r="K3290">
        <v>0</v>
      </c>
      <c r="L3290">
        <v>0</v>
      </c>
      <c r="M3290">
        <v>0</v>
      </c>
      <c r="N3290" s="2">
        <v>193.13020833333334</v>
      </c>
      <c r="O3290" s="2">
        <v>222.32877558333337</v>
      </c>
      <c r="P3290" s="2">
        <v>306.74</v>
      </c>
      <c r="Q3290" s="4">
        <v>722.19898391666675</v>
      </c>
      <c r="R3290" s="5">
        <v>0.05</v>
      </c>
      <c r="S3290" s="6">
        <v>758.30893311250009</v>
      </c>
      <c r="T3290" s="4">
        <v>0</v>
      </c>
      <c r="U3290" s="7">
        <v>758.30893311250009</v>
      </c>
      <c r="V3290" s="8">
        <v>1.0402042978223596</v>
      </c>
      <c r="W3290" s="7">
        <v>647.00707324550751</v>
      </c>
      <c r="X3290" s="7">
        <v>758.30893311250009</v>
      </c>
      <c r="Y3290" s="7">
        <v>943.46529812488006</v>
      </c>
      <c r="Z3290" s="7">
        <v>1174.3906522414438</v>
      </c>
      <c r="AA3290" s="7">
        <v>1251.3657702802986</v>
      </c>
      <c r="AB3290" s="7">
        <v>1438.6025438883232</v>
      </c>
      <c r="AC3290" s="7">
        <v>801.90000000000009</v>
      </c>
      <c r="AD3290" s="7">
        <v>874.8</v>
      </c>
      <c r="AE3290" s="4">
        <v>622</v>
      </c>
      <c r="AF3290" s="4">
        <v>729</v>
      </c>
      <c r="AG3290" s="4">
        <v>907</v>
      </c>
      <c r="AH3290" s="4">
        <v>1129</v>
      </c>
      <c r="AI3290" s="4">
        <v>1203</v>
      </c>
      <c r="AJ3290" s="4">
        <v>1383</v>
      </c>
      <c r="AK3290" s="4">
        <v>843.38318763466805</v>
      </c>
      <c r="AL3290" s="8">
        <v>1.1569042354385022</v>
      </c>
      <c r="AM3290" s="4">
        <v>812.99952530532232</v>
      </c>
      <c r="AN3290" s="8">
        <v>1.1152256862898797</v>
      </c>
      <c r="AO3290" s="4">
        <v>782.61586297597671</v>
      </c>
      <c r="AP3290" s="8">
        <v>1.0735471371412575</v>
      </c>
    </row>
    <row r="3291" spans="1:42" x14ac:dyDescent="0.25">
      <c r="A3291" s="2" t="s">
        <v>9572</v>
      </c>
      <c r="B3291" t="s">
        <v>9571</v>
      </c>
      <c r="C3291" t="s">
        <v>149</v>
      </c>
      <c r="D3291" t="s">
        <v>9570</v>
      </c>
      <c r="E3291" s="3" t="s">
        <v>9450</v>
      </c>
      <c r="F3291" t="s">
        <v>9573</v>
      </c>
      <c r="G3291">
        <v>54</v>
      </c>
      <c r="H3291">
        <v>1</v>
      </c>
      <c r="I3291">
        <v>46</v>
      </c>
      <c r="J3291">
        <v>7</v>
      </c>
      <c r="K3291">
        <v>0</v>
      </c>
      <c r="L3291">
        <v>0</v>
      </c>
      <c r="M3291">
        <v>0</v>
      </c>
      <c r="N3291" s="2">
        <v>206.41203703703704</v>
      </c>
      <c r="O3291" s="2">
        <v>155.93458381481489</v>
      </c>
      <c r="P3291" s="2">
        <v>395.58</v>
      </c>
      <c r="Q3291" s="4">
        <v>757.92662085185191</v>
      </c>
      <c r="R3291" s="5">
        <v>0.05</v>
      </c>
      <c r="S3291" s="6">
        <v>795.82295189444449</v>
      </c>
      <c r="T3291" s="4">
        <v>0</v>
      </c>
      <c r="U3291" s="7">
        <v>795.82295189444449</v>
      </c>
      <c r="V3291" s="8">
        <v>1.0996811433839146</v>
      </c>
      <c r="W3291" s="7">
        <v>684.00167118479487</v>
      </c>
      <c r="X3291" s="7">
        <v>767.57743808197233</v>
      </c>
      <c r="Y3291" s="7">
        <v>997.4107970492106</v>
      </c>
      <c r="Z3291" s="7">
        <v>1317.41800977393</v>
      </c>
      <c r="AA3291" s="7">
        <v>1322.9164154908494</v>
      </c>
      <c r="AB3291" s="7">
        <v>1520.8590212999541</v>
      </c>
      <c r="AC3291" s="7">
        <v>796.05370370370383</v>
      </c>
      <c r="AD3291" s="7">
        <v>868.42222222222222</v>
      </c>
      <c r="AE3291" s="4">
        <v>622</v>
      </c>
      <c r="AF3291" s="4">
        <v>698</v>
      </c>
      <c r="AG3291" s="4">
        <v>907</v>
      </c>
      <c r="AH3291" s="4">
        <v>1198</v>
      </c>
      <c r="AI3291" s="4">
        <v>1203</v>
      </c>
      <c r="AJ3291" s="4">
        <v>1383</v>
      </c>
      <c r="AK3291" s="4">
        <v>846.98390333292195</v>
      </c>
      <c r="AL3291" s="8">
        <v>1.1703761810685478</v>
      </c>
      <c r="AM3291" s="4">
        <v>829.93025285342947</v>
      </c>
      <c r="AN3291" s="8">
        <v>1.1468111685070035</v>
      </c>
      <c r="AO3291" s="4">
        <v>812.87660237393698</v>
      </c>
      <c r="AP3291" s="8">
        <v>1.123246155945459</v>
      </c>
    </row>
    <row r="3292" spans="1:42" x14ac:dyDescent="0.25">
      <c r="A3292" s="2" t="s">
        <v>9576</v>
      </c>
      <c r="B3292" t="s">
        <v>9575</v>
      </c>
      <c r="C3292" t="s">
        <v>149</v>
      </c>
      <c r="D3292" t="s">
        <v>9574</v>
      </c>
      <c r="E3292" s="3" t="s">
        <v>9450</v>
      </c>
      <c r="F3292" t="s">
        <v>9577</v>
      </c>
      <c r="G3292">
        <v>65</v>
      </c>
      <c r="H3292">
        <v>1</v>
      </c>
      <c r="I3292">
        <v>33</v>
      </c>
      <c r="J3292">
        <v>18</v>
      </c>
      <c r="K3292">
        <v>10</v>
      </c>
      <c r="L3292">
        <v>3</v>
      </c>
      <c r="M3292">
        <v>0</v>
      </c>
      <c r="N3292" s="2">
        <v>211.27179487179487</v>
      </c>
      <c r="O3292" s="2">
        <v>232.85082866666667</v>
      </c>
      <c r="P3292" s="2">
        <v>288.63</v>
      </c>
      <c r="Q3292" s="4">
        <v>732.75262353846153</v>
      </c>
      <c r="R3292" s="5">
        <v>0.05</v>
      </c>
      <c r="S3292" s="6">
        <v>769.39025471538469</v>
      </c>
      <c r="T3292" s="4">
        <v>88.765625</v>
      </c>
      <c r="U3292" s="7">
        <v>858.15587971538469</v>
      </c>
      <c r="V3292" s="8">
        <v>1.0075344938225892</v>
      </c>
      <c r="W3292" s="7">
        <v>561.86348279795175</v>
      </c>
      <c r="X3292" s="7">
        <v>624.19239005367308</v>
      </c>
      <c r="Y3292" s="7">
        <v>819.30896928897471</v>
      </c>
      <c r="Z3292" s="7">
        <v>1083.9809957516754</v>
      </c>
      <c r="AA3292" s="7">
        <v>1087.5942657375142</v>
      </c>
      <c r="AB3292" s="7">
        <v>1251.0947325967254</v>
      </c>
      <c r="AC3292" s="7">
        <v>936.91230769230788</v>
      </c>
      <c r="AD3292" s="7">
        <v>1022.0861538461538</v>
      </c>
      <c r="AE3292" s="4">
        <v>622</v>
      </c>
      <c r="AF3292" s="4">
        <v>691</v>
      </c>
      <c r="AG3292" s="4">
        <v>907</v>
      </c>
      <c r="AH3292" s="4">
        <v>1200</v>
      </c>
      <c r="AI3292" s="4">
        <v>1204</v>
      </c>
      <c r="AJ3292" s="4">
        <v>1385</v>
      </c>
      <c r="AK3292" s="4">
        <v>892.02136067041431</v>
      </c>
      <c r="AL3292" s="8">
        <v>1.151511913526668</v>
      </c>
      <c r="AM3292" s="4">
        <v>851.84910182307715</v>
      </c>
      <c r="AN3292" s="8">
        <v>1.1043468967270562</v>
      </c>
      <c r="AO3292" s="4">
        <v>809.56251356272207</v>
      </c>
      <c r="AP3292" s="8">
        <v>1.0546995106222012</v>
      </c>
    </row>
    <row r="3293" spans="1:42" x14ac:dyDescent="0.25">
      <c r="A3293" s="2" t="s">
        <v>9580</v>
      </c>
      <c r="B3293" t="s">
        <v>9579</v>
      </c>
      <c r="C3293" t="s">
        <v>149</v>
      </c>
      <c r="D3293" t="s">
        <v>9578</v>
      </c>
      <c r="E3293" s="3" t="s">
        <v>9450</v>
      </c>
      <c r="F3293" t="s">
        <v>5201</v>
      </c>
      <c r="G3293">
        <v>23</v>
      </c>
      <c r="H3293">
        <v>0</v>
      </c>
      <c r="I3293">
        <v>11</v>
      </c>
      <c r="J3293">
        <v>8</v>
      </c>
      <c r="K3293">
        <v>2</v>
      </c>
      <c r="L3293">
        <v>2</v>
      </c>
      <c r="M3293">
        <v>0</v>
      </c>
      <c r="N3293" s="2">
        <v>213.87318840579709</v>
      </c>
      <c r="O3293" s="2">
        <v>460.71276163768101</v>
      </c>
      <c r="P3293" s="2">
        <v>262.39</v>
      </c>
      <c r="Q3293" s="4">
        <v>936.97595004347806</v>
      </c>
      <c r="R3293" s="5">
        <v>0.05</v>
      </c>
      <c r="S3293" s="6">
        <v>983.82474754565203</v>
      </c>
      <c r="T3293" s="4">
        <v>0</v>
      </c>
      <c r="U3293" s="7">
        <v>983.82474754565203</v>
      </c>
      <c r="V3293" s="8">
        <v>1.0933498837239077</v>
      </c>
      <c r="W3293" s="7">
        <v>701.93062535074887</v>
      </c>
      <c r="X3293" s="7">
        <v>841.87941046740912</v>
      </c>
      <c r="Y3293" s="7">
        <v>1023.3754911655778</v>
      </c>
      <c r="Z3293" s="7">
        <v>1233.2986688405681</v>
      </c>
      <c r="AA3293" s="7">
        <v>1356.8472057013698</v>
      </c>
      <c r="AB3293" s="7">
        <v>1560.2102840740165</v>
      </c>
      <c r="AC3293" s="7">
        <v>989.80869565217404</v>
      </c>
      <c r="AD3293" s="7">
        <v>1079.7913043478261</v>
      </c>
      <c r="AE3293" s="4">
        <v>642</v>
      </c>
      <c r="AF3293" s="4">
        <v>770</v>
      </c>
      <c r="AG3293" s="4">
        <v>936</v>
      </c>
      <c r="AH3293" s="4">
        <v>1128</v>
      </c>
      <c r="AI3293" s="4">
        <v>1241</v>
      </c>
      <c r="AJ3293" s="4">
        <v>1427</v>
      </c>
      <c r="AK3293" s="4">
        <v>1040.6781372342155</v>
      </c>
      <c r="AL3293" s="8">
        <v>1.1565325259174215</v>
      </c>
      <c r="AM3293" s="4">
        <v>1020.7794508432182</v>
      </c>
      <c r="AN3293" s="8">
        <v>1.1344186011496917</v>
      </c>
      <c r="AO3293" s="4">
        <v>1000.8807644522211</v>
      </c>
      <c r="AP3293" s="8">
        <v>1.112304676381962</v>
      </c>
    </row>
    <row r="3294" spans="1:42" x14ac:dyDescent="0.25">
      <c r="A3294" s="2" t="s">
        <v>9583</v>
      </c>
      <c r="B3294" t="s">
        <v>9582</v>
      </c>
      <c r="C3294" t="s">
        <v>149</v>
      </c>
      <c r="D3294" t="s">
        <v>9581</v>
      </c>
      <c r="E3294" s="3" t="s">
        <v>9450</v>
      </c>
      <c r="F3294" t="s">
        <v>9584</v>
      </c>
      <c r="G3294">
        <v>29</v>
      </c>
      <c r="H3294">
        <v>0</v>
      </c>
      <c r="I3294">
        <v>23</v>
      </c>
      <c r="J3294">
        <v>6</v>
      </c>
      <c r="K3294">
        <v>0</v>
      </c>
      <c r="L3294">
        <v>0</v>
      </c>
      <c r="M3294">
        <v>0</v>
      </c>
      <c r="N3294" s="2">
        <v>200.01436781609195</v>
      </c>
      <c r="O3294" s="2">
        <v>175.75756770114947</v>
      </c>
      <c r="P3294" s="2">
        <v>350.08</v>
      </c>
      <c r="Q3294" s="4">
        <v>725.85193551724137</v>
      </c>
      <c r="R3294" s="5">
        <v>0.05</v>
      </c>
      <c r="S3294" s="6">
        <v>762.14453229310345</v>
      </c>
      <c r="T3294" s="4">
        <v>0</v>
      </c>
      <c r="U3294" s="7">
        <v>762.14453229310345</v>
      </c>
      <c r="V3294" s="8">
        <v>0.89146902095349501</v>
      </c>
      <c r="W3294" s="7">
        <v>644.5321021493769</v>
      </c>
      <c r="X3294" s="7">
        <v>715.84962382565652</v>
      </c>
      <c r="Y3294" s="7">
        <v>939.60834808498373</v>
      </c>
      <c r="Z3294" s="7">
        <v>1132.1656566109386</v>
      </c>
      <c r="AA3294" s="7">
        <v>1245.3822222720325</v>
      </c>
      <c r="AB3294" s="7">
        <v>1432.5907166722664</v>
      </c>
      <c r="AC3294" s="7">
        <v>940.42413793103458</v>
      </c>
      <c r="AD3294" s="7">
        <v>1025.9172413793103</v>
      </c>
      <c r="AE3294" s="4">
        <v>723</v>
      </c>
      <c r="AF3294" s="4">
        <v>803</v>
      </c>
      <c r="AG3294" s="4">
        <v>1054</v>
      </c>
      <c r="AH3294" s="4">
        <v>1270</v>
      </c>
      <c r="AI3294" s="4">
        <v>1397</v>
      </c>
      <c r="AJ3294" s="4">
        <v>1607</v>
      </c>
      <c r="AK3294" s="4">
        <v>971.78355965829383</v>
      </c>
      <c r="AL3294" s="8">
        <v>1.1366806449437552</v>
      </c>
      <c r="AM3294" s="4">
        <v>899.21620403188183</v>
      </c>
      <c r="AN3294" s="8">
        <v>1.0517996981778959</v>
      </c>
      <c r="AO3294" s="4">
        <v>826.64884840546972</v>
      </c>
      <c r="AP3294" s="8">
        <v>0.96691875141203654</v>
      </c>
    </row>
    <row r="3295" spans="1:42" x14ac:dyDescent="0.25">
      <c r="A3295" s="2" t="s">
        <v>9587</v>
      </c>
      <c r="B3295" t="s">
        <v>9586</v>
      </c>
      <c r="C3295" t="s">
        <v>149</v>
      </c>
      <c r="D3295" t="s">
        <v>9585</v>
      </c>
      <c r="E3295" s="3" t="s">
        <v>9450</v>
      </c>
      <c r="F3295" t="s">
        <v>5061</v>
      </c>
      <c r="G3295">
        <v>58</v>
      </c>
      <c r="H3295">
        <v>5</v>
      </c>
      <c r="I3295">
        <v>46</v>
      </c>
      <c r="J3295">
        <v>6</v>
      </c>
      <c r="K3295">
        <v>1</v>
      </c>
      <c r="L3295">
        <v>0</v>
      </c>
      <c r="M3295">
        <v>0</v>
      </c>
      <c r="N3295" s="2">
        <v>170.22175141242937</v>
      </c>
      <c r="O3295" s="2">
        <v>239.69565060451981</v>
      </c>
      <c r="P3295" s="2">
        <v>318.60000000000002</v>
      </c>
      <c r="Q3295" s="4">
        <v>728.51740201694918</v>
      </c>
      <c r="R3295" s="5">
        <v>0.05</v>
      </c>
      <c r="S3295" s="6">
        <v>764.94327211779671</v>
      </c>
      <c r="T3295" s="4">
        <v>0</v>
      </c>
      <c r="U3295" s="7">
        <v>764.94327211779671</v>
      </c>
      <c r="V3295" s="8">
        <v>1.0382549326694799</v>
      </c>
      <c r="W3295" s="7">
        <v>645.79456812041633</v>
      </c>
      <c r="X3295" s="7">
        <v>744.42878672401696</v>
      </c>
      <c r="Y3295" s="7">
        <v>941.6972239312181</v>
      </c>
      <c r="Z3295" s="7">
        <v>1243.8294093380368</v>
      </c>
      <c r="AA3295" s="7">
        <v>1403.7206689691366</v>
      </c>
      <c r="AB3295" s="7">
        <v>1614.4864203010409</v>
      </c>
      <c r="AC3295" s="7">
        <v>810.43448275862067</v>
      </c>
      <c r="AD3295" s="7">
        <v>884.11034482758612</v>
      </c>
      <c r="AE3295" s="4">
        <v>622</v>
      </c>
      <c r="AF3295" s="4">
        <v>717</v>
      </c>
      <c r="AG3295" s="4">
        <v>907</v>
      </c>
      <c r="AH3295" s="4">
        <v>1198</v>
      </c>
      <c r="AI3295" s="4">
        <v>1352</v>
      </c>
      <c r="AJ3295" s="4">
        <v>1555</v>
      </c>
      <c r="AK3295" s="4">
        <v>848.11248771694864</v>
      </c>
      <c r="AL3295" s="8">
        <v>1.1511402295137843</v>
      </c>
      <c r="AM3295" s="4">
        <v>819.32314385570373</v>
      </c>
      <c r="AN3295" s="8">
        <v>1.1120645498369095</v>
      </c>
      <c r="AO3295" s="4">
        <v>792.13320798675022</v>
      </c>
      <c r="AP3295" s="8">
        <v>1.0751597412531948</v>
      </c>
    </row>
    <row r="3296" spans="1:42" x14ac:dyDescent="0.25">
      <c r="A3296" s="2" t="s">
        <v>9590</v>
      </c>
      <c r="B3296" t="s">
        <v>9589</v>
      </c>
      <c r="C3296" t="s">
        <v>149</v>
      </c>
      <c r="D3296" t="s">
        <v>9588</v>
      </c>
      <c r="E3296" s="3" t="s">
        <v>9450</v>
      </c>
      <c r="F3296" t="s">
        <v>9591</v>
      </c>
      <c r="G3296">
        <v>38</v>
      </c>
      <c r="H3296">
        <v>0</v>
      </c>
      <c r="I3296">
        <v>31</v>
      </c>
      <c r="J3296">
        <v>7</v>
      </c>
      <c r="K3296">
        <v>0</v>
      </c>
      <c r="L3296">
        <v>0</v>
      </c>
      <c r="M3296">
        <v>0</v>
      </c>
      <c r="N3296" s="2">
        <v>187.66008771929822</v>
      </c>
      <c r="O3296" s="2">
        <v>227.62525146491231</v>
      </c>
      <c r="P3296" s="2">
        <v>304.5</v>
      </c>
      <c r="Q3296" s="4">
        <v>719.78533918421056</v>
      </c>
      <c r="R3296" s="5">
        <v>0.05</v>
      </c>
      <c r="S3296" s="6">
        <v>755.77460614342112</v>
      </c>
      <c r="T3296" s="4">
        <v>0</v>
      </c>
      <c r="U3296" s="7">
        <v>755.77460614342112</v>
      </c>
      <c r="V3296" s="8">
        <v>1.0341892341897732</v>
      </c>
      <c r="W3296" s="7">
        <v>643.2657036660388</v>
      </c>
      <c r="X3296" s="7">
        <v>714.62476082513319</v>
      </c>
      <c r="Y3296" s="7">
        <v>938.00963541012425</v>
      </c>
      <c r="Z3296" s="7">
        <v>1241.0270810277277</v>
      </c>
      <c r="AA3296" s="7">
        <v>1245.1638379644869</v>
      </c>
      <c r="AB3296" s="7">
        <v>1432.3520893528359</v>
      </c>
      <c r="AC3296" s="7">
        <v>803.86842105263167</v>
      </c>
      <c r="AD3296" s="7">
        <v>876.9473684210526</v>
      </c>
      <c r="AE3296" s="4">
        <v>622</v>
      </c>
      <c r="AF3296" s="4">
        <v>691</v>
      </c>
      <c r="AG3296" s="4">
        <v>907</v>
      </c>
      <c r="AH3296" s="4">
        <v>1200</v>
      </c>
      <c r="AI3296" s="4">
        <v>1204</v>
      </c>
      <c r="AJ3296" s="4">
        <v>1385</v>
      </c>
      <c r="AK3296" s="4">
        <v>845.43733978076523</v>
      </c>
      <c r="AL3296" s="8">
        <v>1.1568822078382817</v>
      </c>
      <c r="AM3296" s="4">
        <v>813.79166908523212</v>
      </c>
      <c r="AN3296" s="8">
        <v>1.1135788053741023</v>
      </c>
      <c r="AO3296" s="4">
        <v>784.78313761432662</v>
      </c>
      <c r="AP3296" s="8">
        <v>1.0738840197819377</v>
      </c>
    </row>
    <row r="3297" spans="1:42" x14ac:dyDescent="0.25">
      <c r="A3297" s="2" t="s">
        <v>9594</v>
      </c>
      <c r="B3297" t="s">
        <v>9593</v>
      </c>
      <c r="C3297" t="s">
        <v>149</v>
      </c>
      <c r="D3297" t="s">
        <v>9592</v>
      </c>
      <c r="E3297" s="3" t="s">
        <v>9450</v>
      </c>
      <c r="F3297" t="s">
        <v>9595</v>
      </c>
      <c r="G3297">
        <v>16</v>
      </c>
      <c r="H3297">
        <v>0</v>
      </c>
      <c r="I3297">
        <v>12</v>
      </c>
      <c r="J3297">
        <v>4</v>
      </c>
      <c r="K3297">
        <v>0</v>
      </c>
      <c r="L3297">
        <v>0</v>
      </c>
      <c r="M3297">
        <v>0</v>
      </c>
      <c r="N3297" s="2">
        <v>197.64583333333334</v>
      </c>
      <c r="O3297" s="2">
        <v>349.35422304166684</v>
      </c>
      <c r="P3297" s="2">
        <v>316.14999999999998</v>
      </c>
      <c r="Q3297" s="4">
        <v>863.15005637500019</v>
      </c>
      <c r="R3297" s="5">
        <v>0.05</v>
      </c>
      <c r="S3297" s="6">
        <v>906.30755919375019</v>
      </c>
      <c r="T3297" s="4">
        <v>0</v>
      </c>
      <c r="U3297" s="7">
        <v>906.30755919375019</v>
      </c>
      <c r="V3297" s="8">
        <v>1.2165202136828861</v>
      </c>
      <c r="W3297" s="7">
        <v>756.67557291075514</v>
      </c>
      <c r="X3297" s="7">
        <v>840.61546765487435</v>
      </c>
      <c r="Y3297" s="7">
        <v>1103.3838338103778</v>
      </c>
      <c r="Z3297" s="7">
        <v>1413.596488299514</v>
      </c>
      <c r="AA3297" s="7">
        <v>1688.530056591846</v>
      </c>
      <c r="AB3297" s="7">
        <v>1941.5662610378865</v>
      </c>
      <c r="AC3297" s="7">
        <v>819.50000000000011</v>
      </c>
      <c r="AD3297" s="7">
        <v>894</v>
      </c>
      <c r="AE3297" s="4">
        <v>622</v>
      </c>
      <c r="AF3297" s="4">
        <v>691</v>
      </c>
      <c r="AG3297" s="4">
        <v>907</v>
      </c>
      <c r="AH3297" s="4">
        <v>1162</v>
      </c>
      <c r="AI3297" s="4">
        <v>1388</v>
      </c>
      <c r="AJ3297" s="4">
        <v>1596</v>
      </c>
      <c r="AK3297" s="4">
        <v>878.38034621367206</v>
      </c>
      <c r="AL3297" s="8">
        <v>1.1790340217633182</v>
      </c>
      <c r="AM3297" s="4">
        <v>888.35435084941423</v>
      </c>
      <c r="AN3297" s="8">
        <v>1.1924219474488782</v>
      </c>
      <c r="AO3297" s="4">
        <v>898.32835548515641</v>
      </c>
      <c r="AP3297" s="8">
        <v>1.2058098731344382</v>
      </c>
    </row>
    <row r="3298" spans="1:42" x14ac:dyDescent="0.25">
      <c r="A3298" s="2" t="s">
        <v>9598</v>
      </c>
      <c r="B3298" t="s">
        <v>9597</v>
      </c>
      <c r="C3298" t="s">
        <v>149</v>
      </c>
      <c r="D3298" t="s">
        <v>9596</v>
      </c>
      <c r="E3298" s="3" t="s">
        <v>9450</v>
      </c>
      <c r="F3298" t="s">
        <v>9599</v>
      </c>
      <c r="G3298">
        <v>20</v>
      </c>
      <c r="H3298">
        <v>0</v>
      </c>
      <c r="I3298">
        <v>20</v>
      </c>
      <c r="J3298">
        <v>0</v>
      </c>
      <c r="K3298">
        <v>0</v>
      </c>
      <c r="L3298">
        <v>0</v>
      </c>
      <c r="M3298">
        <v>0</v>
      </c>
      <c r="N3298" s="2">
        <v>194.09166666666667</v>
      </c>
      <c r="O3298" s="2">
        <v>283.12654133333342</v>
      </c>
      <c r="P3298" s="2">
        <v>295.19</v>
      </c>
      <c r="Q3298" s="4">
        <v>772.40820800000006</v>
      </c>
      <c r="R3298" s="5">
        <v>0.05</v>
      </c>
      <c r="S3298" s="6">
        <v>811.02861840000014</v>
      </c>
      <c r="T3298" s="4">
        <v>0</v>
      </c>
      <c r="U3298" s="7">
        <v>811.02861840000014</v>
      </c>
      <c r="V3298" s="8">
        <v>1.112522110288066</v>
      </c>
      <c r="W3298" s="7">
        <v>691.98875259917713</v>
      </c>
      <c r="X3298" s="7">
        <v>811.02861840000025</v>
      </c>
      <c r="Y3298" s="7">
        <v>1009.057554031276</v>
      </c>
      <c r="Z3298" s="7">
        <v>1215.9866665448562</v>
      </c>
      <c r="AA3298" s="7">
        <v>1417.3531685069963</v>
      </c>
      <c r="AB3298" s="7">
        <v>1629.8448915720169</v>
      </c>
      <c r="AC3298" s="7">
        <v>801.90000000000009</v>
      </c>
      <c r="AD3298" s="7">
        <v>874.8</v>
      </c>
      <c r="AE3298" s="4">
        <v>622</v>
      </c>
      <c r="AF3298" s="4">
        <v>729</v>
      </c>
      <c r="AG3298" s="4">
        <v>907</v>
      </c>
      <c r="AH3298" s="4">
        <v>1093</v>
      </c>
      <c r="AI3298" s="4">
        <v>1274</v>
      </c>
      <c r="AJ3298" s="4">
        <v>1465</v>
      </c>
      <c r="AK3298" s="4">
        <v>851.32616611687502</v>
      </c>
      <c r="AL3298" s="8">
        <v>1.1677999535210906</v>
      </c>
      <c r="AM3298" s="4">
        <v>837.89365021125013</v>
      </c>
      <c r="AN3298" s="8">
        <v>1.1493740057767492</v>
      </c>
      <c r="AO3298" s="4">
        <v>824.46113430562514</v>
      </c>
      <c r="AP3298" s="8">
        <v>1.1309480580324076</v>
      </c>
    </row>
    <row r="3299" spans="1:42" x14ac:dyDescent="0.25">
      <c r="A3299" s="2" t="s">
        <v>9602</v>
      </c>
      <c r="B3299" t="s">
        <v>9601</v>
      </c>
      <c r="C3299" t="s">
        <v>149</v>
      </c>
      <c r="D3299" t="s">
        <v>9600</v>
      </c>
      <c r="E3299" s="3" t="s">
        <v>9450</v>
      </c>
      <c r="F3299" t="s">
        <v>9603</v>
      </c>
      <c r="G3299">
        <v>33</v>
      </c>
      <c r="H3299">
        <v>0</v>
      </c>
      <c r="I3299">
        <v>27</v>
      </c>
      <c r="J3299">
        <v>6</v>
      </c>
      <c r="K3299">
        <v>0</v>
      </c>
      <c r="L3299">
        <v>0</v>
      </c>
      <c r="M3299">
        <v>0</v>
      </c>
      <c r="N3299" s="2">
        <v>190.94949494949495</v>
      </c>
      <c r="O3299" s="2">
        <v>194.31700760606066</v>
      </c>
      <c r="P3299" s="2">
        <v>312.42</v>
      </c>
      <c r="Q3299" s="4">
        <v>697.68650255555553</v>
      </c>
      <c r="R3299" s="5">
        <v>0.05</v>
      </c>
      <c r="S3299" s="6">
        <v>732.57082768333339</v>
      </c>
      <c r="T3299" s="4">
        <v>0</v>
      </c>
      <c r="U3299" s="7">
        <v>732.57082768333339</v>
      </c>
      <c r="V3299" s="8">
        <v>1.0031469070729078</v>
      </c>
      <c r="W3299" s="7">
        <v>623.95737619934857</v>
      </c>
      <c r="X3299" s="7">
        <v>693.17451278737917</v>
      </c>
      <c r="Y3299" s="7">
        <v>909.85424471512727</v>
      </c>
      <c r="Z3299" s="7">
        <v>1165.6567060187188</v>
      </c>
      <c r="AA3299" s="7">
        <v>1392.3679070171959</v>
      </c>
      <c r="AB3299" s="7">
        <v>1601.0224636883606</v>
      </c>
      <c r="AC3299" s="7">
        <v>803.30000000000007</v>
      </c>
      <c r="AD3299" s="7">
        <v>876.32727272727266</v>
      </c>
      <c r="AE3299" s="4">
        <v>622</v>
      </c>
      <c r="AF3299" s="4">
        <v>691</v>
      </c>
      <c r="AG3299" s="4">
        <v>907</v>
      </c>
      <c r="AH3299" s="4">
        <v>1162</v>
      </c>
      <c r="AI3299" s="4">
        <v>1388</v>
      </c>
      <c r="AJ3299" s="4">
        <v>1596</v>
      </c>
      <c r="AK3299" s="4">
        <v>841.32978355573925</v>
      </c>
      <c r="AL3299" s="8">
        <v>1.1520761383185774</v>
      </c>
      <c r="AM3299" s="4">
        <v>803.82669532387524</v>
      </c>
      <c r="AN3299" s="8">
        <v>1.1007212309924845</v>
      </c>
      <c r="AO3299" s="4">
        <v>766.32360709201112</v>
      </c>
      <c r="AP3299" s="8">
        <v>1.0493663236663915</v>
      </c>
    </row>
    <row r="3300" spans="1:42" x14ac:dyDescent="0.25">
      <c r="A3300" s="2" t="s">
        <v>9606</v>
      </c>
      <c r="B3300" t="s">
        <v>9605</v>
      </c>
      <c r="C3300" t="s">
        <v>149</v>
      </c>
      <c r="D3300" t="s">
        <v>9604</v>
      </c>
      <c r="E3300" s="3" t="s">
        <v>9450</v>
      </c>
      <c r="F3300" t="s">
        <v>9607</v>
      </c>
      <c r="G3300">
        <v>30</v>
      </c>
      <c r="H3300">
        <v>0</v>
      </c>
      <c r="I3300">
        <v>28</v>
      </c>
      <c r="J3300">
        <v>2</v>
      </c>
      <c r="K3300">
        <v>0</v>
      </c>
      <c r="L3300">
        <v>0</v>
      </c>
      <c r="M3300">
        <v>0</v>
      </c>
      <c r="N3300" s="2">
        <v>190.57500000000002</v>
      </c>
      <c r="O3300" s="2">
        <v>184.55168783333338</v>
      </c>
      <c r="P3300" s="2">
        <v>336.62</v>
      </c>
      <c r="Q3300" s="4">
        <v>711.74668783333345</v>
      </c>
      <c r="R3300" s="5">
        <v>0.05</v>
      </c>
      <c r="S3300" s="6">
        <v>747.33402222500013</v>
      </c>
      <c r="T3300" s="4">
        <v>0</v>
      </c>
      <c r="U3300" s="7">
        <v>747.33402222500013</v>
      </c>
      <c r="V3300" s="8">
        <v>1.0594471537071168</v>
      </c>
      <c r="W3300" s="7">
        <v>658.97612960582649</v>
      </c>
      <c r="X3300" s="7">
        <v>732.07798321161761</v>
      </c>
      <c r="Y3300" s="7">
        <v>960.91856841235483</v>
      </c>
      <c r="Z3300" s="7">
        <v>1157.9757390018785</v>
      </c>
      <c r="AA3300" s="7">
        <v>1275.5743730633685</v>
      </c>
      <c r="AB3300" s="7">
        <v>1467.3343078843566</v>
      </c>
      <c r="AC3300" s="7">
        <v>775.94</v>
      </c>
      <c r="AD3300" s="7">
        <v>846.4799999999999</v>
      </c>
      <c r="AE3300" s="4">
        <v>622</v>
      </c>
      <c r="AF3300" s="4">
        <v>691</v>
      </c>
      <c r="AG3300" s="4">
        <v>907</v>
      </c>
      <c r="AH3300" s="4">
        <v>1093</v>
      </c>
      <c r="AI3300" s="4">
        <v>1204</v>
      </c>
      <c r="AJ3300" s="4">
        <v>1385</v>
      </c>
      <c r="AK3300" s="4">
        <v>820.71371399562508</v>
      </c>
      <c r="AL3300" s="8">
        <v>1.1634728012413171</v>
      </c>
      <c r="AM3300" s="4">
        <v>796.25381673875017</v>
      </c>
      <c r="AN3300" s="8">
        <v>1.1287975853965837</v>
      </c>
      <c r="AO3300" s="4">
        <v>771.79391948187515</v>
      </c>
      <c r="AP3300" s="8">
        <v>1.0941223695518503</v>
      </c>
    </row>
    <row r="3301" spans="1:42" x14ac:dyDescent="0.25">
      <c r="A3301" s="2" t="s">
        <v>9610</v>
      </c>
      <c r="B3301" t="s">
        <v>9609</v>
      </c>
      <c r="C3301" t="s">
        <v>149</v>
      </c>
      <c r="D3301" t="s">
        <v>9608</v>
      </c>
      <c r="E3301" s="3" t="s">
        <v>9450</v>
      </c>
      <c r="F3301" t="s">
        <v>9611</v>
      </c>
      <c r="G3301">
        <v>30</v>
      </c>
      <c r="H3301">
        <v>0</v>
      </c>
      <c r="I3301">
        <v>20</v>
      </c>
      <c r="J3301">
        <v>4</v>
      </c>
      <c r="K3301">
        <v>6</v>
      </c>
      <c r="L3301">
        <v>0</v>
      </c>
      <c r="M3301">
        <v>0</v>
      </c>
      <c r="N3301" s="2">
        <v>205.98055555555558</v>
      </c>
      <c r="O3301" s="2">
        <v>147.17621750000004</v>
      </c>
      <c r="P3301" s="2">
        <v>424.21</v>
      </c>
      <c r="Q3301" s="4">
        <v>777.36677305555554</v>
      </c>
      <c r="R3301" s="5">
        <v>0.05</v>
      </c>
      <c r="S3301" s="6">
        <v>816.23511170833331</v>
      </c>
      <c r="T3301" s="4">
        <v>0</v>
      </c>
      <c r="U3301" s="7">
        <v>816.23511170833331</v>
      </c>
      <c r="V3301" s="8">
        <v>1.0200388799154376</v>
      </c>
      <c r="W3301" s="7">
        <v>634.46418330740232</v>
      </c>
      <c r="X3301" s="7">
        <v>704.84686602156762</v>
      </c>
      <c r="Y3301" s="7">
        <v>925.17526408330218</v>
      </c>
      <c r="Z3301" s="7">
        <v>1114.9024957475735</v>
      </c>
      <c r="AA3301" s="7">
        <v>1227.1067725382718</v>
      </c>
      <c r="AB3301" s="7">
        <v>1410.7137709230506</v>
      </c>
      <c r="AC3301" s="7">
        <v>880.22000000000014</v>
      </c>
      <c r="AD3301" s="7">
        <v>960.24</v>
      </c>
      <c r="AE3301" s="4">
        <v>622</v>
      </c>
      <c r="AF3301" s="4">
        <v>691</v>
      </c>
      <c r="AG3301" s="4">
        <v>907</v>
      </c>
      <c r="AH3301" s="4">
        <v>1093</v>
      </c>
      <c r="AI3301" s="4">
        <v>1203</v>
      </c>
      <c r="AJ3301" s="4">
        <v>1383</v>
      </c>
      <c r="AK3301" s="4">
        <v>925.30644887270842</v>
      </c>
      <c r="AL3301" s="8">
        <v>1.1563439750971112</v>
      </c>
      <c r="AM3301" s="4">
        <v>888.94933648458345</v>
      </c>
      <c r="AN3301" s="8">
        <v>1.1109089433698869</v>
      </c>
      <c r="AO3301" s="4">
        <v>852.59222409645838</v>
      </c>
      <c r="AP3301" s="8">
        <v>1.0654739116426621</v>
      </c>
    </row>
    <row r="3302" spans="1:42" x14ac:dyDescent="0.25">
      <c r="A3302" s="2" t="s">
        <v>9614</v>
      </c>
      <c r="B3302" t="s">
        <v>9613</v>
      </c>
      <c r="C3302" t="s">
        <v>149</v>
      </c>
      <c r="D3302" t="s">
        <v>9612</v>
      </c>
      <c r="E3302" s="3" t="s">
        <v>9450</v>
      </c>
      <c r="F3302" t="s">
        <v>9615</v>
      </c>
      <c r="G3302">
        <v>17</v>
      </c>
      <c r="H3302">
        <v>0</v>
      </c>
      <c r="I3302">
        <v>11</v>
      </c>
      <c r="J3302">
        <v>6</v>
      </c>
      <c r="K3302">
        <v>0</v>
      </c>
      <c r="L3302">
        <v>0</v>
      </c>
      <c r="M3302">
        <v>0</v>
      </c>
      <c r="N3302" s="2">
        <v>202.15686274509804</v>
      </c>
      <c r="O3302" s="2">
        <v>236.79009231372549</v>
      </c>
      <c r="P3302" s="2">
        <v>369.91</v>
      </c>
      <c r="Q3302" s="4">
        <v>808.85695505882359</v>
      </c>
      <c r="R3302" s="5">
        <v>0.05</v>
      </c>
      <c r="S3302" s="6">
        <v>849.29980281176483</v>
      </c>
      <c r="T3302" s="4">
        <v>0</v>
      </c>
      <c r="U3302" s="7">
        <v>849.29980281176483</v>
      </c>
      <c r="V3302" s="8">
        <v>1.0819105768302737</v>
      </c>
      <c r="W3302" s="7">
        <v>688.09512686405401</v>
      </c>
      <c r="X3302" s="7">
        <v>764.91077781900356</v>
      </c>
      <c r="Y3302" s="7">
        <v>1004.013015298494</v>
      </c>
      <c r="Z3302" s="7">
        <v>1289.6374075816864</v>
      </c>
      <c r="AA3302" s="7">
        <v>1570.9341575575575</v>
      </c>
      <c r="AB3302" s="7">
        <v>1806.790663306557</v>
      </c>
      <c r="AC3302" s="7">
        <v>863.50000000000011</v>
      </c>
      <c r="AD3302" s="7">
        <v>942</v>
      </c>
      <c r="AE3302" s="4">
        <v>636</v>
      </c>
      <c r="AF3302" s="4">
        <v>707</v>
      </c>
      <c r="AG3302" s="4">
        <v>928</v>
      </c>
      <c r="AH3302" s="4">
        <v>1192</v>
      </c>
      <c r="AI3302" s="4">
        <v>1452</v>
      </c>
      <c r="AJ3302" s="4">
        <v>1670</v>
      </c>
      <c r="AK3302" s="4">
        <v>911.36782373044991</v>
      </c>
      <c r="AL3302" s="8">
        <v>1.1609781194018469</v>
      </c>
      <c r="AM3302" s="4">
        <v>890.67848342422167</v>
      </c>
      <c r="AN3302" s="8">
        <v>1.1346222718779895</v>
      </c>
      <c r="AO3302" s="4">
        <v>869.98914311799331</v>
      </c>
      <c r="AP3302" s="8">
        <v>1.1082664243541316</v>
      </c>
    </row>
    <row r="3303" spans="1:42" x14ac:dyDescent="0.25">
      <c r="A3303" s="2" t="s">
        <v>9618</v>
      </c>
      <c r="B3303" t="s">
        <v>9617</v>
      </c>
      <c r="C3303" t="s">
        <v>149</v>
      </c>
      <c r="D3303" t="s">
        <v>9616</v>
      </c>
      <c r="E3303" s="3" t="s">
        <v>9450</v>
      </c>
      <c r="F3303" t="s">
        <v>9619</v>
      </c>
      <c r="G3303">
        <v>20</v>
      </c>
      <c r="H3303">
        <v>0</v>
      </c>
      <c r="I3303">
        <v>20</v>
      </c>
      <c r="J3303">
        <v>0</v>
      </c>
      <c r="K3303">
        <v>0</v>
      </c>
      <c r="L3303">
        <v>0</v>
      </c>
      <c r="M3303">
        <v>0</v>
      </c>
      <c r="N3303" s="2">
        <v>169.78333333333333</v>
      </c>
      <c r="O3303" s="2">
        <v>200.07577675000005</v>
      </c>
      <c r="P3303" s="2">
        <v>344.59</v>
      </c>
      <c r="Q3303" s="4">
        <v>714.44911008333338</v>
      </c>
      <c r="R3303" s="5">
        <v>0.05</v>
      </c>
      <c r="S3303" s="6">
        <v>750.17156558750003</v>
      </c>
      <c r="T3303" s="4">
        <v>0</v>
      </c>
      <c r="U3303" s="7">
        <v>750.17156558750003</v>
      </c>
      <c r="V3303" s="8">
        <v>1.0477256502618715</v>
      </c>
      <c r="W3303" s="7">
        <v>674.73531876864536</v>
      </c>
      <c r="X3303" s="7">
        <v>750.17156558750014</v>
      </c>
      <c r="Y3303" s="7">
        <v>983.81438559589753</v>
      </c>
      <c r="Z3303" s="7">
        <v>1184.9777104461768</v>
      </c>
      <c r="AA3303" s="7">
        <v>1304.4184345760302</v>
      </c>
      <c r="AB3303" s="7">
        <v>1500.3431311750003</v>
      </c>
      <c r="AC3303" s="7">
        <v>787.6</v>
      </c>
      <c r="AD3303" s="7">
        <v>859.19999999999993</v>
      </c>
      <c r="AE3303" s="4">
        <v>644</v>
      </c>
      <c r="AF3303" s="4">
        <v>716</v>
      </c>
      <c r="AG3303" s="4">
        <v>939</v>
      </c>
      <c r="AH3303" s="4">
        <v>1131</v>
      </c>
      <c r="AI3303" s="4">
        <v>1245</v>
      </c>
      <c r="AJ3303" s="4">
        <v>1432</v>
      </c>
      <c r="AK3303" s="4">
        <v>826.29458137250003</v>
      </c>
      <c r="AL3303" s="8">
        <v>1.1540427114141061</v>
      </c>
      <c r="AM3303" s="4">
        <v>800.92024277750011</v>
      </c>
      <c r="AN3303" s="8">
        <v>1.1186036910300281</v>
      </c>
      <c r="AO3303" s="4">
        <v>775.54590418250007</v>
      </c>
      <c r="AP3303" s="8">
        <v>1.0831646706459499</v>
      </c>
    </row>
    <row r="3304" spans="1:42" x14ac:dyDescent="0.25">
      <c r="A3304" s="2" t="s">
        <v>9622</v>
      </c>
      <c r="B3304" t="s">
        <v>9621</v>
      </c>
      <c r="C3304" t="s">
        <v>149</v>
      </c>
      <c r="D3304" t="s">
        <v>9620</v>
      </c>
      <c r="E3304" s="3" t="s">
        <v>9450</v>
      </c>
      <c r="F3304" t="s">
        <v>9623</v>
      </c>
      <c r="G3304">
        <v>23</v>
      </c>
      <c r="H3304">
        <v>0</v>
      </c>
      <c r="I3304">
        <v>21</v>
      </c>
      <c r="J3304">
        <v>2</v>
      </c>
      <c r="K3304">
        <v>0</v>
      </c>
      <c r="L3304">
        <v>0</v>
      </c>
      <c r="M3304">
        <v>0</v>
      </c>
      <c r="N3304" s="2">
        <v>181.59057971014491</v>
      </c>
      <c r="O3304" s="2">
        <v>279.92723401449291</v>
      </c>
      <c r="P3304" s="2">
        <v>273.32</v>
      </c>
      <c r="Q3304" s="4">
        <v>734.83781372463773</v>
      </c>
      <c r="R3304" s="5">
        <v>0.05</v>
      </c>
      <c r="S3304" s="6">
        <v>771.57970441086968</v>
      </c>
      <c r="T3304" s="4">
        <v>0</v>
      </c>
      <c r="U3304" s="7">
        <v>771.57970441086968</v>
      </c>
      <c r="V3304" s="8">
        <v>1.0571473879460298</v>
      </c>
      <c r="W3304" s="7">
        <v>657.5456753024306</v>
      </c>
      <c r="X3304" s="7">
        <v>753.74608760551939</v>
      </c>
      <c r="Y3304" s="7">
        <v>958.83268086704913</v>
      </c>
      <c r="Z3304" s="7">
        <v>1297.1198450097788</v>
      </c>
      <c r="AA3304" s="7">
        <v>1576.2067554275307</v>
      </c>
      <c r="AB3304" s="7">
        <v>1813.0077703274414</v>
      </c>
      <c r="AC3304" s="7">
        <v>802.85652173913047</v>
      </c>
      <c r="AD3304" s="7">
        <v>875.84347826086946</v>
      </c>
      <c r="AE3304" s="4">
        <v>622</v>
      </c>
      <c r="AF3304" s="4">
        <v>713</v>
      </c>
      <c r="AG3304" s="4">
        <v>907</v>
      </c>
      <c r="AH3304" s="4">
        <v>1227</v>
      </c>
      <c r="AI3304" s="4">
        <v>1491</v>
      </c>
      <c r="AJ3304" s="4">
        <v>1715</v>
      </c>
      <c r="AK3304" s="4">
        <v>842.63070658431013</v>
      </c>
      <c r="AL3304" s="8">
        <v>1.1544949217513036</v>
      </c>
      <c r="AM3304" s="4">
        <v>817.76285582360606</v>
      </c>
      <c r="AN3304" s="8">
        <v>1.120423284919458</v>
      </c>
      <c r="AO3304" s="4">
        <v>792.89500506290187</v>
      </c>
      <c r="AP3304" s="8">
        <v>1.0863516480876121</v>
      </c>
    </row>
    <row r="3305" spans="1:42" x14ac:dyDescent="0.25">
      <c r="A3305" s="2" t="s">
        <v>9626</v>
      </c>
      <c r="B3305" t="s">
        <v>9625</v>
      </c>
      <c r="C3305" t="s">
        <v>149</v>
      </c>
      <c r="D3305" t="s">
        <v>9624</v>
      </c>
      <c r="E3305" s="3" t="s">
        <v>9450</v>
      </c>
      <c r="F3305" t="s">
        <v>9627</v>
      </c>
      <c r="G3305">
        <v>40</v>
      </c>
      <c r="H3305">
        <v>0</v>
      </c>
      <c r="I3305">
        <v>38</v>
      </c>
      <c r="J3305">
        <v>2</v>
      </c>
      <c r="K3305">
        <v>0</v>
      </c>
      <c r="L3305">
        <v>0</v>
      </c>
      <c r="M3305">
        <v>0</v>
      </c>
      <c r="N3305" s="2">
        <v>206.86875000000001</v>
      </c>
      <c r="O3305" s="2">
        <v>189.17836895833338</v>
      </c>
      <c r="P3305" s="2">
        <v>336.97</v>
      </c>
      <c r="Q3305" s="4">
        <v>733.01711895833341</v>
      </c>
      <c r="R3305" s="5">
        <v>0.05</v>
      </c>
      <c r="S3305" s="6">
        <v>769.66797490625015</v>
      </c>
      <c r="T3305" s="4">
        <v>0</v>
      </c>
      <c r="U3305" s="7">
        <v>769.66797490625015</v>
      </c>
      <c r="V3305" s="8">
        <v>1.096705578378812</v>
      </c>
      <c r="W3305" s="7">
        <v>682.15086975162092</v>
      </c>
      <c r="X3305" s="7">
        <v>757.82355465975888</v>
      </c>
      <c r="Y3305" s="7">
        <v>994.71195958958231</v>
      </c>
      <c r="Z3305" s="7">
        <v>1283.1455267032097</v>
      </c>
      <c r="AA3305" s="7">
        <v>1468.488769449229</v>
      </c>
      <c r="AB3305" s="7">
        <v>1688.9265907033703</v>
      </c>
      <c r="AC3305" s="7">
        <v>771.98</v>
      </c>
      <c r="AD3305" s="7">
        <v>842.16</v>
      </c>
      <c r="AE3305" s="4">
        <v>622</v>
      </c>
      <c r="AF3305" s="4">
        <v>691</v>
      </c>
      <c r="AG3305" s="4">
        <v>907</v>
      </c>
      <c r="AH3305" s="4">
        <v>1170</v>
      </c>
      <c r="AI3305" s="4">
        <v>1339</v>
      </c>
      <c r="AJ3305" s="4">
        <v>1540</v>
      </c>
      <c r="AK3305" s="4">
        <v>823.45573981578127</v>
      </c>
      <c r="AL3305" s="8">
        <v>1.1733481616069839</v>
      </c>
      <c r="AM3305" s="4">
        <v>805.5264848459376</v>
      </c>
      <c r="AN3305" s="8">
        <v>1.1478006338642599</v>
      </c>
      <c r="AO3305" s="4">
        <v>787.59722987609382</v>
      </c>
      <c r="AP3305" s="8">
        <v>1.1222531061215359</v>
      </c>
    </row>
    <row r="3306" spans="1:42" x14ac:dyDescent="0.25">
      <c r="A3306" s="2" t="s">
        <v>9630</v>
      </c>
      <c r="B3306" t="s">
        <v>9629</v>
      </c>
      <c r="C3306" t="s">
        <v>149</v>
      </c>
      <c r="D3306" t="s">
        <v>9628</v>
      </c>
      <c r="E3306" s="3" t="s">
        <v>9450</v>
      </c>
      <c r="F3306" t="s">
        <v>9631</v>
      </c>
      <c r="G3306">
        <v>40</v>
      </c>
      <c r="H3306">
        <v>0</v>
      </c>
      <c r="I3306">
        <v>38</v>
      </c>
      <c r="J3306">
        <v>2</v>
      </c>
      <c r="K3306">
        <v>0</v>
      </c>
      <c r="L3306">
        <v>0</v>
      </c>
      <c r="M3306">
        <v>0</v>
      </c>
      <c r="N3306" s="2">
        <v>177.98749999999998</v>
      </c>
      <c r="O3306" s="2">
        <v>185.92946991666668</v>
      </c>
      <c r="P3306" s="2">
        <v>354.06</v>
      </c>
      <c r="Q3306" s="4">
        <v>717.97696991666658</v>
      </c>
      <c r="R3306" s="5">
        <v>0.05</v>
      </c>
      <c r="S3306" s="6">
        <v>753.87581841249994</v>
      </c>
      <c r="T3306" s="4">
        <v>0</v>
      </c>
      <c r="U3306" s="7">
        <v>753.87581841249994</v>
      </c>
      <c r="V3306" s="8">
        <v>1.0349750390067269</v>
      </c>
      <c r="W3306" s="7">
        <v>643.75447426218432</v>
      </c>
      <c r="X3306" s="7">
        <v>744.14705304583686</v>
      </c>
      <c r="Y3306" s="7">
        <v>938.72236037910159</v>
      </c>
      <c r="Z3306" s="7">
        <v>1315.4532745775502</v>
      </c>
      <c r="AA3306" s="7">
        <v>1499.6788315207477</v>
      </c>
      <c r="AB3306" s="7">
        <v>1724.2684149852075</v>
      </c>
      <c r="AC3306" s="7">
        <v>801.24</v>
      </c>
      <c r="AD3306" s="7">
        <v>874.07999999999993</v>
      </c>
      <c r="AE3306" s="4">
        <v>622</v>
      </c>
      <c r="AF3306" s="4">
        <v>719</v>
      </c>
      <c r="AG3306" s="4">
        <v>907</v>
      </c>
      <c r="AH3306" s="4">
        <v>1271</v>
      </c>
      <c r="AI3306" s="4">
        <v>1449</v>
      </c>
      <c r="AJ3306" s="4">
        <v>1666</v>
      </c>
      <c r="AK3306" s="4">
        <v>840.99164201031249</v>
      </c>
      <c r="AL3306" s="8">
        <v>1.1545739181909838</v>
      </c>
      <c r="AM3306" s="4">
        <v>811.95303414437501</v>
      </c>
      <c r="AN3306" s="8">
        <v>1.1147076251295649</v>
      </c>
      <c r="AO3306" s="4">
        <v>782.91442627843742</v>
      </c>
      <c r="AP3306" s="8">
        <v>1.0748413320681458</v>
      </c>
    </row>
    <row r="3307" spans="1:42" x14ac:dyDescent="0.25">
      <c r="A3307" s="2" t="s">
        <v>9634</v>
      </c>
      <c r="B3307" t="s">
        <v>9633</v>
      </c>
      <c r="C3307" t="s">
        <v>149</v>
      </c>
      <c r="D3307" t="s">
        <v>9632</v>
      </c>
      <c r="E3307" s="3" t="s">
        <v>9450</v>
      </c>
      <c r="F3307" t="s">
        <v>9635</v>
      </c>
      <c r="G3307">
        <v>14</v>
      </c>
      <c r="H3307">
        <v>0</v>
      </c>
      <c r="I3307">
        <v>12</v>
      </c>
      <c r="J3307">
        <v>1</v>
      </c>
      <c r="K3307">
        <v>1</v>
      </c>
      <c r="L3307">
        <v>0</v>
      </c>
      <c r="M3307">
        <v>0</v>
      </c>
      <c r="N3307" s="2">
        <v>200.50595238095238</v>
      </c>
      <c r="O3307" s="2">
        <v>279.01593685714295</v>
      </c>
      <c r="P3307" s="2">
        <v>335.7</v>
      </c>
      <c r="Q3307" s="4">
        <v>815.2218892380954</v>
      </c>
      <c r="R3307" s="5">
        <v>0.05</v>
      </c>
      <c r="S3307" s="6">
        <v>855.9829837000002</v>
      </c>
      <c r="T3307" s="4">
        <v>0</v>
      </c>
      <c r="U3307" s="7">
        <v>855.9829837000002</v>
      </c>
      <c r="V3307" s="8">
        <v>1.1643763866886905</v>
      </c>
      <c r="W3307" s="7">
        <v>724.24211252036548</v>
      </c>
      <c r="X3307" s="7">
        <v>804.58408320188505</v>
      </c>
      <c r="Y3307" s="7">
        <v>1056.0893827266423</v>
      </c>
      <c r="Z3307" s="7">
        <v>1272.6633906507386</v>
      </c>
      <c r="AA3307" s="7">
        <v>1400.7447931864947</v>
      </c>
      <c r="AB3307" s="7">
        <v>1610.332542790459</v>
      </c>
      <c r="AC3307" s="7">
        <v>808.65714285714284</v>
      </c>
      <c r="AD3307" s="7">
        <v>882.17142857142846</v>
      </c>
      <c r="AE3307" s="4">
        <v>622</v>
      </c>
      <c r="AF3307" s="4">
        <v>691</v>
      </c>
      <c r="AG3307" s="4">
        <v>907</v>
      </c>
      <c r="AH3307" s="4">
        <v>1093</v>
      </c>
      <c r="AI3307" s="4">
        <v>1203</v>
      </c>
      <c r="AJ3307" s="4">
        <v>1383</v>
      </c>
      <c r="AK3307" s="4">
        <v>863.14803253749994</v>
      </c>
      <c r="AL3307" s="8">
        <v>1.1741228580960941</v>
      </c>
      <c r="AM3307" s="4">
        <v>860.75968292500022</v>
      </c>
      <c r="AN3307" s="8">
        <v>1.1708740342936266</v>
      </c>
      <c r="AO3307" s="4">
        <v>858.37133331250004</v>
      </c>
      <c r="AP3307" s="8">
        <v>1.1676252104911582</v>
      </c>
    </row>
    <row r="3308" spans="1:42" x14ac:dyDescent="0.25">
      <c r="A3308" s="2" t="s">
        <v>9638</v>
      </c>
      <c r="B3308" t="s">
        <v>9637</v>
      </c>
      <c r="C3308" t="s">
        <v>149</v>
      </c>
      <c r="D3308" t="s">
        <v>9636</v>
      </c>
      <c r="E3308" s="3" t="s">
        <v>9450</v>
      </c>
      <c r="F3308" t="s">
        <v>9639</v>
      </c>
      <c r="G3308">
        <v>10</v>
      </c>
      <c r="H3308">
        <v>0</v>
      </c>
      <c r="I3308">
        <v>4</v>
      </c>
      <c r="J3308">
        <v>6</v>
      </c>
      <c r="K3308">
        <v>0</v>
      </c>
      <c r="L3308">
        <v>0</v>
      </c>
      <c r="M3308">
        <v>0</v>
      </c>
      <c r="N3308" s="2">
        <v>195.27500000000001</v>
      </c>
      <c r="O3308" s="2">
        <v>188.7908930000001</v>
      </c>
      <c r="P3308" s="2">
        <v>408.58</v>
      </c>
      <c r="Q3308" s="4">
        <v>792.64589300000011</v>
      </c>
      <c r="R3308" s="5">
        <v>0.05</v>
      </c>
      <c r="S3308" s="6">
        <v>832.27818765000018</v>
      </c>
      <c r="T3308" s="4">
        <v>0</v>
      </c>
      <c r="U3308" s="7">
        <v>832.27818765000018</v>
      </c>
      <c r="V3308" s="8">
        <v>1.0142312791250307</v>
      </c>
      <c r="W3308" s="7">
        <v>630.85185561576895</v>
      </c>
      <c r="X3308" s="7">
        <v>700.83381387539612</v>
      </c>
      <c r="Y3308" s="7">
        <v>919.90777016640277</v>
      </c>
      <c r="Z3308" s="7">
        <v>1145.0671141321595</v>
      </c>
      <c r="AA3308" s="7">
        <v>1221.1344600665368</v>
      </c>
      <c r="AB3308" s="7">
        <v>1404.7103215881675</v>
      </c>
      <c r="AC3308" s="7">
        <v>902.66000000000008</v>
      </c>
      <c r="AD3308" s="7">
        <v>984.72</v>
      </c>
      <c r="AE3308" s="4">
        <v>622</v>
      </c>
      <c r="AF3308" s="4">
        <v>691</v>
      </c>
      <c r="AG3308" s="4">
        <v>907</v>
      </c>
      <c r="AH3308" s="4">
        <v>1129</v>
      </c>
      <c r="AI3308" s="4">
        <v>1204</v>
      </c>
      <c r="AJ3308" s="4">
        <v>1385</v>
      </c>
      <c r="AK3308" s="4">
        <v>944.43089777062505</v>
      </c>
      <c r="AL3308" s="8">
        <v>1.1509028732276687</v>
      </c>
      <c r="AM3308" s="4">
        <v>907.04666106375009</v>
      </c>
      <c r="AN3308" s="8">
        <v>1.1053456751934561</v>
      </c>
      <c r="AO3308" s="4">
        <v>869.66242435687525</v>
      </c>
      <c r="AP3308" s="8">
        <v>1.0597884771592434</v>
      </c>
    </row>
    <row r="3309" spans="1:42" x14ac:dyDescent="0.25">
      <c r="A3309" s="2" t="s">
        <v>9642</v>
      </c>
      <c r="B3309" t="s">
        <v>9641</v>
      </c>
      <c r="C3309" t="s">
        <v>149</v>
      </c>
      <c r="D3309" t="s">
        <v>9640</v>
      </c>
      <c r="E3309" s="3" t="s">
        <v>9450</v>
      </c>
      <c r="F3309" t="s">
        <v>9643</v>
      </c>
      <c r="G3309">
        <v>17</v>
      </c>
      <c r="H3309">
        <v>0</v>
      </c>
      <c r="I3309">
        <v>12</v>
      </c>
      <c r="J3309">
        <v>5</v>
      </c>
      <c r="K3309">
        <v>0</v>
      </c>
      <c r="L3309">
        <v>0</v>
      </c>
      <c r="M3309">
        <v>0</v>
      </c>
      <c r="N3309" s="2">
        <v>199.54411764705881</v>
      </c>
      <c r="O3309" s="2">
        <v>201.1794759803922</v>
      </c>
      <c r="P3309" s="2">
        <v>344.98</v>
      </c>
      <c r="Q3309" s="4">
        <v>745.70359362745103</v>
      </c>
      <c r="R3309" s="5">
        <v>0.05</v>
      </c>
      <c r="S3309" s="6">
        <v>782.98877330882362</v>
      </c>
      <c r="T3309" s="4">
        <v>0</v>
      </c>
      <c r="U3309" s="7">
        <v>782.98877330882362</v>
      </c>
      <c r="V3309" s="8">
        <v>1.0377180280852889</v>
      </c>
      <c r="W3309" s="7">
        <v>645.46061346904969</v>
      </c>
      <c r="X3309" s="7">
        <v>717.06315740693458</v>
      </c>
      <c r="Y3309" s="7">
        <v>941.21025147335706</v>
      </c>
      <c r="Z3309" s="7">
        <v>1134.2258046972208</v>
      </c>
      <c r="AA3309" s="7">
        <v>1366.6746429883256</v>
      </c>
      <c r="AB3309" s="7">
        <v>1572.1428125492127</v>
      </c>
      <c r="AC3309" s="7">
        <v>829.98235294117649</v>
      </c>
      <c r="AD3309" s="7">
        <v>905.435294117647</v>
      </c>
      <c r="AE3309" s="4">
        <v>622</v>
      </c>
      <c r="AF3309" s="4">
        <v>691</v>
      </c>
      <c r="AG3309" s="4">
        <v>907</v>
      </c>
      <c r="AH3309" s="4">
        <v>1093</v>
      </c>
      <c r="AI3309" s="4">
        <v>1317</v>
      </c>
      <c r="AJ3309" s="4">
        <v>1515</v>
      </c>
      <c r="AK3309" s="4">
        <v>873.35187983672142</v>
      </c>
      <c r="AL3309" s="8">
        <v>1.1574789083358747</v>
      </c>
      <c r="AM3309" s="4">
        <v>843.23084432742235</v>
      </c>
      <c r="AN3309" s="8">
        <v>1.1175586149190131</v>
      </c>
      <c r="AO3309" s="4">
        <v>813.10980881812293</v>
      </c>
      <c r="AP3309" s="8">
        <v>1.077638321502151</v>
      </c>
    </row>
    <row r="3310" spans="1:42" x14ac:dyDescent="0.25">
      <c r="A3310" s="2" t="s">
        <v>9646</v>
      </c>
      <c r="B3310" t="s">
        <v>9645</v>
      </c>
      <c r="C3310" t="s">
        <v>149</v>
      </c>
      <c r="D3310" t="s">
        <v>9644</v>
      </c>
      <c r="E3310" s="3" t="s">
        <v>9450</v>
      </c>
      <c r="F3310" t="s">
        <v>9647</v>
      </c>
      <c r="G3310">
        <v>30</v>
      </c>
      <c r="H3310">
        <v>0</v>
      </c>
      <c r="I3310">
        <v>30</v>
      </c>
      <c r="J3310">
        <v>0</v>
      </c>
      <c r="K3310">
        <v>0</v>
      </c>
      <c r="L3310">
        <v>0</v>
      </c>
      <c r="M3310">
        <v>0</v>
      </c>
      <c r="N3310" s="2">
        <v>201.68333333333331</v>
      </c>
      <c r="O3310" s="2">
        <v>183.04218816666665</v>
      </c>
      <c r="P3310" s="2">
        <v>322.62</v>
      </c>
      <c r="Q3310" s="4">
        <v>707.3455214999999</v>
      </c>
      <c r="R3310" s="5">
        <v>0.05</v>
      </c>
      <c r="S3310" s="6">
        <v>742.71279757499997</v>
      </c>
      <c r="T3310" s="4">
        <v>0</v>
      </c>
      <c r="U3310" s="7">
        <v>742.71279757499997</v>
      </c>
      <c r="V3310" s="8">
        <v>1.0329802469749652</v>
      </c>
      <c r="W3310" s="7">
        <v>642.51371361842826</v>
      </c>
      <c r="X3310" s="7">
        <v>742.71279757499997</v>
      </c>
      <c r="Y3310" s="7">
        <v>936.91308400629339</v>
      </c>
      <c r="Z3310" s="7">
        <v>1312.9178939051806</v>
      </c>
      <c r="AA3310" s="7">
        <v>1496.7883778667244</v>
      </c>
      <c r="AB3310" s="7">
        <v>1720.9450914602919</v>
      </c>
      <c r="AC3310" s="7">
        <v>790.90000000000009</v>
      </c>
      <c r="AD3310" s="7">
        <v>862.8</v>
      </c>
      <c r="AE3310" s="4">
        <v>622</v>
      </c>
      <c r="AF3310" s="4">
        <v>719</v>
      </c>
      <c r="AG3310" s="4">
        <v>907</v>
      </c>
      <c r="AH3310" s="4">
        <v>1271</v>
      </c>
      <c r="AI3310" s="4">
        <v>1449</v>
      </c>
      <c r="AJ3310" s="4">
        <v>1666</v>
      </c>
      <c r="AK3310" s="4">
        <v>836.49212472375007</v>
      </c>
      <c r="AL3310" s="8">
        <v>1.1634104655406816</v>
      </c>
      <c r="AM3310" s="4">
        <v>805.23234900750003</v>
      </c>
      <c r="AN3310" s="8">
        <v>1.1199337260187761</v>
      </c>
      <c r="AO3310" s="4">
        <v>773.97257329125</v>
      </c>
      <c r="AP3310" s="8">
        <v>1.0764569864968707</v>
      </c>
    </row>
    <row r="3311" spans="1:42" x14ac:dyDescent="0.25">
      <c r="A3311" s="2" t="s">
        <v>9650</v>
      </c>
      <c r="B3311" t="s">
        <v>9649</v>
      </c>
      <c r="C3311" t="s">
        <v>149</v>
      </c>
      <c r="D3311" t="s">
        <v>9648</v>
      </c>
      <c r="E3311" s="3" t="s">
        <v>9450</v>
      </c>
      <c r="F3311" t="s">
        <v>7771</v>
      </c>
      <c r="G3311">
        <v>25</v>
      </c>
      <c r="H3311">
        <v>0</v>
      </c>
      <c r="I3311">
        <v>23</v>
      </c>
      <c r="J3311">
        <v>2</v>
      </c>
      <c r="K3311">
        <v>0</v>
      </c>
      <c r="L3311">
        <v>0</v>
      </c>
      <c r="M3311">
        <v>0</v>
      </c>
      <c r="N3311" s="2">
        <v>187.92666666666665</v>
      </c>
      <c r="O3311" s="2">
        <v>116.96198166666662</v>
      </c>
      <c r="P3311" s="2">
        <v>421.16</v>
      </c>
      <c r="Q3311" s="4">
        <v>726.04864833333329</v>
      </c>
      <c r="R3311" s="5">
        <v>0.05</v>
      </c>
      <c r="S3311" s="6">
        <v>762.35108074999994</v>
      </c>
      <c r="T3311" s="4">
        <v>0</v>
      </c>
      <c r="U3311" s="7">
        <v>762.35108074999994</v>
      </c>
      <c r="V3311" s="8">
        <v>0.96976426086348133</v>
      </c>
      <c r="W3311" s="7">
        <v>669.13733999580211</v>
      </c>
      <c r="X3311" s="7">
        <v>743.80918808229012</v>
      </c>
      <c r="Y3311" s="7">
        <v>975.58284642866215</v>
      </c>
      <c r="Z3311" s="7">
        <v>1175.3542841665394</v>
      </c>
      <c r="AA3311" s="7">
        <v>1293.6655239918839</v>
      </c>
      <c r="AB3311" s="7">
        <v>1487.6183761645802</v>
      </c>
      <c r="AC3311" s="7">
        <v>864.73200000000008</v>
      </c>
      <c r="AD3311" s="7">
        <v>943.34399999999994</v>
      </c>
      <c r="AE3311" s="4">
        <v>690</v>
      </c>
      <c r="AF3311" s="4">
        <v>767</v>
      </c>
      <c r="AG3311" s="4">
        <v>1006</v>
      </c>
      <c r="AH3311" s="4">
        <v>1212</v>
      </c>
      <c r="AI3311" s="4">
        <v>1334</v>
      </c>
      <c r="AJ3311" s="4">
        <v>1534</v>
      </c>
      <c r="AK3311" s="4">
        <v>898.37481907520009</v>
      </c>
      <c r="AL3311" s="8">
        <v>1.1427960350521551</v>
      </c>
      <c r="AM3311" s="4">
        <v>855.09453869899994</v>
      </c>
      <c r="AN3311" s="8">
        <v>1.0877404705375768</v>
      </c>
      <c r="AO3311" s="4">
        <v>805.63136112619986</v>
      </c>
      <c r="AP3311" s="8">
        <v>1.0248198253780592</v>
      </c>
    </row>
    <row r="3312" spans="1:42" x14ac:dyDescent="0.25">
      <c r="A3312" s="2" t="s">
        <v>9653</v>
      </c>
      <c r="B3312" t="s">
        <v>9652</v>
      </c>
      <c r="C3312" t="s">
        <v>149</v>
      </c>
      <c r="D3312" t="s">
        <v>9651</v>
      </c>
      <c r="E3312" s="3" t="s">
        <v>9450</v>
      </c>
      <c r="F3312" t="s">
        <v>9654</v>
      </c>
      <c r="G3312">
        <v>40</v>
      </c>
      <c r="H3312">
        <v>0</v>
      </c>
      <c r="I3312">
        <v>38</v>
      </c>
      <c r="J3312">
        <v>2</v>
      </c>
      <c r="K3312">
        <v>0</v>
      </c>
      <c r="L3312">
        <v>0</v>
      </c>
      <c r="M3312">
        <v>0</v>
      </c>
      <c r="N3312" s="2">
        <v>198.78958333333333</v>
      </c>
      <c r="O3312" s="2">
        <v>174.89024350000003</v>
      </c>
      <c r="P3312" s="2">
        <v>362.48</v>
      </c>
      <c r="Q3312" s="4">
        <v>736.15982683333334</v>
      </c>
      <c r="R3312" s="5">
        <v>0.05</v>
      </c>
      <c r="S3312" s="6">
        <v>772.96781817500005</v>
      </c>
      <c r="T3312" s="4">
        <v>0</v>
      </c>
      <c r="U3312" s="7">
        <v>772.96781817500005</v>
      </c>
      <c r="V3312" s="8">
        <v>0.92927124089324364</v>
      </c>
      <c r="W3312" s="7">
        <v>636.55080001187173</v>
      </c>
      <c r="X3312" s="7">
        <v>764.79023125513936</v>
      </c>
      <c r="Y3312" s="7">
        <v>928.34196965235026</v>
      </c>
      <c r="Z3312" s="7">
        <v>1118.8425740354651</v>
      </c>
      <c r="AA3312" s="7">
        <v>1230.3551229426546</v>
      </c>
      <c r="AB3312" s="7">
        <v>1415.2800998804098</v>
      </c>
      <c r="AC3312" s="7">
        <v>914.98</v>
      </c>
      <c r="AD3312" s="7">
        <v>998.15999999999985</v>
      </c>
      <c r="AE3312" s="4">
        <v>685</v>
      </c>
      <c r="AF3312" s="4">
        <v>823</v>
      </c>
      <c r="AG3312" s="4">
        <v>999</v>
      </c>
      <c r="AH3312" s="4">
        <v>1204</v>
      </c>
      <c r="AI3312" s="4">
        <v>1324</v>
      </c>
      <c r="AJ3312" s="4">
        <v>1523</v>
      </c>
      <c r="AK3312" s="4">
        <v>950.46633259671876</v>
      </c>
      <c r="AL3312" s="8">
        <v>1.1426620973752331</v>
      </c>
      <c r="AM3312" s="4">
        <v>891.30016112281248</v>
      </c>
      <c r="AN3312" s="8">
        <v>1.0715318118812365</v>
      </c>
      <c r="AO3312" s="4">
        <v>832.13398964890644</v>
      </c>
      <c r="AP3312" s="8">
        <v>1.0004015263872403</v>
      </c>
    </row>
    <row r="3313" spans="1:42" x14ac:dyDescent="0.25">
      <c r="A3313" s="2" t="s">
        <v>9657</v>
      </c>
      <c r="B3313" t="s">
        <v>9656</v>
      </c>
      <c r="C3313" t="s">
        <v>149</v>
      </c>
      <c r="D3313" t="s">
        <v>9655</v>
      </c>
      <c r="E3313" s="3" t="s">
        <v>9450</v>
      </c>
      <c r="F3313" t="s">
        <v>9658</v>
      </c>
      <c r="G3313">
        <v>28</v>
      </c>
      <c r="H3313">
        <v>0</v>
      </c>
      <c r="I3313">
        <v>26</v>
      </c>
      <c r="J3313">
        <v>2</v>
      </c>
      <c r="K3313">
        <v>0</v>
      </c>
      <c r="L3313">
        <v>0</v>
      </c>
      <c r="M3313">
        <v>0</v>
      </c>
      <c r="N3313" s="2">
        <v>198.01488095238096</v>
      </c>
      <c r="O3313" s="2">
        <v>216.39178733333335</v>
      </c>
      <c r="P3313" s="2">
        <v>310.58</v>
      </c>
      <c r="Q3313" s="4">
        <v>724.98666828571436</v>
      </c>
      <c r="R3313" s="5">
        <v>0.05</v>
      </c>
      <c r="S3313" s="6">
        <v>761.23600170000009</v>
      </c>
      <c r="T3313" s="4">
        <v>0</v>
      </c>
      <c r="U3313" s="7">
        <v>761.23600170000009</v>
      </c>
      <c r="V3313" s="8">
        <v>1.062225059683046</v>
      </c>
      <c r="W3313" s="7">
        <v>670.26401266000198</v>
      </c>
      <c r="X3313" s="7">
        <v>744.61976683781529</v>
      </c>
      <c r="Y3313" s="7">
        <v>977.24705490840233</v>
      </c>
      <c r="Z3313" s="7">
        <v>1176.9453661288148</v>
      </c>
      <c r="AA3313" s="7">
        <v>1295.914572813316</v>
      </c>
      <c r="AB3313" s="7">
        <v>1490.3017587353136</v>
      </c>
      <c r="AC3313" s="7">
        <v>788.30714285714294</v>
      </c>
      <c r="AD3313" s="7">
        <v>859.97142857142853</v>
      </c>
      <c r="AE3313" s="4">
        <v>631</v>
      </c>
      <c r="AF3313" s="4">
        <v>701</v>
      </c>
      <c r="AG3313" s="4">
        <v>920</v>
      </c>
      <c r="AH3313" s="4">
        <v>1108</v>
      </c>
      <c r="AI3313" s="4">
        <v>1220</v>
      </c>
      <c r="AJ3313" s="4">
        <v>1403</v>
      </c>
      <c r="AK3313" s="4">
        <v>834.50776816085784</v>
      </c>
      <c r="AL3313" s="8">
        <v>1.1644681305942399</v>
      </c>
      <c r="AM3313" s="4">
        <v>808.12993223494902</v>
      </c>
      <c r="AN3313" s="8">
        <v>1.1276606250662102</v>
      </c>
      <c r="AO3313" s="4">
        <v>784.6829669674745</v>
      </c>
      <c r="AP3313" s="8">
        <v>1.0949428423746281</v>
      </c>
    </row>
    <row r="3314" spans="1:42" x14ac:dyDescent="0.25">
      <c r="A3314" s="2" t="s">
        <v>9661</v>
      </c>
      <c r="B3314" t="s">
        <v>9660</v>
      </c>
      <c r="C3314" t="s">
        <v>149</v>
      </c>
      <c r="D3314" t="s">
        <v>9659</v>
      </c>
      <c r="E3314" s="3" t="s">
        <v>9450</v>
      </c>
      <c r="F3314" t="s">
        <v>9662</v>
      </c>
      <c r="G3314">
        <v>20</v>
      </c>
      <c r="H3314">
        <v>0</v>
      </c>
      <c r="I3314">
        <v>20</v>
      </c>
      <c r="J3314">
        <v>0</v>
      </c>
      <c r="K3314">
        <v>0</v>
      </c>
      <c r="L3314">
        <v>0</v>
      </c>
      <c r="M3314">
        <v>0</v>
      </c>
      <c r="N3314" s="2">
        <v>181.5</v>
      </c>
      <c r="O3314" s="2">
        <v>169.64497458333332</v>
      </c>
      <c r="P3314" s="2">
        <v>355.64</v>
      </c>
      <c r="Q3314" s="4">
        <v>706.78497458333334</v>
      </c>
      <c r="R3314" s="5">
        <v>0.05</v>
      </c>
      <c r="S3314" s="6">
        <v>742.12422331250002</v>
      </c>
      <c r="T3314" s="4">
        <v>0</v>
      </c>
      <c r="U3314" s="7">
        <v>742.12422331250002</v>
      </c>
      <c r="V3314" s="8">
        <v>1.0307280879340277</v>
      </c>
      <c r="W3314" s="7">
        <v>641.11287069496518</v>
      </c>
      <c r="X3314" s="7">
        <v>742.12422331250002</v>
      </c>
      <c r="Y3314" s="7">
        <v>934.87037575616318</v>
      </c>
      <c r="Z3314" s="7">
        <v>1245.1195302243057</v>
      </c>
      <c r="AA3314" s="7">
        <v>1381.1756378315972</v>
      </c>
      <c r="AB3314" s="7">
        <v>1588.3519835063369</v>
      </c>
      <c r="AC3314" s="7">
        <v>792.00000000000011</v>
      </c>
      <c r="AD3314" s="7">
        <v>864</v>
      </c>
      <c r="AE3314" s="4">
        <v>622</v>
      </c>
      <c r="AF3314" s="4">
        <v>720</v>
      </c>
      <c r="AG3314" s="4">
        <v>907</v>
      </c>
      <c r="AH3314" s="4">
        <v>1208</v>
      </c>
      <c r="AI3314" s="4">
        <v>1340</v>
      </c>
      <c r="AJ3314" s="4">
        <v>1541</v>
      </c>
      <c r="AK3314" s="4">
        <v>832.37843354375002</v>
      </c>
      <c r="AL3314" s="8">
        <v>1.1560811576996528</v>
      </c>
      <c r="AM3314" s="4">
        <v>802.29369680000013</v>
      </c>
      <c r="AN3314" s="8">
        <v>1.1142968011111114</v>
      </c>
      <c r="AO3314" s="4">
        <v>772.20896005625002</v>
      </c>
      <c r="AP3314" s="8">
        <v>1.0725124445225696</v>
      </c>
    </row>
    <row r="3315" spans="1:42" x14ac:dyDescent="0.25">
      <c r="A3315" s="2" t="s">
        <v>9665</v>
      </c>
      <c r="B3315" t="s">
        <v>9664</v>
      </c>
      <c r="C3315" t="s">
        <v>149</v>
      </c>
      <c r="D3315" t="s">
        <v>9663</v>
      </c>
      <c r="E3315" s="3" t="s">
        <v>9450</v>
      </c>
      <c r="F3315" t="s">
        <v>9666</v>
      </c>
      <c r="G3315">
        <v>19</v>
      </c>
      <c r="H3315">
        <v>0</v>
      </c>
      <c r="I3315">
        <v>14</v>
      </c>
      <c r="J3315">
        <v>5</v>
      </c>
      <c r="K3315">
        <v>0</v>
      </c>
      <c r="L3315">
        <v>0</v>
      </c>
      <c r="M3315">
        <v>0</v>
      </c>
      <c r="N3315" s="2">
        <v>203.31578947368419</v>
      </c>
      <c r="O3315" s="2">
        <v>203.22530280701764</v>
      </c>
      <c r="P3315" s="2">
        <v>307.57</v>
      </c>
      <c r="Q3315" s="4">
        <v>714.11109228070177</v>
      </c>
      <c r="R3315" s="5">
        <v>0.05</v>
      </c>
      <c r="S3315" s="6">
        <v>749.81664689473689</v>
      </c>
      <c r="T3315" s="4">
        <v>0</v>
      </c>
      <c r="U3315" s="7">
        <v>749.81664689473689</v>
      </c>
      <c r="V3315" s="8">
        <v>0.91341388029749315</v>
      </c>
      <c r="W3315" s="7">
        <v>594.63243607366803</v>
      </c>
      <c r="X3315" s="7">
        <v>710.63599887144971</v>
      </c>
      <c r="Y3315" s="7">
        <v>859.52246135994108</v>
      </c>
      <c r="Z3315" s="7">
        <v>1145.4210058930566</v>
      </c>
      <c r="AA3315" s="7">
        <v>1443.1939308700391</v>
      </c>
      <c r="AB3315" s="7">
        <v>1659.6730205005451</v>
      </c>
      <c r="AC3315" s="7">
        <v>902.98421052631591</v>
      </c>
      <c r="AD3315" s="7">
        <v>985.07368421052638</v>
      </c>
      <c r="AE3315" s="4">
        <v>651</v>
      </c>
      <c r="AF3315" s="4">
        <v>778</v>
      </c>
      <c r="AG3315" s="4">
        <v>941</v>
      </c>
      <c r="AH3315" s="4">
        <v>1254</v>
      </c>
      <c r="AI3315" s="4">
        <v>1580</v>
      </c>
      <c r="AJ3315" s="4">
        <v>1817</v>
      </c>
      <c r="AK3315" s="4">
        <v>937.3830008234072</v>
      </c>
      <c r="AL3315" s="8">
        <v>1.1419040210069074</v>
      </c>
      <c r="AM3315" s="4">
        <v>871.1831112015235</v>
      </c>
      <c r="AN3315" s="8">
        <v>1.0612604419329965</v>
      </c>
      <c r="AO3315" s="4">
        <v>804.98322157963992</v>
      </c>
      <c r="AP3315" s="8">
        <v>0.98061686285908556</v>
      </c>
    </row>
    <row r="3316" spans="1:42" x14ac:dyDescent="0.25">
      <c r="A3316" s="2" t="s">
        <v>9669</v>
      </c>
      <c r="B3316" t="s">
        <v>9668</v>
      </c>
      <c r="C3316" t="s">
        <v>149</v>
      </c>
      <c r="D3316" t="s">
        <v>9667</v>
      </c>
      <c r="E3316" s="3" t="s">
        <v>9450</v>
      </c>
      <c r="F3316" t="s">
        <v>9670</v>
      </c>
      <c r="G3316">
        <v>15</v>
      </c>
      <c r="H3316">
        <v>0</v>
      </c>
      <c r="I3316">
        <v>10</v>
      </c>
      <c r="J3316">
        <v>5</v>
      </c>
      <c r="K3316">
        <v>0</v>
      </c>
      <c r="L3316">
        <v>0</v>
      </c>
      <c r="M3316">
        <v>0</v>
      </c>
      <c r="N3316" s="2">
        <v>201.93333333333331</v>
      </c>
      <c r="O3316" s="2">
        <v>303.94923266666666</v>
      </c>
      <c r="P3316" s="2">
        <v>344.17</v>
      </c>
      <c r="Q3316" s="4">
        <v>850.05256600000007</v>
      </c>
      <c r="R3316" s="5">
        <v>0.05</v>
      </c>
      <c r="S3316" s="6">
        <v>892.55519430000015</v>
      </c>
      <c r="T3316" s="4">
        <v>0</v>
      </c>
      <c r="U3316" s="7">
        <v>892.55519430000015</v>
      </c>
      <c r="V3316" s="8">
        <v>1.1697971091743122</v>
      </c>
      <c r="W3316" s="7">
        <v>727.61380190642205</v>
      </c>
      <c r="X3316" s="7">
        <v>808.32980243944962</v>
      </c>
      <c r="Y3316" s="7">
        <v>1061.0059780211011</v>
      </c>
      <c r="Z3316" s="7">
        <v>1368.6626177339451</v>
      </c>
      <c r="AA3316" s="7">
        <v>1566.3583291844041</v>
      </c>
      <c r="AB3316" s="7">
        <v>1801.4875481284407</v>
      </c>
      <c r="AC3316" s="7">
        <v>839.30000000000007</v>
      </c>
      <c r="AD3316" s="7">
        <v>915.6</v>
      </c>
      <c r="AE3316" s="4">
        <v>622</v>
      </c>
      <c r="AF3316" s="4">
        <v>691</v>
      </c>
      <c r="AG3316" s="4">
        <v>907</v>
      </c>
      <c r="AH3316" s="4">
        <v>1170</v>
      </c>
      <c r="AI3316" s="4">
        <v>1339</v>
      </c>
      <c r="AJ3316" s="4">
        <v>1540</v>
      </c>
      <c r="AK3316" s="4">
        <v>895.00464247000002</v>
      </c>
      <c r="AL3316" s="8">
        <v>1.1730073951114024</v>
      </c>
      <c r="AM3316" s="4">
        <v>894.25096611000004</v>
      </c>
      <c r="AN3316" s="8">
        <v>1.1720196148230668</v>
      </c>
      <c r="AO3316" s="4">
        <v>893.30887066000025</v>
      </c>
      <c r="AP3316" s="8">
        <v>1.1707848894626478</v>
      </c>
    </row>
    <row r="3317" spans="1:42" x14ac:dyDescent="0.25">
      <c r="A3317" s="2" t="s">
        <v>9673</v>
      </c>
      <c r="B3317" t="s">
        <v>9672</v>
      </c>
      <c r="C3317" t="s">
        <v>149</v>
      </c>
      <c r="D3317" t="s">
        <v>9671</v>
      </c>
      <c r="E3317" s="3" t="s">
        <v>9450</v>
      </c>
      <c r="F3317" t="s">
        <v>9674</v>
      </c>
      <c r="G3317">
        <v>28</v>
      </c>
      <c r="H3317">
        <v>0</v>
      </c>
      <c r="I3317">
        <v>22</v>
      </c>
      <c r="J3317">
        <v>6</v>
      </c>
      <c r="K3317">
        <v>0</v>
      </c>
      <c r="L3317">
        <v>0</v>
      </c>
      <c r="M3317">
        <v>0</v>
      </c>
      <c r="N3317" s="2">
        <v>194.28869047619048</v>
      </c>
      <c r="O3317" s="2">
        <v>245.34622125000004</v>
      </c>
      <c r="P3317" s="2">
        <v>328.87</v>
      </c>
      <c r="Q3317" s="4">
        <v>768.50491172619058</v>
      </c>
      <c r="R3317" s="5">
        <v>0.05</v>
      </c>
      <c r="S3317" s="6">
        <v>806.93015731250011</v>
      </c>
      <c r="T3317" s="4">
        <v>0</v>
      </c>
      <c r="U3317" s="7">
        <v>806.93015731250011</v>
      </c>
      <c r="V3317" s="8">
        <v>1.0627490312676389</v>
      </c>
      <c r="W3317" s="7">
        <v>661.02989744847139</v>
      </c>
      <c r="X3317" s="7">
        <v>764.11655348143245</v>
      </c>
      <c r="Y3317" s="7">
        <v>963.91337135974857</v>
      </c>
      <c r="Z3317" s="7">
        <v>1350.7540187411691</v>
      </c>
      <c r="AA3317" s="7">
        <v>1539.923346306809</v>
      </c>
      <c r="AB3317" s="7">
        <v>1770.5398860918865</v>
      </c>
      <c r="AC3317" s="7">
        <v>835.21428571428578</v>
      </c>
      <c r="AD3317" s="7">
        <v>911.14285714285722</v>
      </c>
      <c r="AE3317" s="4">
        <v>622</v>
      </c>
      <c r="AF3317" s="4">
        <v>719</v>
      </c>
      <c r="AG3317" s="4">
        <v>907</v>
      </c>
      <c r="AH3317" s="4">
        <v>1271</v>
      </c>
      <c r="AI3317" s="4">
        <v>1449</v>
      </c>
      <c r="AJ3317" s="4">
        <v>1666</v>
      </c>
      <c r="AK3317" s="4">
        <v>880.36097678993951</v>
      </c>
      <c r="AL3317" s="8">
        <v>1.1594594238061291</v>
      </c>
      <c r="AM3317" s="4">
        <v>853.92588177806124</v>
      </c>
      <c r="AN3317" s="8">
        <v>1.1246436824922725</v>
      </c>
      <c r="AO3317" s="4">
        <v>830.42801954528079</v>
      </c>
      <c r="AP3317" s="8">
        <v>1.0936963568799558</v>
      </c>
    </row>
    <row r="3318" spans="1:42" x14ac:dyDescent="0.25">
      <c r="A3318" s="2" t="s">
        <v>9676</v>
      </c>
      <c r="B3318" t="s">
        <v>9174</v>
      </c>
      <c r="C3318" t="s">
        <v>149</v>
      </c>
      <c r="D3318" t="s">
        <v>9675</v>
      </c>
      <c r="E3318" s="3" t="s">
        <v>9450</v>
      </c>
      <c r="F3318" t="s">
        <v>7854</v>
      </c>
      <c r="G3318">
        <v>18</v>
      </c>
      <c r="H3318">
        <v>0</v>
      </c>
      <c r="I3318">
        <v>17</v>
      </c>
      <c r="J3318">
        <v>1</v>
      </c>
      <c r="K3318">
        <v>0</v>
      </c>
      <c r="L3318">
        <v>0</v>
      </c>
      <c r="M3318">
        <v>0</v>
      </c>
      <c r="N3318" s="2">
        <v>179.81944444444446</v>
      </c>
      <c r="O3318" s="2">
        <v>250.87809038888895</v>
      </c>
      <c r="P3318" s="2">
        <v>308.64</v>
      </c>
      <c r="Q3318" s="4">
        <v>739.33753483333339</v>
      </c>
      <c r="R3318" s="5">
        <v>0.05</v>
      </c>
      <c r="S3318" s="6">
        <v>776.30441157500013</v>
      </c>
      <c r="T3318" s="4">
        <v>0</v>
      </c>
      <c r="U3318" s="7">
        <v>776.30441157500013</v>
      </c>
      <c r="V3318" s="8">
        <v>0.94224405990222537</v>
      </c>
      <c r="W3318" s="7">
        <v>586.07580525918422</v>
      </c>
      <c r="X3318" s="7">
        <v>771.69788505992278</v>
      </c>
      <c r="Y3318" s="7">
        <v>854.61536233131858</v>
      </c>
      <c r="Z3318" s="7">
        <v>1069.4470079890259</v>
      </c>
      <c r="AA3318" s="7">
        <v>1134.4618481222794</v>
      </c>
      <c r="AB3318" s="7">
        <v>1305.0080229645826</v>
      </c>
      <c r="AC3318" s="7">
        <v>906.27777777777783</v>
      </c>
      <c r="AD3318" s="7">
        <v>988.66666666666663</v>
      </c>
      <c r="AE3318" s="4">
        <v>622</v>
      </c>
      <c r="AF3318" s="4">
        <v>819</v>
      </c>
      <c r="AG3318" s="4">
        <v>907</v>
      </c>
      <c r="AH3318" s="4">
        <v>1135</v>
      </c>
      <c r="AI3318" s="4">
        <v>1204</v>
      </c>
      <c r="AJ3318" s="4">
        <v>1385</v>
      </c>
      <c r="AK3318" s="4">
        <v>936.22735985709869</v>
      </c>
      <c r="AL3318" s="8">
        <v>1.1363514819573686</v>
      </c>
      <c r="AM3318" s="4">
        <v>876.25625425131182</v>
      </c>
      <c r="AN3318" s="8">
        <v>1.06356119868669</v>
      </c>
      <c r="AO3318" s="4">
        <v>826.28033291315592</v>
      </c>
      <c r="AP3318" s="8">
        <v>1.0029026292944576</v>
      </c>
    </row>
    <row r="3319" spans="1:42" x14ac:dyDescent="0.25">
      <c r="A3319" s="2" t="s">
        <v>9678</v>
      </c>
      <c r="B3319" t="s">
        <v>6787</v>
      </c>
      <c r="C3319" t="s">
        <v>14</v>
      </c>
      <c r="D3319" t="s">
        <v>9677</v>
      </c>
      <c r="E3319" s="3" t="s">
        <v>9450</v>
      </c>
      <c r="F3319" t="s">
        <v>9679</v>
      </c>
      <c r="G3319">
        <v>49</v>
      </c>
      <c r="H3319">
        <v>0</v>
      </c>
      <c r="I3319">
        <v>45</v>
      </c>
      <c r="J3319">
        <v>4</v>
      </c>
      <c r="K3319">
        <v>0</v>
      </c>
      <c r="L3319">
        <v>0</v>
      </c>
      <c r="M3319">
        <v>0</v>
      </c>
      <c r="N3319" s="2">
        <v>171.28401360544217</v>
      </c>
      <c r="O3319" s="2">
        <v>285.02326134013617</v>
      </c>
      <c r="P3319" s="2">
        <v>276.70999999999998</v>
      </c>
      <c r="Q3319" s="4">
        <v>733.01727494557827</v>
      </c>
      <c r="R3319" s="5">
        <v>0.05</v>
      </c>
      <c r="S3319" s="6">
        <v>769.66813869285716</v>
      </c>
      <c r="T3319" s="4">
        <v>0</v>
      </c>
      <c r="U3319" s="7">
        <v>769.66813869285716</v>
      </c>
      <c r="V3319" s="8">
        <v>1.0861313479811654</v>
      </c>
      <c r="W3319" s="7">
        <v>675.57369844428467</v>
      </c>
      <c r="X3319" s="7">
        <v>750.51676145498516</v>
      </c>
      <c r="Y3319" s="7">
        <v>985.12113261891682</v>
      </c>
      <c r="Z3319" s="7">
        <v>1380.4729432840609</v>
      </c>
      <c r="AA3319" s="7">
        <v>1506.4641796498761</v>
      </c>
      <c r="AB3319" s="7">
        <v>1732.3795000299583</v>
      </c>
      <c r="AC3319" s="7">
        <v>779.49591836734692</v>
      </c>
      <c r="AD3319" s="7">
        <v>850.35918367346937</v>
      </c>
      <c r="AE3319" s="4">
        <v>622</v>
      </c>
      <c r="AF3319" s="4">
        <v>691</v>
      </c>
      <c r="AG3319" s="4">
        <v>907</v>
      </c>
      <c r="AH3319" s="4">
        <v>1271</v>
      </c>
      <c r="AI3319" s="4">
        <v>1387</v>
      </c>
      <c r="AJ3319" s="4">
        <v>1595</v>
      </c>
      <c r="AK3319" s="4">
        <v>821.20852372178251</v>
      </c>
      <c r="AL3319" s="8">
        <v>1.1588635101335525</v>
      </c>
      <c r="AM3319" s="4">
        <v>803.63793791646708</v>
      </c>
      <c r="AN3319" s="8">
        <v>1.1340684548543296</v>
      </c>
      <c r="AO3319" s="4">
        <v>786.06735211115165</v>
      </c>
      <c r="AP3319" s="8">
        <v>1.1092733995751067</v>
      </c>
    </row>
    <row r="3320" spans="1:42" x14ac:dyDescent="0.25">
      <c r="A3320" s="2" t="s">
        <v>9682</v>
      </c>
      <c r="B3320" t="s">
        <v>9681</v>
      </c>
      <c r="C3320" t="s">
        <v>149</v>
      </c>
      <c r="D3320" t="s">
        <v>9680</v>
      </c>
      <c r="E3320" s="3" t="s">
        <v>9450</v>
      </c>
      <c r="F3320" t="s">
        <v>9153</v>
      </c>
      <c r="G3320">
        <v>18</v>
      </c>
      <c r="H3320">
        <v>0</v>
      </c>
      <c r="I3320">
        <v>16</v>
      </c>
      <c r="J3320">
        <v>2</v>
      </c>
      <c r="K3320">
        <v>0</v>
      </c>
      <c r="L3320">
        <v>0</v>
      </c>
      <c r="M3320">
        <v>0</v>
      </c>
      <c r="N3320" s="2">
        <v>195.68981481481481</v>
      </c>
      <c r="O3320" s="2">
        <v>277.31408770370365</v>
      </c>
      <c r="P3320" s="2">
        <v>291.06</v>
      </c>
      <c r="Q3320" s="4">
        <v>764.06390251851849</v>
      </c>
      <c r="R3320" s="5">
        <v>0.05</v>
      </c>
      <c r="S3320" s="6">
        <v>802.26709764444445</v>
      </c>
      <c r="T3320" s="4">
        <v>0</v>
      </c>
      <c r="U3320" s="7">
        <v>802.26709764444445</v>
      </c>
      <c r="V3320" s="8">
        <v>1.1220518848174048</v>
      </c>
      <c r="W3320" s="7">
        <v>697.91627235642568</v>
      </c>
      <c r="X3320" s="7">
        <v>775.33785240882673</v>
      </c>
      <c r="Y3320" s="7">
        <v>1017.7010595293862</v>
      </c>
      <c r="Z3320" s="7">
        <v>1350.9504693201552</v>
      </c>
      <c r="AA3320" s="7">
        <v>1355.4386768594252</v>
      </c>
      <c r="AB3320" s="7">
        <v>1558.5300680113753</v>
      </c>
      <c r="AC3320" s="7">
        <v>786.50000000000011</v>
      </c>
      <c r="AD3320" s="7">
        <v>858</v>
      </c>
      <c r="AE3320" s="4">
        <v>622</v>
      </c>
      <c r="AF3320" s="4">
        <v>691</v>
      </c>
      <c r="AG3320" s="4">
        <v>907</v>
      </c>
      <c r="AH3320" s="4">
        <v>1204</v>
      </c>
      <c r="AI3320" s="4">
        <v>1208</v>
      </c>
      <c r="AJ3320" s="4">
        <v>1389</v>
      </c>
      <c r="AK3320" s="4">
        <v>836.56080064259265</v>
      </c>
      <c r="AL3320" s="8">
        <v>1.1700151057938359</v>
      </c>
      <c r="AM3320" s="4">
        <v>823.70066201828706</v>
      </c>
      <c r="AN3320" s="8">
        <v>1.1520288979276743</v>
      </c>
      <c r="AO3320" s="4">
        <v>812.98387983136581</v>
      </c>
      <c r="AP3320" s="8">
        <v>1.1370403913725395</v>
      </c>
    </row>
    <row r="3321" spans="1:42" x14ac:dyDescent="0.25">
      <c r="A3321" s="2" t="s">
        <v>9685</v>
      </c>
      <c r="B3321" t="s">
        <v>9684</v>
      </c>
      <c r="C3321" t="s">
        <v>149</v>
      </c>
      <c r="D3321" t="s">
        <v>9683</v>
      </c>
      <c r="E3321" s="3" t="s">
        <v>9450</v>
      </c>
      <c r="F3321" t="s">
        <v>9686</v>
      </c>
      <c r="G3321">
        <v>19</v>
      </c>
      <c r="H3321">
        <v>0</v>
      </c>
      <c r="I3321">
        <v>14</v>
      </c>
      <c r="J3321">
        <v>5</v>
      </c>
      <c r="K3321">
        <v>0</v>
      </c>
      <c r="L3321">
        <v>0</v>
      </c>
      <c r="M3321">
        <v>0</v>
      </c>
      <c r="N3321" s="2">
        <v>190.15789473684211</v>
      </c>
      <c r="O3321" s="2">
        <v>237.03772107017548</v>
      </c>
      <c r="P3321" s="2">
        <v>348.7</v>
      </c>
      <c r="Q3321" s="4">
        <v>775.89561580701752</v>
      </c>
      <c r="R3321" s="5">
        <v>0.05</v>
      </c>
      <c r="S3321" s="6">
        <v>814.69039659736848</v>
      </c>
      <c r="T3321" s="4">
        <v>0</v>
      </c>
      <c r="U3321" s="7">
        <v>814.69039659736848</v>
      </c>
      <c r="V3321" s="8">
        <v>1.0500724194661148</v>
      </c>
      <c r="W3321" s="7">
        <v>653.14504490792342</v>
      </c>
      <c r="X3321" s="7">
        <v>765.5027937907978</v>
      </c>
      <c r="Y3321" s="7">
        <v>952.41568445576627</v>
      </c>
      <c r="Z3321" s="7">
        <v>1147.7291544764637</v>
      </c>
      <c r="AA3321" s="7">
        <v>1337.7922623998306</v>
      </c>
      <c r="AB3321" s="7">
        <v>1538.3560945178585</v>
      </c>
      <c r="AC3321" s="7">
        <v>853.42631578947373</v>
      </c>
      <c r="AD3321" s="7">
        <v>931.01052631578943</v>
      </c>
      <c r="AE3321" s="4">
        <v>622</v>
      </c>
      <c r="AF3321" s="4">
        <v>729</v>
      </c>
      <c r="AG3321" s="4">
        <v>907</v>
      </c>
      <c r="AH3321" s="4">
        <v>1093</v>
      </c>
      <c r="AI3321" s="4">
        <v>1274</v>
      </c>
      <c r="AJ3321" s="4">
        <v>1465</v>
      </c>
      <c r="AK3321" s="4">
        <v>896.60095318130197</v>
      </c>
      <c r="AL3321" s="8">
        <v>1.1556487423135973</v>
      </c>
      <c r="AM3321" s="4">
        <v>867.69134497520781</v>
      </c>
      <c r="AN3321" s="8">
        <v>1.1183865107203683</v>
      </c>
      <c r="AO3321" s="4">
        <v>838.78173676911354</v>
      </c>
      <c r="AP3321" s="8">
        <v>1.0811242791271392</v>
      </c>
    </row>
    <row r="3322" spans="1:42" x14ac:dyDescent="0.25">
      <c r="A3322" s="2" t="s">
        <v>9688</v>
      </c>
      <c r="B3322" t="s">
        <v>8758</v>
      </c>
      <c r="C3322" t="s">
        <v>14</v>
      </c>
      <c r="D3322" t="s">
        <v>9687</v>
      </c>
      <c r="E3322" s="3" t="s">
        <v>9450</v>
      </c>
      <c r="F3322" t="s">
        <v>9689</v>
      </c>
      <c r="G3322">
        <v>20</v>
      </c>
      <c r="H3322">
        <v>0</v>
      </c>
      <c r="I3322">
        <v>20</v>
      </c>
      <c r="J3322">
        <v>0</v>
      </c>
      <c r="K3322">
        <v>0</v>
      </c>
      <c r="L3322">
        <v>0</v>
      </c>
      <c r="M3322">
        <v>0</v>
      </c>
      <c r="N3322" s="2">
        <v>195.52083333333334</v>
      </c>
      <c r="O3322" s="2">
        <v>337.3869129166668</v>
      </c>
      <c r="P3322" s="2">
        <v>312.64999999999998</v>
      </c>
      <c r="Q3322" s="4">
        <v>845.55774625000015</v>
      </c>
      <c r="R3322" s="5">
        <v>0.05</v>
      </c>
      <c r="S3322" s="6">
        <v>887.83563356250022</v>
      </c>
      <c r="T3322" s="4">
        <v>0</v>
      </c>
      <c r="U3322" s="7">
        <v>887.83563356250022</v>
      </c>
      <c r="V3322" s="8">
        <v>1.1367933848431502</v>
      </c>
      <c r="W3322" s="7">
        <v>707.08548537243939</v>
      </c>
      <c r="X3322" s="7">
        <v>887.83563356250033</v>
      </c>
      <c r="Y3322" s="7">
        <v>1031.0716000527373</v>
      </c>
      <c r="Z3322" s="7">
        <v>1364.1520618117802</v>
      </c>
      <c r="AA3322" s="7">
        <v>1368.6992353511528</v>
      </c>
      <c r="AB3322" s="7">
        <v>1574.4588380077632</v>
      </c>
      <c r="AC3322" s="7">
        <v>859.1</v>
      </c>
      <c r="AD3322" s="7">
        <v>937.19999999999993</v>
      </c>
      <c r="AE3322" s="4">
        <v>622</v>
      </c>
      <c r="AF3322" s="4">
        <v>781</v>
      </c>
      <c r="AG3322" s="4">
        <v>907</v>
      </c>
      <c r="AH3322" s="4">
        <v>1200</v>
      </c>
      <c r="AI3322" s="4">
        <v>1204</v>
      </c>
      <c r="AJ3322" s="4">
        <v>1385</v>
      </c>
      <c r="AK3322" s="4">
        <v>910.84408852031265</v>
      </c>
      <c r="AL3322" s="8">
        <v>1.1662536344690302</v>
      </c>
      <c r="AM3322" s="4">
        <v>903.17460353437514</v>
      </c>
      <c r="AN3322" s="8">
        <v>1.1564335512604036</v>
      </c>
      <c r="AO3322" s="4">
        <v>895.50511854843751</v>
      </c>
      <c r="AP3322" s="8">
        <v>1.1466134680517766</v>
      </c>
    </row>
    <row r="3323" spans="1:42" x14ac:dyDescent="0.25">
      <c r="A3323" s="2" t="s">
        <v>9692</v>
      </c>
      <c r="B3323" t="s">
        <v>9691</v>
      </c>
      <c r="C3323" t="s">
        <v>149</v>
      </c>
      <c r="D3323" t="s">
        <v>9690</v>
      </c>
      <c r="E3323" s="3" t="s">
        <v>9450</v>
      </c>
      <c r="F3323" t="s">
        <v>9693</v>
      </c>
      <c r="G3323">
        <v>17</v>
      </c>
      <c r="H3323">
        <v>0</v>
      </c>
      <c r="I3323">
        <v>17</v>
      </c>
      <c r="J3323">
        <v>0</v>
      </c>
      <c r="K3323">
        <v>0</v>
      </c>
      <c r="L3323">
        <v>0</v>
      </c>
      <c r="M3323">
        <v>0</v>
      </c>
      <c r="N3323" s="2">
        <v>189.80882352941174</v>
      </c>
      <c r="O3323" s="2">
        <v>193.59984445098047</v>
      </c>
      <c r="P3323" s="2">
        <v>343.9</v>
      </c>
      <c r="Q3323" s="4">
        <v>727.30866798039222</v>
      </c>
      <c r="R3323" s="5">
        <v>0.05</v>
      </c>
      <c r="S3323" s="6">
        <v>763.67410137941181</v>
      </c>
      <c r="T3323" s="4">
        <v>0</v>
      </c>
      <c r="U3323" s="7">
        <v>763.67410137941181</v>
      </c>
      <c r="V3323" s="8">
        <v>0.97781575080590499</v>
      </c>
      <c r="W3323" s="7">
        <v>608.20139700127288</v>
      </c>
      <c r="X3323" s="7">
        <v>763.67410137941192</v>
      </c>
      <c r="Y3323" s="7">
        <v>886.87888598095594</v>
      </c>
      <c r="Z3323" s="7">
        <v>1173.3789009670861</v>
      </c>
      <c r="AA3323" s="7">
        <v>1177.2901639703098</v>
      </c>
      <c r="AB3323" s="7">
        <v>1354.2748148661788</v>
      </c>
      <c r="AC3323" s="7">
        <v>859.1</v>
      </c>
      <c r="AD3323" s="7">
        <v>937.19999999999993</v>
      </c>
      <c r="AE3323" s="4">
        <v>622</v>
      </c>
      <c r="AF3323" s="4">
        <v>781</v>
      </c>
      <c r="AG3323" s="4">
        <v>907</v>
      </c>
      <c r="AH3323" s="4">
        <v>1200</v>
      </c>
      <c r="AI3323" s="4">
        <v>1204</v>
      </c>
      <c r="AJ3323" s="4">
        <v>1385</v>
      </c>
      <c r="AK3323" s="4">
        <v>894.38597820185987</v>
      </c>
      <c r="AL3323" s="8">
        <v>1.1451805098615364</v>
      </c>
      <c r="AM3323" s="4">
        <v>850.81535259437715</v>
      </c>
      <c r="AN3323" s="8">
        <v>1.0893922568429926</v>
      </c>
      <c r="AO3323" s="4">
        <v>807.24472698689453</v>
      </c>
      <c r="AP3323" s="8">
        <v>1.0336040038244487</v>
      </c>
    </row>
    <row r="3324" spans="1:42" x14ac:dyDescent="0.25">
      <c r="A3324" s="2" t="s">
        <v>9696</v>
      </c>
      <c r="B3324" t="s">
        <v>9695</v>
      </c>
      <c r="C3324" t="s">
        <v>149</v>
      </c>
      <c r="D3324" t="s">
        <v>9694</v>
      </c>
      <c r="E3324" s="3" t="s">
        <v>9450</v>
      </c>
      <c r="F3324" t="s">
        <v>9697</v>
      </c>
      <c r="G3324">
        <v>20</v>
      </c>
      <c r="H3324">
        <v>0</v>
      </c>
      <c r="I3324">
        <v>14</v>
      </c>
      <c r="J3324">
        <v>2</v>
      </c>
      <c r="K3324">
        <v>4</v>
      </c>
      <c r="L3324">
        <v>0</v>
      </c>
      <c r="M3324">
        <v>0</v>
      </c>
      <c r="N3324" s="2">
        <v>208.04166666666666</v>
      </c>
      <c r="O3324" s="2">
        <v>202.37638999999999</v>
      </c>
      <c r="P3324" s="2">
        <v>378.29</v>
      </c>
      <c r="Q3324" s="4">
        <v>788.70805666666661</v>
      </c>
      <c r="R3324" s="5">
        <v>0.05</v>
      </c>
      <c r="S3324" s="6">
        <v>828.14345949999995</v>
      </c>
      <c r="T3324" s="4">
        <v>0</v>
      </c>
      <c r="U3324" s="7">
        <v>828.14345949999995</v>
      </c>
      <c r="V3324" s="8">
        <v>1.0349205942264432</v>
      </c>
      <c r="W3324" s="7">
        <v>643.72060960884778</v>
      </c>
      <c r="X3324" s="7">
        <v>715.13013061047229</v>
      </c>
      <c r="Y3324" s="7">
        <v>938.67297896338414</v>
      </c>
      <c r="Z3324" s="7">
        <v>1168.4253508816546</v>
      </c>
      <c r="AA3324" s="7">
        <v>1246.0443954486377</v>
      </c>
      <c r="AB3324" s="7">
        <v>1433.3650230036242</v>
      </c>
      <c r="AC3324" s="7">
        <v>880.22000000000014</v>
      </c>
      <c r="AD3324" s="7">
        <v>960.24</v>
      </c>
      <c r="AE3324" s="4">
        <v>622</v>
      </c>
      <c r="AF3324" s="4">
        <v>691</v>
      </c>
      <c r="AG3324" s="4">
        <v>907</v>
      </c>
      <c r="AH3324" s="4">
        <v>1129</v>
      </c>
      <c r="AI3324" s="4">
        <v>1204</v>
      </c>
      <c r="AJ3324" s="4">
        <v>1385</v>
      </c>
      <c r="AK3324" s="4">
        <v>927.01245935312511</v>
      </c>
      <c r="AL3324" s="8">
        <v>1.1584759552026056</v>
      </c>
      <c r="AM3324" s="4">
        <v>894.05612606875002</v>
      </c>
      <c r="AN3324" s="8">
        <v>1.1172908348772181</v>
      </c>
      <c r="AO3324" s="4">
        <v>861.09979278437493</v>
      </c>
      <c r="AP3324" s="8">
        <v>1.0761057145518307</v>
      </c>
    </row>
    <row r="3325" spans="1:42" x14ac:dyDescent="0.25">
      <c r="A3325" s="2" t="s">
        <v>9700</v>
      </c>
      <c r="B3325" t="s">
        <v>9699</v>
      </c>
      <c r="C3325" t="s">
        <v>149</v>
      </c>
      <c r="D3325" t="s">
        <v>9698</v>
      </c>
      <c r="E3325" s="3" t="s">
        <v>9450</v>
      </c>
      <c r="F3325" t="s">
        <v>9701</v>
      </c>
      <c r="G3325">
        <v>26</v>
      </c>
      <c r="H3325">
        <v>0</v>
      </c>
      <c r="I3325">
        <v>26</v>
      </c>
      <c r="J3325">
        <v>0</v>
      </c>
      <c r="K3325">
        <v>0</v>
      </c>
      <c r="L3325">
        <v>0</v>
      </c>
      <c r="M3325">
        <v>0</v>
      </c>
      <c r="N3325" s="2">
        <v>183.26602564102564</v>
      </c>
      <c r="O3325" s="2">
        <v>216.61693178205132</v>
      </c>
      <c r="P3325" s="2">
        <v>296.51</v>
      </c>
      <c r="Q3325" s="4">
        <v>696.39295742307695</v>
      </c>
      <c r="R3325" s="5">
        <v>0.05</v>
      </c>
      <c r="S3325" s="6">
        <v>731.2126052942308</v>
      </c>
      <c r="T3325" s="4">
        <v>0</v>
      </c>
      <c r="U3325" s="7">
        <v>731.2126052942308</v>
      </c>
      <c r="V3325" s="8">
        <v>1.0581947978208839</v>
      </c>
      <c r="W3325" s="7">
        <v>658.19716424458989</v>
      </c>
      <c r="X3325" s="7">
        <v>731.21260529423091</v>
      </c>
      <c r="Y3325" s="7">
        <v>959.78268162354186</v>
      </c>
      <c r="Z3325" s="7">
        <v>1156.6069140182262</v>
      </c>
      <c r="AA3325" s="7">
        <v>1301.5796013196873</v>
      </c>
      <c r="AB3325" s="7">
        <v>1497.345638916551</v>
      </c>
      <c r="AC3325" s="7">
        <v>760.1</v>
      </c>
      <c r="AD3325" s="7">
        <v>829.19999999999993</v>
      </c>
      <c r="AE3325" s="4">
        <v>622</v>
      </c>
      <c r="AF3325" s="4">
        <v>691</v>
      </c>
      <c r="AG3325" s="4">
        <v>907</v>
      </c>
      <c r="AH3325" s="4">
        <v>1093</v>
      </c>
      <c r="AI3325" s="4">
        <v>1230</v>
      </c>
      <c r="AJ3325" s="4">
        <v>1415</v>
      </c>
      <c r="AK3325" s="4">
        <v>801.79123623855401</v>
      </c>
      <c r="AL3325" s="8">
        <v>1.1603346399979073</v>
      </c>
      <c r="AM3325" s="4">
        <v>777.2421472144415</v>
      </c>
      <c r="AN3325" s="8">
        <v>1.1248077383711166</v>
      </c>
      <c r="AO3325" s="4">
        <v>752.69305819032911</v>
      </c>
      <c r="AP3325" s="8">
        <v>1.0892808367443259</v>
      </c>
    </row>
    <row r="3326" spans="1:42" x14ac:dyDescent="0.25">
      <c r="A3326" s="2" t="s">
        <v>9704</v>
      </c>
      <c r="B3326" t="s">
        <v>9703</v>
      </c>
      <c r="C3326" t="s">
        <v>149</v>
      </c>
      <c r="D3326" t="s">
        <v>9702</v>
      </c>
      <c r="E3326" s="3" t="s">
        <v>9450</v>
      </c>
      <c r="F3326" t="s">
        <v>9705</v>
      </c>
      <c r="G3326">
        <v>20</v>
      </c>
      <c r="H3326">
        <v>0</v>
      </c>
      <c r="I3326">
        <v>12</v>
      </c>
      <c r="J3326">
        <v>4</v>
      </c>
      <c r="K3326">
        <v>4</v>
      </c>
      <c r="L3326">
        <v>0</v>
      </c>
      <c r="M3326">
        <v>0</v>
      </c>
      <c r="N3326" s="2">
        <v>171.08750000000001</v>
      </c>
      <c r="O3326" s="2">
        <v>164.57021125000009</v>
      </c>
      <c r="P3326" s="2">
        <v>409.61</v>
      </c>
      <c r="Q3326" s="4">
        <v>745.26771125000005</v>
      </c>
      <c r="R3326" s="5">
        <v>0.05</v>
      </c>
      <c r="S3326" s="6">
        <v>782.5310968125001</v>
      </c>
      <c r="T3326" s="4">
        <v>0</v>
      </c>
      <c r="U3326" s="7">
        <v>782.5310968125001</v>
      </c>
      <c r="V3326" s="8">
        <v>0.82302387127944898</v>
      </c>
      <c r="W3326" s="7">
        <v>588.46206796480601</v>
      </c>
      <c r="X3326" s="7">
        <v>673.23352670658926</v>
      </c>
      <c r="Y3326" s="7">
        <v>858.41389774446532</v>
      </c>
      <c r="Z3326" s="7">
        <v>1034.5410061982675</v>
      </c>
      <c r="AA3326" s="7">
        <v>1138.2420139794781</v>
      </c>
      <c r="AB3326" s="7">
        <v>1308.6079553343238</v>
      </c>
      <c r="AC3326" s="7">
        <v>1045.8800000000001</v>
      </c>
      <c r="AD3326" s="7">
        <v>1140.9599999999998</v>
      </c>
      <c r="AE3326" s="4">
        <v>715</v>
      </c>
      <c r="AF3326" s="4">
        <v>818</v>
      </c>
      <c r="AG3326" s="4">
        <v>1043</v>
      </c>
      <c r="AH3326" s="4">
        <v>1257</v>
      </c>
      <c r="AI3326" s="4">
        <v>1383</v>
      </c>
      <c r="AJ3326" s="4">
        <v>1590</v>
      </c>
      <c r="AK3326" s="4">
        <v>1062.3085115728127</v>
      </c>
      <c r="AL3326" s="8">
        <v>1.117278619660089</v>
      </c>
      <c r="AM3326" s="4">
        <v>969.04937331937504</v>
      </c>
      <c r="AN3326" s="8">
        <v>1.019193703533209</v>
      </c>
      <c r="AO3326" s="4">
        <v>875.79023506593762</v>
      </c>
      <c r="AP3326" s="8">
        <v>0.92110878740632907</v>
      </c>
    </row>
    <row r="3327" spans="1:42" x14ac:dyDescent="0.25">
      <c r="A3327" s="2" t="s">
        <v>9708</v>
      </c>
      <c r="B3327" t="s">
        <v>9707</v>
      </c>
      <c r="C3327" t="s">
        <v>149</v>
      </c>
      <c r="D3327" t="s">
        <v>9706</v>
      </c>
      <c r="E3327" s="3" t="s">
        <v>9450</v>
      </c>
      <c r="F3327" t="s">
        <v>9709</v>
      </c>
      <c r="G3327">
        <v>60</v>
      </c>
      <c r="H3327">
        <v>0</v>
      </c>
      <c r="I3327">
        <v>55</v>
      </c>
      <c r="J3327">
        <v>5</v>
      </c>
      <c r="K3327">
        <v>0</v>
      </c>
      <c r="L3327">
        <v>0</v>
      </c>
      <c r="M3327">
        <v>0</v>
      </c>
      <c r="N3327" s="2">
        <v>145.84027777777777</v>
      </c>
      <c r="O3327" s="2">
        <v>128.61373525000005</v>
      </c>
      <c r="P3327" s="2">
        <v>380.52</v>
      </c>
      <c r="Q3327" s="4">
        <v>654.9740130277778</v>
      </c>
      <c r="R3327" s="5">
        <v>0.05</v>
      </c>
      <c r="S3327" s="6">
        <v>687.72271367916676</v>
      </c>
      <c r="T3327" s="4">
        <v>0</v>
      </c>
      <c r="U3327" s="7">
        <v>687.72271367916676</v>
      </c>
      <c r="V3327" s="8">
        <v>0.64308209804020888</v>
      </c>
      <c r="W3327" s="7">
        <v>636.65127705980683</v>
      </c>
      <c r="X3327" s="7">
        <v>676.52236713829984</v>
      </c>
      <c r="Y3327" s="7">
        <v>810.92652562870353</v>
      </c>
      <c r="Z3327" s="7">
        <v>1077.16251421735</v>
      </c>
      <c r="AA3327" s="7">
        <v>1198.7050307469497</v>
      </c>
      <c r="AB3327" s="7">
        <v>1378.768018198208</v>
      </c>
      <c r="AC3327" s="7">
        <v>1176.3583333333336</v>
      </c>
      <c r="AD3327" s="7">
        <v>1283.3</v>
      </c>
      <c r="AE3327" s="4">
        <v>990</v>
      </c>
      <c r="AF3327" s="4">
        <v>1052</v>
      </c>
      <c r="AG3327" s="4">
        <v>1261</v>
      </c>
      <c r="AH3327" s="4">
        <v>1675</v>
      </c>
      <c r="AI3327" s="4">
        <v>1864</v>
      </c>
      <c r="AJ3327" s="4">
        <v>2144</v>
      </c>
      <c r="AK3327" s="4">
        <v>1163.9476180726044</v>
      </c>
      <c r="AL3327" s="8">
        <v>1.0883948739087705</v>
      </c>
      <c r="AM3327" s="4">
        <v>1005.2059832747919</v>
      </c>
      <c r="AN3327" s="8">
        <v>0.93995728195258343</v>
      </c>
      <c r="AO3327" s="4">
        <v>846.46434847697935</v>
      </c>
      <c r="AP3327" s="8">
        <v>0.7915196899963961</v>
      </c>
    </row>
    <row r="3328" spans="1:42" x14ac:dyDescent="0.25">
      <c r="A3328" s="2" t="s">
        <v>9712</v>
      </c>
      <c r="B3328" t="s">
        <v>9711</v>
      </c>
      <c r="C3328" t="s">
        <v>149</v>
      </c>
      <c r="D3328" t="s">
        <v>9710</v>
      </c>
      <c r="E3328" s="3" t="s">
        <v>9450</v>
      </c>
      <c r="F3328" t="s">
        <v>9713</v>
      </c>
      <c r="G3328">
        <v>23</v>
      </c>
      <c r="H3328">
        <v>0</v>
      </c>
      <c r="I3328">
        <v>17</v>
      </c>
      <c r="J3328">
        <v>6</v>
      </c>
      <c r="K3328">
        <v>0</v>
      </c>
      <c r="L3328">
        <v>0</v>
      </c>
      <c r="M3328">
        <v>0</v>
      </c>
      <c r="N3328" s="2">
        <v>189.67753623188403</v>
      </c>
      <c r="O3328" s="2">
        <v>222.65773576811594</v>
      </c>
      <c r="P3328" s="2">
        <v>331.47</v>
      </c>
      <c r="Q3328" s="4">
        <v>743.80527200000006</v>
      </c>
      <c r="R3328" s="5">
        <v>0.05</v>
      </c>
      <c r="S3328" s="6">
        <v>780.99553560000004</v>
      </c>
      <c r="T3328" s="4">
        <v>0</v>
      </c>
      <c r="U3328" s="7">
        <v>780.99553560000004</v>
      </c>
      <c r="V3328" s="8">
        <v>1.0450228238291932</v>
      </c>
      <c r="W3328" s="7">
        <v>650.00419642175814</v>
      </c>
      <c r="X3328" s="7">
        <v>722.1107712659724</v>
      </c>
      <c r="Y3328" s="7">
        <v>947.83570121307821</v>
      </c>
      <c r="Z3328" s="7">
        <v>1142.2099464453081</v>
      </c>
      <c r="AA3328" s="7">
        <v>1257.1624570665194</v>
      </c>
      <c r="AB3328" s="7">
        <v>1445.2665653557742</v>
      </c>
      <c r="AC3328" s="7">
        <v>822.0826086956522</v>
      </c>
      <c r="AD3328" s="7">
        <v>896.81739130434778</v>
      </c>
      <c r="AE3328" s="4">
        <v>622</v>
      </c>
      <c r="AF3328" s="4">
        <v>691</v>
      </c>
      <c r="AG3328" s="4">
        <v>907</v>
      </c>
      <c r="AH3328" s="4">
        <v>1093</v>
      </c>
      <c r="AI3328" s="4">
        <v>1203</v>
      </c>
      <c r="AJ3328" s="4">
        <v>1383</v>
      </c>
      <c r="AK3328" s="4">
        <v>862.53017914017016</v>
      </c>
      <c r="AL3328" s="8">
        <v>1.154121480029316</v>
      </c>
      <c r="AM3328" s="4">
        <v>833.99305390111044</v>
      </c>
      <c r="AN3328" s="8">
        <v>1.1159369503592729</v>
      </c>
      <c r="AO3328" s="4">
        <v>805.45592866205095</v>
      </c>
      <c r="AP3328" s="8">
        <v>1.0777524206892299</v>
      </c>
    </row>
    <row r="3329" spans="1:42" x14ac:dyDescent="0.25">
      <c r="A3329" s="2" t="s">
        <v>9716</v>
      </c>
      <c r="B3329" t="s">
        <v>9715</v>
      </c>
      <c r="C3329" t="s">
        <v>149</v>
      </c>
      <c r="D3329" t="s">
        <v>9714</v>
      </c>
      <c r="E3329" s="3" t="s">
        <v>9450</v>
      </c>
      <c r="F3329" t="s">
        <v>9717</v>
      </c>
      <c r="G3329">
        <v>18</v>
      </c>
      <c r="H3329">
        <v>0</v>
      </c>
      <c r="I3329">
        <v>12</v>
      </c>
      <c r="J3329">
        <v>6</v>
      </c>
      <c r="K3329">
        <v>0</v>
      </c>
      <c r="L3329">
        <v>0</v>
      </c>
      <c r="M3329">
        <v>0</v>
      </c>
      <c r="N3329" s="2">
        <v>192.30555555555554</v>
      </c>
      <c r="O3329" s="2">
        <v>253.58876103703702</v>
      </c>
      <c r="P3329" s="2">
        <v>315.35000000000002</v>
      </c>
      <c r="Q3329" s="4">
        <v>761.24431659259255</v>
      </c>
      <c r="R3329" s="5">
        <v>0.05</v>
      </c>
      <c r="S3329" s="6">
        <v>799.30653242222218</v>
      </c>
      <c r="T3329" s="4">
        <v>0</v>
      </c>
      <c r="U3329" s="7">
        <v>799.30653242222218</v>
      </c>
      <c r="V3329" s="8">
        <v>1.0475839219164118</v>
      </c>
      <c r="W3329" s="7">
        <v>651.5971994320081</v>
      </c>
      <c r="X3329" s="7">
        <v>723.88049004424056</v>
      </c>
      <c r="Y3329" s="7">
        <v>950.15861717818552</v>
      </c>
      <c r="Z3329" s="7">
        <v>1145.009226654638</v>
      </c>
      <c r="AA3329" s="7">
        <v>1261.2910419873597</v>
      </c>
      <c r="AB3329" s="7">
        <v>1450.9037318542305</v>
      </c>
      <c r="AC3329" s="7">
        <v>839.30000000000007</v>
      </c>
      <c r="AD3329" s="7">
        <v>915.6</v>
      </c>
      <c r="AE3329" s="4">
        <v>622</v>
      </c>
      <c r="AF3329" s="4">
        <v>691</v>
      </c>
      <c r="AG3329" s="4">
        <v>907</v>
      </c>
      <c r="AH3329" s="4">
        <v>1093</v>
      </c>
      <c r="AI3329" s="4">
        <v>1204</v>
      </c>
      <c r="AJ3329" s="4">
        <v>1385</v>
      </c>
      <c r="AK3329" s="4">
        <v>882.32972825061734</v>
      </c>
      <c r="AL3329" s="8">
        <v>1.1563954498697475</v>
      </c>
      <c r="AM3329" s="4">
        <v>851.19602981496917</v>
      </c>
      <c r="AN3329" s="8">
        <v>1.1155911268872467</v>
      </c>
      <c r="AO3329" s="4">
        <v>825.25128111859567</v>
      </c>
      <c r="AP3329" s="8">
        <v>1.0815875244018291</v>
      </c>
    </row>
    <row r="3330" spans="1:42" x14ac:dyDescent="0.25">
      <c r="A3330" s="2" t="s">
        <v>9720</v>
      </c>
      <c r="B3330" t="s">
        <v>9719</v>
      </c>
      <c r="C3330" t="s">
        <v>149</v>
      </c>
      <c r="D3330" t="s">
        <v>9718</v>
      </c>
      <c r="E3330" s="3" t="s">
        <v>9450</v>
      </c>
      <c r="F3330" t="s">
        <v>9721</v>
      </c>
      <c r="G3330">
        <v>18</v>
      </c>
      <c r="H3330">
        <v>0</v>
      </c>
      <c r="I3330">
        <v>16</v>
      </c>
      <c r="J3330">
        <v>2</v>
      </c>
      <c r="K3330">
        <v>0</v>
      </c>
      <c r="L3330">
        <v>0</v>
      </c>
      <c r="M3330">
        <v>0</v>
      </c>
      <c r="N3330" s="2">
        <v>197.24537037037035</v>
      </c>
      <c r="O3330" s="2">
        <v>263.0268152222223</v>
      </c>
      <c r="P3330" s="2">
        <v>336.46</v>
      </c>
      <c r="Q3330" s="4">
        <v>796.73218559259271</v>
      </c>
      <c r="R3330" s="5">
        <v>0.05</v>
      </c>
      <c r="S3330" s="6">
        <v>836.56879487222238</v>
      </c>
      <c r="T3330" s="4">
        <v>0</v>
      </c>
      <c r="U3330" s="7">
        <v>836.56879487222238</v>
      </c>
      <c r="V3330" s="8">
        <v>1.1700262865345767</v>
      </c>
      <c r="W3330" s="7">
        <v>727.75635022450672</v>
      </c>
      <c r="X3330" s="7">
        <v>808.4881639953926</v>
      </c>
      <c r="Y3330" s="7">
        <v>1061.2138418868612</v>
      </c>
      <c r="Z3330" s="7">
        <v>1359.5705449531783</v>
      </c>
      <c r="AA3330" s="7">
        <v>1623.9964857099926</v>
      </c>
      <c r="AB3330" s="7">
        <v>1867.3619533091846</v>
      </c>
      <c r="AC3330" s="7">
        <v>786.50000000000011</v>
      </c>
      <c r="AD3330" s="7">
        <v>858</v>
      </c>
      <c r="AE3330" s="4">
        <v>622</v>
      </c>
      <c r="AF3330" s="4">
        <v>691</v>
      </c>
      <c r="AG3330" s="4">
        <v>907</v>
      </c>
      <c r="AH3330" s="4">
        <v>1162</v>
      </c>
      <c r="AI3330" s="4">
        <v>1388</v>
      </c>
      <c r="AJ3330" s="4">
        <v>1596</v>
      </c>
      <c r="AK3330" s="4">
        <v>840.75611203827168</v>
      </c>
      <c r="AL3330" s="8">
        <v>1.1758826741794008</v>
      </c>
      <c r="AM3330" s="4">
        <v>839.18586810100317</v>
      </c>
      <c r="AN3330" s="8">
        <v>1.1736865288125919</v>
      </c>
      <c r="AO3330" s="4">
        <v>837.87733148661277</v>
      </c>
      <c r="AP3330" s="8">
        <v>1.1718564076735842</v>
      </c>
    </row>
    <row r="3331" spans="1:42" x14ac:dyDescent="0.25">
      <c r="A3331" s="2" t="s">
        <v>9724</v>
      </c>
      <c r="B3331" t="s">
        <v>9723</v>
      </c>
      <c r="C3331" t="s">
        <v>149</v>
      </c>
      <c r="D3331" t="s">
        <v>9722</v>
      </c>
      <c r="E3331" s="3" t="s">
        <v>9450</v>
      </c>
      <c r="F3331" t="s">
        <v>9725</v>
      </c>
      <c r="G3331">
        <v>162</v>
      </c>
      <c r="H3331">
        <v>0</v>
      </c>
      <c r="I3331">
        <v>56</v>
      </c>
      <c r="J3331">
        <v>65</v>
      </c>
      <c r="K3331">
        <v>29</v>
      </c>
      <c r="L3331">
        <v>12</v>
      </c>
      <c r="M3331">
        <v>0</v>
      </c>
      <c r="N3331" s="2">
        <v>219.38014403292183</v>
      </c>
      <c r="O3331" s="2">
        <v>311.12840462139928</v>
      </c>
      <c r="P3331" s="2">
        <v>267.33</v>
      </c>
      <c r="Q3331" s="4">
        <v>797.83854865432113</v>
      </c>
      <c r="R3331" s="5">
        <v>0.05</v>
      </c>
      <c r="S3331" s="6">
        <v>837.73047608703723</v>
      </c>
      <c r="T3331" s="4">
        <v>0</v>
      </c>
      <c r="U3331" s="7">
        <v>837.73047608703723</v>
      </c>
      <c r="V3331" s="8">
        <v>0.85752230256411899</v>
      </c>
      <c r="W3331" s="7">
        <v>553.10188515385676</v>
      </c>
      <c r="X3331" s="7">
        <v>650.8594276461663</v>
      </c>
      <c r="Y3331" s="7">
        <v>806.07096441027181</v>
      </c>
      <c r="Z3331" s="7">
        <v>1129.3568724769445</v>
      </c>
      <c r="AA3331" s="7">
        <v>1176.5205991179712</v>
      </c>
      <c r="AB3331" s="7">
        <v>1353.1701934461798</v>
      </c>
      <c r="AC3331" s="7">
        <v>1074.6117283950618</v>
      </c>
      <c r="AD3331" s="7">
        <v>1172.3037037037036</v>
      </c>
      <c r="AE3331" s="4">
        <v>645</v>
      </c>
      <c r="AF3331" s="4">
        <v>759</v>
      </c>
      <c r="AG3331" s="4">
        <v>940</v>
      </c>
      <c r="AH3331" s="4">
        <v>1317</v>
      </c>
      <c r="AI3331" s="4">
        <v>1372</v>
      </c>
      <c r="AJ3331" s="4">
        <v>1578</v>
      </c>
      <c r="AK3331" s="4">
        <v>1104.2871170414528</v>
      </c>
      <c r="AL3331" s="8">
        <v>1.1303764854304936</v>
      </c>
      <c r="AM3331" s="4">
        <v>1016.0476772772325</v>
      </c>
      <c r="AN3331" s="8">
        <v>1.0400523421367973</v>
      </c>
      <c r="AO3331" s="4">
        <v>925.9699158512575</v>
      </c>
      <c r="AP3331" s="8">
        <v>0.9478464458578153</v>
      </c>
    </row>
    <row r="3332" spans="1:42" x14ac:dyDescent="0.25">
      <c r="A3332" s="2" t="s">
        <v>9728</v>
      </c>
      <c r="B3332" t="s">
        <v>9727</v>
      </c>
      <c r="C3332" t="s">
        <v>149</v>
      </c>
      <c r="D3332" t="s">
        <v>9726</v>
      </c>
      <c r="E3332" s="3" t="s">
        <v>9450</v>
      </c>
      <c r="F3332" t="s">
        <v>9729</v>
      </c>
      <c r="G3332">
        <v>16</v>
      </c>
      <c r="H3332">
        <v>0</v>
      </c>
      <c r="I3332">
        <v>12</v>
      </c>
      <c r="J3332">
        <v>4</v>
      </c>
      <c r="K3332">
        <v>0</v>
      </c>
      <c r="L3332">
        <v>0</v>
      </c>
      <c r="M3332">
        <v>0</v>
      </c>
      <c r="N3332" s="2">
        <v>188.34375</v>
      </c>
      <c r="O3332" s="2">
        <v>179.64237956250005</v>
      </c>
      <c r="P3332" s="2">
        <v>341.96</v>
      </c>
      <c r="Q3332" s="4">
        <v>709.94612956250012</v>
      </c>
      <c r="R3332" s="5">
        <v>0.05</v>
      </c>
      <c r="S3332" s="6">
        <v>745.4434360406251</v>
      </c>
      <c r="T3332" s="4">
        <v>0</v>
      </c>
      <c r="U3332" s="7">
        <v>745.4434360406251</v>
      </c>
      <c r="V3332" s="8">
        <v>1.0005952161619129</v>
      </c>
      <c r="W3332" s="7">
        <v>622.37022445270975</v>
      </c>
      <c r="X3332" s="7">
        <v>691.41129436788174</v>
      </c>
      <c r="Y3332" s="7">
        <v>907.53986105885497</v>
      </c>
      <c r="Z3332" s="7">
        <v>1093.6505712649707</v>
      </c>
      <c r="AA3332" s="7">
        <v>1204.716640258943</v>
      </c>
      <c r="AB3332" s="7">
        <v>1385.8243743842495</v>
      </c>
      <c r="AC3332" s="7">
        <v>819.50000000000011</v>
      </c>
      <c r="AD3332" s="7">
        <v>894</v>
      </c>
      <c r="AE3332" s="4">
        <v>622</v>
      </c>
      <c r="AF3332" s="4">
        <v>691</v>
      </c>
      <c r="AG3332" s="4">
        <v>907</v>
      </c>
      <c r="AH3332" s="4">
        <v>1093</v>
      </c>
      <c r="AI3332" s="4">
        <v>1204</v>
      </c>
      <c r="AJ3332" s="4">
        <v>1385</v>
      </c>
      <c r="AK3332" s="4">
        <v>856.01185567597668</v>
      </c>
      <c r="AL3332" s="8">
        <v>1.1490092022496332</v>
      </c>
      <c r="AM3332" s="4">
        <v>816.52313437763678</v>
      </c>
      <c r="AN3332" s="8">
        <v>1.0960042072183045</v>
      </c>
      <c r="AO3332" s="4">
        <v>777.03441307929688</v>
      </c>
      <c r="AP3332" s="8">
        <v>1.0429992121869758</v>
      </c>
    </row>
    <row r="3333" spans="1:42" x14ac:dyDescent="0.25">
      <c r="A3333" s="2" t="s">
        <v>9732</v>
      </c>
      <c r="B3333" t="s">
        <v>9731</v>
      </c>
      <c r="C3333" t="s">
        <v>149</v>
      </c>
      <c r="D3333" t="s">
        <v>9730</v>
      </c>
      <c r="E3333" s="3" t="s">
        <v>9450</v>
      </c>
      <c r="F3333" t="s">
        <v>9733</v>
      </c>
      <c r="G3333">
        <v>40</v>
      </c>
      <c r="H3333">
        <v>0</v>
      </c>
      <c r="I3333">
        <v>38</v>
      </c>
      <c r="J3333">
        <v>2</v>
      </c>
      <c r="K3333">
        <v>0</v>
      </c>
      <c r="L3333">
        <v>0</v>
      </c>
      <c r="M3333">
        <v>0</v>
      </c>
      <c r="N3333" s="2">
        <v>187.27916666666667</v>
      </c>
      <c r="O3333" s="2">
        <v>200.85476908333334</v>
      </c>
      <c r="P3333" s="2">
        <v>354.57</v>
      </c>
      <c r="Q3333" s="4">
        <v>742.70393575000003</v>
      </c>
      <c r="R3333" s="5">
        <v>0.05</v>
      </c>
      <c r="S3333" s="6">
        <v>779.83913253750006</v>
      </c>
      <c r="T3333" s="4">
        <v>0</v>
      </c>
      <c r="U3333" s="7">
        <v>779.83913253750006</v>
      </c>
      <c r="V3333" s="8">
        <v>0.93343603152492671</v>
      </c>
      <c r="W3333" s="7">
        <v>588.99813589222879</v>
      </c>
      <c r="X3333" s="7">
        <v>775.68534219721403</v>
      </c>
      <c r="Y3333" s="7">
        <v>858.7611490029326</v>
      </c>
      <c r="Z3333" s="7">
        <v>1083.7192326004399</v>
      </c>
      <c r="AA3333" s="7">
        <v>1138.7919584604106</v>
      </c>
      <c r="AB3333" s="7">
        <v>1309.6107522294722</v>
      </c>
      <c r="AC3333" s="7">
        <v>918.99500000000012</v>
      </c>
      <c r="AD3333" s="7">
        <v>1002.54</v>
      </c>
      <c r="AE3333" s="4">
        <v>631</v>
      </c>
      <c r="AF3333" s="4">
        <v>831</v>
      </c>
      <c r="AG3333" s="4">
        <v>920</v>
      </c>
      <c r="AH3333" s="4">
        <v>1161</v>
      </c>
      <c r="AI3333" s="4">
        <v>1220</v>
      </c>
      <c r="AJ3333" s="4">
        <v>1403</v>
      </c>
      <c r="AK3333" s="4">
        <v>951.88992991968769</v>
      </c>
      <c r="AL3333" s="8">
        <v>1.139373906181923</v>
      </c>
      <c r="AM3333" s="4">
        <v>894.53966412562511</v>
      </c>
      <c r="AN3333" s="8">
        <v>1.0707279479629241</v>
      </c>
      <c r="AO3333" s="4">
        <v>837.18939833156253</v>
      </c>
      <c r="AP3333" s="8">
        <v>1.0020819897439255</v>
      </c>
    </row>
    <row r="3334" spans="1:42" x14ac:dyDescent="0.25">
      <c r="A3334" s="2" t="s">
        <v>9736</v>
      </c>
      <c r="B3334" t="s">
        <v>9735</v>
      </c>
      <c r="C3334" t="s">
        <v>149</v>
      </c>
      <c r="D3334" t="s">
        <v>9734</v>
      </c>
      <c r="E3334" s="3" t="s">
        <v>9450</v>
      </c>
      <c r="F3334" t="s">
        <v>9735</v>
      </c>
      <c r="G3334">
        <v>19</v>
      </c>
      <c r="H3334">
        <v>0</v>
      </c>
      <c r="I3334">
        <v>18</v>
      </c>
      <c r="J3334">
        <v>1</v>
      </c>
      <c r="K3334">
        <v>0</v>
      </c>
      <c r="L3334">
        <v>0</v>
      </c>
      <c r="M3334">
        <v>0</v>
      </c>
      <c r="N3334" s="2">
        <v>152.00438596491227</v>
      </c>
      <c r="O3334" s="2">
        <v>152.38069947368419</v>
      </c>
      <c r="P3334" s="2">
        <v>320.29000000000002</v>
      </c>
      <c r="Q3334" s="4">
        <v>624.6750854385964</v>
      </c>
      <c r="R3334" s="5">
        <v>0.05</v>
      </c>
      <c r="S3334" s="6">
        <v>655.90883971052619</v>
      </c>
      <c r="T3334" s="4">
        <v>0</v>
      </c>
      <c r="U3334" s="7">
        <v>655.90883971052619</v>
      </c>
      <c r="V3334" s="8">
        <v>0.61703559709362765</v>
      </c>
      <c r="W3334" s="7">
        <v>610.86524112269126</v>
      </c>
      <c r="X3334" s="7">
        <v>649.12144814249621</v>
      </c>
      <c r="Y3334" s="7">
        <v>778.0818879350644</v>
      </c>
      <c r="Z3334" s="7">
        <v>1033.5346251318263</v>
      </c>
      <c r="AA3334" s="7">
        <v>1150.1543529825219</v>
      </c>
      <c r="AB3334" s="7">
        <v>1322.9243201687375</v>
      </c>
      <c r="AC3334" s="7">
        <v>1169.3000000000002</v>
      </c>
      <c r="AD3334" s="7">
        <v>1275.5999999999999</v>
      </c>
      <c r="AE3334" s="4">
        <v>990</v>
      </c>
      <c r="AF3334" s="4">
        <v>1052</v>
      </c>
      <c r="AG3334" s="4">
        <v>1261</v>
      </c>
      <c r="AH3334" s="4">
        <v>1675</v>
      </c>
      <c r="AI3334" s="4">
        <v>1864</v>
      </c>
      <c r="AJ3334" s="4">
        <v>2144</v>
      </c>
      <c r="AK3334" s="4">
        <v>1153.0302090957412</v>
      </c>
      <c r="AL3334" s="8">
        <v>1.0846944582274141</v>
      </c>
      <c r="AM3334" s="4">
        <v>977.57560813625355</v>
      </c>
      <c r="AN3334" s="8">
        <v>0.91963838959196009</v>
      </c>
      <c r="AO3334" s="4">
        <v>802.12100717676594</v>
      </c>
      <c r="AP3334" s="8">
        <v>0.75458232095650601</v>
      </c>
    </row>
    <row r="3335" spans="1:42" x14ac:dyDescent="0.25">
      <c r="A3335" s="2" t="s">
        <v>9739</v>
      </c>
      <c r="B3335" t="s">
        <v>9738</v>
      </c>
      <c r="C3335" t="s">
        <v>149</v>
      </c>
      <c r="D3335" t="s">
        <v>9737</v>
      </c>
      <c r="E3335" s="3" t="s">
        <v>9450</v>
      </c>
      <c r="F3335" t="s">
        <v>9740</v>
      </c>
      <c r="G3335">
        <v>20</v>
      </c>
      <c r="H3335">
        <v>0</v>
      </c>
      <c r="I3335">
        <v>20</v>
      </c>
      <c r="J3335">
        <v>0</v>
      </c>
      <c r="K3335">
        <v>0</v>
      </c>
      <c r="L3335">
        <v>0</v>
      </c>
      <c r="M3335">
        <v>0</v>
      </c>
      <c r="N3335" s="2">
        <v>180.62916666666669</v>
      </c>
      <c r="O3335" s="2">
        <v>300.26194841666654</v>
      </c>
      <c r="P3335" s="2">
        <v>287.8</v>
      </c>
      <c r="Q3335" s="4">
        <v>768.69111508333322</v>
      </c>
      <c r="R3335" s="5">
        <v>0.05</v>
      </c>
      <c r="S3335" s="6">
        <v>807.12567083749991</v>
      </c>
      <c r="T3335" s="4">
        <v>0</v>
      </c>
      <c r="U3335" s="7">
        <v>807.12567083749991</v>
      </c>
      <c r="V3335" s="8">
        <v>1.1194530802184466</v>
      </c>
      <c r="W3335" s="7">
        <v>696.29981589587362</v>
      </c>
      <c r="X3335" s="7">
        <v>807.12567083749991</v>
      </c>
      <c r="Y3335" s="7">
        <v>1015.343943758131</v>
      </c>
      <c r="Z3335" s="7">
        <v>1223.5622166787621</v>
      </c>
      <c r="AA3335" s="7">
        <v>1347.8215085830095</v>
      </c>
      <c r="AB3335" s="7">
        <v>1550.4425161025486</v>
      </c>
      <c r="AC3335" s="7">
        <v>793.1</v>
      </c>
      <c r="AD3335" s="7">
        <v>865.19999999999993</v>
      </c>
      <c r="AE3335" s="4">
        <v>622</v>
      </c>
      <c r="AF3335" s="4">
        <v>721</v>
      </c>
      <c r="AG3335" s="4">
        <v>907</v>
      </c>
      <c r="AH3335" s="4">
        <v>1093</v>
      </c>
      <c r="AI3335" s="4">
        <v>1204</v>
      </c>
      <c r="AJ3335" s="4">
        <v>1385</v>
      </c>
      <c r="AK3335" s="4">
        <v>839.65091309093748</v>
      </c>
      <c r="AL3335" s="8">
        <v>1.1645643732190534</v>
      </c>
      <c r="AM3335" s="4">
        <v>828.80916567312511</v>
      </c>
      <c r="AN3335" s="8">
        <v>1.1495272755521846</v>
      </c>
      <c r="AO3335" s="4">
        <v>817.9674182553124</v>
      </c>
      <c r="AP3335" s="8">
        <v>1.1344901778853154</v>
      </c>
    </row>
    <row r="3336" spans="1:42" x14ac:dyDescent="0.25">
      <c r="A3336" s="2" t="s">
        <v>9742</v>
      </c>
      <c r="B3336" t="s">
        <v>5004</v>
      </c>
      <c r="C3336" t="s">
        <v>149</v>
      </c>
      <c r="D3336" t="s">
        <v>9741</v>
      </c>
      <c r="E3336" s="3" t="s">
        <v>9450</v>
      </c>
      <c r="F3336" t="s">
        <v>9743</v>
      </c>
      <c r="G3336">
        <v>17</v>
      </c>
      <c r="H3336">
        <v>0</v>
      </c>
      <c r="I3336">
        <v>12</v>
      </c>
      <c r="J3336">
        <v>5</v>
      </c>
      <c r="K3336">
        <v>0</v>
      </c>
      <c r="L3336">
        <v>0</v>
      </c>
      <c r="M3336">
        <v>0</v>
      </c>
      <c r="N3336" s="2">
        <v>204.34313725490196</v>
      </c>
      <c r="O3336" s="2">
        <v>260.27660658823521</v>
      </c>
      <c r="P3336" s="2">
        <v>341.93</v>
      </c>
      <c r="Q3336" s="4">
        <v>806.54974384313709</v>
      </c>
      <c r="R3336" s="5">
        <v>0.05</v>
      </c>
      <c r="S3336" s="6">
        <v>846.87723103529402</v>
      </c>
      <c r="T3336" s="4">
        <v>0</v>
      </c>
      <c r="U3336" s="7">
        <v>846.87723103529402</v>
      </c>
      <c r="V3336" s="8">
        <v>1.1223912783659467</v>
      </c>
      <c r="W3336" s="7">
        <v>698.12737514361879</v>
      </c>
      <c r="X3336" s="7">
        <v>775.57237335086916</v>
      </c>
      <c r="Y3336" s="7">
        <v>1018.0088894779136</v>
      </c>
      <c r="Z3336" s="7">
        <v>1226.7736672539795</v>
      </c>
      <c r="AA3336" s="7">
        <v>1380.5412723901143</v>
      </c>
      <c r="AB3336" s="7">
        <v>1588.1836588878145</v>
      </c>
      <c r="AC3336" s="7">
        <v>829.98235294117649</v>
      </c>
      <c r="AD3336" s="7">
        <v>905.435294117647</v>
      </c>
      <c r="AE3336" s="4">
        <v>622</v>
      </c>
      <c r="AF3336" s="4">
        <v>691</v>
      </c>
      <c r="AG3336" s="4">
        <v>907</v>
      </c>
      <c r="AH3336" s="4">
        <v>1093</v>
      </c>
      <c r="AI3336" s="4">
        <v>1230</v>
      </c>
      <c r="AJ3336" s="4">
        <v>1415</v>
      </c>
      <c r="AK3336" s="4">
        <v>882.04416626583043</v>
      </c>
      <c r="AL3336" s="8">
        <v>1.1689990509487111</v>
      </c>
      <c r="AM3336" s="4">
        <v>870.3218545223184</v>
      </c>
      <c r="AN3336" s="8">
        <v>1.1534631267544564</v>
      </c>
      <c r="AO3336" s="4">
        <v>858.59954277880615</v>
      </c>
      <c r="AP3336" s="8">
        <v>1.1379272025602016</v>
      </c>
    </row>
    <row r="3337" spans="1:42" x14ac:dyDescent="0.25">
      <c r="A3337" s="2" t="s">
        <v>9745</v>
      </c>
      <c r="B3337" t="s">
        <v>1819</v>
      </c>
      <c r="C3337" t="s">
        <v>149</v>
      </c>
      <c r="D3337" t="s">
        <v>9744</v>
      </c>
      <c r="E3337" s="3" t="s">
        <v>9450</v>
      </c>
      <c r="F3337" t="s">
        <v>9746</v>
      </c>
      <c r="G3337">
        <v>38</v>
      </c>
      <c r="H3337">
        <v>0</v>
      </c>
      <c r="I3337">
        <v>38</v>
      </c>
      <c r="J3337">
        <v>0</v>
      </c>
      <c r="K3337">
        <v>0</v>
      </c>
      <c r="L3337">
        <v>0</v>
      </c>
      <c r="M3337">
        <v>0</v>
      </c>
      <c r="N3337" s="2">
        <v>197.96929824561403</v>
      </c>
      <c r="O3337" s="2">
        <v>241.48030805263161</v>
      </c>
      <c r="P3337" s="2">
        <v>304.95999999999998</v>
      </c>
      <c r="Q3337" s="4">
        <v>744.40960629824554</v>
      </c>
      <c r="R3337" s="5">
        <v>0.05</v>
      </c>
      <c r="S3337" s="6">
        <v>781.6300866131578</v>
      </c>
      <c r="T3337" s="4">
        <v>0</v>
      </c>
      <c r="U3337" s="7">
        <v>781.6300866131578</v>
      </c>
      <c r="V3337" s="8">
        <v>1.0663439107955768</v>
      </c>
      <c r="W3337" s="7">
        <v>663.26591251484865</v>
      </c>
      <c r="X3337" s="7">
        <v>781.6300866131578</v>
      </c>
      <c r="Y3337" s="7">
        <v>967.1739270915881</v>
      </c>
      <c r="Z3337" s="7">
        <v>1355.3231106211781</v>
      </c>
      <c r="AA3337" s="7">
        <v>1536.6015754564262</v>
      </c>
      <c r="AB3337" s="7">
        <v>1766.9318601882705</v>
      </c>
      <c r="AC3337" s="7">
        <v>806.30000000000007</v>
      </c>
      <c r="AD3337" s="7">
        <v>879.6</v>
      </c>
      <c r="AE3337" s="4">
        <v>622</v>
      </c>
      <c r="AF3337" s="4">
        <v>733</v>
      </c>
      <c r="AG3337" s="4">
        <v>907</v>
      </c>
      <c r="AH3337" s="4">
        <v>1271</v>
      </c>
      <c r="AI3337" s="4">
        <v>1441</v>
      </c>
      <c r="AJ3337" s="4">
        <v>1657</v>
      </c>
      <c r="AK3337" s="4">
        <v>852.8963156810596</v>
      </c>
      <c r="AL3337" s="8">
        <v>1.1635693256221822</v>
      </c>
      <c r="AM3337" s="4">
        <v>827.74352895121194</v>
      </c>
      <c r="AN3337" s="8">
        <v>1.1292544733304393</v>
      </c>
      <c r="AO3337" s="4">
        <v>804.68680778218493</v>
      </c>
      <c r="AP3337" s="8">
        <v>1.0977991920630081</v>
      </c>
    </row>
    <row r="3338" spans="1:42" x14ac:dyDescent="0.25">
      <c r="A3338" s="2" t="s">
        <v>9749</v>
      </c>
      <c r="B3338" t="s">
        <v>9748</v>
      </c>
      <c r="C3338" t="s">
        <v>149</v>
      </c>
      <c r="D3338" t="s">
        <v>9747</v>
      </c>
      <c r="E3338" s="3" t="s">
        <v>9450</v>
      </c>
      <c r="F3338" t="s">
        <v>9750</v>
      </c>
      <c r="G3338">
        <v>19</v>
      </c>
      <c r="H3338">
        <v>0</v>
      </c>
      <c r="I3338">
        <v>19</v>
      </c>
      <c r="J3338">
        <v>0</v>
      </c>
      <c r="K3338">
        <v>0</v>
      </c>
      <c r="L3338">
        <v>0</v>
      </c>
      <c r="M3338">
        <v>0</v>
      </c>
      <c r="N3338" s="2">
        <v>194.69736842105263</v>
      </c>
      <c r="O3338" s="2">
        <v>125.44566580701755</v>
      </c>
      <c r="P3338" s="2">
        <v>425.63</v>
      </c>
      <c r="Q3338" s="4">
        <v>745.77303422807017</v>
      </c>
      <c r="R3338" s="5">
        <v>0.05</v>
      </c>
      <c r="S3338" s="6">
        <v>783.0616859394737</v>
      </c>
      <c r="T3338" s="4">
        <v>0</v>
      </c>
      <c r="U3338" s="7">
        <v>783.0616859394737</v>
      </c>
      <c r="V3338" s="8">
        <v>0.85956277271072856</v>
      </c>
      <c r="W3338" s="7">
        <v>661.86333498726106</v>
      </c>
      <c r="X3338" s="7">
        <v>783.0616859394737</v>
      </c>
      <c r="Y3338" s="7">
        <v>965.28899375414824</v>
      </c>
      <c r="Z3338" s="7">
        <v>1225.7365138854991</v>
      </c>
      <c r="AA3338" s="7">
        <v>1574.7189996060549</v>
      </c>
      <c r="AB3338" s="7">
        <v>1811.0987621015051</v>
      </c>
      <c r="AC3338" s="7">
        <v>1002.1000000000001</v>
      </c>
      <c r="AD3338" s="7">
        <v>1093.2</v>
      </c>
      <c r="AE3338" s="4">
        <v>770</v>
      </c>
      <c r="AF3338" s="4">
        <v>911</v>
      </c>
      <c r="AG3338" s="4">
        <v>1123</v>
      </c>
      <c r="AH3338" s="4">
        <v>1426</v>
      </c>
      <c r="AI3338" s="4">
        <v>1832</v>
      </c>
      <c r="AJ3338" s="4">
        <v>2107</v>
      </c>
      <c r="AK3338" s="4">
        <v>1027.4234461929016</v>
      </c>
      <c r="AL3338" s="8">
        <v>1.1277974162380917</v>
      </c>
      <c r="AM3338" s="4">
        <v>941.17811904463304</v>
      </c>
      <c r="AN3338" s="8">
        <v>1.0331263655813754</v>
      </c>
      <c r="AO3338" s="4">
        <v>854.93279189636428</v>
      </c>
      <c r="AP3338" s="8">
        <v>0.93845531492465895</v>
      </c>
    </row>
    <row r="3339" spans="1:42" x14ac:dyDescent="0.25">
      <c r="A3339" s="2" t="s">
        <v>9753</v>
      </c>
      <c r="B3339" t="s">
        <v>9752</v>
      </c>
      <c r="C3339" t="s">
        <v>149</v>
      </c>
      <c r="D3339" t="s">
        <v>9751</v>
      </c>
      <c r="E3339" s="3" t="s">
        <v>9450</v>
      </c>
      <c r="F3339" t="s">
        <v>5061</v>
      </c>
      <c r="G3339">
        <v>100</v>
      </c>
      <c r="H3339">
        <v>28</v>
      </c>
      <c r="I3339">
        <v>51</v>
      </c>
      <c r="J3339">
        <v>14</v>
      </c>
      <c r="K3339">
        <v>7</v>
      </c>
      <c r="L3339">
        <v>0</v>
      </c>
      <c r="M3339">
        <v>0</v>
      </c>
      <c r="N3339" s="2">
        <v>158.26</v>
      </c>
      <c r="O3339" s="2">
        <v>65.472527833333316</v>
      </c>
      <c r="P3339" s="2">
        <v>413.9</v>
      </c>
      <c r="Q3339" s="4">
        <v>637.63252783333326</v>
      </c>
      <c r="R3339" s="5">
        <v>0.05</v>
      </c>
      <c r="S3339" s="6">
        <v>669.51415422499997</v>
      </c>
      <c r="T3339" s="4">
        <v>31.051020408163264</v>
      </c>
      <c r="U3339" s="7">
        <v>700.56517463316322</v>
      </c>
      <c r="V3339" s="8">
        <v>0.63255878017639866</v>
      </c>
      <c r="W3339" s="7">
        <v>598.47677464108665</v>
      </c>
      <c r="X3339" s="7">
        <v>635.957138305478</v>
      </c>
      <c r="Y3339" s="7">
        <v>762.30223517415186</v>
      </c>
      <c r="Z3339" s="7">
        <v>1012.5743409331517</v>
      </c>
      <c r="AA3339" s="7">
        <v>1126.8289979100866</v>
      </c>
      <c r="AB3339" s="7">
        <v>1296.0951563944343</v>
      </c>
      <c r="AC3339" s="7">
        <v>1218.2610000000002</v>
      </c>
      <c r="AD3339" s="7">
        <v>1329.0119999999999</v>
      </c>
      <c r="AE3339" s="4">
        <v>990</v>
      </c>
      <c r="AF3339" s="4">
        <v>1052</v>
      </c>
      <c r="AG3339" s="4">
        <v>1261</v>
      </c>
      <c r="AH3339" s="4">
        <v>1675</v>
      </c>
      <c r="AI3339" s="4">
        <v>1864</v>
      </c>
      <c r="AJ3339" s="4">
        <v>2144</v>
      </c>
      <c r="AK3339" s="4">
        <v>1174.997559228653</v>
      </c>
      <c r="AL3339" s="8">
        <v>1.0889730834365525</v>
      </c>
      <c r="AM3339" s="4">
        <v>1006.5030908941021</v>
      </c>
      <c r="AN3339" s="8">
        <v>0.93683498234983476</v>
      </c>
      <c r="AO3339" s="4">
        <v>838.00862255955099</v>
      </c>
      <c r="AP3339" s="8">
        <v>0.78469688126311654</v>
      </c>
    </row>
    <row r="3340" spans="1:42" x14ac:dyDescent="0.25">
      <c r="A3340" s="2" t="s">
        <v>9756</v>
      </c>
      <c r="B3340" t="s">
        <v>9755</v>
      </c>
      <c r="C3340" t="s">
        <v>149</v>
      </c>
      <c r="D3340" t="s">
        <v>9754</v>
      </c>
      <c r="E3340" s="3" t="s">
        <v>9450</v>
      </c>
      <c r="F3340" t="s">
        <v>9757</v>
      </c>
      <c r="G3340">
        <v>20</v>
      </c>
      <c r="H3340">
        <v>0</v>
      </c>
      <c r="I3340">
        <v>18</v>
      </c>
      <c r="J3340">
        <v>2</v>
      </c>
      <c r="K3340">
        <v>0</v>
      </c>
      <c r="L3340">
        <v>0</v>
      </c>
      <c r="M3340">
        <v>0</v>
      </c>
      <c r="N3340" s="2">
        <v>206.67083333333335</v>
      </c>
      <c r="O3340" s="2">
        <v>198.00385108333333</v>
      </c>
      <c r="P3340" s="2">
        <v>334.75</v>
      </c>
      <c r="Q3340" s="4">
        <v>739.42468441666665</v>
      </c>
      <c r="R3340" s="5">
        <v>0.05</v>
      </c>
      <c r="S3340" s="6">
        <v>776.39591863750002</v>
      </c>
      <c r="T3340" s="4">
        <v>0</v>
      </c>
      <c r="U3340" s="7">
        <v>776.39591863750002</v>
      </c>
      <c r="V3340" s="8">
        <v>1.0895255664292731</v>
      </c>
      <c r="W3340" s="7">
        <v>677.68490231900773</v>
      </c>
      <c r="X3340" s="7">
        <v>752.86216640262762</v>
      </c>
      <c r="Y3340" s="7">
        <v>988.19968875135066</v>
      </c>
      <c r="Z3340" s="7">
        <v>1190.8514441071954</v>
      </c>
      <c r="AA3340" s="7">
        <v>1311.7887819808448</v>
      </c>
      <c r="AB3340" s="7">
        <v>1508.9929095045431</v>
      </c>
      <c r="AC3340" s="7">
        <v>783.86000000000013</v>
      </c>
      <c r="AD3340" s="7">
        <v>855.12</v>
      </c>
      <c r="AE3340" s="4">
        <v>622</v>
      </c>
      <c r="AF3340" s="4">
        <v>691</v>
      </c>
      <c r="AG3340" s="4">
        <v>907</v>
      </c>
      <c r="AH3340" s="4">
        <v>1093</v>
      </c>
      <c r="AI3340" s="4">
        <v>1204</v>
      </c>
      <c r="AJ3340" s="4">
        <v>1385</v>
      </c>
      <c r="AK3340" s="4">
        <v>834.77106482406271</v>
      </c>
      <c r="AL3340" s="8">
        <v>1.1714440988269192</v>
      </c>
      <c r="AM3340" s="4">
        <v>815.31268276187507</v>
      </c>
      <c r="AN3340" s="8">
        <v>1.1441379213610372</v>
      </c>
      <c r="AO3340" s="4">
        <v>795.85430069968754</v>
      </c>
      <c r="AP3340" s="8">
        <v>1.1168317438951552</v>
      </c>
    </row>
    <row r="3341" spans="1:42" x14ac:dyDescent="0.25">
      <c r="A3341" s="2" t="s">
        <v>9760</v>
      </c>
      <c r="B3341" t="s">
        <v>9759</v>
      </c>
      <c r="C3341" t="s">
        <v>149</v>
      </c>
      <c r="D3341" t="s">
        <v>9758</v>
      </c>
      <c r="E3341" s="3" t="s">
        <v>9450</v>
      </c>
      <c r="F3341" t="s">
        <v>9761</v>
      </c>
      <c r="G3341">
        <v>75</v>
      </c>
      <c r="H3341">
        <v>0</v>
      </c>
      <c r="I3341">
        <v>69</v>
      </c>
      <c r="J3341">
        <v>6</v>
      </c>
      <c r="K3341">
        <v>0</v>
      </c>
      <c r="L3341">
        <v>0</v>
      </c>
      <c r="M3341">
        <v>0</v>
      </c>
      <c r="N3341" s="2">
        <v>177.62666666666667</v>
      </c>
      <c r="O3341" s="2">
        <v>257.68592311111115</v>
      </c>
      <c r="P3341" s="2">
        <v>306.79000000000002</v>
      </c>
      <c r="Q3341" s="4">
        <v>742.10258977777789</v>
      </c>
      <c r="R3341" s="5">
        <v>0.05</v>
      </c>
      <c r="S3341" s="6">
        <v>779.2077192666668</v>
      </c>
      <c r="T3341" s="4">
        <v>0</v>
      </c>
      <c r="U3341" s="7">
        <v>779.2077192666668</v>
      </c>
      <c r="V3341" s="8">
        <v>1.0618223580980415</v>
      </c>
      <c r="W3341" s="7">
        <v>683.81359861513886</v>
      </c>
      <c r="X3341" s="7">
        <v>760.26480839819783</v>
      </c>
      <c r="Y3341" s="7">
        <v>997.0511942540611</v>
      </c>
      <c r="Z3341" s="7">
        <v>1200.921087008885</v>
      </c>
      <c r="AA3341" s="7">
        <v>1321.9688358320618</v>
      </c>
      <c r="AB3341" s="7">
        <v>1520.5296167963957</v>
      </c>
      <c r="AC3341" s="7">
        <v>807.22400000000005</v>
      </c>
      <c r="AD3341" s="7">
        <v>880.60800000000006</v>
      </c>
      <c r="AE3341" s="4">
        <v>644</v>
      </c>
      <c r="AF3341" s="4">
        <v>716</v>
      </c>
      <c r="AG3341" s="4">
        <v>939</v>
      </c>
      <c r="AH3341" s="4">
        <v>1131</v>
      </c>
      <c r="AI3341" s="4">
        <v>1245</v>
      </c>
      <c r="AJ3341" s="4">
        <v>1432</v>
      </c>
      <c r="AK3341" s="4">
        <v>848.30459331884447</v>
      </c>
      <c r="AL3341" s="8">
        <v>1.1559803135817677</v>
      </c>
      <c r="AM3341" s="4">
        <v>825.61606751066677</v>
      </c>
      <c r="AN3341" s="8">
        <v>1.1250627759602458</v>
      </c>
      <c r="AO3341" s="4">
        <v>801.8962450748445</v>
      </c>
      <c r="AP3341" s="8">
        <v>1.0927398957195635</v>
      </c>
    </row>
    <row r="3342" spans="1:42" x14ac:dyDescent="0.25">
      <c r="A3342" s="2" t="s">
        <v>9764</v>
      </c>
      <c r="B3342" t="s">
        <v>9763</v>
      </c>
      <c r="C3342" t="s">
        <v>149</v>
      </c>
      <c r="D3342" t="s">
        <v>9762</v>
      </c>
      <c r="E3342" s="3" t="s">
        <v>9450</v>
      </c>
      <c r="F3342" t="s">
        <v>9765</v>
      </c>
      <c r="G3342">
        <v>20</v>
      </c>
      <c r="H3342">
        <v>0</v>
      </c>
      <c r="I3342">
        <v>20</v>
      </c>
      <c r="J3342">
        <v>0</v>
      </c>
      <c r="K3342">
        <v>0</v>
      </c>
      <c r="L3342">
        <v>0</v>
      </c>
      <c r="M3342">
        <v>0</v>
      </c>
      <c r="N3342" s="2">
        <v>191.72499999999999</v>
      </c>
      <c r="O3342" s="2">
        <v>216.38209033333337</v>
      </c>
      <c r="P3342" s="2">
        <v>300.54000000000002</v>
      </c>
      <c r="Q3342" s="4">
        <v>708.64709033333338</v>
      </c>
      <c r="R3342" s="5">
        <v>0.05</v>
      </c>
      <c r="S3342" s="6">
        <v>744.07944485000007</v>
      </c>
      <c r="T3342" s="4">
        <v>0</v>
      </c>
      <c r="U3342" s="7">
        <v>744.07944485000007</v>
      </c>
      <c r="V3342" s="8">
        <v>1.0584344876955905</v>
      </c>
      <c r="W3342" s="7">
        <v>738.78727241152217</v>
      </c>
      <c r="X3342" s="7">
        <v>744.07944485000007</v>
      </c>
      <c r="Y3342" s="7">
        <v>975.87659765533442</v>
      </c>
      <c r="Z3342" s="7">
        <v>1222.491833288407</v>
      </c>
      <c r="AA3342" s="7">
        <v>1455.3474205814368</v>
      </c>
      <c r="AB3342" s="7">
        <v>1673.3849250467285</v>
      </c>
      <c r="AC3342" s="7">
        <v>773.30000000000007</v>
      </c>
      <c r="AD3342" s="7">
        <v>843.6</v>
      </c>
      <c r="AE3342" s="4">
        <v>698</v>
      </c>
      <c r="AF3342" s="4">
        <v>703</v>
      </c>
      <c r="AG3342" s="4">
        <v>922</v>
      </c>
      <c r="AH3342" s="4">
        <v>1155</v>
      </c>
      <c r="AI3342" s="4">
        <v>1375</v>
      </c>
      <c r="AJ3342" s="4">
        <v>1581</v>
      </c>
      <c r="AK3342" s="4">
        <v>818.29969930437505</v>
      </c>
      <c r="AL3342" s="8">
        <v>1.1640109520688122</v>
      </c>
      <c r="AM3342" s="4">
        <v>793.55961448624998</v>
      </c>
      <c r="AN3342" s="8">
        <v>1.1288187972777382</v>
      </c>
      <c r="AO3342" s="4">
        <v>768.81952966812491</v>
      </c>
      <c r="AP3342" s="8">
        <v>1.0936266424866641</v>
      </c>
    </row>
    <row r="3343" spans="1:42" x14ac:dyDescent="0.25">
      <c r="A3343" s="2" t="s">
        <v>9768</v>
      </c>
      <c r="B3343" t="s">
        <v>9767</v>
      </c>
      <c r="C3343" t="s">
        <v>149</v>
      </c>
      <c r="D3343" t="s">
        <v>9766</v>
      </c>
      <c r="E3343" s="3" t="s">
        <v>9450</v>
      </c>
      <c r="F3343" t="s">
        <v>9769</v>
      </c>
      <c r="G3343">
        <v>23</v>
      </c>
      <c r="H3343">
        <v>2</v>
      </c>
      <c r="I3343">
        <v>16</v>
      </c>
      <c r="J3343">
        <v>1</v>
      </c>
      <c r="K3343">
        <v>4</v>
      </c>
      <c r="L3343">
        <v>0</v>
      </c>
      <c r="M3343">
        <v>0</v>
      </c>
      <c r="N3343" s="2">
        <v>204.37681159420291</v>
      </c>
      <c r="O3343" s="2">
        <v>194.6145739130435</v>
      </c>
      <c r="P3343" s="2">
        <v>332.34</v>
      </c>
      <c r="Q3343" s="4">
        <v>731.3313855072463</v>
      </c>
      <c r="R3343" s="5">
        <v>0.05</v>
      </c>
      <c r="S3343" s="6">
        <v>767.89795478260862</v>
      </c>
      <c r="T3343" s="4">
        <v>0</v>
      </c>
      <c r="U3343" s="7">
        <v>767.89795478260862</v>
      </c>
      <c r="V3343" s="8">
        <v>0.97368393847510881</v>
      </c>
      <c r="W3343" s="7">
        <v>605.63140973151769</v>
      </c>
      <c r="X3343" s="7">
        <v>672.81560148630024</v>
      </c>
      <c r="Y3343" s="7">
        <v>883.13133219692384</v>
      </c>
      <c r="Z3343" s="7">
        <v>1200.5522961398094</v>
      </c>
      <c r="AA3343" s="7">
        <v>1248.2628091250897</v>
      </c>
      <c r="AB3343" s="7">
        <v>1435.2101253123105</v>
      </c>
      <c r="AC3343" s="7">
        <v>867.51739130434794</v>
      </c>
      <c r="AD3343" s="7">
        <v>946.38260869565215</v>
      </c>
      <c r="AE3343" s="4">
        <v>622</v>
      </c>
      <c r="AF3343" s="4">
        <v>691</v>
      </c>
      <c r="AG3343" s="4">
        <v>907</v>
      </c>
      <c r="AH3343" s="4">
        <v>1233</v>
      </c>
      <c r="AI3343" s="4">
        <v>1282</v>
      </c>
      <c r="AJ3343" s="4">
        <v>1474</v>
      </c>
      <c r="AK3343" s="4">
        <v>903.88015189035934</v>
      </c>
      <c r="AL3343" s="8">
        <v>1.1461074752455076</v>
      </c>
      <c r="AM3343" s="4">
        <v>856.28638290264644</v>
      </c>
      <c r="AN3343" s="8">
        <v>1.085759237375868</v>
      </c>
      <c r="AO3343" s="4">
        <v>808.69261391493387</v>
      </c>
      <c r="AP3343" s="8">
        <v>1.0254109995062284</v>
      </c>
    </row>
    <row r="3344" spans="1:42" x14ac:dyDescent="0.25">
      <c r="A3344" s="2" t="s">
        <v>9772</v>
      </c>
      <c r="B3344" t="s">
        <v>9771</v>
      </c>
      <c r="C3344" t="s">
        <v>149</v>
      </c>
      <c r="D3344" t="s">
        <v>9770</v>
      </c>
      <c r="E3344" s="3" t="s">
        <v>9450</v>
      </c>
      <c r="F3344" t="s">
        <v>9773</v>
      </c>
      <c r="G3344">
        <v>24</v>
      </c>
      <c r="H3344">
        <v>0</v>
      </c>
      <c r="I3344">
        <v>24</v>
      </c>
      <c r="J3344">
        <v>0</v>
      </c>
      <c r="K3344">
        <v>0</v>
      </c>
      <c r="L3344">
        <v>0</v>
      </c>
      <c r="M3344">
        <v>0</v>
      </c>
      <c r="N3344" s="2">
        <v>180.98611111111111</v>
      </c>
      <c r="O3344" s="2">
        <v>218.96728359722229</v>
      </c>
      <c r="P3344" s="2">
        <v>332.76</v>
      </c>
      <c r="Q3344" s="4">
        <v>732.71339470833345</v>
      </c>
      <c r="R3344" s="5">
        <v>0.05</v>
      </c>
      <c r="S3344" s="6">
        <v>769.34906444375019</v>
      </c>
      <c r="T3344" s="4">
        <v>0</v>
      </c>
      <c r="U3344" s="7">
        <v>769.34906444375019</v>
      </c>
      <c r="V3344" s="8">
        <v>1.1133850426103475</v>
      </c>
      <c r="W3344" s="7">
        <v>692.52549650363619</v>
      </c>
      <c r="X3344" s="7">
        <v>769.34906444375019</v>
      </c>
      <c r="Y3344" s="7">
        <v>1009.8402336475853</v>
      </c>
      <c r="Z3344" s="7">
        <v>1216.9298515731098</v>
      </c>
      <c r="AA3344" s="7">
        <v>1340.5155913028584</v>
      </c>
      <c r="AB3344" s="7">
        <v>1542.0382840153316</v>
      </c>
      <c r="AC3344" s="7">
        <v>760.1</v>
      </c>
      <c r="AD3344" s="7">
        <v>829.19999999999993</v>
      </c>
      <c r="AE3344" s="4">
        <v>622</v>
      </c>
      <c r="AF3344" s="4">
        <v>691</v>
      </c>
      <c r="AG3344" s="4">
        <v>907</v>
      </c>
      <c r="AH3344" s="4">
        <v>1093</v>
      </c>
      <c r="AI3344" s="4">
        <v>1204</v>
      </c>
      <c r="AJ3344" s="4">
        <v>1385</v>
      </c>
      <c r="AK3344" s="4">
        <v>805.23709848385408</v>
      </c>
      <c r="AL3344" s="8">
        <v>1.1653214160403098</v>
      </c>
      <c r="AM3344" s="4">
        <v>793.27442047048623</v>
      </c>
      <c r="AN3344" s="8">
        <v>1.1480092915636559</v>
      </c>
      <c r="AO3344" s="4">
        <v>781.31174245711816</v>
      </c>
      <c r="AP3344" s="8">
        <v>1.1306971670870016</v>
      </c>
    </row>
    <row r="3345" spans="1:42" x14ac:dyDescent="0.25">
      <c r="A3345" s="2" t="s">
        <v>9776</v>
      </c>
      <c r="B3345" t="s">
        <v>9775</v>
      </c>
      <c r="C3345" t="s">
        <v>149</v>
      </c>
      <c r="D3345" t="s">
        <v>9774</v>
      </c>
      <c r="E3345" s="3" t="s">
        <v>9450</v>
      </c>
      <c r="F3345" t="s">
        <v>9777</v>
      </c>
      <c r="G3345">
        <v>18</v>
      </c>
      <c r="H3345">
        <v>4</v>
      </c>
      <c r="I3345">
        <v>10</v>
      </c>
      <c r="J3345">
        <v>4</v>
      </c>
      <c r="K3345">
        <v>0</v>
      </c>
      <c r="L3345">
        <v>0</v>
      </c>
      <c r="M3345">
        <v>0</v>
      </c>
      <c r="N3345" s="2">
        <v>172.0462962962963</v>
      </c>
      <c r="O3345" s="2">
        <v>187.24440107407412</v>
      </c>
      <c r="P3345" s="2">
        <v>372.8</v>
      </c>
      <c r="Q3345" s="4">
        <v>732.09069737037044</v>
      </c>
      <c r="R3345" s="5">
        <v>0.05</v>
      </c>
      <c r="S3345" s="6">
        <v>768.69523223888893</v>
      </c>
      <c r="T3345" s="4">
        <v>0</v>
      </c>
      <c r="U3345" s="7">
        <v>768.69523223888893</v>
      </c>
      <c r="V3345" s="8">
        <v>0.99286123567020679</v>
      </c>
      <c r="W3345" s="7">
        <v>617.55968858686856</v>
      </c>
      <c r="X3345" s="7">
        <v>776.41748629410165</v>
      </c>
      <c r="Y3345" s="7">
        <v>900.52514075287752</v>
      </c>
      <c r="Z3345" s="7">
        <v>1189.4477603329078</v>
      </c>
      <c r="AA3345" s="7">
        <v>1194.4120665112589</v>
      </c>
      <c r="AB3345" s="7">
        <v>1373.127088931896</v>
      </c>
      <c r="AC3345" s="7">
        <v>851.6444444444445</v>
      </c>
      <c r="AD3345" s="7">
        <v>929.06666666666661</v>
      </c>
      <c r="AE3345" s="4">
        <v>622</v>
      </c>
      <c r="AF3345" s="4">
        <v>782</v>
      </c>
      <c r="AG3345" s="4">
        <v>907</v>
      </c>
      <c r="AH3345" s="4">
        <v>1198</v>
      </c>
      <c r="AI3345" s="4">
        <v>1203</v>
      </c>
      <c r="AJ3345" s="4">
        <v>1383</v>
      </c>
      <c r="AK3345" s="4">
        <v>884.90001689691371</v>
      </c>
      <c r="AL3345" s="8">
        <v>1.1429535235465305</v>
      </c>
      <c r="AM3345" s="4">
        <v>841.32322265015443</v>
      </c>
      <c r="AN3345" s="8">
        <v>1.086668915592909</v>
      </c>
      <c r="AO3345" s="4">
        <v>805.00922744452168</v>
      </c>
      <c r="AP3345" s="8">
        <v>1.039765075631558</v>
      </c>
    </row>
    <row r="3346" spans="1:42" x14ac:dyDescent="0.25">
      <c r="A3346" s="2" t="s">
        <v>9779</v>
      </c>
      <c r="B3346" t="s">
        <v>4877</v>
      </c>
      <c r="C3346" t="s">
        <v>14</v>
      </c>
      <c r="D3346" t="s">
        <v>9778</v>
      </c>
      <c r="E3346" s="3" t="s">
        <v>9450</v>
      </c>
      <c r="F3346" t="s">
        <v>9780</v>
      </c>
      <c r="G3346">
        <v>245</v>
      </c>
      <c r="H3346">
        <v>0</v>
      </c>
      <c r="I3346">
        <v>238</v>
      </c>
      <c r="J3346">
        <v>7</v>
      </c>
      <c r="K3346">
        <v>0</v>
      </c>
      <c r="L3346">
        <v>0</v>
      </c>
      <c r="M3346">
        <v>0</v>
      </c>
      <c r="N3346" s="2">
        <v>212.3721088435374</v>
      </c>
      <c r="O3346" s="2">
        <v>198.51018950340134</v>
      </c>
      <c r="P3346" s="2">
        <v>339.05</v>
      </c>
      <c r="Q3346" s="4">
        <v>749.93229834693875</v>
      </c>
      <c r="R3346" s="5">
        <v>0.05</v>
      </c>
      <c r="S3346" s="6">
        <v>787.42891326428571</v>
      </c>
      <c r="T3346" s="4">
        <v>0</v>
      </c>
      <c r="U3346" s="7">
        <v>787.42891326428571</v>
      </c>
      <c r="V3346" s="8">
        <v>1.0175753937472309</v>
      </c>
      <c r="W3346" s="7">
        <v>702.12702168558928</v>
      </c>
      <c r="X3346" s="7">
        <v>780.48032700412614</v>
      </c>
      <c r="Y3346" s="7">
        <v>1023.6808461097143</v>
      </c>
      <c r="Z3346" s="7">
        <v>1233.3013772216439</v>
      </c>
      <c r="AA3346" s="7">
        <v>1357.445575258806</v>
      </c>
      <c r="AB3346" s="7">
        <v>1560.9606540082523</v>
      </c>
      <c r="AC3346" s="7">
        <v>851.21142857142866</v>
      </c>
      <c r="AD3346" s="7">
        <v>928.59428571428566</v>
      </c>
      <c r="AE3346" s="4">
        <v>690</v>
      </c>
      <c r="AF3346" s="4">
        <v>767</v>
      </c>
      <c r="AG3346" s="4">
        <v>1006</v>
      </c>
      <c r="AH3346" s="4">
        <v>1212</v>
      </c>
      <c r="AI3346" s="4">
        <v>1334</v>
      </c>
      <c r="AJ3346" s="4">
        <v>1534</v>
      </c>
      <c r="AK3346" s="4">
        <v>897.66514962209499</v>
      </c>
      <c r="AL3346" s="8">
        <v>1.1600310233633631</v>
      </c>
      <c r="AM3346" s="4">
        <v>861.08676210336751</v>
      </c>
      <c r="AN3346" s="8">
        <v>1.112761655354374</v>
      </c>
      <c r="AO3346" s="4">
        <v>824.00730078301331</v>
      </c>
      <c r="AP3346" s="8">
        <v>1.0648447617562202</v>
      </c>
    </row>
    <row r="3347" spans="1:42" x14ac:dyDescent="0.25">
      <c r="A3347" s="2" t="s">
        <v>9783</v>
      </c>
      <c r="B3347" t="s">
        <v>9782</v>
      </c>
      <c r="C3347" t="s">
        <v>149</v>
      </c>
      <c r="D3347" t="s">
        <v>9781</v>
      </c>
      <c r="E3347" s="3" t="s">
        <v>9450</v>
      </c>
      <c r="F3347" t="s">
        <v>9784</v>
      </c>
      <c r="G3347">
        <v>18</v>
      </c>
      <c r="H3347">
        <v>0</v>
      </c>
      <c r="I3347">
        <v>18</v>
      </c>
      <c r="J3347">
        <v>0</v>
      </c>
      <c r="K3347">
        <v>0</v>
      </c>
      <c r="L3347">
        <v>0</v>
      </c>
      <c r="M3347">
        <v>0</v>
      </c>
      <c r="N3347" s="2">
        <v>179.4722222222222</v>
      </c>
      <c r="O3347" s="2">
        <v>141.76241831481494</v>
      </c>
      <c r="P3347" s="2">
        <v>459.4</v>
      </c>
      <c r="Q3347" s="4">
        <v>780.63464053703706</v>
      </c>
      <c r="R3347" s="5">
        <v>0.05</v>
      </c>
      <c r="S3347" s="6">
        <v>819.6663725638889</v>
      </c>
      <c r="T3347" s="4">
        <v>0</v>
      </c>
      <c r="U3347" s="7">
        <v>819.6663725638889</v>
      </c>
      <c r="V3347" s="8">
        <v>0.89974354836870352</v>
      </c>
      <c r="W3347" s="7">
        <v>692.80253224390185</v>
      </c>
      <c r="X3347" s="7">
        <v>819.6663725638889</v>
      </c>
      <c r="Y3347" s="7">
        <v>1010.4120048180541</v>
      </c>
      <c r="Z3347" s="7">
        <v>1283.0342999737713</v>
      </c>
      <c r="AA3347" s="7">
        <v>1648.330180611465</v>
      </c>
      <c r="AB3347" s="7">
        <v>1895.7596564128582</v>
      </c>
      <c r="AC3347" s="7">
        <v>1002.1000000000001</v>
      </c>
      <c r="AD3347" s="7">
        <v>1093.2</v>
      </c>
      <c r="AE3347" s="4">
        <v>770</v>
      </c>
      <c r="AF3347" s="4">
        <v>911</v>
      </c>
      <c r="AG3347" s="4">
        <v>1123</v>
      </c>
      <c r="AH3347" s="4">
        <v>1426</v>
      </c>
      <c r="AI3347" s="4">
        <v>1832</v>
      </c>
      <c r="AJ3347" s="4">
        <v>2107</v>
      </c>
      <c r="AK3347" s="4">
        <v>1026.134947266358</v>
      </c>
      <c r="AL3347" s="8">
        <v>1.1263830376140045</v>
      </c>
      <c r="AM3347" s="4">
        <v>948.70923175293217</v>
      </c>
      <c r="AN3347" s="8">
        <v>1.0413932291470167</v>
      </c>
      <c r="AO3347" s="4">
        <v>884.18780215841048</v>
      </c>
      <c r="AP3347" s="8">
        <v>0.97056838875786</v>
      </c>
    </row>
    <row r="3348" spans="1:42" x14ac:dyDescent="0.25">
      <c r="A3348" s="2" t="s">
        <v>9787</v>
      </c>
      <c r="B3348" t="s">
        <v>9786</v>
      </c>
      <c r="C3348" t="s">
        <v>149</v>
      </c>
      <c r="D3348" t="s">
        <v>9785</v>
      </c>
      <c r="E3348" s="3" t="s">
        <v>9450</v>
      </c>
      <c r="F3348" t="s">
        <v>9788</v>
      </c>
      <c r="G3348">
        <v>15</v>
      </c>
      <c r="H3348">
        <v>0</v>
      </c>
      <c r="I3348">
        <v>10</v>
      </c>
      <c r="J3348">
        <v>5</v>
      </c>
      <c r="K3348">
        <v>0</v>
      </c>
      <c r="L3348">
        <v>0</v>
      </c>
      <c r="M3348">
        <v>0</v>
      </c>
      <c r="N3348" s="2">
        <v>189.66666666666666</v>
      </c>
      <c r="O3348" s="2">
        <v>210.73951377777774</v>
      </c>
      <c r="P3348" s="2">
        <v>373.31</v>
      </c>
      <c r="Q3348" s="4">
        <v>773.71618044444449</v>
      </c>
      <c r="R3348" s="5">
        <v>0.05</v>
      </c>
      <c r="S3348" s="6">
        <v>812.40198946666681</v>
      </c>
      <c r="T3348" s="4">
        <v>0</v>
      </c>
      <c r="U3348" s="7">
        <v>812.40198946666681</v>
      </c>
      <c r="V3348" s="8">
        <v>1.0587341304952216</v>
      </c>
      <c r="W3348" s="7">
        <v>661.70883155951356</v>
      </c>
      <c r="X3348" s="7">
        <v>735.82022069417906</v>
      </c>
      <c r="Y3348" s="7">
        <v>965.56552701164219</v>
      </c>
      <c r="Z3348" s="7">
        <v>1163.5488094142488</v>
      </c>
      <c r="AA3348" s="7">
        <v>1280.009563768723</v>
      </c>
      <c r="AB3348" s="7">
        <v>1471.6404413883581</v>
      </c>
      <c r="AC3348" s="7">
        <v>844.06666666666672</v>
      </c>
      <c r="AD3348" s="7">
        <v>920.80000000000007</v>
      </c>
      <c r="AE3348" s="4">
        <v>625</v>
      </c>
      <c r="AF3348" s="4">
        <v>695</v>
      </c>
      <c r="AG3348" s="4">
        <v>912</v>
      </c>
      <c r="AH3348" s="4">
        <v>1099</v>
      </c>
      <c r="AI3348" s="4">
        <v>1209</v>
      </c>
      <c r="AJ3348" s="4">
        <v>1390</v>
      </c>
      <c r="AK3348" s="4">
        <v>885.49615819000007</v>
      </c>
      <c r="AL3348" s="8">
        <v>1.1539915180582103</v>
      </c>
      <c r="AM3348" s="4">
        <v>863.00564473666668</v>
      </c>
      <c r="AN3348" s="8">
        <v>1.1246815526542138</v>
      </c>
      <c r="AO3348" s="4">
        <v>834.89250292000008</v>
      </c>
      <c r="AP3348" s="8">
        <v>1.0880440958992181</v>
      </c>
    </row>
    <row r="3349" spans="1:42" x14ac:dyDescent="0.25">
      <c r="A3349" s="2" t="s">
        <v>9790</v>
      </c>
      <c r="B3349" t="s">
        <v>1293</v>
      </c>
      <c r="C3349" t="s">
        <v>14</v>
      </c>
      <c r="D3349" t="s">
        <v>9789</v>
      </c>
      <c r="E3349" s="3" t="s">
        <v>9450</v>
      </c>
      <c r="F3349" t="s">
        <v>9791</v>
      </c>
      <c r="G3349">
        <v>23</v>
      </c>
      <c r="H3349">
        <v>0</v>
      </c>
      <c r="I3349">
        <v>16</v>
      </c>
      <c r="J3349">
        <v>7</v>
      </c>
      <c r="K3349">
        <v>0</v>
      </c>
      <c r="L3349">
        <v>0</v>
      </c>
      <c r="M3349">
        <v>0</v>
      </c>
      <c r="N3349" s="2">
        <v>189.00362318840578</v>
      </c>
      <c r="O3349" s="2">
        <v>241.49254210144935</v>
      </c>
      <c r="P3349" s="2">
        <v>329.99</v>
      </c>
      <c r="Q3349" s="4">
        <v>760.48616528985508</v>
      </c>
      <c r="R3349" s="5">
        <v>0.05</v>
      </c>
      <c r="S3349" s="6">
        <v>798.51047355434787</v>
      </c>
      <c r="T3349" s="4">
        <v>0</v>
      </c>
      <c r="U3349" s="7">
        <v>798.51047355434787</v>
      </c>
      <c r="V3349" s="8">
        <v>1.0551991319592071</v>
      </c>
      <c r="W3349" s="7">
        <v>656.3338600786268</v>
      </c>
      <c r="X3349" s="7">
        <v>729.14260018381208</v>
      </c>
      <c r="Y3349" s="7">
        <v>957.06561268700091</v>
      </c>
      <c r="Z3349" s="7">
        <v>1153.3326512314134</v>
      </c>
      <c r="AA3349" s="7">
        <v>1297.8949323098248</v>
      </c>
      <c r="AB3349" s="7">
        <v>1493.1067717222782</v>
      </c>
      <c r="AC3349" s="7">
        <v>832.41304347826099</v>
      </c>
      <c r="AD3349" s="7">
        <v>908.08695652173913</v>
      </c>
      <c r="AE3349" s="4">
        <v>622</v>
      </c>
      <c r="AF3349" s="4">
        <v>691</v>
      </c>
      <c r="AG3349" s="4">
        <v>907</v>
      </c>
      <c r="AH3349" s="4">
        <v>1093</v>
      </c>
      <c r="AI3349" s="4">
        <v>1230</v>
      </c>
      <c r="AJ3349" s="4">
        <v>1415</v>
      </c>
      <c r="AK3349" s="4">
        <v>873.63497435066176</v>
      </c>
      <c r="AL3349" s="8">
        <v>1.1544731060077691</v>
      </c>
      <c r="AM3349" s="4">
        <v>847.34139907195186</v>
      </c>
      <c r="AN3349" s="8">
        <v>1.1197272150907722</v>
      </c>
      <c r="AO3349" s="4">
        <v>821.04782379324217</v>
      </c>
      <c r="AP3349" s="8">
        <v>1.0849813241737758</v>
      </c>
    </row>
    <row r="3350" spans="1:42" x14ac:dyDescent="0.25">
      <c r="A3350" s="2" t="s">
        <v>9793</v>
      </c>
      <c r="B3350" t="s">
        <v>4870</v>
      </c>
      <c r="C3350" t="s">
        <v>14</v>
      </c>
      <c r="D3350" t="s">
        <v>9792</v>
      </c>
      <c r="E3350" s="3" t="s">
        <v>9450</v>
      </c>
      <c r="F3350" t="s">
        <v>9794</v>
      </c>
      <c r="G3350">
        <v>84</v>
      </c>
      <c r="H3350">
        <v>0</v>
      </c>
      <c r="I3350">
        <v>80</v>
      </c>
      <c r="J3350">
        <v>4</v>
      </c>
      <c r="K3350">
        <v>0</v>
      </c>
      <c r="L3350">
        <v>0</v>
      </c>
      <c r="M3350">
        <v>0</v>
      </c>
      <c r="N3350" s="2">
        <v>212.57539682539684</v>
      </c>
      <c r="O3350" s="2">
        <v>139.74592973015882</v>
      </c>
      <c r="P3350" s="2">
        <v>399.31</v>
      </c>
      <c r="Q3350" s="4">
        <v>751.63132655555569</v>
      </c>
      <c r="R3350" s="5">
        <v>0.05</v>
      </c>
      <c r="S3350" s="6">
        <v>789.21289288333355</v>
      </c>
      <c r="T3350" s="4">
        <v>0</v>
      </c>
      <c r="U3350" s="7">
        <v>789.21289288333355</v>
      </c>
      <c r="V3350" s="8">
        <v>1.0741069831853534</v>
      </c>
      <c r="W3350" s="7">
        <v>699.24364605366497</v>
      </c>
      <c r="X3350" s="7">
        <v>777.65345582619591</v>
      </c>
      <c r="Y3350" s="7">
        <v>1020.4016340260857</v>
      </c>
      <c r="Z3350" s="7">
        <v>1348.0042638976186</v>
      </c>
      <c r="AA3350" s="7">
        <v>1353.3747988135451</v>
      </c>
      <c r="AB3350" s="7">
        <v>1556.3810186355772</v>
      </c>
      <c r="AC3350" s="7">
        <v>808.23809523809541</v>
      </c>
      <c r="AD3350" s="7">
        <v>881.71428571428578</v>
      </c>
      <c r="AE3350" s="4">
        <v>651</v>
      </c>
      <c r="AF3350" s="4">
        <v>724</v>
      </c>
      <c r="AG3350" s="4">
        <v>950</v>
      </c>
      <c r="AH3350" s="4">
        <v>1255</v>
      </c>
      <c r="AI3350" s="4">
        <v>1260</v>
      </c>
      <c r="AJ3350" s="4">
        <v>1449</v>
      </c>
      <c r="AK3350" s="4">
        <v>858.91130908284458</v>
      </c>
      <c r="AL3350" s="8">
        <v>1.1689654887063989</v>
      </c>
      <c r="AM3350" s="4">
        <v>835.67850368300753</v>
      </c>
      <c r="AN3350" s="8">
        <v>1.1373459868660503</v>
      </c>
      <c r="AO3350" s="4">
        <v>812.4456982831706</v>
      </c>
      <c r="AP3350" s="8">
        <v>1.105726485025702</v>
      </c>
    </row>
    <row r="3351" spans="1:42" x14ac:dyDescent="0.25">
      <c r="A3351" s="2" t="s">
        <v>9797</v>
      </c>
      <c r="B3351" t="s">
        <v>9796</v>
      </c>
      <c r="C3351" t="s">
        <v>149</v>
      </c>
      <c r="D3351" t="s">
        <v>9795</v>
      </c>
      <c r="E3351" s="3" t="s">
        <v>9450</v>
      </c>
      <c r="F3351" t="s">
        <v>9798</v>
      </c>
      <c r="G3351">
        <v>17</v>
      </c>
      <c r="H3351">
        <v>0</v>
      </c>
      <c r="I3351">
        <v>14</v>
      </c>
      <c r="J3351">
        <v>3</v>
      </c>
      <c r="K3351">
        <v>0</v>
      </c>
      <c r="L3351">
        <v>0</v>
      </c>
      <c r="M3351">
        <v>0</v>
      </c>
      <c r="N3351" s="2">
        <v>199.26960784313724</v>
      </c>
      <c r="O3351" s="2">
        <v>297.30868903921572</v>
      </c>
      <c r="P3351" s="2">
        <v>294.62</v>
      </c>
      <c r="Q3351" s="4">
        <v>791.19829688235291</v>
      </c>
      <c r="R3351" s="5">
        <v>0.05</v>
      </c>
      <c r="S3351" s="6">
        <v>830.75821172647056</v>
      </c>
      <c r="T3351" s="4">
        <v>0</v>
      </c>
      <c r="U3351" s="7">
        <v>830.75821172647056</v>
      </c>
      <c r="V3351" s="8">
        <v>1.1020592742372219</v>
      </c>
      <c r="W3351" s="7">
        <v>685.48086857555211</v>
      </c>
      <c r="X3351" s="7">
        <v>794.58473672503703</v>
      </c>
      <c r="Y3351" s="7">
        <v>999.56776173316041</v>
      </c>
      <c r="Z3351" s="7">
        <v>1204.5507867412837</v>
      </c>
      <c r="AA3351" s="7">
        <v>1326.8793661816153</v>
      </c>
      <c r="AB3351" s="7">
        <v>1526.3520948185526</v>
      </c>
      <c r="AC3351" s="7">
        <v>829.20588235294133</v>
      </c>
      <c r="AD3351" s="7">
        <v>904.58823529411768</v>
      </c>
      <c r="AE3351" s="4">
        <v>622</v>
      </c>
      <c r="AF3351" s="4">
        <v>721</v>
      </c>
      <c r="AG3351" s="4">
        <v>907</v>
      </c>
      <c r="AH3351" s="4">
        <v>1093</v>
      </c>
      <c r="AI3351" s="4">
        <v>1204</v>
      </c>
      <c r="AJ3351" s="4">
        <v>1385</v>
      </c>
      <c r="AK3351" s="4">
        <v>878.21942417478397</v>
      </c>
      <c r="AL3351" s="8">
        <v>1.1650199150192218</v>
      </c>
      <c r="AM3351" s="4">
        <v>862.39902002534609</v>
      </c>
      <c r="AN3351" s="8">
        <v>1.144033034758555</v>
      </c>
      <c r="AO3351" s="4">
        <v>846.57861587590833</v>
      </c>
      <c r="AP3351" s="8">
        <v>1.1230461544978885</v>
      </c>
    </row>
    <row r="3352" spans="1:42" x14ac:dyDescent="0.25">
      <c r="A3352" s="2" t="s">
        <v>9801</v>
      </c>
      <c r="B3352" t="s">
        <v>9800</v>
      </c>
      <c r="C3352" t="s">
        <v>149</v>
      </c>
      <c r="D3352" t="s">
        <v>9799</v>
      </c>
      <c r="E3352" s="3" t="s">
        <v>9450</v>
      </c>
      <c r="F3352" t="s">
        <v>9802</v>
      </c>
      <c r="G3352">
        <v>25</v>
      </c>
      <c r="H3352">
        <v>0</v>
      </c>
      <c r="I3352">
        <v>19</v>
      </c>
      <c r="J3352">
        <v>4</v>
      </c>
      <c r="K3352">
        <v>2</v>
      </c>
      <c r="L3352">
        <v>0</v>
      </c>
      <c r="M3352">
        <v>0</v>
      </c>
      <c r="N3352" s="2">
        <v>188.54666666666665</v>
      </c>
      <c r="O3352" s="2">
        <v>226.8613150000001</v>
      </c>
      <c r="P3352" s="2">
        <v>362.42</v>
      </c>
      <c r="Q3352" s="4">
        <v>777.8279816666668</v>
      </c>
      <c r="R3352" s="5">
        <v>0.05</v>
      </c>
      <c r="S3352" s="6">
        <v>816.71938075000014</v>
      </c>
      <c r="T3352" s="4">
        <v>0</v>
      </c>
      <c r="U3352" s="7">
        <v>816.71938075000014</v>
      </c>
      <c r="V3352" s="8">
        <v>1.0778643572163862</v>
      </c>
      <c r="W3352" s="7">
        <v>670.43163018859207</v>
      </c>
      <c r="X3352" s="7">
        <v>744.80427083652273</v>
      </c>
      <c r="Y3352" s="7">
        <v>977.62297199526222</v>
      </c>
      <c r="Z3352" s="7">
        <v>1178.1057424375099</v>
      </c>
      <c r="AA3352" s="7">
        <v>1419.5473584539805</v>
      </c>
      <c r="AB3352" s="7">
        <v>1632.964501182825</v>
      </c>
      <c r="AC3352" s="7">
        <v>833.49200000000008</v>
      </c>
      <c r="AD3352" s="7">
        <v>909.26400000000001</v>
      </c>
      <c r="AE3352" s="4">
        <v>622</v>
      </c>
      <c r="AF3352" s="4">
        <v>691</v>
      </c>
      <c r="AG3352" s="4">
        <v>907</v>
      </c>
      <c r="AH3352" s="4">
        <v>1093</v>
      </c>
      <c r="AI3352" s="4">
        <v>1317</v>
      </c>
      <c r="AJ3352" s="4">
        <v>1515</v>
      </c>
      <c r="AK3352" s="4">
        <v>877.55934060760001</v>
      </c>
      <c r="AL3352" s="8">
        <v>1.1581578163537982</v>
      </c>
      <c r="AM3352" s="4">
        <v>858.20117156200013</v>
      </c>
      <c r="AN3352" s="8">
        <v>1.1326098975373491</v>
      </c>
      <c r="AO3352" s="4">
        <v>836.07754979560002</v>
      </c>
      <c r="AP3352" s="8">
        <v>1.1034122760328353</v>
      </c>
    </row>
    <row r="3353" spans="1:42" x14ac:dyDescent="0.25">
      <c r="A3353" s="2" t="s">
        <v>9805</v>
      </c>
      <c r="B3353" t="s">
        <v>9804</v>
      </c>
      <c r="C3353" t="s">
        <v>149</v>
      </c>
      <c r="D3353" t="s">
        <v>9803</v>
      </c>
      <c r="E3353" s="3" t="s">
        <v>9450</v>
      </c>
      <c r="F3353" t="s">
        <v>9806</v>
      </c>
      <c r="G3353">
        <v>19</v>
      </c>
      <c r="H3353">
        <v>0</v>
      </c>
      <c r="I3353">
        <v>13</v>
      </c>
      <c r="J3353">
        <v>6</v>
      </c>
      <c r="K3353">
        <v>0</v>
      </c>
      <c r="L3353">
        <v>0</v>
      </c>
      <c r="M3353">
        <v>0</v>
      </c>
      <c r="N3353" s="2">
        <v>206.06140350877195</v>
      </c>
      <c r="O3353" s="2">
        <v>382.54069570175443</v>
      </c>
      <c r="P3353" s="2">
        <v>275.92</v>
      </c>
      <c r="Q3353" s="4">
        <v>864.52209921052645</v>
      </c>
      <c r="R3353" s="5">
        <v>0.05</v>
      </c>
      <c r="S3353" s="6">
        <v>907.74820417105286</v>
      </c>
      <c r="T3353" s="4">
        <v>0</v>
      </c>
      <c r="U3353" s="7">
        <v>907.74820417105286</v>
      </c>
      <c r="V3353" s="8">
        <v>1.0943664898001271</v>
      </c>
      <c r="W3353" s="7">
        <v>712.4325848598827</v>
      </c>
      <c r="X3353" s="7">
        <v>851.41712906449891</v>
      </c>
      <c r="Y3353" s="7">
        <v>1029.7988669019196</v>
      </c>
      <c r="Z3353" s="7">
        <v>1372.3355782093595</v>
      </c>
      <c r="AA3353" s="7">
        <v>1729.0990538842009</v>
      </c>
      <c r="AB3353" s="7">
        <v>1988.4639119668309</v>
      </c>
      <c r="AC3353" s="7">
        <v>912.42105263157907</v>
      </c>
      <c r="AD3353" s="7">
        <v>995.36842105263156</v>
      </c>
      <c r="AE3353" s="4">
        <v>651</v>
      </c>
      <c r="AF3353" s="4">
        <v>778</v>
      </c>
      <c r="AG3353" s="4">
        <v>941</v>
      </c>
      <c r="AH3353" s="4">
        <v>1254</v>
      </c>
      <c r="AI3353" s="4">
        <v>1580</v>
      </c>
      <c r="AJ3353" s="4">
        <v>1817</v>
      </c>
      <c r="AK3353" s="4">
        <v>963.13311985006942</v>
      </c>
      <c r="AL3353" s="8">
        <v>1.1611376444892969</v>
      </c>
      <c r="AM3353" s="4">
        <v>943.58550255159298</v>
      </c>
      <c r="AN3353" s="8">
        <v>1.1375713545990016</v>
      </c>
      <c r="AO3353" s="4">
        <v>924.03788525311666</v>
      </c>
      <c r="AP3353" s="8">
        <v>1.1140050647087065</v>
      </c>
    </row>
    <row r="3354" spans="1:42" x14ac:dyDescent="0.25">
      <c r="A3354" s="2" t="s">
        <v>9809</v>
      </c>
      <c r="B3354" t="s">
        <v>9808</v>
      </c>
      <c r="C3354" t="s">
        <v>149</v>
      </c>
      <c r="D3354" t="s">
        <v>9807</v>
      </c>
      <c r="E3354" s="3" t="s">
        <v>9450</v>
      </c>
      <c r="F3354" t="s">
        <v>9810</v>
      </c>
      <c r="G3354">
        <v>35</v>
      </c>
      <c r="H3354">
        <v>0</v>
      </c>
      <c r="I3354">
        <v>32</v>
      </c>
      <c r="J3354">
        <v>3</v>
      </c>
      <c r="K3354">
        <v>0</v>
      </c>
      <c r="L3354">
        <v>0</v>
      </c>
      <c r="M3354">
        <v>0</v>
      </c>
      <c r="N3354" s="2">
        <v>192.8238095238095</v>
      </c>
      <c r="O3354" s="2">
        <v>189.62021738095234</v>
      </c>
      <c r="P3354" s="2">
        <v>337.18</v>
      </c>
      <c r="Q3354" s="4">
        <v>719.62402690476188</v>
      </c>
      <c r="R3354" s="5">
        <v>0.05</v>
      </c>
      <c r="S3354" s="6">
        <v>755.60522824999998</v>
      </c>
      <c r="T3354" s="4">
        <v>0</v>
      </c>
      <c r="U3354" s="7">
        <v>755.60522824999998</v>
      </c>
      <c r="V3354" s="8">
        <v>1.0649612607719565</v>
      </c>
      <c r="W3354" s="7">
        <v>662.40590420015701</v>
      </c>
      <c r="X3354" s="7">
        <v>735.88823119342203</v>
      </c>
      <c r="Y3354" s="7">
        <v>965.91986352016465</v>
      </c>
      <c r="Z3354" s="7">
        <v>1164.0026580237486</v>
      </c>
      <c r="AA3354" s="7">
        <v>1599.571813679479</v>
      </c>
      <c r="AB3354" s="7">
        <v>1839.188097353169</v>
      </c>
      <c r="AC3354" s="7">
        <v>780.4657142857144</v>
      </c>
      <c r="AD3354" s="7">
        <v>851.41714285714284</v>
      </c>
      <c r="AE3354" s="4">
        <v>622</v>
      </c>
      <c r="AF3354" s="4">
        <v>691</v>
      </c>
      <c r="AG3354" s="4">
        <v>907</v>
      </c>
      <c r="AH3354" s="4">
        <v>1093</v>
      </c>
      <c r="AI3354" s="4">
        <v>1502</v>
      </c>
      <c r="AJ3354" s="4">
        <v>1727</v>
      </c>
      <c r="AK3354" s="4">
        <v>825.0558963970409</v>
      </c>
      <c r="AL3354" s="8">
        <v>1.1628460666812883</v>
      </c>
      <c r="AM3354" s="4">
        <v>802.65245505928578</v>
      </c>
      <c r="AN3354" s="8">
        <v>1.1312703228395684</v>
      </c>
      <c r="AO3354" s="4">
        <v>778.00866958775509</v>
      </c>
      <c r="AP3354" s="8">
        <v>1.0965370046136764</v>
      </c>
    </row>
    <row r="3355" spans="1:42" x14ac:dyDescent="0.25">
      <c r="A3355" s="2" t="s">
        <v>9813</v>
      </c>
      <c r="B3355" t="s">
        <v>9812</v>
      </c>
      <c r="C3355" t="s">
        <v>149</v>
      </c>
      <c r="D3355" t="s">
        <v>9811</v>
      </c>
      <c r="E3355" s="3" t="s">
        <v>9450</v>
      </c>
      <c r="F3355" t="s">
        <v>9814</v>
      </c>
      <c r="G3355">
        <v>40</v>
      </c>
      <c r="H3355">
        <v>0</v>
      </c>
      <c r="I3355">
        <v>38</v>
      </c>
      <c r="J3355">
        <v>2</v>
      </c>
      <c r="K3355">
        <v>0</v>
      </c>
      <c r="L3355">
        <v>0</v>
      </c>
      <c r="M3355">
        <v>0</v>
      </c>
      <c r="N3355" s="2">
        <v>199.07708333333335</v>
      </c>
      <c r="O3355" s="2">
        <v>212.70733137500005</v>
      </c>
      <c r="P3355" s="2">
        <v>341.29</v>
      </c>
      <c r="Q3355" s="4">
        <v>753.07441470833351</v>
      </c>
      <c r="R3355" s="5">
        <v>0.05</v>
      </c>
      <c r="S3355" s="6">
        <v>790.72813544375026</v>
      </c>
      <c r="T3355" s="4">
        <v>0</v>
      </c>
      <c r="U3355" s="7">
        <v>790.72813544375026</v>
      </c>
      <c r="V3355" s="8">
        <v>1.0058234884484516</v>
      </c>
      <c r="W3355" s="7">
        <v>654.79109097994183</v>
      </c>
      <c r="X3355" s="7">
        <v>782.53067401289513</v>
      </c>
      <c r="Y3355" s="7">
        <v>946.47990262999281</v>
      </c>
      <c r="Z3355" s="7">
        <v>1261.3026545143582</v>
      </c>
      <c r="AA3355" s="7">
        <v>1589.2011117485533</v>
      </c>
      <c r="AB3355" s="7">
        <v>1827.5812785108362</v>
      </c>
      <c r="AC3355" s="7">
        <v>864.7650000000001</v>
      </c>
      <c r="AD3355" s="7">
        <v>943.37999999999988</v>
      </c>
      <c r="AE3355" s="4">
        <v>651</v>
      </c>
      <c r="AF3355" s="4">
        <v>778</v>
      </c>
      <c r="AG3355" s="4">
        <v>941</v>
      </c>
      <c r="AH3355" s="4">
        <v>1254</v>
      </c>
      <c r="AI3355" s="4">
        <v>1580</v>
      </c>
      <c r="AJ3355" s="4">
        <v>1817</v>
      </c>
      <c r="AK3355" s="4">
        <v>907.12072508515632</v>
      </c>
      <c r="AL3355" s="8">
        <v>1.1538774089997537</v>
      </c>
      <c r="AM3355" s="4">
        <v>868.32319520468775</v>
      </c>
      <c r="AN3355" s="8">
        <v>1.1045261021493198</v>
      </c>
      <c r="AO3355" s="4">
        <v>829.52566532421895</v>
      </c>
      <c r="AP3355" s="8">
        <v>1.0551747952988857</v>
      </c>
    </row>
    <row r="3356" spans="1:42" x14ac:dyDescent="0.25">
      <c r="A3356" s="2" t="s">
        <v>9817</v>
      </c>
      <c r="B3356" t="s">
        <v>9816</v>
      </c>
      <c r="C3356" t="s">
        <v>149</v>
      </c>
      <c r="D3356" t="s">
        <v>9815</v>
      </c>
      <c r="E3356" s="3" t="s">
        <v>9450</v>
      </c>
      <c r="F3356" t="s">
        <v>9818</v>
      </c>
      <c r="G3356">
        <v>20</v>
      </c>
      <c r="H3356">
        <v>0</v>
      </c>
      <c r="I3356">
        <v>20</v>
      </c>
      <c r="J3356">
        <v>0</v>
      </c>
      <c r="K3356">
        <v>0</v>
      </c>
      <c r="L3356">
        <v>0</v>
      </c>
      <c r="M3356">
        <v>0</v>
      </c>
      <c r="N3356" s="2">
        <v>184.51666666666665</v>
      </c>
      <c r="O3356" s="2">
        <v>241.21125883333346</v>
      </c>
      <c r="P3356" s="2">
        <v>382.4</v>
      </c>
      <c r="Q3356" s="4">
        <v>808.12792550000006</v>
      </c>
      <c r="R3356" s="5">
        <v>0.05</v>
      </c>
      <c r="S3356" s="6">
        <v>848.53432177500008</v>
      </c>
      <c r="T3356" s="4">
        <v>0</v>
      </c>
      <c r="U3356" s="7">
        <v>848.53432177500008</v>
      </c>
      <c r="V3356" s="8">
        <v>1.1785198913541668</v>
      </c>
      <c r="W3356" s="7">
        <v>733.03937242229165</v>
      </c>
      <c r="X3356" s="7">
        <v>848.53432177499997</v>
      </c>
      <c r="Y3356" s="7">
        <v>1068.9175414582292</v>
      </c>
      <c r="Z3356" s="7">
        <v>1423.6520287558335</v>
      </c>
      <c r="AA3356" s="7">
        <v>1579.2166544145834</v>
      </c>
      <c r="AB3356" s="7">
        <v>1816.0991525767708</v>
      </c>
      <c r="AC3356" s="7">
        <v>792.00000000000011</v>
      </c>
      <c r="AD3356" s="7">
        <v>864</v>
      </c>
      <c r="AE3356" s="4">
        <v>622</v>
      </c>
      <c r="AF3356" s="4">
        <v>720</v>
      </c>
      <c r="AG3356" s="4">
        <v>907</v>
      </c>
      <c r="AH3356" s="4">
        <v>1208</v>
      </c>
      <c r="AI3356" s="4">
        <v>1340</v>
      </c>
      <c r="AJ3356" s="4">
        <v>1541</v>
      </c>
      <c r="AK3356" s="4">
        <v>843.77346065625011</v>
      </c>
      <c r="AL3356" s="8">
        <v>1.1719075842447919</v>
      </c>
      <c r="AM3356" s="4">
        <v>845.36041436250014</v>
      </c>
      <c r="AN3356" s="8">
        <v>1.1741116866145835</v>
      </c>
      <c r="AO3356" s="4">
        <v>846.94736806875005</v>
      </c>
      <c r="AP3356" s="8">
        <v>1.1763157889843752</v>
      </c>
    </row>
    <row r="3357" spans="1:42" x14ac:dyDescent="0.25">
      <c r="A3357" s="2" t="s">
        <v>9821</v>
      </c>
      <c r="B3357" t="s">
        <v>9820</v>
      </c>
      <c r="C3357" t="s">
        <v>149</v>
      </c>
      <c r="D3357" t="s">
        <v>9819</v>
      </c>
      <c r="E3357" s="3" t="s">
        <v>9450</v>
      </c>
      <c r="F3357" t="s">
        <v>9822</v>
      </c>
      <c r="G3357">
        <v>30</v>
      </c>
      <c r="H3357">
        <v>0</v>
      </c>
      <c r="I3357">
        <v>13</v>
      </c>
      <c r="J3357">
        <v>6</v>
      </c>
      <c r="K3357">
        <v>9</v>
      </c>
      <c r="L3357">
        <v>2</v>
      </c>
      <c r="M3357">
        <v>0</v>
      </c>
      <c r="N3357" s="2">
        <v>235.78055555555557</v>
      </c>
      <c r="O3357" s="2">
        <v>218.67650827777786</v>
      </c>
      <c r="P3357" s="2">
        <v>315.39999999999998</v>
      </c>
      <c r="Q3357" s="4">
        <v>769.85706383333343</v>
      </c>
      <c r="R3357" s="5">
        <v>0.05</v>
      </c>
      <c r="S3357" s="6">
        <v>808.34991702500008</v>
      </c>
      <c r="T3357" s="4">
        <v>73.58620689655173</v>
      </c>
      <c r="U3357" s="7">
        <v>881.93612392155183</v>
      </c>
      <c r="V3357" s="8">
        <v>0.95748140692818562</v>
      </c>
      <c r="W3357" s="7">
        <v>545.86217391113894</v>
      </c>
      <c r="X3357" s="7">
        <v>606.41601635465759</v>
      </c>
      <c r="Y3357" s="7">
        <v>795.97587096045504</v>
      </c>
      <c r="Z3357" s="7">
        <v>1053.1103033655413</v>
      </c>
      <c r="AA3357" s="7">
        <v>1056.6206710434265</v>
      </c>
      <c r="AB3357" s="7">
        <v>1215.4648084677292</v>
      </c>
      <c r="AC3357" s="7">
        <v>1013.2100000000002</v>
      </c>
      <c r="AD3357" s="7">
        <v>1105.32</v>
      </c>
      <c r="AE3357" s="4">
        <v>622</v>
      </c>
      <c r="AF3357" s="4">
        <v>691</v>
      </c>
      <c r="AG3357" s="4">
        <v>907</v>
      </c>
      <c r="AH3357" s="4">
        <v>1200</v>
      </c>
      <c r="AI3357" s="4">
        <v>1204</v>
      </c>
      <c r="AJ3357" s="4">
        <v>1385</v>
      </c>
      <c r="AK3357" s="4">
        <v>985.4298673524786</v>
      </c>
      <c r="AL3357" s="8">
        <v>1.1497297516545764</v>
      </c>
      <c r="AM3357" s="4">
        <v>926.40321724331909</v>
      </c>
      <c r="AN3357" s="8">
        <v>1.0856469700791127</v>
      </c>
      <c r="AO3357" s="4">
        <v>867.37656713415959</v>
      </c>
      <c r="AP3357" s="8">
        <v>1.0215641885036493</v>
      </c>
    </row>
    <row r="3358" spans="1:42" x14ac:dyDescent="0.25">
      <c r="A3358" s="2" t="s">
        <v>9825</v>
      </c>
      <c r="B3358" t="s">
        <v>9824</v>
      </c>
      <c r="C3358" t="s">
        <v>149</v>
      </c>
      <c r="D3358" t="s">
        <v>9823</v>
      </c>
      <c r="E3358" s="3" t="s">
        <v>9450</v>
      </c>
      <c r="F3358" t="s">
        <v>9826</v>
      </c>
      <c r="G3358">
        <v>85</v>
      </c>
      <c r="H3358">
        <v>0</v>
      </c>
      <c r="I3358">
        <v>39</v>
      </c>
      <c r="J3358">
        <v>13</v>
      </c>
      <c r="K3358">
        <v>25</v>
      </c>
      <c r="L3358">
        <v>6</v>
      </c>
      <c r="M3358">
        <v>2</v>
      </c>
      <c r="N3358" s="2">
        <v>244.43921568627454</v>
      </c>
      <c r="O3358" s="2">
        <v>181.23464835294109</v>
      </c>
      <c r="P3358" s="2">
        <v>369.44</v>
      </c>
      <c r="Q3358" s="4">
        <v>795.11386403921563</v>
      </c>
      <c r="R3358" s="5">
        <v>0.05</v>
      </c>
      <c r="S3358" s="6">
        <v>834.86955724117649</v>
      </c>
      <c r="T3358" s="4">
        <v>90.938271604938265</v>
      </c>
      <c r="U3358" s="7">
        <v>925.80782884611472</v>
      </c>
      <c r="V3358" s="8">
        <v>0.96921736420528548</v>
      </c>
      <c r="W3358" s="7">
        <v>543.63742553349425</v>
      </c>
      <c r="X3358" s="7">
        <v>629.2909105853953</v>
      </c>
      <c r="Y3358" s="7">
        <v>792.73174430687993</v>
      </c>
      <c r="Z3358" s="7">
        <v>1055.8103055377189</v>
      </c>
      <c r="AA3358" s="7">
        <v>1171.180305811708</v>
      </c>
      <c r="AB3358" s="7">
        <v>1346.8573516834642</v>
      </c>
      <c r="AC3358" s="7">
        <v>1050.7329411764706</v>
      </c>
      <c r="AD3358" s="7">
        <v>1146.2541176470588</v>
      </c>
      <c r="AE3358" s="4">
        <v>622</v>
      </c>
      <c r="AF3358" s="4">
        <v>720</v>
      </c>
      <c r="AG3358" s="4">
        <v>907</v>
      </c>
      <c r="AH3358" s="4">
        <v>1208</v>
      </c>
      <c r="AI3358" s="4">
        <v>1340</v>
      </c>
      <c r="AJ3358" s="4">
        <v>1541</v>
      </c>
      <c r="AK3358" s="4">
        <v>1007.2656714460345</v>
      </c>
      <c r="AL3358" s="8">
        <v>1.1496968354332602</v>
      </c>
      <c r="AM3358" s="4">
        <v>950.55642335233119</v>
      </c>
      <c r="AN3358" s="8">
        <v>1.0903285883187948</v>
      </c>
      <c r="AO3358" s="4">
        <v>891.57880533487969</v>
      </c>
      <c r="AP3358" s="8">
        <v>1.0285856113197507</v>
      </c>
    </row>
    <row r="3359" spans="1:42" x14ac:dyDescent="0.25">
      <c r="A3359" s="2" t="s">
        <v>9829</v>
      </c>
      <c r="B3359" t="s">
        <v>9828</v>
      </c>
      <c r="C3359" t="s">
        <v>149</v>
      </c>
      <c r="D3359" t="s">
        <v>9827</v>
      </c>
      <c r="E3359" s="3" t="s">
        <v>9450</v>
      </c>
      <c r="F3359" t="s">
        <v>8848</v>
      </c>
      <c r="G3359">
        <v>68</v>
      </c>
      <c r="H3359">
        <v>0</v>
      </c>
      <c r="I3359">
        <v>38</v>
      </c>
      <c r="J3359">
        <v>4</v>
      </c>
      <c r="K3359">
        <v>22</v>
      </c>
      <c r="L3359">
        <v>4</v>
      </c>
      <c r="M3359">
        <v>0</v>
      </c>
      <c r="N3359" s="2">
        <v>237.50857843137257</v>
      </c>
      <c r="O3359" s="2">
        <v>142.95840277450981</v>
      </c>
      <c r="P3359" s="2">
        <v>366.66</v>
      </c>
      <c r="Q3359" s="4">
        <v>747.12698120588243</v>
      </c>
      <c r="R3359" s="5">
        <v>0.05</v>
      </c>
      <c r="S3359" s="6">
        <v>784.48333026617661</v>
      </c>
      <c r="T3359" s="4">
        <v>34.403225806451616</v>
      </c>
      <c r="U3359" s="7">
        <v>818.8865560726282</v>
      </c>
      <c r="V3359" s="8">
        <v>0.84781190336386603</v>
      </c>
      <c r="W3359" s="7">
        <v>512.49407331091822</v>
      </c>
      <c r="X3359" s="7">
        <v>674.93276532705715</v>
      </c>
      <c r="Y3359" s="7">
        <v>747.21798327423903</v>
      </c>
      <c r="Z3359" s="7">
        <v>942.95660715368638</v>
      </c>
      <c r="AA3359" s="7">
        <v>990.87602129844731</v>
      </c>
      <c r="AB3359" s="7">
        <v>1139.5074244932146</v>
      </c>
      <c r="AC3359" s="7">
        <v>1062.4705882352941</v>
      </c>
      <c r="AD3359" s="7">
        <v>1159.0588235294117</v>
      </c>
      <c r="AE3359" s="4">
        <v>631</v>
      </c>
      <c r="AF3359" s="4">
        <v>831</v>
      </c>
      <c r="AG3359" s="4">
        <v>920</v>
      </c>
      <c r="AH3359" s="4">
        <v>1161</v>
      </c>
      <c r="AI3359" s="4">
        <v>1220</v>
      </c>
      <c r="AJ3359" s="4">
        <v>1403</v>
      </c>
      <c r="AK3359" s="4">
        <v>1062.1639130677393</v>
      </c>
      <c r="AL3359" s="8">
        <v>1.1353009354970309</v>
      </c>
      <c r="AM3359" s="4">
        <v>966.56895833277497</v>
      </c>
      <c r="AN3359" s="8">
        <v>1.0363293014839738</v>
      </c>
      <c r="AO3359" s="4">
        <v>875.52614429947585</v>
      </c>
      <c r="AP3359" s="8">
        <v>0.94207060242392004</v>
      </c>
    </row>
    <row r="3360" spans="1:42" x14ac:dyDescent="0.25">
      <c r="A3360" s="2" t="s">
        <v>9832</v>
      </c>
      <c r="B3360" t="s">
        <v>9831</v>
      </c>
      <c r="C3360" t="s">
        <v>149</v>
      </c>
      <c r="D3360" t="s">
        <v>9830</v>
      </c>
      <c r="E3360" s="3" t="s">
        <v>9450</v>
      </c>
      <c r="F3360" t="s">
        <v>9833</v>
      </c>
      <c r="G3360">
        <v>30</v>
      </c>
      <c r="H3360">
        <v>0</v>
      </c>
      <c r="I3360">
        <v>30</v>
      </c>
      <c r="J3360">
        <v>0</v>
      </c>
      <c r="K3360">
        <v>0</v>
      </c>
      <c r="L3360">
        <v>0</v>
      </c>
      <c r="M3360">
        <v>0</v>
      </c>
      <c r="N3360" s="2">
        <v>187.75555555555556</v>
      </c>
      <c r="O3360" s="2">
        <v>236.34390355555556</v>
      </c>
      <c r="P3360" s="2">
        <v>249.11</v>
      </c>
      <c r="Q3360" s="4">
        <v>673.20945911111107</v>
      </c>
      <c r="R3360" s="5">
        <v>0.05</v>
      </c>
      <c r="S3360" s="6">
        <v>706.86993206666671</v>
      </c>
      <c r="T3360" s="4">
        <v>84</v>
      </c>
      <c r="U3360" s="7">
        <v>790.86993206666671</v>
      </c>
      <c r="V3360" s="8">
        <v>1.1445295688374337</v>
      </c>
      <c r="W3360" s="7">
        <v>636.28523552165939</v>
      </c>
      <c r="X3360" s="7">
        <v>706.86993206666671</v>
      </c>
      <c r="Y3360" s="7">
        <v>927.83072125103718</v>
      </c>
      <c r="Z3360" s="7">
        <v>1118.1025119375784</v>
      </c>
      <c r="AA3360" s="7">
        <v>1230.6288397629523</v>
      </c>
      <c r="AB3360" s="7">
        <v>1414.7628307499276</v>
      </c>
      <c r="AC3360" s="7">
        <v>760.1</v>
      </c>
      <c r="AD3360" s="7">
        <v>829.19999999999993</v>
      </c>
      <c r="AE3360" s="4">
        <v>622</v>
      </c>
      <c r="AF3360" s="4">
        <v>691</v>
      </c>
      <c r="AG3360" s="4">
        <v>907</v>
      </c>
      <c r="AH3360" s="4">
        <v>1093</v>
      </c>
      <c r="AI3360" s="4">
        <v>1203</v>
      </c>
      <c r="AJ3360" s="4">
        <v>1383</v>
      </c>
      <c r="AK3360" s="4">
        <v>726.10658350166671</v>
      </c>
      <c r="AL3360" s="8">
        <v>1.1723684276435118</v>
      </c>
      <c r="AM3360" s="4">
        <v>719.69436635666671</v>
      </c>
      <c r="AN3360" s="8">
        <v>1.1630888080414858</v>
      </c>
      <c r="AO3360" s="4">
        <v>713.28214921166671</v>
      </c>
      <c r="AP3360" s="8">
        <v>1.1538091884394597</v>
      </c>
    </row>
    <row r="3361" spans="1:42" x14ac:dyDescent="0.25">
      <c r="A3361" s="2" t="s">
        <v>9836</v>
      </c>
      <c r="B3361" t="s">
        <v>9835</v>
      </c>
      <c r="C3361" t="s">
        <v>149</v>
      </c>
      <c r="D3361" t="s">
        <v>9834</v>
      </c>
      <c r="E3361" s="3" t="s">
        <v>9450</v>
      </c>
      <c r="F3361" t="s">
        <v>9837</v>
      </c>
      <c r="G3361">
        <v>99</v>
      </c>
      <c r="H3361">
        <v>0</v>
      </c>
      <c r="I3361">
        <v>97</v>
      </c>
      <c r="J3361">
        <v>2</v>
      </c>
      <c r="K3361">
        <v>0</v>
      </c>
      <c r="L3361">
        <v>0</v>
      </c>
      <c r="M3361">
        <v>0</v>
      </c>
      <c r="N3361" s="2">
        <v>274.42166666666668</v>
      </c>
      <c r="O3361" s="2">
        <v>262.37576941666674</v>
      </c>
      <c r="P3361" s="2">
        <v>325.35000000000002</v>
      </c>
      <c r="Q3361" s="4">
        <v>862.14743608333345</v>
      </c>
      <c r="R3361" s="5">
        <v>0.05</v>
      </c>
      <c r="S3361" s="6">
        <v>905.25480788750019</v>
      </c>
      <c r="T3361" s="4">
        <v>0</v>
      </c>
      <c r="U3361" s="7">
        <v>905.25480788750019</v>
      </c>
      <c r="V3361" s="8">
        <v>1.279649118024738</v>
      </c>
      <c r="W3361" s="7">
        <v>893.19508438126707</v>
      </c>
      <c r="X3361" s="7">
        <v>899.59332997139086</v>
      </c>
      <c r="Y3361" s="7">
        <v>1179.8364868188085</v>
      </c>
      <c r="Z3361" s="7">
        <v>1477.9947313185723</v>
      </c>
      <c r="AA3361" s="7">
        <v>1759.5175372840147</v>
      </c>
      <c r="AB3361" s="7">
        <v>2023.1252555971107</v>
      </c>
      <c r="AC3361" s="7">
        <v>778.16666666666663</v>
      </c>
      <c r="AD3361" s="7">
        <v>848.90909090909088</v>
      </c>
      <c r="AE3361" s="4">
        <v>698</v>
      </c>
      <c r="AF3361" s="4">
        <v>703</v>
      </c>
      <c r="AG3361" s="4">
        <v>922</v>
      </c>
      <c r="AH3361" s="4">
        <v>1155</v>
      </c>
      <c r="AI3361" s="4">
        <v>1375</v>
      </c>
      <c r="AJ3361" s="4">
        <v>1581</v>
      </c>
      <c r="AK3361" s="4">
        <v>859.51869561257149</v>
      </c>
      <c r="AL3361" s="8">
        <v>1.2149975136095463</v>
      </c>
      <c r="AM3361" s="4">
        <v>874.93536267153615</v>
      </c>
      <c r="AN3361" s="8">
        <v>1.2367901892551165</v>
      </c>
      <c r="AO3361" s="4">
        <v>890.35202973050093</v>
      </c>
      <c r="AP3361" s="8">
        <v>1.2585828649006867</v>
      </c>
    </row>
    <row r="3362" spans="1:42" x14ac:dyDescent="0.25">
      <c r="A3362" s="2" t="s">
        <v>9838</v>
      </c>
      <c r="B3362" t="s">
        <v>9835</v>
      </c>
      <c r="C3362" t="s">
        <v>149</v>
      </c>
      <c r="D3362" t="s">
        <v>9834</v>
      </c>
      <c r="E3362" s="3" t="s">
        <v>9450</v>
      </c>
      <c r="F3362" t="s">
        <v>269</v>
      </c>
      <c r="G3362">
        <v>150</v>
      </c>
      <c r="H3362">
        <v>0</v>
      </c>
      <c r="I3362">
        <v>1</v>
      </c>
      <c r="J3362">
        <v>66</v>
      </c>
      <c r="K3362">
        <v>63</v>
      </c>
      <c r="L3362">
        <v>13</v>
      </c>
      <c r="M3362">
        <v>7</v>
      </c>
      <c r="N3362" s="2">
        <v>328.29333333333335</v>
      </c>
      <c r="O3362" s="2">
        <v>267.52514577777777</v>
      </c>
      <c r="P3362" s="2">
        <v>230.14</v>
      </c>
      <c r="Q3362" s="4">
        <v>825.95847911111116</v>
      </c>
      <c r="R3362" s="5">
        <v>0.05</v>
      </c>
      <c r="S3362" s="6">
        <v>867.25640306666673</v>
      </c>
      <c r="T3362" s="4">
        <v>155.24827586206897</v>
      </c>
      <c r="U3362" s="7">
        <v>1022.5046789287358</v>
      </c>
      <c r="V3362" s="8">
        <v>0.93944519753102596</v>
      </c>
      <c r="W3362" s="7">
        <v>556.17195306366466</v>
      </c>
      <c r="X3362" s="7">
        <v>560.15599284205769</v>
      </c>
      <c r="Y3362" s="7">
        <v>734.65693513567169</v>
      </c>
      <c r="Z3362" s="7">
        <v>920.31318880878609</v>
      </c>
      <c r="AA3362" s="7">
        <v>1095.6109390580787</v>
      </c>
      <c r="AB3362" s="7">
        <v>1259.7533779278708</v>
      </c>
      <c r="AC3362" s="7">
        <v>1197.2546666666669</v>
      </c>
      <c r="AD3362" s="7">
        <v>1306.096</v>
      </c>
      <c r="AE3362" s="4">
        <v>698</v>
      </c>
      <c r="AF3362" s="4">
        <v>703</v>
      </c>
      <c r="AG3362" s="4">
        <v>922</v>
      </c>
      <c r="AH3362" s="4">
        <v>1155</v>
      </c>
      <c r="AI3362" s="4">
        <v>1375</v>
      </c>
      <c r="AJ3362" s="4">
        <v>1581</v>
      </c>
      <c r="AK3362" s="4">
        <v>1106.5884666368049</v>
      </c>
      <c r="AL3362" s="8">
        <v>1.1593359837245107</v>
      </c>
      <c r="AM3362" s="4">
        <v>1026.8111121134255</v>
      </c>
      <c r="AN3362" s="8">
        <v>1.0860390549933492</v>
      </c>
      <c r="AO3362" s="4">
        <v>947.03375759004621</v>
      </c>
      <c r="AP3362" s="8">
        <v>1.0127421262621876</v>
      </c>
    </row>
    <row r="3363" spans="1:42" x14ac:dyDescent="0.25">
      <c r="A3363" s="2" t="s">
        <v>9841</v>
      </c>
      <c r="B3363" t="s">
        <v>9840</v>
      </c>
      <c r="C3363" t="s">
        <v>149</v>
      </c>
      <c r="D3363" t="s">
        <v>9839</v>
      </c>
      <c r="E3363" s="3" t="s">
        <v>9450</v>
      </c>
      <c r="F3363" t="s">
        <v>9842</v>
      </c>
      <c r="G3363">
        <v>20</v>
      </c>
      <c r="H3363">
        <v>0</v>
      </c>
      <c r="I3363">
        <v>20</v>
      </c>
      <c r="J3363">
        <v>0</v>
      </c>
      <c r="K3363">
        <v>0</v>
      </c>
      <c r="L3363">
        <v>0</v>
      </c>
      <c r="M3363">
        <v>0</v>
      </c>
      <c r="N3363" s="2">
        <v>187.54166666666666</v>
      </c>
      <c r="O3363" s="2">
        <v>204.34568908333335</v>
      </c>
      <c r="P3363" s="2">
        <v>347.68</v>
      </c>
      <c r="Q3363" s="4">
        <v>739.56735574999993</v>
      </c>
      <c r="R3363" s="5">
        <v>0.05</v>
      </c>
      <c r="S3363" s="6">
        <v>776.54572353749995</v>
      </c>
      <c r="T3363" s="4">
        <v>0</v>
      </c>
      <c r="U3363" s="7">
        <v>776.54572353749995</v>
      </c>
      <c r="V3363" s="8">
        <v>1.1046169609352774</v>
      </c>
      <c r="W3363" s="7">
        <v>687.07174970174242</v>
      </c>
      <c r="X3363" s="7">
        <v>776.54572353750007</v>
      </c>
      <c r="Y3363" s="7">
        <v>1001.8875835682966</v>
      </c>
      <c r="Z3363" s="7">
        <v>1207.3463383022581</v>
      </c>
      <c r="AA3363" s="7">
        <v>1329.958820966074</v>
      </c>
      <c r="AB3363" s="7">
        <v>1529.8944908953592</v>
      </c>
      <c r="AC3363" s="7">
        <v>773.30000000000007</v>
      </c>
      <c r="AD3363" s="7">
        <v>843.6</v>
      </c>
      <c r="AE3363" s="4">
        <v>622</v>
      </c>
      <c r="AF3363" s="4">
        <v>703</v>
      </c>
      <c r="AG3363" s="4">
        <v>907</v>
      </c>
      <c r="AH3363" s="4">
        <v>1093</v>
      </c>
      <c r="AI3363" s="4">
        <v>1204</v>
      </c>
      <c r="AJ3363" s="4">
        <v>1385</v>
      </c>
      <c r="AK3363" s="4">
        <v>820.50070101937513</v>
      </c>
      <c r="AL3363" s="8">
        <v>1.1671418222181722</v>
      </c>
      <c r="AM3363" s="4">
        <v>805.84904185875007</v>
      </c>
      <c r="AN3363" s="8">
        <v>1.1463002017905406</v>
      </c>
      <c r="AO3363" s="4">
        <v>791.19738269812501</v>
      </c>
      <c r="AP3363" s="8">
        <v>1.125458581362909</v>
      </c>
    </row>
    <row r="3364" spans="1:42" x14ac:dyDescent="0.25">
      <c r="A3364" s="2" t="s">
        <v>9845</v>
      </c>
      <c r="B3364" t="s">
        <v>9844</v>
      </c>
      <c r="C3364" t="s">
        <v>149</v>
      </c>
      <c r="D3364" t="s">
        <v>9843</v>
      </c>
      <c r="E3364" s="3" t="s">
        <v>9450</v>
      </c>
      <c r="F3364" t="s">
        <v>9846</v>
      </c>
      <c r="G3364">
        <v>59</v>
      </c>
      <c r="H3364">
        <v>0</v>
      </c>
      <c r="I3364">
        <v>0</v>
      </c>
      <c r="J3364">
        <v>19</v>
      </c>
      <c r="K3364">
        <v>32</v>
      </c>
      <c r="L3364">
        <v>8</v>
      </c>
      <c r="M3364">
        <v>0</v>
      </c>
      <c r="N3364" s="2">
        <v>270.5</v>
      </c>
      <c r="O3364" s="2">
        <v>408.83538135593227</v>
      </c>
      <c r="P3364" s="2">
        <v>149.57</v>
      </c>
      <c r="Q3364" s="4">
        <v>828.90538135593215</v>
      </c>
      <c r="R3364" s="5">
        <v>0.05</v>
      </c>
      <c r="S3364" s="6">
        <v>870.35065042372878</v>
      </c>
      <c r="T3364" s="4">
        <v>164.65517241379311</v>
      </c>
      <c r="U3364" s="7">
        <v>1035.0058228375219</v>
      </c>
      <c r="V3364" s="8">
        <v>0.98226327929825308</v>
      </c>
      <c r="W3364" s="7">
        <v>516.24919949773187</v>
      </c>
      <c r="X3364" s="7">
        <v>574.06910984147783</v>
      </c>
      <c r="Y3364" s="7">
        <v>753.31083190709035</v>
      </c>
      <c r="Z3364" s="7">
        <v>907.77259239681177</v>
      </c>
      <c r="AA3364" s="7">
        <v>998.63245150841249</v>
      </c>
      <c r="AB3364" s="7">
        <v>1148.1382196829557</v>
      </c>
      <c r="AC3364" s="7">
        <v>1159.0644067796611</v>
      </c>
      <c r="AD3364" s="7">
        <v>1264.4338983050845</v>
      </c>
      <c r="AE3364" s="4">
        <v>625</v>
      </c>
      <c r="AF3364" s="4">
        <v>695</v>
      </c>
      <c r="AG3364" s="4">
        <v>912</v>
      </c>
      <c r="AH3364" s="4">
        <v>1099</v>
      </c>
      <c r="AI3364" s="4">
        <v>1209</v>
      </c>
      <c r="AJ3364" s="4">
        <v>1390</v>
      </c>
      <c r="AK3364" s="4">
        <v>1049.2773818526844</v>
      </c>
      <c r="AL3364" s="8">
        <v>1.1520721384268784</v>
      </c>
      <c r="AM3364" s="4">
        <v>988.50981268813337</v>
      </c>
      <c r="AN3364" s="8">
        <v>1.0944012051379113</v>
      </c>
      <c r="AO3364" s="4">
        <v>927.74224352358249</v>
      </c>
      <c r="AP3364" s="8">
        <v>1.0367302718489442</v>
      </c>
    </row>
    <row r="3365" spans="1:42" x14ac:dyDescent="0.25">
      <c r="A3365" s="2" t="s">
        <v>9849</v>
      </c>
      <c r="B3365" t="s">
        <v>9848</v>
      </c>
      <c r="C3365" t="s">
        <v>149</v>
      </c>
      <c r="D3365" t="s">
        <v>9847</v>
      </c>
      <c r="E3365" s="3" t="s">
        <v>9450</v>
      </c>
      <c r="F3365" t="s">
        <v>9850</v>
      </c>
      <c r="G3365">
        <v>78</v>
      </c>
      <c r="H3365">
        <v>0</v>
      </c>
      <c r="I3365">
        <v>40</v>
      </c>
      <c r="J3365">
        <v>0</v>
      </c>
      <c r="K3365">
        <v>34</v>
      </c>
      <c r="L3365">
        <v>4</v>
      </c>
      <c r="M3365">
        <v>0</v>
      </c>
      <c r="N3365" s="2">
        <v>193.53311965811966</v>
      </c>
      <c r="O3365" s="2">
        <v>183.22502220085462</v>
      </c>
      <c r="P3365" s="2">
        <v>302.72000000000003</v>
      </c>
      <c r="Q3365" s="4">
        <v>679.47814185897437</v>
      </c>
      <c r="R3365" s="5">
        <v>0.05</v>
      </c>
      <c r="S3365" s="6">
        <v>713.45204895192308</v>
      </c>
      <c r="T3365" s="4">
        <v>178.29729729729729</v>
      </c>
      <c r="U3365" s="7">
        <v>891.74934624922037</v>
      </c>
      <c r="V3365" s="8">
        <v>0.65319806366507516</v>
      </c>
      <c r="W3365" s="7">
        <v>517.3709898021101</v>
      </c>
      <c r="X3365" s="7">
        <v>549.77200128466654</v>
      </c>
      <c r="Y3365" s="7">
        <v>658.99476579844531</v>
      </c>
      <c r="Z3365" s="7">
        <v>875.34990698841864</v>
      </c>
      <c r="AA3365" s="7">
        <v>974.1207323142761</v>
      </c>
      <c r="AB3365" s="7">
        <v>1120.4478809451759</v>
      </c>
      <c r="AC3365" s="7">
        <v>1501.7256410256412</v>
      </c>
      <c r="AD3365" s="7">
        <v>1638.2461538461537</v>
      </c>
      <c r="AE3365" s="4">
        <v>990</v>
      </c>
      <c r="AF3365" s="4">
        <v>1052</v>
      </c>
      <c r="AG3365" s="4">
        <v>1261</v>
      </c>
      <c r="AH3365" s="4">
        <v>1675</v>
      </c>
      <c r="AI3365" s="4">
        <v>1864</v>
      </c>
      <c r="AJ3365" s="4">
        <v>2144</v>
      </c>
      <c r="AK3365" s="4">
        <v>1309.1025508605987</v>
      </c>
      <c r="AL3365" s="8">
        <v>1.089506490583888</v>
      </c>
      <c r="AM3365" s="4">
        <v>1104.8795216347669</v>
      </c>
      <c r="AN3365" s="8">
        <v>0.93991502992600917</v>
      </c>
      <c r="AO3365" s="4">
        <v>909.16578529334515</v>
      </c>
      <c r="AP3365" s="8">
        <v>0.79655654679554222</v>
      </c>
    </row>
    <row r="3366" spans="1:42" x14ac:dyDescent="0.25">
      <c r="A3366" s="2" t="s">
        <v>9854</v>
      </c>
      <c r="B3366" t="s">
        <v>9853</v>
      </c>
      <c r="C3366" t="s">
        <v>14</v>
      </c>
      <c r="D3366" t="s">
        <v>9851</v>
      </c>
      <c r="E3366" s="3" t="s">
        <v>9852</v>
      </c>
      <c r="F3366" t="s">
        <v>9855</v>
      </c>
      <c r="G3366">
        <v>200</v>
      </c>
      <c r="H3366">
        <v>0</v>
      </c>
      <c r="I3366">
        <v>12</v>
      </c>
      <c r="J3366">
        <v>81</v>
      </c>
      <c r="K3366">
        <v>87</v>
      </c>
      <c r="L3366">
        <v>17</v>
      </c>
      <c r="M3366">
        <v>3</v>
      </c>
      <c r="N3366" s="2">
        <v>265.84750000000003</v>
      </c>
      <c r="O3366" s="2">
        <v>419.23201716666659</v>
      </c>
      <c r="P3366" s="2">
        <v>615.32000000000005</v>
      </c>
      <c r="Q3366" s="4">
        <v>1300.3995171666666</v>
      </c>
      <c r="R3366" s="5">
        <v>3.5000000000000003E-2</v>
      </c>
      <c r="S3366" s="6">
        <v>1345.9135002674998</v>
      </c>
      <c r="T3366" s="4">
        <v>0</v>
      </c>
      <c r="U3366" s="7">
        <v>1345.9135002674998</v>
      </c>
      <c r="V3366" s="8">
        <v>0.62221798458108524</v>
      </c>
      <c r="W3366" s="7">
        <v>831.28322740032991</v>
      </c>
      <c r="X3366" s="7">
        <v>923.99370710291157</v>
      </c>
      <c r="Y3366" s="7">
        <v>1212.0806339639541</v>
      </c>
      <c r="Z3366" s="7">
        <v>1460.3456098118072</v>
      </c>
      <c r="AA3366" s="7">
        <v>1607.1890541729433</v>
      </c>
      <c r="AB3366" s="7">
        <v>1847.9874142058231</v>
      </c>
      <c r="AC3366" s="7">
        <v>2379.3990000000003</v>
      </c>
      <c r="AD3366" s="7">
        <v>2595.7080000000001</v>
      </c>
      <c r="AE3366" s="4">
        <v>1336</v>
      </c>
      <c r="AF3366" s="4">
        <v>1485</v>
      </c>
      <c r="AG3366" s="4">
        <v>1948</v>
      </c>
      <c r="AH3366" s="4">
        <v>2347</v>
      </c>
      <c r="AI3366" s="4">
        <v>2583</v>
      </c>
      <c r="AJ3366" s="4">
        <v>2970</v>
      </c>
      <c r="AK3366" s="4">
        <v>2343.7013944323753</v>
      </c>
      <c r="AL3366" s="8">
        <v>1.083496939300896</v>
      </c>
      <c r="AM3366" s="4">
        <v>2011.1054297107503</v>
      </c>
      <c r="AN3366" s="8">
        <v>0.92973728772762587</v>
      </c>
      <c r="AO3366" s="4">
        <v>1678.509464989125</v>
      </c>
      <c r="AP3366" s="8">
        <v>0.77597763615435555</v>
      </c>
    </row>
    <row r="3367" spans="1:42" x14ac:dyDescent="0.25">
      <c r="A3367" s="2" t="s">
        <v>9856</v>
      </c>
      <c r="B3367" t="s">
        <v>9853</v>
      </c>
      <c r="C3367" t="s">
        <v>14</v>
      </c>
      <c r="D3367" t="s">
        <v>9851</v>
      </c>
      <c r="E3367" s="3" t="s">
        <v>9852</v>
      </c>
      <c r="F3367" t="s">
        <v>9857</v>
      </c>
      <c r="G3367">
        <v>132</v>
      </c>
      <c r="H3367">
        <v>0</v>
      </c>
      <c r="I3367">
        <v>14</v>
      </c>
      <c r="J3367">
        <v>58</v>
      </c>
      <c r="K3367">
        <v>60</v>
      </c>
      <c r="L3367">
        <v>0</v>
      </c>
      <c r="M3367">
        <v>0</v>
      </c>
      <c r="N3367" s="2">
        <v>254.61679292929293</v>
      </c>
      <c r="O3367" s="2">
        <v>413.08392326767682</v>
      </c>
      <c r="P3367" s="2">
        <v>466.13</v>
      </c>
      <c r="Q3367" s="4">
        <v>1133.8307161969697</v>
      </c>
      <c r="R3367" s="5">
        <v>3.5000000000000003E-2</v>
      </c>
      <c r="S3367" s="6">
        <v>1173.5147912638636</v>
      </c>
      <c r="T3367" s="4">
        <v>104.90076335877863</v>
      </c>
      <c r="U3367" s="7">
        <v>1278.4155546226423</v>
      </c>
      <c r="V3367" s="8">
        <v>0.61454676070922443</v>
      </c>
      <c r="W3367" s="7">
        <v>753.66424783121579</v>
      </c>
      <c r="X3367" s="7">
        <v>837.71811978245171</v>
      </c>
      <c r="Y3367" s="7">
        <v>1098.9056547718626</v>
      </c>
      <c r="Z3367" s="7">
        <v>1323.9895132184608</v>
      </c>
      <c r="AA3367" s="7">
        <v>1457.1218204700826</v>
      </c>
      <c r="AB3367" s="7">
        <v>1675.4362395649034</v>
      </c>
      <c r="AC3367" s="7">
        <v>2288.2833333333338</v>
      </c>
      <c r="AD3367" s="7">
        <v>2496.3090909090911</v>
      </c>
      <c r="AE3367" s="4">
        <v>1336</v>
      </c>
      <c r="AF3367" s="4">
        <v>1485</v>
      </c>
      <c r="AG3367" s="4">
        <v>1948</v>
      </c>
      <c r="AH3367" s="4">
        <v>2347</v>
      </c>
      <c r="AI3367" s="4">
        <v>2583</v>
      </c>
      <c r="AJ3367" s="4">
        <v>2970</v>
      </c>
      <c r="AK3367" s="4">
        <v>2140.6321000789931</v>
      </c>
      <c r="AL3367" s="8">
        <v>1.0794494343422865</v>
      </c>
      <c r="AM3367" s="4">
        <v>1820.9916336061963</v>
      </c>
      <c r="AN3367" s="8">
        <v>0.92579516085339331</v>
      </c>
      <c r="AO3367" s="4">
        <v>1493.1552577366608</v>
      </c>
      <c r="AP3367" s="8">
        <v>0.76820103419811792</v>
      </c>
    </row>
    <row r="3368" spans="1:42" x14ac:dyDescent="0.25">
      <c r="A3368" s="2" t="s">
        <v>9858</v>
      </c>
      <c r="B3368" t="s">
        <v>9853</v>
      </c>
      <c r="C3368" t="s">
        <v>14</v>
      </c>
      <c r="D3368" t="s">
        <v>9851</v>
      </c>
      <c r="E3368" s="3" t="s">
        <v>9852</v>
      </c>
      <c r="F3368" t="s">
        <v>9859</v>
      </c>
      <c r="G3368">
        <v>190</v>
      </c>
      <c r="H3368">
        <v>6</v>
      </c>
      <c r="I3368">
        <v>167</v>
      </c>
      <c r="J3368">
        <v>17</v>
      </c>
      <c r="K3368">
        <v>0</v>
      </c>
      <c r="L3368">
        <v>0</v>
      </c>
      <c r="M3368">
        <v>0</v>
      </c>
      <c r="N3368" s="2">
        <v>214.99035087719298</v>
      </c>
      <c r="O3368" s="2">
        <v>315.27958173684215</v>
      </c>
      <c r="P3368" s="2">
        <v>341.97</v>
      </c>
      <c r="Q3368" s="4">
        <v>872.23993261403518</v>
      </c>
      <c r="R3368" s="5">
        <v>3.5000000000000003E-2</v>
      </c>
      <c r="S3368" s="6">
        <v>902.76833025552639</v>
      </c>
      <c r="T3368" s="4">
        <v>82.489010989010993</v>
      </c>
      <c r="U3368" s="7">
        <v>985.25734124453743</v>
      </c>
      <c r="V3368" s="8">
        <v>0.64746251590637371</v>
      </c>
      <c r="W3368" s="7">
        <v>792.58842291471501</v>
      </c>
      <c r="X3368" s="7">
        <v>880.98338924277834</v>
      </c>
      <c r="Y3368" s="7">
        <v>1155.6603651481025</v>
      </c>
      <c r="Z3368" s="7">
        <v>1392.3690333688896</v>
      </c>
      <c r="AA3368" s="7">
        <v>1532.3771679556205</v>
      </c>
      <c r="AB3368" s="7">
        <v>1761.9667784855567</v>
      </c>
      <c r="AC3368" s="7">
        <v>1673.893157894737</v>
      </c>
      <c r="AD3368" s="7">
        <v>1826.0652631578946</v>
      </c>
      <c r="AE3368" s="4">
        <v>1336</v>
      </c>
      <c r="AF3368" s="4">
        <v>1485</v>
      </c>
      <c r="AG3368" s="4">
        <v>1948</v>
      </c>
      <c r="AH3368" s="4">
        <v>2347</v>
      </c>
      <c r="AI3368" s="4">
        <v>2583</v>
      </c>
      <c r="AJ3368" s="4">
        <v>2970</v>
      </c>
      <c r="AK3368" s="4">
        <v>1577.2497510518904</v>
      </c>
      <c r="AL3368" s="8">
        <v>1.0906984293676178</v>
      </c>
      <c r="AM3368" s="4">
        <v>1352.4226107864356</v>
      </c>
      <c r="AN3368" s="8">
        <v>0.9429531248805364</v>
      </c>
      <c r="AO3368" s="4">
        <v>1127.5954705209811</v>
      </c>
      <c r="AP3368" s="8">
        <v>0.79520782039345506</v>
      </c>
    </row>
    <row r="3369" spans="1:42" x14ac:dyDescent="0.25">
      <c r="A3369" s="2" t="s">
        <v>9860</v>
      </c>
      <c r="B3369" t="s">
        <v>9853</v>
      </c>
      <c r="C3369" t="s">
        <v>14</v>
      </c>
      <c r="D3369" t="s">
        <v>9851</v>
      </c>
      <c r="E3369" s="3" t="s">
        <v>9852</v>
      </c>
      <c r="F3369" t="s">
        <v>9861</v>
      </c>
      <c r="G3369">
        <v>63</v>
      </c>
      <c r="H3369">
        <v>0</v>
      </c>
      <c r="I3369">
        <v>0</v>
      </c>
      <c r="J3369">
        <v>6</v>
      </c>
      <c r="K3369">
        <v>54</v>
      </c>
      <c r="L3369">
        <v>3</v>
      </c>
      <c r="M3369">
        <v>0</v>
      </c>
      <c r="N3369" s="2">
        <v>252.54761904761904</v>
      </c>
      <c r="O3369" s="2">
        <v>361.77449594179893</v>
      </c>
      <c r="P3369" s="2">
        <v>590.34</v>
      </c>
      <c r="Q3369" s="4">
        <v>1204.6621149894181</v>
      </c>
      <c r="R3369" s="5">
        <v>3.5000000000000003E-2</v>
      </c>
      <c r="S3369" s="6">
        <v>1246.8252890140477</v>
      </c>
      <c r="T3369" s="4">
        <v>110.72131147540983</v>
      </c>
      <c r="U3369" s="7">
        <v>1357.5466004894574</v>
      </c>
      <c r="V3369" s="8">
        <v>0.58508935064707246</v>
      </c>
      <c r="W3369" s="7">
        <v>717.92571182305028</v>
      </c>
      <c r="X3369" s="7">
        <v>797.99377399493233</v>
      </c>
      <c r="Y3369" s="7">
        <v>1046.7958732270224</v>
      </c>
      <c r="Z3369" s="7">
        <v>1261.2063215933376</v>
      </c>
      <c r="AA3369" s="7">
        <v>1388.0255341608824</v>
      </c>
      <c r="AB3369" s="7">
        <v>1595.9875479898647</v>
      </c>
      <c r="AC3369" s="7">
        <v>2552.261904761905</v>
      </c>
      <c r="AD3369" s="7">
        <v>2784.2857142857142</v>
      </c>
      <c r="AE3369" s="4">
        <v>1336</v>
      </c>
      <c r="AF3369" s="4">
        <v>1485</v>
      </c>
      <c r="AG3369" s="4">
        <v>1948</v>
      </c>
      <c r="AH3369" s="4">
        <v>2347</v>
      </c>
      <c r="AI3369" s="4">
        <v>2583</v>
      </c>
      <c r="AJ3369" s="4">
        <v>2970</v>
      </c>
      <c r="AK3369" s="4">
        <v>2372.267522071038</v>
      </c>
      <c r="AL3369" s="8">
        <v>1.0701439816208396</v>
      </c>
      <c r="AM3369" s="4">
        <v>1990.4210501409877</v>
      </c>
      <c r="AN3369" s="8">
        <v>0.90557187468331135</v>
      </c>
      <c r="AO3369" s="4">
        <v>1608.5745782109375</v>
      </c>
      <c r="AP3369" s="8">
        <v>0.74099976774578336</v>
      </c>
    </row>
    <row r="3370" spans="1:42" x14ac:dyDescent="0.25">
      <c r="A3370" s="2" t="s">
        <v>9862</v>
      </c>
      <c r="B3370" t="s">
        <v>9853</v>
      </c>
      <c r="C3370" t="s">
        <v>14</v>
      </c>
      <c r="D3370" t="s">
        <v>9851</v>
      </c>
      <c r="E3370" s="3" t="s">
        <v>9852</v>
      </c>
      <c r="F3370" t="s">
        <v>9863</v>
      </c>
      <c r="G3370">
        <v>200</v>
      </c>
      <c r="H3370">
        <v>38</v>
      </c>
      <c r="I3370">
        <v>162</v>
      </c>
      <c r="J3370">
        <v>0</v>
      </c>
      <c r="K3370">
        <v>0</v>
      </c>
      <c r="L3370">
        <v>0</v>
      </c>
      <c r="M3370">
        <v>0</v>
      </c>
      <c r="N3370" s="2">
        <v>208.98833333333334</v>
      </c>
      <c r="O3370" s="2">
        <v>412.99159362499995</v>
      </c>
      <c r="P3370" s="2">
        <v>335.17</v>
      </c>
      <c r="Q3370" s="4">
        <v>957.14992695833325</v>
      </c>
      <c r="R3370" s="5">
        <v>3.5000000000000003E-2</v>
      </c>
      <c r="S3370" s="6">
        <v>990.65017440187489</v>
      </c>
      <c r="T3370" s="4">
        <v>0</v>
      </c>
      <c r="U3370" s="7">
        <v>990.65017440187489</v>
      </c>
      <c r="V3370" s="8">
        <v>0.68006931770100354</v>
      </c>
      <c r="W3370" s="7">
        <v>908.57260844854045</v>
      </c>
      <c r="X3370" s="7">
        <v>1009.9029367859899</v>
      </c>
      <c r="Y3370" s="7">
        <v>1324.7750308815546</v>
      </c>
      <c r="Z3370" s="7">
        <v>1596.122688644255</v>
      </c>
      <c r="AA3370" s="7">
        <v>1756.6190476216916</v>
      </c>
      <c r="AB3370" s="7">
        <v>2019.8058735719799</v>
      </c>
      <c r="AC3370" s="7">
        <v>1602.3590000000002</v>
      </c>
      <c r="AD3370" s="7">
        <v>1748.028</v>
      </c>
      <c r="AE3370" s="4">
        <v>1336</v>
      </c>
      <c r="AF3370" s="4">
        <v>1485</v>
      </c>
      <c r="AG3370" s="4">
        <v>1948</v>
      </c>
      <c r="AH3370" s="4">
        <v>2347</v>
      </c>
      <c r="AI3370" s="4">
        <v>2583</v>
      </c>
      <c r="AJ3370" s="4">
        <v>2970</v>
      </c>
      <c r="AK3370" s="4">
        <v>1594.3699533414378</v>
      </c>
      <c r="AL3370" s="8">
        <v>1.0945156164602199</v>
      </c>
      <c r="AM3370" s="4">
        <v>1393.13002702825</v>
      </c>
      <c r="AN3370" s="8">
        <v>0.95636685020714762</v>
      </c>
      <c r="AO3370" s="4">
        <v>1191.8901007150625</v>
      </c>
      <c r="AP3370" s="8">
        <v>0.81821808395407569</v>
      </c>
    </row>
    <row r="3371" spans="1:42" x14ac:dyDescent="0.25">
      <c r="A3371" s="2" t="s">
        <v>9864</v>
      </c>
      <c r="B3371" t="s">
        <v>9853</v>
      </c>
      <c r="C3371" t="s">
        <v>14</v>
      </c>
      <c r="D3371" t="s">
        <v>9851</v>
      </c>
      <c r="E3371" s="3" t="s">
        <v>9852</v>
      </c>
      <c r="F3371" t="s">
        <v>9865</v>
      </c>
      <c r="G3371">
        <v>221</v>
      </c>
      <c r="H3371">
        <v>58</v>
      </c>
      <c r="I3371">
        <v>156</v>
      </c>
      <c r="J3371">
        <v>7</v>
      </c>
      <c r="K3371">
        <v>0</v>
      </c>
      <c r="L3371">
        <v>0</v>
      </c>
      <c r="M3371">
        <v>0</v>
      </c>
      <c r="N3371" s="2">
        <v>211.87594268476622</v>
      </c>
      <c r="O3371" s="2">
        <v>341.04283183257922</v>
      </c>
      <c r="P3371" s="2">
        <v>380.86</v>
      </c>
      <c r="Q3371" s="4">
        <v>933.77877451734548</v>
      </c>
      <c r="R3371" s="5">
        <v>3.5000000000000003E-2</v>
      </c>
      <c r="S3371" s="6">
        <v>966.46103162545251</v>
      </c>
      <c r="T3371" s="4">
        <v>0</v>
      </c>
      <c r="U3371" s="7">
        <v>966.46103162545251</v>
      </c>
      <c r="V3371" s="8">
        <v>0.66170531373681785</v>
      </c>
      <c r="W3371" s="7">
        <v>884.03829915238862</v>
      </c>
      <c r="X3371" s="7">
        <v>982.63239089917442</v>
      </c>
      <c r="Y3371" s="7">
        <v>1289.0019511593212</v>
      </c>
      <c r="Z3371" s="7">
        <v>1553.0223713403116</v>
      </c>
      <c r="AA3371" s="7">
        <v>1709.1848253822004</v>
      </c>
      <c r="AB3371" s="7">
        <v>1965.2647817983488</v>
      </c>
      <c r="AC3371" s="7">
        <v>1606.6171945701358</v>
      </c>
      <c r="AD3371" s="7">
        <v>1752.6733031674207</v>
      </c>
      <c r="AE3371" s="4">
        <v>1336</v>
      </c>
      <c r="AF3371" s="4">
        <v>1485</v>
      </c>
      <c r="AG3371" s="4">
        <v>1948</v>
      </c>
      <c r="AH3371" s="4">
        <v>2347</v>
      </c>
      <c r="AI3371" s="4">
        <v>2583</v>
      </c>
      <c r="AJ3371" s="4">
        <v>2970</v>
      </c>
      <c r="AK3371" s="4">
        <v>1593.6672945109319</v>
      </c>
      <c r="AL3371" s="8">
        <v>1.0911336128399052</v>
      </c>
      <c r="AM3371" s="4">
        <v>1384.5985402157719</v>
      </c>
      <c r="AN3371" s="8">
        <v>0.94799084647220933</v>
      </c>
      <c r="AO3371" s="4">
        <v>1175.5297859206123</v>
      </c>
      <c r="AP3371" s="8">
        <v>0.8048480801045137</v>
      </c>
    </row>
    <row r="3372" spans="1:42" x14ac:dyDescent="0.25">
      <c r="A3372" s="2" t="s">
        <v>9866</v>
      </c>
      <c r="B3372" t="s">
        <v>9853</v>
      </c>
      <c r="C3372" t="s">
        <v>14</v>
      </c>
      <c r="D3372" t="s">
        <v>9851</v>
      </c>
      <c r="E3372" s="3" t="s">
        <v>9852</v>
      </c>
      <c r="F3372" t="s">
        <v>9867</v>
      </c>
      <c r="G3372">
        <v>95</v>
      </c>
      <c r="H3372">
        <v>0</v>
      </c>
      <c r="I3372">
        <v>89</v>
      </c>
      <c r="J3372">
        <v>6</v>
      </c>
      <c r="K3372">
        <v>0</v>
      </c>
      <c r="L3372">
        <v>0</v>
      </c>
      <c r="M3372">
        <v>0</v>
      </c>
      <c r="N3372" s="2">
        <v>224.18070175438595</v>
      </c>
      <c r="O3372" s="2">
        <v>478.52381329824561</v>
      </c>
      <c r="P3372" s="2">
        <v>282.73</v>
      </c>
      <c r="Q3372" s="4">
        <v>985.43451505263158</v>
      </c>
      <c r="R3372" s="5">
        <v>3.5000000000000003E-2</v>
      </c>
      <c r="S3372" s="6">
        <v>1019.9247230794737</v>
      </c>
      <c r="T3372" s="4">
        <v>70.829787234042556</v>
      </c>
      <c r="U3372" s="7">
        <v>1090.7545103135162</v>
      </c>
      <c r="V3372" s="8">
        <v>0.7203303266514014</v>
      </c>
      <c r="W3372" s="7">
        <v>899.86893462942589</v>
      </c>
      <c r="X3372" s="7">
        <v>1000.2285688059113</v>
      </c>
      <c r="Y3372" s="7">
        <v>1312.0843448039834</v>
      </c>
      <c r="Z3372" s="7">
        <v>1580.8326269275922</v>
      </c>
      <c r="AA3372" s="7">
        <v>1739.7915105896761</v>
      </c>
      <c r="AB3372" s="7">
        <v>2000.4571376118226</v>
      </c>
      <c r="AC3372" s="7">
        <v>1665.6663157894736</v>
      </c>
      <c r="AD3372" s="7">
        <v>1817.0905263157892</v>
      </c>
      <c r="AE3372" s="4">
        <v>1336</v>
      </c>
      <c r="AF3372" s="4">
        <v>1485</v>
      </c>
      <c r="AG3372" s="4">
        <v>1948</v>
      </c>
      <c r="AH3372" s="4">
        <v>2347</v>
      </c>
      <c r="AI3372" s="4">
        <v>2583</v>
      </c>
      <c r="AJ3372" s="4">
        <v>2970</v>
      </c>
      <c r="AK3372" s="4">
        <v>1591.0337627410181</v>
      </c>
      <c r="AL3372" s="8">
        <v>1.0974886672341264</v>
      </c>
      <c r="AM3372" s="4">
        <v>1402.9037261466269</v>
      </c>
      <c r="AN3372" s="8">
        <v>0.97324827268922876</v>
      </c>
      <c r="AO3372" s="4">
        <v>1208.0547596738645</v>
      </c>
      <c r="AP3372" s="8">
        <v>0.84457072119629883</v>
      </c>
    </row>
    <row r="3373" spans="1:42" x14ac:dyDescent="0.25">
      <c r="A3373" s="2" t="s">
        <v>9868</v>
      </c>
      <c r="B3373" t="s">
        <v>9853</v>
      </c>
      <c r="C3373" t="s">
        <v>14</v>
      </c>
      <c r="D3373" t="s">
        <v>9851</v>
      </c>
      <c r="E3373" s="3" t="s">
        <v>9852</v>
      </c>
      <c r="F3373" t="s">
        <v>9869</v>
      </c>
      <c r="G3373">
        <v>68</v>
      </c>
      <c r="H3373">
        <v>2</v>
      </c>
      <c r="I3373">
        <v>63</v>
      </c>
      <c r="J3373">
        <v>3</v>
      </c>
      <c r="K3373">
        <v>0</v>
      </c>
      <c r="L3373">
        <v>0</v>
      </c>
      <c r="M3373">
        <v>0</v>
      </c>
      <c r="N3373" s="2">
        <v>211.36764705882354</v>
      </c>
      <c r="O3373" s="2">
        <v>338.90905671078445</v>
      </c>
      <c r="P3373" s="2">
        <v>324.72000000000003</v>
      </c>
      <c r="Q3373" s="4">
        <v>874.99670376960808</v>
      </c>
      <c r="R3373" s="5">
        <v>3.5000000000000003E-2</v>
      </c>
      <c r="S3373" s="6">
        <v>905.62158840154427</v>
      </c>
      <c r="T3373" s="4">
        <v>82.779411764705884</v>
      </c>
      <c r="U3373" s="7">
        <v>988.40100016625013</v>
      </c>
      <c r="V3373" s="8">
        <v>0.65847564941369252</v>
      </c>
      <c r="W3373" s="7">
        <v>806.04589024407994</v>
      </c>
      <c r="X3373" s="7">
        <v>895.94172680573263</v>
      </c>
      <c r="Y3373" s="7">
        <v>1175.2824806852304</v>
      </c>
      <c r="Z3373" s="7">
        <v>1416.0102577865689</v>
      </c>
      <c r="AA3373" s="7">
        <v>1558.3956096560319</v>
      </c>
      <c r="AB3373" s="7">
        <v>1791.8834536114653</v>
      </c>
      <c r="AC3373" s="7">
        <v>1651.1485294117647</v>
      </c>
      <c r="AD3373" s="7">
        <v>1801.2529411764706</v>
      </c>
      <c r="AE3373" s="4">
        <v>1336</v>
      </c>
      <c r="AF3373" s="4">
        <v>1485</v>
      </c>
      <c r="AG3373" s="4">
        <v>1948</v>
      </c>
      <c r="AH3373" s="4">
        <v>2347</v>
      </c>
      <c r="AI3373" s="4">
        <v>2583</v>
      </c>
      <c r="AJ3373" s="4">
        <v>2970</v>
      </c>
      <c r="AK3373" s="4">
        <v>1553.7566381805007</v>
      </c>
      <c r="AL3373" s="8">
        <v>1.0902651232600253</v>
      </c>
      <c r="AM3373" s="4">
        <v>1330.6281784205321</v>
      </c>
      <c r="AN3373" s="8">
        <v>0.94161628800145181</v>
      </c>
      <c r="AO3373" s="4">
        <v>1118.1248834110381</v>
      </c>
      <c r="AP3373" s="8">
        <v>0.80004596870757216</v>
      </c>
    </row>
    <row r="3374" spans="1:42" x14ac:dyDescent="0.25">
      <c r="A3374" s="2" t="s">
        <v>9872</v>
      </c>
      <c r="B3374" t="s">
        <v>9871</v>
      </c>
      <c r="C3374" t="s">
        <v>14</v>
      </c>
      <c r="D3374" t="s">
        <v>9870</v>
      </c>
      <c r="E3374" s="3" t="s">
        <v>9852</v>
      </c>
      <c r="F3374" t="s">
        <v>9873</v>
      </c>
      <c r="G3374">
        <v>361</v>
      </c>
      <c r="H3374">
        <v>10</v>
      </c>
      <c r="I3374">
        <v>202</v>
      </c>
      <c r="J3374">
        <v>86</v>
      </c>
      <c r="K3374">
        <v>57</v>
      </c>
      <c r="L3374">
        <v>6</v>
      </c>
      <c r="M3374">
        <v>0</v>
      </c>
      <c r="N3374" s="2">
        <v>232.1465835641736</v>
      </c>
      <c r="O3374" s="2">
        <v>350.45353759372131</v>
      </c>
      <c r="P3374" s="2">
        <v>395.03</v>
      </c>
      <c r="Q3374" s="4">
        <v>977.63012115789491</v>
      </c>
      <c r="R3374" s="5">
        <v>3.5000000000000003E-2</v>
      </c>
      <c r="S3374" s="6">
        <v>1011.8471753984212</v>
      </c>
      <c r="T3374" s="4">
        <v>67.396067415730343</v>
      </c>
      <c r="U3374" s="7">
        <v>1079.2432428141515</v>
      </c>
      <c r="V3374" s="8">
        <v>0.55356030044032378</v>
      </c>
      <c r="W3374" s="7">
        <v>756.69008923425622</v>
      </c>
      <c r="X3374" s="7">
        <v>841.28575764659081</v>
      </c>
      <c r="Y3374" s="7">
        <v>1103.3766321756027</v>
      </c>
      <c r="Z3374" s="7">
        <v>1465.6329300394648</v>
      </c>
      <c r="AA3374" s="7">
        <v>1556.4565004208055</v>
      </c>
      <c r="AB3374" s="7">
        <v>1790.0028242585388</v>
      </c>
      <c r="AC3374" s="7">
        <v>2144.6038781163438</v>
      </c>
      <c r="AD3374" s="7">
        <v>2339.5678670360112</v>
      </c>
      <c r="AE3374" s="4">
        <v>1458</v>
      </c>
      <c r="AF3374" s="4">
        <v>1621</v>
      </c>
      <c r="AG3374" s="4">
        <v>2126</v>
      </c>
      <c r="AH3374" s="4">
        <v>2824</v>
      </c>
      <c r="AI3374" s="4">
        <v>2999</v>
      </c>
      <c r="AJ3374" s="4">
        <v>3449</v>
      </c>
      <c r="AK3374" s="4">
        <v>2026.9270603459979</v>
      </c>
      <c r="AL3374" s="8">
        <v>1.0742102371657296</v>
      </c>
      <c r="AM3374" s="4">
        <v>1688.5670986968057</v>
      </c>
      <c r="AN3374" s="8">
        <v>0.90066025825726104</v>
      </c>
      <c r="AO3374" s="4">
        <v>1350.2071370476133</v>
      </c>
      <c r="AP3374" s="8">
        <v>0.72711027934879235</v>
      </c>
    </row>
    <row r="3375" spans="1:42" x14ac:dyDescent="0.25">
      <c r="A3375" s="2" t="s">
        <v>9874</v>
      </c>
      <c r="B3375" t="s">
        <v>9871</v>
      </c>
      <c r="C3375" t="s">
        <v>14</v>
      </c>
      <c r="D3375" t="s">
        <v>9870</v>
      </c>
      <c r="E3375" s="3" t="s">
        <v>9852</v>
      </c>
      <c r="F3375" t="s">
        <v>9875</v>
      </c>
      <c r="G3375">
        <v>253</v>
      </c>
      <c r="H3375">
        <v>12</v>
      </c>
      <c r="I3375">
        <v>174</v>
      </c>
      <c r="J3375">
        <v>16</v>
      </c>
      <c r="K3375">
        <v>41</v>
      </c>
      <c r="L3375">
        <v>10</v>
      </c>
      <c r="M3375">
        <v>0</v>
      </c>
      <c r="N3375" s="2">
        <v>247.27239789196312</v>
      </c>
      <c r="O3375" s="2">
        <v>423.51517184584992</v>
      </c>
      <c r="P3375" s="2">
        <v>342.56</v>
      </c>
      <c r="Q3375" s="4">
        <v>1013.347569737813</v>
      </c>
      <c r="R3375" s="5">
        <v>3.5000000000000003E-2</v>
      </c>
      <c r="S3375" s="6">
        <v>1048.8147346786363</v>
      </c>
      <c r="T3375" s="4">
        <v>33.142276422764226</v>
      </c>
      <c r="U3375" s="7">
        <v>1081.9570111014007</v>
      </c>
      <c r="V3375" s="8">
        <v>0.57106672468113318</v>
      </c>
      <c r="W3375" s="7">
        <v>807.11079075363466</v>
      </c>
      <c r="X3375" s="7">
        <v>897.34334143459648</v>
      </c>
      <c r="Y3375" s="7">
        <v>1176.898176366411</v>
      </c>
      <c r="Z3375" s="7">
        <v>1563.2927798959288</v>
      </c>
      <c r="AA3375" s="7">
        <v>1660.1682177435871</v>
      </c>
      <c r="AB3375" s="7">
        <v>1909.2764864947089</v>
      </c>
      <c r="AC3375" s="7">
        <v>2084.0869565217395</v>
      </c>
      <c r="AD3375" s="7">
        <v>2273.5494071146245</v>
      </c>
      <c r="AE3375" s="4">
        <v>1458</v>
      </c>
      <c r="AF3375" s="4">
        <v>1621</v>
      </c>
      <c r="AG3375" s="4">
        <v>2126</v>
      </c>
      <c r="AH3375" s="4">
        <v>2824</v>
      </c>
      <c r="AI3375" s="4">
        <v>2999</v>
      </c>
      <c r="AJ3375" s="4">
        <v>3449</v>
      </c>
      <c r="AK3375" s="4">
        <v>2010.689638582701</v>
      </c>
      <c r="AL3375" s="8">
        <v>1.0787530239420511</v>
      </c>
      <c r="AM3375" s="4">
        <v>1688.6522258218688</v>
      </c>
      <c r="AN3375" s="8">
        <v>0.90877875634808736</v>
      </c>
      <c r="AO3375" s="4">
        <v>1366.6148130610368</v>
      </c>
      <c r="AP3375" s="8">
        <v>0.73880448875412374</v>
      </c>
    </row>
    <row r="3376" spans="1:42" x14ac:dyDescent="0.25">
      <c r="A3376" s="2" t="s">
        <v>9877</v>
      </c>
      <c r="B3376" t="s">
        <v>2249</v>
      </c>
      <c r="C3376" t="s">
        <v>14</v>
      </c>
      <c r="D3376" t="s">
        <v>9876</v>
      </c>
      <c r="E3376" s="3" t="s">
        <v>9852</v>
      </c>
      <c r="F3376" t="s">
        <v>9878</v>
      </c>
      <c r="G3376">
        <v>90</v>
      </c>
      <c r="H3376">
        <v>0</v>
      </c>
      <c r="I3376">
        <v>86</v>
      </c>
      <c r="J3376">
        <v>4</v>
      </c>
      <c r="K3376">
        <v>0</v>
      </c>
      <c r="L3376">
        <v>0</v>
      </c>
      <c r="M3376">
        <v>0</v>
      </c>
      <c r="N3376" s="2">
        <v>223.33981481481479</v>
      </c>
      <c r="O3376" s="2">
        <v>317.86370937037037</v>
      </c>
      <c r="P3376" s="2">
        <v>378.19</v>
      </c>
      <c r="Q3376" s="4">
        <v>919.39352418518524</v>
      </c>
      <c r="R3376" s="5">
        <v>3.5000000000000003E-2</v>
      </c>
      <c r="S3376" s="6">
        <v>951.57229753166666</v>
      </c>
      <c r="T3376" s="4">
        <v>86.888888888888886</v>
      </c>
      <c r="U3376" s="7">
        <v>1038.4611864205556</v>
      </c>
      <c r="V3376" s="8">
        <v>0.67575887364141829</v>
      </c>
      <c r="W3376" s="7">
        <v>913.3459321889776</v>
      </c>
      <c r="X3376" s="7">
        <v>939.35307059707065</v>
      </c>
      <c r="Y3376" s="7">
        <v>1214.2856766254815</v>
      </c>
      <c r="Z3376" s="7">
        <v>1504.0795046013743</v>
      </c>
      <c r="AA3376" s="7">
        <v>1702.2291305677963</v>
      </c>
      <c r="AB3376" s="7">
        <v>1957.3467739995651</v>
      </c>
      <c r="AC3376" s="7">
        <v>1690.4066666666668</v>
      </c>
      <c r="AD3376" s="7">
        <v>1844.08</v>
      </c>
      <c r="AE3376" s="4">
        <v>1475</v>
      </c>
      <c r="AF3376" s="4">
        <v>1517</v>
      </c>
      <c r="AG3376" s="4">
        <v>1961</v>
      </c>
      <c r="AH3376" s="4">
        <v>2429</v>
      </c>
      <c r="AI3376" s="4">
        <v>2749</v>
      </c>
      <c r="AJ3376" s="4">
        <v>3161</v>
      </c>
      <c r="AK3376" s="4">
        <v>1595.1571266135834</v>
      </c>
      <c r="AL3376" s="8">
        <v>1.0945594652091919</v>
      </c>
      <c r="AM3376" s="4">
        <v>1380.6288502529444</v>
      </c>
      <c r="AN3376" s="8">
        <v>0.95495926801993403</v>
      </c>
      <c r="AO3376" s="4">
        <v>1166.1005738923056</v>
      </c>
      <c r="AP3376" s="8">
        <v>0.81535907083067627</v>
      </c>
    </row>
    <row r="3377" spans="1:42" x14ac:dyDescent="0.25">
      <c r="A3377" s="2" t="s">
        <v>9879</v>
      </c>
      <c r="B3377" t="s">
        <v>2249</v>
      </c>
      <c r="C3377" t="s">
        <v>14</v>
      </c>
      <c r="D3377" t="s">
        <v>9876</v>
      </c>
      <c r="E3377" s="3" t="s">
        <v>9852</v>
      </c>
      <c r="F3377" t="s">
        <v>9880</v>
      </c>
      <c r="G3377">
        <v>184</v>
      </c>
      <c r="H3377">
        <v>0</v>
      </c>
      <c r="I3377">
        <v>173</v>
      </c>
      <c r="J3377">
        <v>11</v>
      </c>
      <c r="K3377">
        <v>0</v>
      </c>
      <c r="L3377">
        <v>0</v>
      </c>
      <c r="M3377">
        <v>0</v>
      </c>
      <c r="N3377" s="2">
        <v>222.67980072463766</v>
      </c>
      <c r="O3377" s="2">
        <v>235.19794184239117</v>
      </c>
      <c r="P3377" s="2">
        <v>464.24</v>
      </c>
      <c r="Q3377" s="4">
        <v>922.11774256702881</v>
      </c>
      <c r="R3377" s="5">
        <v>3.5000000000000003E-2</v>
      </c>
      <c r="S3377" s="6">
        <v>954.3918635568748</v>
      </c>
      <c r="T3377" s="4">
        <v>16.952941176470588</v>
      </c>
      <c r="U3377" s="7">
        <v>971.34480473334543</v>
      </c>
      <c r="V3377" s="8">
        <v>0.62929539621894692</v>
      </c>
      <c r="W3377" s="7">
        <v>912.01059028962084</v>
      </c>
      <c r="X3377" s="7">
        <v>937.97970540295262</v>
      </c>
      <c r="Y3377" s="7">
        <v>1212.5103508867435</v>
      </c>
      <c r="Z3377" s="7">
        <v>1501.8804907210097</v>
      </c>
      <c r="AA3377" s="7">
        <v>1699.7404153940122</v>
      </c>
      <c r="AB3377" s="7">
        <v>1954.4850684105029</v>
      </c>
      <c r="AC3377" s="7">
        <v>1697.8978260869567</v>
      </c>
      <c r="AD3377" s="7">
        <v>1852.2521739130434</v>
      </c>
      <c r="AE3377" s="4">
        <v>1475</v>
      </c>
      <c r="AF3377" s="4">
        <v>1517</v>
      </c>
      <c r="AG3377" s="4">
        <v>1961</v>
      </c>
      <c r="AH3377" s="4">
        <v>2429</v>
      </c>
      <c r="AI3377" s="4">
        <v>2749</v>
      </c>
      <c r="AJ3377" s="4">
        <v>3161</v>
      </c>
      <c r="AK3377" s="4">
        <v>1662.3810180187504</v>
      </c>
      <c r="AL3377" s="8">
        <v>1.0879732141315179</v>
      </c>
      <c r="AM3377" s="4">
        <v>1426.3846331981251</v>
      </c>
      <c r="AN3377" s="8">
        <v>0.93508060816066096</v>
      </c>
      <c r="AO3377" s="4">
        <v>1190.3882483775001</v>
      </c>
      <c r="AP3377" s="8">
        <v>0.782188002189804</v>
      </c>
    </row>
    <row r="3378" spans="1:42" x14ac:dyDescent="0.25">
      <c r="A3378" s="2" t="s">
        <v>9883</v>
      </c>
      <c r="B3378" t="s">
        <v>9882</v>
      </c>
      <c r="C3378" t="s">
        <v>14</v>
      </c>
      <c r="D3378" t="s">
        <v>9881</v>
      </c>
      <c r="E3378" s="3" t="s">
        <v>9852</v>
      </c>
      <c r="F3378" t="s">
        <v>9884</v>
      </c>
      <c r="G3378">
        <v>184</v>
      </c>
      <c r="H3378">
        <v>20</v>
      </c>
      <c r="I3378">
        <v>48</v>
      </c>
      <c r="J3378">
        <v>54</v>
      </c>
      <c r="K3378">
        <v>51</v>
      </c>
      <c r="L3378">
        <v>11</v>
      </c>
      <c r="M3378">
        <v>0</v>
      </c>
      <c r="N3378" s="2">
        <v>260.49139492753625</v>
      </c>
      <c r="O3378" s="2">
        <v>405.2575334438406</v>
      </c>
      <c r="P3378" s="2">
        <v>484.84</v>
      </c>
      <c r="Q3378" s="4">
        <v>1150.5889283713768</v>
      </c>
      <c r="R3378" s="5">
        <v>3.5000000000000003E-2</v>
      </c>
      <c r="S3378" s="6">
        <v>1190.8595408643748</v>
      </c>
      <c r="T3378" s="4">
        <v>63.077777777777776</v>
      </c>
      <c r="U3378" s="7">
        <v>1253.9373186421526</v>
      </c>
      <c r="V3378" s="8">
        <v>0.63678343001412008</v>
      </c>
      <c r="W3378" s="7">
        <v>892.00746116941355</v>
      </c>
      <c r="X3378" s="7">
        <v>917.40699565694956</v>
      </c>
      <c r="Y3378" s="7">
        <v>1185.9163602394713</v>
      </c>
      <c r="Z3378" s="7">
        <v>1468.9397445291565</v>
      </c>
      <c r="AA3378" s="7">
        <v>1662.4600072913343</v>
      </c>
      <c r="AB3378" s="7">
        <v>1911.6173455976384</v>
      </c>
      <c r="AC3378" s="7">
        <v>2166.0913043478263</v>
      </c>
      <c r="AD3378" s="7">
        <v>2363.0086956521736</v>
      </c>
      <c r="AE3378" s="4">
        <v>1475</v>
      </c>
      <c r="AF3378" s="4">
        <v>1517</v>
      </c>
      <c r="AG3378" s="4">
        <v>1961</v>
      </c>
      <c r="AH3378" s="4">
        <v>2429</v>
      </c>
      <c r="AI3378" s="4">
        <v>2749</v>
      </c>
      <c r="AJ3378" s="4">
        <v>3161</v>
      </c>
      <c r="AK3378" s="4">
        <v>2074.8715006732677</v>
      </c>
      <c r="AL3378" s="8">
        <v>1.0857087148522673</v>
      </c>
      <c r="AM3378" s="4">
        <v>1780.200847403637</v>
      </c>
      <c r="AN3378" s="8">
        <v>0.9360669532395518</v>
      </c>
      <c r="AO3378" s="4">
        <v>1485.530194134006</v>
      </c>
      <c r="AP3378" s="8">
        <v>0.786425191626836</v>
      </c>
    </row>
    <row r="3379" spans="1:42" x14ac:dyDescent="0.25">
      <c r="A3379" s="2" t="s">
        <v>9885</v>
      </c>
      <c r="B3379" t="s">
        <v>9882</v>
      </c>
      <c r="C3379" t="s">
        <v>14</v>
      </c>
      <c r="D3379" t="s">
        <v>9881</v>
      </c>
      <c r="E3379" s="3" t="s">
        <v>9852</v>
      </c>
      <c r="F3379" t="s">
        <v>9886</v>
      </c>
      <c r="G3379">
        <v>237</v>
      </c>
      <c r="H3379">
        <v>0</v>
      </c>
      <c r="I3379">
        <v>232</v>
      </c>
      <c r="J3379">
        <v>5</v>
      </c>
      <c r="K3379">
        <v>0</v>
      </c>
      <c r="L3379">
        <v>0</v>
      </c>
      <c r="M3379">
        <v>0</v>
      </c>
      <c r="N3379" s="2">
        <v>234.792194092827</v>
      </c>
      <c r="O3379" s="2">
        <v>341.25807874542897</v>
      </c>
      <c r="P3379" s="2">
        <v>341.77</v>
      </c>
      <c r="Q3379" s="4">
        <v>917.82027283825596</v>
      </c>
      <c r="R3379" s="5">
        <v>3.5000000000000003E-2</v>
      </c>
      <c r="S3379" s="6">
        <v>949.94398238759482</v>
      </c>
      <c r="T3379" s="4">
        <v>71.623931623931625</v>
      </c>
      <c r="U3379" s="7">
        <v>1021.5679140115265</v>
      </c>
      <c r="V3379" s="8">
        <v>0.66928062170381053</v>
      </c>
      <c r="W3379" s="7">
        <v>917.97535761852407</v>
      </c>
      <c r="X3379" s="7">
        <v>944.11431695410249</v>
      </c>
      <c r="Y3379" s="7">
        <v>1220.4404585016446</v>
      </c>
      <c r="Z3379" s="7">
        <v>1511.7031482409459</v>
      </c>
      <c r="AA3379" s="7">
        <v>1710.8571241310663</v>
      </c>
      <c r="AB3379" s="7">
        <v>1967.2678680895965</v>
      </c>
      <c r="AC3379" s="7">
        <v>1679.0037974683546</v>
      </c>
      <c r="AD3379" s="7">
        <v>1831.6405063291138</v>
      </c>
      <c r="AE3379" s="4">
        <v>1475</v>
      </c>
      <c r="AF3379" s="4">
        <v>1517</v>
      </c>
      <c r="AG3379" s="4">
        <v>1961</v>
      </c>
      <c r="AH3379" s="4">
        <v>2429</v>
      </c>
      <c r="AI3379" s="4">
        <v>2749</v>
      </c>
      <c r="AJ3379" s="4">
        <v>3161</v>
      </c>
      <c r="AK3379" s="4">
        <v>1600.4682614291437</v>
      </c>
      <c r="AL3379" s="8">
        <v>1.095471859641848</v>
      </c>
      <c r="AM3379" s="4">
        <v>1383.626835081961</v>
      </c>
      <c r="AN3379" s="8">
        <v>0.95340811366250233</v>
      </c>
      <c r="AO3379" s="4">
        <v>1166.7854087347778</v>
      </c>
      <c r="AP3379" s="8">
        <v>0.81134436768315632</v>
      </c>
    </row>
    <row r="3380" spans="1:42" x14ac:dyDescent="0.25">
      <c r="A3380" s="2" t="s">
        <v>9889</v>
      </c>
      <c r="B3380" t="s">
        <v>9888</v>
      </c>
      <c r="C3380" t="s">
        <v>14</v>
      </c>
      <c r="D3380" t="s">
        <v>9887</v>
      </c>
      <c r="E3380" s="3" t="s">
        <v>9852</v>
      </c>
      <c r="F3380" t="s">
        <v>9890</v>
      </c>
      <c r="G3380">
        <v>203</v>
      </c>
      <c r="H3380">
        <v>40</v>
      </c>
      <c r="I3380">
        <v>149</v>
      </c>
      <c r="J3380">
        <v>14</v>
      </c>
      <c r="K3380">
        <v>0</v>
      </c>
      <c r="L3380">
        <v>0</v>
      </c>
      <c r="M3380">
        <v>0</v>
      </c>
      <c r="N3380" s="2">
        <v>233.75287356321837</v>
      </c>
      <c r="O3380" s="2">
        <v>282.33539988505754</v>
      </c>
      <c r="P3380" s="2">
        <v>371.21</v>
      </c>
      <c r="Q3380" s="4">
        <v>887.29827344827595</v>
      </c>
      <c r="R3380" s="5">
        <v>3.5000000000000003E-2</v>
      </c>
      <c r="S3380" s="6">
        <v>918.35371301896555</v>
      </c>
      <c r="T3380" s="4">
        <v>0</v>
      </c>
      <c r="U3380" s="7">
        <v>918.35371301896555</v>
      </c>
      <c r="V3380" s="8">
        <v>0.74372193972397538</v>
      </c>
      <c r="W3380" s="7">
        <v>832.96857249085235</v>
      </c>
      <c r="X3380" s="7">
        <v>914.77798586048971</v>
      </c>
      <c r="Y3380" s="7">
        <v>1200.3672107144962</v>
      </c>
      <c r="Z3380" s="7">
        <v>1585.6151754915154</v>
      </c>
      <c r="AA3380" s="7">
        <v>1591.5649510093072</v>
      </c>
      <c r="AB3380" s="7">
        <v>1830.2996936607033</v>
      </c>
      <c r="AC3380" s="7">
        <v>1358.2886699507389</v>
      </c>
      <c r="AD3380" s="7">
        <v>1481.7694581280787</v>
      </c>
      <c r="AE3380" s="4">
        <v>1120</v>
      </c>
      <c r="AF3380" s="4">
        <v>1230</v>
      </c>
      <c r="AG3380" s="4">
        <v>1614</v>
      </c>
      <c r="AH3380" s="4">
        <v>2132</v>
      </c>
      <c r="AI3380" s="4">
        <v>2140</v>
      </c>
      <c r="AJ3380" s="4">
        <v>2461</v>
      </c>
      <c r="AK3380" s="4">
        <v>1372.0339866841148</v>
      </c>
      <c r="AL3380" s="8">
        <v>1.111131542757595</v>
      </c>
      <c r="AM3380" s="4">
        <v>1219.9763125435975</v>
      </c>
      <c r="AN3380" s="8">
        <v>0.98798876371885413</v>
      </c>
      <c r="AO3380" s="4">
        <v>1067.9186384030806</v>
      </c>
      <c r="AP3380" s="8">
        <v>0.86484598468011364</v>
      </c>
    </row>
    <row r="3381" spans="1:42" x14ac:dyDescent="0.25">
      <c r="A3381" s="2" t="s">
        <v>9891</v>
      </c>
      <c r="B3381" t="s">
        <v>9888</v>
      </c>
      <c r="C3381" t="s">
        <v>14</v>
      </c>
      <c r="D3381" t="s">
        <v>9887</v>
      </c>
      <c r="E3381" s="3" t="s">
        <v>9852</v>
      </c>
      <c r="F3381" t="s">
        <v>9892</v>
      </c>
      <c r="G3381">
        <v>59</v>
      </c>
      <c r="H3381">
        <v>0</v>
      </c>
      <c r="I3381">
        <v>3</v>
      </c>
      <c r="J3381">
        <v>22</v>
      </c>
      <c r="K3381">
        <v>30</v>
      </c>
      <c r="L3381">
        <v>4</v>
      </c>
      <c r="M3381">
        <v>0</v>
      </c>
      <c r="N3381" s="2">
        <v>288.20903954802259</v>
      </c>
      <c r="O3381" s="2">
        <v>183.50679499435034</v>
      </c>
      <c r="P3381" s="2">
        <v>790.99</v>
      </c>
      <c r="Q3381" s="4">
        <v>1262.7058345423729</v>
      </c>
      <c r="R3381" s="5">
        <v>3.5000000000000003E-2</v>
      </c>
      <c r="S3381" s="6">
        <v>1306.900538751356</v>
      </c>
      <c r="T3381" s="4">
        <v>0</v>
      </c>
      <c r="U3381" s="7">
        <v>1306.900538751356</v>
      </c>
      <c r="V3381" s="8">
        <v>0.69019434456694528</v>
      </c>
      <c r="W3381" s="7">
        <v>773.01766591497892</v>
      </c>
      <c r="X3381" s="7">
        <v>848.93904381734296</v>
      </c>
      <c r="Y3381" s="7">
        <v>1113.9736721310501</v>
      </c>
      <c r="Z3381" s="7">
        <v>1471.4943426167279</v>
      </c>
      <c r="AA3381" s="7">
        <v>1477.0158973732632</v>
      </c>
      <c r="AB3381" s="7">
        <v>1698.5682819792528</v>
      </c>
      <c r="AC3381" s="7">
        <v>2082.8779661016952</v>
      </c>
      <c r="AD3381" s="7">
        <v>2272.2305084745763</v>
      </c>
      <c r="AE3381" s="4">
        <v>1120</v>
      </c>
      <c r="AF3381" s="4">
        <v>1230</v>
      </c>
      <c r="AG3381" s="4">
        <v>1614</v>
      </c>
      <c r="AH3381" s="4">
        <v>2132</v>
      </c>
      <c r="AI3381" s="4">
        <v>2140</v>
      </c>
      <c r="AJ3381" s="4">
        <v>2461</v>
      </c>
      <c r="AK3381" s="4">
        <v>2077.1682349594412</v>
      </c>
      <c r="AL3381" s="8">
        <v>1.0969846028626276</v>
      </c>
      <c r="AM3381" s="4">
        <v>1815.5678853038648</v>
      </c>
      <c r="AN3381" s="8">
        <v>0.95882942079994293</v>
      </c>
      <c r="AO3381" s="4">
        <v>1553.9675356482887</v>
      </c>
      <c r="AP3381" s="8">
        <v>0.82067423873725842</v>
      </c>
    </row>
    <row r="3382" spans="1:42" x14ac:dyDescent="0.25">
      <c r="A3382" s="2" t="s">
        <v>9895</v>
      </c>
      <c r="B3382" t="s">
        <v>9894</v>
      </c>
      <c r="C3382" t="s">
        <v>149</v>
      </c>
      <c r="D3382" t="s">
        <v>9893</v>
      </c>
      <c r="E3382" s="3" t="s">
        <v>9852</v>
      </c>
      <c r="F3382" t="s">
        <v>9896</v>
      </c>
      <c r="G3382">
        <v>232</v>
      </c>
      <c r="H3382">
        <v>0</v>
      </c>
      <c r="I3382">
        <v>175</v>
      </c>
      <c r="J3382">
        <v>33</v>
      </c>
      <c r="K3382">
        <v>20</v>
      </c>
      <c r="L3382">
        <v>4</v>
      </c>
      <c r="M3382">
        <v>0</v>
      </c>
      <c r="N3382" s="2">
        <v>221.44145114942526</v>
      </c>
      <c r="O3382" s="2">
        <v>393.84141187212634</v>
      </c>
      <c r="P3382" s="2">
        <v>399.88</v>
      </c>
      <c r="Q3382" s="4">
        <v>1015.1628630215516</v>
      </c>
      <c r="R3382" s="5">
        <v>3.5000000000000003E-2</v>
      </c>
      <c r="S3382" s="6">
        <v>1050.693563227306</v>
      </c>
      <c r="T3382" s="4">
        <v>61.261061946902657</v>
      </c>
      <c r="U3382" s="7">
        <v>1111.9546251742086</v>
      </c>
      <c r="V3382" s="8">
        <v>0.66187096047971694</v>
      </c>
      <c r="W3382" s="7">
        <v>922.47446489769209</v>
      </c>
      <c r="X3382" s="7">
        <v>948.74153440664338</v>
      </c>
      <c r="Y3382" s="7">
        <v>1226.4219835012707</v>
      </c>
      <c r="Z3382" s="7">
        <v>1519.112186601013</v>
      </c>
      <c r="AA3382" s="7">
        <v>1719.2422400025462</v>
      </c>
      <c r="AB3382" s="7">
        <v>1976.9096837570203</v>
      </c>
      <c r="AC3382" s="7">
        <v>1848.0189655172414</v>
      </c>
      <c r="AD3382" s="7">
        <v>2016.0206896551722</v>
      </c>
      <c r="AE3382" s="4">
        <v>1475</v>
      </c>
      <c r="AF3382" s="4">
        <v>1517</v>
      </c>
      <c r="AG3382" s="4">
        <v>1961</v>
      </c>
      <c r="AH3382" s="4">
        <v>2429</v>
      </c>
      <c r="AI3382" s="4">
        <v>2749</v>
      </c>
      <c r="AJ3382" s="4">
        <v>3161</v>
      </c>
      <c r="AK3382" s="4">
        <v>1766.7482281703933</v>
      </c>
      <c r="AL3382" s="8">
        <v>1.0880896011617611</v>
      </c>
      <c r="AM3382" s="4">
        <v>1529.2108633575422</v>
      </c>
      <c r="AN3382" s="8">
        <v>0.94669976362781383</v>
      </c>
      <c r="AO3382" s="4">
        <v>1288.2309280401571</v>
      </c>
      <c r="AP3382" s="8">
        <v>0.80326079801366435</v>
      </c>
    </row>
    <row r="3383" spans="1:42" x14ac:dyDescent="0.25">
      <c r="A3383" s="2" t="s">
        <v>9898</v>
      </c>
      <c r="B3383" t="s">
        <v>8472</v>
      </c>
      <c r="C3383" t="s">
        <v>14</v>
      </c>
      <c r="D3383" t="s">
        <v>9897</v>
      </c>
      <c r="E3383" s="3" t="s">
        <v>9852</v>
      </c>
      <c r="F3383" t="s">
        <v>8472</v>
      </c>
      <c r="G3383">
        <v>166</v>
      </c>
      <c r="H3383">
        <v>67</v>
      </c>
      <c r="I3383">
        <v>68</v>
      </c>
      <c r="J3383">
        <v>8</v>
      </c>
      <c r="K3383">
        <v>13</v>
      </c>
      <c r="L3383">
        <v>10</v>
      </c>
      <c r="M3383">
        <v>0</v>
      </c>
      <c r="N3383" s="2">
        <v>234.36345381526107</v>
      </c>
      <c r="O3383" s="2">
        <v>417.56430841365483</v>
      </c>
      <c r="P3383" s="2">
        <v>443.76</v>
      </c>
      <c r="Q3383" s="4">
        <v>1095.6877622289157</v>
      </c>
      <c r="R3383" s="5">
        <v>3.5000000000000003E-2</v>
      </c>
      <c r="S3383" s="6">
        <v>1134.0368339069278</v>
      </c>
      <c r="T3383" s="4">
        <v>28.532894736842106</v>
      </c>
      <c r="U3383" s="7">
        <v>1162.5697286437698</v>
      </c>
      <c r="V3383" s="8">
        <v>0.9101380155482468</v>
      </c>
      <c r="W3383" s="7">
        <v>980.13179681815893</v>
      </c>
      <c r="X3383" s="7">
        <v>1026.297424929159</v>
      </c>
      <c r="Y3383" s="7">
        <v>1345.9056195437761</v>
      </c>
      <c r="Z3383" s="7">
        <v>1792.4692914636437</v>
      </c>
      <c r="AA3383" s="7">
        <v>1872.3713401172981</v>
      </c>
      <c r="AB3383" s="7">
        <v>2152.916310945684</v>
      </c>
      <c r="AC3383" s="7">
        <v>1405.0909638554217</v>
      </c>
      <c r="AD3383" s="7">
        <v>1532.8265060240963</v>
      </c>
      <c r="AE3383" s="4">
        <v>1104</v>
      </c>
      <c r="AF3383" s="4">
        <v>1156</v>
      </c>
      <c r="AG3383" s="4">
        <v>1516</v>
      </c>
      <c r="AH3383" s="4">
        <v>2019</v>
      </c>
      <c r="AI3383" s="4">
        <v>2109</v>
      </c>
      <c r="AJ3383" s="4">
        <v>2425</v>
      </c>
      <c r="AK3383" s="4">
        <v>1411.2009933317656</v>
      </c>
      <c r="AL3383" s="8">
        <v>1.1271208182351002</v>
      </c>
      <c r="AM3383" s="4">
        <v>1318.1928861422227</v>
      </c>
      <c r="AN3383" s="8">
        <v>1.0543077971992434</v>
      </c>
      <c r="AO3383" s="4">
        <v>1225.1847789526796</v>
      </c>
      <c r="AP3383" s="8">
        <v>0.98149477616338643</v>
      </c>
    </row>
    <row r="3384" spans="1:42" x14ac:dyDescent="0.25">
      <c r="A3384" s="2" t="s">
        <v>9901</v>
      </c>
      <c r="B3384" t="s">
        <v>9900</v>
      </c>
      <c r="C3384" t="s">
        <v>149</v>
      </c>
      <c r="D3384" t="s">
        <v>9899</v>
      </c>
      <c r="E3384" s="3" t="s">
        <v>9852</v>
      </c>
      <c r="F3384" t="s">
        <v>9902</v>
      </c>
      <c r="G3384">
        <v>55</v>
      </c>
      <c r="H3384">
        <v>33</v>
      </c>
      <c r="I3384">
        <v>20</v>
      </c>
      <c r="J3384">
        <v>2</v>
      </c>
      <c r="K3384">
        <v>0</v>
      </c>
      <c r="L3384">
        <v>0</v>
      </c>
      <c r="M3384">
        <v>0</v>
      </c>
      <c r="N3384" s="2">
        <v>208.44090909090912</v>
      </c>
      <c r="O3384" s="2">
        <v>335.84795493939396</v>
      </c>
      <c r="P3384" s="2">
        <v>341.99</v>
      </c>
      <c r="Q3384" s="4">
        <v>886.27886403030311</v>
      </c>
      <c r="R3384" s="5">
        <v>3.5000000000000003E-2</v>
      </c>
      <c r="S3384" s="6">
        <v>917.29862427136368</v>
      </c>
      <c r="T3384" s="4">
        <v>0</v>
      </c>
      <c r="U3384" s="7">
        <v>917.29862427136368</v>
      </c>
      <c r="V3384" s="8">
        <v>1.1142099013896865</v>
      </c>
      <c r="W3384" s="7">
        <v>904.73843992842535</v>
      </c>
      <c r="X3384" s="7">
        <v>910.30948943537373</v>
      </c>
      <c r="Y3384" s="7">
        <v>1194.4330142897438</v>
      </c>
      <c r="Z3384" s="7">
        <v>1577.7212203677959</v>
      </c>
      <c r="AA3384" s="7">
        <v>1583.2922698747443</v>
      </c>
      <c r="AB3384" s="7">
        <v>1820.6189788707475</v>
      </c>
      <c r="AC3384" s="7">
        <v>905.6</v>
      </c>
      <c r="AD3384" s="7">
        <v>987.92727272727268</v>
      </c>
      <c r="AE3384" s="4">
        <v>812</v>
      </c>
      <c r="AF3384" s="4">
        <v>817</v>
      </c>
      <c r="AG3384" s="4">
        <v>1072</v>
      </c>
      <c r="AH3384" s="4">
        <v>1416</v>
      </c>
      <c r="AI3384" s="4">
        <v>1421</v>
      </c>
      <c r="AJ3384" s="4">
        <v>1634</v>
      </c>
      <c r="AK3384" s="4">
        <v>959.38296176080166</v>
      </c>
      <c r="AL3384" s="8">
        <v>1.1653282441882529</v>
      </c>
      <c r="AM3384" s="4">
        <v>945.64113727445454</v>
      </c>
      <c r="AN3384" s="8">
        <v>1.1486365404172925</v>
      </c>
      <c r="AO3384" s="4">
        <v>931.04044875771069</v>
      </c>
      <c r="AP3384" s="8">
        <v>1.1309016051606469</v>
      </c>
    </row>
    <row r="3385" spans="1:42" x14ac:dyDescent="0.25">
      <c r="A3385" s="2" t="s">
        <v>9905</v>
      </c>
      <c r="B3385" t="s">
        <v>9904</v>
      </c>
      <c r="C3385" t="s">
        <v>149</v>
      </c>
      <c r="D3385" t="s">
        <v>9903</v>
      </c>
      <c r="E3385" s="3" t="s">
        <v>9852</v>
      </c>
      <c r="F3385" t="s">
        <v>9906</v>
      </c>
      <c r="G3385">
        <v>50</v>
      </c>
      <c r="H3385">
        <v>0</v>
      </c>
      <c r="I3385">
        <v>12</v>
      </c>
      <c r="J3385">
        <v>16</v>
      </c>
      <c r="K3385">
        <v>20</v>
      </c>
      <c r="L3385">
        <v>2</v>
      </c>
      <c r="M3385">
        <v>0</v>
      </c>
      <c r="N3385" s="2">
        <v>270.40500000000003</v>
      </c>
      <c r="O3385" s="2">
        <v>376.70743983333347</v>
      </c>
      <c r="P3385" s="2">
        <v>547</v>
      </c>
      <c r="Q3385" s="4">
        <v>1194.1124398333336</v>
      </c>
      <c r="R3385" s="5">
        <v>3.5000000000000003E-2</v>
      </c>
      <c r="S3385" s="6">
        <v>1235.9063752275001</v>
      </c>
      <c r="T3385" s="4">
        <v>96.958333333333329</v>
      </c>
      <c r="U3385" s="7">
        <v>1332.8647085608334</v>
      </c>
      <c r="V3385" s="8">
        <v>0.64291454039284646</v>
      </c>
      <c r="W3385" s="7">
        <v>879.31558753813636</v>
      </c>
      <c r="X3385" s="7">
        <v>904.35372630193422</v>
      </c>
      <c r="Y3385" s="7">
        <v>1169.0426218049392</v>
      </c>
      <c r="Z3385" s="7">
        <v>1448.0390251729718</v>
      </c>
      <c r="AA3385" s="7">
        <v>1638.8057967066691</v>
      </c>
      <c r="AB3385" s="7">
        <v>1884.4180150563045</v>
      </c>
      <c r="AC3385" s="7">
        <v>2280.4760000000001</v>
      </c>
      <c r="AD3385" s="7">
        <v>2487.7919999999999</v>
      </c>
      <c r="AE3385" s="4">
        <v>1475</v>
      </c>
      <c r="AF3385" s="4">
        <v>1517</v>
      </c>
      <c r="AG3385" s="4">
        <v>1961</v>
      </c>
      <c r="AH3385" s="4">
        <v>2429</v>
      </c>
      <c r="AI3385" s="4">
        <v>2749</v>
      </c>
      <c r="AJ3385" s="4">
        <v>3161</v>
      </c>
      <c r="AK3385" s="4">
        <v>2157.5672414864998</v>
      </c>
      <c r="AL3385" s="8">
        <v>1.0874826712939829</v>
      </c>
      <c r="AM3385" s="4">
        <v>1850.3469527334998</v>
      </c>
      <c r="AN3385" s="8">
        <v>0.93929329432693731</v>
      </c>
      <c r="AO3385" s="4">
        <v>1543.1266639805003</v>
      </c>
      <c r="AP3385" s="8">
        <v>0.79110391735989205</v>
      </c>
    </row>
    <row r="3386" spans="1:42" x14ac:dyDescent="0.25">
      <c r="A3386" s="2" t="s">
        <v>9909</v>
      </c>
      <c r="B3386" t="s">
        <v>9908</v>
      </c>
      <c r="C3386" t="s">
        <v>149</v>
      </c>
      <c r="D3386" t="s">
        <v>9907</v>
      </c>
      <c r="E3386" s="3" t="s">
        <v>9852</v>
      </c>
      <c r="F3386" t="s">
        <v>9910</v>
      </c>
      <c r="G3386">
        <v>107</v>
      </c>
      <c r="H3386">
        <v>0</v>
      </c>
      <c r="I3386">
        <v>81</v>
      </c>
      <c r="J3386">
        <v>13</v>
      </c>
      <c r="K3386">
        <v>9</v>
      </c>
      <c r="L3386">
        <v>4</v>
      </c>
      <c r="M3386">
        <v>0</v>
      </c>
      <c r="N3386" s="2">
        <v>244.20638629283488</v>
      </c>
      <c r="O3386" s="2">
        <v>231.07259220249225</v>
      </c>
      <c r="P3386" s="2">
        <v>454.91</v>
      </c>
      <c r="Q3386" s="4">
        <v>930.18897849532709</v>
      </c>
      <c r="R3386" s="5">
        <v>3.5000000000000003E-2</v>
      </c>
      <c r="S3386" s="6">
        <v>962.74559274266346</v>
      </c>
      <c r="T3386" s="4">
        <v>150.94285714285715</v>
      </c>
      <c r="U3386" s="7">
        <v>1113.6884498855206</v>
      </c>
      <c r="V3386" s="8">
        <v>0.65754365595496655</v>
      </c>
      <c r="W3386" s="7">
        <v>838.42541770603088</v>
      </c>
      <c r="X3386" s="7">
        <v>862.29922621020273</v>
      </c>
      <c r="Y3386" s="7">
        <v>1114.679487540018</v>
      </c>
      <c r="Z3386" s="7">
        <v>1380.7019251579318</v>
      </c>
      <c r="AA3386" s="7">
        <v>1562.59760899924</v>
      </c>
      <c r="AB3386" s="7">
        <v>1796.7883019449246</v>
      </c>
      <c r="AC3386" s="7">
        <v>1863.0813084112149</v>
      </c>
      <c r="AD3386" s="7">
        <v>2032.4523364485979</v>
      </c>
      <c r="AE3386" s="4">
        <v>1475</v>
      </c>
      <c r="AF3386" s="4">
        <v>1517</v>
      </c>
      <c r="AG3386" s="4">
        <v>1961</v>
      </c>
      <c r="AH3386" s="4">
        <v>2429</v>
      </c>
      <c r="AI3386" s="4">
        <v>2749</v>
      </c>
      <c r="AJ3386" s="4">
        <v>3161</v>
      </c>
      <c r="AK3386" s="4">
        <v>1697.0483400180526</v>
      </c>
      <c r="AL3386" s="8">
        <v>1.0910905002908913</v>
      </c>
      <c r="AM3386" s="4">
        <v>1452.280757592923</v>
      </c>
      <c r="AN3386" s="8">
        <v>0.94657488551224966</v>
      </c>
      <c r="AO3386" s="4">
        <v>1207.5131751677932</v>
      </c>
      <c r="AP3386" s="8">
        <v>0.80205927073360805</v>
      </c>
    </row>
    <row r="3387" spans="1:42" x14ac:dyDescent="0.25">
      <c r="A3387" s="2" t="s">
        <v>9913</v>
      </c>
      <c r="B3387" t="s">
        <v>9912</v>
      </c>
      <c r="C3387" t="s">
        <v>149</v>
      </c>
      <c r="D3387" t="s">
        <v>9911</v>
      </c>
      <c r="E3387" s="3" t="s">
        <v>9852</v>
      </c>
      <c r="F3387" t="s">
        <v>9914</v>
      </c>
      <c r="G3387">
        <v>158</v>
      </c>
      <c r="H3387">
        <v>0</v>
      </c>
      <c r="I3387">
        <v>149</v>
      </c>
      <c r="J3387">
        <v>9</v>
      </c>
      <c r="K3387">
        <v>0</v>
      </c>
      <c r="L3387">
        <v>0</v>
      </c>
      <c r="M3387">
        <v>0</v>
      </c>
      <c r="N3387" s="2">
        <v>217.89926160337552</v>
      </c>
      <c r="O3387" s="2">
        <v>170.44198001476801</v>
      </c>
      <c r="P3387" s="2">
        <v>447.03</v>
      </c>
      <c r="Q3387" s="4">
        <v>835.37124161814347</v>
      </c>
      <c r="R3387" s="5">
        <v>3.5000000000000003E-2</v>
      </c>
      <c r="S3387" s="6">
        <v>864.60923507477844</v>
      </c>
      <c r="T3387" s="4">
        <v>59.949367088607595</v>
      </c>
      <c r="U3387" s="7">
        <v>924.55860216338601</v>
      </c>
      <c r="V3387" s="8">
        <v>0.60647181306774633</v>
      </c>
      <c r="W3387" s="7">
        <v>763.38057950538655</v>
      </c>
      <c r="X3387" s="7">
        <v>849.58700453125493</v>
      </c>
      <c r="Y3387" s="7">
        <v>1113.3106074064442</v>
      </c>
      <c r="Z3387" s="7">
        <v>1341.3039156985433</v>
      </c>
      <c r="AA3387" s="7">
        <v>1476.2850285679951</v>
      </c>
      <c r="AB3387" s="7">
        <v>1697.4725664633152</v>
      </c>
      <c r="AC3387" s="7">
        <v>1676.9360759493673</v>
      </c>
      <c r="AD3387" s="7">
        <v>1829.3848101265824</v>
      </c>
      <c r="AE3387" s="4">
        <v>1346</v>
      </c>
      <c r="AF3387" s="4">
        <v>1498</v>
      </c>
      <c r="AG3387" s="4">
        <v>1963</v>
      </c>
      <c r="AH3387" s="4">
        <v>2365</v>
      </c>
      <c r="AI3387" s="4">
        <v>2603</v>
      </c>
      <c r="AJ3387" s="4">
        <v>2993</v>
      </c>
      <c r="AK3387" s="4">
        <v>1596.1680213176758</v>
      </c>
      <c r="AL3387" s="8">
        <v>1.086343810819129</v>
      </c>
      <c r="AM3387" s="4">
        <v>1348.8805442778232</v>
      </c>
      <c r="AN3387" s="8">
        <v>0.92413355805809827</v>
      </c>
      <c r="AO3387" s="4">
        <v>1106.7448896763008</v>
      </c>
      <c r="AP3387" s="8">
        <v>0.76530268556292236</v>
      </c>
    </row>
    <row r="3388" spans="1:42" x14ac:dyDescent="0.25">
      <c r="A3388" s="2" t="s">
        <v>9917</v>
      </c>
      <c r="B3388" t="s">
        <v>2258</v>
      </c>
      <c r="C3388" t="s">
        <v>14</v>
      </c>
      <c r="D3388" t="s">
        <v>9915</v>
      </c>
      <c r="E3388" s="3" t="s">
        <v>9916</v>
      </c>
      <c r="F3388" t="s">
        <v>9918</v>
      </c>
      <c r="G3388">
        <v>229</v>
      </c>
      <c r="H3388">
        <v>0</v>
      </c>
      <c r="I3388">
        <v>78</v>
      </c>
      <c r="J3388">
        <v>111</v>
      </c>
      <c r="K3388">
        <v>37</v>
      </c>
      <c r="L3388">
        <v>3</v>
      </c>
      <c r="M3388">
        <v>0</v>
      </c>
      <c r="N3388" s="2">
        <v>338.78784570596798</v>
      </c>
      <c r="O3388" s="2">
        <v>960.03179458515262</v>
      </c>
      <c r="P3388" s="2">
        <v>382.86</v>
      </c>
      <c r="Q3388" s="4">
        <v>1681.6796402911204</v>
      </c>
      <c r="R3388" s="5">
        <v>4.7E-2</v>
      </c>
      <c r="S3388" s="6">
        <v>1760.718583384803</v>
      </c>
      <c r="T3388" s="4">
        <v>0</v>
      </c>
      <c r="U3388" s="7">
        <v>1760.718583384803</v>
      </c>
      <c r="V3388" s="8">
        <v>0.8324583994250484</v>
      </c>
      <c r="W3388" s="7">
        <v>1291.1429775082504</v>
      </c>
      <c r="X3388" s="7">
        <v>1471.7864501834858</v>
      </c>
      <c r="Y3388" s="7">
        <v>1781.4609747696038</v>
      </c>
      <c r="Z3388" s="7">
        <v>2243.4753864505055</v>
      </c>
      <c r="AA3388" s="7">
        <v>2551.4849942377737</v>
      </c>
      <c r="AB3388" s="7">
        <v>2934.4158579732962</v>
      </c>
      <c r="AC3388" s="7">
        <v>2326.5912663755457</v>
      </c>
      <c r="AD3388" s="7">
        <v>2538.0995633187772</v>
      </c>
      <c r="AE3388" s="4">
        <v>1551</v>
      </c>
      <c r="AF3388" s="4">
        <v>1768</v>
      </c>
      <c r="AG3388" s="4">
        <v>2140</v>
      </c>
      <c r="AH3388" s="4">
        <v>2695</v>
      </c>
      <c r="AI3388" s="4">
        <v>3065</v>
      </c>
      <c r="AJ3388" s="4">
        <v>3525</v>
      </c>
      <c r="AK3388" s="4">
        <v>2354.4780450512335</v>
      </c>
      <c r="AL3388" s="8">
        <v>1.1131847209205097</v>
      </c>
      <c r="AM3388" s="4">
        <v>2155.5974486678178</v>
      </c>
      <c r="AN3388" s="8">
        <v>1.019155030710865</v>
      </c>
      <c r="AO3388" s="4">
        <v>1956.7168522844015</v>
      </c>
      <c r="AP3388" s="8">
        <v>0.92512534050122008</v>
      </c>
    </row>
    <row r="3389" spans="1:42" x14ac:dyDescent="0.25">
      <c r="A3389" s="2" t="s">
        <v>9919</v>
      </c>
      <c r="B3389" t="s">
        <v>2258</v>
      </c>
      <c r="C3389" t="s">
        <v>14</v>
      </c>
      <c r="D3389" t="s">
        <v>9915</v>
      </c>
      <c r="E3389" s="3" t="s">
        <v>9916</v>
      </c>
      <c r="F3389" t="s">
        <v>9920</v>
      </c>
      <c r="G3389">
        <v>265</v>
      </c>
      <c r="H3389">
        <v>0</v>
      </c>
      <c r="I3389">
        <v>69</v>
      </c>
      <c r="J3389">
        <v>122</v>
      </c>
      <c r="K3389">
        <v>59</v>
      </c>
      <c r="L3389">
        <v>15</v>
      </c>
      <c r="M3389">
        <v>0</v>
      </c>
      <c r="N3389" s="2">
        <v>347.53553459119502</v>
      </c>
      <c r="O3389" s="2">
        <v>840.32476055974848</v>
      </c>
      <c r="P3389" s="2">
        <v>362.84</v>
      </c>
      <c r="Q3389" s="4">
        <v>1550.7002951509435</v>
      </c>
      <c r="R3389" s="5">
        <v>4.7E-2</v>
      </c>
      <c r="S3389" s="6">
        <v>1623.5832090230376</v>
      </c>
      <c r="T3389" s="4">
        <v>0</v>
      </c>
      <c r="U3389" s="7">
        <v>1623.5832090230376</v>
      </c>
      <c r="V3389" s="8">
        <v>0.7316522184961618</v>
      </c>
      <c r="W3389" s="7">
        <v>1134.792590887547</v>
      </c>
      <c r="X3389" s="7">
        <v>1293.561122301214</v>
      </c>
      <c r="Y3389" s="7">
        <v>1565.7357475817862</v>
      </c>
      <c r="Z3389" s="7">
        <v>1971.8027288471558</v>
      </c>
      <c r="AA3389" s="7">
        <v>2242.5140496907356</v>
      </c>
      <c r="AB3389" s="7">
        <v>2579.0740701989703</v>
      </c>
      <c r="AC3389" s="7">
        <v>2440.9705660377363</v>
      </c>
      <c r="AD3389" s="7">
        <v>2662.8769811320753</v>
      </c>
      <c r="AE3389" s="4">
        <v>1551</v>
      </c>
      <c r="AF3389" s="4">
        <v>1768</v>
      </c>
      <c r="AG3389" s="4">
        <v>2140</v>
      </c>
      <c r="AH3389" s="4">
        <v>2695</v>
      </c>
      <c r="AI3389" s="4">
        <v>3065</v>
      </c>
      <c r="AJ3389" s="4">
        <v>3525</v>
      </c>
      <c r="AK3389" s="4">
        <v>2444.4581915608951</v>
      </c>
      <c r="AL3389" s="8">
        <v>1.1015716650290062</v>
      </c>
      <c r="AM3389" s="4">
        <v>2171.9828822311024</v>
      </c>
      <c r="AN3389" s="8">
        <v>0.9787832773143228</v>
      </c>
      <c r="AO3389" s="4">
        <v>1896.0585183528306</v>
      </c>
      <c r="AP3389" s="8">
        <v>0.8544406062108455</v>
      </c>
    </row>
    <row r="3390" spans="1:42" x14ac:dyDescent="0.25">
      <c r="A3390" s="2" t="s">
        <v>9921</v>
      </c>
      <c r="B3390" t="s">
        <v>2258</v>
      </c>
      <c r="C3390" t="s">
        <v>14</v>
      </c>
      <c r="D3390" t="s">
        <v>9915</v>
      </c>
      <c r="E3390" s="3" t="s">
        <v>9916</v>
      </c>
      <c r="F3390" t="s">
        <v>9922</v>
      </c>
      <c r="G3390">
        <v>319</v>
      </c>
      <c r="H3390">
        <v>0</v>
      </c>
      <c r="I3390">
        <v>45</v>
      </c>
      <c r="J3390">
        <v>190</v>
      </c>
      <c r="K3390">
        <v>84</v>
      </c>
      <c r="L3390">
        <v>0</v>
      </c>
      <c r="M3390">
        <v>0</v>
      </c>
      <c r="N3390" s="2">
        <v>364.29388714733545</v>
      </c>
      <c r="O3390" s="2">
        <v>1064.2462769007316</v>
      </c>
      <c r="P3390" s="2">
        <v>291.22000000000003</v>
      </c>
      <c r="Q3390" s="4">
        <v>1719.7601640480671</v>
      </c>
      <c r="R3390" s="5">
        <v>4.7E-2</v>
      </c>
      <c r="S3390" s="6">
        <v>1800.5888917583261</v>
      </c>
      <c r="T3390" s="4">
        <v>6.8097826086956523</v>
      </c>
      <c r="U3390" s="7">
        <v>1807.3986743670218</v>
      </c>
      <c r="V3390" s="8">
        <v>0.80916183950806975</v>
      </c>
      <c r="W3390" s="7">
        <v>1250.2814794767667</v>
      </c>
      <c r="X3390" s="7">
        <v>1425.208030763974</v>
      </c>
      <c r="Y3390" s="7">
        <v>1725.0821186849005</v>
      </c>
      <c r="Z3390" s="7">
        <v>2172.474911147573</v>
      </c>
      <c r="AA3390" s="7">
        <v>2470.7367727893552</v>
      </c>
      <c r="AB3390" s="7">
        <v>2841.5488169926516</v>
      </c>
      <c r="AC3390" s="7">
        <v>2457.0344827586205</v>
      </c>
      <c r="AD3390" s="7">
        <v>2680.4012539184951</v>
      </c>
      <c r="AE3390" s="4">
        <v>1551</v>
      </c>
      <c r="AF3390" s="4">
        <v>1768</v>
      </c>
      <c r="AG3390" s="4">
        <v>2140</v>
      </c>
      <c r="AH3390" s="4">
        <v>2695</v>
      </c>
      <c r="AI3390" s="4">
        <v>3065</v>
      </c>
      <c r="AJ3390" s="4">
        <v>3525</v>
      </c>
      <c r="AK3390" s="4">
        <v>2476.1694330422174</v>
      </c>
      <c r="AL3390" s="8">
        <v>1.1116153055163798</v>
      </c>
      <c r="AM3390" s="4">
        <v>2250.1912728915081</v>
      </c>
      <c r="AN3390" s="8">
        <v>1.010446201903844</v>
      </c>
      <c r="AO3390" s="4">
        <v>2024.2131127407986</v>
      </c>
      <c r="AP3390" s="8">
        <v>0.90927709829130821</v>
      </c>
    </row>
    <row r="3391" spans="1:42" x14ac:dyDescent="0.25">
      <c r="A3391" s="2" t="s">
        <v>9923</v>
      </c>
      <c r="B3391" t="s">
        <v>2258</v>
      </c>
      <c r="C3391" t="s">
        <v>14</v>
      </c>
      <c r="D3391" t="s">
        <v>9915</v>
      </c>
      <c r="E3391" s="3" t="s">
        <v>9916</v>
      </c>
      <c r="F3391" t="s">
        <v>9924</v>
      </c>
      <c r="G3391">
        <v>188</v>
      </c>
      <c r="H3391">
        <v>24</v>
      </c>
      <c r="I3391">
        <v>142</v>
      </c>
      <c r="J3391">
        <v>22</v>
      </c>
      <c r="K3391">
        <v>0</v>
      </c>
      <c r="L3391">
        <v>0</v>
      </c>
      <c r="M3391">
        <v>0</v>
      </c>
      <c r="N3391" s="2">
        <v>329.13696808510639</v>
      </c>
      <c r="O3391" s="2">
        <v>1320.0328549414892</v>
      </c>
      <c r="P3391" s="2">
        <v>300.52999999999997</v>
      </c>
      <c r="Q3391" s="4">
        <v>1949.6998230265956</v>
      </c>
      <c r="R3391" s="5">
        <v>4.7E-2</v>
      </c>
      <c r="S3391" s="6">
        <v>2041.3357147088454</v>
      </c>
      <c r="T3391" s="4">
        <v>0</v>
      </c>
      <c r="U3391" s="7">
        <v>2041.3357147088454</v>
      </c>
      <c r="V3391" s="8">
        <v>1.1443556606788614</v>
      </c>
      <c r="W3391" s="7">
        <v>1774.8956297129141</v>
      </c>
      <c r="X3391" s="7">
        <v>2023.220808080227</v>
      </c>
      <c r="Y3391" s="7">
        <v>2448.9211138527635</v>
      </c>
      <c r="Z3391" s="7">
        <v>3084.0385055295314</v>
      </c>
      <c r="AA3391" s="7">
        <v>3507.4500999807101</v>
      </c>
      <c r="AB3391" s="7">
        <v>4033.8537038929867</v>
      </c>
      <c r="AC3391" s="7">
        <v>1962.2127659574469</v>
      </c>
      <c r="AD3391" s="7">
        <v>2140.5957446808507</v>
      </c>
      <c r="AE3391" s="4">
        <v>1551</v>
      </c>
      <c r="AF3391" s="4">
        <v>1768</v>
      </c>
      <c r="AG3391" s="4">
        <v>2140</v>
      </c>
      <c r="AH3391" s="4">
        <v>2695</v>
      </c>
      <c r="AI3391" s="4">
        <v>3065</v>
      </c>
      <c r="AJ3391" s="4">
        <v>3525</v>
      </c>
      <c r="AK3391" s="4">
        <v>2052.4595961046289</v>
      </c>
      <c r="AL3391" s="8">
        <v>1.1505916151827</v>
      </c>
      <c r="AM3391" s="4">
        <v>2048.7077544504295</v>
      </c>
      <c r="AN3391" s="8">
        <v>1.1484883642553696</v>
      </c>
      <c r="AO3391" s="4">
        <v>2045.0217345796377</v>
      </c>
      <c r="AP3391" s="8">
        <v>1.1464220124671156</v>
      </c>
    </row>
    <row r="3392" spans="1:42" x14ac:dyDescent="0.25">
      <c r="A3392" s="2" t="s">
        <v>9925</v>
      </c>
      <c r="B3392" t="s">
        <v>2258</v>
      </c>
      <c r="C3392" t="s">
        <v>14</v>
      </c>
      <c r="D3392" t="s">
        <v>9915</v>
      </c>
      <c r="E3392" s="3" t="s">
        <v>9916</v>
      </c>
      <c r="F3392" t="s">
        <v>9926</v>
      </c>
      <c r="G3392">
        <v>198</v>
      </c>
      <c r="H3392">
        <v>44</v>
      </c>
      <c r="I3392">
        <v>132</v>
      </c>
      <c r="J3392">
        <v>22</v>
      </c>
      <c r="K3392">
        <v>0</v>
      </c>
      <c r="L3392">
        <v>0</v>
      </c>
      <c r="M3392">
        <v>0</v>
      </c>
      <c r="N3392" s="2">
        <v>339.07575757575756</v>
      </c>
      <c r="O3392" s="2">
        <v>1037.464497040404</v>
      </c>
      <c r="P3392" s="2">
        <v>308.06</v>
      </c>
      <c r="Q3392" s="4">
        <v>1684.6002546161615</v>
      </c>
      <c r="R3392" s="5">
        <v>4.7E-2</v>
      </c>
      <c r="S3392" s="6">
        <v>1763.776466583121</v>
      </c>
      <c r="T3392" s="4">
        <v>0</v>
      </c>
      <c r="U3392" s="7">
        <v>1763.776466583121</v>
      </c>
      <c r="V3392" s="8">
        <v>1.0015134510566617</v>
      </c>
      <c r="W3392" s="7">
        <v>1553.3473625888823</v>
      </c>
      <c r="X3392" s="7">
        <v>1770.675781468178</v>
      </c>
      <c r="Y3392" s="7">
        <v>2143.238785261256</v>
      </c>
      <c r="Z3392" s="7">
        <v>2699.0787505977032</v>
      </c>
      <c r="AA3392" s="7">
        <v>3069.6387274886679</v>
      </c>
      <c r="AB3392" s="7">
        <v>3530.3349149747328</v>
      </c>
      <c r="AC3392" s="7">
        <v>1937.2222222222224</v>
      </c>
      <c r="AD3392" s="7">
        <v>2113.333333333333</v>
      </c>
      <c r="AE3392" s="4">
        <v>1551</v>
      </c>
      <c r="AF3392" s="4">
        <v>1768</v>
      </c>
      <c r="AG3392" s="4">
        <v>2140</v>
      </c>
      <c r="AH3392" s="4">
        <v>2695</v>
      </c>
      <c r="AI3392" s="4">
        <v>3065</v>
      </c>
      <c r="AJ3392" s="4">
        <v>3525</v>
      </c>
      <c r="AK3392" s="4">
        <v>2004.4415496526162</v>
      </c>
      <c r="AL3392" s="8">
        <v>1.138168703272779</v>
      </c>
      <c r="AM3392" s="4">
        <v>1923.3184879437974</v>
      </c>
      <c r="AN3392" s="8">
        <v>1.0921051351100428</v>
      </c>
      <c r="AO3392" s="4">
        <v>1843.5474772634593</v>
      </c>
      <c r="AP3392" s="8">
        <v>1.0468092930833524</v>
      </c>
    </row>
    <row r="3393" spans="1:42" x14ac:dyDescent="0.25">
      <c r="A3393" s="2" t="s">
        <v>9927</v>
      </c>
      <c r="B3393" t="s">
        <v>2258</v>
      </c>
      <c r="C3393" t="s">
        <v>14</v>
      </c>
      <c r="D3393" t="s">
        <v>9915</v>
      </c>
      <c r="E3393" s="3" t="s">
        <v>9916</v>
      </c>
      <c r="F3393" t="s">
        <v>9928</v>
      </c>
      <c r="G3393">
        <v>375</v>
      </c>
      <c r="H3393">
        <v>151</v>
      </c>
      <c r="I3393">
        <v>194</v>
      </c>
      <c r="J3393">
        <v>30</v>
      </c>
      <c r="K3393">
        <v>0</v>
      </c>
      <c r="L3393">
        <v>0</v>
      </c>
      <c r="M3393">
        <v>0</v>
      </c>
      <c r="N3393" s="2">
        <v>323.61555555555555</v>
      </c>
      <c r="O3393" s="2">
        <v>726.57767795555537</v>
      </c>
      <c r="P3393" s="2">
        <v>354.98</v>
      </c>
      <c r="Q3393" s="4">
        <v>1405.173233511111</v>
      </c>
      <c r="R3393" s="5">
        <v>4.7E-2</v>
      </c>
      <c r="S3393" s="6">
        <v>1471.2163754861331</v>
      </c>
      <c r="T3393" s="4">
        <v>0</v>
      </c>
      <c r="U3393" s="7">
        <v>1471.2163754861331</v>
      </c>
      <c r="V3393" s="8">
        <v>0.86016863421848999</v>
      </c>
      <c r="W3393" s="7">
        <v>1334.1215516728778</v>
      </c>
      <c r="X3393" s="7">
        <v>1520.7781452982902</v>
      </c>
      <c r="Y3393" s="7">
        <v>1840.7608772275682</v>
      </c>
      <c r="Z3393" s="7">
        <v>2318.1544692188299</v>
      </c>
      <c r="AA3393" s="7">
        <v>2636.4168638796714</v>
      </c>
      <c r="AB3393" s="7">
        <v>3032.0944356201767</v>
      </c>
      <c r="AC3393" s="7">
        <v>1881.4194666666667</v>
      </c>
      <c r="AD3393" s="7">
        <v>2052.4575999999997</v>
      </c>
      <c r="AE3393" s="4">
        <v>1551</v>
      </c>
      <c r="AF3393" s="4">
        <v>1768</v>
      </c>
      <c r="AG3393" s="4">
        <v>2140</v>
      </c>
      <c r="AH3393" s="4">
        <v>2695</v>
      </c>
      <c r="AI3393" s="4">
        <v>3065</v>
      </c>
      <c r="AJ3393" s="4">
        <v>3525</v>
      </c>
      <c r="AK3393" s="4">
        <v>1920.6985520143462</v>
      </c>
      <c r="AL3393" s="8">
        <v>1.1229651040865427</v>
      </c>
      <c r="AM3393" s="4">
        <v>1771.3157515064534</v>
      </c>
      <c r="AN3393" s="8">
        <v>1.0356262179582878</v>
      </c>
      <c r="AO3393" s="4">
        <v>1620.5991759940259</v>
      </c>
      <c r="AP3393" s="8">
        <v>0.9475075203467449</v>
      </c>
    </row>
    <row r="3394" spans="1:42" x14ac:dyDescent="0.25">
      <c r="A3394" s="2" t="s">
        <v>9929</v>
      </c>
      <c r="B3394" t="s">
        <v>2258</v>
      </c>
      <c r="C3394" t="s">
        <v>14</v>
      </c>
      <c r="D3394" t="s">
        <v>9915</v>
      </c>
      <c r="E3394" s="3" t="s">
        <v>9916</v>
      </c>
      <c r="F3394" t="s">
        <v>9930</v>
      </c>
      <c r="G3394">
        <v>357</v>
      </c>
      <c r="H3394">
        <v>115</v>
      </c>
      <c r="I3394">
        <v>212</v>
      </c>
      <c r="J3394">
        <v>30</v>
      </c>
      <c r="K3394">
        <v>0</v>
      </c>
      <c r="L3394">
        <v>0</v>
      </c>
      <c r="M3394">
        <v>0</v>
      </c>
      <c r="N3394" s="2">
        <v>326.24323062558358</v>
      </c>
      <c r="O3394" s="2">
        <v>768.71617525490194</v>
      </c>
      <c r="P3394" s="2">
        <v>312.77</v>
      </c>
      <c r="Q3394" s="4">
        <v>1407.7294058804855</v>
      </c>
      <c r="R3394" s="5">
        <v>4.7E-2</v>
      </c>
      <c r="S3394" s="6">
        <v>1473.8926879568683</v>
      </c>
      <c r="T3394" s="4">
        <v>0</v>
      </c>
      <c r="U3394" s="7">
        <v>1473.8926879568683</v>
      </c>
      <c r="V3394" s="8">
        <v>0.85227710214697561</v>
      </c>
      <c r="W3394" s="7">
        <v>1321.8817854299593</v>
      </c>
      <c r="X3394" s="7">
        <v>1506.8259165958532</v>
      </c>
      <c r="Y3394" s="7">
        <v>1823.8729985945281</v>
      </c>
      <c r="Z3394" s="7">
        <v>2296.8867902860993</v>
      </c>
      <c r="AA3394" s="7">
        <v>2612.2293180804804</v>
      </c>
      <c r="AB3394" s="7">
        <v>3004.2767850680898</v>
      </c>
      <c r="AC3394" s="7">
        <v>1902.2943977591037</v>
      </c>
      <c r="AD3394" s="7">
        <v>2075.2302521008401</v>
      </c>
      <c r="AE3394" s="4">
        <v>1551</v>
      </c>
      <c r="AF3394" s="4">
        <v>1768</v>
      </c>
      <c r="AG3394" s="4">
        <v>2140</v>
      </c>
      <c r="AH3394" s="4">
        <v>2695</v>
      </c>
      <c r="AI3394" s="4">
        <v>3065</v>
      </c>
      <c r="AJ3394" s="4">
        <v>3525</v>
      </c>
      <c r="AK3394" s="4">
        <v>1940.6417200814262</v>
      </c>
      <c r="AL3394" s="8">
        <v>1.1221743041477938</v>
      </c>
      <c r="AM3394" s="4">
        <v>1785.0587093732402</v>
      </c>
      <c r="AN3394" s="8">
        <v>1.0322085701475212</v>
      </c>
      <c r="AO3394" s="4">
        <v>1629.4756986650541</v>
      </c>
      <c r="AP3394" s="8">
        <v>0.94224283614724835</v>
      </c>
    </row>
    <row r="3395" spans="1:42" x14ac:dyDescent="0.25">
      <c r="A3395" s="2" t="s">
        <v>9931</v>
      </c>
      <c r="B3395" t="s">
        <v>2258</v>
      </c>
      <c r="C3395" t="s">
        <v>14</v>
      </c>
      <c r="D3395" t="s">
        <v>9915</v>
      </c>
      <c r="E3395" s="3" t="s">
        <v>9916</v>
      </c>
      <c r="F3395" t="s">
        <v>9932</v>
      </c>
      <c r="G3395">
        <v>352</v>
      </c>
      <c r="H3395">
        <v>1</v>
      </c>
      <c r="I3395">
        <v>307</v>
      </c>
      <c r="J3395">
        <v>44</v>
      </c>
      <c r="K3395">
        <v>0</v>
      </c>
      <c r="L3395">
        <v>0</v>
      </c>
      <c r="M3395">
        <v>0</v>
      </c>
      <c r="N3395" s="2">
        <v>338.18536931818181</v>
      </c>
      <c r="O3395" s="2">
        <v>914.40438183901495</v>
      </c>
      <c r="P3395" s="2">
        <v>320.44</v>
      </c>
      <c r="Q3395" s="4">
        <v>1573.0297511571969</v>
      </c>
      <c r="R3395" s="5">
        <v>4.7E-2</v>
      </c>
      <c r="S3395" s="6">
        <v>1646.9621494615851</v>
      </c>
      <c r="T3395" s="4">
        <v>0</v>
      </c>
      <c r="U3395" s="7">
        <v>1646.9621494615851</v>
      </c>
      <c r="V3395" s="8">
        <v>0.90797569349176721</v>
      </c>
      <c r="W3395" s="7">
        <v>1408.2703006057307</v>
      </c>
      <c r="X3395" s="7">
        <v>1605.3010260934441</v>
      </c>
      <c r="Y3395" s="7">
        <v>1943.0679840723815</v>
      </c>
      <c r="Z3395" s="7">
        <v>2446.994493960312</v>
      </c>
      <c r="AA3395" s="7">
        <v>2782.9455005522659</v>
      </c>
      <c r="AB3395" s="7">
        <v>3200.6143195584791</v>
      </c>
      <c r="AC3395" s="7">
        <v>1995.2718750000001</v>
      </c>
      <c r="AD3395" s="7">
        <v>2176.6602272727273</v>
      </c>
      <c r="AE3395" s="4">
        <v>1551</v>
      </c>
      <c r="AF3395" s="4">
        <v>1768</v>
      </c>
      <c r="AG3395" s="4">
        <v>2140</v>
      </c>
      <c r="AH3395" s="4">
        <v>2695</v>
      </c>
      <c r="AI3395" s="4">
        <v>3065</v>
      </c>
      <c r="AJ3395" s="4">
        <v>3525</v>
      </c>
      <c r="AK3395" s="4">
        <v>2044.0471683859862</v>
      </c>
      <c r="AL3395" s="8">
        <v>1.1268899809579007</v>
      </c>
      <c r="AM3395" s="4">
        <v>1912.1043614649034</v>
      </c>
      <c r="AN3395" s="8">
        <v>1.0541494740466852</v>
      </c>
      <c r="AO3395" s="4">
        <v>1778.9049563826675</v>
      </c>
      <c r="AP3395" s="8">
        <v>0.98071620040298224</v>
      </c>
    </row>
    <row r="3396" spans="1:42" x14ac:dyDescent="0.25">
      <c r="A3396" s="2" t="s">
        <v>9933</v>
      </c>
      <c r="B3396" t="s">
        <v>2258</v>
      </c>
      <c r="C3396" t="s">
        <v>14</v>
      </c>
      <c r="D3396" t="s">
        <v>9915</v>
      </c>
      <c r="E3396" s="3" t="s">
        <v>9916</v>
      </c>
      <c r="F3396" t="s">
        <v>9934</v>
      </c>
      <c r="G3396">
        <v>287</v>
      </c>
      <c r="H3396">
        <v>0</v>
      </c>
      <c r="I3396">
        <v>251</v>
      </c>
      <c r="J3396">
        <v>36</v>
      </c>
      <c r="K3396">
        <v>0</v>
      </c>
      <c r="L3396">
        <v>0</v>
      </c>
      <c r="M3396">
        <v>0</v>
      </c>
      <c r="N3396" s="2">
        <v>338.28716608594658</v>
      </c>
      <c r="O3396" s="2">
        <v>855.60451235075504</v>
      </c>
      <c r="P3396" s="2">
        <v>312.52999999999997</v>
      </c>
      <c r="Q3396" s="4">
        <v>1506.4216784367015</v>
      </c>
      <c r="R3396" s="5">
        <v>4.7E-2</v>
      </c>
      <c r="S3396" s="6">
        <v>1577.2234973232264</v>
      </c>
      <c r="T3396" s="4">
        <v>0</v>
      </c>
      <c r="U3396" s="7">
        <v>1577.2234973232264</v>
      </c>
      <c r="V3396" s="8">
        <v>0.86915551168907923</v>
      </c>
      <c r="W3396" s="7">
        <v>1348.0601986297618</v>
      </c>
      <c r="X3396" s="7">
        <v>1536.666944666292</v>
      </c>
      <c r="Y3396" s="7">
        <v>1859.9927950146293</v>
      </c>
      <c r="Z3396" s="7">
        <v>2342.3741040020682</v>
      </c>
      <c r="AA3396" s="7">
        <v>2663.9616433270276</v>
      </c>
      <c r="AB3396" s="7">
        <v>3063.7731787040043</v>
      </c>
      <c r="AC3396" s="7">
        <v>1996.1282229965159</v>
      </c>
      <c r="AD3396" s="7">
        <v>2177.594425087108</v>
      </c>
      <c r="AE3396" s="4">
        <v>1551</v>
      </c>
      <c r="AF3396" s="4">
        <v>1768</v>
      </c>
      <c r="AG3396" s="4">
        <v>2140</v>
      </c>
      <c r="AH3396" s="4">
        <v>2695</v>
      </c>
      <c r="AI3396" s="4">
        <v>3065</v>
      </c>
      <c r="AJ3396" s="4">
        <v>3525</v>
      </c>
      <c r="AK3396" s="4">
        <v>2038.3385833836667</v>
      </c>
      <c r="AL3396" s="8">
        <v>1.1232607283895646</v>
      </c>
      <c r="AM3396" s="4">
        <v>1884.633554696853</v>
      </c>
      <c r="AN3396" s="8">
        <v>1.0385589894894027</v>
      </c>
      <c r="AO3396" s="4">
        <v>1730.9285260100398</v>
      </c>
      <c r="AP3396" s="8">
        <v>0.95385725058924098</v>
      </c>
    </row>
    <row r="3397" spans="1:42" x14ac:dyDescent="0.25">
      <c r="A3397" s="2" t="s">
        <v>9935</v>
      </c>
      <c r="B3397" t="s">
        <v>2258</v>
      </c>
      <c r="C3397" t="s">
        <v>14</v>
      </c>
      <c r="D3397" t="s">
        <v>9915</v>
      </c>
      <c r="E3397" s="3" t="s">
        <v>9916</v>
      </c>
      <c r="F3397" t="s">
        <v>9936</v>
      </c>
      <c r="G3397">
        <v>190</v>
      </c>
      <c r="H3397">
        <v>60</v>
      </c>
      <c r="I3397">
        <v>110</v>
      </c>
      <c r="J3397">
        <v>20</v>
      </c>
      <c r="K3397">
        <v>0</v>
      </c>
      <c r="L3397">
        <v>0</v>
      </c>
      <c r="M3397">
        <v>0</v>
      </c>
      <c r="N3397" s="2">
        <v>327.84780701754386</v>
      </c>
      <c r="O3397" s="2">
        <v>770.92145218421058</v>
      </c>
      <c r="P3397" s="2">
        <v>330.56</v>
      </c>
      <c r="Q3397" s="4">
        <v>1429.3292592017544</v>
      </c>
      <c r="R3397" s="5">
        <v>4.7E-2</v>
      </c>
      <c r="S3397" s="6">
        <v>1496.5077343842368</v>
      </c>
      <c r="T3397" s="4">
        <v>0</v>
      </c>
      <c r="U3397" s="7">
        <v>1496.5077343842368</v>
      </c>
      <c r="V3397" s="8">
        <v>0.86073884341286255</v>
      </c>
      <c r="W3397" s="7">
        <v>1335.0059461333497</v>
      </c>
      <c r="X3397" s="7">
        <v>1521.7862751539408</v>
      </c>
      <c r="Y3397" s="7">
        <v>1841.9811249035256</v>
      </c>
      <c r="Z3397" s="7">
        <v>2319.6911829976639</v>
      </c>
      <c r="AA3397" s="7">
        <v>2638.1645550604235</v>
      </c>
      <c r="AB3397" s="7">
        <v>3034.1044230303401</v>
      </c>
      <c r="AC3397" s="7">
        <v>1912.4947368421053</v>
      </c>
      <c r="AD3397" s="7">
        <v>2086.3578947368419</v>
      </c>
      <c r="AE3397" s="4">
        <v>1551</v>
      </c>
      <c r="AF3397" s="4">
        <v>1768</v>
      </c>
      <c r="AG3397" s="4">
        <v>2140</v>
      </c>
      <c r="AH3397" s="4">
        <v>2695</v>
      </c>
      <c r="AI3397" s="4">
        <v>3065</v>
      </c>
      <c r="AJ3397" s="4">
        <v>3525</v>
      </c>
      <c r="AK3397" s="4">
        <v>1952.9211974078976</v>
      </c>
      <c r="AL3397" s="8">
        <v>1.1232518844448161</v>
      </c>
      <c r="AM3397" s="4">
        <v>1800.7833764000106</v>
      </c>
      <c r="AN3397" s="8">
        <v>1.0357475374341649</v>
      </c>
      <c r="AO3397" s="4">
        <v>1648.6455553921237</v>
      </c>
      <c r="AP3397" s="8">
        <v>0.94824319042351368</v>
      </c>
    </row>
    <row r="3398" spans="1:42" x14ac:dyDescent="0.25">
      <c r="A3398" s="2" t="s">
        <v>9937</v>
      </c>
      <c r="B3398" t="s">
        <v>2258</v>
      </c>
      <c r="C3398" t="s">
        <v>14</v>
      </c>
      <c r="D3398" t="s">
        <v>9915</v>
      </c>
      <c r="E3398" s="3" t="s">
        <v>9916</v>
      </c>
      <c r="F3398" t="s">
        <v>9938</v>
      </c>
      <c r="G3398">
        <v>33</v>
      </c>
      <c r="H3398">
        <v>0</v>
      </c>
      <c r="I3398">
        <v>0</v>
      </c>
      <c r="J3398">
        <v>15</v>
      </c>
      <c r="K3398">
        <v>17</v>
      </c>
      <c r="L3398">
        <v>1</v>
      </c>
      <c r="M3398">
        <v>0</v>
      </c>
      <c r="N3398" s="2">
        <v>184.62626262626262</v>
      </c>
      <c r="O3398" s="2">
        <v>633.43262532323217</v>
      </c>
      <c r="P3398" s="2">
        <v>451.45</v>
      </c>
      <c r="Q3398" s="4">
        <v>1269.5088879494947</v>
      </c>
      <c r="R3398" s="5">
        <v>4.7E-2</v>
      </c>
      <c r="S3398" s="6">
        <v>1329.1758056831209</v>
      </c>
      <c r="T3398" s="4">
        <v>174.86666666666667</v>
      </c>
      <c r="U3398" s="7">
        <v>1504.0424723497877</v>
      </c>
      <c r="V3398" s="8">
        <v>0.61290937994002215</v>
      </c>
      <c r="W3398" s="7">
        <v>840.09885480710284</v>
      </c>
      <c r="X3398" s="7">
        <v>957.63686350674266</v>
      </c>
      <c r="Y3398" s="7">
        <v>1159.1305927061251</v>
      </c>
      <c r="Z3398" s="7">
        <v>1459.7462370761714</v>
      </c>
      <c r="AA3398" s="7">
        <v>1660.1566666562026</v>
      </c>
      <c r="AB3398" s="7">
        <v>1909.3155791070519</v>
      </c>
      <c r="AC3398" s="7">
        <v>2699.3333333333335</v>
      </c>
      <c r="AD3398" s="7">
        <v>2944.7272727272725</v>
      </c>
      <c r="AE3398" s="4">
        <v>1551</v>
      </c>
      <c r="AF3398" s="4">
        <v>1768</v>
      </c>
      <c r="AG3398" s="4">
        <v>2140</v>
      </c>
      <c r="AH3398" s="4">
        <v>2695</v>
      </c>
      <c r="AI3398" s="4">
        <v>3065</v>
      </c>
      <c r="AJ3398" s="4">
        <v>3525</v>
      </c>
      <c r="AK3398" s="4">
        <v>2424.6863833959342</v>
      </c>
      <c r="AL3398" s="8">
        <v>1.0593387336634457</v>
      </c>
      <c r="AM3398" s="4">
        <v>2046.9241152191019</v>
      </c>
      <c r="AN3398" s="8">
        <v>0.90539757720709257</v>
      </c>
      <c r="AO3398" s="4">
        <v>1669.16184704227</v>
      </c>
      <c r="AP3398" s="8">
        <v>0.75145642075073982</v>
      </c>
    </row>
    <row r="3399" spans="1:42" x14ac:dyDescent="0.25">
      <c r="A3399" s="2" t="s">
        <v>9939</v>
      </c>
      <c r="B3399" t="s">
        <v>2258</v>
      </c>
      <c r="C3399" t="s">
        <v>14</v>
      </c>
      <c r="D3399" t="s">
        <v>9915</v>
      </c>
      <c r="E3399" s="3" t="s">
        <v>9916</v>
      </c>
      <c r="F3399" t="s">
        <v>9940</v>
      </c>
      <c r="G3399">
        <v>38</v>
      </c>
      <c r="H3399">
        <v>0</v>
      </c>
      <c r="I3399">
        <v>34</v>
      </c>
      <c r="J3399">
        <v>4</v>
      </c>
      <c r="K3399">
        <v>0</v>
      </c>
      <c r="L3399">
        <v>0</v>
      </c>
      <c r="M3399">
        <v>0</v>
      </c>
      <c r="N3399" s="2">
        <v>130.23245614035088</v>
      </c>
      <c r="O3399" s="2">
        <v>521.68422462280694</v>
      </c>
      <c r="P3399" s="2">
        <v>264.87</v>
      </c>
      <c r="Q3399" s="4">
        <v>916.78668076315785</v>
      </c>
      <c r="R3399" s="5">
        <v>4.7E-2</v>
      </c>
      <c r="S3399" s="6">
        <v>959.87565475902625</v>
      </c>
      <c r="T3399" s="4">
        <v>103.07894736842105</v>
      </c>
      <c r="U3399" s="7">
        <v>1062.9546021274473</v>
      </c>
      <c r="V3399" s="8">
        <v>0.58819132806446583</v>
      </c>
      <c r="W3399" s="7">
        <v>823.8168589845568</v>
      </c>
      <c r="X3399" s="7">
        <v>939.0768579527379</v>
      </c>
      <c r="Y3399" s="7">
        <v>1136.6654276124768</v>
      </c>
      <c r="Z3399" s="7">
        <v>1431.4548258951518</v>
      </c>
      <c r="AA3399" s="7">
        <v>1627.9810914169352</v>
      </c>
      <c r="AB3399" s="7">
        <v>1872.3110431467201</v>
      </c>
      <c r="AC3399" s="7">
        <v>1987.8736842105266</v>
      </c>
      <c r="AD3399" s="7">
        <v>2168.5894736842106</v>
      </c>
      <c r="AE3399" s="4">
        <v>1551</v>
      </c>
      <c r="AF3399" s="4">
        <v>1768</v>
      </c>
      <c r="AG3399" s="4">
        <v>2140</v>
      </c>
      <c r="AH3399" s="4">
        <v>2695</v>
      </c>
      <c r="AI3399" s="4">
        <v>3065</v>
      </c>
      <c r="AJ3399" s="4">
        <v>3525</v>
      </c>
      <c r="AK3399" s="4">
        <v>1819.82751115469</v>
      </c>
      <c r="AL3399" s="8">
        <v>1.064050055683222</v>
      </c>
      <c r="AM3399" s="4">
        <v>1516.3150912503381</v>
      </c>
      <c r="AN3399" s="8">
        <v>0.89609991652366106</v>
      </c>
      <c r="AO3399" s="4">
        <v>1238.0953730046822</v>
      </c>
      <c r="AP3399" s="8">
        <v>0.74214562229406345</v>
      </c>
    </row>
    <row r="3400" spans="1:42" x14ac:dyDescent="0.25">
      <c r="A3400" s="2" t="s">
        <v>9941</v>
      </c>
      <c r="B3400" t="s">
        <v>2258</v>
      </c>
      <c r="C3400" t="s">
        <v>14</v>
      </c>
      <c r="D3400" t="s">
        <v>9915</v>
      </c>
      <c r="E3400" s="3" t="s">
        <v>9916</v>
      </c>
      <c r="F3400" t="s">
        <v>9942</v>
      </c>
      <c r="G3400">
        <v>20</v>
      </c>
      <c r="H3400">
        <v>0</v>
      </c>
      <c r="I3400">
        <v>3</v>
      </c>
      <c r="J3400">
        <v>12</v>
      </c>
      <c r="K3400">
        <v>5</v>
      </c>
      <c r="L3400">
        <v>0</v>
      </c>
      <c r="M3400">
        <v>0</v>
      </c>
      <c r="N3400" s="2">
        <v>162.57916666666668</v>
      </c>
      <c r="O3400" s="2">
        <v>516.59555374999991</v>
      </c>
      <c r="P3400" s="2">
        <v>478.31</v>
      </c>
      <c r="Q3400" s="4">
        <v>1157.4847204166665</v>
      </c>
      <c r="R3400" s="5">
        <v>4.7E-2</v>
      </c>
      <c r="S3400" s="6">
        <v>1211.8865022762498</v>
      </c>
      <c r="T3400" s="4">
        <v>129.76470588235293</v>
      </c>
      <c r="U3400" s="7">
        <v>1341.6512081586027</v>
      </c>
      <c r="V3400" s="8">
        <v>0.60354538255858337</v>
      </c>
      <c r="W3400" s="7">
        <v>845.55926360487786</v>
      </c>
      <c r="X3400" s="7">
        <v>963.86123665597938</v>
      </c>
      <c r="Y3400" s="7">
        <v>1166.6646190292963</v>
      </c>
      <c r="Z3400" s="7">
        <v>1469.2341814410997</v>
      </c>
      <c r="AA3400" s="7">
        <v>1670.9472230489687</v>
      </c>
      <c r="AB3400" s="7">
        <v>1921.7255991019952</v>
      </c>
      <c r="AC3400" s="7">
        <v>2445.2449999999999</v>
      </c>
      <c r="AD3400" s="7">
        <v>2667.5399999999995</v>
      </c>
      <c r="AE3400" s="4">
        <v>1551</v>
      </c>
      <c r="AF3400" s="4">
        <v>1768</v>
      </c>
      <c r="AG3400" s="4">
        <v>2140</v>
      </c>
      <c r="AH3400" s="4">
        <v>2695</v>
      </c>
      <c r="AI3400" s="4">
        <v>3065</v>
      </c>
      <c r="AJ3400" s="4">
        <v>3525</v>
      </c>
      <c r="AK3400" s="4">
        <v>2245.797051863507</v>
      </c>
      <c r="AL3400" s="8">
        <v>1.0686528071912818</v>
      </c>
      <c r="AM3400" s="4">
        <v>1901.160202001088</v>
      </c>
      <c r="AN3400" s="8">
        <v>0.9136169989803824</v>
      </c>
      <c r="AO3400" s="4">
        <v>1556.523352138669</v>
      </c>
      <c r="AP3400" s="8">
        <v>0.75858119076948294</v>
      </c>
    </row>
    <row r="3401" spans="1:42" x14ac:dyDescent="0.25">
      <c r="A3401" s="2" t="s">
        <v>9943</v>
      </c>
      <c r="B3401" t="s">
        <v>2258</v>
      </c>
      <c r="C3401" t="s">
        <v>14</v>
      </c>
      <c r="D3401" t="s">
        <v>9915</v>
      </c>
      <c r="E3401" s="3" t="s">
        <v>9916</v>
      </c>
      <c r="F3401" t="s">
        <v>9944</v>
      </c>
      <c r="G3401">
        <v>49</v>
      </c>
      <c r="H3401">
        <v>0</v>
      </c>
      <c r="I3401">
        <v>0</v>
      </c>
      <c r="J3401">
        <v>33</v>
      </c>
      <c r="K3401">
        <v>16</v>
      </c>
      <c r="L3401">
        <v>0</v>
      </c>
      <c r="M3401">
        <v>0</v>
      </c>
      <c r="N3401" s="2">
        <v>171.36734693877551</v>
      </c>
      <c r="O3401" s="2">
        <v>504.82535823809536</v>
      </c>
      <c r="P3401" s="2">
        <v>445.78</v>
      </c>
      <c r="Q3401" s="4">
        <v>1121.9727051768709</v>
      </c>
      <c r="R3401" s="5">
        <v>4.7E-2</v>
      </c>
      <c r="S3401" s="6">
        <v>1174.7054223201837</v>
      </c>
      <c r="T3401" s="4">
        <v>136.9047619047619</v>
      </c>
      <c r="U3401" s="7">
        <v>1311.6101842249457</v>
      </c>
      <c r="V3401" s="8">
        <v>0.56505098493953165</v>
      </c>
      <c r="W3401" s="7">
        <v>784.91680491394095</v>
      </c>
      <c r="X3401" s="7">
        <v>894.7343076001597</v>
      </c>
      <c r="Y3401" s="7">
        <v>1082.9928836336774</v>
      </c>
      <c r="Z3401" s="7">
        <v>1363.8625333611028</v>
      </c>
      <c r="AA3401" s="7">
        <v>1551.1089665127201</v>
      </c>
      <c r="AB3401" s="7">
        <v>1783.9018293498659</v>
      </c>
      <c r="AC3401" s="7">
        <v>2553.3469387755108</v>
      </c>
      <c r="AD3401" s="7">
        <v>2785.4693877551022</v>
      </c>
      <c r="AE3401" s="4">
        <v>1551</v>
      </c>
      <c r="AF3401" s="4">
        <v>1768</v>
      </c>
      <c r="AG3401" s="4">
        <v>2140</v>
      </c>
      <c r="AH3401" s="4">
        <v>2695</v>
      </c>
      <c r="AI3401" s="4">
        <v>3065</v>
      </c>
      <c r="AJ3401" s="4">
        <v>3525</v>
      </c>
      <c r="AK3401" s="4">
        <v>2332.5119991910788</v>
      </c>
      <c r="AL3401" s="8">
        <v>1.0638422832222278</v>
      </c>
      <c r="AM3401" s="4">
        <v>1937.8052116214553</v>
      </c>
      <c r="AN3401" s="8">
        <v>0.89379979517130859</v>
      </c>
      <c r="AO3401" s="4">
        <v>1543.0984240518321</v>
      </c>
      <c r="AP3401" s="8">
        <v>0.72375730712038955</v>
      </c>
    </row>
    <row r="3402" spans="1:42" x14ac:dyDescent="0.25">
      <c r="A3402" s="2" t="s">
        <v>9945</v>
      </c>
      <c r="B3402" t="s">
        <v>2258</v>
      </c>
      <c r="C3402" t="s">
        <v>14</v>
      </c>
      <c r="D3402" t="s">
        <v>9915</v>
      </c>
      <c r="E3402" s="3" t="s">
        <v>9916</v>
      </c>
      <c r="F3402" t="s">
        <v>9946</v>
      </c>
      <c r="G3402">
        <v>48</v>
      </c>
      <c r="H3402">
        <v>0</v>
      </c>
      <c r="I3402">
        <v>17</v>
      </c>
      <c r="J3402">
        <v>27</v>
      </c>
      <c r="K3402">
        <v>4</v>
      </c>
      <c r="L3402">
        <v>0</v>
      </c>
      <c r="M3402">
        <v>0</v>
      </c>
      <c r="N3402" s="2">
        <v>402.38541666666669</v>
      </c>
      <c r="O3402" s="2">
        <v>405.99594886805556</v>
      </c>
      <c r="P3402" s="2">
        <v>455.83</v>
      </c>
      <c r="Q3402" s="4">
        <v>1264.2113655347223</v>
      </c>
      <c r="R3402" s="5">
        <v>4.7E-2</v>
      </c>
      <c r="S3402" s="6">
        <v>1323.6292997148541</v>
      </c>
      <c r="T3402" s="4">
        <v>135.72916666666666</v>
      </c>
      <c r="U3402" s="7">
        <v>1459.3584663815209</v>
      </c>
      <c r="V3402" s="8">
        <v>0.71032293325944074</v>
      </c>
      <c r="W3402" s="7">
        <v>999.24509314078307</v>
      </c>
      <c r="X3402" s="7">
        <v>1139.0492099760827</v>
      </c>
      <c r="Y3402" s="7">
        <v>1378.713410265168</v>
      </c>
      <c r="Z3402" s="7">
        <v>1736.2769348900129</v>
      </c>
      <c r="AA3402" s="7">
        <v>1974.652617973243</v>
      </c>
      <c r="AB3402" s="7">
        <v>2271.0115753199616</v>
      </c>
      <c r="AC3402" s="7">
        <v>2259.9500000000003</v>
      </c>
      <c r="AD3402" s="7">
        <v>2465.4</v>
      </c>
      <c r="AE3402" s="4">
        <v>1551</v>
      </c>
      <c r="AF3402" s="4">
        <v>1768</v>
      </c>
      <c r="AG3402" s="4">
        <v>2140</v>
      </c>
      <c r="AH3402" s="4">
        <v>2695</v>
      </c>
      <c r="AI3402" s="4">
        <v>3065</v>
      </c>
      <c r="AJ3402" s="4">
        <v>3525</v>
      </c>
      <c r="AK3402" s="4">
        <v>2141.0337329616173</v>
      </c>
      <c r="AL3402" s="8">
        <v>1.1081834507803767</v>
      </c>
      <c r="AM3402" s="4">
        <v>1855.8926515964674</v>
      </c>
      <c r="AN3402" s="8">
        <v>0.96939489815679447</v>
      </c>
      <c r="AO3402" s="4">
        <v>1589.7609756556606</v>
      </c>
      <c r="AP3402" s="8">
        <v>0.83985891570811744</v>
      </c>
    </row>
    <row r="3403" spans="1:42" x14ac:dyDescent="0.25">
      <c r="A3403" s="2" t="s">
        <v>9947</v>
      </c>
      <c r="B3403" t="s">
        <v>2258</v>
      </c>
      <c r="C3403" t="s">
        <v>14</v>
      </c>
      <c r="D3403" t="s">
        <v>9915</v>
      </c>
      <c r="E3403" s="3" t="s">
        <v>9916</v>
      </c>
      <c r="F3403" t="s">
        <v>9948</v>
      </c>
      <c r="G3403">
        <v>27</v>
      </c>
      <c r="H3403">
        <v>0</v>
      </c>
      <c r="I3403">
        <v>18</v>
      </c>
      <c r="J3403">
        <v>9</v>
      </c>
      <c r="K3403">
        <v>0</v>
      </c>
      <c r="L3403">
        <v>0</v>
      </c>
      <c r="M3403">
        <v>0</v>
      </c>
      <c r="N3403" s="2">
        <v>145.08333333333334</v>
      </c>
      <c r="O3403" s="2">
        <v>599.52624313580247</v>
      </c>
      <c r="P3403" s="2">
        <v>240.69</v>
      </c>
      <c r="Q3403" s="4">
        <v>985.2995764691359</v>
      </c>
      <c r="R3403" s="5">
        <v>4.7E-2</v>
      </c>
      <c r="S3403" s="6">
        <v>1031.6086565631851</v>
      </c>
      <c r="T3403" s="4">
        <v>95.647058823529406</v>
      </c>
      <c r="U3403" s="7">
        <v>1127.2557153867147</v>
      </c>
      <c r="V3403" s="8">
        <v>0.59580111806908809</v>
      </c>
      <c r="W3403" s="7">
        <v>845.6791893919135</v>
      </c>
      <c r="X3403" s="7">
        <v>963.99794122817741</v>
      </c>
      <c r="Y3403" s="7">
        <v>1166.8300872332011</v>
      </c>
      <c r="Z3403" s="7">
        <v>1469.4425631277929</v>
      </c>
      <c r="AA3403" s="7">
        <v>1671.1842137241874</v>
      </c>
      <c r="AB3403" s="7">
        <v>1921.9981577088945</v>
      </c>
      <c r="AC3403" s="7">
        <v>2081.2000000000003</v>
      </c>
      <c r="AD3403" s="7">
        <v>2270.4</v>
      </c>
      <c r="AE3403" s="4">
        <v>1551</v>
      </c>
      <c r="AF3403" s="4">
        <v>1768</v>
      </c>
      <c r="AG3403" s="4">
        <v>2140</v>
      </c>
      <c r="AH3403" s="4">
        <v>2695</v>
      </c>
      <c r="AI3403" s="4">
        <v>3065</v>
      </c>
      <c r="AJ3403" s="4">
        <v>3525</v>
      </c>
      <c r="AK3403" s="4">
        <v>1915.4098037749945</v>
      </c>
      <c r="AL3403" s="8">
        <v>1.0629264601472115</v>
      </c>
      <c r="AM3403" s="4">
        <v>1620.8094213710579</v>
      </c>
      <c r="AN3403" s="8">
        <v>0.90721801278783687</v>
      </c>
      <c r="AO3403" s="4">
        <v>1326.2090389671216</v>
      </c>
      <c r="AP3403" s="8">
        <v>0.75150956542846259</v>
      </c>
    </row>
    <row r="3404" spans="1:42" x14ac:dyDescent="0.25">
      <c r="A3404" s="2" t="s">
        <v>9949</v>
      </c>
      <c r="B3404" t="s">
        <v>2258</v>
      </c>
      <c r="C3404" t="s">
        <v>14</v>
      </c>
      <c r="D3404" t="s">
        <v>9915</v>
      </c>
      <c r="E3404" s="3" t="s">
        <v>9916</v>
      </c>
      <c r="F3404" t="s">
        <v>9924</v>
      </c>
      <c r="G3404">
        <v>235</v>
      </c>
      <c r="H3404">
        <v>66</v>
      </c>
      <c r="I3404">
        <v>145</v>
      </c>
      <c r="J3404">
        <v>24</v>
      </c>
      <c r="K3404">
        <v>0</v>
      </c>
      <c r="L3404">
        <v>0</v>
      </c>
      <c r="M3404">
        <v>0</v>
      </c>
      <c r="N3404" s="2">
        <v>328.08829787234043</v>
      </c>
      <c r="O3404" s="2">
        <v>748.31638963120565</v>
      </c>
      <c r="P3404" s="2">
        <v>330.87</v>
      </c>
      <c r="Q3404" s="4">
        <v>1407.2746875035459</v>
      </c>
      <c r="R3404" s="5">
        <v>4.7E-2</v>
      </c>
      <c r="S3404" s="6">
        <v>1473.4165978162125</v>
      </c>
      <c r="T3404" s="4">
        <v>0</v>
      </c>
      <c r="U3404" s="7">
        <v>1473.4165978162125</v>
      </c>
      <c r="V3404" s="8">
        <v>0.84434216356278913</v>
      </c>
      <c r="W3404" s="7">
        <v>1309.5746956858859</v>
      </c>
      <c r="X3404" s="7">
        <v>1492.7969451790111</v>
      </c>
      <c r="Y3404" s="7">
        <v>1806.8922300243687</v>
      </c>
      <c r="Z3404" s="7">
        <v>2275.5021308017162</v>
      </c>
      <c r="AA3404" s="7">
        <v>2587.9087313199484</v>
      </c>
      <c r="AB3404" s="7">
        <v>2976.3061265588317</v>
      </c>
      <c r="AC3404" s="7">
        <v>1919.5514893617024</v>
      </c>
      <c r="AD3404" s="7">
        <v>2094.0561702127661</v>
      </c>
      <c r="AE3404" s="4">
        <v>1551</v>
      </c>
      <c r="AF3404" s="4">
        <v>1768</v>
      </c>
      <c r="AG3404" s="4">
        <v>2140</v>
      </c>
      <c r="AH3404" s="4">
        <v>2695</v>
      </c>
      <c r="AI3404" s="4">
        <v>3065</v>
      </c>
      <c r="AJ3404" s="4">
        <v>3525</v>
      </c>
      <c r="AK3404" s="4">
        <v>1955.8800517721581</v>
      </c>
      <c r="AL3404" s="8">
        <v>1.1208181019748471</v>
      </c>
      <c r="AM3404" s="4">
        <v>1795.8210860047832</v>
      </c>
      <c r="AN3404" s="8">
        <v>1.0290962266722687</v>
      </c>
      <c r="AO3404" s="4">
        <v>1633.4755635835879</v>
      </c>
      <c r="AP3404" s="8">
        <v>0.9360640388653676</v>
      </c>
    </row>
    <row r="3405" spans="1:42" x14ac:dyDescent="0.25">
      <c r="A3405" s="2" t="s">
        <v>9950</v>
      </c>
      <c r="B3405" t="s">
        <v>2258</v>
      </c>
      <c r="C3405" t="s">
        <v>14</v>
      </c>
      <c r="D3405" t="s">
        <v>9915</v>
      </c>
      <c r="E3405" s="3" t="s">
        <v>9916</v>
      </c>
      <c r="F3405" t="s">
        <v>9951</v>
      </c>
      <c r="G3405">
        <v>76</v>
      </c>
      <c r="H3405">
        <v>0</v>
      </c>
      <c r="I3405">
        <v>24</v>
      </c>
      <c r="J3405">
        <v>19</v>
      </c>
      <c r="K3405">
        <v>26</v>
      </c>
      <c r="L3405">
        <v>5</v>
      </c>
      <c r="M3405">
        <v>2</v>
      </c>
      <c r="N3405" s="2">
        <v>167.33114035087718</v>
      </c>
      <c r="O3405" s="2">
        <v>615.27303383333333</v>
      </c>
      <c r="P3405" s="2">
        <v>451.65</v>
      </c>
      <c r="Q3405" s="4">
        <v>1234.2541741842106</v>
      </c>
      <c r="R3405" s="5">
        <v>4.7E-2</v>
      </c>
      <c r="S3405" s="6">
        <v>1292.2641203708683</v>
      </c>
      <c r="T3405" s="4">
        <v>89.514705882352942</v>
      </c>
      <c r="U3405" s="7">
        <v>1381.7788262532213</v>
      </c>
      <c r="V3405" s="8">
        <v>0.59825102853099243</v>
      </c>
      <c r="W3405" s="7">
        <v>867.77673910820226</v>
      </c>
      <c r="X3405" s="7">
        <v>989.18715328388237</v>
      </c>
      <c r="Y3405" s="7">
        <v>1197.3192918707625</v>
      </c>
      <c r="Z3405" s="7">
        <v>1507.8390147624789</v>
      </c>
      <c r="AA3405" s="7">
        <v>1714.8521633569567</v>
      </c>
      <c r="AB3405" s="7">
        <v>1972.2198616095504</v>
      </c>
      <c r="AC3405" s="7">
        <v>2540.6671052631577</v>
      </c>
      <c r="AD3405" s="7">
        <v>2771.636842105263</v>
      </c>
      <c r="AE3405" s="4">
        <v>1551</v>
      </c>
      <c r="AF3405" s="4">
        <v>1768</v>
      </c>
      <c r="AG3405" s="4">
        <v>2140</v>
      </c>
      <c r="AH3405" s="4">
        <v>2695</v>
      </c>
      <c r="AI3405" s="4">
        <v>3065</v>
      </c>
      <c r="AJ3405" s="4">
        <v>3525</v>
      </c>
      <c r="AK3405" s="4">
        <v>2370.784381183083</v>
      </c>
      <c r="AL3405" s="8">
        <v>1.0652040915418013</v>
      </c>
      <c r="AM3405" s="4">
        <v>2005.9907635554218</v>
      </c>
      <c r="AN3405" s="8">
        <v>0.90726408493520405</v>
      </c>
      <c r="AO3405" s="4">
        <v>1641.1971459277611</v>
      </c>
      <c r="AP3405" s="8">
        <v>0.74932407832860692</v>
      </c>
    </row>
    <row r="3406" spans="1:42" x14ac:dyDescent="0.25">
      <c r="A3406" s="2" t="s">
        <v>9952</v>
      </c>
      <c r="B3406" t="s">
        <v>2258</v>
      </c>
      <c r="C3406" t="s">
        <v>14</v>
      </c>
      <c r="D3406" t="s">
        <v>9915</v>
      </c>
      <c r="E3406" s="3" t="s">
        <v>9916</v>
      </c>
      <c r="F3406" t="s">
        <v>9953</v>
      </c>
      <c r="G3406">
        <v>35</v>
      </c>
      <c r="H3406">
        <v>0</v>
      </c>
      <c r="I3406">
        <v>0</v>
      </c>
      <c r="J3406">
        <v>18</v>
      </c>
      <c r="K3406">
        <v>13</v>
      </c>
      <c r="L3406">
        <v>2</v>
      </c>
      <c r="M3406">
        <v>2</v>
      </c>
      <c r="N3406" s="2">
        <v>185.15714285714284</v>
      </c>
      <c r="O3406" s="2">
        <v>474.63859723809526</v>
      </c>
      <c r="P3406" s="2">
        <v>565.6</v>
      </c>
      <c r="Q3406" s="4">
        <v>1225.3957400952381</v>
      </c>
      <c r="R3406" s="5">
        <v>4.7E-2</v>
      </c>
      <c r="S3406" s="6">
        <v>1282.9893398797142</v>
      </c>
      <c r="T3406" s="4">
        <v>93.482758620689651</v>
      </c>
      <c r="U3406" s="7">
        <v>1376.4720985004037</v>
      </c>
      <c r="V3406" s="8">
        <v>0.55544501582422467</v>
      </c>
      <c r="W3406" s="7">
        <v>802.98698697607983</v>
      </c>
      <c r="X3406" s="7">
        <v>915.33268405783951</v>
      </c>
      <c r="Y3406" s="7">
        <v>1107.9253076265704</v>
      </c>
      <c r="Z3406" s="7">
        <v>1395.261076660564</v>
      </c>
      <c r="AA3406" s="7">
        <v>1586.8182560165599</v>
      </c>
      <c r="AB3406" s="7">
        <v>1824.9704249456361</v>
      </c>
      <c r="AC3406" s="7">
        <v>2725.9571428571435</v>
      </c>
      <c r="AD3406" s="7">
        <v>2973.7714285714287</v>
      </c>
      <c r="AE3406" s="4">
        <v>1551</v>
      </c>
      <c r="AF3406" s="4">
        <v>1768</v>
      </c>
      <c r="AG3406" s="4">
        <v>2140</v>
      </c>
      <c r="AH3406" s="4">
        <v>2695</v>
      </c>
      <c r="AI3406" s="4">
        <v>3065</v>
      </c>
      <c r="AJ3406" s="4">
        <v>3525</v>
      </c>
      <c r="AK3406" s="4">
        <v>2523.8371888291526</v>
      </c>
      <c r="AL3406" s="8">
        <v>1.0561618511644029</v>
      </c>
      <c r="AM3406" s="4">
        <v>2123.5636891680438</v>
      </c>
      <c r="AN3406" s="8">
        <v>0.89464029137724876</v>
      </c>
      <c r="AO3406" s="4">
        <v>1683.2628395408235</v>
      </c>
      <c r="AP3406" s="8">
        <v>0.71696657561137889</v>
      </c>
    </row>
    <row r="3407" spans="1:42" x14ac:dyDescent="0.25">
      <c r="A3407" s="2" t="s">
        <v>9954</v>
      </c>
      <c r="B3407" t="s">
        <v>2258</v>
      </c>
      <c r="C3407" t="s">
        <v>14</v>
      </c>
      <c r="D3407" t="s">
        <v>9915</v>
      </c>
      <c r="E3407" s="3" t="s">
        <v>9916</v>
      </c>
      <c r="F3407" t="s">
        <v>9955</v>
      </c>
      <c r="G3407">
        <v>30</v>
      </c>
      <c r="H3407">
        <v>0</v>
      </c>
      <c r="I3407">
        <v>4</v>
      </c>
      <c r="J3407">
        <v>8</v>
      </c>
      <c r="K3407">
        <v>15</v>
      </c>
      <c r="L3407">
        <v>3</v>
      </c>
      <c r="M3407">
        <v>0</v>
      </c>
      <c r="N3407" s="2">
        <v>180.2222222222222</v>
      </c>
      <c r="O3407" s="2">
        <v>503.4423813333334</v>
      </c>
      <c r="P3407" s="2">
        <v>547.20000000000005</v>
      </c>
      <c r="Q3407" s="4">
        <v>1230.8646035555557</v>
      </c>
      <c r="R3407" s="5">
        <v>4.7E-2</v>
      </c>
      <c r="S3407" s="6">
        <v>1288.7152399226668</v>
      </c>
      <c r="T3407" s="4">
        <v>93.285714285714292</v>
      </c>
      <c r="U3407" s="7">
        <v>1382.000954208381</v>
      </c>
      <c r="V3407" s="8">
        <v>0.56169767282083438</v>
      </c>
      <c r="W3407" s="7">
        <v>812.38714726063097</v>
      </c>
      <c r="X3407" s="7">
        <v>926.04801828291147</v>
      </c>
      <c r="Y3407" s="7">
        <v>1120.8952257496778</v>
      </c>
      <c r="Z3407" s="7">
        <v>1411.5946885025146</v>
      </c>
      <c r="AA3407" s="7">
        <v>1605.3943303377393</v>
      </c>
      <c r="AB3407" s="7">
        <v>1846.3344255923432</v>
      </c>
      <c r="AC3407" s="7">
        <v>2706.4400000000005</v>
      </c>
      <c r="AD3407" s="7">
        <v>2952.48</v>
      </c>
      <c r="AE3407" s="4">
        <v>1551</v>
      </c>
      <c r="AF3407" s="4">
        <v>1768</v>
      </c>
      <c r="AG3407" s="4">
        <v>2140</v>
      </c>
      <c r="AH3407" s="4">
        <v>2695</v>
      </c>
      <c r="AI3407" s="4">
        <v>3065</v>
      </c>
      <c r="AJ3407" s="4">
        <v>3525</v>
      </c>
      <c r="AK3407" s="4">
        <v>2525.8006835351243</v>
      </c>
      <c r="AL3407" s="8">
        <v>1.0644961785973168</v>
      </c>
      <c r="AM3407" s="4">
        <v>2113.4388689976386</v>
      </c>
      <c r="AN3407" s="8">
        <v>0.89689667667182271</v>
      </c>
      <c r="AO3407" s="4">
        <v>1701.0770544601526</v>
      </c>
      <c r="AP3407" s="8">
        <v>0.72929717474632849</v>
      </c>
    </row>
    <row r="3408" spans="1:42" x14ac:dyDescent="0.25">
      <c r="A3408" s="2" t="s">
        <v>9956</v>
      </c>
      <c r="B3408" t="s">
        <v>2258</v>
      </c>
      <c r="C3408" t="s">
        <v>14</v>
      </c>
      <c r="D3408" t="s">
        <v>9915</v>
      </c>
      <c r="E3408" s="3" t="s">
        <v>9916</v>
      </c>
      <c r="F3408" t="s">
        <v>9957</v>
      </c>
      <c r="G3408">
        <v>79</v>
      </c>
      <c r="H3408">
        <v>0</v>
      </c>
      <c r="I3408">
        <v>5</v>
      </c>
      <c r="J3408">
        <v>28</v>
      </c>
      <c r="K3408">
        <v>44</v>
      </c>
      <c r="L3408">
        <v>2</v>
      </c>
      <c r="M3408">
        <v>0</v>
      </c>
      <c r="N3408" s="2">
        <v>182.77320675105486</v>
      </c>
      <c r="O3408" s="2">
        <v>566.65070058227843</v>
      </c>
      <c r="P3408" s="2">
        <v>486.78</v>
      </c>
      <c r="Q3408" s="4">
        <v>1236.2039073333333</v>
      </c>
      <c r="R3408" s="5">
        <v>4.7E-2</v>
      </c>
      <c r="S3408" s="6">
        <v>1294.3054909779999</v>
      </c>
      <c r="T3408" s="4">
        <v>134.34722222222223</v>
      </c>
      <c r="U3408" s="7">
        <v>1428.652713200222</v>
      </c>
      <c r="V3408" s="8">
        <v>0.58336467846600271</v>
      </c>
      <c r="W3408" s="7">
        <v>819.71343104379696</v>
      </c>
      <c r="X3408" s="7">
        <v>934.39932049350932</v>
      </c>
      <c r="Y3408" s="7">
        <v>1131.0037024073019</v>
      </c>
      <c r="Z3408" s="7">
        <v>1424.3247560690086</v>
      </c>
      <c r="AA3408" s="7">
        <v>1619.8721251768134</v>
      </c>
      <c r="AB3408" s="7">
        <v>1862.9850705540839</v>
      </c>
      <c r="AC3408" s="7">
        <v>2693.8860759493673</v>
      </c>
      <c r="AD3408" s="7">
        <v>2938.7848101265822</v>
      </c>
      <c r="AE3408" s="4">
        <v>1551</v>
      </c>
      <c r="AF3408" s="4">
        <v>1768</v>
      </c>
      <c r="AG3408" s="4">
        <v>2140</v>
      </c>
      <c r="AH3408" s="4">
        <v>2695</v>
      </c>
      <c r="AI3408" s="4">
        <v>3065</v>
      </c>
      <c r="AJ3408" s="4">
        <v>3525</v>
      </c>
      <c r="AK3408" s="4">
        <v>2477.0781807863568</v>
      </c>
      <c r="AL3408" s="8">
        <v>1.0663286651040353</v>
      </c>
      <c r="AM3408" s="4">
        <v>2077.267694090574</v>
      </c>
      <c r="AN3408" s="8">
        <v>0.90307323300103837</v>
      </c>
      <c r="AO3408" s="4">
        <v>1677.4572073947918</v>
      </c>
      <c r="AP3408" s="8">
        <v>0.73981780089804161</v>
      </c>
    </row>
    <row r="3409" spans="1:42" x14ac:dyDescent="0.25">
      <c r="A3409" s="2" t="s">
        <v>9958</v>
      </c>
      <c r="B3409" t="s">
        <v>2258</v>
      </c>
      <c r="C3409" t="s">
        <v>14</v>
      </c>
      <c r="D3409" t="s">
        <v>9915</v>
      </c>
      <c r="E3409" s="3" t="s">
        <v>9916</v>
      </c>
      <c r="F3409" t="s">
        <v>9959</v>
      </c>
      <c r="G3409">
        <v>269</v>
      </c>
      <c r="H3409">
        <v>0</v>
      </c>
      <c r="I3409">
        <v>14</v>
      </c>
      <c r="J3409">
        <v>135</v>
      </c>
      <c r="K3409">
        <v>92</v>
      </c>
      <c r="L3409">
        <v>20</v>
      </c>
      <c r="M3409">
        <v>8</v>
      </c>
      <c r="N3409" s="2">
        <v>326.42627013630732</v>
      </c>
      <c r="O3409" s="2">
        <v>784.38936871127612</v>
      </c>
      <c r="P3409" s="2">
        <v>259.52</v>
      </c>
      <c r="Q3409" s="4">
        <v>1370.3356388475834</v>
      </c>
      <c r="R3409" s="5">
        <v>4.7E-2</v>
      </c>
      <c r="S3409" s="6">
        <v>1434.7414138734198</v>
      </c>
      <c r="T3409" s="4">
        <v>87.239361702127653</v>
      </c>
      <c r="U3409" s="7">
        <v>1521.9807755755473</v>
      </c>
      <c r="V3409" s="8">
        <v>0.62880949025609634</v>
      </c>
      <c r="W3409" s="7">
        <v>919.38063738281915</v>
      </c>
      <c r="X3409" s="7">
        <v>1048.0109393248383</v>
      </c>
      <c r="Y3409" s="7">
        <v>1268.5200283682998</v>
      </c>
      <c r="Z3409" s="7">
        <v>1597.5053628283026</v>
      </c>
      <c r="AA3409" s="7">
        <v>1816.8289191349713</v>
      </c>
      <c r="AB3409" s="7">
        <v>2089.5014485973165</v>
      </c>
      <c r="AC3409" s="7">
        <v>2662.457992565056</v>
      </c>
      <c r="AD3409" s="7">
        <v>2904.4996282527877</v>
      </c>
      <c r="AE3409" s="4">
        <v>1551</v>
      </c>
      <c r="AF3409" s="4">
        <v>1768</v>
      </c>
      <c r="AG3409" s="4">
        <v>2140</v>
      </c>
      <c r="AH3409" s="4">
        <v>2695</v>
      </c>
      <c r="AI3409" s="4">
        <v>3065</v>
      </c>
      <c r="AJ3409" s="4">
        <v>3525</v>
      </c>
      <c r="AK3409" s="4">
        <v>2542.3827086685587</v>
      </c>
      <c r="AL3409" s="8">
        <v>1.0864337711563261</v>
      </c>
      <c r="AM3409" s="4">
        <v>2171.6432670222521</v>
      </c>
      <c r="AN3409" s="8">
        <v>0.93326200771451373</v>
      </c>
      <c r="AO3409" s="4">
        <v>1800.9038253759447</v>
      </c>
      <c r="AP3409" s="8">
        <v>0.78009024427270102</v>
      </c>
    </row>
    <row r="3410" spans="1:42" x14ac:dyDescent="0.25">
      <c r="A3410" s="2" t="s">
        <v>9960</v>
      </c>
      <c r="B3410" t="s">
        <v>2258</v>
      </c>
      <c r="C3410" t="s">
        <v>14</v>
      </c>
      <c r="D3410" t="s">
        <v>9915</v>
      </c>
      <c r="E3410" s="3" t="s">
        <v>9916</v>
      </c>
      <c r="F3410" t="s">
        <v>9961</v>
      </c>
      <c r="G3410">
        <v>196</v>
      </c>
      <c r="H3410">
        <v>0</v>
      </c>
      <c r="I3410">
        <v>0</v>
      </c>
      <c r="J3410">
        <v>3</v>
      </c>
      <c r="K3410">
        <v>117</v>
      </c>
      <c r="L3410">
        <v>69</v>
      </c>
      <c r="M3410">
        <v>7</v>
      </c>
      <c r="N3410" s="2">
        <v>235.55739795918365</v>
      </c>
      <c r="O3410" s="2">
        <v>695.98848705782325</v>
      </c>
      <c r="P3410" s="2">
        <v>482.83</v>
      </c>
      <c r="Q3410" s="4">
        <v>1414.3758850170068</v>
      </c>
      <c r="R3410" s="5">
        <v>4.7E-2</v>
      </c>
      <c r="S3410" s="6">
        <v>1480.8515516128059</v>
      </c>
      <c r="T3410" s="4">
        <v>100.08805031446541</v>
      </c>
      <c r="U3410" s="7">
        <v>1580.9396019272713</v>
      </c>
      <c r="V3410" s="8">
        <v>0.55541663212207526</v>
      </c>
      <c r="W3410" s="7">
        <v>806.91339460666723</v>
      </c>
      <c r="X3410" s="7">
        <v>919.80843434209385</v>
      </c>
      <c r="Y3410" s="7">
        <v>1113.3427881742539</v>
      </c>
      <c r="Z3410" s="7">
        <v>1402.0835580044925</v>
      </c>
      <c r="AA3410" s="7">
        <v>1594.5774045579851</v>
      </c>
      <c r="AB3410" s="7">
        <v>1833.8940786515163</v>
      </c>
      <c r="AC3410" s="7">
        <v>3131.0433673469388</v>
      </c>
      <c r="AD3410" s="7">
        <v>3415.6836734693875</v>
      </c>
      <c r="AE3410" s="4">
        <v>1551</v>
      </c>
      <c r="AF3410" s="4">
        <v>1768</v>
      </c>
      <c r="AG3410" s="4">
        <v>2140</v>
      </c>
      <c r="AH3410" s="4">
        <v>2695</v>
      </c>
      <c r="AI3410" s="4">
        <v>3065</v>
      </c>
      <c r="AJ3410" s="4">
        <v>3525</v>
      </c>
      <c r="AK3410" s="4">
        <v>2931.5825894515406</v>
      </c>
      <c r="AL3410" s="8">
        <v>1.0650883148157577</v>
      </c>
      <c r="AM3410" s="4">
        <v>2445.2579801760558</v>
      </c>
      <c r="AN3410" s="8">
        <v>0.89423246664003475</v>
      </c>
      <c r="AO3410" s="4">
        <v>1958.9333709005709</v>
      </c>
      <c r="AP3410" s="8">
        <v>0.72337661846431167</v>
      </c>
    </row>
    <row r="3411" spans="1:42" x14ac:dyDescent="0.25">
      <c r="A3411" s="2" t="s">
        <v>9962</v>
      </c>
      <c r="B3411" t="s">
        <v>2258</v>
      </c>
      <c r="C3411" t="s">
        <v>14</v>
      </c>
      <c r="D3411" t="s">
        <v>9915</v>
      </c>
      <c r="E3411" s="3" t="s">
        <v>9916</v>
      </c>
      <c r="F3411" t="s">
        <v>9963</v>
      </c>
      <c r="G3411">
        <v>258</v>
      </c>
      <c r="H3411">
        <v>0</v>
      </c>
      <c r="I3411">
        <v>24</v>
      </c>
      <c r="J3411">
        <v>71</v>
      </c>
      <c r="K3411">
        <v>116</v>
      </c>
      <c r="L3411">
        <v>37</v>
      </c>
      <c r="M3411">
        <v>10</v>
      </c>
      <c r="N3411" s="2">
        <v>250.50599128540304</v>
      </c>
      <c r="O3411" s="2">
        <v>699.20111811873608</v>
      </c>
      <c r="P3411" s="2">
        <v>358.31</v>
      </c>
      <c r="Q3411" s="4">
        <v>1308.0171094041391</v>
      </c>
      <c r="R3411" s="5">
        <v>4.7E-2</v>
      </c>
      <c r="S3411" s="6">
        <v>1369.4939135461336</v>
      </c>
      <c r="T3411" s="4">
        <v>99.292372881355931</v>
      </c>
      <c r="U3411" s="7">
        <v>1468.7862864274896</v>
      </c>
      <c r="V3411" s="8">
        <v>0.57797391263636122</v>
      </c>
      <c r="W3411" s="7">
        <v>835.83688395858428</v>
      </c>
      <c r="X3411" s="7">
        <v>952.77860144344095</v>
      </c>
      <c r="Y3411" s="7">
        <v>1153.2501171317667</v>
      </c>
      <c r="Z3411" s="7">
        <v>1452.3406848925752</v>
      </c>
      <c r="AA3411" s="7">
        <v>1651.7343967331144</v>
      </c>
      <c r="AB3411" s="7">
        <v>1899.6292817240551</v>
      </c>
      <c r="AC3411" s="7">
        <v>2795.394186046512</v>
      </c>
      <c r="AD3411" s="7">
        <v>3049.5209302325579</v>
      </c>
      <c r="AE3411" s="4">
        <v>1551</v>
      </c>
      <c r="AF3411" s="4">
        <v>1768</v>
      </c>
      <c r="AG3411" s="4">
        <v>2140</v>
      </c>
      <c r="AH3411" s="4">
        <v>2695</v>
      </c>
      <c r="AI3411" s="4">
        <v>3065</v>
      </c>
      <c r="AJ3411" s="4">
        <v>3525</v>
      </c>
      <c r="AK3411" s="4">
        <v>2625.0334569044157</v>
      </c>
      <c r="AL3411" s="8">
        <v>1.0720342868719432</v>
      </c>
      <c r="AM3411" s="4">
        <v>2202.9124035339592</v>
      </c>
      <c r="AN3411" s="8">
        <v>0.90592778174101496</v>
      </c>
      <c r="AO3411" s="4">
        <v>1786.2031585400462</v>
      </c>
      <c r="AP3411" s="8">
        <v>0.74195084718868798</v>
      </c>
    </row>
    <row r="3412" spans="1:42" x14ac:dyDescent="0.25">
      <c r="A3412" s="2" t="s">
        <v>9964</v>
      </c>
      <c r="B3412" t="s">
        <v>2258</v>
      </c>
      <c r="C3412" t="s">
        <v>14</v>
      </c>
      <c r="D3412" t="s">
        <v>9915</v>
      </c>
      <c r="E3412" s="3" t="s">
        <v>9916</v>
      </c>
      <c r="F3412" t="s">
        <v>9965</v>
      </c>
      <c r="G3412">
        <v>254</v>
      </c>
      <c r="H3412">
        <v>0</v>
      </c>
      <c r="I3412">
        <v>0</v>
      </c>
      <c r="J3412">
        <v>52</v>
      </c>
      <c r="K3412">
        <v>152</v>
      </c>
      <c r="L3412">
        <v>35</v>
      </c>
      <c r="M3412">
        <v>15</v>
      </c>
      <c r="N3412" s="2">
        <v>182.21194225721786</v>
      </c>
      <c r="O3412" s="2">
        <v>853.94123532808385</v>
      </c>
      <c r="P3412" s="2">
        <v>388.4</v>
      </c>
      <c r="Q3412" s="4">
        <v>1424.5531775853019</v>
      </c>
      <c r="R3412" s="5">
        <v>4.7E-2</v>
      </c>
      <c r="S3412" s="6">
        <v>1491.507176931811</v>
      </c>
      <c r="T3412" s="4">
        <v>97.583333333333329</v>
      </c>
      <c r="U3412" s="7">
        <v>1589.0905102651443</v>
      </c>
      <c r="V3412" s="8">
        <v>0.59263950784404928</v>
      </c>
      <c r="W3412" s="7">
        <v>862.73836519152928</v>
      </c>
      <c r="X3412" s="7">
        <v>983.4438618043996</v>
      </c>
      <c r="Y3412" s="7">
        <v>1190.3675702836058</v>
      </c>
      <c r="Z3412" s="7">
        <v>1499.0843934179054</v>
      </c>
      <c r="AA3412" s="7">
        <v>1704.8956088407717</v>
      </c>
      <c r="AB3412" s="7">
        <v>1960.7690117989303</v>
      </c>
      <c r="AC3412" s="7">
        <v>2949.5157480314961</v>
      </c>
      <c r="AD3412" s="7">
        <v>3217.6535433070862</v>
      </c>
      <c r="AE3412" s="4">
        <v>1551</v>
      </c>
      <c r="AF3412" s="4">
        <v>1768</v>
      </c>
      <c r="AG3412" s="4">
        <v>2140</v>
      </c>
      <c r="AH3412" s="4">
        <v>2695</v>
      </c>
      <c r="AI3412" s="4">
        <v>3065</v>
      </c>
      <c r="AJ3412" s="4">
        <v>3525</v>
      </c>
      <c r="AK3412" s="4">
        <v>2758.1447501766024</v>
      </c>
      <c r="AL3412" s="8">
        <v>1.0650225868288483</v>
      </c>
      <c r="AM3412" s="4">
        <v>2335.9322257616718</v>
      </c>
      <c r="AN3412" s="8">
        <v>0.90756156050058201</v>
      </c>
      <c r="AO3412" s="4">
        <v>1913.7197013467414</v>
      </c>
      <c r="AP3412" s="8">
        <v>0.75010053417231559</v>
      </c>
    </row>
    <row r="3413" spans="1:42" x14ac:dyDescent="0.25">
      <c r="A3413" s="2" t="s">
        <v>9966</v>
      </c>
      <c r="B3413" t="s">
        <v>2258</v>
      </c>
      <c r="C3413" t="s">
        <v>14</v>
      </c>
      <c r="D3413" t="s">
        <v>9915</v>
      </c>
      <c r="E3413" s="3" t="s">
        <v>9916</v>
      </c>
      <c r="F3413" t="s">
        <v>9967</v>
      </c>
      <c r="G3413">
        <v>318</v>
      </c>
      <c r="H3413">
        <v>0</v>
      </c>
      <c r="I3413">
        <v>76</v>
      </c>
      <c r="J3413">
        <v>110</v>
      </c>
      <c r="K3413">
        <v>126</v>
      </c>
      <c r="L3413">
        <v>6</v>
      </c>
      <c r="M3413">
        <v>0</v>
      </c>
      <c r="N3413" s="2">
        <v>193.26179245283018</v>
      </c>
      <c r="O3413" s="2">
        <v>594.59841995911972</v>
      </c>
      <c r="P3413" s="2">
        <v>393.97</v>
      </c>
      <c r="Q3413" s="4">
        <v>1181.83021241195</v>
      </c>
      <c r="R3413" s="5">
        <v>4.7E-2</v>
      </c>
      <c r="S3413" s="6">
        <v>1237.3762323953115</v>
      </c>
      <c r="T3413" s="4">
        <v>84.808510638297875</v>
      </c>
      <c r="U3413" s="7">
        <v>1322.1847430336093</v>
      </c>
      <c r="V3413" s="8">
        <v>0.57776359887854767</v>
      </c>
      <c r="W3413" s="7">
        <v>838.63233322003668</v>
      </c>
      <c r="X3413" s="7">
        <v>955.9651612720985</v>
      </c>
      <c r="Y3413" s="7">
        <v>1157.1071522184902</v>
      </c>
      <c r="Z3413" s="7">
        <v>1457.198025807865</v>
      </c>
      <c r="AA3413" s="7">
        <v>1657.2586082007815</v>
      </c>
      <c r="AB3413" s="7">
        <v>1905.9825755000834</v>
      </c>
      <c r="AC3413" s="7">
        <v>2517.2981132075474</v>
      </c>
      <c r="AD3413" s="7">
        <v>2746.143396226415</v>
      </c>
      <c r="AE3413" s="4">
        <v>1551</v>
      </c>
      <c r="AF3413" s="4">
        <v>1768</v>
      </c>
      <c r="AG3413" s="4">
        <v>2140</v>
      </c>
      <c r="AH3413" s="4">
        <v>2695</v>
      </c>
      <c r="AI3413" s="4">
        <v>3065</v>
      </c>
      <c r="AJ3413" s="4">
        <v>3525</v>
      </c>
      <c r="AK3413" s="4">
        <v>2360.5455414553899</v>
      </c>
      <c r="AL3413" s="8">
        <v>1.0685621393787137</v>
      </c>
      <c r="AM3413" s="4">
        <v>1983.5376614911677</v>
      </c>
      <c r="AN3413" s="8">
        <v>0.90381857333670002</v>
      </c>
      <c r="AO3413" s="4">
        <v>1610.4569469432392</v>
      </c>
      <c r="AP3413" s="8">
        <v>0.74079108610762368</v>
      </c>
    </row>
    <row r="3414" spans="1:42" x14ac:dyDescent="0.25">
      <c r="A3414" s="2" t="s">
        <v>9968</v>
      </c>
      <c r="B3414" t="s">
        <v>2258</v>
      </c>
      <c r="C3414" t="s">
        <v>14</v>
      </c>
      <c r="D3414" t="s">
        <v>9915</v>
      </c>
      <c r="E3414" s="3" t="s">
        <v>9916</v>
      </c>
      <c r="F3414" t="s">
        <v>9969</v>
      </c>
      <c r="G3414">
        <v>240</v>
      </c>
      <c r="H3414">
        <v>0</v>
      </c>
      <c r="I3414">
        <v>18</v>
      </c>
      <c r="J3414">
        <v>55</v>
      </c>
      <c r="K3414">
        <v>130</v>
      </c>
      <c r="L3414">
        <v>30</v>
      </c>
      <c r="M3414">
        <v>7</v>
      </c>
      <c r="N3414" s="2">
        <v>178.95937499999999</v>
      </c>
      <c r="O3414" s="2">
        <v>613.12285876388898</v>
      </c>
      <c r="P3414" s="2">
        <v>480.08</v>
      </c>
      <c r="Q3414" s="4">
        <v>1272.1622337638889</v>
      </c>
      <c r="R3414" s="5">
        <v>4.7E-2</v>
      </c>
      <c r="S3414" s="6">
        <v>1331.9538587507916</v>
      </c>
      <c r="T3414" s="4">
        <v>85.768844221105525</v>
      </c>
      <c r="U3414" s="7">
        <v>1417.7227029718972</v>
      </c>
      <c r="V3414" s="8">
        <v>0.55191240977399048</v>
      </c>
      <c r="W3414" s="7">
        <v>804.22921104721127</v>
      </c>
      <c r="X3414" s="7">
        <v>916.74870737038657</v>
      </c>
      <c r="Y3414" s="7">
        <v>1109.6392724958298</v>
      </c>
      <c r="Z3414" s="7">
        <v>1397.4195511104024</v>
      </c>
      <c r="AA3414" s="7">
        <v>1589.2730701867843</v>
      </c>
      <c r="AB3414" s="7">
        <v>1827.7936614709347</v>
      </c>
      <c r="AC3414" s="7">
        <v>2825.6204166666671</v>
      </c>
      <c r="AD3414" s="7">
        <v>3082.4949999999999</v>
      </c>
      <c r="AE3414" s="4">
        <v>1551</v>
      </c>
      <c r="AF3414" s="4">
        <v>1768</v>
      </c>
      <c r="AG3414" s="4">
        <v>2140</v>
      </c>
      <c r="AH3414" s="4">
        <v>2695</v>
      </c>
      <c r="AI3414" s="4">
        <v>3065</v>
      </c>
      <c r="AJ3414" s="4">
        <v>3525</v>
      </c>
      <c r="AK3414" s="4">
        <v>2643.8361481935844</v>
      </c>
      <c r="AL3414" s="8">
        <v>1.0626216720214072</v>
      </c>
      <c r="AM3414" s="4">
        <v>2206.5420517126536</v>
      </c>
      <c r="AN3414" s="8">
        <v>0.89238525127226842</v>
      </c>
      <c r="AO3414" s="4">
        <v>1769.2479552317227</v>
      </c>
      <c r="AP3414" s="8">
        <v>0.7221488305231295</v>
      </c>
    </row>
    <row r="3415" spans="1:42" x14ac:dyDescent="0.25">
      <c r="A3415" s="2" t="s">
        <v>9970</v>
      </c>
      <c r="B3415" t="s">
        <v>2258</v>
      </c>
      <c r="C3415" t="s">
        <v>14</v>
      </c>
      <c r="D3415" t="s">
        <v>9915</v>
      </c>
      <c r="E3415" s="3" t="s">
        <v>9916</v>
      </c>
      <c r="F3415" t="s">
        <v>9971</v>
      </c>
      <c r="G3415">
        <v>143</v>
      </c>
      <c r="H3415">
        <v>0</v>
      </c>
      <c r="I3415">
        <v>26</v>
      </c>
      <c r="J3415">
        <v>70</v>
      </c>
      <c r="K3415">
        <v>41</v>
      </c>
      <c r="L3415">
        <v>6</v>
      </c>
      <c r="M3415">
        <v>0</v>
      </c>
      <c r="N3415" s="2">
        <v>161.94230769230771</v>
      </c>
      <c r="O3415" s="2">
        <v>514.28640759207462</v>
      </c>
      <c r="P3415" s="2">
        <v>426.38</v>
      </c>
      <c r="Q3415" s="4">
        <v>1102.6087152843825</v>
      </c>
      <c r="R3415" s="5">
        <v>4.7E-2</v>
      </c>
      <c r="S3415" s="6">
        <v>1154.4313249027484</v>
      </c>
      <c r="T3415" s="4">
        <v>79.235294117647058</v>
      </c>
      <c r="U3415" s="7">
        <v>1233.6666190203955</v>
      </c>
      <c r="V3415" s="8">
        <v>0.5433934894176754</v>
      </c>
      <c r="W3415" s="7">
        <v>788.67217257858499</v>
      </c>
      <c r="X3415" s="7">
        <v>899.01508776204912</v>
      </c>
      <c r="Y3415" s="7">
        <v>1088.174370933702</v>
      </c>
      <c r="Z3415" s="7">
        <v>1370.3878176010871</v>
      </c>
      <c r="AA3415" s="7">
        <v>1558.5301153793441</v>
      </c>
      <c r="AB3415" s="7">
        <v>1792.4367558604204</v>
      </c>
      <c r="AC3415" s="7">
        <v>2497.3307692307694</v>
      </c>
      <c r="AD3415" s="7">
        <v>2724.3608391608391</v>
      </c>
      <c r="AE3415" s="4">
        <v>1551</v>
      </c>
      <c r="AF3415" s="4">
        <v>1768</v>
      </c>
      <c r="AG3415" s="4">
        <v>2140</v>
      </c>
      <c r="AH3415" s="4">
        <v>2695</v>
      </c>
      <c r="AI3415" s="4">
        <v>3065</v>
      </c>
      <c r="AJ3415" s="4">
        <v>3525</v>
      </c>
      <c r="AK3415" s="4">
        <v>2325.8397198323141</v>
      </c>
      <c r="AL3415" s="8">
        <v>1.0593640810183316</v>
      </c>
      <c r="AM3415" s="4">
        <v>1932.3197121606631</v>
      </c>
      <c r="AN3415" s="8">
        <v>0.8860302104024862</v>
      </c>
      <c r="AO3415" s="4">
        <v>1538.7997044890121</v>
      </c>
      <c r="AP3415" s="8">
        <v>0.71269633978664071</v>
      </c>
    </row>
    <row r="3416" spans="1:42" x14ac:dyDescent="0.25">
      <c r="A3416" s="2" t="s">
        <v>9972</v>
      </c>
      <c r="B3416" t="s">
        <v>2258</v>
      </c>
      <c r="C3416" t="s">
        <v>14</v>
      </c>
      <c r="D3416" t="s">
        <v>9915</v>
      </c>
      <c r="E3416" s="3" t="s">
        <v>9916</v>
      </c>
      <c r="F3416" t="s">
        <v>9973</v>
      </c>
      <c r="G3416">
        <v>206</v>
      </c>
      <c r="H3416">
        <v>0</v>
      </c>
      <c r="I3416">
        <v>0</v>
      </c>
      <c r="J3416">
        <v>5</v>
      </c>
      <c r="K3416">
        <v>145</v>
      </c>
      <c r="L3416">
        <v>44</v>
      </c>
      <c r="M3416">
        <v>12</v>
      </c>
      <c r="N3416" s="2">
        <v>195.95914239482201</v>
      </c>
      <c r="O3416" s="2">
        <v>1083.7098512291666</v>
      </c>
      <c r="P3416" s="2">
        <v>430.49</v>
      </c>
      <c r="Q3416" s="4">
        <v>1710.1589936239886</v>
      </c>
      <c r="R3416" s="5">
        <v>4.7E-2</v>
      </c>
      <c r="S3416" s="6">
        <v>1790.5364663243161</v>
      </c>
      <c r="T3416" s="4">
        <v>106.66883116883118</v>
      </c>
      <c r="U3416" s="7">
        <v>1897.2052974931473</v>
      </c>
      <c r="V3416" s="8">
        <v>0.67542456174201071</v>
      </c>
      <c r="W3416" s="7">
        <v>988.68396175381179</v>
      </c>
      <c r="X3416" s="7">
        <v>1127.0104734885488</v>
      </c>
      <c r="Y3416" s="7">
        <v>1364.1416364623838</v>
      </c>
      <c r="Z3416" s="7">
        <v>1717.9260328346372</v>
      </c>
      <c r="AA3416" s="7">
        <v>1953.7822970828065</v>
      </c>
      <c r="AB3416" s="7">
        <v>2247.009003985936</v>
      </c>
      <c r="AC3416" s="7">
        <v>3089.7985436893205</v>
      </c>
      <c r="AD3416" s="7">
        <v>3370.6893203883496</v>
      </c>
      <c r="AE3416" s="4">
        <v>1551</v>
      </c>
      <c r="AF3416" s="4">
        <v>1768</v>
      </c>
      <c r="AG3416" s="4">
        <v>2140</v>
      </c>
      <c r="AH3416" s="4">
        <v>2695</v>
      </c>
      <c r="AI3416" s="4">
        <v>3065</v>
      </c>
      <c r="AJ3416" s="4">
        <v>3525</v>
      </c>
      <c r="AK3416" s="4">
        <v>2910.4764625385246</v>
      </c>
      <c r="AL3416" s="8">
        <v>1.0741346971816694</v>
      </c>
      <c r="AM3416" s="4">
        <v>2535.145220564033</v>
      </c>
      <c r="AN3416" s="8">
        <v>0.9405129220613514</v>
      </c>
      <c r="AO3416" s="4">
        <v>2159.8139785895419</v>
      </c>
      <c r="AP3416" s="8">
        <v>0.80689114694103337</v>
      </c>
    </row>
    <row r="3417" spans="1:42" x14ac:dyDescent="0.25">
      <c r="A3417" s="2" t="s">
        <v>9976</v>
      </c>
      <c r="B3417" t="s">
        <v>9975</v>
      </c>
      <c r="C3417" t="s">
        <v>14</v>
      </c>
      <c r="D3417" t="s">
        <v>9974</v>
      </c>
      <c r="E3417" s="3" t="s">
        <v>9916</v>
      </c>
      <c r="F3417" t="s">
        <v>9977</v>
      </c>
      <c r="G3417">
        <v>423</v>
      </c>
      <c r="H3417">
        <v>0</v>
      </c>
      <c r="I3417">
        <v>120</v>
      </c>
      <c r="J3417">
        <v>258</v>
      </c>
      <c r="K3417">
        <v>45</v>
      </c>
      <c r="L3417">
        <v>0</v>
      </c>
      <c r="M3417">
        <v>0</v>
      </c>
      <c r="N3417" s="2">
        <v>316.62194641449963</v>
      </c>
      <c r="O3417" s="2">
        <v>603.38444688100878</v>
      </c>
      <c r="P3417" s="2">
        <v>296</v>
      </c>
      <c r="Q3417" s="4">
        <v>1216.0063932955084</v>
      </c>
      <c r="R3417" s="5">
        <v>4.7E-2</v>
      </c>
      <c r="S3417" s="6">
        <v>1273.1586937803972</v>
      </c>
      <c r="T3417" s="4">
        <v>18.64676616915423</v>
      </c>
      <c r="U3417" s="7">
        <v>1291.8054599495515</v>
      </c>
      <c r="V3417" s="8">
        <v>0.61705225486690296</v>
      </c>
      <c r="W3417" s="7">
        <v>943.23338889689137</v>
      </c>
      <c r="X3417" s="7">
        <v>1075.2009229978748</v>
      </c>
      <c r="Y3417" s="7">
        <v>1301.4309814567036</v>
      </c>
      <c r="Z3417" s="7">
        <v>1638.9516331896336</v>
      </c>
      <c r="AA3417" s="7">
        <v>1863.9654010115871</v>
      </c>
      <c r="AB3417" s="7">
        <v>2143.7122474929347</v>
      </c>
      <c r="AC3417" s="7">
        <v>2302.86170212766</v>
      </c>
      <c r="AD3417" s="7">
        <v>2512.2127659574467</v>
      </c>
      <c r="AE3417" s="4">
        <v>1551</v>
      </c>
      <c r="AF3417" s="4">
        <v>1768</v>
      </c>
      <c r="AG3417" s="4">
        <v>2140</v>
      </c>
      <c r="AH3417" s="4">
        <v>2695</v>
      </c>
      <c r="AI3417" s="4">
        <v>3065</v>
      </c>
      <c r="AJ3417" s="4">
        <v>3525</v>
      </c>
      <c r="AK3417" s="4">
        <v>2260.5070434640661</v>
      </c>
      <c r="AL3417" s="8">
        <v>1.0886755328295272</v>
      </c>
      <c r="AM3417" s="4">
        <v>1930.5248318592612</v>
      </c>
      <c r="AN3417" s="8">
        <v>0.931054068878861</v>
      </c>
      <c r="AO3417" s="4">
        <v>1600.5426202544559</v>
      </c>
      <c r="AP3417" s="8">
        <v>0.77343260492819421</v>
      </c>
    </row>
    <row r="3418" spans="1:42" x14ac:dyDescent="0.25">
      <c r="A3418" s="2" t="s">
        <v>9978</v>
      </c>
      <c r="B3418" t="s">
        <v>9975</v>
      </c>
      <c r="C3418" t="s">
        <v>14</v>
      </c>
      <c r="D3418" t="s">
        <v>9974</v>
      </c>
      <c r="E3418" s="3" t="s">
        <v>9916</v>
      </c>
      <c r="F3418" t="s">
        <v>9979</v>
      </c>
      <c r="G3418">
        <v>374</v>
      </c>
      <c r="H3418">
        <v>62</v>
      </c>
      <c r="I3418">
        <v>254</v>
      </c>
      <c r="J3418">
        <v>58</v>
      </c>
      <c r="K3418">
        <v>0</v>
      </c>
      <c r="L3418">
        <v>0</v>
      </c>
      <c r="M3418">
        <v>0</v>
      </c>
      <c r="N3418" s="2">
        <v>309.05414438502675</v>
      </c>
      <c r="O3418" s="2">
        <v>415.83409156951865</v>
      </c>
      <c r="P3418" s="2">
        <v>321.10000000000002</v>
      </c>
      <c r="Q3418" s="4">
        <v>1045.9882359545454</v>
      </c>
      <c r="R3418" s="5">
        <v>4.7E-2</v>
      </c>
      <c r="S3418" s="6">
        <v>1095.1496830444089</v>
      </c>
      <c r="T3418" s="4">
        <v>19.445983379501385</v>
      </c>
      <c r="U3418" s="7">
        <v>1114.5956664239102</v>
      </c>
      <c r="V3418" s="8">
        <v>0.62277775174652339</v>
      </c>
      <c r="W3418" s="7">
        <v>949.07606026452743</v>
      </c>
      <c r="X3418" s="7">
        <v>1081.8610409720725</v>
      </c>
      <c r="Y3418" s="7">
        <v>1309.4924364707213</v>
      </c>
      <c r="Z3418" s="7">
        <v>1649.1037926582212</v>
      </c>
      <c r="AA3418" s="7">
        <v>1875.5113634498882</v>
      </c>
      <c r="AB3418" s="7">
        <v>2156.9910460557444</v>
      </c>
      <c r="AC3418" s="7">
        <v>1968.6882352941179</v>
      </c>
      <c r="AD3418" s="7">
        <v>2147.6598930481282</v>
      </c>
      <c r="AE3418" s="4">
        <v>1551</v>
      </c>
      <c r="AF3418" s="4">
        <v>1768</v>
      </c>
      <c r="AG3418" s="4">
        <v>2140</v>
      </c>
      <c r="AH3418" s="4">
        <v>2695</v>
      </c>
      <c r="AI3418" s="4">
        <v>3065</v>
      </c>
      <c r="AJ3418" s="4">
        <v>3525</v>
      </c>
      <c r="AK3418" s="4">
        <v>1939.6480839042117</v>
      </c>
      <c r="AL3418" s="8">
        <v>1.094639280805237</v>
      </c>
      <c r="AM3418" s="4">
        <v>1658.148616950944</v>
      </c>
      <c r="AN3418" s="8">
        <v>0.93735210445233241</v>
      </c>
      <c r="AO3418" s="4">
        <v>1376.6491499976764</v>
      </c>
      <c r="AP3418" s="8">
        <v>0.78006492809942785</v>
      </c>
    </row>
    <row r="3419" spans="1:42" x14ac:dyDescent="0.25">
      <c r="A3419" s="2" t="s">
        <v>9980</v>
      </c>
      <c r="B3419" t="s">
        <v>9975</v>
      </c>
      <c r="C3419" t="s">
        <v>14</v>
      </c>
      <c r="D3419" t="s">
        <v>9974</v>
      </c>
      <c r="E3419" s="3" t="s">
        <v>9916</v>
      </c>
      <c r="F3419" t="s">
        <v>9981</v>
      </c>
      <c r="G3419">
        <v>122</v>
      </c>
      <c r="H3419">
        <v>1</v>
      </c>
      <c r="I3419">
        <v>120</v>
      </c>
      <c r="J3419">
        <v>1</v>
      </c>
      <c r="K3419">
        <v>0</v>
      </c>
      <c r="L3419">
        <v>0</v>
      </c>
      <c r="M3419">
        <v>0</v>
      </c>
      <c r="N3419" s="2">
        <v>311.02117486338801</v>
      </c>
      <c r="O3419" s="2">
        <v>551.88485760382525</v>
      </c>
      <c r="P3419" s="2">
        <v>301.79000000000002</v>
      </c>
      <c r="Q3419" s="4">
        <v>1164.6960324672132</v>
      </c>
      <c r="R3419" s="5">
        <v>4.7E-2</v>
      </c>
      <c r="S3419" s="6">
        <v>1219.4367459931721</v>
      </c>
      <c r="T3419" s="4">
        <v>0</v>
      </c>
      <c r="U3419" s="7">
        <v>1219.4367459931721</v>
      </c>
      <c r="V3419" s="8">
        <v>0.68923138188457311</v>
      </c>
      <c r="W3419" s="7">
        <v>1068.9978733029727</v>
      </c>
      <c r="X3419" s="7">
        <v>1218.5610831719252</v>
      </c>
      <c r="Y3419" s="7">
        <v>1474.9551572329863</v>
      </c>
      <c r="Z3419" s="7">
        <v>1857.4785741789242</v>
      </c>
      <c r="AA3419" s="7">
        <v>2112.4941854762164</v>
      </c>
      <c r="AB3419" s="7">
        <v>2429.54062114312</v>
      </c>
      <c r="AC3419" s="7">
        <v>1946.1975409836066</v>
      </c>
      <c r="AD3419" s="7">
        <v>2123.1245901639345</v>
      </c>
      <c r="AE3419" s="4">
        <v>1551</v>
      </c>
      <c r="AF3419" s="4">
        <v>1768</v>
      </c>
      <c r="AG3419" s="4">
        <v>2140</v>
      </c>
      <c r="AH3419" s="4">
        <v>2695</v>
      </c>
      <c r="AI3419" s="4">
        <v>3065</v>
      </c>
      <c r="AJ3419" s="4">
        <v>3525</v>
      </c>
      <c r="AK3419" s="4">
        <v>1946.0041155358217</v>
      </c>
      <c r="AL3419" s="8">
        <v>1.0998906750275432</v>
      </c>
      <c r="AM3419" s="4">
        <v>1706.0369109162311</v>
      </c>
      <c r="AN3419" s="8">
        <v>0.96426008279683761</v>
      </c>
      <c r="AO3419" s="4">
        <v>1459.4039506127629</v>
      </c>
      <c r="AP3419" s="8">
        <v>0.82486197411527895</v>
      </c>
    </row>
    <row r="3420" spans="1:42" x14ac:dyDescent="0.25">
      <c r="A3420" s="2" t="s">
        <v>9982</v>
      </c>
      <c r="B3420" t="s">
        <v>9975</v>
      </c>
      <c r="C3420" t="s">
        <v>14</v>
      </c>
      <c r="D3420" t="s">
        <v>9974</v>
      </c>
      <c r="E3420" s="3" t="s">
        <v>9916</v>
      </c>
      <c r="F3420" t="s">
        <v>9983</v>
      </c>
      <c r="G3420">
        <v>100</v>
      </c>
      <c r="H3420">
        <v>25</v>
      </c>
      <c r="I3420">
        <v>74</v>
      </c>
      <c r="J3420">
        <v>1</v>
      </c>
      <c r="K3420">
        <v>0</v>
      </c>
      <c r="L3420">
        <v>0</v>
      </c>
      <c r="M3420">
        <v>0</v>
      </c>
      <c r="N3420" s="2">
        <v>316.10250000000002</v>
      </c>
      <c r="O3420" s="2">
        <v>446.8757399166667</v>
      </c>
      <c r="P3420" s="2">
        <v>298.7</v>
      </c>
      <c r="Q3420" s="4">
        <v>1061.6782399166668</v>
      </c>
      <c r="R3420" s="5">
        <v>4.7E-2</v>
      </c>
      <c r="S3420" s="6">
        <v>1111.5771171927502</v>
      </c>
      <c r="T3420" s="4">
        <v>21.410526315789475</v>
      </c>
      <c r="U3420" s="7">
        <v>1132.9876435085396</v>
      </c>
      <c r="V3420" s="8">
        <v>0.65968409550591256</v>
      </c>
      <c r="W3420" s="7">
        <v>1003.8347736880152</v>
      </c>
      <c r="X3420" s="7">
        <v>1144.2810315154163</v>
      </c>
      <c r="Y3420" s="7">
        <v>1385.0460449338184</v>
      </c>
      <c r="Z3420" s="7">
        <v>1744.2519117274019</v>
      </c>
      <c r="AA3420" s="7">
        <v>1983.7224895897912</v>
      </c>
      <c r="AB3420" s="7">
        <v>2281.442667472762</v>
      </c>
      <c r="AC3420" s="7">
        <v>1889.2170000000001</v>
      </c>
      <c r="AD3420" s="7">
        <v>2060.9639999999999</v>
      </c>
      <c r="AE3420" s="4">
        <v>1551</v>
      </c>
      <c r="AF3420" s="4">
        <v>1768</v>
      </c>
      <c r="AG3420" s="4">
        <v>2140</v>
      </c>
      <c r="AH3420" s="4">
        <v>2695</v>
      </c>
      <c r="AI3420" s="4">
        <v>3065</v>
      </c>
      <c r="AJ3420" s="4">
        <v>3525</v>
      </c>
      <c r="AK3420" s="4">
        <v>1871.2701075970647</v>
      </c>
      <c r="AL3420" s="8">
        <v>1.1020167070824258</v>
      </c>
      <c r="AM3420" s="4">
        <v>1618.0391107956266</v>
      </c>
      <c r="AN3420" s="8">
        <v>0.95457250322358822</v>
      </c>
      <c r="AO3420" s="4">
        <v>1364.8081139941883</v>
      </c>
      <c r="AP3420" s="8">
        <v>0.80712829936475028</v>
      </c>
    </row>
    <row r="3421" spans="1:42" x14ac:dyDescent="0.25">
      <c r="A3421" s="2" t="s">
        <v>9984</v>
      </c>
      <c r="B3421" t="s">
        <v>9975</v>
      </c>
      <c r="C3421" t="s">
        <v>14</v>
      </c>
      <c r="D3421" t="s">
        <v>9974</v>
      </c>
      <c r="E3421" s="3" t="s">
        <v>9916</v>
      </c>
      <c r="F3421" t="s">
        <v>6823</v>
      </c>
      <c r="G3421">
        <v>136</v>
      </c>
      <c r="H3421">
        <v>0</v>
      </c>
      <c r="I3421">
        <v>6</v>
      </c>
      <c r="J3421">
        <v>70</v>
      </c>
      <c r="K3421">
        <v>58</v>
      </c>
      <c r="L3421">
        <v>2</v>
      </c>
      <c r="M3421">
        <v>0</v>
      </c>
      <c r="N3421" s="2">
        <v>184.70526960784312</v>
      </c>
      <c r="O3421" s="2">
        <v>679.72987221813719</v>
      </c>
      <c r="P3421" s="2">
        <v>406.41</v>
      </c>
      <c r="Q3421" s="4">
        <v>1270.8451418259804</v>
      </c>
      <c r="R3421" s="5">
        <v>4.7E-2</v>
      </c>
      <c r="S3421" s="6">
        <v>1330.5748634918014</v>
      </c>
      <c r="T3421" s="4">
        <v>147.16</v>
      </c>
      <c r="U3421" s="7">
        <v>1477.7348634918014</v>
      </c>
      <c r="V3421" s="8">
        <v>0.62249709285758315</v>
      </c>
      <c r="W3421" s="7">
        <v>869.34451941937596</v>
      </c>
      <c r="X3421" s="7">
        <v>990.97428132395657</v>
      </c>
      <c r="Y3421" s="7">
        <v>1199.4824445889519</v>
      </c>
      <c r="Z3421" s="7">
        <v>1510.5631720407594</v>
      </c>
      <c r="AA3421" s="7">
        <v>1717.950323675298</v>
      </c>
      <c r="AB3421" s="7">
        <v>1975.7829986803999</v>
      </c>
      <c r="AC3421" s="7">
        <v>2611.2705882352943</v>
      </c>
      <c r="AD3421" s="7">
        <v>2848.6588235294116</v>
      </c>
      <c r="AE3421" s="4">
        <v>1551</v>
      </c>
      <c r="AF3421" s="4">
        <v>1768</v>
      </c>
      <c r="AG3421" s="4">
        <v>2140</v>
      </c>
      <c r="AH3421" s="4">
        <v>2695</v>
      </c>
      <c r="AI3421" s="4">
        <v>3065</v>
      </c>
      <c r="AJ3421" s="4">
        <v>3525</v>
      </c>
      <c r="AK3421" s="4">
        <v>2393.4839963622617</v>
      </c>
      <c r="AL3421" s="8">
        <v>1.0702484869203699</v>
      </c>
      <c r="AM3421" s="4">
        <v>2036.2768287582546</v>
      </c>
      <c r="AN3421" s="8">
        <v>0.91977465776812195</v>
      </c>
      <c r="AO3421" s="4">
        <v>1679.0696611542473</v>
      </c>
      <c r="AP3421" s="8">
        <v>0.76930082861587379</v>
      </c>
    </row>
    <row r="3422" spans="1:42" x14ac:dyDescent="0.25">
      <c r="A3422" s="2" t="s">
        <v>9985</v>
      </c>
      <c r="B3422" t="s">
        <v>9975</v>
      </c>
      <c r="C3422" t="s">
        <v>14</v>
      </c>
      <c r="D3422" t="s">
        <v>9974</v>
      </c>
      <c r="E3422" s="3" t="s">
        <v>9916</v>
      </c>
      <c r="F3422" t="s">
        <v>9986</v>
      </c>
      <c r="G3422">
        <v>46</v>
      </c>
      <c r="H3422">
        <v>0</v>
      </c>
      <c r="I3422">
        <v>41</v>
      </c>
      <c r="J3422">
        <v>5</v>
      </c>
      <c r="K3422">
        <v>0</v>
      </c>
      <c r="L3422">
        <v>0</v>
      </c>
      <c r="M3422">
        <v>0</v>
      </c>
      <c r="N3422" s="2">
        <v>140.55434782608697</v>
      </c>
      <c r="O3422" s="2">
        <v>505.96683366666667</v>
      </c>
      <c r="P3422" s="2">
        <v>201.53</v>
      </c>
      <c r="Q3422" s="4">
        <v>848.05118149275359</v>
      </c>
      <c r="R3422" s="5">
        <v>4.7E-2</v>
      </c>
      <c r="S3422" s="6">
        <v>887.909587022913</v>
      </c>
      <c r="T3422" s="4">
        <v>111.18604651162791</v>
      </c>
      <c r="U3422" s="7">
        <v>999.09563353454087</v>
      </c>
      <c r="V3422" s="8">
        <v>0.55246428742834153</v>
      </c>
      <c r="W3422" s="7">
        <v>761.51364855191548</v>
      </c>
      <c r="X3422" s="7">
        <v>868.05682181804423</v>
      </c>
      <c r="Y3422" s="7">
        <v>1050.7022617028363</v>
      </c>
      <c r="Z3422" s="7">
        <v>1323.1974744341792</v>
      </c>
      <c r="AA3422" s="7">
        <v>1504.8609495884079</v>
      </c>
      <c r="AB3422" s="7">
        <v>1730.7128376179899</v>
      </c>
      <c r="AC3422" s="7">
        <v>1989.2782608695654</v>
      </c>
      <c r="AD3422" s="7">
        <v>2170.1217391304349</v>
      </c>
      <c r="AE3422" s="4">
        <v>1551</v>
      </c>
      <c r="AF3422" s="4">
        <v>1768</v>
      </c>
      <c r="AG3422" s="4">
        <v>2140</v>
      </c>
      <c r="AH3422" s="4">
        <v>2695</v>
      </c>
      <c r="AI3422" s="4">
        <v>3065</v>
      </c>
      <c r="AJ3422" s="4">
        <v>3525</v>
      </c>
      <c r="AK3422" s="4">
        <v>1805.2895886627318</v>
      </c>
      <c r="AL3422" s="8">
        <v>1.0597427419582217</v>
      </c>
      <c r="AM3422" s="4">
        <v>1492.0378807857205</v>
      </c>
      <c r="AN3422" s="8">
        <v>0.88652570870411629</v>
      </c>
      <c r="AO3422" s="4">
        <v>1178.7861729087092</v>
      </c>
      <c r="AP3422" s="8">
        <v>0.71330867545001087</v>
      </c>
    </row>
    <row r="3423" spans="1:42" x14ac:dyDescent="0.25">
      <c r="A3423" s="2" t="s">
        <v>9987</v>
      </c>
      <c r="B3423" t="s">
        <v>9975</v>
      </c>
      <c r="C3423" t="s">
        <v>14</v>
      </c>
      <c r="D3423" t="s">
        <v>9974</v>
      </c>
      <c r="E3423" s="3" t="s">
        <v>9916</v>
      </c>
      <c r="F3423" t="s">
        <v>9988</v>
      </c>
      <c r="G3423">
        <v>91</v>
      </c>
      <c r="H3423">
        <v>0</v>
      </c>
      <c r="I3423">
        <v>6</v>
      </c>
      <c r="J3423">
        <v>27</v>
      </c>
      <c r="K3423">
        <v>48</v>
      </c>
      <c r="L3423">
        <v>10</v>
      </c>
      <c r="M3423">
        <v>0</v>
      </c>
      <c r="N3423" s="2">
        <v>198.57142857142856</v>
      </c>
      <c r="O3423" s="2">
        <v>564.34763992673993</v>
      </c>
      <c r="P3423" s="2">
        <v>394.03</v>
      </c>
      <c r="Q3423" s="4">
        <v>1156.9490684981683</v>
      </c>
      <c r="R3423" s="5">
        <v>4.7E-2</v>
      </c>
      <c r="S3423" s="6">
        <v>1211.3256747175822</v>
      </c>
      <c r="T3423" s="4">
        <v>159.4</v>
      </c>
      <c r="U3423" s="7">
        <v>1370.7256747175823</v>
      </c>
      <c r="V3423" s="8">
        <v>0.54613453882827334</v>
      </c>
      <c r="W3423" s="7">
        <v>748.55172573890434</v>
      </c>
      <c r="X3423" s="7">
        <v>853.28139981069182</v>
      </c>
      <c r="Y3423" s="7">
        <v>1032.8179839337558</v>
      </c>
      <c r="Z3423" s="7">
        <v>1300.6749844399401</v>
      </c>
      <c r="AA3423" s="7">
        <v>1479.2463181107298</v>
      </c>
      <c r="AB3423" s="7">
        <v>1701.2539221338736</v>
      </c>
      <c r="AC3423" s="7">
        <v>2760.8549450549453</v>
      </c>
      <c r="AD3423" s="7">
        <v>3011.8417582417583</v>
      </c>
      <c r="AE3423" s="4">
        <v>1551</v>
      </c>
      <c r="AF3423" s="4">
        <v>1768</v>
      </c>
      <c r="AG3423" s="4">
        <v>2140</v>
      </c>
      <c r="AH3423" s="4">
        <v>2695</v>
      </c>
      <c r="AI3423" s="4">
        <v>3065</v>
      </c>
      <c r="AJ3423" s="4">
        <v>3525</v>
      </c>
      <c r="AK3423" s="4">
        <v>2497.8286818781548</v>
      </c>
      <c r="AL3423" s="8">
        <v>1.05871246705712</v>
      </c>
      <c r="AM3423" s="4">
        <v>2068.9943461579642</v>
      </c>
      <c r="AN3423" s="8">
        <v>0.8878531576475045</v>
      </c>
      <c r="AO3423" s="4">
        <v>1640.1600104377731</v>
      </c>
      <c r="AP3423" s="8">
        <v>0.71699384823788892</v>
      </c>
    </row>
    <row r="3424" spans="1:42" x14ac:dyDescent="0.25">
      <c r="A3424" s="2" t="s">
        <v>9989</v>
      </c>
      <c r="B3424" t="s">
        <v>9975</v>
      </c>
      <c r="C3424" t="s">
        <v>14</v>
      </c>
      <c r="D3424" t="s">
        <v>9974</v>
      </c>
      <c r="E3424" s="3" t="s">
        <v>9916</v>
      </c>
      <c r="F3424" t="s">
        <v>9990</v>
      </c>
      <c r="G3424">
        <v>12</v>
      </c>
      <c r="H3424">
        <v>0</v>
      </c>
      <c r="I3424">
        <v>12</v>
      </c>
      <c r="J3424">
        <v>0</v>
      </c>
      <c r="K3424">
        <v>0</v>
      </c>
      <c r="L3424">
        <v>0</v>
      </c>
      <c r="M3424">
        <v>0</v>
      </c>
      <c r="N3424" s="2">
        <v>123.80555555555556</v>
      </c>
      <c r="O3424" s="2">
        <v>606.93684616666678</v>
      </c>
      <c r="P3424" s="2">
        <v>158.49</v>
      </c>
      <c r="Q3424" s="4">
        <v>889.23240172222233</v>
      </c>
      <c r="R3424" s="5">
        <v>4.7E-2</v>
      </c>
      <c r="S3424" s="6">
        <v>931.0263246031667</v>
      </c>
      <c r="T3424" s="4">
        <v>107</v>
      </c>
      <c r="U3424" s="7">
        <v>1038.0263246031668</v>
      </c>
      <c r="V3424" s="8">
        <v>0.58711896187961921</v>
      </c>
      <c r="W3424" s="7">
        <v>816.75442842732559</v>
      </c>
      <c r="X3424" s="7">
        <v>931.0263246031667</v>
      </c>
      <c r="Y3424" s="7">
        <v>1126.9210037617515</v>
      </c>
      <c r="Z3424" s="7">
        <v>1419.1832266999627</v>
      </c>
      <c r="AA3424" s="7">
        <v>1614.0247086587704</v>
      </c>
      <c r="AB3424" s="7">
        <v>1856.2600646075582</v>
      </c>
      <c r="AC3424" s="7">
        <v>1944.8000000000002</v>
      </c>
      <c r="AD3424" s="7">
        <v>2121.6</v>
      </c>
      <c r="AE3424" s="4">
        <v>1551</v>
      </c>
      <c r="AF3424" s="4">
        <v>1768</v>
      </c>
      <c r="AG3424" s="4">
        <v>2140</v>
      </c>
      <c r="AH3424" s="4">
        <v>2695</v>
      </c>
      <c r="AI3424" s="4">
        <v>3065</v>
      </c>
      <c r="AJ3424" s="4">
        <v>3525</v>
      </c>
      <c r="AK3424" s="4">
        <v>1715.3518491005277</v>
      </c>
      <c r="AL3424" s="8">
        <v>1.0307419960975837</v>
      </c>
      <c r="AM3424" s="4">
        <v>1480.0541917513194</v>
      </c>
      <c r="AN3424" s="8">
        <v>0.89765508583219422</v>
      </c>
      <c r="AO3424" s="4">
        <v>1166.3239819523751</v>
      </c>
      <c r="AP3424" s="8">
        <v>0.72020587214500853</v>
      </c>
    </row>
    <row r="3425" spans="1:42" x14ac:dyDescent="0.25">
      <c r="A3425" s="2" t="s">
        <v>9991</v>
      </c>
      <c r="B3425" t="s">
        <v>9975</v>
      </c>
      <c r="C3425" t="s">
        <v>14</v>
      </c>
      <c r="D3425" t="s">
        <v>9974</v>
      </c>
      <c r="E3425" s="3" t="s">
        <v>9916</v>
      </c>
      <c r="F3425" t="s">
        <v>9992</v>
      </c>
      <c r="G3425">
        <v>23</v>
      </c>
      <c r="H3425">
        <v>0</v>
      </c>
      <c r="I3425">
        <v>4</v>
      </c>
      <c r="J3425">
        <v>12</v>
      </c>
      <c r="K3425">
        <v>7</v>
      </c>
      <c r="L3425">
        <v>0</v>
      </c>
      <c r="M3425">
        <v>0</v>
      </c>
      <c r="N3425" s="2">
        <v>178.36231884057972</v>
      </c>
      <c r="O3425" s="2">
        <v>754.13976555072463</v>
      </c>
      <c r="P3425" s="2">
        <v>0</v>
      </c>
      <c r="Q3425" s="4">
        <v>932.50208439130438</v>
      </c>
      <c r="R3425" s="5">
        <v>4.7E-2</v>
      </c>
      <c r="S3425" s="6">
        <v>976.32968235769567</v>
      </c>
      <c r="T3425" s="4">
        <v>0</v>
      </c>
      <c r="U3425" s="7">
        <v>976.32968235769567</v>
      </c>
      <c r="V3425" s="8">
        <v>0.4350423832114807</v>
      </c>
      <c r="W3425" s="7">
        <v>674.7507363610066</v>
      </c>
      <c r="X3425" s="7">
        <v>769.15493351789792</v>
      </c>
      <c r="Y3425" s="7">
        <v>930.99070007256876</v>
      </c>
      <c r="Z3425" s="7">
        <v>1172.4392227549404</v>
      </c>
      <c r="AA3425" s="7">
        <v>1333.4049045431884</v>
      </c>
      <c r="AB3425" s="7">
        <v>1533.5244008204697</v>
      </c>
      <c r="AC3425" s="7">
        <v>2468.6391304347831</v>
      </c>
      <c r="AD3425" s="7">
        <v>2693.0608695652177</v>
      </c>
      <c r="AE3425" s="4">
        <v>1551</v>
      </c>
      <c r="AF3425" s="4">
        <v>1768</v>
      </c>
      <c r="AG3425" s="4">
        <v>2140</v>
      </c>
      <c r="AH3425" s="4">
        <v>2695</v>
      </c>
      <c r="AI3425" s="4">
        <v>3065</v>
      </c>
      <c r="AJ3425" s="4">
        <v>3525</v>
      </c>
      <c r="AK3425" s="4">
        <v>2317.1059830674503</v>
      </c>
      <c r="AL3425" s="8">
        <v>1.0324784007313745</v>
      </c>
      <c r="AM3425" s="4">
        <v>1847.8342778190361</v>
      </c>
      <c r="AN3425" s="8">
        <v>0.82337579459941157</v>
      </c>
      <c r="AO3425" s="4">
        <v>1378.562572570622</v>
      </c>
      <c r="AP3425" s="8">
        <v>0.61427318846744883</v>
      </c>
    </row>
    <row r="3426" spans="1:42" x14ac:dyDescent="0.25">
      <c r="A3426" s="2" t="s">
        <v>9995</v>
      </c>
      <c r="B3426" t="s">
        <v>9994</v>
      </c>
      <c r="C3426" t="s">
        <v>14</v>
      </c>
      <c r="D3426" t="s">
        <v>9993</v>
      </c>
      <c r="E3426" s="3" t="s">
        <v>9916</v>
      </c>
      <c r="F3426" t="s">
        <v>9996</v>
      </c>
      <c r="G3426">
        <v>172</v>
      </c>
      <c r="H3426">
        <v>0</v>
      </c>
      <c r="I3426">
        <v>58</v>
      </c>
      <c r="J3426">
        <v>82</v>
      </c>
      <c r="K3426">
        <v>32</v>
      </c>
      <c r="L3426">
        <v>0</v>
      </c>
      <c r="M3426">
        <v>0</v>
      </c>
      <c r="N3426" s="2">
        <v>263.51065891472871</v>
      </c>
      <c r="O3426" s="2">
        <v>261.14385577131782</v>
      </c>
      <c r="P3426" s="2">
        <v>705.11</v>
      </c>
      <c r="Q3426" s="4">
        <v>1229.7645146860464</v>
      </c>
      <c r="R3426" s="5">
        <v>4.7E-2</v>
      </c>
      <c r="S3426" s="6">
        <v>1287.5634468762905</v>
      </c>
      <c r="T3426" s="4">
        <v>0.21052631578947367</v>
      </c>
      <c r="U3426" s="7">
        <v>1287.7739731920799</v>
      </c>
      <c r="V3426" s="8">
        <v>0.55862519265641131</v>
      </c>
      <c r="W3426" s="7">
        <v>1116.5092024609619</v>
      </c>
      <c r="X3426" s="7">
        <v>1133.2652185058987</v>
      </c>
      <c r="Y3426" s="7">
        <v>1284.0693629103307</v>
      </c>
      <c r="Z3426" s="7">
        <v>1576.1825759603973</v>
      </c>
      <c r="AA3426" s="7">
        <v>1797.3619877535641</v>
      </c>
      <c r="AB3426" s="7">
        <v>2067.133846077048</v>
      </c>
      <c r="AC3426" s="7">
        <v>2535.7813953488376</v>
      </c>
      <c r="AD3426" s="7">
        <v>2766.3069767441862</v>
      </c>
      <c r="AE3426" s="4">
        <v>1999</v>
      </c>
      <c r="AF3426" s="4">
        <v>2029</v>
      </c>
      <c r="AG3426" s="4">
        <v>2299</v>
      </c>
      <c r="AH3426" s="4">
        <v>2822</v>
      </c>
      <c r="AI3426" s="4">
        <v>3218</v>
      </c>
      <c r="AJ3426" s="4">
        <v>3701</v>
      </c>
      <c r="AK3426" s="4">
        <v>2470.553195111559</v>
      </c>
      <c r="AL3426" s="8">
        <v>1.07179589634784</v>
      </c>
      <c r="AM3426" s="4">
        <v>2078.7838629037756</v>
      </c>
      <c r="AN3426" s="8">
        <v>0.90184975421626312</v>
      </c>
      <c r="AO3426" s="4">
        <v>1679.3327790840744</v>
      </c>
      <c r="AP3426" s="8">
        <v>0.72857133478798841</v>
      </c>
    </row>
    <row r="3427" spans="1:42" x14ac:dyDescent="0.25">
      <c r="A3427" s="2" t="s">
        <v>9997</v>
      </c>
      <c r="B3427" t="s">
        <v>9994</v>
      </c>
      <c r="C3427" t="s">
        <v>14</v>
      </c>
      <c r="D3427" t="s">
        <v>9993</v>
      </c>
      <c r="E3427" s="3" t="s">
        <v>9916</v>
      </c>
      <c r="F3427" t="s">
        <v>9998</v>
      </c>
      <c r="G3427">
        <v>253</v>
      </c>
      <c r="H3427">
        <v>63</v>
      </c>
      <c r="I3427">
        <v>172</v>
      </c>
      <c r="J3427">
        <v>17</v>
      </c>
      <c r="K3427">
        <v>1</v>
      </c>
      <c r="L3427">
        <v>0</v>
      </c>
      <c r="M3427">
        <v>0</v>
      </c>
      <c r="N3427" s="2">
        <v>251.37944664031622</v>
      </c>
      <c r="O3427" s="2">
        <v>357.7318609117259</v>
      </c>
      <c r="P3427" s="2">
        <v>407.45</v>
      </c>
      <c r="Q3427" s="4">
        <v>1016.5613075520421</v>
      </c>
      <c r="R3427" s="5">
        <v>4.7E-2</v>
      </c>
      <c r="S3427" s="6">
        <v>1064.339689006988</v>
      </c>
      <c r="T3427" s="4">
        <v>0</v>
      </c>
      <c r="U3427" s="7">
        <v>1064.339689006988</v>
      </c>
      <c r="V3427" s="8">
        <v>0.52101840318628556</v>
      </c>
      <c r="W3427" s="7">
        <v>1041.515787969385</v>
      </c>
      <c r="X3427" s="7">
        <v>1057.1463400649736</v>
      </c>
      <c r="Y3427" s="7">
        <v>1197.8213089252706</v>
      </c>
      <c r="Z3427" s="7">
        <v>1470.3139337916982</v>
      </c>
      <c r="AA3427" s="7">
        <v>1676.637221453467</v>
      </c>
      <c r="AB3427" s="7">
        <v>1928.2891101924429</v>
      </c>
      <c r="AC3427" s="7">
        <v>2247.0869565217395</v>
      </c>
      <c r="AD3427" s="7">
        <v>2451.3675889328065</v>
      </c>
      <c r="AE3427" s="4">
        <v>1999</v>
      </c>
      <c r="AF3427" s="4">
        <v>2029</v>
      </c>
      <c r="AG3427" s="4">
        <v>2299</v>
      </c>
      <c r="AH3427" s="4">
        <v>2822</v>
      </c>
      <c r="AI3427" s="4">
        <v>3218</v>
      </c>
      <c r="AJ3427" s="4">
        <v>3701</v>
      </c>
      <c r="AK3427" s="4">
        <v>2188.2397861629456</v>
      </c>
      <c r="AL3427" s="8">
        <v>1.0711929762189216</v>
      </c>
      <c r="AM3427" s="4">
        <v>1811.9560531944312</v>
      </c>
      <c r="AN3427" s="8">
        <v>0.88699355969698179</v>
      </c>
      <c r="AO3427" s="4">
        <v>1435.6723202259168</v>
      </c>
      <c r="AP3427" s="8">
        <v>0.70279414317504196</v>
      </c>
    </row>
    <row r="3428" spans="1:42" x14ac:dyDescent="0.25">
      <c r="A3428" s="2" t="s">
        <v>9999</v>
      </c>
      <c r="B3428" t="s">
        <v>9994</v>
      </c>
      <c r="C3428" t="s">
        <v>14</v>
      </c>
      <c r="D3428" t="s">
        <v>9993</v>
      </c>
      <c r="E3428" s="3" t="s">
        <v>9916</v>
      </c>
      <c r="F3428" t="s">
        <v>10000</v>
      </c>
      <c r="G3428">
        <v>252</v>
      </c>
      <c r="H3428">
        <v>150</v>
      </c>
      <c r="I3428">
        <v>101</v>
      </c>
      <c r="J3428">
        <v>1</v>
      </c>
      <c r="K3428">
        <v>0</v>
      </c>
      <c r="L3428">
        <v>0</v>
      </c>
      <c r="M3428">
        <v>0</v>
      </c>
      <c r="N3428" s="2">
        <v>241.84060846560848</v>
      </c>
      <c r="O3428" s="2">
        <v>357.0892159484128</v>
      </c>
      <c r="P3428" s="2">
        <v>378.33</v>
      </c>
      <c r="Q3428" s="4">
        <v>977.2598244140213</v>
      </c>
      <c r="R3428" s="5">
        <v>4.7E-2</v>
      </c>
      <c r="S3428" s="6">
        <v>1023.1910361614803</v>
      </c>
      <c r="T3428" s="4">
        <v>0</v>
      </c>
      <c r="U3428" s="7">
        <v>1023.1910361614803</v>
      </c>
      <c r="V3428" s="8">
        <v>0.50849009642045806</v>
      </c>
      <c r="W3428" s="7">
        <v>1016.4717027444957</v>
      </c>
      <c r="X3428" s="7">
        <v>1031.7264056371093</v>
      </c>
      <c r="Y3428" s="7">
        <v>1169.0187316706331</v>
      </c>
      <c r="Z3428" s="7">
        <v>1434.9590520985328</v>
      </c>
      <c r="AA3428" s="7">
        <v>1636.3211302810339</v>
      </c>
      <c r="AB3428" s="7">
        <v>1881.9218468521153</v>
      </c>
      <c r="AC3428" s="7">
        <v>2213.4357142857143</v>
      </c>
      <c r="AD3428" s="7">
        <v>2414.6571428571428</v>
      </c>
      <c r="AE3428" s="4">
        <v>1999</v>
      </c>
      <c r="AF3428" s="4">
        <v>2029</v>
      </c>
      <c r="AG3428" s="4">
        <v>2299</v>
      </c>
      <c r="AH3428" s="4">
        <v>2822</v>
      </c>
      <c r="AI3428" s="4">
        <v>3218</v>
      </c>
      <c r="AJ3428" s="4">
        <v>3701</v>
      </c>
      <c r="AK3428" s="4">
        <v>2150.926043133441</v>
      </c>
      <c r="AL3428" s="8">
        <v>1.0689348835280315</v>
      </c>
      <c r="AM3428" s="4">
        <v>1776.6777001117723</v>
      </c>
      <c r="AN3428" s="8">
        <v>0.88294656922242065</v>
      </c>
      <c r="AO3428" s="4">
        <v>1397.4393791831487</v>
      </c>
      <c r="AP3428" s="8">
        <v>0.69447841072606875</v>
      </c>
    </row>
    <row r="3429" spans="1:42" x14ac:dyDescent="0.25">
      <c r="A3429" s="2" t="s">
        <v>10001</v>
      </c>
      <c r="B3429" t="s">
        <v>9994</v>
      </c>
      <c r="C3429" t="s">
        <v>14</v>
      </c>
      <c r="D3429" t="s">
        <v>9993</v>
      </c>
      <c r="E3429" s="3" t="s">
        <v>9916</v>
      </c>
      <c r="F3429" t="s">
        <v>10002</v>
      </c>
      <c r="G3429">
        <v>308</v>
      </c>
      <c r="H3429">
        <v>182</v>
      </c>
      <c r="I3429">
        <v>110</v>
      </c>
      <c r="J3429">
        <v>16</v>
      </c>
      <c r="K3429">
        <v>0</v>
      </c>
      <c r="L3429">
        <v>0</v>
      </c>
      <c r="M3429">
        <v>0</v>
      </c>
      <c r="N3429" s="2">
        <v>244.79680735930734</v>
      </c>
      <c r="O3429" s="2">
        <v>380.28944236904761</v>
      </c>
      <c r="P3429" s="2">
        <v>353.16</v>
      </c>
      <c r="Q3429" s="4">
        <v>978.246249728355</v>
      </c>
      <c r="R3429" s="5">
        <v>4.7E-2</v>
      </c>
      <c r="S3429" s="6">
        <v>1024.2238234655877</v>
      </c>
      <c r="T3429" s="4">
        <v>0</v>
      </c>
      <c r="U3429" s="7">
        <v>1024.2238234655877</v>
      </c>
      <c r="V3429" s="8">
        <v>0.50571494605157008</v>
      </c>
      <c r="W3429" s="7">
        <v>1010.9241771570886</v>
      </c>
      <c r="X3429" s="7">
        <v>1026.0956255386357</v>
      </c>
      <c r="Y3429" s="7">
        <v>1162.6386609725596</v>
      </c>
      <c r="Z3429" s="7">
        <v>1427.1275777575308</v>
      </c>
      <c r="AA3429" s="7">
        <v>1627.3906963939523</v>
      </c>
      <c r="AB3429" s="7">
        <v>1871.6510153368608</v>
      </c>
      <c r="AC3429" s="7">
        <v>2227.8285714285716</v>
      </c>
      <c r="AD3429" s="7">
        <v>2430.3584415584414</v>
      </c>
      <c r="AE3429" s="4">
        <v>1999</v>
      </c>
      <c r="AF3429" s="4">
        <v>2029</v>
      </c>
      <c r="AG3429" s="4">
        <v>2299</v>
      </c>
      <c r="AH3429" s="4">
        <v>2822</v>
      </c>
      <c r="AI3429" s="4">
        <v>3218</v>
      </c>
      <c r="AJ3429" s="4">
        <v>3701</v>
      </c>
      <c r="AK3429" s="4">
        <v>2167.8887444510819</v>
      </c>
      <c r="AL3429" s="8">
        <v>1.0704044509883635</v>
      </c>
      <c r="AM3429" s="4">
        <v>1783.9146013043276</v>
      </c>
      <c r="AN3429" s="8">
        <v>0.88081555582907911</v>
      </c>
      <c r="AO3429" s="4">
        <v>1404.0692123849578</v>
      </c>
      <c r="AP3429" s="8">
        <v>0.69326525094032476</v>
      </c>
    </row>
    <row r="3430" spans="1:42" x14ac:dyDescent="0.25">
      <c r="A3430" s="2" t="s">
        <v>10005</v>
      </c>
      <c r="B3430" t="s">
        <v>10004</v>
      </c>
      <c r="C3430" t="s">
        <v>14</v>
      </c>
      <c r="D3430" t="s">
        <v>10003</v>
      </c>
      <c r="E3430" s="3" t="s">
        <v>9916</v>
      </c>
      <c r="F3430" t="s">
        <v>10006</v>
      </c>
      <c r="G3430">
        <v>305</v>
      </c>
      <c r="H3430">
        <v>0</v>
      </c>
      <c r="I3430">
        <v>66</v>
      </c>
      <c r="J3430">
        <v>184</v>
      </c>
      <c r="K3430">
        <v>55</v>
      </c>
      <c r="L3430">
        <v>0</v>
      </c>
      <c r="M3430">
        <v>0</v>
      </c>
      <c r="N3430" s="2">
        <v>297.3</v>
      </c>
      <c r="O3430" s="2">
        <v>538.24899449180316</v>
      </c>
      <c r="P3430" s="2">
        <v>497.53</v>
      </c>
      <c r="Q3430" s="4">
        <v>1333.0789944918031</v>
      </c>
      <c r="R3430" s="5">
        <v>4.7E-2</v>
      </c>
      <c r="S3430" s="6">
        <v>1395.7337072329178</v>
      </c>
      <c r="T3430" s="4">
        <v>0</v>
      </c>
      <c r="U3430" s="7">
        <v>1395.7337072329178</v>
      </c>
      <c r="V3430" s="8">
        <v>0.69394549277450202</v>
      </c>
      <c r="W3430" s="7">
        <v>965.27818044933213</v>
      </c>
      <c r="X3430" s="7">
        <v>1113.7825159030756</v>
      </c>
      <c r="Y3430" s="7">
        <v>1407.3214593466898</v>
      </c>
      <c r="Z3430" s="7">
        <v>1695.3088388481081</v>
      </c>
      <c r="AA3430" s="7">
        <v>1906.2682686515568</v>
      </c>
      <c r="AB3430" s="7">
        <v>2192.1738116746515</v>
      </c>
      <c r="AC3430" s="7">
        <v>2212.4318032786887</v>
      </c>
      <c r="AD3430" s="7">
        <v>2413.5619672131147</v>
      </c>
      <c r="AE3430" s="4">
        <v>1391</v>
      </c>
      <c r="AF3430" s="4">
        <v>1605</v>
      </c>
      <c r="AG3430" s="4">
        <v>2028</v>
      </c>
      <c r="AH3430" s="4">
        <v>2443</v>
      </c>
      <c r="AI3430" s="4">
        <v>2747</v>
      </c>
      <c r="AJ3430" s="4">
        <v>3159</v>
      </c>
      <c r="AK3430" s="4">
        <v>2203.6699768556759</v>
      </c>
      <c r="AL3430" s="8">
        <v>1.0956437034348219</v>
      </c>
      <c r="AM3430" s="4">
        <v>1935.34077782038</v>
      </c>
      <c r="AN3430" s="8">
        <v>0.96223298383595635</v>
      </c>
      <c r="AO3430" s="4">
        <v>1664.0629062682135</v>
      </c>
      <c r="AP3430" s="8">
        <v>0.82735621237336743</v>
      </c>
    </row>
    <row r="3431" spans="1:42" x14ac:dyDescent="0.25">
      <c r="A3431" s="2" t="s">
        <v>10007</v>
      </c>
      <c r="B3431" t="s">
        <v>10004</v>
      </c>
      <c r="C3431" t="s">
        <v>14</v>
      </c>
      <c r="D3431" t="s">
        <v>10003</v>
      </c>
      <c r="E3431" s="3" t="s">
        <v>9916</v>
      </c>
      <c r="F3431" t="s">
        <v>10008</v>
      </c>
      <c r="G3431">
        <v>331</v>
      </c>
      <c r="H3431">
        <v>0</v>
      </c>
      <c r="I3431">
        <v>34</v>
      </c>
      <c r="J3431">
        <v>149</v>
      </c>
      <c r="K3431">
        <v>128</v>
      </c>
      <c r="L3431">
        <v>20</v>
      </c>
      <c r="M3431">
        <v>0</v>
      </c>
      <c r="N3431" s="2">
        <v>316.19989929506545</v>
      </c>
      <c r="O3431" s="2">
        <v>875.09533559818692</v>
      </c>
      <c r="P3431" s="2">
        <v>430.41</v>
      </c>
      <c r="Q3431" s="4">
        <v>1621.7052348932525</v>
      </c>
      <c r="R3431" s="5">
        <v>4.7E-2</v>
      </c>
      <c r="S3431" s="6">
        <v>1697.9253809332354</v>
      </c>
      <c r="T3431" s="4">
        <v>0</v>
      </c>
      <c r="U3431" s="7">
        <v>1697.9253809332354</v>
      </c>
      <c r="V3431" s="8">
        <v>0.77584782296855659</v>
      </c>
      <c r="W3431" s="7">
        <v>1079.2043217492624</v>
      </c>
      <c r="X3431" s="7">
        <v>1245.2357558645335</v>
      </c>
      <c r="Y3431" s="7">
        <v>1573.419384980233</v>
      </c>
      <c r="Z3431" s="7">
        <v>1895.3962315121839</v>
      </c>
      <c r="AA3431" s="7">
        <v>2131.2539696946255</v>
      </c>
      <c r="AB3431" s="7">
        <v>2450.9032727576705</v>
      </c>
      <c r="AC3431" s="7">
        <v>2407.3250755287013</v>
      </c>
      <c r="AD3431" s="7">
        <v>2626.1728096676738</v>
      </c>
      <c r="AE3431" s="4">
        <v>1391</v>
      </c>
      <c r="AF3431" s="4">
        <v>1605</v>
      </c>
      <c r="AG3431" s="4">
        <v>2028</v>
      </c>
      <c r="AH3431" s="4">
        <v>2443</v>
      </c>
      <c r="AI3431" s="4">
        <v>2747</v>
      </c>
      <c r="AJ3431" s="4">
        <v>3159</v>
      </c>
      <c r="AK3431" s="4">
        <v>2413.3281570332024</v>
      </c>
      <c r="AL3431" s="8">
        <v>1.102743040282377</v>
      </c>
      <c r="AM3431" s="4">
        <v>2174.8605649998799</v>
      </c>
      <c r="AN3431" s="8">
        <v>0.99377796784443684</v>
      </c>
      <c r="AO3431" s="4">
        <v>1936.3929729665576</v>
      </c>
      <c r="AP3431" s="8">
        <v>0.88481289540649666</v>
      </c>
    </row>
    <row r="3432" spans="1:42" x14ac:dyDescent="0.25">
      <c r="A3432" s="2" t="s">
        <v>10009</v>
      </c>
      <c r="B3432" t="s">
        <v>10004</v>
      </c>
      <c r="C3432" t="s">
        <v>14</v>
      </c>
      <c r="D3432" t="s">
        <v>10003</v>
      </c>
      <c r="E3432" s="3" t="s">
        <v>9916</v>
      </c>
      <c r="F3432" t="s">
        <v>10010</v>
      </c>
      <c r="G3432">
        <v>376</v>
      </c>
      <c r="H3432">
        <v>0</v>
      </c>
      <c r="I3432">
        <v>156</v>
      </c>
      <c r="J3432">
        <v>176</v>
      </c>
      <c r="K3432">
        <v>44</v>
      </c>
      <c r="L3432">
        <v>0</v>
      </c>
      <c r="M3432">
        <v>0</v>
      </c>
      <c r="N3432" s="2">
        <v>292.60726950354609</v>
      </c>
      <c r="O3432" s="2">
        <v>772.93661700975179</v>
      </c>
      <c r="P3432" s="2">
        <v>339.16</v>
      </c>
      <c r="Q3432" s="4">
        <v>1404.7038865132979</v>
      </c>
      <c r="R3432" s="5">
        <v>4.7E-2</v>
      </c>
      <c r="S3432" s="6">
        <v>1470.7249691794227</v>
      </c>
      <c r="T3432" s="4">
        <v>0</v>
      </c>
      <c r="U3432" s="7">
        <v>1470.7249691794227</v>
      </c>
      <c r="V3432" s="8">
        <v>0.77363260829807357</v>
      </c>
      <c r="W3432" s="7">
        <v>1076.1229581426203</v>
      </c>
      <c r="X3432" s="7">
        <v>1241.6803363184081</v>
      </c>
      <c r="Y3432" s="7">
        <v>1568.9269296284931</v>
      </c>
      <c r="Z3432" s="7">
        <v>1889.9844620721935</v>
      </c>
      <c r="AA3432" s="7">
        <v>2125.1687749948082</v>
      </c>
      <c r="AB3432" s="7">
        <v>2443.9054096136142</v>
      </c>
      <c r="AC3432" s="7">
        <v>2091.1702127659578</v>
      </c>
      <c r="AD3432" s="7">
        <v>2281.2765957446809</v>
      </c>
      <c r="AE3432" s="4">
        <v>1391</v>
      </c>
      <c r="AF3432" s="4">
        <v>1605</v>
      </c>
      <c r="AG3432" s="4">
        <v>2028</v>
      </c>
      <c r="AH3432" s="4">
        <v>2443</v>
      </c>
      <c r="AI3432" s="4">
        <v>2747</v>
      </c>
      <c r="AJ3432" s="4">
        <v>3159</v>
      </c>
      <c r="AK3432" s="4">
        <v>2101.5873377800167</v>
      </c>
      <c r="AL3432" s="8">
        <v>1.1054796292743232</v>
      </c>
      <c r="AM3432" s="4">
        <v>1890.67772934254</v>
      </c>
      <c r="AN3432" s="8">
        <v>0.99453669030889069</v>
      </c>
      <c r="AO3432" s="4">
        <v>1679.7681209050634</v>
      </c>
      <c r="AP3432" s="8">
        <v>0.88359375134345808</v>
      </c>
    </row>
    <row r="3433" spans="1:42" x14ac:dyDescent="0.25">
      <c r="A3433" s="2" t="s">
        <v>10011</v>
      </c>
      <c r="B3433" t="s">
        <v>10004</v>
      </c>
      <c r="C3433" t="s">
        <v>14</v>
      </c>
      <c r="D3433" t="s">
        <v>10003</v>
      </c>
      <c r="E3433" s="3" t="s">
        <v>9916</v>
      </c>
      <c r="F3433" t="s">
        <v>10012</v>
      </c>
      <c r="G3433">
        <v>411</v>
      </c>
      <c r="H3433">
        <v>175</v>
      </c>
      <c r="I3433">
        <v>219</v>
      </c>
      <c r="J3433">
        <v>17</v>
      </c>
      <c r="K3433">
        <v>0</v>
      </c>
      <c r="L3433">
        <v>0</v>
      </c>
      <c r="M3433">
        <v>0</v>
      </c>
      <c r="N3433" s="2">
        <v>274.14091646390915</v>
      </c>
      <c r="O3433" s="2">
        <v>585.57296707218177</v>
      </c>
      <c r="P3433" s="2">
        <v>331.69</v>
      </c>
      <c r="Q3433" s="4">
        <v>1191.4038835360909</v>
      </c>
      <c r="R3433" s="5">
        <v>4.7E-2</v>
      </c>
      <c r="S3433" s="6">
        <v>1247.3998660622872</v>
      </c>
      <c r="T3433" s="4">
        <v>0</v>
      </c>
      <c r="U3433" s="7">
        <v>1247.3998660622872</v>
      </c>
      <c r="V3433" s="8">
        <v>0.81456085668100853</v>
      </c>
      <c r="W3433" s="7">
        <v>1133.0541516432829</v>
      </c>
      <c r="X3433" s="7">
        <v>1307.3701749730187</v>
      </c>
      <c r="Y3433" s="7">
        <v>1651.9294173490853</v>
      </c>
      <c r="Z3433" s="7">
        <v>1989.9721728717038</v>
      </c>
      <c r="AA3433" s="7">
        <v>2237.5986733027307</v>
      </c>
      <c r="AB3433" s="7">
        <v>2573.1977462553059</v>
      </c>
      <c r="AC3433" s="7">
        <v>1684.5148418491485</v>
      </c>
      <c r="AD3433" s="7">
        <v>1837.6525547445256</v>
      </c>
      <c r="AE3433" s="4">
        <v>1391</v>
      </c>
      <c r="AF3433" s="4">
        <v>1605</v>
      </c>
      <c r="AG3433" s="4">
        <v>2028</v>
      </c>
      <c r="AH3433" s="4">
        <v>2443</v>
      </c>
      <c r="AI3433" s="4">
        <v>2747</v>
      </c>
      <c r="AJ3433" s="4">
        <v>3159</v>
      </c>
      <c r="AK3433" s="4">
        <v>1708.2673606950541</v>
      </c>
      <c r="AL3433" s="8">
        <v>1.1155105613090444</v>
      </c>
      <c r="AM3433" s="4">
        <v>1554.6448624841316</v>
      </c>
      <c r="AN3433" s="8">
        <v>1.0151939930996989</v>
      </c>
      <c r="AO3433" s="4">
        <v>1401.0223642732096</v>
      </c>
      <c r="AP3433" s="8">
        <v>0.91487742489035384</v>
      </c>
    </row>
    <row r="3434" spans="1:42" x14ac:dyDescent="0.25">
      <c r="A3434" s="2" t="s">
        <v>10013</v>
      </c>
      <c r="B3434" t="s">
        <v>10004</v>
      </c>
      <c r="C3434" t="s">
        <v>14</v>
      </c>
      <c r="D3434" t="s">
        <v>10003</v>
      </c>
      <c r="E3434" s="3" t="s">
        <v>9916</v>
      </c>
      <c r="F3434" t="s">
        <v>10014</v>
      </c>
      <c r="G3434">
        <v>73</v>
      </c>
      <c r="H3434">
        <v>0</v>
      </c>
      <c r="I3434">
        <v>23</v>
      </c>
      <c r="J3434">
        <v>25</v>
      </c>
      <c r="K3434">
        <v>23</v>
      </c>
      <c r="L3434">
        <v>2</v>
      </c>
      <c r="M3434">
        <v>0</v>
      </c>
      <c r="N3434" s="2">
        <v>169.087899543379</v>
      </c>
      <c r="O3434" s="2">
        <v>0</v>
      </c>
      <c r="P3434" s="2">
        <v>684.47</v>
      </c>
      <c r="Q3434" s="4">
        <v>853.55789954337899</v>
      </c>
      <c r="R3434" s="5">
        <v>4.7E-2</v>
      </c>
      <c r="S3434" s="6">
        <v>893.67512082191774</v>
      </c>
      <c r="T3434" s="4">
        <v>145.80882352941177</v>
      </c>
      <c r="U3434" s="7">
        <v>1039.4839443513295</v>
      </c>
      <c r="V3434" s="8">
        <v>0.50826084701501062</v>
      </c>
      <c r="W3434" s="7">
        <v>607.82095402229095</v>
      </c>
      <c r="X3434" s="7">
        <v>701.33187002572026</v>
      </c>
      <c r="Y3434" s="7">
        <v>886.16886754651762</v>
      </c>
      <c r="Z3434" s="7">
        <v>1067.5101298896166</v>
      </c>
      <c r="AA3434" s="7">
        <v>1200.3480666421519</v>
      </c>
      <c r="AB3434" s="7">
        <v>1380.378428293614</v>
      </c>
      <c r="AC3434" s="7">
        <v>2249.6958904109588</v>
      </c>
      <c r="AD3434" s="7">
        <v>2454.2136986301366</v>
      </c>
      <c r="AE3434" s="4">
        <v>1391</v>
      </c>
      <c r="AF3434" s="4">
        <v>1605</v>
      </c>
      <c r="AG3434" s="4">
        <v>2028</v>
      </c>
      <c r="AH3434" s="4">
        <v>2443</v>
      </c>
      <c r="AI3434" s="4">
        <v>2747</v>
      </c>
      <c r="AJ3434" s="4">
        <v>3159</v>
      </c>
      <c r="AK3434" s="4">
        <v>2013.1149415468083</v>
      </c>
      <c r="AL3434" s="8">
        <v>1.0556165176396475</v>
      </c>
      <c r="AM3434" s="4">
        <v>1634.227617609153</v>
      </c>
      <c r="AN3434" s="8">
        <v>0.87035767527438568</v>
      </c>
      <c r="AO3434" s="4">
        <v>1255.3402936714979</v>
      </c>
      <c r="AP3434" s="8">
        <v>0.6850988329091241</v>
      </c>
    </row>
    <row r="3435" spans="1:42" x14ac:dyDescent="0.25">
      <c r="A3435" s="2" t="s">
        <v>10017</v>
      </c>
      <c r="B3435" t="s">
        <v>10016</v>
      </c>
      <c r="C3435" t="s">
        <v>14</v>
      </c>
      <c r="D3435" t="s">
        <v>10015</v>
      </c>
      <c r="E3435" s="3" t="s">
        <v>9916</v>
      </c>
      <c r="F3435" t="s">
        <v>10018</v>
      </c>
      <c r="G3435">
        <v>126</v>
      </c>
      <c r="H3435">
        <v>0</v>
      </c>
      <c r="I3435">
        <v>48</v>
      </c>
      <c r="J3435">
        <v>58</v>
      </c>
      <c r="K3435">
        <v>20</v>
      </c>
      <c r="L3435">
        <v>0</v>
      </c>
      <c r="M3435">
        <v>0</v>
      </c>
      <c r="N3435" s="2">
        <v>270.0866402116402</v>
      </c>
      <c r="O3435" s="2">
        <v>493.93460110052916</v>
      </c>
      <c r="P3435" s="2">
        <v>401.29</v>
      </c>
      <c r="Q3435" s="4">
        <v>1165.3112413121694</v>
      </c>
      <c r="R3435" s="5">
        <v>4.7E-2</v>
      </c>
      <c r="S3435" s="6">
        <v>1220.0808696538413</v>
      </c>
      <c r="T3435" s="4">
        <v>0</v>
      </c>
      <c r="U3435" s="7">
        <v>1220.0808696538413</v>
      </c>
      <c r="V3435" s="8">
        <v>0.60991457943751293</v>
      </c>
      <c r="W3435" s="7">
        <v>899.01409009089389</v>
      </c>
      <c r="X3435" s="7">
        <v>1008.7987143896462</v>
      </c>
      <c r="Y3435" s="7">
        <v>1244.2257420525261</v>
      </c>
      <c r="Z3435" s="7">
        <v>1657.1379123317222</v>
      </c>
      <c r="AA3435" s="7">
        <v>1843.7717736396014</v>
      </c>
      <c r="AB3435" s="7">
        <v>2120.0630781247946</v>
      </c>
      <c r="AC3435" s="7">
        <v>2200.4539682539685</v>
      </c>
      <c r="AD3435" s="7">
        <v>2400.4952380952377</v>
      </c>
      <c r="AE3435" s="4">
        <v>1474</v>
      </c>
      <c r="AF3435" s="4">
        <v>1654</v>
      </c>
      <c r="AG3435" s="4">
        <v>2040</v>
      </c>
      <c r="AH3435" s="4">
        <v>2717</v>
      </c>
      <c r="AI3435" s="4">
        <v>3023</v>
      </c>
      <c r="AJ3435" s="4">
        <v>3476</v>
      </c>
      <c r="AK3435" s="4">
        <v>2166.6397402816197</v>
      </c>
      <c r="AL3435" s="8">
        <v>1.0830963740636221</v>
      </c>
      <c r="AM3435" s="4">
        <v>1848.327907681128</v>
      </c>
      <c r="AN3435" s="8">
        <v>0.92397329268493067</v>
      </c>
      <c r="AO3435" s="4">
        <v>1530.0160750806363</v>
      </c>
      <c r="AP3435" s="8">
        <v>0.76485021130623909</v>
      </c>
    </row>
    <row r="3436" spans="1:42" x14ac:dyDescent="0.25">
      <c r="A3436" s="2" t="s">
        <v>10019</v>
      </c>
      <c r="B3436" t="s">
        <v>10016</v>
      </c>
      <c r="C3436" t="s">
        <v>14</v>
      </c>
      <c r="D3436" t="s">
        <v>10015</v>
      </c>
      <c r="E3436" s="3" t="s">
        <v>9916</v>
      </c>
      <c r="F3436" t="s">
        <v>10020</v>
      </c>
      <c r="G3436">
        <v>59</v>
      </c>
      <c r="H3436">
        <v>0</v>
      </c>
      <c r="I3436">
        <v>14</v>
      </c>
      <c r="J3436">
        <v>39</v>
      </c>
      <c r="K3436">
        <v>6</v>
      </c>
      <c r="L3436">
        <v>0</v>
      </c>
      <c r="M3436">
        <v>0</v>
      </c>
      <c r="N3436" s="2">
        <v>274.35875706214688</v>
      </c>
      <c r="O3436" s="2">
        <v>529.96389547457636</v>
      </c>
      <c r="P3436" s="2">
        <v>449.26</v>
      </c>
      <c r="Q3436" s="4">
        <v>1253.5826525367233</v>
      </c>
      <c r="R3436" s="5">
        <v>4.7E-2</v>
      </c>
      <c r="S3436" s="6">
        <v>1312.5010372059492</v>
      </c>
      <c r="T3436" s="4">
        <v>0</v>
      </c>
      <c r="U3436" s="7">
        <v>1312.5010372059492</v>
      </c>
      <c r="V3436" s="8">
        <v>0.65063739262255293</v>
      </c>
      <c r="W3436" s="7">
        <v>959.03951672564313</v>
      </c>
      <c r="X3436" s="7">
        <v>1076.1542473977026</v>
      </c>
      <c r="Y3436" s="7">
        <v>1327.3002809500081</v>
      </c>
      <c r="Z3436" s="7">
        <v>1767.7817957554764</v>
      </c>
      <c r="AA3436" s="7">
        <v>1966.8768378979778</v>
      </c>
      <c r="AB3436" s="7">
        <v>2261.615576755994</v>
      </c>
      <c r="AC3436" s="7">
        <v>2218.9796610169492</v>
      </c>
      <c r="AD3436" s="7">
        <v>2420.7050847457626</v>
      </c>
      <c r="AE3436" s="4">
        <v>1474</v>
      </c>
      <c r="AF3436" s="4">
        <v>1654</v>
      </c>
      <c r="AG3436" s="4">
        <v>2040</v>
      </c>
      <c r="AH3436" s="4">
        <v>2717</v>
      </c>
      <c r="AI3436" s="4">
        <v>3023</v>
      </c>
      <c r="AJ3436" s="4">
        <v>3476</v>
      </c>
      <c r="AK3436" s="4">
        <v>2195.3087094165203</v>
      </c>
      <c r="AL3436" s="8">
        <v>1.0882657569071459</v>
      </c>
      <c r="AM3436" s="4">
        <v>1895.4872358355713</v>
      </c>
      <c r="AN3436" s="8">
        <v>0.93963725582935953</v>
      </c>
      <c r="AO3436" s="4">
        <v>1595.6657622546229</v>
      </c>
      <c r="AP3436" s="8">
        <v>0.79100875475157328</v>
      </c>
    </row>
    <row r="3437" spans="1:42" x14ac:dyDescent="0.25">
      <c r="A3437" s="2" t="s">
        <v>10021</v>
      </c>
      <c r="B3437" t="s">
        <v>10016</v>
      </c>
      <c r="C3437" t="s">
        <v>14</v>
      </c>
      <c r="D3437" t="s">
        <v>10015</v>
      </c>
      <c r="E3437" s="3" t="s">
        <v>9916</v>
      </c>
      <c r="F3437" t="s">
        <v>10022</v>
      </c>
      <c r="G3437">
        <v>63</v>
      </c>
      <c r="H3437">
        <v>0</v>
      </c>
      <c r="I3437">
        <v>5</v>
      </c>
      <c r="J3437">
        <v>43</v>
      </c>
      <c r="K3437">
        <v>12</v>
      </c>
      <c r="L3437">
        <v>3</v>
      </c>
      <c r="M3437">
        <v>0</v>
      </c>
      <c r="N3437" s="2">
        <v>294.55423280423281</v>
      </c>
      <c r="O3437" s="2">
        <v>706.87138324867715</v>
      </c>
      <c r="P3437" s="2">
        <v>346.28</v>
      </c>
      <c r="Q3437" s="4">
        <v>1347.70561605291</v>
      </c>
      <c r="R3437" s="5">
        <v>4.7E-2</v>
      </c>
      <c r="S3437" s="6">
        <v>1411.0477800073968</v>
      </c>
      <c r="T3437" s="4">
        <v>0</v>
      </c>
      <c r="U3437" s="7">
        <v>1411.0477800073968</v>
      </c>
      <c r="V3437" s="8">
        <v>0.64575092901117948</v>
      </c>
      <c r="W3437" s="7">
        <v>951.83686936247852</v>
      </c>
      <c r="X3437" s="7">
        <v>1068.0720365844909</v>
      </c>
      <c r="Y3437" s="7">
        <v>1317.3318951828062</v>
      </c>
      <c r="Z3437" s="7">
        <v>1754.5052741233746</v>
      </c>
      <c r="AA3437" s="7">
        <v>1952.1050584007958</v>
      </c>
      <c r="AB3437" s="7">
        <v>2244.63022924286</v>
      </c>
      <c r="AC3437" s="7">
        <v>2403.6396825396828</v>
      </c>
      <c r="AD3437" s="7">
        <v>2622.152380952381</v>
      </c>
      <c r="AE3437" s="4">
        <v>1474</v>
      </c>
      <c r="AF3437" s="4">
        <v>1654</v>
      </c>
      <c r="AG3437" s="4">
        <v>2040</v>
      </c>
      <c r="AH3437" s="4">
        <v>2717</v>
      </c>
      <c r="AI3437" s="4">
        <v>3023</v>
      </c>
      <c r="AJ3437" s="4">
        <v>3476</v>
      </c>
      <c r="AK3437" s="4">
        <v>2366.1372225122855</v>
      </c>
      <c r="AL3437" s="8">
        <v>1.082837400160348</v>
      </c>
      <c r="AM3437" s="4">
        <v>2042.0890188052701</v>
      </c>
      <c r="AN3437" s="8">
        <v>0.93454020459188036</v>
      </c>
      <c r="AO3437" s="4">
        <v>1718.0408150982541</v>
      </c>
      <c r="AP3437" s="8">
        <v>0.78624300902341238</v>
      </c>
    </row>
    <row r="3438" spans="1:42" x14ac:dyDescent="0.25">
      <c r="A3438" s="2" t="s">
        <v>10023</v>
      </c>
      <c r="B3438" t="s">
        <v>10016</v>
      </c>
      <c r="C3438" t="s">
        <v>14</v>
      </c>
      <c r="D3438" t="s">
        <v>10015</v>
      </c>
      <c r="E3438" s="3" t="s">
        <v>9916</v>
      </c>
      <c r="F3438" t="s">
        <v>10024</v>
      </c>
      <c r="G3438">
        <v>50</v>
      </c>
      <c r="H3438">
        <v>0</v>
      </c>
      <c r="I3438">
        <v>38</v>
      </c>
      <c r="J3438">
        <v>12</v>
      </c>
      <c r="K3438">
        <v>0</v>
      </c>
      <c r="L3438">
        <v>0</v>
      </c>
      <c r="M3438">
        <v>0</v>
      </c>
      <c r="N3438" s="2">
        <v>267.61333333333334</v>
      </c>
      <c r="O3438" s="2">
        <v>458.24143199999997</v>
      </c>
      <c r="P3438" s="2">
        <v>363.22</v>
      </c>
      <c r="Q3438" s="4">
        <v>1089.0747653333333</v>
      </c>
      <c r="R3438" s="5">
        <v>4.7E-2</v>
      </c>
      <c r="S3438" s="6">
        <v>1140.2612793039998</v>
      </c>
      <c r="T3438" s="4">
        <v>0</v>
      </c>
      <c r="U3438" s="7">
        <v>1140.2612793039998</v>
      </c>
      <c r="V3438" s="8">
        <v>0.65283131000320604</v>
      </c>
      <c r="W3438" s="7">
        <v>962.27335094472562</v>
      </c>
      <c r="X3438" s="7">
        <v>1079.7829867453027</v>
      </c>
      <c r="Y3438" s="7">
        <v>1331.7758724065402</v>
      </c>
      <c r="Z3438" s="7">
        <v>1773.7426692787105</v>
      </c>
      <c r="AA3438" s="7">
        <v>1973.5090501396917</v>
      </c>
      <c r="AB3438" s="7">
        <v>2269.2416335711441</v>
      </c>
      <c r="AC3438" s="7">
        <v>1921.3040000000003</v>
      </c>
      <c r="AD3438" s="7">
        <v>2095.9679999999998</v>
      </c>
      <c r="AE3438" s="4">
        <v>1474</v>
      </c>
      <c r="AF3438" s="4">
        <v>1654</v>
      </c>
      <c r="AG3438" s="4">
        <v>2040</v>
      </c>
      <c r="AH3438" s="4">
        <v>2717</v>
      </c>
      <c r="AI3438" s="4">
        <v>3023</v>
      </c>
      <c r="AJ3438" s="4">
        <v>3476</v>
      </c>
      <c r="AK3438" s="4">
        <v>1910.1546571144002</v>
      </c>
      <c r="AL3438" s="8">
        <v>1.0936166909691751</v>
      </c>
      <c r="AM3438" s="4">
        <v>1653.5235311776</v>
      </c>
      <c r="AN3438" s="8">
        <v>0.94668823064718544</v>
      </c>
      <c r="AO3438" s="4">
        <v>1396.8924052407999</v>
      </c>
      <c r="AP3438" s="8">
        <v>0.79975977032519574</v>
      </c>
    </row>
    <row r="3439" spans="1:42" x14ac:dyDescent="0.25">
      <c r="A3439" s="2" t="s">
        <v>10025</v>
      </c>
      <c r="B3439" t="s">
        <v>10016</v>
      </c>
      <c r="C3439" t="s">
        <v>14</v>
      </c>
      <c r="D3439" t="s">
        <v>10015</v>
      </c>
      <c r="E3439" s="3" t="s">
        <v>9916</v>
      </c>
      <c r="F3439" t="s">
        <v>10026</v>
      </c>
      <c r="G3439">
        <v>60</v>
      </c>
      <c r="H3439">
        <v>20</v>
      </c>
      <c r="I3439">
        <v>40</v>
      </c>
      <c r="J3439">
        <v>0</v>
      </c>
      <c r="K3439">
        <v>0</v>
      </c>
      <c r="L3439">
        <v>0</v>
      </c>
      <c r="M3439">
        <v>0</v>
      </c>
      <c r="N3439" s="2">
        <v>253.6861111111111</v>
      </c>
      <c r="O3439" s="2">
        <v>477.36068366666683</v>
      </c>
      <c r="P3439" s="2">
        <v>273.95999999999998</v>
      </c>
      <c r="Q3439" s="4">
        <v>1005.0067947777779</v>
      </c>
      <c r="R3439" s="5">
        <v>4.7E-2</v>
      </c>
      <c r="S3439" s="6">
        <v>1052.2421141323334</v>
      </c>
      <c r="T3439" s="4">
        <v>0</v>
      </c>
      <c r="U3439" s="7">
        <v>1052.2421141323334</v>
      </c>
      <c r="V3439" s="8">
        <v>0.66012679682078634</v>
      </c>
      <c r="W3439" s="7">
        <v>973.026898513839</v>
      </c>
      <c r="X3439" s="7">
        <v>1091.8497219415806</v>
      </c>
      <c r="Y3439" s="7">
        <v>1346.658665514404</v>
      </c>
      <c r="Z3439" s="7">
        <v>1793.5645069620762</v>
      </c>
      <c r="AA3439" s="7">
        <v>1995.563306789237</v>
      </c>
      <c r="AB3439" s="7">
        <v>2294.6007457490532</v>
      </c>
      <c r="AC3439" s="7">
        <v>1753.4</v>
      </c>
      <c r="AD3439" s="7">
        <v>1912.8</v>
      </c>
      <c r="AE3439" s="4">
        <v>1474</v>
      </c>
      <c r="AF3439" s="4">
        <v>1654</v>
      </c>
      <c r="AG3439" s="4">
        <v>2040</v>
      </c>
      <c r="AH3439" s="4">
        <v>2717</v>
      </c>
      <c r="AI3439" s="4">
        <v>3023</v>
      </c>
      <c r="AJ3439" s="4">
        <v>3476</v>
      </c>
      <c r="AK3439" s="4">
        <v>1746.7546498732333</v>
      </c>
      <c r="AL3439" s="8">
        <v>1.0958310225051653</v>
      </c>
      <c r="AM3439" s="4">
        <v>1515.2504712929333</v>
      </c>
      <c r="AN3439" s="8">
        <v>0.95059628061037216</v>
      </c>
      <c r="AO3439" s="4">
        <v>1283.7462927126335</v>
      </c>
      <c r="AP3439" s="8">
        <v>0.80536153871557936</v>
      </c>
    </row>
    <row r="3440" spans="1:42" x14ac:dyDescent="0.25">
      <c r="A3440" s="2" t="s">
        <v>10027</v>
      </c>
      <c r="B3440" t="s">
        <v>10016</v>
      </c>
      <c r="C3440" t="s">
        <v>14</v>
      </c>
      <c r="D3440" t="s">
        <v>10015</v>
      </c>
      <c r="E3440" s="3" t="s">
        <v>9916</v>
      </c>
      <c r="F3440" t="s">
        <v>10028</v>
      </c>
      <c r="G3440">
        <v>105</v>
      </c>
      <c r="H3440">
        <v>0</v>
      </c>
      <c r="I3440">
        <v>105</v>
      </c>
      <c r="J3440">
        <v>0</v>
      </c>
      <c r="K3440">
        <v>0</v>
      </c>
      <c r="L3440">
        <v>0</v>
      </c>
      <c r="M3440">
        <v>0</v>
      </c>
      <c r="N3440" s="2">
        <v>267.52380952380952</v>
      </c>
      <c r="O3440" s="2">
        <v>480.59809638095248</v>
      </c>
      <c r="P3440" s="2">
        <v>347.18</v>
      </c>
      <c r="Q3440" s="4">
        <v>1095.301905904762</v>
      </c>
      <c r="R3440" s="5">
        <v>4.7E-2</v>
      </c>
      <c r="S3440" s="6">
        <v>1146.7810954822858</v>
      </c>
      <c r="T3440" s="4">
        <v>0</v>
      </c>
      <c r="U3440" s="7">
        <v>1146.7810954822858</v>
      </c>
      <c r="V3440" s="8">
        <v>0.69333802628916918</v>
      </c>
      <c r="W3440" s="7">
        <v>1021.9802507502353</v>
      </c>
      <c r="X3440" s="7">
        <v>1146.7810954822858</v>
      </c>
      <c r="Y3440" s="7">
        <v>1414.409573629905</v>
      </c>
      <c r="Z3440" s="7">
        <v>1883.7994174276723</v>
      </c>
      <c r="AA3440" s="7">
        <v>2095.9608534721583</v>
      </c>
      <c r="AB3440" s="7">
        <v>2410.0429793811518</v>
      </c>
      <c r="AC3440" s="7">
        <v>1819.4</v>
      </c>
      <c r="AD3440" s="7">
        <v>1984.8</v>
      </c>
      <c r="AE3440" s="4">
        <v>1474</v>
      </c>
      <c r="AF3440" s="4">
        <v>1654</v>
      </c>
      <c r="AG3440" s="4">
        <v>2040</v>
      </c>
      <c r="AH3440" s="4">
        <v>2717</v>
      </c>
      <c r="AI3440" s="4">
        <v>3023</v>
      </c>
      <c r="AJ3440" s="4">
        <v>3476</v>
      </c>
      <c r="AK3440" s="4">
        <v>1815.5135529797767</v>
      </c>
      <c r="AL3440" s="8">
        <v>1.0976502738692724</v>
      </c>
      <c r="AM3440" s="4">
        <v>1594.9741255072001</v>
      </c>
      <c r="AN3440" s="8">
        <v>0.96431325605030238</v>
      </c>
      <c r="AO3440" s="4">
        <v>1367.3205229548626</v>
      </c>
      <c r="AP3440" s="8">
        <v>0.82667504410813941</v>
      </c>
    </row>
    <row r="3441" spans="1:42" x14ac:dyDescent="0.25">
      <c r="A3441" s="2" t="s">
        <v>10029</v>
      </c>
      <c r="B3441" t="s">
        <v>10016</v>
      </c>
      <c r="C3441" t="s">
        <v>14</v>
      </c>
      <c r="D3441" t="s">
        <v>10015</v>
      </c>
      <c r="E3441" s="3" t="s">
        <v>9916</v>
      </c>
      <c r="F3441" t="s">
        <v>10030</v>
      </c>
      <c r="G3441">
        <v>26</v>
      </c>
      <c r="H3441">
        <v>0</v>
      </c>
      <c r="I3441">
        <v>5</v>
      </c>
      <c r="J3441">
        <v>16</v>
      </c>
      <c r="K3441">
        <v>5</v>
      </c>
      <c r="L3441">
        <v>0</v>
      </c>
      <c r="M3441">
        <v>0</v>
      </c>
      <c r="N3441" s="2">
        <v>175.74038461538461</v>
      </c>
      <c r="O3441" s="2">
        <v>256.05276597435903</v>
      </c>
      <c r="P3441" s="2">
        <v>399.97</v>
      </c>
      <c r="Q3441" s="4">
        <v>831.76315058974365</v>
      </c>
      <c r="R3441" s="5">
        <v>4.7E-2</v>
      </c>
      <c r="S3441" s="6">
        <v>870.85601866746151</v>
      </c>
      <c r="T3441" s="4">
        <v>6.4</v>
      </c>
      <c r="U3441" s="7">
        <v>877.25601866746149</v>
      </c>
      <c r="V3441" s="8">
        <v>0.41854585714935311</v>
      </c>
      <c r="W3441" s="7">
        <v>612.43574748897686</v>
      </c>
      <c r="X3441" s="7">
        <v>687.22437336958455</v>
      </c>
      <c r="Y3441" s="7">
        <v>847.60442664688787</v>
      </c>
      <c r="Z3441" s="7">
        <v>1128.8927584311737</v>
      </c>
      <c r="AA3441" s="7">
        <v>1256.0334224282069</v>
      </c>
      <c r="AB3441" s="7">
        <v>1444.2514642277363</v>
      </c>
      <c r="AC3441" s="7">
        <v>2305.5576923076928</v>
      </c>
      <c r="AD3441" s="7">
        <v>2515.1538461538462</v>
      </c>
      <c r="AE3441" s="4">
        <v>1474</v>
      </c>
      <c r="AF3441" s="4">
        <v>1654</v>
      </c>
      <c r="AG3441" s="4">
        <v>2040</v>
      </c>
      <c r="AH3441" s="4">
        <v>2717</v>
      </c>
      <c r="AI3441" s="4">
        <v>3023</v>
      </c>
      <c r="AJ3441" s="4">
        <v>3476</v>
      </c>
      <c r="AK3441" s="4">
        <v>2177.5710254645892</v>
      </c>
      <c r="AL3441" s="8">
        <v>1.0419900295821509</v>
      </c>
      <c r="AM3441" s="4">
        <v>1723.0614578829795</v>
      </c>
      <c r="AN3441" s="8">
        <v>0.82513988264900395</v>
      </c>
      <c r="AO3441" s="4">
        <v>1268.5518903013699</v>
      </c>
      <c r="AP3441" s="8">
        <v>0.60828973571585687</v>
      </c>
    </row>
    <row r="3442" spans="1:42" x14ac:dyDescent="0.25">
      <c r="A3442" s="2" t="s">
        <v>10033</v>
      </c>
      <c r="B3442" t="s">
        <v>10032</v>
      </c>
      <c r="C3442" t="s">
        <v>14</v>
      </c>
      <c r="D3442" t="s">
        <v>10031</v>
      </c>
      <c r="E3442" s="3" t="s">
        <v>9916</v>
      </c>
      <c r="F3442" t="s">
        <v>10034</v>
      </c>
      <c r="G3442">
        <v>57</v>
      </c>
      <c r="H3442">
        <v>0</v>
      </c>
      <c r="I3442">
        <v>40</v>
      </c>
      <c r="J3442">
        <v>17</v>
      </c>
      <c r="K3442">
        <v>0</v>
      </c>
      <c r="L3442">
        <v>0</v>
      </c>
      <c r="M3442">
        <v>0</v>
      </c>
      <c r="N3442" s="2">
        <v>281.25584795321635</v>
      </c>
      <c r="O3442" s="2">
        <v>358.68545191812865</v>
      </c>
      <c r="P3442" s="2">
        <v>463.43</v>
      </c>
      <c r="Q3442" s="4">
        <v>1103.3712998713449</v>
      </c>
      <c r="R3442" s="5">
        <v>4.7E-2</v>
      </c>
      <c r="S3442" s="6">
        <v>1155.2297509652981</v>
      </c>
      <c r="T3442" s="4">
        <v>0.36363636363636365</v>
      </c>
      <c r="U3442" s="7">
        <v>1155.5933873289343</v>
      </c>
      <c r="V3442" s="8">
        <v>0.65320133952547854</v>
      </c>
      <c r="W3442" s="7">
        <v>962.51579945063884</v>
      </c>
      <c r="X3442" s="7">
        <v>1080.0550422600793</v>
      </c>
      <c r="Y3442" s="7">
        <v>1332.11141850699</v>
      </c>
      <c r="Z3442" s="7">
        <v>1774.1895706291627</v>
      </c>
      <c r="AA3442" s="7">
        <v>1974.0062834052112</v>
      </c>
      <c r="AB3442" s="7">
        <v>2269.8133778089691</v>
      </c>
      <c r="AC3442" s="7">
        <v>1946.0350877192984</v>
      </c>
      <c r="AD3442" s="7">
        <v>2122.9473684210525</v>
      </c>
      <c r="AE3442" s="4">
        <v>1474</v>
      </c>
      <c r="AF3442" s="4">
        <v>1654</v>
      </c>
      <c r="AG3442" s="4">
        <v>2040</v>
      </c>
      <c r="AH3442" s="4">
        <v>2717</v>
      </c>
      <c r="AI3442" s="4">
        <v>3023</v>
      </c>
      <c r="AJ3442" s="4">
        <v>3476</v>
      </c>
      <c r="AK3442" s="4">
        <v>1932.4237400846544</v>
      </c>
      <c r="AL3442" s="8">
        <v>1.0925117062430838</v>
      </c>
      <c r="AM3442" s="4">
        <v>1673.3590770448689</v>
      </c>
      <c r="AN3442" s="8">
        <v>0.94607491733721527</v>
      </c>
      <c r="AO3442" s="4">
        <v>1414.2944140050836</v>
      </c>
      <c r="AP3442" s="8">
        <v>0.79963812843134696</v>
      </c>
    </row>
    <row r="3443" spans="1:42" x14ac:dyDescent="0.25">
      <c r="A3443" s="2" t="s">
        <v>10035</v>
      </c>
      <c r="B3443" t="s">
        <v>10032</v>
      </c>
      <c r="C3443" t="s">
        <v>14</v>
      </c>
      <c r="D3443" t="s">
        <v>10031</v>
      </c>
      <c r="E3443" s="3" t="s">
        <v>9916</v>
      </c>
      <c r="F3443" t="s">
        <v>10036</v>
      </c>
      <c r="G3443">
        <v>160</v>
      </c>
      <c r="H3443">
        <v>0</v>
      </c>
      <c r="I3443">
        <v>151</v>
      </c>
      <c r="J3443">
        <v>9</v>
      </c>
      <c r="K3443">
        <v>0</v>
      </c>
      <c r="L3443">
        <v>0</v>
      </c>
      <c r="M3443">
        <v>0</v>
      </c>
      <c r="N3443" s="2">
        <v>277.95052083333331</v>
      </c>
      <c r="O3443" s="2">
        <v>457.76021837500008</v>
      </c>
      <c r="P3443" s="2">
        <v>365.06</v>
      </c>
      <c r="Q3443" s="4">
        <v>1100.7707392083335</v>
      </c>
      <c r="R3443" s="5">
        <v>4.7E-2</v>
      </c>
      <c r="S3443" s="6">
        <v>1152.506963951125</v>
      </c>
      <c r="T3443" s="4">
        <v>6.3291139240506333E-2</v>
      </c>
      <c r="U3443" s="7">
        <v>1152.5702550903657</v>
      </c>
      <c r="V3443" s="8">
        <v>0.68780906933042851</v>
      </c>
      <c r="W3443" s="7">
        <v>1013.7748956721144</v>
      </c>
      <c r="X3443" s="7">
        <v>1137.5737296076509</v>
      </c>
      <c r="Y3443" s="7">
        <v>1403.0534512694121</v>
      </c>
      <c r="Z3443" s="7">
        <v>1868.6746211269572</v>
      </c>
      <c r="AA3443" s="7">
        <v>2079.1326388173693</v>
      </c>
      <c r="AB3443" s="7">
        <v>2390.6930375551356</v>
      </c>
      <c r="AC3443" s="7">
        <v>1843.2837500000003</v>
      </c>
      <c r="AD3443" s="7">
        <v>2010.855</v>
      </c>
      <c r="AE3443" s="4">
        <v>1474</v>
      </c>
      <c r="AF3443" s="4">
        <v>1654</v>
      </c>
      <c r="AG3443" s="4">
        <v>2040</v>
      </c>
      <c r="AH3443" s="4">
        <v>2717</v>
      </c>
      <c r="AI3443" s="4">
        <v>3023</v>
      </c>
      <c r="AJ3443" s="4">
        <v>3476</v>
      </c>
      <c r="AK3443" s="4">
        <v>1843.6903284385462</v>
      </c>
      <c r="AL3443" s="8">
        <v>1.1002803998763431</v>
      </c>
      <c r="AM3443" s="4">
        <v>1613.2958736094056</v>
      </c>
      <c r="AN3443" s="8">
        <v>0.96278995636103815</v>
      </c>
      <c r="AO3443" s="4">
        <v>1382.9014187802654</v>
      </c>
      <c r="AP3443" s="8">
        <v>0.82529951284573333</v>
      </c>
    </row>
    <row r="3444" spans="1:42" x14ac:dyDescent="0.25">
      <c r="A3444" s="2" t="s">
        <v>10037</v>
      </c>
      <c r="B3444" t="s">
        <v>10032</v>
      </c>
      <c r="C3444" t="s">
        <v>14</v>
      </c>
      <c r="D3444" t="s">
        <v>10031</v>
      </c>
      <c r="E3444" s="3" t="s">
        <v>9916</v>
      </c>
      <c r="F3444" t="s">
        <v>10038</v>
      </c>
      <c r="G3444">
        <v>29</v>
      </c>
      <c r="H3444">
        <v>0</v>
      </c>
      <c r="I3444">
        <v>0</v>
      </c>
      <c r="J3444">
        <v>12</v>
      </c>
      <c r="K3444">
        <v>9</v>
      </c>
      <c r="L3444">
        <v>8</v>
      </c>
      <c r="M3444">
        <v>0</v>
      </c>
      <c r="N3444" s="2">
        <v>192.60919540229884</v>
      </c>
      <c r="O3444" s="2">
        <v>346.74276242528731</v>
      </c>
      <c r="P3444" s="2">
        <v>624.89</v>
      </c>
      <c r="Q3444" s="4">
        <v>1164.2419578275862</v>
      </c>
      <c r="R3444" s="5">
        <v>4.7E-2</v>
      </c>
      <c r="S3444" s="6">
        <v>1218.9613298454826</v>
      </c>
      <c r="T3444" s="4">
        <v>287.06896551724139</v>
      </c>
      <c r="U3444" s="7">
        <v>1506.030295362724</v>
      </c>
      <c r="V3444" s="8">
        <v>0.59732864539736308</v>
      </c>
      <c r="W3444" s="7">
        <v>712.63483192109891</v>
      </c>
      <c r="X3444" s="7">
        <v>799.6594382615317</v>
      </c>
      <c r="Y3444" s="7">
        <v>986.27887185823738</v>
      </c>
      <c r="Z3444" s="7">
        <v>1313.5880857053091</v>
      </c>
      <c r="AA3444" s="7">
        <v>1461.5299164840449</v>
      </c>
      <c r="AB3444" s="7">
        <v>1680.5418424408006</v>
      </c>
      <c r="AC3444" s="7">
        <v>2773.4034482758625</v>
      </c>
      <c r="AD3444" s="7">
        <v>3025.5310344827585</v>
      </c>
      <c r="AE3444" s="4">
        <v>1474</v>
      </c>
      <c r="AF3444" s="4">
        <v>1654</v>
      </c>
      <c r="AG3444" s="4">
        <v>2040</v>
      </c>
      <c r="AH3444" s="4">
        <v>2717</v>
      </c>
      <c r="AI3444" s="4">
        <v>3023</v>
      </c>
      <c r="AJ3444" s="4">
        <v>3476</v>
      </c>
      <c r="AK3444" s="4">
        <v>2403.2317152729574</v>
      </c>
      <c r="AL3444" s="8">
        <v>1.0670393990852438</v>
      </c>
      <c r="AM3444" s="4">
        <v>1993.2919664711392</v>
      </c>
      <c r="AN3444" s="8">
        <v>0.90444721511636206</v>
      </c>
      <c r="AO3444" s="4">
        <v>1583.3522176693209</v>
      </c>
      <c r="AP3444" s="8">
        <v>0.74185503114748019</v>
      </c>
    </row>
    <row r="3445" spans="1:42" x14ac:dyDescent="0.25">
      <c r="A3445" s="2" t="s">
        <v>10039</v>
      </c>
      <c r="B3445" t="s">
        <v>10032</v>
      </c>
      <c r="C3445" t="s">
        <v>14</v>
      </c>
      <c r="D3445" t="s">
        <v>10031</v>
      </c>
      <c r="E3445" s="3" t="s">
        <v>9916</v>
      </c>
      <c r="F3445" t="s">
        <v>10040</v>
      </c>
      <c r="G3445">
        <v>53</v>
      </c>
      <c r="H3445">
        <v>0</v>
      </c>
      <c r="I3445">
        <v>13</v>
      </c>
      <c r="J3445">
        <v>10</v>
      </c>
      <c r="K3445">
        <v>21</v>
      </c>
      <c r="L3445">
        <v>9</v>
      </c>
      <c r="M3445">
        <v>0</v>
      </c>
      <c r="N3445" s="2">
        <v>183.38522012578616</v>
      </c>
      <c r="O3445" s="2">
        <v>207.35711072955979</v>
      </c>
      <c r="P3445" s="2">
        <v>581.66</v>
      </c>
      <c r="Q3445" s="4">
        <v>972.40233085534589</v>
      </c>
      <c r="R3445" s="5">
        <v>4.7E-2</v>
      </c>
      <c r="S3445" s="6">
        <v>1018.1052404055471</v>
      </c>
      <c r="T3445" s="4">
        <v>267.69811320754718</v>
      </c>
      <c r="U3445" s="7">
        <v>1285.8033536130943</v>
      </c>
      <c r="V3445" s="8">
        <v>0.54014217571686507</v>
      </c>
      <c r="W3445" s="7">
        <v>630.41086814959772</v>
      </c>
      <c r="X3445" s="7">
        <v>707.39455625470464</v>
      </c>
      <c r="Y3445" s="7">
        <v>872.48179852454507</v>
      </c>
      <c r="Z3445" s="7">
        <v>1162.026003230975</v>
      </c>
      <c r="AA3445" s="7">
        <v>1292.8982730096568</v>
      </c>
      <c r="AB3445" s="7">
        <v>1486.6405547408424</v>
      </c>
      <c r="AC3445" s="7">
        <v>2618.5396226415096</v>
      </c>
      <c r="AD3445" s="7">
        <v>2856.5886792452829</v>
      </c>
      <c r="AE3445" s="4">
        <v>1474</v>
      </c>
      <c r="AF3445" s="4">
        <v>1654</v>
      </c>
      <c r="AG3445" s="4">
        <v>2040</v>
      </c>
      <c r="AH3445" s="4">
        <v>2717</v>
      </c>
      <c r="AI3445" s="4">
        <v>3023</v>
      </c>
      <c r="AJ3445" s="4">
        <v>3476</v>
      </c>
      <c r="AK3445" s="4">
        <v>2245.1740513047225</v>
      </c>
      <c r="AL3445" s="8">
        <v>1.0556110578059881</v>
      </c>
      <c r="AM3445" s="4">
        <v>1827.4484986581945</v>
      </c>
      <c r="AN3445" s="8">
        <v>0.88013228943522281</v>
      </c>
      <c r="AO3445" s="4">
        <v>1409.7229460116666</v>
      </c>
      <c r="AP3445" s="8">
        <v>0.70465352106445744</v>
      </c>
    </row>
    <row r="3446" spans="1:42" x14ac:dyDescent="0.25">
      <c r="A3446" s="2" t="s">
        <v>10041</v>
      </c>
      <c r="B3446" t="s">
        <v>10032</v>
      </c>
      <c r="C3446" t="s">
        <v>14</v>
      </c>
      <c r="D3446" t="s">
        <v>10031</v>
      </c>
      <c r="E3446" s="3" t="s">
        <v>9916</v>
      </c>
      <c r="F3446" t="s">
        <v>10042</v>
      </c>
      <c r="G3446">
        <v>51</v>
      </c>
      <c r="H3446">
        <v>0</v>
      </c>
      <c r="I3446">
        <v>5</v>
      </c>
      <c r="J3446">
        <v>23</v>
      </c>
      <c r="K3446">
        <v>21</v>
      </c>
      <c r="L3446">
        <v>2</v>
      </c>
      <c r="M3446">
        <v>0</v>
      </c>
      <c r="N3446" s="2">
        <v>181.12254901960785</v>
      </c>
      <c r="O3446" s="2">
        <v>206.41179971895423</v>
      </c>
      <c r="P3446" s="2">
        <v>624.45000000000005</v>
      </c>
      <c r="Q3446" s="4">
        <v>1011.9843487385622</v>
      </c>
      <c r="R3446" s="5">
        <v>4.7E-2</v>
      </c>
      <c r="S3446" s="6">
        <v>1059.5476131292746</v>
      </c>
      <c r="T3446" s="4">
        <v>248.33333333333334</v>
      </c>
      <c r="U3446" s="7">
        <v>1307.8809464626079</v>
      </c>
      <c r="V3446" s="8">
        <v>0.56387045953347203</v>
      </c>
      <c r="W3446" s="7">
        <v>673.33174633647036</v>
      </c>
      <c r="X3446" s="7">
        <v>755.5567899867857</v>
      </c>
      <c r="Y3446" s="7">
        <v>931.88382803690615</v>
      </c>
      <c r="Z3446" s="7">
        <v>1241.1413533217028</v>
      </c>
      <c r="AA3446" s="7">
        <v>1380.9239275272389</v>
      </c>
      <c r="AB3446" s="7">
        <v>1587.8569540471988</v>
      </c>
      <c r="AC3446" s="7">
        <v>2551.4176470588236</v>
      </c>
      <c r="AD3446" s="7">
        <v>2783.3647058823531</v>
      </c>
      <c r="AE3446" s="4">
        <v>1474</v>
      </c>
      <c r="AF3446" s="4">
        <v>1654</v>
      </c>
      <c r="AG3446" s="4">
        <v>2040</v>
      </c>
      <c r="AH3446" s="4">
        <v>2717</v>
      </c>
      <c r="AI3446" s="4">
        <v>3023</v>
      </c>
      <c r="AJ3446" s="4">
        <v>3476</v>
      </c>
      <c r="AK3446" s="4">
        <v>2201.2128956968695</v>
      </c>
      <c r="AL3446" s="8">
        <v>1.0560798836832301</v>
      </c>
      <c r="AM3446" s="4">
        <v>1820.6578015076711</v>
      </c>
      <c r="AN3446" s="8">
        <v>0.89201007563331081</v>
      </c>
      <c r="AO3446" s="4">
        <v>1440.1027073184728</v>
      </c>
      <c r="AP3446" s="8">
        <v>0.72794026758339125</v>
      </c>
    </row>
    <row r="3447" spans="1:42" x14ac:dyDescent="0.25">
      <c r="A3447" s="2" t="s">
        <v>10043</v>
      </c>
      <c r="B3447" t="s">
        <v>10032</v>
      </c>
      <c r="C3447" t="s">
        <v>14</v>
      </c>
      <c r="D3447" t="s">
        <v>10031</v>
      </c>
      <c r="E3447" s="3" t="s">
        <v>9916</v>
      </c>
      <c r="F3447" t="s">
        <v>10044</v>
      </c>
      <c r="G3447">
        <v>37</v>
      </c>
      <c r="H3447">
        <v>0</v>
      </c>
      <c r="I3447">
        <v>3</v>
      </c>
      <c r="J3447">
        <v>18</v>
      </c>
      <c r="K3447">
        <v>16</v>
      </c>
      <c r="L3447">
        <v>0</v>
      </c>
      <c r="M3447">
        <v>0</v>
      </c>
      <c r="N3447" s="2">
        <v>184.20495495495496</v>
      </c>
      <c r="O3447" s="2">
        <v>250.36911436936941</v>
      </c>
      <c r="P3447" s="2">
        <v>637.36</v>
      </c>
      <c r="Q3447" s="4">
        <v>1071.9340693243244</v>
      </c>
      <c r="R3447" s="5">
        <v>4.7E-2</v>
      </c>
      <c r="S3447" s="6">
        <v>1122.3149705825674</v>
      </c>
      <c r="T3447" s="4">
        <v>250.1081081081081</v>
      </c>
      <c r="U3447" s="7">
        <v>1372.4230786906755</v>
      </c>
      <c r="V3447" s="8">
        <v>0.59632728834294324</v>
      </c>
      <c r="W3447" s="7">
        <v>718.80139354149026</v>
      </c>
      <c r="X3447" s="7">
        <v>806.57903997125163</v>
      </c>
      <c r="Y3447" s="7">
        <v>994.81332620396211</v>
      </c>
      <c r="Z3447" s="7">
        <v>1324.9548074981201</v>
      </c>
      <c r="AA3447" s="7">
        <v>1474.1768064287146</v>
      </c>
      <c r="AB3447" s="7">
        <v>1695.0838832769471</v>
      </c>
      <c r="AC3447" s="7">
        <v>2531.6054054054057</v>
      </c>
      <c r="AD3447" s="7">
        <v>2761.7513513513513</v>
      </c>
      <c r="AE3447" s="4">
        <v>1474</v>
      </c>
      <c r="AF3447" s="4">
        <v>1654</v>
      </c>
      <c r="AG3447" s="4">
        <v>2040</v>
      </c>
      <c r="AH3447" s="4">
        <v>2717</v>
      </c>
      <c r="AI3447" s="4">
        <v>3023</v>
      </c>
      <c r="AJ3447" s="4">
        <v>3476</v>
      </c>
      <c r="AK3447" s="4">
        <v>2201.8518464808044</v>
      </c>
      <c r="AL3447" s="8">
        <v>1.0653935025928289</v>
      </c>
      <c r="AM3447" s="4">
        <v>1842.0062211813918</v>
      </c>
      <c r="AN3447" s="8">
        <v>0.90903809784286693</v>
      </c>
      <c r="AO3447" s="4">
        <v>1482.1605958819796</v>
      </c>
      <c r="AP3447" s="8">
        <v>0.75268269309290514</v>
      </c>
    </row>
    <row r="3448" spans="1:42" x14ac:dyDescent="0.25">
      <c r="A3448" s="2" t="s">
        <v>10045</v>
      </c>
      <c r="B3448" t="s">
        <v>10032</v>
      </c>
      <c r="C3448" t="s">
        <v>14</v>
      </c>
      <c r="D3448" t="s">
        <v>10031</v>
      </c>
      <c r="E3448" s="3" t="s">
        <v>9916</v>
      </c>
      <c r="F3448" t="s">
        <v>10046</v>
      </c>
      <c r="G3448">
        <v>13</v>
      </c>
      <c r="H3448">
        <v>0</v>
      </c>
      <c r="I3448">
        <v>13</v>
      </c>
      <c r="J3448">
        <v>0</v>
      </c>
      <c r="K3448">
        <v>0</v>
      </c>
      <c r="L3448">
        <v>0</v>
      </c>
      <c r="M3448">
        <v>0</v>
      </c>
      <c r="N3448" s="2">
        <v>122.46153846153845</v>
      </c>
      <c r="O3448" s="2">
        <v>766.17762351282045</v>
      </c>
      <c r="P3448" s="2">
        <v>244.57</v>
      </c>
      <c r="Q3448" s="4">
        <v>1133.2091619743589</v>
      </c>
      <c r="R3448" s="5">
        <v>4.7E-2</v>
      </c>
      <c r="S3448" s="6">
        <v>1186.4699925871537</v>
      </c>
      <c r="T3448" s="4">
        <v>65</v>
      </c>
      <c r="U3448" s="7">
        <v>1251.4699925871537</v>
      </c>
      <c r="V3448" s="8">
        <v>0.75663240180601798</v>
      </c>
      <c r="W3448" s="7">
        <v>1057.3499208424814</v>
      </c>
      <c r="X3448" s="7">
        <v>1186.4699925871537</v>
      </c>
      <c r="Y3448" s="7">
        <v>1463.3608131062838</v>
      </c>
      <c r="Z3448" s="7">
        <v>1948.9957496126337</v>
      </c>
      <c r="AA3448" s="7">
        <v>2168.4998715785764</v>
      </c>
      <c r="AB3448" s="7">
        <v>2493.4520521360009</v>
      </c>
      <c r="AC3448" s="7">
        <v>1819.4</v>
      </c>
      <c r="AD3448" s="7">
        <v>1984.8</v>
      </c>
      <c r="AE3448" s="4">
        <v>1474</v>
      </c>
      <c r="AF3448" s="4">
        <v>1654</v>
      </c>
      <c r="AG3448" s="4">
        <v>2040</v>
      </c>
      <c r="AH3448" s="4">
        <v>2717</v>
      </c>
      <c r="AI3448" s="4">
        <v>3023</v>
      </c>
      <c r="AJ3448" s="4">
        <v>3476</v>
      </c>
      <c r="AK3448" s="4">
        <v>1695.8320456287931</v>
      </c>
      <c r="AL3448" s="8">
        <v>1.0645901122302257</v>
      </c>
      <c r="AM3448" s="4">
        <v>1510.6094808863786</v>
      </c>
      <c r="AN3448" s="8">
        <v>0.95260549025778629</v>
      </c>
      <c r="AO3448" s="4">
        <v>1325.3869161439648</v>
      </c>
      <c r="AP3448" s="8">
        <v>0.84062086828534754</v>
      </c>
    </row>
    <row r="3449" spans="1:42" x14ac:dyDescent="0.25">
      <c r="A3449" s="2" t="s">
        <v>10047</v>
      </c>
      <c r="B3449" t="s">
        <v>10032</v>
      </c>
      <c r="C3449" t="s">
        <v>14</v>
      </c>
      <c r="D3449" t="s">
        <v>10031</v>
      </c>
      <c r="E3449" s="3" t="s">
        <v>9916</v>
      </c>
      <c r="F3449" t="s">
        <v>10048</v>
      </c>
      <c r="G3449">
        <v>5</v>
      </c>
      <c r="H3449">
        <v>0</v>
      </c>
      <c r="I3449">
        <v>5</v>
      </c>
      <c r="J3449">
        <v>0</v>
      </c>
      <c r="K3449">
        <v>0</v>
      </c>
      <c r="L3449">
        <v>0</v>
      </c>
      <c r="M3449">
        <v>0</v>
      </c>
      <c r="N3449" s="2">
        <v>123.60000000000001</v>
      </c>
      <c r="O3449" s="2">
        <v>1123.0839136666666</v>
      </c>
      <c r="P3449" s="2">
        <v>270.41000000000003</v>
      </c>
      <c r="Q3449" s="4">
        <v>1517.0939136666666</v>
      </c>
      <c r="R3449" s="5">
        <v>4.7E-2</v>
      </c>
      <c r="S3449" s="6">
        <v>1588.3973276089998</v>
      </c>
      <c r="T3449" s="4">
        <v>47</v>
      </c>
      <c r="U3449" s="7">
        <v>1635.3973276089998</v>
      </c>
      <c r="V3449" s="8">
        <v>0.98875291874788385</v>
      </c>
      <c r="W3449" s="7">
        <v>1415.5366752694474</v>
      </c>
      <c r="X3449" s="7">
        <v>1588.3973276090001</v>
      </c>
      <c r="Y3449" s="7">
        <v>1959.0873931815961</v>
      </c>
      <c r="Z3449" s="7">
        <v>2609.235513369802</v>
      </c>
      <c r="AA3449" s="7">
        <v>2903.0986223470418</v>
      </c>
      <c r="AB3449" s="7">
        <v>3338.131264068249</v>
      </c>
      <c r="AC3449" s="7">
        <v>1819.4</v>
      </c>
      <c r="AD3449" s="7">
        <v>1984.8</v>
      </c>
      <c r="AE3449" s="4">
        <v>1474</v>
      </c>
      <c r="AF3449" s="4">
        <v>1654</v>
      </c>
      <c r="AG3449" s="4">
        <v>2040</v>
      </c>
      <c r="AH3449" s="4">
        <v>2717</v>
      </c>
      <c r="AI3449" s="4">
        <v>3023</v>
      </c>
      <c r="AJ3449" s="4">
        <v>3476</v>
      </c>
      <c r="AK3449" s="4">
        <v>1763.0873144818001</v>
      </c>
      <c r="AL3449" s="8">
        <v>1.0943695976310763</v>
      </c>
      <c r="AM3449" s="4">
        <v>1719.4148177636002</v>
      </c>
      <c r="AN3449" s="8">
        <v>1.0679654279102782</v>
      </c>
      <c r="AO3449" s="4">
        <v>1632.0698243272</v>
      </c>
      <c r="AP3449" s="8">
        <v>1.015157088468682</v>
      </c>
    </row>
    <row r="3450" spans="1:42" x14ac:dyDescent="0.25">
      <c r="A3450" s="2" t="s">
        <v>10049</v>
      </c>
      <c r="B3450" t="s">
        <v>10032</v>
      </c>
      <c r="C3450" t="s">
        <v>14</v>
      </c>
      <c r="D3450" t="s">
        <v>10031</v>
      </c>
      <c r="E3450" s="3" t="s">
        <v>9916</v>
      </c>
      <c r="F3450" t="s">
        <v>10050</v>
      </c>
      <c r="G3450">
        <v>17</v>
      </c>
      <c r="H3450">
        <v>0</v>
      </c>
      <c r="I3450">
        <v>1</v>
      </c>
      <c r="J3450">
        <v>7</v>
      </c>
      <c r="K3450">
        <v>9</v>
      </c>
      <c r="L3450">
        <v>0</v>
      </c>
      <c r="M3450">
        <v>0</v>
      </c>
      <c r="N3450" s="2">
        <v>191.5392156862745</v>
      </c>
      <c r="O3450" s="2">
        <v>195.05971829411774</v>
      </c>
      <c r="P3450" s="2">
        <v>535.36</v>
      </c>
      <c r="Q3450" s="4">
        <v>921.9589339803922</v>
      </c>
      <c r="R3450" s="5">
        <v>4.7E-2</v>
      </c>
      <c r="S3450" s="6">
        <v>965.29100387747053</v>
      </c>
      <c r="T3450" s="4">
        <v>244.05882352941177</v>
      </c>
      <c r="U3450" s="7">
        <v>1209.3498274068822</v>
      </c>
      <c r="V3450" s="8">
        <v>0.50904863114162968</v>
      </c>
      <c r="W3450" s="7">
        <v>598.91207505290458</v>
      </c>
      <c r="X3450" s="7">
        <v>672.04923482870026</v>
      </c>
      <c r="Y3450" s="7">
        <v>828.88781079235105</v>
      </c>
      <c r="Z3450" s="7">
        <v>1103.9647950602048</v>
      </c>
      <c r="AA3450" s="7">
        <v>1228.2979666790575</v>
      </c>
      <c r="AB3450" s="7">
        <v>1412.3598187814766</v>
      </c>
      <c r="AC3450" s="7">
        <v>2613.2764705882355</v>
      </c>
      <c r="AD3450" s="7">
        <v>2850.8470588235291</v>
      </c>
      <c r="AE3450" s="4">
        <v>1474</v>
      </c>
      <c r="AF3450" s="4">
        <v>1654</v>
      </c>
      <c r="AG3450" s="4">
        <v>2040</v>
      </c>
      <c r="AH3450" s="4">
        <v>2717</v>
      </c>
      <c r="AI3450" s="4">
        <v>3023</v>
      </c>
      <c r="AJ3450" s="4">
        <v>3476</v>
      </c>
      <c r="AK3450" s="4">
        <v>2251.0318975495989</v>
      </c>
      <c r="AL3450" s="8">
        <v>1.0502523648288604</v>
      </c>
      <c r="AM3450" s="4">
        <v>1822.4515996588893</v>
      </c>
      <c r="AN3450" s="8">
        <v>0.86985112026645006</v>
      </c>
      <c r="AO3450" s="4">
        <v>1393.8713017681798</v>
      </c>
      <c r="AP3450" s="8">
        <v>0.68944987570403982</v>
      </c>
    </row>
    <row r="3451" spans="1:42" x14ac:dyDescent="0.25">
      <c r="A3451" s="2" t="s">
        <v>10051</v>
      </c>
      <c r="B3451" t="s">
        <v>10032</v>
      </c>
      <c r="C3451" t="s">
        <v>14</v>
      </c>
      <c r="D3451" t="s">
        <v>10031</v>
      </c>
      <c r="E3451" s="3" t="s">
        <v>9916</v>
      </c>
      <c r="F3451" t="s">
        <v>10052</v>
      </c>
      <c r="G3451">
        <v>15</v>
      </c>
      <c r="H3451">
        <v>0</v>
      </c>
      <c r="I3451">
        <v>2</v>
      </c>
      <c r="J3451">
        <v>9</v>
      </c>
      <c r="K3451">
        <v>3</v>
      </c>
      <c r="L3451">
        <v>1</v>
      </c>
      <c r="M3451">
        <v>0</v>
      </c>
      <c r="N3451" s="2">
        <v>183.5</v>
      </c>
      <c r="O3451" s="2">
        <v>0</v>
      </c>
      <c r="P3451" s="2">
        <v>624.04</v>
      </c>
      <c r="Q3451" s="4">
        <v>807.54</v>
      </c>
      <c r="R3451" s="5">
        <v>4.7E-2</v>
      </c>
      <c r="S3451" s="6">
        <v>845.49437999999986</v>
      </c>
      <c r="T3451" s="4">
        <v>244.06666666666666</v>
      </c>
      <c r="U3451" s="7">
        <v>1089.5610466666665</v>
      </c>
      <c r="V3451" s="8">
        <v>0.49763764996041643</v>
      </c>
      <c r="W3451" s="7">
        <v>569.20652645393091</v>
      </c>
      <c r="X3451" s="7">
        <v>638.71614298154793</v>
      </c>
      <c r="Y3451" s="7">
        <v>787.77565397966009</v>
      </c>
      <c r="Z3451" s="7">
        <v>1049.209045030753</v>
      </c>
      <c r="AA3451" s="7">
        <v>1167.3753931277022</v>
      </c>
      <c r="AB3451" s="7">
        <v>1342.3079280555385</v>
      </c>
      <c r="AC3451" s="7">
        <v>2408.4133333333334</v>
      </c>
      <c r="AD3451" s="7">
        <v>2627.36</v>
      </c>
      <c r="AE3451" s="4">
        <v>1474</v>
      </c>
      <c r="AF3451" s="4">
        <v>1654</v>
      </c>
      <c r="AG3451" s="4">
        <v>2040</v>
      </c>
      <c r="AH3451" s="4">
        <v>2717</v>
      </c>
      <c r="AI3451" s="4">
        <v>3023</v>
      </c>
      <c r="AJ3451" s="4">
        <v>3476</v>
      </c>
      <c r="AK3451" s="4">
        <v>2032.709689511111</v>
      </c>
      <c r="AL3451" s="8">
        <v>1.0398771494630858</v>
      </c>
      <c r="AM3451" s="4">
        <v>1667.4126712000002</v>
      </c>
      <c r="AN3451" s="8">
        <v>0.87303422653918772</v>
      </c>
      <c r="AO3451" s="4">
        <v>1210.7913983111109</v>
      </c>
      <c r="AP3451" s="8">
        <v>0.66448057288431472</v>
      </c>
    </row>
    <row r="3452" spans="1:42" x14ac:dyDescent="0.25">
      <c r="A3452" s="2" t="s">
        <v>10053</v>
      </c>
      <c r="B3452" t="s">
        <v>10032</v>
      </c>
      <c r="C3452" t="s">
        <v>14</v>
      </c>
      <c r="D3452" t="s">
        <v>10031</v>
      </c>
      <c r="E3452" s="3" t="s">
        <v>9916</v>
      </c>
      <c r="F3452" t="s">
        <v>10054</v>
      </c>
      <c r="G3452">
        <v>12</v>
      </c>
      <c r="H3452">
        <v>0</v>
      </c>
      <c r="I3452">
        <v>2</v>
      </c>
      <c r="J3452">
        <v>5</v>
      </c>
      <c r="K3452">
        <v>5</v>
      </c>
      <c r="L3452">
        <v>0</v>
      </c>
      <c r="M3452">
        <v>0</v>
      </c>
      <c r="N3452" s="2">
        <v>185.86111111111111</v>
      </c>
      <c r="O3452" s="2">
        <v>151.97946483333345</v>
      </c>
      <c r="P3452" s="2">
        <v>575.91</v>
      </c>
      <c r="Q3452" s="4">
        <v>913.75057594444456</v>
      </c>
      <c r="R3452" s="5">
        <v>4.7E-2</v>
      </c>
      <c r="S3452" s="6">
        <v>956.69685301383345</v>
      </c>
      <c r="T3452" s="4">
        <v>214.54545454545453</v>
      </c>
      <c r="U3452" s="7">
        <v>1171.2423075592881</v>
      </c>
      <c r="V3452" s="8">
        <v>0.51876527851147736</v>
      </c>
      <c r="W3452" s="7">
        <v>624.59136810647351</v>
      </c>
      <c r="X3452" s="7">
        <v>700.86439813304423</v>
      </c>
      <c r="Y3452" s="7">
        <v>864.42767363446808</v>
      </c>
      <c r="Z3452" s="7">
        <v>1151.2990143455145</v>
      </c>
      <c r="AA3452" s="7">
        <v>1280.9631653906849</v>
      </c>
      <c r="AB3452" s="7">
        <v>1472.9169576242211</v>
      </c>
      <c r="AC3452" s="7">
        <v>2483.5250000000001</v>
      </c>
      <c r="AD3452" s="7">
        <v>2709.2999999999997</v>
      </c>
      <c r="AE3452" s="4">
        <v>1474</v>
      </c>
      <c r="AF3452" s="4">
        <v>1654</v>
      </c>
      <c r="AG3452" s="4">
        <v>2040</v>
      </c>
      <c r="AH3452" s="4">
        <v>2717</v>
      </c>
      <c r="AI3452" s="4">
        <v>3023</v>
      </c>
      <c r="AJ3452" s="4">
        <v>3476</v>
      </c>
      <c r="AK3452" s="4">
        <v>2093.3223483810939</v>
      </c>
      <c r="AL3452" s="8">
        <v>1.0221981188911742</v>
      </c>
      <c r="AM3452" s="4">
        <v>1752.3346997709157</v>
      </c>
      <c r="AN3452" s="8">
        <v>0.87116826677726511</v>
      </c>
      <c r="AO3452" s="4">
        <v>1297.6845016240115</v>
      </c>
      <c r="AP3452" s="8">
        <v>0.66979513062538631</v>
      </c>
    </row>
    <row r="3453" spans="1:42" x14ac:dyDescent="0.25">
      <c r="A3453" s="2" t="s">
        <v>10057</v>
      </c>
      <c r="B3453" t="s">
        <v>10056</v>
      </c>
      <c r="C3453" t="s">
        <v>14</v>
      </c>
      <c r="D3453" t="s">
        <v>10055</v>
      </c>
      <c r="E3453" s="3" t="s">
        <v>9916</v>
      </c>
      <c r="F3453" t="s">
        <v>10058</v>
      </c>
      <c r="G3453">
        <v>230</v>
      </c>
      <c r="H3453">
        <v>0</v>
      </c>
      <c r="I3453">
        <v>37</v>
      </c>
      <c r="J3453">
        <v>44</v>
      </c>
      <c r="K3453">
        <v>74</v>
      </c>
      <c r="L3453">
        <v>42</v>
      </c>
      <c r="M3453">
        <v>33</v>
      </c>
      <c r="N3453" s="2">
        <v>350.24105865522171</v>
      </c>
      <c r="O3453" s="2">
        <v>790.2955207001454</v>
      </c>
      <c r="P3453" s="2">
        <v>495.23</v>
      </c>
      <c r="Q3453" s="4">
        <v>1635.7665793553672</v>
      </c>
      <c r="R3453" s="5">
        <v>4.7E-2</v>
      </c>
      <c r="S3453" s="6">
        <v>1712.6476085850693</v>
      </c>
      <c r="T3453" s="4">
        <v>80.905829596412559</v>
      </c>
      <c r="U3453" s="7">
        <v>1793.5534381814819</v>
      </c>
      <c r="V3453" s="8">
        <v>0.64220418712304717</v>
      </c>
      <c r="W3453" s="7">
        <v>1225.8564558651526</v>
      </c>
      <c r="X3453" s="7">
        <v>1244.2535012258104</v>
      </c>
      <c r="Y3453" s="7">
        <v>1409.8269094717289</v>
      </c>
      <c r="Z3453" s="7">
        <v>1730.5487335925268</v>
      </c>
      <c r="AA3453" s="7">
        <v>1973.3897323532071</v>
      </c>
      <c r="AB3453" s="7">
        <v>2269.5821626597949</v>
      </c>
      <c r="AC3453" s="7">
        <v>3072.0895652173913</v>
      </c>
      <c r="AD3453" s="7">
        <v>3351.3704347826083</v>
      </c>
      <c r="AE3453" s="4">
        <v>1999</v>
      </c>
      <c r="AF3453" s="4">
        <v>2029</v>
      </c>
      <c r="AG3453" s="4">
        <v>2299</v>
      </c>
      <c r="AH3453" s="4">
        <v>2822</v>
      </c>
      <c r="AI3453" s="4">
        <v>3218</v>
      </c>
      <c r="AJ3453" s="4">
        <v>3701</v>
      </c>
      <c r="AK3453" s="4">
        <v>2950.9579140573023</v>
      </c>
      <c r="AL3453" s="8">
        <v>1.0855966426822217</v>
      </c>
      <c r="AM3453" s="4">
        <v>2538.1878122332246</v>
      </c>
      <c r="AN3453" s="8">
        <v>0.93779915749583009</v>
      </c>
      <c r="AO3453" s="4">
        <v>2125.4177104091468</v>
      </c>
      <c r="AP3453" s="8">
        <v>0.79000167230943852</v>
      </c>
    </row>
    <row r="3454" spans="1:42" x14ac:dyDescent="0.25">
      <c r="A3454" s="2" t="s">
        <v>10059</v>
      </c>
      <c r="B3454" t="s">
        <v>10056</v>
      </c>
      <c r="C3454" t="s">
        <v>14</v>
      </c>
      <c r="D3454" t="s">
        <v>10055</v>
      </c>
      <c r="E3454" s="3" t="s">
        <v>9916</v>
      </c>
      <c r="F3454" t="s">
        <v>10060</v>
      </c>
      <c r="G3454">
        <v>299</v>
      </c>
      <c r="H3454">
        <v>1</v>
      </c>
      <c r="I3454">
        <v>73</v>
      </c>
      <c r="J3454">
        <v>125</v>
      </c>
      <c r="K3454">
        <v>73</v>
      </c>
      <c r="L3454">
        <v>27</v>
      </c>
      <c r="M3454">
        <v>0</v>
      </c>
      <c r="N3454" s="2">
        <v>326.12617554858934</v>
      </c>
      <c r="O3454" s="2">
        <v>615.26788663586342</v>
      </c>
      <c r="P3454" s="2">
        <v>515.65</v>
      </c>
      <c r="Q3454" s="4">
        <v>1457.0440621844527</v>
      </c>
      <c r="R3454" s="5">
        <v>4.7E-2</v>
      </c>
      <c r="S3454" s="6">
        <v>1525.525133107122</v>
      </c>
      <c r="T3454" s="4">
        <v>0</v>
      </c>
      <c r="U3454" s="7">
        <v>1525.525133107122</v>
      </c>
      <c r="V3454" s="8">
        <v>0.62451072218141646</v>
      </c>
      <c r="W3454" s="7">
        <v>1248.3969336406515</v>
      </c>
      <c r="X3454" s="7">
        <v>1267.1322553060938</v>
      </c>
      <c r="Y3454" s="7">
        <v>1435.7501502950763</v>
      </c>
      <c r="Z3454" s="7">
        <v>1762.3692579959572</v>
      </c>
      <c r="AA3454" s="7">
        <v>2009.6755039797979</v>
      </c>
      <c r="AB3454" s="7">
        <v>2311.3141827934219</v>
      </c>
      <c r="AC3454" s="7">
        <v>2687.0277591973245</v>
      </c>
      <c r="AD3454" s="7">
        <v>2931.3030100334449</v>
      </c>
      <c r="AE3454" s="4">
        <v>1999</v>
      </c>
      <c r="AF3454" s="4">
        <v>2029</v>
      </c>
      <c r="AG3454" s="4">
        <v>2299</v>
      </c>
      <c r="AH3454" s="4">
        <v>2822</v>
      </c>
      <c r="AI3454" s="4">
        <v>3218</v>
      </c>
      <c r="AJ3454" s="4">
        <v>3701</v>
      </c>
      <c r="AK3454" s="4">
        <v>2652.0531339586578</v>
      </c>
      <c r="AL3454" s="8">
        <v>1.0856822886809232</v>
      </c>
      <c r="AM3454" s="4">
        <v>2275.1478548633486</v>
      </c>
      <c r="AN3454" s="8">
        <v>0.93138696903424811</v>
      </c>
      <c r="AO3454" s="4">
        <v>1898.2425757680392</v>
      </c>
      <c r="AP3454" s="8">
        <v>0.77709164938757291</v>
      </c>
    </row>
    <row r="3455" spans="1:42" x14ac:dyDescent="0.25">
      <c r="A3455" s="2" t="s">
        <v>10061</v>
      </c>
      <c r="B3455" t="s">
        <v>10056</v>
      </c>
      <c r="C3455" t="s">
        <v>14</v>
      </c>
      <c r="D3455" t="s">
        <v>10055</v>
      </c>
      <c r="E3455" s="3" t="s">
        <v>9916</v>
      </c>
      <c r="F3455" t="s">
        <v>10062</v>
      </c>
      <c r="G3455">
        <v>220</v>
      </c>
      <c r="H3455">
        <v>0</v>
      </c>
      <c r="I3455">
        <v>81</v>
      </c>
      <c r="J3455">
        <v>84</v>
      </c>
      <c r="K3455">
        <v>49</v>
      </c>
      <c r="L3455">
        <v>6</v>
      </c>
      <c r="M3455">
        <v>0</v>
      </c>
      <c r="N3455" s="2">
        <v>317.97147147147149</v>
      </c>
      <c r="O3455" s="2">
        <v>410.38333377291031</v>
      </c>
      <c r="P3455" s="2">
        <v>580.22</v>
      </c>
      <c r="Q3455" s="4">
        <v>1308.5748052443819</v>
      </c>
      <c r="R3455" s="5">
        <v>4.7E-2</v>
      </c>
      <c r="S3455" s="6">
        <v>1370.0778210908677</v>
      </c>
      <c r="T3455" s="4">
        <v>0</v>
      </c>
      <c r="U3455" s="7">
        <v>1370.0778210908677</v>
      </c>
      <c r="V3455" s="8">
        <v>0.58521800877969532</v>
      </c>
      <c r="W3455" s="7">
        <v>1169.8507995506111</v>
      </c>
      <c r="X3455" s="7">
        <v>1187.4073398140019</v>
      </c>
      <c r="Y3455" s="7">
        <v>1345.4162021845198</v>
      </c>
      <c r="Z3455" s="7">
        <v>1651.4852207763006</v>
      </c>
      <c r="AA3455" s="7">
        <v>1883.2315522530598</v>
      </c>
      <c r="AB3455" s="7">
        <v>2165.8918504936528</v>
      </c>
      <c r="AC3455" s="7">
        <v>2575.2550000000001</v>
      </c>
      <c r="AD3455" s="7">
        <v>2809.369090909091</v>
      </c>
      <c r="AE3455" s="4">
        <v>1999</v>
      </c>
      <c r="AF3455" s="4">
        <v>2029</v>
      </c>
      <c r="AG3455" s="4">
        <v>2299</v>
      </c>
      <c r="AH3455" s="4">
        <v>2822</v>
      </c>
      <c r="AI3455" s="4">
        <v>3218</v>
      </c>
      <c r="AJ3455" s="4">
        <v>3701</v>
      </c>
      <c r="AK3455" s="4">
        <v>2534.2914548766544</v>
      </c>
      <c r="AL3455" s="8">
        <v>1.0825027425883338</v>
      </c>
      <c r="AM3455" s="4">
        <v>2146.2202436147259</v>
      </c>
      <c r="AN3455" s="8">
        <v>0.91674116465212119</v>
      </c>
      <c r="AO3455" s="4">
        <v>1758.1490323527964</v>
      </c>
      <c r="AP3455" s="8">
        <v>0.75097958671590814</v>
      </c>
    </row>
    <row r="3456" spans="1:42" x14ac:dyDescent="0.25">
      <c r="A3456" s="2" t="s">
        <v>10063</v>
      </c>
      <c r="B3456" t="s">
        <v>10056</v>
      </c>
      <c r="C3456" t="s">
        <v>14</v>
      </c>
      <c r="D3456" t="s">
        <v>10055</v>
      </c>
      <c r="E3456" s="3" t="s">
        <v>9916</v>
      </c>
      <c r="F3456" t="s">
        <v>10064</v>
      </c>
      <c r="G3456">
        <v>192</v>
      </c>
      <c r="H3456">
        <v>3</v>
      </c>
      <c r="I3456">
        <v>69</v>
      </c>
      <c r="J3456">
        <v>74</v>
      </c>
      <c r="K3456">
        <v>40</v>
      </c>
      <c r="L3456">
        <v>6</v>
      </c>
      <c r="M3456">
        <v>0</v>
      </c>
      <c r="N3456" s="2">
        <v>317.76519097222223</v>
      </c>
      <c r="O3456" s="2">
        <v>538.35872649122814</v>
      </c>
      <c r="P3456" s="2">
        <v>446.36</v>
      </c>
      <c r="Q3456" s="4">
        <v>1302.4839174634503</v>
      </c>
      <c r="R3456" s="5">
        <v>4.7E-2</v>
      </c>
      <c r="S3456" s="6">
        <v>1363.7006615842324</v>
      </c>
      <c r="T3456" s="4">
        <v>0</v>
      </c>
      <c r="U3456" s="7">
        <v>1363.7006615842324</v>
      </c>
      <c r="V3456" s="8">
        <v>0.58403640104251642</v>
      </c>
      <c r="W3456" s="7">
        <v>1167.4887656839901</v>
      </c>
      <c r="X3456" s="7">
        <v>1185.0098577152658</v>
      </c>
      <c r="Y3456" s="7">
        <v>1342.6996859967451</v>
      </c>
      <c r="Z3456" s="7">
        <v>1648.1507237419812</v>
      </c>
      <c r="AA3456" s="7">
        <v>1879.4291385548174</v>
      </c>
      <c r="AB3456" s="7">
        <v>2161.5187202583529</v>
      </c>
      <c r="AC3456" s="7">
        <v>2568.4541666666669</v>
      </c>
      <c r="AD3456" s="7">
        <v>2801.9500000000003</v>
      </c>
      <c r="AE3456" s="4">
        <v>1999</v>
      </c>
      <c r="AF3456" s="4">
        <v>2029</v>
      </c>
      <c r="AG3456" s="4">
        <v>2299</v>
      </c>
      <c r="AH3456" s="4">
        <v>2822</v>
      </c>
      <c r="AI3456" s="4">
        <v>3218</v>
      </c>
      <c r="AJ3456" s="4">
        <v>3701</v>
      </c>
      <c r="AK3456" s="4">
        <v>2522.0935053384187</v>
      </c>
      <c r="AL3456" s="8">
        <v>1.0801449727532977</v>
      </c>
      <c r="AM3456" s="4">
        <v>2138.207504791973</v>
      </c>
      <c r="AN3456" s="8">
        <v>0.91573689957007343</v>
      </c>
      <c r="AO3456" s="4">
        <v>1747.5866621306777</v>
      </c>
      <c r="AP3456" s="8">
        <v>0.74844447422574034</v>
      </c>
    </row>
    <row r="3457" spans="1:42" x14ac:dyDescent="0.25">
      <c r="A3457" s="2" t="s">
        <v>10065</v>
      </c>
      <c r="B3457" t="s">
        <v>10056</v>
      </c>
      <c r="C3457" t="s">
        <v>14</v>
      </c>
      <c r="D3457" t="s">
        <v>10055</v>
      </c>
      <c r="E3457" s="3" t="s">
        <v>9916</v>
      </c>
      <c r="F3457" t="s">
        <v>10066</v>
      </c>
      <c r="G3457">
        <v>152</v>
      </c>
      <c r="H3457">
        <v>3</v>
      </c>
      <c r="I3457">
        <v>8</v>
      </c>
      <c r="J3457">
        <v>91</v>
      </c>
      <c r="K3457">
        <v>44</v>
      </c>
      <c r="L3457">
        <v>6</v>
      </c>
      <c r="M3457">
        <v>0</v>
      </c>
      <c r="N3457" s="2">
        <v>335.54221491228071</v>
      </c>
      <c r="O3457" s="2">
        <v>746.31818550657897</v>
      </c>
      <c r="P3457" s="2">
        <v>0</v>
      </c>
      <c r="Q3457" s="4">
        <v>1081.8604004188596</v>
      </c>
      <c r="R3457" s="5">
        <v>4.7E-2</v>
      </c>
      <c r="S3457" s="6">
        <v>1132.7078392385461</v>
      </c>
      <c r="T3457" s="4">
        <v>0</v>
      </c>
      <c r="U3457" s="7">
        <v>1132.7078392385461</v>
      </c>
      <c r="V3457" s="8">
        <v>0.45922956081730482</v>
      </c>
      <c r="W3457" s="7">
        <v>917.99989207379224</v>
      </c>
      <c r="X3457" s="7">
        <v>931.77677889831136</v>
      </c>
      <c r="Y3457" s="7">
        <v>1055.7687603189836</v>
      </c>
      <c r="Z3457" s="7">
        <v>1295.9458206264342</v>
      </c>
      <c r="AA3457" s="7">
        <v>1477.8007267100866</v>
      </c>
      <c r="AB3457" s="7">
        <v>1699.6086045848447</v>
      </c>
      <c r="AC3457" s="7">
        <v>2713.1934210526315</v>
      </c>
      <c r="AD3457" s="7">
        <v>2959.8473684210526</v>
      </c>
      <c r="AE3457" s="4">
        <v>1999</v>
      </c>
      <c r="AF3457" s="4">
        <v>2029</v>
      </c>
      <c r="AG3457" s="4">
        <v>2299</v>
      </c>
      <c r="AH3457" s="4">
        <v>2822</v>
      </c>
      <c r="AI3457" s="4">
        <v>3218</v>
      </c>
      <c r="AJ3457" s="4">
        <v>3701</v>
      </c>
      <c r="AK3457" s="4">
        <v>2630.2858268582122</v>
      </c>
      <c r="AL3457" s="8">
        <v>1.0663870799235244</v>
      </c>
      <c r="AM3457" s="4">
        <v>2134.7636986017055</v>
      </c>
      <c r="AN3457" s="8">
        <v>0.86548937139573145</v>
      </c>
      <c r="AO3457" s="4">
        <v>1628.2299674950534</v>
      </c>
      <c r="AP3457" s="8">
        <v>0.66012726934509813</v>
      </c>
    </row>
    <row r="3458" spans="1:42" x14ac:dyDescent="0.25">
      <c r="A3458" s="2" t="s">
        <v>10067</v>
      </c>
      <c r="B3458" t="s">
        <v>10056</v>
      </c>
      <c r="C3458" t="s">
        <v>14</v>
      </c>
      <c r="D3458" t="s">
        <v>10055</v>
      </c>
      <c r="E3458" s="3" t="s">
        <v>9916</v>
      </c>
      <c r="F3458" t="s">
        <v>10068</v>
      </c>
      <c r="G3458">
        <v>295</v>
      </c>
      <c r="H3458">
        <v>0</v>
      </c>
      <c r="I3458">
        <v>26</v>
      </c>
      <c r="J3458">
        <v>110</v>
      </c>
      <c r="K3458">
        <v>104</v>
      </c>
      <c r="L3458">
        <v>55</v>
      </c>
      <c r="M3458">
        <v>0</v>
      </c>
      <c r="N3458" s="2">
        <v>218.91384180790962</v>
      </c>
      <c r="O3458" s="2">
        <v>458.5746362598868</v>
      </c>
      <c r="P3458" s="2">
        <v>718.47</v>
      </c>
      <c r="Q3458" s="4">
        <v>1395.9584780677965</v>
      </c>
      <c r="R3458" s="5">
        <v>4.7E-2</v>
      </c>
      <c r="S3458" s="6">
        <v>1461.5685265369827</v>
      </c>
      <c r="T3458" s="4">
        <v>51.797047970479703</v>
      </c>
      <c r="U3458" s="7">
        <v>1513.3655745074625</v>
      </c>
      <c r="V3458" s="8">
        <v>0.57522250945044906</v>
      </c>
      <c r="W3458" s="7">
        <v>1110.513898512723</v>
      </c>
      <c r="X3458" s="7">
        <v>1127.1799400111631</v>
      </c>
      <c r="Y3458" s="7">
        <v>1277.1743134971236</v>
      </c>
      <c r="Z3458" s="7">
        <v>1567.7189702865955</v>
      </c>
      <c r="AA3458" s="7">
        <v>1787.7107180660041</v>
      </c>
      <c r="AB3458" s="7">
        <v>2056.0339861908892</v>
      </c>
      <c r="AC3458" s="7">
        <v>2894.014237288136</v>
      </c>
      <c r="AD3458" s="7">
        <v>3157.106440677966</v>
      </c>
      <c r="AE3458" s="4">
        <v>1999</v>
      </c>
      <c r="AF3458" s="4">
        <v>2029</v>
      </c>
      <c r="AG3458" s="4">
        <v>2299</v>
      </c>
      <c r="AH3458" s="4">
        <v>2822</v>
      </c>
      <c r="AI3458" s="4">
        <v>3218</v>
      </c>
      <c r="AJ3458" s="4">
        <v>3701</v>
      </c>
      <c r="AK3458" s="4">
        <v>2756.4797613353644</v>
      </c>
      <c r="AL3458" s="8">
        <v>1.0674116424289273</v>
      </c>
      <c r="AM3458" s="4">
        <v>2326.4715022325058</v>
      </c>
      <c r="AN3458" s="8">
        <v>0.90396770393041392</v>
      </c>
      <c r="AO3458" s="4">
        <v>1891.5767856398415</v>
      </c>
      <c r="AP3458" s="8">
        <v>0.73866644794896263</v>
      </c>
    </row>
    <row r="3459" spans="1:42" x14ac:dyDescent="0.25">
      <c r="A3459" s="2" t="s">
        <v>10069</v>
      </c>
      <c r="B3459" t="s">
        <v>10056</v>
      </c>
      <c r="C3459" t="s">
        <v>14</v>
      </c>
      <c r="D3459" t="s">
        <v>10055</v>
      </c>
      <c r="E3459" s="3" t="s">
        <v>9916</v>
      </c>
      <c r="F3459" t="s">
        <v>10070</v>
      </c>
      <c r="G3459">
        <v>360</v>
      </c>
      <c r="H3459">
        <v>56</v>
      </c>
      <c r="I3459">
        <v>288</v>
      </c>
      <c r="J3459">
        <v>16</v>
      </c>
      <c r="K3459">
        <v>0</v>
      </c>
      <c r="L3459">
        <v>0</v>
      </c>
      <c r="M3459">
        <v>0</v>
      </c>
      <c r="N3459" s="2">
        <v>291.69769021739131</v>
      </c>
      <c r="O3459" s="2">
        <v>406.60338590196091</v>
      </c>
      <c r="P3459" s="2">
        <v>382.94</v>
      </c>
      <c r="Q3459" s="4">
        <v>1081.2410761193523</v>
      </c>
      <c r="R3459" s="5">
        <v>4.7E-2</v>
      </c>
      <c r="S3459" s="6">
        <v>1132.0594066969618</v>
      </c>
      <c r="T3459" s="4">
        <v>10.896341463414634</v>
      </c>
      <c r="U3459" s="7">
        <v>1142.9557481603765</v>
      </c>
      <c r="V3459" s="8">
        <v>0.56128126444281057</v>
      </c>
      <c r="W3459" s="7">
        <v>1111.3046753906826</v>
      </c>
      <c r="X3459" s="7">
        <v>1127.9825844760855</v>
      </c>
      <c r="Y3459" s="7">
        <v>1278.083766244712</v>
      </c>
      <c r="Z3459" s="7">
        <v>1568.8353146335701</v>
      </c>
      <c r="AA3459" s="7">
        <v>1788.9837145608885</v>
      </c>
      <c r="AB3459" s="7">
        <v>2057.4980508358763</v>
      </c>
      <c r="AC3459" s="7">
        <v>2239.9666666666667</v>
      </c>
      <c r="AD3459" s="7">
        <v>2443.6</v>
      </c>
      <c r="AE3459" s="4">
        <v>1999</v>
      </c>
      <c r="AF3459" s="4">
        <v>2029</v>
      </c>
      <c r="AG3459" s="4">
        <v>2299</v>
      </c>
      <c r="AH3459" s="4">
        <v>2822</v>
      </c>
      <c r="AI3459" s="4">
        <v>3218</v>
      </c>
      <c r="AJ3459" s="4">
        <v>3701</v>
      </c>
      <c r="AK3459" s="4">
        <v>2192.3498952216451</v>
      </c>
      <c r="AL3459" s="8">
        <v>1.0819673776485805</v>
      </c>
      <c r="AM3459" s="4">
        <v>1838.919732380084</v>
      </c>
      <c r="AN3459" s="8">
        <v>0.90840533991332406</v>
      </c>
      <c r="AO3459" s="4">
        <v>1485.4895695385228</v>
      </c>
      <c r="AP3459" s="8">
        <v>0.73484330217806726</v>
      </c>
    </row>
    <row r="3460" spans="1:42" x14ac:dyDescent="0.25">
      <c r="A3460" s="2" t="s">
        <v>10071</v>
      </c>
      <c r="B3460" t="s">
        <v>10056</v>
      </c>
      <c r="C3460" t="s">
        <v>14</v>
      </c>
      <c r="D3460" t="s">
        <v>10055</v>
      </c>
      <c r="E3460" s="3" t="s">
        <v>9916</v>
      </c>
      <c r="F3460" t="s">
        <v>10072</v>
      </c>
      <c r="G3460">
        <v>10</v>
      </c>
      <c r="H3460">
        <v>0</v>
      </c>
      <c r="I3460">
        <v>0</v>
      </c>
      <c r="J3460">
        <v>0</v>
      </c>
      <c r="K3460">
        <v>6</v>
      </c>
      <c r="L3460">
        <v>4</v>
      </c>
      <c r="M3460">
        <v>0</v>
      </c>
      <c r="N3460" s="2">
        <v>199.33333333333334</v>
      </c>
      <c r="O3460" s="2">
        <v>255.02301916666656</v>
      </c>
      <c r="P3460" s="2">
        <v>770.24</v>
      </c>
      <c r="Q3460" s="4">
        <v>1224.5963525</v>
      </c>
      <c r="R3460" s="5">
        <v>4.7E-2</v>
      </c>
      <c r="S3460" s="6">
        <v>1282.1523810674998</v>
      </c>
      <c r="T3460" s="4">
        <v>139.14285714285714</v>
      </c>
      <c r="U3460" s="7">
        <v>1421.295238210357</v>
      </c>
      <c r="V3460" s="8">
        <v>0.47688069997663296</v>
      </c>
      <c r="W3460" s="7">
        <v>859.95927048514704</v>
      </c>
      <c r="X3460" s="7">
        <v>872.86511246341342</v>
      </c>
      <c r="Y3460" s="7">
        <v>989.01769026781039</v>
      </c>
      <c r="Z3460" s="7">
        <v>1214.0095354222537</v>
      </c>
      <c r="AA3460" s="7">
        <v>1384.3666495353691</v>
      </c>
      <c r="AB3460" s="7">
        <v>1592.1507053854573</v>
      </c>
      <c r="AC3460" s="7">
        <v>3278.4400000000005</v>
      </c>
      <c r="AD3460" s="7">
        <v>3576.48</v>
      </c>
      <c r="AE3460" s="4">
        <v>1999</v>
      </c>
      <c r="AF3460" s="4">
        <v>2029</v>
      </c>
      <c r="AG3460" s="4">
        <v>2299</v>
      </c>
      <c r="AH3460" s="4">
        <v>2822</v>
      </c>
      <c r="AI3460" s="4">
        <v>3218</v>
      </c>
      <c r="AJ3460" s="4">
        <v>3701</v>
      </c>
      <c r="AK3460" s="4">
        <v>3003.4544314781788</v>
      </c>
      <c r="AL3460" s="8">
        <v>1.0544213154680702</v>
      </c>
      <c r="AM3460" s="4">
        <v>2429.6870813412856</v>
      </c>
      <c r="AN3460" s="8">
        <v>0.86190777697092436</v>
      </c>
      <c r="AO3460" s="4">
        <v>1855.919731204393</v>
      </c>
      <c r="AP3460" s="8">
        <v>0.66939423847377866</v>
      </c>
    </row>
    <row r="3461" spans="1:42" x14ac:dyDescent="0.25">
      <c r="A3461" s="2" t="s">
        <v>10073</v>
      </c>
      <c r="B3461" t="s">
        <v>10056</v>
      </c>
      <c r="C3461" t="s">
        <v>14</v>
      </c>
      <c r="D3461" t="s">
        <v>10055</v>
      </c>
      <c r="E3461" s="3" t="s">
        <v>9916</v>
      </c>
      <c r="F3461" t="s">
        <v>10074</v>
      </c>
      <c r="G3461">
        <v>77</v>
      </c>
      <c r="H3461">
        <v>0</v>
      </c>
      <c r="I3461">
        <v>0</v>
      </c>
      <c r="J3461">
        <v>52</v>
      </c>
      <c r="K3461">
        <v>17</v>
      </c>
      <c r="L3461">
        <v>8</v>
      </c>
      <c r="M3461">
        <v>0</v>
      </c>
      <c r="N3461" s="2">
        <v>174.48593073593074</v>
      </c>
      <c r="O3461" s="2">
        <v>493.74748025108227</v>
      </c>
      <c r="P3461" s="2">
        <v>587.91999999999996</v>
      </c>
      <c r="Q3461" s="4">
        <v>1256.1534109870131</v>
      </c>
      <c r="R3461" s="5">
        <v>4.7E-2</v>
      </c>
      <c r="S3461" s="6">
        <v>1315.1926213034026</v>
      </c>
      <c r="T3461" s="4">
        <v>145.01333333333332</v>
      </c>
      <c r="U3461" s="7">
        <v>1460.2059546367359</v>
      </c>
      <c r="V3461" s="8">
        <v>0.58176740092426327</v>
      </c>
      <c r="W3461" s="7">
        <v>1047.459945613215</v>
      </c>
      <c r="X3461" s="7">
        <v>1063.1797046769452</v>
      </c>
      <c r="Y3461" s="7">
        <v>1204.6575362505159</v>
      </c>
      <c r="Z3461" s="7">
        <v>1478.7053359282106</v>
      </c>
      <c r="AA3461" s="7">
        <v>1686.2061555694477</v>
      </c>
      <c r="AB3461" s="7">
        <v>1939.2942764955021</v>
      </c>
      <c r="AC3461" s="7">
        <v>2760.9428571428575</v>
      </c>
      <c r="AD3461" s="7">
        <v>3011.9376623376625</v>
      </c>
      <c r="AE3461" s="4">
        <v>1999</v>
      </c>
      <c r="AF3461" s="4">
        <v>2029</v>
      </c>
      <c r="AG3461" s="4">
        <v>2299</v>
      </c>
      <c r="AH3461" s="4">
        <v>2822</v>
      </c>
      <c r="AI3461" s="4">
        <v>3218</v>
      </c>
      <c r="AJ3461" s="4">
        <v>3701</v>
      </c>
      <c r="AK3461" s="4">
        <v>2524.2541677977565</v>
      </c>
      <c r="AL3461" s="8">
        <v>1.0634751978469772</v>
      </c>
      <c r="AM3461" s="4">
        <v>2121.2336522996384</v>
      </c>
      <c r="AN3461" s="8">
        <v>0.90290593220607251</v>
      </c>
      <c r="AO3461" s="4">
        <v>1718.2131368015202</v>
      </c>
      <c r="AP3461" s="8">
        <v>0.74233666656516772</v>
      </c>
    </row>
    <row r="3462" spans="1:42" x14ac:dyDescent="0.25">
      <c r="A3462" s="2" t="s">
        <v>10075</v>
      </c>
      <c r="B3462" t="s">
        <v>10056</v>
      </c>
      <c r="C3462" t="s">
        <v>14</v>
      </c>
      <c r="D3462" t="s">
        <v>10055</v>
      </c>
      <c r="E3462" s="3" t="s">
        <v>9916</v>
      </c>
      <c r="F3462" t="s">
        <v>10076</v>
      </c>
      <c r="G3462">
        <v>82</v>
      </c>
      <c r="H3462">
        <v>0</v>
      </c>
      <c r="I3462">
        <v>78</v>
      </c>
      <c r="J3462">
        <v>4</v>
      </c>
      <c r="K3462">
        <v>0</v>
      </c>
      <c r="L3462">
        <v>0</v>
      </c>
      <c r="M3462">
        <v>0</v>
      </c>
      <c r="N3462" s="2">
        <v>113.994918699187</v>
      </c>
      <c r="O3462" s="2">
        <v>661.44715201219503</v>
      </c>
      <c r="P3462" s="2">
        <v>242.52</v>
      </c>
      <c r="Q3462" s="4">
        <v>1017.962070711382</v>
      </c>
      <c r="R3462" s="5">
        <v>4.7E-2</v>
      </c>
      <c r="S3462" s="6">
        <v>1065.8062880348168</v>
      </c>
      <c r="T3462" s="4">
        <v>105.0625</v>
      </c>
      <c r="U3462" s="7">
        <v>1170.8687880348168</v>
      </c>
      <c r="V3462" s="8">
        <v>0.57334520070020523</v>
      </c>
      <c r="W3462" s="7">
        <v>1043.2755384758632</v>
      </c>
      <c r="X3462" s="7">
        <v>1058.9325000337801</v>
      </c>
      <c r="Y3462" s="7">
        <v>1199.8451540550323</v>
      </c>
      <c r="Z3462" s="7">
        <v>1472.7981838813837</v>
      </c>
      <c r="AA3462" s="7">
        <v>1679.4700764458867</v>
      </c>
      <c r="AB3462" s="7">
        <v>1931.5471575283489</v>
      </c>
      <c r="AC3462" s="7">
        <v>2246.3878048780489</v>
      </c>
      <c r="AD3462" s="7">
        <v>2450.6048780487804</v>
      </c>
      <c r="AE3462" s="4">
        <v>1999</v>
      </c>
      <c r="AF3462" s="4">
        <v>2029</v>
      </c>
      <c r="AG3462" s="4">
        <v>2299</v>
      </c>
      <c r="AH3462" s="4">
        <v>2822</v>
      </c>
      <c r="AI3462" s="4">
        <v>3218</v>
      </c>
      <c r="AJ3462" s="4">
        <v>3701</v>
      </c>
      <c r="AK3462" s="4">
        <v>2051.4920750665815</v>
      </c>
      <c r="AL3462" s="8">
        <v>1.0560109111267284</v>
      </c>
      <c r="AM3462" s="4">
        <v>1727.4309943986041</v>
      </c>
      <c r="AN3462" s="8">
        <v>0.89732629400020025</v>
      </c>
      <c r="AO3462" s="4">
        <v>1389.867368702794</v>
      </c>
      <c r="AP3462" s="8">
        <v>0.73202981782673326</v>
      </c>
    </row>
    <row r="3463" spans="1:42" x14ac:dyDescent="0.25">
      <c r="A3463" s="2" t="s">
        <v>10077</v>
      </c>
      <c r="B3463" t="s">
        <v>10056</v>
      </c>
      <c r="C3463" t="s">
        <v>14</v>
      </c>
      <c r="D3463" t="s">
        <v>10055</v>
      </c>
      <c r="E3463" s="3" t="s">
        <v>9916</v>
      </c>
      <c r="F3463" t="s">
        <v>10078</v>
      </c>
      <c r="G3463">
        <v>41</v>
      </c>
      <c r="H3463">
        <v>0</v>
      </c>
      <c r="I3463">
        <v>6</v>
      </c>
      <c r="J3463">
        <v>10</v>
      </c>
      <c r="K3463">
        <v>23</v>
      </c>
      <c r="L3463">
        <v>2</v>
      </c>
      <c r="M3463">
        <v>0</v>
      </c>
      <c r="N3463" s="2">
        <v>177.48983739837399</v>
      </c>
      <c r="O3463" s="2">
        <v>586.35157365853649</v>
      </c>
      <c r="P3463" s="2">
        <v>517.85</v>
      </c>
      <c r="Q3463" s="4">
        <v>1281.6914110569105</v>
      </c>
      <c r="R3463" s="5">
        <v>4.7E-2</v>
      </c>
      <c r="S3463" s="6">
        <v>1341.9309073765853</v>
      </c>
      <c r="T3463" s="4">
        <v>163.90243902439025</v>
      </c>
      <c r="U3463" s="7">
        <v>1505.8333464009756</v>
      </c>
      <c r="V3463" s="8">
        <v>0.57967783225771319</v>
      </c>
      <c r="W3463" s="7">
        <v>1032.6490079214086</v>
      </c>
      <c r="X3463" s="7">
        <v>1048.1464917821602</v>
      </c>
      <c r="Y3463" s="7">
        <v>1187.6238465289237</v>
      </c>
      <c r="Z3463" s="7">
        <v>1457.7966485013583</v>
      </c>
      <c r="AA3463" s="7">
        <v>1662.3634354632779</v>
      </c>
      <c r="AB3463" s="7">
        <v>1911.8729256213771</v>
      </c>
      <c r="AC3463" s="7">
        <v>2857.4780487804878</v>
      </c>
      <c r="AD3463" s="7">
        <v>3117.2487804878047</v>
      </c>
      <c r="AE3463" s="4">
        <v>1999</v>
      </c>
      <c r="AF3463" s="4">
        <v>2029</v>
      </c>
      <c r="AG3463" s="4">
        <v>2299</v>
      </c>
      <c r="AH3463" s="4">
        <v>2822</v>
      </c>
      <c r="AI3463" s="4">
        <v>3218</v>
      </c>
      <c r="AJ3463" s="4">
        <v>3701</v>
      </c>
      <c r="AK3463" s="4">
        <v>2572.0644796027364</v>
      </c>
      <c r="AL3463" s="8">
        <v>1.0532237025492668</v>
      </c>
      <c r="AM3463" s="4">
        <v>2162.0199555273525</v>
      </c>
      <c r="AN3463" s="8">
        <v>0.89537507911874881</v>
      </c>
      <c r="AO3463" s="4">
        <v>1751.9754314519689</v>
      </c>
      <c r="AP3463" s="8">
        <v>0.73752645568823105</v>
      </c>
    </row>
    <row r="3464" spans="1:42" x14ac:dyDescent="0.25">
      <c r="A3464" s="2" t="s">
        <v>10079</v>
      </c>
      <c r="B3464" t="s">
        <v>10056</v>
      </c>
      <c r="C3464" t="s">
        <v>14</v>
      </c>
      <c r="D3464" t="s">
        <v>10055</v>
      </c>
      <c r="E3464" s="3" t="s">
        <v>9916</v>
      </c>
      <c r="F3464" t="s">
        <v>10080</v>
      </c>
      <c r="G3464">
        <v>45</v>
      </c>
      <c r="H3464">
        <v>0</v>
      </c>
      <c r="I3464">
        <v>2</v>
      </c>
      <c r="J3464">
        <v>17</v>
      </c>
      <c r="K3464">
        <v>24</v>
      </c>
      <c r="L3464">
        <v>2</v>
      </c>
      <c r="M3464">
        <v>0</v>
      </c>
      <c r="N3464" s="2">
        <v>175.78333333333333</v>
      </c>
      <c r="O3464" s="2">
        <v>458.25256559259253</v>
      </c>
      <c r="P3464" s="2">
        <v>532.95000000000005</v>
      </c>
      <c r="Q3464" s="4">
        <v>1166.985898925926</v>
      </c>
      <c r="R3464" s="5">
        <v>4.7E-2</v>
      </c>
      <c r="S3464" s="6">
        <v>1221.8342361754444</v>
      </c>
      <c r="T3464" s="4">
        <v>141.15909090909091</v>
      </c>
      <c r="U3464" s="7">
        <v>1362.9933270845354</v>
      </c>
      <c r="V3464" s="8">
        <v>0.52286517811520472</v>
      </c>
      <c r="W3464" s="7">
        <v>936.96005042549007</v>
      </c>
      <c r="X3464" s="7">
        <v>951.02148189760851</v>
      </c>
      <c r="Y3464" s="7">
        <v>1077.5743651466742</v>
      </c>
      <c r="Z3464" s="7">
        <v>1322.7119871439386</v>
      </c>
      <c r="AA3464" s="7">
        <v>1508.3228825759013</v>
      </c>
      <c r="AB3464" s="7">
        <v>1734.7119292770078</v>
      </c>
      <c r="AC3464" s="7">
        <v>2867.4555555555557</v>
      </c>
      <c r="AD3464" s="7">
        <v>3128.1333333333332</v>
      </c>
      <c r="AE3464" s="4">
        <v>1999</v>
      </c>
      <c r="AF3464" s="4">
        <v>2029</v>
      </c>
      <c r="AG3464" s="4">
        <v>2299</v>
      </c>
      <c r="AH3464" s="4">
        <v>2822</v>
      </c>
      <c r="AI3464" s="4">
        <v>3218</v>
      </c>
      <c r="AJ3464" s="4">
        <v>3701</v>
      </c>
      <c r="AK3464" s="4">
        <v>2602.5707596163516</v>
      </c>
      <c r="AL3464" s="8">
        <v>1.0525369189177352</v>
      </c>
      <c r="AM3464" s="4">
        <v>2153.831389498057</v>
      </c>
      <c r="AN3464" s="8">
        <v>0.88039360315691284</v>
      </c>
      <c r="AO3464" s="4">
        <v>1670.573606293739</v>
      </c>
      <c r="AP3464" s="8">
        <v>0.69500849387602703</v>
      </c>
    </row>
    <row r="3465" spans="1:42" x14ac:dyDescent="0.25">
      <c r="A3465" s="2" t="s">
        <v>10081</v>
      </c>
      <c r="B3465" t="s">
        <v>10056</v>
      </c>
      <c r="C3465" t="s">
        <v>14</v>
      </c>
      <c r="D3465" t="s">
        <v>10055</v>
      </c>
      <c r="E3465" s="3" t="s">
        <v>9916</v>
      </c>
      <c r="F3465" t="s">
        <v>10082</v>
      </c>
      <c r="G3465">
        <v>48</v>
      </c>
      <c r="H3465">
        <v>8</v>
      </c>
      <c r="I3465">
        <v>40</v>
      </c>
      <c r="J3465">
        <v>0</v>
      </c>
      <c r="K3465">
        <v>0</v>
      </c>
      <c r="L3465">
        <v>0</v>
      </c>
      <c r="M3465">
        <v>0</v>
      </c>
      <c r="N3465" s="2">
        <v>298.90625</v>
      </c>
      <c r="O3465" s="2">
        <v>352.26695941666657</v>
      </c>
      <c r="P3465" s="2">
        <v>306.17</v>
      </c>
      <c r="Q3465" s="4">
        <v>957.3432094166667</v>
      </c>
      <c r="R3465" s="5">
        <v>4.7E-2</v>
      </c>
      <c r="S3465" s="6">
        <v>1002.33834025925</v>
      </c>
      <c r="T3465" s="4">
        <v>59.354166666666664</v>
      </c>
      <c r="U3465" s="7">
        <v>1061.6925069259166</v>
      </c>
      <c r="V3465" s="8">
        <v>0.52455163385667813</v>
      </c>
      <c r="W3465" s="7">
        <v>989.9576789418187</v>
      </c>
      <c r="X3465" s="7">
        <v>1004.8144725227364</v>
      </c>
      <c r="Y3465" s="7">
        <v>1138.5256147509961</v>
      </c>
      <c r="Z3465" s="7">
        <v>1397.5290495116622</v>
      </c>
      <c r="AA3465" s="7">
        <v>1593.6387247797761</v>
      </c>
      <c r="AB3465" s="7">
        <v>1832.8331014325515</v>
      </c>
      <c r="AC3465" s="7">
        <v>2226.4</v>
      </c>
      <c r="AD3465" s="7">
        <v>2428.7999999999997</v>
      </c>
      <c r="AE3465" s="4">
        <v>1999</v>
      </c>
      <c r="AF3465" s="4">
        <v>2029</v>
      </c>
      <c r="AG3465" s="4">
        <v>2299</v>
      </c>
      <c r="AH3465" s="4">
        <v>2822</v>
      </c>
      <c r="AI3465" s="4">
        <v>3218</v>
      </c>
      <c r="AJ3465" s="4">
        <v>3701</v>
      </c>
      <c r="AK3465" s="4">
        <v>2120.1601046537412</v>
      </c>
      <c r="AL3465" s="8">
        <v>1.0768351142887389</v>
      </c>
      <c r="AM3465" s="4">
        <v>1730.2222798649655</v>
      </c>
      <c r="AN3465" s="8">
        <v>0.88417808623104355</v>
      </c>
      <c r="AO3465" s="4">
        <v>1366.2803100621077</v>
      </c>
      <c r="AP3465" s="8">
        <v>0.7043648600438609</v>
      </c>
    </row>
    <row r="3466" spans="1:42" x14ac:dyDescent="0.25">
      <c r="A3466" s="2" t="s">
        <v>10083</v>
      </c>
      <c r="B3466" t="s">
        <v>10056</v>
      </c>
      <c r="C3466" t="s">
        <v>14</v>
      </c>
      <c r="D3466" t="s">
        <v>10055</v>
      </c>
      <c r="E3466" s="3" t="s">
        <v>9916</v>
      </c>
      <c r="F3466" t="s">
        <v>10084</v>
      </c>
      <c r="G3466">
        <v>58</v>
      </c>
      <c r="H3466">
        <v>0</v>
      </c>
      <c r="I3466">
        <v>4</v>
      </c>
      <c r="J3466">
        <v>23</v>
      </c>
      <c r="K3466">
        <v>25</v>
      </c>
      <c r="L3466">
        <v>6</v>
      </c>
      <c r="M3466">
        <v>0</v>
      </c>
      <c r="N3466" s="2">
        <v>177.50292397660817</v>
      </c>
      <c r="O3466" s="2">
        <v>480.67121678362571</v>
      </c>
      <c r="P3466" s="2">
        <v>496.73</v>
      </c>
      <c r="Q3466" s="4">
        <v>1154.904140760234</v>
      </c>
      <c r="R3466" s="5">
        <v>4.7E-2</v>
      </c>
      <c r="S3466" s="6">
        <v>1209.1846353759649</v>
      </c>
      <c r="T3466" s="4">
        <v>118.28571428571429</v>
      </c>
      <c r="U3466" s="7">
        <v>1327.4703496616792</v>
      </c>
      <c r="V3466" s="8">
        <v>0.51039290611515598</v>
      </c>
      <c r="W3466" s="7">
        <v>929.36264920192843</v>
      </c>
      <c r="X3466" s="7">
        <v>943.31006264667974</v>
      </c>
      <c r="Y3466" s="7">
        <v>1068.8367836494415</v>
      </c>
      <c r="Z3466" s="7">
        <v>1311.986691369606</v>
      </c>
      <c r="AA3466" s="7">
        <v>1496.0925488403229</v>
      </c>
      <c r="AB3466" s="7">
        <v>1720.6459053008189</v>
      </c>
      <c r="AC3466" s="7">
        <v>2860.9672413793105</v>
      </c>
      <c r="AD3466" s="7">
        <v>3121.0551724137927</v>
      </c>
      <c r="AE3466" s="4">
        <v>1999</v>
      </c>
      <c r="AF3466" s="4">
        <v>2029</v>
      </c>
      <c r="AG3466" s="4">
        <v>2299</v>
      </c>
      <c r="AH3466" s="4">
        <v>2822</v>
      </c>
      <c r="AI3466" s="4">
        <v>3218</v>
      </c>
      <c r="AJ3466" s="4">
        <v>3701</v>
      </c>
      <c r="AK3466" s="4">
        <v>2628.2837180846941</v>
      </c>
      <c r="AL3466" s="8">
        <v>1.0560157180097161</v>
      </c>
      <c r="AM3466" s="4">
        <v>2137.0571125316728</v>
      </c>
      <c r="AN3466" s="8">
        <v>0.8671462831231378</v>
      </c>
      <c r="AO3466" s="4">
        <v>1673.120873953819</v>
      </c>
      <c r="AP3466" s="8">
        <v>0.68876959461914689</v>
      </c>
    </row>
    <row r="3467" spans="1:42" x14ac:dyDescent="0.25">
      <c r="A3467" s="2" t="s">
        <v>10085</v>
      </c>
      <c r="B3467" t="s">
        <v>10056</v>
      </c>
      <c r="C3467" t="s">
        <v>14</v>
      </c>
      <c r="D3467" t="s">
        <v>10055</v>
      </c>
      <c r="E3467" s="3" t="s">
        <v>9916</v>
      </c>
      <c r="F3467" t="s">
        <v>10086</v>
      </c>
      <c r="G3467">
        <v>40</v>
      </c>
      <c r="H3467">
        <v>0</v>
      </c>
      <c r="I3467">
        <v>11</v>
      </c>
      <c r="J3467">
        <v>18</v>
      </c>
      <c r="K3467">
        <v>9</v>
      </c>
      <c r="L3467">
        <v>2</v>
      </c>
      <c r="M3467">
        <v>0</v>
      </c>
      <c r="N3467" s="2">
        <v>163.16458333333333</v>
      </c>
      <c r="O3467" s="2">
        <v>339.00509979166662</v>
      </c>
      <c r="P3467" s="2">
        <v>537.74</v>
      </c>
      <c r="Q3467" s="4">
        <v>1039.9096831249999</v>
      </c>
      <c r="R3467" s="5">
        <v>4.7E-2</v>
      </c>
      <c r="S3467" s="6">
        <v>1088.7854382318749</v>
      </c>
      <c r="T3467" s="4">
        <v>130.10256410256412</v>
      </c>
      <c r="U3467" s="7">
        <v>1218.8880023344391</v>
      </c>
      <c r="V3467" s="8">
        <v>0.51034196988933445</v>
      </c>
      <c r="W3467" s="7">
        <v>911.28155797373438</v>
      </c>
      <c r="X3467" s="7">
        <v>924.95761937404052</v>
      </c>
      <c r="Y3467" s="7">
        <v>1048.042171976796</v>
      </c>
      <c r="Z3467" s="7">
        <v>1286.4615090554669</v>
      </c>
      <c r="AA3467" s="7">
        <v>1466.9855195395082</v>
      </c>
      <c r="AB3467" s="7">
        <v>1687.1701080844375</v>
      </c>
      <c r="AC3467" s="7">
        <v>2627.2125000000001</v>
      </c>
      <c r="AD3467" s="7">
        <v>2866.0499999999997</v>
      </c>
      <c r="AE3467" s="4">
        <v>1999</v>
      </c>
      <c r="AF3467" s="4">
        <v>2029</v>
      </c>
      <c r="AG3467" s="4">
        <v>2299</v>
      </c>
      <c r="AH3467" s="4">
        <v>2822</v>
      </c>
      <c r="AI3467" s="4">
        <v>3218</v>
      </c>
      <c r="AJ3467" s="4">
        <v>3701</v>
      </c>
      <c r="AK3467" s="4">
        <v>2397.1000900958798</v>
      </c>
      <c r="AL3467" s="8">
        <v>1.0581264056935966</v>
      </c>
      <c r="AM3467" s="4">
        <v>1960.9952061412118</v>
      </c>
      <c r="AN3467" s="8">
        <v>0.8755315937588426</v>
      </c>
      <c r="AO3467" s="4">
        <v>1524.8903221865432</v>
      </c>
      <c r="AP3467" s="8">
        <v>0.69293678182408858</v>
      </c>
    </row>
    <row r="3468" spans="1:42" x14ac:dyDescent="0.25">
      <c r="A3468" s="2" t="s">
        <v>10087</v>
      </c>
      <c r="B3468" t="s">
        <v>10056</v>
      </c>
      <c r="C3468" t="s">
        <v>14</v>
      </c>
      <c r="D3468" t="s">
        <v>10055</v>
      </c>
      <c r="E3468" s="3" t="s">
        <v>9916</v>
      </c>
      <c r="F3468" t="s">
        <v>10088</v>
      </c>
      <c r="G3468">
        <v>71</v>
      </c>
      <c r="H3468">
        <v>0</v>
      </c>
      <c r="I3468">
        <v>26</v>
      </c>
      <c r="J3468">
        <v>19</v>
      </c>
      <c r="K3468">
        <v>26</v>
      </c>
      <c r="L3468">
        <v>0</v>
      </c>
      <c r="M3468">
        <v>0</v>
      </c>
      <c r="N3468" s="2">
        <v>161.06572769953053</v>
      </c>
      <c r="O3468" s="2">
        <v>432.27855672769954</v>
      </c>
      <c r="P3468" s="2">
        <v>450</v>
      </c>
      <c r="Q3468" s="4">
        <v>1043.3442844272299</v>
      </c>
      <c r="R3468" s="5">
        <v>4.7E-2</v>
      </c>
      <c r="S3468" s="6">
        <v>1092.3814657953096</v>
      </c>
      <c r="T3468" s="4">
        <v>116.91176470588235</v>
      </c>
      <c r="U3468" s="7">
        <v>1209.2932305011921</v>
      </c>
      <c r="V3468" s="8">
        <v>0.50563180178428835</v>
      </c>
      <c r="W3468" s="7">
        <v>913.04015181271996</v>
      </c>
      <c r="X3468" s="7">
        <v>926.74260531666266</v>
      </c>
      <c r="Y3468" s="7">
        <v>1050.0646868521476</v>
      </c>
      <c r="Z3468" s="7">
        <v>1288.9441262708833</v>
      </c>
      <c r="AA3468" s="7">
        <v>1469.8165125229277</v>
      </c>
      <c r="AB3468" s="7">
        <v>1690.4260139364062</v>
      </c>
      <c r="AC3468" s="7">
        <v>2630.8126760563382</v>
      </c>
      <c r="AD3468" s="7">
        <v>2869.977464788732</v>
      </c>
      <c r="AE3468" s="4">
        <v>1999</v>
      </c>
      <c r="AF3468" s="4">
        <v>2029</v>
      </c>
      <c r="AG3468" s="4">
        <v>2299</v>
      </c>
      <c r="AH3468" s="4">
        <v>2822</v>
      </c>
      <c r="AI3468" s="4">
        <v>3218</v>
      </c>
      <c r="AJ3468" s="4">
        <v>3701</v>
      </c>
      <c r="AK3468" s="4">
        <v>2393.4596213978029</v>
      </c>
      <c r="AL3468" s="8">
        <v>1.0496408770743355</v>
      </c>
      <c r="AM3468" s="4">
        <v>1959.7669028636383</v>
      </c>
      <c r="AN3468" s="8">
        <v>0.86830451864431968</v>
      </c>
      <c r="AO3468" s="4">
        <v>1526.0741843294741</v>
      </c>
      <c r="AP3468" s="8">
        <v>0.68696816021430407</v>
      </c>
    </row>
    <row r="3469" spans="1:42" x14ac:dyDescent="0.25">
      <c r="A3469" s="2" t="s">
        <v>10089</v>
      </c>
      <c r="B3469" t="s">
        <v>10056</v>
      </c>
      <c r="C3469" t="s">
        <v>14</v>
      </c>
      <c r="D3469" t="s">
        <v>10055</v>
      </c>
      <c r="E3469" s="3" t="s">
        <v>9916</v>
      </c>
      <c r="F3469" t="s">
        <v>10090</v>
      </c>
      <c r="G3469">
        <v>40</v>
      </c>
      <c r="H3469">
        <v>0</v>
      </c>
      <c r="I3469">
        <v>37</v>
      </c>
      <c r="J3469">
        <v>3</v>
      </c>
      <c r="K3469">
        <v>0</v>
      </c>
      <c r="L3469">
        <v>0</v>
      </c>
      <c r="M3469">
        <v>0</v>
      </c>
      <c r="N3469" s="2">
        <v>118.21041666666667</v>
      </c>
      <c r="O3469" s="2">
        <v>616.61162387499996</v>
      </c>
      <c r="P3469" s="2">
        <v>286.47000000000003</v>
      </c>
      <c r="Q3469" s="4">
        <v>1021.2920405416667</v>
      </c>
      <c r="R3469" s="5">
        <v>4.7E-2</v>
      </c>
      <c r="S3469" s="6">
        <v>1069.2927664471249</v>
      </c>
      <c r="T3469" s="4">
        <v>113.4</v>
      </c>
      <c r="U3469" s="7">
        <v>1182.692766447125</v>
      </c>
      <c r="V3469" s="8">
        <v>0.57713444745498355</v>
      </c>
      <c r="W3469" s="7">
        <v>1043.0724607187033</v>
      </c>
      <c r="X3469" s="7">
        <v>1058.7263745864175</v>
      </c>
      <c r="Y3469" s="7">
        <v>1199.6115993958472</v>
      </c>
      <c r="Z3469" s="7">
        <v>1472.5114978230017</v>
      </c>
      <c r="AA3469" s="7">
        <v>1679.1431608768316</v>
      </c>
      <c r="AB3469" s="7">
        <v>1931.1711741470335</v>
      </c>
      <c r="AC3469" s="7">
        <v>2254.1750000000002</v>
      </c>
      <c r="AD3469" s="7">
        <v>2459.1</v>
      </c>
      <c r="AE3469" s="4">
        <v>1999</v>
      </c>
      <c r="AF3469" s="4">
        <v>2029</v>
      </c>
      <c r="AG3469" s="4">
        <v>2299</v>
      </c>
      <c r="AH3469" s="4">
        <v>2822</v>
      </c>
      <c r="AI3469" s="4">
        <v>3218</v>
      </c>
      <c r="AJ3469" s="4">
        <v>3701</v>
      </c>
      <c r="AK3469" s="4">
        <v>2063.2021717797129</v>
      </c>
      <c r="AL3469" s="8">
        <v>1.0621457468731061</v>
      </c>
      <c r="AM3469" s="4">
        <v>1731.8990366688499</v>
      </c>
      <c r="AN3469" s="8">
        <v>0.90047531373373191</v>
      </c>
      <c r="AO3469" s="4">
        <v>1400.5959015579876</v>
      </c>
      <c r="AP3469" s="8">
        <v>0.73880488059435778</v>
      </c>
    </row>
    <row r="3470" spans="1:42" x14ac:dyDescent="0.25">
      <c r="A3470" s="2" t="s">
        <v>10091</v>
      </c>
      <c r="B3470" t="s">
        <v>10056</v>
      </c>
      <c r="C3470" t="s">
        <v>14</v>
      </c>
      <c r="D3470" t="s">
        <v>10055</v>
      </c>
      <c r="E3470" s="3" t="s">
        <v>9916</v>
      </c>
      <c r="F3470" t="s">
        <v>10092</v>
      </c>
      <c r="G3470">
        <v>38</v>
      </c>
      <c r="H3470">
        <v>0</v>
      </c>
      <c r="I3470">
        <v>14</v>
      </c>
      <c r="J3470">
        <v>16</v>
      </c>
      <c r="K3470">
        <v>6</v>
      </c>
      <c r="L3470">
        <v>2</v>
      </c>
      <c r="M3470">
        <v>0</v>
      </c>
      <c r="N3470" s="2">
        <v>159.37061403508773</v>
      </c>
      <c r="O3470" s="2">
        <v>491.76345063157896</v>
      </c>
      <c r="P3470" s="2">
        <v>396.85</v>
      </c>
      <c r="Q3470" s="4">
        <v>1047.9840646666667</v>
      </c>
      <c r="R3470" s="5">
        <v>4.7E-2</v>
      </c>
      <c r="S3470" s="6">
        <v>1097.2393157059998</v>
      </c>
      <c r="T3470" s="4">
        <v>129.73529411764707</v>
      </c>
      <c r="U3470" s="7">
        <v>1226.9746098236469</v>
      </c>
      <c r="V3470" s="8">
        <v>0.52649151034687536</v>
      </c>
      <c r="W3470" s="7">
        <v>941.17406558028813</v>
      </c>
      <c r="X3470" s="7">
        <v>955.29873890065267</v>
      </c>
      <c r="Y3470" s="7">
        <v>1082.4207987839332</v>
      </c>
      <c r="Z3470" s="7">
        <v>1328.6609370022877</v>
      </c>
      <c r="AA3470" s="7">
        <v>1515.106624831099</v>
      </c>
      <c r="AB3470" s="7">
        <v>1742.5138652889675</v>
      </c>
      <c r="AC3470" s="7">
        <v>2563.5210526315791</v>
      </c>
      <c r="AD3470" s="7">
        <v>2796.5684210526315</v>
      </c>
      <c r="AE3470" s="4">
        <v>1999</v>
      </c>
      <c r="AF3470" s="4">
        <v>2029</v>
      </c>
      <c r="AG3470" s="4">
        <v>2299</v>
      </c>
      <c r="AH3470" s="4">
        <v>2822</v>
      </c>
      <c r="AI3470" s="4">
        <v>3218</v>
      </c>
      <c r="AJ3470" s="4">
        <v>3701</v>
      </c>
      <c r="AK3470" s="4">
        <v>2332.7368617723764</v>
      </c>
      <c r="AL3470" s="8">
        <v>1.0566401897493269</v>
      </c>
      <c r="AM3470" s="4">
        <v>1896.678904337185</v>
      </c>
      <c r="AN3470" s="8">
        <v>0.86952889113669707</v>
      </c>
      <c r="AO3470" s="4">
        <v>1496.9591100215923</v>
      </c>
      <c r="AP3470" s="8">
        <v>0.69801020074178621</v>
      </c>
    </row>
    <row r="3471" spans="1:42" x14ac:dyDescent="0.25">
      <c r="A3471" s="2" t="s">
        <v>10093</v>
      </c>
      <c r="B3471" t="s">
        <v>10056</v>
      </c>
      <c r="C3471" t="s">
        <v>14</v>
      </c>
      <c r="D3471" t="s">
        <v>10055</v>
      </c>
      <c r="E3471" s="3" t="s">
        <v>9916</v>
      </c>
      <c r="F3471" t="s">
        <v>10094</v>
      </c>
      <c r="G3471">
        <v>24</v>
      </c>
      <c r="H3471">
        <v>0</v>
      </c>
      <c r="I3471">
        <v>1</v>
      </c>
      <c r="J3471">
        <v>10</v>
      </c>
      <c r="K3471">
        <v>10</v>
      </c>
      <c r="L3471">
        <v>3</v>
      </c>
      <c r="M3471">
        <v>0</v>
      </c>
      <c r="N3471" s="2">
        <v>180.51388888888889</v>
      </c>
      <c r="O3471" s="2">
        <v>297.06059161111119</v>
      </c>
      <c r="P3471" s="2">
        <v>669.88</v>
      </c>
      <c r="Q3471" s="4">
        <v>1147.4544805</v>
      </c>
      <c r="R3471" s="5">
        <v>4.7E-2</v>
      </c>
      <c r="S3471" s="6">
        <v>1201.3848410835001</v>
      </c>
      <c r="T3471" s="4">
        <v>64.590909090909093</v>
      </c>
      <c r="U3471" s="7">
        <v>1265.9757501744091</v>
      </c>
      <c r="V3471" s="8">
        <v>0.48309697429262111</v>
      </c>
      <c r="W3471" s="7">
        <v>916.43965363111965</v>
      </c>
      <c r="X3471" s="7">
        <v>930.19312517135654</v>
      </c>
      <c r="Y3471" s="7">
        <v>1053.9743690334888</v>
      </c>
      <c r="Z3471" s="7">
        <v>1293.7432228849523</v>
      </c>
      <c r="AA3471" s="7">
        <v>1475.2890472160793</v>
      </c>
      <c r="AB3471" s="7">
        <v>1696.7199390138937</v>
      </c>
      <c r="AC3471" s="7">
        <v>2882.5958333333333</v>
      </c>
      <c r="AD3471" s="7">
        <v>3144.6499999999996</v>
      </c>
      <c r="AE3471" s="4">
        <v>1999</v>
      </c>
      <c r="AF3471" s="4">
        <v>2029</v>
      </c>
      <c r="AG3471" s="4">
        <v>2299</v>
      </c>
      <c r="AH3471" s="4">
        <v>2822</v>
      </c>
      <c r="AI3471" s="4">
        <v>3218</v>
      </c>
      <c r="AJ3471" s="4">
        <v>3701</v>
      </c>
      <c r="AK3471" s="4">
        <v>2659.8361537225587</v>
      </c>
      <c r="AL3471" s="8">
        <v>1.0396427187051536</v>
      </c>
      <c r="AM3471" s="4">
        <v>2173.6857161762059</v>
      </c>
      <c r="AN3471" s="8">
        <v>0.85412747056764282</v>
      </c>
      <c r="AO3471" s="4">
        <v>1687.5352786298529</v>
      </c>
      <c r="AP3471" s="8">
        <v>0.66861222243013196</v>
      </c>
    </row>
    <row r="3472" spans="1:42" x14ac:dyDescent="0.25">
      <c r="A3472" s="2" t="s">
        <v>10095</v>
      </c>
      <c r="B3472" t="s">
        <v>10056</v>
      </c>
      <c r="C3472" t="s">
        <v>14</v>
      </c>
      <c r="D3472" t="s">
        <v>10055</v>
      </c>
      <c r="E3472" s="3" t="s">
        <v>9916</v>
      </c>
      <c r="F3472" t="s">
        <v>10096</v>
      </c>
      <c r="G3472">
        <v>26</v>
      </c>
      <c r="H3472">
        <v>0</v>
      </c>
      <c r="I3472">
        <v>9</v>
      </c>
      <c r="J3472">
        <v>14</v>
      </c>
      <c r="K3472">
        <v>3</v>
      </c>
      <c r="L3472">
        <v>0</v>
      </c>
      <c r="M3472">
        <v>0</v>
      </c>
      <c r="N3472" s="2">
        <v>160.88782051282053</v>
      </c>
      <c r="O3472" s="2">
        <v>473.26258228205148</v>
      </c>
      <c r="P3472" s="2">
        <v>468.82</v>
      </c>
      <c r="Q3472" s="4">
        <v>1102.9704027948719</v>
      </c>
      <c r="R3472" s="5">
        <v>4.7E-2</v>
      </c>
      <c r="S3472" s="6">
        <v>1154.8100117262309</v>
      </c>
      <c r="T3472" s="4">
        <v>126.16</v>
      </c>
      <c r="U3472" s="7">
        <v>1280.970011726231</v>
      </c>
      <c r="V3472" s="8">
        <v>0.56532887995658021</v>
      </c>
      <c r="W3472" s="7">
        <v>1018.7920416454623</v>
      </c>
      <c r="X3472" s="7">
        <v>1034.0815670328379</v>
      </c>
      <c r="Y3472" s="7">
        <v>1171.6872955192184</v>
      </c>
      <c r="Z3472" s="7">
        <v>1438.2346881058002</v>
      </c>
      <c r="AA3472" s="7">
        <v>1640.0564232191582</v>
      </c>
      <c r="AB3472" s="7">
        <v>1886.2177819559056</v>
      </c>
      <c r="AC3472" s="7">
        <v>2492.4730769230769</v>
      </c>
      <c r="AD3472" s="7">
        <v>2719.061538461538</v>
      </c>
      <c r="AE3472" s="4">
        <v>1999</v>
      </c>
      <c r="AF3472" s="4">
        <v>2029</v>
      </c>
      <c r="AG3472" s="4">
        <v>2299</v>
      </c>
      <c r="AH3472" s="4">
        <v>2822</v>
      </c>
      <c r="AI3472" s="4">
        <v>3218</v>
      </c>
      <c r="AJ3472" s="4">
        <v>3701</v>
      </c>
      <c r="AK3472" s="4">
        <v>2266.0891509772873</v>
      </c>
      <c r="AL3472" s="8">
        <v>1.055768301145918</v>
      </c>
      <c r="AM3472" s="4">
        <v>1879.5572764551807</v>
      </c>
      <c r="AN3472" s="8">
        <v>0.88518067638440934</v>
      </c>
      <c r="AO3472" s="4">
        <v>1493.0254019330739</v>
      </c>
      <c r="AP3472" s="8">
        <v>0.71459305162290032</v>
      </c>
    </row>
    <row r="3473" spans="1:42" x14ac:dyDescent="0.25">
      <c r="A3473" s="2" t="s">
        <v>10097</v>
      </c>
      <c r="B3473" t="s">
        <v>10056</v>
      </c>
      <c r="C3473" t="s">
        <v>14</v>
      </c>
      <c r="D3473" t="s">
        <v>10055</v>
      </c>
      <c r="E3473" s="3" t="s">
        <v>9916</v>
      </c>
      <c r="F3473" t="s">
        <v>10098</v>
      </c>
      <c r="G3473">
        <v>27</v>
      </c>
      <c r="H3473">
        <v>0</v>
      </c>
      <c r="I3473">
        <v>13</v>
      </c>
      <c r="J3473">
        <v>2</v>
      </c>
      <c r="K3473">
        <v>11</v>
      </c>
      <c r="L3473">
        <v>1</v>
      </c>
      <c r="M3473">
        <v>0</v>
      </c>
      <c r="N3473" s="2">
        <v>167.4537037037037</v>
      </c>
      <c r="O3473" s="2">
        <v>265.69768028395066</v>
      </c>
      <c r="P3473" s="2">
        <v>620.79999999999995</v>
      </c>
      <c r="Q3473" s="4">
        <v>1053.9513839876543</v>
      </c>
      <c r="R3473" s="5">
        <v>4.7E-2</v>
      </c>
      <c r="S3473" s="6">
        <v>1103.4870990350739</v>
      </c>
      <c r="T3473" s="4">
        <v>71.740740740740748</v>
      </c>
      <c r="U3473" s="7">
        <v>1175.2278397758146</v>
      </c>
      <c r="V3473" s="8">
        <v>0.48641299415876432</v>
      </c>
      <c r="W3473" s="7">
        <v>912.98396867049973</v>
      </c>
      <c r="X3473" s="7">
        <v>926.68557900572489</v>
      </c>
      <c r="Y3473" s="7">
        <v>1050.0000720227508</v>
      </c>
      <c r="Z3473" s="7">
        <v>1288.8648122001753</v>
      </c>
      <c r="AA3473" s="7">
        <v>1469.7260686251466</v>
      </c>
      <c r="AB3473" s="7">
        <v>1690.3219950222708</v>
      </c>
      <c r="AC3473" s="7">
        <v>2657.7222222222226</v>
      </c>
      <c r="AD3473" s="7">
        <v>2899.3333333333335</v>
      </c>
      <c r="AE3473" s="4">
        <v>1999</v>
      </c>
      <c r="AF3473" s="4">
        <v>2029</v>
      </c>
      <c r="AG3473" s="4">
        <v>2299</v>
      </c>
      <c r="AH3473" s="4">
        <v>2822</v>
      </c>
      <c r="AI3473" s="4">
        <v>3218</v>
      </c>
      <c r="AJ3473" s="4">
        <v>3701</v>
      </c>
      <c r="AK3473" s="4">
        <v>2462.6383634318809</v>
      </c>
      <c r="AL3473" s="8">
        <v>1.0489497326996364</v>
      </c>
      <c r="AM3473" s="4">
        <v>2009.5879419662785</v>
      </c>
      <c r="AN3473" s="8">
        <v>0.86143748651934571</v>
      </c>
      <c r="AO3473" s="4">
        <v>1556.5375205006765</v>
      </c>
      <c r="AP3473" s="8">
        <v>0.6739252403390551</v>
      </c>
    </row>
    <row r="3474" spans="1:42" x14ac:dyDescent="0.25">
      <c r="A3474" s="2" t="s">
        <v>10099</v>
      </c>
      <c r="B3474" t="s">
        <v>10056</v>
      </c>
      <c r="C3474" t="s">
        <v>14</v>
      </c>
      <c r="D3474" t="s">
        <v>10055</v>
      </c>
      <c r="E3474" s="3" t="s">
        <v>9916</v>
      </c>
      <c r="F3474" t="s">
        <v>10100</v>
      </c>
      <c r="G3474">
        <v>12</v>
      </c>
      <c r="H3474">
        <v>0</v>
      </c>
      <c r="I3474">
        <v>6</v>
      </c>
      <c r="J3474">
        <v>5</v>
      </c>
      <c r="K3474">
        <v>1</v>
      </c>
      <c r="L3474">
        <v>0</v>
      </c>
      <c r="M3474">
        <v>0</v>
      </c>
      <c r="N3474" s="2">
        <v>162.15972222222223</v>
      </c>
      <c r="O3474" s="2">
        <v>670.48532758333329</v>
      </c>
      <c r="P3474" s="2">
        <v>414.36</v>
      </c>
      <c r="Q3474" s="4">
        <v>1247.0050498055557</v>
      </c>
      <c r="R3474" s="5">
        <v>4.7E-2</v>
      </c>
      <c r="S3474" s="6">
        <v>1305.6142871464167</v>
      </c>
      <c r="T3474" s="4">
        <v>123.75</v>
      </c>
      <c r="U3474" s="7">
        <v>1429.3642871464167</v>
      </c>
      <c r="V3474" s="8">
        <v>0.64747919843558188</v>
      </c>
      <c r="W3474" s="7">
        <v>1182.253426449294</v>
      </c>
      <c r="X3474" s="7">
        <v>1199.9960991823998</v>
      </c>
      <c r="Y3474" s="7">
        <v>1359.6801537803535</v>
      </c>
      <c r="Z3474" s="7">
        <v>1668.9940817608342</v>
      </c>
      <c r="AA3474" s="7">
        <v>1903.1973618378327</v>
      </c>
      <c r="AB3474" s="7">
        <v>2188.8543928408385</v>
      </c>
      <c r="AC3474" s="7">
        <v>2428.3416666666672</v>
      </c>
      <c r="AD3474" s="7">
        <v>2649.1</v>
      </c>
      <c r="AE3474" s="4">
        <v>1999</v>
      </c>
      <c r="AF3474" s="4">
        <v>2029</v>
      </c>
      <c r="AG3474" s="4">
        <v>2299</v>
      </c>
      <c r="AH3474" s="4">
        <v>2822</v>
      </c>
      <c r="AI3474" s="4">
        <v>3218</v>
      </c>
      <c r="AJ3474" s="4">
        <v>3701</v>
      </c>
      <c r="AK3474" s="4">
        <v>2175.6613579966256</v>
      </c>
      <c r="AL3474" s="8">
        <v>1.041596628891303</v>
      </c>
      <c r="AM3474" s="4">
        <v>1914.6472367415627</v>
      </c>
      <c r="AN3474" s="8">
        <v>0.92336139975458642</v>
      </c>
      <c r="AO3474" s="4">
        <v>1566.6284084014794</v>
      </c>
      <c r="AP3474" s="8">
        <v>0.76571442757229824</v>
      </c>
    </row>
    <row r="3475" spans="1:42" x14ac:dyDescent="0.25">
      <c r="A3475" s="2" t="s">
        <v>10101</v>
      </c>
      <c r="B3475" t="s">
        <v>10056</v>
      </c>
      <c r="C3475" t="s">
        <v>14</v>
      </c>
      <c r="D3475" t="s">
        <v>10055</v>
      </c>
      <c r="E3475" s="3" t="s">
        <v>9916</v>
      </c>
      <c r="F3475" t="s">
        <v>10102</v>
      </c>
      <c r="G3475">
        <v>26</v>
      </c>
      <c r="H3475">
        <v>0</v>
      </c>
      <c r="I3475">
        <v>22</v>
      </c>
      <c r="J3475">
        <v>4</v>
      </c>
      <c r="K3475">
        <v>0</v>
      </c>
      <c r="L3475">
        <v>0</v>
      </c>
      <c r="M3475">
        <v>0</v>
      </c>
      <c r="N3475" s="2">
        <v>145.47115384615384</v>
      </c>
      <c r="O3475" s="2">
        <v>252.07997966666676</v>
      </c>
      <c r="P3475" s="2">
        <v>293.81</v>
      </c>
      <c r="Q3475" s="4">
        <v>691.36113351282052</v>
      </c>
      <c r="R3475" s="5">
        <v>4.7E-2</v>
      </c>
      <c r="S3475" s="6">
        <v>723.85510678792298</v>
      </c>
      <c r="T3475" s="4">
        <v>102.95833333333333</v>
      </c>
      <c r="U3475" s="7">
        <v>826.81344012125635</v>
      </c>
      <c r="V3475" s="8">
        <v>0.399322908257842</v>
      </c>
      <c r="W3475" s="7">
        <v>698.84543820253964</v>
      </c>
      <c r="X3475" s="7">
        <v>709.33336373834561</v>
      </c>
      <c r="Y3475" s="7">
        <v>803.72469356059958</v>
      </c>
      <c r="Z3475" s="7">
        <v>986.5641954014842</v>
      </c>
      <c r="AA3475" s="7">
        <v>1125.0048124741231</v>
      </c>
      <c r="AB3475" s="7">
        <v>1293.8604136005997</v>
      </c>
      <c r="AC3475" s="7">
        <v>2277.5923076923077</v>
      </c>
      <c r="AD3475" s="7">
        <v>2484.6461538461535</v>
      </c>
      <c r="AE3475" s="4">
        <v>1999</v>
      </c>
      <c r="AF3475" s="4">
        <v>2029</v>
      </c>
      <c r="AG3475" s="4">
        <v>2299</v>
      </c>
      <c r="AH3475" s="4">
        <v>2822</v>
      </c>
      <c r="AI3475" s="4">
        <v>3218</v>
      </c>
      <c r="AJ3475" s="4">
        <v>3701</v>
      </c>
      <c r="AK3475" s="4">
        <v>2043.0100969853911</v>
      </c>
      <c r="AL3475" s="8">
        <v>1.0364301220100094</v>
      </c>
      <c r="AM3475" s="4">
        <v>1584.1735786558372</v>
      </c>
      <c r="AN3475" s="8">
        <v>0.81482761287882077</v>
      </c>
      <c r="AO3475" s="4">
        <v>1125.3370603262831</v>
      </c>
      <c r="AP3475" s="8">
        <v>0.59322510374763215</v>
      </c>
    </row>
    <row r="3476" spans="1:42" x14ac:dyDescent="0.25">
      <c r="A3476" s="2" t="s">
        <v>10105</v>
      </c>
      <c r="B3476" t="s">
        <v>10104</v>
      </c>
      <c r="C3476" t="s">
        <v>14</v>
      </c>
      <c r="D3476" t="s">
        <v>10103</v>
      </c>
      <c r="E3476" s="3" t="s">
        <v>9916</v>
      </c>
      <c r="F3476" t="s">
        <v>10106</v>
      </c>
      <c r="G3476">
        <v>187</v>
      </c>
      <c r="H3476">
        <v>0</v>
      </c>
      <c r="I3476">
        <v>0</v>
      </c>
      <c r="J3476">
        <v>153</v>
      </c>
      <c r="K3476">
        <v>29</v>
      </c>
      <c r="L3476">
        <v>5</v>
      </c>
      <c r="M3476">
        <v>0</v>
      </c>
      <c r="N3476" s="2">
        <v>303.41946778711485</v>
      </c>
      <c r="O3476" s="2">
        <v>543.6742564845938</v>
      </c>
      <c r="P3476" s="2">
        <v>477.63</v>
      </c>
      <c r="Q3476" s="4">
        <v>1324.7237242717088</v>
      </c>
      <c r="R3476" s="5">
        <v>4.7E-2</v>
      </c>
      <c r="S3476" s="6">
        <v>1386.9857393124789</v>
      </c>
      <c r="T3476" s="4">
        <v>90.345679012345684</v>
      </c>
      <c r="U3476" s="7">
        <v>1477.3314183248247</v>
      </c>
      <c r="V3476" s="8">
        <v>0.78705709384978051</v>
      </c>
      <c r="W3476" s="7">
        <v>1013.8049578238681</v>
      </c>
      <c r="X3476" s="7">
        <v>1117.2544433160995</v>
      </c>
      <c r="Y3476" s="7">
        <v>1331.5426632642932</v>
      </c>
      <c r="Z3476" s="7">
        <v>1604.2059500259602</v>
      </c>
      <c r="AA3476" s="7">
        <v>1823.6666442487656</v>
      </c>
      <c r="AB3476" s="7">
        <v>2097.0688559068058</v>
      </c>
      <c r="AC3476" s="7">
        <v>2064.7352941176473</v>
      </c>
      <c r="AD3476" s="7">
        <v>2252.4385026737968</v>
      </c>
      <c r="AE3476" s="4">
        <v>1372</v>
      </c>
      <c r="AF3476" s="4">
        <v>1512</v>
      </c>
      <c r="AG3476" s="4">
        <v>1802</v>
      </c>
      <c r="AH3476" s="4">
        <v>2171</v>
      </c>
      <c r="AI3476" s="4">
        <v>2468</v>
      </c>
      <c r="AJ3476" s="4">
        <v>2838</v>
      </c>
      <c r="AK3476" s="4">
        <v>1990.4849166438098</v>
      </c>
      <c r="AL3476" s="8">
        <v>1.1085748675594396</v>
      </c>
      <c r="AM3476" s="4">
        <v>1789.3185242000329</v>
      </c>
      <c r="AN3476" s="8">
        <v>1.0014022763228867</v>
      </c>
      <c r="AO3476" s="4">
        <v>1588.1521317562558</v>
      </c>
      <c r="AP3476" s="8">
        <v>0.89422968508633349</v>
      </c>
    </row>
    <row r="3477" spans="1:42" x14ac:dyDescent="0.25">
      <c r="A3477" s="2" t="s">
        <v>10107</v>
      </c>
      <c r="B3477" t="s">
        <v>10104</v>
      </c>
      <c r="C3477" t="s">
        <v>14</v>
      </c>
      <c r="D3477" t="s">
        <v>10103</v>
      </c>
      <c r="E3477" s="3" t="s">
        <v>9916</v>
      </c>
      <c r="F3477" t="s">
        <v>10108</v>
      </c>
      <c r="G3477">
        <v>101</v>
      </c>
      <c r="H3477">
        <v>0</v>
      </c>
      <c r="I3477">
        <v>0</v>
      </c>
      <c r="J3477">
        <v>52</v>
      </c>
      <c r="K3477">
        <v>44</v>
      </c>
      <c r="L3477">
        <v>5</v>
      </c>
      <c r="M3477">
        <v>0</v>
      </c>
      <c r="N3477" s="2">
        <v>178.76237623762378</v>
      </c>
      <c r="O3477" s="2">
        <v>551.35986680858093</v>
      </c>
      <c r="P3477" s="2">
        <v>376.09</v>
      </c>
      <c r="Q3477" s="4">
        <v>1106.2122430462048</v>
      </c>
      <c r="R3477" s="5">
        <v>4.7E-2</v>
      </c>
      <c r="S3477" s="6">
        <v>1158.2042184693764</v>
      </c>
      <c r="T3477" s="4">
        <v>121.94791666666667</v>
      </c>
      <c r="U3477" s="7">
        <v>1280.1521351360432</v>
      </c>
      <c r="V3477" s="8">
        <v>0.64144787688889293</v>
      </c>
      <c r="W3477" s="7">
        <v>796.23092436169645</v>
      </c>
      <c r="X3477" s="7">
        <v>877.47897786799206</v>
      </c>
      <c r="Y3477" s="7">
        <v>1045.77851727389</v>
      </c>
      <c r="Z3477" s="7">
        <v>1259.9251725869117</v>
      </c>
      <c r="AA3477" s="7">
        <v>1432.2871146681246</v>
      </c>
      <c r="AB3477" s="7">
        <v>1647.0141132204772</v>
      </c>
      <c r="AC3477" s="7">
        <v>2195.2950495049508</v>
      </c>
      <c r="AD3477" s="7">
        <v>2394.8673267326731</v>
      </c>
      <c r="AE3477" s="4">
        <v>1372</v>
      </c>
      <c r="AF3477" s="4">
        <v>1512</v>
      </c>
      <c r="AG3477" s="4">
        <v>1802</v>
      </c>
      <c r="AH3477" s="4">
        <v>2171</v>
      </c>
      <c r="AI3477" s="4">
        <v>2468</v>
      </c>
      <c r="AJ3477" s="4">
        <v>2838</v>
      </c>
      <c r="AK3477" s="4">
        <v>2017.9603396352788</v>
      </c>
      <c r="AL3477" s="8">
        <v>1.072247250984762</v>
      </c>
      <c r="AM3477" s="4">
        <v>1731.3749659133116</v>
      </c>
      <c r="AN3477" s="8">
        <v>0.92864745961947237</v>
      </c>
      <c r="AO3477" s="4">
        <v>1444.7895921913441</v>
      </c>
      <c r="AP3477" s="8">
        <v>0.78504766825418271</v>
      </c>
    </row>
    <row r="3478" spans="1:42" x14ac:dyDescent="0.25">
      <c r="A3478" s="2" t="s">
        <v>10109</v>
      </c>
      <c r="B3478" t="s">
        <v>10104</v>
      </c>
      <c r="C3478" t="s">
        <v>14</v>
      </c>
      <c r="D3478" t="s">
        <v>10103</v>
      </c>
      <c r="E3478" s="3" t="s">
        <v>9916</v>
      </c>
      <c r="F3478" t="s">
        <v>10110</v>
      </c>
      <c r="G3478">
        <v>57</v>
      </c>
      <c r="H3478">
        <v>0</v>
      </c>
      <c r="I3478">
        <v>18</v>
      </c>
      <c r="J3478">
        <v>22</v>
      </c>
      <c r="K3478">
        <v>15</v>
      </c>
      <c r="L3478">
        <v>2</v>
      </c>
      <c r="M3478">
        <v>0</v>
      </c>
      <c r="N3478" s="2">
        <v>166.12573099415206</v>
      </c>
      <c r="O3478" s="2">
        <v>655.7311577836258</v>
      </c>
      <c r="P3478" s="2">
        <v>215.98</v>
      </c>
      <c r="Q3478" s="4">
        <v>1037.8368887777779</v>
      </c>
      <c r="R3478" s="5">
        <v>4.7E-2</v>
      </c>
      <c r="S3478" s="6">
        <v>1086.6152225503333</v>
      </c>
      <c r="T3478" s="4">
        <v>125.58181818181818</v>
      </c>
      <c r="U3478" s="7">
        <v>1212.1970407321514</v>
      </c>
      <c r="V3478" s="8">
        <v>0.6620790460203777</v>
      </c>
      <c r="W3478" s="7">
        <v>814.26641048213685</v>
      </c>
      <c r="X3478" s="7">
        <v>897.35481971500792</v>
      </c>
      <c r="Y3478" s="7">
        <v>1069.4665245545266</v>
      </c>
      <c r="Z3478" s="7">
        <v>1288.4638317468796</v>
      </c>
      <c r="AA3478" s="7">
        <v>1464.729957048042</v>
      </c>
      <c r="AB3478" s="7">
        <v>1684.3207528777727</v>
      </c>
      <c r="AC3478" s="7">
        <v>2013.9842105263158</v>
      </c>
      <c r="AD3478" s="7">
        <v>2197.0736842105262</v>
      </c>
      <c r="AE3478" s="4">
        <v>1372</v>
      </c>
      <c r="AF3478" s="4">
        <v>1512</v>
      </c>
      <c r="AG3478" s="4">
        <v>1802</v>
      </c>
      <c r="AH3478" s="4">
        <v>2171</v>
      </c>
      <c r="AI3478" s="4">
        <v>2468</v>
      </c>
      <c r="AJ3478" s="4">
        <v>2838</v>
      </c>
      <c r="AK3478" s="4">
        <v>1845.3241435018986</v>
      </c>
      <c r="AL3478" s="8">
        <v>1.0764714770457533</v>
      </c>
      <c r="AM3478" s="4">
        <v>1592.4211698513768</v>
      </c>
      <c r="AN3478" s="8">
        <v>0.93834066670396143</v>
      </c>
      <c r="AO3478" s="4">
        <v>1339.5181962008551</v>
      </c>
      <c r="AP3478" s="8">
        <v>0.80020985636216957</v>
      </c>
    </row>
    <row r="3479" spans="1:42" x14ac:dyDescent="0.25">
      <c r="A3479" s="2" t="s">
        <v>10111</v>
      </c>
      <c r="B3479" t="s">
        <v>10104</v>
      </c>
      <c r="C3479" t="s">
        <v>14</v>
      </c>
      <c r="D3479" t="s">
        <v>10103</v>
      </c>
      <c r="E3479" s="3" t="s">
        <v>9916</v>
      </c>
      <c r="F3479" t="s">
        <v>10112</v>
      </c>
      <c r="G3479">
        <v>59</v>
      </c>
      <c r="H3479">
        <v>0</v>
      </c>
      <c r="I3479">
        <v>0</v>
      </c>
      <c r="J3479">
        <v>38</v>
      </c>
      <c r="K3479">
        <v>17</v>
      </c>
      <c r="L3479">
        <v>4</v>
      </c>
      <c r="M3479">
        <v>0</v>
      </c>
      <c r="N3479" s="2">
        <v>181.29096045197741</v>
      </c>
      <c r="O3479" s="2">
        <v>641.17495350282491</v>
      </c>
      <c r="P3479" s="2">
        <v>287.23</v>
      </c>
      <c r="Q3479" s="4">
        <v>1109.6959139548023</v>
      </c>
      <c r="R3479" s="5">
        <v>4.7E-2</v>
      </c>
      <c r="S3479" s="6">
        <v>1161.851621910678</v>
      </c>
      <c r="T3479" s="4">
        <v>114.54385964912281</v>
      </c>
      <c r="U3479" s="7">
        <v>1276.3954815598008</v>
      </c>
      <c r="V3479" s="8">
        <v>0.65339753947358681</v>
      </c>
      <c r="W3479" s="7">
        <v>816.01288525812822</v>
      </c>
      <c r="X3479" s="7">
        <v>899.27950620283514</v>
      </c>
      <c r="Y3479" s="7">
        <v>1071.7603638740138</v>
      </c>
      <c r="Z3479" s="7">
        <v>1291.2273862211341</v>
      </c>
      <c r="AA3479" s="7">
        <v>1467.8715749395483</v>
      </c>
      <c r="AB3479" s="7">
        <v>1687.9333588648453</v>
      </c>
      <c r="AC3479" s="7">
        <v>2148.8220338983051</v>
      </c>
      <c r="AD3479" s="7">
        <v>2344.1694915254234</v>
      </c>
      <c r="AE3479" s="4">
        <v>1372</v>
      </c>
      <c r="AF3479" s="4">
        <v>1512</v>
      </c>
      <c r="AG3479" s="4">
        <v>1802</v>
      </c>
      <c r="AH3479" s="4">
        <v>2171</v>
      </c>
      <c r="AI3479" s="4">
        <v>2468</v>
      </c>
      <c r="AJ3479" s="4">
        <v>2838</v>
      </c>
      <c r="AK3479" s="4">
        <v>1990.8291035695411</v>
      </c>
      <c r="AL3479" s="8">
        <v>1.0777580567428846</v>
      </c>
      <c r="AM3479" s="4">
        <v>1709.2895814967196</v>
      </c>
      <c r="AN3479" s="8">
        <v>0.93363561691557595</v>
      </c>
      <c r="AO3479" s="4">
        <v>1427.7500594238982</v>
      </c>
      <c r="AP3479" s="8">
        <v>0.78951317708826729</v>
      </c>
    </row>
    <row r="3480" spans="1:42" x14ac:dyDescent="0.25">
      <c r="A3480" s="2" t="s">
        <v>10113</v>
      </c>
      <c r="B3480" t="s">
        <v>10104</v>
      </c>
      <c r="C3480" t="s">
        <v>14</v>
      </c>
      <c r="D3480" t="s">
        <v>10103</v>
      </c>
      <c r="E3480" s="3" t="s">
        <v>9916</v>
      </c>
      <c r="F3480" t="s">
        <v>10114</v>
      </c>
      <c r="G3480">
        <v>58</v>
      </c>
      <c r="H3480">
        <v>0</v>
      </c>
      <c r="I3480">
        <v>10</v>
      </c>
      <c r="J3480">
        <v>26</v>
      </c>
      <c r="K3480">
        <v>20</v>
      </c>
      <c r="L3480">
        <v>2</v>
      </c>
      <c r="M3480">
        <v>0</v>
      </c>
      <c r="N3480" s="2">
        <v>176.57614942528735</v>
      </c>
      <c r="O3480" s="2">
        <v>539.27825786206893</v>
      </c>
      <c r="P3480" s="2">
        <v>371.96</v>
      </c>
      <c r="Q3480" s="4">
        <v>1087.8144072873563</v>
      </c>
      <c r="R3480" s="5">
        <v>4.7E-2</v>
      </c>
      <c r="S3480" s="6">
        <v>1138.9416844298619</v>
      </c>
      <c r="T3480" s="4">
        <v>160.29090909090908</v>
      </c>
      <c r="U3480" s="7">
        <v>1299.2325935207709</v>
      </c>
      <c r="V3480" s="8">
        <v>0.68301329149630841</v>
      </c>
      <c r="W3480" s="7">
        <v>821.48161373532275</v>
      </c>
      <c r="X3480" s="7">
        <v>905.30626819811084</v>
      </c>
      <c r="Y3480" s="7">
        <v>1078.9430524424574</v>
      </c>
      <c r="Z3480" s="7">
        <v>1299.8808917050915</v>
      </c>
      <c r="AA3480" s="7">
        <v>1477.7089086725778</v>
      </c>
      <c r="AB3480" s="7">
        <v>1699.2454954670889</v>
      </c>
      <c r="AC3480" s="7">
        <v>2092.4275862068966</v>
      </c>
      <c r="AD3480" s="7">
        <v>2282.6482758620691</v>
      </c>
      <c r="AE3480" s="4">
        <v>1372</v>
      </c>
      <c r="AF3480" s="4">
        <v>1512</v>
      </c>
      <c r="AG3480" s="4">
        <v>1802</v>
      </c>
      <c r="AH3480" s="4">
        <v>2171</v>
      </c>
      <c r="AI3480" s="4">
        <v>2468</v>
      </c>
      <c r="AJ3480" s="4">
        <v>2838</v>
      </c>
      <c r="AK3480" s="4">
        <v>1894.0908392590402</v>
      </c>
      <c r="AL3480" s="8">
        <v>1.0799991063401588</v>
      </c>
      <c r="AM3480" s="4">
        <v>1632.6930548950936</v>
      </c>
      <c r="AN3480" s="8">
        <v>0.94258093966344125</v>
      </c>
      <c r="AO3480" s="4">
        <v>1385.8173696624776</v>
      </c>
      <c r="AP3480" s="8">
        <v>0.81279711557987477</v>
      </c>
    </row>
    <row r="3481" spans="1:42" x14ac:dyDescent="0.25">
      <c r="A3481" s="2" t="s">
        <v>10115</v>
      </c>
      <c r="B3481" t="s">
        <v>10104</v>
      </c>
      <c r="C3481" t="s">
        <v>14</v>
      </c>
      <c r="D3481" t="s">
        <v>10103</v>
      </c>
      <c r="E3481" s="3" t="s">
        <v>9916</v>
      </c>
      <c r="F3481" t="s">
        <v>10116</v>
      </c>
      <c r="G3481">
        <v>48</v>
      </c>
      <c r="H3481">
        <v>0</v>
      </c>
      <c r="I3481">
        <v>5</v>
      </c>
      <c r="J3481">
        <v>22</v>
      </c>
      <c r="K3481">
        <v>19</v>
      </c>
      <c r="L3481">
        <v>2</v>
      </c>
      <c r="M3481">
        <v>0</v>
      </c>
      <c r="N3481" s="2">
        <v>177.9409722222222</v>
      </c>
      <c r="O3481" s="2">
        <v>617.38711451388883</v>
      </c>
      <c r="P3481" s="2">
        <v>279.01</v>
      </c>
      <c r="Q3481" s="4">
        <v>1074.3380867361111</v>
      </c>
      <c r="R3481" s="5">
        <v>4.7E-2</v>
      </c>
      <c r="S3481" s="6">
        <v>1124.8319768127083</v>
      </c>
      <c r="T3481" s="4">
        <v>160.77777777777777</v>
      </c>
      <c r="U3481" s="7">
        <v>1285.6097545904861</v>
      </c>
      <c r="V3481" s="8">
        <v>0.66077662487384303</v>
      </c>
      <c r="W3481" s="7">
        <v>793.20835071558463</v>
      </c>
      <c r="X3481" s="7">
        <v>874.14797833962382</v>
      </c>
      <c r="Y3481" s="7">
        <v>1041.808635560848</v>
      </c>
      <c r="Z3481" s="7">
        <v>1255.1423683699227</v>
      </c>
      <c r="AA3481" s="7">
        <v>1426.8500069723489</v>
      </c>
      <c r="AB3481" s="7">
        <v>1640.7618799787383</v>
      </c>
      <c r="AC3481" s="7">
        <v>2140.1645833333337</v>
      </c>
      <c r="AD3481" s="7">
        <v>2334.7249999999999</v>
      </c>
      <c r="AE3481" s="4">
        <v>1372</v>
      </c>
      <c r="AF3481" s="4">
        <v>1512</v>
      </c>
      <c r="AG3481" s="4">
        <v>1802</v>
      </c>
      <c r="AH3481" s="4">
        <v>2171</v>
      </c>
      <c r="AI3481" s="4">
        <v>2468</v>
      </c>
      <c r="AJ3481" s="4">
        <v>2838</v>
      </c>
      <c r="AK3481" s="4">
        <v>1934.6841186083841</v>
      </c>
      <c r="AL3481" s="8">
        <v>1.0770237504046061</v>
      </c>
      <c r="AM3481" s="4">
        <v>1652.1775575168695</v>
      </c>
      <c r="AN3481" s="8">
        <v>0.93182126475434013</v>
      </c>
      <c r="AO3481" s="4">
        <v>1388.504767164789</v>
      </c>
      <c r="AP3481" s="8">
        <v>0.79629894481409158</v>
      </c>
    </row>
    <row r="3482" spans="1:42" x14ac:dyDescent="0.25">
      <c r="A3482" s="2" t="s">
        <v>10117</v>
      </c>
      <c r="B3482" t="s">
        <v>10104</v>
      </c>
      <c r="C3482" t="s">
        <v>14</v>
      </c>
      <c r="D3482" t="s">
        <v>10103</v>
      </c>
      <c r="E3482" s="3" t="s">
        <v>9916</v>
      </c>
      <c r="F3482" t="s">
        <v>10118</v>
      </c>
      <c r="G3482">
        <v>47</v>
      </c>
      <c r="H3482">
        <v>0</v>
      </c>
      <c r="I3482">
        <v>7</v>
      </c>
      <c r="J3482">
        <v>22</v>
      </c>
      <c r="K3482">
        <v>15</v>
      </c>
      <c r="L3482">
        <v>3</v>
      </c>
      <c r="M3482">
        <v>0</v>
      </c>
      <c r="N3482" s="2">
        <v>175.87056737588651</v>
      </c>
      <c r="O3482" s="2">
        <v>596.48255173049654</v>
      </c>
      <c r="P3482" s="2">
        <v>310.10000000000002</v>
      </c>
      <c r="Q3482" s="4">
        <v>1082.4531191063829</v>
      </c>
      <c r="R3482" s="5">
        <v>4.7E-2</v>
      </c>
      <c r="S3482" s="6">
        <v>1133.3284157043829</v>
      </c>
      <c r="T3482" s="4">
        <v>156.5</v>
      </c>
      <c r="U3482" s="7">
        <v>1289.8284157043829</v>
      </c>
      <c r="V3482" s="8">
        <v>0.67210589640571194</v>
      </c>
      <c r="W3482" s="7">
        <v>810.24368391721919</v>
      </c>
      <c r="X3482" s="7">
        <v>892.92161084754775</v>
      </c>
      <c r="Y3482" s="7">
        <v>1064.1830309175139</v>
      </c>
      <c r="Z3482" s="7">
        <v>1282.0984240410226</v>
      </c>
      <c r="AA3482" s="7">
        <v>1457.4937404575051</v>
      </c>
      <c r="AB3482" s="7">
        <v>1675.9996902019448</v>
      </c>
      <c r="AC3482" s="7">
        <v>2110.9936170212768</v>
      </c>
      <c r="AD3482" s="7">
        <v>2302.9021276595745</v>
      </c>
      <c r="AE3482" s="4">
        <v>1372</v>
      </c>
      <c r="AF3482" s="4">
        <v>1512</v>
      </c>
      <c r="AG3482" s="4">
        <v>1802</v>
      </c>
      <c r="AH3482" s="4">
        <v>2171</v>
      </c>
      <c r="AI3482" s="4">
        <v>2468</v>
      </c>
      <c r="AJ3482" s="4">
        <v>2838</v>
      </c>
      <c r="AK3482" s="4">
        <v>1910.8250988422499</v>
      </c>
      <c r="AL3482" s="8">
        <v>1.0772451372616134</v>
      </c>
      <c r="AM3482" s="4">
        <v>1651.6595377962942</v>
      </c>
      <c r="AN3482" s="8">
        <v>0.94219872364297963</v>
      </c>
      <c r="AO3482" s="4">
        <v>1392.4939767503386</v>
      </c>
      <c r="AP3482" s="8">
        <v>0.80715231002434573</v>
      </c>
    </row>
    <row r="3483" spans="1:42" x14ac:dyDescent="0.25">
      <c r="A3483" s="2" t="s">
        <v>10119</v>
      </c>
      <c r="B3483" t="s">
        <v>10104</v>
      </c>
      <c r="C3483" t="s">
        <v>14</v>
      </c>
      <c r="D3483" t="s">
        <v>10103</v>
      </c>
      <c r="E3483" s="3" t="s">
        <v>9916</v>
      </c>
      <c r="F3483" t="s">
        <v>10120</v>
      </c>
      <c r="G3483">
        <v>78</v>
      </c>
      <c r="H3483">
        <v>0</v>
      </c>
      <c r="I3483">
        <v>9</v>
      </c>
      <c r="J3483">
        <v>36</v>
      </c>
      <c r="K3483">
        <v>25</v>
      </c>
      <c r="L3483">
        <v>8</v>
      </c>
      <c r="M3483">
        <v>0</v>
      </c>
      <c r="N3483" s="2">
        <v>175.94337606837607</v>
      </c>
      <c r="O3483" s="2">
        <v>606.93970553846157</v>
      </c>
      <c r="P3483" s="2">
        <v>264.57</v>
      </c>
      <c r="Q3483" s="4">
        <v>1047.4530816068377</v>
      </c>
      <c r="R3483" s="5">
        <v>4.7E-2</v>
      </c>
      <c r="S3483" s="6">
        <v>1096.6833764423591</v>
      </c>
      <c r="T3483" s="4">
        <v>168.8</v>
      </c>
      <c r="U3483" s="7">
        <v>1265.483376442359</v>
      </c>
      <c r="V3483" s="8">
        <v>0.64726787298607869</v>
      </c>
      <c r="W3483" s="7">
        <v>769.59631350602638</v>
      </c>
      <c r="X3483" s="7">
        <v>848.1265495780699</v>
      </c>
      <c r="Y3483" s="7">
        <v>1010.7963242987314</v>
      </c>
      <c r="Z3483" s="7">
        <v>1217.7795893743316</v>
      </c>
      <c r="AA3483" s="7">
        <v>1384.3758758985955</v>
      </c>
      <c r="AB3483" s="7">
        <v>1591.9200712318534</v>
      </c>
      <c r="AC3483" s="7">
        <v>2150.626923076923</v>
      </c>
      <c r="AD3483" s="7">
        <v>2346.1384615384613</v>
      </c>
      <c r="AE3483" s="4">
        <v>1372</v>
      </c>
      <c r="AF3483" s="4">
        <v>1512</v>
      </c>
      <c r="AG3483" s="4">
        <v>1802</v>
      </c>
      <c r="AH3483" s="4">
        <v>2171</v>
      </c>
      <c r="AI3483" s="4">
        <v>2468</v>
      </c>
      <c r="AJ3483" s="4">
        <v>2838</v>
      </c>
      <c r="AK3483" s="4">
        <v>1934.9373230374808</v>
      </c>
      <c r="AL3483" s="8">
        <v>1.0760169653369762</v>
      </c>
      <c r="AM3483" s="4">
        <v>1647.5359699191533</v>
      </c>
      <c r="AN3483" s="8">
        <v>0.92901727653095401</v>
      </c>
      <c r="AO3483" s="4">
        <v>1372.1096731807561</v>
      </c>
      <c r="AP3483" s="8">
        <v>0.78814257475851635</v>
      </c>
    </row>
    <row r="3484" spans="1:42" x14ac:dyDescent="0.25">
      <c r="A3484" s="2" t="s">
        <v>10121</v>
      </c>
      <c r="B3484" t="s">
        <v>10104</v>
      </c>
      <c r="C3484" t="s">
        <v>14</v>
      </c>
      <c r="D3484" t="s">
        <v>10103</v>
      </c>
      <c r="E3484" s="3" t="s">
        <v>9916</v>
      </c>
      <c r="F3484" t="s">
        <v>10122</v>
      </c>
      <c r="G3484">
        <v>30</v>
      </c>
      <c r="H3484">
        <v>0</v>
      </c>
      <c r="I3484">
        <v>0</v>
      </c>
      <c r="J3484">
        <v>8</v>
      </c>
      <c r="K3484">
        <v>22</v>
      </c>
      <c r="L3484">
        <v>0</v>
      </c>
      <c r="M3484">
        <v>0</v>
      </c>
      <c r="N3484" s="2">
        <v>184.76388888888889</v>
      </c>
      <c r="O3484" s="2">
        <v>735.63650761111114</v>
      </c>
      <c r="P3484" s="2">
        <v>292.22000000000003</v>
      </c>
      <c r="Q3484" s="4">
        <v>1212.6203965</v>
      </c>
      <c r="R3484" s="5">
        <v>4.7E-2</v>
      </c>
      <c r="S3484" s="6">
        <v>1269.6135551354998</v>
      </c>
      <c r="T3484" s="4">
        <v>136.53333333333333</v>
      </c>
      <c r="U3484" s="7">
        <v>1406.1468884688331</v>
      </c>
      <c r="V3484" s="8">
        <v>0.67844585953335579</v>
      </c>
      <c r="W3484" s="7">
        <v>840.44668418696608</v>
      </c>
      <c r="X3484" s="7">
        <v>926.20654992032996</v>
      </c>
      <c r="Y3484" s="7">
        <v>1103.851986082298</v>
      </c>
      <c r="Z3484" s="7">
        <v>1329.8904893366641</v>
      </c>
      <c r="AA3484" s="7">
        <v>1511.8239187853005</v>
      </c>
      <c r="AB3484" s="7">
        <v>1738.4749925091908</v>
      </c>
      <c r="AC3484" s="7">
        <v>2279.86</v>
      </c>
      <c r="AD3484" s="7">
        <v>2487.12</v>
      </c>
      <c r="AE3484" s="4">
        <v>1372</v>
      </c>
      <c r="AF3484" s="4">
        <v>1512</v>
      </c>
      <c r="AG3484" s="4">
        <v>1802</v>
      </c>
      <c r="AH3484" s="4">
        <v>2171</v>
      </c>
      <c r="AI3484" s="4">
        <v>2468</v>
      </c>
      <c r="AJ3484" s="4">
        <v>2838</v>
      </c>
      <c r="AK3484" s="4">
        <v>2102.18195021355</v>
      </c>
      <c r="AL3484" s="8">
        <v>1.080148259937703</v>
      </c>
      <c r="AM3484" s="4">
        <v>1824.6591518542002</v>
      </c>
      <c r="AN3484" s="8">
        <v>0.9462474598029208</v>
      </c>
      <c r="AO3484" s="4">
        <v>1547.13635349485</v>
      </c>
      <c r="AP3484" s="8">
        <v>0.81234665966813824</v>
      </c>
    </row>
    <row r="3485" spans="1:42" x14ac:dyDescent="0.25">
      <c r="A3485" s="2" t="s">
        <v>10123</v>
      </c>
      <c r="B3485" t="s">
        <v>10104</v>
      </c>
      <c r="C3485" t="s">
        <v>14</v>
      </c>
      <c r="D3485" t="s">
        <v>10103</v>
      </c>
      <c r="E3485" s="3" t="s">
        <v>9916</v>
      </c>
      <c r="F3485" t="s">
        <v>10124</v>
      </c>
      <c r="G3485">
        <v>73</v>
      </c>
      <c r="H3485">
        <v>0</v>
      </c>
      <c r="I3485">
        <v>0</v>
      </c>
      <c r="J3485">
        <v>15</v>
      </c>
      <c r="K3485">
        <v>37</v>
      </c>
      <c r="L3485">
        <v>21</v>
      </c>
      <c r="M3485">
        <v>0</v>
      </c>
      <c r="N3485" s="2">
        <v>198.12899543378998</v>
      </c>
      <c r="O3485" s="2">
        <v>718.66720777625562</v>
      </c>
      <c r="P3485" s="2">
        <v>312.25</v>
      </c>
      <c r="Q3485" s="4">
        <v>1229.0462032100456</v>
      </c>
      <c r="R3485" s="5">
        <v>4.7E-2</v>
      </c>
      <c r="S3485" s="6">
        <v>1286.8113747609177</v>
      </c>
      <c r="T3485" s="4">
        <v>184.37313432835822</v>
      </c>
      <c r="U3485" s="7">
        <v>1471.1845090892759</v>
      </c>
      <c r="V3485" s="8">
        <v>0.67466450459224891</v>
      </c>
      <c r="W3485" s="7">
        <v>809.63583283949174</v>
      </c>
      <c r="X3485" s="7">
        <v>892.25173414964399</v>
      </c>
      <c r="Y3485" s="7">
        <v>1063.3846725778164</v>
      </c>
      <c r="Z3485" s="7">
        <v>1281.1365838881461</v>
      </c>
      <c r="AA3485" s="7">
        <v>1456.4003173818264</v>
      </c>
      <c r="AB3485" s="7">
        <v>1674.7423422729428</v>
      </c>
      <c r="AC3485" s="7">
        <v>2398.678082191781</v>
      </c>
      <c r="AD3485" s="7">
        <v>2616.7397260273974</v>
      </c>
      <c r="AE3485" s="4">
        <v>1372</v>
      </c>
      <c r="AF3485" s="4">
        <v>1512</v>
      </c>
      <c r="AG3485" s="4">
        <v>1802</v>
      </c>
      <c r="AH3485" s="4">
        <v>2171</v>
      </c>
      <c r="AI3485" s="4">
        <v>2468</v>
      </c>
      <c r="AJ3485" s="4">
        <v>2838</v>
      </c>
      <c r="AK3485" s="4">
        <v>2161.7041168441206</v>
      </c>
      <c r="AL3485" s="8">
        <v>1.0758779994069225</v>
      </c>
      <c r="AM3485" s="4">
        <v>1865.5865733698058</v>
      </c>
      <c r="AN3485" s="8">
        <v>0.94008266270041752</v>
      </c>
      <c r="AO3485" s="4">
        <v>1569.4690298954908</v>
      </c>
      <c r="AP3485" s="8">
        <v>0.80428732599391262</v>
      </c>
    </row>
    <row r="3486" spans="1:42" x14ac:dyDescent="0.25">
      <c r="A3486" s="2" t="s">
        <v>10125</v>
      </c>
      <c r="B3486" t="s">
        <v>10104</v>
      </c>
      <c r="C3486" t="s">
        <v>14</v>
      </c>
      <c r="D3486" t="s">
        <v>10103</v>
      </c>
      <c r="E3486" s="3" t="s">
        <v>9916</v>
      </c>
      <c r="F3486" t="s">
        <v>10126</v>
      </c>
      <c r="G3486">
        <v>99</v>
      </c>
      <c r="H3486">
        <v>18</v>
      </c>
      <c r="I3486">
        <v>72</v>
      </c>
      <c r="J3486">
        <v>9</v>
      </c>
      <c r="K3486">
        <v>0</v>
      </c>
      <c r="L3486">
        <v>0</v>
      </c>
      <c r="M3486">
        <v>0</v>
      </c>
      <c r="N3486" s="2">
        <v>287.90656565656565</v>
      </c>
      <c r="O3486" s="2">
        <v>571.40538935016832</v>
      </c>
      <c r="P3486" s="2">
        <v>269.69</v>
      </c>
      <c r="Q3486" s="4">
        <v>1129.0019550067341</v>
      </c>
      <c r="R3486" s="5">
        <v>4.7E-2</v>
      </c>
      <c r="S3486" s="6">
        <v>1182.0650468920505</v>
      </c>
      <c r="T3486" s="4">
        <v>0</v>
      </c>
      <c r="U3486" s="7">
        <v>1182.0650468920505</v>
      </c>
      <c r="V3486" s="8">
        <v>0.78131928348831603</v>
      </c>
      <c r="W3486" s="7">
        <v>1071.9700569459699</v>
      </c>
      <c r="X3486" s="7">
        <v>1181.3547566343341</v>
      </c>
      <c r="Y3486" s="7">
        <v>1407.9373488459457</v>
      </c>
      <c r="Z3486" s="7">
        <v>1696.2441644531343</v>
      </c>
      <c r="AA3486" s="7">
        <v>1928.2959916491643</v>
      </c>
      <c r="AB3486" s="7">
        <v>2217.3841265398414</v>
      </c>
      <c r="AC3486" s="7">
        <v>1664.2000000000003</v>
      </c>
      <c r="AD3486" s="7">
        <v>1815.4909090909091</v>
      </c>
      <c r="AE3486" s="4">
        <v>1372</v>
      </c>
      <c r="AF3486" s="4">
        <v>1512</v>
      </c>
      <c r="AG3486" s="4">
        <v>1802</v>
      </c>
      <c r="AH3486" s="4">
        <v>2171</v>
      </c>
      <c r="AI3486" s="4">
        <v>2468</v>
      </c>
      <c r="AJ3486" s="4">
        <v>2838</v>
      </c>
      <c r="AK3486" s="4">
        <v>1687.4508053224295</v>
      </c>
      <c r="AL3486" s="8">
        <v>1.1153682765621153</v>
      </c>
      <c r="AM3486" s="4">
        <v>1517.0960552897175</v>
      </c>
      <c r="AN3486" s="8">
        <v>1.0027674923799357</v>
      </c>
      <c r="AO3486" s="4">
        <v>1346.7413052570057</v>
      </c>
      <c r="AP3486" s="8">
        <v>0.89016670819775645</v>
      </c>
    </row>
    <row r="3487" spans="1:42" x14ac:dyDescent="0.25">
      <c r="A3487" s="2" t="s">
        <v>10127</v>
      </c>
      <c r="B3487" t="s">
        <v>10104</v>
      </c>
      <c r="C3487" t="s">
        <v>14</v>
      </c>
      <c r="D3487" t="s">
        <v>10103</v>
      </c>
      <c r="E3487" s="3" t="s">
        <v>9916</v>
      </c>
      <c r="F3487" t="s">
        <v>10128</v>
      </c>
      <c r="G3487">
        <v>103</v>
      </c>
      <c r="H3487">
        <v>8</v>
      </c>
      <c r="I3487">
        <v>95</v>
      </c>
      <c r="J3487">
        <v>0</v>
      </c>
      <c r="K3487">
        <v>0</v>
      </c>
      <c r="L3487">
        <v>0</v>
      </c>
      <c r="M3487">
        <v>0</v>
      </c>
      <c r="N3487" s="2">
        <v>291.2799352750809</v>
      </c>
      <c r="O3487" s="2">
        <v>538.64449977346283</v>
      </c>
      <c r="P3487" s="2">
        <v>268.87</v>
      </c>
      <c r="Q3487" s="4">
        <v>1098.7944350485436</v>
      </c>
      <c r="R3487" s="5">
        <v>4.7E-2</v>
      </c>
      <c r="S3487" s="6">
        <v>1150.437773495825</v>
      </c>
      <c r="T3487" s="4">
        <v>0</v>
      </c>
      <c r="U3487" s="7">
        <v>1150.437773495825</v>
      </c>
      <c r="V3487" s="8">
        <v>0.76638310828161371</v>
      </c>
      <c r="W3487" s="7">
        <v>1051.4776245623739</v>
      </c>
      <c r="X3487" s="7">
        <v>1158.7712597217999</v>
      </c>
      <c r="Y3487" s="7">
        <v>1381.0223611234678</v>
      </c>
      <c r="Z3487" s="7">
        <v>1663.8177280793832</v>
      </c>
      <c r="AA3487" s="7">
        <v>1891.4335112390227</v>
      </c>
      <c r="AB3487" s="7">
        <v>2174.9952613032196</v>
      </c>
      <c r="AC3487" s="7">
        <v>1651.2388349514563</v>
      </c>
      <c r="AD3487" s="7">
        <v>1801.3514563106794</v>
      </c>
      <c r="AE3487" s="4">
        <v>1372</v>
      </c>
      <c r="AF3487" s="4">
        <v>1512</v>
      </c>
      <c r="AG3487" s="4">
        <v>1802</v>
      </c>
      <c r="AH3487" s="4">
        <v>2171</v>
      </c>
      <c r="AI3487" s="4">
        <v>2468</v>
      </c>
      <c r="AJ3487" s="4">
        <v>2838</v>
      </c>
      <c r="AK3487" s="4">
        <v>1670.0810637529239</v>
      </c>
      <c r="AL3487" s="8">
        <v>1.1125520616660058</v>
      </c>
      <c r="AM3487" s="4">
        <v>1494.9838681228146</v>
      </c>
      <c r="AN3487" s="8">
        <v>0.99590817519952601</v>
      </c>
      <c r="AO3487" s="4">
        <v>1319.8866724927052</v>
      </c>
      <c r="AP3487" s="8">
        <v>0.87926428873304596</v>
      </c>
    </row>
    <row r="3488" spans="1:42" x14ac:dyDescent="0.25">
      <c r="A3488" s="2" t="s">
        <v>10129</v>
      </c>
      <c r="B3488" t="s">
        <v>10104</v>
      </c>
      <c r="C3488" t="s">
        <v>14</v>
      </c>
      <c r="D3488" t="s">
        <v>10103</v>
      </c>
      <c r="E3488" s="3" t="s">
        <v>9916</v>
      </c>
      <c r="F3488" t="s">
        <v>10130</v>
      </c>
      <c r="G3488">
        <v>104</v>
      </c>
      <c r="H3488">
        <v>64</v>
      </c>
      <c r="I3488">
        <v>40</v>
      </c>
      <c r="J3488">
        <v>0</v>
      </c>
      <c r="K3488">
        <v>0</v>
      </c>
      <c r="L3488">
        <v>0</v>
      </c>
      <c r="M3488">
        <v>0</v>
      </c>
      <c r="N3488" s="2">
        <v>278.61057692307691</v>
      </c>
      <c r="O3488" s="2">
        <v>487.61880430128213</v>
      </c>
      <c r="P3488" s="2">
        <v>290.70999999999998</v>
      </c>
      <c r="Q3488" s="4">
        <v>1056.9393812243591</v>
      </c>
      <c r="R3488" s="5">
        <v>4.7E-2</v>
      </c>
      <c r="S3488" s="6">
        <v>1106.6155321419039</v>
      </c>
      <c r="T3488" s="4">
        <v>0</v>
      </c>
      <c r="U3488" s="7">
        <v>1106.6155321419039</v>
      </c>
      <c r="V3488" s="8">
        <v>0.7761114543507095</v>
      </c>
      <c r="W3488" s="7">
        <v>1064.8249153691736</v>
      </c>
      <c r="X3488" s="7">
        <v>1173.4805189782728</v>
      </c>
      <c r="Y3488" s="7">
        <v>1398.5528407399786</v>
      </c>
      <c r="Z3488" s="7">
        <v>1684.9379673953904</v>
      </c>
      <c r="AA3488" s="7">
        <v>1915.4430693375512</v>
      </c>
      <c r="AB3488" s="7">
        <v>2202.6043074473137</v>
      </c>
      <c r="AC3488" s="7">
        <v>1568.4307692307693</v>
      </c>
      <c r="AD3488" s="7">
        <v>1711.0153846153846</v>
      </c>
      <c r="AE3488" s="4">
        <v>1372</v>
      </c>
      <c r="AF3488" s="4">
        <v>1512</v>
      </c>
      <c r="AG3488" s="4">
        <v>1802</v>
      </c>
      <c r="AH3488" s="4">
        <v>2171</v>
      </c>
      <c r="AI3488" s="4">
        <v>2468</v>
      </c>
      <c r="AJ3488" s="4">
        <v>2838</v>
      </c>
      <c r="AK3488" s="4">
        <v>1588.8444515531007</v>
      </c>
      <c r="AL3488" s="8">
        <v>1.1143168898462619</v>
      </c>
      <c r="AM3488" s="4">
        <v>1428.1014784160352</v>
      </c>
      <c r="AN3488" s="8">
        <v>1.0015817446810777</v>
      </c>
      <c r="AO3488" s="4">
        <v>1267.3585052789697</v>
      </c>
      <c r="AP3488" s="8">
        <v>0.88884659951589373</v>
      </c>
    </row>
    <row r="3489" spans="1:42" x14ac:dyDescent="0.25">
      <c r="A3489" s="2" t="s">
        <v>10131</v>
      </c>
      <c r="B3489" t="s">
        <v>10104</v>
      </c>
      <c r="C3489" t="s">
        <v>14</v>
      </c>
      <c r="D3489" t="s">
        <v>10103</v>
      </c>
      <c r="E3489" s="3" t="s">
        <v>9916</v>
      </c>
      <c r="F3489" t="s">
        <v>10132</v>
      </c>
      <c r="G3489">
        <v>74</v>
      </c>
      <c r="H3489">
        <v>0</v>
      </c>
      <c r="I3489">
        <v>71</v>
      </c>
      <c r="J3489">
        <v>3</v>
      </c>
      <c r="K3489">
        <v>0</v>
      </c>
      <c r="L3489">
        <v>0</v>
      </c>
      <c r="M3489">
        <v>0</v>
      </c>
      <c r="N3489" s="2">
        <v>130.93918918918919</v>
      </c>
      <c r="O3489" s="2">
        <v>505.37972836486495</v>
      </c>
      <c r="P3489" s="2">
        <v>164.01</v>
      </c>
      <c r="Q3489" s="4">
        <v>800.3289175540541</v>
      </c>
      <c r="R3489" s="5">
        <v>4.7E-2</v>
      </c>
      <c r="S3489" s="6">
        <v>837.9443766790946</v>
      </c>
      <c r="T3489" s="4">
        <v>108.1076923076923</v>
      </c>
      <c r="U3489" s="7">
        <v>946.05206898678694</v>
      </c>
      <c r="V3489" s="8">
        <v>0.62086816993049043</v>
      </c>
      <c r="W3489" s="7">
        <v>754.49029492785553</v>
      </c>
      <c r="X3489" s="7">
        <v>831.4791005327387</v>
      </c>
      <c r="Y3489" s="7">
        <v>990.95591214285389</v>
      </c>
      <c r="Z3489" s="7">
        <v>1193.8764069157246</v>
      </c>
      <c r="AA3489" s="7">
        <v>1357.2026588060842</v>
      </c>
      <c r="AB3489" s="7">
        <v>1560.6730736189895</v>
      </c>
      <c r="AC3489" s="7">
        <v>1676.1324324324326</v>
      </c>
      <c r="AD3489" s="7">
        <v>1828.508108108108</v>
      </c>
      <c r="AE3489" s="4">
        <v>1372</v>
      </c>
      <c r="AF3489" s="4">
        <v>1512</v>
      </c>
      <c r="AG3489" s="4">
        <v>1802</v>
      </c>
      <c r="AH3489" s="4">
        <v>2171</v>
      </c>
      <c r="AI3489" s="4">
        <v>2468</v>
      </c>
      <c r="AJ3489" s="4">
        <v>2838</v>
      </c>
      <c r="AK3489" s="4">
        <v>1521.5620401218509</v>
      </c>
      <c r="AL3489" s="8">
        <v>1.0695077972275688</v>
      </c>
      <c r="AM3489" s="4">
        <v>1293.6894856409322</v>
      </c>
      <c r="AN3489" s="8">
        <v>0.9199612547952094</v>
      </c>
      <c r="AO3489" s="4">
        <v>1065.8169311600134</v>
      </c>
      <c r="AP3489" s="8">
        <v>0.77041471236284986</v>
      </c>
    </row>
    <row r="3490" spans="1:42" x14ac:dyDescent="0.25">
      <c r="A3490" s="2" t="s">
        <v>10133</v>
      </c>
      <c r="B3490" t="s">
        <v>10104</v>
      </c>
      <c r="C3490" t="s">
        <v>14</v>
      </c>
      <c r="D3490" t="s">
        <v>10103</v>
      </c>
      <c r="E3490" s="3" t="s">
        <v>9916</v>
      </c>
      <c r="F3490" t="s">
        <v>10134</v>
      </c>
      <c r="G3490">
        <v>27</v>
      </c>
      <c r="H3490">
        <v>0</v>
      </c>
      <c r="I3490">
        <v>8</v>
      </c>
      <c r="J3490">
        <v>12</v>
      </c>
      <c r="K3490">
        <v>5</v>
      </c>
      <c r="L3490">
        <v>2</v>
      </c>
      <c r="M3490">
        <v>0</v>
      </c>
      <c r="N3490" s="2">
        <v>171.57098765432099</v>
      </c>
      <c r="O3490" s="2">
        <v>764.75510216049395</v>
      </c>
      <c r="P3490" s="2">
        <v>182.32</v>
      </c>
      <c r="Q3490" s="4">
        <v>1118.646089814815</v>
      </c>
      <c r="R3490" s="5">
        <v>4.7E-2</v>
      </c>
      <c r="S3490" s="6">
        <v>1171.2224560361112</v>
      </c>
      <c r="T3490" s="4">
        <v>145</v>
      </c>
      <c r="U3490" s="7">
        <v>1316.2224560361112</v>
      </c>
      <c r="V3490" s="8">
        <v>0.71778001480428599</v>
      </c>
      <c r="W3490" s="7">
        <v>876.30556162068456</v>
      </c>
      <c r="X3490" s="7">
        <v>965.72449647993801</v>
      </c>
      <c r="Y3490" s="7">
        <v>1150.949432974106</v>
      </c>
      <c r="Z3490" s="7">
        <v>1386.6321969959956</v>
      </c>
      <c r="AA3490" s="7">
        <v>1576.3280802331265</v>
      </c>
      <c r="AB3490" s="7">
        <v>1812.6495509325821</v>
      </c>
      <c r="AC3490" s="7">
        <v>2017.114814814815</v>
      </c>
      <c r="AD3490" s="7">
        <v>2200.4888888888886</v>
      </c>
      <c r="AE3490" s="4">
        <v>1372</v>
      </c>
      <c r="AF3490" s="4">
        <v>1512</v>
      </c>
      <c r="AG3490" s="4">
        <v>1802</v>
      </c>
      <c r="AH3490" s="4">
        <v>2171</v>
      </c>
      <c r="AI3490" s="4">
        <v>2468</v>
      </c>
      <c r="AJ3490" s="4">
        <v>2838</v>
      </c>
      <c r="AK3490" s="4">
        <v>1836.633763394959</v>
      </c>
      <c r="AL3490" s="8">
        <v>1.0806509990035325</v>
      </c>
      <c r="AM3490" s="4">
        <v>1614.8299942753429</v>
      </c>
      <c r="AN3490" s="8">
        <v>0.95969400427045015</v>
      </c>
      <c r="AO3490" s="4">
        <v>1393.0262251557272</v>
      </c>
      <c r="AP3490" s="8">
        <v>0.83873700953736818</v>
      </c>
    </row>
    <row r="3491" spans="1:42" x14ac:dyDescent="0.25">
      <c r="A3491" s="2" t="s">
        <v>10137</v>
      </c>
      <c r="B3491" t="s">
        <v>10136</v>
      </c>
      <c r="C3491" t="s">
        <v>149</v>
      </c>
      <c r="D3491" t="s">
        <v>10135</v>
      </c>
      <c r="E3491" s="3" t="s">
        <v>9916</v>
      </c>
      <c r="F3491" t="s">
        <v>10138</v>
      </c>
      <c r="G3491">
        <v>220</v>
      </c>
      <c r="H3491">
        <v>0</v>
      </c>
      <c r="I3491">
        <v>134</v>
      </c>
      <c r="J3491">
        <v>70</v>
      </c>
      <c r="K3491">
        <v>16</v>
      </c>
      <c r="L3491">
        <v>0</v>
      </c>
      <c r="M3491">
        <v>0</v>
      </c>
      <c r="N3491" s="2">
        <v>210.69280303030303</v>
      </c>
      <c r="O3491" s="2">
        <v>162.17130568181818</v>
      </c>
      <c r="P3491" s="2">
        <v>621.48</v>
      </c>
      <c r="Q3491" s="4">
        <v>994.34410871212117</v>
      </c>
      <c r="R3491" s="5">
        <v>4.7E-2</v>
      </c>
      <c r="S3491" s="6">
        <v>1041.0782818215907</v>
      </c>
      <c r="T3491" s="4">
        <v>0</v>
      </c>
      <c r="U3491" s="7">
        <v>1041.0782818215907</v>
      </c>
      <c r="V3491" s="8">
        <v>0.53516120454964966</v>
      </c>
      <c r="W3491" s="7">
        <v>832.71083427925487</v>
      </c>
      <c r="X3491" s="7">
        <v>967.03629662121682</v>
      </c>
      <c r="Y3491" s="7">
        <v>1108.854015826874</v>
      </c>
      <c r="Z3491" s="7">
        <v>1364.6610716016066</v>
      </c>
      <c r="AA3491" s="7">
        <v>1725.8948846726203</v>
      </c>
      <c r="AB3491" s="7">
        <v>1984.9129076746503</v>
      </c>
      <c r="AC3491" s="7">
        <v>2139.89</v>
      </c>
      <c r="AD3491" s="7">
        <v>2334.4254545454542</v>
      </c>
      <c r="AE3491" s="4">
        <v>1556</v>
      </c>
      <c r="AF3491" s="4">
        <v>1807</v>
      </c>
      <c r="AG3491" s="4">
        <v>2072</v>
      </c>
      <c r="AH3491" s="4">
        <v>2550</v>
      </c>
      <c r="AI3491" s="4">
        <v>3225</v>
      </c>
      <c r="AJ3491" s="4">
        <v>3709</v>
      </c>
      <c r="AK3491" s="4">
        <v>2082.7226505121589</v>
      </c>
      <c r="AL3491" s="8">
        <v>1.0706134032886621</v>
      </c>
      <c r="AM3491" s="4">
        <v>1735.5078609486361</v>
      </c>
      <c r="AN3491" s="8">
        <v>0.89212933704232456</v>
      </c>
      <c r="AO3491" s="4">
        <v>1388.2930713851135</v>
      </c>
      <c r="AP3491" s="8">
        <v>0.71364527079598716</v>
      </c>
    </row>
    <row r="3492" spans="1:42" x14ac:dyDescent="0.25">
      <c r="A3492" s="2" t="s">
        <v>10141</v>
      </c>
      <c r="B3492" t="s">
        <v>10140</v>
      </c>
      <c r="C3492" t="s">
        <v>14</v>
      </c>
      <c r="D3492" t="s">
        <v>10139</v>
      </c>
      <c r="E3492" s="3" t="s">
        <v>9916</v>
      </c>
      <c r="F3492" t="s">
        <v>10142</v>
      </c>
      <c r="G3492">
        <v>471</v>
      </c>
      <c r="H3492">
        <v>36</v>
      </c>
      <c r="I3492">
        <v>96</v>
      </c>
      <c r="J3492">
        <v>231</v>
      </c>
      <c r="K3492">
        <v>102</v>
      </c>
      <c r="L3492">
        <v>6</v>
      </c>
      <c r="M3492">
        <v>0</v>
      </c>
      <c r="N3492" s="2">
        <v>278.51238499646144</v>
      </c>
      <c r="O3492" s="2">
        <v>446.90174098443032</v>
      </c>
      <c r="P3492" s="2">
        <v>551.08000000000004</v>
      </c>
      <c r="Q3492" s="4">
        <v>1276.4941259808918</v>
      </c>
      <c r="R3492" s="5">
        <v>4.7E-2</v>
      </c>
      <c r="S3492" s="6">
        <v>1336.4893499019936</v>
      </c>
      <c r="T3492" s="4">
        <v>0</v>
      </c>
      <c r="U3492" s="7">
        <v>1336.4893499019936</v>
      </c>
      <c r="V3492" s="8">
        <v>0.56968700823628449</v>
      </c>
      <c r="W3492" s="7">
        <v>1138.8043294643326</v>
      </c>
      <c r="X3492" s="7">
        <v>1155.8949397114211</v>
      </c>
      <c r="Y3492" s="7">
        <v>1309.7104319352179</v>
      </c>
      <c r="Z3492" s="7">
        <v>1607.6567372427949</v>
      </c>
      <c r="AA3492" s="7">
        <v>1833.2527925043632</v>
      </c>
      <c r="AB3492" s="7">
        <v>2108.4116174824885</v>
      </c>
      <c r="AC3492" s="7">
        <v>2580.6070063694269</v>
      </c>
      <c r="AD3492" s="7">
        <v>2815.2076433121015</v>
      </c>
      <c r="AE3492" s="4">
        <v>1999</v>
      </c>
      <c r="AF3492" s="4">
        <v>2029</v>
      </c>
      <c r="AG3492" s="4">
        <v>2299</v>
      </c>
      <c r="AH3492" s="4">
        <v>2822</v>
      </c>
      <c r="AI3492" s="4">
        <v>3218</v>
      </c>
      <c r="AJ3492" s="4">
        <v>3701</v>
      </c>
      <c r="AK3492" s="4">
        <v>2523.3517949149177</v>
      </c>
      <c r="AL3492" s="8">
        <v>1.0755946052829775</v>
      </c>
      <c r="AM3492" s="4">
        <v>2127.7309799106097</v>
      </c>
      <c r="AN3492" s="8">
        <v>0.90695873960074647</v>
      </c>
      <c r="AO3492" s="4">
        <v>1732.1101649063016</v>
      </c>
      <c r="AP3492" s="8">
        <v>0.73832287391851548</v>
      </c>
    </row>
    <row r="3493" spans="1:42" x14ac:dyDescent="0.25">
      <c r="A3493" s="2" t="s">
        <v>10143</v>
      </c>
      <c r="B3493" t="s">
        <v>10140</v>
      </c>
      <c r="C3493" t="s">
        <v>14</v>
      </c>
      <c r="D3493" t="s">
        <v>10139</v>
      </c>
      <c r="E3493" s="3" t="s">
        <v>9916</v>
      </c>
      <c r="F3493" t="s">
        <v>10144</v>
      </c>
      <c r="G3493">
        <v>388</v>
      </c>
      <c r="H3493">
        <v>89</v>
      </c>
      <c r="I3493">
        <v>139</v>
      </c>
      <c r="J3493">
        <v>105</v>
      </c>
      <c r="K3493">
        <v>48</v>
      </c>
      <c r="L3493">
        <v>7</v>
      </c>
      <c r="M3493">
        <v>0</v>
      </c>
      <c r="N3493" s="2">
        <v>269.56829896907215</v>
      </c>
      <c r="O3493" s="2">
        <v>412.33403455670111</v>
      </c>
      <c r="P3493" s="2">
        <v>463.97</v>
      </c>
      <c r="Q3493" s="4">
        <v>1145.8723335257732</v>
      </c>
      <c r="R3493" s="5">
        <v>4.7E-2</v>
      </c>
      <c r="S3493" s="6">
        <v>1199.7283332014845</v>
      </c>
      <c r="T3493" s="4">
        <v>0</v>
      </c>
      <c r="U3493" s="7">
        <v>1199.7283332014845</v>
      </c>
      <c r="V3493" s="8">
        <v>0.54170173507414132</v>
      </c>
      <c r="W3493" s="7">
        <v>1082.8617684132082</v>
      </c>
      <c r="X3493" s="7">
        <v>1099.1128204654324</v>
      </c>
      <c r="Y3493" s="7">
        <v>1245.3722889354506</v>
      </c>
      <c r="Z3493" s="7">
        <v>1528.6822963792265</v>
      </c>
      <c r="AA3493" s="7">
        <v>1743.1961834685862</v>
      </c>
      <c r="AB3493" s="7">
        <v>2004.8381215093964</v>
      </c>
      <c r="AC3493" s="7">
        <v>2436.2136597938147</v>
      </c>
      <c r="AD3493" s="7">
        <v>2657.6876288659791</v>
      </c>
      <c r="AE3493" s="4">
        <v>1999</v>
      </c>
      <c r="AF3493" s="4">
        <v>2029</v>
      </c>
      <c r="AG3493" s="4">
        <v>2299</v>
      </c>
      <c r="AH3493" s="4">
        <v>2822</v>
      </c>
      <c r="AI3493" s="4">
        <v>3218</v>
      </c>
      <c r="AJ3493" s="4">
        <v>3701</v>
      </c>
      <c r="AK3493" s="4">
        <v>2379.3331833267675</v>
      </c>
      <c r="AL3493" s="8">
        <v>1.0743173083927922</v>
      </c>
      <c r="AM3493" s="4">
        <v>1983.8782622245956</v>
      </c>
      <c r="AN3493" s="8">
        <v>0.89576137120573751</v>
      </c>
      <c r="AO3493" s="4">
        <v>1591.8032977130401</v>
      </c>
      <c r="AP3493" s="8">
        <v>0.71873155313993942</v>
      </c>
    </row>
    <row r="3494" spans="1:42" x14ac:dyDescent="0.25">
      <c r="A3494" s="2" t="s">
        <v>10145</v>
      </c>
      <c r="B3494" t="s">
        <v>10140</v>
      </c>
      <c r="C3494" t="s">
        <v>14</v>
      </c>
      <c r="D3494" t="s">
        <v>10139</v>
      </c>
      <c r="E3494" s="3" t="s">
        <v>9916</v>
      </c>
      <c r="F3494" t="s">
        <v>10146</v>
      </c>
      <c r="G3494">
        <v>417</v>
      </c>
      <c r="H3494">
        <v>168</v>
      </c>
      <c r="I3494">
        <v>177</v>
      </c>
      <c r="J3494">
        <v>36</v>
      </c>
      <c r="K3494">
        <v>36</v>
      </c>
      <c r="L3494">
        <v>0</v>
      </c>
      <c r="M3494">
        <v>0</v>
      </c>
      <c r="N3494" s="2">
        <v>254.64548361310952</v>
      </c>
      <c r="O3494" s="2">
        <v>418.11232372262191</v>
      </c>
      <c r="P3494" s="2">
        <v>403.41</v>
      </c>
      <c r="Q3494" s="4">
        <v>1076.1678073357314</v>
      </c>
      <c r="R3494" s="5">
        <v>4.7E-2</v>
      </c>
      <c r="S3494" s="6">
        <v>1126.7476942805106</v>
      </c>
      <c r="T3494" s="4">
        <v>0</v>
      </c>
      <c r="U3494" s="7">
        <v>1126.7476942805106</v>
      </c>
      <c r="V3494" s="8">
        <v>0.5343370492857249</v>
      </c>
      <c r="W3494" s="7">
        <v>1068.139761522164</v>
      </c>
      <c r="X3494" s="7">
        <v>1084.1698730007356</v>
      </c>
      <c r="Y3494" s="7">
        <v>1228.4408763078814</v>
      </c>
      <c r="Z3494" s="7">
        <v>1507.8991530843155</v>
      </c>
      <c r="AA3494" s="7">
        <v>1719.4966246014624</v>
      </c>
      <c r="AB3494" s="7">
        <v>1977.5814194064674</v>
      </c>
      <c r="AC3494" s="7">
        <v>2319.5517985611514</v>
      </c>
      <c r="AD3494" s="7">
        <v>2530.4201438848918</v>
      </c>
      <c r="AE3494" s="4">
        <v>1999</v>
      </c>
      <c r="AF3494" s="4">
        <v>2029</v>
      </c>
      <c r="AG3494" s="4">
        <v>2299</v>
      </c>
      <c r="AH3494" s="4">
        <v>2822</v>
      </c>
      <c r="AI3494" s="4">
        <v>3218</v>
      </c>
      <c r="AJ3494" s="4">
        <v>3701</v>
      </c>
      <c r="AK3494" s="4">
        <v>2263.0727946053453</v>
      </c>
      <c r="AL3494" s="8">
        <v>1.0732159875067568</v>
      </c>
      <c r="AM3494" s="4">
        <v>1884.2977611637339</v>
      </c>
      <c r="AN3494" s="8">
        <v>0.89358967476641293</v>
      </c>
      <c r="AO3494" s="4">
        <v>1505.5227277221222</v>
      </c>
      <c r="AP3494" s="8">
        <v>0.71396336202606892</v>
      </c>
    </row>
    <row r="3495" spans="1:42" x14ac:dyDescent="0.25">
      <c r="A3495" s="2" t="s">
        <v>10149</v>
      </c>
      <c r="B3495" t="s">
        <v>10148</v>
      </c>
      <c r="C3495" t="s">
        <v>14</v>
      </c>
      <c r="D3495" t="s">
        <v>10147</v>
      </c>
      <c r="E3495" s="3" t="s">
        <v>9916</v>
      </c>
      <c r="F3495" t="s">
        <v>10150</v>
      </c>
      <c r="G3495">
        <v>383</v>
      </c>
      <c r="H3495">
        <v>0</v>
      </c>
      <c r="I3495">
        <v>52</v>
      </c>
      <c r="J3495">
        <v>190</v>
      </c>
      <c r="K3495">
        <v>99</v>
      </c>
      <c r="L3495">
        <v>42</v>
      </c>
      <c r="M3495">
        <v>0</v>
      </c>
      <c r="N3495" s="2">
        <v>331.8535683202785</v>
      </c>
      <c r="O3495" s="2">
        <v>406.4158703568321</v>
      </c>
      <c r="P3495" s="2">
        <v>534.71</v>
      </c>
      <c r="Q3495" s="4">
        <v>1272.9794386771107</v>
      </c>
      <c r="R3495" s="5">
        <v>4.7E-2</v>
      </c>
      <c r="S3495" s="6">
        <v>1332.8094722949347</v>
      </c>
      <c r="T3495" s="4">
        <v>0</v>
      </c>
      <c r="U3495" s="7">
        <v>1332.8094722949347</v>
      </c>
      <c r="V3495" s="8">
        <v>0.58302726977623054</v>
      </c>
      <c r="W3495" s="7">
        <v>907.1904317718147</v>
      </c>
      <c r="X3495" s="7">
        <v>1053.5302764856485</v>
      </c>
      <c r="Y3495" s="7">
        <v>1208.0325029763496</v>
      </c>
      <c r="Z3495" s="7">
        <v>1486.7195379293878</v>
      </c>
      <c r="AA3495" s="7">
        <v>1880.2629450283434</v>
      </c>
      <c r="AB3495" s="7">
        <v>2162.4481436000387</v>
      </c>
      <c r="AC3495" s="7">
        <v>2514.6172323759797</v>
      </c>
      <c r="AD3495" s="7">
        <v>2743.2187989556137</v>
      </c>
      <c r="AE3495" s="4">
        <v>1556</v>
      </c>
      <c r="AF3495" s="4">
        <v>1807</v>
      </c>
      <c r="AG3495" s="4">
        <v>2072</v>
      </c>
      <c r="AH3495" s="4">
        <v>2550</v>
      </c>
      <c r="AI3495" s="4">
        <v>3225</v>
      </c>
      <c r="AJ3495" s="4">
        <v>3709</v>
      </c>
      <c r="AK3495" s="4">
        <v>2477.1352598992798</v>
      </c>
      <c r="AL3495" s="8">
        <v>1.0836037989426277</v>
      </c>
      <c r="AM3495" s="4">
        <v>2094.5844878803855</v>
      </c>
      <c r="AN3495" s="8">
        <v>0.91625990111083799</v>
      </c>
      <c r="AO3495" s="4">
        <v>1712.0337158614911</v>
      </c>
      <c r="AP3495" s="8">
        <v>0.74891600327904828</v>
      </c>
    </row>
    <row r="3496" spans="1:42" x14ac:dyDescent="0.25">
      <c r="A3496" s="2" t="s">
        <v>10153</v>
      </c>
      <c r="B3496" t="s">
        <v>10152</v>
      </c>
      <c r="C3496" t="s">
        <v>14</v>
      </c>
      <c r="D3496" t="s">
        <v>10151</v>
      </c>
      <c r="E3496" s="3" t="s">
        <v>9916</v>
      </c>
      <c r="F3496" t="s">
        <v>10154</v>
      </c>
      <c r="G3496">
        <v>420</v>
      </c>
      <c r="H3496">
        <v>0</v>
      </c>
      <c r="I3496">
        <v>197</v>
      </c>
      <c r="J3496">
        <v>156</v>
      </c>
      <c r="K3496">
        <v>58</v>
      </c>
      <c r="L3496">
        <v>9</v>
      </c>
      <c r="M3496">
        <v>0</v>
      </c>
      <c r="N3496" s="2">
        <v>294.24126984126985</v>
      </c>
      <c r="O3496" s="2">
        <v>676.70706900793652</v>
      </c>
      <c r="P3496" s="2">
        <v>262.88</v>
      </c>
      <c r="Q3496" s="4">
        <v>1233.8283388492064</v>
      </c>
      <c r="R3496" s="5">
        <v>4.7E-2</v>
      </c>
      <c r="S3496" s="6">
        <v>1291.8182707751189</v>
      </c>
      <c r="T3496" s="4">
        <v>0</v>
      </c>
      <c r="U3496" s="7">
        <v>1291.8182707751189</v>
      </c>
      <c r="V3496" s="8">
        <v>0.76381917380027586</v>
      </c>
      <c r="W3496" s="7">
        <v>947.13577551234198</v>
      </c>
      <c r="X3496" s="7">
        <v>1080.04031175359</v>
      </c>
      <c r="Y3496" s="7">
        <v>1313.0051597626741</v>
      </c>
      <c r="Z3496" s="7">
        <v>1840.0403896848643</v>
      </c>
      <c r="AA3496" s="7">
        <v>2027.176087265932</v>
      </c>
      <c r="AB3496" s="7">
        <v>2331.1761184384418</v>
      </c>
      <c r="AC3496" s="7">
        <v>1860.3880952380955</v>
      </c>
      <c r="AD3496" s="7">
        <v>2029.5142857142857</v>
      </c>
      <c r="AE3496" s="4">
        <v>1240</v>
      </c>
      <c r="AF3496" s="4">
        <v>1414</v>
      </c>
      <c r="AG3496" s="4">
        <v>1719</v>
      </c>
      <c r="AH3496" s="4">
        <v>2409</v>
      </c>
      <c r="AI3496" s="4">
        <v>2654</v>
      </c>
      <c r="AJ3496" s="4">
        <v>3052</v>
      </c>
      <c r="AK3496" s="4">
        <v>1877.1481599689405</v>
      </c>
      <c r="AL3496" s="8">
        <v>1.1099097985259738</v>
      </c>
      <c r="AM3496" s="4">
        <v>1682.0381969043333</v>
      </c>
      <c r="AN3496" s="8">
        <v>0.99454625695074117</v>
      </c>
      <c r="AO3496" s="4">
        <v>1486.9282338397261</v>
      </c>
      <c r="AP3496" s="8">
        <v>0.87918271537550852</v>
      </c>
    </row>
    <row r="3497" spans="1:42" x14ac:dyDescent="0.25">
      <c r="A3497" s="2" t="s">
        <v>10155</v>
      </c>
      <c r="B3497" t="s">
        <v>10152</v>
      </c>
      <c r="C3497" t="s">
        <v>14</v>
      </c>
      <c r="D3497" t="s">
        <v>10151</v>
      </c>
      <c r="E3497" s="3" t="s">
        <v>9916</v>
      </c>
      <c r="F3497" t="s">
        <v>10156</v>
      </c>
      <c r="G3497">
        <v>504</v>
      </c>
      <c r="H3497">
        <v>102</v>
      </c>
      <c r="I3497">
        <v>402</v>
      </c>
      <c r="J3497">
        <v>0</v>
      </c>
      <c r="K3497">
        <v>0</v>
      </c>
      <c r="L3497">
        <v>0</v>
      </c>
      <c r="M3497">
        <v>0</v>
      </c>
      <c r="N3497" s="2">
        <v>266.91617063492066</v>
      </c>
      <c r="O3497" s="2">
        <v>504.94945674999997</v>
      </c>
      <c r="P3497" s="2">
        <v>239.34</v>
      </c>
      <c r="Q3497" s="4">
        <v>1011.2056273849206</v>
      </c>
      <c r="R3497" s="5">
        <v>4.7E-2</v>
      </c>
      <c r="S3497" s="6">
        <v>1058.7322918720117</v>
      </c>
      <c r="T3497" s="4">
        <v>81.591511936339529</v>
      </c>
      <c r="U3497" s="7">
        <v>1140.3238038083512</v>
      </c>
      <c r="V3497" s="8">
        <v>0.82704933188193119</v>
      </c>
      <c r="W3497" s="7">
        <v>952.1624921980067</v>
      </c>
      <c r="X3497" s="7">
        <v>1085.7723902967593</v>
      </c>
      <c r="Y3497" s="7">
        <v>1319.9736484583657</v>
      </c>
      <c r="Z3497" s="7">
        <v>1849.8060029879016</v>
      </c>
      <c r="AA3497" s="7">
        <v>2037.9348824947658</v>
      </c>
      <c r="AB3497" s="7">
        <v>2343.5483275712227</v>
      </c>
      <c r="AC3497" s="7">
        <v>1516.6642857142858</v>
      </c>
      <c r="AD3497" s="7">
        <v>1654.542857142857</v>
      </c>
      <c r="AE3497" s="4">
        <v>1240</v>
      </c>
      <c r="AF3497" s="4">
        <v>1414</v>
      </c>
      <c r="AG3497" s="4">
        <v>1719</v>
      </c>
      <c r="AH3497" s="4">
        <v>2409</v>
      </c>
      <c r="AI3497" s="4">
        <v>2654</v>
      </c>
      <c r="AJ3497" s="4">
        <v>3052</v>
      </c>
      <c r="AK3497" s="4">
        <v>1463.6828713004327</v>
      </c>
      <c r="AL3497" s="8">
        <v>1.1207502131956075</v>
      </c>
      <c r="AM3497" s="4">
        <v>1328.6993448242922</v>
      </c>
      <c r="AN3497" s="8">
        <v>1.0228499194243819</v>
      </c>
      <c r="AO3497" s="4">
        <v>1193.715818348152</v>
      </c>
      <c r="AP3497" s="8">
        <v>0.92494962565315653</v>
      </c>
    </row>
    <row r="3498" spans="1:42" x14ac:dyDescent="0.25">
      <c r="A3498" s="2" t="s">
        <v>10157</v>
      </c>
      <c r="B3498" t="s">
        <v>10152</v>
      </c>
      <c r="C3498" t="s">
        <v>14</v>
      </c>
      <c r="D3498" t="s">
        <v>10151</v>
      </c>
      <c r="E3498" s="3" t="s">
        <v>9916</v>
      </c>
      <c r="F3498" t="s">
        <v>10158</v>
      </c>
      <c r="G3498">
        <v>160</v>
      </c>
      <c r="H3498">
        <v>0</v>
      </c>
      <c r="I3498">
        <v>63</v>
      </c>
      <c r="J3498">
        <v>97</v>
      </c>
      <c r="K3498">
        <v>0</v>
      </c>
      <c r="L3498">
        <v>0</v>
      </c>
      <c r="M3498">
        <v>0</v>
      </c>
      <c r="N3498" s="2">
        <v>299.93906250000003</v>
      </c>
      <c r="O3498" s="2">
        <v>501.59497179279282</v>
      </c>
      <c r="P3498" s="2">
        <v>388.48</v>
      </c>
      <c r="Q3498" s="4">
        <v>1190.014034292793</v>
      </c>
      <c r="R3498" s="5">
        <v>4.7E-2</v>
      </c>
      <c r="S3498" s="6">
        <v>1245.9446939045542</v>
      </c>
      <c r="T3498" s="4">
        <v>0</v>
      </c>
      <c r="U3498" s="7">
        <v>1245.9446939045542</v>
      </c>
      <c r="V3498" s="8">
        <v>0.77924812283681688</v>
      </c>
      <c r="W3498" s="7">
        <v>966.2676723176528</v>
      </c>
      <c r="X3498" s="7">
        <v>1101.856845691259</v>
      </c>
      <c r="Y3498" s="7">
        <v>1339.5275231564881</v>
      </c>
      <c r="Z3498" s="7">
        <v>1877.2087279138916</v>
      </c>
      <c r="AA3498" s="7">
        <v>2068.1245180089118</v>
      </c>
      <c r="AB3498" s="7">
        <v>2378.2652708979649</v>
      </c>
      <c r="AC3498" s="7">
        <v>1758.7968750000002</v>
      </c>
      <c r="AD3498" s="7">
        <v>1918.6875</v>
      </c>
      <c r="AE3498" s="4">
        <v>1240</v>
      </c>
      <c r="AF3498" s="4">
        <v>1414</v>
      </c>
      <c r="AG3498" s="4">
        <v>1719</v>
      </c>
      <c r="AH3498" s="4">
        <v>2409</v>
      </c>
      <c r="AI3498" s="4">
        <v>2654</v>
      </c>
      <c r="AJ3498" s="4">
        <v>3052</v>
      </c>
      <c r="AK3498" s="4">
        <v>1782.5542507667055</v>
      </c>
      <c r="AL3498" s="8">
        <v>1.1148585170435763</v>
      </c>
      <c r="AM3498" s="4">
        <v>1603.6843984793218</v>
      </c>
      <c r="AN3498" s="8">
        <v>1.0029883856413231</v>
      </c>
      <c r="AO3498" s="4">
        <v>1424.8145461919382</v>
      </c>
      <c r="AP3498" s="8">
        <v>0.8911182542390701</v>
      </c>
    </row>
    <row r="3499" spans="1:42" x14ac:dyDescent="0.25">
      <c r="A3499" s="2" t="s">
        <v>10159</v>
      </c>
      <c r="B3499" t="s">
        <v>10152</v>
      </c>
      <c r="C3499" t="s">
        <v>14</v>
      </c>
      <c r="D3499" t="s">
        <v>10151</v>
      </c>
      <c r="E3499" s="3" t="s">
        <v>9916</v>
      </c>
      <c r="F3499" t="s">
        <v>10160</v>
      </c>
      <c r="G3499">
        <v>190</v>
      </c>
      <c r="H3499">
        <v>78</v>
      </c>
      <c r="I3499">
        <v>112</v>
      </c>
      <c r="J3499">
        <v>0</v>
      </c>
      <c r="K3499">
        <v>0</v>
      </c>
      <c r="L3499">
        <v>0</v>
      </c>
      <c r="M3499">
        <v>0</v>
      </c>
      <c r="N3499" s="2">
        <v>269.86885964912284</v>
      </c>
      <c r="O3499" s="2">
        <v>492.40855631578955</v>
      </c>
      <c r="P3499" s="2">
        <v>277.33</v>
      </c>
      <c r="Q3499" s="4">
        <v>1039.6074159649124</v>
      </c>
      <c r="R3499" s="5">
        <v>4.7E-2</v>
      </c>
      <c r="S3499" s="6">
        <v>1088.4689645152632</v>
      </c>
      <c r="T3499" s="4">
        <v>0</v>
      </c>
      <c r="U3499" s="7">
        <v>1088.4689645152632</v>
      </c>
      <c r="V3499" s="8">
        <v>0.81073630769734373</v>
      </c>
      <c r="W3499" s="7">
        <v>1005.3130215447062</v>
      </c>
      <c r="X3499" s="7">
        <v>1146.381139084044</v>
      </c>
      <c r="Y3499" s="7">
        <v>1393.6557129317339</v>
      </c>
      <c r="Z3499" s="7">
        <v>1953.0637652429009</v>
      </c>
      <c r="AA3499" s="7">
        <v>2151.6941606287501</v>
      </c>
      <c r="AB3499" s="7">
        <v>2474.367211092293</v>
      </c>
      <c r="AC3499" s="7">
        <v>1476.8252631578948</v>
      </c>
      <c r="AD3499" s="7">
        <v>1611.0821052631577</v>
      </c>
      <c r="AE3499" s="4">
        <v>1240</v>
      </c>
      <c r="AF3499" s="4">
        <v>1414</v>
      </c>
      <c r="AG3499" s="4">
        <v>1719</v>
      </c>
      <c r="AH3499" s="4">
        <v>2409</v>
      </c>
      <c r="AI3499" s="4">
        <v>2654</v>
      </c>
      <c r="AJ3499" s="4">
        <v>3052</v>
      </c>
      <c r="AK3499" s="4">
        <v>1505.5088789220529</v>
      </c>
      <c r="AL3499" s="8">
        <v>1.1213647329360459</v>
      </c>
      <c r="AM3499" s="4">
        <v>1366.4955741197898</v>
      </c>
      <c r="AN3499" s="8">
        <v>1.0178219245231452</v>
      </c>
      <c r="AO3499" s="4">
        <v>1227.4822693175263</v>
      </c>
      <c r="AP3499" s="8">
        <v>0.91427911611024437</v>
      </c>
    </row>
    <row r="3500" spans="1:42" x14ac:dyDescent="0.25">
      <c r="A3500" s="2" t="s">
        <v>10161</v>
      </c>
      <c r="B3500" t="s">
        <v>10152</v>
      </c>
      <c r="C3500" t="s">
        <v>14</v>
      </c>
      <c r="D3500" t="s">
        <v>10151</v>
      </c>
      <c r="E3500" s="3" t="s">
        <v>9916</v>
      </c>
      <c r="F3500" t="s">
        <v>269</v>
      </c>
      <c r="G3500">
        <v>150</v>
      </c>
      <c r="H3500">
        <v>0</v>
      </c>
      <c r="I3500">
        <v>0</v>
      </c>
      <c r="J3500">
        <v>34</v>
      </c>
      <c r="K3500">
        <v>91</v>
      </c>
      <c r="L3500">
        <v>21</v>
      </c>
      <c r="M3500">
        <v>4</v>
      </c>
      <c r="N3500" s="2">
        <v>189.52152317880794</v>
      </c>
      <c r="O3500" s="2">
        <v>551.90044522222229</v>
      </c>
      <c r="P3500" s="2">
        <v>355.54</v>
      </c>
      <c r="Q3500" s="4">
        <v>1096.9619684010302</v>
      </c>
      <c r="R3500" s="5">
        <v>4.7E-2</v>
      </c>
      <c r="S3500" s="6">
        <v>1148.5191809158785</v>
      </c>
      <c r="T3500" s="4">
        <v>232.22131147540983</v>
      </c>
      <c r="U3500" s="7">
        <v>1380.7404923912882</v>
      </c>
      <c r="V3500" s="8">
        <v>0.59926758965730798</v>
      </c>
      <c r="W3500" s="7">
        <v>618.11412283418258</v>
      </c>
      <c r="X3500" s="7">
        <v>704.84949168349533</v>
      </c>
      <c r="Y3500" s="7">
        <v>856.88562673545152</v>
      </c>
      <c r="Z3500" s="7">
        <v>1200.8362273447949</v>
      </c>
      <c r="AA3500" s="7">
        <v>1322.9636145176778</v>
      </c>
      <c r="AB3500" s="7">
        <v>1521.3583087821978</v>
      </c>
      <c r="AC3500" s="7">
        <v>2534.4513333333334</v>
      </c>
      <c r="AD3500" s="7">
        <v>2764.8559999999998</v>
      </c>
      <c r="AE3500" s="4">
        <v>1240</v>
      </c>
      <c r="AF3500" s="4">
        <v>1414</v>
      </c>
      <c r="AG3500" s="4">
        <v>1719</v>
      </c>
      <c r="AH3500" s="4">
        <v>2409</v>
      </c>
      <c r="AI3500" s="4">
        <v>2654</v>
      </c>
      <c r="AJ3500" s="4">
        <v>3052</v>
      </c>
      <c r="AK3500" s="4">
        <v>2234.2758583080895</v>
      </c>
      <c r="AL3500" s="8">
        <v>1.0705066027815551</v>
      </c>
      <c r="AM3500" s="4">
        <v>1872.3569658440192</v>
      </c>
      <c r="AN3500" s="8">
        <v>0.91342693174013945</v>
      </c>
      <c r="AO3500" s="4">
        <v>1510.4380733799487</v>
      </c>
      <c r="AP3500" s="8">
        <v>0.7563472606987236</v>
      </c>
    </row>
    <row r="3501" spans="1:42" x14ac:dyDescent="0.25">
      <c r="A3501" s="2" t="s">
        <v>10162</v>
      </c>
      <c r="B3501" t="s">
        <v>10152</v>
      </c>
      <c r="C3501" t="s">
        <v>14</v>
      </c>
      <c r="D3501" t="s">
        <v>10151</v>
      </c>
      <c r="E3501" s="3" t="s">
        <v>9916</v>
      </c>
      <c r="F3501" t="s">
        <v>10163</v>
      </c>
      <c r="G3501">
        <v>32</v>
      </c>
      <c r="H3501">
        <v>0</v>
      </c>
      <c r="I3501">
        <v>3</v>
      </c>
      <c r="J3501">
        <v>16</v>
      </c>
      <c r="K3501">
        <v>13</v>
      </c>
      <c r="L3501">
        <v>0</v>
      </c>
      <c r="M3501">
        <v>0</v>
      </c>
      <c r="N3501" s="2">
        <v>181.515625</v>
      </c>
      <c r="O3501" s="2">
        <v>468.22883694791676</v>
      </c>
      <c r="P3501" s="2">
        <v>243.43</v>
      </c>
      <c r="Q3501" s="4">
        <v>893.17446194791683</v>
      </c>
      <c r="R3501" s="5">
        <v>4.7E-2</v>
      </c>
      <c r="S3501" s="6">
        <v>935.15366165946887</v>
      </c>
      <c r="T3501" s="4">
        <v>185.85185185185185</v>
      </c>
      <c r="U3501" s="7">
        <v>1121.0055135113207</v>
      </c>
      <c r="V3501" s="8">
        <v>0.56883079511539669</v>
      </c>
      <c r="W3501" s="7">
        <v>588.40995979651655</v>
      </c>
      <c r="X3501" s="7">
        <v>670.97716383247939</v>
      </c>
      <c r="Y3501" s="7">
        <v>815.70703297597743</v>
      </c>
      <c r="Z3501" s="7">
        <v>1143.1287041530713</v>
      </c>
      <c r="AA3501" s="7">
        <v>1259.3871236289958</v>
      </c>
      <c r="AB3501" s="7">
        <v>1448.2477397572327</v>
      </c>
      <c r="AC3501" s="7">
        <v>2167.7906250000001</v>
      </c>
      <c r="AD3501" s="7">
        <v>2364.8624999999997</v>
      </c>
      <c r="AE3501" s="4">
        <v>1240</v>
      </c>
      <c r="AF3501" s="4">
        <v>1414</v>
      </c>
      <c r="AG3501" s="4">
        <v>1719</v>
      </c>
      <c r="AH3501" s="4">
        <v>2409</v>
      </c>
      <c r="AI3501" s="4">
        <v>2654</v>
      </c>
      <c r="AJ3501" s="4">
        <v>3052</v>
      </c>
      <c r="AK3501" s="4">
        <v>1895.2430393839386</v>
      </c>
      <c r="AL3501" s="8">
        <v>1.056008063675139</v>
      </c>
      <c r="AM3501" s="4">
        <v>1586.6428822582161</v>
      </c>
      <c r="AN3501" s="8">
        <v>0.89941537020950746</v>
      </c>
      <c r="AO3501" s="4">
        <v>1243.753818785191</v>
      </c>
      <c r="AP3501" s="8">
        <v>0.72542348858102801</v>
      </c>
    </row>
    <row r="3502" spans="1:42" x14ac:dyDescent="0.25">
      <c r="A3502" s="2" t="s">
        <v>10166</v>
      </c>
      <c r="B3502" t="s">
        <v>10165</v>
      </c>
      <c r="C3502" t="s">
        <v>14</v>
      </c>
      <c r="D3502" t="s">
        <v>10164</v>
      </c>
      <c r="E3502" s="3" t="s">
        <v>9916</v>
      </c>
      <c r="F3502" t="s">
        <v>10167</v>
      </c>
      <c r="G3502">
        <v>598</v>
      </c>
      <c r="H3502">
        <v>0</v>
      </c>
      <c r="I3502">
        <v>78</v>
      </c>
      <c r="J3502">
        <v>375</v>
      </c>
      <c r="K3502">
        <v>109</v>
      </c>
      <c r="L3502">
        <v>36</v>
      </c>
      <c r="M3502">
        <v>0</v>
      </c>
      <c r="N3502" s="2">
        <v>323.44439799331104</v>
      </c>
      <c r="O3502" s="2">
        <v>657.10960523299889</v>
      </c>
      <c r="P3502" s="2">
        <v>443.31</v>
      </c>
      <c r="Q3502" s="4">
        <v>1423.8640032263099</v>
      </c>
      <c r="R3502" s="5">
        <v>4.7E-2</v>
      </c>
      <c r="S3502" s="6">
        <v>1490.7856113779465</v>
      </c>
      <c r="T3502" s="4">
        <v>0</v>
      </c>
      <c r="U3502" s="7">
        <v>1490.7856113779465</v>
      </c>
      <c r="V3502" s="8">
        <v>0.61744661301134685</v>
      </c>
      <c r="W3502" s="7">
        <v>1234.2757794096824</v>
      </c>
      <c r="X3502" s="7">
        <v>1252.7991778000228</v>
      </c>
      <c r="Y3502" s="7">
        <v>1419.5097633130865</v>
      </c>
      <c r="Z3502" s="7">
        <v>1742.4343419180211</v>
      </c>
      <c r="AA3502" s="7">
        <v>1986.9432006705142</v>
      </c>
      <c r="AB3502" s="7">
        <v>2285.1699147549948</v>
      </c>
      <c r="AC3502" s="7">
        <v>2655.8801003344483</v>
      </c>
      <c r="AD3502" s="7">
        <v>2897.3237458193976</v>
      </c>
      <c r="AE3502" s="4">
        <v>1999</v>
      </c>
      <c r="AF3502" s="4">
        <v>2029</v>
      </c>
      <c r="AG3502" s="4">
        <v>2299</v>
      </c>
      <c r="AH3502" s="4">
        <v>2822</v>
      </c>
      <c r="AI3502" s="4">
        <v>3218</v>
      </c>
      <c r="AJ3502" s="4">
        <v>3701</v>
      </c>
      <c r="AK3502" s="4">
        <v>2619.8743754170446</v>
      </c>
      <c r="AL3502" s="8">
        <v>1.0850873172308659</v>
      </c>
      <c r="AM3502" s="4">
        <v>2242.1123354039632</v>
      </c>
      <c r="AN3502" s="8">
        <v>0.92862760206448403</v>
      </c>
      <c r="AO3502" s="4">
        <v>1866.4489733909547</v>
      </c>
      <c r="AP3502" s="8">
        <v>0.77303710753791544</v>
      </c>
    </row>
    <row r="3503" spans="1:42" x14ac:dyDescent="0.25">
      <c r="A3503" s="2" t="s">
        <v>10168</v>
      </c>
      <c r="B3503" t="s">
        <v>10165</v>
      </c>
      <c r="C3503" t="s">
        <v>14</v>
      </c>
      <c r="D3503" t="s">
        <v>10164</v>
      </c>
      <c r="E3503" s="3" t="s">
        <v>9916</v>
      </c>
      <c r="F3503" t="s">
        <v>10169</v>
      </c>
      <c r="G3503">
        <v>97</v>
      </c>
      <c r="H3503">
        <v>0</v>
      </c>
      <c r="I3503">
        <v>14</v>
      </c>
      <c r="J3503">
        <v>69</v>
      </c>
      <c r="K3503">
        <v>14</v>
      </c>
      <c r="L3503">
        <v>0</v>
      </c>
      <c r="M3503">
        <v>0</v>
      </c>
      <c r="N3503" s="2">
        <v>318.09707903780071</v>
      </c>
      <c r="O3503" s="2">
        <v>556.39306643298971</v>
      </c>
      <c r="P3503" s="2">
        <v>467.26</v>
      </c>
      <c r="Q3503" s="4">
        <v>1341.7501454707904</v>
      </c>
      <c r="R3503" s="5">
        <v>4.7E-2</v>
      </c>
      <c r="S3503" s="6">
        <v>1404.8124023079174</v>
      </c>
      <c r="T3503" s="4">
        <v>0</v>
      </c>
      <c r="U3503" s="7">
        <v>1404.8124023079174</v>
      </c>
      <c r="V3503" s="8">
        <v>0.60149993610041264</v>
      </c>
      <c r="W3503" s="7">
        <v>1202.3983722647249</v>
      </c>
      <c r="X3503" s="7">
        <v>1220.4433703477373</v>
      </c>
      <c r="Y3503" s="7">
        <v>1382.8483530948486</v>
      </c>
      <c r="Z3503" s="7">
        <v>1697.4328196753645</v>
      </c>
      <c r="AA3503" s="7">
        <v>1935.6267943711275</v>
      </c>
      <c r="AB3503" s="7">
        <v>2226.1512635076269</v>
      </c>
      <c r="AC3503" s="7">
        <v>2569.0670103092784</v>
      </c>
      <c r="AD3503" s="7">
        <v>2802.6185567010307</v>
      </c>
      <c r="AE3503" s="4">
        <v>1999</v>
      </c>
      <c r="AF3503" s="4">
        <v>2029</v>
      </c>
      <c r="AG3503" s="4">
        <v>2299</v>
      </c>
      <c r="AH3503" s="4">
        <v>2822</v>
      </c>
      <c r="AI3503" s="4">
        <v>3218</v>
      </c>
      <c r="AJ3503" s="4">
        <v>3701</v>
      </c>
      <c r="AK3503" s="4">
        <v>2528.3528709075017</v>
      </c>
      <c r="AL3503" s="8">
        <v>1.0825673860735292</v>
      </c>
      <c r="AM3503" s="4">
        <v>2153.8393813743064</v>
      </c>
      <c r="AN3503" s="8">
        <v>0.9222115694158235</v>
      </c>
      <c r="AO3503" s="4">
        <v>1779.3258918411118</v>
      </c>
      <c r="AP3503" s="8">
        <v>0.76185575275811801</v>
      </c>
    </row>
    <row r="3504" spans="1:42" x14ac:dyDescent="0.25">
      <c r="A3504" s="2" t="s">
        <v>10170</v>
      </c>
      <c r="B3504" t="s">
        <v>10165</v>
      </c>
      <c r="C3504" t="s">
        <v>14</v>
      </c>
      <c r="D3504" t="s">
        <v>10164</v>
      </c>
      <c r="E3504" s="3" t="s">
        <v>9916</v>
      </c>
      <c r="F3504" t="s">
        <v>10171</v>
      </c>
      <c r="G3504">
        <v>209</v>
      </c>
      <c r="H3504">
        <v>0</v>
      </c>
      <c r="I3504">
        <v>71</v>
      </c>
      <c r="J3504">
        <v>60</v>
      </c>
      <c r="K3504">
        <v>58</v>
      </c>
      <c r="L3504">
        <v>18</v>
      </c>
      <c r="M3504">
        <v>2</v>
      </c>
      <c r="N3504" s="2">
        <v>328.31100478468903</v>
      </c>
      <c r="O3504" s="2">
        <v>582.63420775438601</v>
      </c>
      <c r="P3504" s="2">
        <v>411.75</v>
      </c>
      <c r="Q3504" s="4">
        <v>1322.6952125390751</v>
      </c>
      <c r="R3504" s="5">
        <v>4.7E-2</v>
      </c>
      <c r="S3504" s="6">
        <v>1384.8618875284114</v>
      </c>
      <c r="T3504" s="4">
        <v>0</v>
      </c>
      <c r="U3504" s="7">
        <v>1384.8618875284114</v>
      </c>
      <c r="V3504" s="8">
        <v>0.5664101136659967</v>
      </c>
      <c r="W3504" s="7">
        <v>1132.2538172183274</v>
      </c>
      <c r="X3504" s="7">
        <v>1149.2461206283074</v>
      </c>
      <c r="Y3504" s="7">
        <v>1302.1768513181264</v>
      </c>
      <c r="Z3504" s="7">
        <v>1598.4093407654427</v>
      </c>
      <c r="AA3504" s="7">
        <v>1822.7077457771773</v>
      </c>
      <c r="AB3504" s="7">
        <v>2096.2838306778535</v>
      </c>
      <c r="AC3504" s="7">
        <v>2689.4789473684214</v>
      </c>
      <c r="AD3504" s="7">
        <v>2933.977033492823</v>
      </c>
      <c r="AE3504" s="4">
        <v>1999</v>
      </c>
      <c r="AF3504" s="4">
        <v>2029</v>
      </c>
      <c r="AG3504" s="4">
        <v>2299</v>
      </c>
      <c r="AH3504" s="4">
        <v>2822</v>
      </c>
      <c r="AI3504" s="4">
        <v>3218</v>
      </c>
      <c r="AJ3504" s="4">
        <v>3701</v>
      </c>
      <c r="AK3504" s="4">
        <v>2640.4904034338551</v>
      </c>
      <c r="AL3504" s="8">
        <v>1.07996362887289</v>
      </c>
      <c r="AM3504" s="4">
        <v>2219.7212731038394</v>
      </c>
      <c r="AN3504" s="8">
        <v>0.90786856792589921</v>
      </c>
      <c r="AO3504" s="4">
        <v>1798.9521427738237</v>
      </c>
      <c r="AP3504" s="8">
        <v>0.73577350697890831</v>
      </c>
    </row>
    <row r="3505" spans="1:42" x14ac:dyDescent="0.25">
      <c r="A3505" s="2" t="s">
        <v>10172</v>
      </c>
      <c r="B3505" t="s">
        <v>10165</v>
      </c>
      <c r="C3505" t="s">
        <v>14</v>
      </c>
      <c r="D3505" t="s">
        <v>10164</v>
      </c>
      <c r="E3505" s="3" t="s">
        <v>9916</v>
      </c>
      <c r="F3505" t="s">
        <v>10173</v>
      </c>
      <c r="G3505">
        <v>250</v>
      </c>
      <c r="H3505">
        <v>52</v>
      </c>
      <c r="I3505">
        <v>178</v>
      </c>
      <c r="J3505">
        <v>18</v>
      </c>
      <c r="K3505">
        <v>2</v>
      </c>
      <c r="L3505">
        <v>0</v>
      </c>
      <c r="M3505">
        <v>0</v>
      </c>
      <c r="N3505" s="2">
        <v>296.48399999999998</v>
      </c>
      <c r="O3505" s="2">
        <v>427.23042600000002</v>
      </c>
      <c r="P3505" s="2">
        <v>394.36</v>
      </c>
      <c r="Q3505" s="4">
        <v>1118.0744260000001</v>
      </c>
      <c r="R3505" s="5">
        <v>4.7E-2</v>
      </c>
      <c r="S3505" s="6">
        <v>1170.623924022</v>
      </c>
      <c r="T3505" s="4">
        <v>0</v>
      </c>
      <c r="U3505" s="7">
        <v>1170.623924022</v>
      </c>
      <c r="V3505" s="8">
        <v>0.57144192364040025</v>
      </c>
      <c r="W3505" s="7">
        <v>1142.3124053571603</v>
      </c>
      <c r="X3505" s="7">
        <v>1159.4556630663722</v>
      </c>
      <c r="Y3505" s="7">
        <v>1313.7449824492803</v>
      </c>
      <c r="Z3505" s="7">
        <v>1612.6091085132098</v>
      </c>
      <c r="AA3505" s="7">
        <v>1838.900110274808</v>
      </c>
      <c r="AB3505" s="7">
        <v>2114.9065593931214</v>
      </c>
      <c r="AC3505" s="7">
        <v>2253.3984</v>
      </c>
      <c r="AD3505" s="7">
        <v>2458.2527999999998</v>
      </c>
      <c r="AE3505" s="4">
        <v>1999</v>
      </c>
      <c r="AF3505" s="4">
        <v>2029</v>
      </c>
      <c r="AG3505" s="4">
        <v>2299</v>
      </c>
      <c r="AH3505" s="4">
        <v>2822</v>
      </c>
      <c r="AI3505" s="4">
        <v>3218</v>
      </c>
      <c r="AJ3505" s="4">
        <v>3701</v>
      </c>
      <c r="AK3505" s="4">
        <v>2219.2991145174001</v>
      </c>
      <c r="AL3505" s="8">
        <v>1.0833543797533274</v>
      </c>
      <c r="AM3505" s="4">
        <v>1869.7407176856</v>
      </c>
      <c r="AN3505" s="8">
        <v>0.9127168943823516</v>
      </c>
      <c r="AO3505" s="4">
        <v>1520.1823208538001</v>
      </c>
      <c r="AP3505" s="8">
        <v>0.74207940901137592</v>
      </c>
    </row>
    <row r="3506" spans="1:42" x14ac:dyDescent="0.25">
      <c r="A3506" s="2" t="s">
        <v>10176</v>
      </c>
      <c r="B3506" t="s">
        <v>10175</v>
      </c>
      <c r="C3506" t="s">
        <v>14</v>
      </c>
      <c r="D3506" t="s">
        <v>10174</v>
      </c>
      <c r="E3506" s="3" t="s">
        <v>9916</v>
      </c>
      <c r="F3506" t="s">
        <v>10171</v>
      </c>
      <c r="G3506">
        <v>268</v>
      </c>
      <c r="H3506">
        <v>0</v>
      </c>
      <c r="I3506">
        <v>73</v>
      </c>
      <c r="J3506">
        <v>141</v>
      </c>
      <c r="K3506">
        <v>54</v>
      </c>
      <c r="L3506">
        <v>0</v>
      </c>
      <c r="M3506">
        <v>0</v>
      </c>
      <c r="N3506" s="2">
        <v>319.59608208955223</v>
      </c>
      <c r="O3506" s="2">
        <v>258.49622186392014</v>
      </c>
      <c r="P3506" s="2">
        <v>612.79999999999995</v>
      </c>
      <c r="Q3506" s="4">
        <v>1190.8923039534723</v>
      </c>
      <c r="R3506" s="5">
        <v>4.7E-2</v>
      </c>
      <c r="S3506" s="6">
        <v>1246.8642422392854</v>
      </c>
      <c r="T3506" s="4">
        <v>0</v>
      </c>
      <c r="U3506" s="7">
        <v>1246.8642422392854</v>
      </c>
      <c r="V3506" s="8">
        <v>0.53494297241417543</v>
      </c>
      <c r="W3506" s="7">
        <v>1069.3510018559368</v>
      </c>
      <c r="X3506" s="7">
        <v>1085.3992910283621</v>
      </c>
      <c r="Y3506" s="7">
        <v>1229.8338935801894</v>
      </c>
      <c r="Z3506" s="7">
        <v>1509.6090681528033</v>
      </c>
      <c r="AA3506" s="7">
        <v>1721.4464852288165</v>
      </c>
      <c r="AB3506" s="7">
        <v>1979.8239409048633</v>
      </c>
      <c r="AC3506" s="7">
        <v>2563.9194029850746</v>
      </c>
      <c r="AD3506" s="7">
        <v>2797.0029850746268</v>
      </c>
      <c r="AE3506" s="4">
        <v>1999</v>
      </c>
      <c r="AF3506" s="4">
        <v>2029</v>
      </c>
      <c r="AG3506" s="4">
        <v>2299</v>
      </c>
      <c r="AH3506" s="4">
        <v>2822</v>
      </c>
      <c r="AI3506" s="4">
        <v>3218</v>
      </c>
      <c r="AJ3506" s="4">
        <v>3701</v>
      </c>
      <c r="AK3506" s="4">
        <v>2511.1253462181094</v>
      </c>
      <c r="AL3506" s="8">
        <v>1.0773497316740732</v>
      </c>
      <c r="AM3506" s="4">
        <v>2086.2077137604965</v>
      </c>
      <c r="AN3506" s="8">
        <v>0.89504704495186704</v>
      </c>
      <c r="AO3506" s="4">
        <v>1666.5359779998907</v>
      </c>
      <c r="AP3506" s="8">
        <v>0.71499500868302113</v>
      </c>
    </row>
    <row r="3507" spans="1:42" x14ac:dyDescent="0.25">
      <c r="A3507" s="2" t="s">
        <v>10178</v>
      </c>
      <c r="B3507" t="s">
        <v>6668</v>
      </c>
      <c r="C3507" t="s">
        <v>149</v>
      </c>
      <c r="D3507" t="s">
        <v>10177</v>
      </c>
      <c r="E3507" s="3" t="s">
        <v>9916</v>
      </c>
      <c r="F3507" t="s">
        <v>10179</v>
      </c>
      <c r="G3507">
        <v>71</v>
      </c>
      <c r="H3507">
        <v>0</v>
      </c>
      <c r="I3507">
        <v>14</v>
      </c>
      <c r="J3507">
        <v>43</v>
      </c>
      <c r="K3507">
        <v>14</v>
      </c>
      <c r="L3507">
        <v>0</v>
      </c>
      <c r="M3507">
        <v>0</v>
      </c>
      <c r="N3507" s="2">
        <v>216.92488262910797</v>
      </c>
      <c r="O3507" s="2">
        <v>235.96215436619713</v>
      </c>
      <c r="P3507" s="2">
        <v>466.6</v>
      </c>
      <c r="Q3507" s="4">
        <v>919.48703699530506</v>
      </c>
      <c r="R3507" s="5">
        <v>4.7E-2</v>
      </c>
      <c r="S3507" s="6">
        <v>962.70292773408437</v>
      </c>
      <c r="T3507" s="4">
        <v>64.115942028985501</v>
      </c>
      <c r="U3507" s="7">
        <v>1026.8188697630699</v>
      </c>
      <c r="V3507" s="8">
        <v>0.56493816063153213</v>
      </c>
      <c r="W3507" s="7">
        <v>726.69717931647631</v>
      </c>
      <c r="X3507" s="7">
        <v>800.84995271611672</v>
      </c>
      <c r="Y3507" s="7">
        <v>954.45212618680046</v>
      </c>
      <c r="Z3507" s="7">
        <v>1149.897650361567</v>
      </c>
      <c r="AA3507" s="7">
        <v>1307.2074625022328</v>
      </c>
      <c r="AB3507" s="7">
        <v>1503.1826493441397</v>
      </c>
      <c r="AC3507" s="7">
        <v>1999.3352112676059</v>
      </c>
      <c r="AD3507" s="7">
        <v>2181.092957746479</v>
      </c>
      <c r="AE3507" s="4">
        <v>1372</v>
      </c>
      <c r="AF3507" s="4">
        <v>1512</v>
      </c>
      <c r="AG3507" s="4">
        <v>1802</v>
      </c>
      <c r="AH3507" s="4">
        <v>2171</v>
      </c>
      <c r="AI3507" s="4">
        <v>2468</v>
      </c>
      <c r="AJ3507" s="4">
        <v>2838</v>
      </c>
      <c r="AK3507" s="4">
        <v>1879.1485978610015</v>
      </c>
      <c r="AL3507" s="8">
        <v>1.069150876667512</v>
      </c>
      <c r="AM3507" s="4">
        <v>1573.6667078186958</v>
      </c>
      <c r="AN3507" s="8">
        <v>0.90107997132218531</v>
      </c>
      <c r="AO3507" s="4">
        <v>1268.1848177763902</v>
      </c>
      <c r="AP3507" s="8">
        <v>0.73300906597685878</v>
      </c>
    </row>
    <row r="3508" spans="1:42" x14ac:dyDescent="0.25">
      <c r="A3508" s="2" t="s">
        <v>10181</v>
      </c>
      <c r="B3508" t="s">
        <v>1787</v>
      </c>
      <c r="C3508" t="s">
        <v>149</v>
      </c>
      <c r="D3508" t="s">
        <v>10180</v>
      </c>
      <c r="E3508" s="3" t="s">
        <v>9916</v>
      </c>
      <c r="F3508" t="s">
        <v>10182</v>
      </c>
      <c r="G3508">
        <v>90</v>
      </c>
      <c r="H3508">
        <v>0</v>
      </c>
      <c r="I3508">
        <v>34</v>
      </c>
      <c r="J3508">
        <v>36</v>
      </c>
      <c r="K3508">
        <v>20</v>
      </c>
      <c r="L3508">
        <v>0</v>
      </c>
      <c r="M3508">
        <v>0</v>
      </c>
      <c r="N3508" s="2">
        <v>220.0611111111111</v>
      </c>
      <c r="O3508" s="2">
        <v>205.7660302222223</v>
      </c>
      <c r="P3508" s="2">
        <v>467.73</v>
      </c>
      <c r="Q3508" s="4">
        <v>893.55714133333345</v>
      </c>
      <c r="R3508" s="5">
        <v>4.7E-2</v>
      </c>
      <c r="S3508" s="6">
        <v>935.55432697600008</v>
      </c>
      <c r="T3508" s="4">
        <v>51.011494252873561</v>
      </c>
      <c r="U3508" s="7">
        <v>986.56582122887369</v>
      </c>
      <c r="V3508" s="8">
        <v>0.55598574771821319</v>
      </c>
      <c r="W3508" s="7">
        <v>723.37037128989675</v>
      </c>
      <c r="X3508" s="7">
        <v>797.1836744827433</v>
      </c>
      <c r="Y3508" s="7">
        <v>950.08265966792555</v>
      </c>
      <c r="Z3508" s="7">
        <v>1144.6334373690711</v>
      </c>
      <c r="AA3508" s="7">
        <v>1301.2230877138959</v>
      </c>
      <c r="AB3508" s="7">
        <v>1496.3011032949903</v>
      </c>
      <c r="AC3508" s="7">
        <v>1951.8888888888889</v>
      </c>
      <c r="AD3508" s="7">
        <v>2129.333333333333</v>
      </c>
      <c r="AE3508" s="4">
        <v>1372</v>
      </c>
      <c r="AF3508" s="4">
        <v>1512</v>
      </c>
      <c r="AG3508" s="4">
        <v>1802</v>
      </c>
      <c r="AH3508" s="4">
        <v>2171</v>
      </c>
      <c r="AI3508" s="4">
        <v>2468</v>
      </c>
      <c r="AJ3508" s="4">
        <v>2838</v>
      </c>
      <c r="AK3508" s="4">
        <v>1859.4027934300138</v>
      </c>
      <c r="AL3508" s="8">
        <v>1.0766267119064488</v>
      </c>
      <c r="AM3508" s="4">
        <v>1551.4533046120091</v>
      </c>
      <c r="AN3508" s="8">
        <v>0.9030797238437035</v>
      </c>
      <c r="AO3508" s="4">
        <v>1243.5038157940046</v>
      </c>
      <c r="AP3508" s="8">
        <v>0.72953273578095823</v>
      </c>
    </row>
    <row r="3509" spans="1:42" x14ac:dyDescent="0.25">
      <c r="A3509" s="2" t="s">
        <v>10185</v>
      </c>
      <c r="B3509" t="s">
        <v>10184</v>
      </c>
      <c r="C3509" t="s">
        <v>14</v>
      </c>
      <c r="D3509" t="s">
        <v>10183</v>
      </c>
      <c r="E3509" s="3" t="s">
        <v>9916</v>
      </c>
      <c r="F3509" t="s">
        <v>10186</v>
      </c>
      <c r="G3509">
        <v>20</v>
      </c>
      <c r="H3509">
        <v>0</v>
      </c>
      <c r="I3509">
        <v>0</v>
      </c>
      <c r="J3509">
        <v>0</v>
      </c>
      <c r="K3509">
        <v>16</v>
      </c>
      <c r="L3509">
        <v>4</v>
      </c>
      <c r="M3509">
        <v>0</v>
      </c>
      <c r="N3509" s="2">
        <v>193.04166666666666</v>
      </c>
      <c r="O3509" s="2">
        <v>348.12957274999974</v>
      </c>
      <c r="P3509" s="2">
        <v>831.54</v>
      </c>
      <c r="Q3509" s="4">
        <v>1372.7112394166663</v>
      </c>
      <c r="R3509" s="5">
        <v>4.7E-2</v>
      </c>
      <c r="S3509" s="6">
        <v>1437.2286676692495</v>
      </c>
      <c r="T3509" s="4">
        <v>0</v>
      </c>
      <c r="U3509" s="7">
        <v>1437.2286676692495</v>
      </c>
      <c r="V3509" s="8">
        <v>0.53528069559376146</v>
      </c>
      <c r="W3509" s="7">
        <v>832.89676234389287</v>
      </c>
      <c r="X3509" s="7">
        <v>967.25221693792685</v>
      </c>
      <c r="Y3509" s="7">
        <v>1109.1016012702737</v>
      </c>
      <c r="Z3509" s="7">
        <v>1364.9657737640916</v>
      </c>
      <c r="AA3509" s="7">
        <v>1726.2802432898807</v>
      </c>
      <c r="AB3509" s="7">
        <v>1985.3560999572612</v>
      </c>
      <c r="AC3509" s="7">
        <v>2953.5000000000005</v>
      </c>
      <c r="AD3509" s="7">
        <v>3222</v>
      </c>
      <c r="AE3509" s="4">
        <v>1556</v>
      </c>
      <c r="AF3509" s="4">
        <v>1807</v>
      </c>
      <c r="AG3509" s="4">
        <v>2072</v>
      </c>
      <c r="AH3509" s="4">
        <v>2550</v>
      </c>
      <c r="AI3509" s="4">
        <v>3225</v>
      </c>
      <c r="AJ3509" s="4">
        <v>3709</v>
      </c>
      <c r="AK3509" s="4">
        <v>2850.1705018669254</v>
      </c>
      <c r="AL3509" s="8">
        <v>1.0615160155928958</v>
      </c>
      <c r="AM3509" s="4">
        <v>2379.1898904677</v>
      </c>
      <c r="AN3509" s="8">
        <v>0.88610424225985107</v>
      </c>
      <c r="AO3509" s="4">
        <v>1908.2092790684751</v>
      </c>
      <c r="AP3509" s="8">
        <v>0.71069246892680638</v>
      </c>
    </row>
    <row r="3510" spans="1:42" x14ac:dyDescent="0.25">
      <c r="A3510" s="2" t="s">
        <v>10187</v>
      </c>
      <c r="B3510" t="s">
        <v>10184</v>
      </c>
      <c r="C3510" t="s">
        <v>14</v>
      </c>
      <c r="D3510" t="s">
        <v>10183</v>
      </c>
      <c r="E3510" s="3" t="s">
        <v>9916</v>
      </c>
      <c r="F3510" t="s">
        <v>10188</v>
      </c>
      <c r="G3510">
        <v>137</v>
      </c>
      <c r="H3510">
        <v>0</v>
      </c>
      <c r="I3510">
        <v>24</v>
      </c>
      <c r="J3510">
        <v>54</v>
      </c>
      <c r="K3510">
        <v>54</v>
      </c>
      <c r="L3510">
        <v>5</v>
      </c>
      <c r="M3510">
        <v>0</v>
      </c>
      <c r="N3510" s="2">
        <v>170.69099756691</v>
      </c>
      <c r="O3510" s="2">
        <v>365.05198794160589</v>
      </c>
      <c r="P3510" s="2">
        <v>537.21</v>
      </c>
      <c r="Q3510" s="4">
        <v>1072.9529855085159</v>
      </c>
      <c r="R3510" s="5">
        <v>4.7E-2</v>
      </c>
      <c r="S3510" s="6">
        <v>1123.381775827416</v>
      </c>
      <c r="T3510" s="4">
        <v>69.099099099099092</v>
      </c>
      <c r="U3510" s="7">
        <v>1192.4808749265151</v>
      </c>
      <c r="V3510" s="8">
        <v>0.52856655654968299</v>
      </c>
      <c r="W3510" s="7">
        <v>774.79217395013563</v>
      </c>
      <c r="X3510" s="7">
        <v>899.77471614903277</v>
      </c>
      <c r="Y3510" s="7">
        <v>1031.7283961598207</v>
      </c>
      <c r="Z3510" s="7">
        <v>1269.7429585943739</v>
      </c>
      <c r="AA3510" s="7">
        <v>1605.8513888105317</v>
      </c>
      <c r="AB3510" s="7">
        <v>1846.8535817358952</v>
      </c>
      <c r="AC3510" s="7">
        <v>2481.6722627737231</v>
      </c>
      <c r="AD3510" s="7">
        <v>2707.2788321167886</v>
      </c>
      <c r="AE3510" s="4">
        <v>1556</v>
      </c>
      <c r="AF3510" s="4">
        <v>1807</v>
      </c>
      <c r="AG3510" s="4">
        <v>2072</v>
      </c>
      <c r="AH3510" s="4">
        <v>2550</v>
      </c>
      <c r="AI3510" s="4">
        <v>3225</v>
      </c>
      <c r="AJ3510" s="4">
        <v>3709</v>
      </c>
      <c r="AK3510" s="4">
        <v>2323.4327299592987</v>
      </c>
      <c r="AL3510" s="8">
        <v>1.0604885469537126</v>
      </c>
      <c r="AM3510" s="4">
        <v>1923.4157452486709</v>
      </c>
      <c r="AN3510" s="8">
        <v>0.88318121681903594</v>
      </c>
      <c r="AO3510" s="4">
        <v>1523.3987605380435</v>
      </c>
      <c r="AP3510" s="8">
        <v>0.70587388668435946</v>
      </c>
    </row>
    <row r="3511" spans="1:42" x14ac:dyDescent="0.25">
      <c r="A3511" s="2" t="s">
        <v>10189</v>
      </c>
      <c r="B3511" t="s">
        <v>10184</v>
      </c>
      <c r="C3511" t="s">
        <v>14</v>
      </c>
      <c r="D3511" t="s">
        <v>10183</v>
      </c>
      <c r="E3511" s="3" t="s">
        <v>9916</v>
      </c>
      <c r="F3511" t="s">
        <v>10190</v>
      </c>
      <c r="G3511">
        <v>25</v>
      </c>
      <c r="H3511">
        <v>0</v>
      </c>
      <c r="I3511">
        <v>25</v>
      </c>
      <c r="J3511">
        <v>0</v>
      </c>
      <c r="K3511">
        <v>0</v>
      </c>
      <c r="L3511">
        <v>0</v>
      </c>
      <c r="M3511">
        <v>0</v>
      </c>
      <c r="N3511" s="2">
        <v>132.82</v>
      </c>
      <c r="O3511" s="2">
        <v>452.74000066666673</v>
      </c>
      <c r="P3511" s="2">
        <v>284.83999999999997</v>
      </c>
      <c r="Q3511" s="4">
        <v>870.40000066666676</v>
      </c>
      <c r="R3511" s="5">
        <v>4.7E-2</v>
      </c>
      <c r="S3511" s="6">
        <v>911.30880069800003</v>
      </c>
      <c r="T3511" s="4">
        <v>67</v>
      </c>
      <c r="U3511" s="7">
        <v>978.30880069800003</v>
      </c>
      <c r="V3511" s="8">
        <v>0.54139944698284448</v>
      </c>
      <c r="W3511" s="7">
        <v>784.72412500613621</v>
      </c>
      <c r="X3511" s="7">
        <v>911.30880069799991</v>
      </c>
      <c r="Y3511" s="7">
        <v>1044.9539762292507</v>
      </c>
      <c r="Z3511" s="7">
        <v>1286.0196136026009</v>
      </c>
      <c r="AA3511" s="7">
        <v>1626.436570144466</v>
      </c>
      <c r="AB3511" s="7">
        <v>1870.5281360204106</v>
      </c>
      <c r="AC3511" s="7">
        <v>1987.7000000000003</v>
      </c>
      <c r="AD3511" s="7">
        <v>2168.4</v>
      </c>
      <c r="AE3511" s="4">
        <v>1556</v>
      </c>
      <c r="AF3511" s="4">
        <v>1807</v>
      </c>
      <c r="AG3511" s="4">
        <v>2072</v>
      </c>
      <c r="AH3511" s="4">
        <v>2550</v>
      </c>
      <c r="AI3511" s="4">
        <v>3225</v>
      </c>
      <c r="AJ3511" s="4">
        <v>3709</v>
      </c>
      <c r="AK3511" s="4">
        <v>1832.0652058309602</v>
      </c>
      <c r="AL3511" s="8">
        <v>1.0509492007918984</v>
      </c>
      <c r="AM3511" s="4">
        <v>1539.0972587432002</v>
      </c>
      <c r="AN3511" s="8">
        <v>0.88881973367083578</v>
      </c>
      <c r="AO3511" s="4">
        <v>1204.2767477857601</v>
      </c>
      <c r="AP3511" s="8">
        <v>0.70352891410390705</v>
      </c>
    </row>
    <row r="3512" spans="1:42" x14ac:dyDescent="0.25">
      <c r="A3512" s="2" t="s">
        <v>10191</v>
      </c>
      <c r="B3512" t="s">
        <v>10184</v>
      </c>
      <c r="C3512" t="s">
        <v>14</v>
      </c>
      <c r="D3512" t="s">
        <v>10183</v>
      </c>
      <c r="E3512" s="3" t="s">
        <v>9916</v>
      </c>
      <c r="F3512" t="s">
        <v>10192</v>
      </c>
      <c r="G3512">
        <v>24</v>
      </c>
      <c r="H3512">
        <v>0</v>
      </c>
      <c r="I3512">
        <v>4</v>
      </c>
      <c r="J3512">
        <v>14</v>
      </c>
      <c r="K3512">
        <v>4</v>
      </c>
      <c r="L3512">
        <v>2</v>
      </c>
      <c r="M3512">
        <v>0</v>
      </c>
      <c r="N3512" s="2">
        <v>167.86458333333334</v>
      </c>
      <c r="O3512" s="2">
        <v>519.26034322222222</v>
      </c>
      <c r="P3512" s="2">
        <v>258.91000000000003</v>
      </c>
      <c r="Q3512" s="4">
        <v>946.03492655555556</v>
      </c>
      <c r="R3512" s="5">
        <v>4.7E-2</v>
      </c>
      <c r="S3512" s="6">
        <v>990.49856810366657</v>
      </c>
      <c r="T3512" s="4">
        <v>148.65217391304347</v>
      </c>
      <c r="U3512" s="7">
        <v>1139.15074201671</v>
      </c>
      <c r="V3512" s="8">
        <v>0.5169537837688809</v>
      </c>
      <c r="W3512" s="7">
        <v>699.4134275094226</v>
      </c>
      <c r="X3512" s="7">
        <v>812.23654467193217</v>
      </c>
      <c r="Y3512" s="7">
        <v>931.35258470406393</v>
      </c>
      <c r="Z3512" s="7">
        <v>1146.2109512525883</v>
      </c>
      <c r="AA3512" s="7">
        <v>1449.6197324665088</v>
      </c>
      <c r="AB3512" s="7">
        <v>1667.1750659591569</v>
      </c>
      <c r="AC3512" s="7">
        <v>2423.9416666666671</v>
      </c>
      <c r="AD3512" s="7">
        <v>2644.3</v>
      </c>
      <c r="AE3512" s="4">
        <v>1556</v>
      </c>
      <c r="AF3512" s="4">
        <v>1807</v>
      </c>
      <c r="AG3512" s="4">
        <v>2072</v>
      </c>
      <c r="AH3512" s="4">
        <v>2550</v>
      </c>
      <c r="AI3512" s="4">
        <v>3225</v>
      </c>
      <c r="AJ3512" s="4">
        <v>3709</v>
      </c>
      <c r="AK3512" s="4">
        <v>2155.522512016129</v>
      </c>
      <c r="AL3512" s="8">
        <v>1.0456489895681302</v>
      </c>
      <c r="AM3512" s="4">
        <v>1767.1811973786414</v>
      </c>
      <c r="AN3512" s="8">
        <v>0.86941725430171379</v>
      </c>
      <c r="AO3512" s="4">
        <v>1378.839882741154</v>
      </c>
      <c r="AP3512" s="8">
        <v>0.69318551903529735</v>
      </c>
    </row>
    <row r="3513" spans="1:42" x14ac:dyDescent="0.25">
      <c r="A3513" s="2" t="s">
        <v>10193</v>
      </c>
      <c r="B3513" t="s">
        <v>10184</v>
      </c>
      <c r="C3513" t="s">
        <v>14</v>
      </c>
      <c r="D3513" t="s">
        <v>10183</v>
      </c>
      <c r="E3513" s="3" t="s">
        <v>9916</v>
      </c>
      <c r="F3513" t="s">
        <v>10194</v>
      </c>
      <c r="G3513">
        <v>25</v>
      </c>
      <c r="H3513">
        <v>0</v>
      </c>
      <c r="I3513">
        <v>4</v>
      </c>
      <c r="J3513">
        <v>11</v>
      </c>
      <c r="K3513">
        <v>9</v>
      </c>
      <c r="L3513">
        <v>1</v>
      </c>
      <c r="M3513">
        <v>0</v>
      </c>
      <c r="N3513" s="2">
        <v>175.60333333333332</v>
      </c>
      <c r="O3513" s="2">
        <v>429.35730133333345</v>
      </c>
      <c r="P3513" s="2">
        <v>313.98</v>
      </c>
      <c r="Q3513" s="4">
        <v>918.94063466666682</v>
      </c>
      <c r="R3513" s="5">
        <v>4.7E-2</v>
      </c>
      <c r="S3513" s="6">
        <v>962.13084449600012</v>
      </c>
      <c r="T3513" s="4">
        <v>152.91999999999999</v>
      </c>
      <c r="U3513" s="7">
        <v>1115.0508444960001</v>
      </c>
      <c r="V3513" s="8">
        <v>0.49606319267550492</v>
      </c>
      <c r="W3513" s="7">
        <v>666.01814842769647</v>
      </c>
      <c r="X3513" s="7">
        <v>773.45423792342376</v>
      </c>
      <c r="Y3513" s="7">
        <v>886.88277862608425</v>
      </c>
      <c r="Z3513" s="7">
        <v>1091.4821841199396</v>
      </c>
      <c r="AA3513" s="7">
        <v>1380.4039387399237</v>
      </c>
      <c r="AB3513" s="7">
        <v>1587.5715376081787</v>
      </c>
      <c r="AC3513" s="7">
        <v>2472.5800000000004</v>
      </c>
      <c r="AD3513" s="7">
        <v>2697.36</v>
      </c>
      <c r="AE3513" s="4">
        <v>1556</v>
      </c>
      <c r="AF3513" s="4">
        <v>1807</v>
      </c>
      <c r="AG3513" s="4">
        <v>2072</v>
      </c>
      <c r="AH3513" s="4">
        <v>2550</v>
      </c>
      <c r="AI3513" s="4">
        <v>3225</v>
      </c>
      <c r="AJ3513" s="4">
        <v>3709</v>
      </c>
      <c r="AK3513" s="4">
        <v>2199.7148645587204</v>
      </c>
      <c r="AL3513" s="8">
        <v>1.0466388755933447</v>
      </c>
      <c r="AM3513" s="4">
        <v>1805.9381309024</v>
      </c>
      <c r="AN3513" s="8">
        <v>0.87145570375585013</v>
      </c>
      <c r="AO3513" s="4">
        <v>1355.9075781523204</v>
      </c>
      <c r="AP3513" s="8">
        <v>0.67124636451299957</v>
      </c>
    </row>
    <row r="3514" spans="1:42" x14ac:dyDescent="0.25">
      <c r="A3514" s="2" t="s">
        <v>10195</v>
      </c>
      <c r="B3514" t="s">
        <v>10184</v>
      </c>
      <c r="C3514" t="s">
        <v>14</v>
      </c>
      <c r="D3514" t="s">
        <v>10183</v>
      </c>
      <c r="E3514" s="3" t="s">
        <v>9916</v>
      </c>
      <c r="F3514" t="s">
        <v>10196</v>
      </c>
      <c r="G3514">
        <v>25</v>
      </c>
      <c r="H3514">
        <v>0</v>
      </c>
      <c r="I3514">
        <v>5</v>
      </c>
      <c r="J3514">
        <v>18</v>
      </c>
      <c r="K3514">
        <v>2</v>
      </c>
      <c r="L3514">
        <v>0</v>
      </c>
      <c r="M3514">
        <v>0</v>
      </c>
      <c r="N3514" s="2">
        <v>165.59333333333333</v>
      </c>
      <c r="O3514" s="2">
        <v>545.00695566666661</v>
      </c>
      <c r="P3514" s="2">
        <v>271.75</v>
      </c>
      <c r="Q3514" s="4">
        <v>982.35028899999998</v>
      </c>
      <c r="R3514" s="5">
        <v>4.7E-2</v>
      </c>
      <c r="S3514" s="6">
        <v>1028.5207525829999</v>
      </c>
      <c r="T3514" s="4">
        <v>139.59090909090909</v>
      </c>
      <c r="U3514" s="7">
        <v>1168.1116616739089</v>
      </c>
      <c r="V3514" s="8">
        <v>0.56780524473270455</v>
      </c>
      <c r="W3514" s="7">
        <v>777.92493390131813</v>
      </c>
      <c r="X3514" s="7">
        <v>903.4128249098211</v>
      </c>
      <c r="Y3514" s="7">
        <v>1035.9000405164081</v>
      </c>
      <c r="Z3514" s="7">
        <v>1274.8769803652706</v>
      </c>
      <c r="AA3514" s="7">
        <v>1612.344416344313</v>
      </c>
      <c r="AB3514" s="7">
        <v>1854.3210667352112</v>
      </c>
      <c r="AC3514" s="7">
        <v>2262.9639999999999</v>
      </c>
      <c r="AD3514" s="7">
        <v>2468.6879999999996</v>
      </c>
      <c r="AE3514" s="4">
        <v>1556</v>
      </c>
      <c r="AF3514" s="4">
        <v>1807</v>
      </c>
      <c r="AG3514" s="4">
        <v>2072</v>
      </c>
      <c r="AH3514" s="4">
        <v>2550</v>
      </c>
      <c r="AI3514" s="4">
        <v>3225</v>
      </c>
      <c r="AJ3514" s="4">
        <v>3709</v>
      </c>
      <c r="AK3514" s="4">
        <v>2032.5003975995601</v>
      </c>
      <c r="AL3514" s="8">
        <v>1.0558278599922564</v>
      </c>
      <c r="AM3514" s="4">
        <v>1713.0523287306546</v>
      </c>
      <c r="AN3514" s="8">
        <v>0.90054793695512625</v>
      </c>
      <c r="AO3514" s="4">
        <v>1347.9688214519056</v>
      </c>
      <c r="AP3514" s="8">
        <v>0.72308516776983467</v>
      </c>
    </row>
    <row r="3515" spans="1:42" x14ac:dyDescent="0.25">
      <c r="A3515" s="2" t="s">
        <v>10197</v>
      </c>
      <c r="B3515" t="s">
        <v>10184</v>
      </c>
      <c r="C3515" t="s">
        <v>14</v>
      </c>
      <c r="D3515" t="s">
        <v>10183</v>
      </c>
      <c r="E3515" s="3" t="s">
        <v>9916</v>
      </c>
      <c r="F3515" t="s">
        <v>10198</v>
      </c>
      <c r="G3515">
        <v>21</v>
      </c>
      <c r="H3515">
        <v>0</v>
      </c>
      <c r="I3515">
        <v>21</v>
      </c>
      <c r="J3515">
        <v>0</v>
      </c>
      <c r="K3515">
        <v>0</v>
      </c>
      <c r="L3515">
        <v>0</v>
      </c>
      <c r="M3515">
        <v>0</v>
      </c>
      <c r="N3515" s="2">
        <v>119.2936507936508</v>
      </c>
      <c r="O3515" s="2">
        <v>395.70424763492053</v>
      </c>
      <c r="P3515" s="2">
        <v>209.05</v>
      </c>
      <c r="Q3515" s="4">
        <v>724.04789842857144</v>
      </c>
      <c r="R3515" s="5">
        <v>4.7E-2</v>
      </c>
      <c r="S3515" s="6">
        <v>758.07814965471425</v>
      </c>
      <c r="T3515" s="4">
        <v>95.95</v>
      </c>
      <c r="U3515" s="7">
        <v>854.0281496547143</v>
      </c>
      <c r="V3515" s="8">
        <v>0.47262210827599022</v>
      </c>
      <c r="W3515" s="7">
        <v>652.77786434019663</v>
      </c>
      <c r="X3515" s="7">
        <v>758.07814965471414</v>
      </c>
      <c r="Y3515" s="7">
        <v>869.25175765609731</v>
      </c>
      <c r="Z3515" s="7">
        <v>1069.7837751076488</v>
      </c>
      <c r="AA3515" s="7">
        <v>1352.9618332243792</v>
      </c>
      <c r="AB3515" s="7">
        <v>1556.0109889703015</v>
      </c>
      <c r="AC3515" s="7">
        <v>1987.7000000000003</v>
      </c>
      <c r="AD3515" s="7">
        <v>2168.4</v>
      </c>
      <c r="AE3515" s="4">
        <v>1556</v>
      </c>
      <c r="AF3515" s="4">
        <v>1807</v>
      </c>
      <c r="AG3515" s="4">
        <v>2072</v>
      </c>
      <c r="AH3515" s="4">
        <v>2550</v>
      </c>
      <c r="AI3515" s="4">
        <v>3225</v>
      </c>
      <c r="AJ3515" s="4">
        <v>3709</v>
      </c>
      <c r="AK3515" s="4">
        <v>1758.2220332976126</v>
      </c>
      <c r="AL3515" s="8">
        <v>1.0261051650789224</v>
      </c>
      <c r="AM3515" s="4">
        <v>1424.8407387499797</v>
      </c>
      <c r="AN3515" s="8">
        <v>0.84161081281127825</v>
      </c>
      <c r="AO3515" s="4">
        <v>1091.459444202347</v>
      </c>
      <c r="AP3515" s="8">
        <v>0.65711646054363415</v>
      </c>
    </row>
    <row r="3516" spans="1:42" x14ac:dyDescent="0.25">
      <c r="A3516" s="2" t="s">
        <v>10199</v>
      </c>
      <c r="B3516" t="s">
        <v>10184</v>
      </c>
      <c r="C3516" t="s">
        <v>14</v>
      </c>
      <c r="D3516" t="s">
        <v>10183</v>
      </c>
      <c r="E3516" s="3" t="s">
        <v>9916</v>
      </c>
      <c r="F3516" t="s">
        <v>10200</v>
      </c>
      <c r="G3516">
        <v>16</v>
      </c>
      <c r="H3516">
        <v>0</v>
      </c>
      <c r="I3516">
        <v>16</v>
      </c>
      <c r="J3516">
        <v>0</v>
      </c>
      <c r="K3516">
        <v>0</v>
      </c>
      <c r="L3516">
        <v>0</v>
      </c>
      <c r="M3516">
        <v>0</v>
      </c>
      <c r="N3516" s="2">
        <v>121.64583333333333</v>
      </c>
      <c r="O3516" s="2">
        <v>407.21581799999996</v>
      </c>
      <c r="P3516" s="2">
        <v>198.33</v>
      </c>
      <c r="Q3516" s="4">
        <v>727.19165133333331</v>
      </c>
      <c r="R3516" s="5">
        <v>4.7E-2</v>
      </c>
      <c r="S3516" s="6">
        <v>761.36965894599996</v>
      </c>
      <c r="T3516" s="4">
        <v>101</v>
      </c>
      <c r="U3516" s="7">
        <v>862.36965894599996</v>
      </c>
      <c r="V3516" s="8">
        <v>0.47723832813835082</v>
      </c>
      <c r="W3516" s="7">
        <v>655.61216896512235</v>
      </c>
      <c r="X3516" s="7">
        <v>761.36965894599996</v>
      </c>
      <c r="Y3516" s="7">
        <v>873.02597306923735</v>
      </c>
      <c r="Z3516" s="7">
        <v>1074.4286830726619</v>
      </c>
      <c r="AA3516" s="7">
        <v>1358.8362756507195</v>
      </c>
      <c r="AB3516" s="7">
        <v>1562.7670531437266</v>
      </c>
      <c r="AC3516" s="7">
        <v>1987.7000000000003</v>
      </c>
      <c r="AD3516" s="7">
        <v>2168.4</v>
      </c>
      <c r="AE3516" s="4">
        <v>1556</v>
      </c>
      <c r="AF3516" s="4">
        <v>1807</v>
      </c>
      <c r="AG3516" s="4">
        <v>2072</v>
      </c>
      <c r="AH3516" s="4">
        <v>2550</v>
      </c>
      <c r="AI3516" s="4">
        <v>3225</v>
      </c>
      <c r="AJ3516" s="4">
        <v>3709</v>
      </c>
      <c r="AK3516" s="4">
        <v>1775.6232048057502</v>
      </c>
      <c r="AL3516" s="8">
        <v>1.0385297204237689</v>
      </c>
      <c r="AM3516" s="4">
        <v>1413.3897955701252</v>
      </c>
      <c r="AN3516" s="8">
        <v>0.83806850889326245</v>
      </c>
      <c r="AO3516" s="4">
        <v>1051.1563863345</v>
      </c>
      <c r="AP3516" s="8">
        <v>0.6376072973627559</v>
      </c>
    </row>
    <row r="3517" spans="1:42" x14ac:dyDescent="0.25">
      <c r="A3517" s="2" t="s">
        <v>10201</v>
      </c>
      <c r="B3517" t="s">
        <v>10184</v>
      </c>
      <c r="C3517" t="s">
        <v>14</v>
      </c>
      <c r="D3517" t="s">
        <v>10183</v>
      </c>
      <c r="E3517" s="3" t="s">
        <v>9916</v>
      </c>
      <c r="F3517" t="s">
        <v>10202</v>
      </c>
      <c r="G3517">
        <v>308</v>
      </c>
      <c r="H3517">
        <v>12</v>
      </c>
      <c r="I3517">
        <v>268</v>
      </c>
      <c r="J3517">
        <v>28</v>
      </c>
      <c r="K3517">
        <v>0</v>
      </c>
      <c r="L3517">
        <v>0</v>
      </c>
      <c r="M3517">
        <v>0</v>
      </c>
      <c r="N3517" s="2">
        <v>307.90719696969694</v>
      </c>
      <c r="O3517" s="2">
        <v>396.2764266060608</v>
      </c>
      <c r="P3517" s="2">
        <v>351.28</v>
      </c>
      <c r="Q3517" s="4">
        <v>1055.4636235757578</v>
      </c>
      <c r="R3517" s="5">
        <v>4.7E-2</v>
      </c>
      <c r="S3517" s="6">
        <v>1105.0704138838182</v>
      </c>
      <c r="T3517" s="4">
        <v>0</v>
      </c>
      <c r="U3517" s="7">
        <v>1105.0704138838182</v>
      </c>
      <c r="V3517" s="8">
        <v>0.60674426073012888</v>
      </c>
      <c r="W3517" s="7">
        <v>944.09406969608074</v>
      </c>
      <c r="X3517" s="7">
        <v>1096.3868791393429</v>
      </c>
      <c r="Y3517" s="7">
        <v>1257.1741082328272</v>
      </c>
      <c r="Z3517" s="7">
        <v>1547.1978648618287</v>
      </c>
      <c r="AA3517" s="7">
        <v>1956.7502408546659</v>
      </c>
      <c r="AB3517" s="7">
        <v>2250.4144630480482</v>
      </c>
      <c r="AC3517" s="7">
        <v>2003.4428571428573</v>
      </c>
      <c r="AD3517" s="7">
        <v>2185.574025974026</v>
      </c>
      <c r="AE3517" s="4">
        <v>1556</v>
      </c>
      <c r="AF3517" s="4">
        <v>1807</v>
      </c>
      <c r="AG3517" s="4">
        <v>2072</v>
      </c>
      <c r="AH3517" s="4">
        <v>2550</v>
      </c>
      <c r="AI3517" s="4">
        <v>3225</v>
      </c>
      <c r="AJ3517" s="4">
        <v>3709</v>
      </c>
      <c r="AK3517" s="4">
        <v>1990.0028361898371</v>
      </c>
      <c r="AL3517" s="8">
        <v>1.0926206914284513</v>
      </c>
      <c r="AM3517" s="4">
        <v>1692.8955608307767</v>
      </c>
      <c r="AN3517" s="8">
        <v>0.92949250350446588</v>
      </c>
      <c r="AO3517" s="4">
        <v>1398.9829873572974</v>
      </c>
      <c r="AP3517" s="8">
        <v>0.76811838211729733</v>
      </c>
    </row>
    <row r="3518" spans="1:42" x14ac:dyDescent="0.25">
      <c r="A3518" s="2" t="s">
        <v>10203</v>
      </c>
      <c r="B3518" t="s">
        <v>10184</v>
      </c>
      <c r="C3518" t="s">
        <v>14</v>
      </c>
      <c r="D3518" t="s">
        <v>10183</v>
      </c>
      <c r="E3518" s="3" t="s">
        <v>9916</v>
      </c>
      <c r="F3518" t="s">
        <v>10204</v>
      </c>
      <c r="G3518">
        <v>384</v>
      </c>
      <c r="H3518">
        <v>12</v>
      </c>
      <c r="I3518">
        <v>332</v>
      </c>
      <c r="J3518">
        <v>40</v>
      </c>
      <c r="K3518">
        <v>0</v>
      </c>
      <c r="L3518">
        <v>0</v>
      </c>
      <c r="M3518">
        <v>0</v>
      </c>
      <c r="N3518" s="2">
        <v>310.49348958333331</v>
      </c>
      <c r="O3518" s="2">
        <v>377.52814105121541</v>
      </c>
      <c r="P3518" s="2">
        <v>351.76</v>
      </c>
      <c r="Q3518" s="4">
        <v>1039.7816306345487</v>
      </c>
      <c r="R3518" s="5">
        <v>4.7E-2</v>
      </c>
      <c r="S3518" s="6">
        <v>1088.6513672743724</v>
      </c>
      <c r="T3518" s="4">
        <v>0</v>
      </c>
      <c r="U3518" s="7">
        <v>1088.6513672743724</v>
      </c>
      <c r="V3518" s="8">
        <v>0.59594644012533426</v>
      </c>
      <c r="W3518" s="7">
        <v>927.29266083502034</v>
      </c>
      <c r="X3518" s="7">
        <v>1076.8752173064793</v>
      </c>
      <c r="Y3518" s="7">
        <v>1234.8010239396929</v>
      </c>
      <c r="Z3518" s="7">
        <v>1519.6634223196027</v>
      </c>
      <c r="AA3518" s="7">
        <v>1921.9272694042036</v>
      </c>
      <c r="AB3518" s="7">
        <v>2210.365346424865</v>
      </c>
      <c r="AC3518" s="7">
        <v>2009.4364583333336</v>
      </c>
      <c r="AD3518" s="7">
        <v>2192.1125000000002</v>
      </c>
      <c r="AE3518" s="4">
        <v>1556</v>
      </c>
      <c r="AF3518" s="4">
        <v>1807</v>
      </c>
      <c r="AG3518" s="4">
        <v>2072</v>
      </c>
      <c r="AH3518" s="4">
        <v>2550</v>
      </c>
      <c r="AI3518" s="4">
        <v>3225</v>
      </c>
      <c r="AJ3518" s="4">
        <v>3709</v>
      </c>
      <c r="AK3518" s="4">
        <v>1993.4675913349138</v>
      </c>
      <c r="AL3518" s="8">
        <v>1.0912583681731189</v>
      </c>
      <c r="AM3518" s="4">
        <v>1691.8621833147333</v>
      </c>
      <c r="AN3518" s="8">
        <v>0.92615439215719075</v>
      </c>
      <c r="AO3518" s="4">
        <v>1390.2567752945531</v>
      </c>
      <c r="AP3518" s="8">
        <v>0.76105041614126268</v>
      </c>
    </row>
    <row r="3519" spans="1:42" x14ac:dyDescent="0.25">
      <c r="A3519" s="2" t="s">
        <v>10207</v>
      </c>
      <c r="B3519" t="s">
        <v>10206</v>
      </c>
      <c r="C3519" t="s">
        <v>14</v>
      </c>
      <c r="D3519" t="s">
        <v>10205</v>
      </c>
      <c r="E3519" s="3" t="s">
        <v>9916</v>
      </c>
      <c r="F3519" t="s">
        <v>10208</v>
      </c>
      <c r="G3519">
        <v>259</v>
      </c>
      <c r="H3519">
        <v>0</v>
      </c>
      <c r="I3519">
        <v>31</v>
      </c>
      <c r="J3519">
        <v>153</v>
      </c>
      <c r="K3519">
        <v>66</v>
      </c>
      <c r="L3519">
        <v>9</v>
      </c>
      <c r="M3519">
        <v>0</v>
      </c>
      <c r="N3519" s="2">
        <v>329.59652509652511</v>
      </c>
      <c r="O3519" s="2">
        <v>686.78091456241964</v>
      </c>
      <c r="P3519" s="2">
        <v>499.89</v>
      </c>
      <c r="Q3519" s="4">
        <v>1516.2674396589446</v>
      </c>
      <c r="R3519" s="5">
        <v>4.7E-2</v>
      </c>
      <c r="S3519" s="6">
        <v>1587.5320093229147</v>
      </c>
      <c r="T3519" s="4">
        <v>0</v>
      </c>
      <c r="U3519" s="7">
        <v>1587.5320093229147</v>
      </c>
      <c r="V3519" s="8">
        <v>0.70212871865150783</v>
      </c>
      <c r="W3519" s="7">
        <v>1081.2782267233222</v>
      </c>
      <c r="X3519" s="7">
        <v>1215.3848119857601</v>
      </c>
      <c r="Y3519" s="7">
        <v>1527.8320917856811</v>
      </c>
      <c r="Z3519" s="7">
        <v>1840.9815003042538</v>
      </c>
      <c r="AA3519" s="7">
        <v>2025.6413533096004</v>
      </c>
      <c r="AB3519" s="7">
        <v>2329.6630884857032</v>
      </c>
      <c r="AC3519" s="7">
        <v>2487.1297297297301</v>
      </c>
      <c r="AD3519" s="7">
        <v>2713.2324324324322</v>
      </c>
      <c r="AE3519" s="4">
        <v>1540</v>
      </c>
      <c r="AF3519" s="4">
        <v>1731</v>
      </c>
      <c r="AG3519" s="4">
        <v>2176</v>
      </c>
      <c r="AH3519" s="4">
        <v>2622</v>
      </c>
      <c r="AI3519" s="4">
        <v>2885</v>
      </c>
      <c r="AJ3519" s="4">
        <v>3318</v>
      </c>
      <c r="AK3519" s="4">
        <v>2479.2499236220174</v>
      </c>
      <c r="AL3519" s="8">
        <v>1.0965149438668704</v>
      </c>
      <c r="AM3519" s="4">
        <v>2180.7349136849789</v>
      </c>
      <c r="AN3519" s="8">
        <v>0.96448865388061178</v>
      </c>
      <c r="AO3519" s="4">
        <v>1882.2199037479402</v>
      </c>
      <c r="AP3519" s="8">
        <v>0.83246236389435302</v>
      </c>
    </row>
    <row r="3520" spans="1:42" x14ac:dyDescent="0.25">
      <c r="A3520" s="2" t="s">
        <v>10209</v>
      </c>
      <c r="B3520" t="s">
        <v>10206</v>
      </c>
      <c r="C3520" t="s">
        <v>14</v>
      </c>
      <c r="D3520" t="s">
        <v>10205</v>
      </c>
      <c r="E3520" s="3" t="s">
        <v>9916</v>
      </c>
      <c r="F3520" t="s">
        <v>10210</v>
      </c>
      <c r="G3520">
        <v>26</v>
      </c>
      <c r="H3520">
        <v>0</v>
      </c>
      <c r="I3520">
        <v>26</v>
      </c>
      <c r="J3520">
        <v>0</v>
      </c>
      <c r="K3520">
        <v>0</v>
      </c>
      <c r="L3520">
        <v>0</v>
      </c>
      <c r="M3520">
        <v>0</v>
      </c>
      <c r="N3520" s="2">
        <v>115.33974358974359</v>
      </c>
      <c r="O3520" s="2">
        <v>498.76594092307698</v>
      </c>
      <c r="P3520" s="2">
        <v>204</v>
      </c>
      <c r="Q3520" s="4">
        <v>818.10568451282052</v>
      </c>
      <c r="R3520" s="5">
        <v>4.7E-2</v>
      </c>
      <c r="S3520" s="6">
        <v>856.55665168492305</v>
      </c>
      <c r="T3520" s="4">
        <v>100</v>
      </c>
      <c r="U3520" s="7">
        <v>956.55665168492305</v>
      </c>
      <c r="V3520" s="8">
        <v>0.55260349606292491</v>
      </c>
      <c r="W3520" s="7">
        <v>762.04346828121402</v>
      </c>
      <c r="X3520" s="7">
        <v>856.55665168492294</v>
      </c>
      <c r="Y3520" s="7">
        <v>1076.7575240129361</v>
      </c>
      <c r="Z3520" s="7">
        <v>1297.4532297619112</v>
      </c>
      <c r="AA3520" s="7">
        <v>1427.5944194748718</v>
      </c>
      <c r="AB3520" s="7">
        <v>1641.8572907513428</v>
      </c>
      <c r="AC3520" s="7">
        <v>1904.1000000000001</v>
      </c>
      <c r="AD3520" s="7">
        <v>2077.1999999999998</v>
      </c>
      <c r="AE3520" s="4">
        <v>1540</v>
      </c>
      <c r="AF3520" s="4">
        <v>1731</v>
      </c>
      <c r="AG3520" s="4">
        <v>2176</v>
      </c>
      <c r="AH3520" s="4">
        <v>2622</v>
      </c>
      <c r="AI3520" s="4">
        <v>2885</v>
      </c>
      <c r="AJ3520" s="4">
        <v>3318</v>
      </c>
      <c r="AK3520" s="4">
        <v>1723.1319635790298</v>
      </c>
      <c r="AL3520" s="8">
        <v>1.0532247045517213</v>
      </c>
      <c r="AM3520" s="4">
        <v>1421.7144637897752</v>
      </c>
      <c r="AN3520" s="8">
        <v>0.87909558855561831</v>
      </c>
      <c r="AO3520" s="4">
        <v>1120.2969640005208</v>
      </c>
      <c r="AP3520" s="8">
        <v>0.70496647255951517</v>
      </c>
    </row>
    <row r="3521" spans="1:42" x14ac:dyDescent="0.25">
      <c r="A3521" s="2" t="s">
        <v>10212</v>
      </c>
      <c r="B3521" t="s">
        <v>5040</v>
      </c>
      <c r="C3521" t="s">
        <v>14</v>
      </c>
      <c r="D3521" t="s">
        <v>10211</v>
      </c>
      <c r="E3521" s="3" t="s">
        <v>9916</v>
      </c>
      <c r="F3521" t="s">
        <v>10213</v>
      </c>
      <c r="G3521">
        <v>372</v>
      </c>
      <c r="H3521">
        <v>0</v>
      </c>
      <c r="I3521">
        <v>36</v>
      </c>
      <c r="J3521">
        <v>189</v>
      </c>
      <c r="K3521">
        <v>135</v>
      </c>
      <c r="L3521">
        <v>12</v>
      </c>
      <c r="M3521">
        <v>0</v>
      </c>
      <c r="N3521" s="2">
        <v>325.25985663082434</v>
      </c>
      <c r="O3521" s="2">
        <v>445.89618651344085</v>
      </c>
      <c r="P3521" s="2">
        <v>506.78</v>
      </c>
      <c r="Q3521" s="4">
        <v>1277.9360431442651</v>
      </c>
      <c r="R3521" s="5">
        <v>4.7E-2</v>
      </c>
      <c r="S3521" s="6">
        <v>1337.9990371720455</v>
      </c>
      <c r="T3521" s="4">
        <v>0</v>
      </c>
      <c r="U3521" s="7">
        <v>1337.9990371720455</v>
      </c>
      <c r="V3521" s="8">
        <v>0.72082635198195077</v>
      </c>
      <c r="W3521" s="7">
        <v>998.34449749500209</v>
      </c>
      <c r="X3521" s="7">
        <v>1003.3902819588758</v>
      </c>
      <c r="Y3521" s="7">
        <v>1215.3132294415693</v>
      </c>
      <c r="Z3521" s="7">
        <v>1556.264093929032</v>
      </c>
      <c r="AA3521" s="7">
        <v>1818.6448860504622</v>
      </c>
      <c r="AB3521" s="7">
        <v>2091.1172470996398</v>
      </c>
      <c r="AC3521" s="7">
        <v>2041.8217741935487</v>
      </c>
      <c r="AD3521" s="7">
        <v>2227.441935483871</v>
      </c>
      <c r="AE3521" s="4">
        <v>1385</v>
      </c>
      <c r="AF3521" s="4">
        <v>1392</v>
      </c>
      <c r="AG3521" s="4">
        <v>1686</v>
      </c>
      <c r="AH3521" s="4">
        <v>2159</v>
      </c>
      <c r="AI3521" s="4">
        <v>2523</v>
      </c>
      <c r="AJ3521" s="4">
        <v>2901</v>
      </c>
      <c r="AK3521" s="4">
        <v>2051.1091266309986</v>
      </c>
      <c r="AL3521" s="8">
        <v>1.1050034179331005</v>
      </c>
      <c r="AM3521" s="4">
        <v>1814.1174501940409</v>
      </c>
      <c r="AN3521" s="8">
        <v>0.97732780619484405</v>
      </c>
      <c r="AO3521" s="4">
        <v>1574.9907136090028</v>
      </c>
      <c r="AP3521" s="8">
        <v>0.84850196372020703</v>
      </c>
    </row>
    <row r="3522" spans="1:42" x14ac:dyDescent="0.25">
      <c r="A3522" s="2" t="s">
        <v>10214</v>
      </c>
      <c r="B3522" t="s">
        <v>5040</v>
      </c>
      <c r="C3522" t="s">
        <v>14</v>
      </c>
      <c r="D3522" t="s">
        <v>10211</v>
      </c>
      <c r="E3522" s="3" t="s">
        <v>9916</v>
      </c>
      <c r="F3522" t="s">
        <v>10215</v>
      </c>
      <c r="G3522">
        <v>206</v>
      </c>
      <c r="H3522">
        <v>16</v>
      </c>
      <c r="I3522">
        <v>169</v>
      </c>
      <c r="J3522">
        <v>21</v>
      </c>
      <c r="K3522">
        <v>0</v>
      </c>
      <c r="L3522">
        <v>0</v>
      </c>
      <c r="M3522">
        <v>0</v>
      </c>
      <c r="N3522" s="2">
        <v>291.43527508090614</v>
      </c>
      <c r="O3522" s="2">
        <v>356.93991704207122</v>
      </c>
      <c r="P3522" s="2">
        <v>388.96</v>
      </c>
      <c r="Q3522" s="4">
        <v>1037.3351921229773</v>
      </c>
      <c r="R3522" s="5">
        <v>4.7E-2</v>
      </c>
      <c r="S3522" s="6">
        <v>1086.0899461527572</v>
      </c>
      <c r="T3522" s="4">
        <v>0</v>
      </c>
      <c r="U3522" s="7">
        <v>1086.0899461527572</v>
      </c>
      <c r="V3522" s="8">
        <v>0.76408412475997722</v>
      </c>
      <c r="W3522" s="7">
        <v>1058.2565127925686</v>
      </c>
      <c r="X3522" s="7">
        <v>1063.6051016658885</v>
      </c>
      <c r="Y3522" s="7">
        <v>1288.2458343453218</v>
      </c>
      <c r="Z3522" s="7">
        <v>1649.657625356791</v>
      </c>
      <c r="AA3522" s="7">
        <v>1927.7842467694227</v>
      </c>
      <c r="AB3522" s="7">
        <v>2216.6080459286941</v>
      </c>
      <c r="AC3522" s="7">
        <v>1563.5699029126215</v>
      </c>
      <c r="AD3522" s="7">
        <v>1705.7126213592235</v>
      </c>
      <c r="AE3522" s="4">
        <v>1385</v>
      </c>
      <c r="AF3522" s="4">
        <v>1392</v>
      </c>
      <c r="AG3522" s="4">
        <v>1686</v>
      </c>
      <c r="AH3522" s="4">
        <v>2159</v>
      </c>
      <c r="AI3522" s="4">
        <v>2523</v>
      </c>
      <c r="AJ3522" s="4">
        <v>2901</v>
      </c>
      <c r="AK3522" s="4">
        <v>1587.6524552487706</v>
      </c>
      <c r="AL3522" s="8">
        <v>1.116942515662662</v>
      </c>
      <c r="AM3522" s="4">
        <v>1419.5612359841607</v>
      </c>
      <c r="AN3522" s="8">
        <v>0.99868727114392442</v>
      </c>
      <c r="AO3522" s="4">
        <v>1251.4700167195508</v>
      </c>
      <c r="AP3522" s="8">
        <v>0.88043202662518683</v>
      </c>
    </row>
    <row r="3523" spans="1:42" x14ac:dyDescent="0.25">
      <c r="A3523" s="2" t="s">
        <v>10218</v>
      </c>
      <c r="B3523" t="s">
        <v>10217</v>
      </c>
      <c r="C3523" t="s">
        <v>14</v>
      </c>
      <c r="D3523" t="s">
        <v>10216</v>
      </c>
      <c r="E3523" s="3" t="s">
        <v>9916</v>
      </c>
      <c r="F3523" t="s">
        <v>10219</v>
      </c>
      <c r="G3523">
        <v>250</v>
      </c>
      <c r="H3523">
        <v>150</v>
      </c>
      <c r="I3523">
        <v>100</v>
      </c>
      <c r="J3523">
        <v>0</v>
      </c>
      <c r="K3523">
        <v>0</v>
      </c>
      <c r="L3523">
        <v>0</v>
      </c>
      <c r="M3523">
        <v>0</v>
      </c>
      <c r="N3523" s="2">
        <v>273.4546666666667</v>
      </c>
      <c r="O3523" s="2">
        <v>412.1771264333334</v>
      </c>
      <c r="P3523" s="2">
        <v>348.84</v>
      </c>
      <c r="Q3523" s="4">
        <v>1034.4717931</v>
      </c>
      <c r="R3523" s="5">
        <v>4.7E-2</v>
      </c>
      <c r="S3523" s="6">
        <v>1083.0919673757001</v>
      </c>
      <c r="T3523" s="4">
        <v>0</v>
      </c>
      <c r="U3523" s="7">
        <v>1083.0919673757001</v>
      </c>
      <c r="V3523" s="8">
        <v>0.66130905322731715</v>
      </c>
      <c r="W3523" s="7">
        <v>1025.6903415555689</v>
      </c>
      <c r="X3523" s="7">
        <v>1169.1944061058966</v>
      </c>
      <c r="Y3523" s="7">
        <v>1415.2013739064587</v>
      </c>
      <c r="Z3523" s="7">
        <v>1782.2278984476195</v>
      </c>
      <c r="AA3523" s="7">
        <v>2026.9122481417271</v>
      </c>
      <c r="AB3523" s="7">
        <v>2331.114412626293</v>
      </c>
      <c r="AC3523" s="7">
        <v>1801.5800000000002</v>
      </c>
      <c r="AD3523" s="7">
        <v>1965.36</v>
      </c>
      <c r="AE3523" s="4">
        <v>1551</v>
      </c>
      <c r="AF3523" s="4">
        <v>1768</v>
      </c>
      <c r="AG3523" s="4">
        <v>2140</v>
      </c>
      <c r="AH3523" s="4">
        <v>2695</v>
      </c>
      <c r="AI3523" s="4">
        <v>3065</v>
      </c>
      <c r="AJ3523" s="4">
        <v>3525</v>
      </c>
      <c r="AK3523" s="4">
        <v>1798.1475854639702</v>
      </c>
      <c r="AL3523" s="8">
        <v>1.0979042529392906</v>
      </c>
      <c r="AM3523" s="4">
        <v>1559.7957127678799</v>
      </c>
      <c r="AN3523" s="8">
        <v>0.95237251970196601</v>
      </c>
      <c r="AO3523" s="4">
        <v>1321.44384007179</v>
      </c>
      <c r="AP3523" s="8">
        <v>0.80684078646464163</v>
      </c>
    </row>
    <row r="3524" spans="1:42" x14ac:dyDescent="0.25">
      <c r="A3524" s="2" t="s">
        <v>10220</v>
      </c>
      <c r="B3524" t="s">
        <v>10217</v>
      </c>
      <c r="C3524" t="s">
        <v>14</v>
      </c>
      <c r="D3524" t="s">
        <v>10216</v>
      </c>
      <c r="E3524" s="3" t="s">
        <v>9916</v>
      </c>
      <c r="F3524" t="s">
        <v>10221</v>
      </c>
      <c r="G3524">
        <v>4</v>
      </c>
      <c r="H3524">
        <v>0</v>
      </c>
      <c r="I3524">
        <v>0</v>
      </c>
      <c r="J3524">
        <v>4</v>
      </c>
      <c r="K3524">
        <v>0</v>
      </c>
      <c r="L3524">
        <v>0</v>
      </c>
      <c r="M3524">
        <v>0</v>
      </c>
      <c r="N3524" s="2">
        <v>181.70833333333334</v>
      </c>
      <c r="O3524" s="2">
        <v>610.73079741666663</v>
      </c>
      <c r="P3524" s="2">
        <v>241.25</v>
      </c>
      <c r="Q3524" s="4">
        <v>1033.68913075</v>
      </c>
      <c r="R3524" s="5">
        <v>4.7E-2</v>
      </c>
      <c r="S3524" s="6">
        <v>1082.2725198952498</v>
      </c>
      <c r="T3524" s="4">
        <v>143</v>
      </c>
      <c r="U3524" s="7">
        <v>1225.2725198952498</v>
      </c>
      <c r="V3524" s="8">
        <v>0.57255725228749987</v>
      </c>
      <c r="W3524" s="7">
        <v>784.39470951286569</v>
      </c>
      <c r="X3524" s="7">
        <v>894.13916596953356</v>
      </c>
      <c r="Y3524" s="7">
        <v>1082.2725198952498</v>
      </c>
      <c r="Z3524" s="7">
        <v>1362.9553463166812</v>
      </c>
      <c r="AA3524" s="7">
        <v>1550.0772305976359</v>
      </c>
      <c r="AB3524" s="7">
        <v>1782.7152488928766</v>
      </c>
      <c r="AC3524" s="7">
        <v>2354</v>
      </c>
      <c r="AD3524" s="7">
        <v>2568</v>
      </c>
      <c r="AE3524" s="4">
        <v>1551</v>
      </c>
      <c r="AF3524" s="4">
        <v>1768</v>
      </c>
      <c r="AG3524" s="4">
        <v>2140</v>
      </c>
      <c r="AH3524" s="4">
        <v>2695</v>
      </c>
      <c r="AI3524" s="4">
        <v>3065</v>
      </c>
      <c r="AJ3524" s="4">
        <v>3525</v>
      </c>
      <c r="AK3524" s="4">
        <v>1966.7032272238125</v>
      </c>
      <c r="AL3524" s="8">
        <v>0.98584262954383761</v>
      </c>
      <c r="AM3524" s="4">
        <v>1671.8929914476248</v>
      </c>
      <c r="AN3524" s="8">
        <v>0.84808083712505833</v>
      </c>
      <c r="AO3524" s="4">
        <v>1377.0827556714376</v>
      </c>
      <c r="AP3524" s="8">
        <v>0.71031904470627927</v>
      </c>
    </row>
    <row r="3525" spans="1:42" x14ac:dyDescent="0.25">
      <c r="A3525" s="2" t="s">
        <v>10222</v>
      </c>
      <c r="B3525" t="s">
        <v>10217</v>
      </c>
      <c r="C3525" t="s">
        <v>14</v>
      </c>
      <c r="D3525" t="s">
        <v>10216</v>
      </c>
      <c r="E3525" s="3" t="s">
        <v>9916</v>
      </c>
      <c r="F3525" t="s">
        <v>10223</v>
      </c>
      <c r="G3525">
        <v>2</v>
      </c>
      <c r="H3525">
        <v>0</v>
      </c>
      <c r="I3525">
        <v>2</v>
      </c>
      <c r="J3525">
        <v>0</v>
      </c>
      <c r="K3525">
        <v>0</v>
      </c>
      <c r="L3525">
        <v>0</v>
      </c>
      <c r="M3525">
        <v>0</v>
      </c>
      <c r="N3525" s="2">
        <v>150.95833333333334</v>
      </c>
      <c r="O3525" s="2">
        <v>429.93104049999999</v>
      </c>
      <c r="P3525" s="2">
        <v>209.5</v>
      </c>
      <c r="Q3525" s="4">
        <v>790.38937383333337</v>
      </c>
      <c r="R3525" s="5">
        <v>4.7E-2</v>
      </c>
      <c r="S3525" s="6">
        <v>827.53767440349998</v>
      </c>
      <c r="T3525" s="4">
        <v>55.5</v>
      </c>
      <c r="U3525" s="7">
        <v>883.03767440349998</v>
      </c>
      <c r="V3525" s="8">
        <v>0.4994556981920249</v>
      </c>
      <c r="W3525" s="7">
        <v>725.96772228497082</v>
      </c>
      <c r="X3525" s="7">
        <v>827.53767440349998</v>
      </c>
      <c r="Y3525" s="7">
        <v>1001.6575923209784</v>
      </c>
      <c r="Z3525" s="7">
        <v>1261.4332763107648</v>
      </c>
      <c r="AA3525" s="7">
        <v>1434.6170656372892</v>
      </c>
      <c r="AB3525" s="7">
        <v>1649.926641556752</v>
      </c>
      <c r="AC3525" s="7">
        <v>1944.8000000000002</v>
      </c>
      <c r="AD3525" s="7">
        <v>2121.6</v>
      </c>
      <c r="AE3525" s="4">
        <v>1551</v>
      </c>
      <c r="AF3525" s="4">
        <v>1768</v>
      </c>
      <c r="AG3525" s="4">
        <v>2140</v>
      </c>
      <c r="AH3525" s="4">
        <v>2695</v>
      </c>
      <c r="AI3525" s="4">
        <v>3065</v>
      </c>
      <c r="AJ3525" s="4">
        <v>3525</v>
      </c>
      <c r="AK3525" s="4">
        <v>1379.4014417017502</v>
      </c>
      <c r="AL3525" s="8">
        <v>0.81159583806660074</v>
      </c>
      <c r="AM3525" s="4">
        <v>1379.4014417017502</v>
      </c>
      <c r="AN3525" s="8">
        <v>0.81159583806660074</v>
      </c>
      <c r="AO3525" s="4">
        <v>827.53767440349998</v>
      </c>
      <c r="AP3525" s="8">
        <v>0.4994556981920249</v>
      </c>
    </row>
    <row r="3526" spans="1:42" x14ac:dyDescent="0.25">
      <c r="A3526" s="2" t="s">
        <v>10224</v>
      </c>
      <c r="B3526" t="s">
        <v>10217</v>
      </c>
      <c r="C3526" t="s">
        <v>14</v>
      </c>
      <c r="D3526" t="s">
        <v>10216</v>
      </c>
      <c r="E3526" s="3" t="s">
        <v>9916</v>
      </c>
      <c r="F3526" t="s">
        <v>10225</v>
      </c>
      <c r="G3526">
        <v>6</v>
      </c>
      <c r="H3526">
        <v>0</v>
      </c>
      <c r="I3526">
        <v>6</v>
      </c>
      <c r="J3526">
        <v>0</v>
      </c>
      <c r="K3526">
        <v>0</v>
      </c>
      <c r="L3526">
        <v>0</v>
      </c>
      <c r="M3526">
        <v>0</v>
      </c>
      <c r="N3526" s="2">
        <v>145.47222222222223</v>
      </c>
      <c r="O3526" s="2">
        <v>495.53070677777777</v>
      </c>
      <c r="P3526" s="2">
        <v>74.2</v>
      </c>
      <c r="Q3526" s="4">
        <v>715.20292900000004</v>
      </c>
      <c r="R3526" s="5">
        <v>4.7E-2</v>
      </c>
      <c r="S3526" s="6">
        <v>748.817466663</v>
      </c>
      <c r="T3526" s="4">
        <v>85.6</v>
      </c>
      <c r="U3526" s="7">
        <v>834.41746666300003</v>
      </c>
      <c r="V3526" s="8">
        <v>0.47195558069174209</v>
      </c>
      <c r="W3526" s="7">
        <v>656.90944049452082</v>
      </c>
      <c r="X3526" s="7">
        <v>748.81746666299989</v>
      </c>
      <c r="Y3526" s="7">
        <v>906.37408295182115</v>
      </c>
      <c r="Z3526" s="7">
        <v>1141.438389511756</v>
      </c>
      <c r="AA3526" s="7">
        <v>1298.1479272183794</v>
      </c>
      <c r="AB3526" s="7">
        <v>1492.9760011239111</v>
      </c>
      <c r="AC3526" s="7">
        <v>1944.8000000000002</v>
      </c>
      <c r="AD3526" s="7">
        <v>2121.6</v>
      </c>
      <c r="AE3526" s="4">
        <v>1551</v>
      </c>
      <c r="AF3526" s="4">
        <v>1768</v>
      </c>
      <c r="AG3526" s="4">
        <v>2140</v>
      </c>
      <c r="AH3526" s="4">
        <v>2695</v>
      </c>
      <c r="AI3526" s="4">
        <v>3065</v>
      </c>
      <c r="AJ3526" s="4">
        <v>3525</v>
      </c>
      <c r="AK3526" s="4">
        <v>1707.8363394438336</v>
      </c>
      <c r="AL3526" s="8">
        <v>1.0143870698211728</v>
      </c>
      <c r="AM3526" s="4">
        <v>1324.2287903315</v>
      </c>
      <c r="AN3526" s="8">
        <v>0.79741447416940037</v>
      </c>
      <c r="AO3526" s="4">
        <v>940.62124121916668</v>
      </c>
      <c r="AP3526" s="8">
        <v>0.58044187851762818</v>
      </c>
    </row>
    <row r="3527" spans="1:42" x14ac:dyDescent="0.25">
      <c r="A3527" s="2" t="s">
        <v>10228</v>
      </c>
      <c r="B3527" t="s">
        <v>10227</v>
      </c>
      <c r="C3527" t="s">
        <v>14</v>
      </c>
      <c r="D3527" t="s">
        <v>10226</v>
      </c>
      <c r="E3527" s="3" t="s">
        <v>9916</v>
      </c>
      <c r="F3527" t="s">
        <v>10229</v>
      </c>
      <c r="G3527">
        <v>96</v>
      </c>
      <c r="H3527">
        <v>0</v>
      </c>
      <c r="I3527">
        <v>15</v>
      </c>
      <c r="J3527">
        <v>66</v>
      </c>
      <c r="K3527">
        <v>15</v>
      </c>
      <c r="L3527">
        <v>0</v>
      </c>
      <c r="M3527">
        <v>0</v>
      </c>
      <c r="N3527" s="2">
        <v>290.73263888888886</v>
      </c>
      <c r="O3527" s="2">
        <v>383.39523851041668</v>
      </c>
      <c r="P3527" s="2">
        <v>609.71</v>
      </c>
      <c r="Q3527" s="4">
        <v>1283.8378773993056</v>
      </c>
      <c r="R3527" s="5">
        <v>4.7E-2</v>
      </c>
      <c r="S3527" s="6">
        <v>1344.1782576370729</v>
      </c>
      <c r="T3527" s="4">
        <v>40.648936170212764</v>
      </c>
      <c r="U3527" s="7">
        <v>1384.8271938072855</v>
      </c>
      <c r="V3527" s="8">
        <v>0.59217818611886652</v>
      </c>
      <c r="W3527" s="7">
        <v>1149.017075147706</v>
      </c>
      <c r="X3527" s="7">
        <v>1166.2609532139547</v>
      </c>
      <c r="Y3527" s="7">
        <v>1321.455855810193</v>
      </c>
      <c r="Z3527" s="7">
        <v>1622.0741300984623</v>
      </c>
      <c r="AA3527" s="7">
        <v>1849.6933205729451</v>
      </c>
      <c r="AB3527" s="7">
        <v>2127.3197574395494</v>
      </c>
      <c r="AC3527" s="7">
        <v>2572.3843750000001</v>
      </c>
      <c r="AD3527" s="7">
        <v>2806.2374999999997</v>
      </c>
      <c r="AE3527" s="4">
        <v>1999</v>
      </c>
      <c r="AF3527" s="4">
        <v>2029</v>
      </c>
      <c r="AG3527" s="4">
        <v>2299</v>
      </c>
      <c r="AH3527" s="4">
        <v>2822</v>
      </c>
      <c r="AI3527" s="4">
        <v>3218</v>
      </c>
      <c r="AJ3527" s="4">
        <v>3701</v>
      </c>
      <c r="AK3527" s="4">
        <v>2480.4340231482543</v>
      </c>
      <c r="AL3527" s="8">
        <v>1.0780625485840598</v>
      </c>
      <c r="AM3527" s="4">
        <v>2097.2780091968093</v>
      </c>
      <c r="AN3527" s="8">
        <v>0.91421782170626209</v>
      </c>
      <c r="AO3527" s="4">
        <v>1714.1219952453646</v>
      </c>
      <c r="AP3527" s="8">
        <v>0.75037309482846437</v>
      </c>
    </row>
    <row r="3528" spans="1:42" x14ac:dyDescent="0.25">
      <c r="A3528" s="2" t="s">
        <v>10230</v>
      </c>
      <c r="B3528" t="s">
        <v>10227</v>
      </c>
      <c r="C3528" t="s">
        <v>14</v>
      </c>
      <c r="D3528" t="s">
        <v>10226</v>
      </c>
      <c r="E3528" s="3" t="s">
        <v>9916</v>
      </c>
      <c r="F3528" t="s">
        <v>10231</v>
      </c>
      <c r="G3528">
        <v>147</v>
      </c>
      <c r="H3528">
        <v>0</v>
      </c>
      <c r="I3528">
        <v>21</v>
      </c>
      <c r="J3528">
        <v>105</v>
      </c>
      <c r="K3528">
        <v>14</v>
      </c>
      <c r="L3528">
        <v>7</v>
      </c>
      <c r="M3528">
        <v>0</v>
      </c>
      <c r="N3528" s="2">
        <v>292.90873015873018</v>
      </c>
      <c r="O3528" s="2">
        <v>482.38713790929694</v>
      </c>
      <c r="P3528" s="2">
        <v>587.03</v>
      </c>
      <c r="Q3528" s="4">
        <v>1362.3258680680271</v>
      </c>
      <c r="R3528" s="5">
        <v>4.7E-2</v>
      </c>
      <c r="S3528" s="6">
        <v>1426.3551838672242</v>
      </c>
      <c r="T3528" s="4">
        <v>39.151724137931033</v>
      </c>
      <c r="U3528" s="7">
        <v>1465.5069080051553</v>
      </c>
      <c r="V3528" s="8">
        <v>0.62256028377449246</v>
      </c>
      <c r="W3528" s="7">
        <v>1211.2506425448516</v>
      </c>
      <c r="X3528" s="7">
        <v>1229.4284911073057</v>
      </c>
      <c r="Y3528" s="7">
        <v>1393.0291281693917</v>
      </c>
      <c r="Z3528" s="7">
        <v>1709.9296214415067</v>
      </c>
      <c r="AA3528" s="7">
        <v>1949.8772224658992</v>
      </c>
      <c r="AB3528" s="7">
        <v>2242.5405843214085</v>
      </c>
      <c r="AC3528" s="7">
        <v>2589.4</v>
      </c>
      <c r="AD3528" s="7">
        <v>2824.7999999999997</v>
      </c>
      <c r="AE3528" s="4">
        <v>1999</v>
      </c>
      <c r="AF3528" s="4">
        <v>2029</v>
      </c>
      <c r="AG3528" s="4">
        <v>2299</v>
      </c>
      <c r="AH3528" s="4">
        <v>2822</v>
      </c>
      <c r="AI3528" s="4">
        <v>3218</v>
      </c>
      <c r="AJ3528" s="4">
        <v>3701</v>
      </c>
      <c r="AK3528" s="4">
        <v>2508.6827865448108</v>
      </c>
      <c r="AL3528" s="8">
        <v>1.0823426128643763</v>
      </c>
      <c r="AM3528" s="4">
        <v>2147.9069189856154</v>
      </c>
      <c r="AN3528" s="8">
        <v>0.92908183650108178</v>
      </c>
      <c r="AO3528" s="4">
        <v>1787.1310514264196</v>
      </c>
      <c r="AP3528" s="8">
        <v>0.77582106013778707</v>
      </c>
    </row>
    <row r="3529" spans="1:42" x14ac:dyDescent="0.25">
      <c r="A3529" s="2" t="s">
        <v>10232</v>
      </c>
      <c r="B3529" t="s">
        <v>10227</v>
      </c>
      <c r="C3529" t="s">
        <v>14</v>
      </c>
      <c r="D3529" t="s">
        <v>10226</v>
      </c>
      <c r="E3529" s="3" t="s">
        <v>9916</v>
      </c>
      <c r="F3529" t="s">
        <v>10233</v>
      </c>
      <c r="G3529">
        <v>111</v>
      </c>
      <c r="H3529">
        <v>0</v>
      </c>
      <c r="I3529">
        <v>16</v>
      </c>
      <c r="J3529">
        <v>63</v>
      </c>
      <c r="K3529">
        <v>26</v>
      </c>
      <c r="L3529">
        <v>6</v>
      </c>
      <c r="M3529">
        <v>0</v>
      </c>
      <c r="N3529" s="2">
        <v>298.21471471471472</v>
      </c>
      <c r="O3529" s="2">
        <v>467.36377554954964</v>
      </c>
      <c r="P3529" s="2">
        <v>524.32000000000005</v>
      </c>
      <c r="Q3529" s="4">
        <v>1289.8984902642644</v>
      </c>
      <c r="R3529" s="5">
        <v>4.7E-2</v>
      </c>
      <c r="S3529" s="6">
        <v>1350.5237193066848</v>
      </c>
      <c r="T3529" s="4">
        <v>40.370370370370374</v>
      </c>
      <c r="U3529" s="7">
        <v>1390.8940896770553</v>
      </c>
      <c r="V3529" s="8">
        <v>0.57185225610007051</v>
      </c>
      <c r="W3529" s="7">
        <v>1109.9535061846611</v>
      </c>
      <c r="X3529" s="7">
        <v>1126.6111375931355</v>
      </c>
      <c r="Y3529" s="7">
        <v>1276.5298202694028</v>
      </c>
      <c r="Z3529" s="7">
        <v>1566.9278611571356</v>
      </c>
      <c r="AA3529" s="7">
        <v>1786.8085957489943</v>
      </c>
      <c r="AB3529" s="7">
        <v>2054.9964614254282</v>
      </c>
      <c r="AC3529" s="7">
        <v>2675.4873873873876</v>
      </c>
      <c r="AD3529" s="7">
        <v>2918.7135135135131</v>
      </c>
      <c r="AE3529" s="4">
        <v>1999</v>
      </c>
      <c r="AF3529" s="4">
        <v>2029</v>
      </c>
      <c r="AG3529" s="4">
        <v>2299</v>
      </c>
      <c r="AH3529" s="4">
        <v>2822</v>
      </c>
      <c r="AI3529" s="4">
        <v>3218</v>
      </c>
      <c r="AJ3529" s="4">
        <v>3701</v>
      </c>
      <c r="AK3529" s="4">
        <v>2570.181067645849</v>
      </c>
      <c r="AL3529" s="8">
        <v>1.0733022309710698</v>
      </c>
      <c r="AM3529" s="4">
        <v>2163.628618199461</v>
      </c>
      <c r="AN3529" s="8">
        <v>0.90615223934740341</v>
      </c>
      <c r="AO3529" s="4">
        <v>1757.076168753073</v>
      </c>
      <c r="AP3529" s="8">
        <v>0.73900224772373702</v>
      </c>
    </row>
    <row r="3530" spans="1:42" x14ac:dyDescent="0.25">
      <c r="A3530" s="2" t="s">
        <v>10234</v>
      </c>
      <c r="B3530" t="s">
        <v>10227</v>
      </c>
      <c r="C3530" t="s">
        <v>14</v>
      </c>
      <c r="D3530" t="s">
        <v>10226</v>
      </c>
      <c r="E3530" s="3" t="s">
        <v>9916</v>
      </c>
      <c r="F3530" t="s">
        <v>4724</v>
      </c>
      <c r="G3530">
        <v>101</v>
      </c>
      <c r="H3530">
        <v>60</v>
      </c>
      <c r="I3530">
        <v>40</v>
      </c>
      <c r="J3530">
        <v>1</v>
      </c>
      <c r="K3530">
        <v>0</v>
      </c>
      <c r="L3530">
        <v>0</v>
      </c>
      <c r="M3530">
        <v>0</v>
      </c>
      <c r="N3530" s="2">
        <v>255.50660066006603</v>
      </c>
      <c r="O3530" s="2">
        <v>443.48835859405949</v>
      </c>
      <c r="P3530" s="2">
        <v>324.49</v>
      </c>
      <c r="Q3530" s="4">
        <v>1023.4849592541256</v>
      </c>
      <c r="R3530" s="5">
        <v>4.7E-2</v>
      </c>
      <c r="S3530" s="6">
        <v>1071.5887523390693</v>
      </c>
      <c r="T3530" s="4">
        <v>1.020408163265306E-2</v>
      </c>
      <c r="U3530" s="7">
        <v>1071.5989564207021</v>
      </c>
      <c r="V3530" s="8">
        <v>0.53211419229441104</v>
      </c>
      <c r="W3530" s="7">
        <v>1063.6861415666044</v>
      </c>
      <c r="X3530" s="7">
        <v>1079.6494153269837</v>
      </c>
      <c r="Y3530" s="7">
        <v>1223.3188791703969</v>
      </c>
      <c r="Z3530" s="7">
        <v>1501.6119517263421</v>
      </c>
      <c r="AA3530" s="7">
        <v>1712.3271653633481</v>
      </c>
      <c r="AB3530" s="7">
        <v>1969.3358729054542</v>
      </c>
      <c r="AC3530" s="7">
        <v>2215.2366336633668</v>
      </c>
      <c r="AD3530" s="7">
        <v>2416.6217821782179</v>
      </c>
      <c r="AE3530" s="4">
        <v>1999</v>
      </c>
      <c r="AF3530" s="4">
        <v>2029</v>
      </c>
      <c r="AG3530" s="4">
        <v>2299</v>
      </c>
      <c r="AH3530" s="4">
        <v>2822</v>
      </c>
      <c r="AI3530" s="4">
        <v>3218</v>
      </c>
      <c r="AJ3530" s="4">
        <v>3701</v>
      </c>
      <c r="AK3530" s="4">
        <v>2153.9648130876058</v>
      </c>
      <c r="AL3530" s="8">
        <v>1.0695798737166509</v>
      </c>
      <c r="AM3530" s="4">
        <v>1793.1727928380938</v>
      </c>
      <c r="AN3530" s="8">
        <v>0.89042464657590437</v>
      </c>
      <c r="AO3530" s="4">
        <v>1432.3807725885815</v>
      </c>
      <c r="AP3530" s="8">
        <v>0.71126941943515765</v>
      </c>
    </row>
    <row r="3531" spans="1:42" x14ac:dyDescent="0.25">
      <c r="A3531" s="2" t="s">
        <v>10237</v>
      </c>
      <c r="B3531" t="s">
        <v>10236</v>
      </c>
      <c r="C3531" t="s">
        <v>14</v>
      </c>
      <c r="D3531" t="s">
        <v>10235</v>
      </c>
      <c r="E3531" s="3" t="s">
        <v>9916</v>
      </c>
      <c r="F3531" t="s">
        <v>10238</v>
      </c>
      <c r="G3531">
        <v>112</v>
      </c>
      <c r="H3531">
        <v>0</v>
      </c>
      <c r="I3531">
        <v>8</v>
      </c>
      <c r="J3531">
        <v>47</v>
      </c>
      <c r="K3531">
        <v>35</v>
      </c>
      <c r="L3531">
        <v>22</v>
      </c>
      <c r="M3531">
        <v>0</v>
      </c>
      <c r="N3531" s="2">
        <v>277.65550595238096</v>
      </c>
      <c r="O3531" s="2">
        <v>391.42350313690486</v>
      </c>
      <c r="P3531" s="2">
        <v>621.03</v>
      </c>
      <c r="Q3531" s="4">
        <v>1290.1090090892858</v>
      </c>
      <c r="R3531" s="5">
        <v>4.7E-2</v>
      </c>
      <c r="S3531" s="6">
        <v>1350.7441325164821</v>
      </c>
      <c r="T3531" s="4">
        <v>46.828571428571429</v>
      </c>
      <c r="U3531" s="7">
        <v>1397.5727039450535</v>
      </c>
      <c r="V3531" s="8">
        <v>0.56614839767883274</v>
      </c>
      <c r="W3531" s="7">
        <v>848.67373199303802</v>
      </c>
      <c r="X3531" s="7">
        <v>967.41144949303111</v>
      </c>
      <c r="Y3531" s="7">
        <v>1170.961822350162</v>
      </c>
      <c r="Z3531" s="7">
        <v>1474.6458463708816</v>
      </c>
      <c r="AA3531" s="7">
        <v>1677.1018623846946</v>
      </c>
      <c r="AB3531" s="7">
        <v>1928.8039363478138</v>
      </c>
      <c r="AC3531" s="7">
        <v>2715.4187500000003</v>
      </c>
      <c r="AD3531" s="7">
        <v>2962.2750000000001</v>
      </c>
      <c r="AE3531" s="4">
        <v>1551</v>
      </c>
      <c r="AF3531" s="4">
        <v>1768</v>
      </c>
      <c r="AG3531" s="4">
        <v>2140</v>
      </c>
      <c r="AH3531" s="4">
        <v>2695</v>
      </c>
      <c r="AI3531" s="4">
        <v>3065</v>
      </c>
      <c r="AJ3531" s="4">
        <v>3525</v>
      </c>
      <c r="AK3531" s="4">
        <v>2596.308467753679</v>
      </c>
      <c r="AL3531" s="8">
        <v>1.0707191084618075</v>
      </c>
      <c r="AM3531" s="4">
        <v>2185.2722371254044</v>
      </c>
      <c r="AN3531" s="8">
        <v>0.90421077390342597</v>
      </c>
      <c r="AO3531" s="4">
        <v>1761.7803631447571</v>
      </c>
      <c r="AP3531" s="8">
        <v>0.73265673223721439</v>
      </c>
    </row>
    <row r="3532" spans="1:42" x14ac:dyDescent="0.25">
      <c r="A3532" s="2" t="s">
        <v>10239</v>
      </c>
      <c r="B3532" t="s">
        <v>10236</v>
      </c>
      <c r="C3532" t="s">
        <v>14</v>
      </c>
      <c r="D3532" t="s">
        <v>10235</v>
      </c>
      <c r="E3532" s="3" t="s">
        <v>9916</v>
      </c>
      <c r="F3532" t="s">
        <v>10240</v>
      </c>
      <c r="G3532">
        <v>164</v>
      </c>
      <c r="H3532">
        <v>79</v>
      </c>
      <c r="I3532">
        <v>84</v>
      </c>
      <c r="J3532">
        <v>1</v>
      </c>
      <c r="K3532">
        <v>0</v>
      </c>
      <c r="L3532">
        <v>0</v>
      </c>
      <c r="M3532">
        <v>0</v>
      </c>
      <c r="N3532" s="2">
        <v>225.64989837398375</v>
      </c>
      <c r="O3532" s="2">
        <v>354.93509290853655</v>
      </c>
      <c r="P3532" s="2">
        <v>308.17</v>
      </c>
      <c r="Q3532" s="4">
        <v>888.75499128252022</v>
      </c>
      <c r="R3532" s="5">
        <v>4.7E-2</v>
      </c>
      <c r="S3532" s="6">
        <v>930.52647587279864</v>
      </c>
      <c r="T3532" s="4">
        <v>20.444444444444443</v>
      </c>
      <c r="U3532" s="7">
        <v>950.9709203172431</v>
      </c>
      <c r="V3532" s="8">
        <v>0.57090072491142452</v>
      </c>
      <c r="W3532" s="7">
        <v>866.43081513322147</v>
      </c>
      <c r="X3532" s="7">
        <v>987.65292144135105</v>
      </c>
      <c r="Y3532" s="7">
        <v>1195.4622465410018</v>
      </c>
      <c r="Z3532" s="7">
        <v>1505.5003525364484</v>
      </c>
      <c r="AA3532" s="7">
        <v>1712.1924232000797</v>
      </c>
      <c r="AB3532" s="7">
        <v>1969.1609434845943</v>
      </c>
      <c r="AC3532" s="7">
        <v>1832.3115853658537</v>
      </c>
      <c r="AD3532" s="7">
        <v>1998.8853658536584</v>
      </c>
      <c r="AE3532" s="4">
        <v>1551</v>
      </c>
      <c r="AF3532" s="4">
        <v>1768</v>
      </c>
      <c r="AG3532" s="4">
        <v>2140</v>
      </c>
      <c r="AH3532" s="4">
        <v>2695</v>
      </c>
      <c r="AI3532" s="4">
        <v>3065</v>
      </c>
      <c r="AJ3532" s="4">
        <v>3525</v>
      </c>
      <c r="AK3532" s="4">
        <v>1776.7351413899723</v>
      </c>
      <c r="AL3532" s="8">
        <v>1.0789090459323465</v>
      </c>
      <c r="AM3532" s="4">
        <v>1494.6655862175812</v>
      </c>
      <c r="AN3532" s="8">
        <v>0.9095729389253725</v>
      </c>
      <c r="AO3532" s="4">
        <v>1212.5960310451899</v>
      </c>
      <c r="AP3532" s="8">
        <v>0.74023683191839851</v>
      </c>
    </row>
    <row r="3533" spans="1:42" x14ac:dyDescent="0.25">
      <c r="A3533" s="2" t="s">
        <v>10243</v>
      </c>
      <c r="B3533" t="s">
        <v>10242</v>
      </c>
      <c r="C3533" t="s">
        <v>14</v>
      </c>
      <c r="D3533" t="s">
        <v>10241</v>
      </c>
      <c r="E3533" s="3" t="s">
        <v>9916</v>
      </c>
      <c r="F3533" t="s">
        <v>10244</v>
      </c>
      <c r="G3533">
        <v>135</v>
      </c>
      <c r="H3533">
        <v>0</v>
      </c>
      <c r="I3533">
        <v>135</v>
      </c>
      <c r="J3533">
        <v>0</v>
      </c>
      <c r="K3533">
        <v>0</v>
      </c>
      <c r="L3533">
        <v>0</v>
      </c>
      <c r="M3533">
        <v>0</v>
      </c>
      <c r="N3533" s="2">
        <v>246.4932098765432</v>
      </c>
      <c r="O3533" s="2">
        <v>210.79757606172848</v>
      </c>
      <c r="P3533" s="2">
        <v>420.78</v>
      </c>
      <c r="Q3533" s="4">
        <v>878.07078593827168</v>
      </c>
      <c r="R3533" s="5">
        <v>4.7E-2</v>
      </c>
      <c r="S3533" s="6">
        <v>919.34011287737042</v>
      </c>
      <c r="T3533" s="4">
        <v>56.270491803278688</v>
      </c>
      <c r="U3533" s="7">
        <v>975.61060468064909</v>
      </c>
      <c r="V3533" s="8">
        <v>0.53990625604905873</v>
      </c>
      <c r="W3533" s="7">
        <v>791.63985370071305</v>
      </c>
      <c r="X3533" s="7">
        <v>919.3401128773703</v>
      </c>
      <c r="Y3533" s="7">
        <v>1054.163095673443</v>
      </c>
      <c r="Z3533" s="7">
        <v>1297.353230679189</v>
      </c>
      <c r="AA3533" s="7">
        <v>1640.7702623295627</v>
      </c>
      <c r="AB3533" s="7">
        <v>1887.0129931722006</v>
      </c>
      <c r="AC3533" s="7">
        <v>1987.7000000000003</v>
      </c>
      <c r="AD3533" s="7">
        <v>2168.4</v>
      </c>
      <c r="AE3533" s="4">
        <v>1556</v>
      </c>
      <c r="AF3533" s="4">
        <v>1807</v>
      </c>
      <c r="AG3533" s="4">
        <v>2072</v>
      </c>
      <c r="AH3533" s="4">
        <v>2550</v>
      </c>
      <c r="AI3533" s="4">
        <v>3225</v>
      </c>
      <c r="AJ3533" s="4">
        <v>3709</v>
      </c>
      <c r="AK3533" s="4">
        <v>1887.889126373974</v>
      </c>
      <c r="AL3533" s="8">
        <v>1.0759046033078321</v>
      </c>
      <c r="AM3533" s="4">
        <v>1567.7076343089811</v>
      </c>
      <c r="AN3533" s="8">
        <v>0.89871506702394011</v>
      </c>
      <c r="AO3533" s="4">
        <v>1239.5216049423634</v>
      </c>
      <c r="AP3533" s="8">
        <v>0.71709579233295084</v>
      </c>
    </row>
    <row r="3534" spans="1:42" x14ac:dyDescent="0.25">
      <c r="A3534" s="2" t="s">
        <v>10245</v>
      </c>
      <c r="B3534" t="s">
        <v>10242</v>
      </c>
      <c r="C3534" t="s">
        <v>14</v>
      </c>
      <c r="D3534" t="s">
        <v>10241</v>
      </c>
      <c r="E3534" s="3" t="s">
        <v>9916</v>
      </c>
      <c r="F3534" t="s">
        <v>10246</v>
      </c>
      <c r="G3534">
        <v>171</v>
      </c>
      <c r="H3534">
        <v>0</v>
      </c>
      <c r="I3534">
        <v>81</v>
      </c>
      <c r="J3534">
        <v>52</v>
      </c>
      <c r="K3534">
        <v>30</v>
      </c>
      <c r="L3534">
        <v>8</v>
      </c>
      <c r="M3534">
        <v>0</v>
      </c>
      <c r="N3534" s="2">
        <v>252.62280701754386</v>
      </c>
      <c r="O3534" s="2">
        <v>274.93442878167639</v>
      </c>
      <c r="P3534" s="2">
        <v>559.22</v>
      </c>
      <c r="Q3534" s="4">
        <v>1086.7772357992203</v>
      </c>
      <c r="R3534" s="5">
        <v>4.7E-2</v>
      </c>
      <c r="S3534" s="6">
        <v>1137.8557658817836</v>
      </c>
      <c r="T3534" s="4">
        <v>0</v>
      </c>
      <c r="U3534" s="7">
        <v>1137.8557658817836</v>
      </c>
      <c r="V3534" s="8">
        <v>0.54592404826390029</v>
      </c>
      <c r="W3534" s="7">
        <v>849.45781909862899</v>
      </c>
      <c r="X3534" s="7">
        <v>986.48475521286787</v>
      </c>
      <c r="Y3534" s="7">
        <v>1131.1546280028015</v>
      </c>
      <c r="Z3534" s="7">
        <v>1392.1063230729458</v>
      </c>
      <c r="AA3534" s="7">
        <v>1760.6050556510786</v>
      </c>
      <c r="AB3534" s="7">
        <v>2024.8322950108063</v>
      </c>
      <c r="AC3534" s="7">
        <v>2292.7023391812868</v>
      </c>
      <c r="AD3534" s="7">
        <v>2501.1298245614034</v>
      </c>
      <c r="AE3534" s="4">
        <v>1556</v>
      </c>
      <c r="AF3534" s="4">
        <v>1807</v>
      </c>
      <c r="AG3534" s="4">
        <v>2072</v>
      </c>
      <c r="AH3534" s="4">
        <v>2550</v>
      </c>
      <c r="AI3534" s="4">
        <v>3225</v>
      </c>
      <c r="AJ3534" s="4">
        <v>3709</v>
      </c>
      <c r="AK3534" s="4">
        <v>2233.9743330057158</v>
      </c>
      <c r="AL3534" s="8">
        <v>1.0718232909309122</v>
      </c>
      <c r="AM3534" s="4">
        <v>1868.6014772977385</v>
      </c>
      <c r="AN3534" s="8">
        <v>0.89652354337524165</v>
      </c>
      <c r="AO3534" s="4">
        <v>1503.2286215897611</v>
      </c>
      <c r="AP3534" s="8">
        <v>0.72122379581957108</v>
      </c>
    </row>
    <row r="3535" spans="1:42" x14ac:dyDescent="0.25">
      <c r="A3535" s="2" t="s">
        <v>10247</v>
      </c>
      <c r="B3535" t="s">
        <v>10242</v>
      </c>
      <c r="C3535" t="s">
        <v>14</v>
      </c>
      <c r="D3535" t="s">
        <v>10241</v>
      </c>
      <c r="E3535" s="3" t="s">
        <v>9916</v>
      </c>
      <c r="F3535" t="s">
        <v>10248</v>
      </c>
      <c r="G3535">
        <v>150</v>
      </c>
      <c r="H3535">
        <v>40</v>
      </c>
      <c r="I3535">
        <v>66</v>
      </c>
      <c r="J3535">
        <v>26</v>
      </c>
      <c r="K3535">
        <v>15</v>
      </c>
      <c r="L3535">
        <v>3</v>
      </c>
      <c r="M3535">
        <v>0</v>
      </c>
      <c r="N3535" s="2">
        <v>238.71111111111111</v>
      </c>
      <c r="O3535" s="2">
        <v>301.40538633333335</v>
      </c>
      <c r="P3535" s="2">
        <v>486.89</v>
      </c>
      <c r="Q3535" s="4">
        <v>1027.0064974444444</v>
      </c>
      <c r="R3535" s="5">
        <v>4.7E-2</v>
      </c>
      <c r="S3535" s="6">
        <v>1075.2758028243334</v>
      </c>
      <c r="T3535" s="4">
        <v>0</v>
      </c>
      <c r="U3535" s="7">
        <v>1075.2758028243334</v>
      </c>
      <c r="V3535" s="8">
        <v>0.5693326500398872</v>
      </c>
      <c r="W3535" s="7">
        <v>885.8816034620645</v>
      </c>
      <c r="X3535" s="7">
        <v>1028.784098622076</v>
      </c>
      <c r="Y3535" s="7">
        <v>1179.6572508826462</v>
      </c>
      <c r="Z3535" s="7">
        <v>1451.7982576017123</v>
      </c>
      <c r="AA3535" s="7">
        <v>1836.0977963786361</v>
      </c>
      <c r="AB3535" s="7">
        <v>2111.6547989979413</v>
      </c>
      <c r="AC3535" s="7">
        <v>2077.5260000000003</v>
      </c>
      <c r="AD3535" s="7">
        <v>2266.3919999999998</v>
      </c>
      <c r="AE3535" s="4">
        <v>1556</v>
      </c>
      <c r="AF3535" s="4">
        <v>1807</v>
      </c>
      <c r="AG3535" s="4">
        <v>2072</v>
      </c>
      <c r="AH3535" s="4">
        <v>2550</v>
      </c>
      <c r="AI3535" s="4">
        <v>3225</v>
      </c>
      <c r="AJ3535" s="4">
        <v>3709</v>
      </c>
      <c r="AK3535" s="4">
        <v>2037.0247815624336</v>
      </c>
      <c r="AL3535" s="8">
        <v>1.0785555799150899</v>
      </c>
      <c r="AM3535" s="4">
        <v>1716.4417886497336</v>
      </c>
      <c r="AN3535" s="8">
        <v>0.90881460329002228</v>
      </c>
      <c r="AO3535" s="4">
        <v>1395.8587957370335</v>
      </c>
      <c r="AP3535" s="8">
        <v>0.73907362666495469</v>
      </c>
    </row>
    <row r="3536" spans="1:42" x14ac:dyDescent="0.25">
      <c r="A3536" s="2" t="s">
        <v>10251</v>
      </c>
      <c r="B3536" t="s">
        <v>10250</v>
      </c>
      <c r="C3536" t="s">
        <v>149</v>
      </c>
      <c r="D3536" t="s">
        <v>10249</v>
      </c>
      <c r="E3536" s="3" t="s">
        <v>9916</v>
      </c>
      <c r="F3536" t="s">
        <v>10252</v>
      </c>
      <c r="G3536">
        <v>152</v>
      </c>
      <c r="H3536">
        <v>0</v>
      </c>
      <c r="I3536">
        <v>89</v>
      </c>
      <c r="J3536">
        <v>35</v>
      </c>
      <c r="K3536">
        <v>24</v>
      </c>
      <c r="L3536">
        <v>4</v>
      </c>
      <c r="M3536">
        <v>0</v>
      </c>
      <c r="N3536" s="2">
        <v>211.82127192982455</v>
      </c>
      <c r="O3536" s="2">
        <v>292.40684678289483</v>
      </c>
      <c r="P3536" s="2">
        <v>497.93</v>
      </c>
      <c r="Q3536" s="4">
        <v>1002.1581187127194</v>
      </c>
      <c r="R3536" s="5">
        <v>4.7E-2</v>
      </c>
      <c r="S3536" s="6">
        <v>1049.2595502922172</v>
      </c>
      <c r="T3536" s="4">
        <v>0</v>
      </c>
      <c r="U3536" s="7">
        <v>1049.2595502922172</v>
      </c>
      <c r="V3536" s="8">
        <v>0.52344685413036007</v>
      </c>
      <c r="W3536" s="7">
        <v>806.10815536075449</v>
      </c>
      <c r="X3536" s="7">
        <v>906.08650449965319</v>
      </c>
      <c r="Y3536" s="7">
        <v>1139.0203545876634</v>
      </c>
      <c r="Z3536" s="7">
        <v>1372.477651529804</v>
      </c>
      <c r="AA3536" s="7">
        <v>1510.1441741660888</v>
      </c>
      <c r="AB3536" s="7">
        <v>1736.7966620045347</v>
      </c>
      <c r="AC3536" s="7">
        <v>2204.9717105263157</v>
      </c>
      <c r="AD3536" s="7">
        <v>2405.4236842105261</v>
      </c>
      <c r="AE3536" s="4">
        <v>1540</v>
      </c>
      <c r="AF3536" s="4">
        <v>1731</v>
      </c>
      <c r="AG3536" s="4">
        <v>2176</v>
      </c>
      <c r="AH3536" s="4">
        <v>2622</v>
      </c>
      <c r="AI3536" s="4">
        <v>2885</v>
      </c>
      <c r="AJ3536" s="4">
        <v>3318</v>
      </c>
      <c r="AK3536" s="4">
        <v>2136.0040369989038</v>
      </c>
      <c r="AL3536" s="8">
        <v>1.0655939164579826</v>
      </c>
      <c r="AM3536" s="4">
        <v>1776.4194641915444</v>
      </c>
      <c r="AN3536" s="8">
        <v>0.88620702083487235</v>
      </c>
      <c r="AO3536" s="4">
        <v>1408.8441230995768</v>
      </c>
      <c r="AP3536" s="8">
        <v>0.70283374975347057</v>
      </c>
    </row>
    <row r="3537" spans="1:42" x14ac:dyDescent="0.25">
      <c r="A3537" s="2" t="s">
        <v>10255</v>
      </c>
      <c r="B3537" t="s">
        <v>10254</v>
      </c>
      <c r="C3537" t="s">
        <v>149</v>
      </c>
      <c r="D3537" t="s">
        <v>10253</v>
      </c>
      <c r="E3537" s="3" t="s">
        <v>9916</v>
      </c>
      <c r="F3537" t="s">
        <v>10256</v>
      </c>
      <c r="G3537">
        <v>249</v>
      </c>
      <c r="H3537">
        <v>0</v>
      </c>
      <c r="I3537">
        <v>164</v>
      </c>
      <c r="J3537">
        <v>56</v>
      </c>
      <c r="K3537">
        <v>29</v>
      </c>
      <c r="L3537">
        <v>0</v>
      </c>
      <c r="M3537">
        <v>0</v>
      </c>
      <c r="N3537" s="2">
        <v>295.55321285140559</v>
      </c>
      <c r="O3537" s="2">
        <v>281.19927880990639</v>
      </c>
      <c r="P3537" s="2">
        <v>546.15</v>
      </c>
      <c r="Q3537" s="4">
        <v>1122.9024916613121</v>
      </c>
      <c r="R3537" s="5">
        <v>4.7E-2</v>
      </c>
      <c r="S3537" s="6">
        <v>1175.6789087693937</v>
      </c>
      <c r="T3537" s="4">
        <v>11.63265306122449</v>
      </c>
      <c r="U3537" s="7">
        <v>1187.3115618306183</v>
      </c>
      <c r="V3537" s="8">
        <v>0.54411909142343062</v>
      </c>
      <c r="W3537" s="7">
        <v>1077.0374104496182</v>
      </c>
      <c r="X3537" s="7">
        <v>1093.2010534278515</v>
      </c>
      <c r="Y3537" s="7">
        <v>1238.673840231952</v>
      </c>
      <c r="Z3537" s="7">
        <v>1520.4600161524875</v>
      </c>
      <c r="AA3537" s="7">
        <v>1733.8201034651679</v>
      </c>
      <c r="AB3537" s="7">
        <v>1994.0547554147256</v>
      </c>
      <c r="AC3537" s="7">
        <v>2400.2883534136549</v>
      </c>
      <c r="AD3537" s="7">
        <v>2618.4963855421688</v>
      </c>
      <c r="AE3537" s="4">
        <v>1999</v>
      </c>
      <c r="AF3537" s="4">
        <v>2029</v>
      </c>
      <c r="AG3537" s="4">
        <v>2299</v>
      </c>
      <c r="AH3537" s="4">
        <v>2822</v>
      </c>
      <c r="AI3537" s="4">
        <v>3218</v>
      </c>
      <c r="AJ3537" s="4">
        <v>3701</v>
      </c>
      <c r="AK3537" s="4">
        <v>2340.783171234958</v>
      </c>
      <c r="AL3537" s="8">
        <v>1.0780610600579188</v>
      </c>
      <c r="AM3537" s="4">
        <v>1950.6812976415772</v>
      </c>
      <c r="AN3537" s="8">
        <v>0.89928584734547856</v>
      </c>
      <c r="AO3537" s="4">
        <v>1560.5794240481962</v>
      </c>
      <c r="AP3537" s="8">
        <v>0.72051063463303833</v>
      </c>
    </row>
    <row r="3538" spans="1:42" x14ac:dyDescent="0.25">
      <c r="A3538" s="2" t="s">
        <v>10259</v>
      </c>
      <c r="B3538" t="s">
        <v>10258</v>
      </c>
      <c r="C3538" t="s">
        <v>14</v>
      </c>
      <c r="D3538" t="s">
        <v>10257</v>
      </c>
      <c r="E3538" s="3" t="s">
        <v>9916</v>
      </c>
      <c r="F3538" t="s">
        <v>10260</v>
      </c>
      <c r="G3538">
        <v>236</v>
      </c>
      <c r="H3538">
        <v>29</v>
      </c>
      <c r="I3538">
        <v>99</v>
      </c>
      <c r="J3538">
        <v>72</v>
      </c>
      <c r="K3538">
        <v>30</v>
      </c>
      <c r="L3538">
        <v>6</v>
      </c>
      <c r="M3538">
        <v>0</v>
      </c>
      <c r="N3538" s="2">
        <v>239.1818502824859</v>
      </c>
      <c r="O3538" s="2">
        <v>319.54654215112998</v>
      </c>
      <c r="P3538" s="2">
        <v>280.45999999999998</v>
      </c>
      <c r="Q3538" s="4">
        <v>839.18839243361595</v>
      </c>
      <c r="R3538" s="5">
        <v>4.7E-2</v>
      </c>
      <c r="S3538" s="6">
        <v>878.63024687799589</v>
      </c>
      <c r="T3538" s="4">
        <v>0</v>
      </c>
      <c r="U3538" s="7">
        <v>878.63024687799589</v>
      </c>
      <c r="V3538" s="8">
        <v>0.4380797755972185</v>
      </c>
      <c r="W3538" s="7">
        <v>679.46173195128574</v>
      </c>
      <c r="X3538" s="7">
        <v>774.52504325588211</v>
      </c>
      <c r="Y3538" s="7">
        <v>937.49071977804738</v>
      </c>
      <c r="Z3538" s="7">
        <v>1180.6249952345036</v>
      </c>
      <c r="AA3538" s="7">
        <v>1342.7145122054744</v>
      </c>
      <c r="AB3538" s="7">
        <v>1544.2312089801949</v>
      </c>
      <c r="AC3538" s="7">
        <v>2206.2038135593225</v>
      </c>
      <c r="AD3538" s="7">
        <v>2406.7677966101696</v>
      </c>
      <c r="AE3538" s="4">
        <v>1551</v>
      </c>
      <c r="AF3538" s="4">
        <v>1768</v>
      </c>
      <c r="AG3538" s="4">
        <v>2140</v>
      </c>
      <c r="AH3538" s="4">
        <v>2695</v>
      </c>
      <c r="AI3538" s="4">
        <v>3065</v>
      </c>
      <c r="AJ3538" s="4">
        <v>3525</v>
      </c>
      <c r="AK3538" s="4">
        <v>2130.92521303169</v>
      </c>
      <c r="AL3538" s="8">
        <v>1.062466540910016</v>
      </c>
      <c r="AM3538" s="4">
        <v>1711.524540404745</v>
      </c>
      <c r="AN3538" s="8">
        <v>0.85335587894205067</v>
      </c>
      <c r="AO3538" s="4">
        <v>1292.1238677778003</v>
      </c>
      <c r="AP3538" s="8">
        <v>0.64424521697408554</v>
      </c>
    </row>
    <row r="3539" spans="1:42" x14ac:dyDescent="0.25">
      <c r="A3539" s="2" t="s">
        <v>10261</v>
      </c>
      <c r="B3539" t="s">
        <v>10258</v>
      </c>
      <c r="C3539" t="s">
        <v>14</v>
      </c>
      <c r="D3539" t="s">
        <v>10257</v>
      </c>
      <c r="E3539" s="3" t="s">
        <v>9916</v>
      </c>
      <c r="F3539" t="s">
        <v>10260</v>
      </c>
      <c r="G3539">
        <v>190</v>
      </c>
      <c r="H3539">
        <v>120</v>
      </c>
      <c r="I3539">
        <v>70</v>
      </c>
      <c r="J3539">
        <v>0</v>
      </c>
      <c r="K3539">
        <v>0</v>
      </c>
      <c r="L3539">
        <v>0</v>
      </c>
      <c r="M3539">
        <v>0</v>
      </c>
      <c r="N3539" s="2">
        <v>211.63070175438597</v>
      </c>
      <c r="O3539" s="2">
        <v>545.98260996491229</v>
      </c>
      <c r="P3539" s="2">
        <v>294.24</v>
      </c>
      <c r="Q3539" s="4">
        <v>1051.8533117192983</v>
      </c>
      <c r="R3539" s="5">
        <v>4.7E-2</v>
      </c>
      <c r="S3539" s="6">
        <v>1101.2904173701052</v>
      </c>
      <c r="T3539" s="4">
        <v>0</v>
      </c>
      <c r="U3539" s="7">
        <v>1101.2904173701052</v>
      </c>
      <c r="V3539" s="8">
        <v>0.67524583484032519</v>
      </c>
      <c r="W3539" s="7">
        <v>1047.3062898373446</v>
      </c>
      <c r="X3539" s="7">
        <v>1193.8346359976952</v>
      </c>
      <c r="Y3539" s="7">
        <v>1445.0260865582961</v>
      </c>
      <c r="Z3539" s="7">
        <v>1819.7875248946766</v>
      </c>
      <c r="AA3539" s="7">
        <v>2069.6284837855969</v>
      </c>
      <c r="AB3539" s="7">
        <v>2380.241567812147</v>
      </c>
      <c r="AC3539" s="7">
        <v>1794.0421052631582</v>
      </c>
      <c r="AD3539" s="7">
        <v>1957.1368421052632</v>
      </c>
      <c r="AE3539" s="4">
        <v>1551</v>
      </c>
      <c r="AF3539" s="4">
        <v>1768</v>
      </c>
      <c r="AG3539" s="4">
        <v>2140</v>
      </c>
      <c r="AH3539" s="4">
        <v>2695</v>
      </c>
      <c r="AI3539" s="4">
        <v>3065</v>
      </c>
      <c r="AJ3539" s="4">
        <v>3525</v>
      </c>
      <c r="AK3539" s="4">
        <v>1777.715414311748</v>
      </c>
      <c r="AL3539" s="8">
        <v>1.0899894433949662</v>
      </c>
      <c r="AM3539" s="4">
        <v>1552.2404153312002</v>
      </c>
      <c r="AN3539" s="8">
        <v>0.9517415738767524</v>
      </c>
      <c r="AO3539" s="4">
        <v>1326.7654163506527</v>
      </c>
      <c r="AP3539" s="8">
        <v>0.81349370435853874</v>
      </c>
    </row>
    <row r="3540" spans="1:42" x14ac:dyDescent="0.25">
      <c r="A3540" s="2" t="s">
        <v>10262</v>
      </c>
      <c r="B3540" t="s">
        <v>10258</v>
      </c>
      <c r="C3540" t="s">
        <v>14</v>
      </c>
      <c r="D3540" t="s">
        <v>10257</v>
      </c>
      <c r="E3540" s="3" t="s">
        <v>9916</v>
      </c>
      <c r="F3540" t="s">
        <v>10260</v>
      </c>
      <c r="G3540">
        <v>241</v>
      </c>
      <c r="H3540">
        <v>161</v>
      </c>
      <c r="I3540">
        <v>80</v>
      </c>
      <c r="J3540">
        <v>0</v>
      </c>
      <c r="K3540">
        <v>0</v>
      </c>
      <c r="L3540">
        <v>0</v>
      </c>
      <c r="M3540">
        <v>0</v>
      </c>
      <c r="N3540" s="2">
        <v>211.99023709902372</v>
      </c>
      <c r="O3540" s="2">
        <v>449.53785381032088</v>
      </c>
      <c r="P3540" s="2">
        <v>339.51</v>
      </c>
      <c r="Q3540" s="4">
        <v>1001.0380909093446</v>
      </c>
      <c r="R3540" s="5">
        <v>4.7E-2</v>
      </c>
      <c r="S3540" s="6">
        <v>1048.0868811820837</v>
      </c>
      <c r="T3540" s="4">
        <v>0</v>
      </c>
      <c r="U3540" s="7">
        <v>1048.0868811820837</v>
      </c>
      <c r="V3540" s="8">
        <v>0.64575813014636851</v>
      </c>
      <c r="W3540" s="7">
        <v>1001.5708598570177</v>
      </c>
      <c r="X3540" s="7">
        <v>1141.7003740987795</v>
      </c>
      <c r="Y3540" s="7">
        <v>1381.9223985132287</v>
      </c>
      <c r="Z3540" s="7">
        <v>1740.3181607444631</v>
      </c>
      <c r="AA3540" s="7">
        <v>1979.2486688986196</v>
      </c>
      <c r="AB3540" s="7">
        <v>2276.2974087659491</v>
      </c>
      <c r="AC3540" s="7">
        <v>1785.3365145228217</v>
      </c>
      <c r="AD3540" s="7">
        <v>1947.6398340248961</v>
      </c>
      <c r="AE3540" s="4">
        <v>1551</v>
      </c>
      <c r="AF3540" s="4">
        <v>1768</v>
      </c>
      <c r="AG3540" s="4">
        <v>2140</v>
      </c>
      <c r="AH3540" s="4">
        <v>2695</v>
      </c>
      <c r="AI3540" s="4">
        <v>3065</v>
      </c>
      <c r="AJ3540" s="4">
        <v>3525</v>
      </c>
      <c r="AK3540" s="4">
        <v>1761.6766913057015</v>
      </c>
      <c r="AL3540" s="8">
        <v>1.085422464993504</v>
      </c>
      <c r="AM3540" s="4">
        <v>1523.8134212644957</v>
      </c>
      <c r="AN3540" s="8">
        <v>0.93886768671112553</v>
      </c>
      <c r="AO3540" s="4">
        <v>1285.9501512232896</v>
      </c>
      <c r="AP3540" s="8">
        <v>0.79231290842874691</v>
      </c>
    </row>
    <row r="3541" spans="1:42" x14ac:dyDescent="0.25">
      <c r="A3541" s="2" t="s">
        <v>10264</v>
      </c>
      <c r="B3541" t="s">
        <v>5203</v>
      </c>
      <c r="C3541" t="s">
        <v>149</v>
      </c>
      <c r="D3541" t="s">
        <v>10263</v>
      </c>
      <c r="E3541" s="3" t="s">
        <v>9916</v>
      </c>
      <c r="F3541" t="s">
        <v>10265</v>
      </c>
      <c r="G3541">
        <v>50</v>
      </c>
      <c r="H3541">
        <v>0</v>
      </c>
      <c r="I3541">
        <v>8</v>
      </c>
      <c r="J3541">
        <v>20</v>
      </c>
      <c r="K3541">
        <v>17</v>
      </c>
      <c r="L3541">
        <v>4</v>
      </c>
      <c r="M3541">
        <v>1</v>
      </c>
      <c r="N3541" s="2">
        <v>219.64833333333334</v>
      </c>
      <c r="O3541" s="2">
        <v>310.84218350000003</v>
      </c>
      <c r="P3541" s="2">
        <v>472.42</v>
      </c>
      <c r="Q3541" s="4">
        <v>1002.9105168333333</v>
      </c>
      <c r="R3541" s="5">
        <v>4.7E-2</v>
      </c>
      <c r="S3541" s="6">
        <v>1050.0473111244999</v>
      </c>
      <c r="T3541" s="4">
        <v>89.4375</v>
      </c>
      <c r="U3541" s="7">
        <v>1139.4848111244999</v>
      </c>
      <c r="V3541" s="8">
        <v>0.58283879324649879</v>
      </c>
      <c r="W3541" s="7">
        <v>736.8903823221865</v>
      </c>
      <c r="X3541" s="7">
        <v>812.08327847751161</v>
      </c>
      <c r="Y3541" s="7">
        <v>967.83999194211367</v>
      </c>
      <c r="Z3541" s="7">
        <v>1166.026982522935</v>
      </c>
      <c r="AA3541" s="7">
        <v>1325.5433407953033</v>
      </c>
      <c r="AB3541" s="7">
        <v>1524.2674234915198</v>
      </c>
      <c r="AC3541" s="7">
        <v>2150.5660000000003</v>
      </c>
      <c r="AD3541" s="7">
        <v>2346.0719999999997</v>
      </c>
      <c r="AE3541" s="4">
        <v>1372</v>
      </c>
      <c r="AF3541" s="4">
        <v>1512</v>
      </c>
      <c r="AG3541" s="4">
        <v>1802</v>
      </c>
      <c r="AH3541" s="4">
        <v>2171</v>
      </c>
      <c r="AI3541" s="4">
        <v>2468</v>
      </c>
      <c r="AJ3541" s="4">
        <v>2838</v>
      </c>
      <c r="AK3541" s="4">
        <v>2014.9748126444504</v>
      </c>
      <c r="AL3541" s="8">
        <v>1.0763927002979194</v>
      </c>
      <c r="AM3541" s="4">
        <v>1693.3323121378</v>
      </c>
      <c r="AN3541" s="8">
        <v>0.91187473128077912</v>
      </c>
      <c r="AO3541" s="4">
        <v>1371.6898116311502</v>
      </c>
      <c r="AP3541" s="8">
        <v>0.74735676226363912</v>
      </c>
    </row>
    <row r="3542" spans="1:42" x14ac:dyDescent="0.25">
      <c r="A3542" s="2" t="s">
        <v>10268</v>
      </c>
      <c r="B3542" t="s">
        <v>10267</v>
      </c>
      <c r="C3542" t="s">
        <v>14</v>
      </c>
      <c r="D3542" t="s">
        <v>10266</v>
      </c>
      <c r="E3542" s="3" t="s">
        <v>9916</v>
      </c>
      <c r="F3542" t="s">
        <v>10269</v>
      </c>
      <c r="G3542">
        <v>128</v>
      </c>
      <c r="H3542">
        <v>0</v>
      </c>
      <c r="I3542">
        <v>16</v>
      </c>
      <c r="J3542">
        <v>67</v>
      </c>
      <c r="K3542">
        <v>31</v>
      </c>
      <c r="L3542">
        <v>14</v>
      </c>
      <c r="M3542">
        <v>0</v>
      </c>
      <c r="N3542" s="2">
        <v>294.34309895833331</v>
      </c>
      <c r="O3542" s="2">
        <v>718.36403780989588</v>
      </c>
      <c r="P3542" s="2">
        <v>427.89</v>
      </c>
      <c r="Q3542" s="4">
        <v>1440.5971367682291</v>
      </c>
      <c r="R3542" s="5">
        <v>4.7E-2</v>
      </c>
      <c r="S3542" s="6">
        <v>1508.3052021963358</v>
      </c>
      <c r="T3542" s="4">
        <v>0</v>
      </c>
      <c r="U3542" s="7">
        <v>1508.3052021963358</v>
      </c>
      <c r="V3542" s="8">
        <v>0.64759534112138606</v>
      </c>
      <c r="W3542" s="7">
        <v>1004.42037407927</v>
      </c>
      <c r="X3542" s="7">
        <v>1144.9485631026109</v>
      </c>
      <c r="Y3542" s="7">
        <v>1385.8540299997665</v>
      </c>
      <c r="Z3542" s="7">
        <v>1745.2694443221355</v>
      </c>
      <c r="AA3542" s="7">
        <v>1984.8797205370486</v>
      </c>
      <c r="AB3542" s="7">
        <v>2282.7735774528865</v>
      </c>
      <c r="AC3542" s="7">
        <v>2561.9945312500004</v>
      </c>
      <c r="AD3542" s="7">
        <v>2794.9031249999998</v>
      </c>
      <c r="AE3542" s="4">
        <v>1551</v>
      </c>
      <c r="AF3542" s="4">
        <v>1768</v>
      </c>
      <c r="AG3542" s="4">
        <v>2140</v>
      </c>
      <c r="AH3542" s="4">
        <v>2695</v>
      </c>
      <c r="AI3542" s="4">
        <v>3065</v>
      </c>
      <c r="AJ3542" s="4">
        <v>3525</v>
      </c>
      <c r="AK3542" s="4">
        <v>2528.4938812527289</v>
      </c>
      <c r="AL3542" s="8">
        <v>1.0856163959182932</v>
      </c>
      <c r="AM3542" s="4">
        <v>2182.5168509640389</v>
      </c>
      <c r="AN3542" s="8">
        <v>0.93707012516108112</v>
      </c>
      <c r="AO3542" s="4">
        <v>1845.4110265801876</v>
      </c>
      <c r="AP3542" s="8">
        <v>0.79233273314123365</v>
      </c>
    </row>
    <row r="3543" spans="1:42" x14ac:dyDescent="0.25">
      <c r="A3543" s="2" t="s">
        <v>10270</v>
      </c>
      <c r="B3543" t="s">
        <v>10267</v>
      </c>
      <c r="C3543" t="s">
        <v>14</v>
      </c>
      <c r="D3543" t="s">
        <v>10266</v>
      </c>
      <c r="E3543" s="3" t="s">
        <v>9916</v>
      </c>
      <c r="F3543" t="s">
        <v>10271</v>
      </c>
      <c r="G3543">
        <v>225</v>
      </c>
      <c r="H3543">
        <v>135</v>
      </c>
      <c r="I3543">
        <v>90</v>
      </c>
      <c r="J3543">
        <v>0</v>
      </c>
      <c r="K3543">
        <v>0</v>
      </c>
      <c r="L3543">
        <v>0</v>
      </c>
      <c r="M3543">
        <v>0</v>
      </c>
      <c r="N3543" s="2">
        <v>250.4722222222222</v>
      </c>
      <c r="O3543" s="2">
        <v>487.19811059259263</v>
      </c>
      <c r="P3543" s="2">
        <v>345.83</v>
      </c>
      <c r="Q3543" s="4">
        <v>1083.5003328148148</v>
      </c>
      <c r="R3543" s="5">
        <v>4.7E-2</v>
      </c>
      <c r="S3543" s="6">
        <v>1134.424848457111</v>
      </c>
      <c r="T3543" s="4">
        <v>0</v>
      </c>
      <c r="U3543" s="7">
        <v>1134.424848457111</v>
      </c>
      <c r="V3543" s="8">
        <v>0.6926516353993839</v>
      </c>
      <c r="W3543" s="7">
        <v>1074.3026865044446</v>
      </c>
      <c r="X3543" s="7">
        <v>1224.608091386111</v>
      </c>
      <c r="Y3543" s="7">
        <v>1482.2744997546818</v>
      </c>
      <c r="Z3543" s="7">
        <v>1866.6961574013396</v>
      </c>
      <c r="AA3543" s="7">
        <v>2122.9772624991119</v>
      </c>
      <c r="AB3543" s="7">
        <v>2441.5970147828289</v>
      </c>
      <c r="AC3543" s="7">
        <v>1801.5800000000002</v>
      </c>
      <c r="AD3543" s="7">
        <v>1965.36</v>
      </c>
      <c r="AE3543" s="4">
        <v>1551</v>
      </c>
      <c r="AF3543" s="4">
        <v>1768</v>
      </c>
      <c r="AG3543" s="4">
        <v>2140</v>
      </c>
      <c r="AH3543" s="4">
        <v>2695</v>
      </c>
      <c r="AI3543" s="4">
        <v>3065</v>
      </c>
      <c r="AJ3543" s="4">
        <v>3525</v>
      </c>
      <c r="AK3543" s="4">
        <v>1795.8935327222828</v>
      </c>
      <c r="AL3543" s="8">
        <v>1.0965279843218236</v>
      </c>
      <c r="AM3543" s="4">
        <v>1576.4955037828445</v>
      </c>
      <c r="AN3543" s="8">
        <v>0.96256899730299461</v>
      </c>
      <c r="AO3543" s="4">
        <v>1353.8228773965493</v>
      </c>
      <c r="AP3543" s="8">
        <v>0.82661062241821304</v>
      </c>
    </row>
    <row r="3544" spans="1:42" x14ac:dyDescent="0.25">
      <c r="A3544" s="2" t="s">
        <v>10274</v>
      </c>
      <c r="B3544" t="s">
        <v>10273</v>
      </c>
      <c r="C3544" t="s">
        <v>149</v>
      </c>
      <c r="D3544" t="s">
        <v>10272</v>
      </c>
      <c r="E3544" s="3" t="s">
        <v>9916</v>
      </c>
      <c r="F3544" t="s">
        <v>10275</v>
      </c>
      <c r="G3544">
        <v>20</v>
      </c>
      <c r="H3544">
        <v>0</v>
      </c>
      <c r="I3544">
        <v>17</v>
      </c>
      <c r="J3544">
        <v>3</v>
      </c>
      <c r="K3544">
        <v>0</v>
      </c>
      <c r="L3544">
        <v>0</v>
      </c>
      <c r="M3544">
        <v>0</v>
      </c>
      <c r="N3544" s="2">
        <v>179.80416666666667</v>
      </c>
      <c r="O3544" s="2">
        <v>262.0678896666667</v>
      </c>
      <c r="P3544" s="2">
        <v>328.68</v>
      </c>
      <c r="Q3544" s="4">
        <v>770.55205633333344</v>
      </c>
      <c r="R3544" s="5">
        <v>4.7E-2</v>
      </c>
      <c r="S3544" s="6">
        <v>806.76800298100011</v>
      </c>
      <c r="T3544" s="4">
        <v>110.05</v>
      </c>
      <c r="U3544" s="7">
        <v>916.81800298100006</v>
      </c>
      <c r="V3544" s="8">
        <v>0.50998081100319848</v>
      </c>
      <c r="W3544" s="7">
        <v>691.0987203953498</v>
      </c>
      <c r="X3544" s="7">
        <v>776.8129123404874</v>
      </c>
      <c r="Y3544" s="7">
        <v>976.5135166105722</v>
      </c>
      <c r="Z3544" s="7">
        <v>1176.6628862835112</v>
      </c>
      <c r="AA3544" s="7">
        <v>1294.6881872341457</v>
      </c>
      <c r="AB3544" s="7">
        <v>1489.0036066699811</v>
      </c>
      <c r="AC3544" s="7">
        <v>1977.5250000000001</v>
      </c>
      <c r="AD3544" s="7">
        <v>2157.2999999999997</v>
      </c>
      <c r="AE3544" s="4">
        <v>1540</v>
      </c>
      <c r="AF3544" s="4">
        <v>1731</v>
      </c>
      <c r="AG3544" s="4">
        <v>2176</v>
      </c>
      <c r="AH3544" s="4">
        <v>2622</v>
      </c>
      <c r="AI3544" s="4">
        <v>2885</v>
      </c>
      <c r="AJ3544" s="4">
        <v>3318</v>
      </c>
      <c r="AK3544" s="4">
        <v>1806.3900082081004</v>
      </c>
      <c r="AL3544" s="8">
        <v>1.0660214202242249</v>
      </c>
      <c r="AM3544" s="4">
        <v>1473.1826731324002</v>
      </c>
      <c r="AN3544" s="8">
        <v>0.88067455048388266</v>
      </c>
      <c r="AO3544" s="4">
        <v>1139.9753380567001</v>
      </c>
      <c r="AP3544" s="8">
        <v>0.69532768074354057</v>
      </c>
    </row>
    <row r="3545" spans="1:42" x14ac:dyDescent="0.25">
      <c r="A3545" s="2" t="s">
        <v>10276</v>
      </c>
      <c r="B3545" t="s">
        <v>10273</v>
      </c>
      <c r="C3545" t="s">
        <v>149</v>
      </c>
      <c r="D3545" t="s">
        <v>10272</v>
      </c>
      <c r="E3545" s="3" t="s">
        <v>9916</v>
      </c>
      <c r="F3545" t="s">
        <v>10277</v>
      </c>
      <c r="G3545">
        <v>12</v>
      </c>
      <c r="H3545">
        <v>0</v>
      </c>
      <c r="I3545">
        <v>0</v>
      </c>
      <c r="J3545">
        <v>1</v>
      </c>
      <c r="K3545">
        <v>11</v>
      </c>
      <c r="L3545">
        <v>0</v>
      </c>
      <c r="M3545">
        <v>0</v>
      </c>
      <c r="N3545" s="2">
        <v>270.24305555555554</v>
      </c>
      <c r="O3545" s="2">
        <v>95.004741333333357</v>
      </c>
      <c r="P3545" s="2">
        <v>740.63</v>
      </c>
      <c r="Q3545" s="4">
        <v>1105.877796888889</v>
      </c>
      <c r="R3545" s="5">
        <v>4.7E-2</v>
      </c>
      <c r="S3545" s="6">
        <v>1157.8540533426667</v>
      </c>
      <c r="T3545" s="4">
        <v>177.33333333333334</v>
      </c>
      <c r="U3545" s="7">
        <v>1335.187386676</v>
      </c>
      <c r="V3545" s="8">
        <v>0.51654679992623631</v>
      </c>
      <c r="W3545" s="7">
        <v>689.82986993914756</v>
      </c>
      <c r="X3545" s="7">
        <v>775.38669147056135</v>
      </c>
      <c r="Y3545" s="7">
        <v>974.72064739453572</v>
      </c>
      <c r="Z3545" s="7">
        <v>1174.5025447924968</v>
      </c>
      <c r="AA3545" s="7">
        <v>1292.3111524509357</v>
      </c>
      <c r="AB3545" s="7">
        <v>1486.2698106870725</v>
      </c>
      <c r="AC3545" s="7">
        <v>2843.3166666666671</v>
      </c>
      <c r="AD3545" s="7">
        <v>3101.8</v>
      </c>
      <c r="AE3545" s="4">
        <v>1540</v>
      </c>
      <c r="AF3545" s="4">
        <v>1731</v>
      </c>
      <c r="AG3545" s="4">
        <v>2176</v>
      </c>
      <c r="AH3545" s="4">
        <v>2622</v>
      </c>
      <c r="AI3545" s="4">
        <v>2885</v>
      </c>
      <c r="AJ3545" s="4">
        <v>3318</v>
      </c>
      <c r="AK3545" s="4">
        <v>2477.2329595848892</v>
      </c>
      <c r="AL3545" s="8">
        <v>1.0269777392165411</v>
      </c>
      <c r="AM3545" s="4">
        <v>2081.4192877122223</v>
      </c>
      <c r="AN3545" s="8">
        <v>0.87384845742944961</v>
      </c>
      <c r="AO3545" s="4">
        <v>1553.6677252153333</v>
      </c>
      <c r="AP3545" s="8">
        <v>0.66967608171332771</v>
      </c>
    </row>
    <row r="3546" spans="1:42" x14ac:dyDescent="0.25">
      <c r="A3546" s="2" t="s">
        <v>10278</v>
      </c>
      <c r="B3546" t="s">
        <v>10273</v>
      </c>
      <c r="C3546" t="s">
        <v>149</v>
      </c>
      <c r="D3546" t="s">
        <v>10272</v>
      </c>
      <c r="E3546" s="3" t="s">
        <v>9916</v>
      </c>
      <c r="F3546" t="s">
        <v>10277</v>
      </c>
      <c r="G3546">
        <v>18</v>
      </c>
      <c r="H3546">
        <v>0</v>
      </c>
      <c r="I3546">
        <v>2</v>
      </c>
      <c r="J3546">
        <v>3</v>
      </c>
      <c r="K3546">
        <v>11</v>
      </c>
      <c r="L3546">
        <v>2</v>
      </c>
      <c r="M3546">
        <v>0</v>
      </c>
      <c r="N3546" s="2">
        <v>263.8842592592593</v>
      </c>
      <c r="O3546" s="2">
        <v>234.97123933333339</v>
      </c>
      <c r="P3546" s="2">
        <v>560.87</v>
      </c>
      <c r="Q3546" s="4">
        <v>1059.7254985925927</v>
      </c>
      <c r="R3546" s="5">
        <v>4.7E-2</v>
      </c>
      <c r="S3546" s="6">
        <v>1109.5325970264444</v>
      </c>
      <c r="T3546" s="4">
        <v>169.61111111111111</v>
      </c>
      <c r="U3546" s="7">
        <v>1279.1437081375554</v>
      </c>
      <c r="V3546" s="8">
        <v>0.51622319058508592</v>
      </c>
      <c r="W3546" s="7">
        <v>689.5709517414698</v>
      </c>
      <c r="X3546" s="7">
        <v>775.09566069122343</v>
      </c>
      <c r="Y3546" s="7">
        <v>974.354799343791</v>
      </c>
      <c r="Z3546" s="7">
        <v>1174.0617113416454</v>
      </c>
      <c r="AA3546" s="7">
        <v>1291.8261011520392</v>
      </c>
      <c r="AB3546" s="7">
        <v>1485.7119596611667</v>
      </c>
      <c r="AC3546" s="7">
        <v>2725.6777777777779</v>
      </c>
      <c r="AD3546" s="7">
        <v>2973.4666666666662</v>
      </c>
      <c r="AE3546" s="4">
        <v>1540</v>
      </c>
      <c r="AF3546" s="4">
        <v>1731</v>
      </c>
      <c r="AG3546" s="4">
        <v>2176</v>
      </c>
      <c r="AH3546" s="4">
        <v>2622</v>
      </c>
      <c r="AI3546" s="4">
        <v>2885</v>
      </c>
      <c r="AJ3546" s="4">
        <v>3318</v>
      </c>
      <c r="AK3546" s="4">
        <v>2460.5475149288641</v>
      </c>
      <c r="AL3546" s="8">
        <v>1.0614513983390781</v>
      </c>
      <c r="AM3546" s="4">
        <v>1953.9169207154566</v>
      </c>
      <c r="AN3546" s="8">
        <v>0.8569908204313309</v>
      </c>
      <c r="AO3546" s="4">
        <v>1531.7247588709504</v>
      </c>
      <c r="AP3546" s="8">
        <v>0.6866070055082083</v>
      </c>
    </row>
    <row r="3547" spans="1:42" x14ac:dyDescent="0.25">
      <c r="A3547" s="2" t="s">
        <v>10281</v>
      </c>
      <c r="B3547" t="s">
        <v>10280</v>
      </c>
      <c r="C3547" t="s">
        <v>149</v>
      </c>
      <c r="D3547" t="s">
        <v>10279</v>
      </c>
      <c r="E3547" s="3" t="s">
        <v>9916</v>
      </c>
      <c r="F3547" t="s">
        <v>10282</v>
      </c>
      <c r="G3547">
        <v>90</v>
      </c>
      <c r="H3547">
        <v>0</v>
      </c>
      <c r="I3547">
        <v>6</v>
      </c>
      <c r="J3547">
        <v>22</v>
      </c>
      <c r="K3547">
        <v>38</v>
      </c>
      <c r="L3547">
        <v>18</v>
      </c>
      <c r="M3547">
        <v>6</v>
      </c>
      <c r="N3547" s="2">
        <v>251.43425925925928</v>
      </c>
      <c r="O3547" s="2">
        <v>628.87235803703686</v>
      </c>
      <c r="P3547" s="2">
        <v>493.19</v>
      </c>
      <c r="Q3547" s="4">
        <v>1373.4966172962961</v>
      </c>
      <c r="R3547" s="5">
        <v>4.7E-2</v>
      </c>
      <c r="S3547" s="6">
        <v>1438.0509583092219</v>
      </c>
      <c r="T3547" s="4">
        <v>68.701298701298697</v>
      </c>
      <c r="U3547" s="7">
        <v>1506.7522570105207</v>
      </c>
      <c r="V3547" s="8">
        <v>0.59028652138555737</v>
      </c>
      <c r="W3547" s="7">
        <v>867.59294665809784</v>
      </c>
      <c r="X3547" s="7">
        <v>975.19700692543336</v>
      </c>
      <c r="Y3547" s="7">
        <v>1225.8975661870265</v>
      </c>
      <c r="Z3547" s="7">
        <v>1477.1614974919044</v>
      </c>
      <c r="AA3547" s="7">
        <v>1625.3283448757225</v>
      </c>
      <c r="AB3547" s="7">
        <v>1869.2684396179018</v>
      </c>
      <c r="AC3547" s="7">
        <v>2807.8355555555554</v>
      </c>
      <c r="AD3547" s="7">
        <v>3063.0933333333328</v>
      </c>
      <c r="AE3547" s="4">
        <v>1540</v>
      </c>
      <c r="AF3547" s="4">
        <v>1731</v>
      </c>
      <c r="AG3547" s="4">
        <v>2176</v>
      </c>
      <c r="AH3547" s="4">
        <v>2622</v>
      </c>
      <c r="AI3547" s="4">
        <v>2885</v>
      </c>
      <c r="AJ3547" s="4">
        <v>3318</v>
      </c>
      <c r="AK3547" s="4">
        <v>2671.9329683397532</v>
      </c>
      <c r="AL3547" s="8">
        <v>1.0736731671412545</v>
      </c>
      <c r="AM3547" s="4">
        <v>2260.638964996243</v>
      </c>
      <c r="AN3547" s="8">
        <v>0.91254428522268882</v>
      </c>
      <c r="AO3547" s="4">
        <v>1849.3449616527323</v>
      </c>
      <c r="AP3547" s="8">
        <v>0.75141540330412304</v>
      </c>
    </row>
    <row r="3548" spans="1:42" x14ac:dyDescent="0.25">
      <c r="A3548" s="2" t="s">
        <v>10283</v>
      </c>
      <c r="B3548" t="s">
        <v>10280</v>
      </c>
      <c r="C3548" t="s">
        <v>149</v>
      </c>
      <c r="D3548" t="s">
        <v>10279</v>
      </c>
      <c r="E3548" s="3" t="s">
        <v>9916</v>
      </c>
      <c r="F3548" t="s">
        <v>10284</v>
      </c>
      <c r="G3548">
        <v>70</v>
      </c>
      <c r="H3548">
        <v>0</v>
      </c>
      <c r="I3548">
        <v>48</v>
      </c>
      <c r="J3548">
        <v>10</v>
      </c>
      <c r="K3548">
        <v>12</v>
      </c>
      <c r="L3548">
        <v>0</v>
      </c>
      <c r="M3548">
        <v>0</v>
      </c>
      <c r="N3548" s="2">
        <v>202.87738095238095</v>
      </c>
      <c r="O3548" s="2">
        <v>416.49977197619057</v>
      </c>
      <c r="P3548" s="2">
        <v>418.49</v>
      </c>
      <c r="Q3548" s="4">
        <v>1037.8671529285716</v>
      </c>
      <c r="R3548" s="5">
        <v>4.7E-2</v>
      </c>
      <c r="S3548" s="6">
        <v>1086.6469091162144</v>
      </c>
      <c r="T3548" s="4">
        <v>45.061538461538461</v>
      </c>
      <c r="U3548" s="7">
        <v>1131.7084475777528</v>
      </c>
      <c r="V3548" s="8">
        <v>0.58116373709169189</v>
      </c>
      <c r="W3548" s="7">
        <v>859.3560126968124</v>
      </c>
      <c r="X3548" s="7">
        <v>965.93847920661187</v>
      </c>
      <c r="Y3548" s="7">
        <v>1214.2588854728986</v>
      </c>
      <c r="Z3548" s="7">
        <v>1463.1373151240534</v>
      </c>
      <c r="AA3548" s="7">
        <v>1609.8974653443531</v>
      </c>
      <c r="AB3548" s="7">
        <v>1851.5215909922231</v>
      </c>
      <c r="AC3548" s="7">
        <v>2142.0457142857144</v>
      </c>
      <c r="AD3548" s="7">
        <v>2336.7771428571427</v>
      </c>
      <c r="AE3548" s="4">
        <v>1540</v>
      </c>
      <c r="AF3548" s="4">
        <v>1731</v>
      </c>
      <c r="AG3548" s="4">
        <v>2176</v>
      </c>
      <c r="AH3548" s="4">
        <v>2622</v>
      </c>
      <c r="AI3548" s="4">
        <v>2885</v>
      </c>
      <c r="AJ3548" s="4">
        <v>3318</v>
      </c>
      <c r="AK3548" s="4">
        <v>2046.7089091505227</v>
      </c>
      <c r="AL3548" s="8">
        <v>1.0741822534541661</v>
      </c>
      <c r="AM3548" s="4">
        <v>1726.6882424724199</v>
      </c>
      <c r="AN3548" s="8">
        <v>0.90984274800000797</v>
      </c>
      <c r="AO3548" s="4">
        <v>1406.6675757943169</v>
      </c>
      <c r="AP3548" s="8">
        <v>0.74550324254584976</v>
      </c>
    </row>
    <row r="3549" spans="1:42" x14ac:dyDescent="0.25">
      <c r="A3549" s="2" t="s">
        <v>10287</v>
      </c>
      <c r="B3549" t="s">
        <v>10286</v>
      </c>
      <c r="C3549" t="s">
        <v>149</v>
      </c>
      <c r="D3549" t="s">
        <v>10285</v>
      </c>
      <c r="E3549" s="3" t="s">
        <v>9916</v>
      </c>
      <c r="F3549" t="s">
        <v>10288</v>
      </c>
      <c r="G3549">
        <v>100</v>
      </c>
      <c r="H3549">
        <v>10</v>
      </c>
      <c r="I3549">
        <v>36</v>
      </c>
      <c r="J3549">
        <v>24</v>
      </c>
      <c r="K3549">
        <v>24</v>
      </c>
      <c r="L3549">
        <v>6</v>
      </c>
      <c r="M3549">
        <v>0</v>
      </c>
      <c r="N3549" s="2">
        <v>212.57249999999999</v>
      </c>
      <c r="O3549" s="2">
        <v>308.28136741666691</v>
      </c>
      <c r="P3549" s="2">
        <v>554.30999999999995</v>
      </c>
      <c r="Q3549" s="4">
        <v>1075.1638674166668</v>
      </c>
      <c r="R3549" s="5">
        <v>4.7E-2</v>
      </c>
      <c r="S3549" s="6">
        <v>1125.6965691852502</v>
      </c>
      <c r="T3549" s="4">
        <v>0</v>
      </c>
      <c r="U3549" s="7">
        <v>1125.6965691852502</v>
      </c>
      <c r="V3549" s="8">
        <v>0.5758745673050657</v>
      </c>
      <c r="W3549" s="7">
        <v>801.04152312134624</v>
      </c>
      <c r="X3549" s="7">
        <v>924.27868052463032</v>
      </c>
      <c r="Y3549" s="7">
        <v>1167.8736224946731</v>
      </c>
      <c r="Z3549" s="7">
        <v>1406.8615679262753</v>
      </c>
      <c r="AA3549" s="7">
        <v>1581.9274363870154</v>
      </c>
      <c r="AB3549" s="7">
        <v>1819.1877581167023</v>
      </c>
      <c r="AC3549" s="7">
        <v>2150.2360000000003</v>
      </c>
      <c r="AD3549" s="7">
        <v>2345.712</v>
      </c>
      <c r="AE3549" s="4">
        <v>1391</v>
      </c>
      <c r="AF3549" s="4">
        <v>1605</v>
      </c>
      <c r="AG3549" s="4">
        <v>2028</v>
      </c>
      <c r="AH3549" s="4">
        <v>2443</v>
      </c>
      <c r="AI3549" s="4">
        <v>2747</v>
      </c>
      <c r="AJ3549" s="4">
        <v>3159</v>
      </c>
      <c r="AK3549" s="4">
        <v>2100.9661658965251</v>
      </c>
      <c r="AL3549" s="8">
        <v>1.0747949445950016</v>
      </c>
      <c r="AM3549" s="4">
        <v>1775.8763003261004</v>
      </c>
      <c r="AN3549" s="8">
        <v>0.90848815216502299</v>
      </c>
      <c r="AO3549" s="4">
        <v>1450.7864347556751</v>
      </c>
      <c r="AP3549" s="8">
        <v>0.74218135973504429</v>
      </c>
    </row>
    <row r="3550" spans="1:42" x14ac:dyDescent="0.25">
      <c r="A3550" s="2" t="s">
        <v>10291</v>
      </c>
      <c r="B3550" t="s">
        <v>10290</v>
      </c>
      <c r="C3550" t="s">
        <v>149</v>
      </c>
      <c r="D3550" t="s">
        <v>10289</v>
      </c>
      <c r="E3550" s="3" t="s">
        <v>9916</v>
      </c>
      <c r="F3550" t="s">
        <v>10292</v>
      </c>
      <c r="G3550">
        <v>90</v>
      </c>
      <c r="H3550">
        <v>30</v>
      </c>
      <c r="I3550">
        <v>24</v>
      </c>
      <c r="J3550">
        <v>18</v>
      </c>
      <c r="K3550">
        <v>12</v>
      </c>
      <c r="L3550">
        <v>6</v>
      </c>
      <c r="M3550">
        <v>0</v>
      </c>
      <c r="N3550" s="2">
        <v>181.30462962962963</v>
      </c>
      <c r="O3550" s="2">
        <v>347.57370120370388</v>
      </c>
      <c r="P3550" s="2">
        <v>597.5</v>
      </c>
      <c r="Q3550" s="4">
        <v>1126.3783308333336</v>
      </c>
      <c r="R3550" s="5">
        <v>4.7E-2</v>
      </c>
      <c r="S3550" s="6">
        <v>1179.3181123825002</v>
      </c>
      <c r="T3550" s="4">
        <v>0</v>
      </c>
      <c r="U3550" s="7">
        <v>1179.3181123825002</v>
      </c>
      <c r="V3550" s="8">
        <v>0.61932470979020071</v>
      </c>
      <c r="W3550" s="7">
        <v>912.88462223075567</v>
      </c>
      <c r="X3550" s="7">
        <v>1024.3630699929918</v>
      </c>
      <c r="Y3550" s="7">
        <v>1263.4224079720093</v>
      </c>
      <c r="Z3550" s="7">
        <v>1682.7052364999749</v>
      </c>
      <c r="AA3550" s="7">
        <v>1872.2185976957767</v>
      </c>
      <c r="AB3550" s="7">
        <v>2152.7726912307371</v>
      </c>
      <c r="AC3550" s="7">
        <v>2094.6200000000003</v>
      </c>
      <c r="AD3550" s="7">
        <v>2285.04</v>
      </c>
      <c r="AE3550" s="4">
        <v>1474</v>
      </c>
      <c r="AF3550" s="4">
        <v>1654</v>
      </c>
      <c r="AG3550" s="4">
        <v>2040</v>
      </c>
      <c r="AH3550" s="4">
        <v>2717</v>
      </c>
      <c r="AI3550" s="4">
        <v>3023</v>
      </c>
      <c r="AJ3550" s="4">
        <v>3476</v>
      </c>
      <c r="AK3550" s="4">
        <v>2048.4509241782503</v>
      </c>
      <c r="AL3550" s="8">
        <v>1.0757540826479626</v>
      </c>
      <c r="AM3550" s="4">
        <v>1758.7399869130002</v>
      </c>
      <c r="AN3550" s="8">
        <v>0.92361095836204188</v>
      </c>
      <c r="AO3550" s="4">
        <v>1469.0290496477501</v>
      </c>
      <c r="AP3550" s="8">
        <v>0.77146783407612118</v>
      </c>
    </row>
    <row r="3551" spans="1:42" x14ac:dyDescent="0.25">
      <c r="A3551" s="2" t="s">
        <v>10295</v>
      </c>
      <c r="B3551" t="s">
        <v>10294</v>
      </c>
      <c r="C3551" t="s">
        <v>149</v>
      </c>
      <c r="D3551" t="s">
        <v>10293</v>
      </c>
      <c r="E3551" s="3" t="s">
        <v>9916</v>
      </c>
      <c r="F3551" t="s">
        <v>10296</v>
      </c>
      <c r="G3551">
        <v>50</v>
      </c>
      <c r="H3551">
        <v>29</v>
      </c>
      <c r="I3551">
        <v>21</v>
      </c>
      <c r="J3551">
        <v>0</v>
      </c>
      <c r="K3551">
        <v>0</v>
      </c>
      <c r="L3551">
        <v>0</v>
      </c>
      <c r="M3551">
        <v>0</v>
      </c>
      <c r="N3551" s="2">
        <v>272.37</v>
      </c>
      <c r="O3551" s="2">
        <v>401.80974050000009</v>
      </c>
      <c r="P3551" s="2">
        <v>343.41</v>
      </c>
      <c r="Q3551" s="4">
        <v>1017.5897405000001</v>
      </c>
      <c r="R3551" s="5">
        <v>4.7E-2</v>
      </c>
      <c r="S3551" s="6">
        <v>1065.4164583034999</v>
      </c>
      <c r="T3551" s="4">
        <v>0</v>
      </c>
      <c r="U3551" s="7">
        <v>1065.4164583034999</v>
      </c>
      <c r="V3551" s="8">
        <v>0.65757518010115901</v>
      </c>
      <c r="W3551" s="7">
        <v>1012.6657773557851</v>
      </c>
      <c r="X3551" s="7">
        <v>1138.2626367551063</v>
      </c>
      <c r="Y3551" s="7">
        <v>1430.8835919001222</v>
      </c>
      <c r="Z3551" s="7">
        <v>1724.1621222252393</v>
      </c>
      <c r="AA3551" s="7">
        <v>1897.1043945918441</v>
      </c>
      <c r="AB3551" s="7">
        <v>2181.8344475756458</v>
      </c>
      <c r="AC3551" s="7">
        <v>1782.2420000000002</v>
      </c>
      <c r="AD3551" s="7">
        <v>1944.2639999999999</v>
      </c>
      <c r="AE3551" s="4">
        <v>1540</v>
      </c>
      <c r="AF3551" s="4">
        <v>1731</v>
      </c>
      <c r="AG3551" s="4">
        <v>2176</v>
      </c>
      <c r="AH3551" s="4">
        <v>2622</v>
      </c>
      <c r="AI3551" s="4">
        <v>2885</v>
      </c>
      <c r="AJ3551" s="4">
        <v>3318</v>
      </c>
      <c r="AK3551" s="4">
        <v>1778.7044587663504</v>
      </c>
      <c r="AL3551" s="8">
        <v>1.0978166290789833</v>
      </c>
      <c r="AM3551" s="4">
        <v>1540.9417919454002</v>
      </c>
      <c r="AN3551" s="8">
        <v>0.95106947941970854</v>
      </c>
      <c r="AO3551" s="4">
        <v>1303.1791251244499</v>
      </c>
      <c r="AP3551" s="8">
        <v>0.80432232976043372</v>
      </c>
    </row>
    <row r="3552" spans="1:42" x14ac:dyDescent="0.25">
      <c r="A3552" s="2" t="s">
        <v>10299</v>
      </c>
      <c r="B3552" t="s">
        <v>10298</v>
      </c>
      <c r="C3552" t="s">
        <v>14</v>
      </c>
      <c r="D3552" t="s">
        <v>10297</v>
      </c>
      <c r="E3552" s="3" t="s">
        <v>9916</v>
      </c>
      <c r="F3552" t="s">
        <v>10300</v>
      </c>
      <c r="G3552">
        <v>105</v>
      </c>
      <c r="H3552">
        <v>6</v>
      </c>
      <c r="I3552">
        <v>34</v>
      </c>
      <c r="J3552">
        <v>35</v>
      </c>
      <c r="K3552">
        <v>16</v>
      </c>
      <c r="L3552">
        <v>10</v>
      </c>
      <c r="M3552">
        <v>4</v>
      </c>
      <c r="N3552" s="2">
        <v>278.93686868686865</v>
      </c>
      <c r="O3552" s="2">
        <v>694.71462888888868</v>
      </c>
      <c r="P3552" s="2">
        <v>479.46</v>
      </c>
      <c r="Q3552" s="4">
        <v>1453.1114975757573</v>
      </c>
      <c r="R3552" s="5">
        <v>4.7E-2</v>
      </c>
      <c r="S3552" s="6">
        <v>1521.4077379618177</v>
      </c>
      <c r="T3552" s="4">
        <v>38.919191919191917</v>
      </c>
      <c r="U3552" s="7">
        <v>1560.3269298810096</v>
      </c>
      <c r="V3552" s="8">
        <v>0.73112254954573697</v>
      </c>
      <c r="W3552" s="7">
        <v>1050.7942290207802</v>
      </c>
      <c r="X3552" s="7">
        <v>1179.1137413842405</v>
      </c>
      <c r="Y3552" s="7">
        <v>1454.287806785883</v>
      </c>
      <c r="Z3552" s="7">
        <v>1936.911750508453</v>
      </c>
      <c r="AA3552" s="7">
        <v>2155.0549215263354</v>
      </c>
      <c r="AB3552" s="7">
        <v>2477.9923609743773</v>
      </c>
      <c r="AC3552" s="7">
        <v>2347.5676190476192</v>
      </c>
      <c r="AD3552" s="7">
        <v>2560.982857142857</v>
      </c>
      <c r="AE3552" s="4">
        <v>1474</v>
      </c>
      <c r="AF3552" s="4">
        <v>1654</v>
      </c>
      <c r="AG3552" s="4">
        <v>2040</v>
      </c>
      <c r="AH3552" s="4">
        <v>2717</v>
      </c>
      <c r="AI3552" s="4">
        <v>3023</v>
      </c>
      <c r="AJ3552" s="4">
        <v>3476</v>
      </c>
      <c r="AK3552" s="4">
        <v>2295.5943405681155</v>
      </c>
      <c r="AL3552" s="8">
        <v>1.0938832453217393</v>
      </c>
      <c r="AM3552" s="4">
        <v>2040.2774822617837</v>
      </c>
      <c r="AN3552" s="8">
        <v>0.97424939884241957</v>
      </c>
      <c r="AO3552" s="4">
        <v>1776.7245962681498</v>
      </c>
      <c r="AP3552" s="8">
        <v>0.85075639602505682</v>
      </c>
    </row>
    <row r="3553" spans="1:42" x14ac:dyDescent="0.25">
      <c r="A3553" s="2" t="s">
        <v>10301</v>
      </c>
      <c r="B3553" t="s">
        <v>10298</v>
      </c>
      <c r="C3553" t="s">
        <v>14</v>
      </c>
      <c r="D3553" t="s">
        <v>10297</v>
      </c>
      <c r="E3553" s="3" t="s">
        <v>9916</v>
      </c>
      <c r="F3553" t="s">
        <v>10302</v>
      </c>
      <c r="G3553">
        <v>130</v>
      </c>
      <c r="H3553">
        <v>57</v>
      </c>
      <c r="I3553">
        <v>66</v>
      </c>
      <c r="J3553">
        <v>7</v>
      </c>
      <c r="K3553">
        <v>0</v>
      </c>
      <c r="L3553">
        <v>0</v>
      </c>
      <c r="M3553">
        <v>0</v>
      </c>
      <c r="N3553" s="2">
        <v>239.88717948717951</v>
      </c>
      <c r="O3553" s="2">
        <v>277.53137233333342</v>
      </c>
      <c r="P3553" s="2">
        <v>479.46</v>
      </c>
      <c r="Q3553" s="4">
        <v>996.87855182051294</v>
      </c>
      <c r="R3553" s="5">
        <v>4.7E-2</v>
      </c>
      <c r="S3553" s="6">
        <v>1043.7318437560771</v>
      </c>
      <c r="T3553" s="4">
        <v>31.031007751937985</v>
      </c>
      <c r="U3553" s="7">
        <v>1074.762851508015</v>
      </c>
      <c r="V3553" s="8">
        <v>0.67346873497817417</v>
      </c>
      <c r="W3553" s="7">
        <v>964.03146552399699</v>
      </c>
      <c r="X3553" s="7">
        <v>1081.7557964563712</v>
      </c>
      <c r="Y3553" s="7">
        <v>1334.2090839002401</v>
      </c>
      <c r="Z3553" s="7">
        <v>1776.9833730181138</v>
      </c>
      <c r="AA3553" s="7">
        <v>1977.1147356031499</v>
      </c>
      <c r="AB3553" s="7">
        <v>2273.3876351162912</v>
      </c>
      <c r="AC3553" s="7">
        <v>1755.4476923076925</v>
      </c>
      <c r="AD3553" s="7">
        <v>1915.0338461538461</v>
      </c>
      <c r="AE3553" s="4">
        <v>1474</v>
      </c>
      <c r="AF3553" s="4">
        <v>1654</v>
      </c>
      <c r="AG3553" s="4">
        <v>2040</v>
      </c>
      <c r="AH3553" s="4">
        <v>2717</v>
      </c>
      <c r="AI3553" s="4">
        <v>3023</v>
      </c>
      <c r="AJ3553" s="4">
        <v>3476</v>
      </c>
      <c r="AK3553" s="4">
        <v>1716.3662455957867</v>
      </c>
      <c r="AL3553" s="8">
        <v>1.0949554276696658</v>
      </c>
      <c r="AM3553" s="4">
        <v>1492.1547783158833</v>
      </c>
      <c r="AN3553" s="8">
        <v>0.95445986343916844</v>
      </c>
      <c r="AO3553" s="4">
        <v>1267.9433110359801</v>
      </c>
      <c r="AP3553" s="8">
        <v>0.81396429920867119</v>
      </c>
    </row>
    <row r="3554" spans="1:42" x14ac:dyDescent="0.25">
      <c r="A3554" s="2" t="s">
        <v>10303</v>
      </c>
      <c r="B3554" t="s">
        <v>10298</v>
      </c>
      <c r="C3554" t="s">
        <v>14</v>
      </c>
      <c r="D3554" t="s">
        <v>10297</v>
      </c>
      <c r="E3554" s="3" t="s">
        <v>9916</v>
      </c>
      <c r="F3554" t="s">
        <v>10304</v>
      </c>
      <c r="G3554">
        <v>50</v>
      </c>
      <c r="H3554">
        <v>0</v>
      </c>
      <c r="I3554">
        <v>50</v>
      </c>
      <c r="J3554">
        <v>0</v>
      </c>
      <c r="K3554">
        <v>0</v>
      </c>
      <c r="L3554">
        <v>0</v>
      </c>
      <c r="M3554">
        <v>0</v>
      </c>
      <c r="N3554" s="2">
        <v>135.60833333333332</v>
      </c>
      <c r="O3554" s="2">
        <v>17.561267000000015</v>
      </c>
      <c r="P3554" s="2">
        <v>479.46</v>
      </c>
      <c r="Q3554" s="4">
        <v>632.62960033333331</v>
      </c>
      <c r="R3554" s="5">
        <v>4.7E-2</v>
      </c>
      <c r="S3554" s="6">
        <v>662.36319154899991</v>
      </c>
      <c r="T3554" s="4">
        <v>104.8125</v>
      </c>
      <c r="U3554" s="7">
        <v>767.17569154899991</v>
      </c>
      <c r="V3554" s="8">
        <v>0.4638305269340991</v>
      </c>
      <c r="W3554" s="7">
        <v>590.28013563677507</v>
      </c>
      <c r="X3554" s="7">
        <v>662.36319154899991</v>
      </c>
      <c r="Y3554" s="7">
        <v>816.9413003385489</v>
      </c>
      <c r="Z3554" s="7">
        <v>1088.0536828528614</v>
      </c>
      <c r="AA3554" s="7">
        <v>1210.5948779036439</v>
      </c>
      <c r="AB3554" s="7">
        <v>1392.0039019494097</v>
      </c>
      <c r="AC3554" s="7">
        <v>1819.4</v>
      </c>
      <c r="AD3554" s="7">
        <v>1984.8</v>
      </c>
      <c r="AE3554" s="4">
        <v>1474</v>
      </c>
      <c r="AF3554" s="4">
        <v>1654</v>
      </c>
      <c r="AG3554" s="4">
        <v>2040</v>
      </c>
      <c r="AH3554" s="4">
        <v>2717</v>
      </c>
      <c r="AI3554" s="4">
        <v>3023</v>
      </c>
      <c r="AJ3554" s="4">
        <v>3476</v>
      </c>
      <c r="AK3554" s="4">
        <v>1643.2932977748999</v>
      </c>
      <c r="AL3554" s="8">
        <v>1.0568958874092502</v>
      </c>
      <c r="AM3554" s="4">
        <v>1316.3165956995999</v>
      </c>
      <c r="AN3554" s="8">
        <v>0.85920743391753318</v>
      </c>
      <c r="AO3554" s="4">
        <v>989.33989362429986</v>
      </c>
      <c r="AP3554" s="8">
        <v>0.66151898042581603</v>
      </c>
    </row>
    <row r="3555" spans="1:42" x14ac:dyDescent="0.25">
      <c r="A3555" s="2" t="s">
        <v>10307</v>
      </c>
      <c r="B3555" t="s">
        <v>10306</v>
      </c>
      <c r="C3555" t="s">
        <v>14</v>
      </c>
      <c r="D3555" t="s">
        <v>10305</v>
      </c>
      <c r="E3555" s="3" t="s">
        <v>9916</v>
      </c>
      <c r="F3555" t="s">
        <v>10308</v>
      </c>
      <c r="G3555">
        <v>100</v>
      </c>
      <c r="H3555">
        <v>0</v>
      </c>
      <c r="I3555">
        <v>12</v>
      </c>
      <c r="J3555">
        <v>36</v>
      </c>
      <c r="K3555">
        <v>44</v>
      </c>
      <c r="L3555">
        <v>8</v>
      </c>
      <c r="M3555">
        <v>0</v>
      </c>
      <c r="N3555" s="2">
        <v>280.68666666666667</v>
      </c>
      <c r="O3555" s="2">
        <v>526.05659341666683</v>
      </c>
      <c r="P3555" s="2">
        <v>427.87</v>
      </c>
      <c r="Q3555" s="4">
        <v>1234.6132600833334</v>
      </c>
      <c r="R3555" s="5">
        <v>4.7E-2</v>
      </c>
      <c r="S3555" s="6">
        <v>1292.6400833072501</v>
      </c>
      <c r="T3555" s="4">
        <v>0</v>
      </c>
      <c r="U3555" s="7">
        <v>1292.6400833072501</v>
      </c>
      <c r="V3555" s="8">
        <v>0.69783415929260517</v>
      </c>
      <c r="W3555" s="7">
        <v>842.98366442546717</v>
      </c>
      <c r="X3555" s="7">
        <v>889.73855309807152</v>
      </c>
      <c r="Y3555" s="7">
        <v>1110.2541474345348</v>
      </c>
      <c r="Z3555" s="7">
        <v>1509.415286549905</v>
      </c>
      <c r="AA3555" s="7">
        <v>1525.4654722136349</v>
      </c>
      <c r="AB3555" s="7">
        <v>1754.3550764616095</v>
      </c>
      <c r="AC3555" s="7">
        <v>2037.596</v>
      </c>
      <c r="AD3555" s="7">
        <v>2222.8319999999999</v>
      </c>
      <c r="AE3555" s="4">
        <v>1208</v>
      </c>
      <c r="AF3555" s="4">
        <v>1275</v>
      </c>
      <c r="AG3555" s="4">
        <v>1591</v>
      </c>
      <c r="AH3555" s="4">
        <v>2163</v>
      </c>
      <c r="AI3555" s="4">
        <v>2186</v>
      </c>
      <c r="AJ3555" s="4">
        <v>2514</v>
      </c>
      <c r="AK3555" s="4">
        <v>2033.3261913867252</v>
      </c>
      <c r="AL3555" s="8">
        <v>1.097694935858432</v>
      </c>
      <c r="AM3555" s="4">
        <v>1786.4308220269002</v>
      </c>
      <c r="AN3555" s="8">
        <v>0.96440801033648982</v>
      </c>
      <c r="AO3555" s="4">
        <v>1539.5354526670751</v>
      </c>
      <c r="AP3555" s="8">
        <v>0.83112108481454749</v>
      </c>
    </row>
    <row r="3556" spans="1:42" x14ac:dyDescent="0.25">
      <c r="A3556" s="2" t="s">
        <v>10309</v>
      </c>
      <c r="B3556" t="s">
        <v>10306</v>
      </c>
      <c r="C3556" t="s">
        <v>14</v>
      </c>
      <c r="D3556" t="s">
        <v>10305</v>
      </c>
      <c r="E3556" s="3" t="s">
        <v>9916</v>
      </c>
      <c r="F3556" t="s">
        <v>10310</v>
      </c>
      <c r="G3556">
        <v>252</v>
      </c>
      <c r="H3556">
        <v>102</v>
      </c>
      <c r="I3556">
        <v>146</v>
      </c>
      <c r="J3556">
        <v>4</v>
      </c>
      <c r="K3556">
        <v>0</v>
      </c>
      <c r="L3556">
        <v>0</v>
      </c>
      <c r="M3556">
        <v>0</v>
      </c>
      <c r="N3556" s="2">
        <v>240.125</v>
      </c>
      <c r="O3556" s="2">
        <v>338.1129693783069</v>
      </c>
      <c r="P3556" s="2">
        <v>351.1</v>
      </c>
      <c r="Q3556" s="4">
        <v>929.33796937830687</v>
      </c>
      <c r="R3556" s="5">
        <v>4.7E-2</v>
      </c>
      <c r="S3556" s="6">
        <v>973.01685393908724</v>
      </c>
      <c r="T3556" s="4">
        <v>0</v>
      </c>
      <c r="U3556" s="7">
        <v>973.01685393908724</v>
      </c>
      <c r="V3556" s="8">
        <v>0.7766137116924271</v>
      </c>
      <c r="W3556" s="7">
        <v>938.14936372445197</v>
      </c>
      <c r="X3556" s="7">
        <v>990.18248240784442</v>
      </c>
      <c r="Y3556" s="7">
        <v>1235.5924153026515</v>
      </c>
      <c r="Z3556" s="7">
        <v>1679.8154583907196</v>
      </c>
      <c r="AA3556" s="7">
        <v>1697.6775737596456</v>
      </c>
      <c r="AB3556" s="7">
        <v>1952.4068711947618</v>
      </c>
      <c r="AC3556" s="7">
        <v>1378.186507936508</v>
      </c>
      <c r="AD3556" s="7">
        <v>1503.4761904761904</v>
      </c>
      <c r="AE3556" s="4">
        <v>1208</v>
      </c>
      <c r="AF3556" s="4">
        <v>1275</v>
      </c>
      <c r="AG3556" s="4">
        <v>1591</v>
      </c>
      <c r="AH3556" s="4">
        <v>2163</v>
      </c>
      <c r="AI3556" s="4">
        <v>2186</v>
      </c>
      <c r="AJ3556" s="4">
        <v>2514</v>
      </c>
      <c r="AK3556" s="4">
        <v>1396.2489220240757</v>
      </c>
      <c r="AL3556" s="8">
        <v>1.1144165215534383</v>
      </c>
      <c r="AM3556" s="4">
        <v>1255.7958020843671</v>
      </c>
      <c r="AN3556" s="8">
        <v>1.0023138191659346</v>
      </c>
      <c r="AO3556" s="4">
        <v>1113.4699738787956</v>
      </c>
      <c r="AP3556" s="8">
        <v>0.88871641407993063</v>
      </c>
    </row>
    <row r="3557" spans="1:42" x14ac:dyDescent="0.25">
      <c r="A3557" s="2" t="s">
        <v>10311</v>
      </c>
      <c r="B3557" t="s">
        <v>10306</v>
      </c>
      <c r="C3557" t="s">
        <v>14</v>
      </c>
      <c r="D3557" t="s">
        <v>10305</v>
      </c>
      <c r="E3557" s="3" t="s">
        <v>9916</v>
      </c>
      <c r="F3557" t="s">
        <v>10312</v>
      </c>
      <c r="G3557">
        <v>96</v>
      </c>
      <c r="H3557">
        <v>0</v>
      </c>
      <c r="I3557">
        <v>0</v>
      </c>
      <c r="J3557">
        <v>42</v>
      </c>
      <c r="K3557">
        <v>39</v>
      </c>
      <c r="L3557">
        <v>15</v>
      </c>
      <c r="M3557">
        <v>0</v>
      </c>
      <c r="N3557" s="2">
        <v>186.63020833333334</v>
      </c>
      <c r="O3557" s="2">
        <v>435.18479429166678</v>
      </c>
      <c r="P3557" s="2">
        <v>288.76</v>
      </c>
      <c r="Q3557" s="4">
        <v>910.57500262500014</v>
      </c>
      <c r="R3557" s="5">
        <v>4.7E-2</v>
      </c>
      <c r="S3557" s="6">
        <v>953.3720277483751</v>
      </c>
      <c r="T3557" s="4">
        <v>185.47368421052633</v>
      </c>
      <c r="U3557" s="7">
        <v>1138.8457119589013</v>
      </c>
      <c r="V3557" s="8">
        <v>0.59428049480105083</v>
      </c>
      <c r="W3557" s="7">
        <v>600.97433433852211</v>
      </c>
      <c r="X3557" s="7">
        <v>634.30652010067513</v>
      </c>
      <c r="Y3557" s="7">
        <v>791.51503802366608</v>
      </c>
      <c r="Z3557" s="7">
        <v>1076.0823552766749</v>
      </c>
      <c r="AA3557" s="7">
        <v>1087.5247474039811</v>
      </c>
      <c r="AB3557" s="7">
        <v>1250.7032090455666</v>
      </c>
      <c r="AC3557" s="7">
        <v>2107.9781250000001</v>
      </c>
      <c r="AD3557" s="7">
        <v>2299.6124999999997</v>
      </c>
      <c r="AE3557" s="4">
        <v>1208</v>
      </c>
      <c r="AF3557" s="4">
        <v>1275</v>
      </c>
      <c r="AG3557" s="4">
        <v>1591</v>
      </c>
      <c r="AH3557" s="4">
        <v>2163</v>
      </c>
      <c r="AI3557" s="4">
        <v>2186</v>
      </c>
      <c r="AJ3557" s="4">
        <v>2514</v>
      </c>
      <c r="AK3557" s="4">
        <v>1868.0305083815467</v>
      </c>
      <c r="AL3557" s="8">
        <v>1.0715740287159197</v>
      </c>
      <c r="AM3557" s="4">
        <v>1559.5991602610586</v>
      </c>
      <c r="AN3557" s="8">
        <v>0.9106262091399755</v>
      </c>
      <c r="AO3557" s="4">
        <v>1251.1678121405705</v>
      </c>
      <c r="AP3557" s="8">
        <v>0.74967838956403132</v>
      </c>
    </row>
    <row r="3558" spans="1:42" x14ac:dyDescent="0.25">
      <c r="A3558" s="2" t="s">
        <v>10315</v>
      </c>
      <c r="B3558" t="s">
        <v>10314</v>
      </c>
      <c r="C3558" t="s">
        <v>149</v>
      </c>
      <c r="D3558" t="s">
        <v>10313</v>
      </c>
      <c r="E3558" s="3" t="s">
        <v>9916</v>
      </c>
      <c r="F3558" t="s">
        <v>10316</v>
      </c>
      <c r="G3558">
        <v>64</v>
      </c>
      <c r="H3558">
        <v>0</v>
      </c>
      <c r="I3558">
        <v>64</v>
      </c>
      <c r="J3558">
        <v>0</v>
      </c>
      <c r="K3558">
        <v>0</v>
      </c>
      <c r="L3558">
        <v>0</v>
      </c>
      <c r="M3558">
        <v>0</v>
      </c>
      <c r="N3558" s="2">
        <v>287.95182291666669</v>
      </c>
      <c r="O3558" s="2">
        <v>429.97629316666666</v>
      </c>
      <c r="P3558" s="2">
        <v>334.11</v>
      </c>
      <c r="Q3558" s="4">
        <v>1052.0381160833335</v>
      </c>
      <c r="R3558" s="5">
        <v>4.7E-2</v>
      </c>
      <c r="S3558" s="6">
        <v>1101.4839075392501</v>
      </c>
      <c r="T3558" s="4">
        <v>0</v>
      </c>
      <c r="U3558" s="7">
        <v>1101.4839075392501</v>
      </c>
      <c r="V3558" s="8">
        <v>0.6230112599203903</v>
      </c>
      <c r="W3558" s="7">
        <v>966.29046413652543</v>
      </c>
      <c r="X3558" s="7">
        <v>1101.4839075392501</v>
      </c>
      <c r="Y3558" s="7">
        <v>1333.2440962296353</v>
      </c>
      <c r="Z3558" s="7">
        <v>1679.0153454854517</v>
      </c>
      <c r="AA3558" s="7">
        <v>1909.5295116559962</v>
      </c>
      <c r="AB3558" s="7">
        <v>2196.1146912193758</v>
      </c>
      <c r="AC3558" s="7">
        <v>1944.8000000000002</v>
      </c>
      <c r="AD3558" s="7">
        <v>2121.6</v>
      </c>
      <c r="AE3558" s="4">
        <v>1551</v>
      </c>
      <c r="AF3558" s="4">
        <v>1768</v>
      </c>
      <c r="AG3558" s="4">
        <v>2140</v>
      </c>
      <c r="AH3558" s="4">
        <v>2695</v>
      </c>
      <c r="AI3558" s="4">
        <v>3065</v>
      </c>
      <c r="AJ3558" s="4">
        <v>3525</v>
      </c>
      <c r="AK3558" s="4">
        <v>1923.8553223856406</v>
      </c>
      <c r="AL3558" s="8">
        <v>1.0881534628878058</v>
      </c>
      <c r="AM3558" s="4">
        <v>1649.7315174368439</v>
      </c>
      <c r="AN3558" s="8">
        <v>0.9331060618986674</v>
      </c>
      <c r="AO3558" s="4">
        <v>1375.6077124880471</v>
      </c>
      <c r="AP3558" s="8">
        <v>0.77805866090952891</v>
      </c>
    </row>
    <row r="3559" spans="1:42" x14ac:dyDescent="0.25">
      <c r="A3559" s="2" t="s">
        <v>10317</v>
      </c>
      <c r="B3559" t="s">
        <v>10314</v>
      </c>
      <c r="C3559" t="s">
        <v>149</v>
      </c>
      <c r="D3559" t="s">
        <v>10313</v>
      </c>
      <c r="E3559" s="3" t="s">
        <v>9916</v>
      </c>
      <c r="F3559" t="s">
        <v>10318</v>
      </c>
      <c r="G3559">
        <v>7</v>
      </c>
      <c r="H3559">
        <v>0</v>
      </c>
      <c r="I3559">
        <v>7</v>
      </c>
      <c r="J3559">
        <v>0</v>
      </c>
      <c r="K3559">
        <v>0</v>
      </c>
      <c r="L3559">
        <v>0</v>
      </c>
      <c r="M3559">
        <v>0</v>
      </c>
      <c r="N3559" s="2">
        <v>180.3452380952381</v>
      </c>
      <c r="O3559" s="2">
        <v>72.658004833333393</v>
      </c>
      <c r="P3559" s="2">
        <v>616</v>
      </c>
      <c r="Q3559" s="4">
        <v>869.00324292857147</v>
      </c>
      <c r="R3559" s="5">
        <v>4.7E-2</v>
      </c>
      <c r="S3559" s="6">
        <v>909.84639534621431</v>
      </c>
      <c r="T3559" s="4">
        <v>0</v>
      </c>
      <c r="U3559" s="7">
        <v>909.84639534621431</v>
      </c>
      <c r="V3559" s="8">
        <v>0.51461900189265519</v>
      </c>
      <c r="W3559" s="7">
        <v>798.17407193550821</v>
      </c>
      <c r="X3559" s="7">
        <v>909.84639534621442</v>
      </c>
      <c r="Y3559" s="7">
        <v>1101.2846640502821</v>
      </c>
      <c r="Z3559" s="7">
        <v>1386.8982101007057</v>
      </c>
      <c r="AA3559" s="7">
        <v>1577.3072408009882</v>
      </c>
      <c r="AB3559" s="7">
        <v>1814.0319816716096</v>
      </c>
      <c r="AC3559" s="7">
        <v>1944.8000000000002</v>
      </c>
      <c r="AD3559" s="7">
        <v>2121.6</v>
      </c>
      <c r="AE3559" s="4">
        <v>1551</v>
      </c>
      <c r="AF3559" s="4">
        <v>1768</v>
      </c>
      <c r="AG3559" s="4">
        <v>2140</v>
      </c>
      <c r="AH3559" s="4">
        <v>2695</v>
      </c>
      <c r="AI3559" s="4">
        <v>3065</v>
      </c>
      <c r="AJ3559" s="4">
        <v>3525</v>
      </c>
      <c r="AK3559" s="4">
        <v>1835.5948932127246</v>
      </c>
      <c r="AL3559" s="8">
        <v>1.0382324056633059</v>
      </c>
      <c r="AM3559" s="4">
        <v>1527.0120605905545</v>
      </c>
      <c r="AN3559" s="8">
        <v>0.86369460440642221</v>
      </c>
      <c r="AO3559" s="4">
        <v>1218.4292279683843</v>
      </c>
      <c r="AP3559" s="8">
        <v>0.68915680314953864</v>
      </c>
    </row>
    <row r="3560" spans="1:42" x14ac:dyDescent="0.25">
      <c r="A3560" s="2" t="s">
        <v>10321</v>
      </c>
      <c r="B3560" t="s">
        <v>10320</v>
      </c>
      <c r="C3560" t="s">
        <v>149</v>
      </c>
      <c r="D3560" t="s">
        <v>10319</v>
      </c>
      <c r="E3560" s="3" t="s">
        <v>9916</v>
      </c>
      <c r="F3560" t="s">
        <v>10322</v>
      </c>
      <c r="G3560">
        <v>40</v>
      </c>
      <c r="H3560">
        <v>0</v>
      </c>
      <c r="I3560">
        <v>0</v>
      </c>
      <c r="J3560">
        <v>24</v>
      </c>
      <c r="K3560">
        <v>14</v>
      </c>
      <c r="L3560">
        <v>2</v>
      </c>
      <c r="M3560">
        <v>0</v>
      </c>
      <c r="N3560" s="2">
        <v>215.57500000000002</v>
      </c>
      <c r="O3560" s="2">
        <v>337.01115416666664</v>
      </c>
      <c r="P3560" s="2">
        <v>584.84</v>
      </c>
      <c r="Q3560" s="4">
        <v>1137.4261541666667</v>
      </c>
      <c r="R3560" s="5">
        <v>4.7E-2</v>
      </c>
      <c r="S3560" s="6">
        <v>1190.8851834125001</v>
      </c>
      <c r="T3560" s="4">
        <v>44.692307692307693</v>
      </c>
      <c r="U3560" s="7">
        <v>1235.5774911048077</v>
      </c>
      <c r="V3560" s="8">
        <v>0.68422720738996989</v>
      </c>
      <c r="W3560" s="7">
        <v>786.09765125024921</v>
      </c>
      <c r="X3560" s="7">
        <v>799.9466870524767</v>
      </c>
      <c r="Y3560" s="7">
        <v>1049.2293314925726</v>
      </c>
      <c r="Z3560" s="7">
        <v>1402.7094833970471</v>
      </c>
      <c r="AA3560" s="7">
        <v>1407.9853065598004</v>
      </c>
      <c r="AB3560" s="7">
        <v>1619.0182330699345</v>
      </c>
      <c r="AC3560" s="7">
        <v>1986.38</v>
      </c>
      <c r="AD3560" s="7">
        <v>2166.96</v>
      </c>
      <c r="AE3560" s="4">
        <v>1192</v>
      </c>
      <c r="AF3560" s="4">
        <v>1213</v>
      </c>
      <c r="AG3560" s="4">
        <v>1591</v>
      </c>
      <c r="AH3560" s="4">
        <v>2127</v>
      </c>
      <c r="AI3560" s="4">
        <v>2135</v>
      </c>
      <c r="AJ3560" s="4">
        <v>2455</v>
      </c>
      <c r="AK3560" s="4">
        <v>1920.5427542781733</v>
      </c>
      <c r="AL3560" s="8">
        <v>1.0882905426794114</v>
      </c>
      <c r="AM3560" s="4">
        <v>1677.3235639896156</v>
      </c>
      <c r="AN3560" s="8">
        <v>0.95360276424959756</v>
      </c>
      <c r="AO3560" s="4">
        <v>1434.104373701058</v>
      </c>
      <c r="AP3560" s="8">
        <v>0.81891498581978384</v>
      </c>
    </row>
    <row r="3561" spans="1:42" x14ac:dyDescent="0.25">
      <c r="A3561" s="2" t="s">
        <v>10325</v>
      </c>
      <c r="B3561" t="s">
        <v>10324</v>
      </c>
      <c r="C3561" t="s">
        <v>149</v>
      </c>
      <c r="D3561" t="s">
        <v>10323</v>
      </c>
      <c r="E3561" s="3" t="s">
        <v>9916</v>
      </c>
      <c r="F3561" t="s">
        <v>10326</v>
      </c>
      <c r="G3561">
        <v>50</v>
      </c>
      <c r="H3561">
        <v>12</v>
      </c>
      <c r="I3561">
        <v>36</v>
      </c>
      <c r="J3561">
        <v>2</v>
      </c>
      <c r="K3561">
        <v>0</v>
      </c>
      <c r="L3561">
        <v>0</v>
      </c>
      <c r="M3561">
        <v>0</v>
      </c>
      <c r="N3561" s="2">
        <v>169.57666666666668</v>
      </c>
      <c r="O3561" s="2">
        <v>376.95309716666668</v>
      </c>
      <c r="P3561" s="2">
        <v>424.53</v>
      </c>
      <c r="Q3561" s="4">
        <v>971.05976383333336</v>
      </c>
      <c r="R3561" s="5">
        <v>4.7E-2</v>
      </c>
      <c r="S3561" s="6">
        <v>1016.6995727335</v>
      </c>
      <c r="T3561" s="4">
        <v>0</v>
      </c>
      <c r="U3561" s="7">
        <v>1016.6995727335</v>
      </c>
      <c r="V3561" s="8">
        <v>0.62518421188354734</v>
      </c>
      <c r="W3561" s="7">
        <v>921.52152831634874</v>
      </c>
      <c r="X3561" s="7">
        <v>1034.0546864553874</v>
      </c>
      <c r="Y3561" s="7">
        <v>1275.3757922424365</v>
      </c>
      <c r="Z3561" s="7">
        <v>1698.625503687598</v>
      </c>
      <c r="AA3561" s="7">
        <v>1889.9318725239636</v>
      </c>
      <c r="AB3561" s="7">
        <v>2173.1403205072106</v>
      </c>
      <c r="AC3561" s="7">
        <v>1788.8640000000003</v>
      </c>
      <c r="AD3561" s="7">
        <v>1951.4879999999998</v>
      </c>
      <c r="AE3561" s="4">
        <v>1474</v>
      </c>
      <c r="AF3561" s="4">
        <v>1654</v>
      </c>
      <c r="AG3561" s="4">
        <v>2040</v>
      </c>
      <c r="AH3561" s="4">
        <v>2717</v>
      </c>
      <c r="AI3561" s="4">
        <v>3023</v>
      </c>
      <c r="AJ3561" s="4">
        <v>3476</v>
      </c>
      <c r="AK3561" s="4">
        <v>1754.0744183213503</v>
      </c>
      <c r="AL3561" s="8">
        <v>1.0786073508961471</v>
      </c>
      <c r="AM3561" s="4">
        <v>1508.2828031254001</v>
      </c>
      <c r="AN3561" s="8">
        <v>0.92746630455861379</v>
      </c>
      <c r="AO3561" s="4">
        <v>1262.49118792945</v>
      </c>
      <c r="AP3561" s="8">
        <v>0.77632525822108056</v>
      </c>
    </row>
    <row r="3562" spans="1:42" x14ac:dyDescent="0.25">
      <c r="A3562" s="2" t="s">
        <v>10328</v>
      </c>
      <c r="B3562" t="s">
        <v>6690</v>
      </c>
      <c r="C3562" t="s">
        <v>149</v>
      </c>
      <c r="D3562" t="s">
        <v>10327</v>
      </c>
      <c r="E3562" s="3" t="s">
        <v>9916</v>
      </c>
      <c r="F3562" t="s">
        <v>10329</v>
      </c>
      <c r="G3562">
        <v>181</v>
      </c>
      <c r="H3562">
        <v>20</v>
      </c>
      <c r="I3562">
        <v>51</v>
      </c>
      <c r="J3562">
        <v>48</v>
      </c>
      <c r="K3562">
        <v>48</v>
      </c>
      <c r="L3562">
        <v>14</v>
      </c>
      <c r="M3562">
        <v>0</v>
      </c>
      <c r="N3562" s="2">
        <v>346.23564814814813</v>
      </c>
      <c r="O3562" s="2">
        <v>955.04797602359861</v>
      </c>
      <c r="P3562" s="2">
        <v>289.19</v>
      </c>
      <c r="Q3562" s="4">
        <v>1590.4736241717469</v>
      </c>
      <c r="R3562" s="5">
        <v>4.7E-2</v>
      </c>
      <c r="S3562" s="6">
        <v>1665.2258845078188</v>
      </c>
      <c r="T3562" s="4">
        <v>0</v>
      </c>
      <c r="U3562" s="7">
        <v>1665.2258845078188</v>
      </c>
      <c r="V3562" s="8">
        <v>0.91388288063332368</v>
      </c>
      <c r="W3562" s="7">
        <v>1253.8473122289201</v>
      </c>
      <c r="X3562" s="7">
        <v>1381.7909155175855</v>
      </c>
      <c r="Y3562" s="7">
        <v>1646.8169509012494</v>
      </c>
      <c r="Z3562" s="7">
        <v>1984.0397338549458</v>
      </c>
      <c r="AA3562" s="7">
        <v>2255.4629494030432</v>
      </c>
      <c r="AB3562" s="7">
        <v>2593.5996152373727</v>
      </c>
      <c r="AC3562" s="7">
        <v>2004.3580110497239</v>
      </c>
      <c r="AD3562" s="7">
        <v>2186.5723756906077</v>
      </c>
      <c r="AE3562" s="4">
        <v>1372</v>
      </c>
      <c r="AF3562" s="4">
        <v>1512</v>
      </c>
      <c r="AG3562" s="4">
        <v>1802</v>
      </c>
      <c r="AH3562" s="4">
        <v>2171</v>
      </c>
      <c r="AI3562" s="4">
        <v>2468</v>
      </c>
      <c r="AJ3562" s="4">
        <v>2838</v>
      </c>
      <c r="AK3562" s="4">
        <v>2054.9055774823419</v>
      </c>
      <c r="AL3562" s="8">
        <v>1.1277407143680684</v>
      </c>
      <c r="AM3562" s="4">
        <v>1925.0123464908343</v>
      </c>
      <c r="AN3562" s="8">
        <v>1.0564547697898201</v>
      </c>
      <c r="AO3562" s="4">
        <v>1795.1191154993264</v>
      </c>
      <c r="AP3562" s="8">
        <v>0.9851688252115719</v>
      </c>
    </row>
    <row r="3563" spans="1:42" x14ac:dyDescent="0.25">
      <c r="A3563" s="2" t="s">
        <v>10332</v>
      </c>
      <c r="B3563" t="s">
        <v>10331</v>
      </c>
      <c r="C3563" t="s">
        <v>14</v>
      </c>
      <c r="D3563" t="s">
        <v>10330</v>
      </c>
      <c r="E3563" s="3" t="s">
        <v>9916</v>
      </c>
      <c r="F3563" t="s">
        <v>10333</v>
      </c>
      <c r="G3563">
        <v>49</v>
      </c>
      <c r="H3563">
        <v>0</v>
      </c>
      <c r="I3563">
        <v>3</v>
      </c>
      <c r="J3563">
        <v>16</v>
      </c>
      <c r="K3563">
        <v>27</v>
      </c>
      <c r="L3563">
        <v>2</v>
      </c>
      <c r="M3563">
        <v>1</v>
      </c>
      <c r="N3563" s="2">
        <v>261.99659863945578</v>
      </c>
      <c r="O3563" s="2">
        <v>519.72054393197288</v>
      </c>
      <c r="P3563" s="2">
        <v>422.31</v>
      </c>
      <c r="Q3563" s="4">
        <v>1204.0271425714286</v>
      </c>
      <c r="R3563" s="5">
        <v>4.7E-2</v>
      </c>
      <c r="S3563" s="6">
        <v>1260.6164182722857</v>
      </c>
      <c r="T3563" s="4">
        <v>0</v>
      </c>
      <c r="U3563" s="7">
        <v>1260.6164182722857</v>
      </c>
      <c r="V3563" s="8">
        <v>0.65318294238370278</v>
      </c>
      <c r="W3563" s="7">
        <v>789.04499439951303</v>
      </c>
      <c r="X3563" s="7">
        <v>832.80825153922103</v>
      </c>
      <c r="Y3563" s="7">
        <v>1039.2140613324711</v>
      </c>
      <c r="Z3563" s="7">
        <v>1412.8347043759491</v>
      </c>
      <c r="AA3563" s="7">
        <v>1427.8579120507743</v>
      </c>
      <c r="AB3563" s="7">
        <v>1642.1019171526289</v>
      </c>
      <c r="AC3563" s="7">
        <v>2122.9551020408167</v>
      </c>
      <c r="AD3563" s="7">
        <v>2315.951020408163</v>
      </c>
      <c r="AE3563" s="4">
        <v>1208</v>
      </c>
      <c r="AF3563" s="4">
        <v>1275</v>
      </c>
      <c r="AG3563" s="4">
        <v>1591</v>
      </c>
      <c r="AH3563" s="4">
        <v>2163</v>
      </c>
      <c r="AI3563" s="4">
        <v>2186</v>
      </c>
      <c r="AJ3563" s="4">
        <v>2514</v>
      </c>
      <c r="AK3563" s="4">
        <v>2100.3623827124993</v>
      </c>
      <c r="AL3563" s="8">
        <v>1.0882936802397478</v>
      </c>
      <c r="AM3563" s="4">
        <v>1814.0853493806082</v>
      </c>
      <c r="AN3563" s="8">
        <v>0.93996047415245965</v>
      </c>
      <c r="AO3563" s="4">
        <v>1527.8083160487172</v>
      </c>
      <c r="AP3563" s="8">
        <v>0.79162726806517159</v>
      </c>
    </row>
    <row r="3564" spans="1:42" x14ac:dyDescent="0.25">
      <c r="A3564" s="2" t="s">
        <v>10334</v>
      </c>
      <c r="B3564" t="s">
        <v>10331</v>
      </c>
      <c r="C3564" t="s">
        <v>14</v>
      </c>
      <c r="D3564" t="s">
        <v>10330</v>
      </c>
      <c r="E3564" s="3" t="s">
        <v>9916</v>
      </c>
      <c r="F3564" t="s">
        <v>10333</v>
      </c>
      <c r="G3564">
        <v>100</v>
      </c>
      <c r="H3564">
        <v>16</v>
      </c>
      <c r="I3564">
        <v>80</v>
      </c>
      <c r="J3564">
        <v>4</v>
      </c>
      <c r="K3564">
        <v>0</v>
      </c>
      <c r="L3564">
        <v>0</v>
      </c>
      <c r="M3564">
        <v>0</v>
      </c>
      <c r="N3564" s="2">
        <v>203.88666666666666</v>
      </c>
      <c r="O3564" s="2">
        <v>257.77373483333338</v>
      </c>
      <c r="P3564" s="2">
        <v>407.1</v>
      </c>
      <c r="Q3564" s="4">
        <v>868.76040150000006</v>
      </c>
      <c r="R3564" s="5">
        <v>4.7E-2</v>
      </c>
      <c r="S3564" s="6">
        <v>909.59214037050003</v>
      </c>
      <c r="T3564" s="4">
        <v>27.698924731182796</v>
      </c>
      <c r="U3564" s="7">
        <v>937.29106510168288</v>
      </c>
      <c r="V3564" s="8">
        <v>0.73402489200708176</v>
      </c>
      <c r="W3564" s="7">
        <v>860.49815616292642</v>
      </c>
      <c r="X3564" s="7">
        <v>908.22446118189657</v>
      </c>
      <c r="Y3564" s="7">
        <v>1133.3216609728609</v>
      </c>
      <c r="Z3564" s="7">
        <v>1540.7760859109353</v>
      </c>
      <c r="AA3564" s="7">
        <v>1557.1597428577461</v>
      </c>
      <c r="AB3564" s="7">
        <v>1790.804937577481</v>
      </c>
      <c r="AC3564" s="7">
        <v>1404.6120000000001</v>
      </c>
      <c r="AD3564" s="7">
        <v>1532.3040000000001</v>
      </c>
      <c r="AE3564" s="4">
        <v>1208</v>
      </c>
      <c r="AF3564" s="4">
        <v>1275</v>
      </c>
      <c r="AG3564" s="4">
        <v>1591</v>
      </c>
      <c r="AH3564" s="4">
        <v>2163</v>
      </c>
      <c r="AI3564" s="4">
        <v>2186</v>
      </c>
      <c r="AJ3564" s="4">
        <v>2514</v>
      </c>
      <c r="AK3564" s="4">
        <v>1381.1919577949855</v>
      </c>
      <c r="AL3564" s="8">
        <v>1.103350940173361</v>
      </c>
      <c r="AM3564" s="4">
        <v>1223.9920186534903</v>
      </c>
      <c r="AN3564" s="8">
        <v>0.98024225745126792</v>
      </c>
      <c r="AO3564" s="4">
        <v>1066.7920795119953</v>
      </c>
      <c r="AP3564" s="8">
        <v>0.85713357472917495</v>
      </c>
    </row>
    <row r="3565" spans="1:42" x14ac:dyDescent="0.25">
      <c r="A3565" s="2" t="s">
        <v>10335</v>
      </c>
      <c r="B3565" t="s">
        <v>10331</v>
      </c>
      <c r="C3565" t="s">
        <v>14</v>
      </c>
      <c r="D3565" t="s">
        <v>10330</v>
      </c>
      <c r="E3565" s="3" t="s">
        <v>9916</v>
      </c>
      <c r="F3565" t="s">
        <v>10336</v>
      </c>
      <c r="G3565">
        <v>100</v>
      </c>
      <c r="H3565">
        <v>56</v>
      </c>
      <c r="I3565">
        <v>44</v>
      </c>
      <c r="J3565">
        <v>0</v>
      </c>
      <c r="K3565">
        <v>0</v>
      </c>
      <c r="L3565">
        <v>0</v>
      </c>
      <c r="M3565">
        <v>0</v>
      </c>
      <c r="N3565" s="2">
        <v>181.74249999999998</v>
      </c>
      <c r="O3565" s="2">
        <v>324.31874433670049</v>
      </c>
      <c r="P3565" s="2">
        <v>341.07</v>
      </c>
      <c r="Q3565" s="4">
        <v>847.13124433670055</v>
      </c>
      <c r="R3565" s="5">
        <v>4.7E-2</v>
      </c>
      <c r="S3565" s="6">
        <v>886.94641282052544</v>
      </c>
      <c r="T3565" s="4">
        <v>0</v>
      </c>
      <c r="U3565" s="7">
        <v>886.94641282052544</v>
      </c>
      <c r="V3565" s="8">
        <v>0.71673595760782027</v>
      </c>
      <c r="W3565" s="7">
        <v>865.81703679024702</v>
      </c>
      <c r="X3565" s="7">
        <v>913.83834594997086</v>
      </c>
      <c r="Y3565" s="7">
        <v>1140.3269085540421</v>
      </c>
      <c r="Z3565" s="7">
        <v>1550.2998763057153</v>
      </c>
      <c r="AA3565" s="7">
        <v>1566.7848033306952</v>
      </c>
      <c r="AB3565" s="7">
        <v>1801.8741974260604</v>
      </c>
      <c r="AC3565" s="7">
        <v>1361.2280000000001</v>
      </c>
      <c r="AD3565" s="7">
        <v>1484.9759999999999</v>
      </c>
      <c r="AE3565" s="4">
        <v>1208</v>
      </c>
      <c r="AF3565" s="4">
        <v>1275</v>
      </c>
      <c r="AG3565" s="4">
        <v>1591</v>
      </c>
      <c r="AH3565" s="4">
        <v>2163</v>
      </c>
      <c r="AI3565" s="4">
        <v>2186</v>
      </c>
      <c r="AJ3565" s="4">
        <v>2514</v>
      </c>
      <c r="AK3565" s="4">
        <v>1359.2705062360526</v>
      </c>
      <c r="AL3565" s="8">
        <v>1.0984181612923463</v>
      </c>
      <c r="AM3565" s="4">
        <v>1201.8291417642104</v>
      </c>
      <c r="AN3565" s="8">
        <v>0.97119076006417104</v>
      </c>
      <c r="AO3565" s="4">
        <v>1044.3877772923679</v>
      </c>
      <c r="AP3565" s="8">
        <v>0.8439633588359956</v>
      </c>
    </row>
    <row r="3566" spans="1:42" x14ac:dyDescent="0.25">
      <c r="A3566" s="2" t="s">
        <v>10337</v>
      </c>
      <c r="B3566" t="s">
        <v>10331</v>
      </c>
      <c r="C3566" t="s">
        <v>14</v>
      </c>
      <c r="D3566" t="s">
        <v>10330</v>
      </c>
      <c r="E3566" s="3" t="s">
        <v>9916</v>
      </c>
      <c r="F3566" t="s">
        <v>10338</v>
      </c>
      <c r="G3566">
        <v>110</v>
      </c>
      <c r="H3566">
        <v>57</v>
      </c>
      <c r="I3566">
        <v>51</v>
      </c>
      <c r="J3566">
        <v>2</v>
      </c>
      <c r="K3566">
        <v>0</v>
      </c>
      <c r="L3566">
        <v>0</v>
      </c>
      <c r="M3566">
        <v>0</v>
      </c>
      <c r="N3566" s="2">
        <v>185.61060606060607</v>
      </c>
      <c r="O3566" s="2">
        <v>313.55220115151525</v>
      </c>
      <c r="P3566" s="2">
        <v>303.57</v>
      </c>
      <c r="Q3566" s="4">
        <v>802.73280721212132</v>
      </c>
      <c r="R3566" s="5">
        <v>4.7E-2</v>
      </c>
      <c r="S3566" s="6">
        <v>840.46124915109101</v>
      </c>
      <c r="T3566" s="4">
        <v>46.53921568627451</v>
      </c>
      <c r="U3566" s="7">
        <v>887.00046483736548</v>
      </c>
      <c r="V3566" s="8">
        <v>0.71186280128196677</v>
      </c>
      <c r="W3566" s="7">
        <v>814.8113698605531</v>
      </c>
      <c r="X3566" s="7">
        <v>860.00372232798429</v>
      </c>
      <c r="Y3566" s="7">
        <v>1073.1497429206456</v>
      </c>
      <c r="Z3566" s="7">
        <v>1458.9710207022981</v>
      </c>
      <c r="AA3566" s="7">
        <v>1474.4848133403718</v>
      </c>
      <c r="AB3566" s="7">
        <v>1695.724986613767</v>
      </c>
      <c r="AC3566" s="7">
        <v>1370.63</v>
      </c>
      <c r="AD3566" s="7">
        <v>1495.2327272727273</v>
      </c>
      <c r="AE3566" s="4">
        <v>1208</v>
      </c>
      <c r="AF3566" s="4">
        <v>1275</v>
      </c>
      <c r="AG3566" s="4">
        <v>1591</v>
      </c>
      <c r="AH3566" s="4">
        <v>2163</v>
      </c>
      <c r="AI3566" s="4">
        <v>2186</v>
      </c>
      <c r="AJ3566" s="4">
        <v>2514</v>
      </c>
      <c r="AK3566" s="4">
        <v>1322.1662680374623</v>
      </c>
      <c r="AL3566" s="8">
        <v>1.0984554782079121</v>
      </c>
      <c r="AM3566" s="4">
        <v>1161.5979284086718</v>
      </c>
      <c r="AN3566" s="8">
        <v>0.96959125256593026</v>
      </c>
      <c r="AO3566" s="4">
        <v>1001.0295887798814</v>
      </c>
      <c r="AP3566" s="8">
        <v>0.84072702692394841</v>
      </c>
    </row>
    <row r="3567" spans="1:42" x14ac:dyDescent="0.25">
      <c r="A3567" s="2" t="s">
        <v>10339</v>
      </c>
      <c r="B3567" t="s">
        <v>10331</v>
      </c>
      <c r="C3567" t="s">
        <v>14</v>
      </c>
      <c r="D3567" t="s">
        <v>10330</v>
      </c>
      <c r="E3567" s="3" t="s">
        <v>9916</v>
      </c>
      <c r="F3567" t="s">
        <v>10340</v>
      </c>
      <c r="G3567">
        <v>90</v>
      </c>
      <c r="H3567">
        <v>0</v>
      </c>
      <c r="I3567">
        <v>90</v>
      </c>
      <c r="J3567">
        <v>0</v>
      </c>
      <c r="K3567">
        <v>0</v>
      </c>
      <c r="L3567">
        <v>0</v>
      </c>
      <c r="M3567">
        <v>0</v>
      </c>
      <c r="N3567" s="2">
        <v>208.67314814814813</v>
      </c>
      <c r="O3567" s="2">
        <v>289.627661537037</v>
      </c>
      <c r="P3567" s="2">
        <v>289.61</v>
      </c>
      <c r="Q3567" s="4">
        <v>787.91080968518509</v>
      </c>
      <c r="R3567" s="5">
        <v>4.7E-2</v>
      </c>
      <c r="S3567" s="6">
        <v>824.94261774038876</v>
      </c>
      <c r="T3567" s="4">
        <v>106.95121951219512</v>
      </c>
      <c r="U3567" s="7">
        <v>931.89383725258392</v>
      </c>
      <c r="V3567" s="8">
        <v>0.73089712725692857</v>
      </c>
      <c r="W3567" s="7">
        <v>781.59269194540366</v>
      </c>
      <c r="X3567" s="7">
        <v>824.94261774038864</v>
      </c>
      <c r="Y3567" s="7">
        <v>1029.398984176438</v>
      </c>
      <c r="Z3567" s="7">
        <v>1399.4908879784007</v>
      </c>
      <c r="AA3567" s="7">
        <v>1414.3722057886196</v>
      </c>
      <c r="AB3567" s="7">
        <v>1626.5927380386959</v>
      </c>
      <c r="AC3567" s="7">
        <v>1402.5</v>
      </c>
      <c r="AD3567" s="7">
        <v>1530</v>
      </c>
      <c r="AE3567" s="4">
        <v>1208</v>
      </c>
      <c r="AF3567" s="4">
        <v>1275</v>
      </c>
      <c r="AG3567" s="4">
        <v>1591</v>
      </c>
      <c r="AH3567" s="4">
        <v>2163</v>
      </c>
      <c r="AI3567" s="4">
        <v>2186</v>
      </c>
      <c r="AJ3567" s="4">
        <v>2514</v>
      </c>
      <c r="AK3567" s="4">
        <v>1300.6966834330633</v>
      </c>
      <c r="AL3567" s="8">
        <v>1.1040375709374577</v>
      </c>
      <c r="AM3567" s="4">
        <v>1142.1119948688383</v>
      </c>
      <c r="AN3567" s="8">
        <v>0.97965742304394787</v>
      </c>
      <c r="AO3567" s="4">
        <v>983.5273063046136</v>
      </c>
      <c r="AP3567" s="8">
        <v>0.85527727515043828</v>
      </c>
    </row>
    <row r="3568" spans="1:42" x14ac:dyDescent="0.25">
      <c r="A3568" s="2" t="s">
        <v>10341</v>
      </c>
      <c r="B3568" t="s">
        <v>10331</v>
      </c>
      <c r="C3568" t="s">
        <v>14</v>
      </c>
      <c r="D3568" t="s">
        <v>10330</v>
      </c>
      <c r="E3568" s="3" t="s">
        <v>9916</v>
      </c>
      <c r="F3568" t="s">
        <v>10342</v>
      </c>
      <c r="G3568">
        <v>42</v>
      </c>
      <c r="H3568">
        <v>0</v>
      </c>
      <c r="I3568">
        <v>24</v>
      </c>
      <c r="J3568">
        <v>6</v>
      </c>
      <c r="K3568">
        <v>9</v>
      </c>
      <c r="L3568">
        <v>3</v>
      </c>
      <c r="M3568">
        <v>0</v>
      </c>
      <c r="N3568" s="2">
        <v>153.7797619047619</v>
      </c>
      <c r="O3568" s="2">
        <v>489.25229404993246</v>
      </c>
      <c r="P3568" s="2">
        <v>285.74</v>
      </c>
      <c r="Q3568" s="4">
        <v>928.77205595469434</v>
      </c>
      <c r="R3568" s="5">
        <v>4.7E-2</v>
      </c>
      <c r="S3568" s="6">
        <v>972.4243425845649</v>
      </c>
      <c r="T3568" s="4">
        <v>134.2258064516129</v>
      </c>
      <c r="U3568" s="7">
        <v>1106.6501490361777</v>
      </c>
      <c r="V3568" s="8">
        <v>0.70241202731588559</v>
      </c>
      <c r="W3568" s="7">
        <v>745.5973378877527</v>
      </c>
      <c r="X3568" s="7">
        <v>786.95083262159324</v>
      </c>
      <c r="Y3568" s="7">
        <v>981.9911958438862</v>
      </c>
      <c r="Z3568" s="7">
        <v>1335.0389419298087</v>
      </c>
      <c r="AA3568" s="7">
        <v>1349.2349177339631</v>
      </c>
      <c r="AB3568" s="7">
        <v>1551.6818770279885</v>
      </c>
      <c r="AC3568" s="7">
        <v>1733.0500000000002</v>
      </c>
      <c r="AD3568" s="7">
        <v>1890.6</v>
      </c>
      <c r="AE3568" s="4">
        <v>1208</v>
      </c>
      <c r="AF3568" s="4">
        <v>1275</v>
      </c>
      <c r="AG3568" s="4">
        <v>1591</v>
      </c>
      <c r="AH3568" s="4">
        <v>2163</v>
      </c>
      <c r="AI3568" s="4">
        <v>2186</v>
      </c>
      <c r="AJ3568" s="4">
        <v>2514</v>
      </c>
      <c r="AK3568" s="4">
        <v>1561.9130949132384</v>
      </c>
      <c r="AL3568" s="8">
        <v>1.076571819336624</v>
      </c>
      <c r="AM3568" s="4">
        <v>1370.7275536174525</v>
      </c>
      <c r="AN3568" s="8">
        <v>0.95522269760016842</v>
      </c>
      <c r="AO3568" s="4">
        <v>1163.6098838803507</v>
      </c>
      <c r="AP3568" s="8">
        <v>0.82376114905234121</v>
      </c>
    </row>
    <row r="3569" spans="1:42" x14ac:dyDescent="0.25">
      <c r="A3569" s="2" t="s">
        <v>10345</v>
      </c>
      <c r="B3569" t="s">
        <v>10344</v>
      </c>
      <c r="C3569" t="s">
        <v>149</v>
      </c>
      <c r="D3569" t="s">
        <v>10343</v>
      </c>
      <c r="E3569" s="3" t="s">
        <v>9916</v>
      </c>
      <c r="F3569" t="s">
        <v>10346</v>
      </c>
      <c r="G3569">
        <v>85</v>
      </c>
      <c r="H3569">
        <v>22</v>
      </c>
      <c r="I3569">
        <v>33</v>
      </c>
      <c r="J3569">
        <v>10</v>
      </c>
      <c r="K3569">
        <v>16</v>
      </c>
      <c r="L3569">
        <v>4</v>
      </c>
      <c r="M3569">
        <v>0</v>
      </c>
      <c r="N3569" s="2">
        <v>211.82549019607845</v>
      </c>
      <c r="O3569" s="2">
        <v>376.62900821568627</v>
      </c>
      <c r="P3569" s="2">
        <v>402.22</v>
      </c>
      <c r="Q3569" s="4">
        <v>990.67449841176472</v>
      </c>
      <c r="R3569" s="5">
        <v>4.7E-2</v>
      </c>
      <c r="S3569" s="6">
        <v>1037.2361998371175</v>
      </c>
      <c r="T3569" s="4">
        <v>0</v>
      </c>
      <c r="U3569" s="7">
        <v>1037.2361998371175</v>
      </c>
      <c r="V3569" s="8">
        <v>0.70681907232256369</v>
      </c>
      <c r="W3569" s="7">
        <v>842.52833420849606</v>
      </c>
      <c r="X3569" s="7">
        <v>857.37153472726993</v>
      </c>
      <c r="Y3569" s="7">
        <v>1124.549144065199</v>
      </c>
      <c r="Z3569" s="7">
        <v>1503.4041668300933</v>
      </c>
      <c r="AA3569" s="7">
        <v>1509.0587194086738</v>
      </c>
      <c r="AB3569" s="7">
        <v>1735.2408225518941</v>
      </c>
      <c r="AC3569" s="7">
        <v>1614.2176470588238</v>
      </c>
      <c r="AD3569" s="7">
        <v>1760.964705882353</v>
      </c>
      <c r="AE3569" s="4">
        <v>1192</v>
      </c>
      <c r="AF3569" s="4">
        <v>1213</v>
      </c>
      <c r="AG3569" s="4">
        <v>1591</v>
      </c>
      <c r="AH3569" s="4">
        <v>2127</v>
      </c>
      <c r="AI3569" s="4">
        <v>2135</v>
      </c>
      <c r="AJ3569" s="4">
        <v>2455</v>
      </c>
      <c r="AK3569" s="4">
        <v>1605.7763193172868</v>
      </c>
      <c r="AL3569" s="8">
        <v>1.0942477022645558</v>
      </c>
      <c r="AM3569" s="4">
        <v>1418.756543172494</v>
      </c>
      <c r="AN3569" s="8">
        <v>0.96680407399416357</v>
      </c>
      <c r="AO3569" s="4">
        <v>1224.2559759819098</v>
      </c>
      <c r="AP3569" s="8">
        <v>0.83426270059295571</v>
      </c>
    </row>
    <row r="3570" spans="1:42" x14ac:dyDescent="0.25">
      <c r="A3570" s="2" t="s">
        <v>10349</v>
      </c>
      <c r="B3570" t="s">
        <v>10348</v>
      </c>
      <c r="C3570" t="s">
        <v>149</v>
      </c>
      <c r="D3570" t="s">
        <v>10347</v>
      </c>
      <c r="E3570" s="3" t="s">
        <v>9916</v>
      </c>
      <c r="F3570" t="s">
        <v>10350</v>
      </c>
      <c r="G3570">
        <v>100</v>
      </c>
      <c r="H3570">
        <v>60</v>
      </c>
      <c r="I3570">
        <v>40</v>
      </c>
      <c r="J3570">
        <v>0</v>
      </c>
      <c r="K3570">
        <v>0</v>
      </c>
      <c r="L3570">
        <v>0</v>
      </c>
      <c r="M3570">
        <v>0</v>
      </c>
      <c r="N3570" s="2">
        <v>245.46333333333334</v>
      </c>
      <c r="O3570" s="2">
        <v>325.20263241666663</v>
      </c>
      <c r="P3570" s="2">
        <v>311.99</v>
      </c>
      <c r="Q3570" s="4">
        <v>882.65596574999995</v>
      </c>
      <c r="R3570" s="5">
        <v>4.7E-2</v>
      </c>
      <c r="S3570" s="6">
        <v>924.1407961402499</v>
      </c>
      <c r="T3570" s="4">
        <v>0</v>
      </c>
      <c r="U3570" s="7">
        <v>924.1407961402499</v>
      </c>
      <c r="V3570" s="8">
        <v>0.74841334316508745</v>
      </c>
      <c r="W3570" s="7">
        <v>904.08331854342555</v>
      </c>
      <c r="X3570" s="7">
        <v>954.22701253548632</v>
      </c>
      <c r="Y3570" s="7">
        <v>1190.725628975654</v>
      </c>
      <c r="Z3570" s="7">
        <v>1618.818061266084</v>
      </c>
      <c r="AA3570" s="7">
        <v>1636.0315681588811</v>
      </c>
      <c r="AB3570" s="7">
        <v>1881.5111447170298</v>
      </c>
      <c r="AC3570" s="7">
        <v>1358.28</v>
      </c>
      <c r="AD3570" s="7">
        <v>1481.76</v>
      </c>
      <c r="AE3570" s="4">
        <v>1208</v>
      </c>
      <c r="AF3570" s="4">
        <v>1275</v>
      </c>
      <c r="AG3570" s="4">
        <v>1591</v>
      </c>
      <c r="AH3570" s="4">
        <v>2163</v>
      </c>
      <c r="AI3570" s="4">
        <v>2186</v>
      </c>
      <c r="AJ3570" s="4">
        <v>2514</v>
      </c>
      <c r="AK3570" s="4">
        <v>1376.2792382780251</v>
      </c>
      <c r="AL3570" s="8">
        <v>1.1145766425963923</v>
      </c>
      <c r="AM3570" s="4">
        <v>1225.5664242321</v>
      </c>
      <c r="AN3570" s="8">
        <v>0.99252220945262393</v>
      </c>
      <c r="AO3570" s="4">
        <v>1074.8536101861748</v>
      </c>
      <c r="AP3570" s="8">
        <v>0.87046777630885552</v>
      </c>
    </row>
    <row r="3571" spans="1:42" x14ac:dyDescent="0.25">
      <c r="A3571" s="2" t="s">
        <v>10353</v>
      </c>
      <c r="B3571" t="s">
        <v>10352</v>
      </c>
      <c r="C3571" t="s">
        <v>149</v>
      </c>
      <c r="D3571" t="s">
        <v>10351</v>
      </c>
      <c r="E3571" s="3" t="s">
        <v>9916</v>
      </c>
      <c r="F3571" t="s">
        <v>10354</v>
      </c>
      <c r="G3571">
        <v>100</v>
      </c>
      <c r="H3571">
        <v>40</v>
      </c>
      <c r="I3571">
        <v>60</v>
      </c>
      <c r="J3571">
        <v>0</v>
      </c>
      <c r="K3571">
        <v>0</v>
      </c>
      <c r="L3571">
        <v>0</v>
      </c>
      <c r="M3571">
        <v>0</v>
      </c>
      <c r="N3571" s="2">
        <v>174.11583333333331</v>
      </c>
      <c r="O3571" s="2">
        <v>266.34022625000006</v>
      </c>
      <c r="P3571" s="2">
        <v>412.08</v>
      </c>
      <c r="Q3571" s="4">
        <v>852.53605958333333</v>
      </c>
      <c r="R3571" s="5">
        <v>4.7E-2</v>
      </c>
      <c r="S3571" s="6">
        <v>892.60525438374998</v>
      </c>
      <c r="T3571" s="4">
        <v>0</v>
      </c>
      <c r="U3571" s="7">
        <v>892.60525438374998</v>
      </c>
      <c r="V3571" s="8">
        <v>0.61305305932949861</v>
      </c>
      <c r="W3571" s="7">
        <v>841.10879740007226</v>
      </c>
      <c r="X3571" s="7">
        <v>926.93622570620209</v>
      </c>
      <c r="Y3571" s="7">
        <v>1104.7216129117567</v>
      </c>
      <c r="Z3571" s="7">
        <v>1330.9381918043416</v>
      </c>
      <c r="AA3571" s="7">
        <v>1513.0149504252029</v>
      </c>
      <c r="AB3571" s="7">
        <v>1739.8445823771174</v>
      </c>
      <c r="AC3571" s="7">
        <v>1601.6000000000001</v>
      </c>
      <c r="AD3571" s="7">
        <v>1747.2</v>
      </c>
      <c r="AE3571" s="4">
        <v>1372</v>
      </c>
      <c r="AF3571" s="4">
        <v>1512</v>
      </c>
      <c r="AG3571" s="4">
        <v>1802</v>
      </c>
      <c r="AH3571" s="4">
        <v>2171</v>
      </c>
      <c r="AI3571" s="4">
        <v>2468</v>
      </c>
      <c r="AJ3571" s="4">
        <v>2838</v>
      </c>
      <c r="AK3571" s="4">
        <v>1574.2630533043748</v>
      </c>
      <c r="AL3571" s="8">
        <v>1.0812246245222354</v>
      </c>
      <c r="AM3571" s="4">
        <v>1347.0437869975001</v>
      </c>
      <c r="AN3571" s="8">
        <v>0.92516743612465668</v>
      </c>
      <c r="AO3571" s="4">
        <v>1119.8245206906251</v>
      </c>
      <c r="AP3571" s="8">
        <v>0.7691102477270777</v>
      </c>
    </row>
    <row r="3572" spans="1:42" x14ac:dyDescent="0.25">
      <c r="A3572" s="2" t="s">
        <v>10357</v>
      </c>
      <c r="B3572" t="s">
        <v>10356</v>
      </c>
      <c r="C3572" t="s">
        <v>149</v>
      </c>
      <c r="D3572" t="s">
        <v>10355</v>
      </c>
      <c r="E3572" s="3" t="s">
        <v>9916</v>
      </c>
      <c r="F3572" t="s">
        <v>10358</v>
      </c>
      <c r="G3572">
        <v>201</v>
      </c>
      <c r="H3572">
        <v>120</v>
      </c>
      <c r="I3572">
        <v>80</v>
      </c>
      <c r="J3572">
        <v>1</v>
      </c>
      <c r="K3572">
        <v>0</v>
      </c>
      <c r="L3572">
        <v>0</v>
      </c>
      <c r="M3572">
        <v>0</v>
      </c>
      <c r="N3572" s="2">
        <v>185.93490878938641</v>
      </c>
      <c r="O3572" s="2">
        <v>339.26160594527369</v>
      </c>
      <c r="P3572" s="2">
        <v>360.84</v>
      </c>
      <c r="Q3572" s="4">
        <v>886.03651473466016</v>
      </c>
      <c r="R3572" s="5">
        <v>4.7E-2</v>
      </c>
      <c r="S3572" s="6">
        <v>927.68023092718909</v>
      </c>
      <c r="T3572" s="4">
        <v>0</v>
      </c>
      <c r="U3572" s="7">
        <v>927.68023092718909</v>
      </c>
      <c r="V3572" s="8">
        <v>0.56555573677999704</v>
      </c>
      <c r="W3572" s="7">
        <v>877.17694774577535</v>
      </c>
      <c r="X3572" s="7">
        <v>999.90254262703468</v>
      </c>
      <c r="Y3572" s="7">
        <v>1210.2892767091935</v>
      </c>
      <c r="Z3572" s="7">
        <v>1524.1727106220917</v>
      </c>
      <c r="AA3572" s="7">
        <v>1733.4283332306907</v>
      </c>
      <c r="AB3572" s="7">
        <v>1993.5839721494895</v>
      </c>
      <c r="AC3572" s="7">
        <v>1804.3283582089553</v>
      </c>
      <c r="AD3572" s="7">
        <v>1968.3582089552237</v>
      </c>
      <c r="AE3572" s="4">
        <v>1551</v>
      </c>
      <c r="AF3572" s="4">
        <v>1768</v>
      </c>
      <c r="AG3572" s="4">
        <v>2140</v>
      </c>
      <c r="AH3572" s="4">
        <v>2695</v>
      </c>
      <c r="AI3572" s="4">
        <v>3065</v>
      </c>
      <c r="AJ3572" s="4">
        <v>3525</v>
      </c>
      <c r="AK3572" s="4">
        <v>1759.0263901325134</v>
      </c>
      <c r="AL3572" s="8">
        <v>1.0723818756949808</v>
      </c>
      <c r="AM3572" s="4">
        <v>1481.9110037307385</v>
      </c>
      <c r="AN3572" s="8">
        <v>0.90343982938998613</v>
      </c>
      <c r="AO3572" s="4">
        <v>1204.7956173289638</v>
      </c>
      <c r="AP3572" s="8">
        <v>0.73449778308499158</v>
      </c>
    </row>
    <row r="3573" spans="1:42" x14ac:dyDescent="0.25">
      <c r="A3573" s="2" t="s">
        <v>10360</v>
      </c>
      <c r="B3573" t="s">
        <v>2249</v>
      </c>
      <c r="C3573" t="s">
        <v>14</v>
      </c>
      <c r="D3573" t="s">
        <v>10359</v>
      </c>
      <c r="E3573" s="3" t="s">
        <v>9916</v>
      </c>
      <c r="F3573" t="s">
        <v>10361</v>
      </c>
      <c r="G3573">
        <v>59</v>
      </c>
      <c r="H3573">
        <v>18</v>
      </c>
      <c r="I3573">
        <v>41</v>
      </c>
      <c r="J3573">
        <v>0</v>
      </c>
      <c r="K3573">
        <v>0</v>
      </c>
      <c r="L3573">
        <v>0</v>
      </c>
      <c r="M3573">
        <v>0</v>
      </c>
      <c r="N3573" s="2">
        <v>172.79519774011297</v>
      </c>
      <c r="O3573" s="2">
        <v>413.73274985310735</v>
      </c>
      <c r="P3573" s="2">
        <v>334.05</v>
      </c>
      <c r="Q3573" s="4">
        <v>920.57794759322042</v>
      </c>
      <c r="R3573" s="5">
        <v>4.7E-2</v>
      </c>
      <c r="S3573" s="6">
        <v>963.84511113010171</v>
      </c>
      <c r="T3573" s="4">
        <v>0</v>
      </c>
      <c r="U3573" s="7">
        <v>963.84511113010171</v>
      </c>
      <c r="V3573" s="8">
        <v>0.56636915679019184</v>
      </c>
      <c r="W3573" s="7">
        <v>878.43856218158749</v>
      </c>
      <c r="X3573" s="7">
        <v>1001.340669205059</v>
      </c>
      <c r="Y3573" s="7">
        <v>1212.0299955310104</v>
      </c>
      <c r="Z3573" s="7">
        <v>1526.3648775495667</v>
      </c>
      <c r="AA3573" s="7">
        <v>1735.9214655619378</v>
      </c>
      <c r="AB3573" s="7">
        <v>1996.451277685426</v>
      </c>
      <c r="AC3573" s="7">
        <v>1871.9762711864407</v>
      </c>
      <c r="AD3573" s="7">
        <v>2042.1559322033897</v>
      </c>
      <c r="AE3573" s="4">
        <v>1551</v>
      </c>
      <c r="AF3573" s="4">
        <v>1768</v>
      </c>
      <c r="AG3573" s="4">
        <v>2140</v>
      </c>
      <c r="AH3573" s="4">
        <v>2695</v>
      </c>
      <c r="AI3573" s="4">
        <v>3065</v>
      </c>
      <c r="AJ3573" s="4">
        <v>3525</v>
      </c>
      <c r="AK3573" s="4">
        <v>1822.7746477627281</v>
      </c>
      <c r="AL3573" s="8">
        <v>1.0710884231818911</v>
      </c>
      <c r="AM3573" s="4">
        <v>1531.0627296610814</v>
      </c>
      <c r="AN3573" s="8">
        <v>0.89967433270923858</v>
      </c>
      <c r="AO3573" s="4">
        <v>1239.3508115594345</v>
      </c>
      <c r="AP3573" s="8">
        <v>0.72826024223658581</v>
      </c>
    </row>
    <row r="3574" spans="1:42" x14ac:dyDescent="0.25">
      <c r="A3574" s="2" t="s">
        <v>10364</v>
      </c>
      <c r="B3574" t="s">
        <v>10363</v>
      </c>
      <c r="C3574" t="s">
        <v>149</v>
      </c>
      <c r="D3574" t="s">
        <v>10362</v>
      </c>
      <c r="E3574" s="3" t="s">
        <v>9916</v>
      </c>
      <c r="F3574" t="s">
        <v>10365</v>
      </c>
      <c r="G3574">
        <v>85</v>
      </c>
      <c r="H3574">
        <v>27</v>
      </c>
      <c r="I3574">
        <v>24</v>
      </c>
      <c r="J3574">
        <v>12</v>
      </c>
      <c r="K3574">
        <v>22</v>
      </c>
      <c r="L3574">
        <v>0</v>
      </c>
      <c r="M3574">
        <v>0</v>
      </c>
      <c r="N3574" s="2">
        <v>190.17549019607841</v>
      </c>
      <c r="O3574" s="2">
        <v>206.22115543137264</v>
      </c>
      <c r="P3574" s="2">
        <v>652</v>
      </c>
      <c r="Q3574" s="4">
        <v>1048.3966456274511</v>
      </c>
      <c r="R3574" s="5">
        <v>4.7E-2</v>
      </c>
      <c r="S3574" s="6">
        <v>1097.6712879719412</v>
      </c>
      <c r="T3574" s="4">
        <v>0</v>
      </c>
      <c r="U3574" s="7">
        <v>1097.6712879719412</v>
      </c>
      <c r="V3574" s="8">
        <v>0.56979052860257839</v>
      </c>
      <c r="W3574" s="7">
        <v>839.87123916020039</v>
      </c>
      <c r="X3574" s="7">
        <v>942.43353430866455</v>
      </c>
      <c r="Y3574" s="7">
        <v>1162.3726783492598</v>
      </c>
      <c r="Z3574" s="7">
        <v>1548.1208662132053</v>
      </c>
      <c r="AA3574" s="7">
        <v>1722.4767679655943</v>
      </c>
      <c r="AB3574" s="7">
        <v>1980.5918774225622</v>
      </c>
      <c r="AC3574" s="7">
        <v>2119.0917647058827</v>
      </c>
      <c r="AD3574" s="7">
        <v>2311.7364705882351</v>
      </c>
      <c r="AE3574" s="4">
        <v>1474</v>
      </c>
      <c r="AF3574" s="4">
        <v>1654</v>
      </c>
      <c r="AG3574" s="4">
        <v>2040</v>
      </c>
      <c r="AH3574" s="4">
        <v>2717</v>
      </c>
      <c r="AI3574" s="4">
        <v>3023</v>
      </c>
      <c r="AJ3574" s="4">
        <v>3476</v>
      </c>
      <c r="AK3574" s="4">
        <v>2058.210915759521</v>
      </c>
      <c r="AL3574" s="8">
        <v>1.0683973412778127</v>
      </c>
      <c r="AM3574" s="4">
        <v>1742.2439329346591</v>
      </c>
      <c r="AN3574" s="8">
        <v>0.90438194237148561</v>
      </c>
      <c r="AO3574" s="4">
        <v>1413.638270796803</v>
      </c>
      <c r="AP3574" s="8">
        <v>0.7338059275089055</v>
      </c>
    </row>
    <row r="3575" spans="1:42" x14ac:dyDescent="0.25">
      <c r="A3575" s="2" t="s">
        <v>10368</v>
      </c>
      <c r="B3575" t="s">
        <v>10367</v>
      </c>
      <c r="C3575" t="s">
        <v>149</v>
      </c>
      <c r="D3575" t="s">
        <v>10366</v>
      </c>
      <c r="E3575" s="3" t="s">
        <v>9916</v>
      </c>
      <c r="F3575" t="s">
        <v>10369</v>
      </c>
      <c r="G3575">
        <v>70</v>
      </c>
      <c r="H3575">
        <v>42</v>
      </c>
      <c r="I3575">
        <v>28</v>
      </c>
      <c r="J3575">
        <v>0</v>
      </c>
      <c r="K3575">
        <v>0</v>
      </c>
      <c r="L3575">
        <v>0</v>
      </c>
      <c r="M3575">
        <v>0</v>
      </c>
      <c r="N3575" s="2">
        <v>154.05952380952382</v>
      </c>
      <c r="O3575" s="2">
        <v>377.90732814285712</v>
      </c>
      <c r="P3575" s="2">
        <v>376.51</v>
      </c>
      <c r="Q3575" s="4">
        <v>908.47685195238091</v>
      </c>
      <c r="R3575" s="5">
        <v>4.7E-2</v>
      </c>
      <c r="S3575" s="6">
        <v>951.17526399414271</v>
      </c>
      <c r="T3575" s="4">
        <v>0</v>
      </c>
      <c r="U3575" s="7">
        <v>951.17526399414271</v>
      </c>
      <c r="V3575" s="8">
        <v>0.66608912044407753</v>
      </c>
      <c r="W3575" s="7">
        <v>913.87427324927421</v>
      </c>
      <c r="X3575" s="7">
        <v>1007.1267501114451</v>
      </c>
      <c r="Y3575" s="7">
        <v>1200.2925950402275</v>
      </c>
      <c r="Z3575" s="7">
        <v>1446.0794804840921</v>
      </c>
      <c r="AA3575" s="7">
        <v>1643.9079492559831</v>
      </c>
      <c r="AB3575" s="7">
        <v>1890.3609238202916</v>
      </c>
      <c r="AC3575" s="7">
        <v>1570.8000000000002</v>
      </c>
      <c r="AD3575" s="7">
        <v>1713.6</v>
      </c>
      <c r="AE3575" s="4">
        <v>1372</v>
      </c>
      <c r="AF3575" s="4">
        <v>1512</v>
      </c>
      <c r="AG3575" s="4">
        <v>1802</v>
      </c>
      <c r="AH3575" s="4">
        <v>2171</v>
      </c>
      <c r="AI3575" s="4">
        <v>2468</v>
      </c>
      <c r="AJ3575" s="4">
        <v>2838</v>
      </c>
      <c r="AK3575" s="4">
        <v>1547.3821100279858</v>
      </c>
      <c r="AL3575" s="8">
        <v>1.0836009173865446</v>
      </c>
      <c r="AM3575" s="4">
        <v>1348.6464946833714</v>
      </c>
      <c r="AN3575" s="8">
        <v>0.94443031840572234</v>
      </c>
      <c r="AO3575" s="4">
        <v>1149.9108793387572</v>
      </c>
      <c r="AP3575" s="8">
        <v>0.80525971942490004</v>
      </c>
    </row>
    <row r="3576" spans="1:42" x14ac:dyDescent="0.25">
      <c r="A3576" s="2" t="s">
        <v>10372</v>
      </c>
      <c r="B3576" t="s">
        <v>10371</v>
      </c>
      <c r="C3576" t="s">
        <v>149</v>
      </c>
      <c r="D3576" t="s">
        <v>10370</v>
      </c>
      <c r="E3576" s="3" t="s">
        <v>9916</v>
      </c>
      <c r="F3576" t="s">
        <v>10373</v>
      </c>
      <c r="G3576">
        <v>153</v>
      </c>
      <c r="H3576">
        <v>0</v>
      </c>
      <c r="I3576">
        <v>91</v>
      </c>
      <c r="J3576">
        <v>24</v>
      </c>
      <c r="K3576">
        <v>26</v>
      </c>
      <c r="L3576">
        <v>10</v>
      </c>
      <c r="M3576">
        <v>2</v>
      </c>
      <c r="N3576" s="2">
        <v>242.33497807017545</v>
      </c>
      <c r="O3576" s="2">
        <v>454.91480810087717</v>
      </c>
      <c r="P3576" s="2">
        <v>403.28</v>
      </c>
      <c r="Q3576" s="4">
        <v>1100.5297861710526</v>
      </c>
      <c r="R3576" s="5">
        <v>4.7E-2</v>
      </c>
      <c r="S3576" s="6">
        <v>1152.2546861210919</v>
      </c>
      <c r="T3576" s="4">
        <v>31.8</v>
      </c>
      <c r="U3576" s="7">
        <v>1184.0546861210919</v>
      </c>
      <c r="V3576" s="8">
        <v>0.67687570327724</v>
      </c>
      <c r="W3576" s="7">
        <v>903.73220455606815</v>
      </c>
      <c r="X3576" s="7">
        <v>995.94977644954452</v>
      </c>
      <c r="Y3576" s="7">
        <v>1186.9718896574598</v>
      </c>
      <c r="Z3576" s="7">
        <v>1430.0310612909796</v>
      </c>
      <c r="AA3576" s="7">
        <v>1625.6640530935688</v>
      </c>
      <c r="AB3576" s="7">
        <v>1869.3819216691847</v>
      </c>
      <c r="AC3576" s="7">
        <v>1924.2235294117647</v>
      </c>
      <c r="AD3576" s="7">
        <v>2099.1529411764704</v>
      </c>
      <c r="AE3576" s="4">
        <v>1372</v>
      </c>
      <c r="AF3576" s="4">
        <v>1512</v>
      </c>
      <c r="AG3576" s="4">
        <v>1802</v>
      </c>
      <c r="AH3576" s="4">
        <v>2171</v>
      </c>
      <c r="AI3576" s="4">
        <v>2468</v>
      </c>
      <c r="AJ3576" s="4">
        <v>2838</v>
      </c>
      <c r="AK3576" s="4">
        <v>1875.3425025032286</v>
      </c>
      <c r="AL3576" s="8">
        <v>1.0902354745630132</v>
      </c>
      <c r="AM3576" s="4">
        <v>1632.5538926230952</v>
      </c>
      <c r="AN3576" s="8">
        <v>0.95144314259844709</v>
      </c>
      <c r="AO3576" s="4">
        <v>1389.7652827429617</v>
      </c>
      <c r="AP3576" s="8">
        <v>0.81265081063388089</v>
      </c>
    </row>
    <row r="3577" spans="1:42" x14ac:dyDescent="0.25">
      <c r="A3577" s="2" t="s">
        <v>10375</v>
      </c>
      <c r="B3577" t="s">
        <v>5165</v>
      </c>
      <c r="C3577" t="s">
        <v>14</v>
      </c>
      <c r="D3577" t="s">
        <v>10374</v>
      </c>
      <c r="E3577" s="3" t="s">
        <v>9916</v>
      </c>
      <c r="F3577" t="s">
        <v>10376</v>
      </c>
      <c r="G3577">
        <v>80</v>
      </c>
      <c r="H3577">
        <v>48</v>
      </c>
      <c r="I3577">
        <v>32</v>
      </c>
      <c r="J3577">
        <v>0</v>
      </c>
      <c r="K3577">
        <v>0</v>
      </c>
      <c r="L3577">
        <v>0</v>
      </c>
      <c r="M3577">
        <v>0</v>
      </c>
      <c r="N3577" s="2">
        <v>153.98854166666666</v>
      </c>
      <c r="O3577" s="2">
        <v>213.25642399999995</v>
      </c>
      <c r="P3577" s="2">
        <v>506.15</v>
      </c>
      <c r="Q3577" s="4">
        <v>873.39496566666662</v>
      </c>
      <c r="R3577" s="5">
        <v>4.7E-2</v>
      </c>
      <c r="S3577" s="6">
        <v>914.44452905299988</v>
      </c>
      <c r="T3577" s="4">
        <v>0</v>
      </c>
      <c r="U3577" s="7">
        <v>914.44452905299988</v>
      </c>
      <c r="V3577" s="8">
        <v>0.55833711628587124</v>
      </c>
      <c r="W3577" s="7">
        <v>865.98086735938637</v>
      </c>
      <c r="X3577" s="7">
        <v>987.14002159342044</v>
      </c>
      <c r="Y3577" s="7">
        <v>1194.8414288517645</v>
      </c>
      <c r="Z3577" s="7">
        <v>1504.718528390423</v>
      </c>
      <c r="AA3577" s="7">
        <v>1711.3032614161953</v>
      </c>
      <c r="AB3577" s="7">
        <v>1968.1383349076964</v>
      </c>
      <c r="AC3577" s="7">
        <v>1801.5800000000002</v>
      </c>
      <c r="AD3577" s="7">
        <v>1965.36</v>
      </c>
      <c r="AE3577" s="4">
        <v>1551</v>
      </c>
      <c r="AF3577" s="4">
        <v>1768</v>
      </c>
      <c r="AG3577" s="4">
        <v>2140</v>
      </c>
      <c r="AH3577" s="4">
        <v>2695</v>
      </c>
      <c r="AI3577" s="4">
        <v>3065</v>
      </c>
      <c r="AJ3577" s="4">
        <v>3525</v>
      </c>
      <c r="AK3577" s="4">
        <v>1751.3932773127999</v>
      </c>
      <c r="AL3577" s="8">
        <v>1.0693572336749297</v>
      </c>
      <c r="AM3577" s="4">
        <v>1472.4103612262002</v>
      </c>
      <c r="AN3577" s="8">
        <v>0.89901719454524376</v>
      </c>
      <c r="AO3577" s="4">
        <v>1193.4274451396</v>
      </c>
      <c r="AP3577" s="8">
        <v>0.72867715541555744</v>
      </c>
    </row>
    <row r="3578" spans="1:42" x14ac:dyDescent="0.25">
      <c r="A3578" s="2" t="s">
        <v>10379</v>
      </c>
      <c r="B3578" t="s">
        <v>10378</v>
      </c>
      <c r="C3578" t="s">
        <v>149</v>
      </c>
      <c r="D3578" t="s">
        <v>10377</v>
      </c>
      <c r="E3578" s="3" t="s">
        <v>9916</v>
      </c>
      <c r="F3578" t="s">
        <v>10380</v>
      </c>
      <c r="G3578">
        <v>95</v>
      </c>
      <c r="H3578">
        <v>57</v>
      </c>
      <c r="I3578">
        <v>38</v>
      </c>
      <c r="J3578">
        <v>0</v>
      </c>
      <c r="K3578">
        <v>0</v>
      </c>
      <c r="L3578">
        <v>0</v>
      </c>
      <c r="M3578">
        <v>0</v>
      </c>
      <c r="N3578" s="2">
        <v>170.63245614035088</v>
      </c>
      <c r="O3578" s="2">
        <v>228.30242529824565</v>
      </c>
      <c r="P3578" s="2">
        <v>411.66</v>
      </c>
      <c r="Q3578" s="4">
        <v>810.59488143859653</v>
      </c>
      <c r="R3578" s="5">
        <v>4.7E-2</v>
      </c>
      <c r="S3578" s="6">
        <v>848.69284086621053</v>
      </c>
      <c r="T3578" s="4">
        <v>0</v>
      </c>
      <c r="U3578" s="7">
        <v>848.69284086621053</v>
      </c>
      <c r="V3578" s="8">
        <v>0.59432271769342471</v>
      </c>
      <c r="W3578" s="7">
        <v>815.41076867537868</v>
      </c>
      <c r="X3578" s="7">
        <v>898.61594915245814</v>
      </c>
      <c r="Y3578" s="7">
        <v>1070.9695372835513</v>
      </c>
      <c r="Z3578" s="7">
        <v>1290.2746201124248</v>
      </c>
      <c r="AA3578" s="7">
        <v>1466.7884672673722</v>
      </c>
      <c r="AB3578" s="7">
        <v>1686.6878728139393</v>
      </c>
      <c r="AC3578" s="7">
        <v>1570.8000000000002</v>
      </c>
      <c r="AD3578" s="7">
        <v>1713.6</v>
      </c>
      <c r="AE3578" s="4">
        <v>1372</v>
      </c>
      <c r="AF3578" s="4">
        <v>1512</v>
      </c>
      <c r="AG3578" s="4">
        <v>1802</v>
      </c>
      <c r="AH3578" s="4">
        <v>2171</v>
      </c>
      <c r="AI3578" s="4">
        <v>2468</v>
      </c>
      <c r="AJ3578" s="4">
        <v>2838</v>
      </c>
      <c r="AK3578" s="4">
        <v>1537.2300770230365</v>
      </c>
      <c r="AL3578" s="8">
        <v>1.0764916505763562</v>
      </c>
      <c r="AM3578" s="4">
        <v>1310.4178109949053</v>
      </c>
      <c r="AN3578" s="8">
        <v>0.91765953150903734</v>
      </c>
      <c r="AO3578" s="4">
        <v>1075.5051068943415</v>
      </c>
      <c r="AP3578" s="8">
        <v>0.75315483676074335</v>
      </c>
    </row>
    <row r="3579" spans="1:42" x14ac:dyDescent="0.25">
      <c r="A3579" s="2" t="s">
        <v>10383</v>
      </c>
      <c r="B3579" t="s">
        <v>10382</v>
      </c>
      <c r="C3579" t="s">
        <v>149</v>
      </c>
      <c r="D3579" t="s">
        <v>10381</v>
      </c>
      <c r="E3579" s="3" t="s">
        <v>9916</v>
      </c>
      <c r="F3579" t="s">
        <v>10384</v>
      </c>
      <c r="G3579">
        <v>70</v>
      </c>
      <c r="H3579">
        <v>0</v>
      </c>
      <c r="I3579">
        <v>0</v>
      </c>
      <c r="J3579">
        <v>27</v>
      </c>
      <c r="K3579">
        <v>33</v>
      </c>
      <c r="L3579">
        <v>8</v>
      </c>
      <c r="M3579">
        <v>2</v>
      </c>
      <c r="N3579" s="2">
        <v>277.76547619047619</v>
      </c>
      <c r="O3579" s="2">
        <v>336.51729980952393</v>
      </c>
      <c r="P3579" s="2">
        <v>463.19</v>
      </c>
      <c r="Q3579" s="4">
        <v>1077.4727760000001</v>
      </c>
      <c r="R3579" s="5">
        <v>4.7E-2</v>
      </c>
      <c r="S3579" s="6">
        <v>1128.1139964720001</v>
      </c>
      <c r="T3579" s="4">
        <v>158.31884057971016</v>
      </c>
      <c r="U3579" s="7">
        <v>1286.4328370517103</v>
      </c>
      <c r="V3579" s="8">
        <v>0.6663580828014305</v>
      </c>
      <c r="W3579" s="7">
        <v>696.54598903064789</v>
      </c>
      <c r="X3579" s="7">
        <v>708.81735293135569</v>
      </c>
      <c r="Y3579" s="7">
        <v>929.70190314409467</v>
      </c>
      <c r="Z3579" s="7">
        <v>1242.913857943111</v>
      </c>
      <c r="AA3579" s="7">
        <v>1247.5886632386187</v>
      </c>
      <c r="AB3579" s="7">
        <v>1434.5808750589267</v>
      </c>
      <c r="AC3579" s="7">
        <v>2123.5971428571429</v>
      </c>
      <c r="AD3579" s="7">
        <v>2316.6514285714284</v>
      </c>
      <c r="AE3579" s="4">
        <v>1192</v>
      </c>
      <c r="AF3579" s="4">
        <v>1213</v>
      </c>
      <c r="AG3579" s="4">
        <v>1591</v>
      </c>
      <c r="AH3579" s="4">
        <v>2127</v>
      </c>
      <c r="AI3579" s="4">
        <v>2135</v>
      </c>
      <c r="AJ3579" s="4">
        <v>2455</v>
      </c>
      <c r="AK3579" s="4">
        <v>1951.0567939283176</v>
      </c>
      <c r="AL3579" s="8">
        <v>1.0926334148467636</v>
      </c>
      <c r="AM3579" s="4">
        <v>1676.7425281095457</v>
      </c>
      <c r="AN3579" s="8">
        <v>0.95054163749831955</v>
      </c>
      <c r="AO3579" s="4">
        <v>1402.4282622907726</v>
      </c>
      <c r="AP3579" s="8">
        <v>0.80844986014987497</v>
      </c>
    </row>
    <row r="3580" spans="1:42" x14ac:dyDescent="0.25">
      <c r="A3580" s="2" t="s">
        <v>10385</v>
      </c>
      <c r="B3580" t="s">
        <v>10382</v>
      </c>
      <c r="C3580" t="s">
        <v>149</v>
      </c>
      <c r="D3580" t="s">
        <v>10381</v>
      </c>
      <c r="E3580" s="3" t="s">
        <v>9916</v>
      </c>
      <c r="F3580" t="s">
        <v>10386</v>
      </c>
      <c r="G3580">
        <v>100</v>
      </c>
      <c r="H3580">
        <v>60</v>
      </c>
      <c r="I3580">
        <v>40</v>
      </c>
      <c r="J3580">
        <v>0</v>
      </c>
      <c r="K3580">
        <v>0</v>
      </c>
      <c r="L3580">
        <v>0</v>
      </c>
      <c r="M3580">
        <v>0</v>
      </c>
      <c r="N3580" s="2">
        <v>188.56333333333336</v>
      </c>
      <c r="O3580" s="2">
        <v>397.35639325000005</v>
      </c>
      <c r="P3580" s="2">
        <v>339.14</v>
      </c>
      <c r="Q3580" s="4">
        <v>925.05972658333337</v>
      </c>
      <c r="R3580" s="5">
        <v>4.7E-2</v>
      </c>
      <c r="S3580" s="6">
        <v>968.53753373274992</v>
      </c>
      <c r="T3580" s="4">
        <v>0</v>
      </c>
      <c r="U3580" s="7">
        <v>968.53753373274992</v>
      </c>
      <c r="V3580" s="8">
        <v>0.80684566288966164</v>
      </c>
      <c r="W3580" s="7">
        <v>961.76003016447658</v>
      </c>
      <c r="X3580" s="7">
        <v>978.70378908515954</v>
      </c>
      <c r="Y3580" s="7">
        <v>1283.6914496574516</v>
      </c>
      <c r="Z3580" s="7">
        <v>1716.1607249663102</v>
      </c>
      <c r="AA3580" s="7">
        <v>1722.6154902694277</v>
      </c>
      <c r="AB3580" s="7">
        <v>1980.8061023941193</v>
      </c>
      <c r="AC3580" s="7">
        <v>1320.4400000000003</v>
      </c>
      <c r="AD3580" s="7">
        <v>1440.48</v>
      </c>
      <c r="AE3580" s="4">
        <v>1192</v>
      </c>
      <c r="AF3580" s="4">
        <v>1213</v>
      </c>
      <c r="AG3580" s="4">
        <v>1591</v>
      </c>
      <c r="AH3580" s="4">
        <v>2127</v>
      </c>
      <c r="AI3580" s="4">
        <v>2135</v>
      </c>
      <c r="AJ3580" s="4">
        <v>2455</v>
      </c>
      <c r="AK3580" s="4">
        <v>1332.4269417172752</v>
      </c>
      <c r="AL3580" s="8">
        <v>1.1099857895012288</v>
      </c>
      <c r="AM3580" s="4">
        <v>1211.1304723891001</v>
      </c>
      <c r="AN3580" s="8">
        <v>1.0089390806307064</v>
      </c>
      <c r="AO3580" s="4">
        <v>1089.8340030609249</v>
      </c>
      <c r="AP3580" s="8">
        <v>0.907892371760184</v>
      </c>
    </row>
    <row r="3581" spans="1:42" x14ac:dyDescent="0.25">
      <c r="A3581" s="2" t="s">
        <v>10389</v>
      </c>
      <c r="B3581" t="s">
        <v>10388</v>
      </c>
      <c r="C3581" t="s">
        <v>14</v>
      </c>
      <c r="D3581" t="s">
        <v>10387</v>
      </c>
      <c r="E3581" s="3" t="s">
        <v>9916</v>
      </c>
      <c r="F3581" t="s">
        <v>10390</v>
      </c>
      <c r="G3581">
        <v>304</v>
      </c>
      <c r="H3581">
        <v>44</v>
      </c>
      <c r="I3581">
        <v>134</v>
      </c>
      <c r="J3581">
        <v>52</v>
      </c>
      <c r="K3581">
        <v>74</v>
      </c>
      <c r="L3581">
        <v>0</v>
      </c>
      <c r="M3581">
        <v>0</v>
      </c>
      <c r="N3581" s="2">
        <v>196.93804824561403</v>
      </c>
      <c r="O3581" s="2">
        <v>161.25736729824573</v>
      </c>
      <c r="P3581" s="2">
        <v>594.15</v>
      </c>
      <c r="Q3581" s="4">
        <v>952.34541554385976</v>
      </c>
      <c r="R3581" s="5">
        <v>4.7E-2</v>
      </c>
      <c r="S3581" s="6">
        <v>997.10565007442108</v>
      </c>
      <c r="T3581" s="4">
        <v>63.859531772575252</v>
      </c>
      <c r="U3581" s="7">
        <v>1060.9651818469963</v>
      </c>
      <c r="V3581" s="8">
        <v>0.52370712993002844</v>
      </c>
      <c r="W3581" s="7">
        <v>763.37921306370208</v>
      </c>
      <c r="X3581" s="7">
        <v>870.18339696752116</v>
      </c>
      <c r="Y3581" s="7">
        <v>1053.2762836597824</v>
      </c>
      <c r="Z3581" s="7">
        <v>1326.4390581603334</v>
      </c>
      <c r="AA3581" s="7">
        <v>1508.5475744940341</v>
      </c>
      <c r="AB3581" s="7">
        <v>1734.9527569629595</v>
      </c>
      <c r="AC3581" s="7">
        <v>2228.4625000000001</v>
      </c>
      <c r="AD3581" s="7">
        <v>2431.0499999999997</v>
      </c>
      <c r="AE3581" s="4">
        <v>1551</v>
      </c>
      <c r="AF3581" s="4">
        <v>1768</v>
      </c>
      <c r="AG3581" s="4">
        <v>2140</v>
      </c>
      <c r="AH3581" s="4">
        <v>2695</v>
      </c>
      <c r="AI3581" s="4">
        <v>3065</v>
      </c>
      <c r="AJ3581" s="4">
        <v>3525</v>
      </c>
      <c r="AK3581" s="4">
        <v>2094.7133934185831</v>
      </c>
      <c r="AL3581" s="8">
        <v>1.0655015364675307</v>
      </c>
      <c r="AM3581" s="4">
        <v>1728.8441456371954</v>
      </c>
      <c r="AN3581" s="8">
        <v>0.88490340095502973</v>
      </c>
      <c r="AO3581" s="4">
        <v>1362.9748978558084</v>
      </c>
      <c r="AP3581" s="8">
        <v>0.70430526544252914</v>
      </c>
    </row>
    <row r="3582" spans="1:42" x14ac:dyDescent="0.25">
      <c r="A3582" s="2" t="s">
        <v>10393</v>
      </c>
      <c r="B3582" t="s">
        <v>10392</v>
      </c>
      <c r="C3582" t="s">
        <v>14</v>
      </c>
      <c r="D3582" t="s">
        <v>10391</v>
      </c>
      <c r="E3582" s="3" t="s">
        <v>9916</v>
      </c>
      <c r="F3582" t="s">
        <v>10394</v>
      </c>
      <c r="G3582">
        <v>62</v>
      </c>
      <c r="H3582">
        <v>0</v>
      </c>
      <c r="I3582">
        <v>0</v>
      </c>
      <c r="J3582">
        <v>6</v>
      </c>
      <c r="K3582">
        <v>46</v>
      </c>
      <c r="L3582">
        <v>10</v>
      </c>
      <c r="M3582">
        <v>0</v>
      </c>
      <c r="N3582" s="2">
        <v>284.27553763440864</v>
      </c>
      <c r="O3582" s="2">
        <v>350.98953606989249</v>
      </c>
      <c r="P3582" s="2">
        <v>510.6</v>
      </c>
      <c r="Q3582" s="4">
        <v>1145.8650737043013</v>
      </c>
      <c r="R3582" s="5">
        <v>4.7E-2</v>
      </c>
      <c r="S3582" s="6">
        <v>1199.7207321684034</v>
      </c>
      <c r="T3582" s="4">
        <v>240.54237288135593</v>
      </c>
      <c r="U3582" s="7">
        <v>1440.2631050497594</v>
      </c>
      <c r="V3582" s="8">
        <v>0.65970472756013743</v>
      </c>
      <c r="W3582" s="7">
        <v>753.94911539157692</v>
      </c>
      <c r="X3582" s="7">
        <v>830.88269859479908</v>
      </c>
      <c r="Y3582" s="7">
        <v>990.24512094433067</v>
      </c>
      <c r="Z3582" s="7">
        <v>1193.0200652442518</v>
      </c>
      <c r="AA3582" s="7">
        <v>1356.2291667539446</v>
      </c>
      <c r="AB3582" s="7">
        <v>1559.5536366481745</v>
      </c>
      <c r="AC3582" s="7">
        <v>2401.5129032258064</v>
      </c>
      <c r="AD3582" s="7">
        <v>2619.8322580645158</v>
      </c>
      <c r="AE3582" s="4">
        <v>1372</v>
      </c>
      <c r="AF3582" s="4">
        <v>1512</v>
      </c>
      <c r="AG3582" s="4">
        <v>1802</v>
      </c>
      <c r="AH3582" s="4">
        <v>2171</v>
      </c>
      <c r="AI3582" s="4">
        <v>2468</v>
      </c>
      <c r="AJ3582" s="4">
        <v>2838</v>
      </c>
      <c r="AK3582" s="4">
        <v>2122.5463255373734</v>
      </c>
      <c r="AL3582" s="8">
        <v>1.0824000007532708</v>
      </c>
      <c r="AM3582" s="4">
        <v>1820.5306767984378</v>
      </c>
      <c r="AN3582" s="8">
        <v>0.94406336589006357</v>
      </c>
      <c r="AO3582" s="4">
        <v>1501.736380907339</v>
      </c>
      <c r="AP3582" s="8">
        <v>0.79804136242334478</v>
      </c>
    </row>
    <row r="3583" spans="1:42" x14ac:dyDescent="0.25">
      <c r="A3583" s="2" t="s">
        <v>10395</v>
      </c>
      <c r="B3583" t="s">
        <v>10392</v>
      </c>
      <c r="C3583" t="s">
        <v>14</v>
      </c>
      <c r="D3583" t="s">
        <v>10391</v>
      </c>
      <c r="E3583" s="3" t="s">
        <v>9916</v>
      </c>
      <c r="F3583" t="s">
        <v>10396</v>
      </c>
      <c r="G3583">
        <v>100</v>
      </c>
      <c r="H3583">
        <v>0</v>
      </c>
      <c r="I3583">
        <v>100</v>
      </c>
      <c r="J3583">
        <v>0</v>
      </c>
      <c r="K3583">
        <v>0</v>
      </c>
      <c r="L3583">
        <v>0</v>
      </c>
      <c r="M3583">
        <v>0</v>
      </c>
      <c r="N3583" s="2">
        <v>218.97333333333333</v>
      </c>
      <c r="O3583" s="2">
        <v>390.01172383333335</v>
      </c>
      <c r="P3583" s="2">
        <v>272.8</v>
      </c>
      <c r="Q3583" s="4">
        <v>881.78505716666677</v>
      </c>
      <c r="R3583" s="5">
        <v>4.7E-2</v>
      </c>
      <c r="S3583" s="6">
        <v>923.2289548535</v>
      </c>
      <c r="T3583" s="4">
        <v>70.755102040816325</v>
      </c>
      <c r="U3583" s="7">
        <v>993.98405689431638</v>
      </c>
      <c r="V3583" s="8">
        <v>0.6573968630253415</v>
      </c>
      <c r="W3583" s="7">
        <v>837.74479236706475</v>
      </c>
      <c r="X3583" s="7">
        <v>923.2289548535</v>
      </c>
      <c r="Y3583" s="7">
        <v>1100.3032914325443</v>
      </c>
      <c r="Z3583" s="7">
        <v>1325.6151197003626</v>
      </c>
      <c r="AA3583" s="7">
        <v>1506.9636644037289</v>
      </c>
      <c r="AB3583" s="7">
        <v>1732.8860938321645</v>
      </c>
      <c r="AC3583" s="7">
        <v>1663.2</v>
      </c>
      <c r="AD3583" s="7">
        <v>1814.3999999999999</v>
      </c>
      <c r="AE3583" s="4">
        <v>1372</v>
      </c>
      <c r="AF3583" s="4">
        <v>1512</v>
      </c>
      <c r="AG3583" s="4">
        <v>1802</v>
      </c>
      <c r="AH3583" s="4">
        <v>2171</v>
      </c>
      <c r="AI3583" s="4">
        <v>2468</v>
      </c>
      <c r="AJ3583" s="4">
        <v>2838</v>
      </c>
      <c r="AK3583" s="4">
        <v>1580.3088550406153</v>
      </c>
      <c r="AL3583" s="8">
        <v>1.0919735165882485</v>
      </c>
      <c r="AM3583" s="4">
        <v>1361.2822216449101</v>
      </c>
      <c r="AN3583" s="8">
        <v>0.94711463206727942</v>
      </c>
      <c r="AO3583" s="4">
        <v>1142.2555882492049</v>
      </c>
      <c r="AP3583" s="8">
        <v>0.80225574754631035</v>
      </c>
    </row>
    <row r="3584" spans="1:42" x14ac:dyDescent="0.25">
      <c r="A3584" s="2" t="s">
        <v>10397</v>
      </c>
      <c r="B3584" t="s">
        <v>10392</v>
      </c>
      <c r="C3584" t="s">
        <v>14</v>
      </c>
      <c r="D3584" t="s">
        <v>10391</v>
      </c>
      <c r="E3584" s="3" t="s">
        <v>9916</v>
      </c>
      <c r="F3584" t="s">
        <v>10398</v>
      </c>
      <c r="G3584">
        <v>100</v>
      </c>
      <c r="H3584">
        <v>0</v>
      </c>
      <c r="I3584">
        <v>99</v>
      </c>
      <c r="J3584">
        <v>1</v>
      </c>
      <c r="K3584">
        <v>0</v>
      </c>
      <c r="L3584">
        <v>0</v>
      </c>
      <c r="M3584">
        <v>0</v>
      </c>
      <c r="N3584" s="2">
        <v>219.83416666666668</v>
      </c>
      <c r="O3584" s="2">
        <v>346.27987000000007</v>
      </c>
      <c r="P3584" s="2">
        <v>305.58999999999997</v>
      </c>
      <c r="Q3584" s="4">
        <v>871.70403666666675</v>
      </c>
      <c r="R3584" s="5">
        <v>4.7E-2</v>
      </c>
      <c r="S3584" s="6">
        <v>912.67412639000008</v>
      </c>
      <c r="T3584" s="4">
        <v>67.214285714285708</v>
      </c>
      <c r="U3584" s="7">
        <v>979.88841210428575</v>
      </c>
      <c r="V3584" s="8">
        <v>0.64683372638740888</v>
      </c>
      <c r="W3584" s="7">
        <v>826.58188752200158</v>
      </c>
      <c r="X3584" s="7">
        <v>910.92697808547109</v>
      </c>
      <c r="Y3584" s="7">
        <v>1085.6418085383723</v>
      </c>
      <c r="Z3584" s="7">
        <v>1307.951368666374</v>
      </c>
      <c r="AA3584" s="7">
        <v>1486.883453647449</v>
      </c>
      <c r="AB3584" s="7">
        <v>1709.7954787080469</v>
      </c>
      <c r="AC3584" s="7">
        <v>1666.3900000000003</v>
      </c>
      <c r="AD3584" s="7">
        <v>1817.88</v>
      </c>
      <c r="AE3584" s="4">
        <v>1372</v>
      </c>
      <c r="AF3584" s="4">
        <v>1512</v>
      </c>
      <c r="AG3584" s="4">
        <v>1802</v>
      </c>
      <c r="AH3584" s="4">
        <v>2171</v>
      </c>
      <c r="AI3584" s="4">
        <v>2468</v>
      </c>
      <c r="AJ3584" s="4">
        <v>2838</v>
      </c>
      <c r="AK3584" s="4">
        <v>1585.5264811901432</v>
      </c>
      <c r="AL3584" s="8">
        <v>1.0909900104986658</v>
      </c>
      <c r="AM3584" s="4">
        <v>1361.2423629234288</v>
      </c>
      <c r="AN3584" s="8">
        <v>0.94293791579491348</v>
      </c>
      <c r="AO3584" s="4">
        <v>1136.9582446567144</v>
      </c>
      <c r="AP3584" s="8">
        <v>0.79488582109116124</v>
      </c>
    </row>
    <row r="3585" spans="1:42" x14ac:dyDescent="0.25">
      <c r="A3585" s="2" t="s">
        <v>10402</v>
      </c>
      <c r="B3585" t="s">
        <v>10401</v>
      </c>
      <c r="C3585" t="s">
        <v>14</v>
      </c>
      <c r="D3585" t="s">
        <v>10399</v>
      </c>
      <c r="E3585" s="3" t="s">
        <v>10400</v>
      </c>
      <c r="F3585" t="s">
        <v>10403</v>
      </c>
      <c r="G3585">
        <v>153</v>
      </c>
      <c r="H3585">
        <v>0</v>
      </c>
      <c r="I3585">
        <v>0</v>
      </c>
      <c r="J3585">
        <v>10</v>
      </c>
      <c r="K3585">
        <v>82</v>
      </c>
      <c r="L3585">
        <v>49</v>
      </c>
      <c r="M3585">
        <v>12</v>
      </c>
      <c r="N3585" s="2">
        <v>287.41503267973854</v>
      </c>
      <c r="O3585" s="2">
        <v>617.34949110457524</v>
      </c>
      <c r="P3585" s="2">
        <v>237.66</v>
      </c>
      <c r="Q3585" s="4">
        <v>1142.4245237843138</v>
      </c>
      <c r="R3585" s="5">
        <v>5.5999999999999994E-2</v>
      </c>
      <c r="S3585" s="6">
        <v>1206.4002971162354</v>
      </c>
      <c r="T3585" s="4">
        <v>160.06086956521739</v>
      </c>
      <c r="U3585" s="7">
        <v>1366.4611666814528</v>
      </c>
      <c r="V3585" s="8">
        <v>0.68555834517286562</v>
      </c>
      <c r="W3585" s="7">
        <v>552.59804074576698</v>
      </c>
      <c r="X3585" s="7">
        <v>656.09668802673752</v>
      </c>
      <c r="Y3585" s="7">
        <v>805.59473409925056</v>
      </c>
      <c r="Z3585" s="7">
        <v>1128.8010361345623</v>
      </c>
      <c r="AA3585" s="7">
        <v>1337.0088411910176</v>
      </c>
      <c r="AB3585" s="7">
        <v>1537.3483280331302</v>
      </c>
      <c r="AC3585" s="7">
        <v>2192.5300653594772</v>
      </c>
      <c r="AD3585" s="7">
        <v>2391.850980392157</v>
      </c>
      <c r="AE3585" s="4">
        <v>913</v>
      </c>
      <c r="AF3585" s="4">
        <v>1084</v>
      </c>
      <c r="AG3585" s="4">
        <v>1331</v>
      </c>
      <c r="AH3585" s="4">
        <v>1865</v>
      </c>
      <c r="AI3585" s="4">
        <v>2209</v>
      </c>
      <c r="AJ3585" s="4">
        <v>2540</v>
      </c>
      <c r="AK3585" s="4">
        <v>2017.6247246694231</v>
      </c>
      <c r="AL3585" s="8">
        <v>1.0925524769327881</v>
      </c>
      <c r="AM3585" s="4">
        <v>1745.2428000895206</v>
      </c>
      <c r="AN3585" s="8">
        <v>0.955897512984201</v>
      </c>
      <c r="AO3585" s="4">
        <v>1472.8608755096182</v>
      </c>
      <c r="AP3585" s="8">
        <v>0.81924254903561389</v>
      </c>
    </row>
    <row r="3586" spans="1:42" x14ac:dyDescent="0.25">
      <c r="A3586" s="2" t="s">
        <v>10404</v>
      </c>
      <c r="B3586" t="s">
        <v>10401</v>
      </c>
      <c r="C3586" t="s">
        <v>14</v>
      </c>
      <c r="D3586" t="s">
        <v>10399</v>
      </c>
      <c r="E3586" s="3" t="s">
        <v>10400</v>
      </c>
      <c r="F3586" t="s">
        <v>10405</v>
      </c>
      <c r="G3586">
        <v>110</v>
      </c>
      <c r="H3586">
        <v>29</v>
      </c>
      <c r="I3586">
        <v>79</v>
      </c>
      <c r="J3586">
        <v>2</v>
      </c>
      <c r="K3586">
        <v>0</v>
      </c>
      <c r="L3586">
        <v>0</v>
      </c>
      <c r="M3586">
        <v>0</v>
      </c>
      <c r="N3586" s="2">
        <v>211.2409090909091</v>
      </c>
      <c r="O3586" s="2">
        <v>319.04393548484848</v>
      </c>
      <c r="P3586" s="2">
        <v>265.87</v>
      </c>
      <c r="Q3586" s="4">
        <v>796.15484457575758</v>
      </c>
      <c r="R3586" s="5">
        <v>5.5999999999999994E-2</v>
      </c>
      <c r="S3586" s="6">
        <v>840.73951587200008</v>
      </c>
      <c r="T3586" s="4">
        <v>26.388888888888889</v>
      </c>
      <c r="U3586" s="7">
        <v>867.128404760889</v>
      </c>
      <c r="V3586" s="8">
        <v>0.83105314331254876</v>
      </c>
      <c r="W3586" s="7">
        <v>735.66081096950529</v>
      </c>
      <c r="X3586" s="7">
        <v>873.44613262973019</v>
      </c>
      <c r="Y3586" s="7">
        <v>1072.4693750278329</v>
      </c>
      <c r="Z3586" s="7">
        <v>1502.7463444229215</v>
      </c>
      <c r="AA3586" s="7">
        <v>1779.9285119733154</v>
      </c>
      <c r="AB3586" s="7">
        <v>2046.6357720290725</v>
      </c>
      <c r="AC3586" s="7">
        <v>1147.7500000000002</v>
      </c>
      <c r="AD3586" s="7">
        <v>1252.0909090909092</v>
      </c>
      <c r="AE3586" s="4">
        <v>913</v>
      </c>
      <c r="AF3586" s="4">
        <v>1084</v>
      </c>
      <c r="AG3586" s="4">
        <v>1331</v>
      </c>
      <c r="AH3586" s="4">
        <v>1865</v>
      </c>
      <c r="AI3586" s="4">
        <v>2209</v>
      </c>
      <c r="AJ3586" s="4">
        <v>2540</v>
      </c>
      <c r="AK3586" s="4">
        <v>1146.1485752894728</v>
      </c>
      <c r="AL3586" s="8">
        <v>1.1237562279208868</v>
      </c>
      <c r="AM3586" s="4">
        <v>1044.3455554836485</v>
      </c>
      <c r="AN3586" s="8">
        <v>1.0261885330514406</v>
      </c>
      <c r="AO3586" s="4">
        <v>942.54253567782439</v>
      </c>
      <c r="AP3586" s="8">
        <v>0.92862083818199481</v>
      </c>
    </row>
    <row r="3587" spans="1:42" x14ac:dyDescent="0.25">
      <c r="A3587" s="2" t="s">
        <v>10406</v>
      </c>
      <c r="B3587" t="s">
        <v>10401</v>
      </c>
      <c r="C3587" t="s">
        <v>14</v>
      </c>
      <c r="D3587" t="s">
        <v>10399</v>
      </c>
      <c r="E3587" s="3" t="s">
        <v>10400</v>
      </c>
      <c r="F3587" t="s">
        <v>10407</v>
      </c>
      <c r="G3587">
        <v>163</v>
      </c>
      <c r="H3587">
        <v>0</v>
      </c>
      <c r="I3587">
        <v>160</v>
      </c>
      <c r="J3587">
        <v>1</v>
      </c>
      <c r="K3587">
        <v>0</v>
      </c>
      <c r="L3587">
        <v>0</v>
      </c>
      <c r="M3587">
        <v>2</v>
      </c>
      <c r="N3587" s="2">
        <v>214.60224948875256</v>
      </c>
      <c r="O3587" s="2">
        <v>377.11706371983638</v>
      </c>
      <c r="P3587" s="2">
        <v>260.04000000000002</v>
      </c>
      <c r="Q3587" s="4">
        <v>851.75931320858899</v>
      </c>
      <c r="R3587" s="5">
        <v>5.5999999999999994E-2</v>
      </c>
      <c r="S3587" s="6">
        <v>899.45783474826999</v>
      </c>
      <c r="T3587" s="4">
        <v>0</v>
      </c>
      <c r="U3587" s="7">
        <v>899.45783474826999</v>
      </c>
      <c r="V3587" s="8">
        <v>0.81518383030379593</v>
      </c>
      <c r="W3587" s="7">
        <v>744.26283706736569</v>
      </c>
      <c r="X3587" s="7">
        <v>883.65927204931472</v>
      </c>
      <c r="Y3587" s="7">
        <v>1085.0096781343523</v>
      </c>
      <c r="Z3587" s="7">
        <v>1520.3178435165794</v>
      </c>
      <c r="AA3587" s="7">
        <v>1800.741081141085</v>
      </c>
      <c r="AB3587" s="7">
        <v>2070.5669289716416</v>
      </c>
      <c r="AC3587" s="7">
        <v>1213.7184049079756</v>
      </c>
      <c r="AD3587" s="7">
        <v>1324.0564417177914</v>
      </c>
      <c r="AE3587" s="4">
        <v>913</v>
      </c>
      <c r="AF3587" s="4">
        <v>1084</v>
      </c>
      <c r="AG3587" s="4">
        <v>1331</v>
      </c>
      <c r="AH3587" s="4">
        <v>1865</v>
      </c>
      <c r="AI3587" s="4">
        <v>2209</v>
      </c>
      <c r="AJ3587" s="4">
        <v>2540</v>
      </c>
      <c r="AK3587" s="4">
        <v>1234.3771560160008</v>
      </c>
      <c r="AL3587" s="8">
        <v>1.1187231454404374</v>
      </c>
      <c r="AM3587" s="4">
        <v>1121.9727262754611</v>
      </c>
      <c r="AN3587" s="8">
        <v>1.0168503615932085</v>
      </c>
      <c r="AO3587" s="4">
        <v>1009.5682965349213</v>
      </c>
      <c r="AP3587" s="8">
        <v>0.91497757774597954</v>
      </c>
    </row>
    <row r="3588" spans="1:42" x14ac:dyDescent="0.25">
      <c r="A3588" s="2" t="s">
        <v>10408</v>
      </c>
      <c r="B3588" t="s">
        <v>10401</v>
      </c>
      <c r="C3588" t="s">
        <v>14</v>
      </c>
      <c r="D3588" t="s">
        <v>10399</v>
      </c>
      <c r="E3588" s="3" t="s">
        <v>10400</v>
      </c>
      <c r="F3588" t="s">
        <v>10409</v>
      </c>
      <c r="G3588">
        <v>18</v>
      </c>
      <c r="H3588">
        <v>0</v>
      </c>
      <c r="I3588">
        <v>0</v>
      </c>
      <c r="J3588">
        <v>4</v>
      </c>
      <c r="K3588">
        <v>8</v>
      </c>
      <c r="L3588">
        <v>5</v>
      </c>
      <c r="M3588">
        <v>1</v>
      </c>
      <c r="N3588" s="2">
        <v>273.86333333333334</v>
      </c>
      <c r="O3588" s="2">
        <v>492.25850799999989</v>
      </c>
      <c r="P3588" s="2">
        <v>345.37</v>
      </c>
      <c r="Q3588" s="4">
        <v>1111.4918413333332</v>
      </c>
      <c r="R3588" s="5">
        <v>5.5999999999999994E-2</v>
      </c>
      <c r="S3588" s="6">
        <v>1173.7353844479999</v>
      </c>
      <c r="T3588" s="4">
        <v>150.46666666666667</v>
      </c>
      <c r="U3588" s="7">
        <v>1324.2020511146666</v>
      </c>
      <c r="V3588" s="8">
        <v>0.70459182713246027</v>
      </c>
      <c r="W3588" s="7">
        <v>570.19620172096222</v>
      </c>
      <c r="X3588" s="7">
        <v>676.99089010462546</v>
      </c>
      <c r="Y3588" s="7">
        <v>831.24988443658344</v>
      </c>
      <c r="Z3588" s="7">
        <v>1164.7490867574968</v>
      </c>
      <c r="AA3588" s="7">
        <v>1379.5875242076729</v>
      </c>
      <c r="AB3588" s="7">
        <v>1586.3070672193253</v>
      </c>
      <c r="AC3588" s="7">
        <v>2067.327777777778</v>
      </c>
      <c r="AD3588" s="7">
        <v>2255.2666666666664</v>
      </c>
      <c r="AE3588" s="4">
        <v>913</v>
      </c>
      <c r="AF3588" s="4">
        <v>1084</v>
      </c>
      <c r="AG3588" s="4">
        <v>1331</v>
      </c>
      <c r="AH3588" s="4">
        <v>1865</v>
      </c>
      <c r="AI3588" s="4">
        <v>2209</v>
      </c>
      <c r="AJ3588" s="4">
        <v>2540</v>
      </c>
      <c r="AK3588" s="4">
        <v>1901.9626070078027</v>
      </c>
      <c r="AL3588" s="8">
        <v>1.0920726869295707</v>
      </c>
      <c r="AM3588" s="4">
        <v>1628.8773985478765</v>
      </c>
      <c r="AN3588" s="8">
        <v>0.94676736450565424</v>
      </c>
      <c r="AO3588" s="4">
        <v>1401.3063914979382</v>
      </c>
      <c r="AP3588" s="8">
        <v>0.82567959581905725</v>
      </c>
    </row>
    <row r="3589" spans="1:42" x14ac:dyDescent="0.25">
      <c r="A3589" s="2" t="s">
        <v>10410</v>
      </c>
      <c r="B3589" t="s">
        <v>10401</v>
      </c>
      <c r="C3589" t="s">
        <v>14</v>
      </c>
      <c r="D3589" t="s">
        <v>10399</v>
      </c>
      <c r="E3589" s="3" t="s">
        <v>10400</v>
      </c>
      <c r="F3589" t="s">
        <v>10411</v>
      </c>
      <c r="G3589">
        <v>142</v>
      </c>
      <c r="H3589">
        <v>0</v>
      </c>
      <c r="I3589">
        <v>20</v>
      </c>
      <c r="J3589">
        <v>43</v>
      </c>
      <c r="K3589">
        <v>57</v>
      </c>
      <c r="L3589">
        <v>20</v>
      </c>
      <c r="M3589">
        <v>2</v>
      </c>
      <c r="N3589" s="2">
        <v>261.49706572769952</v>
      </c>
      <c r="O3589" s="2">
        <v>519.38818731690151</v>
      </c>
      <c r="P3589" s="2">
        <v>223.03</v>
      </c>
      <c r="Q3589" s="4">
        <v>1003.9152530446011</v>
      </c>
      <c r="R3589" s="5">
        <v>5.5999999999999994E-2</v>
      </c>
      <c r="S3589" s="6">
        <v>1060.1345072150987</v>
      </c>
      <c r="T3589" s="4">
        <v>119.35433070866142</v>
      </c>
      <c r="U3589" s="7">
        <v>1179.48883792376</v>
      </c>
      <c r="V3589" s="8">
        <v>0.71429905997651777</v>
      </c>
      <c r="W3589" s="7">
        <v>586.16244731876202</v>
      </c>
      <c r="X3589" s="7">
        <v>695.94752781329464</v>
      </c>
      <c r="Y3589" s="7">
        <v>854.52597741650845</v>
      </c>
      <c r="Z3589" s="7">
        <v>1197.3635972064526</v>
      </c>
      <c r="AA3589" s="7">
        <v>1418.2177942246935</v>
      </c>
      <c r="AB3589" s="7">
        <v>1630.7257570532918</v>
      </c>
      <c r="AC3589" s="7">
        <v>1816.3788732394366</v>
      </c>
      <c r="AD3589" s="7">
        <v>1981.5042253521124</v>
      </c>
      <c r="AE3589" s="4">
        <v>913</v>
      </c>
      <c r="AF3589" s="4">
        <v>1084</v>
      </c>
      <c r="AG3589" s="4">
        <v>1331</v>
      </c>
      <c r="AH3589" s="4">
        <v>1865</v>
      </c>
      <c r="AI3589" s="4">
        <v>2209</v>
      </c>
      <c r="AJ3589" s="4">
        <v>2540</v>
      </c>
      <c r="AK3589" s="4">
        <v>1694.7609278894852</v>
      </c>
      <c r="AL3589" s="8">
        <v>1.0986291537838808</v>
      </c>
      <c r="AM3589" s="4">
        <v>1484.8844738081921</v>
      </c>
      <c r="AN3589" s="8">
        <v>0.97152786291845372</v>
      </c>
      <c r="AO3589" s="4">
        <v>1270.0109612963918</v>
      </c>
      <c r="AP3589" s="8">
        <v>0.84140035084194487</v>
      </c>
    </row>
    <row r="3590" spans="1:42" x14ac:dyDescent="0.25">
      <c r="A3590" s="2" t="s">
        <v>10412</v>
      </c>
      <c r="B3590" t="s">
        <v>10401</v>
      </c>
      <c r="C3590" t="s">
        <v>14</v>
      </c>
      <c r="D3590" t="s">
        <v>10399</v>
      </c>
      <c r="E3590" s="3" t="s">
        <v>10400</v>
      </c>
      <c r="F3590" t="s">
        <v>10413</v>
      </c>
      <c r="G3590">
        <v>111</v>
      </c>
      <c r="H3590">
        <v>0</v>
      </c>
      <c r="I3590">
        <v>20</v>
      </c>
      <c r="J3590">
        <v>52</v>
      </c>
      <c r="K3590">
        <v>34</v>
      </c>
      <c r="L3590">
        <v>5</v>
      </c>
      <c r="M3590">
        <v>0</v>
      </c>
      <c r="N3590" s="2">
        <v>260.3150684931507</v>
      </c>
      <c r="O3590" s="2">
        <v>463.65928759132419</v>
      </c>
      <c r="P3590" s="2">
        <v>224.32</v>
      </c>
      <c r="Q3590" s="4">
        <v>948.29435608447488</v>
      </c>
      <c r="R3590" s="5">
        <v>5.5999999999999994E-2</v>
      </c>
      <c r="S3590" s="6">
        <v>1001.3988400252056</v>
      </c>
      <c r="T3590" s="4">
        <v>127.25233644859813</v>
      </c>
      <c r="U3590" s="7">
        <v>1128.6511764738036</v>
      </c>
      <c r="V3590" s="8">
        <v>0.75768100170303787</v>
      </c>
      <c r="W3590" s="7">
        <v>613.76839401183213</v>
      </c>
      <c r="X3590" s="7">
        <v>728.72392016300762</v>
      </c>
      <c r="Y3590" s="7">
        <v>894.77079127026116</v>
      </c>
      <c r="Z3590" s="7">
        <v>1253.754715040599</v>
      </c>
      <c r="AA3590" s="7">
        <v>1485.0102764207413</v>
      </c>
      <c r="AB3590" s="7">
        <v>1707.5265287952391</v>
      </c>
      <c r="AC3590" s="7">
        <v>1638.5738738738739</v>
      </c>
      <c r="AD3590" s="7">
        <v>1787.5351351351351</v>
      </c>
      <c r="AE3590" s="4">
        <v>913</v>
      </c>
      <c r="AF3590" s="4">
        <v>1084</v>
      </c>
      <c r="AG3590" s="4">
        <v>1331</v>
      </c>
      <c r="AH3590" s="4">
        <v>1865</v>
      </c>
      <c r="AI3590" s="4">
        <v>2209</v>
      </c>
      <c r="AJ3590" s="4">
        <v>2540</v>
      </c>
      <c r="AK3590" s="4">
        <v>1520.7353426360053</v>
      </c>
      <c r="AL3590" s="8">
        <v>1.106319633125433</v>
      </c>
      <c r="AM3590" s="4">
        <v>1347.6231750990721</v>
      </c>
      <c r="AN3590" s="8">
        <v>0.99010675598463471</v>
      </c>
      <c r="AO3590" s="4">
        <v>1174.5110075621387</v>
      </c>
      <c r="AP3590" s="8">
        <v>0.87389387884383618</v>
      </c>
    </row>
    <row r="3591" spans="1:42" x14ac:dyDescent="0.25">
      <c r="A3591" s="2" t="s">
        <v>10416</v>
      </c>
      <c r="B3591" t="s">
        <v>10415</v>
      </c>
      <c r="C3591" t="s">
        <v>149</v>
      </c>
      <c r="D3591" t="s">
        <v>10414</v>
      </c>
      <c r="E3591" s="3" t="s">
        <v>10400</v>
      </c>
      <c r="F3591" t="s">
        <v>10417</v>
      </c>
      <c r="G3591">
        <v>132</v>
      </c>
      <c r="H3591">
        <v>0</v>
      </c>
      <c r="I3591">
        <v>8</v>
      </c>
      <c r="J3591">
        <v>32</v>
      </c>
      <c r="K3591">
        <v>86</v>
      </c>
      <c r="L3591">
        <v>6</v>
      </c>
      <c r="M3591">
        <v>0</v>
      </c>
      <c r="N3591" s="2">
        <v>287.36426767676767</v>
      </c>
      <c r="O3591" s="2">
        <v>465.30280698989901</v>
      </c>
      <c r="P3591" s="2">
        <v>248.98</v>
      </c>
      <c r="Q3591" s="4">
        <v>1001.6470746666666</v>
      </c>
      <c r="R3591" s="5">
        <v>5.5999999999999994E-2</v>
      </c>
      <c r="S3591" s="6">
        <v>1057.7393108480001</v>
      </c>
      <c r="T3591" s="4">
        <v>0</v>
      </c>
      <c r="U3591" s="7">
        <v>1057.7393108480001</v>
      </c>
      <c r="V3591" s="8">
        <v>0.90348908365646841</v>
      </c>
      <c r="W3591" s="7">
        <v>602.62721879886453</v>
      </c>
      <c r="X3591" s="7">
        <v>727.30871234345716</v>
      </c>
      <c r="Y3591" s="7">
        <v>879.09487839774397</v>
      </c>
      <c r="Z3591" s="7">
        <v>1125.74739823596</v>
      </c>
      <c r="AA3591" s="7">
        <v>1476.3011626946698</v>
      </c>
      <c r="AB3591" s="7">
        <v>1697.6559881905046</v>
      </c>
      <c r="AC3591" s="7">
        <v>1287.8000000000002</v>
      </c>
      <c r="AD3591" s="7">
        <v>1404.8727272727272</v>
      </c>
      <c r="AE3591" s="4">
        <v>667</v>
      </c>
      <c r="AF3591" s="4">
        <v>805</v>
      </c>
      <c r="AG3591" s="4">
        <v>973</v>
      </c>
      <c r="AH3591" s="4">
        <v>1246</v>
      </c>
      <c r="AI3591" s="4">
        <v>1634</v>
      </c>
      <c r="AJ3591" s="4">
        <v>1879</v>
      </c>
      <c r="AK3591" s="4">
        <v>1334.8101451059615</v>
      </c>
      <c r="AL3591" s="8">
        <v>1.1401546510456264</v>
      </c>
      <c r="AM3591" s="4">
        <v>1243.2358863257878</v>
      </c>
      <c r="AN3591" s="8">
        <v>1.061934675383108</v>
      </c>
      <c r="AO3591" s="4">
        <v>1149.3135696281738</v>
      </c>
      <c r="AP3591" s="8">
        <v>0.98170905931898678</v>
      </c>
    </row>
    <row r="3592" spans="1:42" x14ac:dyDescent="0.25">
      <c r="A3592" s="2" t="s">
        <v>10420</v>
      </c>
      <c r="B3592" t="s">
        <v>10419</v>
      </c>
      <c r="C3592" t="s">
        <v>149</v>
      </c>
      <c r="D3592" t="s">
        <v>10418</v>
      </c>
      <c r="E3592" s="3" t="s">
        <v>10400</v>
      </c>
      <c r="F3592" t="s">
        <v>10421</v>
      </c>
      <c r="G3592">
        <v>248</v>
      </c>
      <c r="H3592">
        <v>48</v>
      </c>
      <c r="I3592">
        <v>81</v>
      </c>
      <c r="J3592">
        <v>48</v>
      </c>
      <c r="K3592">
        <v>42</v>
      </c>
      <c r="L3592">
        <v>25</v>
      </c>
      <c r="M3592">
        <v>4</v>
      </c>
      <c r="N3592" s="2">
        <v>252.16801075268816</v>
      </c>
      <c r="O3592" s="2">
        <v>328.88175763172035</v>
      </c>
      <c r="P3592" s="2">
        <v>170.71</v>
      </c>
      <c r="Q3592" s="4">
        <v>751.75976838440852</v>
      </c>
      <c r="R3592" s="5">
        <v>5.5999999999999994E-2</v>
      </c>
      <c r="S3592" s="6">
        <v>793.85831541393543</v>
      </c>
      <c r="T3592" s="4">
        <v>97.93305439330544</v>
      </c>
      <c r="U3592" s="7">
        <v>891.79136980724093</v>
      </c>
      <c r="V3592" s="8">
        <v>0.81925129264886787</v>
      </c>
      <c r="W3592" s="7">
        <v>540.39967145747357</v>
      </c>
      <c r="X3592" s="7">
        <v>685.52724854254404</v>
      </c>
      <c r="Y3592" s="7">
        <v>759.18496354551951</v>
      </c>
      <c r="Z3592" s="7">
        <v>1055.2743921713418</v>
      </c>
      <c r="AA3592" s="7">
        <v>1170.501312671046</v>
      </c>
      <c r="AB3592" s="7">
        <v>1346.2588306484429</v>
      </c>
      <c r="AC3592" s="7">
        <v>1197.3987903225809</v>
      </c>
      <c r="AD3592" s="7">
        <v>1306.2532258064516</v>
      </c>
      <c r="AE3592" s="4">
        <v>741</v>
      </c>
      <c r="AF3592" s="4">
        <v>940</v>
      </c>
      <c r="AG3592" s="4">
        <v>1041</v>
      </c>
      <c r="AH3592" s="4">
        <v>1447</v>
      </c>
      <c r="AI3592" s="4">
        <v>1605</v>
      </c>
      <c r="AJ3592" s="4">
        <v>1846</v>
      </c>
      <c r="AK3592" s="4">
        <v>1131.6910369120283</v>
      </c>
      <c r="AL3592" s="8">
        <v>1.1296040311444431</v>
      </c>
      <c r="AM3592" s="4">
        <v>1018.0701664530285</v>
      </c>
      <c r="AN3592" s="8">
        <v>1.0252253074351692</v>
      </c>
      <c r="AO3592" s="4">
        <v>905.96424093348196</v>
      </c>
      <c r="AP3592" s="8">
        <v>0.92223830004201834</v>
      </c>
    </row>
    <row r="3593" spans="1:42" x14ac:dyDescent="0.25">
      <c r="A3593" s="2" t="s">
        <v>10424</v>
      </c>
      <c r="B3593" t="s">
        <v>10423</v>
      </c>
      <c r="C3593" t="s">
        <v>149</v>
      </c>
      <c r="D3593" t="s">
        <v>10422</v>
      </c>
      <c r="E3593" s="3" t="s">
        <v>10400</v>
      </c>
      <c r="F3593" t="s">
        <v>10425</v>
      </c>
      <c r="G3593">
        <v>221</v>
      </c>
      <c r="H3593">
        <v>50</v>
      </c>
      <c r="I3593">
        <v>18</v>
      </c>
      <c r="J3593">
        <v>78</v>
      </c>
      <c r="K3593">
        <v>55</v>
      </c>
      <c r="L3593">
        <v>20</v>
      </c>
      <c r="M3593">
        <v>0</v>
      </c>
      <c r="N3593" s="2">
        <v>273.21116138763199</v>
      </c>
      <c r="O3593" s="2">
        <v>279.05994422926091</v>
      </c>
      <c r="P3593" s="2">
        <v>178.75</v>
      </c>
      <c r="Q3593" s="4">
        <v>731.0211056168929</v>
      </c>
      <c r="R3593" s="5">
        <v>5.5999999999999994E-2</v>
      </c>
      <c r="S3593" s="6">
        <v>771.95828753143894</v>
      </c>
      <c r="T3593" s="4">
        <v>100.12820512820512</v>
      </c>
      <c r="U3593" s="7">
        <v>872.08649265964402</v>
      </c>
      <c r="V3593" s="8">
        <v>0.86934471317961592</v>
      </c>
      <c r="W3593" s="7">
        <v>492.50003467997635</v>
      </c>
      <c r="X3593" s="7">
        <v>585.6133224866594</v>
      </c>
      <c r="Y3593" s="7">
        <v>717.97270680690303</v>
      </c>
      <c r="Z3593" s="7">
        <v>1005.7774145730142</v>
      </c>
      <c r="AA3593" s="7">
        <v>1205.8555536617546</v>
      </c>
      <c r="AB3593" s="7">
        <v>1386.6954101458084</v>
      </c>
      <c r="AC3593" s="7">
        <v>1103.469230769231</v>
      </c>
      <c r="AD3593" s="7">
        <v>1203.7846153846153</v>
      </c>
      <c r="AE3593" s="4">
        <v>640</v>
      </c>
      <c r="AF3593" s="4">
        <v>761</v>
      </c>
      <c r="AG3593" s="4">
        <v>933</v>
      </c>
      <c r="AH3593" s="4">
        <v>1307</v>
      </c>
      <c r="AI3593" s="4">
        <v>1567</v>
      </c>
      <c r="AJ3593" s="4">
        <v>1802</v>
      </c>
      <c r="AK3593" s="4">
        <v>1047.3049204543788</v>
      </c>
      <c r="AL3593" s="8">
        <v>1.14382567537563</v>
      </c>
      <c r="AM3593" s="4">
        <v>955.52270948006549</v>
      </c>
      <c r="AN3593" s="8">
        <v>1.052332021310292</v>
      </c>
      <c r="AO3593" s="4">
        <v>863.74049850575216</v>
      </c>
      <c r="AP3593" s="8">
        <v>0.96083836724495386</v>
      </c>
    </row>
    <row r="3594" spans="1:42" x14ac:dyDescent="0.25">
      <c r="A3594" s="2" t="s">
        <v>10428</v>
      </c>
      <c r="B3594" t="s">
        <v>10427</v>
      </c>
      <c r="C3594" t="s">
        <v>14</v>
      </c>
      <c r="D3594" t="s">
        <v>10426</v>
      </c>
      <c r="E3594" s="3" t="s">
        <v>10400</v>
      </c>
      <c r="F3594" t="s">
        <v>10429</v>
      </c>
      <c r="G3594">
        <v>188</v>
      </c>
      <c r="H3594">
        <v>0</v>
      </c>
      <c r="I3594">
        <v>29</v>
      </c>
      <c r="J3594">
        <v>61</v>
      </c>
      <c r="K3594">
        <v>72</v>
      </c>
      <c r="L3594">
        <v>26</v>
      </c>
      <c r="M3594">
        <v>0</v>
      </c>
      <c r="N3594" s="2">
        <v>267.78546099290782</v>
      </c>
      <c r="O3594" s="2">
        <v>370.1422269680852</v>
      </c>
      <c r="P3594" s="2">
        <v>352.29</v>
      </c>
      <c r="Q3594" s="4">
        <v>990.21768796099309</v>
      </c>
      <c r="R3594" s="5">
        <v>5.5999999999999994E-2</v>
      </c>
      <c r="S3594" s="6">
        <v>1045.6698784868088</v>
      </c>
      <c r="T3594" s="4">
        <v>0</v>
      </c>
      <c r="U3594" s="7">
        <v>1045.6698784868088</v>
      </c>
      <c r="V3594" s="8">
        <v>0.99217677330480092</v>
      </c>
      <c r="W3594" s="7">
        <v>646.89925619473013</v>
      </c>
      <c r="X3594" s="7">
        <v>792.74924187053591</v>
      </c>
      <c r="Y3594" s="7">
        <v>943.56011141286569</v>
      </c>
      <c r="Z3594" s="7">
        <v>1159.8546479933123</v>
      </c>
      <c r="AA3594" s="7">
        <v>1251.134911137354</v>
      </c>
      <c r="AB3594" s="7">
        <v>1438.6563212919614</v>
      </c>
      <c r="AC3594" s="7">
        <v>1159.3063829787236</v>
      </c>
      <c r="AD3594" s="7">
        <v>1264.6978723404256</v>
      </c>
      <c r="AE3594" s="4">
        <v>652</v>
      </c>
      <c r="AF3594" s="4">
        <v>799</v>
      </c>
      <c r="AG3594" s="4">
        <v>951</v>
      </c>
      <c r="AH3594" s="4">
        <v>1169</v>
      </c>
      <c r="AI3594" s="4">
        <v>1261</v>
      </c>
      <c r="AJ3594" s="4">
        <v>1450</v>
      </c>
      <c r="AK3594" s="4">
        <v>1214.7389580153128</v>
      </c>
      <c r="AL3594" s="8">
        <v>1.1525968229240462</v>
      </c>
      <c r="AM3594" s="4">
        <v>1157.7156590027405</v>
      </c>
      <c r="AN3594" s="8">
        <v>1.0984906523424072</v>
      </c>
      <c r="AO3594" s="4">
        <v>1101.6927687447746</v>
      </c>
      <c r="AP3594" s="8">
        <v>1.045333712823604</v>
      </c>
    </row>
    <row r="3595" spans="1:42" x14ac:dyDescent="0.25">
      <c r="A3595" s="2" t="s">
        <v>10430</v>
      </c>
      <c r="B3595" t="s">
        <v>10427</v>
      </c>
      <c r="C3595" t="s">
        <v>14</v>
      </c>
      <c r="D3595" t="s">
        <v>10426</v>
      </c>
      <c r="E3595" s="3" t="s">
        <v>10400</v>
      </c>
      <c r="F3595" t="s">
        <v>10431</v>
      </c>
      <c r="G3595">
        <v>29</v>
      </c>
      <c r="H3595">
        <v>16</v>
      </c>
      <c r="I3595">
        <v>13</v>
      </c>
      <c r="J3595">
        <v>0</v>
      </c>
      <c r="K3595">
        <v>0</v>
      </c>
      <c r="L3595">
        <v>0</v>
      </c>
      <c r="M3595">
        <v>0</v>
      </c>
      <c r="N3595" s="2">
        <v>210.41954022988503</v>
      </c>
      <c r="O3595" s="2">
        <v>193.24605147126437</v>
      </c>
      <c r="P3595" s="2">
        <v>331.13</v>
      </c>
      <c r="Q3595" s="4">
        <v>734.79559170114942</v>
      </c>
      <c r="R3595" s="5">
        <v>5.5999999999999994E-2</v>
      </c>
      <c r="S3595" s="6">
        <v>775.94414483641378</v>
      </c>
      <c r="T3595" s="4">
        <v>0</v>
      </c>
      <c r="U3595" s="7">
        <v>775.94414483641378</v>
      </c>
      <c r="V3595" s="8">
        <v>1.0808578798336135</v>
      </c>
      <c r="W3595" s="7">
        <v>704.71933765151596</v>
      </c>
      <c r="X3595" s="7">
        <v>863.60544598705712</v>
      </c>
      <c r="Y3595" s="7">
        <v>1027.8958437217664</v>
      </c>
      <c r="Z3595" s="7">
        <v>1263.5228615254939</v>
      </c>
      <c r="AA3595" s="7">
        <v>1362.9617864701866</v>
      </c>
      <c r="AB3595" s="7">
        <v>1567.2439257587396</v>
      </c>
      <c r="AC3595" s="7">
        <v>789.68620689655177</v>
      </c>
      <c r="AD3595" s="7">
        <v>861.47586206896551</v>
      </c>
      <c r="AE3595" s="4">
        <v>652</v>
      </c>
      <c r="AF3595" s="4">
        <v>799</v>
      </c>
      <c r="AG3595" s="4">
        <v>951</v>
      </c>
      <c r="AH3595" s="4">
        <v>1169</v>
      </c>
      <c r="AI3595" s="4">
        <v>1261</v>
      </c>
      <c r="AJ3595" s="4">
        <v>1450</v>
      </c>
      <c r="AK3595" s="4">
        <v>840.70704093036227</v>
      </c>
      <c r="AL3595" s="8">
        <v>1.1710698970642446</v>
      </c>
      <c r="AM3595" s="4">
        <v>818.28911535938005</v>
      </c>
      <c r="AN3595" s="8">
        <v>1.1398426603305645</v>
      </c>
      <c r="AO3595" s="4">
        <v>795.87118978839783</v>
      </c>
      <c r="AP3595" s="8">
        <v>1.1086154235968844</v>
      </c>
    </row>
    <row r="3596" spans="1:42" x14ac:dyDescent="0.25">
      <c r="A3596" s="2" t="s">
        <v>10432</v>
      </c>
      <c r="B3596" t="s">
        <v>10427</v>
      </c>
      <c r="C3596" t="s">
        <v>14</v>
      </c>
      <c r="D3596" t="s">
        <v>10426</v>
      </c>
      <c r="E3596" s="3" t="s">
        <v>10400</v>
      </c>
      <c r="F3596" t="s">
        <v>10433</v>
      </c>
      <c r="G3596">
        <v>46</v>
      </c>
      <c r="H3596">
        <v>0</v>
      </c>
      <c r="I3596">
        <v>0</v>
      </c>
      <c r="J3596">
        <v>0</v>
      </c>
      <c r="K3596">
        <v>46</v>
      </c>
      <c r="L3596">
        <v>0</v>
      </c>
      <c r="M3596">
        <v>0</v>
      </c>
      <c r="N3596" s="2">
        <v>287.14855072463769</v>
      </c>
      <c r="O3596" s="2">
        <v>154.86924110144935</v>
      </c>
      <c r="P3596" s="2">
        <v>408.18</v>
      </c>
      <c r="Q3596" s="4">
        <v>850.19779182608704</v>
      </c>
      <c r="R3596" s="5">
        <v>5.5999999999999994E-2</v>
      </c>
      <c r="S3596" s="6">
        <v>897.808868168348</v>
      </c>
      <c r="T3596" s="4">
        <v>248.93478260869566</v>
      </c>
      <c r="U3596" s="7">
        <v>1146.7436507770437</v>
      </c>
      <c r="V3596" s="8">
        <v>0.98096120682381838</v>
      </c>
      <c r="W3596" s="7">
        <v>500.74540808020782</v>
      </c>
      <c r="X3596" s="7">
        <v>613.6435292271259</v>
      </c>
      <c r="Y3596" s="7">
        <v>730.38172252189827</v>
      </c>
      <c r="Z3596" s="7">
        <v>897.80886816834811</v>
      </c>
      <c r="AA3596" s="7">
        <v>968.4661956888682</v>
      </c>
      <c r="AB3596" s="7">
        <v>1113.620922877763</v>
      </c>
      <c r="AC3596" s="7">
        <v>1285.9000000000001</v>
      </c>
      <c r="AD3596" s="7">
        <v>1402.8</v>
      </c>
      <c r="AE3596" s="4">
        <v>652</v>
      </c>
      <c r="AF3596" s="4">
        <v>799</v>
      </c>
      <c r="AG3596" s="4">
        <v>951</v>
      </c>
      <c r="AH3596" s="4">
        <v>1169</v>
      </c>
      <c r="AI3596" s="4">
        <v>1261</v>
      </c>
      <c r="AJ3596" s="4">
        <v>1450</v>
      </c>
      <c r="AK3596" s="4">
        <v>1092.9861051888249</v>
      </c>
      <c r="AL3596" s="8">
        <v>1.1479220597070323</v>
      </c>
      <c r="AM3596" s="4">
        <v>1026.3402193769548</v>
      </c>
      <c r="AN3596" s="8">
        <v>1.0909110367713006</v>
      </c>
      <c r="AO3596" s="4">
        <v>959.69433356508455</v>
      </c>
      <c r="AP3596" s="8">
        <v>1.033900013835569</v>
      </c>
    </row>
    <row r="3597" spans="1:42" x14ac:dyDescent="0.25">
      <c r="A3597" s="2" t="s">
        <v>10436</v>
      </c>
      <c r="B3597" t="s">
        <v>10435</v>
      </c>
      <c r="C3597" t="s">
        <v>149</v>
      </c>
      <c r="D3597" t="s">
        <v>10434</v>
      </c>
      <c r="E3597" s="3" t="s">
        <v>10400</v>
      </c>
      <c r="F3597" t="s">
        <v>10437</v>
      </c>
      <c r="G3597">
        <v>178</v>
      </c>
      <c r="H3597">
        <v>22</v>
      </c>
      <c r="I3597">
        <v>36</v>
      </c>
      <c r="J3597">
        <v>40</v>
      </c>
      <c r="K3597">
        <v>58</v>
      </c>
      <c r="L3597">
        <v>19</v>
      </c>
      <c r="M3597">
        <v>3</v>
      </c>
      <c r="N3597" s="2">
        <v>265.44522471910113</v>
      </c>
      <c r="O3597" s="2">
        <v>363.58247769662921</v>
      </c>
      <c r="P3597" s="2">
        <v>129.93</v>
      </c>
      <c r="Q3597" s="4">
        <v>758.95770241573041</v>
      </c>
      <c r="R3597" s="5">
        <v>5.5999999999999994E-2</v>
      </c>
      <c r="S3597" s="6">
        <v>801.4593337510114</v>
      </c>
      <c r="T3597" s="4">
        <v>131.67469879518072</v>
      </c>
      <c r="U3597" s="7">
        <v>933.13403254619209</v>
      </c>
      <c r="V3597" s="8">
        <v>0.9567297839595772</v>
      </c>
      <c r="W3597" s="7">
        <v>580.95991771919682</v>
      </c>
      <c r="X3597" s="7">
        <v>584.2468196582023</v>
      </c>
      <c r="Y3597" s="7">
        <v>766.66987727299954</v>
      </c>
      <c r="Z3597" s="7">
        <v>923.61944486050538</v>
      </c>
      <c r="AA3597" s="7">
        <v>1096.1817966582867</v>
      </c>
      <c r="AB3597" s="7">
        <v>1260.5268936085545</v>
      </c>
      <c r="AC3597" s="7">
        <v>1072.870786516854</v>
      </c>
      <c r="AD3597" s="7">
        <v>1170.4044943820224</v>
      </c>
      <c r="AE3597" s="4">
        <v>707</v>
      </c>
      <c r="AF3597" s="4">
        <v>711</v>
      </c>
      <c r="AG3597" s="4">
        <v>933</v>
      </c>
      <c r="AH3597" s="4">
        <v>1124</v>
      </c>
      <c r="AI3597" s="4">
        <v>1334</v>
      </c>
      <c r="AJ3597" s="4">
        <v>1534</v>
      </c>
      <c r="AK3597" s="4">
        <v>993.39330657276525</v>
      </c>
      <c r="AL3597" s="8">
        <v>1.1535171070531327</v>
      </c>
      <c r="AM3597" s="4">
        <v>928.61559074542345</v>
      </c>
      <c r="AN3597" s="8">
        <v>1.0871013855090579</v>
      </c>
      <c r="AO3597" s="4">
        <v>865.03746224821737</v>
      </c>
      <c r="AP3597" s="8">
        <v>1.0219155847343175</v>
      </c>
    </row>
    <row r="3598" spans="1:42" x14ac:dyDescent="0.25">
      <c r="A3598" s="2" t="s">
        <v>10438</v>
      </c>
      <c r="B3598" t="s">
        <v>10435</v>
      </c>
      <c r="C3598" t="s">
        <v>149</v>
      </c>
      <c r="D3598" t="s">
        <v>10434</v>
      </c>
      <c r="E3598" s="3" t="s">
        <v>10400</v>
      </c>
      <c r="F3598" t="s">
        <v>10439</v>
      </c>
      <c r="G3598">
        <v>4</v>
      </c>
      <c r="H3598">
        <v>0</v>
      </c>
      <c r="I3598">
        <v>0</v>
      </c>
      <c r="J3598">
        <v>3</v>
      </c>
      <c r="K3598">
        <v>1</v>
      </c>
      <c r="L3598">
        <v>0</v>
      </c>
      <c r="M3598">
        <v>0</v>
      </c>
      <c r="N3598" s="2">
        <v>201.75</v>
      </c>
      <c r="O3598" s="2">
        <v>143.47034733333336</v>
      </c>
      <c r="P3598" s="2">
        <v>411.75</v>
      </c>
      <c r="Q3598" s="4">
        <v>756.97034733333339</v>
      </c>
      <c r="R3598" s="5">
        <v>5.5999999999999994E-2</v>
      </c>
      <c r="S3598" s="6">
        <v>799.36068678400011</v>
      </c>
      <c r="T3598" s="4">
        <v>54</v>
      </c>
      <c r="U3598" s="7">
        <v>853.36068678400011</v>
      </c>
      <c r="V3598" s="8">
        <v>0.49199232446468727</v>
      </c>
      <c r="W3598" s="7">
        <v>569.16139992980118</v>
      </c>
      <c r="X3598" s="7">
        <v>630.45570453762593</v>
      </c>
      <c r="Y3598" s="7">
        <v>749.81829772128469</v>
      </c>
      <c r="Z3598" s="7">
        <v>947.9878539721467</v>
      </c>
      <c r="AA3598" s="7">
        <v>994.07379728630053</v>
      </c>
      <c r="AB3598" s="7">
        <v>1143.3922536241594</v>
      </c>
      <c r="AC3598" s="7">
        <v>1907.95</v>
      </c>
      <c r="AD3598" s="7">
        <v>2081.4</v>
      </c>
      <c r="AE3598" s="4">
        <v>1235</v>
      </c>
      <c r="AF3598" s="4">
        <v>1368</v>
      </c>
      <c r="AG3598" s="4">
        <v>1627</v>
      </c>
      <c r="AH3598" s="4">
        <v>2057</v>
      </c>
      <c r="AI3598" s="4">
        <v>2157</v>
      </c>
      <c r="AJ3598" s="4">
        <v>2481</v>
      </c>
      <c r="AK3598" s="4">
        <v>1632.3652770085</v>
      </c>
      <c r="AL3598" s="8">
        <v>0.97224864630066299</v>
      </c>
      <c r="AM3598" s="4">
        <v>1354.697080267</v>
      </c>
      <c r="AN3598" s="8">
        <v>0.81216320568867106</v>
      </c>
      <c r="AO3598" s="4">
        <v>1077.0288835255001</v>
      </c>
      <c r="AP3598" s="8">
        <v>0.65207776507667925</v>
      </c>
    </row>
    <row r="3599" spans="1:42" x14ac:dyDescent="0.25">
      <c r="A3599" s="2" t="s">
        <v>10440</v>
      </c>
      <c r="B3599" t="s">
        <v>10435</v>
      </c>
      <c r="C3599" t="s">
        <v>149</v>
      </c>
      <c r="D3599" t="s">
        <v>10434</v>
      </c>
      <c r="E3599" s="3" t="s">
        <v>10400</v>
      </c>
      <c r="F3599" t="s">
        <v>10441</v>
      </c>
      <c r="G3599">
        <v>24</v>
      </c>
      <c r="H3599">
        <v>0</v>
      </c>
      <c r="I3599">
        <v>20</v>
      </c>
      <c r="J3599">
        <v>4</v>
      </c>
      <c r="K3599">
        <v>0</v>
      </c>
      <c r="L3599">
        <v>0</v>
      </c>
      <c r="M3599">
        <v>0</v>
      </c>
      <c r="N3599" s="2">
        <v>170.85666666666668</v>
      </c>
      <c r="O3599" s="2">
        <v>244.22217733333332</v>
      </c>
      <c r="P3599" s="2">
        <v>253.58</v>
      </c>
      <c r="Q3599" s="4">
        <v>668.65884400000004</v>
      </c>
      <c r="R3599" s="5">
        <v>5.5999999999999994E-2</v>
      </c>
      <c r="S3599" s="6">
        <v>706.10373926400007</v>
      </c>
      <c r="T3599" s="4">
        <v>53.136363636363633</v>
      </c>
      <c r="U3599" s="7">
        <v>759.24010290036369</v>
      </c>
      <c r="V3599" s="8">
        <v>0.53802298540240723</v>
      </c>
      <c r="W3599" s="7">
        <v>617.95543970074891</v>
      </c>
      <c r="X3599" s="7">
        <v>684.50448705313727</v>
      </c>
      <c r="Y3599" s="7">
        <v>814.10000031831453</v>
      </c>
      <c r="Z3599" s="7">
        <v>1029.258574465134</v>
      </c>
      <c r="AA3599" s="7">
        <v>1079.2954521736965</v>
      </c>
      <c r="AB3599" s="7">
        <v>1241.4149359494397</v>
      </c>
      <c r="AC3599" s="7">
        <v>1552.2833333333335</v>
      </c>
      <c r="AD3599" s="7">
        <v>1693.4</v>
      </c>
      <c r="AE3599" s="4">
        <v>1235</v>
      </c>
      <c r="AF3599" s="4">
        <v>1368</v>
      </c>
      <c r="AG3599" s="4">
        <v>1627</v>
      </c>
      <c r="AH3599" s="4">
        <v>2057</v>
      </c>
      <c r="AI3599" s="4">
        <v>2157</v>
      </c>
      <c r="AJ3599" s="4">
        <v>2481</v>
      </c>
      <c r="AK3599" s="4">
        <v>1441.5752075657654</v>
      </c>
      <c r="AL3599" s="8">
        <v>1.0592027196424678</v>
      </c>
      <c r="AM3599" s="4">
        <v>1196.4180514651769</v>
      </c>
      <c r="AN3599" s="8">
        <v>0.88547614156244747</v>
      </c>
      <c r="AO3599" s="4">
        <v>951.26089536458858</v>
      </c>
      <c r="AP3599" s="8">
        <v>0.71174956348242746</v>
      </c>
    </row>
    <row r="3600" spans="1:42" x14ac:dyDescent="0.25">
      <c r="A3600" s="2" t="s">
        <v>10444</v>
      </c>
      <c r="B3600" t="s">
        <v>10443</v>
      </c>
      <c r="C3600" t="s">
        <v>149</v>
      </c>
      <c r="D3600" t="s">
        <v>10442</v>
      </c>
      <c r="E3600" s="3" t="s">
        <v>10400</v>
      </c>
      <c r="F3600" t="s">
        <v>10445</v>
      </c>
      <c r="G3600">
        <v>100</v>
      </c>
      <c r="H3600">
        <v>42</v>
      </c>
      <c r="I3600">
        <v>25</v>
      </c>
      <c r="J3600">
        <v>23</v>
      </c>
      <c r="K3600">
        <v>10</v>
      </c>
      <c r="L3600">
        <v>0</v>
      </c>
      <c r="M3600">
        <v>0</v>
      </c>
      <c r="N3600" s="2">
        <v>239.10500000000002</v>
      </c>
      <c r="O3600" s="2">
        <v>305.66398550000002</v>
      </c>
      <c r="P3600" s="2">
        <v>253.98</v>
      </c>
      <c r="Q3600" s="4">
        <v>798.74898550000012</v>
      </c>
      <c r="R3600" s="5">
        <v>5.5999999999999994E-2</v>
      </c>
      <c r="S3600" s="6">
        <v>843.47892868800011</v>
      </c>
      <c r="T3600" s="4">
        <v>43.315217391304351</v>
      </c>
      <c r="U3600" s="7">
        <v>886.79414607930448</v>
      </c>
      <c r="V3600" s="8">
        <v>1.119915824003971</v>
      </c>
      <c r="W3600" s="7">
        <v>681.73685891129526</v>
      </c>
      <c r="X3600" s="7">
        <v>757.36704169676716</v>
      </c>
      <c r="Y3600" s="7">
        <v>993.8445146316227</v>
      </c>
      <c r="Z3600" s="7">
        <v>1392.2344915579108</v>
      </c>
      <c r="AA3600" s="7">
        <v>1650.0162413337443</v>
      </c>
      <c r="AB3600" s="7">
        <v>1897.145852689089</v>
      </c>
      <c r="AC3600" s="7">
        <v>871.02400000000011</v>
      </c>
      <c r="AD3600" s="7">
        <v>950.20799999999997</v>
      </c>
      <c r="AE3600" s="4">
        <v>640</v>
      </c>
      <c r="AF3600" s="4">
        <v>711</v>
      </c>
      <c r="AG3600" s="4">
        <v>933</v>
      </c>
      <c r="AH3600" s="4">
        <v>1307</v>
      </c>
      <c r="AI3600" s="4">
        <v>1549</v>
      </c>
      <c r="AJ3600" s="4">
        <v>1781</v>
      </c>
      <c r="AK3600" s="4">
        <v>889.10664029912618</v>
      </c>
      <c r="AL3600" s="8">
        <v>1.1775382118741544</v>
      </c>
      <c r="AM3600" s="4">
        <v>873.89740309541753</v>
      </c>
      <c r="AN3600" s="8">
        <v>1.1583307492507602</v>
      </c>
      <c r="AO3600" s="4">
        <v>858.68816589170876</v>
      </c>
      <c r="AP3600" s="8">
        <v>1.1391232866273655</v>
      </c>
    </row>
    <row r="3601" spans="1:42" x14ac:dyDescent="0.25">
      <c r="A3601" s="2" t="s">
        <v>10448</v>
      </c>
      <c r="B3601" t="s">
        <v>10447</v>
      </c>
      <c r="C3601" t="s">
        <v>149</v>
      </c>
      <c r="D3601" t="s">
        <v>10446</v>
      </c>
      <c r="E3601" s="3" t="s">
        <v>10400</v>
      </c>
      <c r="F3601" t="s">
        <v>10449</v>
      </c>
      <c r="G3601">
        <v>56</v>
      </c>
      <c r="H3601">
        <v>0</v>
      </c>
      <c r="I3601">
        <v>19</v>
      </c>
      <c r="J3601">
        <v>17</v>
      </c>
      <c r="K3601">
        <v>14</v>
      </c>
      <c r="L3601">
        <v>6</v>
      </c>
      <c r="M3601">
        <v>0</v>
      </c>
      <c r="N3601" s="2">
        <v>276.10416666666669</v>
      </c>
      <c r="O3601" s="2">
        <v>249.70306026190471</v>
      </c>
      <c r="P3601" s="2">
        <v>248.18</v>
      </c>
      <c r="Q3601" s="4">
        <v>773.98722692857132</v>
      </c>
      <c r="R3601" s="5">
        <v>5.5999999999999994E-2</v>
      </c>
      <c r="S3601" s="6">
        <v>817.33051163657137</v>
      </c>
      <c r="T3601" s="4">
        <v>4.6428571428571432</v>
      </c>
      <c r="U3601" s="7">
        <v>821.97336877942848</v>
      </c>
      <c r="V3601" s="8">
        <v>0.78510163144547152</v>
      </c>
      <c r="W3601" s="7">
        <v>633.12097077411772</v>
      </c>
      <c r="X3601" s="7">
        <v>658.10231610675851</v>
      </c>
      <c r="Y3601" s="7">
        <v>728.3623498548111</v>
      </c>
      <c r="Z3601" s="7">
        <v>973.49180093134976</v>
      </c>
      <c r="AA3601" s="7">
        <v>1209.2532475081482</v>
      </c>
      <c r="AB3601" s="7">
        <v>1390.3680011697948</v>
      </c>
      <c r="AC3601" s="7">
        <v>1151.6607142857144</v>
      </c>
      <c r="AD3601" s="7">
        <v>1256.3571428571429</v>
      </c>
      <c r="AE3601" s="4">
        <v>811</v>
      </c>
      <c r="AF3601" s="4">
        <v>843</v>
      </c>
      <c r="AG3601" s="4">
        <v>933</v>
      </c>
      <c r="AH3601" s="4">
        <v>1247</v>
      </c>
      <c r="AI3601" s="4">
        <v>1549</v>
      </c>
      <c r="AJ3601" s="4">
        <v>1781</v>
      </c>
      <c r="AK3601" s="4">
        <v>1180.2235136697138</v>
      </c>
      <c r="AL3601" s="8">
        <v>1.1317161310848365</v>
      </c>
      <c r="AM3601" s="4">
        <v>1056.8398929784453</v>
      </c>
      <c r="AN3601" s="8">
        <v>1.0138672012074523</v>
      </c>
      <c r="AO3601" s="4">
        <v>933.45627228717683</v>
      </c>
      <c r="AP3601" s="8">
        <v>0.89601827133006817</v>
      </c>
    </row>
    <row r="3602" spans="1:42" x14ac:dyDescent="0.25">
      <c r="A3602" s="2" t="s">
        <v>10452</v>
      </c>
      <c r="B3602" t="s">
        <v>10451</v>
      </c>
      <c r="C3602" t="s">
        <v>149</v>
      </c>
      <c r="D3602" t="s">
        <v>10450</v>
      </c>
      <c r="E3602" s="3" t="s">
        <v>10400</v>
      </c>
      <c r="F3602" t="s">
        <v>10453</v>
      </c>
      <c r="G3602">
        <v>70</v>
      </c>
      <c r="H3602">
        <v>0</v>
      </c>
      <c r="I3602">
        <v>27</v>
      </c>
      <c r="J3602">
        <v>21</v>
      </c>
      <c r="K3602">
        <v>22</v>
      </c>
      <c r="L3602">
        <v>0</v>
      </c>
      <c r="M3602">
        <v>0</v>
      </c>
      <c r="N3602" s="2">
        <v>290.36785714285713</v>
      </c>
      <c r="O3602" s="2">
        <v>316.80214440476198</v>
      </c>
      <c r="P3602" s="2">
        <v>258.33</v>
      </c>
      <c r="Q3602" s="4">
        <v>865.50000154761915</v>
      </c>
      <c r="R3602" s="5">
        <v>5.5999999999999994E-2</v>
      </c>
      <c r="S3602" s="6">
        <v>913.96800163428588</v>
      </c>
      <c r="T3602" s="4">
        <v>60.552238805970148</v>
      </c>
      <c r="U3602" s="7">
        <v>974.52024044025598</v>
      </c>
      <c r="V3602" s="8">
        <v>1.0144006785453532</v>
      </c>
      <c r="W3602" s="7">
        <v>711.62509763221522</v>
      </c>
      <c r="X3602" s="7">
        <v>716.38194988911516</v>
      </c>
      <c r="Y3602" s="7">
        <v>887.62863113750916</v>
      </c>
      <c r="Z3602" s="7">
        <v>1181.602100613919</v>
      </c>
      <c r="AA3602" s="7">
        <v>1221.5596595718775</v>
      </c>
      <c r="AB3602" s="7">
        <v>1405.1741566882113</v>
      </c>
      <c r="AC3602" s="7">
        <v>1056.7542857142857</v>
      </c>
      <c r="AD3602" s="7">
        <v>1152.8228571428572</v>
      </c>
      <c r="AE3602" s="4">
        <v>748</v>
      </c>
      <c r="AF3602" s="4">
        <v>753</v>
      </c>
      <c r="AG3602" s="4">
        <v>933</v>
      </c>
      <c r="AH3602" s="4">
        <v>1242</v>
      </c>
      <c r="AI3602" s="4">
        <v>1284</v>
      </c>
      <c r="AJ3602" s="4">
        <v>1477</v>
      </c>
      <c r="AK3602" s="4">
        <v>1060.6247602719841</v>
      </c>
      <c r="AL3602" s="8">
        <v>1.1670590937344871</v>
      </c>
      <c r="AM3602" s="4">
        <v>1011.739174059418</v>
      </c>
      <c r="AN3602" s="8">
        <v>1.1161729553381092</v>
      </c>
      <c r="AO3602" s="4">
        <v>962.85358784685195</v>
      </c>
      <c r="AP3602" s="8">
        <v>1.0652868169417313</v>
      </c>
    </row>
    <row r="3603" spans="1:42" x14ac:dyDescent="0.25">
      <c r="A3603" s="2" t="s">
        <v>10454</v>
      </c>
      <c r="B3603" t="s">
        <v>10451</v>
      </c>
      <c r="C3603" t="s">
        <v>149</v>
      </c>
      <c r="D3603" t="s">
        <v>10450</v>
      </c>
      <c r="E3603" s="3" t="s">
        <v>10400</v>
      </c>
      <c r="F3603" t="s">
        <v>10455</v>
      </c>
      <c r="G3603">
        <v>32</v>
      </c>
      <c r="H3603">
        <v>8</v>
      </c>
      <c r="I3603">
        <v>6</v>
      </c>
      <c r="J3603">
        <v>8</v>
      </c>
      <c r="K3603">
        <v>10</v>
      </c>
      <c r="L3603">
        <v>0</v>
      </c>
      <c r="M3603">
        <v>0</v>
      </c>
      <c r="N3603" s="2">
        <v>283.82552083333331</v>
      </c>
      <c r="O3603" s="2">
        <v>320.96423533333342</v>
      </c>
      <c r="P3603" s="2">
        <v>301.7</v>
      </c>
      <c r="Q3603" s="4">
        <v>906.48975616666667</v>
      </c>
      <c r="R3603" s="5">
        <v>5.5999999999999994E-2</v>
      </c>
      <c r="S3603" s="6">
        <v>957.25318251200008</v>
      </c>
      <c r="T3603" s="4">
        <v>0</v>
      </c>
      <c r="U3603" s="7">
        <v>957.25318251200008</v>
      </c>
      <c r="V3603" s="8">
        <v>1.0080991851636938</v>
      </c>
      <c r="W3603" s="7">
        <v>754.05819050244304</v>
      </c>
      <c r="X3603" s="7">
        <v>759.09868642826154</v>
      </c>
      <c r="Y3603" s="7">
        <v>940.55653975772645</v>
      </c>
      <c r="Z3603" s="7">
        <v>1252.0591879733079</v>
      </c>
      <c r="AA3603" s="7">
        <v>1294.3993537501831</v>
      </c>
      <c r="AB3603" s="7">
        <v>1488.962496486776</v>
      </c>
      <c r="AC3603" s="7">
        <v>1044.5187500000002</v>
      </c>
      <c r="AD3603" s="7">
        <v>1139.4749999999999</v>
      </c>
      <c r="AE3603" s="4">
        <v>748</v>
      </c>
      <c r="AF3603" s="4">
        <v>753</v>
      </c>
      <c r="AG3603" s="4">
        <v>933</v>
      </c>
      <c r="AH3603" s="4">
        <v>1242</v>
      </c>
      <c r="AI3603" s="4">
        <v>1284</v>
      </c>
      <c r="AJ3603" s="4">
        <v>1477</v>
      </c>
      <c r="AK3603" s="4">
        <v>1095.6973867462918</v>
      </c>
      <c r="AL3603" s="8">
        <v>1.153897070225806</v>
      </c>
      <c r="AM3603" s="4">
        <v>1051.1974639566981</v>
      </c>
      <c r="AN3603" s="8">
        <v>1.1070334643129842</v>
      </c>
      <c r="AO3603" s="4">
        <v>1001.7531053015938</v>
      </c>
      <c r="AP3603" s="8">
        <v>1.0549627910765156</v>
      </c>
    </row>
    <row r="3604" spans="1:42" x14ac:dyDescent="0.25">
      <c r="A3604" s="2" t="s">
        <v>10458</v>
      </c>
      <c r="B3604" t="s">
        <v>10457</v>
      </c>
      <c r="C3604" t="s">
        <v>149</v>
      </c>
      <c r="D3604" t="s">
        <v>10456</v>
      </c>
      <c r="E3604" s="3" t="s">
        <v>10400</v>
      </c>
      <c r="F3604" t="s">
        <v>5357</v>
      </c>
      <c r="G3604">
        <v>47</v>
      </c>
      <c r="H3604">
        <v>0</v>
      </c>
      <c r="I3604">
        <v>34</v>
      </c>
      <c r="J3604">
        <v>7</v>
      </c>
      <c r="K3604">
        <v>6</v>
      </c>
      <c r="L3604">
        <v>0</v>
      </c>
      <c r="M3604">
        <v>0</v>
      </c>
      <c r="N3604" s="2">
        <v>255.34929078014184</v>
      </c>
      <c r="O3604" s="2">
        <v>294.17218083687936</v>
      </c>
      <c r="P3604" s="2">
        <v>180.61</v>
      </c>
      <c r="Q3604" s="4">
        <v>730.13147161702125</v>
      </c>
      <c r="R3604" s="5">
        <v>5.5999999999999994E-2</v>
      </c>
      <c r="S3604" s="6">
        <v>771.01883402757448</v>
      </c>
      <c r="T3604" s="4">
        <v>77.840909090909093</v>
      </c>
      <c r="U3604" s="7">
        <v>848.85974311848361</v>
      </c>
      <c r="V3604" s="8">
        <v>1.0480575807541632</v>
      </c>
      <c r="W3604" s="7">
        <v>645.42218102615607</v>
      </c>
      <c r="X3604" s="7">
        <v>676.83653496990712</v>
      </c>
      <c r="Y3604" s="7">
        <v>888.16946150059539</v>
      </c>
      <c r="Z3604" s="7">
        <v>1168.0427966358311</v>
      </c>
      <c r="AA3604" s="7">
        <v>1474.57073511728</v>
      </c>
      <c r="AB3604" s="7">
        <v>1695.4231628430443</v>
      </c>
      <c r="AC3604" s="7">
        <v>890.92978723404269</v>
      </c>
      <c r="AD3604" s="7">
        <v>971.92340425531916</v>
      </c>
      <c r="AE3604" s="4">
        <v>678</v>
      </c>
      <c r="AF3604" s="4">
        <v>711</v>
      </c>
      <c r="AG3604" s="4">
        <v>933</v>
      </c>
      <c r="AH3604" s="4">
        <v>1227</v>
      </c>
      <c r="AI3604" s="4">
        <v>1549</v>
      </c>
      <c r="AJ3604" s="4">
        <v>1781</v>
      </c>
      <c r="AK3604" s="4">
        <v>872.0452021541538</v>
      </c>
      <c r="AL3604" s="8">
        <v>1.1727913213155214</v>
      </c>
      <c r="AM3604" s="4">
        <v>838.36974611196069</v>
      </c>
      <c r="AN3604" s="8">
        <v>1.1312134077950686</v>
      </c>
      <c r="AO3604" s="4">
        <v>804.69429006976748</v>
      </c>
      <c r="AP3604" s="8">
        <v>1.0896354942746158</v>
      </c>
    </row>
    <row r="3605" spans="1:42" x14ac:dyDescent="0.25">
      <c r="A3605" s="2" t="s">
        <v>10461</v>
      </c>
      <c r="B3605" t="s">
        <v>10460</v>
      </c>
      <c r="C3605" t="s">
        <v>149</v>
      </c>
      <c r="D3605" t="s">
        <v>10459</v>
      </c>
      <c r="E3605" s="3" t="s">
        <v>10400</v>
      </c>
      <c r="F3605" t="s">
        <v>5357</v>
      </c>
      <c r="G3605">
        <v>19</v>
      </c>
      <c r="H3605">
        <v>0</v>
      </c>
      <c r="I3605">
        <v>5</v>
      </c>
      <c r="J3605">
        <v>7</v>
      </c>
      <c r="K3605">
        <v>7</v>
      </c>
      <c r="L3605">
        <v>0</v>
      </c>
      <c r="M3605">
        <v>0</v>
      </c>
      <c r="N3605" s="2">
        <v>273.60526315789474</v>
      </c>
      <c r="O3605" s="2">
        <v>431.79652214035087</v>
      </c>
      <c r="P3605" s="2">
        <v>168.05</v>
      </c>
      <c r="Q3605" s="4">
        <v>873.45178529824557</v>
      </c>
      <c r="R3605" s="5">
        <v>5.5999999999999994E-2</v>
      </c>
      <c r="S3605" s="6">
        <v>922.36508527494732</v>
      </c>
      <c r="T3605" s="4">
        <v>129.05555555555554</v>
      </c>
      <c r="U3605" s="7">
        <v>1051.4206408305029</v>
      </c>
      <c r="V3605" s="8">
        <v>1.0371193113788575</v>
      </c>
      <c r="W3605" s="7">
        <v>616.85738908274686</v>
      </c>
      <c r="X3605" s="7">
        <v>695.10183666551427</v>
      </c>
      <c r="Y3605" s="7">
        <v>848.86127435723142</v>
      </c>
      <c r="Z3605" s="7">
        <v>1158.1997880565441</v>
      </c>
      <c r="AA3605" s="7">
        <v>1409.3098756477507</v>
      </c>
      <c r="AB3605" s="7">
        <v>1620.3879202896346</v>
      </c>
      <c r="AC3605" s="7">
        <v>1115.1684210526316</v>
      </c>
      <c r="AD3605" s="7">
        <v>1216.5473684210526</v>
      </c>
      <c r="AE3605" s="4">
        <v>678</v>
      </c>
      <c r="AF3605" s="4">
        <v>764</v>
      </c>
      <c r="AG3605" s="4">
        <v>933</v>
      </c>
      <c r="AH3605" s="4">
        <v>1273</v>
      </c>
      <c r="AI3605" s="4">
        <v>1549</v>
      </c>
      <c r="AJ3605" s="4">
        <v>1781</v>
      </c>
      <c r="AK3605" s="4">
        <v>1047.4546099127524</v>
      </c>
      <c r="AL3605" s="8">
        <v>1.1605073794983829</v>
      </c>
      <c r="AM3605" s="4">
        <v>1003.3053659229387</v>
      </c>
      <c r="AN3605" s="8">
        <v>1.1169586495738444</v>
      </c>
      <c r="AO3605" s="4">
        <v>959.15612193312529</v>
      </c>
      <c r="AP3605" s="8">
        <v>1.0734099196493061</v>
      </c>
    </row>
    <row r="3606" spans="1:42" x14ac:dyDescent="0.25">
      <c r="A3606" s="2" t="s">
        <v>10464</v>
      </c>
      <c r="B3606" t="s">
        <v>10463</v>
      </c>
      <c r="C3606" t="s">
        <v>149</v>
      </c>
      <c r="D3606" t="s">
        <v>10462</v>
      </c>
      <c r="E3606" s="3" t="s">
        <v>10400</v>
      </c>
      <c r="F3606" t="s">
        <v>10465</v>
      </c>
      <c r="G3606">
        <v>53</v>
      </c>
      <c r="H3606">
        <v>0</v>
      </c>
      <c r="I3606">
        <v>16</v>
      </c>
      <c r="J3606">
        <v>10</v>
      </c>
      <c r="K3606">
        <v>22</v>
      </c>
      <c r="L3606">
        <v>3</v>
      </c>
      <c r="M3606">
        <v>2</v>
      </c>
      <c r="N3606" s="2">
        <v>303.33018867924528</v>
      </c>
      <c r="O3606" s="2">
        <v>294.88900233333334</v>
      </c>
      <c r="P3606" s="2">
        <v>212.53</v>
      </c>
      <c r="Q3606" s="4">
        <v>810.74919101257865</v>
      </c>
      <c r="R3606" s="5">
        <v>5.5999999999999994E-2</v>
      </c>
      <c r="S3606" s="6">
        <v>856.15114570928313</v>
      </c>
      <c r="T3606" s="4">
        <v>136.65909090909091</v>
      </c>
      <c r="U3606" s="7">
        <v>992.81023661837401</v>
      </c>
      <c r="V3606" s="8">
        <v>0.8062352339044484</v>
      </c>
      <c r="W3606" s="7">
        <v>561.76843122430614</v>
      </c>
      <c r="X3606" s="7">
        <v>649.37093411324497</v>
      </c>
      <c r="Y3606" s="7">
        <v>743.92601659654406</v>
      </c>
      <c r="Z3606" s="7">
        <v>951.11288850847882</v>
      </c>
      <c r="AA3606" s="7">
        <v>1249.3785531065323</v>
      </c>
      <c r="AB3606" s="7">
        <v>1437.0982021542586</v>
      </c>
      <c r="AC3606" s="7">
        <v>1354.5566037735848</v>
      </c>
      <c r="AD3606" s="7">
        <v>1477.6981132075471</v>
      </c>
      <c r="AE3606" s="4">
        <v>808</v>
      </c>
      <c r="AF3606" s="4">
        <v>934</v>
      </c>
      <c r="AG3606" s="4">
        <v>1070</v>
      </c>
      <c r="AH3606" s="4">
        <v>1368</v>
      </c>
      <c r="AI3606" s="4">
        <v>1797</v>
      </c>
      <c r="AJ3606" s="4">
        <v>2067</v>
      </c>
      <c r="AK3606" s="4">
        <v>1251.7205354035266</v>
      </c>
      <c r="AL3606" s="8">
        <v>1.127466792225063</v>
      </c>
      <c r="AM3606" s="4">
        <v>1117.0586155076139</v>
      </c>
      <c r="AN3606" s="8">
        <v>1.0181113681159177</v>
      </c>
      <c r="AO3606" s="4">
        <v>982.39669561170138</v>
      </c>
      <c r="AP3606" s="8">
        <v>0.90875594400677229</v>
      </c>
    </row>
    <row r="3607" spans="1:42" x14ac:dyDescent="0.25">
      <c r="A3607" s="2" t="s">
        <v>10468</v>
      </c>
      <c r="B3607" t="s">
        <v>10467</v>
      </c>
      <c r="C3607" t="s">
        <v>149</v>
      </c>
      <c r="D3607" t="s">
        <v>10466</v>
      </c>
      <c r="E3607" s="3" t="s">
        <v>10400</v>
      </c>
      <c r="F3607" t="s">
        <v>10449</v>
      </c>
      <c r="G3607">
        <v>38</v>
      </c>
      <c r="H3607">
        <v>0</v>
      </c>
      <c r="I3607">
        <v>9</v>
      </c>
      <c r="J3607">
        <v>10</v>
      </c>
      <c r="K3607">
        <v>13</v>
      </c>
      <c r="L3607">
        <v>6</v>
      </c>
      <c r="M3607">
        <v>0</v>
      </c>
      <c r="N3607" s="2">
        <v>291.88288288288288</v>
      </c>
      <c r="O3607" s="2">
        <v>419.0477304864865</v>
      </c>
      <c r="P3607" s="2">
        <v>123.98</v>
      </c>
      <c r="Q3607" s="4">
        <v>834.91061336936946</v>
      </c>
      <c r="R3607" s="5">
        <v>5.5999999999999994E-2</v>
      </c>
      <c r="S3607" s="6">
        <v>881.66560771805416</v>
      </c>
      <c r="T3607" s="4">
        <v>151.12903225806451</v>
      </c>
      <c r="U3607" s="7">
        <v>1032.7946399761186</v>
      </c>
      <c r="V3607" s="8">
        <v>1.0235023163148391</v>
      </c>
      <c r="W3607" s="7">
        <v>617.72925327821736</v>
      </c>
      <c r="X3607" s="7">
        <v>621.22418540426111</v>
      </c>
      <c r="Y3607" s="7">
        <v>815.19291839968434</v>
      </c>
      <c r="Z3607" s="7">
        <v>982.07592741826932</v>
      </c>
      <c r="AA3607" s="7">
        <v>1165.5598640355615</v>
      </c>
      <c r="AB3607" s="7">
        <v>1340.3064703377447</v>
      </c>
      <c r="AC3607" s="7">
        <v>1109.9868421052631</v>
      </c>
      <c r="AD3607" s="7">
        <v>1210.8947368421052</v>
      </c>
      <c r="AE3607" s="4">
        <v>707</v>
      </c>
      <c r="AF3607" s="4">
        <v>711</v>
      </c>
      <c r="AG3607" s="4">
        <v>933</v>
      </c>
      <c r="AH3607" s="4">
        <v>1124</v>
      </c>
      <c r="AI3607" s="4">
        <v>1334</v>
      </c>
      <c r="AJ3607" s="4">
        <v>1534</v>
      </c>
      <c r="AK3607" s="4">
        <v>1023.3304240635713</v>
      </c>
      <c r="AL3607" s="8">
        <v>1.163892537233594</v>
      </c>
      <c r="AM3607" s="4">
        <v>973.33107711809464</v>
      </c>
      <c r="AN3607" s="8">
        <v>1.1143430474975629</v>
      </c>
      <c r="AO3607" s="4">
        <v>927.49834241807434</v>
      </c>
      <c r="AP3607" s="8">
        <v>1.0689226819062012</v>
      </c>
    </row>
    <row r="3608" spans="1:42" x14ac:dyDescent="0.25">
      <c r="A3608" s="2" t="s">
        <v>10471</v>
      </c>
      <c r="B3608" t="s">
        <v>10470</v>
      </c>
      <c r="C3608" t="s">
        <v>149</v>
      </c>
      <c r="D3608" t="s">
        <v>10469</v>
      </c>
      <c r="E3608" s="3" t="s">
        <v>10400</v>
      </c>
      <c r="F3608" t="s">
        <v>10472</v>
      </c>
      <c r="G3608">
        <v>199</v>
      </c>
      <c r="H3608">
        <v>0</v>
      </c>
      <c r="I3608">
        <v>59</v>
      </c>
      <c r="J3608">
        <v>83</v>
      </c>
      <c r="K3608">
        <v>42</v>
      </c>
      <c r="L3608">
        <v>14</v>
      </c>
      <c r="M3608">
        <v>1</v>
      </c>
      <c r="N3608" s="2">
        <v>262.7462311557789</v>
      </c>
      <c r="O3608" s="2">
        <v>293.96825837688448</v>
      </c>
      <c r="P3608" s="2">
        <v>347.18</v>
      </c>
      <c r="Q3608" s="4">
        <v>903.89448953266333</v>
      </c>
      <c r="R3608" s="5">
        <v>5.5999999999999994E-2</v>
      </c>
      <c r="S3608" s="6">
        <v>954.51258094649256</v>
      </c>
      <c r="T3608" s="4">
        <v>114.4054054054054</v>
      </c>
      <c r="U3608" s="7">
        <v>1068.917986351898</v>
      </c>
      <c r="V3608" s="8">
        <v>0.63529916817698651</v>
      </c>
      <c r="W3608" s="7">
        <v>700.6199771114392</v>
      </c>
      <c r="X3608" s="7">
        <v>776.07135926190188</v>
      </c>
      <c r="Y3608" s="7">
        <v>923.00299818648705</v>
      </c>
      <c r="Z3608" s="7">
        <v>1166.94355701881</v>
      </c>
      <c r="AA3608" s="7">
        <v>1223.6739195379548</v>
      </c>
      <c r="AB3608" s="7">
        <v>1407.4802940999841</v>
      </c>
      <c r="AC3608" s="7">
        <v>1850.7969849246233</v>
      </c>
      <c r="AD3608" s="7">
        <v>2019.0512562814069</v>
      </c>
      <c r="AE3608" s="4">
        <v>1235</v>
      </c>
      <c r="AF3608" s="4">
        <v>1368</v>
      </c>
      <c r="AG3608" s="4">
        <v>1627</v>
      </c>
      <c r="AH3608" s="4">
        <v>2057</v>
      </c>
      <c r="AI3608" s="4">
        <v>2157</v>
      </c>
      <c r="AJ3608" s="4">
        <v>2481</v>
      </c>
      <c r="AK3608" s="4">
        <v>1723.5096323317239</v>
      </c>
      <c r="AL3608" s="8">
        <v>1.0923437621621044</v>
      </c>
      <c r="AM3608" s="4">
        <v>1465.7452575657248</v>
      </c>
      <c r="AN3608" s="8">
        <v>0.93914445691569626</v>
      </c>
      <c r="AO3608" s="4">
        <v>1207.9808827997254</v>
      </c>
      <c r="AP3608" s="8">
        <v>0.78594515166928802</v>
      </c>
    </row>
    <row r="3609" spans="1:42" x14ac:dyDescent="0.25">
      <c r="A3609" s="2" t="s">
        <v>10475</v>
      </c>
      <c r="B3609" t="s">
        <v>10474</v>
      </c>
      <c r="C3609" t="s">
        <v>149</v>
      </c>
      <c r="D3609" t="s">
        <v>10473</v>
      </c>
      <c r="E3609" s="3" t="s">
        <v>10400</v>
      </c>
      <c r="F3609" t="s">
        <v>10449</v>
      </c>
      <c r="G3609">
        <v>32</v>
      </c>
      <c r="H3609">
        <v>0</v>
      </c>
      <c r="I3609">
        <v>10</v>
      </c>
      <c r="J3609">
        <v>8</v>
      </c>
      <c r="K3609">
        <v>11</v>
      </c>
      <c r="L3609">
        <v>3</v>
      </c>
      <c r="M3609">
        <v>0</v>
      </c>
      <c r="N3609" s="2">
        <v>314.47916666666669</v>
      </c>
      <c r="O3609" s="2">
        <v>227.12697239583338</v>
      </c>
      <c r="P3609" s="2">
        <v>355.63</v>
      </c>
      <c r="Q3609" s="4">
        <v>897.2361390625</v>
      </c>
      <c r="R3609" s="5">
        <v>5.5999999999999994E-2</v>
      </c>
      <c r="S3609" s="6">
        <v>947.4813628500001</v>
      </c>
      <c r="T3609" s="4">
        <v>22.068965517241381</v>
      </c>
      <c r="U3609" s="7">
        <v>969.55032836724149</v>
      </c>
      <c r="V3609" s="8">
        <v>0.88852770799449365</v>
      </c>
      <c r="W3609" s="7">
        <v>653.83214729462179</v>
      </c>
      <c r="X3609" s="7">
        <v>731.97941589557252</v>
      </c>
      <c r="Y3609" s="7">
        <v>810.12668449652335</v>
      </c>
      <c r="Z3609" s="7">
        <v>1134.8720006826966</v>
      </c>
      <c r="AA3609" s="7">
        <v>1345.0013229208089</v>
      </c>
      <c r="AB3609" s="7">
        <v>1546.447615314371</v>
      </c>
      <c r="AC3609" s="7">
        <v>1200.3062500000001</v>
      </c>
      <c r="AD3609" s="7">
        <v>1309.425</v>
      </c>
      <c r="AE3609" s="4">
        <v>753</v>
      </c>
      <c r="AF3609" s="4">
        <v>843</v>
      </c>
      <c r="AG3609" s="4">
        <v>933</v>
      </c>
      <c r="AH3609" s="4">
        <v>1307</v>
      </c>
      <c r="AI3609" s="4">
        <v>1549</v>
      </c>
      <c r="AJ3609" s="4">
        <v>1781</v>
      </c>
      <c r="AK3609" s="4">
        <v>1225.885724031268</v>
      </c>
      <c r="AL3609" s="8">
        <v>1.143666592174589</v>
      </c>
      <c r="AM3609" s="4">
        <v>1136.3986079372889</v>
      </c>
      <c r="AN3609" s="8">
        <v>1.0616576651167011</v>
      </c>
      <c r="AO3609" s="4">
        <v>1036.9684789439791</v>
      </c>
      <c r="AP3609" s="8">
        <v>0.97053663505238141</v>
      </c>
    </row>
    <row r="3610" spans="1:42" x14ac:dyDescent="0.25">
      <c r="A3610" s="2" t="s">
        <v>10477</v>
      </c>
      <c r="B3610" t="s">
        <v>726</v>
      </c>
      <c r="C3610" t="s">
        <v>149</v>
      </c>
      <c r="D3610" t="s">
        <v>10476</v>
      </c>
      <c r="E3610" s="3" t="s">
        <v>10400</v>
      </c>
      <c r="F3610" t="s">
        <v>5357</v>
      </c>
      <c r="G3610">
        <v>50</v>
      </c>
      <c r="H3610">
        <v>0</v>
      </c>
      <c r="I3610">
        <v>35</v>
      </c>
      <c r="J3610">
        <v>5</v>
      </c>
      <c r="K3610">
        <v>5</v>
      </c>
      <c r="L3610">
        <v>5</v>
      </c>
      <c r="M3610">
        <v>0</v>
      </c>
      <c r="N3610" s="2">
        <v>264.86166666666668</v>
      </c>
      <c r="O3610" s="2">
        <v>231.54819833333332</v>
      </c>
      <c r="P3610" s="2">
        <v>218.5</v>
      </c>
      <c r="Q3610" s="4">
        <v>714.90986499999997</v>
      </c>
      <c r="R3610" s="5">
        <v>5.5999999999999994E-2</v>
      </c>
      <c r="S3610" s="6">
        <v>754.94481743999995</v>
      </c>
      <c r="T3610" s="4">
        <v>174.12765957446808</v>
      </c>
      <c r="U3610" s="7">
        <v>929.07247701446806</v>
      </c>
      <c r="V3610" s="8">
        <v>1.0174925824274099</v>
      </c>
      <c r="W3610" s="7">
        <v>560.56574988973819</v>
      </c>
      <c r="X3610" s="7">
        <v>634.97713261846457</v>
      </c>
      <c r="Y3610" s="7">
        <v>771.39800095446276</v>
      </c>
      <c r="Z3610" s="7">
        <v>1052.507669040762</v>
      </c>
      <c r="AA3610" s="7">
        <v>1280.7025760755228</v>
      </c>
      <c r="AB3610" s="7">
        <v>1472.5185848873507</v>
      </c>
      <c r="AC3610" s="7">
        <v>1004.4100000000001</v>
      </c>
      <c r="AD3610" s="7">
        <v>1095.72</v>
      </c>
      <c r="AE3610" s="4">
        <v>678</v>
      </c>
      <c r="AF3610" s="4">
        <v>768</v>
      </c>
      <c r="AG3610" s="4">
        <v>933</v>
      </c>
      <c r="AH3610" s="4">
        <v>1273</v>
      </c>
      <c r="AI3610" s="4">
        <v>1549</v>
      </c>
      <c r="AJ3610" s="4">
        <v>1781</v>
      </c>
      <c r="AK3610" s="4">
        <v>889.01340149447879</v>
      </c>
      <c r="AL3610" s="8">
        <v>1.1643205137103787</v>
      </c>
      <c r="AM3610" s="4">
        <v>844.32387347631914</v>
      </c>
      <c r="AN3610" s="8">
        <v>1.115377869949389</v>
      </c>
      <c r="AO3610" s="4">
        <v>799.63434545815949</v>
      </c>
      <c r="AP3610" s="8">
        <v>1.0664352261883996</v>
      </c>
    </row>
    <row r="3611" spans="1:42" x14ac:dyDescent="0.25">
      <c r="A3611" s="2" t="s">
        <v>10480</v>
      </c>
      <c r="B3611" t="s">
        <v>10479</v>
      </c>
      <c r="C3611" t="s">
        <v>14</v>
      </c>
      <c r="D3611" t="s">
        <v>10478</v>
      </c>
      <c r="E3611" s="3" t="s">
        <v>10400</v>
      </c>
      <c r="F3611" t="s">
        <v>10481</v>
      </c>
      <c r="G3611">
        <v>84</v>
      </c>
      <c r="H3611">
        <v>0</v>
      </c>
      <c r="I3611">
        <v>16</v>
      </c>
      <c r="J3611">
        <v>39</v>
      </c>
      <c r="K3611">
        <v>25</v>
      </c>
      <c r="L3611">
        <v>4</v>
      </c>
      <c r="M3611">
        <v>0</v>
      </c>
      <c r="N3611" s="2">
        <v>259.22718253968253</v>
      </c>
      <c r="O3611" s="2">
        <v>310.93865325793644</v>
      </c>
      <c r="P3611" s="2">
        <v>145.55000000000001</v>
      </c>
      <c r="Q3611" s="4">
        <v>715.71583579761887</v>
      </c>
      <c r="R3611" s="5">
        <v>5.5999999999999994E-2</v>
      </c>
      <c r="S3611" s="6">
        <v>755.7959226022856</v>
      </c>
      <c r="T3611" s="4">
        <v>126.63414634146342</v>
      </c>
      <c r="U3611" s="7">
        <v>882.43006894374901</v>
      </c>
      <c r="V3611" s="8">
        <v>0.85202103256712702</v>
      </c>
      <c r="W3611" s="7">
        <v>494.77102213896148</v>
      </c>
      <c r="X3611" s="7">
        <v>576.50310839200529</v>
      </c>
      <c r="Y3611" s="7">
        <v>680.8574685186594</v>
      </c>
      <c r="Z3611" s="7">
        <v>927.51322881802378</v>
      </c>
      <c r="AA3611" s="7">
        <v>1130.3839429104003</v>
      </c>
      <c r="AB3611" s="7">
        <v>1299.6861215774195</v>
      </c>
      <c r="AC3611" s="7">
        <v>1139.2595238095239</v>
      </c>
      <c r="AD3611" s="7">
        <v>1242.8285714285714</v>
      </c>
      <c r="AE3611" s="4">
        <v>678</v>
      </c>
      <c r="AF3611" s="4">
        <v>790</v>
      </c>
      <c r="AG3611" s="4">
        <v>933</v>
      </c>
      <c r="AH3611" s="4">
        <v>1271</v>
      </c>
      <c r="AI3611" s="4">
        <v>1549</v>
      </c>
      <c r="AJ3611" s="4">
        <v>1781</v>
      </c>
      <c r="AK3611" s="4">
        <v>1049.4483540344897</v>
      </c>
      <c r="AL3611" s="8">
        <v>1.135554036087957</v>
      </c>
      <c r="AM3611" s="4">
        <v>951.56421022375503</v>
      </c>
      <c r="AN3611" s="8">
        <v>1.0410430349143469</v>
      </c>
      <c r="AO3611" s="4">
        <v>853.6800664130202</v>
      </c>
      <c r="AP3611" s="8">
        <v>0.94653203374073691</v>
      </c>
    </row>
    <row r="3612" spans="1:42" x14ac:dyDescent="0.25">
      <c r="A3612" s="2" t="s">
        <v>10482</v>
      </c>
      <c r="B3612" t="s">
        <v>10479</v>
      </c>
      <c r="C3612" t="s">
        <v>14</v>
      </c>
      <c r="D3612" t="s">
        <v>10478</v>
      </c>
      <c r="E3612" s="3" t="s">
        <v>10400</v>
      </c>
      <c r="F3612" t="s">
        <v>10483</v>
      </c>
      <c r="G3612">
        <v>20</v>
      </c>
      <c r="H3612">
        <v>0</v>
      </c>
      <c r="I3612">
        <v>8</v>
      </c>
      <c r="J3612">
        <v>6</v>
      </c>
      <c r="K3612">
        <v>6</v>
      </c>
      <c r="L3612">
        <v>0</v>
      </c>
      <c r="M3612">
        <v>0</v>
      </c>
      <c r="N3612" s="2">
        <v>244.19583333333333</v>
      </c>
      <c r="O3612" s="2">
        <v>502.48884300000003</v>
      </c>
      <c r="P3612" s="2">
        <v>178.65</v>
      </c>
      <c r="Q3612" s="4">
        <v>925.33467633333328</v>
      </c>
      <c r="R3612" s="5">
        <v>5.5999999999999994E-2</v>
      </c>
      <c r="S3612" s="6">
        <v>977.15341820799995</v>
      </c>
      <c r="T3612" s="4">
        <v>44.777777777777779</v>
      </c>
      <c r="U3612" s="7">
        <v>1021.9311959857778</v>
      </c>
      <c r="V3612" s="8">
        <v>1.0299649223803444</v>
      </c>
      <c r="W3612" s="7">
        <v>667.71821965835909</v>
      </c>
      <c r="X3612" s="7">
        <v>813.47381922980026</v>
      </c>
      <c r="Y3612" s="7">
        <v>918.85117837942335</v>
      </c>
      <c r="Z3612" s="7">
        <v>1253.6951233408424</v>
      </c>
      <c r="AA3612" s="7">
        <v>1525.5096198389354</v>
      </c>
      <c r="AB3612" s="7">
        <v>1753.991370518492</v>
      </c>
      <c r="AC3612" s="7">
        <v>1091.42</v>
      </c>
      <c r="AD3612" s="7">
        <v>1190.6400000000001</v>
      </c>
      <c r="AE3612" s="4">
        <v>678</v>
      </c>
      <c r="AF3612" s="4">
        <v>826</v>
      </c>
      <c r="AG3612" s="4">
        <v>933</v>
      </c>
      <c r="AH3612" s="4">
        <v>1273</v>
      </c>
      <c r="AI3612" s="4">
        <v>1549</v>
      </c>
      <c r="AJ3612" s="4">
        <v>1781</v>
      </c>
      <c r="AK3612" s="4">
        <v>1100.7878426770501</v>
      </c>
      <c r="AL3612" s="8">
        <v>1.1545712764108325</v>
      </c>
      <c r="AM3612" s="4">
        <v>1059.5763678540334</v>
      </c>
      <c r="AN3612" s="8">
        <v>1.1130358250673364</v>
      </c>
      <c r="AO3612" s="4">
        <v>1018.3648930310167</v>
      </c>
      <c r="AP3612" s="8">
        <v>1.0715003737238404</v>
      </c>
    </row>
    <row r="3613" spans="1:42" x14ac:dyDescent="0.25">
      <c r="A3613" s="2" t="s">
        <v>10484</v>
      </c>
      <c r="B3613" t="s">
        <v>10479</v>
      </c>
      <c r="C3613" t="s">
        <v>14</v>
      </c>
      <c r="D3613" t="s">
        <v>10478</v>
      </c>
      <c r="E3613" s="3" t="s">
        <v>10400</v>
      </c>
      <c r="F3613" t="s">
        <v>10485</v>
      </c>
      <c r="G3613">
        <v>20</v>
      </c>
      <c r="H3613">
        <v>0</v>
      </c>
      <c r="I3613">
        <v>14</v>
      </c>
      <c r="J3613">
        <v>2</v>
      </c>
      <c r="K3613">
        <v>4</v>
      </c>
      <c r="L3613">
        <v>0</v>
      </c>
      <c r="M3613">
        <v>0</v>
      </c>
      <c r="N3613" s="2">
        <v>228.5</v>
      </c>
      <c r="O3613" s="2">
        <v>201.77113558333332</v>
      </c>
      <c r="P3613" s="2">
        <v>266.54000000000002</v>
      </c>
      <c r="Q3613" s="4">
        <v>696.81113558333334</v>
      </c>
      <c r="R3613" s="5">
        <v>5.5999999999999994E-2</v>
      </c>
      <c r="S3613" s="6">
        <v>735.83255917600002</v>
      </c>
      <c r="T3613" s="4">
        <v>53.4</v>
      </c>
      <c r="U3613" s="7">
        <v>789.232559176</v>
      </c>
      <c r="V3613" s="8">
        <v>0.79248173428657498</v>
      </c>
      <c r="W3613" s="7">
        <v>595.52268570725585</v>
      </c>
      <c r="X3613" s="7">
        <v>636.89895171173021</v>
      </c>
      <c r="Y3613" s="7">
        <v>835.65280091179443</v>
      </c>
      <c r="Z3613" s="7">
        <v>1032.1900644330476</v>
      </c>
      <c r="AA3613" s="7">
        <v>1181.4401668063299</v>
      </c>
      <c r="AB3613" s="7">
        <v>1358.7670211112202</v>
      </c>
      <c r="AC3613" s="7">
        <v>1095.49</v>
      </c>
      <c r="AD3613" s="7">
        <v>1195.08</v>
      </c>
      <c r="AE3613" s="4">
        <v>806</v>
      </c>
      <c r="AF3613" s="4">
        <v>862</v>
      </c>
      <c r="AG3613" s="4">
        <v>1131</v>
      </c>
      <c r="AH3613" s="4">
        <v>1397</v>
      </c>
      <c r="AI3613" s="4">
        <v>1599</v>
      </c>
      <c r="AJ3613" s="4">
        <v>1839</v>
      </c>
      <c r="AK3613" s="4">
        <v>1068.6318711675999</v>
      </c>
      <c r="AL3613" s="8">
        <v>1.1266511408450648</v>
      </c>
      <c r="AM3613" s="4">
        <v>957.69876717039983</v>
      </c>
      <c r="AN3613" s="8">
        <v>1.0152613386589013</v>
      </c>
      <c r="AO3613" s="4">
        <v>846.76566317319998</v>
      </c>
      <c r="AP3613" s="8">
        <v>0.90387153647273821</v>
      </c>
    </row>
    <row r="3614" spans="1:42" x14ac:dyDescent="0.25">
      <c r="A3614" s="2" t="s">
        <v>10486</v>
      </c>
      <c r="B3614" t="s">
        <v>10479</v>
      </c>
      <c r="C3614" t="s">
        <v>14</v>
      </c>
      <c r="D3614" t="s">
        <v>10478</v>
      </c>
      <c r="E3614" s="3" t="s">
        <v>10400</v>
      </c>
      <c r="F3614" t="s">
        <v>10487</v>
      </c>
      <c r="G3614">
        <v>50</v>
      </c>
      <c r="H3614">
        <v>0</v>
      </c>
      <c r="I3614">
        <v>0</v>
      </c>
      <c r="J3614">
        <v>36</v>
      </c>
      <c r="K3614">
        <v>14</v>
      </c>
      <c r="L3614">
        <v>0</v>
      </c>
      <c r="M3614">
        <v>0</v>
      </c>
      <c r="N3614" s="2">
        <v>250.44333333333336</v>
      </c>
      <c r="O3614" s="2">
        <v>274.30227133333341</v>
      </c>
      <c r="P3614" s="2">
        <v>232.57</v>
      </c>
      <c r="Q3614" s="4">
        <v>757.31560466666679</v>
      </c>
      <c r="R3614" s="5">
        <v>5.5999999999999994E-2</v>
      </c>
      <c r="S3614" s="6">
        <v>799.72527852800022</v>
      </c>
      <c r="T3614" s="4">
        <v>139.46938775510205</v>
      </c>
      <c r="U3614" s="7">
        <v>939.19466628310226</v>
      </c>
      <c r="V3614" s="8">
        <v>0.77910431221015886</v>
      </c>
      <c r="W3614" s="7">
        <v>534.70698351989927</v>
      </c>
      <c r="X3614" s="7">
        <v>571.85784093567395</v>
      </c>
      <c r="Y3614" s="7">
        <v>750.31463816501991</v>
      </c>
      <c r="Z3614" s="7">
        <v>926.78121088994942</v>
      </c>
      <c r="AA3614" s="7">
        <v>1060.7896608539936</v>
      </c>
      <c r="AB3614" s="7">
        <v>1220.0076212073136</v>
      </c>
      <c r="AC3614" s="7">
        <v>1326.028</v>
      </c>
      <c r="AD3614" s="7">
        <v>1446.576</v>
      </c>
      <c r="AE3614" s="4">
        <v>806</v>
      </c>
      <c r="AF3614" s="4">
        <v>862</v>
      </c>
      <c r="AG3614" s="4">
        <v>1131</v>
      </c>
      <c r="AH3614" s="4">
        <v>1397</v>
      </c>
      <c r="AI3614" s="4">
        <v>1599</v>
      </c>
      <c r="AJ3614" s="4">
        <v>1839</v>
      </c>
      <c r="AK3614" s="4">
        <v>1210.5328198882082</v>
      </c>
      <c r="AL3614" s="8">
        <v>1.1198876859369795</v>
      </c>
      <c r="AM3614" s="4">
        <v>1073.596972768139</v>
      </c>
      <c r="AN3614" s="8">
        <v>1.0062932280280397</v>
      </c>
      <c r="AO3614" s="4">
        <v>936.66112564806963</v>
      </c>
      <c r="AP3614" s="8">
        <v>0.89269877011909926</v>
      </c>
    </row>
    <row r="3615" spans="1:42" x14ac:dyDescent="0.25">
      <c r="A3615" s="2" t="s">
        <v>10488</v>
      </c>
      <c r="B3615" t="s">
        <v>10479</v>
      </c>
      <c r="C3615" t="s">
        <v>14</v>
      </c>
      <c r="D3615" t="s">
        <v>10478</v>
      </c>
      <c r="E3615" s="3" t="s">
        <v>10400</v>
      </c>
      <c r="F3615" t="s">
        <v>10489</v>
      </c>
      <c r="G3615">
        <v>138</v>
      </c>
      <c r="H3615">
        <v>0</v>
      </c>
      <c r="I3615">
        <v>49</v>
      </c>
      <c r="J3615">
        <v>49</v>
      </c>
      <c r="K3615">
        <v>30</v>
      </c>
      <c r="L3615">
        <v>8</v>
      </c>
      <c r="M3615">
        <v>2</v>
      </c>
      <c r="N3615" s="2">
        <v>243.24758454106279</v>
      </c>
      <c r="O3615" s="2">
        <v>295.28857026328501</v>
      </c>
      <c r="P3615" s="2">
        <v>300.42</v>
      </c>
      <c r="Q3615" s="4">
        <v>838.95615480434776</v>
      </c>
      <c r="R3615" s="5">
        <v>5.5999999999999994E-2</v>
      </c>
      <c r="S3615" s="6">
        <v>885.93769947339126</v>
      </c>
      <c r="T3615" s="4">
        <v>0</v>
      </c>
      <c r="U3615" s="7">
        <v>885.93769947339126</v>
      </c>
      <c r="V3615" s="8">
        <v>0.8001583997233398</v>
      </c>
      <c r="W3615" s="7">
        <v>600.11879979250477</v>
      </c>
      <c r="X3615" s="7">
        <v>744.94747014242932</v>
      </c>
      <c r="Y3615" s="7">
        <v>824.96331011476332</v>
      </c>
      <c r="Z3615" s="7">
        <v>1103.4184332184855</v>
      </c>
      <c r="AA3615" s="7">
        <v>1187.4350651894363</v>
      </c>
      <c r="AB3615" s="7">
        <v>1365.870388327741</v>
      </c>
      <c r="AC3615" s="7">
        <v>1217.9231884057974</v>
      </c>
      <c r="AD3615" s="7">
        <v>1328.6434782608696</v>
      </c>
      <c r="AE3615" s="4">
        <v>750</v>
      </c>
      <c r="AF3615" s="4">
        <v>931</v>
      </c>
      <c r="AG3615" s="4">
        <v>1031</v>
      </c>
      <c r="AH3615" s="4">
        <v>1379</v>
      </c>
      <c r="AI3615" s="4">
        <v>1484</v>
      </c>
      <c r="AJ3615" s="4">
        <v>1707</v>
      </c>
      <c r="AK3615" s="4">
        <v>1245.0027641212944</v>
      </c>
      <c r="AL3615" s="8">
        <v>1.124457645252684</v>
      </c>
      <c r="AM3615" s="4">
        <v>1123.3839519018434</v>
      </c>
      <c r="AN3615" s="8">
        <v>1.0146143524120999</v>
      </c>
      <c r="AO3615" s="4">
        <v>1004.6608256876173</v>
      </c>
      <c r="AP3615" s="8">
        <v>0.90738637606771977</v>
      </c>
    </row>
    <row r="3616" spans="1:42" x14ac:dyDescent="0.25">
      <c r="A3616" s="2" t="s">
        <v>10490</v>
      </c>
      <c r="B3616" t="s">
        <v>10479</v>
      </c>
      <c r="C3616" t="s">
        <v>14</v>
      </c>
      <c r="D3616" t="s">
        <v>10478</v>
      </c>
      <c r="E3616" s="3" t="s">
        <v>10400</v>
      </c>
      <c r="F3616" t="s">
        <v>10491</v>
      </c>
      <c r="G3616">
        <v>90</v>
      </c>
      <c r="H3616">
        <v>28</v>
      </c>
      <c r="I3616">
        <v>17</v>
      </c>
      <c r="J3616">
        <v>20</v>
      </c>
      <c r="K3616">
        <v>20</v>
      </c>
      <c r="L3616">
        <v>3</v>
      </c>
      <c r="M3616">
        <v>2</v>
      </c>
      <c r="N3616" s="2">
        <v>233.26296296296297</v>
      </c>
      <c r="O3616" s="2">
        <v>377.82838761048703</v>
      </c>
      <c r="P3616" s="2">
        <v>197.36</v>
      </c>
      <c r="Q3616" s="4">
        <v>808.45135057344999</v>
      </c>
      <c r="R3616" s="5">
        <v>5.5999999999999994E-2</v>
      </c>
      <c r="S3616" s="6">
        <v>853.72462620556325</v>
      </c>
      <c r="T3616" s="4">
        <v>30.712499999999999</v>
      </c>
      <c r="U3616" s="7">
        <v>884.43712620556323</v>
      </c>
      <c r="V3616" s="8">
        <v>0.98052896475117879</v>
      </c>
      <c r="W3616" s="7">
        <v>641.71318909908189</v>
      </c>
      <c r="X3616" s="7">
        <v>672.9470168870904</v>
      </c>
      <c r="Y3616" s="7">
        <v>883.06549473369239</v>
      </c>
      <c r="Z3616" s="7">
        <v>1099.8093299898721</v>
      </c>
      <c r="AA3616" s="7">
        <v>1466.096946776516</v>
      </c>
      <c r="AB3616" s="7">
        <v>1685.6802209225145</v>
      </c>
      <c r="AC3616" s="7">
        <v>992.2</v>
      </c>
      <c r="AD3616" s="7">
        <v>1082.3999999999999</v>
      </c>
      <c r="AE3616" s="4">
        <v>678</v>
      </c>
      <c r="AF3616" s="4">
        <v>711</v>
      </c>
      <c r="AG3616" s="4">
        <v>933</v>
      </c>
      <c r="AH3616" s="4">
        <v>1162</v>
      </c>
      <c r="AI3616" s="4">
        <v>1549</v>
      </c>
      <c r="AJ3616" s="4">
        <v>1781</v>
      </c>
      <c r="AK3616" s="4">
        <v>1009.0704569038896</v>
      </c>
      <c r="AL3616" s="8">
        <v>1.1527527238402324</v>
      </c>
      <c r="AM3616" s="4">
        <v>957.28851333778096</v>
      </c>
      <c r="AN3616" s="8">
        <v>1.0953448041438814</v>
      </c>
      <c r="AO3616" s="4">
        <v>905.50656977167205</v>
      </c>
      <c r="AP3616" s="8">
        <v>1.0379368844475299</v>
      </c>
    </row>
    <row r="3617" spans="1:42" x14ac:dyDescent="0.25">
      <c r="A3617" s="2" t="s">
        <v>10494</v>
      </c>
      <c r="B3617" t="s">
        <v>10493</v>
      </c>
      <c r="C3617" t="s">
        <v>149</v>
      </c>
      <c r="D3617" t="s">
        <v>10492</v>
      </c>
      <c r="E3617" s="3" t="s">
        <v>10400</v>
      </c>
      <c r="F3617" t="s">
        <v>10495</v>
      </c>
      <c r="G3617">
        <v>54</v>
      </c>
      <c r="H3617">
        <v>0</v>
      </c>
      <c r="I3617">
        <v>12</v>
      </c>
      <c r="J3617">
        <v>8</v>
      </c>
      <c r="K3617">
        <v>32</v>
      </c>
      <c r="L3617">
        <v>2</v>
      </c>
      <c r="M3617">
        <v>0</v>
      </c>
      <c r="N3617" s="2">
        <v>250.5277777777778</v>
      </c>
      <c r="O3617" s="2">
        <v>342.54993690740736</v>
      </c>
      <c r="P3617" s="2">
        <v>133.44999999999999</v>
      </c>
      <c r="Q3617" s="4">
        <v>726.52771468518517</v>
      </c>
      <c r="R3617" s="5">
        <v>5.5999999999999994E-2</v>
      </c>
      <c r="S3617" s="6">
        <v>767.21326670755559</v>
      </c>
      <c r="T3617" s="4">
        <v>113.04</v>
      </c>
      <c r="U3617" s="7">
        <v>880.25326670755555</v>
      </c>
      <c r="V3617" s="8">
        <v>0.80823091209630693</v>
      </c>
      <c r="W3617" s="7">
        <v>526.92100708786609</v>
      </c>
      <c r="X3617" s="7">
        <v>530.44320633310588</v>
      </c>
      <c r="Y3617" s="7">
        <v>657.24237916173672</v>
      </c>
      <c r="Z3617" s="7">
        <v>874.91429251755312</v>
      </c>
      <c r="AA3617" s="7">
        <v>904.5007661775669</v>
      </c>
      <c r="AB3617" s="7">
        <v>1040.4576570438212</v>
      </c>
      <c r="AC3617" s="7">
        <v>1198.0222222222224</v>
      </c>
      <c r="AD3617" s="7">
        <v>1306.9333333333332</v>
      </c>
      <c r="AE3617" s="4">
        <v>748</v>
      </c>
      <c r="AF3617" s="4">
        <v>753</v>
      </c>
      <c r="AG3617" s="4">
        <v>933</v>
      </c>
      <c r="AH3617" s="4">
        <v>1242</v>
      </c>
      <c r="AI3617" s="4">
        <v>1284</v>
      </c>
      <c r="AJ3617" s="4">
        <v>1477</v>
      </c>
      <c r="AK3617" s="4">
        <v>1111.5794176588645</v>
      </c>
      <c r="AL3617" s="8">
        <v>1.1244210119291758</v>
      </c>
      <c r="AM3617" s="4">
        <v>996.79070067509474</v>
      </c>
      <c r="AN3617" s="8">
        <v>1.0190243119848861</v>
      </c>
      <c r="AO3617" s="4">
        <v>882.00198369132511</v>
      </c>
      <c r="AP3617" s="8">
        <v>0.91362761204059639</v>
      </c>
    </row>
    <row r="3618" spans="1:42" x14ac:dyDescent="0.25">
      <c r="A3618" s="2" t="s">
        <v>10496</v>
      </c>
      <c r="B3618" t="s">
        <v>10493</v>
      </c>
      <c r="C3618" t="s">
        <v>149</v>
      </c>
      <c r="D3618" t="s">
        <v>10492</v>
      </c>
      <c r="E3618" s="3" t="s">
        <v>10400</v>
      </c>
      <c r="F3618" t="s">
        <v>10497</v>
      </c>
      <c r="G3618">
        <v>98</v>
      </c>
      <c r="H3618">
        <v>0</v>
      </c>
      <c r="I3618">
        <v>40</v>
      </c>
      <c r="J3618">
        <v>32</v>
      </c>
      <c r="K3618">
        <v>18</v>
      </c>
      <c r="L3618">
        <v>8</v>
      </c>
      <c r="M3618">
        <v>0</v>
      </c>
      <c r="N3618" s="2">
        <v>278.2746598639456</v>
      </c>
      <c r="O3618" s="2">
        <v>355.9465916122449</v>
      </c>
      <c r="P3618" s="2">
        <v>273.35000000000002</v>
      </c>
      <c r="Q3618" s="4">
        <v>907.57125147619047</v>
      </c>
      <c r="R3618" s="5">
        <v>5.5999999999999994E-2</v>
      </c>
      <c r="S3618" s="6">
        <v>958.39524155885715</v>
      </c>
      <c r="T3618" s="4">
        <v>48.551724137931032</v>
      </c>
      <c r="U3618" s="7">
        <v>1006.9469656967882</v>
      </c>
      <c r="V3618" s="8">
        <v>1.0243611044728262</v>
      </c>
      <c r="W3618" s="7">
        <v>661.02947484934396</v>
      </c>
      <c r="X3618" s="7">
        <v>744.87687136415741</v>
      </c>
      <c r="Y3618" s="7">
        <v>909.64675521303525</v>
      </c>
      <c r="Z3618" s="7">
        <v>1274.2854330797825</v>
      </c>
      <c r="AA3618" s="7">
        <v>1510.22810699356</v>
      </c>
      <c r="AB3618" s="7">
        <v>1736.4210836381733</v>
      </c>
      <c r="AC3618" s="7">
        <v>1081.3000000000002</v>
      </c>
      <c r="AD3618" s="7">
        <v>1179.5999999999999</v>
      </c>
      <c r="AE3618" s="4">
        <v>678</v>
      </c>
      <c r="AF3618" s="4">
        <v>764</v>
      </c>
      <c r="AG3618" s="4">
        <v>933</v>
      </c>
      <c r="AH3618" s="4">
        <v>1307</v>
      </c>
      <c r="AI3618" s="4">
        <v>1549</v>
      </c>
      <c r="AJ3618" s="4">
        <v>1781</v>
      </c>
      <c r="AK3618" s="4">
        <v>1094.6239249776654</v>
      </c>
      <c r="AL3618" s="8">
        <v>1.1629457264655101</v>
      </c>
      <c r="AM3618" s="4">
        <v>1048.1823283576173</v>
      </c>
      <c r="AN3618" s="8">
        <v>1.1157009689680042</v>
      </c>
      <c r="AO3618" s="4">
        <v>1003.2887849582372</v>
      </c>
      <c r="AP3618" s="8">
        <v>1.0700310367204153</v>
      </c>
    </row>
    <row r="3619" spans="1:42" x14ac:dyDescent="0.25">
      <c r="A3619" s="2" t="s">
        <v>10500</v>
      </c>
      <c r="B3619" t="s">
        <v>10499</v>
      </c>
      <c r="C3619" t="s">
        <v>149</v>
      </c>
      <c r="D3619" t="s">
        <v>10498</v>
      </c>
      <c r="E3619" s="3" t="s">
        <v>10400</v>
      </c>
      <c r="F3619" t="s">
        <v>10501</v>
      </c>
      <c r="G3619">
        <v>28</v>
      </c>
      <c r="H3619">
        <v>0</v>
      </c>
      <c r="I3619">
        <v>14</v>
      </c>
      <c r="J3619">
        <v>8</v>
      </c>
      <c r="K3619">
        <v>4</v>
      </c>
      <c r="L3619">
        <v>2</v>
      </c>
      <c r="M3619">
        <v>0</v>
      </c>
      <c r="N3619" s="2">
        <v>273.38392857142856</v>
      </c>
      <c r="O3619" s="2">
        <v>280.89311444047615</v>
      </c>
      <c r="P3619" s="2">
        <v>269.12</v>
      </c>
      <c r="Q3619" s="4">
        <v>823.39704301190466</v>
      </c>
      <c r="R3619" s="5">
        <v>5.5999999999999994E-2</v>
      </c>
      <c r="S3619" s="6">
        <v>869.50727742057131</v>
      </c>
      <c r="T3619" s="4">
        <v>85.925925925925924</v>
      </c>
      <c r="U3619" s="7">
        <v>955.43320334649729</v>
      </c>
      <c r="V3619" s="8">
        <v>0.70956791930671914</v>
      </c>
      <c r="W3619" s="7">
        <v>589.57307410693033</v>
      </c>
      <c r="X3619" s="7">
        <v>699.99694669431813</v>
      </c>
      <c r="Y3619" s="7">
        <v>859.49809598721163</v>
      </c>
      <c r="Z3619" s="7">
        <v>1204.3305402074755</v>
      </c>
      <c r="AA3619" s="7">
        <v>1426.4697926639747</v>
      </c>
      <c r="AB3619" s="7">
        <v>1640.2142477892694</v>
      </c>
      <c r="AC3619" s="7">
        <v>1481.15</v>
      </c>
      <c r="AD3619" s="7">
        <v>1615.8</v>
      </c>
      <c r="AE3619" s="4">
        <v>913</v>
      </c>
      <c r="AF3619" s="4">
        <v>1084</v>
      </c>
      <c r="AG3619" s="4">
        <v>1331</v>
      </c>
      <c r="AH3619" s="4">
        <v>1865</v>
      </c>
      <c r="AI3619" s="4">
        <v>2209</v>
      </c>
      <c r="AJ3619" s="4">
        <v>2540</v>
      </c>
      <c r="AK3619" s="4">
        <v>1406.7514095968493</v>
      </c>
      <c r="AL3619" s="8">
        <v>1.1085609621409396</v>
      </c>
      <c r="AM3619" s="4">
        <v>1213.3435220133892</v>
      </c>
      <c r="AN3619" s="8">
        <v>0.96492346672062024</v>
      </c>
      <c r="AO3619" s="4">
        <v>1041.4253997169803</v>
      </c>
      <c r="AP3619" s="8">
        <v>0.83724569301366969</v>
      </c>
    </row>
    <row r="3620" spans="1:42" x14ac:dyDescent="0.25">
      <c r="A3620" s="2" t="s">
        <v>10504</v>
      </c>
      <c r="B3620" t="s">
        <v>10503</v>
      </c>
      <c r="C3620" t="s">
        <v>149</v>
      </c>
      <c r="D3620" t="s">
        <v>10502</v>
      </c>
      <c r="E3620" s="3" t="s">
        <v>10400</v>
      </c>
      <c r="F3620" t="s">
        <v>10505</v>
      </c>
      <c r="G3620">
        <v>40</v>
      </c>
      <c r="H3620">
        <v>0</v>
      </c>
      <c r="I3620">
        <v>5</v>
      </c>
      <c r="J3620">
        <v>5</v>
      </c>
      <c r="K3620">
        <v>15</v>
      </c>
      <c r="L3620">
        <v>15</v>
      </c>
      <c r="M3620">
        <v>0</v>
      </c>
      <c r="N3620" s="2">
        <v>205.18333333333331</v>
      </c>
      <c r="O3620" s="2">
        <v>347.70613708333337</v>
      </c>
      <c r="P3620" s="2">
        <v>280.33999999999997</v>
      </c>
      <c r="Q3620" s="4">
        <v>833.22947041666657</v>
      </c>
      <c r="R3620" s="5">
        <v>5.5999999999999994E-2</v>
      </c>
      <c r="S3620" s="6">
        <v>879.8903207599999</v>
      </c>
      <c r="T3620" s="4">
        <v>51.416666666666664</v>
      </c>
      <c r="U3620" s="7">
        <v>931.30698742666652</v>
      </c>
      <c r="V3620" s="8">
        <v>0.66898230218311328</v>
      </c>
      <c r="W3620" s="7">
        <v>468.34783347986706</v>
      </c>
      <c r="X3620" s="7">
        <v>594.12545677607966</v>
      </c>
      <c r="Y3620" s="7">
        <v>657.96234096159458</v>
      </c>
      <c r="Z3620" s="7">
        <v>914.57397442019931</v>
      </c>
      <c r="AA3620" s="7">
        <v>1014.4376150272424</v>
      </c>
      <c r="AB3620" s="7">
        <v>1166.7612693708968</v>
      </c>
      <c r="AC3620" s="7">
        <v>1531.3375000000001</v>
      </c>
      <c r="AD3620" s="7">
        <v>1670.55</v>
      </c>
      <c r="AE3620" s="4">
        <v>741</v>
      </c>
      <c r="AF3620" s="4">
        <v>940</v>
      </c>
      <c r="AG3620" s="4">
        <v>1041</v>
      </c>
      <c r="AH3620" s="4">
        <v>1447</v>
      </c>
      <c r="AI3620" s="4">
        <v>1605</v>
      </c>
      <c r="AJ3620" s="4">
        <v>1846</v>
      </c>
      <c r="AK3620" s="4">
        <v>1471.2518821010001</v>
      </c>
      <c r="AL3620" s="8">
        <v>1.0937728643388107</v>
      </c>
      <c r="AM3620" s="4">
        <v>1274.1313616539999</v>
      </c>
      <c r="AN3620" s="8">
        <v>0.95217601028691146</v>
      </c>
      <c r="AO3620" s="4">
        <v>1077.0108412069999</v>
      </c>
      <c r="AP3620" s="8">
        <v>0.81057915623501242</v>
      </c>
    </row>
    <row r="3621" spans="1:42" x14ac:dyDescent="0.25">
      <c r="A3621" s="2" t="s">
        <v>10508</v>
      </c>
      <c r="B3621" t="s">
        <v>10507</v>
      </c>
      <c r="C3621" t="s">
        <v>14</v>
      </c>
      <c r="D3621" t="s">
        <v>10506</v>
      </c>
      <c r="E3621" s="3" t="s">
        <v>10400</v>
      </c>
      <c r="F3621" t="s">
        <v>10509</v>
      </c>
      <c r="G3621">
        <v>169</v>
      </c>
      <c r="H3621">
        <v>6</v>
      </c>
      <c r="I3621">
        <v>51</v>
      </c>
      <c r="J3621">
        <v>33</v>
      </c>
      <c r="K3621">
        <v>69</v>
      </c>
      <c r="L3621">
        <v>7</v>
      </c>
      <c r="M3621">
        <v>3</v>
      </c>
      <c r="N3621" s="2">
        <v>259.76676528599609</v>
      </c>
      <c r="O3621" s="2">
        <v>429.26662386390535</v>
      </c>
      <c r="P3621" s="2">
        <v>140.30000000000001</v>
      </c>
      <c r="Q3621" s="4">
        <v>829.33338914990145</v>
      </c>
      <c r="R3621" s="5">
        <v>5.5999999999999994E-2</v>
      </c>
      <c r="S3621" s="6">
        <v>875.776058942296</v>
      </c>
      <c r="T3621" s="4">
        <v>149.77611940298507</v>
      </c>
      <c r="U3621" s="7">
        <v>1025.5521783452812</v>
      </c>
      <c r="V3621" s="8">
        <v>0.86243465566147426</v>
      </c>
      <c r="W3621" s="7">
        <v>595.0765928260206</v>
      </c>
      <c r="X3621" s="7">
        <v>687.87319022215752</v>
      </c>
      <c r="Y3621" s="7">
        <v>788.03459693544812</v>
      </c>
      <c r="Z3621" s="7">
        <v>1007.505914586629</v>
      </c>
      <c r="AA3621" s="7">
        <v>1323.4562342925235</v>
      </c>
      <c r="AB3621" s="7">
        <v>1522.3060858556742</v>
      </c>
      <c r="AC3621" s="7">
        <v>1308.0497041420119</v>
      </c>
      <c r="AD3621" s="7">
        <v>1426.9633136094674</v>
      </c>
      <c r="AE3621" s="4">
        <v>808</v>
      </c>
      <c r="AF3621" s="4">
        <v>934</v>
      </c>
      <c r="AG3621" s="4">
        <v>1070</v>
      </c>
      <c r="AH3621" s="4">
        <v>1368</v>
      </c>
      <c r="AI3621" s="4">
        <v>1797</v>
      </c>
      <c r="AJ3621" s="4">
        <v>2067</v>
      </c>
      <c r="AK3621" s="4">
        <v>1194.8040831245637</v>
      </c>
      <c r="AL3621" s="8">
        <v>1.1307201997728735</v>
      </c>
      <c r="AM3621" s="4">
        <v>1087.7617855370922</v>
      </c>
      <c r="AN3621" s="8">
        <v>1.0407033395776013</v>
      </c>
      <c r="AO3621" s="4">
        <v>980.719487949621</v>
      </c>
      <c r="AP3621" s="8">
        <v>0.95068647938232931</v>
      </c>
    </row>
    <row r="3622" spans="1:42" x14ac:dyDescent="0.25">
      <c r="A3622" s="2" t="s">
        <v>10510</v>
      </c>
      <c r="B3622" t="s">
        <v>10507</v>
      </c>
      <c r="C3622" t="s">
        <v>14</v>
      </c>
      <c r="D3622" t="s">
        <v>10506</v>
      </c>
      <c r="E3622" s="3" t="s">
        <v>10400</v>
      </c>
      <c r="F3622" t="s">
        <v>10511</v>
      </c>
      <c r="G3622">
        <v>16</v>
      </c>
      <c r="H3622">
        <v>0</v>
      </c>
      <c r="I3622">
        <v>9</v>
      </c>
      <c r="J3622">
        <v>1</v>
      </c>
      <c r="K3622">
        <v>5</v>
      </c>
      <c r="L3622">
        <v>1</v>
      </c>
      <c r="M3622">
        <v>0</v>
      </c>
      <c r="N3622" s="2">
        <v>250.52083333333334</v>
      </c>
      <c r="O3622" s="2">
        <v>314.48259891666669</v>
      </c>
      <c r="P3622" s="2">
        <v>135.49</v>
      </c>
      <c r="Q3622" s="4">
        <v>700.49343225000007</v>
      </c>
      <c r="R3622" s="5">
        <v>5.5999999999999994E-2</v>
      </c>
      <c r="S3622" s="6">
        <v>739.72106445600014</v>
      </c>
      <c r="T3622" s="4">
        <v>184.3125</v>
      </c>
      <c r="U3622" s="7">
        <v>924.03356445600014</v>
      </c>
      <c r="V3622" s="8">
        <v>0.90680428307752714</v>
      </c>
      <c r="W3622" s="7">
        <v>588.7279521823516</v>
      </c>
      <c r="X3622" s="7">
        <v>611.95766176291284</v>
      </c>
      <c r="Y3622" s="7">
        <v>677.29121995824164</v>
      </c>
      <c r="Z3622" s="7">
        <v>905.23274521749977</v>
      </c>
      <c r="AA3622" s="7">
        <v>1124.4631293840475</v>
      </c>
      <c r="AB3622" s="7">
        <v>1292.8785238431171</v>
      </c>
      <c r="AC3622" s="7">
        <v>1120.9000000000001</v>
      </c>
      <c r="AD3622" s="7">
        <v>1222.8</v>
      </c>
      <c r="AE3622" s="4">
        <v>811</v>
      </c>
      <c r="AF3622" s="4">
        <v>843</v>
      </c>
      <c r="AG3622" s="4">
        <v>933</v>
      </c>
      <c r="AH3622" s="4">
        <v>1247</v>
      </c>
      <c r="AI3622" s="4">
        <v>1549</v>
      </c>
      <c r="AJ3622" s="4">
        <v>1781</v>
      </c>
      <c r="AK3622" s="4">
        <v>972.91510017939595</v>
      </c>
      <c r="AL3622" s="8">
        <v>1.1356502455146182</v>
      </c>
      <c r="AM3622" s="4">
        <v>889.63151599246885</v>
      </c>
      <c r="AN3622" s="8">
        <v>1.0539195446442284</v>
      </c>
      <c r="AO3622" s="4">
        <v>806.34793180554175</v>
      </c>
      <c r="AP3622" s="8">
        <v>0.97218884377383885</v>
      </c>
    </row>
    <row r="3623" spans="1:42" x14ac:dyDescent="0.25">
      <c r="A3623" s="2" t="s">
        <v>10512</v>
      </c>
      <c r="B3623" t="s">
        <v>10507</v>
      </c>
      <c r="C3623" t="s">
        <v>14</v>
      </c>
      <c r="D3623" t="s">
        <v>10506</v>
      </c>
      <c r="E3623" s="3" t="s">
        <v>10400</v>
      </c>
      <c r="F3623" t="s">
        <v>10513</v>
      </c>
      <c r="G3623">
        <v>20</v>
      </c>
      <c r="H3623">
        <v>0</v>
      </c>
      <c r="I3623">
        <v>0</v>
      </c>
      <c r="J3623">
        <v>0</v>
      </c>
      <c r="K3623">
        <v>9</v>
      </c>
      <c r="L3623">
        <v>11</v>
      </c>
      <c r="M3623">
        <v>0</v>
      </c>
      <c r="N3623" s="2">
        <v>310.42500000000001</v>
      </c>
      <c r="O3623" s="2">
        <v>534.84045925000009</v>
      </c>
      <c r="P3623" s="2">
        <v>75.77</v>
      </c>
      <c r="Q3623" s="4">
        <v>921.03545925000003</v>
      </c>
      <c r="R3623" s="5">
        <v>5.5999999999999994E-2</v>
      </c>
      <c r="S3623" s="6">
        <v>972.61344496800007</v>
      </c>
      <c r="T3623" s="4">
        <v>241.5</v>
      </c>
      <c r="U3623" s="7">
        <v>1214.1134449680001</v>
      </c>
      <c r="V3623" s="8">
        <v>1.0056435392760708</v>
      </c>
      <c r="W3623" s="7">
        <v>546.20385628120926</v>
      </c>
      <c r="X3623" s="7">
        <v>630.79294906812231</v>
      </c>
      <c r="Y3623" s="7">
        <v>751.63451019228364</v>
      </c>
      <c r="Z3623" s="7">
        <v>943.36978717595298</v>
      </c>
      <c r="AA3623" s="7">
        <v>996.54007407058396</v>
      </c>
      <c r="AB3623" s="7">
        <v>1146.383609864544</v>
      </c>
      <c r="AC3623" s="7">
        <v>1328.03</v>
      </c>
      <c r="AD3623" s="7">
        <v>1448.76</v>
      </c>
      <c r="AE3623" s="4">
        <v>678</v>
      </c>
      <c r="AF3623" s="4">
        <v>783</v>
      </c>
      <c r="AG3623" s="4">
        <v>933</v>
      </c>
      <c r="AH3623" s="4">
        <v>1171</v>
      </c>
      <c r="AI3623" s="4">
        <v>1237</v>
      </c>
      <c r="AJ3623" s="4">
        <v>1423</v>
      </c>
      <c r="AK3623" s="4">
        <v>1152.8024887593001</v>
      </c>
      <c r="AL3623" s="8">
        <v>1.1548931406935312</v>
      </c>
      <c r="AM3623" s="4">
        <v>1092.7394741621999</v>
      </c>
      <c r="AN3623" s="8">
        <v>1.1051432735543776</v>
      </c>
      <c r="AO3623" s="4">
        <v>1032.6764595651</v>
      </c>
      <c r="AP3623" s="8">
        <v>1.0553934064152242</v>
      </c>
    </row>
    <row r="3624" spans="1:42" x14ac:dyDescent="0.25">
      <c r="A3624" s="2" t="s">
        <v>10514</v>
      </c>
      <c r="B3624" t="s">
        <v>10507</v>
      </c>
      <c r="C3624" t="s">
        <v>14</v>
      </c>
      <c r="D3624" t="s">
        <v>10506</v>
      </c>
      <c r="E3624" s="3" t="s">
        <v>10400</v>
      </c>
      <c r="F3624" t="s">
        <v>10515</v>
      </c>
      <c r="G3624">
        <v>262</v>
      </c>
      <c r="H3624">
        <v>31</v>
      </c>
      <c r="I3624">
        <v>85</v>
      </c>
      <c r="J3624">
        <v>83</v>
      </c>
      <c r="K3624">
        <v>39</v>
      </c>
      <c r="L3624">
        <v>21</v>
      </c>
      <c r="M3624">
        <v>3</v>
      </c>
      <c r="N3624" s="2">
        <v>244.55673076923077</v>
      </c>
      <c r="O3624" s="2">
        <v>446.54510951282049</v>
      </c>
      <c r="P3624" s="2">
        <v>105.87</v>
      </c>
      <c r="Q3624" s="4">
        <v>796.97184028205129</v>
      </c>
      <c r="R3624" s="5">
        <v>5.5999999999999994E-2</v>
      </c>
      <c r="S3624" s="6">
        <v>841.60226333784624</v>
      </c>
      <c r="T3624" s="4">
        <v>90.71548117154812</v>
      </c>
      <c r="U3624" s="7">
        <v>932.3177445093944</v>
      </c>
      <c r="V3624" s="8">
        <v>0.93487974319494394</v>
      </c>
      <c r="W3624" s="7">
        <v>635.46797760607433</v>
      </c>
      <c r="X3624" s="7">
        <v>711.42032552711908</v>
      </c>
      <c r="Y3624" s="7">
        <v>787.37267344816382</v>
      </c>
      <c r="Z3624" s="7">
        <v>1102.9968748089498</v>
      </c>
      <c r="AA3624" s="7">
        <v>1307.2242992188701</v>
      </c>
      <c r="AB3624" s="7">
        <v>1503.0125738597853</v>
      </c>
      <c r="AC3624" s="7">
        <v>1096.9854961832061</v>
      </c>
      <c r="AD3624" s="7">
        <v>1196.7114503816792</v>
      </c>
      <c r="AE3624" s="4">
        <v>753</v>
      </c>
      <c r="AF3624" s="4">
        <v>843</v>
      </c>
      <c r="AG3624" s="4">
        <v>933</v>
      </c>
      <c r="AH3624" s="4">
        <v>1307</v>
      </c>
      <c r="AI3624" s="4">
        <v>1549</v>
      </c>
      <c r="AJ3624" s="4">
        <v>1781</v>
      </c>
      <c r="AK3624" s="4">
        <v>1050.2776480783946</v>
      </c>
      <c r="AL3624" s="8">
        <v>1.1441285655478945</v>
      </c>
      <c r="AM3624" s="4">
        <v>981.01517995174447</v>
      </c>
      <c r="AN3624" s="8">
        <v>1.0746757649371279</v>
      </c>
      <c r="AO3624" s="4">
        <v>910.86473146449623</v>
      </c>
      <c r="AP3624" s="8">
        <v>1.0043325438057105</v>
      </c>
    </row>
    <row r="3625" spans="1:42" x14ac:dyDescent="0.25">
      <c r="A3625" s="2" t="s">
        <v>10516</v>
      </c>
      <c r="B3625" t="s">
        <v>10507</v>
      </c>
      <c r="C3625" t="s">
        <v>14</v>
      </c>
      <c r="D3625" t="s">
        <v>10506</v>
      </c>
      <c r="E3625" s="3" t="s">
        <v>10400</v>
      </c>
      <c r="F3625" t="s">
        <v>10517</v>
      </c>
      <c r="G3625">
        <v>1</v>
      </c>
      <c r="H3625">
        <v>0</v>
      </c>
      <c r="I3625">
        <v>0</v>
      </c>
      <c r="J3625">
        <v>0</v>
      </c>
      <c r="K3625">
        <v>1</v>
      </c>
      <c r="L3625">
        <v>0</v>
      </c>
      <c r="M3625">
        <v>0</v>
      </c>
      <c r="N3625" s="2">
        <v>189.16666666666666</v>
      </c>
      <c r="O3625" s="2">
        <v>325.29879433333343</v>
      </c>
      <c r="P3625" s="2">
        <v>182.82</v>
      </c>
      <c r="Q3625" s="4">
        <v>697.28546100000017</v>
      </c>
      <c r="R3625" s="5">
        <v>5.5999999999999994E-2</v>
      </c>
      <c r="S3625" s="6">
        <v>736.33344681600022</v>
      </c>
      <c r="T3625" s="4">
        <v>112</v>
      </c>
      <c r="U3625" s="7">
        <v>848.33344681600022</v>
      </c>
      <c r="V3625" s="8">
        <v>0.64906920184850825</v>
      </c>
      <c r="W3625" s="7">
        <v>424.22271266445927</v>
      </c>
      <c r="X3625" s="7">
        <v>474.92662254467348</v>
      </c>
      <c r="Y3625" s="7">
        <v>525.63053242488775</v>
      </c>
      <c r="Z3625" s="7">
        <v>736.33344681600022</v>
      </c>
      <c r="AA3625" s="7">
        <v>872.67062671613189</v>
      </c>
      <c r="AB3625" s="7">
        <v>1003.3740388517954</v>
      </c>
      <c r="AC3625" s="7">
        <v>1437.7</v>
      </c>
      <c r="AD3625" s="7">
        <v>1568.3999999999999</v>
      </c>
      <c r="AE3625" s="4">
        <v>753</v>
      </c>
      <c r="AF3625" s="4">
        <v>843</v>
      </c>
      <c r="AG3625" s="4">
        <v>933</v>
      </c>
      <c r="AH3625" s="4">
        <v>1307</v>
      </c>
      <c r="AI3625" s="4">
        <v>1549</v>
      </c>
      <c r="AJ3625" s="4">
        <v>1781</v>
      </c>
      <c r="AK3625" s="4">
        <v>736.33344681600022</v>
      </c>
      <c r="AL3625" s="8">
        <v>0.64906920184850825</v>
      </c>
      <c r="AM3625" s="4">
        <v>736.33344681600022</v>
      </c>
      <c r="AN3625" s="8">
        <v>0.64906920184850825</v>
      </c>
      <c r="AO3625" s="4">
        <v>736.33344681600022</v>
      </c>
      <c r="AP3625" s="8">
        <v>0.64906920184850825</v>
      </c>
    </row>
    <row r="3626" spans="1:42" x14ac:dyDescent="0.25">
      <c r="A3626" s="2" t="s">
        <v>10518</v>
      </c>
      <c r="B3626" t="s">
        <v>10507</v>
      </c>
      <c r="C3626" t="s">
        <v>14</v>
      </c>
      <c r="D3626" t="s">
        <v>10506</v>
      </c>
      <c r="E3626" s="3" t="s">
        <v>10400</v>
      </c>
      <c r="F3626" t="s">
        <v>10519</v>
      </c>
      <c r="G3626">
        <v>156</v>
      </c>
      <c r="H3626">
        <v>6</v>
      </c>
      <c r="I3626">
        <v>54</v>
      </c>
      <c r="J3626">
        <v>44</v>
      </c>
      <c r="K3626">
        <v>36</v>
      </c>
      <c r="L3626">
        <v>16</v>
      </c>
      <c r="M3626">
        <v>0</v>
      </c>
      <c r="N3626" s="2">
        <v>250.19764957264957</v>
      </c>
      <c r="O3626" s="2">
        <v>389.30351131196579</v>
      </c>
      <c r="P3626" s="2">
        <v>85.8</v>
      </c>
      <c r="Q3626" s="4">
        <v>725.30116088461534</v>
      </c>
      <c r="R3626" s="5">
        <v>5.5999999999999994E-2</v>
      </c>
      <c r="S3626" s="6">
        <v>765.91802589415386</v>
      </c>
      <c r="T3626" s="4">
        <v>167.86092715231788</v>
      </c>
      <c r="U3626" s="7">
        <v>933.77895304647177</v>
      </c>
      <c r="V3626" s="8">
        <v>0.90412818512903492</v>
      </c>
      <c r="W3626" s="7">
        <v>601.43551828511625</v>
      </c>
      <c r="X3626" s="7">
        <v>625.1666361459346</v>
      </c>
      <c r="Y3626" s="7">
        <v>691.91040512948632</v>
      </c>
      <c r="Z3626" s="7">
        <v>924.77199913876677</v>
      </c>
      <c r="AA3626" s="7">
        <v>1148.7344239502404</v>
      </c>
      <c r="AB3626" s="7">
        <v>1320.7850284411738</v>
      </c>
      <c r="AC3626" s="7">
        <v>1136.074358974359</v>
      </c>
      <c r="AD3626" s="7">
        <v>1239.3538461538462</v>
      </c>
      <c r="AE3626" s="4">
        <v>811</v>
      </c>
      <c r="AF3626" s="4">
        <v>843</v>
      </c>
      <c r="AG3626" s="4">
        <v>933</v>
      </c>
      <c r="AH3626" s="4">
        <v>1247</v>
      </c>
      <c r="AI3626" s="4">
        <v>1549</v>
      </c>
      <c r="AJ3626" s="4">
        <v>1781</v>
      </c>
      <c r="AK3626" s="4">
        <v>1009.8829229211258</v>
      </c>
      <c r="AL3626" s="8">
        <v>1.1403463381132675</v>
      </c>
      <c r="AM3626" s="4">
        <v>927.98042177635659</v>
      </c>
      <c r="AN3626" s="8">
        <v>1.0610445296114179</v>
      </c>
      <c r="AO3626" s="4">
        <v>846.07792063158763</v>
      </c>
      <c r="AP3626" s="8">
        <v>0.98174272110956862</v>
      </c>
    </row>
    <row r="3627" spans="1:42" x14ac:dyDescent="0.25">
      <c r="A3627" s="2" t="s">
        <v>10520</v>
      </c>
      <c r="B3627" t="s">
        <v>10507</v>
      </c>
      <c r="C3627" t="s">
        <v>14</v>
      </c>
      <c r="D3627" t="s">
        <v>10506</v>
      </c>
      <c r="E3627" s="3" t="s">
        <v>10400</v>
      </c>
      <c r="F3627" t="s">
        <v>10521</v>
      </c>
      <c r="G3627">
        <v>22</v>
      </c>
      <c r="H3627">
        <v>0</v>
      </c>
      <c r="I3627">
        <v>8</v>
      </c>
      <c r="J3627">
        <v>6</v>
      </c>
      <c r="K3627">
        <v>7</v>
      </c>
      <c r="L3627">
        <v>1</v>
      </c>
      <c r="M3627">
        <v>0</v>
      </c>
      <c r="N3627" s="2">
        <v>252.15151515151516</v>
      </c>
      <c r="O3627" s="2">
        <v>320.61617180303028</v>
      </c>
      <c r="P3627" s="2">
        <v>176.41</v>
      </c>
      <c r="Q3627" s="4">
        <v>749.17768695454538</v>
      </c>
      <c r="R3627" s="5">
        <v>5.5999999999999994E-2</v>
      </c>
      <c r="S3627" s="6">
        <v>791.1316374239999</v>
      </c>
      <c r="T3627" s="4">
        <v>167.4</v>
      </c>
      <c r="U3627" s="7">
        <v>958.53163742399988</v>
      </c>
      <c r="V3627" s="8">
        <v>0.93225888697294412</v>
      </c>
      <c r="W3627" s="7">
        <v>624.0216920830685</v>
      </c>
      <c r="X3627" s="7">
        <v>648.64400299140152</v>
      </c>
      <c r="Y3627" s="7">
        <v>717.89425242108859</v>
      </c>
      <c r="Z3627" s="7">
        <v>959.5006782091076</v>
      </c>
      <c r="AA3627" s="7">
        <v>1191.8737374065017</v>
      </c>
      <c r="AB3627" s="7">
        <v>1370.3854914919173</v>
      </c>
      <c r="AC3627" s="7">
        <v>1131.0000000000002</v>
      </c>
      <c r="AD3627" s="7">
        <v>1233.8181818181818</v>
      </c>
      <c r="AE3627" s="4">
        <v>811</v>
      </c>
      <c r="AF3627" s="4">
        <v>843</v>
      </c>
      <c r="AG3627" s="4">
        <v>933</v>
      </c>
      <c r="AH3627" s="4">
        <v>1247</v>
      </c>
      <c r="AI3627" s="4">
        <v>1549</v>
      </c>
      <c r="AJ3627" s="4">
        <v>1781</v>
      </c>
      <c r="AK3627" s="4">
        <v>1000.6176069145677</v>
      </c>
      <c r="AL3627" s="8">
        <v>1.1360029775473248</v>
      </c>
      <c r="AM3627" s="4">
        <v>934.46414286491461</v>
      </c>
      <c r="AN3627" s="8">
        <v>1.0716627384185728</v>
      </c>
      <c r="AO3627" s="4">
        <v>857.28510147365296</v>
      </c>
      <c r="AP3627" s="8">
        <v>0.9965991261016961</v>
      </c>
    </row>
    <row r="3628" spans="1:42" x14ac:dyDescent="0.25">
      <c r="A3628" s="2" t="s">
        <v>10525</v>
      </c>
      <c r="B3628" t="s">
        <v>10524</v>
      </c>
      <c r="C3628" t="s">
        <v>14</v>
      </c>
      <c r="D3628" t="s">
        <v>10522</v>
      </c>
      <c r="E3628" s="3" t="s">
        <v>10523</v>
      </c>
      <c r="F3628" t="s">
        <v>10526</v>
      </c>
      <c r="G3628">
        <v>144</v>
      </c>
      <c r="H3628">
        <v>0</v>
      </c>
      <c r="I3628">
        <v>35</v>
      </c>
      <c r="J3628">
        <v>52</v>
      </c>
      <c r="K3628">
        <v>43</v>
      </c>
      <c r="L3628">
        <v>14</v>
      </c>
      <c r="M3628">
        <v>0</v>
      </c>
      <c r="N3628" s="2">
        <v>258.38715277777777</v>
      </c>
      <c r="O3628" s="2">
        <v>207.98983066203712</v>
      </c>
      <c r="P3628" s="2">
        <v>367.71</v>
      </c>
      <c r="Q3628" s="4">
        <v>834.08698343981496</v>
      </c>
      <c r="R3628" s="5">
        <v>4.8000000000000001E-2</v>
      </c>
      <c r="S3628" s="6">
        <v>874.12315864492609</v>
      </c>
      <c r="T3628" s="4">
        <v>115.2043795620438</v>
      </c>
      <c r="U3628" s="7">
        <v>989.32753820696985</v>
      </c>
      <c r="V3628" s="8">
        <v>0.51055112745147135</v>
      </c>
      <c r="W3628" s="7">
        <v>532.7478008435794</v>
      </c>
      <c r="X3628" s="7">
        <v>618.00549293455026</v>
      </c>
      <c r="Y3628" s="7">
        <v>776.79230571773394</v>
      </c>
      <c r="Z3628" s="7">
        <v>1075.4197774861077</v>
      </c>
      <c r="AA3628" s="7">
        <v>1257.6637330668073</v>
      </c>
      <c r="AB3628" s="7">
        <v>1446.2230732468381</v>
      </c>
      <c r="AC3628" s="7">
        <v>2131.5402777777781</v>
      </c>
      <c r="AD3628" s="7">
        <v>2325.3166666666666</v>
      </c>
      <c r="AE3628" s="4">
        <v>1181</v>
      </c>
      <c r="AF3628" s="4">
        <v>1370</v>
      </c>
      <c r="AG3628" s="4">
        <v>1722</v>
      </c>
      <c r="AH3628" s="4">
        <v>2384</v>
      </c>
      <c r="AI3628" s="4">
        <v>2788</v>
      </c>
      <c r="AJ3628" s="4">
        <v>3206</v>
      </c>
      <c r="AK3628" s="4">
        <v>1962.1297854248296</v>
      </c>
      <c r="AL3628" s="8">
        <v>1.0720264614787585</v>
      </c>
      <c r="AM3628" s="4">
        <v>1599.4609098315284</v>
      </c>
      <c r="AN3628" s="8">
        <v>0.88486801680299598</v>
      </c>
      <c r="AO3628" s="4">
        <v>1236.7920342382272</v>
      </c>
      <c r="AP3628" s="8">
        <v>0.69770957212723372</v>
      </c>
    </row>
    <row r="3629" spans="1:42" x14ac:dyDescent="0.25">
      <c r="A3629" s="2" t="s">
        <v>10527</v>
      </c>
      <c r="B3629" t="s">
        <v>10524</v>
      </c>
      <c r="C3629" t="s">
        <v>14</v>
      </c>
      <c r="D3629" t="s">
        <v>10522</v>
      </c>
      <c r="E3629" s="3" t="s">
        <v>10523</v>
      </c>
      <c r="F3629" t="s">
        <v>10528</v>
      </c>
      <c r="G3629">
        <v>100</v>
      </c>
      <c r="H3629">
        <v>24</v>
      </c>
      <c r="I3629">
        <v>50</v>
      </c>
      <c r="J3629">
        <v>26</v>
      </c>
      <c r="K3629">
        <v>0</v>
      </c>
      <c r="L3629">
        <v>0</v>
      </c>
      <c r="M3629">
        <v>0</v>
      </c>
      <c r="N3629" s="2">
        <v>219.45083333333332</v>
      </c>
      <c r="O3629" s="2">
        <v>201.80022658333334</v>
      </c>
      <c r="P3629" s="2">
        <v>293.14999999999998</v>
      </c>
      <c r="Q3629" s="4">
        <v>714.40105991666667</v>
      </c>
      <c r="R3629" s="5">
        <v>4.8000000000000001E-2</v>
      </c>
      <c r="S3629" s="6">
        <v>748.69231079266672</v>
      </c>
      <c r="T3629" s="4">
        <v>67.388888888888886</v>
      </c>
      <c r="U3629" s="7">
        <v>816.08119968155563</v>
      </c>
      <c r="V3629" s="8">
        <v>0.57626341633823552</v>
      </c>
      <c r="W3629" s="7">
        <v>624.36844639457365</v>
      </c>
      <c r="X3629" s="7">
        <v>724.28854492850621</v>
      </c>
      <c r="Y3629" s="7">
        <v>910.38311997583048</v>
      </c>
      <c r="Z3629" s="7">
        <v>1260.3678037296049</v>
      </c>
      <c r="AA3629" s="7">
        <v>1473.9536228180114</v>
      </c>
      <c r="AB3629" s="7">
        <v>1694.9409306867087</v>
      </c>
      <c r="AC3629" s="7">
        <v>1557.7760000000003</v>
      </c>
      <c r="AD3629" s="7">
        <v>1699.3920000000001</v>
      </c>
      <c r="AE3629" s="4">
        <v>1181</v>
      </c>
      <c r="AF3629" s="4">
        <v>1370</v>
      </c>
      <c r="AG3629" s="4">
        <v>1722</v>
      </c>
      <c r="AH3629" s="4">
        <v>2384</v>
      </c>
      <c r="AI3629" s="4">
        <v>2788</v>
      </c>
      <c r="AJ3629" s="4">
        <v>3206</v>
      </c>
      <c r="AK3629" s="4">
        <v>1471.4870476420169</v>
      </c>
      <c r="AL3629" s="8">
        <v>1.0866540055720439</v>
      </c>
      <c r="AM3629" s="4">
        <v>1230.5554686922335</v>
      </c>
      <c r="AN3629" s="8">
        <v>0.91652380916077447</v>
      </c>
      <c r="AO3629" s="4">
        <v>989.62388974245016</v>
      </c>
      <c r="AP3629" s="8">
        <v>0.74639361274950489</v>
      </c>
    </row>
    <row r="3630" spans="1:42" x14ac:dyDescent="0.25">
      <c r="A3630" s="2" t="s">
        <v>10529</v>
      </c>
      <c r="B3630" t="s">
        <v>10524</v>
      </c>
      <c r="C3630" t="s">
        <v>14</v>
      </c>
      <c r="D3630" t="s">
        <v>10522</v>
      </c>
      <c r="E3630" s="3" t="s">
        <v>10523</v>
      </c>
      <c r="F3630" t="s">
        <v>10530</v>
      </c>
      <c r="G3630">
        <v>149</v>
      </c>
      <c r="H3630">
        <v>22</v>
      </c>
      <c r="I3630">
        <v>64</v>
      </c>
      <c r="J3630">
        <v>63</v>
      </c>
      <c r="K3630">
        <v>0</v>
      </c>
      <c r="L3630">
        <v>0</v>
      </c>
      <c r="M3630">
        <v>0</v>
      </c>
      <c r="N3630" s="2">
        <v>224.55313199105146</v>
      </c>
      <c r="O3630" s="2">
        <v>203.30660780760633</v>
      </c>
      <c r="P3630" s="2">
        <v>342.65</v>
      </c>
      <c r="Q3630" s="4">
        <v>770.50973979865773</v>
      </c>
      <c r="R3630" s="5">
        <v>4.8000000000000001E-2</v>
      </c>
      <c r="S3630" s="6">
        <v>807.49420730899328</v>
      </c>
      <c r="T3630" s="4">
        <v>32.228346456692911</v>
      </c>
      <c r="U3630" s="7">
        <v>839.72255376568614</v>
      </c>
      <c r="V3630" s="8">
        <v>0.56322208847744404</v>
      </c>
      <c r="W3630" s="7">
        <v>639.63640530617533</v>
      </c>
      <c r="X3630" s="7">
        <v>741.99989438565638</v>
      </c>
      <c r="Y3630" s="7">
        <v>932.64512272416084</v>
      </c>
      <c r="Z3630" s="7">
        <v>1291.1881373835072</v>
      </c>
      <c r="AA3630" s="7">
        <v>1509.9968653629271</v>
      </c>
      <c r="AB3630" s="7">
        <v>1736.3880740149011</v>
      </c>
      <c r="AC3630" s="7">
        <v>1640.018791946309</v>
      </c>
      <c r="AD3630" s="7">
        <v>1789.1114093959732</v>
      </c>
      <c r="AE3630" s="4">
        <v>1181</v>
      </c>
      <c r="AF3630" s="4">
        <v>1370</v>
      </c>
      <c r="AG3630" s="4">
        <v>1722</v>
      </c>
      <c r="AH3630" s="4">
        <v>2384</v>
      </c>
      <c r="AI3630" s="4">
        <v>2788</v>
      </c>
      <c r="AJ3630" s="4">
        <v>3206</v>
      </c>
      <c r="AK3630" s="4">
        <v>1583.7359840807969</v>
      </c>
      <c r="AL3630" s="8">
        <v>1.0838660949010839</v>
      </c>
      <c r="AM3630" s="4">
        <v>1323.0577754634003</v>
      </c>
      <c r="AN3630" s="8">
        <v>0.90902295841553327</v>
      </c>
      <c r="AO3630" s="4">
        <v>1062.3795668460034</v>
      </c>
      <c r="AP3630" s="8">
        <v>0.73417982192998243</v>
      </c>
    </row>
    <row r="3631" spans="1:42" x14ac:dyDescent="0.25">
      <c r="A3631" s="2" t="s">
        <v>10531</v>
      </c>
      <c r="B3631" t="s">
        <v>10524</v>
      </c>
      <c r="C3631" t="s">
        <v>14</v>
      </c>
      <c r="D3631" t="s">
        <v>10522</v>
      </c>
      <c r="E3631" s="3" t="s">
        <v>10523</v>
      </c>
      <c r="F3631" t="s">
        <v>10532</v>
      </c>
      <c r="G3631">
        <v>67</v>
      </c>
      <c r="H3631">
        <v>0</v>
      </c>
      <c r="I3631">
        <v>0</v>
      </c>
      <c r="J3631">
        <v>44</v>
      </c>
      <c r="K3631">
        <v>23</v>
      </c>
      <c r="L3631">
        <v>0</v>
      </c>
      <c r="M3631">
        <v>0</v>
      </c>
      <c r="N3631" s="2">
        <v>269.45149253731341</v>
      </c>
      <c r="O3631" s="2">
        <v>195.25884024378118</v>
      </c>
      <c r="P3631" s="2">
        <v>373.4</v>
      </c>
      <c r="Q3631" s="4">
        <v>838.1103327810946</v>
      </c>
      <c r="R3631" s="5">
        <v>4.8000000000000001E-2</v>
      </c>
      <c r="S3631" s="6">
        <v>878.33962875458712</v>
      </c>
      <c r="T3631" s="4">
        <v>89.142857142857139</v>
      </c>
      <c r="U3631" s="7">
        <v>967.48248589744423</v>
      </c>
      <c r="V3631" s="8">
        <v>0.49633481282640707</v>
      </c>
      <c r="W3631" s="7">
        <v>532.16217308165551</v>
      </c>
      <c r="X3631" s="7">
        <v>617.32614489573928</v>
      </c>
      <c r="Y3631" s="7">
        <v>775.93840986165185</v>
      </c>
      <c r="Z3631" s="7">
        <v>1074.2376127236805</v>
      </c>
      <c r="AA3631" s="7">
        <v>1256.281235014103</v>
      </c>
      <c r="AB3631" s="7">
        <v>1444.6332996611243</v>
      </c>
      <c r="AC3631" s="7">
        <v>2144.1791044776119</v>
      </c>
      <c r="AD3631" s="7">
        <v>2339.1044776119402</v>
      </c>
      <c r="AE3631" s="4">
        <v>1181</v>
      </c>
      <c r="AF3631" s="4">
        <v>1370</v>
      </c>
      <c r="AG3631" s="4">
        <v>1722</v>
      </c>
      <c r="AH3631" s="4">
        <v>2384</v>
      </c>
      <c r="AI3631" s="4">
        <v>2788</v>
      </c>
      <c r="AJ3631" s="4">
        <v>3206</v>
      </c>
      <c r="AK3631" s="4">
        <v>1999.6224191104063</v>
      </c>
      <c r="AL3631" s="8">
        <v>1.0715717726567278</v>
      </c>
      <c r="AM3631" s="4">
        <v>1625.8614889917999</v>
      </c>
      <c r="AN3631" s="8">
        <v>0.87982611937995425</v>
      </c>
      <c r="AO3631" s="4">
        <v>1252.1005588731934</v>
      </c>
      <c r="AP3631" s="8">
        <v>0.68808046610318063</v>
      </c>
    </row>
    <row r="3632" spans="1:42" x14ac:dyDescent="0.25">
      <c r="A3632" s="2" t="s">
        <v>10533</v>
      </c>
      <c r="B3632" t="s">
        <v>10524</v>
      </c>
      <c r="C3632" t="s">
        <v>14</v>
      </c>
      <c r="D3632" t="s">
        <v>10522</v>
      </c>
      <c r="E3632" s="3" t="s">
        <v>10523</v>
      </c>
      <c r="F3632" t="s">
        <v>10534</v>
      </c>
      <c r="G3632">
        <v>99</v>
      </c>
      <c r="H3632">
        <v>0</v>
      </c>
      <c r="I3632">
        <v>0</v>
      </c>
      <c r="J3632">
        <v>99</v>
      </c>
      <c r="K3632">
        <v>0</v>
      </c>
      <c r="L3632">
        <v>0</v>
      </c>
      <c r="M3632">
        <v>0</v>
      </c>
      <c r="N3632" s="2">
        <v>269.17255892255895</v>
      </c>
      <c r="O3632" s="2">
        <v>175.54286465993269</v>
      </c>
      <c r="P3632" s="2">
        <v>356.17</v>
      </c>
      <c r="Q3632" s="4">
        <v>800.88542358249174</v>
      </c>
      <c r="R3632" s="5">
        <v>4.8000000000000001E-2</v>
      </c>
      <c r="S3632" s="6">
        <v>839.32792391445139</v>
      </c>
      <c r="T3632" s="4">
        <v>69.2</v>
      </c>
      <c r="U3632" s="7">
        <v>908.52792391445143</v>
      </c>
      <c r="V3632" s="8">
        <v>0.52760042039166755</v>
      </c>
      <c r="W3632" s="7">
        <v>575.63663074504484</v>
      </c>
      <c r="X3632" s="7">
        <v>667.75798824785045</v>
      </c>
      <c r="Y3632" s="7">
        <v>839.32792391445139</v>
      </c>
      <c r="Z3632" s="7">
        <v>1161.996382469252</v>
      </c>
      <c r="AA3632" s="7">
        <v>1358.9118768138737</v>
      </c>
      <c r="AB3632" s="7">
        <v>1562.6511754179623</v>
      </c>
      <c r="AC3632" s="7">
        <v>1894.2</v>
      </c>
      <c r="AD3632" s="7">
        <v>2066.4</v>
      </c>
      <c r="AE3632" s="4">
        <v>1181</v>
      </c>
      <c r="AF3632" s="4">
        <v>1370</v>
      </c>
      <c r="AG3632" s="4">
        <v>1722</v>
      </c>
      <c r="AH3632" s="4">
        <v>2384</v>
      </c>
      <c r="AI3632" s="4">
        <v>2788</v>
      </c>
      <c r="AJ3632" s="4">
        <v>3206</v>
      </c>
      <c r="AK3632" s="4">
        <v>1793.1530759715395</v>
      </c>
      <c r="AL3632" s="8">
        <v>1.0815058513191287</v>
      </c>
      <c r="AM3632" s="4">
        <v>1471.638979772521</v>
      </c>
      <c r="AN3632" s="8">
        <v>0.89479615550088332</v>
      </c>
      <c r="AO3632" s="4">
        <v>1150.1248835735025</v>
      </c>
      <c r="AP3632" s="8">
        <v>0.70808645968263795</v>
      </c>
    </row>
    <row r="3633" spans="1:42" x14ac:dyDescent="0.25">
      <c r="A3633" s="2" t="s">
        <v>10535</v>
      </c>
      <c r="B3633" t="s">
        <v>10524</v>
      </c>
      <c r="C3633" t="s">
        <v>14</v>
      </c>
      <c r="D3633" t="s">
        <v>10522</v>
      </c>
      <c r="E3633" s="3" t="s">
        <v>10523</v>
      </c>
      <c r="F3633" t="s">
        <v>10536</v>
      </c>
      <c r="G3633">
        <v>105</v>
      </c>
      <c r="H3633">
        <v>0</v>
      </c>
      <c r="I3633">
        <v>0</v>
      </c>
      <c r="J3633">
        <v>70</v>
      </c>
      <c r="K3633">
        <v>35</v>
      </c>
      <c r="L3633">
        <v>0</v>
      </c>
      <c r="M3633">
        <v>0</v>
      </c>
      <c r="N3633" s="2">
        <v>279.14682539682536</v>
      </c>
      <c r="O3633" s="2">
        <v>183.3901257619049</v>
      </c>
      <c r="P3633" s="2">
        <v>364.28</v>
      </c>
      <c r="Q3633" s="4">
        <v>826.81695115873026</v>
      </c>
      <c r="R3633" s="5">
        <v>4.8000000000000001E-2</v>
      </c>
      <c r="S3633" s="6">
        <v>866.50416481434934</v>
      </c>
      <c r="T3633" s="4">
        <v>119.94505494505495</v>
      </c>
      <c r="U3633" s="7">
        <v>986.44921975940429</v>
      </c>
      <c r="V3633" s="8">
        <v>0.50778099850346825</v>
      </c>
      <c r="W3633" s="7">
        <v>526.77149209630068</v>
      </c>
      <c r="X3633" s="7">
        <v>611.07277237250798</v>
      </c>
      <c r="Y3633" s="7">
        <v>768.07833140544426</v>
      </c>
      <c r="Z3633" s="7">
        <v>1063.3558316321598</v>
      </c>
      <c r="AA3633" s="7">
        <v>1243.5553937040527</v>
      </c>
      <c r="AB3633" s="7">
        <v>1429.9994950556645</v>
      </c>
      <c r="AC3633" s="7">
        <v>2136.9333333333334</v>
      </c>
      <c r="AD3633" s="7">
        <v>2331.1999999999998</v>
      </c>
      <c r="AE3633" s="4">
        <v>1181</v>
      </c>
      <c r="AF3633" s="4">
        <v>1370</v>
      </c>
      <c r="AG3633" s="4">
        <v>1722</v>
      </c>
      <c r="AH3633" s="4">
        <v>2384</v>
      </c>
      <c r="AI3633" s="4">
        <v>2788</v>
      </c>
      <c r="AJ3633" s="4">
        <v>3206</v>
      </c>
      <c r="AK3633" s="4">
        <v>1966.393441316588</v>
      </c>
      <c r="AL3633" s="8">
        <v>1.0739559864078463</v>
      </c>
      <c r="AM3633" s="4">
        <v>1603.6639990658496</v>
      </c>
      <c r="AN3633" s="8">
        <v>0.8872387031627853</v>
      </c>
      <c r="AO3633" s="4">
        <v>1229.2336070650877</v>
      </c>
      <c r="AP3633" s="8">
        <v>0.69449828174852901</v>
      </c>
    </row>
    <row r="3634" spans="1:42" x14ac:dyDescent="0.25">
      <c r="A3634" s="2" t="s">
        <v>10537</v>
      </c>
      <c r="B3634" t="s">
        <v>10524</v>
      </c>
      <c r="C3634" t="s">
        <v>14</v>
      </c>
      <c r="D3634" t="s">
        <v>10522</v>
      </c>
      <c r="E3634" s="3" t="s">
        <v>10523</v>
      </c>
      <c r="F3634" t="s">
        <v>10538</v>
      </c>
      <c r="G3634">
        <v>53</v>
      </c>
      <c r="H3634">
        <v>0</v>
      </c>
      <c r="I3634">
        <v>0</v>
      </c>
      <c r="J3634">
        <v>53</v>
      </c>
      <c r="K3634">
        <v>0</v>
      </c>
      <c r="L3634">
        <v>0</v>
      </c>
      <c r="M3634">
        <v>0</v>
      </c>
      <c r="N3634" s="2">
        <v>257.87264150943395</v>
      </c>
      <c r="O3634" s="2">
        <v>267.08678852201257</v>
      </c>
      <c r="P3634" s="2">
        <v>249.22</v>
      </c>
      <c r="Q3634" s="4">
        <v>774.1794300314466</v>
      </c>
      <c r="R3634" s="5">
        <v>4.8000000000000001E-2</v>
      </c>
      <c r="S3634" s="6">
        <v>811.34004267295609</v>
      </c>
      <c r="T3634" s="4">
        <v>106.2439024390244</v>
      </c>
      <c r="U3634" s="7">
        <v>917.58394511198048</v>
      </c>
      <c r="V3634" s="8">
        <v>0.53285943386293877</v>
      </c>
      <c r="W3634" s="7">
        <v>556.44169012587759</v>
      </c>
      <c r="X3634" s="7">
        <v>645.49120700461663</v>
      </c>
      <c r="Y3634" s="7">
        <v>811.34004267295609</v>
      </c>
      <c r="Z3634" s="7">
        <v>1123.2489324810263</v>
      </c>
      <c r="AA3634" s="7">
        <v>1313.5981643276432</v>
      </c>
      <c r="AB3634" s="7">
        <v>1510.5436566837964</v>
      </c>
      <c r="AC3634" s="7">
        <v>1894.2</v>
      </c>
      <c r="AD3634" s="7">
        <v>2066.4</v>
      </c>
      <c r="AE3634" s="4">
        <v>1181</v>
      </c>
      <c r="AF3634" s="4">
        <v>1370</v>
      </c>
      <c r="AG3634" s="4">
        <v>1722</v>
      </c>
      <c r="AH3634" s="4">
        <v>2384</v>
      </c>
      <c r="AI3634" s="4">
        <v>2788</v>
      </c>
      <c r="AJ3634" s="4">
        <v>3206</v>
      </c>
      <c r="AK3634" s="4">
        <v>1741.3887781388894</v>
      </c>
      <c r="AL3634" s="8">
        <v>1.0729574219383935</v>
      </c>
      <c r="AM3634" s="4">
        <v>1424.7764426611247</v>
      </c>
      <c r="AN3634" s="8">
        <v>0.8890942770616429</v>
      </c>
      <c r="AO3634" s="4">
        <v>1108.1641071833606</v>
      </c>
      <c r="AP3634" s="8">
        <v>0.70523113218489253</v>
      </c>
    </row>
    <row r="3635" spans="1:42" x14ac:dyDescent="0.25">
      <c r="A3635" s="2" t="s">
        <v>10539</v>
      </c>
      <c r="B3635" t="s">
        <v>10524</v>
      </c>
      <c r="C3635" t="s">
        <v>14</v>
      </c>
      <c r="D3635" t="s">
        <v>10522</v>
      </c>
      <c r="E3635" s="3" t="s">
        <v>10523</v>
      </c>
      <c r="F3635" t="s">
        <v>10540</v>
      </c>
      <c r="G3635">
        <v>34</v>
      </c>
      <c r="H3635">
        <v>0</v>
      </c>
      <c r="I3635">
        <v>34</v>
      </c>
      <c r="J3635">
        <v>0</v>
      </c>
      <c r="K3635">
        <v>0</v>
      </c>
      <c r="L3635">
        <v>0</v>
      </c>
      <c r="M3635">
        <v>0</v>
      </c>
      <c r="N3635" s="2">
        <v>133.10049019607843</v>
      </c>
      <c r="O3635" s="2">
        <v>195.3847579313726</v>
      </c>
      <c r="P3635" s="2">
        <v>272.33</v>
      </c>
      <c r="Q3635" s="4">
        <v>600.81524812745101</v>
      </c>
      <c r="R3635" s="5">
        <v>4.8000000000000001E-2</v>
      </c>
      <c r="S3635" s="6">
        <v>629.65438003756867</v>
      </c>
      <c r="T3635" s="4">
        <v>54.655172413793103</v>
      </c>
      <c r="U3635" s="7">
        <v>684.30955245136181</v>
      </c>
      <c r="V3635" s="8">
        <v>0.49949602368712542</v>
      </c>
      <c r="W3635" s="7">
        <v>542.78965169661944</v>
      </c>
      <c r="X3635" s="7">
        <v>629.65438003756867</v>
      </c>
      <c r="Y3635" s="7">
        <v>791.43419155087099</v>
      </c>
      <c r="Z3635" s="7">
        <v>1095.6905416128202</v>
      </c>
      <c r="AA3635" s="7">
        <v>1281.369643463315</v>
      </c>
      <c r="AB3635" s="7">
        <v>1473.4831696353615</v>
      </c>
      <c r="AC3635" s="7">
        <v>1507.0000000000002</v>
      </c>
      <c r="AD3635" s="7">
        <v>1644</v>
      </c>
      <c r="AE3635" s="4">
        <v>1181</v>
      </c>
      <c r="AF3635" s="4">
        <v>1370</v>
      </c>
      <c r="AG3635" s="4">
        <v>1722</v>
      </c>
      <c r="AH3635" s="4">
        <v>2384</v>
      </c>
      <c r="AI3635" s="4">
        <v>2788</v>
      </c>
      <c r="AJ3635" s="4">
        <v>3206</v>
      </c>
      <c r="AK3635" s="4">
        <v>1388.4222236466615</v>
      </c>
      <c r="AL3635" s="8">
        <v>1.053341165007631</v>
      </c>
      <c r="AM3635" s="4">
        <v>1135.4996091102971</v>
      </c>
      <c r="AN3635" s="8">
        <v>0.86872611790079568</v>
      </c>
      <c r="AO3635" s="4">
        <v>882.57699457393301</v>
      </c>
      <c r="AP3635" s="8">
        <v>0.68411107079396072</v>
      </c>
    </row>
    <row r="3636" spans="1:42" x14ac:dyDescent="0.25">
      <c r="A3636" s="2" t="s">
        <v>10543</v>
      </c>
      <c r="B3636" t="s">
        <v>10542</v>
      </c>
      <c r="C3636" t="s">
        <v>14</v>
      </c>
      <c r="D3636" t="s">
        <v>10541</v>
      </c>
      <c r="E3636" s="3" t="s">
        <v>10523</v>
      </c>
      <c r="F3636" t="s">
        <v>269</v>
      </c>
      <c r="G3636">
        <v>46</v>
      </c>
      <c r="H3636">
        <v>0</v>
      </c>
      <c r="I3636">
        <v>0</v>
      </c>
      <c r="J3636">
        <v>16</v>
      </c>
      <c r="K3636">
        <v>28</v>
      </c>
      <c r="L3636">
        <v>2</v>
      </c>
      <c r="M3636">
        <v>0</v>
      </c>
      <c r="N3636" s="2">
        <v>216.78623188405797</v>
      </c>
      <c r="O3636" s="2">
        <v>524.51452447826091</v>
      </c>
      <c r="P3636" s="2">
        <v>304.32</v>
      </c>
      <c r="Q3636" s="4">
        <v>1045.6207563623188</v>
      </c>
      <c r="R3636" s="5">
        <v>4.8000000000000001E-2</v>
      </c>
      <c r="S3636" s="6">
        <v>1095.8105526677102</v>
      </c>
      <c r="T3636" s="4">
        <v>129.86956521739131</v>
      </c>
      <c r="U3636" s="7">
        <v>1225.6801178851015</v>
      </c>
      <c r="V3636" s="8">
        <v>0.55093206260347738</v>
      </c>
      <c r="W3636" s="7">
        <v>648.20484684371888</v>
      </c>
      <c r="X3636" s="7">
        <v>727.01394676392783</v>
      </c>
      <c r="Y3636" s="7">
        <v>861.97453037728576</v>
      </c>
      <c r="Z3636" s="7">
        <v>1207.7494562772029</v>
      </c>
      <c r="AA3636" s="7">
        <v>1399.3540804582108</v>
      </c>
      <c r="AB3636" s="7">
        <v>1609.1833089957672</v>
      </c>
      <c r="AC3636" s="7">
        <v>2447.2130434782612</v>
      </c>
      <c r="AD3636" s="7">
        <v>2669.6869565217389</v>
      </c>
      <c r="AE3636" s="4">
        <v>1316</v>
      </c>
      <c r="AF3636" s="4">
        <v>1476</v>
      </c>
      <c r="AG3636" s="4">
        <v>1750</v>
      </c>
      <c r="AH3636" s="4">
        <v>2452</v>
      </c>
      <c r="AI3636" s="4">
        <v>2841</v>
      </c>
      <c r="AJ3636" s="4">
        <v>3267</v>
      </c>
      <c r="AK3636" s="4">
        <v>2238.6389680799025</v>
      </c>
      <c r="AL3636" s="8">
        <v>1.0646230386725901</v>
      </c>
      <c r="AM3636" s="4">
        <v>1848.4048750123247</v>
      </c>
      <c r="AN3636" s="8">
        <v>0.88921636391728331</v>
      </c>
      <c r="AO3636" s="4">
        <v>1458.1707819447468</v>
      </c>
      <c r="AP3636" s="8">
        <v>0.71380968916197651</v>
      </c>
    </row>
    <row r="3637" spans="1:42" x14ac:dyDescent="0.25">
      <c r="A3637" s="2" t="s">
        <v>10544</v>
      </c>
      <c r="B3637" t="s">
        <v>10542</v>
      </c>
      <c r="C3637" t="s">
        <v>14</v>
      </c>
      <c r="D3637" t="s">
        <v>10541</v>
      </c>
      <c r="E3637" s="3" t="s">
        <v>10523</v>
      </c>
      <c r="F3637" t="s">
        <v>10545</v>
      </c>
      <c r="G3637">
        <v>259</v>
      </c>
      <c r="H3637">
        <v>0</v>
      </c>
      <c r="I3637">
        <v>254</v>
      </c>
      <c r="J3637">
        <v>5</v>
      </c>
      <c r="K3637">
        <v>0</v>
      </c>
      <c r="L3637">
        <v>0</v>
      </c>
      <c r="M3637">
        <v>0</v>
      </c>
      <c r="N3637" s="2">
        <v>228.34828496042215</v>
      </c>
      <c r="O3637" s="2">
        <v>541.73696863500436</v>
      </c>
      <c r="P3637" s="2">
        <v>270.04000000000002</v>
      </c>
      <c r="Q3637" s="4">
        <v>1040.1252535954266</v>
      </c>
      <c r="R3637" s="5">
        <v>4.8000000000000001E-2</v>
      </c>
      <c r="S3637" s="6">
        <v>1090.0512657680072</v>
      </c>
      <c r="T3637" s="4">
        <v>53.023346303501945</v>
      </c>
      <c r="U3637" s="7">
        <v>1143.0746120715091</v>
      </c>
      <c r="V3637" s="8">
        <v>0.77167532340734324</v>
      </c>
      <c r="W3637" s="7">
        <v>968.41798503190546</v>
      </c>
      <c r="X3637" s="7">
        <v>1086.1587734856325</v>
      </c>
      <c r="Y3637" s="7">
        <v>1287.7898737126402</v>
      </c>
      <c r="Z3637" s="7">
        <v>1804.377583053368</v>
      </c>
      <c r="AA3637" s="7">
        <v>2090.634874981492</v>
      </c>
      <c r="AB3637" s="7">
        <v>2404.1197242395401</v>
      </c>
      <c r="AC3637" s="7">
        <v>1629.4185328185331</v>
      </c>
      <c r="AD3637" s="7">
        <v>1777.5474903474903</v>
      </c>
      <c r="AE3637" s="4">
        <v>1316</v>
      </c>
      <c r="AF3637" s="4">
        <v>1476</v>
      </c>
      <c r="AG3637" s="4">
        <v>1750</v>
      </c>
      <c r="AH3637" s="4">
        <v>2452</v>
      </c>
      <c r="AI3637" s="4">
        <v>2841</v>
      </c>
      <c r="AJ3637" s="4">
        <v>3267</v>
      </c>
      <c r="AK3637" s="4">
        <v>1585.0586140512505</v>
      </c>
      <c r="AL3637" s="8">
        <v>1.1058485711914403</v>
      </c>
      <c r="AM3637" s="4">
        <v>1419.3479996044996</v>
      </c>
      <c r="AN3637" s="8">
        <v>0.99397941528088429</v>
      </c>
      <c r="AO3637" s="4">
        <v>1253.6373851577487</v>
      </c>
      <c r="AP3637" s="8">
        <v>0.88211025937032816</v>
      </c>
    </row>
    <row r="3638" spans="1:42" x14ac:dyDescent="0.25">
      <c r="A3638" s="2" t="s">
        <v>10546</v>
      </c>
      <c r="B3638" t="s">
        <v>10542</v>
      </c>
      <c r="C3638" t="s">
        <v>14</v>
      </c>
      <c r="D3638" t="s">
        <v>10541</v>
      </c>
      <c r="E3638" s="3" t="s">
        <v>10523</v>
      </c>
      <c r="F3638" t="s">
        <v>10547</v>
      </c>
      <c r="G3638">
        <v>174</v>
      </c>
      <c r="H3638">
        <v>46</v>
      </c>
      <c r="I3638">
        <v>126</v>
      </c>
      <c r="J3638">
        <v>2</v>
      </c>
      <c r="K3638">
        <v>0</v>
      </c>
      <c r="L3638">
        <v>0</v>
      </c>
      <c r="M3638">
        <v>0</v>
      </c>
      <c r="N3638" s="2">
        <v>228.97892720306513</v>
      </c>
      <c r="O3638" s="2">
        <v>511.15599187739463</v>
      </c>
      <c r="P3638" s="2">
        <v>289.49</v>
      </c>
      <c r="Q3638" s="4">
        <v>1029.6249190804597</v>
      </c>
      <c r="R3638" s="5">
        <v>4.8000000000000001E-2</v>
      </c>
      <c r="S3638" s="6">
        <v>1079.0469151963218</v>
      </c>
      <c r="T3638" s="4">
        <v>8.8263473053892216</v>
      </c>
      <c r="U3638" s="7">
        <v>1087.873262501711</v>
      </c>
      <c r="V3638" s="8">
        <v>0.75712344877564963</v>
      </c>
      <c r="W3638" s="7">
        <v>988.2904773743445</v>
      </c>
      <c r="X3638" s="7">
        <v>1108.4473743195535</v>
      </c>
      <c r="Y3638" s="7">
        <v>1314.216060338224</v>
      </c>
      <c r="Z3638" s="7">
        <v>1841.4044456853289</v>
      </c>
      <c r="AA3638" s="7">
        <v>2133.5359013833681</v>
      </c>
      <c r="AB3638" s="7">
        <v>2453.4536394999873</v>
      </c>
      <c r="AC3638" s="7">
        <v>1580.5356321839083</v>
      </c>
      <c r="AD3638" s="7">
        <v>1724.2206896551725</v>
      </c>
      <c r="AE3638" s="4">
        <v>1316</v>
      </c>
      <c r="AF3638" s="4">
        <v>1476</v>
      </c>
      <c r="AG3638" s="4">
        <v>1750</v>
      </c>
      <c r="AH3638" s="4">
        <v>2452</v>
      </c>
      <c r="AI3638" s="4">
        <v>2841</v>
      </c>
      <c r="AJ3638" s="4">
        <v>3267</v>
      </c>
      <c r="AK3638" s="4">
        <v>1578.192356199148</v>
      </c>
      <c r="AL3638" s="8">
        <v>1.1045120010631069</v>
      </c>
      <c r="AM3638" s="4">
        <v>1411.8105425315393</v>
      </c>
      <c r="AN3638" s="8">
        <v>0.98871581696728783</v>
      </c>
      <c r="AO3638" s="4">
        <v>1245.4287288639305</v>
      </c>
      <c r="AP3638" s="8">
        <v>0.87291963287146856</v>
      </c>
    </row>
    <row r="3639" spans="1:42" x14ac:dyDescent="0.25">
      <c r="A3639" s="2" t="s">
        <v>10548</v>
      </c>
      <c r="B3639" t="s">
        <v>10542</v>
      </c>
      <c r="C3639" t="s">
        <v>14</v>
      </c>
      <c r="D3639" t="s">
        <v>10541</v>
      </c>
      <c r="E3639" s="3" t="s">
        <v>10523</v>
      </c>
      <c r="F3639" t="s">
        <v>10549</v>
      </c>
      <c r="G3639">
        <v>175</v>
      </c>
      <c r="H3639">
        <v>14</v>
      </c>
      <c r="I3639">
        <v>90</v>
      </c>
      <c r="J3639">
        <v>35</v>
      </c>
      <c r="K3639">
        <v>36</v>
      </c>
      <c r="L3639">
        <v>0</v>
      </c>
      <c r="M3639">
        <v>0</v>
      </c>
      <c r="N3639" s="2">
        <v>261.2338095238095</v>
      </c>
      <c r="O3639" s="2">
        <v>436.11149271428587</v>
      </c>
      <c r="P3639" s="2">
        <v>287.69</v>
      </c>
      <c r="Q3639" s="4">
        <v>985.03530223809548</v>
      </c>
      <c r="R3639" s="5">
        <v>4.8000000000000001E-2</v>
      </c>
      <c r="S3639" s="6">
        <v>1032.3169967455242</v>
      </c>
      <c r="T3639" s="4">
        <v>71.688622754491021</v>
      </c>
      <c r="U3639" s="7">
        <v>1104.0056195000152</v>
      </c>
      <c r="V3639" s="8">
        <v>0.64232039859735046</v>
      </c>
      <c r="W3639" s="7">
        <v>790.40448807622101</v>
      </c>
      <c r="X3639" s="7">
        <v>886.50229817667332</v>
      </c>
      <c r="Y3639" s="7">
        <v>1051.0697979736981</v>
      </c>
      <c r="Z3639" s="7">
        <v>1472.6989397894331</v>
      </c>
      <c r="AA3639" s="7">
        <v>1706.3367405961578</v>
      </c>
      <c r="AB3639" s="7">
        <v>1962.1971599886124</v>
      </c>
      <c r="AC3639" s="7">
        <v>1890.6548571428575</v>
      </c>
      <c r="AD3639" s="7">
        <v>2062.5325714285714</v>
      </c>
      <c r="AE3639" s="4">
        <v>1316</v>
      </c>
      <c r="AF3639" s="4">
        <v>1476</v>
      </c>
      <c r="AG3639" s="4">
        <v>1750</v>
      </c>
      <c r="AH3639" s="4">
        <v>2452</v>
      </c>
      <c r="AI3639" s="4">
        <v>2841</v>
      </c>
      <c r="AJ3639" s="4">
        <v>3267</v>
      </c>
      <c r="AK3639" s="4">
        <v>1803.6374729865147</v>
      </c>
      <c r="AL3639" s="8">
        <v>1.0910815887530536</v>
      </c>
      <c r="AM3639" s="4">
        <v>1548.1682706646582</v>
      </c>
      <c r="AN3639" s="8">
        <v>0.94244730921103737</v>
      </c>
      <c r="AO3639" s="4">
        <v>1287.7861990673809</v>
      </c>
      <c r="AP3639" s="8">
        <v>0.79095467813936682</v>
      </c>
    </row>
    <row r="3640" spans="1:42" x14ac:dyDescent="0.25">
      <c r="A3640" s="2" t="s">
        <v>10550</v>
      </c>
      <c r="B3640" t="s">
        <v>10542</v>
      </c>
      <c r="C3640" t="s">
        <v>14</v>
      </c>
      <c r="D3640" t="s">
        <v>10541</v>
      </c>
      <c r="E3640" s="3" t="s">
        <v>10523</v>
      </c>
      <c r="F3640" t="s">
        <v>10551</v>
      </c>
      <c r="G3640">
        <v>60</v>
      </c>
      <c r="H3640">
        <v>0</v>
      </c>
      <c r="I3640">
        <v>0</v>
      </c>
      <c r="J3640">
        <v>27</v>
      </c>
      <c r="K3640">
        <v>30</v>
      </c>
      <c r="L3640">
        <v>3</v>
      </c>
      <c r="M3640">
        <v>0</v>
      </c>
      <c r="N3640" s="2">
        <v>176.42916666666667</v>
      </c>
      <c r="O3640" s="2">
        <v>550.50030616666663</v>
      </c>
      <c r="P3640" s="2">
        <v>321.66000000000003</v>
      </c>
      <c r="Q3640" s="4">
        <v>1048.5894728333333</v>
      </c>
      <c r="R3640" s="5">
        <v>4.8000000000000001E-2</v>
      </c>
      <c r="S3640" s="6">
        <v>1098.9217675293332</v>
      </c>
      <c r="T3640" s="4">
        <v>91.576271186440678</v>
      </c>
      <c r="U3640" s="7">
        <v>1190.4980387157739</v>
      </c>
      <c r="V3640" s="8">
        <v>0.55229432799785383</v>
      </c>
      <c r="W3640" s="7">
        <v>670.91046186291317</v>
      </c>
      <c r="X3640" s="7">
        <v>752.48012287968072</v>
      </c>
      <c r="Y3640" s="7">
        <v>892.16816737089516</v>
      </c>
      <c r="Z3640" s="7">
        <v>1250.055055081963</v>
      </c>
      <c r="AA3640" s="7">
        <v>1448.371293428979</v>
      </c>
      <c r="AB3640" s="7">
        <v>1665.5505158861224</v>
      </c>
      <c r="AC3640" s="7">
        <v>2371.1050000000005</v>
      </c>
      <c r="AD3640" s="7">
        <v>2586.6600000000003</v>
      </c>
      <c r="AE3640" s="4">
        <v>1316</v>
      </c>
      <c r="AF3640" s="4">
        <v>1476</v>
      </c>
      <c r="AG3640" s="4">
        <v>1750</v>
      </c>
      <c r="AH3640" s="4">
        <v>2452</v>
      </c>
      <c r="AI3640" s="4">
        <v>2841</v>
      </c>
      <c r="AJ3640" s="4">
        <v>3267</v>
      </c>
      <c r="AK3640" s="4">
        <v>2205.9023005263871</v>
      </c>
      <c r="AL3640" s="8">
        <v>1.0658433215248209</v>
      </c>
      <c r="AM3640" s="4">
        <v>1836.908789527369</v>
      </c>
      <c r="AN3640" s="8">
        <v>0.89466032368249837</v>
      </c>
      <c r="AO3640" s="4">
        <v>1467.9152785283513</v>
      </c>
      <c r="AP3640" s="8">
        <v>0.72347732584017621</v>
      </c>
    </row>
    <row r="3641" spans="1:42" x14ac:dyDescent="0.25">
      <c r="A3641" s="2" t="s">
        <v>10552</v>
      </c>
      <c r="B3641" t="s">
        <v>10542</v>
      </c>
      <c r="C3641" t="s">
        <v>14</v>
      </c>
      <c r="D3641" t="s">
        <v>10541</v>
      </c>
      <c r="E3641" s="3" t="s">
        <v>10523</v>
      </c>
      <c r="F3641" t="s">
        <v>10553</v>
      </c>
      <c r="G3641">
        <v>101</v>
      </c>
      <c r="H3641">
        <v>0</v>
      </c>
      <c r="I3641">
        <v>7</v>
      </c>
      <c r="J3641">
        <v>45</v>
      </c>
      <c r="K3641">
        <v>43</v>
      </c>
      <c r="L3641">
        <v>6</v>
      </c>
      <c r="M3641">
        <v>0</v>
      </c>
      <c r="N3641" s="2">
        <v>211.23184818481846</v>
      </c>
      <c r="O3641" s="2">
        <v>454.15589067986804</v>
      </c>
      <c r="P3641" s="2">
        <v>357.49</v>
      </c>
      <c r="Q3641" s="4">
        <v>1022.8777388646865</v>
      </c>
      <c r="R3641" s="5">
        <v>4.8000000000000001E-2</v>
      </c>
      <c r="S3641" s="6">
        <v>1071.9758703301916</v>
      </c>
      <c r="T3641" s="4">
        <v>85.278350515463913</v>
      </c>
      <c r="U3641" s="7">
        <v>1157.2542208456555</v>
      </c>
      <c r="V3641" s="8">
        <v>0.55246958984237016</v>
      </c>
      <c r="W3641" s="7">
        <v>673.47348689194632</v>
      </c>
      <c r="X3641" s="7">
        <v>755.35476189400663</v>
      </c>
      <c r="Y3641" s="7">
        <v>895.57644533503503</v>
      </c>
      <c r="Z3641" s="7">
        <v>1254.8305394065749</v>
      </c>
      <c r="AA3641" s="7">
        <v>1453.9043892553341</v>
      </c>
      <c r="AB3641" s="7">
        <v>1671.9132839483195</v>
      </c>
      <c r="AC3641" s="7">
        <v>2304.1623762376239</v>
      </c>
      <c r="AD3641" s="7">
        <v>2513.6316831683166</v>
      </c>
      <c r="AE3641" s="4">
        <v>1316</v>
      </c>
      <c r="AF3641" s="4">
        <v>1476</v>
      </c>
      <c r="AG3641" s="4">
        <v>1750</v>
      </c>
      <c r="AH3641" s="4">
        <v>2452</v>
      </c>
      <c r="AI3641" s="4">
        <v>2841</v>
      </c>
      <c r="AJ3641" s="4">
        <v>3267</v>
      </c>
      <c r="AK3641" s="4">
        <v>2146.6459474422877</v>
      </c>
      <c r="AL3641" s="8">
        <v>1.0655137645995203</v>
      </c>
      <c r="AM3641" s="4">
        <v>1788.4225884049222</v>
      </c>
      <c r="AN3641" s="8">
        <v>0.89449903968047018</v>
      </c>
      <c r="AO3641" s="4">
        <v>1430.1992293675569</v>
      </c>
      <c r="AP3641" s="8">
        <v>0.72348431476142017</v>
      </c>
    </row>
    <row r="3642" spans="1:42" x14ac:dyDescent="0.25">
      <c r="A3642" s="2" t="s">
        <v>10554</v>
      </c>
      <c r="B3642" t="s">
        <v>10542</v>
      </c>
      <c r="C3642" t="s">
        <v>14</v>
      </c>
      <c r="D3642" t="s">
        <v>10541</v>
      </c>
      <c r="E3642" s="3" t="s">
        <v>10523</v>
      </c>
      <c r="F3642" t="s">
        <v>10555</v>
      </c>
      <c r="G3642">
        <v>325</v>
      </c>
      <c r="H3642">
        <v>0</v>
      </c>
      <c r="I3642">
        <v>35</v>
      </c>
      <c r="J3642">
        <v>156</v>
      </c>
      <c r="K3642">
        <v>91</v>
      </c>
      <c r="L3642">
        <v>43</v>
      </c>
      <c r="M3642">
        <v>0</v>
      </c>
      <c r="N3642" s="2">
        <v>283.11282051282052</v>
      </c>
      <c r="O3642" s="2">
        <v>631.51289810256412</v>
      </c>
      <c r="P3642" s="2">
        <v>272.97000000000003</v>
      </c>
      <c r="Q3642" s="4">
        <v>1187.5957186153846</v>
      </c>
      <c r="R3642" s="5">
        <v>4.8000000000000001E-2</v>
      </c>
      <c r="S3642" s="6">
        <v>1244.600313108923</v>
      </c>
      <c r="T3642" s="4">
        <v>88.784511784511778</v>
      </c>
      <c r="U3642" s="7">
        <v>1333.3848248934348</v>
      </c>
      <c r="V3642" s="8">
        <v>0.64683459051782033</v>
      </c>
      <c r="W3642" s="7">
        <v>794.55419232140434</v>
      </c>
      <c r="X3642" s="7">
        <v>891.15652573434102</v>
      </c>
      <c r="Y3642" s="7">
        <v>1056.5880217039951</v>
      </c>
      <c r="Z3642" s="7">
        <v>1480.430759553255</v>
      </c>
      <c r="AA3642" s="7">
        <v>1715.2951826634571</v>
      </c>
      <c r="AB3642" s="7">
        <v>1972.4988953754009</v>
      </c>
      <c r="AC3642" s="7">
        <v>2267.5400000000004</v>
      </c>
      <c r="AD3642" s="7">
        <v>2473.6799999999998</v>
      </c>
      <c r="AE3642" s="4">
        <v>1316</v>
      </c>
      <c r="AF3642" s="4">
        <v>1476</v>
      </c>
      <c r="AG3642" s="4">
        <v>1750</v>
      </c>
      <c r="AH3642" s="4">
        <v>2452</v>
      </c>
      <c r="AI3642" s="4">
        <v>2841</v>
      </c>
      <c r="AJ3642" s="4">
        <v>3267</v>
      </c>
      <c r="AK3642" s="4">
        <v>2155.0838217195083</v>
      </c>
      <c r="AL3642" s="8">
        <v>1.0885167039410206</v>
      </c>
      <c r="AM3642" s="4">
        <v>1852.6286835851699</v>
      </c>
      <c r="AN3642" s="8">
        <v>0.94179353612577943</v>
      </c>
      <c r="AO3642" s="4">
        <v>1547.0554512432611</v>
      </c>
      <c r="AP3642" s="8">
        <v>0.79355775833306141</v>
      </c>
    </row>
    <row r="3643" spans="1:42" x14ac:dyDescent="0.25">
      <c r="A3643" s="2" t="s">
        <v>10556</v>
      </c>
      <c r="B3643" t="s">
        <v>10542</v>
      </c>
      <c r="C3643" t="s">
        <v>14</v>
      </c>
      <c r="D3643" t="s">
        <v>10541</v>
      </c>
      <c r="E3643" s="3" t="s">
        <v>10523</v>
      </c>
      <c r="F3643" t="s">
        <v>10557</v>
      </c>
      <c r="G3643">
        <v>314</v>
      </c>
      <c r="H3643">
        <v>0</v>
      </c>
      <c r="I3643">
        <v>25</v>
      </c>
      <c r="J3643">
        <v>186</v>
      </c>
      <c r="K3643">
        <v>83</v>
      </c>
      <c r="L3643">
        <v>20</v>
      </c>
      <c r="M3643">
        <v>0</v>
      </c>
      <c r="N3643" s="2">
        <v>279.80997876857748</v>
      </c>
      <c r="O3643" s="2">
        <v>558.72606950318459</v>
      </c>
      <c r="P3643" s="2">
        <v>279.54000000000002</v>
      </c>
      <c r="Q3643" s="4">
        <v>1118.0760482717621</v>
      </c>
      <c r="R3643" s="5">
        <v>4.8000000000000001E-2</v>
      </c>
      <c r="S3643" s="6">
        <v>1171.7436985888069</v>
      </c>
      <c r="T3643" s="4">
        <v>90.006666666666661</v>
      </c>
      <c r="U3643" s="7">
        <v>1261.7503652554735</v>
      </c>
      <c r="V3643" s="8">
        <v>0.63620798330306694</v>
      </c>
      <c r="W3643" s="7">
        <v>777.5246944221326</v>
      </c>
      <c r="X3643" s="7">
        <v>872.05657216342536</v>
      </c>
      <c r="Y3643" s="7">
        <v>1033.9424127953891</v>
      </c>
      <c r="Z3643" s="7">
        <v>1448.701026385311</v>
      </c>
      <c r="AA3643" s="7">
        <v>1678.531654143829</v>
      </c>
      <c r="AB3643" s="7">
        <v>1930.2227786300207</v>
      </c>
      <c r="AC3643" s="7">
        <v>2181.5592356687898</v>
      </c>
      <c r="AD3643" s="7">
        <v>2379.8828025477706</v>
      </c>
      <c r="AE3643" s="4">
        <v>1316</v>
      </c>
      <c r="AF3643" s="4">
        <v>1476</v>
      </c>
      <c r="AG3643" s="4">
        <v>1750</v>
      </c>
      <c r="AH3643" s="4">
        <v>2452</v>
      </c>
      <c r="AI3643" s="4">
        <v>2841</v>
      </c>
      <c r="AJ3643" s="4">
        <v>3267</v>
      </c>
      <c r="AK3643" s="4">
        <v>2068.1355318201381</v>
      </c>
      <c r="AL3643" s="8">
        <v>1.0881925090646063</v>
      </c>
      <c r="AM3643" s="4">
        <v>1769.3382540763612</v>
      </c>
      <c r="AN3643" s="8">
        <v>0.93753100047742666</v>
      </c>
      <c r="AO3643" s="4">
        <v>1470.540976332584</v>
      </c>
      <c r="AP3643" s="8">
        <v>0.7868694918902468</v>
      </c>
    </row>
    <row r="3644" spans="1:42" x14ac:dyDescent="0.25">
      <c r="A3644" s="2" t="s">
        <v>10558</v>
      </c>
      <c r="B3644" t="s">
        <v>10542</v>
      </c>
      <c r="C3644" t="s">
        <v>14</v>
      </c>
      <c r="D3644" t="s">
        <v>10541</v>
      </c>
      <c r="E3644" s="3" t="s">
        <v>10523</v>
      </c>
      <c r="F3644" t="s">
        <v>2272</v>
      </c>
      <c r="G3644">
        <v>292</v>
      </c>
      <c r="H3644">
        <v>0</v>
      </c>
      <c r="I3644">
        <v>0</v>
      </c>
      <c r="J3644">
        <v>63</v>
      </c>
      <c r="K3644">
        <v>162</v>
      </c>
      <c r="L3644">
        <v>66</v>
      </c>
      <c r="M3644">
        <v>1</v>
      </c>
      <c r="N3644" s="2">
        <v>194.4126712328767</v>
      </c>
      <c r="O3644" s="2">
        <v>501.53686548515998</v>
      </c>
      <c r="P3644" s="2">
        <v>303.82</v>
      </c>
      <c r="Q3644" s="4">
        <v>999.76953671803676</v>
      </c>
      <c r="R3644" s="5">
        <v>4.8000000000000001E-2</v>
      </c>
      <c r="S3644" s="6">
        <v>1047.7584744805026</v>
      </c>
      <c r="T3644" s="4">
        <v>160.76408450704224</v>
      </c>
      <c r="U3644" s="7">
        <v>1208.5225589875449</v>
      </c>
      <c r="V3644" s="8">
        <v>0.50539219964333992</v>
      </c>
      <c r="W3644" s="7">
        <v>576.62151717883739</v>
      </c>
      <c r="X3644" s="7">
        <v>646.72747671425827</v>
      </c>
      <c r="Y3644" s="7">
        <v>766.78393241866672</v>
      </c>
      <c r="Z3644" s="7">
        <v>1074.3738298803262</v>
      </c>
      <c r="AA3644" s="7">
        <v>1244.8189440008184</v>
      </c>
      <c r="AB3644" s="7">
        <v>1431.4760612638765</v>
      </c>
      <c r="AC3644" s="7">
        <v>2630.3825342465752</v>
      </c>
      <c r="AD3644" s="7">
        <v>2869.5082191780821</v>
      </c>
      <c r="AE3644" s="4">
        <v>1316</v>
      </c>
      <c r="AF3644" s="4">
        <v>1476</v>
      </c>
      <c r="AG3644" s="4">
        <v>1750</v>
      </c>
      <c r="AH3644" s="4">
        <v>2452</v>
      </c>
      <c r="AI3644" s="4">
        <v>2841</v>
      </c>
      <c r="AJ3644" s="4">
        <v>3267</v>
      </c>
      <c r="AK3644" s="4">
        <v>2372.3513665762971</v>
      </c>
      <c r="AL3644" s="8">
        <v>1.0593238663629563</v>
      </c>
      <c r="AM3644" s="4">
        <v>1932.505635231511</v>
      </c>
      <c r="AN3644" s="8">
        <v>0.8753847251239999</v>
      </c>
      <c r="AO3644" s="4">
        <v>1487.6042058252895</v>
      </c>
      <c r="AP3644" s="8">
        <v>0.68933134088229653</v>
      </c>
    </row>
    <row r="3645" spans="1:42" x14ac:dyDescent="0.25">
      <c r="A3645" s="2" t="s">
        <v>10559</v>
      </c>
      <c r="B3645" t="s">
        <v>10542</v>
      </c>
      <c r="C3645" t="s">
        <v>14</v>
      </c>
      <c r="D3645" t="s">
        <v>10541</v>
      </c>
      <c r="E3645" s="3" t="s">
        <v>10523</v>
      </c>
      <c r="F3645" t="s">
        <v>10560</v>
      </c>
      <c r="G3645">
        <v>76</v>
      </c>
      <c r="H3645">
        <v>0</v>
      </c>
      <c r="I3645">
        <v>0</v>
      </c>
      <c r="J3645">
        <v>62</v>
      </c>
      <c r="K3645">
        <v>14</v>
      </c>
      <c r="L3645">
        <v>0</v>
      </c>
      <c r="M3645">
        <v>0</v>
      </c>
      <c r="N3645" s="2">
        <v>281.83333333333331</v>
      </c>
      <c r="O3645" s="2">
        <v>378.47590894298258</v>
      </c>
      <c r="P3645" s="2">
        <v>299.75</v>
      </c>
      <c r="Q3645" s="4">
        <v>960.0592422763159</v>
      </c>
      <c r="R3645" s="5">
        <v>4.8000000000000001E-2</v>
      </c>
      <c r="S3645" s="6">
        <v>1006.1420859055791</v>
      </c>
      <c r="T3645" s="4">
        <v>87.986111111111114</v>
      </c>
      <c r="U3645" s="7">
        <v>1094.1281970166901</v>
      </c>
      <c r="V3645" s="8">
        <v>0.5821949685864708</v>
      </c>
      <c r="W3645" s="7">
        <v>704.55587744652576</v>
      </c>
      <c r="X3645" s="7">
        <v>790.21616649777513</v>
      </c>
      <c r="Y3645" s="7">
        <v>936.90941149803962</v>
      </c>
      <c r="Z3645" s="7">
        <v>1312.7439297103963</v>
      </c>
      <c r="AA3645" s="7">
        <v>1521.0055074662459</v>
      </c>
      <c r="AB3645" s="7">
        <v>1749.0760270651972</v>
      </c>
      <c r="AC3645" s="7">
        <v>2067.2473684210527</v>
      </c>
      <c r="AD3645" s="7">
        <v>2255.1789473684207</v>
      </c>
      <c r="AE3645" s="4">
        <v>1316</v>
      </c>
      <c r="AF3645" s="4">
        <v>1476</v>
      </c>
      <c r="AG3645" s="4">
        <v>1750</v>
      </c>
      <c r="AH3645" s="4">
        <v>2452</v>
      </c>
      <c r="AI3645" s="4">
        <v>2841</v>
      </c>
      <c r="AJ3645" s="4">
        <v>3267</v>
      </c>
      <c r="AK3645" s="4">
        <v>1947.3932238200086</v>
      </c>
      <c r="AL3645" s="8">
        <v>1.083042746903724</v>
      </c>
      <c r="AM3645" s="4">
        <v>1629.0288683489516</v>
      </c>
      <c r="AN3645" s="8">
        <v>0.91363835129641791</v>
      </c>
      <c r="AO3645" s="4">
        <v>1310.6645128778944</v>
      </c>
      <c r="AP3645" s="8">
        <v>0.74423395568911155</v>
      </c>
    </row>
    <row r="3646" spans="1:42" x14ac:dyDescent="0.25">
      <c r="A3646" s="2" t="s">
        <v>10561</v>
      </c>
      <c r="B3646" t="s">
        <v>10542</v>
      </c>
      <c r="C3646" t="s">
        <v>14</v>
      </c>
      <c r="D3646" t="s">
        <v>10541</v>
      </c>
      <c r="E3646" s="3" t="s">
        <v>10523</v>
      </c>
      <c r="F3646" t="s">
        <v>10562</v>
      </c>
      <c r="G3646">
        <v>20</v>
      </c>
      <c r="H3646">
        <v>0</v>
      </c>
      <c r="I3646">
        <v>10</v>
      </c>
      <c r="J3646">
        <v>8</v>
      </c>
      <c r="K3646">
        <v>2</v>
      </c>
      <c r="L3646">
        <v>0</v>
      </c>
      <c r="M3646">
        <v>0</v>
      </c>
      <c r="N3646" s="2">
        <v>157.17083333333332</v>
      </c>
      <c r="O3646" s="2">
        <v>400.3050893333334</v>
      </c>
      <c r="P3646" s="2">
        <v>238.61</v>
      </c>
      <c r="Q3646" s="4">
        <v>796.08592266666676</v>
      </c>
      <c r="R3646" s="5">
        <v>4.8000000000000001E-2</v>
      </c>
      <c r="S3646" s="6">
        <v>834.2980469546668</v>
      </c>
      <c r="T3646" s="4">
        <v>71.5</v>
      </c>
      <c r="U3646" s="7">
        <v>905.7980469546668</v>
      </c>
      <c r="V3646" s="8">
        <v>0.53814047466413184</v>
      </c>
      <c r="W3646" s="7">
        <v>652.29101104583026</v>
      </c>
      <c r="X3646" s="7">
        <v>731.59690904532329</v>
      </c>
      <c r="Y3646" s="7">
        <v>867.4082593694551</v>
      </c>
      <c r="Z3646" s="7">
        <v>1215.3628868422309</v>
      </c>
      <c r="AA3646" s="7">
        <v>1408.1753513534982</v>
      </c>
      <c r="AB3646" s="7">
        <v>1619.3273047771484</v>
      </c>
      <c r="AC3646" s="7">
        <v>1851.5200000000002</v>
      </c>
      <c r="AD3646" s="7">
        <v>2019.84</v>
      </c>
      <c r="AE3646" s="4">
        <v>1316</v>
      </c>
      <c r="AF3646" s="4">
        <v>1476</v>
      </c>
      <c r="AG3646" s="4">
        <v>1750</v>
      </c>
      <c r="AH3646" s="4">
        <v>2452</v>
      </c>
      <c r="AI3646" s="4">
        <v>2841</v>
      </c>
      <c r="AJ3646" s="4">
        <v>3267</v>
      </c>
      <c r="AK3646" s="4">
        <v>1725.031797734217</v>
      </c>
      <c r="AL3646" s="8">
        <v>1.0673311535968495</v>
      </c>
      <c r="AM3646" s="4">
        <v>1428.120547474367</v>
      </c>
      <c r="AN3646" s="8">
        <v>0.89093426061927694</v>
      </c>
      <c r="AO3646" s="4">
        <v>1131.2092972145169</v>
      </c>
      <c r="AP3646" s="8">
        <v>0.71453736764170439</v>
      </c>
    </row>
    <row r="3647" spans="1:42" x14ac:dyDescent="0.25">
      <c r="A3647" s="2" t="s">
        <v>10563</v>
      </c>
      <c r="B3647" t="s">
        <v>10542</v>
      </c>
      <c r="C3647" t="s">
        <v>14</v>
      </c>
      <c r="D3647" t="s">
        <v>10541</v>
      </c>
      <c r="E3647" s="3" t="s">
        <v>10523</v>
      </c>
      <c r="F3647" t="s">
        <v>269</v>
      </c>
      <c r="G3647">
        <v>48</v>
      </c>
      <c r="H3647">
        <v>0</v>
      </c>
      <c r="I3647">
        <v>0</v>
      </c>
      <c r="J3647">
        <v>13</v>
      </c>
      <c r="K3647">
        <v>30</v>
      </c>
      <c r="L3647">
        <v>5</v>
      </c>
      <c r="M3647">
        <v>0</v>
      </c>
      <c r="N3647" s="2">
        <v>199.52604166666666</v>
      </c>
      <c r="O3647" s="2">
        <v>611.70312368750001</v>
      </c>
      <c r="P3647" s="2">
        <v>216.64</v>
      </c>
      <c r="Q3647" s="4">
        <v>1027.8691653541666</v>
      </c>
      <c r="R3647" s="5">
        <v>4.8000000000000001E-2</v>
      </c>
      <c r="S3647" s="6">
        <v>1077.2068852911666</v>
      </c>
      <c r="T3647" s="4">
        <v>187.79166666666666</v>
      </c>
      <c r="U3647" s="7">
        <v>1264.9985519578333</v>
      </c>
      <c r="V3647" s="8">
        <v>0.54942705057210328</v>
      </c>
      <c r="W3647" s="7">
        <v>615.70831588537669</v>
      </c>
      <c r="X3647" s="7">
        <v>690.56646979241339</v>
      </c>
      <c r="Y3647" s="7">
        <v>818.76105835821375</v>
      </c>
      <c r="Z3647" s="7">
        <v>1147.2012086253374</v>
      </c>
      <c r="AA3647" s="7">
        <v>1329.2000953118202</v>
      </c>
      <c r="AB3647" s="7">
        <v>1528.5099300893053</v>
      </c>
      <c r="AC3647" s="7">
        <v>2532.635416666667</v>
      </c>
      <c r="AD3647" s="7">
        <v>2762.875</v>
      </c>
      <c r="AE3647" s="4">
        <v>1316</v>
      </c>
      <c r="AF3647" s="4">
        <v>1476</v>
      </c>
      <c r="AG3647" s="4">
        <v>1750</v>
      </c>
      <c r="AH3647" s="4">
        <v>2452</v>
      </c>
      <c r="AI3647" s="4">
        <v>2841</v>
      </c>
      <c r="AJ3647" s="4">
        <v>3267</v>
      </c>
      <c r="AK3647" s="4">
        <v>2262.8168904186764</v>
      </c>
      <c r="AL3647" s="8">
        <v>1.064373259196457</v>
      </c>
      <c r="AM3647" s="4">
        <v>1849.2320049090802</v>
      </c>
      <c r="AN3647" s="8">
        <v>0.88474086083912451</v>
      </c>
      <c r="AO3647" s="4">
        <v>1463.2194451001233</v>
      </c>
      <c r="AP3647" s="8">
        <v>0.7170839557056139</v>
      </c>
    </row>
    <row r="3648" spans="1:42" x14ac:dyDescent="0.25">
      <c r="A3648" s="2" t="s">
        <v>10566</v>
      </c>
      <c r="B3648" t="s">
        <v>9535</v>
      </c>
      <c r="C3648" t="s">
        <v>14</v>
      </c>
      <c r="D3648" t="s">
        <v>10564</v>
      </c>
      <c r="E3648" s="3" t="s">
        <v>10565</v>
      </c>
      <c r="F3648" t="s">
        <v>9562</v>
      </c>
      <c r="G3648">
        <v>609</v>
      </c>
      <c r="H3648">
        <v>0</v>
      </c>
      <c r="I3648">
        <v>217</v>
      </c>
      <c r="J3648">
        <v>315</v>
      </c>
      <c r="K3648">
        <v>73</v>
      </c>
      <c r="L3648">
        <v>4</v>
      </c>
      <c r="M3648">
        <v>0</v>
      </c>
      <c r="N3648" s="2">
        <v>260.7710727969349</v>
      </c>
      <c r="O3648" s="2">
        <v>466.73908772030654</v>
      </c>
      <c r="P3648" s="2">
        <v>297.69</v>
      </c>
      <c r="Q3648" s="4">
        <v>1025.2001605172416</v>
      </c>
      <c r="R3648" s="5">
        <v>4.4999999999999998E-2</v>
      </c>
      <c r="S3648" s="6">
        <v>1071.3341677405174</v>
      </c>
      <c r="T3648" s="4">
        <v>0</v>
      </c>
      <c r="U3648" s="7">
        <v>1071.3341677405174</v>
      </c>
      <c r="V3648" s="8">
        <v>0.84248637137744153</v>
      </c>
      <c r="W3648" s="7">
        <v>811.31437563647626</v>
      </c>
      <c r="X3648" s="7">
        <v>904.83036285937214</v>
      </c>
      <c r="Y3648" s="7">
        <v>1112.9244965896003</v>
      </c>
      <c r="Z3648" s="7">
        <v>1361.4579761459454</v>
      </c>
      <c r="AA3648" s="7">
        <v>1534.1676822783211</v>
      </c>
      <c r="AB3648" s="7">
        <v>1764.1664616643627</v>
      </c>
      <c r="AC3648" s="7">
        <v>1398.7972085385879</v>
      </c>
      <c r="AD3648" s="7">
        <v>1525.9605911330048</v>
      </c>
      <c r="AE3648" s="4">
        <v>963</v>
      </c>
      <c r="AF3648" s="4">
        <v>1074</v>
      </c>
      <c r="AG3648" s="4">
        <v>1321</v>
      </c>
      <c r="AH3648" s="4">
        <v>1616</v>
      </c>
      <c r="AI3648" s="4">
        <v>1821</v>
      </c>
      <c r="AJ3648" s="4">
        <v>2094</v>
      </c>
      <c r="AK3648" s="4">
        <v>1432.5268346554174</v>
      </c>
      <c r="AL3648" s="8">
        <v>1.1265246373827669</v>
      </c>
      <c r="AM3648" s="4">
        <v>1311.9095754484345</v>
      </c>
      <c r="AN3648" s="8">
        <v>1.0316724427131054</v>
      </c>
      <c r="AO3648" s="4">
        <v>1191.2923162414513</v>
      </c>
      <c r="AP3648" s="8">
        <v>0.93682024804344377</v>
      </c>
    </row>
    <row r="3649" spans="1:42" x14ac:dyDescent="0.25">
      <c r="A3649" s="2" t="s">
        <v>10567</v>
      </c>
      <c r="B3649" t="s">
        <v>9535</v>
      </c>
      <c r="C3649" t="s">
        <v>14</v>
      </c>
      <c r="D3649" t="s">
        <v>10564</v>
      </c>
      <c r="E3649" s="3" t="s">
        <v>10565</v>
      </c>
      <c r="F3649" t="s">
        <v>10568</v>
      </c>
      <c r="G3649">
        <v>446</v>
      </c>
      <c r="H3649">
        <v>4</v>
      </c>
      <c r="I3649">
        <v>176</v>
      </c>
      <c r="J3649">
        <v>36</v>
      </c>
      <c r="K3649">
        <v>171</v>
      </c>
      <c r="L3649">
        <v>42</v>
      </c>
      <c r="M3649">
        <v>17</v>
      </c>
      <c r="N3649" s="2">
        <v>296.72720478325863</v>
      </c>
      <c r="O3649" s="2">
        <v>526.8079116136023</v>
      </c>
      <c r="P3649" s="2">
        <v>340.83</v>
      </c>
      <c r="Q3649" s="4">
        <v>1164.3651163968609</v>
      </c>
      <c r="R3649" s="5">
        <v>4.4999999999999998E-2</v>
      </c>
      <c r="S3649" s="6">
        <v>1216.7615466347195</v>
      </c>
      <c r="T3649" s="4">
        <v>0</v>
      </c>
      <c r="U3649" s="7">
        <v>1216.7615466347195</v>
      </c>
      <c r="V3649" s="8">
        <v>0.86296791879609203</v>
      </c>
      <c r="W3649" s="7">
        <v>831.03810580063669</v>
      </c>
      <c r="X3649" s="7">
        <v>926.82754478700281</v>
      </c>
      <c r="Y3649" s="7">
        <v>1139.9806207296376</v>
      </c>
      <c r="Z3649" s="7">
        <v>1394.5561567744846</v>
      </c>
      <c r="AA3649" s="7">
        <v>1571.4645801276836</v>
      </c>
      <c r="AB3649" s="7">
        <v>1807.0548219590169</v>
      </c>
      <c r="AC3649" s="7">
        <v>1550.970403587444</v>
      </c>
      <c r="AD3649" s="7">
        <v>1691.9677130044843</v>
      </c>
      <c r="AE3649" s="4">
        <v>963</v>
      </c>
      <c r="AF3649" s="4">
        <v>1074</v>
      </c>
      <c r="AG3649" s="4">
        <v>1321</v>
      </c>
      <c r="AH3649" s="4">
        <v>1616</v>
      </c>
      <c r="AI3649" s="4">
        <v>1821</v>
      </c>
      <c r="AJ3649" s="4">
        <v>2094</v>
      </c>
      <c r="AK3649" s="4">
        <v>1592.891215919153</v>
      </c>
      <c r="AL3649" s="8">
        <v>1.1297316399192527</v>
      </c>
      <c r="AM3649" s="4">
        <v>1467.2019997492921</v>
      </c>
      <c r="AN3649" s="8">
        <v>1.0405886508157525</v>
      </c>
      <c r="AO3649" s="4">
        <v>1341.5127835794317</v>
      </c>
      <c r="AP3649" s="8">
        <v>0.95144566171225253</v>
      </c>
    </row>
    <row r="3650" spans="1:42" x14ac:dyDescent="0.25">
      <c r="A3650" s="2" t="s">
        <v>10569</v>
      </c>
      <c r="B3650" t="s">
        <v>9535</v>
      </c>
      <c r="C3650" t="s">
        <v>14</v>
      </c>
      <c r="D3650" t="s">
        <v>10564</v>
      </c>
      <c r="E3650" s="3" t="s">
        <v>10565</v>
      </c>
      <c r="F3650" t="s">
        <v>10570</v>
      </c>
      <c r="G3650">
        <v>308</v>
      </c>
      <c r="H3650">
        <v>4</v>
      </c>
      <c r="I3650">
        <v>296</v>
      </c>
      <c r="J3650">
        <v>8</v>
      </c>
      <c r="K3650">
        <v>0</v>
      </c>
      <c r="L3650">
        <v>0</v>
      </c>
      <c r="M3650">
        <v>0</v>
      </c>
      <c r="N3650" s="2">
        <v>258.89556277056278</v>
      </c>
      <c r="O3650" s="2">
        <v>486.42148070779223</v>
      </c>
      <c r="P3650" s="2">
        <v>269.45</v>
      </c>
      <c r="Q3650" s="4">
        <v>1014.7670434783549</v>
      </c>
      <c r="R3650" s="5">
        <v>4.4999999999999998E-2</v>
      </c>
      <c r="S3650" s="6">
        <v>1060.4315604348808</v>
      </c>
      <c r="T3650" s="4">
        <v>0</v>
      </c>
      <c r="U3650" s="7">
        <v>1060.4315604348808</v>
      </c>
      <c r="V3650" s="8">
        <v>0.98281472482861076</v>
      </c>
      <c r="W3650" s="7">
        <v>946.45058000995232</v>
      </c>
      <c r="X3650" s="7">
        <v>1055.5430144659281</v>
      </c>
      <c r="Y3650" s="7">
        <v>1298.2982514985949</v>
      </c>
      <c r="Z3650" s="7">
        <v>1588.2285953230351</v>
      </c>
      <c r="AA3650" s="7">
        <v>1789.7056139129004</v>
      </c>
      <c r="AB3650" s="7">
        <v>2058.0140337911112</v>
      </c>
      <c r="AC3650" s="7">
        <v>1186.8714285714289</v>
      </c>
      <c r="AD3650" s="7">
        <v>1294.7688311688312</v>
      </c>
      <c r="AE3650" s="4">
        <v>963</v>
      </c>
      <c r="AF3650" s="4">
        <v>1074</v>
      </c>
      <c r="AG3650" s="4">
        <v>1321</v>
      </c>
      <c r="AH3650" s="4">
        <v>1616</v>
      </c>
      <c r="AI3650" s="4">
        <v>1821</v>
      </c>
      <c r="AJ3650" s="4">
        <v>2094</v>
      </c>
      <c r="AK3650" s="4">
        <v>1240.1609342538998</v>
      </c>
      <c r="AL3650" s="8">
        <v>1.1493890533040079</v>
      </c>
      <c r="AM3650" s="4">
        <v>1179.8185813110522</v>
      </c>
      <c r="AN3650" s="8">
        <v>1.0934633762346506</v>
      </c>
      <c r="AO3650" s="4">
        <v>1120.1250708729665</v>
      </c>
      <c r="AP3650" s="8">
        <v>1.0381390505316308</v>
      </c>
    </row>
    <row r="3651" spans="1:42" x14ac:dyDescent="0.25">
      <c r="A3651" s="2" t="s">
        <v>10571</v>
      </c>
      <c r="B3651" t="s">
        <v>9535</v>
      </c>
      <c r="C3651" t="s">
        <v>14</v>
      </c>
      <c r="D3651" t="s">
        <v>10564</v>
      </c>
      <c r="E3651" s="3" t="s">
        <v>10565</v>
      </c>
      <c r="F3651" t="s">
        <v>10572</v>
      </c>
      <c r="G3651">
        <v>477</v>
      </c>
      <c r="H3651">
        <v>0</v>
      </c>
      <c r="I3651">
        <v>218</v>
      </c>
      <c r="J3651">
        <v>155</v>
      </c>
      <c r="K3651">
        <v>94</v>
      </c>
      <c r="L3651">
        <v>10</v>
      </c>
      <c r="M3651">
        <v>0</v>
      </c>
      <c r="N3651" s="2">
        <v>272.12264150943395</v>
      </c>
      <c r="O3651" s="2">
        <v>469.22237307686942</v>
      </c>
      <c r="P3651" s="2">
        <v>283.72000000000003</v>
      </c>
      <c r="Q3651" s="4">
        <v>1025.0650145863033</v>
      </c>
      <c r="R3651" s="5">
        <v>4.4999999999999998E-2</v>
      </c>
      <c r="S3651" s="6">
        <v>1071.1929402426867</v>
      </c>
      <c r="T3651" s="4">
        <v>0</v>
      </c>
      <c r="U3651" s="7">
        <v>1071.1929402426867</v>
      </c>
      <c r="V3651" s="8">
        <v>0.83901181196050845</v>
      </c>
      <c r="W3651" s="7">
        <v>807.96837491796953</v>
      </c>
      <c r="X3651" s="7">
        <v>901.09868604558596</v>
      </c>
      <c r="Y3651" s="7">
        <v>1108.3346035998316</v>
      </c>
      <c r="Z3651" s="7">
        <v>1355.8430881281815</v>
      </c>
      <c r="AA3651" s="7">
        <v>1527.8405095800856</v>
      </c>
      <c r="AB3651" s="7">
        <v>1756.8907342453047</v>
      </c>
      <c r="AC3651" s="7">
        <v>1404.4048218029352</v>
      </c>
      <c r="AD3651" s="7">
        <v>1532.0779874213836</v>
      </c>
      <c r="AE3651" s="4">
        <v>963</v>
      </c>
      <c r="AF3651" s="4">
        <v>1074</v>
      </c>
      <c r="AG3651" s="4">
        <v>1321</v>
      </c>
      <c r="AH3651" s="4">
        <v>1616</v>
      </c>
      <c r="AI3651" s="4">
        <v>1821</v>
      </c>
      <c r="AJ3651" s="4">
        <v>2094</v>
      </c>
      <c r="AK3651" s="4">
        <v>1440.2640016465223</v>
      </c>
      <c r="AL3651" s="8">
        <v>1.1280867006546642</v>
      </c>
      <c r="AM3651" s="4">
        <v>1317.2403145119106</v>
      </c>
      <c r="AN3651" s="8">
        <v>1.0317284044232791</v>
      </c>
      <c r="AO3651" s="4">
        <v>1194.2166273772987</v>
      </c>
      <c r="AP3651" s="8">
        <v>0.9353701081918937</v>
      </c>
    </row>
    <row r="3652" spans="1:42" x14ac:dyDescent="0.25">
      <c r="A3652" s="2" t="s">
        <v>10573</v>
      </c>
      <c r="B3652" t="s">
        <v>9535</v>
      </c>
      <c r="C3652" t="s">
        <v>14</v>
      </c>
      <c r="D3652" t="s">
        <v>10564</v>
      </c>
      <c r="E3652" s="3" t="s">
        <v>10565</v>
      </c>
      <c r="F3652" t="s">
        <v>10574</v>
      </c>
      <c r="G3652">
        <v>183</v>
      </c>
      <c r="H3652">
        <v>6</v>
      </c>
      <c r="I3652">
        <v>167</v>
      </c>
      <c r="J3652">
        <v>10</v>
      </c>
      <c r="K3652">
        <v>0</v>
      </c>
      <c r="L3652">
        <v>0</v>
      </c>
      <c r="M3652">
        <v>0</v>
      </c>
      <c r="N3652" s="2">
        <v>263.05646630236794</v>
      </c>
      <c r="O3652" s="2">
        <v>356.56444814571967</v>
      </c>
      <c r="P3652" s="2">
        <v>305.88</v>
      </c>
      <c r="Q3652" s="4">
        <v>925.50091444808766</v>
      </c>
      <c r="R3652" s="5">
        <v>4.4999999999999998E-2</v>
      </c>
      <c r="S3652" s="6">
        <v>967.14845559825153</v>
      </c>
      <c r="T3652" s="4">
        <v>0</v>
      </c>
      <c r="U3652" s="7">
        <v>967.14845559825153</v>
      </c>
      <c r="V3652" s="8">
        <v>0.89232032596815669</v>
      </c>
      <c r="W3652" s="7">
        <v>859.30447390733502</v>
      </c>
      <c r="X3652" s="7">
        <v>958.35203008980034</v>
      </c>
      <c r="Y3652" s="7">
        <v>1178.7551506039351</v>
      </c>
      <c r="Z3652" s="7">
        <v>1441.9896467645412</v>
      </c>
      <c r="AA3652" s="7">
        <v>1624.9153135880135</v>
      </c>
      <c r="AB3652" s="7">
        <v>1868.5187625773206</v>
      </c>
      <c r="AC3652" s="7">
        <v>1192.2437158469947</v>
      </c>
      <c r="AD3652" s="7">
        <v>1300.6295081967214</v>
      </c>
      <c r="AE3652" s="4">
        <v>963</v>
      </c>
      <c r="AF3652" s="4">
        <v>1074</v>
      </c>
      <c r="AG3652" s="4">
        <v>1321</v>
      </c>
      <c r="AH3652" s="4">
        <v>1616</v>
      </c>
      <c r="AI3652" s="4">
        <v>1821</v>
      </c>
      <c r="AJ3652" s="4">
        <v>2094</v>
      </c>
      <c r="AK3652" s="4">
        <v>1235.7128911055113</v>
      </c>
      <c r="AL3652" s="8">
        <v>1.1401059717478979</v>
      </c>
      <c r="AM3652" s="4">
        <v>1145.6455499292958</v>
      </c>
      <c r="AN3652" s="8">
        <v>1.057007127126643</v>
      </c>
      <c r="AO3652" s="4">
        <v>1055.5782087530808</v>
      </c>
      <c r="AP3652" s="8">
        <v>0.97390828250538841</v>
      </c>
    </row>
    <row r="3653" spans="1:42" x14ac:dyDescent="0.25">
      <c r="A3653" s="2" t="s">
        <v>10575</v>
      </c>
      <c r="B3653" t="s">
        <v>9535</v>
      </c>
      <c r="C3653" t="s">
        <v>14</v>
      </c>
      <c r="D3653" t="s">
        <v>10564</v>
      </c>
      <c r="E3653" s="3" t="s">
        <v>10565</v>
      </c>
      <c r="F3653" t="s">
        <v>10576</v>
      </c>
      <c r="G3653">
        <v>157</v>
      </c>
      <c r="H3653">
        <v>0</v>
      </c>
      <c r="I3653">
        <v>0</v>
      </c>
      <c r="J3653">
        <v>48</v>
      </c>
      <c r="K3653">
        <v>80</v>
      </c>
      <c r="L3653">
        <v>29</v>
      </c>
      <c r="M3653">
        <v>0</v>
      </c>
      <c r="N3653" s="2">
        <v>329.29299363057322</v>
      </c>
      <c r="O3653" s="2">
        <v>505.50660704670906</v>
      </c>
      <c r="P3653" s="2">
        <v>294.23</v>
      </c>
      <c r="Q3653" s="4">
        <v>1129.0296006772824</v>
      </c>
      <c r="R3653" s="5">
        <v>4.4999999999999998E-2</v>
      </c>
      <c r="S3653" s="6">
        <v>1179.8359327077601</v>
      </c>
      <c r="T3653" s="4">
        <v>76.785714285714292</v>
      </c>
      <c r="U3653" s="7">
        <v>1256.6216469934743</v>
      </c>
      <c r="V3653" s="8">
        <v>0.80363343983012203</v>
      </c>
      <c r="W3653" s="7">
        <v>726.60999727906642</v>
      </c>
      <c r="X3653" s="7">
        <v>810.3625514825726</v>
      </c>
      <c r="Y3653" s="7">
        <v>996.73084777325732</v>
      </c>
      <c r="Z3653" s="7">
        <v>1219.3164648005934</v>
      </c>
      <c r="AA3653" s="7">
        <v>1373.9946054467082</v>
      </c>
      <c r="AB3653" s="7">
        <v>1579.9806171364125</v>
      </c>
      <c r="AC3653" s="7">
        <v>1720.0426751592358</v>
      </c>
      <c r="AD3653" s="7">
        <v>1876.4101910828026</v>
      </c>
      <c r="AE3653" s="4">
        <v>963</v>
      </c>
      <c r="AF3653" s="4">
        <v>1074</v>
      </c>
      <c r="AG3653" s="4">
        <v>1321</v>
      </c>
      <c r="AH3653" s="4">
        <v>1616</v>
      </c>
      <c r="AI3653" s="4">
        <v>1821</v>
      </c>
      <c r="AJ3653" s="4">
        <v>2094</v>
      </c>
      <c r="AK3653" s="4">
        <v>1679.8777520732297</v>
      </c>
      <c r="AL3653" s="8">
        <v>1.1234196923724289</v>
      </c>
      <c r="AM3653" s="4">
        <v>1513.1971456180731</v>
      </c>
      <c r="AN3653" s="8">
        <v>1.0168242748583267</v>
      </c>
      <c r="AO3653" s="4">
        <v>1346.5165391629166</v>
      </c>
      <c r="AP3653" s="8">
        <v>0.91022885734422432</v>
      </c>
    </row>
    <row r="3654" spans="1:42" x14ac:dyDescent="0.25">
      <c r="A3654" s="2" t="s">
        <v>10577</v>
      </c>
      <c r="B3654" t="s">
        <v>9535</v>
      </c>
      <c r="C3654" t="s">
        <v>14</v>
      </c>
      <c r="D3654" t="s">
        <v>10564</v>
      </c>
      <c r="E3654" s="3" t="s">
        <v>10565</v>
      </c>
      <c r="F3654" t="s">
        <v>10578</v>
      </c>
      <c r="G3654">
        <v>160</v>
      </c>
      <c r="H3654">
        <v>0</v>
      </c>
      <c r="I3654">
        <v>156</v>
      </c>
      <c r="J3654">
        <v>4</v>
      </c>
      <c r="K3654">
        <v>0</v>
      </c>
      <c r="L3654">
        <v>0</v>
      </c>
      <c r="M3654">
        <v>0</v>
      </c>
      <c r="N3654" s="2">
        <v>262.30312499999997</v>
      </c>
      <c r="O3654" s="2">
        <v>338.85237204166668</v>
      </c>
      <c r="P3654" s="2">
        <v>313.5</v>
      </c>
      <c r="Q3654" s="4">
        <v>914.65549704166665</v>
      </c>
      <c r="R3654" s="5">
        <v>4.4999999999999998E-2</v>
      </c>
      <c r="S3654" s="6">
        <v>955.81499440854157</v>
      </c>
      <c r="T3654" s="4">
        <v>0</v>
      </c>
      <c r="U3654" s="7">
        <v>955.81499440854157</v>
      </c>
      <c r="V3654" s="8">
        <v>0.88487050191732042</v>
      </c>
      <c r="W3654" s="7">
        <v>852.1302933463794</v>
      </c>
      <c r="X3654" s="7">
        <v>950.35091905920194</v>
      </c>
      <c r="Y3654" s="7">
        <v>1168.9139330327801</v>
      </c>
      <c r="Z3654" s="7">
        <v>1429.9507310983895</v>
      </c>
      <c r="AA3654" s="7">
        <v>1611.3491839914402</v>
      </c>
      <c r="AB3654" s="7">
        <v>1852.9188310148688</v>
      </c>
      <c r="AC3654" s="7">
        <v>1188.1925000000001</v>
      </c>
      <c r="AD3654" s="7">
        <v>1296.2099999999998</v>
      </c>
      <c r="AE3654" s="4">
        <v>963</v>
      </c>
      <c r="AF3654" s="4">
        <v>1074</v>
      </c>
      <c r="AG3654" s="4">
        <v>1321</v>
      </c>
      <c r="AH3654" s="4">
        <v>1616</v>
      </c>
      <c r="AI3654" s="4">
        <v>1821</v>
      </c>
      <c r="AJ3654" s="4">
        <v>2094</v>
      </c>
      <c r="AK3654" s="4">
        <v>1231.8875296777292</v>
      </c>
      <c r="AL3654" s="8">
        <v>1.1404518061219056</v>
      </c>
      <c r="AM3654" s="4">
        <v>1139.8633512546667</v>
      </c>
      <c r="AN3654" s="8">
        <v>1.0552580380537104</v>
      </c>
      <c r="AO3654" s="4">
        <v>1047.8391728316042</v>
      </c>
      <c r="AP3654" s="8">
        <v>0.97006426998551554</v>
      </c>
    </row>
    <row r="3655" spans="1:42" x14ac:dyDescent="0.25">
      <c r="A3655" s="2" t="s">
        <v>10581</v>
      </c>
      <c r="B3655" t="s">
        <v>10580</v>
      </c>
      <c r="C3655" t="s">
        <v>14</v>
      </c>
      <c r="D3655" t="s">
        <v>10579</v>
      </c>
      <c r="E3655" s="3" t="s">
        <v>10565</v>
      </c>
      <c r="F3655" t="s">
        <v>10582</v>
      </c>
      <c r="G3655">
        <v>439</v>
      </c>
      <c r="H3655">
        <v>0</v>
      </c>
      <c r="I3655">
        <v>53</v>
      </c>
      <c r="J3655">
        <v>237</v>
      </c>
      <c r="K3655">
        <v>115</v>
      </c>
      <c r="L3655">
        <v>22</v>
      </c>
      <c r="M3655">
        <v>12</v>
      </c>
      <c r="N3655" s="2">
        <v>323.95083523158695</v>
      </c>
      <c r="O3655" s="2">
        <v>496.64404803872441</v>
      </c>
      <c r="P3655" s="2">
        <v>317.44</v>
      </c>
      <c r="Q3655" s="4">
        <v>1138.0348832703114</v>
      </c>
      <c r="R3655" s="5">
        <v>4.4999999999999998E-2</v>
      </c>
      <c r="S3655" s="6">
        <v>1189.2464530174752</v>
      </c>
      <c r="T3655" s="4">
        <v>0</v>
      </c>
      <c r="U3655" s="7">
        <v>1189.2464530174752</v>
      </c>
      <c r="V3655" s="8">
        <v>0.94015301798205986</v>
      </c>
      <c r="W3655" s="7">
        <v>910.06812140663396</v>
      </c>
      <c r="X3655" s="7">
        <v>941.09317100004193</v>
      </c>
      <c r="Y3655" s="7">
        <v>1105.6199491469024</v>
      </c>
      <c r="Z3655" s="7">
        <v>1351.940039858202</v>
      </c>
      <c r="AA3655" s="7">
        <v>1527.7486542208474</v>
      </c>
      <c r="AB3655" s="7">
        <v>1757.1459906084697</v>
      </c>
      <c r="AC3655" s="7">
        <v>1391.4448747152621</v>
      </c>
      <c r="AD3655" s="7">
        <v>1517.9398633257404</v>
      </c>
      <c r="AE3655" s="4">
        <v>968</v>
      </c>
      <c r="AF3655" s="4">
        <v>1001</v>
      </c>
      <c r="AG3655" s="4">
        <v>1176</v>
      </c>
      <c r="AH3655" s="4">
        <v>1438</v>
      </c>
      <c r="AI3655" s="4">
        <v>1625</v>
      </c>
      <c r="AJ3655" s="4">
        <v>1869</v>
      </c>
      <c r="AK3655" s="4">
        <v>1453.8216875323383</v>
      </c>
      <c r="AL3655" s="8">
        <v>1.1493116869705851</v>
      </c>
      <c r="AM3655" s="4">
        <v>1365.4066724539537</v>
      </c>
      <c r="AN3655" s="8">
        <v>1.0794156254351792</v>
      </c>
      <c r="AO3655" s="4">
        <v>1276.991657375569</v>
      </c>
      <c r="AP3655" s="8">
        <v>1.0095195638997732</v>
      </c>
    </row>
    <row r="3656" spans="1:42" x14ac:dyDescent="0.25">
      <c r="A3656" s="2" t="s">
        <v>10583</v>
      </c>
      <c r="B3656" t="s">
        <v>10580</v>
      </c>
      <c r="C3656" t="s">
        <v>14</v>
      </c>
      <c r="D3656" t="s">
        <v>10579</v>
      </c>
      <c r="E3656" s="3" t="s">
        <v>10565</v>
      </c>
      <c r="F3656" t="s">
        <v>10584</v>
      </c>
      <c r="G3656">
        <v>168</v>
      </c>
      <c r="H3656">
        <v>0</v>
      </c>
      <c r="I3656">
        <v>156</v>
      </c>
      <c r="J3656">
        <v>12</v>
      </c>
      <c r="K3656">
        <v>0</v>
      </c>
      <c r="L3656">
        <v>0</v>
      </c>
      <c r="M3656">
        <v>0</v>
      </c>
      <c r="N3656" s="2">
        <v>295.36408730158729</v>
      </c>
      <c r="O3656" s="2">
        <v>413.66453464087294</v>
      </c>
      <c r="P3656" s="2">
        <v>302.19</v>
      </c>
      <c r="Q3656" s="4">
        <v>1011.2186219424602</v>
      </c>
      <c r="R3656" s="5">
        <v>4.4999999999999998E-2</v>
      </c>
      <c r="S3656" s="6">
        <v>1056.7234599298708</v>
      </c>
      <c r="T3656" s="4">
        <v>0</v>
      </c>
      <c r="U3656" s="7">
        <v>1056.7234599298708</v>
      </c>
      <c r="V3656" s="8">
        <v>1.0426477157670162</v>
      </c>
      <c r="W3656" s="7">
        <v>1009.2829888624718</v>
      </c>
      <c r="X3656" s="7">
        <v>1043.6903634827834</v>
      </c>
      <c r="Y3656" s="7">
        <v>1226.1537137420112</v>
      </c>
      <c r="Z3656" s="7">
        <v>1499.3274152729693</v>
      </c>
      <c r="AA3656" s="7">
        <v>1694.3025381214015</v>
      </c>
      <c r="AB3656" s="7">
        <v>1948.7085807685535</v>
      </c>
      <c r="AC3656" s="7">
        <v>1114.8500000000001</v>
      </c>
      <c r="AD3656" s="7">
        <v>1216.2</v>
      </c>
      <c r="AE3656" s="4">
        <v>968</v>
      </c>
      <c r="AF3656" s="4">
        <v>1001</v>
      </c>
      <c r="AG3656" s="4">
        <v>1176</v>
      </c>
      <c r="AH3656" s="4">
        <v>1438</v>
      </c>
      <c r="AI3656" s="4">
        <v>1625</v>
      </c>
      <c r="AJ3656" s="4">
        <v>1869</v>
      </c>
      <c r="AK3656" s="4">
        <v>1184.2375116039559</v>
      </c>
      <c r="AL3656" s="8">
        <v>1.1684632576260048</v>
      </c>
      <c r="AM3656" s="4">
        <v>1141.1698517670131</v>
      </c>
      <c r="AN3656" s="8">
        <v>1.1259692666670085</v>
      </c>
      <c r="AO3656" s="4">
        <v>1098.9466558484421</v>
      </c>
      <c r="AP3656" s="8">
        <v>1.0843084912170124</v>
      </c>
    </row>
    <row r="3657" spans="1:42" x14ac:dyDescent="0.25">
      <c r="A3657" s="2" t="s">
        <v>10585</v>
      </c>
      <c r="B3657" t="s">
        <v>10580</v>
      </c>
      <c r="C3657" t="s">
        <v>14</v>
      </c>
      <c r="D3657" t="s">
        <v>10579</v>
      </c>
      <c r="E3657" s="3" t="s">
        <v>10565</v>
      </c>
      <c r="F3657" t="s">
        <v>10586</v>
      </c>
      <c r="G3657">
        <v>193</v>
      </c>
      <c r="H3657">
        <v>0</v>
      </c>
      <c r="I3657">
        <v>6</v>
      </c>
      <c r="J3657">
        <v>53</v>
      </c>
      <c r="K3657">
        <v>98</v>
      </c>
      <c r="L3657">
        <v>24</v>
      </c>
      <c r="M3657">
        <v>12</v>
      </c>
      <c r="N3657" s="2">
        <v>339.90371329879105</v>
      </c>
      <c r="O3657" s="2">
        <v>551.42638641450799</v>
      </c>
      <c r="P3657" s="2">
        <v>405.21</v>
      </c>
      <c r="Q3657" s="4">
        <v>1296.540099713299</v>
      </c>
      <c r="R3657" s="5">
        <v>4.4999999999999998E-2</v>
      </c>
      <c r="S3657" s="6">
        <v>1354.8844042003973</v>
      </c>
      <c r="T3657" s="4">
        <v>0</v>
      </c>
      <c r="U3657" s="7">
        <v>1354.8844042003973</v>
      </c>
      <c r="V3657" s="8">
        <v>0.96603699493389628</v>
      </c>
      <c r="W3657" s="7">
        <v>935.12381109601165</v>
      </c>
      <c r="X3657" s="7">
        <v>967.00303192883007</v>
      </c>
      <c r="Y3657" s="7">
        <v>1136.059506042262</v>
      </c>
      <c r="Z3657" s="7">
        <v>1389.1611987149429</v>
      </c>
      <c r="AA3657" s="7">
        <v>1569.8101167675813</v>
      </c>
      <c r="AB3657" s="7">
        <v>1805.523143531452</v>
      </c>
      <c r="AC3657" s="7">
        <v>1542.7699481865288</v>
      </c>
      <c r="AD3657" s="7">
        <v>1683.0217616580312</v>
      </c>
      <c r="AE3657" s="4">
        <v>968</v>
      </c>
      <c r="AF3657" s="4">
        <v>1001</v>
      </c>
      <c r="AG3657" s="4">
        <v>1176</v>
      </c>
      <c r="AH3657" s="4">
        <v>1438</v>
      </c>
      <c r="AI3657" s="4">
        <v>1625</v>
      </c>
      <c r="AJ3657" s="4">
        <v>1869</v>
      </c>
      <c r="AK3657" s="4">
        <v>1609.6847957397704</v>
      </c>
      <c r="AL3657" s="8">
        <v>1.1477105043399942</v>
      </c>
      <c r="AM3657" s="4">
        <v>1524.2603870155874</v>
      </c>
      <c r="AN3657" s="8">
        <v>1.0868026225737879</v>
      </c>
      <c r="AO3657" s="4">
        <v>1438.8359782914047</v>
      </c>
      <c r="AP3657" s="8">
        <v>1.0258947408075818</v>
      </c>
    </row>
    <row r="3658" spans="1:42" x14ac:dyDescent="0.25">
      <c r="A3658" s="2" t="s">
        <v>10587</v>
      </c>
      <c r="B3658" t="s">
        <v>10580</v>
      </c>
      <c r="C3658" t="s">
        <v>14</v>
      </c>
      <c r="D3658" t="s">
        <v>10579</v>
      </c>
      <c r="E3658" s="3" t="s">
        <v>10565</v>
      </c>
      <c r="F3658" t="s">
        <v>10588</v>
      </c>
      <c r="G3658">
        <v>390</v>
      </c>
      <c r="H3658">
        <v>0</v>
      </c>
      <c r="I3658">
        <v>132</v>
      </c>
      <c r="J3658">
        <v>258</v>
      </c>
      <c r="K3658">
        <v>0</v>
      </c>
      <c r="L3658">
        <v>0</v>
      </c>
      <c r="M3658">
        <v>0</v>
      </c>
      <c r="N3658" s="2">
        <v>300.37051282051283</v>
      </c>
      <c r="O3658" s="2">
        <v>508.11069947008548</v>
      </c>
      <c r="P3658" s="2">
        <v>289.2</v>
      </c>
      <c r="Q3658" s="4">
        <v>1097.6812122905983</v>
      </c>
      <c r="R3658" s="5">
        <v>4.4999999999999998E-2</v>
      </c>
      <c r="S3658" s="6">
        <v>1147.0768668436751</v>
      </c>
      <c r="T3658" s="4">
        <v>3.8629737609329444</v>
      </c>
      <c r="U3658" s="7">
        <v>1150.939840604608</v>
      </c>
      <c r="V3658" s="8">
        <v>1.0305977357666278</v>
      </c>
      <c r="W3658" s="7">
        <v>994.27023642105019</v>
      </c>
      <c r="X3658" s="7">
        <v>1028.1658126626769</v>
      </c>
      <c r="Y3658" s="7">
        <v>1207.9150806106973</v>
      </c>
      <c r="Z3658" s="7">
        <v>1477.0254131957336</v>
      </c>
      <c r="AA3658" s="7">
        <v>1669.1003452316183</v>
      </c>
      <c r="AB3658" s="7">
        <v>1919.722181684858</v>
      </c>
      <c r="AC3658" s="7">
        <v>1228.4461538461539</v>
      </c>
      <c r="AD3658" s="7">
        <v>1340.1230769230767</v>
      </c>
      <c r="AE3658" s="4">
        <v>968</v>
      </c>
      <c r="AF3658" s="4">
        <v>1001</v>
      </c>
      <c r="AG3658" s="4">
        <v>1176</v>
      </c>
      <c r="AH3658" s="4">
        <v>1438</v>
      </c>
      <c r="AI3658" s="4">
        <v>1625</v>
      </c>
      <c r="AJ3658" s="4">
        <v>1869</v>
      </c>
      <c r="AK3658" s="4">
        <v>1293.4791137772204</v>
      </c>
      <c r="AL3658" s="8">
        <v>1.1616921847359136</v>
      </c>
      <c r="AM3658" s="4">
        <v>1244.678364799372</v>
      </c>
      <c r="AN3658" s="8">
        <v>1.117994035079485</v>
      </c>
      <c r="AO3658" s="4">
        <v>1195.8776158215237</v>
      </c>
      <c r="AP3658" s="8">
        <v>1.0742958854230567</v>
      </c>
    </row>
    <row r="3659" spans="1:42" x14ac:dyDescent="0.25">
      <c r="A3659" s="2" t="s">
        <v>10589</v>
      </c>
      <c r="B3659" t="s">
        <v>10580</v>
      </c>
      <c r="C3659" t="s">
        <v>14</v>
      </c>
      <c r="D3659" t="s">
        <v>10579</v>
      </c>
      <c r="E3659" s="3" t="s">
        <v>10565</v>
      </c>
      <c r="F3659" t="s">
        <v>10590</v>
      </c>
      <c r="G3659">
        <v>84</v>
      </c>
      <c r="H3659">
        <v>0</v>
      </c>
      <c r="I3659">
        <v>0</v>
      </c>
      <c r="J3659">
        <v>0</v>
      </c>
      <c r="K3659">
        <v>74</v>
      </c>
      <c r="L3659">
        <v>10</v>
      </c>
      <c r="M3659">
        <v>0</v>
      </c>
      <c r="N3659" s="2">
        <v>311.15557065217394</v>
      </c>
      <c r="O3659" s="2">
        <v>435.23909397826083</v>
      </c>
      <c r="P3659" s="2">
        <v>382.36</v>
      </c>
      <c r="Q3659" s="4">
        <v>1128.7546646304349</v>
      </c>
      <c r="R3659" s="5">
        <v>4.4999999999999998E-2</v>
      </c>
      <c r="S3659" s="6">
        <v>1179.5486245388045</v>
      </c>
      <c r="T3659" s="4">
        <v>0</v>
      </c>
      <c r="U3659" s="7">
        <v>1179.5486245388045</v>
      </c>
      <c r="V3659" s="8">
        <v>0.80776511438962006</v>
      </c>
      <c r="W3659" s="7">
        <v>781.91663072915219</v>
      </c>
      <c r="X3659" s="7">
        <v>808.57287950400962</v>
      </c>
      <c r="Y3659" s="7">
        <v>949.93177452219311</v>
      </c>
      <c r="Z3659" s="7">
        <v>1161.5662344922735</v>
      </c>
      <c r="AA3659" s="7">
        <v>1312.6183108831324</v>
      </c>
      <c r="AB3659" s="7">
        <v>1509.7129987941996</v>
      </c>
      <c r="AC3659" s="7">
        <v>1606.2880952380954</v>
      </c>
      <c r="AD3659" s="7">
        <v>1752.3142857142857</v>
      </c>
      <c r="AE3659" s="4">
        <v>968</v>
      </c>
      <c r="AF3659" s="4">
        <v>1001</v>
      </c>
      <c r="AG3659" s="4">
        <v>1176</v>
      </c>
      <c r="AH3659" s="4">
        <v>1438</v>
      </c>
      <c r="AI3659" s="4">
        <v>1625</v>
      </c>
      <c r="AJ3659" s="4">
        <v>1869</v>
      </c>
      <c r="AK3659" s="4">
        <v>1639.3344861673932</v>
      </c>
      <c r="AL3659" s="8">
        <v>1.1226304547297534</v>
      </c>
      <c r="AM3659" s="4">
        <v>1486.0725322911967</v>
      </c>
      <c r="AN3659" s="8">
        <v>1.0176753412830422</v>
      </c>
      <c r="AO3659" s="4">
        <v>1332.8105784150007</v>
      </c>
      <c r="AP3659" s="8">
        <v>0.91272022783633122</v>
      </c>
    </row>
    <row r="3660" spans="1:42" x14ac:dyDescent="0.25">
      <c r="A3660" s="2" t="s">
        <v>10591</v>
      </c>
      <c r="B3660" t="s">
        <v>10580</v>
      </c>
      <c r="C3660" t="s">
        <v>14</v>
      </c>
      <c r="D3660" t="s">
        <v>10579</v>
      </c>
      <c r="E3660" s="3" t="s">
        <v>10565</v>
      </c>
      <c r="F3660" t="s">
        <v>10592</v>
      </c>
      <c r="G3660">
        <v>108</v>
      </c>
      <c r="H3660">
        <v>0</v>
      </c>
      <c r="I3660">
        <v>28</v>
      </c>
      <c r="J3660">
        <v>36</v>
      </c>
      <c r="K3660">
        <v>22</v>
      </c>
      <c r="L3660">
        <v>14</v>
      </c>
      <c r="M3660">
        <v>8</v>
      </c>
      <c r="N3660" s="2">
        <v>246.86728395061729</v>
      </c>
      <c r="O3660" s="2">
        <v>590.8483260061729</v>
      </c>
      <c r="P3660" s="2">
        <v>363.04</v>
      </c>
      <c r="Q3660" s="4">
        <v>1200.7556099567903</v>
      </c>
      <c r="R3660" s="5">
        <v>4.4999999999999998E-2</v>
      </c>
      <c r="S3660" s="6">
        <v>1254.7896124048457</v>
      </c>
      <c r="T3660" s="4">
        <v>88.023255813953483</v>
      </c>
      <c r="U3660" s="7">
        <v>1342.8128682187992</v>
      </c>
      <c r="V3660" s="8">
        <v>1.0380938695768873</v>
      </c>
      <c r="W3660" s="7">
        <v>939.00391718981973</v>
      </c>
      <c r="X3660" s="7">
        <v>971.01541436674529</v>
      </c>
      <c r="Y3660" s="7">
        <v>1140.7733539413512</v>
      </c>
      <c r="Z3660" s="7">
        <v>1394.9252406187609</v>
      </c>
      <c r="AA3660" s="7">
        <v>1576.3237246213398</v>
      </c>
      <c r="AB3660" s="7">
        <v>1813.0147946567902</v>
      </c>
      <c r="AC3660" s="7">
        <v>1422.8907407407407</v>
      </c>
      <c r="AD3660" s="7">
        <v>1552.2444444444443</v>
      </c>
      <c r="AE3660" s="4">
        <v>968</v>
      </c>
      <c r="AF3660" s="4">
        <v>1001</v>
      </c>
      <c r="AG3660" s="4">
        <v>1176</v>
      </c>
      <c r="AH3660" s="4">
        <v>1438</v>
      </c>
      <c r="AI3660" s="4">
        <v>1625</v>
      </c>
      <c r="AJ3660" s="4">
        <v>1869</v>
      </c>
      <c r="AK3660" s="4">
        <v>1389.5757523022389</v>
      </c>
      <c r="AL3660" s="8">
        <v>1.1422935453790839</v>
      </c>
      <c r="AM3660" s="4">
        <v>1343.7206737804454</v>
      </c>
      <c r="AN3660" s="8">
        <v>1.1068441711370995</v>
      </c>
      <c r="AO3660" s="4">
        <v>1299.2551430926455</v>
      </c>
      <c r="AP3660" s="8">
        <v>1.0724690203569935</v>
      </c>
    </row>
    <row r="3661" spans="1:42" x14ac:dyDescent="0.25">
      <c r="A3661" s="2" t="s">
        <v>10593</v>
      </c>
      <c r="B3661" t="s">
        <v>10580</v>
      </c>
      <c r="C3661" t="s">
        <v>14</v>
      </c>
      <c r="D3661" t="s">
        <v>10579</v>
      </c>
      <c r="E3661" s="3" t="s">
        <v>10565</v>
      </c>
      <c r="F3661" t="s">
        <v>10594</v>
      </c>
      <c r="G3661">
        <v>170</v>
      </c>
      <c r="H3661">
        <v>0</v>
      </c>
      <c r="I3661">
        <v>108</v>
      </c>
      <c r="J3661">
        <v>62</v>
      </c>
      <c r="K3661">
        <v>0</v>
      </c>
      <c r="L3661">
        <v>0</v>
      </c>
      <c r="M3661">
        <v>0</v>
      </c>
      <c r="N3661" s="2">
        <v>282.27843137254905</v>
      </c>
      <c r="O3661" s="2">
        <v>504.31758311764713</v>
      </c>
      <c r="P3661" s="2">
        <v>0</v>
      </c>
      <c r="Q3661" s="4">
        <v>786.59601449019624</v>
      </c>
      <c r="R3661" s="5">
        <v>4.4999999999999998E-2</v>
      </c>
      <c r="S3661" s="6">
        <v>821.99283514225499</v>
      </c>
      <c r="T3661" s="4">
        <v>0</v>
      </c>
      <c r="U3661" s="7">
        <v>821.99283514225499</v>
      </c>
      <c r="V3661" s="8">
        <v>0.77195217088820767</v>
      </c>
      <c r="W3661" s="7">
        <v>747.24970141978497</v>
      </c>
      <c r="X3661" s="7">
        <v>772.72412305909575</v>
      </c>
      <c r="Y3661" s="7">
        <v>907.81575296453207</v>
      </c>
      <c r="Z3661" s="7">
        <v>1110.0672217372423</v>
      </c>
      <c r="AA3661" s="7">
        <v>1254.4222776933373</v>
      </c>
      <c r="AB3661" s="7">
        <v>1442.7786073900597</v>
      </c>
      <c r="AC3661" s="7">
        <v>1171.3058823529411</v>
      </c>
      <c r="AD3661" s="7">
        <v>1277.7882352941176</v>
      </c>
      <c r="AE3661" s="4">
        <v>968</v>
      </c>
      <c r="AF3661" s="4">
        <v>1001</v>
      </c>
      <c r="AG3661" s="4">
        <v>1176</v>
      </c>
      <c r="AH3661" s="4">
        <v>1438</v>
      </c>
      <c r="AI3661" s="4">
        <v>1625</v>
      </c>
      <c r="AJ3661" s="4">
        <v>1869</v>
      </c>
      <c r="AK3661" s="4">
        <v>1208.4045247118725</v>
      </c>
      <c r="AL3661" s="8">
        <v>1.1348401789913729</v>
      </c>
      <c r="AM3661" s="4">
        <v>1079.6006281886669</v>
      </c>
      <c r="AN3661" s="8">
        <v>1.0138775096236514</v>
      </c>
      <c r="AO3661" s="4">
        <v>950.79673166546081</v>
      </c>
      <c r="AP3661" s="8">
        <v>0.89291484025592949</v>
      </c>
    </row>
    <row r="3662" spans="1:42" x14ac:dyDescent="0.25">
      <c r="A3662" s="2" t="s">
        <v>10595</v>
      </c>
      <c r="B3662" t="s">
        <v>10580</v>
      </c>
      <c r="C3662" t="s">
        <v>14</v>
      </c>
      <c r="D3662" t="s">
        <v>10579</v>
      </c>
      <c r="E3662" s="3" t="s">
        <v>10565</v>
      </c>
      <c r="F3662" t="s">
        <v>10596</v>
      </c>
      <c r="G3662">
        <v>656</v>
      </c>
      <c r="H3662">
        <v>0</v>
      </c>
      <c r="I3662">
        <v>120</v>
      </c>
      <c r="J3662">
        <v>295</v>
      </c>
      <c r="K3662">
        <v>241</v>
      </c>
      <c r="L3662">
        <v>0</v>
      </c>
      <c r="M3662">
        <v>0</v>
      </c>
      <c r="N3662" s="2">
        <v>304.70947662601628</v>
      </c>
      <c r="O3662" s="2">
        <v>632.698488632622</v>
      </c>
      <c r="P3662" s="2">
        <v>301.04000000000002</v>
      </c>
      <c r="Q3662" s="4">
        <v>1238.4479652586383</v>
      </c>
      <c r="R3662" s="5">
        <v>4.4999999999999998E-2</v>
      </c>
      <c r="S3662" s="6">
        <v>1294.178123695277</v>
      </c>
      <c r="T3662" s="4">
        <v>0</v>
      </c>
      <c r="U3662" s="7">
        <v>1294.178123695277</v>
      </c>
      <c r="V3662" s="8">
        <v>1.0434893511833876</v>
      </c>
      <c r="W3662" s="7">
        <v>1010.097691945519</v>
      </c>
      <c r="X3662" s="7">
        <v>1044.5328405345708</v>
      </c>
      <c r="Y3662" s="7">
        <v>1227.1434769916636</v>
      </c>
      <c r="Z3662" s="7">
        <v>1500.5376870017112</v>
      </c>
      <c r="AA3662" s="7">
        <v>1695.6701956730046</v>
      </c>
      <c r="AB3662" s="7">
        <v>1950.281597361751</v>
      </c>
      <c r="AC3662" s="7">
        <v>1364.2649390243903</v>
      </c>
      <c r="AD3662" s="7">
        <v>1488.2890243902436</v>
      </c>
      <c r="AE3662" s="4">
        <v>968</v>
      </c>
      <c r="AF3662" s="4">
        <v>1001</v>
      </c>
      <c r="AG3662" s="4">
        <v>1176</v>
      </c>
      <c r="AH3662" s="4">
        <v>1438</v>
      </c>
      <c r="AI3662" s="4">
        <v>1625</v>
      </c>
      <c r="AJ3662" s="4">
        <v>1869</v>
      </c>
      <c r="AK3662" s="4">
        <v>1434.9145960967996</v>
      </c>
      <c r="AL3662" s="8">
        <v>1.1569644653004316</v>
      </c>
      <c r="AM3662" s="4">
        <v>1387.9229264983253</v>
      </c>
      <c r="AN3662" s="8">
        <v>1.1190753170274528</v>
      </c>
      <c r="AO3662" s="4">
        <v>1340.9312568998507</v>
      </c>
      <c r="AP3662" s="8">
        <v>1.0811861687544735</v>
      </c>
    </row>
    <row r="3663" spans="1:42" x14ac:dyDescent="0.25">
      <c r="A3663" s="2" t="s">
        <v>10597</v>
      </c>
      <c r="B3663" t="s">
        <v>10580</v>
      </c>
      <c r="C3663" t="s">
        <v>14</v>
      </c>
      <c r="D3663" t="s">
        <v>10579</v>
      </c>
      <c r="E3663" s="3" t="s">
        <v>10565</v>
      </c>
      <c r="F3663" t="s">
        <v>10598</v>
      </c>
      <c r="G3663">
        <v>310</v>
      </c>
      <c r="H3663">
        <v>0</v>
      </c>
      <c r="I3663">
        <v>0</v>
      </c>
      <c r="J3663">
        <v>176</v>
      </c>
      <c r="K3663">
        <v>112</v>
      </c>
      <c r="L3663">
        <v>22</v>
      </c>
      <c r="M3663">
        <v>0</v>
      </c>
      <c r="N3663" s="2">
        <v>333.15672043010755</v>
      </c>
      <c r="O3663" s="2">
        <v>573.27808995698933</v>
      </c>
      <c r="P3663" s="2">
        <v>371.58</v>
      </c>
      <c r="Q3663" s="4">
        <v>1278.0148103870968</v>
      </c>
      <c r="R3663" s="5">
        <v>4.4999999999999998E-2</v>
      </c>
      <c r="S3663" s="6">
        <v>1335.525476854516</v>
      </c>
      <c r="T3663" s="4">
        <v>0</v>
      </c>
      <c r="U3663" s="7">
        <v>1335.525476854516</v>
      </c>
      <c r="V3663" s="8">
        <v>1.0253376768278426</v>
      </c>
      <c r="W3663" s="7">
        <v>992.52687116935158</v>
      </c>
      <c r="X3663" s="7">
        <v>1026.3630145046704</v>
      </c>
      <c r="Y3663" s="7">
        <v>1205.7971079495428</v>
      </c>
      <c r="Z3663" s="7">
        <v>1474.4355792784374</v>
      </c>
      <c r="AA3663" s="7">
        <v>1666.1737248452441</v>
      </c>
      <c r="AB3663" s="7">
        <v>1916.3561179912376</v>
      </c>
      <c r="AC3663" s="7">
        <v>1432.7748387096776</v>
      </c>
      <c r="AD3663" s="7">
        <v>1563.0270967741935</v>
      </c>
      <c r="AE3663" s="4">
        <v>968</v>
      </c>
      <c r="AF3663" s="4">
        <v>1001</v>
      </c>
      <c r="AG3663" s="4">
        <v>1176</v>
      </c>
      <c r="AH3663" s="4">
        <v>1438</v>
      </c>
      <c r="AI3663" s="4">
        <v>1625</v>
      </c>
      <c r="AJ3663" s="4">
        <v>1869</v>
      </c>
      <c r="AK3663" s="4">
        <v>1508.0626356091614</v>
      </c>
      <c r="AL3663" s="8">
        <v>1.15780152913909</v>
      </c>
      <c r="AM3663" s="4">
        <v>1450.550249357613</v>
      </c>
      <c r="AN3663" s="8">
        <v>1.1136469117020076</v>
      </c>
      <c r="AO3663" s="4">
        <v>1393.0378631060646</v>
      </c>
      <c r="AP3663" s="8">
        <v>1.0694922942649252</v>
      </c>
    </row>
    <row r="3664" spans="1:42" x14ac:dyDescent="0.25">
      <c r="A3664" s="2" t="s">
        <v>10599</v>
      </c>
      <c r="B3664" t="s">
        <v>10580</v>
      </c>
      <c r="C3664" t="s">
        <v>14</v>
      </c>
      <c r="D3664" t="s">
        <v>10579</v>
      </c>
      <c r="E3664" s="3" t="s">
        <v>10565</v>
      </c>
      <c r="F3664" t="s">
        <v>10600</v>
      </c>
      <c r="G3664">
        <v>210</v>
      </c>
      <c r="H3664">
        <v>0</v>
      </c>
      <c r="I3664">
        <v>14</v>
      </c>
      <c r="J3664">
        <v>150</v>
      </c>
      <c r="K3664">
        <v>32</v>
      </c>
      <c r="L3664">
        <v>14</v>
      </c>
      <c r="M3664">
        <v>0</v>
      </c>
      <c r="N3664" s="2">
        <v>163.74325396825398</v>
      </c>
      <c r="O3664" s="2">
        <v>454.21887012698426</v>
      </c>
      <c r="P3664" s="2">
        <v>354.11</v>
      </c>
      <c r="Q3664" s="4">
        <v>972.07212409523822</v>
      </c>
      <c r="R3664" s="5">
        <v>4.4999999999999998E-2</v>
      </c>
      <c r="S3664" s="6">
        <v>1015.8153696795239</v>
      </c>
      <c r="T3664" s="4">
        <v>0</v>
      </c>
      <c r="U3664" s="7">
        <v>1015.8153696795239</v>
      </c>
      <c r="V3664" s="8">
        <v>0.82306207127363229</v>
      </c>
      <c r="W3664" s="7">
        <v>796.7240849928761</v>
      </c>
      <c r="X3664" s="7">
        <v>823.88513334490597</v>
      </c>
      <c r="Y3664" s="7">
        <v>967.92099581779166</v>
      </c>
      <c r="Z3664" s="7">
        <v>1183.5632584914833</v>
      </c>
      <c r="AA3664" s="7">
        <v>1337.4758658196527</v>
      </c>
      <c r="AB3664" s="7">
        <v>1538.3030112104188</v>
      </c>
      <c r="AC3664" s="7">
        <v>1357.6095238095238</v>
      </c>
      <c r="AD3664" s="7">
        <v>1481.0285714285712</v>
      </c>
      <c r="AE3664" s="4">
        <v>968</v>
      </c>
      <c r="AF3664" s="4">
        <v>1001</v>
      </c>
      <c r="AG3664" s="4">
        <v>1176</v>
      </c>
      <c r="AH3664" s="4">
        <v>1438</v>
      </c>
      <c r="AI3664" s="4">
        <v>1625</v>
      </c>
      <c r="AJ3664" s="4">
        <v>1869</v>
      </c>
      <c r="AK3664" s="4">
        <v>1365.2130312386666</v>
      </c>
      <c r="AL3664" s="8">
        <v>1.1061607244390772</v>
      </c>
      <c r="AM3664" s="4">
        <v>1248.7471440522856</v>
      </c>
      <c r="AN3664" s="8">
        <v>1.011794506717262</v>
      </c>
      <c r="AO3664" s="4">
        <v>1132.2812568659049</v>
      </c>
      <c r="AP3664" s="8">
        <v>0.91742828899544726</v>
      </c>
    </row>
    <row r="3665" spans="1:42" x14ac:dyDescent="0.25">
      <c r="A3665" s="2" t="s">
        <v>10601</v>
      </c>
      <c r="B3665" t="s">
        <v>10580</v>
      </c>
      <c r="C3665" t="s">
        <v>14</v>
      </c>
      <c r="D3665" t="s">
        <v>10579</v>
      </c>
      <c r="E3665" s="3" t="s">
        <v>10565</v>
      </c>
      <c r="F3665" t="s">
        <v>10602</v>
      </c>
      <c r="G3665">
        <v>158</v>
      </c>
      <c r="H3665">
        <v>0</v>
      </c>
      <c r="I3665">
        <v>140</v>
      </c>
      <c r="J3665">
        <v>18</v>
      </c>
      <c r="K3665">
        <v>0</v>
      </c>
      <c r="L3665">
        <v>0</v>
      </c>
      <c r="M3665">
        <v>0</v>
      </c>
      <c r="N3665" s="2">
        <v>289.98575949367086</v>
      </c>
      <c r="O3665" s="2">
        <v>455.03444263057332</v>
      </c>
      <c r="P3665" s="2">
        <v>297.63</v>
      </c>
      <c r="Q3665" s="4">
        <v>1042.6502021242441</v>
      </c>
      <c r="R3665" s="5">
        <v>4.4999999999999998E-2</v>
      </c>
      <c r="S3665" s="6">
        <v>1089.5694612198349</v>
      </c>
      <c r="T3665" s="4">
        <v>21.883333333333333</v>
      </c>
      <c r="U3665" s="7">
        <v>1111.4527945531684</v>
      </c>
      <c r="V3665" s="8">
        <v>1.088659840425773</v>
      </c>
      <c r="W3665" s="7">
        <v>1033.0740674784042</v>
      </c>
      <c r="X3665" s="7">
        <v>1068.2925015969861</v>
      </c>
      <c r="Y3665" s="7">
        <v>1255.0569249531027</v>
      </c>
      <c r="Z3665" s="7">
        <v>1534.6699473491169</v>
      </c>
      <c r="AA3665" s="7">
        <v>1734.2410740210814</v>
      </c>
      <c r="AB3665" s="7">
        <v>1994.6440414433239</v>
      </c>
      <c r="AC3665" s="7">
        <v>1123.0303797468355</v>
      </c>
      <c r="AD3665" s="7">
        <v>1225.1240506329113</v>
      </c>
      <c r="AE3665" s="4">
        <v>968</v>
      </c>
      <c r="AF3665" s="4">
        <v>1001</v>
      </c>
      <c r="AG3665" s="4">
        <v>1176</v>
      </c>
      <c r="AH3665" s="4">
        <v>1438</v>
      </c>
      <c r="AI3665" s="4">
        <v>1625</v>
      </c>
      <c r="AJ3665" s="4">
        <v>1869</v>
      </c>
      <c r="AK3665" s="4">
        <v>1173.867210870857</v>
      </c>
      <c r="AL3665" s="8">
        <v>1.1712288664186654</v>
      </c>
      <c r="AM3665" s="4">
        <v>1145.3721969043143</v>
      </c>
      <c r="AN3665" s="8">
        <v>1.1433182097450116</v>
      </c>
      <c r="AO3665" s="4">
        <v>1117.4708290620747</v>
      </c>
      <c r="AP3665" s="8">
        <v>1.1159890250853925</v>
      </c>
    </row>
    <row r="3666" spans="1:42" x14ac:dyDescent="0.25">
      <c r="A3666" s="2" t="s">
        <v>10603</v>
      </c>
      <c r="B3666" t="s">
        <v>10580</v>
      </c>
      <c r="C3666" t="s">
        <v>14</v>
      </c>
      <c r="D3666" t="s">
        <v>10579</v>
      </c>
      <c r="E3666" s="3" t="s">
        <v>10565</v>
      </c>
      <c r="F3666" t="s">
        <v>10604</v>
      </c>
      <c r="G3666">
        <v>236</v>
      </c>
      <c r="H3666">
        <v>0</v>
      </c>
      <c r="I3666">
        <v>231</v>
      </c>
      <c r="J3666">
        <v>5</v>
      </c>
      <c r="K3666">
        <v>0</v>
      </c>
      <c r="L3666">
        <v>0</v>
      </c>
      <c r="M3666">
        <v>0</v>
      </c>
      <c r="N3666" s="2">
        <v>293.70939265536725</v>
      </c>
      <c r="O3666" s="2">
        <v>375.47620845621475</v>
      </c>
      <c r="P3666" s="2">
        <v>310.3</v>
      </c>
      <c r="Q3666" s="4">
        <v>979.4856011115819</v>
      </c>
      <c r="R3666" s="5">
        <v>4.4999999999999998E-2</v>
      </c>
      <c r="S3666" s="6">
        <v>1023.562453161603</v>
      </c>
      <c r="T3666" s="4">
        <v>0</v>
      </c>
      <c r="U3666" s="7">
        <v>1023.562453161603</v>
      </c>
      <c r="V3666" s="8">
        <v>1.018766480450668</v>
      </c>
      <c r="W3666" s="7">
        <v>986.16595307624652</v>
      </c>
      <c r="X3666" s="7">
        <v>1019.7852469311184</v>
      </c>
      <c r="Y3666" s="7">
        <v>1198.0693810099854</v>
      </c>
      <c r="Z3666" s="7">
        <v>1464.9861988880602</v>
      </c>
      <c r="AA3666" s="7">
        <v>1655.4955307323353</v>
      </c>
      <c r="AB3666" s="7">
        <v>1904.0745519622981</v>
      </c>
      <c r="AC3666" s="7">
        <v>1105.1783898305084</v>
      </c>
      <c r="AD3666" s="7">
        <v>1205.6491525423728</v>
      </c>
      <c r="AE3666" s="4">
        <v>968</v>
      </c>
      <c r="AF3666" s="4">
        <v>1001</v>
      </c>
      <c r="AG3666" s="4">
        <v>1176</v>
      </c>
      <c r="AH3666" s="4">
        <v>1438</v>
      </c>
      <c r="AI3666" s="4">
        <v>1625</v>
      </c>
      <c r="AJ3666" s="4">
        <v>1869</v>
      </c>
      <c r="AK3666" s="4">
        <v>1171.6841456080147</v>
      </c>
      <c r="AL3666" s="8">
        <v>1.1661941384562144</v>
      </c>
      <c r="AM3666" s="4">
        <v>1122.0773523830371</v>
      </c>
      <c r="AN3666" s="8">
        <v>1.1168197812939795</v>
      </c>
      <c r="AO3666" s="4">
        <v>1072.4705591580596</v>
      </c>
      <c r="AP3666" s="8">
        <v>1.0674454241317446</v>
      </c>
    </row>
    <row r="3667" spans="1:42" x14ac:dyDescent="0.25">
      <c r="A3667" s="2" t="s">
        <v>10605</v>
      </c>
      <c r="B3667" t="s">
        <v>10580</v>
      </c>
      <c r="C3667" t="s">
        <v>14</v>
      </c>
      <c r="D3667" t="s">
        <v>10579</v>
      </c>
      <c r="E3667" s="3" t="s">
        <v>10565</v>
      </c>
      <c r="F3667" t="s">
        <v>10606</v>
      </c>
      <c r="G3667">
        <v>249</v>
      </c>
      <c r="H3667">
        <v>69</v>
      </c>
      <c r="I3667">
        <v>171</v>
      </c>
      <c r="J3667">
        <v>9</v>
      </c>
      <c r="K3667">
        <v>0</v>
      </c>
      <c r="L3667">
        <v>0</v>
      </c>
      <c r="M3667">
        <v>0</v>
      </c>
      <c r="N3667" s="2">
        <v>271.36412315930392</v>
      </c>
      <c r="O3667" s="2">
        <v>429.41776803480593</v>
      </c>
      <c r="P3667" s="2">
        <v>320.06</v>
      </c>
      <c r="Q3667" s="4">
        <v>1020.8418911941098</v>
      </c>
      <c r="R3667" s="5">
        <v>4.4999999999999998E-2</v>
      </c>
      <c r="S3667" s="6">
        <v>1066.7797762978448</v>
      </c>
      <c r="T3667" s="4">
        <v>0</v>
      </c>
      <c r="U3667" s="7">
        <v>1066.7797762978448</v>
      </c>
      <c r="V3667" s="8">
        <v>1.068724081554649</v>
      </c>
      <c r="W3667" s="7">
        <v>1034.5249109449003</v>
      </c>
      <c r="X3667" s="7">
        <v>1069.7928056362036</v>
      </c>
      <c r="Y3667" s="7">
        <v>1256.8195199082672</v>
      </c>
      <c r="Z3667" s="7">
        <v>1536.8252292755853</v>
      </c>
      <c r="AA3667" s="7">
        <v>1736.6766325263047</v>
      </c>
      <c r="AB3667" s="7">
        <v>1997.4453084256388</v>
      </c>
      <c r="AC3667" s="7">
        <v>1097.9987951807229</v>
      </c>
      <c r="AD3667" s="7">
        <v>1197.8168674698795</v>
      </c>
      <c r="AE3667" s="4">
        <v>968</v>
      </c>
      <c r="AF3667" s="4">
        <v>1001</v>
      </c>
      <c r="AG3667" s="4">
        <v>1176</v>
      </c>
      <c r="AH3667" s="4">
        <v>1438</v>
      </c>
      <c r="AI3667" s="4">
        <v>1625</v>
      </c>
      <c r="AJ3667" s="4">
        <v>1869</v>
      </c>
      <c r="AK3667" s="4">
        <v>1164.0783623682319</v>
      </c>
      <c r="AL3667" s="8">
        <v>1.1662000033381603</v>
      </c>
      <c r="AM3667" s="4">
        <v>1131.5007107821648</v>
      </c>
      <c r="AN3667" s="8">
        <v>1.1335629759552883</v>
      </c>
      <c r="AO3667" s="4">
        <v>1098.9230591960977</v>
      </c>
      <c r="AP3667" s="8">
        <v>1.1009259485724163</v>
      </c>
    </row>
    <row r="3668" spans="1:42" x14ac:dyDescent="0.25">
      <c r="A3668" s="2" t="s">
        <v>10607</v>
      </c>
      <c r="B3668" t="s">
        <v>10580</v>
      </c>
      <c r="C3668" t="s">
        <v>14</v>
      </c>
      <c r="D3668" t="s">
        <v>10579</v>
      </c>
      <c r="E3668" s="3" t="s">
        <v>10565</v>
      </c>
      <c r="F3668" t="s">
        <v>10608</v>
      </c>
      <c r="G3668">
        <v>61</v>
      </c>
      <c r="H3668">
        <v>0</v>
      </c>
      <c r="I3668">
        <v>0</v>
      </c>
      <c r="J3668">
        <v>0</v>
      </c>
      <c r="K3668">
        <v>33</v>
      </c>
      <c r="L3668">
        <v>24</v>
      </c>
      <c r="M3668">
        <v>4</v>
      </c>
      <c r="N3668" s="2">
        <v>211.92349726775956</v>
      </c>
      <c r="O3668" s="2">
        <v>690.58833460109304</v>
      </c>
      <c r="P3668" s="2">
        <v>301.44</v>
      </c>
      <c r="Q3668" s="4">
        <v>1203.9518318688527</v>
      </c>
      <c r="R3668" s="5">
        <v>4.4999999999999998E-2</v>
      </c>
      <c r="S3668" s="6">
        <v>1258.1296643029509</v>
      </c>
      <c r="T3668" s="4">
        <v>149.14814814814815</v>
      </c>
      <c r="U3668" s="7">
        <v>1407.2778124510992</v>
      </c>
      <c r="V3668" s="8">
        <v>0.91391404832872414</v>
      </c>
      <c r="W3668" s="7">
        <v>790.90855336698235</v>
      </c>
      <c r="X3668" s="7">
        <v>817.87134495903854</v>
      </c>
      <c r="Y3668" s="7">
        <v>960.85584582600336</v>
      </c>
      <c r="Z3668" s="7">
        <v>1174.9240699811164</v>
      </c>
      <c r="AA3668" s="7">
        <v>1327.7132223361016</v>
      </c>
      <c r="AB3668" s="7">
        <v>1527.0744692591838</v>
      </c>
      <c r="AC3668" s="7">
        <v>1693.8196721311476</v>
      </c>
      <c r="AD3668" s="7">
        <v>1847.8032786885244</v>
      </c>
      <c r="AE3668" s="4">
        <v>968</v>
      </c>
      <c r="AF3668" s="4">
        <v>1001</v>
      </c>
      <c r="AG3668" s="4">
        <v>1176</v>
      </c>
      <c r="AH3668" s="4">
        <v>1438</v>
      </c>
      <c r="AI3668" s="4">
        <v>1625</v>
      </c>
      <c r="AJ3668" s="4">
        <v>1869</v>
      </c>
      <c r="AK3668" s="4">
        <v>1564.9803984502448</v>
      </c>
      <c r="AL3668" s="8">
        <v>1.1131889848025336</v>
      </c>
      <c r="AM3668" s="4">
        <v>1462.6968204011466</v>
      </c>
      <c r="AN3668" s="8">
        <v>1.0467640059779302</v>
      </c>
      <c r="AO3668" s="4">
        <v>1360.4132423520489</v>
      </c>
      <c r="AP3668" s="8">
        <v>0.9803390271533271</v>
      </c>
    </row>
    <row r="3669" spans="1:42" x14ac:dyDescent="0.25">
      <c r="A3669" s="2" t="s">
        <v>10609</v>
      </c>
      <c r="B3669" t="s">
        <v>10580</v>
      </c>
      <c r="C3669" t="s">
        <v>14</v>
      </c>
      <c r="D3669" t="s">
        <v>10579</v>
      </c>
      <c r="E3669" s="3" t="s">
        <v>10565</v>
      </c>
      <c r="F3669" t="s">
        <v>10610</v>
      </c>
      <c r="G3669">
        <v>138</v>
      </c>
      <c r="H3669">
        <v>0</v>
      </c>
      <c r="I3669">
        <v>85</v>
      </c>
      <c r="J3669">
        <v>41</v>
      </c>
      <c r="K3669">
        <v>12</v>
      </c>
      <c r="L3669">
        <v>0</v>
      </c>
      <c r="M3669">
        <v>0</v>
      </c>
      <c r="N3669" s="2">
        <v>148.84782608695653</v>
      </c>
      <c r="O3669" s="2">
        <v>636.05707770289871</v>
      </c>
      <c r="P3669" s="2">
        <v>289.83999999999997</v>
      </c>
      <c r="Q3669" s="4">
        <v>1074.7449037898552</v>
      </c>
      <c r="R3669" s="5">
        <v>4.4999999999999998E-2</v>
      </c>
      <c r="S3669" s="6">
        <v>1123.1084244603987</v>
      </c>
      <c r="T3669" s="4">
        <v>118.44615384615385</v>
      </c>
      <c r="U3669" s="7">
        <v>1241.5545783065527</v>
      </c>
      <c r="V3669" s="8">
        <v>1.1380044222872683</v>
      </c>
      <c r="W3669" s="7">
        <v>996.49511994206784</v>
      </c>
      <c r="X3669" s="7">
        <v>1030.4665444855473</v>
      </c>
      <c r="Y3669" s="7">
        <v>1210.618038276727</v>
      </c>
      <c r="Z3669" s="7">
        <v>1480.3305604098073</v>
      </c>
      <c r="AA3669" s="7">
        <v>1672.8352994895249</v>
      </c>
      <c r="AB3669" s="7">
        <v>1924.0179536897981</v>
      </c>
      <c r="AC3669" s="7">
        <v>1200.0920289855073</v>
      </c>
      <c r="AD3669" s="7">
        <v>1309.1913043478262</v>
      </c>
      <c r="AE3669" s="4">
        <v>968</v>
      </c>
      <c r="AF3669" s="4">
        <v>1001</v>
      </c>
      <c r="AG3669" s="4">
        <v>1176</v>
      </c>
      <c r="AH3669" s="4">
        <v>1438</v>
      </c>
      <c r="AI3669" s="4">
        <v>1625</v>
      </c>
      <c r="AJ3669" s="4">
        <v>1869</v>
      </c>
      <c r="AK3669" s="4">
        <v>1123.7730639375186</v>
      </c>
      <c r="AL3669" s="8">
        <v>1.1386136284207762</v>
      </c>
      <c r="AM3669" s="4">
        <v>1123.5479441146233</v>
      </c>
      <c r="AN3669" s="8">
        <v>1.1384072844078139</v>
      </c>
      <c r="AO3669" s="4">
        <v>1123.3281842875108</v>
      </c>
      <c r="AP3669" s="8">
        <v>1.138205853347541</v>
      </c>
    </row>
    <row r="3670" spans="1:42" x14ac:dyDescent="0.25">
      <c r="A3670" s="2" t="s">
        <v>10611</v>
      </c>
      <c r="B3670" t="s">
        <v>10580</v>
      </c>
      <c r="C3670" t="s">
        <v>14</v>
      </c>
      <c r="D3670" t="s">
        <v>10579</v>
      </c>
      <c r="E3670" s="3" t="s">
        <v>10565</v>
      </c>
      <c r="F3670" t="s">
        <v>10612</v>
      </c>
      <c r="G3670">
        <v>134</v>
      </c>
      <c r="H3670">
        <v>0</v>
      </c>
      <c r="I3670">
        <v>39</v>
      </c>
      <c r="J3670">
        <v>35</v>
      </c>
      <c r="K3670">
        <v>34</v>
      </c>
      <c r="L3670">
        <v>16</v>
      </c>
      <c r="M3670">
        <v>10</v>
      </c>
      <c r="N3670" s="2">
        <v>178.62935323383087</v>
      </c>
      <c r="O3670" s="2">
        <v>633.14368820149264</v>
      </c>
      <c r="P3670" s="2">
        <v>359.46</v>
      </c>
      <c r="Q3670" s="4">
        <v>1171.2330414353235</v>
      </c>
      <c r="R3670" s="5">
        <v>4.4999999999999998E-2</v>
      </c>
      <c r="S3670" s="6">
        <v>1223.9385282999128</v>
      </c>
      <c r="T3670" s="4">
        <v>129.51908396946564</v>
      </c>
      <c r="U3670" s="7">
        <v>1353.4576122693784</v>
      </c>
      <c r="V3670" s="8">
        <v>1.0436314674452138</v>
      </c>
      <c r="W3670" s="7">
        <v>913.56082876055666</v>
      </c>
      <c r="X3670" s="7">
        <v>944.70494792284842</v>
      </c>
      <c r="Y3670" s="7">
        <v>1109.863155601668</v>
      </c>
      <c r="Z3670" s="7">
        <v>1357.1285865265295</v>
      </c>
      <c r="AA3670" s="7">
        <v>1533.6119284461824</v>
      </c>
      <c r="AB3670" s="7">
        <v>1763.8896580097937</v>
      </c>
      <c r="AC3670" s="7">
        <v>1426.5604477611942</v>
      </c>
      <c r="AD3670" s="7">
        <v>1556.2477611940299</v>
      </c>
      <c r="AE3670" s="4">
        <v>968</v>
      </c>
      <c r="AF3670" s="4">
        <v>1001</v>
      </c>
      <c r="AG3670" s="4">
        <v>1176</v>
      </c>
      <c r="AH3670" s="4">
        <v>1438</v>
      </c>
      <c r="AI3670" s="4">
        <v>1625</v>
      </c>
      <c r="AJ3670" s="4">
        <v>1869</v>
      </c>
      <c r="AK3670" s="4">
        <v>1334.7584400880837</v>
      </c>
      <c r="AL3670" s="8">
        <v>1.1290830886213774</v>
      </c>
      <c r="AM3670" s="4">
        <v>1297.8184694920267</v>
      </c>
      <c r="AN3670" s="8">
        <v>1.1005992148959896</v>
      </c>
      <c r="AO3670" s="4">
        <v>1260.8784988959696</v>
      </c>
      <c r="AP3670" s="8">
        <v>1.0721153411706017</v>
      </c>
    </row>
    <row r="3671" spans="1:42" x14ac:dyDescent="0.25">
      <c r="A3671" s="2" t="s">
        <v>10613</v>
      </c>
      <c r="B3671" t="s">
        <v>10580</v>
      </c>
      <c r="C3671" t="s">
        <v>14</v>
      </c>
      <c r="D3671" t="s">
        <v>10579</v>
      </c>
      <c r="E3671" s="3" t="s">
        <v>10565</v>
      </c>
      <c r="F3671" t="s">
        <v>10614</v>
      </c>
      <c r="G3671">
        <v>55</v>
      </c>
      <c r="H3671">
        <v>0</v>
      </c>
      <c r="I3671">
        <v>8</v>
      </c>
      <c r="J3671">
        <v>33</v>
      </c>
      <c r="K3671">
        <v>14</v>
      </c>
      <c r="L3671">
        <v>0</v>
      </c>
      <c r="M3671">
        <v>0</v>
      </c>
      <c r="N3671" s="2">
        <v>172.06363636363639</v>
      </c>
      <c r="O3671" s="2">
        <v>629.1134443939394</v>
      </c>
      <c r="P3671" s="2">
        <v>131.31</v>
      </c>
      <c r="Q3671" s="4">
        <v>932.48708075757577</v>
      </c>
      <c r="R3671" s="5">
        <v>4.4999999999999998E-2</v>
      </c>
      <c r="S3671" s="6">
        <v>974.44899939166658</v>
      </c>
      <c r="T3671" s="4">
        <v>101.8125</v>
      </c>
      <c r="U3671" s="7">
        <v>1076.2614993916666</v>
      </c>
      <c r="V3671" s="8">
        <v>0.88418447849885973</v>
      </c>
      <c r="W3671" s="7">
        <v>774.92478830752714</v>
      </c>
      <c r="X3671" s="7">
        <v>801.342678818011</v>
      </c>
      <c r="Y3671" s="7">
        <v>941.43755273724366</v>
      </c>
      <c r="Z3671" s="7">
        <v>1151.179592547752</v>
      </c>
      <c r="AA3671" s="7">
        <v>1300.8809721071607</v>
      </c>
      <c r="AB3671" s="7">
        <v>1496.213253457405</v>
      </c>
      <c r="AC3671" s="7">
        <v>1338.96</v>
      </c>
      <c r="AD3671" s="7">
        <v>1460.6836363636364</v>
      </c>
      <c r="AE3671" s="4">
        <v>968</v>
      </c>
      <c r="AF3671" s="4">
        <v>1001</v>
      </c>
      <c r="AG3671" s="4">
        <v>1176</v>
      </c>
      <c r="AH3671" s="4">
        <v>1438</v>
      </c>
      <c r="AI3671" s="4">
        <v>1625</v>
      </c>
      <c r="AJ3671" s="4">
        <v>1869</v>
      </c>
      <c r="AK3671" s="4">
        <v>1251.9520492721488</v>
      </c>
      <c r="AL3671" s="8">
        <v>1.1121624277046094</v>
      </c>
      <c r="AM3671" s="4">
        <v>1161.3388084948485</v>
      </c>
      <c r="AN3671" s="8">
        <v>1.0377206483721197</v>
      </c>
      <c r="AO3671" s="4">
        <v>1065.0622401689668</v>
      </c>
      <c r="AP3671" s="8">
        <v>0.95862625783134936</v>
      </c>
    </row>
    <row r="3672" spans="1:42" x14ac:dyDescent="0.25">
      <c r="A3672" s="2" t="s">
        <v>10615</v>
      </c>
      <c r="B3672" t="s">
        <v>10580</v>
      </c>
      <c r="C3672" t="s">
        <v>14</v>
      </c>
      <c r="D3672" t="s">
        <v>10579</v>
      </c>
      <c r="E3672" s="3" t="s">
        <v>10565</v>
      </c>
      <c r="F3672" t="s">
        <v>10616</v>
      </c>
      <c r="G3672">
        <v>94</v>
      </c>
      <c r="H3672">
        <v>0</v>
      </c>
      <c r="I3672">
        <v>82</v>
      </c>
      <c r="J3672">
        <v>12</v>
      </c>
      <c r="K3672">
        <v>0</v>
      </c>
      <c r="L3672">
        <v>0</v>
      </c>
      <c r="M3672">
        <v>0</v>
      </c>
      <c r="N3672" s="2">
        <v>121.92553191489361</v>
      </c>
      <c r="O3672" s="2">
        <v>428.92176160992909</v>
      </c>
      <c r="P3672" s="2">
        <v>185.43</v>
      </c>
      <c r="Q3672" s="4">
        <v>736.27729352482265</v>
      </c>
      <c r="R3672" s="5">
        <v>4.4999999999999998E-2</v>
      </c>
      <c r="S3672" s="6">
        <v>769.40977173343958</v>
      </c>
      <c r="T3672" s="4">
        <v>53.842696629213485</v>
      </c>
      <c r="U3672" s="7">
        <v>823.25246836265308</v>
      </c>
      <c r="V3672" s="8">
        <v>0.80447566403402904</v>
      </c>
      <c r="W3672" s="7">
        <v>727.80146318449306</v>
      </c>
      <c r="X3672" s="7">
        <v>752.6128767021462</v>
      </c>
      <c r="Y3672" s="7">
        <v>884.18855444727672</v>
      </c>
      <c r="Z3672" s="7">
        <v>1081.1761405571292</v>
      </c>
      <c r="AA3672" s="7">
        <v>1221.7741504904973</v>
      </c>
      <c r="AB3672" s="7">
        <v>1405.2282383179934</v>
      </c>
      <c r="AC3672" s="7">
        <v>1125.6744680851064</v>
      </c>
      <c r="AD3672" s="7">
        <v>1228.0085106382978</v>
      </c>
      <c r="AE3672" s="4">
        <v>968</v>
      </c>
      <c r="AF3672" s="4">
        <v>1001</v>
      </c>
      <c r="AG3672" s="4">
        <v>1176</v>
      </c>
      <c r="AH3672" s="4">
        <v>1438</v>
      </c>
      <c r="AI3672" s="4">
        <v>1625</v>
      </c>
      <c r="AJ3672" s="4">
        <v>1869</v>
      </c>
      <c r="AK3672" s="4">
        <v>1070.550717255451</v>
      </c>
      <c r="AL3672" s="8">
        <v>1.0987481641802863</v>
      </c>
      <c r="AM3672" s="4">
        <v>970.17040208144715</v>
      </c>
      <c r="AN3672" s="8">
        <v>1.0006573307982005</v>
      </c>
      <c r="AO3672" s="4">
        <v>869.79008690744331</v>
      </c>
      <c r="AP3672" s="8">
        <v>0.90256649741611472</v>
      </c>
    </row>
    <row r="3673" spans="1:42" x14ac:dyDescent="0.25">
      <c r="A3673" s="2" t="s">
        <v>10617</v>
      </c>
      <c r="B3673" t="s">
        <v>10580</v>
      </c>
      <c r="C3673" t="s">
        <v>14</v>
      </c>
      <c r="D3673" t="s">
        <v>10579</v>
      </c>
      <c r="E3673" s="3" t="s">
        <v>10565</v>
      </c>
      <c r="F3673" t="s">
        <v>10618</v>
      </c>
      <c r="G3673">
        <v>34</v>
      </c>
      <c r="H3673">
        <v>0</v>
      </c>
      <c r="I3673">
        <v>34</v>
      </c>
      <c r="J3673">
        <v>0</v>
      </c>
      <c r="K3673">
        <v>0</v>
      </c>
      <c r="L3673">
        <v>0</v>
      </c>
      <c r="M3673">
        <v>0</v>
      </c>
      <c r="N3673" s="2">
        <v>119.24019607843138</v>
      </c>
      <c r="O3673" s="2">
        <v>358.06533760784322</v>
      </c>
      <c r="P3673" s="2">
        <v>256.13</v>
      </c>
      <c r="Q3673" s="4">
        <v>733.43553368627454</v>
      </c>
      <c r="R3673" s="5">
        <v>4.4999999999999998E-2</v>
      </c>
      <c r="S3673" s="6">
        <v>766.4401327021568</v>
      </c>
      <c r="T3673" s="4">
        <v>0</v>
      </c>
      <c r="U3673" s="7">
        <v>766.4401327021568</v>
      </c>
      <c r="V3673" s="8">
        <v>0.76567445824391289</v>
      </c>
      <c r="W3673" s="7">
        <v>741.17287558010764</v>
      </c>
      <c r="X3673" s="7">
        <v>766.4401327021568</v>
      </c>
      <c r="Y3673" s="7">
        <v>900.43316289484153</v>
      </c>
      <c r="Z3673" s="7">
        <v>1101.0398709547467</v>
      </c>
      <c r="AA3673" s="7">
        <v>1244.2209946463583</v>
      </c>
      <c r="AB3673" s="7">
        <v>1431.0455624578731</v>
      </c>
      <c r="AC3673" s="7">
        <v>1101.1000000000001</v>
      </c>
      <c r="AD3673" s="7">
        <v>1201.2</v>
      </c>
      <c r="AE3673" s="4">
        <v>968</v>
      </c>
      <c r="AF3673" s="4">
        <v>1001</v>
      </c>
      <c r="AG3673" s="4">
        <v>1176</v>
      </c>
      <c r="AH3673" s="4">
        <v>1438</v>
      </c>
      <c r="AI3673" s="4">
        <v>1625</v>
      </c>
      <c r="AJ3673" s="4">
        <v>1869</v>
      </c>
      <c r="AK3673" s="4">
        <v>1091.5585707590776</v>
      </c>
      <c r="AL3673" s="8">
        <v>1.0904681026564211</v>
      </c>
      <c r="AM3673" s="4">
        <v>983.18575807343711</v>
      </c>
      <c r="AN3673" s="8">
        <v>0.98220355451891816</v>
      </c>
      <c r="AO3673" s="4">
        <v>874.81294538779696</v>
      </c>
      <c r="AP3673" s="8">
        <v>0.87393900638141553</v>
      </c>
    </row>
    <row r="3674" spans="1:42" x14ac:dyDescent="0.25">
      <c r="A3674" s="2" t="s">
        <v>10619</v>
      </c>
      <c r="B3674" t="s">
        <v>10580</v>
      </c>
      <c r="C3674" t="s">
        <v>14</v>
      </c>
      <c r="D3674" t="s">
        <v>10579</v>
      </c>
      <c r="E3674" s="3" t="s">
        <v>10565</v>
      </c>
      <c r="F3674" t="s">
        <v>10620</v>
      </c>
      <c r="G3674">
        <v>30</v>
      </c>
      <c r="H3674">
        <v>0</v>
      </c>
      <c r="I3674">
        <v>30</v>
      </c>
      <c r="J3674">
        <v>0</v>
      </c>
      <c r="K3674">
        <v>0</v>
      </c>
      <c r="L3674">
        <v>0</v>
      </c>
      <c r="M3674">
        <v>0</v>
      </c>
      <c r="N3674" s="2">
        <v>120.62222222222222</v>
      </c>
      <c r="O3674" s="2">
        <v>309.91989105555569</v>
      </c>
      <c r="P3674" s="2">
        <v>297.67</v>
      </c>
      <c r="Q3674" s="4">
        <v>728.21211327777792</v>
      </c>
      <c r="R3674" s="5">
        <v>4.4999999999999998E-2</v>
      </c>
      <c r="S3674" s="6">
        <v>760.9816583752779</v>
      </c>
      <c r="T3674" s="4">
        <v>0</v>
      </c>
      <c r="U3674" s="7">
        <v>760.9816583752779</v>
      </c>
      <c r="V3674" s="8">
        <v>0.76022143693833955</v>
      </c>
      <c r="W3674" s="7">
        <v>735.89435095631268</v>
      </c>
      <c r="X3674" s="7">
        <v>760.98165837527779</v>
      </c>
      <c r="Y3674" s="7">
        <v>894.02040983948723</v>
      </c>
      <c r="Z3674" s="7">
        <v>1093.1984263173322</v>
      </c>
      <c r="AA3674" s="7">
        <v>1235.3598350248017</v>
      </c>
      <c r="AB3674" s="7">
        <v>1420.8538656377564</v>
      </c>
      <c r="AC3674" s="7">
        <v>1101.1000000000001</v>
      </c>
      <c r="AD3674" s="7">
        <v>1201.2</v>
      </c>
      <c r="AE3674" s="4">
        <v>968</v>
      </c>
      <c r="AF3674" s="4">
        <v>1001</v>
      </c>
      <c r="AG3674" s="4">
        <v>1176</v>
      </c>
      <c r="AH3674" s="4">
        <v>1438</v>
      </c>
      <c r="AI3674" s="4">
        <v>1625</v>
      </c>
      <c r="AJ3674" s="4">
        <v>1869</v>
      </c>
      <c r="AK3674" s="4">
        <v>1097.8677483975277</v>
      </c>
      <c r="AL3674" s="8">
        <v>1.0967709774201075</v>
      </c>
      <c r="AM3674" s="4">
        <v>985.57238505677788</v>
      </c>
      <c r="AN3674" s="8">
        <v>0.98458779725951839</v>
      </c>
      <c r="AO3674" s="4">
        <v>873.277021716028</v>
      </c>
      <c r="AP3674" s="8">
        <v>0.87240461709892902</v>
      </c>
    </row>
    <row r="3675" spans="1:42" x14ac:dyDescent="0.25">
      <c r="A3675" s="2" t="s">
        <v>10621</v>
      </c>
      <c r="B3675" t="s">
        <v>10580</v>
      </c>
      <c r="C3675" t="s">
        <v>14</v>
      </c>
      <c r="D3675" t="s">
        <v>10579</v>
      </c>
      <c r="E3675" s="3" t="s">
        <v>10565</v>
      </c>
      <c r="F3675" t="s">
        <v>10622</v>
      </c>
      <c r="G3675">
        <v>50</v>
      </c>
      <c r="H3675">
        <v>0</v>
      </c>
      <c r="I3675">
        <v>6</v>
      </c>
      <c r="J3675">
        <v>16</v>
      </c>
      <c r="K3675">
        <v>11</v>
      </c>
      <c r="L3675">
        <v>17</v>
      </c>
      <c r="M3675">
        <v>0</v>
      </c>
      <c r="N3675" s="2">
        <v>196.70833333333334</v>
      </c>
      <c r="O3675" s="2">
        <v>499.94176433333325</v>
      </c>
      <c r="P3675" s="2">
        <v>278.58999999999997</v>
      </c>
      <c r="Q3675" s="4">
        <v>975.24009766666654</v>
      </c>
      <c r="R3675" s="5">
        <v>4.4999999999999998E-2</v>
      </c>
      <c r="S3675" s="6">
        <v>1019.1259020616665</v>
      </c>
      <c r="T3675" s="4">
        <v>110.02325581395348</v>
      </c>
      <c r="U3675" s="7">
        <v>1129.1491578756199</v>
      </c>
      <c r="V3675" s="8">
        <v>0.82703373461921925</v>
      </c>
      <c r="W3675" s="7">
        <v>722.56198139287562</v>
      </c>
      <c r="X3675" s="7">
        <v>747.19477621308727</v>
      </c>
      <c r="Y3675" s="7">
        <v>877.82323359299767</v>
      </c>
      <c r="Z3675" s="7">
        <v>1073.3926954989206</v>
      </c>
      <c r="AA3675" s="7">
        <v>1212.9785328134535</v>
      </c>
      <c r="AB3675" s="7">
        <v>1395.1119248174427</v>
      </c>
      <c r="AC3675" s="7">
        <v>1501.8300000000002</v>
      </c>
      <c r="AD3675" s="7">
        <v>1638.36</v>
      </c>
      <c r="AE3675" s="4">
        <v>968</v>
      </c>
      <c r="AF3675" s="4">
        <v>1001</v>
      </c>
      <c r="AG3675" s="4">
        <v>1176</v>
      </c>
      <c r="AH3675" s="4">
        <v>1438</v>
      </c>
      <c r="AI3675" s="4">
        <v>1625</v>
      </c>
      <c r="AJ3675" s="4">
        <v>1869</v>
      </c>
      <c r="AK3675" s="4">
        <v>1404.7333941986085</v>
      </c>
      <c r="AL3675" s="8">
        <v>1.1094679923918274</v>
      </c>
      <c r="AM3675" s="4">
        <v>1276.1975634862945</v>
      </c>
      <c r="AN3675" s="8">
        <v>1.015323239800958</v>
      </c>
      <c r="AO3675" s="4">
        <v>1147.6617327739807</v>
      </c>
      <c r="AP3675" s="8">
        <v>0.92117848721008877</v>
      </c>
    </row>
    <row r="3676" spans="1:42" x14ac:dyDescent="0.25">
      <c r="A3676" s="2" t="s">
        <v>10623</v>
      </c>
      <c r="B3676" t="s">
        <v>10580</v>
      </c>
      <c r="C3676" t="s">
        <v>14</v>
      </c>
      <c r="D3676" t="s">
        <v>10579</v>
      </c>
      <c r="E3676" s="3" t="s">
        <v>10565</v>
      </c>
      <c r="F3676" t="s">
        <v>10624</v>
      </c>
      <c r="G3676">
        <v>15</v>
      </c>
      <c r="H3676">
        <v>0</v>
      </c>
      <c r="I3676">
        <v>15</v>
      </c>
      <c r="J3676">
        <v>0</v>
      </c>
      <c r="K3676">
        <v>0</v>
      </c>
      <c r="L3676">
        <v>0</v>
      </c>
      <c r="M3676">
        <v>0</v>
      </c>
      <c r="N3676" s="2">
        <v>139.05555555555557</v>
      </c>
      <c r="O3676" s="2">
        <v>428.51581722222221</v>
      </c>
      <c r="P3676" s="2">
        <v>181.83</v>
      </c>
      <c r="Q3676" s="4">
        <v>749.40137277777785</v>
      </c>
      <c r="R3676" s="5">
        <v>4.4999999999999998E-2</v>
      </c>
      <c r="S3676" s="6">
        <v>783.12443455277776</v>
      </c>
      <c r="T3676" s="4">
        <v>48</v>
      </c>
      <c r="U3676" s="7">
        <v>831.12443455277776</v>
      </c>
      <c r="V3676" s="8">
        <v>0.83029414041236538</v>
      </c>
      <c r="W3676" s="7">
        <v>757.30714550158723</v>
      </c>
      <c r="X3676" s="7">
        <v>783.12443455277764</v>
      </c>
      <c r="Y3676" s="7">
        <v>920.03430073333323</v>
      </c>
      <c r="Z3676" s="7">
        <v>1125.0079289579364</v>
      </c>
      <c r="AA3676" s="7">
        <v>1271.3059002480156</v>
      </c>
      <c r="AB3676" s="7">
        <v>1462.1973708083331</v>
      </c>
      <c r="AC3676" s="7">
        <v>1101.1000000000001</v>
      </c>
      <c r="AD3676" s="7">
        <v>1201.2</v>
      </c>
      <c r="AE3676" s="4">
        <v>968</v>
      </c>
      <c r="AF3676" s="4">
        <v>1001</v>
      </c>
      <c r="AG3676" s="4">
        <v>1176</v>
      </c>
      <c r="AH3676" s="4">
        <v>1438</v>
      </c>
      <c r="AI3676" s="4">
        <v>1625</v>
      </c>
      <c r="AJ3676" s="4">
        <v>1869</v>
      </c>
      <c r="AK3676" s="4">
        <v>1051.2723413255555</v>
      </c>
      <c r="AL3676" s="8">
        <v>1.0981741671583971</v>
      </c>
      <c r="AM3676" s="4">
        <v>968.76529308777788</v>
      </c>
      <c r="AN3676" s="8">
        <v>1.0157495435442336</v>
      </c>
      <c r="AO3676" s="4">
        <v>865.63148279055554</v>
      </c>
      <c r="AP3676" s="8">
        <v>0.91271876402652896</v>
      </c>
    </row>
    <row r="3677" spans="1:42" x14ac:dyDescent="0.25">
      <c r="A3677" s="2" t="s">
        <v>10627</v>
      </c>
      <c r="B3677" t="s">
        <v>10626</v>
      </c>
      <c r="C3677" t="s">
        <v>149</v>
      </c>
      <c r="D3677" t="s">
        <v>10625</v>
      </c>
      <c r="E3677" s="3" t="s">
        <v>10565</v>
      </c>
      <c r="F3677" t="s">
        <v>10628</v>
      </c>
      <c r="G3677">
        <v>57</v>
      </c>
      <c r="H3677">
        <v>0</v>
      </c>
      <c r="I3677">
        <v>24</v>
      </c>
      <c r="J3677">
        <v>24</v>
      </c>
      <c r="K3677">
        <v>9</v>
      </c>
      <c r="L3677">
        <v>0</v>
      </c>
      <c r="M3677">
        <v>0</v>
      </c>
      <c r="N3677" s="2">
        <v>309.046783625731</v>
      </c>
      <c r="O3677" s="2">
        <v>471.43269774853803</v>
      </c>
      <c r="P3677" s="2">
        <v>301.11</v>
      </c>
      <c r="Q3677" s="4">
        <v>1081.5894813742689</v>
      </c>
      <c r="R3677" s="5">
        <v>4.4999999999999998E-2</v>
      </c>
      <c r="S3677" s="6">
        <v>1130.261008036111</v>
      </c>
      <c r="T3677" s="4">
        <v>0</v>
      </c>
      <c r="U3677" s="7">
        <v>1130.261008036111</v>
      </c>
      <c r="V3677" s="8">
        <v>0.43893631380043147</v>
      </c>
      <c r="W3677" s="7">
        <v>980.14478871636334</v>
      </c>
      <c r="X3677" s="7">
        <v>1022.7216111550053</v>
      </c>
      <c r="Y3677" s="7">
        <v>1132.4556896051131</v>
      </c>
      <c r="Z3677" s="7">
        <v>1411.180248868387</v>
      </c>
      <c r="AA3677" s="7">
        <v>1522.6700725736964</v>
      </c>
      <c r="AB3677" s="7">
        <v>1750.916955749921</v>
      </c>
      <c r="AC3677" s="7">
        <v>2832.5000000000005</v>
      </c>
      <c r="AD3677" s="7">
        <v>3090</v>
      </c>
      <c r="AE3677" s="4">
        <v>2233</v>
      </c>
      <c r="AF3677" s="4">
        <v>2330</v>
      </c>
      <c r="AG3677" s="4">
        <v>2580</v>
      </c>
      <c r="AH3677" s="4">
        <v>3215</v>
      </c>
      <c r="AI3677" s="4">
        <v>3469</v>
      </c>
      <c r="AJ3677" s="4">
        <v>3989</v>
      </c>
      <c r="AK3677" s="4">
        <v>2731.7162941281476</v>
      </c>
      <c r="AL3677" s="8">
        <v>1.0608606967487952</v>
      </c>
      <c r="AM3677" s="4">
        <v>2197.8978654308021</v>
      </c>
      <c r="AN3677" s="8">
        <v>0.85355256909934063</v>
      </c>
      <c r="AO3677" s="4">
        <v>1664.0794367334563</v>
      </c>
      <c r="AP3677" s="8">
        <v>0.64624444144988591</v>
      </c>
    </row>
    <row r="3678" spans="1:42" x14ac:dyDescent="0.25">
      <c r="A3678" s="2" t="s">
        <v>10629</v>
      </c>
      <c r="B3678" t="s">
        <v>10626</v>
      </c>
      <c r="C3678" t="s">
        <v>149</v>
      </c>
      <c r="D3678" t="s">
        <v>10625</v>
      </c>
      <c r="E3678" s="3" t="s">
        <v>10565</v>
      </c>
      <c r="F3678" t="s">
        <v>10630</v>
      </c>
      <c r="G3678">
        <v>18</v>
      </c>
      <c r="H3678">
        <v>0</v>
      </c>
      <c r="I3678">
        <v>9</v>
      </c>
      <c r="J3678">
        <v>8</v>
      </c>
      <c r="K3678">
        <v>1</v>
      </c>
      <c r="L3678">
        <v>0</v>
      </c>
      <c r="M3678">
        <v>0</v>
      </c>
      <c r="N3678" s="2">
        <v>146.25462962962965</v>
      </c>
      <c r="O3678" s="2">
        <v>451.82076098148144</v>
      </c>
      <c r="P3678" s="2">
        <v>466.58</v>
      </c>
      <c r="Q3678" s="4">
        <v>1064.655390611111</v>
      </c>
      <c r="R3678" s="5">
        <v>4.4999999999999998E-2</v>
      </c>
      <c r="S3678" s="6">
        <v>1112.564883188611</v>
      </c>
      <c r="T3678" s="4">
        <v>211.22222222222223</v>
      </c>
      <c r="U3678" s="7">
        <v>1323.7871054108332</v>
      </c>
      <c r="V3678" s="8">
        <v>0.53158210590953703</v>
      </c>
      <c r="W3678" s="7">
        <v>997.62259709722309</v>
      </c>
      <c r="X3678" s="7">
        <v>1040.9586436348095</v>
      </c>
      <c r="Y3678" s="7">
        <v>1152.6494852265273</v>
      </c>
      <c r="Z3678" s="7">
        <v>1436.3442228694905</v>
      </c>
      <c r="AA3678" s="7">
        <v>1549.8221179266754</v>
      </c>
      <c r="AB3678" s="7">
        <v>1782.1390684374487</v>
      </c>
      <c r="AC3678" s="7">
        <v>2739.3055555555557</v>
      </c>
      <c r="AD3678" s="7">
        <v>2988.3333333333335</v>
      </c>
      <c r="AE3678" s="4">
        <v>2233</v>
      </c>
      <c r="AF3678" s="4">
        <v>2330</v>
      </c>
      <c r="AG3678" s="4">
        <v>2580</v>
      </c>
      <c r="AH3678" s="4">
        <v>3215</v>
      </c>
      <c r="AI3678" s="4">
        <v>3469</v>
      </c>
      <c r="AJ3678" s="4">
        <v>3989</v>
      </c>
      <c r="AK3678" s="4">
        <v>2407.663052313138</v>
      </c>
      <c r="AL3678" s="8">
        <v>1.05164383584242</v>
      </c>
      <c r="AM3678" s="4">
        <v>1922.0012388914406</v>
      </c>
      <c r="AN3678" s="8">
        <v>0.8566206871175891</v>
      </c>
      <c r="AO3678" s="4">
        <v>1517.2830610400258</v>
      </c>
      <c r="AP3678" s="8">
        <v>0.69410139651356306</v>
      </c>
    </row>
    <row r="3679" spans="1:42" x14ac:dyDescent="0.25">
      <c r="A3679" s="2" t="s">
        <v>10631</v>
      </c>
      <c r="B3679" t="s">
        <v>10626</v>
      </c>
      <c r="C3679" t="s">
        <v>149</v>
      </c>
      <c r="D3679" t="s">
        <v>10625</v>
      </c>
      <c r="E3679" s="3" t="s">
        <v>10565</v>
      </c>
      <c r="F3679" t="s">
        <v>10632</v>
      </c>
      <c r="G3679">
        <v>32</v>
      </c>
      <c r="H3679">
        <v>0</v>
      </c>
      <c r="I3679">
        <v>9</v>
      </c>
      <c r="J3679">
        <v>17</v>
      </c>
      <c r="K3679">
        <v>6</v>
      </c>
      <c r="L3679">
        <v>0</v>
      </c>
      <c r="M3679">
        <v>0</v>
      </c>
      <c r="N3679" s="2">
        <v>158.265625</v>
      </c>
      <c r="O3679" s="2">
        <v>353.17282083333339</v>
      </c>
      <c r="P3679" s="2">
        <v>507.01</v>
      </c>
      <c r="Q3679" s="4">
        <v>1018.4484458333334</v>
      </c>
      <c r="R3679" s="5">
        <v>4.4999999999999998E-2</v>
      </c>
      <c r="S3679" s="6">
        <v>1064.2786258958333</v>
      </c>
      <c r="T3679" s="4">
        <v>190.65625</v>
      </c>
      <c r="U3679" s="7">
        <v>1254.9348758958333</v>
      </c>
      <c r="V3679" s="8">
        <v>0.47738844541924236</v>
      </c>
      <c r="W3679" s="7">
        <v>904.05484417513878</v>
      </c>
      <c r="X3679" s="7">
        <v>943.32637121722951</v>
      </c>
      <c r="Y3679" s="7">
        <v>1044.5416470989064</v>
      </c>
      <c r="Z3679" s="7">
        <v>1301.6284478383659</v>
      </c>
      <c r="AA3679" s="7">
        <v>1404.4631681341496</v>
      </c>
      <c r="AB3679" s="7">
        <v>1614.990941968038</v>
      </c>
      <c r="AC3679" s="7">
        <v>2891.6250000000005</v>
      </c>
      <c r="AD3679" s="7">
        <v>3154.5</v>
      </c>
      <c r="AE3679" s="4">
        <v>2233</v>
      </c>
      <c r="AF3679" s="4">
        <v>2330</v>
      </c>
      <c r="AG3679" s="4">
        <v>2580</v>
      </c>
      <c r="AH3679" s="4">
        <v>3215</v>
      </c>
      <c r="AI3679" s="4">
        <v>3469</v>
      </c>
      <c r="AJ3679" s="4">
        <v>3989</v>
      </c>
      <c r="AK3679" s="4">
        <v>2535.6458516315111</v>
      </c>
      <c r="AL3679" s="8">
        <v>1.037109691538378</v>
      </c>
      <c r="AM3679" s="4">
        <v>2062.7063862164714</v>
      </c>
      <c r="AN3679" s="8">
        <v>0.85719929100008418</v>
      </c>
      <c r="AO3679" s="4">
        <v>1537.2180913108728</v>
      </c>
      <c r="AP3679" s="8">
        <v>0.65729884595753596</v>
      </c>
    </row>
    <row r="3680" spans="1:42" x14ac:dyDescent="0.25">
      <c r="A3680" s="2" t="s">
        <v>10633</v>
      </c>
      <c r="B3680" t="s">
        <v>10626</v>
      </c>
      <c r="C3680" t="s">
        <v>149</v>
      </c>
      <c r="D3680" t="s">
        <v>10625</v>
      </c>
      <c r="E3680" s="3" t="s">
        <v>10565</v>
      </c>
      <c r="F3680" t="s">
        <v>10634</v>
      </c>
      <c r="G3680">
        <v>26</v>
      </c>
      <c r="H3680">
        <v>0</v>
      </c>
      <c r="I3680">
        <v>13</v>
      </c>
      <c r="J3680">
        <v>13</v>
      </c>
      <c r="K3680">
        <v>0</v>
      </c>
      <c r="L3680">
        <v>0</v>
      </c>
      <c r="M3680">
        <v>0</v>
      </c>
      <c r="N3680" s="2">
        <v>149.04807692307693</v>
      </c>
      <c r="O3680" s="2">
        <v>545.19380939743598</v>
      </c>
      <c r="P3680" s="2">
        <v>356.86</v>
      </c>
      <c r="Q3680" s="4">
        <v>1051.1018863205129</v>
      </c>
      <c r="R3680" s="5">
        <v>4.4999999999999998E-2</v>
      </c>
      <c r="S3680" s="6">
        <v>1098.4014712049359</v>
      </c>
      <c r="T3680" s="4">
        <v>61.03846153846154</v>
      </c>
      <c r="U3680" s="7">
        <v>1159.4399327433973</v>
      </c>
      <c r="V3680" s="8">
        <v>0.47227695834761602</v>
      </c>
      <c r="W3680" s="7">
        <v>999.07555405320647</v>
      </c>
      <c r="X3680" s="7">
        <v>1042.4747160519353</v>
      </c>
      <c r="Y3680" s="7">
        <v>1154.3282263579367</v>
      </c>
      <c r="Z3680" s="7">
        <v>1438.4361425351808</v>
      </c>
      <c r="AA3680" s="7">
        <v>1552.0793090060783</v>
      </c>
      <c r="AB3680" s="7">
        <v>1784.7346104425619</v>
      </c>
      <c r="AC3680" s="7">
        <v>2700.5</v>
      </c>
      <c r="AD3680" s="7">
        <v>2946</v>
      </c>
      <c r="AE3680" s="4">
        <v>2233</v>
      </c>
      <c r="AF3680" s="4">
        <v>2330</v>
      </c>
      <c r="AG3680" s="4">
        <v>2580</v>
      </c>
      <c r="AH3680" s="4">
        <v>3215</v>
      </c>
      <c r="AI3680" s="4">
        <v>3469</v>
      </c>
      <c r="AJ3680" s="4">
        <v>3989</v>
      </c>
      <c r="AK3680" s="4">
        <v>2499.0298813291201</v>
      </c>
      <c r="AL3680" s="8">
        <v>1.0427976956690761</v>
      </c>
      <c r="AM3680" s="4">
        <v>2011.8547821554907</v>
      </c>
      <c r="AN3680" s="8">
        <v>0.84435570007900296</v>
      </c>
      <c r="AO3680" s="4">
        <v>1524.6796829818616</v>
      </c>
      <c r="AP3680" s="8">
        <v>0.64591370448892993</v>
      </c>
    </row>
    <row r="3681" spans="1:42" x14ac:dyDescent="0.25">
      <c r="A3681" s="2" t="s">
        <v>10637</v>
      </c>
      <c r="B3681" t="s">
        <v>10636</v>
      </c>
      <c r="C3681" t="s">
        <v>14</v>
      </c>
      <c r="D3681" t="s">
        <v>10635</v>
      </c>
      <c r="E3681" s="3" t="s">
        <v>10565</v>
      </c>
      <c r="F3681" t="s">
        <v>10638</v>
      </c>
      <c r="G3681">
        <v>1408</v>
      </c>
      <c r="H3681">
        <v>90</v>
      </c>
      <c r="I3681">
        <v>468</v>
      </c>
      <c r="J3681">
        <v>656</v>
      </c>
      <c r="K3681">
        <v>170</v>
      </c>
      <c r="L3681">
        <v>24</v>
      </c>
      <c r="M3681">
        <v>0</v>
      </c>
      <c r="N3681" s="2">
        <v>399.18425408380676</v>
      </c>
      <c r="O3681" s="2">
        <v>665.96543242935036</v>
      </c>
      <c r="P3681" s="2">
        <v>519.25</v>
      </c>
      <c r="Q3681" s="4">
        <v>1584.3996865131571</v>
      </c>
      <c r="R3681" s="5">
        <v>4.4999999999999998E-2</v>
      </c>
      <c r="S3681" s="6">
        <v>1655.697672406249</v>
      </c>
      <c r="T3681" s="4">
        <v>0</v>
      </c>
      <c r="U3681" s="7">
        <v>1655.697672406249</v>
      </c>
      <c r="V3681" s="8">
        <v>0.64510748074768842</v>
      </c>
      <c r="W3681" s="7">
        <v>1440.5250045095881</v>
      </c>
      <c r="X3681" s="7">
        <v>1503.100430142114</v>
      </c>
      <c r="Y3681" s="7">
        <v>1664.377300329036</v>
      </c>
      <c r="Z3681" s="7">
        <v>2074.0205506038183</v>
      </c>
      <c r="AA3681" s="7">
        <v>2237.8778507137308</v>
      </c>
      <c r="AB3681" s="7">
        <v>2573.3337407025288</v>
      </c>
      <c r="AC3681" s="7">
        <v>2823.2000000000003</v>
      </c>
      <c r="AD3681" s="7">
        <v>3079.8545454545451</v>
      </c>
      <c r="AE3681" s="4">
        <v>2233</v>
      </c>
      <c r="AF3681" s="4">
        <v>2330</v>
      </c>
      <c r="AG3681" s="4">
        <v>2580</v>
      </c>
      <c r="AH3681" s="4">
        <v>3215</v>
      </c>
      <c r="AI3681" s="4">
        <v>3469</v>
      </c>
      <c r="AJ3681" s="4">
        <v>3989</v>
      </c>
      <c r="AK3681" s="4">
        <v>2808.1290556040381</v>
      </c>
      <c r="AL3681" s="8">
        <v>1.0941279261704597</v>
      </c>
      <c r="AM3681" s="4">
        <v>2423.3788779460551</v>
      </c>
      <c r="AN3681" s="8">
        <v>0.94421817998748259</v>
      </c>
      <c r="AO3681" s="4">
        <v>2039.538275176152</v>
      </c>
      <c r="AP3681" s="8">
        <v>0.79466283036758545</v>
      </c>
    </row>
    <row r="3682" spans="1:42" x14ac:dyDescent="0.25">
      <c r="A3682" s="2" t="s">
        <v>10639</v>
      </c>
      <c r="B3682" t="s">
        <v>10636</v>
      </c>
      <c r="C3682" t="s">
        <v>14</v>
      </c>
      <c r="D3682" t="s">
        <v>10635</v>
      </c>
      <c r="E3682" s="3" t="s">
        <v>10565</v>
      </c>
      <c r="F3682" t="s">
        <v>10640</v>
      </c>
      <c r="G3682">
        <v>1587</v>
      </c>
      <c r="H3682">
        <v>125</v>
      </c>
      <c r="I3682">
        <v>587</v>
      </c>
      <c r="J3682">
        <v>655</v>
      </c>
      <c r="K3682">
        <v>208</v>
      </c>
      <c r="L3682">
        <v>12</v>
      </c>
      <c r="M3682">
        <v>0</v>
      </c>
      <c r="N3682" s="2">
        <v>396.1370415825977</v>
      </c>
      <c r="O3682" s="2">
        <v>649.03878063135755</v>
      </c>
      <c r="P3682" s="2">
        <v>512.41</v>
      </c>
      <c r="Q3682" s="4">
        <v>1557.585822213955</v>
      </c>
      <c r="R3682" s="5">
        <v>4.4999999999999998E-2</v>
      </c>
      <c r="S3682" s="6">
        <v>1627.6771842135829</v>
      </c>
      <c r="T3682" s="4">
        <v>0</v>
      </c>
      <c r="U3682" s="7">
        <v>1627.6771842135829</v>
      </c>
      <c r="V3682" s="8">
        <v>0.63826802942933369</v>
      </c>
      <c r="W3682" s="7">
        <v>1425.2525097157022</v>
      </c>
      <c r="X3682" s="7">
        <v>1487.1645085703476</v>
      </c>
      <c r="Y3682" s="7">
        <v>1646.7315159276809</v>
      </c>
      <c r="Z3682" s="7">
        <v>2052.0317146153079</v>
      </c>
      <c r="AA3682" s="7">
        <v>2214.1517940903582</v>
      </c>
      <c r="AB3682" s="7">
        <v>2546.0511693936123</v>
      </c>
      <c r="AC3682" s="7">
        <v>2805.1614996849403</v>
      </c>
      <c r="AD3682" s="7">
        <v>3060.17618147448</v>
      </c>
      <c r="AE3682" s="4">
        <v>2233</v>
      </c>
      <c r="AF3682" s="4">
        <v>2330</v>
      </c>
      <c r="AG3682" s="4">
        <v>2580</v>
      </c>
      <c r="AH3682" s="4">
        <v>3215</v>
      </c>
      <c r="AI3682" s="4">
        <v>3469</v>
      </c>
      <c r="AJ3682" s="4">
        <v>3989</v>
      </c>
      <c r="AK3682" s="4">
        <v>2788.252885479742</v>
      </c>
      <c r="AL3682" s="8">
        <v>1.0933695526522067</v>
      </c>
      <c r="AM3682" s="4">
        <v>2401.3943183910219</v>
      </c>
      <c r="AN3682" s="8">
        <v>0.94166904491124892</v>
      </c>
      <c r="AO3682" s="4">
        <v>2014.5357513023025</v>
      </c>
      <c r="AP3682" s="8">
        <v>0.78996853717029136</v>
      </c>
    </row>
    <row r="3683" spans="1:42" x14ac:dyDescent="0.25">
      <c r="A3683" s="2" t="s">
        <v>10641</v>
      </c>
      <c r="B3683" t="s">
        <v>10636</v>
      </c>
      <c r="C3683" t="s">
        <v>14</v>
      </c>
      <c r="D3683" t="s">
        <v>10635</v>
      </c>
      <c r="E3683" s="3" t="s">
        <v>10565</v>
      </c>
      <c r="F3683" t="s">
        <v>10642</v>
      </c>
      <c r="G3683">
        <v>1721</v>
      </c>
      <c r="H3683">
        <v>15</v>
      </c>
      <c r="I3683">
        <v>180</v>
      </c>
      <c r="J3683">
        <v>890</v>
      </c>
      <c r="K3683">
        <v>538</v>
      </c>
      <c r="L3683">
        <v>89</v>
      </c>
      <c r="M3683">
        <v>9</v>
      </c>
      <c r="N3683" s="2">
        <v>399.18426316375968</v>
      </c>
      <c r="O3683" s="2">
        <v>723.05562308372259</v>
      </c>
      <c r="P3683" s="2">
        <v>604.99</v>
      </c>
      <c r="Q3683" s="4">
        <v>1727.2298862474822</v>
      </c>
      <c r="R3683" s="5">
        <v>4.4999999999999998E-2</v>
      </c>
      <c r="S3683" s="6">
        <v>1804.9552311286188</v>
      </c>
      <c r="T3683" s="4">
        <v>0</v>
      </c>
      <c r="U3683" s="7">
        <v>1804.9552311286188</v>
      </c>
      <c r="V3683" s="8">
        <v>0.64401116322391061</v>
      </c>
      <c r="W3683" s="7">
        <v>1438.0769274789923</v>
      </c>
      <c r="X3683" s="7">
        <v>1500.5460103117116</v>
      </c>
      <c r="Y3683" s="7">
        <v>1661.5488011176892</v>
      </c>
      <c r="Z3683" s="7">
        <v>2070.4958897648726</v>
      </c>
      <c r="AA3683" s="7">
        <v>2234.0747252237456</v>
      </c>
      <c r="AB3683" s="7">
        <v>2568.9605301001793</v>
      </c>
      <c r="AC3683" s="7">
        <v>3082.9446252178968</v>
      </c>
      <c r="AD3683" s="7">
        <v>3363.2123184195239</v>
      </c>
      <c r="AE3683" s="4">
        <v>2233</v>
      </c>
      <c r="AF3683" s="4">
        <v>2330</v>
      </c>
      <c r="AG3683" s="4">
        <v>2580</v>
      </c>
      <c r="AH3683" s="4">
        <v>3215</v>
      </c>
      <c r="AI3683" s="4">
        <v>3469</v>
      </c>
      <c r="AJ3683" s="4">
        <v>3989</v>
      </c>
      <c r="AK3683" s="4">
        <v>3056.2793774284141</v>
      </c>
      <c r="AL3683" s="8">
        <v>1.0904857932482788</v>
      </c>
      <c r="AM3683" s="4">
        <v>2639.1713286618156</v>
      </c>
      <c r="AN3683" s="8">
        <v>0.94166091657348927</v>
      </c>
      <c r="AO3683" s="4">
        <v>2222.063279895217</v>
      </c>
      <c r="AP3683" s="8">
        <v>0.79283603989869988</v>
      </c>
    </row>
    <row r="3684" spans="1:42" x14ac:dyDescent="0.25">
      <c r="A3684" s="2" t="s">
        <v>10643</v>
      </c>
      <c r="B3684" t="s">
        <v>10636</v>
      </c>
      <c r="C3684" t="s">
        <v>14</v>
      </c>
      <c r="D3684" t="s">
        <v>10635</v>
      </c>
      <c r="E3684" s="3" t="s">
        <v>10565</v>
      </c>
      <c r="F3684" t="s">
        <v>10644</v>
      </c>
      <c r="G3684">
        <v>1325</v>
      </c>
      <c r="H3684">
        <v>76</v>
      </c>
      <c r="I3684">
        <v>29</v>
      </c>
      <c r="J3684">
        <v>781</v>
      </c>
      <c r="K3684">
        <v>431</v>
      </c>
      <c r="L3684">
        <v>8</v>
      </c>
      <c r="M3684">
        <v>0</v>
      </c>
      <c r="N3684" s="2">
        <v>399.1842231257861</v>
      </c>
      <c r="O3684" s="2">
        <v>734.9901109295065</v>
      </c>
      <c r="P3684" s="2">
        <v>535.58000000000004</v>
      </c>
      <c r="Q3684" s="4">
        <v>1669.7543340552925</v>
      </c>
      <c r="R3684" s="5">
        <v>4.4999999999999998E-2</v>
      </c>
      <c r="S3684" s="6">
        <v>1744.8932790877805</v>
      </c>
      <c r="T3684" s="4">
        <v>0</v>
      </c>
      <c r="U3684" s="7">
        <v>1744.8932790877805</v>
      </c>
      <c r="V3684" s="8">
        <v>0.63071155920568767</v>
      </c>
      <c r="W3684" s="7">
        <v>1408.3789117063004</v>
      </c>
      <c r="X3684" s="7">
        <v>1469.5579329492523</v>
      </c>
      <c r="Y3684" s="7">
        <v>1627.2358227506741</v>
      </c>
      <c r="Z3684" s="7">
        <v>2027.7376628462857</v>
      </c>
      <c r="AA3684" s="7">
        <v>2187.9383988845302</v>
      </c>
      <c r="AB3684" s="7">
        <v>2515.9084096714878</v>
      </c>
      <c r="AC3684" s="7">
        <v>3043.201886792453</v>
      </c>
      <c r="AD3684" s="7">
        <v>3319.8566037735845</v>
      </c>
      <c r="AE3684" s="4">
        <v>2233</v>
      </c>
      <c r="AF3684" s="4">
        <v>2330</v>
      </c>
      <c r="AG3684" s="4">
        <v>2580</v>
      </c>
      <c r="AH3684" s="4">
        <v>3215</v>
      </c>
      <c r="AI3684" s="4">
        <v>3469</v>
      </c>
      <c r="AJ3684" s="4">
        <v>3989</v>
      </c>
      <c r="AK3684" s="4">
        <v>3014.6995845902379</v>
      </c>
      <c r="AL3684" s="8">
        <v>1.0896975180784072</v>
      </c>
      <c r="AM3684" s="4">
        <v>2591.785907338161</v>
      </c>
      <c r="AN3684" s="8">
        <v>0.9368305502323756</v>
      </c>
      <c r="AO3684" s="4">
        <v>2167.8069563398572</v>
      </c>
      <c r="AP3684" s="8">
        <v>0.78357852705171926</v>
      </c>
    </row>
    <row r="3685" spans="1:42" x14ac:dyDescent="0.25">
      <c r="A3685" s="2" t="s">
        <v>10645</v>
      </c>
      <c r="B3685" t="s">
        <v>10636</v>
      </c>
      <c r="C3685" t="s">
        <v>14</v>
      </c>
      <c r="D3685" t="s">
        <v>10635</v>
      </c>
      <c r="E3685" s="3" t="s">
        <v>10565</v>
      </c>
      <c r="F3685" t="s">
        <v>10646</v>
      </c>
      <c r="G3685">
        <v>1310</v>
      </c>
      <c r="H3685">
        <v>15</v>
      </c>
      <c r="I3685">
        <v>70</v>
      </c>
      <c r="J3685">
        <v>853</v>
      </c>
      <c r="K3685">
        <v>357</v>
      </c>
      <c r="L3685">
        <v>10</v>
      </c>
      <c r="M3685">
        <v>5</v>
      </c>
      <c r="N3685" s="2">
        <v>399.18423320610685</v>
      </c>
      <c r="O3685" s="2">
        <v>791.50896511229951</v>
      </c>
      <c r="P3685" s="2">
        <v>561</v>
      </c>
      <c r="Q3685" s="4">
        <v>1751.6931983184063</v>
      </c>
      <c r="R3685" s="5">
        <v>4.4999999999999998E-2</v>
      </c>
      <c r="S3685" s="6">
        <v>1830.5193922427345</v>
      </c>
      <c r="T3685" s="4">
        <v>0</v>
      </c>
      <c r="U3685" s="7">
        <v>1830.5193922427345</v>
      </c>
      <c r="V3685" s="8">
        <v>0.66615655469181179</v>
      </c>
      <c r="W3685" s="7">
        <v>1487.5275866268157</v>
      </c>
      <c r="X3685" s="7">
        <v>1552.1447724319214</v>
      </c>
      <c r="Y3685" s="7">
        <v>1718.6839111048744</v>
      </c>
      <c r="Z3685" s="7">
        <v>2141.6933233341747</v>
      </c>
      <c r="AA3685" s="7">
        <v>2310.897088225895</v>
      </c>
      <c r="AB3685" s="7">
        <v>2657.2984966656372</v>
      </c>
      <c r="AC3685" s="7">
        <v>3022.6698473282445</v>
      </c>
      <c r="AD3685" s="7">
        <v>3297.4580152671756</v>
      </c>
      <c r="AE3685" s="4">
        <v>2233</v>
      </c>
      <c r="AF3685" s="4">
        <v>2330</v>
      </c>
      <c r="AG3685" s="4">
        <v>2580</v>
      </c>
      <c r="AH3685" s="4">
        <v>3215</v>
      </c>
      <c r="AI3685" s="4">
        <v>3469</v>
      </c>
      <c r="AJ3685" s="4">
        <v>3989</v>
      </c>
      <c r="AK3685" s="4">
        <v>3005.315999833289</v>
      </c>
      <c r="AL3685" s="8">
        <v>1.0936846452941846</v>
      </c>
      <c r="AM3685" s="4">
        <v>2613.7171306364376</v>
      </c>
      <c r="AN3685" s="8">
        <v>0.95117528176006039</v>
      </c>
      <c r="AO3685" s="4">
        <v>2222.1182614395857</v>
      </c>
      <c r="AP3685" s="8">
        <v>0.80866591822593592</v>
      </c>
    </row>
    <row r="3686" spans="1:42" x14ac:dyDescent="0.25">
      <c r="A3686" s="2" t="s">
        <v>10647</v>
      </c>
      <c r="B3686" t="s">
        <v>10636</v>
      </c>
      <c r="C3686" t="s">
        <v>14</v>
      </c>
      <c r="D3686" t="s">
        <v>10635</v>
      </c>
      <c r="E3686" s="3" t="s">
        <v>10565</v>
      </c>
      <c r="F3686" t="s">
        <v>275</v>
      </c>
      <c r="G3686">
        <v>1285</v>
      </c>
      <c r="H3686">
        <v>1</v>
      </c>
      <c r="I3686">
        <v>59</v>
      </c>
      <c r="J3686">
        <v>826</v>
      </c>
      <c r="K3686">
        <v>396</v>
      </c>
      <c r="L3686">
        <v>3</v>
      </c>
      <c r="M3686">
        <v>0</v>
      </c>
      <c r="N3686" s="2">
        <v>399.18425053177685</v>
      </c>
      <c r="O3686" s="2">
        <v>766.58074478167191</v>
      </c>
      <c r="P3686" s="2">
        <v>551.52</v>
      </c>
      <c r="Q3686" s="4">
        <v>1717.2849953134487</v>
      </c>
      <c r="R3686" s="5">
        <v>4.4999999999999998E-2</v>
      </c>
      <c r="S3686" s="6">
        <v>1794.5628201025538</v>
      </c>
      <c r="T3686" s="4">
        <v>0</v>
      </c>
      <c r="U3686" s="7">
        <v>1794.5628201025538</v>
      </c>
      <c r="V3686" s="8">
        <v>0.6487898489537498</v>
      </c>
      <c r="W3686" s="7">
        <v>1448.7477327137235</v>
      </c>
      <c r="X3686" s="7">
        <v>1511.6803480622375</v>
      </c>
      <c r="Y3686" s="7">
        <v>1673.8778103006748</v>
      </c>
      <c r="Z3686" s="7">
        <v>2085.859364386306</v>
      </c>
      <c r="AA3686" s="7">
        <v>2250.6519860205585</v>
      </c>
      <c r="AB3686" s="7">
        <v>2588.0227074765085</v>
      </c>
      <c r="AC3686" s="7">
        <v>3042.6171206225686</v>
      </c>
      <c r="AD3686" s="7">
        <v>3319.2186770428016</v>
      </c>
      <c r="AE3686" s="4">
        <v>2233</v>
      </c>
      <c r="AF3686" s="4">
        <v>2330</v>
      </c>
      <c r="AG3686" s="4">
        <v>2580</v>
      </c>
      <c r="AH3686" s="4">
        <v>3215</v>
      </c>
      <c r="AI3686" s="4">
        <v>3469</v>
      </c>
      <c r="AJ3686" s="4">
        <v>3989</v>
      </c>
      <c r="AK3686" s="4">
        <v>3019.1432301980776</v>
      </c>
      <c r="AL3686" s="8">
        <v>1.0915134640859261</v>
      </c>
      <c r="AM3686" s="4">
        <v>2611.3028687043261</v>
      </c>
      <c r="AN3686" s="8">
        <v>0.9440665853438085</v>
      </c>
      <c r="AO3686" s="4">
        <v>2202.4031815963053</v>
      </c>
      <c r="AP3686" s="8">
        <v>0.7962367276958674</v>
      </c>
    </row>
    <row r="3687" spans="1:42" x14ac:dyDescent="0.25">
      <c r="A3687" s="2" t="s">
        <v>10648</v>
      </c>
      <c r="B3687" t="s">
        <v>10636</v>
      </c>
      <c r="C3687" t="s">
        <v>14</v>
      </c>
      <c r="D3687" t="s">
        <v>10635</v>
      </c>
      <c r="E3687" s="3" t="s">
        <v>10565</v>
      </c>
      <c r="F3687" t="s">
        <v>10649</v>
      </c>
      <c r="G3687">
        <v>1709</v>
      </c>
      <c r="H3687">
        <v>0</v>
      </c>
      <c r="I3687">
        <v>96</v>
      </c>
      <c r="J3687">
        <v>968</v>
      </c>
      <c r="K3687">
        <v>645</v>
      </c>
      <c r="L3687">
        <v>0</v>
      </c>
      <c r="M3687">
        <v>0</v>
      </c>
      <c r="N3687" s="2">
        <v>399.18423008094402</v>
      </c>
      <c r="O3687" s="2">
        <v>665.67514889038409</v>
      </c>
      <c r="P3687" s="2">
        <v>580.92999999999995</v>
      </c>
      <c r="Q3687" s="4">
        <v>1645.789378971328</v>
      </c>
      <c r="R3687" s="5">
        <v>4.4999999999999998E-2</v>
      </c>
      <c r="S3687" s="6">
        <v>1719.8499010250378</v>
      </c>
      <c r="T3687" s="4">
        <v>0</v>
      </c>
      <c r="U3687" s="7">
        <v>1719.8499010250378</v>
      </c>
      <c r="V3687" s="8">
        <v>0.6130029502516352</v>
      </c>
      <c r="W3687" s="7">
        <v>1368.8355879119015</v>
      </c>
      <c r="X3687" s="7">
        <v>1428.2968740863103</v>
      </c>
      <c r="Y3687" s="7">
        <v>1581.5476116492189</v>
      </c>
      <c r="Z3687" s="7">
        <v>1970.8044850590072</v>
      </c>
      <c r="AA3687" s="7">
        <v>2126.5072344229225</v>
      </c>
      <c r="AB3687" s="7">
        <v>2445.268768553773</v>
      </c>
      <c r="AC3687" s="7">
        <v>3086.1758338209484</v>
      </c>
      <c r="AD3687" s="7">
        <v>3366.7372732592162</v>
      </c>
      <c r="AE3687" s="4">
        <v>2233</v>
      </c>
      <c r="AF3687" s="4">
        <v>2330</v>
      </c>
      <c r="AG3687" s="4">
        <v>2580</v>
      </c>
      <c r="AH3687" s="4">
        <v>3215</v>
      </c>
      <c r="AI3687" s="4">
        <v>3469</v>
      </c>
      <c r="AJ3687" s="4">
        <v>3989</v>
      </c>
      <c r="AK3687" s="4">
        <v>3051.3178663683298</v>
      </c>
      <c r="AL3687" s="8">
        <v>1.0875756385045607</v>
      </c>
      <c r="AM3687" s="4">
        <v>2607.2066399566856</v>
      </c>
      <c r="AN3687" s="8">
        <v>0.92928188748131579</v>
      </c>
      <c r="AO3687" s="4">
        <v>2163.0954135450415</v>
      </c>
      <c r="AP3687" s="8">
        <v>0.77098813645807085</v>
      </c>
    </row>
    <row r="3688" spans="1:42" x14ac:dyDescent="0.25">
      <c r="A3688" s="2" t="s">
        <v>10650</v>
      </c>
      <c r="B3688" t="s">
        <v>10636</v>
      </c>
      <c r="C3688" t="s">
        <v>14</v>
      </c>
      <c r="D3688" t="s">
        <v>10635</v>
      </c>
      <c r="E3688" s="3" t="s">
        <v>10565</v>
      </c>
      <c r="F3688" t="s">
        <v>10651</v>
      </c>
      <c r="G3688">
        <v>1861</v>
      </c>
      <c r="H3688">
        <v>54</v>
      </c>
      <c r="I3688">
        <v>118</v>
      </c>
      <c r="J3688">
        <v>1082</v>
      </c>
      <c r="K3688">
        <v>596</v>
      </c>
      <c r="L3688">
        <v>11</v>
      </c>
      <c r="M3688">
        <v>0</v>
      </c>
      <c r="N3688" s="2">
        <v>399.18422924502948</v>
      </c>
      <c r="O3688" s="2">
        <v>771.61348981182823</v>
      </c>
      <c r="P3688" s="2">
        <v>541.16</v>
      </c>
      <c r="Q3688" s="4">
        <v>1711.9577190568575</v>
      </c>
      <c r="R3688" s="5">
        <v>4.4999999999999998E-2</v>
      </c>
      <c r="S3688" s="6">
        <v>1788.9958164144159</v>
      </c>
      <c r="T3688" s="4">
        <v>0</v>
      </c>
      <c r="U3688" s="7">
        <v>1788.9958164144159</v>
      </c>
      <c r="V3688" s="8">
        <v>0.64755387985197521</v>
      </c>
      <c r="W3688" s="7">
        <v>1445.9878137094606</v>
      </c>
      <c r="X3688" s="7">
        <v>1508.8005400551024</v>
      </c>
      <c r="Y3688" s="7">
        <v>1670.689010018096</v>
      </c>
      <c r="Z3688" s="7">
        <v>2081.8857237241004</v>
      </c>
      <c r="AA3688" s="7">
        <v>2246.3644092065019</v>
      </c>
      <c r="AB3688" s="7">
        <v>2583.0924267295291</v>
      </c>
      <c r="AC3688" s="7">
        <v>3038.9678130037614</v>
      </c>
      <c r="AD3688" s="7">
        <v>3315.2376141859213</v>
      </c>
      <c r="AE3688" s="4">
        <v>2233</v>
      </c>
      <c r="AF3688" s="4">
        <v>2330</v>
      </c>
      <c r="AG3688" s="4">
        <v>2580</v>
      </c>
      <c r="AH3688" s="4">
        <v>3215</v>
      </c>
      <c r="AI3688" s="4">
        <v>3469</v>
      </c>
      <c r="AJ3688" s="4">
        <v>3989</v>
      </c>
      <c r="AK3688" s="4">
        <v>3015.1725755309312</v>
      </c>
      <c r="AL3688" s="8">
        <v>1.091386956746264</v>
      </c>
      <c r="AM3688" s="4">
        <v>2606.4469891587596</v>
      </c>
      <c r="AN3688" s="8">
        <v>0.94344259778150108</v>
      </c>
      <c r="AO3688" s="4">
        <v>2197.721402786588</v>
      </c>
      <c r="AP3688" s="8">
        <v>0.7954982388167382</v>
      </c>
    </row>
    <row r="3689" spans="1:42" x14ac:dyDescent="0.25">
      <c r="A3689" s="2" t="s">
        <v>10652</v>
      </c>
      <c r="B3689" t="s">
        <v>10636</v>
      </c>
      <c r="C3689" t="s">
        <v>14</v>
      </c>
      <c r="D3689" t="s">
        <v>10635</v>
      </c>
      <c r="E3689" s="3" t="s">
        <v>10565</v>
      </c>
      <c r="F3689" t="s">
        <v>10653</v>
      </c>
      <c r="G3689">
        <v>1789</v>
      </c>
      <c r="H3689">
        <v>0</v>
      </c>
      <c r="I3689">
        <v>104</v>
      </c>
      <c r="J3689">
        <v>1122</v>
      </c>
      <c r="K3689">
        <v>563</v>
      </c>
      <c r="L3689">
        <v>0</v>
      </c>
      <c r="M3689">
        <v>0</v>
      </c>
      <c r="N3689" s="2">
        <v>386.9953974892864</v>
      </c>
      <c r="O3689" s="2">
        <v>760.07720649785722</v>
      </c>
      <c r="P3689" s="2">
        <v>531.94000000000005</v>
      </c>
      <c r="Q3689" s="4">
        <v>1679.0126039871436</v>
      </c>
      <c r="R3689" s="5">
        <v>4.4999999999999998E-2</v>
      </c>
      <c r="S3689" s="6">
        <v>1754.568171166565</v>
      </c>
      <c r="T3689" s="4">
        <v>0</v>
      </c>
      <c r="U3689" s="7">
        <v>1754.568171166565</v>
      </c>
      <c r="V3689" s="8">
        <v>0.63449426853313484</v>
      </c>
      <c r="W3689" s="7">
        <v>1416.8257016344901</v>
      </c>
      <c r="X3689" s="7">
        <v>1478.3716456822042</v>
      </c>
      <c r="Y3689" s="7">
        <v>1636.9952128154878</v>
      </c>
      <c r="Z3689" s="7">
        <v>2039.8990733340283</v>
      </c>
      <c r="AA3689" s="7">
        <v>2201.0606175414446</v>
      </c>
      <c r="AB3689" s="7">
        <v>2530.9976371786747</v>
      </c>
      <c r="AC3689" s="7">
        <v>3041.8320290665179</v>
      </c>
      <c r="AD3689" s="7">
        <v>3318.3622135271098</v>
      </c>
      <c r="AE3689" s="4">
        <v>2233</v>
      </c>
      <c r="AF3689" s="4">
        <v>2330</v>
      </c>
      <c r="AG3689" s="4">
        <v>2580</v>
      </c>
      <c r="AH3689" s="4">
        <v>3215</v>
      </c>
      <c r="AI3689" s="4">
        <v>3469</v>
      </c>
      <c r="AJ3689" s="4">
        <v>3989</v>
      </c>
      <c r="AK3689" s="4">
        <v>3011.778487040956</v>
      </c>
      <c r="AL3689" s="8">
        <v>1.0891319126394159</v>
      </c>
      <c r="AM3689" s="4">
        <v>2592.4480897586282</v>
      </c>
      <c r="AN3689" s="8">
        <v>0.93749190339402899</v>
      </c>
      <c r="AO3689" s="4">
        <v>2173.1176924762999</v>
      </c>
      <c r="AP3689" s="8">
        <v>0.78585189414864198</v>
      </c>
    </row>
    <row r="3690" spans="1:42" x14ac:dyDescent="0.25">
      <c r="A3690" s="2" t="s">
        <v>10654</v>
      </c>
      <c r="B3690" t="s">
        <v>10636</v>
      </c>
      <c r="C3690" t="s">
        <v>14</v>
      </c>
      <c r="D3690" t="s">
        <v>10635</v>
      </c>
      <c r="E3690" s="3" t="s">
        <v>10565</v>
      </c>
      <c r="F3690" t="s">
        <v>10655</v>
      </c>
      <c r="G3690">
        <v>1136</v>
      </c>
      <c r="H3690">
        <v>9</v>
      </c>
      <c r="I3690">
        <v>61</v>
      </c>
      <c r="J3690">
        <v>683</v>
      </c>
      <c r="K3690">
        <v>368</v>
      </c>
      <c r="L3690">
        <v>15</v>
      </c>
      <c r="M3690">
        <v>0</v>
      </c>
      <c r="N3690" s="2">
        <v>399.18420823063383</v>
      </c>
      <c r="O3690" s="2">
        <v>768.91786862962965</v>
      </c>
      <c r="P3690" s="2">
        <v>614.61</v>
      </c>
      <c r="Q3690" s="4">
        <v>1782.7120768602636</v>
      </c>
      <c r="R3690" s="5">
        <v>4.4999999999999998E-2</v>
      </c>
      <c r="S3690" s="6">
        <v>1862.9341203189754</v>
      </c>
      <c r="T3690" s="4">
        <v>0</v>
      </c>
      <c r="U3690" s="7">
        <v>1862.9341203189754</v>
      </c>
      <c r="V3690" s="8">
        <v>0.66981434555048391</v>
      </c>
      <c r="W3690" s="7">
        <v>1495.6954336142308</v>
      </c>
      <c r="X3690" s="7">
        <v>1560.6674251326278</v>
      </c>
      <c r="Y3690" s="7">
        <v>1728.1210115202487</v>
      </c>
      <c r="Z3690" s="7">
        <v>2153.453120944806</v>
      </c>
      <c r="AA3690" s="7">
        <v>2323.5859647146285</v>
      </c>
      <c r="AB3690" s="7">
        <v>2671.8894244008807</v>
      </c>
      <c r="AC3690" s="7">
        <v>3059.3963028169014</v>
      </c>
      <c r="AD3690" s="7">
        <v>3337.5232394366194</v>
      </c>
      <c r="AE3690" s="4">
        <v>2233</v>
      </c>
      <c r="AF3690" s="4">
        <v>2330</v>
      </c>
      <c r="AG3690" s="4">
        <v>2580</v>
      </c>
      <c r="AH3690" s="4">
        <v>3215</v>
      </c>
      <c r="AI3690" s="4">
        <v>3469</v>
      </c>
      <c r="AJ3690" s="4">
        <v>3989</v>
      </c>
      <c r="AK3690" s="4">
        <v>3041.1501349103319</v>
      </c>
      <c r="AL3690" s="8">
        <v>1.0934396257592562</v>
      </c>
      <c r="AM3690" s="4">
        <v>2648.0271789654662</v>
      </c>
      <c r="AN3690" s="8">
        <v>0.95209303030799275</v>
      </c>
      <c r="AO3690" s="4">
        <v>2254.904223020601</v>
      </c>
      <c r="AP3690" s="8">
        <v>0.81074643485672926</v>
      </c>
    </row>
    <row r="3691" spans="1:42" x14ac:dyDescent="0.25">
      <c r="A3691" s="2" t="s">
        <v>10656</v>
      </c>
      <c r="B3691" t="s">
        <v>10636</v>
      </c>
      <c r="C3691" t="s">
        <v>14</v>
      </c>
      <c r="D3691" t="s">
        <v>10635</v>
      </c>
      <c r="E3691" s="3" t="s">
        <v>10565</v>
      </c>
      <c r="F3691" t="s">
        <v>10657</v>
      </c>
      <c r="G3691">
        <v>1103</v>
      </c>
      <c r="H3691">
        <v>0</v>
      </c>
      <c r="I3691">
        <v>22</v>
      </c>
      <c r="J3691">
        <v>507</v>
      </c>
      <c r="K3691">
        <v>486</v>
      </c>
      <c r="L3691">
        <v>88</v>
      </c>
      <c r="M3691">
        <v>0</v>
      </c>
      <c r="N3691" s="2">
        <v>396.13703281155472</v>
      </c>
      <c r="O3691" s="2">
        <v>847.82696593708386</v>
      </c>
      <c r="P3691" s="2">
        <v>632.91999999999996</v>
      </c>
      <c r="Q3691" s="4">
        <v>1876.8839987486385</v>
      </c>
      <c r="R3691" s="5">
        <v>4.4999999999999998E-2</v>
      </c>
      <c r="S3691" s="6">
        <v>1961.3437786923271</v>
      </c>
      <c r="T3691" s="4">
        <v>0</v>
      </c>
      <c r="U3691" s="7">
        <v>1961.3437786923271</v>
      </c>
      <c r="V3691" s="8">
        <v>0.67037719769675408</v>
      </c>
      <c r="W3691" s="7">
        <v>1496.9522824568519</v>
      </c>
      <c r="X3691" s="7">
        <v>1561.9788706334371</v>
      </c>
      <c r="Y3691" s="7">
        <v>1729.5731700576255</v>
      </c>
      <c r="Z3691" s="7">
        <v>2155.2626905950642</v>
      </c>
      <c r="AA3691" s="7">
        <v>2325.5384988100395</v>
      </c>
      <c r="AB3691" s="7">
        <v>2674.134641612352</v>
      </c>
      <c r="AC3691" s="7">
        <v>3218.3048050770631</v>
      </c>
      <c r="AD3691" s="7">
        <v>3510.8779691749774</v>
      </c>
      <c r="AE3691" s="4">
        <v>2233</v>
      </c>
      <c r="AF3691" s="4">
        <v>2330</v>
      </c>
      <c r="AG3691" s="4">
        <v>2580</v>
      </c>
      <c r="AH3691" s="4">
        <v>3215</v>
      </c>
      <c r="AI3691" s="4">
        <v>3469</v>
      </c>
      <c r="AJ3691" s="4">
        <v>3989</v>
      </c>
      <c r="AK3691" s="4">
        <v>3192.8233483674562</v>
      </c>
      <c r="AL3691" s="8">
        <v>1.0912905693903359</v>
      </c>
      <c r="AM3691" s="4">
        <v>2781.916354856904</v>
      </c>
      <c r="AN3691" s="8">
        <v>0.95084467621435254</v>
      </c>
      <c r="AO3691" s="4">
        <v>2371.0093613463519</v>
      </c>
      <c r="AP3691" s="8">
        <v>0.81039878303836899</v>
      </c>
    </row>
    <row r="3692" spans="1:42" x14ac:dyDescent="0.25">
      <c r="A3692" s="2" t="s">
        <v>10658</v>
      </c>
      <c r="B3692" t="s">
        <v>10636</v>
      </c>
      <c r="C3692" t="s">
        <v>14</v>
      </c>
      <c r="D3692" t="s">
        <v>10635</v>
      </c>
      <c r="E3692" s="3" t="s">
        <v>10565</v>
      </c>
      <c r="F3692" t="s">
        <v>10659</v>
      </c>
      <c r="G3692">
        <v>1935</v>
      </c>
      <c r="H3692">
        <v>136</v>
      </c>
      <c r="I3692">
        <v>247</v>
      </c>
      <c r="J3692">
        <v>855</v>
      </c>
      <c r="K3692">
        <v>607</v>
      </c>
      <c r="L3692">
        <v>69</v>
      </c>
      <c r="M3692">
        <v>21</v>
      </c>
      <c r="N3692" s="2">
        <v>399.1842470155039</v>
      </c>
      <c r="O3692" s="2">
        <v>731.48614537125115</v>
      </c>
      <c r="P3692" s="2">
        <v>558.73</v>
      </c>
      <c r="Q3692" s="4">
        <v>1689.4003923867551</v>
      </c>
      <c r="R3692" s="5">
        <v>4.4999999999999998E-2</v>
      </c>
      <c r="S3692" s="6">
        <v>1765.423410044159</v>
      </c>
      <c r="T3692" s="4">
        <v>0</v>
      </c>
      <c r="U3692" s="7">
        <v>1765.423410044159</v>
      </c>
      <c r="V3692" s="8">
        <v>0.63736277505529615</v>
      </c>
      <c r="W3692" s="7">
        <v>1423.2310766984763</v>
      </c>
      <c r="X3692" s="7">
        <v>1485.0552658788401</v>
      </c>
      <c r="Y3692" s="7">
        <v>1644.3959596426641</v>
      </c>
      <c r="Z3692" s="7">
        <v>2049.1213218027774</v>
      </c>
      <c r="AA3692" s="7">
        <v>2211.0114666668223</v>
      </c>
      <c r="AB3692" s="7">
        <v>2542.4401096955767</v>
      </c>
      <c r="AC3692" s="7">
        <v>3046.8766408268739</v>
      </c>
      <c r="AD3692" s="7">
        <v>3323.8654263565891</v>
      </c>
      <c r="AE3692" s="4">
        <v>2233</v>
      </c>
      <c r="AF3692" s="4">
        <v>2330</v>
      </c>
      <c r="AG3692" s="4">
        <v>2580</v>
      </c>
      <c r="AH3692" s="4">
        <v>3215</v>
      </c>
      <c r="AI3692" s="4">
        <v>3469</v>
      </c>
      <c r="AJ3692" s="4">
        <v>3989</v>
      </c>
      <c r="AK3692" s="4">
        <v>3020.2321491713628</v>
      </c>
      <c r="AL3692" s="8">
        <v>1.0903806605005486</v>
      </c>
      <c r="AM3692" s="4">
        <v>2602.2028162053789</v>
      </c>
      <c r="AN3692" s="8">
        <v>0.93946143387318137</v>
      </c>
      <c r="AO3692" s="4">
        <v>2183.452743010143</v>
      </c>
      <c r="AP3692" s="8">
        <v>0.78828200168266338</v>
      </c>
    </row>
    <row r="3693" spans="1:42" x14ac:dyDescent="0.25">
      <c r="A3693" s="2" t="s">
        <v>10660</v>
      </c>
      <c r="B3693" t="s">
        <v>10636</v>
      </c>
      <c r="C3693" t="s">
        <v>14</v>
      </c>
      <c r="D3693" t="s">
        <v>10635</v>
      </c>
      <c r="E3693" s="3" t="s">
        <v>10565</v>
      </c>
      <c r="F3693" t="s">
        <v>10661</v>
      </c>
      <c r="G3693">
        <v>1390</v>
      </c>
      <c r="H3693">
        <v>68</v>
      </c>
      <c r="I3693">
        <v>85</v>
      </c>
      <c r="J3693">
        <v>791</v>
      </c>
      <c r="K3693">
        <v>412</v>
      </c>
      <c r="L3693">
        <v>25</v>
      </c>
      <c r="M3693">
        <v>9</v>
      </c>
      <c r="N3693" s="2">
        <v>399.18424190047966</v>
      </c>
      <c r="O3693" s="2">
        <v>761.5967408573141</v>
      </c>
      <c r="P3693" s="2">
        <v>554.66999999999996</v>
      </c>
      <c r="Q3693" s="4">
        <v>1715.4509827577936</v>
      </c>
      <c r="R3693" s="5">
        <v>4.4999999999999998E-2</v>
      </c>
      <c r="S3693" s="6">
        <v>1792.6462769818941</v>
      </c>
      <c r="T3693" s="4">
        <v>0</v>
      </c>
      <c r="U3693" s="7">
        <v>1792.6462769818941</v>
      </c>
      <c r="V3693" s="8">
        <v>0.64925905057084454</v>
      </c>
      <c r="W3693" s="7">
        <v>1449.7954599246959</v>
      </c>
      <c r="X3693" s="7">
        <v>1512.773587830068</v>
      </c>
      <c r="Y3693" s="7">
        <v>1675.088350472779</v>
      </c>
      <c r="Z3693" s="7">
        <v>2087.3678475852653</v>
      </c>
      <c r="AA3693" s="7">
        <v>2252.2796464302596</v>
      </c>
      <c r="AB3693" s="7">
        <v>2589.894352727099</v>
      </c>
      <c r="AC3693" s="7">
        <v>3037.171223021583</v>
      </c>
      <c r="AD3693" s="7">
        <v>3313.2776978417264</v>
      </c>
      <c r="AE3693" s="4">
        <v>2233</v>
      </c>
      <c r="AF3693" s="4">
        <v>2330</v>
      </c>
      <c r="AG3693" s="4">
        <v>2580</v>
      </c>
      <c r="AH3693" s="4">
        <v>3215</v>
      </c>
      <c r="AI3693" s="4">
        <v>3469</v>
      </c>
      <c r="AJ3693" s="4">
        <v>3989</v>
      </c>
      <c r="AK3693" s="4">
        <v>3014.5799286497818</v>
      </c>
      <c r="AL3693" s="8">
        <v>1.0918179048910328</v>
      </c>
      <c r="AM3693" s="4">
        <v>2607.268711427153</v>
      </c>
      <c r="AN3693" s="8">
        <v>0.9442982867843035</v>
      </c>
      <c r="AO3693" s="4">
        <v>2199.9574942045238</v>
      </c>
      <c r="AP3693" s="8">
        <v>0.79677866867757408</v>
      </c>
    </row>
    <row r="3694" spans="1:42" x14ac:dyDescent="0.25">
      <c r="A3694" s="2" t="s">
        <v>10662</v>
      </c>
      <c r="B3694" t="s">
        <v>10636</v>
      </c>
      <c r="C3694" t="s">
        <v>14</v>
      </c>
      <c r="D3694" t="s">
        <v>10635</v>
      </c>
      <c r="E3694" s="3" t="s">
        <v>10565</v>
      </c>
      <c r="F3694" t="s">
        <v>10663</v>
      </c>
      <c r="G3694">
        <v>1357</v>
      </c>
      <c r="H3694">
        <v>12</v>
      </c>
      <c r="I3694">
        <v>72</v>
      </c>
      <c r="J3694">
        <v>953</v>
      </c>
      <c r="K3694">
        <v>320</v>
      </c>
      <c r="L3694">
        <v>0</v>
      </c>
      <c r="M3694">
        <v>0</v>
      </c>
      <c r="N3694" s="2">
        <v>393.08985194055521</v>
      </c>
      <c r="O3694" s="2">
        <v>790.63694160206342</v>
      </c>
      <c r="P3694" s="2">
        <v>610.87</v>
      </c>
      <c r="Q3694" s="4">
        <v>1794.5967935426188</v>
      </c>
      <c r="R3694" s="5">
        <v>4.4999999999999998E-2</v>
      </c>
      <c r="S3694" s="6">
        <v>1875.3536492520366</v>
      </c>
      <c r="T3694" s="4">
        <v>0</v>
      </c>
      <c r="U3694" s="7">
        <v>1875.3536492520366</v>
      </c>
      <c r="V3694" s="8">
        <v>0.69114300714457577</v>
      </c>
      <c r="W3694" s="7">
        <v>1543.3223349538378</v>
      </c>
      <c r="X3694" s="7">
        <v>1610.3632066468615</v>
      </c>
      <c r="Y3694" s="7">
        <v>1783.1489584330054</v>
      </c>
      <c r="Z3694" s="7">
        <v>2222.0247679698109</v>
      </c>
      <c r="AA3694" s="7">
        <v>2397.575091784533</v>
      </c>
      <c r="AB3694" s="7">
        <v>2756.9694554997127</v>
      </c>
      <c r="AC3694" s="7">
        <v>2984.7498894620489</v>
      </c>
      <c r="AD3694" s="7">
        <v>3256.0907885040529</v>
      </c>
      <c r="AE3694" s="4">
        <v>2233</v>
      </c>
      <c r="AF3694" s="4">
        <v>2330</v>
      </c>
      <c r="AG3694" s="4">
        <v>2580</v>
      </c>
      <c r="AH3694" s="4">
        <v>3215</v>
      </c>
      <c r="AI3694" s="4">
        <v>3469</v>
      </c>
      <c r="AJ3694" s="4">
        <v>3989</v>
      </c>
      <c r="AK3694" s="4">
        <v>2973.8464395177475</v>
      </c>
      <c r="AL3694" s="8">
        <v>1.095981641550243</v>
      </c>
      <c r="AM3694" s="4">
        <v>2607.6821760958442</v>
      </c>
      <c r="AN3694" s="8">
        <v>0.96103543008168735</v>
      </c>
      <c r="AO3694" s="4">
        <v>2241.5179126739404</v>
      </c>
      <c r="AP3694" s="8">
        <v>0.82608921861313156</v>
      </c>
    </row>
    <row r="3695" spans="1:42" x14ac:dyDescent="0.25">
      <c r="A3695" s="2" t="s">
        <v>10664</v>
      </c>
      <c r="B3695" t="s">
        <v>10636</v>
      </c>
      <c r="C3695" t="s">
        <v>14</v>
      </c>
      <c r="D3695" t="s">
        <v>10635</v>
      </c>
      <c r="E3695" s="3" t="s">
        <v>10565</v>
      </c>
      <c r="F3695" t="s">
        <v>10665</v>
      </c>
      <c r="G3695">
        <v>984</v>
      </c>
      <c r="H3695">
        <v>0</v>
      </c>
      <c r="I3695">
        <v>95</v>
      </c>
      <c r="J3695">
        <v>699</v>
      </c>
      <c r="K3695">
        <v>190</v>
      </c>
      <c r="L3695">
        <v>0</v>
      </c>
      <c r="M3695">
        <v>0</v>
      </c>
      <c r="N3695" s="2">
        <v>399.18420644478323</v>
      </c>
      <c r="O3695" s="2">
        <v>713.10943384722225</v>
      </c>
      <c r="P3695" s="2">
        <v>584.35</v>
      </c>
      <c r="Q3695" s="4">
        <v>1696.6436402920053</v>
      </c>
      <c r="R3695" s="5">
        <v>4.4999999999999998E-2</v>
      </c>
      <c r="S3695" s="6">
        <v>1772.9926041051453</v>
      </c>
      <c r="T3695" s="4">
        <v>0</v>
      </c>
      <c r="U3695" s="7">
        <v>1772.9926041051453</v>
      </c>
      <c r="V3695" s="8">
        <v>0.66194091805323341</v>
      </c>
      <c r="W3695" s="7">
        <v>1478.1140700128701</v>
      </c>
      <c r="X3695" s="7">
        <v>1542.3223390640337</v>
      </c>
      <c r="Y3695" s="7">
        <v>1707.807568577342</v>
      </c>
      <c r="Z3695" s="7">
        <v>2128.1400515411451</v>
      </c>
      <c r="AA3695" s="7">
        <v>2296.2730447266663</v>
      </c>
      <c r="AB3695" s="7">
        <v>2640.4823221143479</v>
      </c>
      <c r="AC3695" s="7">
        <v>2946.3231707317077</v>
      </c>
      <c r="AD3695" s="7">
        <v>3214.1707317073169</v>
      </c>
      <c r="AE3695" s="4">
        <v>2233</v>
      </c>
      <c r="AF3695" s="4">
        <v>2330</v>
      </c>
      <c r="AG3695" s="4">
        <v>2580</v>
      </c>
      <c r="AH3695" s="4">
        <v>3215</v>
      </c>
      <c r="AI3695" s="4">
        <v>3469</v>
      </c>
      <c r="AJ3695" s="4">
        <v>3989</v>
      </c>
      <c r="AK3695" s="4">
        <v>2930.066848139269</v>
      </c>
      <c r="AL3695" s="8">
        <v>1.0939307557876479</v>
      </c>
      <c r="AM3695" s="4">
        <v>2544.3754334612281</v>
      </c>
      <c r="AN3695" s="8">
        <v>0.94993414320950986</v>
      </c>
      <c r="AO3695" s="4">
        <v>2158.6840187831867</v>
      </c>
      <c r="AP3695" s="8">
        <v>0.80593753063137163</v>
      </c>
    </row>
    <row r="3696" spans="1:42" x14ac:dyDescent="0.25">
      <c r="A3696" s="2" t="s">
        <v>10666</v>
      </c>
      <c r="B3696" t="s">
        <v>10636</v>
      </c>
      <c r="C3696" t="s">
        <v>14</v>
      </c>
      <c r="D3696" t="s">
        <v>10635</v>
      </c>
      <c r="E3696" s="3" t="s">
        <v>10565</v>
      </c>
      <c r="F3696" t="s">
        <v>10667</v>
      </c>
      <c r="G3696">
        <v>1523</v>
      </c>
      <c r="H3696">
        <v>0</v>
      </c>
      <c r="I3696">
        <v>151</v>
      </c>
      <c r="J3696">
        <v>991</v>
      </c>
      <c r="K3696">
        <v>368</v>
      </c>
      <c r="L3696">
        <v>13</v>
      </c>
      <c r="M3696">
        <v>0</v>
      </c>
      <c r="N3696" s="2">
        <v>399.18423997592475</v>
      </c>
      <c r="O3696" s="2">
        <v>759.54714481143208</v>
      </c>
      <c r="P3696" s="2">
        <v>551.95000000000005</v>
      </c>
      <c r="Q3696" s="4">
        <v>1710.6813847873568</v>
      </c>
      <c r="R3696" s="5">
        <v>4.4999999999999998E-2</v>
      </c>
      <c r="S3696" s="6">
        <v>1787.6620471027877</v>
      </c>
      <c r="T3696" s="4">
        <v>0</v>
      </c>
      <c r="U3696" s="7">
        <v>1787.6620471027877</v>
      </c>
      <c r="V3696" s="8">
        <v>0.65813951072586441</v>
      </c>
      <c r="W3696" s="7">
        <v>1469.6255274508553</v>
      </c>
      <c r="X3696" s="7">
        <v>1533.4650599912643</v>
      </c>
      <c r="Y3696" s="7">
        <v>1697.9999376727303</v>
      </c>
      <c r="Z3696" s="7">
        <v>2115.9185269836544</v>
      </c>
      <c r="AA3696" s="7">
        <v>2283.0859627080235</v>
      </c>
      <c r="AB3696" s="7">
        <v>2625.3185082854734</v>
      </c>
      <c r="AC3696" s="7">
        <v>2987.8592908732767</v>
      </c>
      <c r="AD3696" s="7">
        <v>3259.4828627708471</v>
      </c>
      <c r="AE3696" s="4">
        <v>2233</v>
      </c>
      <c r="AF3696" s="4">
        <v>2330</v>
      </c>
      <c r="AG3696" s="4">
        <v>2580</v>
      </c>
      <c r="AH3696" s="4">
        <v>3215</v>
      </c>
      <c r="AI3696" s="4">
        <v>3469</v>
      </c>
      <c r="AJ3696" s="4">
        <v>3989</v>
      </c>
      <c r="AK3696" s="4">
        <v>2969.0971132837772</v>
      </c>
      <c r="AL3696" s="8">
        <v>1.0930925812298151</v>
      </c>
      <c r="AM3696" s="4">
        <v>2574.9979707693888</v>
      </c>
      <c r="AN3696" s="8">
        <v>0.94800239639747541</v>
      </c>
      <c r="AO3696" s="4">
        <v>2180.8988282550004</v>
      </c>
      <c r="AP3696" s="8">
        <v>0.8029122115651357</v>
      </c>
    </row>
    <row r="3697" spans="1:42" x14ac:dyDescent="0.25">
      <c r="A3697" s="2" t="s">
        <v>10668</v>
      </c>
      <c r="B3697" t="s">
        <v>10636</v>
      </c>
      <c r="C3697" t="s">
        <v>14</v>
      </c>
      <c r="D3697" t="s">
        <v>10635</v>
      </c>
      <c r="E3697" s="3" t="s">
        <v>10565</v>
      </c>
      <c r="F3697" t="s">
        <v>10669</v>
      </c>
      <c r="G3697">
        <v>1167</v>
      </c>
      <c r="H3697">
        <v>3</v>
      </c>
      <c r="I3697">
        <v>288</v>
      </c>
      <c r="J3697">
        <v>779</v>
      </c>
      <c r="K3697">
        <v>97</v>
      </c>
      <c r="L3697">
        <v>0</v>
      </c>
      <c r="M3697">
        <v>0</v>
      </c>
      <c r="N3697" s="2">
        <v>399.18424236646666</v>
      </c>
      <c r="O3697" s="2">
        <v>625.8588244030276</v>
      </c>
      <c r="P3697" s="2">
        <v>587.72</v>
      </c>
      <c r="Q3697" s="4">
        <v>1612.7630667694943</v>
      </c>
      <c r="R3697" s="5">
        <v>4.4999999999999998E-2</v>
      </c>
      <c r="S3697" s="6">
        <v>1685.3374047741215</v>
      </c>
      <c r="T3697" s="4">
        <v>0</v>
      </c>
      <c r="U3697" s="7">
        <v>1685.3374047741215</v>
      </c>
      <c r="V3697" s="8">
        <v>0.65572433527729068</v>
      </c>
      <c r="W3697" s="7">
        <v>1464.2324406741902</v>
      </c>
      <c r="X3697" s="7">
        <v>1527.8377011960874</v>
      </c>
      <c r="Y3697" s="7">
        <v>1691.76878501541</v>
      </c>
      <c r="Z3697" s="7">
        <v>2108.1537379164897</v>
      </c>
      <c r="AA3697" s="7">
        <v>2274.7077190769214</v>
      </c>
      <c r="AB3697" s="7">
        <v>2615.6843734211125</v>
      </c>
      <c r="AC3697" s="7">
        <v>2827.2111396743794</v>
      </c>
      <c r="AD3697" s="7">
        <v>3084.2303341902316</v>
      </c>
      <c r="AE3697" s="4">
        <v>2233</v>
      </c>
      <c r="AF3697" s="4">
        <v>2330</v>
      </c>
      <c r="AG3697" s="4">
        <v>2580</v>
      </c>
      <c r="AH3697" s="4">
        <v>3215</v>
      </c>
      <c r="AI3697" s="4">
        <v>3469</v>
      </c>
      <c r="AJ3697" s="4">
        <v>3989</v>
      </c>
      <c r="AK3697" s="4">
        <v>2814.5623308422669</v>
      </c>
      <c r="AL3697" s="8">
        <v>1.095078652061011</v>
      </c>
      <c r="AM3697" s="4">
        <v>2438.1540221528853</v>
      </c>
      <c r="AN3697" s="8">
        <v>0.94862721313310427</v>
      </c>
      <c r="AO3697" s="4">
        <v>2061.7457134635033</v>
      </c>
      <c r="AP3697" s="8">
        <v>0.80217577420519748</v>
      </c>
    </row>
    <row r="3698" spans="1:42" x14ac:dyDescent="0.25">
      <c r="A3698" s="2" t="s">
        <v>10670</v>
      </c>
      <c r="B3698" t="s">
        <v>10636</v>
      </c>
      <c r="C3698" t="s">
        <v>14</v>
      </c>
      <c r="D3698" t="s">
        <v>10635</v>
      </c>
      <c r="E3698" s="3" t="s">
        <v>10565</v>
      </c>
      <c r="F3698" t="s">
        <v>5941</v>
      </c>
      <c r="G3698">
        <v>1188</v>
      </c>
      <c r="H3698">
        <v>0</v>
      </c>
      <c r="I3698">
        <v>262</v>
      </c>
      <c r="J3698">
        <v>796</v>
      </c>
      <c r="K3698">
        <v>130</v>
      </c>
      <c r="L3698">
        <v>0</v>
      </c>
      <c r="M3698">
        <v>0</v>
      </c>
      <c r="N3698" s="2">
        <v>399.18421242985409</v>
      </c>
      <c r="O3698" s="2">
        <v>594.58017455555535</v>
      </c>
      <c r="P3698" s="2">
        <v>564.51</v>
      </c>
      <c r="Q3698" s="4">
        <v>1558.2743869854094</v>
      </c>
      <c r="R3698" s="5">
        <v>4.4999999999999998E-2</v>
      </c>
      <c r="S3698" s="6">
        <v>1628.3967343997526</v>
      </c>
      <c r="T3698" s="4">
        <v>0</v>
      </c>
      <c r="U3698" s="7">
        <v>1628.3967343997526</v>
      </c>
      <c r="V3698" s="8">
        <v>0.62766996436408617</v>
      </c>
      <c r="W3698" s="7">
        <v>1401.5870304250043</v>
      </c>
      <c r="X3698" s="7">
        <v>1462.4710169683206</v>
      </c>
      <c r="Y3698" s="7">
        <v>1619.388508059342</v>
      </c>
      <c r="Z3698" s="7">
        <v>2017.9589354305367</v>
      </c>
      <c r="AA3698" s="7">
        <v>2177.3871063790143</v>
      </c>
      <c r="AB3698" s="7">
        <v>2503.7754878483393</v>
      </c>
      <c r="AC3698" s="7">
        <v>2853.787037037037</v>
      </c>
      <c r="AD3698" s="7">
        <v>3113.2222222222222</v>
      </c>
      <c r="AE3698" s="4">
        <v>2233</v>
      </c>
      <c r="AF3698" s="4">
        <v>2330</v>
      </c>
      <c r="AG3698" s="4">
        <v>2580</v>
      </c>
      <c r="AH3698" s="4">
        <v>3215</v>
      </c>
      <c r="AI3698" s="4">
        <v>3469</v>
      </c>
      <c r="AJ3698" s="4">
        <v>3989</v>
      </c>
      <c r="AK3698" s="4">
        <v>2832.883851100567</v>
      </c>
      <c r="AL3698" s="8">
        <v>1.0919428099463266</v>
      </c>
      <c r="AM3698" s="4">
        <v>2430.6369842509966</v>
      </c>
      <c r="AN3698" s="8">
        <v>0.93689565758630799</v>
      </c>
      <c r="AO3698" s="4">
        <v>2029.516859325375</v>
      </c>
      <c r="AP3698" s="8">
        <v>0.78228281097519725</v>
      </c>
    </row>
    <row r="3699" spans="1:42" x14ac:dyDescent="0.25">
      <c r="A3699" s="2" t="s">
        <v>10671</v>
      </c>
      <c r="B3699" t="s">
        <v>10636</v>
      </c>
      <c r="C3699" t="s">
        <v>14</v>
      </c>
      <c r="D3699" t="s">
        <v>10635</v>
      </c>
      <c r="E3699" s="3" t="s">
        <v>10565</v>
      </c>
      <c r="F3699" t="s">
        <v>10672</v>
      </c>
      <c r="G3699">
        <v>2166</v>
      </c>
      <c r="H3699">
        <v>0</v>
      </c>
      <c r="I3699">
        <v>760</v>
      </c>
      <c r="J3699">
        <v>1252</v>
      </c>
      <c r="K3699">
        <v>154</v>
      </c>
      <c r="L3699">
        <v>0</v>
      </c>
      <c r="M3699">
        <v>0</v>
      </c>
      <c r="N3699" s="2">
        <v>396.13705138504156</v>
      </c>
      <c r="O3699" s="2">
        <v>569.15281248153281</v>
      </c>
      <c r="P3699" s="2">
        <v>618.17999999999995</v>
      </c>
      <c r="Q3699" s="4">
        <v>1583.4698638665743</v>
      </c>
      <c r="R3699" s="5">
        <v>4.4999999999999998E-2</v>
      </c>
      <c r="S3699" s="6">
        <v>1654.7260077405701</v>
      </c>
      <c r="T3699" s="4">
        <v>0</v>
      </c>
      <c r="U3699" s="7">
        <v>1654.7260077405701</v>
      </c>
      <c r="V3699" s="8">
        <v>0.65212716227523937</v>
      </c>
      <c r="W3699" s="7">
        <v>1456.1999533606097</v>
      </c>
      <c r="X3699" s="7">
        <v>1519.456288101308</v>
      </c>
      <c r="Y3699" s="7">
        <v>1682.4880786701178</v>
      </c>
      <c r="Z3699" s="7">
        <v>2096.5888267148948</v>
      </c>
      <c r="AA3699" s="7">
        <v>2262.2291259328053</v>
      </c>
      <c r="AB3699" s="7">
        <v>2601.3352503159304</v>
      </c>
      <c r="AC3699" s="7">
        <v>2791.1712834718378</v>
      </c>
      <c r="AD3699" s="7">
        <v>3044.9141274238227</v>
      </c>
      <c r="AE3699" s="4">
        <v>2233</v>
      </c>
      <c r="AF3699" s="4">
        <v>2330</v>
      </c>
      <c r="AG3699" s="4">
        <v>2580</v>
      </c>
      <c r="AH3699" s="4">
        <v>3215</v>
      </c>
      <c r="AI3699" s="4">
        <v>3469</v>
      </c>
      <c r="AJ3699" s="4">
        <v>3989</v>
      </c>
      <c r="AK3699" s="4">
        <v>2778.3797828223105</v>
      </c>
      <c r="AL3699" s="8">
        <v>1.0949588723566337</v>
      </c>
      <c r="AM3699" s="4">
        <v>2403.6363483414843</v>
      </c>
      <c r="AN3699" s="8">
        <v>0.94727256576201813</v>
      </c>
      <c r="AO3699" s="4">
        <v>2028.8929138606572</v>
      </c>
      <c r="AP3699" s="8">
        <v>0.799586259167402</v>
      </c>
    </row>
    <row r="3700" spans="1:42" x14ac:dyDescent="0.25">
      <c r="A3700" s="2" t="s">
        <v>10673</v>
      </c>
      <c r="B3700" t="s">
        <v>10636</v>
      </c>
      <c r="C3700" t="s">
        <v>14</v>
      </c>
      <c r="D3700" t="s">
        <v>10635</v>
      </c>
      <c r="E3700" s="3" t="s">
        <v>10565</v>
      </c>
      <c r="F3700" t="s">
        <v>10674</v>
      </c>
      <c r="G3700">
        <v>1008</v>
      </c>
      <c r="H3700">
        <v>0</v>
      </c>
      <c r="I3700">
        <v>277</v>
      </c>
      <c r="J3700">
        <v>687</v>
      </c>
      <c r="K3700">
        <v>44</v>
      </c>
      <c r="L3700">
        <v>0</v>
      </c>
      <c r="M3700">
        <v>0</v>
      </c>
      <c r="N3700" s="2">
        <v>383.94817361937834</v>
      </c>
      <c r="O3700" s="2">
        <v>519.17420538690465</v>
      </c>
      <c r="P3700" s="2">
        <v>564.02</v>
      </c>
      <c r="Q3700" s="4">
        <v>1467.1423790062829</v>
      </c>
      <c r="R3700" s="5">
        <v>4.4999999999999998E-2</v>
      </c>
      <c r="S3700" s="6">
        <v>1533.1637860615656</v>
      </c>
      <c r="T3700" s="4">
        <v>0</v>
      </c>
      <c r="U3700" s="7">
        <v>1533.1637860615656</v>
      </c>
      <c r="V3700" s="8">
        <v>0.60384127734604687</v>
      </c>
      <c r="W3700" s="7">
        <v>1348.3775723137226</v>
      </c>
      <c r="X3700" s="7">
        <v>1406.950176216289</v>
      </c>
      <c r="Y3700" s="7">
        <v>1557.9104955528007</v>
      </c>
      <c r="Z3700" s="7">
        <v>1941.3497066675404</v>
      </c>
      <c r="AA3700" s="7">
        <v>2094.7253911134362</v>
      </c>
      <c r="AB3700" s="7">
        <v>2408.7228553333807</v>
      </c>
      <c r="AC3700" s="7">
        <v>2792.9196428571431</v>
      </c>
      <c r="AD3700" s="7">
        <v>3046.8214285714289</v>
      </c>
      <c r="AE3700" s="4">
        <v>2233</v>
      </c>
      <c r="AF3700" s="4">
        <v>2330</v>
      </c>
      <c r="AG3700" s="4">
        <v>2580</v>
      </c>
      <c r="AH3700" s="4">
        <v>3215</v>
      </c>
      <c r="AI3700" s="4">
        <v>3469</v>
      </c>
      <c r="AJ3700" s="4">
        <v>3989</v>
      </c>
      <c r="AK3700" s="4">
        <v>2764.645867439493</v>
      </c>
      <c r="AL3700" s="8">
        <v>1.0888642865042839</v>
      </c>
      <c r="AM3700" s="4">
        <v>2353.2466715657206</v>
      </c>
      <c r="AN3700" s="8">
        <v>0.92683344662011002</v>
      </c>
      <c r="AO3700" s="4">
        <v>1943.2052288136431</v>
      </c>
      <c r="AP3700" s="8">
        <v>0.76533736198307845</v>
      </c>
    </row>
    <row r="3701" spans="1:42" x14ac:dyDescent="0.25">
      <c r="A3701" s="2" t="s">
        <v>10675</v>
      </c>
      <c r="B3701" t="s">
        <v>10636</v>
      </c>
      <c r="C3701" t="s">
        <v>14</v>
      </c>
      <c r="D3701" t="s">
        <v>10635</v>
      </c>
      <c r="E3701" s="3" t="s">
        <v>10565</v>
      </c>
      <c r="F3701" t="s">
        <v>10676</v>
      </c>
      <c r="G3701">
        <v>2071</v>
      </c>
      <c r="H3701">
        <v>1</v>
      </c>
      <c r="I3701">
        <v>574</v>
      </c>
      <c r="J3701">
        <v>1392</v>
      </c>
      <c r="K3701">
        <v>104</v>
      </c>
      <c r="L3701">
        <v>0</v>
      </c>
      <c r="M3701">
        <v>0</v>
      </c>
      <c r="N3701" s="2">
        <v>393.08982083132145</v>
      </c>
      <c r="O3701" s="2">
        <v>642.98567621986138</v>
      </c>
      <c r="P3701" s="2">
        <v>566.39</v>
      </c>
      <c r="Q3701" s="4">
        <v>1602.4654970511829</v>
      </c>
      <c r="R3701" s="5">
        <v>4.4999999999999998E-2</v>
      </c>
      <c r="S3701" s="6">
        <v>1674.5764444184861</v>
      </c>
      <c r="T3701" s="4">
        <v>0</v>
      </c>
      <c r="U3701" s="7">
        <v>1674.5764444184861</v>
      </c>
      <c r="V3701" s="8">
        <v>0.6586518782982107</v>
      </c>
      <c r="W3701" s="7">
        <v>1470.7696442399044</v>
      </c>
      <c r="X3701" s="7">
        <v>1534.658876434831</v>
      </c>
      <c r="Y3701" s="7">
        <v>1699.3218460093835</v>
      </c>
      <c r="Z3701" s="7">
        <v>2117.5657887287475</v>
      </c>
      <c r="AA3701" s="7">
        <v>2284.8633658164927</v>
      </c>
      <c r="AB3701" s="7">
        <v>2627.3623425315623</v>
      </c>
      <c r="AC3701" s="7">
        <v>2796.6732496378563</v>
      </c>
      <c r="AD3701" s="7">
        <v>3050.9162723322065</v>
      </c>
      <c r="AE3701" s="4">
        <v>2233</v>
      </c>
      <c r="AF3701" s="4">
        <v>2330</v>
      </c>
      <c r="AG3701" s="4">
        <v>2580</v>
      </c>
      <c r="AH3701" s="4">
        <v>3215</v>
      </c>
      <c r="AI3701" s="4">
        <v>3469</v>
      </c>
      <c r="AJ3701" s="4">
        <v>3989</v>
      </c>
      <c r="AK3701" s="4">
        <v>2784.2335689590991</v>
      </c>
      <c r="AL3701" s="8">
        <v>1.0951071692953744</v>
      </c>
      <c r="AM3701" s="4">
        <v>2414.3478607788948</v>
      </c>
      <c r="AN3701" s="8">
        <v>0.9496220722963199</v>
      </c>
      <c r="AO3701" s="4">
        <v>2044.4621525986902</v>
      </c>
      <c r="AP3701" s="8">
        <v>0.80413697529726524</v>
      </c>
    </row>
    <row r="3702" spans="1:42" x14ac:dyDescent="0.25">
      <c r="A3702" s="2" t="s">
        <v>10677</v>
      </c>
      <c r="B3702" t="s">
        <v>10636</v>
      </c>
      <c r="C3702" t="s">
        <v>14</v>
      </c>
      <c r="D3702" t="s">
        <v>10635</v>
      </c>
      <c r="E3702" s="3" t="s">
        <v>10565</v>
      </c>
      <c r="F3702" t="s">
        <v>10678</v>
      </c>
      <c r="G3702">
        <v>604</v>
      </c>
      <c r="H3702">
        <v>0</v>
      </c>
      <c r="I3702">
        <v>61</v>
      </c>
      <c r="J3702">
        <v>301</v>
      </c>
      <c r="K3702">
        <v>214</v>
      </c>
      <c r="L3702">
        <v>25</v>
      </c>
      <c r="M3702">
        <v>3</v>
      </c>
      <c r="N3702" s="2">
        <v>390.04264152869752</v>
      </c>
      <c r="O3702" s="2">
        <v>843.64520244094911</v>
      </c>
      <c r="P3702" s="2">
        <v>499.76</v>
      </c>
      <c r="Q3702" s="4">
        <v>1733.4478439696466</v>
      </c>
      <c r="R3702" s="5">
        <v>4.4999999999999998E-2</v>
      </c>
      <c r="S3702" s="6">
        <v>1811.4529969482805</v>
      </c>
      <c r="T3702" s="4">
        <v>0</v>
      </c>
      <c r="U3702" s="7">
        <v>1811.4529969482805</v>
      </c>
      <c r="V3702" s="8">
        <v>0.64155618123759039</v>
      </c>
      <c r="W3702" s="7">
        <v>1432.5949527035391</v>
      </c>
      <c r="X3702" s="7">
        <v>1494.8259022835855</v>
      </c>
      <c r="Y3702" s="7">
        <v>1655.214947592983</v>
      </c>
      <c r="Z3702" s="7">
        <v>2062.6031226788527</v>
      </c>
      <c r="AA3702" s="7">
        <v>2225.5583927132006</v>
      </c>
      <c r="AB3702" s="7">
        <v>2559.1676069567479</v>
      </c>
      <c r="AC3702" s="7">
        <v>3105.882781456954</v>
      </c>
      <c r="AD3702" s="7">
        <v>3388.2357615894039</v>
      </c>
      <c r="AE3702" s="4">
        <v>2233</v>
      </c>
      <c r="AF3702" s="4">
        <v>2330</v>
      </c>
      <c r="AG3702" s="4">
        <v>2580</v>
      </c>
      <c r="AH3702" s="4">
        <v>3215</v>
      </c>
      <c r="AI3702" s="4">
        <v>3469</v>
      </c>
      <c r="AJ3702" s="4">
        <v>3989</v>
      </c>
      <c r="AK3702" s="4">
        <v>3074.5725977238953</v>
      </c>
      <c r="AL3702" s="8">
        <v>1.0889109781244841</v>
      </c>
      <c r="AM3702" s="4">
        <v>2653.5327307986904</v>
      </c>
      <c r="AN3702" s="8">
        <v>0.93979271249551954</v>
      </c>
      <c r="AO3702" s="4">
        <v>2232.4928638734855</v>
      </c>
      <c r="AP3702" s="8">
        <v>0.79067444686655497</v>
      </c>
    </row>
    <row r="3703" spans="1:42" x14ac:dyDescent="0.25">
      <c r="A3703" s="2" t="s">
        <v>10679</v>
      </c>
      <c r="B3703" t="s">
        <v>10636</v>
      </c>
      <c r="C3703" t="s">
        <v>14</v>
      </c>
      <c r="D3703" t="s">
        <v>10635</v>
      </c>
      <c r="E3703" s="3" t="s">
        <v>10565</v>
      </c>
      <c r="F3703" t="s">
        <v>10680</v>
      </c>
      <c r="G3703">
        <v>1595</v>
      </c>
      <c r="H3703">
        <v>0</v>
      </c>
      <c r="I3703">
        <v>197</v>
      </c>
      <c r="J3703">
        <v>943</v>
      </c>
      <c r="K3703">
        <v>418</v>
      </c>
      <c r="L3703">
        <v>37</v>
      </c>
      <c r="M3703">
        <v>0</v>
      </c>
      <c r="N3703" s="2">
        <v>399.18423081504699</v>
      </c>
      <c r="O3703" s="2">
        <v>807.29407656844285</v>
      </c>
      <c r="P3703" s="2">
        <v>551.51</v>
      </c>
      <c r="Q3703" s="4">
        <v>1757.9883073834899</v>
      </c>
      <c r="R3703" s="5">
        <v>4.4999999999999998E-2</v>
      </c>
      <c r="S3703" s="6">
        <v>1837.0977812157469</v>
      </c>
      <c r="T3703" s="4">
        <v>0</v>
      </c>
      <c r="U3703" s="7">
        <v>1837.0977812157469</v>
      </c>
      <c r="V3703" s="8">
        <v>0.67141494185476069</v>
      </c>
      <c r="W3703" s="7">
        <v>1499.2695651616802</v>
      </c>
      <c r="X3703" s="7">
        <v>1564.396814521592</v>
      </c>
      <c r="Y3703" s="7">
        <v>1732.2505499852821</v>
      </c>
      <c r="Z3703" s="7">
        <v>2158.5990380630551</v>
      </c>
      <c r="AA3703" s="7">
        <v>2329.1384332941639</v>
      </c>
      <c r="AB3703" s="7">
        <v>2678.2742030586396</v>
      </c>
      <c r="AC3703" s="7">
        <v>3009.7744827586207</v>
      </c>
      <c r="AD3703" s="7">
        <v>3283.390344827586</v>
      </c>
      <c r="AE3703" s="4">
        <v>2233</v>
      </c>
      <c r="AF3703" s="4">
        <v>2330</v>
      </c>
      <c r="AG3703" s="4">
        <v>2580</v>
      </c>
      <c r="AH3703" s="4">
        <v>3215</v>
      </c>
      <c r="AI3703" s="4">
        <v>3469</v>
      </c>
      <c r="AJ3703" s="4">
        <v>3989</v>
      </c>
      <c r="AK3703" s="4">
        <v>2993.9649204122552</v>
      </c>
      <c r="AL3703" s="8">
        <v>1.0942219861718467</v>
      </c>
      <c r="AM3703" s="4">
        <v>2608.6112670771113</v>
      </c>
      <c r="AN3703" s="8">
        <v>0.95338451775124244</v>
      </c>
      <c r="AO3703" s="4">
        <v>2222.4514345508906</v>
      </c>
      <c r="AP3703" s="8">
        <v>0.81225241027536499</v>
      </c>
    </row>
    <row r="3704" spans="1:42" x14ac:dyDescent="0.25">
      <c r="A3704" s="2" t="s">
        <v>10681</v>
      </c>
      <c r="B3704" t="s">
        <v>10636</v>
      </c>
      <c r="C3704" t="s">
        <v>14</v>
      </c>
      <c r="D3704" t="s">
        <v>10635</v>
      </c>
      <c r="E3704" s="3" t="s">
        <v>10565</v>
      </c>
      <c r="F3704" t="s">
        <v>10682</v>
      </c>
      <c r="G3704">
        <v>145</v>
      </c>
      <c r="H3704">
        <v>0</v>
      </c>
      <c r="I3704">
        <v>1</v>
      </c>
      <c r="J3704">
        <v>69</v>
      </c>
      <c r="K3704">
        <v>69</v>
      </c>
      <c r="L3704">
        <v>6</v>
      </c>
      <c r="M3704">
        <v>0</v>
      </c>
      <c r="N3704" s="2">
        <v>386.9954072216147</v>
      </c>
      <c r="O3704" s="2">
        <v>326.9108697743759</v>
      </c>
      <c r="P3704" s="2">
        <v>600.9</v>
      </c>
      <c r="Q3704" s="4">
        <v>1314.8062769959906</v>
      </c>
      <c r="R3704" s="5">
        <v>4.4999999999999998E-2</v>
      </c>
      <c r="S3704" s="6">
        <v>1373.9725594608101</v>
      </c>
      <c r="T3704" s="4">
        <v>0</v>
      </c>
      <c r="U3704" s="7">
        <v>1373.9725594608101</v>
      </c>
      <c r="V3704" s="8">
        <v>0.47098461490882354</v>
      </c>
      <c r="W3704" s="7">
        <v>1051.708645091403</v>
      </c>
      <c r="X3704" s="7">
        <v>1097.3941527375589</v>
      </c>
      <c r="Y3704" s="7">
        <v>1215.1403064647648</v>
      </c>
      <c r="Z3704" s="7">
        <v>1514.2155369318677</v>
      </c>
      <c r="AA3704" s="7">
        <v>1633.8456291187088</v>
      </c>
      <c r="AB3704" s="7">
        <v>1878.7576288712971</v>
      </c>
      <c r="AC3704" s="7">
        <v>3208.957931034483</v>
      </c>
      <c r="AD3704" s="7">
        <v>3500.6813793103447</v>
      </c>
      <c r="AE3704" s="4">
        <v>2233</v>
      </c>
      <c r="AF3704" s="4">
        <v>2330</v>
      </c>
      <c r="AG3704" s="4">
        <v>2580</v>
      </c>
      <c r="AH3704" s="4">
        <v>3215</v>
      </c>
      <c r="AI3704" s="4">
        <v>3469</v>
      </c>
      <c r="AJ3704" s="4">
        <v>3989</v>
      </c>
      <c r="AK3704" s="4">
        <v>3117.5044358898203</v>
      </c>
      <c r="AL3704" s="8">
        <v>1.0686506190417091</v>
      </c>
      <c r="AM3704" s="4">
        <v>2540.7977383017633</v>
      </c>
      <c r="AN3704" s="8">
        <v>0.87096109459775473</v>
      </c>
      <c r="AO3704" s="4">
        <v>1950.6792570488672</v>
      </c>
      <c r="AP3704" s="8">
        <v>0.66867413935277797</v>
      </c>
    </row>
    <row r="3705" spans="1:42" x14ac:dyDescent="0.25">
      <c r="A3705" s="2" t="s">
        <v>10683</v>
      </c>
      <c r="B3705" t="s">
        <v>10636</v>
      </c>
      <c r="C3705" t="s">
        <v>14</v>
      </c>
      <c r="D3705" t="s">
        <v>10635</v>
      </c>
      <c r="E3705" s="3" t="s">
        <v>10565</v>
      </c>
      <c r="F3705" t="s">
        <v>10684</v>
      </c>
      <c r="G3705">
        <v>1246</v>
      </c>
      <c r="H3705">
        <v>53</v>
      </c>
      <c r="I3705">
        <v>84</v>
      </c>
      <c r="J3705">
        <v>779</v>
      </c>
      <c r="K3705">
        <v>306</v>
      </c>
      <c r="L3705">
        <v>24</v>
      </c>
      <c r="M3705">
        <v>0</v>
      </c>
      <c r="N3705" s="2">
        <v>399.18426557651151</v>
      </c>
      <c r="O3705" s="2">
        <v>712.49762876305203</v>
      </c>
      <c r="P3705" s="2">
        <v>598.01</v>
      </c>
      <c r="Q3705" s="4">
        <v>1709.6918943395635</v>
      </c>
      <c r="R3705" s="5">
        <v>4.4999999999999998E-2</v>
      </c>
      <c r="S3705" s="6">
        <v>1786.6280295848437</v>
      </c>
      <c r="T3705" s="4">
        <v>0</v>
      </c>
      <c r="U3705" s="7">
        <v>1786.6280295848437</v>
      </c>
      <c r="V3705" s="8">
        <v>0.65649696171195115</v>
      </c>
      <c r="W3705" s="7">
        <v>1465.9577155027869</v>
      </c>
      <c r="X3705" s="7">
        <v>1529.6379207888463</v>
      </c>
      <c r="Y3705" s="7">
        <v>1693.7621612168339</v>
      </c>
      <c r="Z3705" s="7">
        <v>2110.6377319039229</v>
      </c>
      <c r="AA3705" s="7">
        <v>2277.387960178758</v>
      </c>
      <c r="AB3705" s="7">
        <v>2618.7663802689731</v>
      </c>
      <c r="AC3705" s="7">
        <v>2993.6023274478334</v>
      </c>
      <c r="AD3705" s="7">
        <v>3265.747993579454</v>
      </c>
      <c r="AE3705" s="4">
        <v>2233</v>
      </c>
      <c r="AF3705" s="4">
        <v>2330</v>
      </c>
      <c r="AG3705" s="4">
        <v>2580</v>
      </c>
      <c r="AH3705" s="4">
        <v>3215</v>
      </c>
      <c r="AI3705" s="4">
        <v>3469</v>
      </c>
      <c r="AJ3705" s="4">
        <v>3989</v>
      </c>
      <c r="AK3705" s="4">
        <v>2974.3422986652295</v>
      </c>
      <c r="AL3705" s="8">
        <v>1.0929228971174252</v>
      </c>
      <c r="AM3705" s="4">
        <v>2578.0843712467959</v>
      </c>
      <c r="AN3705" s="8">
        <v>0.94731781251292269</v>
      </c>
      <c r="AO3705" s="4">
        <v>2181.8264438283622</v>
      </c>
      <c r="AP3705" s="8">
        <v>0.8017127279084203</v>
      </c>
    </row>
    <row r="3706" spans="1:42" x14ac:dyDescent="0.25">
      <c r="A3706" s="2" t="s">
        <v>10685</v>
      </c>
      <c r="B3706" t="s">
        <v>10636</v>
      </c>
      <c r="C3706" t="s">
        <v>14</v>
      </c>
      <c r="D3706" t="s">
        <v>10635</v>
      </c>
      <c r="E3706" s="3" t="s">
        <v>10565</v>
      </c>
      <c r="F3706" t="s">
        <v>10686</v>
      </c>
      <c r="G3706">
        <v>1969</v>
      </c>
      <c r="H3706">
        <v>71</v>
      </c>
      <c r="I3706">
        <v>239</v>
      </c>
      <c r="J3706">
        <v>1112</v>
      </c>
      <c r="K3706">
        <v>477</v>
      </c>
      <c r="L3706">
        <v>59</v>
      </c>
      <c r="M3706">
        <v>11</v>
      </c>
      <c r="N3706" s="2">
        <v>386.99540701492538</v>
      </c>
      <c r="O3706" s="2">
        <v>749.65796020368521</v>
      </c>
      <c r="P3706" s="2">
        <v>545.72</v>
      </c>
      <c r="Q3706" s="4">
        <v>1682.3733672186106</v>
      </c>
      <c r="R3706" s="5">
        <v>4.4999999999999998E-2</v>
      </c>
      <c r="S3706" s="6">
        <v>1758.080168743448</v>
      </c>
      <c r="T3706" s="4">
        <v>0</v>
      </c>
      <c r="U3706" s="7">
        <v>1758.080168743448</v>
      </c>
      <c r="V3706" s="8">
        <v>0.6450524631342659</v>
      </c>
      <c r="W3706" s="7">
        <v>1440.4021501788161</v>
      </c>
      <c r="X3706" s="7">
        <v>1502.9722391028399</v>
      </c>
      <c r="Y3706" s="7">
        <v>1664.2353548864064</v>
      </c>
      <c r="Z3706" s="7">
        <v>2073.8436689766654</v>
      </c>
      <c r="AA3706" s="7">
        <v>2237.6869946127686</v>
      </c>
      <c r="AB3706" s="7">
        <v>2573.1142754425873</v>
      </c>
      <c r="AC3706" s="7">
        <v>2998.0324022346372</v>
      </c>
      <c r="AD3706" s="7">
        <v>3270.5808024377857</v>
      </c>
      <c r="AE3706" s="4">
        <v>2233</v>
      </c>
      <c r="AF3706" s="4">
        <v>2330</v>
      </c>
      <c r="AG3706" s="4">
        <v>2580</v>
      </c>
      <c r="AH3706" s="4">
        <v>3215</v>
      </c>
      <c r="AI3706" s="4">
        <v>3469</v>
      </c>
      <c r="AJ3706" s="4">
        <v>3989</v>
      </c>
      <c r="AK3706" s="4">
        <v>2972.7195664364958</v>
      </c>
      <c r="AL3706" s="8">
        <v>1.0907125355425775</v>
      </c>
      <c r="AM3706" s="4">
        <v>2567.6112797341307</v>
      </c>
      <c r="AN3706" s="8">
        <v>0.94207534434996343</v>
      </c>
      <c r="AO3706" s="4">
        <v>2162.5029930317655</v>
      </c>
      <c r="AP3706" s="8">
        <v>0.79343815315734945</v>
      </c>
    </row>
    <row r="3707" spans="1:42" x14ac:dyDescent="0.25">
      <c r="A3707" s="2" t="s">
        <v>10687</v>
      </c>
      <c r="B3707" t="s">
        <v>10636</v>
      </c>
      <c r="C3707" t="s">
        <v>14</v>
      </c>
      <c r="D3707" t="s">
        <v>10635</v>
      </c>
      <c r="E3707" s="3" t="s">
        <v>10565</v>
      </c>
      <c r="F3707" t="s">
        <v>10688</v>
      </c>
      <c r="G3707">
        <v>1600</v>
      </c>
      <c r="H3707">
        <v>0</v>
      </c>
      <c r="I3707">
        <v>180</v>
      </c>
      <c r="J3707">
        <v>1078</v>
      </c>
      <c r="K3707">
        <v>315</v>
      </c>
      <c r="L3707">
        <v>27</v>
      </c>
      <c r="M3707">
        <v>0</v>
      </c>
      <c r="N3707" s="2">
        <v>399.18423901396704</v>
      </c>
      <c r="O3707" s="2">
        <v>711.43361531790697</v>
      </c>
      <c r="P3707" s="2">
        <v>572.91999999999996</v>
      </c>
      <c r="Q3707" s="4">
        <v>1683.5378543318739</v>
      </c>
      <c r="R3707" s="5">
        <v>4.4999999999999998E-2</v>
      </c>
      <c r="S3707" s="6">
        <v>1759.2970577768081</v>
      </c>
      <c r="T3707" s="4">
        <v>0</v>
      </c>
      <c r="U3707" s="7">
        <v>1759.2970577768081</v>
      </c>
      <c r="V3707" s="8">
        <v>0.65355398024876854</v>
      </c>
      <c r="W3707" s="7">
        <v>1459.3860378955001</v>
      </c>
      <c r="X3707" s="7">
        <v>1522.7807739796306</v>
      </c>
      <c r="Y3707" s="7">
        <v>1686.1692690418226</v>
      </c>
      <c r="Z3707" s="7">
        <v>2101.1760464997906</v>
      </c>
      <c r="AA3707" s="7">
        <v>2267.1787574829777</v>
      </c>
      <c r="AB3707" s="7">
        <v>2607.0268272123376</v>
      </c>
      <c r="AC3707" s="7">
        <v>2961.0817500000003</v>
      </c>
      <c r="AD3707" s="7">
        <v>3230.2709999999997</v>
      </c>
      <c r="AE3707" s="4">
        <v>2233</v>
      </c>
      <c r="AF3707" s="4">
        <v>2330</v>
      </c>
      <c r="AG3707" s="4">
        <v>2580</v>
      </c>
      <c r="AH3707" s="4">
        <v>3215</v>
      </c>
      <c r="AI3707" s="4">
        <v>3469</v>
      </c>
      <c r="AJ3707" s="4">
        <v>3989</v>
      </c>
      <c r="AK3707" s="4">
        <v>2942.7644802732875</v>
      </c>
      <c r="AL3707" s="8">
        <v>1.0931953933053744</v>
      </c>
      <c r="AM3707" s="4">
        <v>2548.2753394411279</v>
      </c>
      <c r="AN3707" s="8">
        <v>0.94664825561983923</v>
      </c>
      <c r="AO3707" s="4">
        <v>2153.7861986089679</v>
      </c>
      <c r="AP3707" s="8">
        <v>0.80010111793430383</v>
      </c>
    </row>
    <row r="3708" spans="1:42" x14ac:dyDescent="0.25">
      <c r="A3708" s="2" t="s">
        <v>10689</v>
      </c>
      <c r="B3708" t="s">
        <v>10636</v>
      </c>
      <c r="C3708" t="s">
        <v>14</v>
      </c>
      <c r="D3708" t="s">
        <v>10635</v>
      </c>
      <c r="E3708" s="3" t="s">
        <v>10565</v>
      </c>
      <c r="F3708" t="s">
        <v>10690</v>
      </c>
      <c r="G3708">
        <v>895</v>
      </c>
      <c r="H3708">
        <v>0</v>
      </c>
      <c r="I3708">
        <v>107</v>
      </c>
      <c r="J3708">
        <v>535</v>
      </c>
      <c r="K3708">
        <v>234</v>
      </c>
      <c r="L3708">
        <v>19</v>
      </c>
      <c r="M3708">
        <v>0</v>
      </c>
      <c r="N3708" s="2">
        <v>399.18427372439481</v>
      </c>
      <c r="O3708" s="2">
        <v>636.09925545251394</v>
      </c>
      <c r="P3708" s="2">
        <v>630.07000000000005</v>
      </c>
      <c r="Q3708" s="4">
        <v>1665.353529176909</v>
      </c>
      <c r="R3708" s="5">
        <v>4.4999999999999998E-2</v>
      </c>
      <c r="S3708" s="6">
        <v>1740.2944379898697</v>
      </c>
      <c r="T3708" s="4">
        <v>0</v>
      </c>
      <c r="U3708" s="7">
        <v>1740.2944379898697</v>
      </c>
      <c r="V3708" s="8">
        <v>0.63630353647818561</v>
      </c>
      <c r="W3708" s="7">
        <v>1420.8657969557883</v>
      </c>
      <c r="X3708" s="7">
        <v>1482.5872399941723</v>
      </c>
      <c r="Y3708" s="7">
        <v>1641.6631241137186</v>
      </c>
      <c r="Z3708" s="7">
        <v>2045.7158697773664</v>
      </c>
      <c r="AA3708" s="7">
        <v>2207.3369680428254</v>
      </c>
      <c r="AB3708" s="7">
        <v>2538.2148070114822</v>
      </c>
      <c r="AC3708" s="7">
        <v>3008.507374301676</v>
      </c>
      <c r="AD3708" s="7">
        <v>3282.0080446927373</v>
      </c>
      <c r="AE3708" s="4">
        <v>2233</v>
      </c>
      <c r="AF3708" s="4">
        <v>2330</v>
      </c>
      <c r="AG3708" s="4">
        <v>2580</v>
      </c>
      <c r="AH3708" s="4">
        <v>3215</v>
      </c>
      <c r="AI3708" s="4">
        <v>3469</v>
      </c>
      <c r="AJ3708" s="4">
        <v>3989</v>
      </c>
      <c r="AK3708" s="4">
        <v>2982.7755616173004</v>
      </c>
      <c r="AL3708" s="8">
        <v>1.0905916820431982</v>
      </c>
      <c r="AM3708" s="4">
        <v>2569.1296720121431</v>
      </c>
      <c r="AN3708" s="8">
        <v>0.93935041122155427</v>
      </c>
      <c r="AO3708" s="4">
        <v>2153.9403275950267</v>
      </c>
      <c r="AP3708" s="8">
        <v>0.78754480729982956</v>
      </c>
    </row>
    <row r="3709" spans="1:42" x14ac:dyDescent="0.25">
      <c r="A3709" s="2" t="s">
        <v>10691</v>
      </c>
      <c r="B3709" t="s">
        <v>10636</v>
      </c>
      <c r="C3709" t="s">
        <v>14</v>
      </c>
      <c r="D3709" t="s">
        <v>10635</v>
      </c>
      <c r="E3709" s="3" t="s">
        <v>10565</v>
      </c>
      <c r="F3709" t="s">
        <v>10692</v>
      </c>
      <c r="G3709">
        <v>699</v>
      </c>
      <c r="H3709">
        <v>0</v>
      </c>
      <c r="I3709">
        <v>71</v>
      </c>
      <c r="J3709">
        <v>440</v>
      </c>
      <c r="K3709">
        <v>174</v>
      </c>
      <c r="L3709">
        <v>14</v>
      </c>
      <c r="M3709">
        <v>0</v>
      </c>
      <c r="N3709" s="2">
        <v>399.18420098950878</v>
      </c>
      <c r="O3709" s="2">
        <v>774.19241544206011</v>
      </c>
      <c r="P3709" s="2">
        <v>544.47</v>
      </c>
      <c r="Q3709" s="4">
        <v>1717.8466164315689</v>
      </c>
      <c r="R3709" s="5">
        <v>4.4999999999999998E-2</v>
      </c>
      <c r="S3709" s="6">
        <v>1795.1497141709895</v>
      </c>
      <c r="T3709" s="4">
        <v>0</v>
      </c>
      <c r="U3709" s="7">
        <v>1795.1497141709895</v>
      </c>
      <c r="V3709" s="8">
        <v>0.65744823719799772</v>
      </c>
      <c r="W3709" s="7">
        <v>1468.0819136631287</v>
      </c>
      <c r="X3709" s="7">
        <v>1531.8543926713346</v>
      </c>
      <c r="Y3709" s="7">
        <v>1696.216451970834</v>
      </c>
      <c r="Z3709" s="7">
        <v>2113.6960825915626</v>
      </c>
      <c r="AA3709" s="7">
        <v>2280.6879348398538</v>
      </c>
      <c r="AB3709" s="7">
        <v>2622.5610181828129</v>
      </c>
      <c r="AC3709" s="7">
        <v>3003.5287553648072</v>
      </c>
      <c r="AD3709" s="7">
        <v>3276.5768240343345</v>
      </c>
      <c r="AE3709" s="4">
        <v>2233</v>
      </c>
      <c r="AF3709" s="4">
        <v>2330</v>
      </c>
      <c r="AG3709" s="4">
        <v>2580</v>
      </c>
      <c r="AH3709" s="4">
        <v>3215</v>
      </c>
      <c r="AI3709" s="4">
        <v>3469</v>
      </c>
      <c r="AJ3709" s="4">
        <v>3989</v>
      </c>
      <c r="AK3709" s="4">
        <v>2984.3629769264762</v>
      </c>
      <c r="AL3709" s="8">
        <v>1.0929808042475015</v>
      </c>
      <c r="AM3709" s="4">
        <v>2587.3283423022276</v>
      </c>
      <c r="AN3709" s="8">
        <v>0.94757247502588648</v>
      </c>
      <c r="AO3709" s="4">
        <v>2190.2937076779795</v>
      </c>
      <c r="AP3709" s="8">
        <v>0.80216414580427164</v>
      </c>
    </row>
    <row r="3710" spans="1:42" x14ac:dyDescent="0.25">
      <c r="A3710" s="2" t="s">
        <v>10693</v>
      </c>
      <c r="B3710" t="s">
        <v>10636</v>
      </c>
      <c r="C3710" t="s">
        <v>14</v>
      </c>
      <c r="D3710" t="s">
        <v>10635</v>
      </c>
      <c r="E3710" s="3" t="s">
        <v>10565</v>
      </c>
      <c r="F3710" t="s">
        <v>10694</v>
      </c>
      <c r="G3710">
        <v>1258</v>
      </c>
      <c r="H3710">
        <v>91</v>
      </c>
      <c r="I3710">
        <v>44</v>
      </c>
      <c r="J3710">
        <v>735</v>
      </c>
      <c r="K3710">
        <v>353</v>
      </c>
      <c r="L3710">
        <v>35</v>
      </c>
      <c r="M3710">
        <v>0</v>
      </c>
      <c r="N3710" s="2">
        <v>386.99543826179121</v>
      </c>
      <c r="O3710" s="2">
        <v>783.00960721277136</v>
      </c>
      <c r="P3710" s="2">
        <v>518.88</v>
      </c>
      <c r="Q3710" s="4">
        <v>1688.8850454745625</v>
      </c>
      <c r="R3710" s="5">
        <v>4.4999999999999998E-2</v>
      </c>
      <c r="S3710" s="6">
        <v>1764.8848725209177</v>
      </c>
      <c r="T3710" s="4">
        <v>0</v>
      </c>
      <c r="U3710" s="7">
        <v>1764.8848725209177</v>
      </c>
      <c r="V3710" s="8">
        <v>0.64199288201318794</v>
      </c>
      <c r="W3710" s="7">
        <v>1433.5701055354491</v>
      </c>
      <c r="X3710" s="7">
        <v>1495.8434150907283</v>
      </c>
      <c r="Y3710" s="7">
        <v>1656.3416355940253</v>
      </c>
      <c r="Z3710" s="7">
        <v>2064.0071156723998</v>
      </c>
      <c r="AA3710" s="7">
        <v>2227.0733077037494</v>
      </c>
      <c r="AB3710" s="7">
        <v>2560.9096063506076</v>
      </c>
      <c r="AC3710" s="7">
        <v>3023.9795707472181</v>
      </c>
      <c r="AD3710" s="7">
        <v>3298.8868044515107</v>
      </c>
      <c r="AE3710" s="4">
        <v>2233</v>
      </c>
      <c r="AF3710" s="4">
        <v>2330</v>
      </c>
      <c r="AG3710" s="4">
        <v>2580</v>
      </c>
      <c r="AH3710" s="4">
        <v>3215</v>
      </c>
      <c r="AI3710" s="4">
        <v>3469</v>
      </c>
      <c r="AJ3710" s="4">
        <v>3989</v>
      </c>
      <c r="AK3710" s="4">
        <v>2996.6034245716028</v>
      </c>
      <c r="AL3710" s="8">
        <v>1.0900416784939668</v>
      </c>
      <c r="AM3710" s="4">
        <v>2585.3051801589181</v>
      </c>
      <c r="AN3710" s="8">
        <v>0.94042821111787633</v>
      </c>
      <c r="AO3710" s="4">
        <v>2175.0950263399181</v>
      </c>
      <c r="AP3710" s="8">
        <v>0.79121054656553225</v>
      </c>
    </row>
    <row r="3711" spans="1:42" x14ac:dyDescent="0.25">
      <c r="A3711" s="2" t="s">
        <v>10695</v>
      </c>
      <c r="B3711" t="s">
        <v>10636</v>
      </c>
      <c r="C3711" t="s">
        <v>14</v>
      </c>
      <c r="D3711" t="s">
        <v>10635</v>
      </c>
      <c r="E3711" s="3" t="s">
        <v>10565</v>
      </c>
      <c r="F3711" t="s">
        <v>10696</v>
      </c>
      <c r="G3711">
        <v>1813</v>
      </c>
      <c r="H3711">
        <v>55</v>
      </c>
      <c r="I3711">
        <v>275</v>
      </c>
      <c r="J3711">
        <v>892</v>
      </c>
      <c r="K3711">
        <v>506</v>
      </c>
      <c r="L3711">
        <v>78</v>
      </c>
      <c r="M3711">
        <v>7</v>
      </c>
      <c r="N3711" s="2">
        <v>399.18423433075935</v>
      </c>
      <c r="O3711" s="2">
        <v>799.58349541280347</v>
      </c>
      <c r="P3711" s="2">
        <v>504.18</v>
      </c>
      <c r="Q3711" s="4">
        <v>1702.9477297435628</v>
      </c>
      <c r="R3711" s="5">
        <v>4.4999999999999998E-2</v>
      </c>
      <c r="S3711" s="6">
        <v>1779.5803775820229</v>
      </c>
      <c r="T3711" s="4">
        <v>0</v>
      </c>
      <c r="U3711" s="7">
        <v>1779.5803775820229</v>
      </c>
      <c r="V3711" s="8">
        <v>0.64654047808637849</v>
      </c>
      <c r="W3711" s="7">
        <v>1443.7248875668831</v>
      </c>
      <c r="X3711" s="7">
        <v>1506.4393139412618</v>
      </c>
      <c r="Y3711" s="7">
        <v>1668.0744334628564</v>
      </c>
      <c r="Z3711" s="7">
        <v>2078.6276370477067</v>
      </c>
      <c r="AA3711" s="7">
        <v>2242.8489184816467</v>
      </c>
      <c r="AB3711" s="7">
        <v>2579.0499670865638</v>
      </c>
      <c r="AC3711" s="7">
        <v>3027.7120794263656</v>
      </c>
      <c r="AD3711" s="7">
        <v>3302.9586321014895</v>
      </c>
      <c r="AE3711" s="4">
        <v>2233</v>
      </c>
      <c r="AF3711" s="4">
        <v>2330</v>
      </c>
      <c r="AG3711" s="4">
        <v>2580</v>
      </c>
      <c r="AH3711" s="4">
        <v>3215</v>
      </c>
      <c r="AI3711" s="4">
        <v>3469</v>
      </c>
      <c r="AJ3711" s="4">
        <v>3989</v>
      </c>
      <c r="AK3711" s="4">
        <v>3004.2345049127525</v>
      </c>
      <c r="AL3711" s="8">
        <v>1.091470347481037</v>
      </c>
      <c r="AM3711" s="4">
        <v>2595.7661755026256</v>
      </c>
      <c r="AN3711" s="8">
        <v>0.94306945909925011</v>
      </c>
      <c r="AO3711" s="4">
        <v>2187.2978460924987</v>
      </c>
      <c r="AP3711" s="8">
        <v>0.79466857071746333</v>
      </c>
    </row>
    <row r="3712" spans="1:42" x14ac:dyDescent="0.25">
      <c r="A3712" s="2" t="s">
        <v>10697</v>
      </c>
      <c r="B3712" t="s">
        <v>10636</v>
      </c>
      <c r="C3712" t="s">
        <v>14</v>
      </c>
      <c r="D3712" t="s">
        <v>10635</v>
      </c>
      <c r="E3712" s="3" t="s">
        <v>10565</v>
      </c>
      <c r="F3712" t="s">
        <v>10698</v>
      </c>
      <c r="G3712">
        <v>607</v>
      </c>
      <c r="H3712">
        <v>1</v>
      </c>
      <c r="I3712">
        <v>67</v>
      </c>
      <c r="J3712">
        <v>358</v>
      </c>
      <c r="K3712">
        <v>168</v>
      </c>
      <c r="L3712">
        <v>13</v>
      </c>
      <c r="M3712">
        <v>0</v>
      </c>
      <c r="N3712" s="2">
        <v>383.94825166117516</v>
      </c>
      <c r="O3712" s="2">
        <v>753.57795008456867</v>
      </c>
      <c r="P3712" s="2">
        <v>577.69000000000005</v>
      </c>
      <c r="Q3712" s="4">
        <v>1715.216201745744</v>
      </c>
      <c r="R3712" s="5">
        <v>4.4999999999999998E-2</v>
      </c>
      <c r="S3712" s="6">
        <v>1792.4009308243023</v>
      </c>
      <c r="T3712" s="4">
        <v>0</v>
      </c>
      <c r="U3712" s="7">
        <v>1792.4009308243023</v>
      </c>
      <c r="V3712" s="8">
        <v>0.65258359225668883</v>
      </c>
      <c r="W3712" s="7">
        <v>1457.2191615091861</v>
      </c>
      <c r="X3712" s="7">
        <v>1520.5197699580849</v>
      </c>
      <c r="Y3712" s="7">
        <v>1683.665668022257</v>
      </c>
      <c r="Z3712" s="7">
        <v>2098.0562491052542</v>
      </c>
      <c r="AA3712" s="7">
        <v>2263.8124815384531</v>
      </c>
      <c r="AB3712" s="7">
        <v>2603.1559495119313</v>
      </c>
      <c r="AC3712" s="7">
        <v>3021.2850082372324</v>
      </c>
      <c r="AD3712" s="7">
        <v>3295.9472817133442</v>
      </c>
      <c r="AE3712" s="4">
        <v>2233</v>
      </c>
      <c r="AF3712" s="4">
        <v>2330</v>
      </c>
      <c r="AG3712" s="4">
        <v>2580</v>
      </c>
      <c r="AH3712" s="4">
        <v>3215</v>
      </c>
      <c r="AI3712" s="4">
        <v>3469</v>
      </c>
      <c r="AJ3712" s="4">
        <v>3989</v>
      </c>
      <c r="AK3712" s="4">
        <v>2995.7088231138005</v>
      </c>
      <c r="AL3712" s="8">
        <v>1.0906881331754299</v>
      </c>
      <c r="AM3712" s="4">
        <v>2594.606192350634</v>
      </c>
      <c r="AN3712" s="8">
        <v>0.9446532862025161</v>
      </c>
      <c r="AO3712" s="4">
        <v>2193.5035615874685</v>
      </c>
      <c r="AP3712" s="8">
        <v>0.79861843922960263</v>
      </c>
    </row>
    <row r="3713" spans="1:42" x14ac:dyDescent="0.25">
      <c r="A3713" s="2" t="s">
        <v>10699</v>
      </c>
      <c r="B3713" t="s">
        <v>10636</v>
      </c>
      <c r="C3713" t="s">
        <v>14</v>
      </c>
      <c r="D3713" t="s">
        <v>10635</v>
      </c>
      <c r="E3713" s="3" t="s">
        <v>10565</v>
      </c>
      <c r="F3713" t="s">
        <v>10700</v>
      </c>
      <c r="G3713">
        <v>699</v>
      </c>
      <c r="H3713">
        <v>0</v>
      </c>
      <c r="I3713">
        <v>84</v>
      </c>
      <c r="J3713">
        <v>443</v>
      </c>
      <c r="K3713">
        <v>158</v>
      </c>
      <c r="L3713">
        <v>14</v>
      </c>
      <c r="M3713">
        <v>0</v>
      </c>
      <c r="N3713" s="2">
        <v>386.99535950166904</v>
      </c>
      <c r="O3713" s="2">
        <v>723.19764039914162</v>
      </c>
      <c r="P3713" s="2">
        <v>559.30999999999995</v>
      </c>
      <c r="Q3713" s="4">
        <v>1669.5029999008107</v>
      </c>
      <c r="R3713" s="5">
        <v>4.4999999999999998E-2</v>
      </c>
      <c r="S3713" s="6">
        <v>1744.6306348963469</v>
      </c>
      <c r="T3713" s="4">
        <v>0</v>
      </c>
      <c r="U3713" s="7">
        <v>1744.6306348963469</v>
      </c>
      <c r="V3713" s="8">
        <v>0.64346738479426213</v>
      </c>
      <c r="W3713" s="7">
        <v>1436.8626702455872</v>
      </c>
      <c r="X3713" s="7">
        <v>1499.2790065706308</v>
      </c>
      <c r="Y3713" s="7">
        <v>1660.1458527691962</v>
      </c>
      <c r="Z3713" s="7">
        <v>2068.7476421135525</v>
      </c>
      <c r="AA3713" s="7">
        <v>2232.1883578512948</v>
      </c>
      <c r="AB3713" s="7">
        <v>2566.7913979443115</v>
      </c>
      <c r="AC3713" s="7">
        <v>2982.4257510729617</v>
      </c>
      <c r="AD3713" s="7">
        <v>3253.5553648068667</v>
      </c>
      <c r="AE3713" s="4">
        <v>2233</v>
      </c>
      <c r="AF3713" s="4">
        <v>2330</v>
      </c>
      <c r="AG3713" s="4">
        <v>2580</v>
      </c>
      <c r="AH3713" s="4">
        <v>3215</v>
      </c>
      <c r="AI3713" s="4">
        <v>3469</v>
      </c>
      <c r="AJ3713" s="4">
        <v>3989</v>
      </c>
      <c r="AK3713" s="4">
        <v>2957.204383103181</v>
      </c>
      <c r="AL3713" s="8">
        <v>1.0906976712641456</v>
      </c>
      <c r="AM3713" s="4">
        <v>2552.3705402996275</v>
      </c>
      <c r="AN3713" s="8">
        <v>0.94138390312634657</v>
      </c>
      <c r="AO3713" s="4">
        <v>2147.5366974960739</v>
      </c>
      <c r="AP3713" s="8">
        <v>0.79207013498854772</v>
      </c>
    </row>
    <row r="3714" spans="1:42" x14ac:dyDescent="0.25">
      <c r="A3714" s="2" t="s">
        <v>10701</v>
      </c>
      <c r="B3714" t="s">
        <v>10636</v>
      </c>
      <c r="C3714" t="s">
        <v>14</v>
      </c>
      <c r="D3714" t="s">
        <v>10635</v>
      </c>
      <c r="E3714" s="3" t="s">
        <v>10565</v>
      </c>
      <c r="F3714" t="s">
        <v>10702</v>
      </c>
      <c r="G3714">
        <v>1473</v>
      </c>
      <c r="H3714">
        <v>96</v>
      </c>
      <c r="I3714">
        <v>413</v>
      </c>
      <c r="J3714">
        <v>687</v>
      </c>
      <c r="K3714">
        <v>252</v>
      </c>
      <c r="L3714">
        <v>24</v>
      </c>
      <c r="M3714">
        <v>1</v>
      </c>
      <c r="N3714" s="2">
        <v>399.18427043448747</v>
      </c>
      <c r="O3714" s="2">
        <v>647.6415372072255</v>
      </c>
      <c r="P3714" s="2">
        <v>559.70000000000005</v>
      </c>
      <c r="Q3714" s="4">
        <v>1606.5258076417131</v>
      </c>
      <c r="R3714" s="5">
        <v>4.4999999999999998E-2</v>
      </c>
      <c r="S3714" s="6">
        <v>1678.81946898559</v>
      </c>
      <c r="T3714" s="4">
        <v>0.28895612708018154</v>
      </c>
      <c r="U3714" s="7">
        <v>1679.1084251126701</v>
      </c>
      <c r="V3714" s="8">
        <v>0.64299988592119295</v>
      </c>
      <c r="W3714" s="7">
        <v>1435.5716566180654</v>
      </c>
      <c r="X3714" s="7">
        <v>1497.9319121899205</v>
      </c>
      <c r="Y3714" s="7">
        <v>1658.6542203648046</v>
      </c>
      <c r="Z3714" s="7">
        <v>2066.8888831290105</v>
      </c>
      <c r="AA3714" s="7">
        <v>2230.1827482346926</v>
      </c>
      <c r="AB3714" s="7">
        <v>2564.4851492384519</v>
      </c>
      <c r="AC3714" s="7">
        <v>2872.503258655805</v>
      </c>
      <c r="AD3714" s="7">
        <v>3133.6399185336049</v>
      </c>
      <c r="AE3714" s="4">
        <v>2233</v>
      </c>
      <c r="AF3714" s="4">
        <v>2330</v>
      </c>
      <c r="AG3714" s="4">
        <v>2580</v>
      </c>
      <c r="AH3714" s="4">
        <v>3215</v>
      </c>
      <c r="AI3714" s="4">
        <v>3469</v>
      </c>
      <c r="AJ3714" s="4">
        <v>3989</v>
      </c>
      <c r="AK3714" s="4">
        <v>2854.1151157799586</v>
      </c>
      <c r="AL3714" s="8">
        <v>1.0930690747299765</v>
      </c>
      <c r="AM3714" s="4">
        <v>2462.0542283210066</v>
      </c>
      <c r="AN3714" s="8">
        <v>0.94293278684055581</v>
      </c>
      <c r="AO3714" s="4">
        <v>2069.993340862055</v>
      </c>
      <c r="AP3714" s="8">
        <v>0.79279649895113513</v>
      </c>
    </row>
    <row r="3715" spans="1:42" x14ac:dyDescent="0.25">
      <c r="A3715" s="2" t="s">
        <v>10703</v>
      </c>
      <c r="B3715" t="s">
        <v>10636</v>
      </c>
      <c r="C3715" t="s">
        <v>14</v>
      </c>
      <c r="D3715" t="s">
        <v>10635</v>
      </c>
      <c r="E3715" s="3" t="s">
        <v>10565</v>
      </c>
      <c r="F3715" t="s">
        <v>10704</v>
      </c>
      <c r="G3715">
        <v>1940</v>
      </c>
      <c r="H3715">
        <v>0</v>
      </c>
      <c r="I3715">
        <v>172</v>
      </c>
      <c r="J3715">
        <v>1220</v>
      </c>
      <c r="K3715">
        <v>516</v>
      </c>
      <c r="L3715">
        <v>32</v>
      </c>
      <c r="M3715">
        <v>0</v>
      </c>
      <c r="N3715" s="2">
        <v>399.1842446864261</v>
      </c>
      <c r="O3715" s="2">
        <v>644.4711673556701</v>
      </c>
      <c r="P3715" s="2">
        <v>598.73</v>
      </c>
      <c r="Q3715" s="4">
        <v>1642.3854120420963</v>
      </c>
      <c r="R3715" s="5">
        <v>4.4999999999999998E-2</v>
      </c>
      <c r="S3715" s="6">
        <v>1716.2927555839906</v>
      </c>
      <c r="T3715" s="4">
        <v>0</v>
      </c>
      <c r="U3715" s="7">
        <v>1716.2927555839906</v>
      </c>
      <c r="V3715" s="8">
        <v>0.62606527223187181</v>
      </c>
      <c r="W3715" s="7">
        <v>1398.0037528937698</v>
      </c>
      <c r="X3715" s="7">
        <v>1458.7320843002615</v>
      </c>
      <c r="Y3715" s="7">
        <v>1615.2484023582294</v>
      </c>
      <c r="Z3715" s="7">
        <v>2012.7998502254682</v>
      </c>
      <c r="AA3715" s="7">
        <v>2171.8204293723634</v>
      </c>
      <c r="AB3715" s="7">
        <v>2497.3743709329369</v>
      </c>
      <c r="AC3715" s="7">
        <v>3015.5354639175262</v>
      </c>
      <c r="AD3715" s="7">
        <v>3289.6750515463918</v>
      </c>
      <c r="AE3715" s="4">
        <v>2233</v>
      </c>
      <c r="AF3715" s="4">
        <v>2330</v>
      </c>
      <c r="AG3715" s="4">
        <v>2580</v>
      </c>
      <c r="AH3715" s="4">
        <v>3215</v>
      </c>
      <c r="AI3715" s="4">
        <v>3469</v>
      </c>
      <c r="AJ3715" s="4">
        <v>3989</v>
      </c>
      <c r="AK3715" s="4">
        <v>2987.4723940272397</v>
      </c>
      <c r="AL3715" s="8">
        <v>1.0897632187554471</v>
      </c>
      <c r="AM3715" s="4">
        <v>2563.7458478794897</v>
      </c>
      <c r="AN3715" s="8">
        <v>0.93519723658092191</v>
      </c>
      <c r="AO3715" s="4">
        <v>2140.0193017317401</v>
      </c>
      <c r="AP3715" s="8">
        <v>0.7806312544063968</v>
      </c>
    </row>
    <row r="3716" spans="1:42" x14ac:dyDescent="0.25">
      <c r="A3716" s="2" t="s">
        <v>10705</v>
      </c>
      <c r="B3716" t="s">
        <v>10636</v>
      </c>
      <c r="C3716" t="s">
        <v>14</v>
      </c>
      <c r="D3716" t="s">
        <v>10635</v>
      </c>
      <c r="E3716" s="3" t="s">
        <v>10565</v>
      </c>
      <c r="F3716" t="s">
        <v>10706</v>
      </c>
      <c r="G3716">
        <v>1102</v>
      </c>
      <c r="H3716">
        <v>0</v>
      </c>
      <c r="I3716">
        <v>183</v>
      </c>
      <c r="J3716">
        <v>497</v>
      </c>
      <c r="K3716">
        <v>326</v>
      </c>
      <c r="L3716">
        <v>84</v>
      </c>
      <c r="M3716">
        <v>12</v>
      </c>
      <c r="N3716" s="2">
        <v>386.9953961811857</v>
      </c>
      <c r="O3716" s="2">
        <v>916.27542856836067</v>
      </c>
      <c r="P3716" s="2">
        <v>568.66</v>
      </c>
      <c r="Q3716" s="4">
        <v>1871.9308247495464</v>
      </c>
      <c r="R3716" s="5">
        <v>4.4999999999999998E-2</v>
      </c>
      <c r="S3716" s="6">
        <v>1956.1677118632758</v>
      </c>
      <c r="T3716" s="4">
        <v>0</v>
      </c>
      <c r="U3716" s="7">
        <v>1956.1677118632758</v>
      </c>
      <c r="V3716" s="8">
        <v>0.69628360249965116</v>
      </c>
      <c r="W3716" s="7">
        <v>1554.8012843817207</v>
      </c>
      <c r="X3716" s="7">
        <v>1622.3407938241869</v>
      </c>
      <c r="Y3716" s="7">
        <v>1796.4116944490995</v>
      </c>
      <c r="Z3716" s="7">
        <v>2238.551782036378</v>
      </c>
      <c r="AA3716" s="7">
        <v>2415.4078170712892</v>
      </c>
      <c r="AB3716" s="7">
        <v>2777.4752903711078</v>
      </c>
      <c r="AC3716" s="7">
        <v>3090.3851179673325</v>
      </c>
      <c r="AD3716" s="7">
        <v>3371.329219600726</v>
      </c>
      <c r="AE3716" s="4">
        <v>2233</v>
      </c>
      <c r="AF3716" s="4">
        <v>2330</v>
      </c>
      <c r="AG3716" s="4">
        <v>2580</v>
      </c>
      <c r="AH3716" s="4">
        <v>3215</v>
      </c>
      <c r="AI3716" s="4">
        <v>3469</v>
      </c>
      <c r="AJ3716" s="4">
        <v>3989</v>
      </c>
      <c r="AK3716" s="4">
        <v>3074.8112661613777</v>
      </c>
      <c r="AL3716" s="8">
        <v>1.0944566012543389</v>
      </c>
      <c r="AM3716" s="4">
        <v>2702.3063489884476</v>
      </c>
      <c r="AN3716" s="8">
        <v>0.96186619803632978</v>
      </c>
      <c r="AO3716" s="4">
        <v>2328.6726290362058</v>
      </c>
      <c r="AP3716" s="8">
        <v>0.82887400571766012</v>
      </c>
    </row>
    <row r="3717" spans="1:42" x14ac:dyDescent="0.25">
      <c r="A3717" s="2" t="s">
        <v>10707</v>
      </c>
      <c r="B3717" t="s">
        <v>10636</v>
      </c>
      <c r="C3717" t="s">
        <v>14</v>
      </c>
      <c r="D3717" t="s">
        <v>10635</v>
      </c>
      <c r="E3717" s="3" t="s">
        <v>10565</v>
      </c>
      <c r="F3717" t="s">
        <v>10708</v>
      </c>
      <c r="G3717">
        <v>1500</v>
      </c>
      <c r="H3717">
        <v>16</v>
      </c>
      <c r="I3717">
        <v>276</v>
      </c>
      <c r="J3717">
        <v>662</v>
      </c>
      <c r="K3717">
        <v>448</v>
      </c>
      <c r="L3717">
        <v>84</v>
      </c>
      <c r="M3717">
        <v>14</v>
      </c>
      <c r="N3717" s="2">
        <v>399.18423151111114</v>
      </c>
      <c r="O3717" s="2">
        <v>777.50357447222211</v>
      </c>
      <c r="P3717" s="2">
        <v>526.01</v>
      </c>
      <c r="Q3717" s="4">
        <v>1702.6978059833332</v>
      </c>
      <c r="R3717" s="5">
        <v>4.4999999999999998E-2</v>
      </c>
      <c r="S3717" s="6">
        <v>1779.3192072525831</v>
      </c>
      <c r="T3717" s="4">
        <v>0</v>
      </c>
      <c r="U3717" s="7">
        <v>1779.3192072525831</v>
      </c>
      <c r="V3717" s="8">
        <v>0.63937896881149181</v>
      </c>
      <c r="W3717" s="7">
        <v>1427.7332373560612</v>
      </c>
      <c r="X3717" s="7">
        <v>1489.752997330776</v>
      </c>
      <c r="Y3717" s="7">
        <v>1649.5977395336488</v>
      </c>
      <c r="Z3717" s="7">
        <v>2055.6033847289459</v>
      </c>
      <c r="AA3717" s="7">
        <v>2218.0056428070648</v>
      </c>
      <c r="AB3717" s="7">
        <v>2550.4827065890408</v>
      </c>
      <c r="AC3717" s="7">
        <v>3061.1753333333336</v>
      </c>
      <c r="AD3717" s="7">
        <v>3339.4639999999999</v>
      </c>
      <c r="AE3717" s="4">
        <v>2233</v>
      </c>
      <c r="AF3717" s="4">
        <v>2330</v>
      </c>
      <c r="AG3717" s="4">
        <v>2580</v>
      </c>
      <c r="AH3717" s="4">
        <v>3215</v>
      </c>
      <c r="AI3717" s="4">
        <v>3469</v>
      </c>
      <c r="AJ3717" s="4">
        <v>3989</v>
      </c>
      <c r="AK3717" s="4">
        <v>3034.8509183063356</v>
      </c>
      <c r="AL3717" s="8">
        <v>1.090540608303489</v>
      </c>
      <c r="AM3717" s="4">
        <v>2616.3403479550852</v>
      </c>
      <c r="AN3717" s="8">
        <v>0.94015339513949014</v>
      </c>
      <c r="AO3717" s="4">
        <v>2197.8297776038344</v>
      </c>
      <c r="AP3717" s="8">
        <v>0.78976618197549098</v>
      </c>
    </row>
    <row r="3718" spans="1:42" x14ac:dyDescent="0.25">
      <c r="A3718" s="2" t="s">
        <v>10709</v>
      </c>
      <c r="B3718" t="s">
        <v>10636</v>
      </c>
      <c r="C3718" t="s">
        <v>14</v>
      </c>
      <c r="D3718" t="s">
        <v>10635</v>
      </c>
      <c r="E3718" s="3" t="s">
        <v>10565</v>
      </c>
      <c r="F3718" t="s">
        <v>10710</v>
      </c>
      <c r="G3718">
        <v>622</v>
      </c>
      <c r="H3718">
        <v>1</v>
      </c>
      <c r="I3718">
        <v>158</v>
      </c>
      <c r="J3718">
        <v>229</v>
      </c>
      <c r="K3718">
        <v>191</v>
      </c>
      <c r="L3718">
        <v>42</v>
      </c>
      <c r="M3718">
        <v>1</v>
      </c>
      <c r="N3718" s="2">
        <v>399.18422686227223</v>
      </c>
      <c r="O3718" s="2">
        <v>760.14433783279742</v>
      </c>
      <c r="P3718" s="2">
        <v>565.29999999999995</v>
      </c>
      <c r="Q3718" s="4">
        <v>1724.6285646950696</v>
      </c>
      <c r="R3718" s="5">
        <v>4.4999999999999998E-2</v>
      </c>
      <c r="S3718" s="6">
        <v>1802.2368501063477</v>
      </c>
      <c r="T3718" s="4">
        <v>0</v>
      </c>
      <c r="U3718" s="7">
        <v>1802.2368501063477</v>
      </c>
      <c r="V3718" s="8">
        <v>0.64987076154088874</v>
      </c>
      <c r="W3718" s="7">
        <v>1451.1614105208043</v>
      </c>
      <c r="X3718" s="7">
        <v>1514.1988743902705</v>
      </c>
      <c r="Y3718" s="7">
        <v>1676.6665647754926</v>
      </c>
      <c r="Z3718" s="7">
        <v>2089.3344983539569</v>
      </c>
      <c r="AA3718" s="7">
        <v>2254.4016717853424</v>
      </c>
      <c r="AB3718" s="7">
        <v>2592.3344677866048</v>
      </c>
      <c r="AC3718" s="7">
        <v>3050.5458199356917</v>
      </c>
      <c r="AD3718" s="7">
        <v>3327.8681672025723</v>
      </c>
      <c r="AE3718" s="4">
        <v>2233</v>
      </c>
      <c r="AF3718" s="4">
        <v>2330</v>
      </c>
      <c r="AG3718" s="4">
        <v>2580</v>
      </c>
      <c r="AH3718" s="4">
        <v>3215</v>
      </c>
      <c r="AI3718" s="4">
        <v>3469</v>
      </c>
      <c r="AJ3718" s="4">
        <v>3989</v>
      </c>
      <c r="AK3718" s="4">
        <v>3025.8250092807775</v>
      </c>
      <c r="AL3718" s="8">
        <v>1.0910858930416005</v>
      </c>
      <c r="AM3718" s="4">
        <v>2618.6919187504664</v>
      </c>
      <c r="AN3718" s="8">
        <v>0.94427728041345671</v>
      </c>
      <c r="AO3718" s="4">
        <v>2209.3699406366591</v>
      </c>
      <c r="AP3718" s="8">
        <v>0.79667937416903256</v>
      </c>
    </row>
    <row r="3719" spans="1:42" x14ac:dyDescent="0.25">
      <c r="A3719" s="2" t="s">
        <v>10711</v>
      </c>
      <c r="B3719" t="s">
        <v>10636</v>
      </c>
      <c r="C3719" t="s">
        <v>14</v>
      </c>
      <c r="D3719" t="s">
        <v>10635</v>
      </c>
      <c r="E3719" s="3" t="s">
        <v>10565</v>
      </c>
      <c r="F3719" t="s">
        <v>10712</v>
      </c>
      <c r="G3719">
        <v>1492</v>
      </c>
      <c r="H3719">
        <v>74</v>
      </c>
      <c r="I3719">
        <v>252</v>
      </c>
      <c r="J3719">
        <v>364</v>
      </c>
      <c r="K3719">
        <v>659</v>
      </c>
      <c r="L3719">
        <v>122</v>
      </c>
      <c r="M3719">
        <v>21</v>
      </c>
      <c r="N3719" s="2">
        <v>157.0269250111707</v>
      </c>
      <c r="O3719" s="2">
        <v>704.11707565348502</v>
      </c>
      <c r="P3719" s="2">
        <v>525.09</v>
      </c>
      <c r="Q3719" s="4">
        <v>1386.2340006646559</v>
      </c>
      <c r="R3719" s="5">
        <v>4.4999999999999998E-2</v>
      </c>
      <c r="S3719" s="6">
        <v>1448.6145306945652</v>
      </c>
      <c r="T3719" s="4">
        <v>0</v>
      </c>
      <c r="U3719" s="7">
        <v>1448.6145306945652</v>
      </c>
      <c r="V3719" s="8">
        <v>0.50063371713114846</v>
      </c>
      <c r="W3719" s="7">
        <v>1117.9150903538543</v>
      </c>
      <c r="X3719" s="7">
        <v>1166.4765609155759</v>
      </c>
      <c r="Y3719" s="7">
        <v>1291.6349901983629</v>
      </c>
      <c r="Z3719" s="7">
        <v>1609.5374005766421</v>
      </c>
      <c r="AA3719" s="7">
        <v>1736.6983647279537</v>
      </c>
      <c r="AB3719" s="7">
        <v>1997.027897636151</v>
      </c>
      <c r="AC3719" s="7">
        <v>3182.9178284182308</v>
      </c>
      <c r="AD3719" s="7">
        <v>3472.2739946380693</v>
      </c>
      <c r="AE3719" s="4">
        <v>2233</v>
      </c>
      <c r="AF3719" s="4">
        <v>2330</v>
      </c>
      <c r="AG3719" s="4">
        <v>2580</v>
      </c>
      <c r="AH3719" s="4">
        <v>3215</v>
      </c>
      <c r="AI3719" s="4">
        <v>3469</v>
      </c>
      <c r="AJ3719" s="4">
        <v>3989</v>
      </c>
      <c r="AK3719" s="4">
        <v>3048.602799687596</v>
      </c>
      <c r="AL3719" s="8">
        <v>1.0535814181929033</v>
      </c>
      <c r="AM3719" s="4">
        <v>2515.6707905669664</v>
      </c>
      <c r="AN3719" s="8">
        <v>0.86940286202702821</v>
      </c>
      <c r="AO3719" s="4">
        <v>1981.5465398151946</v>
      </c>
      <c r="AP3719" s="8">
        <v>0.68481227329702354</v>
      </c>
    </row>
    <row r="3720" spans="1:42" x14ac:dyDescent="0.25">
      <c r="A3720" s="2" t="s">
        <v>10713</v>
      </c>
      <c r="B3720" t="s">
        <v>10636</v>
      </c>
      <c r="C3720" t="s">
        <v>14</v>
      </c>
      <c r="D3720" t="s">
        <v>10635</v>
      </c>
      <c r="E3720" s="3" t="s">
        <v>10565</v>
      </c>
      <c r="F3720" t="s">
        <v>10714</v>
      </c>
      <c r="G3720">
        <v>925</v>
      </c>
      <c r="H3720">
        <v>1</v>
      </c>
      <c r="I3720">
        <v>288</v>
      </c>
      <c r="J3720">
        <v>281</v>
      </c>
      <c r="K3720">
        <v>281</v>
      </c>
      <c r="L3720">
        <v>66</v>
      </c>
      <c r="M3720">
        <v>8</v>
      </c>
      <c r="N3720" s="2">
        <v>386.99541441441437</v>
      </c>
      <c r="O3720" s="2">
        <v>921.39207945045052</v>
      </c>
      <c r="P3720" s="2">
        <v>493.81</v>
      </c>
      <c r="Q3720" s="4">
        <v>1802.1974938648648</v>
      </c>
      <c r="R3720" s="5">
        <v>4.4999999999999998E-2</v>
      </c>
      <c r="S3720" s="6">
        <v>1883.2963810887836</v>
      </c>
      <c r="T3720" s="4">
        <v>0</v>
      </c>
      <c r="U3720" s="7">
        <v>1883.2963810887836</v>
      </c>
      <c r="V3720" s="8">
        <v>0.67981503953006084</v>
      </c>
      <c r="W3720" s="7">
        <v>1518.0269832706258</v>
      </c>
      <c r="X3720" s="7">
        <v>1583.9690421050416</v>
      </c>
      <c r="Y3720" s="7">
        <v>1753.9228019875568</v>
      </c>
      <c r="Z3720" s="7">
        <v>2185.6053520891455</v>
      </c>
      <c r="AA3720" s="7">
        <v>2358.2783721297806</v>
      </c>
      <c r="AB3720" s="7">
        <v>2711.7821926854126</v>
      </c>
      <c r="AC3720" s="7">
        <v>3047.3377297297297</v>
      </c>
      <c r="AD3720" s="7">
        <v>3324.3684324324322</v>
      </c>
      <c r="AE3720" s="4">
        <v>2233</v>
      </c>
      <c r="AF3720" s="4">
        <v>2330</v>
      </c>
      <c r="AG3720" s="4">
        <v>2580</v>
      </c>
      <c r="AH3720" s="4">
        <v>3215</v>
      </c>
      <c r="AI3720" s="4">
        <v>3469</v>
      </c>
      <c r="AJ3720" s="4">
        <v>3989</v>
      </c>
      <c r="AK3720" s="4">
        <v>3028.9960091350845</v>
      </c>
      <c r="AL3720" s="8">
        <v>1.0933791740714283</v>
      </c>
      <c r="AM3720" s="4">
        <v>2647.555147393708</v>
      </c>
      <c r="AN3720" s="8">
        <v>0.95569015331667018</v>
      </c>
      <c r="AO3720" s="4">
        <v>2264.7372428301605</v>
      </c>
      <c r="AP3720" s="8">
        <v>0.81750406028481915</v>
      </c>
    </row>
    <row r="3721" spans="1:42" x14ac:dyDescent="0.25">
      <c r="A3721" s="2" t="s">
        <v>10715</v>
      </c>
      <c r="B3721" t="s">
        <v>10636</v>
      </c>
      <c r="C3721" t="s">
        <v>14</v>
      </c>
      <c r="D3721" t="s">
        <v>10635</v>
      </c>
      <c r="E3721" s="3" t="s">
        <v>10565</v>
      </c>
      <c r="F3721" t="s">
        <v>10716</v>
      </c>
      <c r="G3721">
        <v>993</v>
      </c>
      <c r="H3721">
        <v>0</v>
      </c>
      <c r="I3721">
        <v>316</v>
      </c>
      <c r="J3721">
        <v>300</v>
      </c>
      <c r="K3721">
        <v>281</v>
      </c>
      <c r="L3721">
        <v>84</v>
      </c>
      <c r="M3721">
        <v>12</v>
      </c>
      <c r="N3721" s="2">
        <v>386.99539336186643</v>
      </c>
      <c r="O3721" s="2">
        <v>802.45620882846572</v>
      </c>
      <c r="P3721" s="2">
        <v>569.82000000000005</v>
      </c>
      <c r="Q3721" s="4">
        <v>1759.271602190332</v>
      </c>
      <c r="R3721" s="5">
        <v>4.4999999999999998E-2</v>
      </c>
      <c r="S3721" s="6">
        <v>1838.4388242888967</v>
      </c>
      <c r="T3721" s="4">
        <v>0</v>
      </c>
      <c r="U3721" s="7">
        <v>1838.4388242888967</v>
      </c>
      <c r="V3721" s="8">
        <v>0.66313001847062536</v>
      </c>
      <c r="W3721" s="7">
        <v>1480.7693312449067</v>
      </c>
      <c r="X3721" s="7">
        <v>1545.0929430365575</v>
      </c>
      <c r="Y3721" s="7">
        <v>1710.8754476542138</v>
      </c>
      <c r="Z3721" s="7">
        <v>2131.963009383061</v>
      </c>
      <c r="AA3721" s="7">
        <v>2300.3980340745998</v>
      </c>
      <c r="AB3721" s="7">
        <v>2645.225643679325</v>
      </c>
      <c r="AC3721" s="7">
        <v>3049.6021148036257</v>
      </c>
      <c r="AD3721" s="7">
        <v>3326.838670694864</v>
      </c>
      <c r="AE3721" s="4">
        <v>2233</v>
      </c>
      <c r="AF3721" s="4">
        <v>2330</v>
      </c>
      <c r="AG3721" s="4">
        <v>2580</v>
      </c>
      <c r="AH3721" s="4">
        <v>3215</v>
      </c>
      <c r="AI3721" s="4">
        <v>3469</v>
      </c>
      <c r="AJ3721" s="4">
        <v>3989</v>
      </c>
      <c r="AK3721" s="4">
        <v>3026.3055775082817</v>
      </c>
      <c r="AL3721" s="8">
        <v>1.0915968739330022</v>
      </c>
      <c r="AM3721" s="4">
        <v>2629.9065937911751</v>
      </c>
      <c r="AN3721" s="8">
        <v>0.94861465340916329</v>
      </c>
      <c r="AO3721" s="4">
        <v>2233.5076100740671</v>
      </c>
      <c r="AP3721" s="8">
        <v>0.80563243288532393</v>
      </c>
    </row>
    <row r="3722" spans="1:42" x14ac:dyDescent="0.25">
      <c r="A3722" s="2" t="s">
        <v>10717</v>
      </c>
      <c r="B3722" t="s">
        <v>10636</v>
      </c>
      <c r="C3722" t="s">
        <v>14</v>
      </c>
      <c r="D3722" t="s">
        <v>10635</v>
      </c>
      <c r="E3722" s="3" t="s">
        <v>10565</v>
      </c>
      <c r="F3722" t="s">
        <v>10718</v>
      </c>
      <c r="G3722">
        <v>882</v>
      </c>
      <c r="H3722">
        <v>3</v>
      </c>
      <c r="I3722">
        <v>171</v>
      </c>
      <c r="J3722">
        <v>261</v>
      </c>
      <c r="K3722">
        <v>323</v>
      </c>
      <c r="L3722">
        <v>102</v>
      </c>
      <c r="M3722">
        <v>22</v>
      </c>
      <c r="N3722" s="2">
        <v>399.18424965041572</v>
      </c>
      <c r="O3722" s="2">
        <v>661.65840245238098</v>
      </c>
      <c r="P3722" s="2">
        <v>645.71</v>
      </c>
      <c r="Q3722" s="4">
        <v>1706.5526521027969</v>
      </c>
      <c r="R3722" s="5">
        <v>4.4999999999999998E-2</v>
      </c>
      <c r="S3722" s="6">
        <v>1783.3475214474227</v>
      </c>
      <c r="T3722" s="4">
        <v>0</v>
      </c>
      <c r="U3722" s="7">
        <v>1783.3475214474227</v>
      </c>
      <c r="V3722" s="8">
        <v>0.61476715870967025</v>
      </c>
      <c r="W3722" s="7">
        <v>1372.7750653986936</v>
      </c>
      <c r="X3722" s="7">
        <v>1432.4074797935316</v>
      </c>
      <c r="Y3722" s="7">
        <v>1586.0992694709491</v>
      </c>
      <c r="Z3722" s="7">
        <v>1976.4764152515897</v>
      </c>
      <c r="AA3722" s="7">
        <v>2132.6272735638458</v>
      </c>
      <c r="AB3722" s="7">
        <v>2452.3061960928744</v>
      </c>
      <c r="AC3722" s="7">
        <v>3190.9353741496602</v>
      </c>
      <c r="AD3722" s="7">
        <v>3481.0204081632651</v>
      </c>
      <c r="AE3722" s="4">
        <v>2233</v>
      </c>
      <c r="AF3722" s="4">
        <v>2330</v>
      </c>
      <c r="AG3722" s="4">
        <v>2580</v>
      </c>
      <c r="AH3722" s="4">
        <v>3215</v>
      </c>
      <c r="AI3722" s="4">
        <v>3469</v>
      </c>
      <c r="AJ3722" s="4">
        <v>3989</v>
      </c>
      <c r="AK3722" s="4">
        <v>3150.6584106209111</v>
      </c>
      <c r="AL3722" s="8">
        <v>1.086115463120769</v>
      </c>
      <c r="AM3722" s="4">
        <v>2695.462856091528</v>
      </c>
      <c r="AN3722" s="8">
        <v>0.92919749040383326</v>
      </c>
      <c r="AO3722" s="4">
        <v>2238.543075976806</v>
      </c>
      <c r="AP3722" s="8">
        <v>0.771685131426606</v>
      </c>
    </row>
    <row r="3723" spans="1:42" x14ac:dyDescent="0.25">
      <c r="A3723" s="2" t="s">
        <v>10719</v>
      </c>
      <c r="B3723" t="s">
        <v>10636</v>
      </c>
      <c r="C3723" t="s">
        <v>14</v>
      </c>
      <c r="D3723" t="s">
        <v>10635</v>
      </c>
      <c r="E3723" s="3" t="s">
        <v>10565</v>
      </c>
      <c r="F3723" t="s">
        <v>10720</v>
      </c>
      <c r="G3723">
        <v>748</v>
      </c>
      <c r="H3723">
        <v>1</v>
      </c>
      <c r="I3723">
        <v>206</v>
      </c>
      <c r="J3723">
        <v>256</v>
      </c>
      <c r="K3723">
        <v>212</v>
      </c>
      <c r="L3723">
        <v>68</v>
      </c>
      <c r="M3723">
        <v>5</v>
      </c>
      <c r="N3723" s="2">
        <v>399.18427845365414</v>
      </c>
      <c r="O3723" s="2">
        <v>823.40862078609621</v>
      </c>
      <c r="P3723" s="2">
        <v>565.83000000000004</v>
      </c>
      <c r="Q3723" s="4">
        <v>1788.4228992397502</v>
      </c>
      <c r="R3723" s="5">
        <v>4.4999999999999998E-2</v>
      </c>
      <c r="S3723" s="6">
        <v>1868.9019297055388</v>
      </c>
      <c r="T3723" s="4">
        <v>0</v>
      </c>
      <c r="U3723" s="7">
        <v>1868.9019297055388</v>
      </c>
      <c r="V3723" s="8">
        <v>0.67205034513547024</v>
      </c>
      <c r="W3723" s="7">
        <v>1500.688420687505</v>
      </c>
      <c r="X3723" s="7">
        <v>1565.8773041656457</v>
      </c>
      <c r="Y3723" s="7">
        <v>1733.8898904495131</v>
      </c>
      <c r="Z3723" s="7">
        <v>2160.6418596105368</v>
      </c>
      <c r="AA3723" s="7">
        <v>2331.3426472749461</v>
      </c>
      <c r="AB3723" s="7">
        <v>2680.8088267453909</v>
      </c>
      <c r="AC3723" s="7">
        <v>3058.9852941176473</v>
      </c>
      <c r="AD3723" s="7">
        <v>3337.0748663101604</v>
      </c>
      <c r="AE3723" s="4">
        <v>2233</v>
      </c>
      <c r="AF3723" s="4">
        <v>2330</v>
      </c>
      <c r="AG3723" s="4">
        <v>2580</v>
      </c>
      <c r="AH3723" s="4">
        <v>3215</v>
      </c>
      <c r="AI3723" s="4">
        <v>3469</v>
      </c>
      <c r="AJ3723" s="4">
        <v>3989</v>
      </c>
      <c r="AK3723" s="4">
        <v>3041.4897013306158</v>
      </c>
      <c r="AL3723" s="8">
        <v>1.0937086483865279</v>
      </c>
      <c r="AM3723" s="4">
        <v>2649.4655577709691</v>
      </c>
      <c r="AN3723" s="8">
        <v>0.95273819039026053</v>
      </c>
      <c r="AO3723" s="4">
        <v>2259.1837437382537</v>
      </c>
      <c r="AP3723" s="8">
        <v>0.81239426776286527</v>
      </c>
    </row>
    <row r="3724" spans="1:42" x14ac:dyDescent="0.25">
      <c r="A3724" s="2" t="s">
        <v>10721</v>
      </c>
      <c r="B3724" t="s">
        <v>10636</v>
      </c>
      <c r="C3724" t="s">
        <v>14</v>
      </c>
      <c r="D3724" t="s">
        <v>10635</v>
      </c>
      <c r="E3724" s="3" t="s">
        <v>10565</v>
      </c>
      <c r="F3724" t="s">
        <v>10722</v>
      </c>
      <c r="G3724">
        <v>944</v>
      </c>
      <c r="H3724">
        <v>72</v>
      </c>
      <c r="I3724">
        <v>288</v>
      </c>
      <c r="J3724">
        <v>288</v>
      </c>
      <c r="K3724">
        <v>192</v>
      </c>
      <c r="L3724">
        <v>97</v>
      </c>
      <c r="M3724">
        <v>7</v>
      </c>
      <c r="N3724" s="2">
        <v>399.18424304378533</v>
      </c>
      <c r="O3724" s="2">
        <v>660.46842245762696</v>
      </c>
      <c r="P3724" s="2">
        <v>693.83</v>
      </c>
      <c r="Q3724" s="4">
        <v>1753.4826655014122</v>
      </c>
      <c r="R3724" s="5">
        <v>4.4999999999999998E-2</v>
      </c>
      <c r="S3724" s="6">
        <v>1832.3893854489756</v>
      </c>
      <c r="T3724" s="4">
        <v>0</v>
      </c>
      <c r="U3724" s="7">
        <v>1832.3893854489756</v>
      </c>
      <c r="V3724" s="8">
        <v>0.67660488809296004</v>
      </c>
      <c r="W3724" s="7">
        <v>1510.8587151115796</v>
      </c>
      <c r="X3724" s="7">
        <v>1576.489389256597</v>
      </c>
      <c r="Y3724" s="7">
        <v>1745.6406112798368</v>
      </c>
      <c r="Z3724" s="7">
        <v>2175.2847152188665</v>
      </c>
      <c r="AA3724" s="7">
        <v>2347.142356794478</v>
      </c>
      <c r="AB3724" s="7">
        <v>2698.9768986028175</v>
      </c>
      <c r="AC3724" s="7">
        <v>2979.0330508474576</v>
      </c>
      <c r="AD3724" s="7">
        <v>3249.8542372881352</v>
      </c>
      <c r="AE3724" s="4">
        <v>2233</v>
      </c>
      <c r="AF3724" s="4">
        <v>2330</v>
      </c>
      <c r="AG3724" s="4">
        <v>2580</v>
      </c>
      <c r="AH3724" s="4">
        <v>3215</v>
      </c>
      <c r="AI3724" s="4">
        <v>3469</v>
      </c>
      <c r="AJ3724" s="4">
        <v>3989</v>
      </c>
      <c r="AK3724" s="4">
        <v>2965.4291500155705</v>
      </c>
      <c r="AL3724" s="8">
        <v>1.0949767959402736</v>
      </c>
      <c r="AM3724" s="4">
        <v>2587.7492284933724</v>
      </c>
      <c r="AN3724" s="8">
        <v>0.95551949332450248</v>
      </c>
      <c r="AO3724" s="4">
        <v>2210.0693069711738</v>
      </c>
      <c r="AP3724" s="8">
        <v>0.81606219070873121</v>
      </c>
    </row>
    <row r="3725" spans="1:42" x14ac:dyDescent="0.25">
      <c r="A3725" s="2" t="s">
        <v>10723</v>
      </c>
      <c r="B3725" t="s">
        <v>10636</v>
      </c>
      <c r="C3725" t="s">
        <v>14</v>
      </c>
      <c r="D3725" t="s">
        <v>10635</v>
      </c>
      <c r="E3725" s="3" t="s">
        <v>10565</v>
      </c>
      <c r="F3725" t="s">
        <v>10724</v>
      </c>
      <c r="G3725">
        <v>1614</v>
      </c>
      <c r="H3725">
        <v>52</v>
      </c>
      <c r="I3725">
        <v>314</v>
      </c>
      <c r="J3725">
        <v>610</v>
      </c>
      <c r="K3725">
        <v>466</v>
      </c>
      <c r="L3725">
        <v>143</v>
      </c>
      <c r="M3725">
        <v>29</v>
      </c>
      <c r="N3725" s="2">
        <v>399.18423068463443</v>
      </c>
      <c r="O3725" s="2">
        <v>824.36222715716633</v>
      </c>
      <c r="P3725" s="2">
        <v>546.03</v>
      </c>
      <c r="Q3725" s="4">
        <v>1769.5764578418007</v>
      </c>
      <c r="R3725" s="5">
        <v>4.4999999999999998E-2</v>
      </c>
      <c r="S3725" s="6">
        <v>1849.2073984446815</v>
      </c>
      <c r="T3725" s="4">
        <v>0</v>
      </c>
      <c r="U3725" s="7">
        <v>1849.2073984446815</v>
      </c>
      <c r="V3725" s="8">
        <v>0.65864236252700914</v>
      </c>
      <c r="W3725" s="7">
        <v>1470.7483955228115</v>
      </c>
      <c r="X3725" s="7">
        <v>1534.6367046879313</v>
      </c>
      <c r="Y3725" s="7">
        <v>1699.2972953196836</v>
      </c>
      <c r="Z3725" s="7">
        <v>2117.5351955243345</v>
      </c>
      <c r="AA3725" s="7">
        <v>2284.8303556061946</v>
      </c>
      <c r="AB3725" s="7">
        <v>2627.3243841202398</v>
      </c>
      <c r="AC3725" s="7">
        <v>3088.3651796778195</v>
      </c>
      <c r="AD3725" s="7">
        <v>3369.1256505576207</v>
      </c>
      <c r="AE3725" s="4">
        <v>2233</v>
      </c>
      <c r="AF3725" s="4">
        <v>2330</v>
      </c>
      <c r="AG3725" s="4">
        <v>2580</v>
      </c>
      <c r="AH3725" s="4">
        <v>3215</v>
      </c>
      <c r="AI3725" s="4">
        <v>3469</v>
      </c>
      <c r="AJ3725" s="4">
        <v>3989</v>
      </c>
      <c r="AK3725" s="4">
        <v>3065.8078714565013</v>
      </c>
      <c r="AL3725" s="8">
        <v>1.0919656395536625</v>
      </c>
      <c r="AM3725" s="4">
        <v>2660.2743804525617</v>
      </c>
      <c r="AN3725" s="8">
        <v>0.94752454721144475</v>
      </c>
      <c r="AO3725" s="4">
        <v>2254.7408894486216</v>
      </c>
      <c r="AP3725" s="8">
        <v>0.80308345486922694</v>
      </c>
    </row>
    <row r="3726" spans="1:42" x14ac:dyDescent="0.25">
      <c r="A3726" s="2" t="s">
        <v>10725</v>
      </c>
      <c r="B3726" t="s">
        <v>10636</v>
      </c>
      <c r="C3726" t="s">
        <v>14</v>
      </c>
      <c r="D3726" t="s">
        <v>10635</v>
      </c>
      <c r="E3726" s="3" t="s">
        <v>10565</v>
      </c>
      <c r="F3726" t="s">
        <v>10726</v>
      </c>
      <c r="G3726">
        <v>712</v>
      </c>
      <c r="H3726">
        <v>0</v>
      </c>
      <c r="I3726">
        <v>292</v>
      </c>
      <c r="J3726">
        <v>282</v>
      </c>
      <c r="K3726">
        <v>88</v>
      </c>
      <c r="L3726">
        <v>44</v>
      </c>
      <c r="M3726">
        <v>6</v>
      </c>
      <c r="N3726" s="2">
        <v>390.0426120786517</v>
      </c>
      <c r="O3726" s="2">
        <v>714.14665117696632</v>
      </c>
      <c r="P3726" s="2">
        <v>487.28</v>
      </c>
      <c r="Q3726" s="4">
        <v>1591.469263255618</v>
      </c>
      <c r="R3726" s="5">
        <v>4.4999999999999998E-2</v>
      </c>
      <c r="S3726" s="6">
        <v>1663.0853801021208</v>
      </c>
      <c r="T3726" s="4">
        <v>0</v>
      </c>
      <c r="U3726" s="7">
        <v>1663.0853801021208</v>
      </c>
      <c r="V3726" s="8">
        <v>0.63409577470009804</v>
      </c>
      <c r="W3726" s="7">
        <v>1415.9358649053192</v>
      </c>
      <c r="X3726" s="7">
        <v>1477.4431550512288</v>
      </c>
      <c r="Y3726" s="7">
        <v>1635.9670987262532</v>
      </c>
      <c r="Z3726" s="7">
        <v>2038.6179156608155</v>
      </c>
      <c r="AA3726" s="7">
        <v>2199.6782424346402</v>
      </c>
      <c r="AB3726" s="7">
        <v>2529.4080452786916</v>
      </c>
      <c r="AC3726" s="7">
        <v>2885.0435393258426</v>
      </c>
      <c r="AD3726" s="7">
        <v>3147.3202247191007</v>
      </c>
      <c r="AE3726" s="4">
        <v>2233</v>
      </c>
      <c r="AF3726" s="4">
        <v>2330</v>
      </c>
      <c r="AG3726" s="4">
        <v>2580</v>
      </c>
      <c r="AH3726" s="4">
        <v>3215</v>
      </c>
      <c r="AI3726" s="4">
        <v>3469</v>
      </c>
      <c r="AJ3726" s="4">
        <v>3989</v>
      </c>
      <c r="AK3726" s="4">
        <v>2860.8789808714996</v>
      </c>
      <c r="AL3726" s="8">
        <v>1.0907866158907298</v>
      </c>
      <c r="AM3726" s="4">
        <v>2462.2382981154406</v>
      </c>
      <c r="AN3726" s="8">
        <v>0.93879419530697261</v>
      </c>
      <c r="AO3726" s="4">
        <v>2061.7260628581798</v>
      </c>
      <c r="AP3726" s="8">
        <v>0.78608819528385521</v>
      </c>
    </row>
    <row r="3727" spans="1:42" x14ac:dyDescent="0.25">
      <c r="A3727" s="2" t="s">
        <v>10727</v>
      </c>
      <c r="B3727" t="s">
        <v>10636</v>
      </c>
      <c r="C3727" t="s">
        <v>14</v>
      </c>
      <c r="D3727" t="s">
        <v>10635</v>
      </c>
      <c r="E3727" s="3" t="s">
        <v>10565</v>
      </c>
      <c r="F3727" t="s">
        <v>10640</v>
      </c>
      <c r="G3727">
        <v>1535</v>
      </c>
      <c r="H3727">
        <v>91</v>
      </c>
      <c r="I3727">
        <v>598</v>
      </c>
      <c r="J3727">
        <v>660</v>
      </c>
      <c r="K3727">
        <v>186</v>
      </c>
      <c r="L3727">
        <v>0</v>
      </c>
      <c r="M3727">
        <v>0</v>
      </c>
      <c r="N3727" s="2">
        <v>396.13703419109669</v>
      </c>
      <c r="O3727" s="2">
        <v>654.77436347339858</v>
      </c>
      <c r="P3727" s="2">
        <v>528.67999999999995</v>
      </c>
      <c r="Q3727" s="4">
        <v>1579.5913976644952</v>
      </c>
      <c r="R3727" s="5">
        <v>4.4999999999999998E-2</v>
      </c>
      <c r="S3727" s="6">
        <v>1650.6730105593974</v>
      </c>
      <c r="T3727" s="4">
        <v>0</v>
      </c>
      <c r="U3727" s="7">
        <v>1650.6730105593974</v>
      </c>
      <c r="V3727" s="8">
        <v>0.65013255762560573</v>
      </c>
      <c r="W3727" s="7">
        <v>1451.7460011779776</v>
      </c>
      <c r="X3727" s="7">
        <v>1514.8088592676613</v>
      </c>
      <c r="Y3727" s="7">
        <v>1677.3419986740628</v>
      </c>
      <c r="Z3727" s="7">
        <v>2090.1761727663225</v>
      </c>
      <c r="AA3727" s="7">
        <v>2255.309842403226</v>
      </c>
      <c r="AB3727" s="7">
        <v>2593.3787723685414</v>
      </c>
      <c r="AC3727" s="7">
        <v>2792.8770684039091</v>
      </c>
      <c r="AD3727" s="7">
        <v>3046.7749837133551</v>
      </c>
      <c r="AE3727" s="4">
        <v>2233</v>
      </c>
      <c r="AF3727" s="4">
        <v>2330</v>
      </c>
      <c r="AG3727" s="4">
        <v>2580</v>
      </c>
      <c r="AH3727" s="4">
        <v>3215</v>
      </c>
      <c r="AI3727" s="4">
        <v>3469</v>
      </c>
      <c r="AJ3727" s="4">
        <v>3989</v>
      </c>
      <c r="AK3727" s="4">
        <v>2779.3316583218702</v>
      </c>
      <c r="AL3727" s="8">
        <v>1.0946650172115318</v>
      </c>
      <c r="AM3727" s="4">
        <v>2403.3845345197433</v>
      </c>
      <c r="AN3727" s="8">
        <v>0.94659482792150573</v>
      </c>
      <c r="AO3727" s="4">
        <v>2026.6201343615246</v>
      </c>
      <c r="AP3727" s="8">
        <v>0.79820274691563187</v>
      </c>
    </row>
    <row r="3728" spans="1:42" x14ac:dyDescent="0.25">
      <c r="A3728" s="2" t="s">
        <v>10728</v>
      </c>
      <c r="B3728" t="s">
        <v>10636</v>
      </c>
      <c r="C3728" t="s">
        <v>14</v>
      </c>
      <c r="D3728" t="s">
        <v>10635</v>
      </c>
      <c r="E3728" s="3" t="s">
        <v>10565</v>
      </c>
      <c r="F3728" t="s">
        <v>10729</v>
      </c>
      <c r="G3728">
        <v>1642</v>
      </c>
      <c r="H3728">
        <v>7</v>
      </c>
      <c r="I3728">
        <v>229</v>
      </c>
      <c r="J3728">
        <v>837</v>
      </c>
      <c r="K3728">
        <v>514</v>
      </c>
      <c r="L3728">
        <v>40</v>
      </c>
      <c r="M3728">
        <v>15</v>
      </c>
      <c r="N3728" s="2">
        <v>399.18423584043853</v>
      </c>
      <c r="O3728" s="2">
        <v>712.85208244992896</v>
      </c>
      <c r="P3728" s="2">
        <v>568.99</v>
      </c>
      <c r="Q3728" s="4">
        <v>1681.0263182903675</v>
      </c>
      <c r="R3728" s="5">
        <v>4.4999999999999998E-2</v>
      </c>
      <c r="S3728" s="6">
        <v>1756.6725026134338</v>
      </c>
      <c r="T3728" s="4">
        <v>0</v>
      </c>
      <c r="U3728" s="7">
        <v>1756.6725026134338</v>
      </c>
      <c r="V3728" s="8">
        <v>0.6325886568063489</v>
      </c>
      <c r="W3728" s="7">
        <v>1412.5704706485772</v>
      </c>
      <c r="X3728" s="7">
        <v>1473.9315703587931</v>
      </c>
      <c r="Y3728" s="7">
        <v>1632.0787345603803</v>
      </c>
      <c r="Z3728" s="7">
        <v>2033.772531632412</v>
      </c>
      <c r="AA3728" s="7">
        <v>2194.4500504612242</v>
      </c>
      <c r="AB3728" s="7">
        <v>2523.3961520005259</v>
      </c>
      <c r="AC3728" s="7">
        <v>3054.654445797808</v>
      </c>
      <c r="AD3728" s="7">
        <v>3332.3503045066991</v>
      </c>
      <c r="AE3728" s="4">
        <v>2233</v>
      </c>
      <c r="AF3728" s="4">
        <v>2330</v>
      </c>
      <c r="AG3728" s="4">
        <v>2580</v>
      </c>
      <c r="AH3728" s="4">
        <v>3215</v>
      </c>
      <c r="AI3728" s="4">
        <v>3469</v>
      </c>
      <c r="AJ3728" s="4">
        <v>3989</v>
      </c>
      <c r="AK3728" s="4">
        <v>3026.0299173745143</v>
      </c>
      <c r="AL3728" s="8">
        <v>1.0896921298875759</v>
      </c>
      <c r="AM3728" s="4">
        <v>2603.1972511169301</v>
      </c>
      <c r="AN3728" s="8">
        <v>0.93742746586864312</v>
      </c>
      <c r="AO3728" s="4">
        <v>2179.5051688710178</v>
      </c>
      <c r="AP3728" s="8">
        <v>0.7848533208252817</v>
      </c>
    </row>
    <row r="3729" spans="1:42" x14ac:dyDescent="0.25">
      <c r="A3729" s="2" t="s">
        <v>10730</v>
      </c>
      <c r="B3729" t="s">
        <v>10636</v>
      </c>
      <c r="C3729" t="s">
        <v>14</v>
      </c>
      <c r="D3729" t="s">
        <v>10635</v>
      </c>
      <c r="E3729" s="3" t="s">
        <v>10565</v>
      </c>
      <c r="F3729" t="s">
        <v>10731</v>
      </c>
      <c r="G3729">
        <v>50</v>
      </c>
      <c r="H3729">
        <v>0</v>
      </c>
      <c r="I3729">
        <v>0</v>
      </c>
      <c r="J3729">
        <v>40</v>
      </c>
      <c r="K3729">
        <v>10</v>
      </c>
      <c r="L3729">
        <v>0</v>
      </c>
      <c r="M3729">
        <v>0</v>
      </c>
      <c r="N3729" s="2">
        <v>157.02667033333333</v>
      </c>
      <c r="O3729" s="2">
        <v>773.19352733333324</v>
      </c>
      <c r="P3729" s="2">
        <v>402.19</v>
      </c>
      <c r="Q3729" s="4">
        <v>1332.4101976666666</v>
      </c>
      <c r="R3729" s="5">
        <v>4.4999999999999998E-2</v>
      </c>
      <c r="S3729" s="6">
        <v>1392.3686565616665</v>
      </c>
      <c r="T3729" s="4">
        <v>60.340425531914896</v>
      </c>
      <c r="U3729" s="7">
        <v>1452.7090820935814</v>
      </c>
      <c r="V3729" s="8">
        <v>0.53664908832418967</v>
      </c>
      <c r="W3729" s="7">
        <v>1148.5626930558558</v>
      </c>
      <c r="X3729" s="7">
        <v>1198.4554746171714</v>
      </c>
      <c r="Y3729" s="7">
        <v>1327.0451178164387</v>
      </c>
      <c r="Z3729" s="7">
        <v>1653.6628115425776</v>
      </c>
      <c r="AA3729" s="7">
        <v>1784.3098890330332</v>
      </c>
      <c r="AB3729" s="7">
        <v>2051.7763468875096</v>
      </c>
      <c r="AC3729" s="7">
        <v>2977.7000000000003</v>
      </c>
      <c r="AD3729" s="7">
        <v>3248.4</v>
      </c>
      <c r="AE3729" s="4">
        <v>2233</v>
      </c>
      <c r="AF3729" s="4">
        <v>2330</v>
      </c>
      <c r="AG3729" s="4">
        <v>2580</v>
      </c>
      <c r="AH3729" s="4">
        <v>3215</v>
      </c>
      <c r="AI3729" s="4">
        <v>3469</v>
      </c>
      <c r="AJ3729" s="4">
        <v>3989</v>
      </c>
      <c r="AK3729" s="4">
        <v>2804.9295120370789</v>
      </c>
      <c r="AL3729" s="8">
        <v>1.0584669145064625</v>
      </c>
      <c r="AM3729" s="4">
        <v>2334.0758935452745</v>
      </c>
      <c r="AN3729" s="8">
        <v>0.88452763911237153</v>
      </c>
      <c r="AO3729" s="4">
        <v>1863.2222750534704</v>
      </c>
      <c r="AP3729" s="8">
        <v>0.71058836371828049</v>
      </c>
    </row>
    <row r="3730" spans="1:42" x14ac:dyDescent="0.25">
      <c r="A3730" s="2" t="s">
        <v>10732</v>
      </c>
      <c r="B3730" t="s">
        <v>10636</v>
      </c>
      <c r="C3730" t="s">
        <v>14</v>
      </c>
      <c r="D3730" t="s">
        <v>10635</v>
      </c>
      <c r="E3730" s="3" t="s">
        <v>10565</v>
      </c>
      <c r="F3730" t="s">
        <v>10733</v>
      </c>
      <c r="G3730">
        <v>1767</v>
      </c>
      <c r="H3730">
        <v>121</v>
      </c>
      <c r="I3730">
        <v>610</v>
      </c>
      <c r="J3730">
        <v>811</v>
      </c>
      <c r="K3730">
        <v>225</v>
      </c>
      <c r="L3730">
        <v>0</v>
      </c>
      <c r="M3730">
        <v>0</v>
      </c>
      <c r="N3730" s="2">
        <v>399.1842669779287</v>
      </c>
      <c r="O3730" s="2">
        <v>607.29072992695376</v>
      </c>
      <c r="P3730" s="2">
        <v>543.54</v>
      </c>
      <c r="Q3730" s="4">
        <v>1550.0149969048825</v>
      </c>
      <c r="R3730" s="5">
        <v>4.4999999999999998E-2</v>
      </c>
      <c r="S3730" s="6">
        <v>1619.7656717656021</v>
      </c>
      <c r="T3730" s="4">
        <v>0</v>
      </c>
      <c r="U3730" s="7">
        <v>1619.7656717656021</v>
      </c>
      <c r="V3730" s="8">
        <v>0.63500520539580219</v>
      </c>
      <c r="W3730" s="7">
        <v>1417.9666236488263</v>
      </c>
      <c r="X3730" s="7">
        <v>1479.5621285722193</v>
      </c>
      <c r="Y3730" s="7">
        <v>1638.3134299211697</v>
      </c>
      <c r="Z3730" s="7">
        <v>2041.5417353475041</v>
      </c>
      <c r="AA3730" s="7">
        <v>2202.8330575180375</v>
      </c>
      <c r="AB3730" s="7">
        <v>2533.0357643238549</v>
      </c>
      <c r="AC3730" s="7">
        <v>2805.8702886247879</v>
      </c>
      <c r="AD3730" s="7">
        <v>3060.9494057724955</v>
      </c>
      <c r="AE3730" s="4">
        <v>2233</v>
      </c>
      <c r="AF3730" s="4">
        <v>2330</v>
      </c>
      <c r="AG3730" s="4">
        <v>2580</v>
      </c>
      <c r="AH3730" s="4">
        <v>3215</v>
      </c>
      <c r="AI3730" s="4">
        <v>3469</v>
      </c>
      <c r="AJ3730" s="4">
        <v>3989</v>
      </c>
      <c r="AK3730" s="4">
        <v>2788.9004421040336</v>
      </c>
      <c r="AL3730" s="8">
        <v>1.0933472223400682</v>
      </c>
      <c r="AM3730" s="4">
        <v>2399.1888519912231</v>
      </c>
      <c r="AN3730" s="8">
        <v>0.94056655002531286</v>
      </c>
      <c r="AO3730" s="4">
        <v>2009.4772618784125</v>
      </c>
      <c r="AP3730" s="8">
        <v>0.78778587771055752</v>
      </c>
    </row>
    <row r="3731" spans="1:42" x14ac:dyDescent="0.25">
      <c r="A3731" s="2" t="s">
        <v>10734</v>
      </c>
      <c r="B3731" t="s">
        <v>10636</v>
      </c>
      <c r="C3731" t="s">
        <v>14</v>
      </c>
      <c r="D3731" t="s">
        <v>10635</v>
      </c>
      <c r="E3731" s="3" t="s">
        <v>10565</v>
      </c>
      <c r="F3731" t="s">
        <v>10735</v>
      </c>
      <c r="G3731">
        <v>1041</v>
      </c>
      <c r="H3731">
        <v>40</v>
      </c>
      <c r="I3731">
        <v>238</v>
      </c>
      <c r="J3731">
        <v>552</v>
      </c>
      <c r="K3731">
        <v>198</v>
      </c>
      <c r="L3731">
        <v>12</v>
      </c>
      <c r="M3731">
        <v>1</v>
      </c>
      <c r="N3731" s="2">
        <v>390.04259633365353</v>
      </c>
      <c r="O3731" s="2">
        <v>809.75426647006077</v>
      </c>
      <c r="P3731" s="2">
        <v>559.15</v>
      </c>
      <c r="Q3731" s="4">
        <v>1758.9468628037143</v>
      </c>
      <c r="R3731" s="5">
        <v>4.4999999999999998E-2</v>
      </c>
      <c r="S3731" s="6">
        <v>1838.0994716298815</v>
      </c>
      <c r="T3731" s="4">
        <v>0</v>
      </c>
      <c r="U3731" s="7">
        <v>1838.0994716298815</v>
      </c>
      <c r="V3731" s="8">
        <v>0.69575182885023079</v>
      </c>
      <c r="W3731" s="7">
        <v>1553.6138338225651</v>
      </c>
      <c r="X3731" s="7">
        <v>1621.1017612210376</v>
      </c>
      <c r="Y3731" s="7">
        <v>1795.0397184335952</v>
      </c>
      <c r="Z3731" s="7">
        <v>2236.8421297534919</v>
      </c>
      <c r="AA3731" s="7">
        <v>2413.56309428145</v>
      </c>
      <c r="AB3731" s="7">
        <v>2775.3540452835705</v>
      </c>
      <c r="AC3731" s="7">
        <v>2906.0784822286269</v>
      </c>
      <c r="AD3731" s="7">
        <v>3170.2674351585015</v>
      </c>
      <c r="AE3731" s="4">
        <v>2233</v>
      </c>
      <c r="AF3731" s="4">
        <v>2330</v>
      </c>
      <c r="AG3731" s="4">
        <v>2580</v>
      </c>
      <c r="AH3731" s="4">
        <v>3215</v>
      </c>
      <c r="AI3731" s="4">
        <v>3469</v>
      </c>
      <c r="AJ3731" s="4">
        <v>3989</v>
      </c>
      <c r="AK3731" s="4">
        <v>2897.7901432819112</v>
      </c>
      <c r="AL3731" s="8">
        <v>1.096862723117376</v>
      </c>
      <c r="AM3731" s="4">
        <v>2544.5599193979015</v>
      </c>
      <c r="AN3731" s="8">
        <v>0.96315909169499436</v>
      </c>
      <c r="AO3731" s="4">
        <v>2191.3296955138917</v>
      </c>
      <c r="AP3731" s="8">
        <v>0.82945546027261263</v>
      </c>
    </row>
    <row r="3732" spans="1:42" x14ac:dyDescent="0.25">
      <c r="A3732" s="2" t="s">
        <v>10736</v>
      </c>
      <c r="B3732" t="s">
        <v>10636</v>
      </c>
      <c r="C3732" t="s">
        <v>14</v>
      </c>
      <c r="D3732" t="s">
        <v>10635</v>
      </c>
      <c r="E3732" s="3" t="s">
        <v>10565</v>
      </c>
      <c r="F3732" t="s">
        <v>10737</v>
      </c>
      <c r="G3732">
        <v>2090</v>
      </c>
      <c r="H3732">
        <v>252</v>
      </c>
      <c r="I3732">
        <v>536</v>
      </c>
      <c r="J3732">
        <v>630</v>
      </c>
      <c r="K3732">
        <v>557</v>
      </c>
      <c r="L3732">
        <v>82</v>
      </c>
      <c r="M3732">
        <v>33</v>
      </c>
      <c r="N3732" s="2">
        <v>390.11400429425839</v>
      </c>
      <c r="O3732" s="2">
        <v>795.99988152791059</v>
      </c>
      <c r="P3732" s="2">
        <v>519.88</v>
      </c>
      <c r="Q3732" s="4">
        <v>1705.993885822169</v>
      </c>
      <c r="R3732" s="5">
        <v>4.4999999999999998E-2</v>
      </c>
      <c r="S3732" s="6">
        <v>1782.7636106841665</v>
      </c>
      <c r="T3732" s="4">
        <v>0</v>
      </c>
      <c r="U3732" s="7">
        <v>1782.7636106841665</v>
      </c>
      <c r="V3732" s="8">
        <v>0.6601838438415768</v>
      </c>
      <c r="W3732" s="7">
        <v>1474.190523298241</v>
      </c>
      <c r="X3732" s="7">
        <v>1538.2283561508741</v>
      </c>
      <c r="Y3732" s="7">
        <v>1703.2743171112681</v>
      </c>
      <c r="Z3732" s="7">
        <v>2122.4910579506695</v>
      </c>
      <c r="AA3732" s="7">
        <v>2290.1777542864297</v>
      </c>
      <c r="AB3732" s="7">
        <v>2633.4733530840499</v>
      </c>
      <c r="AC3732" s="7">
        <v>2970.4452631578952</v>
      </c>
      <c r="AD3732" s="7">
        <v>3240.4857416267942</v>
      </c>
      <c r="AE3732" s="4">
        <v>2233</v>
      </c>
      <c r="AF3732" s="4">
        <v>2330</v>
      </c>
      <c r="AG3732" s="4">
        <v>2580</v>
      </c>
      <c r="AH3732" s="4">
        <v>3215</v>
      </c>
      <c r="AI3732" s="4">
        <v>3469</v>
      </c>
      <c r="AJ3732" s="4">
        <v>3989</v>
      </c>
      <c r="AK3732" s="4">
        <v>2951.2238147739026</v>
      </c>
      <c r="AL3732" s="8">
        <v>1.0928820121735172</v>
      </c>
      <c r="AM3732" s="4">
        <v>2561.7370800773238</v>
      </c>
      <c r="AN3732" s="8">
        <v>0.94864928939620363</v>
      </c>
      <c r="AO3732" s="4">
        <v>2172.2503453807449</v>
      </c>
      <c r="AP3732" s="8">
        <v>0.80441656661889016</v>
      </c>
    </row>
    <row r="3733" spans="1:42" x14ac:dyDescent="0.25">
      <c r="A3733" s="2" t="s">
        <v>10738</v>
      </c>
      <c r="B3733" t="s">
        <v>10636</v>
      </c>
      <c r="C3733" t="s">
        <v>14</v>
      </c>
      <c r="D3733" t="s">
        <v>10635</v>
      </c>
      <c r="E3733" s="3" t="s">
        <v>10565</v>
      </c>
      <c r="F3733" t="s">
        <v>10739</v>
      </c>
      <c r="G3733">
        <v>1347</v>
      </c>
      <c r="H3733">
        <v>139</v>
      </c>
      <c r="I3733">
        <v>580</v>
      </c>
      <c r="J3733">
        <v>451</v>
      </c>
      <c r="K3733">
        <v>174</v>
      </c>
      <c r="L3733">
        <v>2</v>
      </c>
      <c r="M3733">
        <v>1</v>
      </c>
      <c r="N3733" s="2">
        <v>388.68482936802974</v>
      </c>
      <c r="O3733" s="2">
        <v>622.34742133705652</v>
      </c>
      <c r="P3733" s="2">
        <v>517.91</v>
      </c>
      <c r="Q3733" s="4">
        <v>1528.9422507050863</v>
      </c>
      <c r="R3733" s="5">
        <v>4.4999999999999998E-2</v>
      </c>
      <c r="S3733" s="6">
        <v>1597.7446519868151</v>
      </c>
      <c r="T3733" s="4">
        <v>0</v>
      </c>
      <c r="U3733" s="7">
        <v>1597.7446519868151</v>
      </c>
      <c r="V3733" s="8">
        <v>0.63378964898773271</v>
      </c>
      <c r="W3733" s="7">
        <v>1415.2522861896073</v>
      </c>
      <c r="X3733" s="7">
        <v>1476.7298821414174</v>
      </c>
      <c r="Y3733" s="7">
        <v>1635.1772943883504</v>
      </c>
      <c r="Z3733" s="7">
        <v>2037.6337214955606</v>
      </c>
      <c r="AA3733" s="7">
        <v>2198.6162923384445</v>
      </c>
      <c r="AB3733" s="7">
        <v>2528.186909812066</v>
      </c>
      <c r="AC3733" s="7">
        <v>2773.0322197475875</v>
      </c>
      <c r="AD3733" s="7">
        <v>3025.1260579064588</v>
      </c>
      <c r="AE3733" s="4">
        <v>2233</v>
      </c>
      <c r="AF3733" s="4">
        <v>2330</v>
      </c>
      <c r="AG3733" s="4">
        <v>2580</v>
      </c>
      <c r="AH3733" s="4">
        <v>3215</v>
      </c>
      <c r="AI3733" s="4">
        <v>3469</v>
      </c>
      <c r="AJ3733" s="4">
        <v>3989</v>
      </c>
      <c r="AK3733" s="4">
        <v>2754.3991917811081</v>
      </c>
      <c r="AL3733" s="8">
        <v>1.0926086936108543</v>
      </c>
      <c r="AM3733" s="4">
        <v>2368.8476785163439</v>
      </c>
      <c r="AN3733" s="8">
        <v>0.93966901206981379</v>
      </c>
      <c r="AO3733" s="4">
        <v>1983.2961652515796</v>
      </c>
      <c r="AP3733" s="8">
        <v>0.78672933052877325</v>
      </c>
    </row>
    <row r="3734" spans="1:42" x14ac:dyDescent="0.25">
      <c r="A3734" s="2" t="s">
        <v>10740</v>
      </c>
      <c r="B3734" t="s">
        <v>10636</v>
      </c>
      <c r="C3734" t="s">
        <v>14</v>
      </c>
      <c r="D3734" t="s">
        <v>10635</v>
      </c>
      <c r="E3734" s="3" t="s">
        <v>10565</v>
      </c>
      <c r="F3734" t="s">
        <v>10741</v>
      </c>
      <c r="G3734">
        <v>1765</v>
      </c>
      <c r="H3734">
        <v>18</v>
      </c>
      <c r="I3734">
        <v>78</v>
      </c>
      <c r="J3734">
        <v>1132</v>
      </c>
      <c r="K3734">
        <v>525</v>
      </c>
      <c r="L3734">
        <v>12</v>
      </c>
      <c r="M3734">
        <v>0</v>
      </c>
      <c r="N3734" s="2">
        <v>399.18423969310669</v>
      </c>
      <c r="O3734" s="2">
        <v>779.998403950897</v>
      </c>
      <c r="P3734" s="2">
        <v>622.42999999999995</v>
      </c>
      <c r="Q3734" s="4">
        <v>1801.6126436440036</v>
      </c>
      <c r="R3734" s="5">
        <v>4.4999999999999998E-2</v>
      </c>
      <c r="S3734" s="6">
        <v>1882.6852126079837</v>
      </c>
      <c r="T3734" s="4">
        <v>0</v>
      </c>
      <c r="U3734" s="7">
        <v>1882.6852126079837</v>
      </c>
      <c r="V3734" s="8">
        <v>0.68204873694566959</v>
      </c>
      <c r="W3734" s="7">
        <v>1523.0148295996798</v>
      </c>
      <c r="X3734" s="7">
        <v>1589.1735570834101</v>
      </c>
      <c r="Y3734" s="7">
        <v>1759.6857413198272</v>
      </c>
      <c r="Z3734" s="7">
        <v>2192.7866892803272</v>
      </c>
      <c r="AA3734" s="7">
        <v>2366.027068464527</v>
      </c>
      <c r="AB3734" s="7">
        <v>2720.6924116762757</v>
      </c>
      <c r="AC3734" s="7">
        <v>3036.3720679886687</v>
      </c>
      <c r="AD3734" s="7">
        <v>3312.4058923512744</v>
      </c>
      <c r="AE3734" s="4">
        <v>2233</v>
      </c>
      <c r="AF3734" s="4">
        <v>2330</v>
      </c>
      <c r="AG3734" s="4">
        <v>2580</v>
      </c>
      <c r="AH3734" s="4">
        <v>3215</v>
      </c>
      <c r="AI3734" s="4">
        <v>3469</v>
      </c>
      <c r="AJ3734" s="4">
        <v>3989</v>
      </c>
      <c r="AK3734" s="4">
        <v>3022.5056965766939</v>
      </c>
      <c r="AL3734" s="8">
        <v>1.0949765680187951</v>
      </c>
      <c r="AM3734" s="4">
        <v>2642.8047922823316</v>
      </c>
      <c r="AN3734" s="8">
        <v>0.95742063436786096</v>
      </c>
      <c r="AO3734" s="4">
        <v>2262.3861169023462</v>
      </c>
      <c r="AP3734" s="8">
        <v>0.81960467059660369</v>
      </c>
    </row>
    <row r="3735" spans="1:42" x14ac:dyDescent="0.25">
      <c r="A3735" s="2" t="s">
        <v>10742</v>
      </c>
      <c r="B3735" t="s">
        <v>10636</v>
      </c>
      <c r="C3735" t="s">
        <v>14</v>
      </c>
      <c r="D3735" t="s">
        <v>10635</v>
      </c>
      <c r="E3735" s="3" t="s">
        <v>10565</v>
      </c>
      <c r="F3735" t="s">
        <v>10743</v>
      </c>
      <c r="G3735">
        <v>1459</v>
      </c>
      <c r="H3735">
        <v>78</v>
      </c>
      <c r="I3735">
        <v>217</v>
      </c>
      <c r="J3735">
        <v>798</v>
      </c>
      <c r="K3735">
        <v>323</v>
      </c>
      <c r="L3735">
        <v>28</v>
      </c>
      <c r="M3735">
        <v>15</v>
      </c>
      <c r="N3735" s="2">
        <v>388.92655691683802</v>
      </c>
      <c r="O3735" s="2">
        <v>665.10800045876169</v>
      </c>
      <c r="P3735" s="2">
        <v>572.94000000000005</v>
      </c>
      <c r="Q3735" s="4">
        <v>1626.9745573755997</v>
      </c>
      <c r="R3735" s="5">
        <v>4.4999999999999998E-2</v>
      </c>
      <c r="S3735" s="6">
        <v>1700.1884124575015</v>
      </c>
      <c r="T3735" s="4">
        <v>0</v>
      </c>
      <c r="U3735" s="7">
        <v>1700.1884124575015</v>
      </c>
      <c r="V3735" s="8">
        <v>0.63054199142445433</v>
      </c>
      <c r="W3735" s="7">
        <v>1408.0002668508066</v>
      </c>
      <c r="X3735" s="7">
        <v>1469.1628400189788</v>
      </c>
      <c r="Y3735" s="7">
        <v>1626.7983378750923</v>
      </c>
      <c r="Z3735" s="7">
        <v>2027.1925024296208</v>
      </c>
      <c r="AA3735" s="7">
        <v>2187.350168251432</v>
      </c>
      <c r="AB3735" s="7">
        <v>2515.2320037921486</v>
      </c>
      <c r="AC3735" s="7">
        <v>2966.031254283756</v>
      </c>
      <c r="AD3735" s="7">
        <v>3235.6704592186429</v>
      </c>
      <c r="AE3735" s="4">
        <v>2233</v>
      </c>
      <c r="AF3735" s="4">
        <v>2330</v>
      </c>
      <c r="AG3735" s="4">
        <v>2580</v>
      </c>
      <c r="AH3735" s="4">
        <v>3215</v>
      </c>
      <c r="AI3735" s="4">
        <v>3469</v>
      </c>
      <c r="AJ3735" s="4">
        <v>3989</v>
      </c>
      <c r="AK3735" s="4">
        <v>2938.5963630194547</v>
      </c>
      <c r="AL3735" s="8">
        <v>1.0898253329774776</v>
      </c>
      <c r="AM3735" s="4">
        <v>2525.479316297341</v>
      </c>
      <c r="AN3735" s="8">
        <v>0.93661428682346082</v>
      </c>
      <c r="AO3735" s="4">
        <v>2112.3622695752269</v>
      </c>
      <c r="AP3735" s="8">
        <v>0.78340324066944389</v>
      </c>
    </row>
    <row r="3736" spans="1:42" x14ac:dyDescent="0.25">
      <c r="A3736" s="2" t="s">
        <v>10744</v>
      </c>
      <c r="B3736" t="s">
        <v>10636</v>
      </c>
      <c r="C3736" t="s">
        <v>14</v>
      </c>
      <c r="D3736" t="s">
        <v>10635</v>
      </c>
      <c r="E3736" s="3" t="s">
        <v>10565</v>
      </c>
      <c r="F3736" t="s">
        <v>10745</v>
      </c>
      <c r="G3736">
        <v>1244</v>
      </c>
      <c r="H3736">
        <v>46</v>
      </c>
      <c r="I3736">
        <v>148</v>
      </c>
      <c r="J3736">
        <v>673</v>
      </c>
      <c r="K3736">
        <v>341</v>
      </c>
      <c r="L3736">
        <v>32</v>
      </c>
      <c r="M3736">
        <v>4</v>
      </c>
      <c r="N3736" s="2">
        <v>379.21373904532044</v>
      </c>
      <c r="O3736" s="2">
        <v>840.13179091230882</v>
      </c>
      <c r="P3736" s="2">
        <v>548.27</v>
      </c>
      <c r="Q3736" s="4">
        <v>1767.6155299576292</v>
      </c>
      <c r="R3736" s="5">
        <v>4.4999999999999998E-2</v>
      </c>
      <c r="S3736" s="6">
        <v>1847.1582288057223</v>
      </c>
      <c r="T3736" s="4">
        <v>0</v>
      </c>
      <c r="U3736" s="7">
        <v>1847.1582288057223</v>
      </c>
      <c r="V3736" s="8">
        <v>0.67441897988696164</v>
      </c>
      <c r="W3736" s="7">
        <v>1505.9775820875852</v>
      </c>
      <c r="X3736" s="7">
        <v>1571.3962231366206</v>
      </c>
      <c r="Y3736" s="7">
        <v>1740.0009681083609</v>
      </c>
      <c r="Z3736" s="7">
        <v>2168.2570203365813</v>
      </c>
      <c r="AA3736" s="7">
        <v>2339.5594412278697</v>
      </c>
      <c r="AB3736" s="7">
        <v>2690.2573107690901</v>
      </c>
      <c r="AC3736" s="7">
        <v>3012.7770900321548</v>
      </c>
      <c r="AD3736" s="7">
        <v>3286.6659163987138</v>
      </c>
      <c r="AE3736" s="4">
        <v>2233</v>
      </c>
      <c r="AF3736" s="4">
        <v>2330</v>
      </c>
      <c r="AG3736" s="4">
        <v>2580</v>
      </c>
      <c r="AH3736" s="4">
        <v>3215</v>
      </c>
      <c r="AI3736" s="4">
        <v>3469</v>
      </c>
      <c r="AJ3736" s="4">
        <v>3989</v>
      </c>
      <c r="AK3736" s="4">
        <v>2992.3664103841406</v>
      </c>
      <c r="AL3736" s="8">
        <v>1.0925478231738095</v>
      </c>
      <c r="AM3736" s="4">
        <v>2610.6303498580014</v>
      </c>
      <c r="AN3736" s="8">
        <v>0.95317154207819366</v>
      </c>
      <c r="AO3736" s="4">
        <v>2228.8942893318617</v>
      </c>
      <c r="AP3736" s="8">
        <v>0.8137952609825776</v>
      </c>
    </row>
    <row r="3737" spans="1:42" x14ac:dyDescent="0.25">
      <c r="A3737" s="2" t="s">
        <v>10746</v>
      </c>
      <c r="B3737" t="s">
        <v>10636</v>
      </c>
      <c r="C3737" t="s">
        <v>14</v>
      </c>
      <c r="D3737" t="s">
        <v>10635</v>
      </c>
      <c r="E3737" s="3" t="s">
        <v>10565</v>
      </c>
      <c r="F3737" t="s">
        <v>10747</v>
      </c>
      <c r="G3737">
        <v>1375</v>
      </c>
      <c r="H3737">
        <v>93</v>
      </c>
      <c r="I3737">
        <v>81</v>
      </c>
      <c r="J3737">
        <v>818</v>
      </c>
      <c r="K3737">
        <v>365</v>
      </c>
      <c r="L3737">
        <v>4</v>
      </c>
      <c r="M3737">
        <v>14</v>
      </c>
      <c r="N3737" s="2">
        <v>399.18425180606056</v>
      </c>
      <c r="O3737" s="2">
        <v>829.924797363636</v>
      </c>
      <c r="P3737" s="2">
        <v>543.23</v>
      </c>
      <c r="Q3737" s="4">
        <v>1772.3390491696966</v>
      </c>
      <c r="R3737" s="5">
        <v>4.4999999999999998E-2</v>
      </c>
      <c r="S3737" s="6">
        <v>1852.0943063823329</v>
      </c>
      <c r="T3737" s="4">
        <v>0</v>
      </c>
      <c r="U3737" s="7">
        <v>1852.0943063823329</v>
      </c>
      <c r="V3737" s="8">
        <v>0.67909472636414892</v>
      </c>
      <c r="W3737" s="7">
        <v>1516.4185239711449</v>
      </c>
      <c r="X3737" s="7">
        <v>1582.2907124284675</v>
      </c>
      <c r="Y3737" s="7">
        <v>1752.0643940195046</v>
      </c>
      <c r="Z3737" s="7">
        <v>2183.289545260739</v>
      </c>
      <c r="AA3737" s="7">
        <v>2355.7796057572327</v>
      </c>
      <c r="AB3737" s="7">
        <v>2708.9088634665904</v>
      </c>
      <c r="AC3737" s="7">
        <v>3000.0288</v>
      </c>
      <c r="AD3737" s="7">
        <v>3272.758690909091</v>
      </c>
      <c r="AE3737" s="4">
        <v>2233</v>
      </c>
      <c r="AF3737" s="4">
        <v>2330</v>
      </c>
      <c r="AG3737" s="4">
        <v>2580</v>
      </c>
      <c r="AH3737" s="4">
        <v>3215</v>
      </c>
      <c r="AI3737" s="4">
        <v>3469</v>
      </c>
      <c r="AJ3737" s="4">
        <v>3989</v>
      </c>
      <c r="AK3737" s="4">
        <v>2986.6379666315711</v>
      </c>
      <c r="AL3737" s="8">
        <v>1.0950900749001904</v>
      </c>
      <c r="AM3737" s="4">
        <v>2608.7624710594723</v>
      </c>
      <c r="AN3737" s="8">
        <v>0.95653705663272948</v>
      </c>
      <c r="AO3737" s="4">
        <v>2229.9698019544317</v>
      </c>
      <c r="AP3737" s="8">
        <v>0.81764774463160983</v>
      </c>
    </row>
    <row r="3738" spans="1:42" x14ac:dyDescent="0.25">
      <c r="A3738" s="2" t="s">
        <v>10748</v>
      </c>
      <c r="B3738" t="s">
        <v>10636</v>
      </c>
      <c r="C3738" t="s">
        <v>14</v>
      </c>
      <c r="D3738" t="s">
        <v>10635</v>
      </c>
      <c r="E3738" s="3" t="s">
        <v>10565</v>
      </c>
      <c r="F3738" t="s">
        <v>10749</v>
      </c>
      <c r="G3738">
        <v>1225</v>
      </c>
      <c r="H3738">
        <v>66</v>
      </c>
      <c r="I3738">
        <v>69</v>
      </c>
      <c r="J3738">
        <v>784</v>
      </c>
      <c r="K3738">
        <v>292</v>
      </c>
      <c r="L3738">
        <v>14</v>
      </c>
      <c r="M3738">
        <v>0</v>
      </c>
      <c r="N3738" s="2">
        <v>399.18422746258506</v>
      </c>
      <c r="O3738" s="2">
        <v>604.93758203401353</v>
      </c>
      <c r="P3738" s="2">
        <v>558.64</v>
      </c>
      <c r="Q3738" s="4">
        <v>1562.7618094965987</v>
      </c>
      <c r="R3738" s="5">
        <v>4.4999999999999998E-2</v>
      </c>
      <c r="S3738" s="6">
        <v>1633.0860909239457</v>
      </c>
      <c r="T3738" s="4">
        <v>0</v>
      </c>
      <c r="U3738" s="7">
        <v>1633.0860909239457</v>
      </c>
      <c r="V3738" s="8">
        <v>0.60289374385794081</v>
      </c>
      <c r="W3738" s="7">
        <v>1346.2617300347822</v>
      </c>
      <c r="X3738" s="7">
        <v>1404.7424231890025</v>
      </c>
      <c r="Y3738" s="7">
        <v>1555.4658591534876</v>
      </c>
      <c r="Z3738" s="7">
        <v>1938.3033865032801</v>
      </c>
      <c r="AA3738" s="7">
        <v>2091.4383974431971</v>
      </c>
      <c r="AB3738" s="7">
        <v>2404.9431442493265</v>
      </c>
      <c r="AC3738" s="7">
        <v>2979.6207346938781</v>
      </c>
      <c r="AD3738" s="7">
        <v>3250.4953469387756</v>
      </c>
      <c r="AE3738" s="4">
        <v>2233</v>
      </c>
      <c r="AF3738" s="4">
        <v>2330</v>
      </c>
      <c r="AG3738" s="4">
        <v>2580</v>
      </c>
      <c r="AH3738" s="4">
        <v>3215</v>
      </c>
      <c r="AI3738" s="4">
        <v>3469</v>
      </c>
      <c r="AJ3738" s="4">
        <v>3989</v>
      </c>
      <c r="AK3738" s="4">
        <v>2946.2326653338469</v>
      </c>
      <c r="AL3738" s="8">
        <v>1.0876739761311243</v>
      </c>
      <c r="AM3738" s="4">
        <v>2508.914341551239</v>
      </c>
      <c r="AN3738" s="8">
        <v>0.92622720186228724</v>
      </c>
      <c r="AO3738" s="4">
        <v>2070.4044147065538</v>
      </c>
      <c r="AP3738" s="8">
        <v>0.76434051812677795</v>
      </c>
    </row>
    <row r="3739" spans="1:42" x14ac:dyDescent="0.25">
      <c r="A3739" s="2" t="s">
        <v>10750</v>
      </c>
      <c r="B3739" t="s">
        <v>10636</v>
      </c>
      <c r="C3739" t="s">
        <v>14</v>
      </c>
      <c r="D3739" t="s">
        <v>10635</v>
      </c>
      <c r="E3739" s="3" t="s">
        <v>10565</v>
      </c>
      <c r="F3739" t="s">
        <v>10751</v>
      </c>
      <c r="G3739">
        <v>1553</v>
      </c>
      <c r="H3739">
        <v>214</v>
      </c>
      <c r="I3739">
        <v>149</v>
      </c>
      <c r="J3739">
        <v>708</v>
      </c>
      <c r="K3739">
        <v>417</v>
      </c>
      <c r="L3739">
        <v>65</v>
      </c>
      <c r="M3739">
        <v>0</v>
      </c>
      <c r="N3739" s="2">
        <v>376.16764129104951</v>
      </c>
      <c r="O3739" s="2">
        <v>817.20263554824828</v>
      </c>
      <c r="P3739" s="2">
        <v>465.44</v>
      </c>
      <c r="Q3739" s="4">
        <v>1658.8102768392978</v>
      </c>
      <c r="R3739" s="5">
        <v>4.4999999999999998E-2</v>
      </c>
      <c r="S3739" s="6">
        <v>1733.4567392970662</v>
      </c>
      <c r="T3739" s="4">
        <v>3.5448028673835124</v>
      </c>
      <c r="U3739" s="7">
        <v>1737.0015421644498</v>
      </c>
      <c r="V3739" s="8">
        <v>0.63956463564079913</v>
      </c>
      <c r="W3739" s="7">
        <v>1425.2333247462409</v>
      </c>
      <c r="X3739" s="7">
        <v>1487.1444902188723</v>
      </c>
      <c r="Y3739" s="7">
        <v>1646.7093496844163</v>
      </c>
      <c r="Z3739" s="7">
        <v>2052.0040927268988</v>
      </c>
      <c r="AA3739" s="7">
        <v>2214.1219899438915</v>
      </c>
      <c r="AB3739" s="7">
        <v>2546.0168976322234</v>
      </c>
      <c r="AC3739" s="7">
        <v>2987.5036703155188</v>
      </c>
      <c r="AD3739" s="7">
        <v>3259.0949130714748</v>
      </c>
      <c r="AE3739" s="4">
        <v>2233</v>
      </c>
      <c r="AF3739" s="4">
        <v>2330</v>
      </c>
      <c r="AG3739" s="4">
        <v>2580</v>
      </c>
      <c r="AH3739" s="4">
        <v>3215</v>
      </c>
      <c r="AI3739" s="4">
        <v>3469</v>
      </c>
      <c r="AJ3739" s="4">
        <v>3989</v>
      </c>
      <c r="AK3739" s="4">
        <v>2954.2849057089202</v>
      </c>
      <c r="AL3739" s="8">
        <v>1.0890740358790292</v>
      </c>
      <c r="AM3739" s="4">
        <v>2547.0508859895758</v>
      </c>
      <c r="AN3739" s="8">
        <v>0.93913031325124441</v>
      </c>
      <c r="AO3739" s="4">
        <v>2139.8168662702319</v>
      </c>
      <c r="AP3739" s="8">
        <v>0.78918659062345997</v>
      </c>
    </row>
    <row r="3740" spans="1:42" x14ac:dyDescent="0.25">
      <c r="A3740" s="2" t="s">
        <v>10752</v>
      </c>
      <c r="B3740" t="s">
        <v>10636</v>
      </c>
      <c r="C3740" t="s">
        <v>14</v>
      </c>
      <c r="D3740" t="s">
        <v>10635</v>
      </c>
      <c r="E3740" s="3" t="s">
        <v>10565</v>
      </c>
      <c r="F3740" t="s">
        <v>10753</v>
      </c>
      <c r="G3740">
        <v>1056</v>
      </c>
      <c r="H3740">
        <v>28</v>
      </c>
      <c r="I3740">
        <v>228</v>
      </c>
      <c r="J3740">
        <v>410</v>
      </c>
      <c r="K3740">
        <v>390</v>
      </c>
      <c r="L3740">
        <v>0</v>
      </c>
      <c r="M3740">
        <v>0</v>
      </c>
      <c r="N3740" s="2">
        <v>374.52415643939389</v>
      </c>
      <c r="O3740" s="2">
        <v>771.25156435767724</v>
      </c>
      <c r="P3740" s="2">
        <v>528.77</v>
      </c>
      <c r="Q3740" s="4">
        <v>1674.5457207970712</v>
      </c>
      <c r="R3740" s="5">
        <v>4.4999999999999998E-2</v>
      </c>
      <c r="S3740" s="6">
        <v>1749.9002782329394</v>
      </c>
      <c r="T3740" s="4">
        <v>0</v>
      </c>
      <c r="U3740" s="7">
        <v>1749.9002782329394</v>
      </c>
      <c r="V3740" s="8">
        <v>0.63601768760458377</v>
      </c>
      <c r="W3740" s="7">
        <v>1420.2274964210355</v>
      </c>
      <c r="X3740" s="7">
        <v>1481.9212121186802</v>
      </c>
      <c r="Y3740" s="7">
        <v>1640.925634019826</v>
      </c>
      <c r="Z3740" s="7">
        <v>2044.7968656487367</v>
      </c>
      <c r="AA3740" s="7">
        <v>2206.3453583003006</v>
      </c>
      <c r="AB3740" s="7">
        <v>2537.0745558546846</v>
      </c>
      <c r="AC3740" s="7">
        <v>3026.4729166666666</v>
      </c>
      <c r="AD3740" s="7">
        <v>3301.6068181818177</v>
      </c>
      <c r="AE3740" s="4">
        <v>2233</v>
      </c>
      <c r="AF3740" s="4">
        <v>2330</v>
      </c>
      <c r="AG3740" s="4">
        <v>2580</v>
      </c>
      <c r="AH3740" s="4">
        <v>3215</v>
      </c>
      <c r="AI3740" s="4">
        <v>3469</v>
      </c>
      <c r="AJ3740" s="4">
        <v>3989</v>
      </c>
      <c r="AK3740" s="4">
        <v>2993.8604824864856</v>
      </c>
      <c r="AL3740" s="8">
        <v>1.0881467045679993</v>
      </c>
      <c r="AM3740" s="4">
        <v>2578.7706038039864</v>
      </c>
      <c r="AN3740" s="8">
        <v>0.93727839048652273</v>
      </c>
      <c r="AO3740" s="4">
        <v>2163.6807251214873</v>
      </c>
      <c r="AP3740" s="8">
        <v>0.78641007640504612</v>
      </c>
    </row>
    <row r="3741" spans="1:42" x14ac:dyDescent="0.25">
      <c r="A3741" s="2" t="s">
        <v>10754</v>
      </c>
      <c r="B3741" t="s">
        <v>10636</v>
      </c>
      <c r="C3741" t="s">
        <v>14</v>
      </c>
      <c r="D3741" t="s">
        <v>10635</v>
      </c>
      <c r="E3741" s="3" t="s">
        <v>10565</v>
      </c>
      <c r="F3741" t="s">
        <v>10755</v>
      </c>
      <c r="G3741">
        <v>699</v>
      </c>
      <c r="H3741">
        <v>12</v>
      </c>
      <c r="I3741">
        <v>266</v>
      </c>
      <c r="J3741">
        <v>339</v>
      </c>
      <c r="K3741">
        <v>82</v>
      </c>
      <c r="L3741">
        <v>0</v>
      </c>
      <c r="M3741">
        <v>0</v>
      </c>
      <c r="N3741" s="2">
        <v>354.80079510014303</v>
      </c>
      <c r="O3741" s="2">
        <v>608.04041054649485</v>
      </c>
      <c r="P3741" s="2">
        <v>452.03</v>
      </c>
      <c r="Q3741" s="4">
        <v>1414.8712056466379</v>
      </c>
      <c r="R3741" s="5">
        <v>4.4999999999999998E-2</v>
      </c>
      <c r="S3741" s="6">
        <v>1478.5404099007364</v>
      </c>
      <c r="T3741" s="4">
        <v>22.162640901771336</v>
      </c>
      <c r="U3741" s="7">
        <v>1500.7030508025077</v>
      </c>
      <c r="V3741" s="8">
        <v>0.58772756140427851</v>
      </c>
      <c r="W3741" s="7">
        <v>1293.0139598933079</v>
      </c>
      <c r="X3741" s="7">
        <v>1349.1816061582658</v>
      </c>
      <c r="Y3741" s="7">
        <v>1493.9435810679508</v>
      </c>
      <c r="Z3741" s="7">
        <v>1861.6389973385512</v>
      </c>
      <c r="AA3741" s="7">
        <v>2008.7171638467912</v>
      </c>
      <c r="AB3741" s="7">
        <v>2309.8220716589362</v>
      </c>
      <c r="AC3741" s="7">
        <v>2808.7390557939916</v>
      </c>
      <c r="AD3741" s="7">
        <v>3064.0789699570814</v>
      </c>
      <c r="AE3741" s="4">
        <v>2233</v>
      </c>
      <c r="AF3741" s="4">
        <v>2330</v>
      </c>
      <c r="AG3741" s="4">
        <v>2580</v>
      </c>
      <c r="AH3741" s="4">
        <v>3215</v>
      </c>
      <c r="AI3741" s="4">
        <v>3469</v>
      </c>
      <c r="AJ3741" s="4">
        <v>3989</v>
      </c>
      <c r="AK3741" s="4">
        <v>2746.1070186779848</v>
      </c>
      <c r="AL3741" s="8">
        <v>1.0841507755076683</v>
      </c>
      <c r="AM3741" s="4">
        <v>2322.9130793405889</v>
      </c>
      <c r="AN3741" s="8">
        <v>0.91841329544135375</v>
      </c>
      <c r="AO3741" s="4">
        <v>1899.7191400031925</v>
      </c>
      <c r="AP3741" s="8">
        <v>0.75267581537503914</v>
      </c>
    </row>
    <row r="3742" spans="1:42" x14ac:dyDescent="0.25">
      <c r="A3742" s="2" t="s">
        <v>10756</v>
      </c>
      <c r="B3742" t="s">
        <v>10636</v>
      </c>
      <c r="C3742" t="s">
        <v>14</v>
      </c>
      <c r="D3742" t="s">
        <v>10635</v>
      </c>
      <c r="E3742" s="3" t="s">
        <v>10565</v>
      </c>
      <c r="F3742" t="s">
        <v>10757</v>
      </c>
      <c r="G3742">
        <v>2204</v>
      </c>
      <c r="H3742">
        <v>2</v>
      </c>
      <c r="I3742">
        <v>333</v>
      </c>
      <c r="J3742">
        <v>1558</v>
      </c>
      <c r="K3742">
        <v>311</v>
      </c>
      <c r="L3742">
        <v>0</v>
      </c>
      <c r="M3742">
        <v>0</v>
      </c>
      <c r="N3742" s="2">
        <v>399.1842576262855</v>
      </c>
      <c r="O3742" s="2">
        <v>707.47274192755594</v>
      </c>
      <c r="P3742" s="2">
        <v>560.76</v>
      </c>
      <c r="Q3742" s="4">
        <v>1667.4169995538414</v>
      </c>
      <c r="R3742" s="5">
        <v>4.4999999999999998E-2</v>
      </c>
      <c r="S3742" s="6">
        <v>1742.4507645337642</v>
      </c>
      <c r="T3742" s="4">
        <v>0</v>
      </c>
      <c r="U3742" s="7">
        <v>1742.4507645337642</v>
      </c>
      <c r="V3742" s="8">
        <v>0.66214715922199108</v>
      </c>
      <c r="W3742" s="7">
        <v>1478.5746065427059</v>
      </c>
      <c r="X3742" s="7">
        <v>1542.8028809872392</v>
      </c>
      <c r="Y3742" s="7">
        <v>1708.3396707927368</v>
      </c>
      <c r="Z3742" s="7">
        <v>2128.8031168987009</v>
      </c>
      <c r="AA3742" s="7">
        <v>2296.9884953410865</v>
      </c>
      <c r="AB3742" s="7">
        <v>2641.305018136522</v>
      </c>
      <c r="AC3742" s="7">
        <v>2894.6674682395646</v>
      </c>
      <c r="AD3742" s="7">
        <v>3157.8190562613427</v>
      </c>
      <c r="AE3742" s="4">
        <v>2233</v>
      </c>
      <c r="AF3742" s="4">
        <v>2330</v>
      </c>
      <c r="AG3742" s="4">
        <v>2580</v>
      </c>
      <c r="AH3742" s="4">
        <v>3215</v>
      </c>
      <c r="AI3742" s="4">
        <v>3469</v>
      </c>
      <c r="AJ3742" s="4">
        <v>3989</v>
      </c>
      <c r="AK3742" s="4">
        <v>2880.9625204933968</v>
      </c>
      <c r="AL3742" s="8">
        <v>1.0947919950439238</v>
      </c>
      <c r="AM3742" s="4">
        <v>2501.458601840186</v>
      </c>
      <c r="AN3742" s="8">
        <v>0.95057704976994628</v>
      </c>
      <c r="AO3742" s="4">
        <v>2121.9546831869748</v>
      </c>
      <c r="AP3742" s="8">
        <v>0.80636210449596857</v>
      </c>
    </row>
    <row r="3743" spans="1:42" x14ac:dyDescent="0.25">
      <c r="A3743" s="2" t="s">
        <v>10758</v>
      </c>
      <c r="B3743" t="s">
        <v>10636</v>
      </c>
      <c r="C3743" t="s">
        <v>14</v>
      </c>
      <c r="D3743" t="s">
        <v>10635</v>
      </c>
      <c r="E3743" s="3" t="s">
        <v>10565</v>
      </c>
      <c r="F3743" t="s">
        <v>10759</v>
      </c>
      <c r="G3743">
        <v>1501</v>
      </c>
      <c r="H3743">
        <v>39</v>
      </c>
      <c r="I3743">
        <v>492</v>
      </c>
      <c r="J3743">
        <v>880</v>
      </c>
      <c r="K3743">
        <v>90</v>
      </c>
      <c r="L3743">
        <v>0</v>
      </c>
      <c r="M3743">
        <v>0</v>
      </c>
      <c r="N3743" s="2">
        <v>375.44554504774595</v>
      </c>
      <c r="O3743" s="2">
        <v>743.37094255555542</v>
      </c>
      <c r="P3743" s="2">
        <v>543.22</v>
      </c>
      <c r="Q3743" s="4">
        <v>1662.0364876033013</v>
      </c>
      <c r="R3743" s="5">
        <v>4.4999999999999998E-2</v>
      </c>
      <c r="S3743" s="6">
        <v>1736.8281295454499</v>
      </c>
      <c r="T3743" s="4">
        <v>0</v>
      </c>
      <c r="U3743" s="7">
        <v>1736.8281295454499</v>
      </c>
      <c r="V3743" s="8">
        <v>0.6872775187915946</v>
      </c>
      <c r="W3743" s="7">
        <v>1534.6906994616306</v>
      </c>
      <c r="X3743" s="7">
        <v>1601.3566187844153</v>
      </c>
      <c r="Y3743" s="7">
        <v>1773.1759984823138</v>
      </c>
      <c r="Z3743" s="7">
        <v>2209.5972229149766</v>
      </c>
      <c r="AA3743" s="7">
        <v>2384.1657126880414</v>
      </c>
      <c r="AB3743" s="7">
        <v>2741.5500224596708</v>
      </c>
      <c r="AC3743" s="7">
        <v>2779.8245836109263</v>
      </c>
      <c r="AD3743" s="7">
        <v>3032.5359093937373</v>
      </c>
      <c r="AE3743" s="4">
        <v>2233</v>
      </c>
      <c r="AF3743" s="4">
        <v>2330</v>
      </c>
      <c r="AG3743" s="4">
        <v>2580</v>
      </c>
      <c r="AH3743" s="4">
        <v>3215</v>
      </c>
      <c r="AI3743" s="4">
        <v>3469</v>
      </c>
      <c r="AJ3743" s="4">
        <v>3989</v>
      </c>
      <c r="AK3743" s="4">
        <v>2770.6394469041593</v>
      </c>
      <c r="AL3743" s="8">
        <v>1.0963653640459863</v>
      </c>
      <c r="AM3743" s="4">
        <v>2426.0356744512565</v>
      </c>
      <c r="AN3743" s="8">
        <v>0.9600027489611892</v>
      </c>
      <c r="AO3743" s="4">
        <v>2081.4319019983532</v>
      </c>
      <c r="AP3743" s="8">
        <v>0.8236401338763919</v>
      </c>
    </row>
    <row r="3744" spans="1:42" x14ac:dyDescent="0.25">
      <c r="A3744" s="2" t="s">
        <v>10760</v>
      </c>
      <c r="B3744" t="s">
        <v>10636</v>
      </c>
      <c r="C3744" t="s">
        <v>14</v>
      </c>
      <c r="D3744" t="s">
        <v>10635</v>
      </c>
      <c r="E3744" s="3" t="s">
        <v>10565</v>
      </c>
      <c r="F3744" t="s">
        <v>10761</v>
      </c>
      <c r="G3744">
        <v>934</v>
      </c>
      <c r="H3744">
        <v>34</v>
      </c>
      <c r="I3744">
        <v>323</v>
      </c>
      <c r="J3744">
        <v>577</v>
      </c>
      <c r="K3744">
        <v>0</v>
      </c>
      <c r="L3744">
        <v>0</v>
      </c>
      <c r="M3744">
        <v>0</v>
      </c>
      <c r="N3744" s="2">
        <v>375.20530852069959</v>
      </c>
      <c r="O3744" s="2">
        <v>748.50674641496607</v>
      </c>
      <c r="P3744" s="2">
        <v>476.96</v>
      </c>
      <c r="Q3744" s="4">
        <v>1600.6720549356658</v>
      </c>
      <c r="R3744" s="5">
        <v>4.4999999999999998E-2</v>
      </c>
      <c r="S3744" s="6">
        <v>1672.7022974077706</v>
      </c>
      <c r="T3744" s="4">
        <v>0</v>
      </c>
      <c r="U3744" s="7">
        <v>1672.7022974077706</v>
      </c>
      <c r="V3744" s="8">
        <v>0.67422873475894651</v>
      </c>
      <c r="W3744" s="7">
        <v>1505.5527647167276</v>
      </c>
      <c r="X3744" s="7">
        <v>1570.9529519883454</v>
      </c>
      <c r="Y3744" s="7">
        <v>1739.510135678082</v>
      </c>
      <c r="Z3744" s="7">
        <v>2167.645382250013</v>
      </c>
      <c r="AA3744" s="7">
        <v>2338.8994808787852</v>
      </c>
      <c r="AB3744" s="7">
        <v>2689.4984229534375</v>
      </c>
      <c r="AC3744" s="7">
        <v>2729.0034261241976</v>
      </c>
      <c r="AD3744" s="7">
        <v>2977.0946466809423</v>
      </c>
      <c r="AE3744" s="4">
        <v>2233</v>
      </c>
      <c r="AF3744" s="4">
        <v>2330</v>
      </c>
      <c r="AG3744" s="4">
        <v>2580</v>
      </c>
      <c r="AH3744" s="4">
        <v>3215</v>
      </c>
      <c r="AI3744" s="4">
        <v>3469</v>
      </c>
      <c r="AJ3744" s="4">
        <v>3989</v>
      </c>
      <c r="AK3744" s="4">
        <v>2718.3688228647902</v>
      </c>
      <c r="AL3744" s="8">
        <v>1.0957134302312102</v>
      </c>
      <c r="AM3744" s="4">
        <v>2369.8133143791169</v>
      </c>
      <c r="AN3744" s="8">
        <v>0.95521853174045568</v>
      </c>
      <c r="AO3744" s="4">
        <v>2021.2578058934439</v>
      </c>
      <c r="AP3744" s="8">
        <v>0.8147236332497011</v>
      </c>
    </row>
    <row r="3745" spans="1:42" x14ac:dyDescent="0.25">
      <c r="A3745" s="2" t="s">
        <v>10762</v>
      </c>
      <c r="B3745" t="s">
        <v>10636</v>
      </c>
      <c r="C3745" t="s">
        <v>14</v>
      </c>
      <c r="D3745" t="s">
        <v>10635</v>
      </c>
      <c r="E3745" s="3" t="s">
        <v>10565</v>
      </c>
      <c r="F3745" t="s">
        <v>10763</v>
      </c>
      <c r="G3745">
        <v>1612</v>
      </c>
      <c r="H3745">
        <v>4</v>
      </c>
      <c r="I3745">
        <v>487</v>
      </c>
      <c r="J3745">
        <v>1039</v>
      </c>
      <c r="K3745">
        <v>82</v>
      </c>
      <c r="L3745">
        <v>0</v>
      </c>
      <c r="M3745">
        <v>0</v>
      </c>
      <c r="N3745" s="2">
        <v>386.99540809553355</v>
      </c>
      <c r="O3745" s="2">
        <v>629.6943598659218</v>
      </c>
      <c r="P3745" s="2">
        <v>556.17999999999995</v>
      </c>
      <c r="Q3745" s="4">
        <v>1572.8697679614552</v>
      </c>
      <c r="R3745" s="5">
        <v>4.4999999999999998E-2</v>
      </c>
      <c r="S3745" s="6">
        <v>1643.6489075197205</v>
      </c>
      <c r="T3745" s="4">
        <v>0</v>
      </c>
      <c r="U3745" s="7">
        <v>1643.6489075197205</v>
      </c>
      <c r="V3745" s="8">
        <v>0.64814873752090063</v>
      </c>
      <c r="W3745" s="7">
        <v>1447.3161308841709</v>
      </c>
      <c r="X3745" s="7">
        <v>1510.1865584236984</v>
      </c>
      <c r="Y3745" s="7">
        <v>1672.2237428039234</v>
      </c>
      <c r="Z3745" s="7">
        <v>2083.7981911296952</v>
      </c>
      <c r="AA3745" s="7">
        <v>2248.427970460004</v>
      </c>
      <c r="AB3745" s="7">
        <v>2585.4653139708726</v>
      </c>
      <c r="AC3745" s="7">
        <v>2789.504466501241</v>
      </c>
      <c r="AD3745" s="7">
        <v>3043.0957816377172</v>
      </c>
      <c r="AE3745" s="4">
        <v>2233</v>
      </c>
      <c r="AF3745" s="4">
        <v>2330</v>
      </c>
      <c r="AG3745" s="4">
        <v>2580</v>
      </c>
      <c r="AH3745" s="4">
        <v>3215</v>
      </c>
      <c r="AI3745" s="4">
        <v>3469</v>
      </c>
      <c r="AJ3745" s="4">
        <v>3989</v>
      </c>
      <c r="AK3745" s="4">
        <v>2773.0467286319795</v>
      </c>
      <c r="AL3745" s="8">
        <v>1.0935101334758235</v>
      </c>
      <c r="AM3745" s="4">
        <v>2396.8404199442407</v>
      </c>
      <c r="AN3745" s="8">
        <v>0.94515871675428698</v>
      </c>
      <c r="AO3745" s="4">
        <v>2019.8552162074591</v>
      </c>
      <c r="AP3745" s="8">
        <v>0.79650015424243692</v>
      </c>
    </row>
    <row r="3746" spans="1:42" x14ac:dyDescent="0.25">
      <c r="A3746" s="2" t="s">
        <v>10764</v>
      </c>
      <c r="B3746" t="s">
        <v>10636</v>
      </c>
      <c r="C3746" t="s">
        <v>14</v>
      </c>
      <c r="D3746" t="s">
        <v>10635</v>
      </c>
      <c r="E3746" s="3" t="s">
        <v>10565</v>
      </c>
      <c r="F3746" t="s">
        <v>10765</v>
      </c>
      <c r="G3746">
        <v>2391</v>
      </c>
      <c r="H3746">
        <v>44</v>
      </c>
      <c r="I3746">
        <v>472</v>
      </c>
      <c r="J3746">
        <v>1225</v>
      </c>
      <c r="K3746">
        <v>606</v>
      </c>
      <c r="L3746">
        <v>44</v>
      </c>
      <c r="M3746">
        <v>0</v>
      </c>
      <c r="N3746" s="2">
        <v>392.89287126376689</v>
      </c>
      <c r="O3746" s="2">
        <v>807.36638125149875</v>
      </c>
      <c r="P3746" s="2">
        <v>525.35</v>
      </c>
      <c r="Q3746" s="4">
        <v>1725.6092525152658</v>
      </c>
      <c r="R3746" s="5">
        <v>4.4999999999999998E-2</v>
      </c>
      <c r="S3746" s="6">
        <v>1803.2616688784526</v>
      </c>
      <c r="T3746" s="4">
        <v>0</v>
      </c>
      <c r="U3746" s="7">
        <v>1803.2616688784526</v>
      </c>
      <c r="V3746" s="8">
        <v>0.66748820103055106</v>
      </c>
      <c r="W3746" s="7">
        <v>1490.5011529012204</v>
      </c>
      <c r="X3746" s="7">
        <v>1555.2475084011837</v>
      </c>
      <c r="Y3746" s="7">
        <v>1722.1195586588215</v>
      </c>
      <c r="Z3746" s="7">
        <v>2145.9745663132212</v>
      </c>
      <c r="AA3746" s="7">
        <v>2315.5165693749809</v>
      </c>
      <c r="AB3746" s="7">
        <v>2662.6104339108679</v>
      </c>
      <c r="AC3746" s="7">
        <v>2971.7196988707656</v>
      </c>
      <c r="AD3746" s="7">
        <v>3241.8760351317437</v>
      </c>
      <c r="AE3746" s="4">
        <v>2233</v>
      </c>
      <c r="AF3746" s="4">
        <v>2330</v>
      </c>
      <c r="AG3746" s="4">
        <v>2580</v>
      </c>
      <c r="AH3746" s="4">
        <v>3215</v>
      </c>
      <c r="AI3746" s="4">
        <v>3469</v>
      </c>
      <c r="AJ3746" s="4">
        <v>3989</v>
      </c>
      <c r="AK3746" s="4">
        <v>2954.6479540839041</v>
      </c>
      <c r="AL3746" s="8">
        <v>1.0936807905292403</v>
      </c>
      <c r="AM3746" s="4">
        <v>2570.8525256820867</v>
      </c>
      <c r="AN3746" s="8">
        <v>0.95161659402967713</v>
      </c>
      <c r="AO3746" s="4">
        <v>2187.0570972802698</v>
      </c>
      <c r="AP3746" s="8">
        <v>0.8095523975301141</v>
      </c>
    </row>
    <row r="3747" spans="1:42" x14ac:dyDescent="0.25">
      <c r="A3747" s="2" t="s">
        <v>10766</v>
      </c>
      <c r="B3747" t="s">
        <v>10636</v>
      </c>
      <c r="C3747" t="s">
        <v>14</v>
      </c>
      <c r="D3747" t="s">
        <v>10635</v>
      </c>
      <c r="E3747" s="3" t="s">
        <v>10565</v>
      </c>
      <c r="F3747" t="s">
        <v>10767</v>
      </c>
      <c r="G3747">
        <v>1961</v>
      </c>
      <c r="H3747">
        <v>0</v>
      </c>
      <c r="I3747">
        <v>290</v>
      </c>
      <c r="J3747">
        <v>1285</v>
      </c>
      <c r="K3747">
        <v>360</v>
      </c>
      <c r="L3747">
        <v>26</v>
      </c>
      <c r="M3747">
        <v>0</v>
      </c>
      <c r="N3747" s="2">
        <v>399.18422652558212</v>
      </c>
      <c r="O3747" s="2">
        <v>697.67884118867903</v>
      </c>
      <c r="P3747" s="2">
        <v>603.73</v>
      </c>
      <c r="Q3747" s="4">
        <v>1700.5930677142612</v>
      </c>
      <c r="R3747" s="5">
        <v>4.4999999999999998E-2</v>
      </c>
      <c r="S3747" s="6">
        <v>1777.1197557614028</v>
      </c>
      <c r="T3747" s="4">
        <v>0</v>
      </c>
      <c r="U3747" s="7">
        <v>1777.1197557614028</v>
      </c>
      <c r="V3747" s="8">
        <v>0.66524182653744701</v>
      </c>
      <c r="W3747" s="7">
        <v>1485.4849986581191</v>
      </c>
      <c r="X3747" s="7">
        <v>1550.0134558322516</v>
      </c>
      <c r="Y3747" s="7">
        <v>1716.3239124666131</v>
      </c>
      <c r="Z3747" s="7">
        <v>2138.7524723178917</v>
      </c>
      <c r="AA3747" s="7">
        <v>2307.7238962584033</v>
      </c>
      <c r="AB3747" s="7">
        <v>2653.649646057876</v>
      </c>
      <c r="AC3747" s="7">
        <v>2938.527995920449</v>
      </c>
      <c r="AD3747" s="7">
        <v>3205.6669046404895</v>
      </c>
      <c r="AE3747" s="4">
        <v>2233</v>
      </c>
      <c r="AF3747" s="4">
        <v>2330</v>
      </c>
      <c r="AG3747" s="4">
        <v>2580</v>
      </c>
      <c r="AH3747" s="4">
        <v>3215</v>
      </c>
      <c r="AI3747" s="4">
        <v>3469</v>
      </c>
      <c r="AJ3747" s="4">
        <v>3989</v>
      </c>
      <c r="AK3747" s="4">
        <v>2923.6633969679342</v>
      </c>
      <c r="AL3747" s="8">
        <v>1.0944356293795852</v>
      </c>
      <c r="AM3747" s="4">
        <v>2541.4821832324233</v>
      </c>
      <c r="AN3747" s="8">
        <v>0.95137102843220567</v>
      </c>
      <c r="AO3747" s="4">
        <v>2159.3009694969132</v>
      </c>
      <c r="AP3747" s="8">
        <v>0.8083064274848264</v>
      </c>
    </row>
    <row r="3748" spans="1:42" x14ac:dyDescent="0.25">
      <c r="A3748" s="2" t="s">
        <v>10768</v>
      </c>
      <c r="B3748" t="s">
        <v>10636</v>
      </c>
      <c r="C3748" t="s">
        <v>14</v>
      </c>
      <c r="D3748" t="s">
        <v>10635</v>
      </c>
      <c r="E3748" s="3" t="s">
        <v>10565</v>
      </c>
      <c r="F3748" t="s">
        <v>10769</v>
      </c>
      <c r="G3748">
        <v>1724</v>
      </c>
      <c r="H3748">
        <v>77</v>
      </c>
      <c r="I3748">
        <v>424</v>
      </c>
      <c r="J3748">
        <v>889</v>
      </c>
      <c r="K3748">
        <v>265</v>
      </c>
      <c r="L3748">
        <v>60</v>
      </c>
      <c r="M3748">
        <v>9</v>
      </c>
      <c r="N3748" s="2">
        <v>376.16271177010827</v>
      </c>
      <c r="O3748" s="2">
        <v>802.45210244276859</v>
      </c>
      <c r="P3748" s="2">
        <v>478.86</v>
      </c>
      <c r="Q3748" s="4">
        <v>1657.4748142128769</v>
      </c>
      <c r="R3748" s="5">
        <v>4.4999999999999998E-2</v>
      </c>
      <c r="S3748" s="6">
        <v>1732.0611808524563</v>
      </c>
      <c r="T3748" s="4">
        <v>0</v>
      </c>
      <c r="U3748" s="7">
        <v>1732.0611808524563</v>
      </c>
      <c r="V3748" s="8">
        <v>0.6563524441910028</v>
      </c>
      <c r="W3748" s="7">
        <v>1465.6350078785094</v>
      </c>
      <c r="X3748" s="7">
        <v>1529.3011949650368</v>
      </c>
      <c r="Y3748" s="7">
        <v>1693.3893060127873</v>
      </c>
      <c r="Z3748" s="7">
        <v>2110.1731080740742</v>
      </c>
      <c r="AA3748" s="7">
        <v>2276.8866288985887</v>
      </c>
      <c r="AB3748" s="7">
        <v>2618.1898998779102</v>
      </c>
      <c r="AC3748" s="7">
        <v>2902.8113109048727</v>
      </c>
      <c r="AD3748" s="7">
        <v>3166.7032482598606</v>
      </c>
      <c r="AE3748" s="4">
        <v>2233</v>
      </c>
      <c r="AF3748" s="4">
        <v>2330</v>
      </c>
      <c r="AG3748" s="4">
        <v>2580</v>
      </c>
      <c r="AH3748" s="4">
        <v>3215</v>
      </c>
      <c r="AI3748" s="4">
        <v>3469</v>
      </c>
      <c r="AJ3748" s="4">
        <v>3989</v>
      </c>
      <c r="AK3748" s="4">
        <v>2881.2784445399157</v>
      </c>
      <c r="AL3748" s="8">
        <v>1.091840271218294</v>
      </c>
      <c r="AM3748" s="4">
        <v>2498.2060233107627</v>
      </c>
      <c r="AN3748" s="8">
        <v>0.94667766220919702</v>
      </c>
      <c r="AO3748" s="4">
        <v>2115.1336020816093</v>
      </c>
      <c r="AP3748" s="8">
        <v>0.80151505320009986</v>
      </c>
    </row>
    <row r="3749" spans="1:42" x14ac:dyDescent="0.25">
      <c r="A3749" s="2" t="s">
        <v>10770</v>
      </c>
      <c r="B3749" t="s">
        <v>10636</v>
      </c>
      <c r="C3749" t="s">
        <v>14</v>
      </c>
      <c r="D3749" t="s">
        <v>10635</v>
      </c>
      <c r="E3749" s="3" t="s">
        <v>10565</v>
      </c>
      <c r="F3749" t="s">
        <v>10771</v>
      </c>
      <c r="G3749">
        <v>1664</v>
      </c>
      <c r="H3749">
        <v>86</v>
      </c>
      <c r="I3749">
        <v>239</v>
      </c>
      <c r="J3749">
        <v>956</v>
      </c>
      <c r="K3749">
        <v>352</v>
      </c>
      <c r="L3749">
        <v>31</v>
      </c>
      <c r="M3749">
        <v>0</v>
      </c>
      <c r="N3749" s="2">
        <v>391.35372512019234</v>
      </c>
      <c r="O3749" s="2">
        <v>755.52291461478364</v>
      </c>
      <c r="P3749" s="2">
        <v>591.76</v>
      </c>
      <c r="Q3749" s="4">
        <v>1738.6366397349759</v>
      </c>
      <c r="R3749" s="5">
        <v>4.4999999999999998E-2</v>
      </c>
      <c r="S3749" s="6">
        <v>1816.8752885230497</v>
      </c>
      <c r="T3749" s="4">
        <v>0</v>
      </c>
      <c r="U3749" s="7">
        <v>1816.8752885230497</v>
      </c>
      <c r="V3749" s="8">
        <v>0.67868624103144326</v>
      </c>
      <c r="W3749" s="7">
        <v>1515.5063762232132</v>
      </c>
      <c r="X3749" s="7">
        <v>1581.3389416032633</v>
      </c>
      <c r="Y3749" s="7">
        <v>1751.0105018611241</v>
      </c>
      <c r="Z3749" s="7">
        <v>2181.9762649160907</v>
      </c>
      <c r="AA3749" s="7">
        <v>2354.362570138077</v>
      </c>
      <c r="AB3749" s="7">
        <v>2707.2794154744279</v>
      </c>
      <c r="AC3749" s="7">
        <v>2944.7522235576926</v>
      </c>
      <c r="AD3749" s="7">
        <v>3212.4569711538461</v>
      </c>
      <c r="AE3749" s="4">
        <v>2233</v>
      </c>
      <c r="AF3749" s="4">
        <v>2330</v>
      </c>
      <c r="AG3749" s="4">
        <v>2580</v>
      </c>
      <c r="AH3749" s="4">
        <v>3215</v>
      </c>
      <c r="AI3749" s="4">
        <v>3469</v>
      </c>
      <c r="AJ3749" s="4">
        <v>3989</v>
      </c>
      <c r="AK3749" s="4">
        <v>2931.38089506193</v>
      </c>
      <c r="AL3749" s="8">
        <v>1.0950051956060436</v>
      </c>
      <c r="AM3749" s="4">
        <v>2559.8790262156367</v>
      </c>
      <c r="AN3749" s="8">
        <v>0.95623221074784359</v>
      </c>
      <c r="AO3749" s="4">
        <v>2188.377157369343</v>
      </c>
      <c r="AP3749" s="8">
        <v>0.81745922588964337</v>
      </c>
    </row>
    <row r="3750" spans="1:42" x14ac:dyDescent="0.25">
      <c r="A3750" s="2" t="s">
        <v>10772</v>
      </c>
      <c r="B3750" t="s">
        <v>10636</v>
      </c>
      <c r="C3750" t="s">
        <v>14</v>
      </c>
      <c r="D3750" t="s">
        <v>10635</v>
      </c>
      <c r="E3750" s="3" t="s">
        <v>10565</v>
      </c>
      <c r="F3750" t="s">
        <v>10773</v>
      </c>
      <c r="G3750">
        <v>1724</v>
      </c>
      <c r="H3750">
        <v>37</v>
      </c>
      <c r="I3750">
        <v>347</v>
      </c>
      <c r="J3750">
        <v>911</v>
      </c>
      <c r="K3750">
        <v>403</v>
      </c>
      <c r="L3750">
        <v>26</v>
      </c>
      <c r="M3750">
        <v>0</v>
      </c>
      <c r="N3750" s="2">
        <v>381.34165620649651</v>
      </c>
      <c r="O3750" s="2">
        <v>767.41233314141994</v>
      </c>
      <c r="P3750" s="2">
        <v>554.94000000000005</v>
      </c>
      <c r="Q3750" s="4">
        <v>1703.6939893479166</v>
      </c>
      <c r="R3750" s="5">
        <v>4.4999999999999998E-2</v>
      </c>
      <c r="S3750" s="6">
        <v>1780.3602188685727</v>
      </c>
      <c r="T3750" s="4">
        <v>0</v>
      </c>
      <c r="U3750" s="7">
        <v>1780.3602188685727</v>
      </c>
      <c r="V3750" s="8">
        <v>0.66330427076607978</v>
      </c>
      <c r="W3750" s="7">
        <v>1481.1584366206559</v>
      </c>
      <c r="X3750" s="7">
        <v>1545.4989508849658</v>
      </c>
      <c r="Y3750" s="7">
        <v>1711.3250185764857</v>
      </c>
      <c r="Z3750" s="7">
        <v>2132.5232305129462</v>
      </c>
      <c r="AA3750" s="7">
        <v>2301.0025152875305</v>
      </c>
      <c r="AB3750" s="7">
        <v>2645.9207360858923</v>
      </c>
      <c r="AC3750" s="7">
        <v>2952.4854988399075</v>
      </c>
      <c r="AD3750" s="7">
        <v>3220.8932714617167</v>
      </c>
      <c r="AE3750" s="4">
        <v>2233</v>
      </c>
      <c r="AF3750" s="4">
        <v>2330</v>
      </c>
      <c r="AG3750" s="4">
        <v>2580</v>
      </c>
      <c r="AH3750" s="4">
        <v>3215</v>
      </c>
      <c r="AI3750" s="4">
        <v>3469</v>
      </c>
      <c r="AJ3750" s="4">
        <v>3989</v>
      </c>
      <c r="AK3750" s="4">
        <v>2932.1356567208018</v>
      </c>
      <c r="AL3750" s="8">
        <v>1.0924183111687387</v>
      </c>
      <c r="AM3750" s="4">
        <v>2548.210510770059</v>
      </c>
      <c r="AN3750" s="8">
        <v>0.94938029770118582</v>
      </c>
      <c r="AO3750" s="4">
        <v>2164.2853648193159</v>
      </c>
      <c r="AP3750" s="8">
        <v>0.80634228423363286</v>
      </c>
    </row>
    <row r="3751" spans="1:42" x14ac:dyDescent="0.25">
      <c r="A3751" s="2" t="s">
        <v>10774</v>
      </c>
      <c r="B3751" t="s">
        <v>10636</v>
      </c>
      <c r="C3751" t="s">
        <v>14</v>
      </c>
      <c r="D3751" t="s">
        <v>10635</v>
      </c>
      <c r="E3751" s="3" t="s">
        <v>10565</v>
      </c>
      <c r="F3751" t="s">
        <v>10775</v>
      </c>
      <c r="G3751">
        <v>1509</v>
      </c>
      <c r="H3751">
        <v>89</v>
      </c>
      <c r="I3751">
        <v>140</v>
      </c>
      <c r="J3751">
        <v>832</v>
      </c>
      <c r="K3751">
        <v>359</v>
      </c>
      <c r="L3751">
        <v>87</v>
      </c>
      <c r="M3751">
        <v>2</v>
      </c>
      <c r="N3751" s="2">
        <v>399.18423725425231</v>
      </c>
      <c r="O3751" s="2">
        <v>737.39136468546769</v>
      </c>
      <c r="P3751" s="2">
        <v>532.33000000000004</v>
      </c>
      <c r="Q3751" s="4">
        <v>1668.9056019397199</v>
      </c>
      <c r="R3751" s="5">
        <v>4.4999999999999998E-2</v>
      </c>
      <c r="S3751" s="6">
        <v>1744.0063540270071</v>
      </c>
      <c r="T3751" s="4">
        <v>0</v>
      </c>
      <c r="U3751" s="7">
        <v>1744.0063540270071</v>
      </c>
      <c r="V3751" s="8">
        <v>0.63637507776680713</v>
      </c>
      <c r="W3751" s="7">
        <v>1421.0255486532806</v>
      </c>
      <c r="X3751" s="7">
        <v>1482.7539311966609</v>
      </c>
      <c r="Y3751" s="7">
        <v>1641.8477006383625</v>
      </c>
      <c r="Z3751" s="7">
        <v>2045.945875020285</v>
      </c>
      <c r="AA3751" s="7">
        <v>2207.5851447730538</v>
      </c>
      <c r="AB3751" s="7">
        <v>2538.5001852117939</v>
      </c>
      <c r="AC3751" s="7">
        <v>3014.5853545394307</v>
      </c>
      <c r="AD3751" s="7">
        <v>3288.6385685884693</v>
      </c>
      <c r="AE3751" s="4">
        <v>2233</v>
      </c>
      <c r="AF3751" s="4">
        <v>2330</v>
      </c>
      <c r="AG3751" s="4">
        <v>2580</v>
      </c>
      <c r="AH3751" s="4">
        <v>3215</v>
      </c>
      <c r="AI3751" s="4">
        <v>3469</v>
      </c>
      <c r="AJ3751" s="4">
        <v>3989</v>
      </c>
      <c r="AK3751" s="4">
        <v>2989.2969531960907</v>
      </c>
      <c r="AL3751" s="8">
        <v>1.0907724485439481</v>
      </c>
      <c r="AM3751" s="4">
        <v>2573.8944190108218</v>
      </c>
      <c r="AN3751" s="8">
        <v>0.93919512235687508</v>
      </c>
      <c r="AO3751" s="4">
        <v>2158.4918848255529</v>
      </c>
      <c r="AP3751" s="8">
        <v>0.78761779616980232</v>
      </c>
    </row>
    <row r="3752" spans="1:42" x14ac:dyDescent="0.25">
      <c r="A3752" s="2" t="s">
        <v>10776</v>
      </c>
      <c r="B3752" t="s">
        <v>10636</v>
      </c>
      <c r="C3752" t="s">
        <v>14</v>
      </c>
      <c r="D3752" t="s">
        <v>10635</v>
      </c>
      <c r="E3752" s="3" t="s">
        <v>10565</v>
      </c>
      <c r="F3752" t="s">
        <v>10777</v>
      </c>
      <c r="G3752">
        <v>1418</v>
      </c>
      <c r="H3752">
        <v>90</v>
      </c>
      <c r="I3752">
        <v>149</v>
      </c>
      <c r="J3752">
        <v>792</v>
      </c>
      <c r="K3752">
        <v>329</v>
      </c>
      <c r="L3752">
        <v>58</v>
      </c>
      <c r="M3752">
        <v>0</v>
      </c>
      <c r="N3752" s="2">
        <v>399.18424765514806</v>
      </c>
      <c r="O3752" s="2">
        <v>720.673909718853</v>
      </c>
      <c r="P3752" s="2">
        <v>536.54999999999995</v>
      </c>
      <c r="Q3752" s="4">
        <v>1656.4081573740011</v>
      </c>
      <c r="R3752" s="5">
        <v>4.4999999999999998E-2</v>
      </c>
      <c r="S3752" s="6">
        <v>1730.946524455831</v>
      </c>
      <c r="T3752" s="4">
        <v>3.7238525206922497</v>
      </c>
      <c r="U3752" s="7">
        <v>1734.6703769765231</v>
      </c>
      <c r="V3752" s="8">
        <v>0.63882686421118162</v>
      </c>
      <c r="W3752" s="7">
        <v>1423.438090107122</v>
      </c>
      <c r="X3752" s="7">
        <v>1485.2712718090436</v>
      </c>
      <c r="Y3752" s="7">
        <v>1644.6351421748207</v>
      </c>
      <c r="Z3752" s="7">
        <v>2049.4193729038948</v>
      </c>
      <c r="AA3752" s="7">
        <v>2211.3330651955243</v>
      </c>
      <c r="AB3752" s="7">
        <v>2542.8099155563409</v>
      </c>
      <c r="AC3752" s="7">
        <v>2986.9398448519046</v>
      </c>
      <c r="AD3752" s="7">
        <v>3258.4798307475317</v>
      </c>
      <c r="AE3752" s="4">
        <v>2233</v>
      </c>
      <c r="AF3752" s="4">
        <v>2330</v>
      </c>
      <c r="AG3752" s="4">
        <v>2580</v>
      </c>
      <c r="AH3752" s="4">
        <v>3215</v>
      </c>
      <c r="AI3752" s="4">
        <v>3469</v>
      </c>
      <c r="AJ3752" s="4">
        <v>3989</v>
      </c>
      <c r="AK3752" s="4">
        <v>2959.6576592921119</v>
      </c>
      <c r="AL3752" s="8">
        <v>1.0913241753469947</v>
      </c>
      <c r="AM3752" s="4">
        <v>2549.4453211727891</v>
      </c>
      <c r="AN3752" s="8">
        <v>0.94025532382359622</v>
      </c>
      <c r="AO3752" s="4">
        <v>2140.1959228143101</v>
      </c>
      <c r="AP3752" s="8">
        <v>0.78954109401738892</v>
      </c>
    </row>
    <row r="3753" spans="1:42" x14ac:dyDescent="0.25">
      <c r="A3753" s="2" t="s">
        <v>10778</v>
      </c>
      <c r="B3753" t="s">
        <v>10636</v>
      </c>
      <c r="C3753" t="s">
        <v>14</v>
      </c>
      <c r="D3753" t="s">
        <v>10635</v>
      </c>
      <c r="E3753" s="3" t="s">
        <v>10565</v>
      </c>
      <c r="F3753" t="s">
        <v>10779</v>
      </c>
      <c r="G3753">
        <v>2162</v>
      </c>
      <c r="H3753">
        <v>0</v>
      </c>
      <c r="I3753">
        <v>222</v>
      </c>
      <c r="J3753">
        <v>1366</v>
      </c>
      <c r="K3753">
        <v>526</v>
      </c>
      <c r="L3753">
        <v>48</v>
      </c>
      <c r="M3753">
        <v>0</v>
      </c>
      <c r="N3753" s="2">
        <v>399.18425227412894</v>
      </c>
      <c r="O3753" s="2">
        <v>762.5079235805506</v>
      </c>
      <c r="P3753" s="2">
        <v>559.05999999999995</v>
      </c>
      <c r="Q3753" s="4">
        <v>1720.7521758546795</v>
      </c>
      <c r="R3753" s="5">
        <v>4.4999999999999998E-2</v>
      </c>
      <c r="S3753" s="6">
        <v>1798.1860237681401</v>
      </c>
      <c r="T3753" s="4">
        <v>0</v>
      </c>
      <c r="U3753" s="7">
        <v>1798.1860237681401</v>
      </c>
      <c r="V3753" s="8">
        <v>0.65902434343616734</v>
      </c>
      <c r="W3753" s="7">
        <v>1471.6013588929613</v>
      </c>
      <c r="X3753" s="7">
        <v>1535.5267202062696</v>
      </c>
      <c r="Y3753" s="7">
        <v>1700.2828060653114</v>
      </c>
      <c r="Z3753" s="7">
        <v>2118.7632641472778</v>
      </c>
      <c r="AA3753" s="7">
        <v>2286.1554473800638</v>
      </c>
      <c r="AB3753" s="7">
        <v>2628.8481059668711</v>
      </c>
      <c r="AC3753" s="7">
        <v>3001.4135985198891</v>
      </c>
      <c r="AD3753" s="7">
        <v>3274.2693802035151</v>
      </c>
      <c r="AE3753" s="4">
        <v>2233</v>
      </c>
      <c r="AF3753" s="4">
        <v>2330</v>
      </c>
      <c r="AG3753" s="4">
        <v>2580</v>
      </c>
      <c r="AH3753" s="4">
        <v>3215</v>
      </c>
      <c r="AI3753" s="4">
        <v>3469</v>
      </c>
      <c r="AJ3753" s="4">
        <v>3989</v>
      </c>
      <c r="AK3753" s="4">
        <v>2982.4649369159833</v>
      </c>
      <c r="AL3753" s="8">
        <v>1.093055429690005</v>
      </c>
      <c r="AM3753" s="4">
        <v>2587.9082604533596</v>
      </c>
      <c r="AN3753" s="8">
        <v>0.94845278501520447</v>
      </c>
      <c r="AO3753" s="4">
        <v>2192.7427002307631</v>
      </c>
      <c r="AP3753" s="8">
        <v>0.80362698811096767</v>
      </c>
    </row>
    <row r="3754" spans="1:42" x14ac:dyDescent="0.25">
      <c r="A3754" s="2" t="s">
        <v>10780</v>
      </c>
      <c r="B3754" t="s">
        <v>10636</v>
      </c>
      <c r="C3754" t="s">
        <v>14</v>
      </c>
      <c r="D3754" t="s">
        <v>10635</v>
      </c>
      <c r="E3754" s="3" t="s">
        <v>10565</v>
      </c>
      <c r="F3754" t="s">
        <v>10781</v>
      </c>
      <c r="G3754">
        <v>885</v>
      </c>
      <c r="H3754">
        <v>0</v>
      </c>
      <c r="I3754">
        <v>165</v>
      </c>
      <c r="J3754">
        <v>509</v>
      </c>
      <c r="K3754">
        <v>188</v>
      </c>
      <c r="L3754">
        <v>22</v>
      </c>
      <c r="M3754">
        <v>1</v>
      </c>
      <c r="N3754" s="2">
        <v>390.04266444444443</v>
      </c>
      <c r="O3754" s="2">
        <v>862.43793255241326</v>
      </c>
      <c r="P3754" s="2">
        <v>486.58</v>
      </c>
      <c r="Q3754" s="4">
        <v>1739.0605969968576</v>
      </c>
      <c r="R3754" s="5">
        <v>4.4999999999999998E-2</v>
      </c>
      <c r="S3754" s="6">
        <v>1817.3183238617162</v>
      </c>
      <c r="T3754" s="4">
        <v>0</v>
      </c>
      <c r="U3754" s="7">
        <v>1817.3183238617162</v>
      </c>
      <c r="V3754" s="8">
        <v>0.67508761831786168</v>
      </c>
      <c r="W3754" s="7">
        <v>1507.4706517037853</v>
      </c>
      <c r="X3754" s="7">
        <v>1572.9541506806179</v>
      </c>
      <c r="Y3754" s="7">
        <v>1741.7260552600833</v>
      </c>
      <c r="Z3754" s="7">
        <v>2170.4066928919256</v>
      </c>
      <c r="AA3754" s="7">
        <v>2341.8789479446623</v>
      </c>
      <c r="AB3754" s="7">
        <v>2692.9245094699504</v>
      </c>
      <c r="AC3754" s="7">
        <v>2961.171412429379</v>
      </c>
      <c r="AD3754" s="7">
        <v>3230.368813559322</v>
      </c>
      <c r="AE3754" s="4">
        <v>2233</v>
      </c>
      <c r="AF3754" s="4">
        <v>2330</v>
      </c>
      <c r="AG3754" s="4">
        <v>2580</v>
      </c>
      <c r="AH3754" s="4">
        <v>3215</v>
      </c>
      <c r="AI3754" s="4">
        <v>3469</v>
      </c>
      <c r="AJ3754" s="4">
        <v>3989</v>
      </c>
      <c r="AK3754" s="4">
        <v>2945.6058930564768</v>
      </c>
      <c r="AL3754" s="8">
        <v>1.0942178047382456</v>
      </c>
      <c r="AM3754" s="4">
        <v>2569.982518889879</v>
      </c>
      <c r="AN3754" s="8">
        <v>0.95468325775155982</v>
      </c>
      <c r="AO3754" s="4">
        <v>2192.9416980283136</v>
      </c>
      <c r="AP3754" s="8">
        <v>0.81462216530454723</v>
      </c>
    </row>
    <row r="3755" spans="1:42" x14ac:dyDescent="0.25">
      <c r="A3755" s="2" t="s">
        <v>10782</v>
      </c>
      <c r="B3755" t="s">
        <v>10636</v>
      </c>
      <c r="C3755" t="s">
        <v>14</v>
      </c>
      <c r="D3755" t="s">
        <v>10635</v>
      </c>
      <c r="E3755" s="3" t="s">
        <v>10565</v>
      </c>
      <c r="F3755" t="s">
        <v>10783</v>
      </c>
      <c r="G3755">
        <v>1494</v>
      </c>
      <c r="H3755">
        <v>31</v>
      </c>
      <c r="I3755">
        <v>276</v>
      </c>
      <c r="J3755">
        <v>766</v>
      </c>
      <c r="K3755">
        <v>375</v>
      </c>
      <c r="L3755">
        <v>40</v>
      </c>
      <c r="M3755">
        <v>6</v>
      </c>
      <c r="N3755" s="2">
        <v>391.52996225457383</v>
      </c>
      <c r="O3755" s="2">
        <v>732.15835977196502</v>
      </c>
      <c r="P3755" s="2">
        <v>617.96</v>
      </c>
      <c r="Q3755" s="4">
        <v>1741.6483220265388</v>
      </c>
      <c r="R3755" s="5">
        <v>4.4999999999999998E-2</v>
      </c>
      <c r="S3755" s="6">
        <v>1820.0224965177329</v>
      </c>
      <c r="T3755" s="4">
        <v>0</v>
      </c>
      <c r="U3755" s="7">
        <v>1820.0224965177329</v>
      </c>
      <c r="V3755" s="8">
        <v>0.67024384858137875</v>
      </c>
      <c r="W3755" s="7">
        <v>1496.6545138822191</v>
      </c>
      <c r="X3755" s="7">
        <v>1561.668167194613</v>
      </c>
      <c r="Y3755" s="7">
        <v>1729.2291293399576</v>
      </c>
      <c r="Z3755" s="7">
        <v>2154.8339731891333</v>
      </c>
      <c r="AA3755" s="7">
        <v>2325.0759107288031</v>
      </c>
      <c r="AB3755" s="7">
        <v>2673.6027119911205</v>
      </c>
      <c r="AC3755" s="7">
        <v>2987.0095046854085</v>
      </c>
      <c r="AD3755" s="7">
        <v>3258.5558232931726</v>
      </c>
      <c r="AE3755" s="4">
        <v>2233</v>
      </c>
      <c r="AF3755" s="4">
        <v>2330</v>
      </c>
      <c r="AG3755" s="4">
        <v>2580</v>
      </c>
      <c r="AH3755" s="4">
        <v>3215</v>
      </c>
      <c r="AI3755" s="4">
        <v>3469</v>
      </c>
      <c r="AJ3755" s="4">
        <v>3989</v>
      </c>
      <c r="AK3755" s="4">
        <v>2969.7055841606002</v>
      </c>
      <c r="AL3755" s="8">
        <v>1.0936276357515997</v>
      </c>
      <c r="AM3755" s="4">
        <v>2586.4778882796445</v>
      </c>
      <c r="AN3755" s="8">
        <v>0.9524997066948595</v>
      </c>
      <c r="AO3755" s="4">
        <v>2203.2501923986883</v>
      </c>
      <c r="AP3755" s="8">
        <v>0.81137177763811896</v>
      </c>
    </row>
    <row r="3756" spans="1:42" x14ac:dyDescent="0.25">
      <c r="A3756" s="2" t="s">
        <v>10784</v>
      </c>
      <c r="B3756" t="s">
        <v>10636</v>
      </c>
      <c r="C3756" t="s">
        <v>14</v>
      </c>
      <c r="D3756" t="s">
        <v>10635</v>
      </c>
      <c r="E3756" s="3" t="s">
        <v>10565</v>
      </c>
      <c r="F3756" t="s">
        <v>10785</v>
      </c>
      <c r="G3756">
        <v>2351</v>
      </c>
      <c r="H3756">
        <v>308</v>
      </c>
      <c r="I3756">
        <v>182</v>
      </c>
      <c r="J3756">
        <v>1121</v>
      </c>
      <c r="K3756">
        <v>587</v>
      </c>
      <c r="L3756">
        <v>152</v>
      </c>
      <c r="M3756">
        <v>1</v>
      </c>
      <c r="N3756" s="2">
        <v>399.18425712817242</v>
      </c>
      <c r="O3756" s="2">
        <v>694.74957706028351</v>
      </c>
      <c r="P3756" s="2">
        <v>587.80999999999995</v>
      </c>
      <c r="Q3756" s="4">
        <v>1681.7438341884558</v>
      </c>
      <c r="R3756" s="5">
        <v>4.4999999999999998E-2</v>
      </c>
      <c r="S3756" s="6">
        <v>1757.4223067269363</v>
      </c>
      <c r="T3756" s="4">
        <v>0</v>
      </c>
      <c r="U3756" s="7">
        <v>1757.4223067269363</v>
      </c>
      <c r="V3756" s="8">
        <v>0.64331784345112264</v>
      </c>
      <c r="W3756" s="7">
        <v>1436.528744426357</v>
      </c>
      <c r="X3756" s="7">
        <v>1498.930575241116</v>
      </c>
      <c r="Y3756" s="7">
        <v>1659.7600361038965</v>
      </c>
      <c r="Z3756" s="7">
        <v>2068.2668666953596</v>
      </c>
      <c r="AA3756" s="7">
        <v>2231.6695989319442</v>
      </c>
      <c r="AB3756" s="7">
        <v>2566.1948775265282</v>
      </c>
      <c r="AC3756" s="7">
        <v>3004.9913228413448</v>
      </c>
      <c r="AD3756" s="7">
        <v>3278.1723521905574</v>
      </c>
      <c r="AE3756" s="4">
        <v>2233</v>
      </c>
      <c r="AF3756" s="4">
        <v>2330</v>
      </c>
      <c r="AG3756" s="4">
        <v>2580</v>
      </c>
      <c r="AH3756" s="4">
        <v>3215</v>
      </c>
      <c r="AI3756" s="4">
        <v>3469</v>
      </c>
      <c r="AJ3756" s="4">
        <v>3989</v>
      </c>
      <c r="AK3756" s="4">
        <v>2981.5747094317294</v>
      </c>
      <c r="AL3756" s="8">
        <v>1.0914281700067536</v>
      </c>
      <c r="AM3756" s="4">
        <v>2573.5239085301318</v>
      </c>
      <c r="AN3756" s="8">
        <v>0.94205806115487667</v>
      </c>
      <c r="AO3756" s="4">
        <v>2165.4731076285339</v>
      </c>
      <c r="AP3756" s="8">
        <v>0.7926879523029996</v>
      </c>
    </row>
    <row r="3757" spans="1:42" x14ac:dyDescent="0.25">
      <c r="A3757" s="2" t="s">
        <v>10786</v>
      </c>
      <c r="B3757" t="s">
        <v>10636</v>
      </c>
      <c r="C3757" t="s">
        <v>14</v>
      </c>
      <c r="D3757" t="s">
        <v>10635</v>
      </c>
      <c r="E3757" s="3" t="s">
        <v>10565</v>
      </c>
      <c r="F3757" t="s">
        <v>10787</v>
      </c>
      <c r="G3757">
        <v>1378</v>
      </c>
      <c r="H3757">
        <v>25</v>
      </c>
      <c r="I3757">
        <v>157</v>
      </c>
      <c r="J3757">
        <v>809</v>
      </c>
      <c r="K3757">
        <v>351</v>
      </c>
      <c r="L3757">
        <v>34</v>
      </c>
      <c r="M3757">
        <v>2</v>
      </c>
      <c r="N3757" s="2">
        <v>386.995413116836</v>
      </c>
      <c r="O3757" s="2">
        <v>762.53637890178982</v>
      </c>
      <c r="P3757" s="2">
        <v>471.53</v>
      </c>
      <c r="Q3757" s="4">
        <v>1621.0617920186257</v>
      </c>
      <c r="R3757" s="5">
        <v>4.4999999999999998E-2</v>
      </c>
      <c r="S3757" s="6">
        <v>1694.0095726594639</v>
      </c>
      <c r="T3757" s="4">
        <v>0</v>
      </c>
      <c r="U3757" s="7">
        <v>1694.0095726594639</v>
      </c>
      <c r="V3757" s="8">
        <v>0.62030131214578199</v>
      </c>
      <c r="W3757" s="7">
        <v>1385.1328300215312</v>
      </c>
      <c r="X3757" s="7">
        <v>1445.302057299672</v>
      </c>
      <c r="Y3757" s="7">
        <v>1600.3773853361174</v>
      </c>
      <c r="Z3757" s="7">
        <v>1994.2687185486889</v>
      </c>
      <c r="AA3757" s="7">
        <v>2151.8252518337176</v>
      </c>
      <c r="AB3757" s="7">
        <v>2474.3819341495241</v>
      </c>
      <c r="AC3757" s="7">
        <v>3004.0409288824385</v>
      </c>
      <c r="AD3757" s="7">
        <v>3277.1355587808416</v>
      </c>
      <c r="AE3757" s="4">
        <v>2233</v>
      </c>
      <c r="AF3757" s="4">
        <v>2330</v>
      </c>
      <c r="AG3757" s="4">
        <v>2580</v>
      </c>
      <c r="AH3757" s="4">
        <v>3215</v>
      </c>
      <c r="AI3757" s="4">
        <v>3469</v>
      </c>
      <c r="AJ3757" s="4">
        <v>3989</v>
      </c>
      <c r="AK3757" s="4">
        <v>2971.5826684328313</v>
      </c>
      <c r="AL3757" s="8">
        <v>1.088114647123716</v>
      </c>
      <c r="AM3757" s="4">
        <v>2545.0381025859165</v>
      </c>
      <c r="AN3757" s="8">
        <v>0.93192535625205086</v>
      </c>
      <c r="AO3757" s="4">
        <v>2119.5238376226903</v>
      </c>
      <c r="AP3757" s="8">
        <v>0.77611333419891648</v>
      </c>
    </row>
    <row r="3758" spans="1:42" x14ac:dyDescent="0.25">
      <c r="A3758" s="2" t="s">
        <v>10788</v>
      </c>
      <c r="B3758" t="s">
        <v>10636</v>
      </c>
      <c r="C3758" t="s">
        <v>14</v>
      </c>
      <c r="D3758" t="s">
        <v>10635</v>
      </c>
      <c r="E3758" s="3" t="s">
        <v>10565</v>
      </c>
      <c r="F3758" t="s">
        <v>10789</v>
      </c>
      <c r="G3758">
        <v>209</v>
      </c>
      <c r="H3758">
        <v>2</v>
      </c>
      <c r="I3758">
        <v>58</v>
      </c>
      <c r="J3758">
        <v>94</v>
      </c>
      <c r="K3758">
        <v>55</v>
      </c>
      <c r="L3758">
        <v>0</v>
      </c>
      <c r="M3758">
        <v>0</v>
      </c>
      <c r="N3758" s="2">
        <v>161.9724918261563</v>
      </c>
      <c r="O3758" s="2">
        <v>570.85804413556627</v>
      </c>
      <c r="P3758" s="2">
        <v>580.99</v>
      </c>
      <c r="Q3758" s="4">
        <v>1313.8205359617227</v>
      </c>
      <c r="R3758" s="5">
        <v>4.4999999999999998E-2</v>
      </c>
      <c r="S3758" s="6">
        <v>1372.94246008</v>
      </c>
      <c r="T3758" s="4">
        <v>0</v>
      </c>
      <c r="U3758" s="7">
        <v>1372.94246008</v>
      </c>
      <c r="V3758" s="8">
        <v>0.51336337918121633</v>
      </c>
      <c r="W3758" s="7">
        <v>1146.3404257116558</v>
      </c>
      <c r="X3758" s="7">
        <v>1196.1366734922337</v>
      </c>
      <c r="Y3758" s="7">
        <v>1324.4775182875378</v>
      </c>
      <c r="Z3758" s="7">
        <v>1650.46326406761</v>
      </c>
      <c r="AA3758" s="7">
        <v>1780.8575623796389</v>
      </c>
      <c r="AB3758" s="7">
        <v>2047.8065195538716</v>
      </c>
      <c r="AC3758" s="7">
        <v>2941.8473684210526</v>
      </c>
      <c r="AD3758" s="7">
        <v>3209.2880382775115</v>
      </c>
      <c r="AE3758" s="4">
        <v>2233</v>
      </c>
      <c r="AF3758" s="4">
        <v>2330</v>
      </c>
      <c r="AG3758" s="4">
        <v>2580</v>
      </c>
      <c r="AH3758" s="4">
        <v>3215</v>
      </c>
      <c r="AI3758" s="4">
        <v>3469</v>
      </c>
      <c r="AJ3758" s="4">
        <v>3989</v>
      </c>
      <c r="AK3758" s="4">
        <v>2825.515303903007</v>
      </c>
      <c r="AL3758" s="8">
        <v>1.0565017300545638</v>
      </c>
      <c r="AM3758" s="4">
        <v>2338.7488721963609</v>
      </c>
      <c r="AN3758" s="8">
        <v>0.87449260183636757</v>
      </c>
      <c r="AO3758" s="4">
        <v>1851.9824404897149</v>
      </c>
      <c r="AP3758" s="8">
        <v>0.6924834736181712</v>
      </c>
    </row>
    <row r="3759" spans="1:42" x14ac:dyDescent="0.25">
      <c r="A3759" s="2" t="s">
        <v>10790</v>
      </c>
      <c r="B3759" t="s">
        <v>10636</v>
      </c>
      <c r="C3759" t="s">
        <v>14</v>
      </c>
      <c r="D3759" t="s">
        <v>10635</v>
      </c>
      <c r="E3759" s="3" t="s">
        <v>10565</v>
      </c>
      <c r="F3759" t="s">
        <v>10791</v>
      </c>
      <c r="G3759">
        <v>916</v>
      </c>
      <c r="H3759">
        <v>112</v>
      </c>
      <c r="I3759">
        <v>484</v>
      </c>
      <c r="J3759">
        <v>199</v>
      </c>
      <c r="K3759">
        <v>101</v>
      </c>
      <c r="L3759">
        <v>15</v>
      </c>
      <c r="M3759">
        <v>5</v>
      </c>
      <c r="N3759" s="2">
        <v>348.04449499636098</v>
      </c>
      <c r="O3759" s="2">
        <v>622.52219784498686</v>
      </c>
      <c r="P3759" s="2">
        <v>443.81</v>
      </c>
      <c r="Q3759" s="4">
        <v>1414.3766928413479</v>
      </c>
      <c r="R3759" s="5">
        <v>4.4999999999999998E-2</v>
      </c>
      <c r="S3759" s="6">
        <v>1478.0236440192084</v>
      </c>
      <c r="T3759" s="4">
        <v>18.632984901277585</v>
      </c>
      <c r="U3759" s="7">
        <v>1496.6566289204859</v>
      </c>
      <c r="V3759" s="8">
        <v>0.59920402848301157</v>
      </c>
      <c r="W3759" s="7">
        <v>1321.3645630654601</v>
      </c>
      <c r="X3759" s="7">
        <v>1378.7637402339999</v>
      </c>
      <c r="Y3759" s="7">
        <v>1526.6997638642574</v>
      </c>
      <c r="Z3759" s="7">
        <v>1902.4572638851114</v>
      </c>
      <c r="AA3759" s="7">
        <v>2052.7602638934532</v>
      </c>
      <c r="AB3759" s="7">
        <v>2360.4671930443888</v>
      </c>
      <c r="AC3759" s="7">
        <v>2747.5153930131005</v>
      </c>
      <c r="AD3759" s="7">
        <v>2997.2895196506547</v>
      </c>
      <c r="AE3759" s="4">
        <v>2233</v>
      </c>
      <c r="AF3759" s="4">
        <v>2330</v>
      </c>
      <c r="AG3759" s="4">
        <v>2580</v>
      </c>
      <c r="AH3759" s="4">
        <v>3215</v>
      </c>
      <c r="AI3759" s="4">
        <v>3469</v>
      </c>
      <c r="AJ3759" s="4">
        <v>3989</v>
      </c>
      <c r="AK3759" s="4">
        <v>2692.0189107514193</v>
      </c>
      <c r="AL3759" s="8">
        <v>1.085241266636918</v>
      </c>
      <c r="AM3759" s="4">
        <v>2286.8627234318096</v>
      </c>
      <c r="AN3759" s="8">
        <v>0.92303223691322334</v>
      </c>
      <c r="AO3759" s="4">
        <v>1881.7065361122006</v>
      </c>
      <c r="AP3759" s="8">
        <v>0.76082320718952889</v>
      </c>
    </row>
    <row r="3760" spans="1:42" x14ac:dyDescent="0.25">
      <c r="A3760" s="2" t="s">
        <v>10792</v>
      </c>
      <c r="B3760" t="s">
        <v>10636</v>
      </c>
      <c r="C3760" t="s">
        <v>14</v>
      </c>
      <c r="D3760" t="s">
        <v>10635</v>
      </c>
      <c r="E3760" s="3" t="s">
        <v>10565</v>
      </c>
      <c r="F3760" t="s">
        <v>10793</v>
      </c>
      <c r="G3760">
        <v>463</v>
      </c>
      <c r="H3760">
        <v>0</v>
      </c>
      <c r="I3760">
        <v>155</v>
      </c>
      <c r="J3760">
        <v>114</v>
      </c>
      <c r="K3760">
        <v>154</v>
      </c>
      <c r="L3760">
        <v>37</v>
      </c>
      <c r="M3760">
        <v>3</v>
      </c>
      <c r="N3760" s="2">
        <v>386.99532937365007</v>
      </c>
      <c r="O3760" s="2">
        <v>882.28353466522663</v>
      </c>
      <c r="P3760" s="2">
        <v>546.54</v>
      </c>
      <c r="Q3760" s="4">
        <v>1815.8188640388767</v>
      </c>
      <c r="R3760" s="5">
        <v>4.4999999999999998E-2</v>
      </c>
      <c r="S3760" s="6">
        <v>1897.530712920626</v>
      </c>
      <c r="T3760" s="4">
        <v>0</v>
      </c>
      <c r="U3760" s="7">
        <v>1897.530712920626</v>
      </c>
      <c r="V3760" s="8">
        <v>0.68068235847389003</v>
      </c>
      <c r="W3760" s="7">
        <v>1519.9637064721965</v>
      </c>
      <c r="X3760" s="7">
        <v>1585.9898952441638</v>
      </c>
      <c r="Y3760" s="7">
        <v>1756.1604848626362</v>
      </c>
      <c r="Z3760" s="7">
        <v>2188.3937824935565</v>
      </c>
      <c r="AA3760" s="7">
        <v>2361.2871015459241</v>
      </c>
      <c r="AB3760" s="7">
        <v>2715.2419279523474</v>
      </c>
      <c r="AC3760" s="7">
        <v>3066.4578833693304</v>
      </c>
      <c r="AD3760" s="7">
        <v>3345.226781857451</v>
      </c>
      <c r="AE3760" s="4">
        <v>2233</v>
      </c>
      <c r="AF3760" s="4">
        <v>2330</v>
      </c>
      <c r="AG3760" s="4">
        <v>2580</v>
      </c>
      <c r="AH3760" s="4">
        <v>3215</v>
      </c>
      <c r="AI3760" s="4">
        <v>3469</v>
      </c>
      <c r="AJ3760" s="4">
        <v>3989</v>
      </c>
      <c r="AK3760" s="4">
        <v>3046.3829155408298</v>
      </c>
      <c r="AL3760" s="8">
        <v>1.0927987060474194</v>
      </c>
      <c r="AM3760" s="4">
        <v>2662.5116266845594</v>
      </c>
      <c r="AN3760" s="8">
        <v>0.95509636875722559</v>
      </c>
      <c r="AO3760" s="4">
        <v>2278.6403378282898</v>
      </c>
      <c r="AP3760" s="8">
        <v>0.81739403146703205</v>
      </c>
    </row>
    <row r="3761" spans="1:42" x14ac:dyDescent="0.25">
      <c r="A3761" s="2" t="s">
        <v>10794</v>
      </c>
      <c r="B3761" t="s">
        <v>10636</v>
      </c>
      <c r="C3761" t="s">
        <v>14</v>
      </c>
      <c r="D3761" t="s">
        <v>10635</v>
      </c>
      <c r="E3761" s="3" t="s">
        <v>10565</v>
      </c>
      <c r="F3761" t="s">
        <v>10795</v>
      </c>
      <c r="G3761">
        <v>1570</v>
      </c>
      <c r="H3761">
        <v>56</v>
      </c>
      <c r="I3761">
        <v>249</v>
      </c>
      <c r="J3761">
        <v>947</v>
      </c>
      <c r="K3761">
        <v>316</v>
      </c>
      <c r="L3761">
        <v>2</v>
      </c>
      <c r="M3761">
        <v>0</v>
      </c>
      <c r="N3761" s="2">
        <v>399.18424495753715</v>
      </c>
      <c r="O3761" s="2">
        <v>871.57512024097639</v>
      </c>
      <c r="P3761" s="2">
        <v>554.73</v>
      </c>
      <c r="Q3761" s="4">
        <v>1825.4893651985135</v>
      </c>
      <c r="R3761" s="5">
        <v>4.4999999999999998E-2</v>
      </c>
      <c r="S3761" s="6">
        <v>1907.6363866324464</v>
      </c>
      <c r="T3761" s="4">
        <v>0</v>
      </c>
      <c r="U3761" s="7">
        <v>1907.6363866324464</v>
      </c>
      <c r="V3761" s="8">
        <v>0.71798933656416297</v>
      </c>
      <c r="W3761" s="7">
        <v>1603.2701885477757</v>
      </c>
      <c r="X3761" s="7">
        <v>1672.9151541944996</v>
      </c>
      <c r="Y3761" s="7">
        <v>1852.4124883355403</v>
      </c>
      <c r="Z3761" s="7">
        <v>2308.3357170537838</v>
      </c>
      <c r="AA3761" s="7">
        <v>2490.705008541081</v>
      </c>
      <c r="AB3761" s="7">
        <v>2864.0594635544458</v>
      </c>
      <c r="AC3761" s="7">
        <v>2922.6061146496818</v>
      </c>
      <c r="AD3761" s="7">
        <v>3188.2975796178343</v>
      </c>
      <c r="AE3761" s="4">
        <v>2233</v>
      </c>
      <c r="AF3761" s="4">
        <v>2330</v>
      </c>
      <c r="AG3761" s="4">
        <v>2580</v>
      </c>
      <c r="AH3761" s="4">
        <v>3215</v>
      </c>
      <c r="AI3761" s="4">
        <v>3469</v>
      </c>
      <c r="AJ3761" s="4">
        <v>3989</v>
      </c>
      <c r="AK3761" s="4">
        <v>2922.9703428602061</v>
      </c>
      <c r="AL3761" s="8">
        <v>1.1001370869066374</v>
      </c>
      <c r="AM3761" s="4">
        <v>2584.5256907842859</v>
      </c>
      <c r="AN3761" s="8">
        <v>0.97275450345914583</v>
      </c>
      <c r="AO3761" s="4">
        <v>2246.0810387083661</v>
      </c>
      <c r="AP3761" s="8">
        <v>0.8453719200116544</v>
      </c>
    </row>
    <row r="3762" spans="1:42" x14ac:dyDescent="0.25">
      <c r="A3762" s="2" t="s">
        <v>10796</v>
      </c>
      <c r="B3762" t="s">
        <v>10636</v>
      </c>
      <c r="C3762" t="s">
        <v>14</v>
      </c>
      <c r="D3762" t="s">
        <v>10635</v>
      </c>
      <c r="E3762" s="3" t="s">
        <v>10565</v>
      </c>
      <c r="F3762" t="s">
        <v>10797</v>
      </c>
      <c r="G3762">
        <v>418</v>
      </c>
      <c r="H3762">
        <v>2</v>
      </c>
      <c r="I3762">
        <v>106</v>
      </c>
      <c r="J3762">
        <v>310</v>
      </c>
      <c r="K3762">
        <v>0</v>
      </c>
      <c r="L3762">
        <v>0</v>
      </c>
      <c r="M3762">
        <v>0</v>
      </c>
      <c r="N3762" s="2">
        <v>390.04267254784691</v>
      </c>
      <c r="O3762" s="2">
        <v>726.13400183613112</v>
      </c>
      <c r="P3762" s="2">
        <v>588.89</v>
      </c>
      <c r="Q3762" s="4">
        <v>1705.0666743839779</v>
      </c>
      <c r="R3762" s="5">
        <v>4.4999999999999998E-2</v>
      </c>
      <c r="S3762" s="6">
        <v>1781.7946747312567</v>
      </c>
      <c r="T3762" s="4">
        <v>0</v>
      </c>
      <c r="U3762" s="7">
        <v>1781.7946747312567</v>
      </c>
      <c r="V3762" s="8">
        <v>0.70848324182699896</v>
      </c>
      <c r="W3762" s="7">
        <v>1582.0430789996885</v>
      </c>
      <c r="X3762" s="7">
        <v>1650.7659534569075</v>
      </c>
      <c r="Y3762" s="7">
        <v>1827.8867639136572</v>
      </c>
      <c r="Z3762" s="7">
        <v>2277.7736224738014</v>
      </c>
      <c r="AA3762" s="7">
        <v>2457.728365897859</v>
      </c>
      <c r="AB3762" s="7">
        <v>2826.139651647899</v>
      </c>
      <c r="AC3762" s="7">
        <v>2766.4368421052632</v>
      </c>
      <c r="AD3762" s="7">
        <v>3017.9311004784686</v>
      </c>
      <c r="AE3762" s="4">
        <v>2233</v>
      </c>
      <c r="AF3762" s="4">
        <v>2330</v>
      </c>
      <c r="AG3762" s="4">
        <v>2580</v>
      </c>
      <c r="AH3762" s="4">
        <v>3215</v>
      </c>
      <c r="AI3762" s="4">
        <v>3469</v>
      </c>
      <c r="AJ3762" s="4">
        <v>3989</v>
      </c>
      <c r="AK3762" s="4">
        <v>2766.9771070582988</v>
      </c>
      <c r="AL3762" s="8">
        <v>1.1002148219830268</v>
      </c>
      <c r="AM3762" s="4">
        <v>2436.836185587003</v>
      </c>
      <c r="AN3762" s="8">
        <v>0.96894306905840055</v>
      </c>
      <c r="AO3762" s="4">
        <v>2109.3154301591298</v>
      </c>
      <c r="AP3762" s="8">
        <v>0.83871315544269975</v>
      </c>
    </row>
    <row r="3763" spans="1:42" x14ac:dyDescent="0.25">
      <c r="A3763" s="2" t="s">
        <v>10798</v>
      </c>
      <c r="B3763" t="s">
        <v>10636</v>
      </c>
      <c r="C3763" t="s">
        <v>14</v>
      </c>
      <c r="D3763" t="s">
        <v>10635</v>
      </c>
      <c r="E3763" s="3" t="s">
        <v>10565</v>
      </c>
      <c r="F3763" t="s">
        <v>10799</v>
      </c>
      <c r="G3763">
        <v>1510</v>
      </c>
      <c r="H3763">
        <v>176</v>
      </c>
      <c r="I3763">
        <v>489</v>
      </c>
      <c r="J3763">
        <v>495</v>
      </c>
      <c r="K3763">
        <v>263</v>
      </c>
      <c r="L3763">
        <v>74</v>
      </c>
      <c r="M3763">
        <v>13</v>
      </c>
      <c r="N3763" s="2">
        <v>383.93621202538628</v>
      </c>
      <c r="O3763" s="2">
        <v>770.78153531939859</v>
      </c>
      <c r="P3763" s="2">
        <v>532.6</v>
      </c>
      <c r="Q3763" s="4">
        <v>1687.3177473447849</v>
      </c>
      <c r="R3763" s="5">
        <v>4.4999999999999998E-2</v>
      </c>
      <c r="S3763" s="6">
        <v>1763.2470459753001</v>
      </c>
      <c r="T3763" s="4">
        <v>7.1811023622047241</v>
      </c>
      <c r="U3763" s="7">
        <v>1770.4281483375048</v>
      </c>
      <c r="V3763" s="8">
        <v>0.67447672486219101</v>
      </c>
      <c r="W3763" s="7">
        <v>1499.9975494491343</v>
      </c>
      <c r="X3763" s="7">
        <v>1565.1564219509553</v>
      </c>
      <c r="Y3763" s="7">
        <v>1733.09166035771</v>
      </c>
      <c r="Z3763" s="7">
        <v>2159.6471659108674</v>
      </c>
      <c r="AA3763" s="7">
        <v>2330.2693681321302</v>
      </c>
      <c r="AB3763" s="7">
        <v>2679.5746640181806</v>
      </c>
      <c r="AC3763" s="7">
        <v>2887.3805298013249</v>
      </c>
      <c r="AD3763" s="7">
        <v>3149.869668874172</v>
      </c>
      <c r="AE3763" s="4">
        <v>2233</v>
      </c>
      <c r="AF3763" s="4">
        <v>2330</v>
      </c>
      <c r="AG3763" s="4">
        <v>2580</v>
      </c>
      <c r="AH3763" s="4">
        <v>3215</v>
      </c>
      <c r="AI3763" s="4">
        <v>3469</v>
      </c>
      <c r="AJ3763" s="4">
        <v>3989</v>
      </c>
      <c r="AK3763" s="4">
        <v>2866.4744978983763</v>
      </c>
      <c r="AL3763" s="8">
        <v>1.0947712390732729</v>
      </c>
      <c r="AM3763" s="4">
        <v>2498.7320139240178</v>
      </c>
      <c r="AN3763" s="8">
        <v>0.95467306766957905</v>
      </c>
      <c r="AO3763" s="4">
        <v>2130.9895299496588</v>
      </c>
      <c r="AP3763" s="8">
        <v>0.81457489626588508</v>
      </c>
    </row>
    <row r="3764" spans="1:42" x14ac:dyDescent="0.25">
      <c r="A3764" s="2" t="s">
        <v>10800</v>
      </c>
      <c r="B3764" t="s">
        <v>10636</v>
      </c>
      <c r="C3764" t="s">
        <v>14</v>
      </c>
      <c r="D3764" t="s">
        <v>10635</v>
      </c>
      <c r="E3764" s="3" t="s">
        <v>10565</v>
      </c>
      <c r="F3764" t="s">
        <v>10801</v>
      </c>
      <c r="G3764">
        <v>1887</v>
      </c>
      <c r="H3764">
        <v>0</v>
      </c>
      <c r="I3764">
        <v>475</v>
      </c>
      <c r="J3764">
        <v>635</v>
      </c>
      <c r="K3764">
        <v>574</v>
      </c>
      <c r="L3764">
        <v>187</v>
      </c>
      <c r="M3764">
        <v>16</v>
      </c>
      <c r="N3764" s="2">
        <v>386.99541374160481</v>
      </c>
      <c r="O3764" s="2">
        <v>933.41954856680786</v>
      </c>
      <c r="P3764" s="2">
        <v>531.37</v>
      </c>
      <c r="Q3764" s="4">
        <v>1851.7849623084126</v>
      </c>
      <c r="R3764" s="5">
        <v>4.4999999999999998E-2</v>
      </c>
      <c r="S3764" s="6">
        <v>1935.115285612291</v>
      </c>
      <c r="T3764" s="4">
        <v>0</v>
      </c>
      <c r="U3764" s="7">
        <v>1935.115285612291</v>
      </c>
      <c r="V3764" s="8">
        <v>0.68858598822708661</v>
      </c>
      <c r="W3764" s="7">
        <v>1537.6125117110842</v>
      </c>
      <c r="X3764" s="7">
        <v>1604.4053525691118</v>
      </c>
      <c r="Y3764" s="7">
        <v>1776.5518496258833</v>
      </c>
      <c r="Z3764" s="7">
        <v>2213.8039521500832</v>
      </c>
      <c r="AA3764" s="7">
        <v>2388.7047931597631</v>
      </c>
      <c r="AB3764" s="7">
        <v>2746.7695070378481</v>
      </c>
      <c r="AC3764" s="7">
        <v>3091.3013778484369</v>
      </c>
      <c r="AD3764" s="7">
        <v>3372.3287758346582</v>
      </c>
      <c r="AE3764" s="4">
        <v>2233</v>
      </c>
      <c r="AF3764" s="4">
        <v>2330</v>
      </c>
      <c r="AG3764" s="4">
        <v>2580</v>
      </c>
      <c r="AH3764" s="4">
        <v>3215</v>
      </c>
      <c r="AI3764" s="4">
        <v>3469</v>
      </c>
      <c r="AJ3764" s="4">
        <v>3989</v>
      </c>
      <c r="AK3764" s="4">
        <v>3074.2324466847217</v>
      </c>
      <c r="AL3764" s="8">
        <v>1.0939262394748601</v>
      </c>
      <c r="AM3764" s="4">
        <v>2694.5267263272449</v>
      </c>
      <c r="AN3764" s="8">
        <v>0.95881282239226895</v>
      </c>
      <c r="AO3764" s="4">
        <v>2314.8210059697676</v>
      </c>
      <c r="AP3764" s="8">
        <v>0.82369940530967767</v>
      </c>
    </row>
    <row r="3765" spans="1:42" x14ac:dyDescent="0.25">
      <c r="A3765" s="2" t="s">
        <v>10802</v>
      </c>
      <c r="B3765" t="s">
        <v>10636</v>
      </c>
      <c r="C3765" t="s">
        <v>14</v>
      </c>
      <c r="D3765" t="s">
        <v>10635</v>
      </c>
      <c r="E3765" s="3" t="s">
        <v>10565</v>
      </c>
      <c r="F3765" t="s">
        <v>10803</v>
      </c>
      <c r="G3765">
        <v>869</v>
      </c>
      <c r="H3765">
        <v>76</v>
      </c>
      <c r="I3765">
        <v>437</v>
      </c>
      <c r="J3765">
        <v>164</v>
      </c>
      <c r="K3765">
        <v>142</v>
      </c>
      <c r="L3765">
        <v>46</v>
      </c>
      <c r="M3765">
        <v>4</v>
      </c>
      <c r="N3765" s="2">
        <v>351.83823220176447</v>
      </c>
      <c r="O3765" s="2">
        <v>698.96863029723499</v>
      </c>
      <c r="P3765" s="2">
        <v>445.43</v>
      </c>
      <c r="Q3765" s="4">
        <v>1496.2368624989995</v>
      </c>
      <c r="R3765" s="5">
        <v>4.4999999999999998E-2</v>
      </c>
      <c r="S3765" s="6">
        <v>1563.5675213114544</v>
      </c>
      <c r="T3765" s="4">
        <v>0</v>
      </c>
      <c r="U3765" s="7">
        <v>1563.5675213114544</v>
      </c>
      <c r="V3765" s="8">
        <v>0.60574267197405274</v>
      </c>
      <c r="W3765" s="7">
        <v>1352.62338651806</v>
      </c>
      <c r="X3765" s="7">
        <v>1411.3804256995431</v>
      </c>
      <c r="Y3765" s="7">
        <v>1562.8160936930562</v>
      </c>
      <c r="Z3765" s="7">
        <v>1947.4626903965798</v>
      </c>
      <c r="AA3765" s="7">
        <v>2101.321329077989</v>
      </c>
      <c r="AB3765" s="7">
        <v>2416.3075185044968</v>
      </c>
      <c r="AC3765" s="7">
        <v>2839.3645569620257</v>
      </c>
      <c r="AD3765" s="7">
        <v>3097.4886075949366</v>
      </c>
      <c r="AE3765" s="4">
        <v>2233</v>
      </c>
      <c r="AF3765" s="4">
        <v>2330</v>
      </c>
      <c r="AG3765" s="4">
        <v>2580</v>
      </c>
      <c r="AH3765" s="4">
        <v>3215</v>
      </c>
      <c r="AI3765" s="4">
        <v>3469</v>
      </c>
      <c r="AJ3765" s="4">
        <v>3989</v>
      </c>
      <c r="AK3765" s="4">
        <v>2801.4063199514067</v>
      </c>
      <c r="AL3765" s="8">
        <v>1.0852945756439407</v>
      </c>
      <c r="AM3765" s="4">
        <v>2388.2657490498368</v>
      </c>
      <c r="AN3765" s="8">
        <v>0.9252395285111521</v>
      </c>
      <c r="AO3765" s="4">
        <v>1975.125178148267</v>
      </c>
      <c r="AP3765" s="8">
        <v>0.76518448137836326</v>
      </c>
    </row>
    <row r="3766" spans="1:42" x14ac:dyDescent="0.25">
      <c r="A3766" s="2" t="s">
        <v>10804</v>
      </c>
      <c r="B3766" t="s">
        <v>10636</v>
      </c>
      <c r="C3766" t="s">
        <v>14</v>
      </c>
      <c r="D3766" t="s">
        <v>10635</v>
      </c>
      <c r="E3766" s="3" t="s">
        <v>10565</v>
      </c>
      <c r="F3766" t="s">
        <v>10805</v>
      </c>
      <c r="G3766">
        <v>982</v>
      </c>
      <c r="H3766">
        <v>134</v>
      </c>
      <c r="I3766">
        <v>377</v>
      </c>
      <c r="J3766">
        <v>319</v>
      </c>
      <c r="K3766">
        <v>124</v>
      </c>
      <c r="L3766">
        <v>24</v>
      </c>
      <c r="M3766">
        <v>4</v>
      </c>
      <c r="N3766" s="2">
        <v>371.36906838085542</v>
      </c>
      <c r="O3766" s="2">
        <v>671.87346169144598</v>
      </c>
      <c r="P3766" s="2">
        <v>533.22</v>
      </c>
      <c r="Q3766" s="4">
        <v>1576.4625300723014</v>
      </c>
      <c r="R3766" s="5">
        <v>4.4999999999999998E-2</v>
      </c>
      <c r="S3766" s="6">
        <v>1647.403343925555</v>
      </c>
      <c r="T3766" s="4">
        <v>5.3497206703910614</v>
      </c>
      <c r="U3766" s="7">
        <v>1652.7530645959459</v>
      </c>
      <c r="V3766" s="8">
        <v>0.64958491870929358</v>
      </c>
      <c r="W3766" s="7">
        <v>1445.8279916382712</v>
      </c>
      <c r="X3766" s="7">
        <v>1508.633775421931</v>
      </c>
      <c r="Y3766" s="7">
        <v>1670.5043521839407</v>
      </c>
      <c r="Z3766" s="7">
        <v>2081.6556171594452</v>
      </c>
      <c r="AA3766" s="7">
        <v>2246.1161231496471</v>
      </c>
      <c r="AB3766" s="7">
        <v>2582.8069228146278</v>
      </c>
      <c r="AC3766" s="7">
        <v>2798.7539714867617</v>
      </c>
      <c r="AD3766" s="7">
        <v>3053.1861507128306</v>
      </c>
      <c r="AE3766" s="4">
        <v>2233</v>
      </c>
      <c r="AF3766" s="4">
        <v>2330</v>
      </c>
      <c r="AG3766" s="4">
        <v>2580</v>
      </c>
      <c r="AH3766" s="4">
        <v>3215</v>
      </c>
      <c r="AI3766" s="4">
        <v>3469</v>
      </c>
      <c r="AJ3766" s="4">
        <v>3989</v>
      </c>
      <c r="AK3766" s="4">
        <v>2772.5482840966101</v>
      </c>
      <c r="AL3766" s="8">
        <v>1.0918029367263213</v>
      </c>
      <c r="AM3766" s="4">
        <v>2397.9247139830309</v>
      </c>
      <c r="AN3766" s="8">
        <v>0.94456386843979101</v>
      </c>
      <c r="AO3766" s="4">
        <v>2022.0269140391338</v>
      </c>
      <c r="AP3766" s="8">
        <v>0.79682398699582369</v>
      </c>
    </row>
    <row r="3767" spans="1:42" x14ac:dyDescent="0.25">
      <c r="A3767" s="2" t="s">
        <v>10806</v>
      </c>
      <c r="B3767" t="s">
        <v>10636</v>
      </c>
      <c r="C3767" t="s">
        <v>14</v>
      </c>
      <c r="D3767" t="s">
        <v>10635</v>
      </c>
      <c r="E3767" s="3" t="s">
        <v>10565</v>
      </c>
      <c r="F3767" t="s">
        <v>10807</v>
      </c>
      <c r="G3767">
        <v>1046</v>
      </c>
      <c r="H3767">
        <v>1</v>
      </c>
      <c r="I3767">
        <v>194</v>
      </c>
      <c r="J3767">
        <v>297</v>
      </c>
      <c r="K3767">
        <v>413</v>
      </c>
      <c r="L3767">
        <v>126</v>
      </c>
      <c r="M3767">
        <v>15</v>
      </c>
      <c r="N3767" s="2">
        <v>391.07999667782025</v>
      </c>
      <c r="O3767" s="2">
        <v>813.28751372567785</v>
      </c>
      <c r="P3767" s="2">
        <v>585.66</v>
      </c>
      <c r="Q3767" s="4">
        <v>1790.0275104034981</v>
      </c>
      <c r="R3767" s="5">
        <v>4.4999999999999998E-2</v>
      </c>
      <c r="S3767" s="6">
        <v>1870.5787483716554</v>
      </c>
      <c r="T3767" s="4">
        <v>0</v>
      </c>
      <c r="U3767" s="7">
        <v>1870.5787483716554</v>
      </c>
      <c r="V3767" s="8">
        <v>0.64251989936965548</v>
      </c>
      <c r="W3767" s="7">
        <v>1434.7469352924409</v>
      </c>
      <c r="X3767" s="7">
        <v>1497.0713655312975</v>
      </c>
      <c r="Y3767" s="7">
        <v>1657.7013403737112</v>
      </c>
      <c r="Z3767" s="7">
        <v>2065.7014764734427</v>
      </c>
      <c r="AA3767" s="7">
        <v>2228.9015309133347</v>
      </c>
      <c r="AB3767" s="7">
        <v>2563.0118785855557</v>
      </c>
      <c r="AC3767" s="7">
        <v>3202.4480879541115</v>
      </c>
      <c r="AD3767" s="7">
        <v>3493.5797323135757</v>
      </c>
      <c r="AE3767" s="4">
        <v>2233</v>
      </c>
      <c r="AF3767" s="4">
        <v>2330</v>
      </c>
      <c r="AG3767" s="4">
        <v>2580</v>
      </c>
      <c r="AH3767" s="4">
        <v>3215</v>
      </c>
      <c r="AI3767" s="4">
        <v>3469</v>
      </c>
      <c r="AJ3767" s="4">
        <v>3989</v>
      </c>
      <c r="AK3767" s="4">
        <v>3168.5026453162254</v>
      </c>
      <c r="AL3767" s="8">
        <v>1.0883401741804568</v>
      </c>
      <c r="AM3767" s="4">
        <v>2735.4015787481117</v>
      </c>
      <c r="AN3767" s="8">
        <v>0.93957549161872278</v>
      </c>
      <c r="AO3767" s="4">
        <v>2302.3005121799979</v>
      </c>
      <c r="AP3767" s="8">
        <v>0.79081080905698886</v>
      </c>
    </row>
    <row r="3768" spans="1:42" x14ac:dyDescent="0.25">
      <c r="A3768" s="2" t="s">
        <v>10808</v>
      </c>
      <c r="B3768" t="s">
        <v>10636</v>
      </c>
      <c r="C3768" t="s">
        <v>14</v>
      </c>
      <c r="D3768" t="s">
        <v>10635</v>
      </c>
      <c r="E3768" s="3" t="s">
        <v>10565</v>
      </c>
      <c r="F3768" t="s">
        <v>10809</v>
      </c>
      <c r="G3768">
        <v>220</v>
      </c>
      <c r="H3768">
        <v>20</v>
      </c>
      <c r="I3768">
        <v>76</v>
      </c>
      <c r="J3768">
        <v>76</v>
      </c>
      <c r="K3768">
        <v>40</v>
      </c>
      <c r="L3768">
        <v>6</v>
      </c>
      <c r="M3768">
        <v>2</v>
      </c>
      <c r="N3768" s="2">
        <v>386.99546356060608</v>
      </c>
      <c r="O3768" s="2">
        <v>783.71748571406727</v>
      </c>
      <c r="P3768" s="2">
        <v>497.37</v>
      </c>
      <c r="Q3768" s="4">
        <v>1668.0829492746734</v>
      </c>
      <c r="R3768" s="5">
        <v>4.4999999999999998E-2</v>
      </c>
      <c r="S3768" s="6">
        <v>1743.1466819920336</v>
      </c>
      <c r="T3768" s="4">
        <v>0</v>
      </c>
      <c r="U3768" s="7">
        <v>1743.1466819920336</v>
      </c>
      <c r="V3768" s="8">
        <v>0.66669726994264267</v>
      </c>
      <c r="W3768" s="7">
        <v>1488.735003781921</v>
      </c>
      <c r="X3768" s="7">
        <v>1553.4046389663574</v>
      </c>
      <c r="Y3768" s="7">
        <v>1720.078956452018</v>
      </c>
      <c r="Z3768" s="7">
        <v>2143.4317228655959</v>
      </c>
      <c r="AA3768" s="7">
        <v>2312.7728294310273</v>
      </c>
      <c r="AB3768" s="7">
        <v>2659.4554098012018</v>
      </c>
      <c r="AC3768" s="7">
        <v>2876.06</v>
      </c>
      <c r="AD3768" s="7">
        <v>3137.52</v>
      </c>
      <c r="AE3768" s="4">
        <v>2233</v>
      </c>
      <c r="AF3768" s="4">
        <v>2330</v>
      </c>
      <c r="AG3768" s="4">
        <v>2580</v>
      </c>
      <c r="AH3768" s="4">
        <v>3215</v>
      </c>
      <c r="AI3768" s="4">
        <v>3469</v>
      </c>
      <c r="AJ3768" s="4">
        <v>3989</v>
      </c>
      <c r="AK3768" s="4">
        <v>2861.5196164205395</v>
      </c>
      <c r="AL3768" s="8">
        <v>1.0944387732045207</v>
      </c>
      <c r="AM3768" s="4">
        <v>2488.7286382777038</v>
      </c>
      <c r="AN3768" s="8">
        <v>0.95185827211722784</v>
      </c>
      <c r="AO3768" s="4">
        <v>2115.937660134869</v>
      </c>
      <c r="AP3768" s="8">
        <v>0.80927777102993537</v>
      </c>
    </row>
    <row r="3769" spans="1:42" x14ac:dyDescent="0.25">
      <c r="A3769" s="2" t="s">
        <v>10810</v>
      </c>
      <c r="B3769" t="s">
        <v>10636</v>
      </c>
      <c r="C3769" t="s">
        <v>14</v>
      </c>
      <c r="D3769" t="s">
        <v>10635</v>
      </c>
      <c r="E3769" s="3" t="s">
        <v>10565</v>
      </c>
      <c r="F3769" t="s">
        <v>10811</v>
      </c>
      <c r="G3769">
        <v>687</v>
      </c>
      <c r="H3769">
        <v>3</v>
      </c>
      <c r="I3769">
        <v>143</v>
      </c>
      <c r="J3769">
        <v>358</v>
      </c>
      <c r="K3769">
        <v>163</v>
      </c>
      <c r="L3769">
        <v>19</v>
      </c>
      <c r="M3769">
        <v>1</v>
      </c>
      <c r="N3769" s="2">
        <v>355.24818611516031</v>
      </c>
      <c r="O3769" s="2">
        <v>682.21062381778415</v>
      </c>
      <c r="P3769" s="2">
        <v>528.89</v>
      </c>
      <c r="Q3769" s="4">
        <v>1566.3488099329443</v>
      </c>
      <c r="R3769" s="5">
        <v>4.4999999999999998E-2</v>
      </c>
      <c r="S3769" s="6">
        <v>1636.8345063799266</v>
      </c>
      <c r="T3769" s="4">
        <v>0</v>
      </c>
      <c r="U3769" s="7">
        <v>1636.8345063799266</v>
      </c>
      <c r="V3769" s="8">
        <v>0.60539491044451199</v>
      </c>
      <c r="W3769" s="7">
        <v>1351.8468350225951</v>
      </c>
      <c r="X3769" s="7">
        <v>1410.5701413357128</v>
      </c>
      <c r="Y3769" s="7">
        <v>1561.9188689468408</v>
      </c>
      <c r="Z3769" s="7">
        <v>1946.344637079106</v>
      </c>
      <c r="AA3769" s="7">
        <v>2100.1149443320119</v>
      </c>
      <c r="AB3769" s="7">
        <v>2414.920297763158</v>
      </c>
      <c r="AC3769" s="7">
        <v>2974.1213973799131</v>
      </c>
      <c r="AD3769" s="7">
        <v>3244.4960698689956</v>
      </c>
      <c r="AE3769" s="4">
        <v>2233</v>
      </c>
      <c r="AF3769" s="4">
        <v>2330</v>
      </c>
      <c r="AG3769" s="4">
        <v>2580</v>
      </c>
      <c r="AH3769" s="4">
        <v>3215</v>
      </c>
      <c r="AI3769" s="4">
        <v>3469</v>
      </c>
      <c r="AJ3769" s="4">
        <v>3989</v>
      </c>
      <c r="AK3769" s="4">
        <v>2930.4146442515143</v>
      </c>
      <c r="AL3769" s="8">
        <v>1.0838347457895994</v>
      </c>
      <c r="AM3769" s="4">
        <v>2499.2212649609846</v>
      </c>
      <c r="AN3769" s="8">
        <v>0.9243548006745701</v>
      </c>
      <c r="AO3769" s="4">
        <v>2068.0278856704558</v>
      </c>
      <c r="AP3769" s="8">
        <v>0.76487485555954116</v>
      </c>
    </row>
    <row r="3770" spans="1:42" x14ac:dyDescent="0.25">
      <c r="A3770" s="2" t="s">
        <v>10812</v>
      </c>
      <c r="B3770" t="s">
        <v>10636</v>
      </c>
      <c r="C3770" t="s">
        <v>14</v>
      </c>
      <c r="D3770" t="s">
        <v>10635</v>
      </c>
      <c r="E3770" s="3" t="s">
        <v>10565</v>
      </c>
      <c r="F3770" t="s">
        <v>10813</v>
      </c>
      <c r="G3770">
        <v>1104</v>
      </c>
      <c r="H3770">
        <v>6</v>
      </c>
      <c r="I3770">
        <v>362</v>
      </c>
      <c r="J3770">
        <v>347</v>
      </c>
      <c r="K3770">
        <v>311</v>
      </c>
      <c r="L3770">
        <v>70</v>
      </c>
      <c r="M3770">
        <v>8</v>
      </c>
      <c r="N3770" s="2">
        <v>388.2003411609299</v>
      </c>
      <c r="O3770" s="2">
        <v>788.06713700634634</v>
      </c>
      <c r="P3770" s="2">
        <v>530.94000000000005</v>
      </c>
      <c r="Q3770" s="4">
        <v>1707.2074781672763</v>
      </c>
      <c r="R3770" s="5">
        <v>4.4999999999999998E-2</v>
      </c>
      <c r="S3770" s="6">
        <v>1784.0318146848037</v>
      </c>
      <c r="T3770" s="4">
        <v>0</v>
      </c>
      <c r="U3770" s="7">
        <v>1784.0318146848037</v>
      </c>
      <c r="V3770" s="8">
        <v>0.65072681641444907</v>
      </c>
      <c r="W3770" s="7">
        <v>1453.0729810534644</v>
      </c>
      <c r="X3770" s="7">
        <v>1516.193482245666</v>
      </c>
      <c r="Y3770" s="7">
        <v>1678.8751863492782</v>
      </c>
      <c r="Z3770" s="7">
        <v>2092.0867147724534</v>
      </c>
      <c r="AA3770" s="7">
        <v>2257.3713261417233</v>
      </c>
      <c r="AB3770" s="7">
        <v>2595.7492706772368</v>
      </c>
      <c r="AC3770" s="7">
        <v>3015.758605072464</v>
      </c>
      <c r="AD3770" s="7">
        <v>3289.9184782608695</v>
      </c>
      <c r="AE3770" s="4">
        <v>2233</v>
      </c>
      <c r="AF3770" s="4">
        <v>2330</v>
      </c>
      <c r="AG3770" s="4">
        <v>2580</v>
      </c>
      <c r="AH3770" s="4">
        <v>3215</v>
      </c>
      <c r="AI3770" s="4">
        <v>3469</v>
      </c>
      <c r="AJ3770" s="4">
        <v>3989</v>
      </c>
      <c r="AK3770" s="4">
        <v>2990.915092360025</v>
      </c>
      <c r="AL3770" s="8">
        <v>1.0909383118603333</v>
      </c>
      <c r="AM3770" s="4">
        <v>2588.620666468285</v>
      </c>
      <c r="AN3770" s="8">
        <v>0.94420114671170541</v>
      </c>
      <c r="AO3770" s="4">
        <v>2186.3262405765445</v>
      </c>
      <c r="AP3770" s="8">
        <v>0.7974639815630773</v>
      </c>
    </row>
    <row r="3771" spans="1:42" x14ac:dyDescent="0.25">
      <c r="A3771" s="2" t="s">
        <v>10814</v>
      </c>
      <c r="B3771" t="s">
        <v>10636</v>
      </c>
      <c r="C3771" t="s">
        <v>14</v>
      </c>
      <c r="D3771" t="s">
        <v>10635</v>
      </c>
      <c r="E3771" s="3" t="s">
        <v>10565</v>
      </c>
      <c r="F3771" t="s">
        <v>10815</v>
      </c>
      <c r="G3771">
        <v>538</v>
      </c>
      <c r="H3771">
        <v>5</v>
      </c>
      <c r="I3771">
        <v>177</v>
      </c>
      <c r="J3771">
        <v>174</v>
      </c>
      <c r="K3771">
        <v>116</v>
      </c>
      <c r="L3771">
        <v>61</v>
      </c>
      <c r="M3771">
        <v>5</v>
      </c>
      <c r="N3771" s="2">
        <v>386.99535350713842</v>
      </c>
      <c r="O3771" s="2">
        <v>756.01962869770296</v>
      </c>
      <c r="P3771" s="2">
        <v>546.39</v>
      </c>
      <c r="Q3771" s="4">
        <v>1689.4049822048414</v>
      </c>
      <c r="R3771" s="5">
        <v>4.4999999999999998E-2</v>
      </c>
      <c r="S3771" s="6">
        <v>1765.4282064040592</v>
      </c>
      <c r="T3771" s="4">
        <v>0</v>
      </c>
      <c r="U3771" s="7">
        <v>1765.4282064040592</v>
      </c>
      <c r="V3771" s="8">
        <v>0.64306530044934929</v>
      </c>
      <c r="W3771" s="7">
        <v>1435.9648159033968</v>
      </c>
      <c r="X3771" s="7">
        <v>1498.3421500469838</v>
      </c>
      <c r="Y3771" s="7">
        <v>1659.108475159321</v>
      </c>
      <c r="Z3771" s="7">
        <v>2067.4549409446577</v>
      </c>
      <c r="AA3771" s="7">
        <v>2230.7935272587924</v>
      </c>
      <c r="AB3771" s="7">
        <v>2565.1874834924542</v>
      </c>
      <c r="AC3771" s="7">
        <v>3019.8659851301118</v>
      </c>
      <c r="AD3771" s="7">
        <v>3294.399256505576</v>
      </c>
      <c r="AE3771" s="4">
        <v>2233</v>
      </c>
      <c r="AF3771" s="4">
        <v>2330</v>
      </c>
      <c r="AG3771" s="4">
        <v>2580</v>
      </c>
      <c r="AH3771" s="4">
        <v>3215</v>
      </c>
      <c r="AI3771" s="4">
        <v>3469</v>
      </c>
      <c r="AJ3771" s="4">
        <v>3989</v>
      </c>
      <c r="AK3771" s="4">
        <v>2992.6660043391271</v>
      </c>
      <c r="AL3771" s="8">
        <v>1.0900922825657133</v>
      </c>
      <c r="AM3771" s="4">
        <v>2581.8963281707779</v>
      </c>
      <c r="AN3771" s="8">
        <v>0.94046754888213702</v>
      </c>
      <c r="AO3771" s="4">
        <v>2173.6622672874187</v>
      </c>
      <c r="AP3771" s="8">
        <v>0.79176642466574321</v>
      </c>
    </row>
    <row r="3772" spans="1:42" x14ac:dyDescent="0.25">
      <c r="A3772" s="2" t="s">
        <v>10816</v>
      </c>
      <c r="B3772" t="s">
        <v>10636</v>
      </c>
      <c r="C3772" t="s">
        <v>14</v>
      </c>
      <c r="D3772" t="s">
        <v>10635</v>
      </c>
      <c r="E3772" s="3" t="s">
        <v>10565</v>
      </c>
      <c r="F3772" t="s">
        <v>10817</v>
      </c>
      <c r="G3772">
        <v>1323</v>
      </c>
      <c r="H3772">
        <v>145</v>
      </c>
      <c r="I3772">
        <v>680</v>
      </c>
      <c r="J3772">
        <v>316</v>
      </c>
      <c r="K3772">
        <v>159</v>
      </c>
      <c r="L3772">
        <v>23</v>
      </c>
      <c r="M3772">
        <v>0</v>
      </c>
      <c r="N3772" s="2">
        <v>390.48262435752076</v>
      </c>
      <c r="O3772" s="2">
        <v>568.0020512887038</v>
      </c>
      <c r="P3772" s="2">
        <v>538.47</v>
      </c>
      <c r="Q3772" s="4">
        <v>1496.9546756462246</v>
      </c>
      <c r="R3772" s="5">
        <v>4.4999999999999998E-2</v>
      </c>
      <c r="S3772" s="6">
        <v>1564.3176360503046</v>
      </c>
      <c r="T3772" s="4">
        <v>0</v>
      </c>
      <c r="U3772" s="7">
        <v>1564.3176360503046</v>
      </c>
      <c r="V3772" s="8">
        <v>0.62441742971568115</v>
      </c>
      <c r="W3772" s="7">
        <v>1394.3241205551162</v>
      </c>
      <c r="X3772" s="7">
        <v>1454.8926112375375</v>
      </c>
      <c r="Y3772" s="7">
        <v>1610.9969686664576</v>
      </c>
      <c r="Z3772" s="7">
        <v>2007.5020365359153</v>
      </c>
      <c r="AA3772" s="7">
        <v>2166.1040636836983</v>
      </c>
      <c r="AB3772" s="7">
        <v>2490.8011271358528</v>
      </c>
      <c r="AC3772" s="7">
        <v>2755.7677248677251</v>
      </c>
      <c r="AD3772" s="7">
        <v>3006.2920634920633</v>
      </c>
      <c r="AE3772" s="4">
        <v>2233</v>
      </c>
      <c r="AF3772" s="4">
        <v>2330</v>
      </c>
      <c r="AG3772" s="4">
        <v>2580</v>
      </c>
      <c r="AH3772" s="4">
        <v>3215</v>
      </c>
      <c r="AI3772" s="4">
        <v>3469</v>
      </c>
      <c r="AJ3772" s="4">
        <v>3989</v>
      </c>
      <c r="AK3772" s="4">
        <v>2735.5745202464518</v>
      </c>
      <c r="AL3772" s="8">
        <v>1.0919396236181456</v>
      </c>
      <c r="AM3772" s="4">
        <v>2344.8274756868968</v>
      </c>
      <c r="AN3772" s="8">
        <v>0.9359679337195923</v>
      </c>
      <c r="AO3772" s="4">
        <v>1954.0804311273421</v>
      </c>
      <c r="AP3772" s="8">
        <v>0.77999624382103916</v>
      </c>
    </row>
    <row r="3773" spans="1:42" x14ac:dyDescent="0.25">
      <c r="A3773" s="2" t="s">
        <v>10818</v>
      </c>
      <c r="B3773" t="s">
        <v>10636</v>
      </c>
      <c r="C3773" t="s">
        <v>14</v>
      </c>
      <c r="D3773" t="s">
        <v>10635</v>
      </c>
      <c r="E3773" s="3" t="s">
        <v>10565</v>
      </c>
      <c r="F3773" t="s">
        <v>10819</v>
      </c>
      <c r="G3773">
        <v>812</v>
      </c>
      <c r="H3773">
        <v>0</v>
      </c>
      <c r="I3773">
        <v>258</v>
      </c>
      <c r="J3773">
        <v>245</v>
      </c>
      <c r="K3773">
        <v>229</v>
      </c>
      <c r="L3773">
        <v>72</v>
      </c>
      <c r="M3773">
        <v>8</v>
      </c>
      <c r="N3773" s="2">
        <v>386.99539078407224</v>
      </c>
      <c r="O3773" s="2">
        <v>864.26418860139563</v>
      </c>
      <c r="P3773" s="2">
        <v>521.88</v>
      </c>
      <c r="Q3773" s="4">
        <v>1773.1395793854681</v>
      </c>
      <c r="R3773" s="5">
        <v>4.4999999999999998E-2</v>
      </c>
      <c r="S3773" s="6">
        <v>1852.9308604578141</v>
      </c>
      <c r="T3773" s="4">
        <v>0</v>
      </c>
      <c r="U3773" s="7">
        <v>1852.9308604578141</v>
      </c>
      <c r="V3773" s="8">
        <v>0.66835906843009263</v>
      </c>
      <c r="W3773" s="7">
        <v>1492.4457998043968</v>
      </c>
      <c r="X3773" s="7">
        <v>1557.2766294421158</v>
      </c>
      <c r="Y3773" s="7">
        <v>1724.3663965496389</v>
      </c>
      <c r="Z3773" s="7">
        <v>2148.7744050027477</v>
      </c>
      <c r="AA3773" s="7">
        <v>2318.537608383991</v>
      </c>
      <c r="AB3773" s="7">
        <v>2666.0843239676396</v>
      </c>
      <c r="AC3773" s="7">
        <v>3049.5942118226603</v>
      </c>
      <c r="AD3773" s="7">
        <v>3326.8300492610838</v>
      </c>
      <c r="AE3773" s="4">
        <v>2233</v>
      </c>
      <c r="AF3773" s="4">
        <v>2330</v>
      </c>
      <c r="AG3773" s="4">
        <v>2580</v>
      </c>
      <c r="AH3773" s="4">
        <v>3215</v>
      </c>
      <c r="AI3773" s="4">
        <v>3469</v>
      </c>
      <c r="AJ3773" s="4">
        <v>3989</v>
      </c>
      <c r="AK3773" s="4">
        <v>3027.3917259363516</v>
      </c>
      <c r="AL3773" s="8">
        <v>1.091991480577889</v>
      </c>
      <c r="AM3773" s="4">
        <v>2636.4410542770579</v>
      </c>
      <c r="AN3773" s="8">
        <v>0.95097411598622528</v>
      </c>
      <c r="AO3773" s="4">
        <v>2243.8815321171078</v>
      </c>
      <c r="AP3773" s="8">
        <v>0.80937643302175621</v>
      </c>
    </row>
    <row r="3774" spans="1:42" x14ac:dyDescent="0.25">
      <c r="A3774" s="2" t="s">
        <v>10820</v>
      </c>
      <c r="B3774" t="s">
        <v>10636</v>
      </c>
      <c r="C3774" t="s">
        <v>14</v>
      </c>
      <c r="D3774" t="s">
        <v>10635</v>
      </c>
      <c r="E3774" s="3" t="s">
        <v>10565</v>
      </c>
      <c r="F3774" t="s">
        <v>10821</v>
      </c>
      <c r="G3774">
        <v>1730</v>
      </c>
      <c r="H3774">
        <v>64</v>
      </c>
      <c r="I3774">
        <v>664</v>
      </c>
      <c r="J3774">
        <v>540</v>
      </c>
      <c r="K3774">
        <v>388</v>
      </c>
      <c r="L3774">
        <v>58</v>
      </c>
      <c r="M3774">
        <v>16</v>
      </c>
      <c r="N3774" s="2">
        <v>379.89899727842004</v>
      </c>
      <c r="O3774" s="2">
        <v>753.05455857803452</v>
      </c>
      <c r="P3774" s="2">
        <v>551.89</v>
      </c>
      <c r="Q3774" s="4">
        <v>1684.8435558564547</v>
      </c>
      <c r="R3774" s="5">
        <v>4.4999999999999998E-2</v>
      </c>
      <c r="S3774" s="6">
        <v>1760.6615158699951</v>
      </c>
      <c r="T3774" s="4">
        <v>0</v>
      </c>
      <c r="U3774" s="7">
        <v>1760.6615158699951</v>
      </c>
      <c r="V3774" s="8">
        <v>0.66278456028796873</v>
      </c>
      <c r="W3774" s="7">
        <v>1479.9979231230341</v>
      </c>
      <c r="X3774" s="7">
        <v>1544.2880254709671</v>
      </c>
      <c r="Y3774" s="7">
        <v>1709.9841655429593</v>
      </c>
      <c r="Z3774" s="7">
        <v>2130.8523613258194</v>
      </c>
      <c r="AA3774" s="7">
        <v>2299.1996396389632</v>
      </c>
      <c r="AB3774" s="7">
        <v>2643.8476109887074</v>
      </c>
      <c r="AC3774" s="7">
        <v>2922.1073988439307</v>
      </c>
      <c r="AD3774" s="7">
        <v>3187.7535260115606</v>
      </c>
      <c r="AE3774" s="4">
        <v>2233</v>
      </c>
      <c r="AF3774" s="4">
        <v>2330</v>
      </c>
      <c r="AG3774" s="4">
        <v>2580</v>
      </c>
      <c r="AH3774" s="4">
        <v>3215</v>
      </c>
      <c r="AI3774" s="4">
        <v>3469</v>
      </c>
      <c r="AJ3774" s="4">
        <v>3989</v>
      </c>
      <c r="AK3774" s="4">
        <v>2902.902929338662</v>
      </c>
      <c r="AL3774" s="8">
        <v>1.0927706570729903</v>
      </c>
      <c r="AM3774" s="4">
        <v>2522.1557915157732</v>
      </c>
      <c r="AN3774" s="8">
        <v>0.94944195814464982</v>
      </c>
      <c r="AO3774" s="4">
        <v>2141.4086536928839</v>
      </c>
      <c r="AP3774" s="8">
        <v>0.80611325921630916</v>
      </c>
    </row>
    <row r="3775" spans="1:42" x14ac:dyDescent="0.25">
      <c r="A3775" s="2" t="s">
        <v>10822</v>
      </c>
      <c r="B3775" t="s">
        <v>10636</v>
      </c>
      <c r="C3775" t="s">
        <v>14</v>
      </c>
      <c r="D3775" t="s">
        <v>10635</v>
      </c>
      <c r="E3775" s="3" t="s">
        <v>10565</v>
      </c>
      <c r="F3775" t="s">
        <v>10823</v>
      </c>
      <c r="G3775">
        <v>267</v>
      </c>
      <c r="H3775">
        <v>4</v>
      </c>
      <c r="I3775">
        <v>113</v>
      </c>
      <c r="J3775">
        <v>82</v>
      </c>
      <c r="K3775">
        <v>56</v>
      </c>
      <c r="L3775">
        <v>10</v>
      </c>
      <c r="M3775">
        <v>2</v>
      </c>
      <c r="N3775" s="2">
        <v>399.18415411985012</v>
      </c>
      <c r="O3775" s="2">
        <v>729.3401341348316</v>
      </c>
      <c r="P3775" s="2">
        <v>535.29</v>
      </c>
      <c r="Q3775" s="4">
        <v>1663.8142882546817</v>
      </c>
      <c r="R3775" s="5">
        <v>4.4999999999999998E-2</v>
      </c>
      <c r="S3775" s="6">
        <v>1738.6859312261422</v>
      </c>
      <c r="T3775" s="4">
        <v>0</v>
      </c>
      <c r="U3775" s="7">
        <v>1738.6859312261422</v>
      </c>
      <c r="V3775" s="8">
        <v>0.65709230652575401</v>
      </c>
      <c r="W3775" s="7">
        <v>1467.2871204720086</v>
      </c>
      <c r="X3775" s="7">
        <v>1531.0250742050068</v>
      </c>
      <c r="Y3775" s="7">
        <v>1695.2981508364453</v>
      </c>
      <c r="Z3775" s="7">
        <v>2112.5517654802989</v>
      </c>
      <c r="AA3775" s="7">
        <v>2279.4532113378405</v>
      </c>
      <c r="AB3775" s="7">
        <v>2621.1412107312326</v>
      </c>
      <c r="AC3775" s="7">
        <v>2910.6329588014983</v>
      </c>
      <c r="AD3775" s="7">
        <v>3175.2359550561796</v>
      </c>
      <c r="AE3775" s="4">
        <v>2233</v>
      </c>
      <c r="AF3775" s="4">
        <v>2330</v>
      </c>
      <c r="AG3775" s="4">
        <v>2580</v>
      </c>
      <c r="AH3775" s="4">
        <v>3215</v>
      </c>
      <c r="AI3775" s="4">
        <v>3469</v>
      </c>
      <c r="AJ3775" s="4">
        <v>3989</v>
      </c>
      <c r="AK3775" s="4">
        <v>2893.8554719509425</v>
      </c>
      <c r="AL3775" s="8">
        <v>1.0936593738211462</v>
      </c>
      <c r="AM3775" s="4">
        <v>2508.7989583760091</v>
      </c>
      <c r="AN3775" s="8">
        <v>0.94813701805601558</v>
      </c>
      <c r="AO3775" s="4">
        <v>2123.7424448010756</v>
      </c>
      <c r="AP3775" s="8">
        <v>0.80261466229088474</v>
      </c>
    </row>
    <row r="3776" spans="1:42" x14ac:dyDescent="0.25">
      <c r="A3776" s="2" t="s">
        <v>10824</v>
      </c>
      <c r="B3776" t="s">
        <v>10636</v>
      </c>
      <c r="C3776" t="s">
        <v>14</v>
      </c>
      <c r="D3776" t="s">
        <v>10635</v>
      </c>
      <c r="E3776" s="3" t="s">
        <v>10565</v>
      </c>
      <c r="F3776" t="s">
        <v>10825</v>
      </c>
      <c r="G3776">
        <v>361</v>
      </c>
      <c r="H3776">
        <v>1</v>
      </c>
      <c r="I3776">
        <v>121</v>
      </c>
      <c r="J3776">
        <v>127</v>
      </c>
      <c r="K3776">
        <v>96</v>
      </c>
      <c r="L3776">
        <v>13</v>
      </c>
      <c r="M3776">
        <v>3</v>
      </c>
      <c r="N3776" s="2">
        <v>399.18421980609418</v>
      </c>
      <c r="O3776" s="2">
        <v>643.00793569252062</v>
      </c>
      <c r="P3776" s="2">
        <v>715.92</v>
      </c>
      <c r="Q3776" s="4">
        <v>1758.1121554986148</v>
      </c>
      <c r="R3776" s="5">
        <v>4.4999999999999998E-2</v>
      </c>
      <c r="S3776" s="6">
        <v>1837.2272024960523</v>
      </c>
      <c r="T3776" s="4">
        <v>0</v>
      </c>
      <c r="U3776" s="7">
        <v>1837.2272024960523</v>
      </c>
      <c r="V3776" s="8">
        <v>0.6784866506000089</v>
      </c>
      <c r="W3776" s="7">
        <v>1515.0606907898195</v>
      </c>
      <c r="X3776" s="7">
        <v>1580.8738958980207</v>
      </c>
      <c r="Y3776" s="7">
        <v>1750.4955585480227</v>
      </c>
      <c r="Z3776" s="7">
        <v>2181.3345816790284</v>
      </c>
      <c r="AA3776" s="7">
        <v>2353.6701909314302</v>
      </c>
      <c r="AB3776" s="7">
        <v>2706.4832492434352</v>
      </c>
      <c r="AC3776" s="7">
        <v>2978.614127423823</v>
      </c>
      <c r="AD3776" s="7">
        <v>3249.3972299168972</v>
      </c>
      <c r="AE3776" s="4">
        <v>2233</v>
      </c>
      <c r="AF3776" s="4">
        <v>2330</v>
      </c>
      <c r="AG3776" s="4">
        <v>2580</v>
      </c>
      <c r="AH3776" s="4">
        <v>3215</v>
      </c>
      <c r="AI3776" s="4">
        <v>3469</v>
      </c>
      <c r="AJ3776" s="4">
        <v>3989</v>
      </c>
      <c r="AK3776" s="4">
        <v>2963.2089025806354</v>
      </c>
      <c r="AL3776" s="8">
        <v>1.0943108618295039</v>
      </c>
      <c r="AM3776" s="4">
        <v>2587.8816692191072</v>
      </c>
      <c r="AN3776" s="8">
        <v>0.95570279141967196</v>
      </c>
      <c r="AO3776" s="4">
        <v>2212.5544358575798</v>
      </c>
      <c r="AP3776" s="8">
        <v>0.81709472100984049</v>
      </c>
    </row>
    <row r="3777" spans="1:42" x14ac:dyDescent="0.25">
      <c r="A3777" s="2" t="s">
        <v>10826</v>
      </c>
      <c r="B3777" t="s">
        <v>10636</v>
      </c>
      <c r="C3777" t="s">
        <v>14</v>
      </c>
      <c r="D3777" t="s">
        <v>10635</v>
      </c>
      <c r="E3777" s="3" t="s">
        <v>10565</v>
      </c>
      <c r="F3777" t="s">
        <v>10827</v>
      </c>
      <c r="G3777">
        <v>829</v>
      </c>
      <c r="H3777">
        <v>55</v>
      </c>
      <c r="I3777">
        <v>257</v>
      </c>
      <c r="J3777">
        <v>260</v>
      </c>
      <c r="K3777">
        <v>204</v>
      </c>
      <c r="L3777">
        <v>39</v>
      </c>
      <c r="M3777">
        <v>14</v>
      </c>
      <c r="N3777" s="2">
        <v>399.1842696722959</v>
      </c>
      <c r="O3777" s="2">
        <v>671.45510565901736</v>
      </c>
      <c r="P3777" s="2">
        <v>595.47</v>
      </c>
      <c r="Q3777" s="4">
        <v>1666.1093753313132</v>
      </c>
      <c r="R3777" s="5">
        <v>4.4999999999999998E-2</v>
      </c>
      <c r="S3777" s="6">
        <v>1741.0842972212222</v>
      </c>
      <c r="T3777" s="4">
        <v>0</v>
      </c>
      <c r="U3777" s="7">
        <v>1741.0842972212222</v>
      </c>
      <c r="V3777" s="8">
        <v>0.64452295386773606</v>
      </c>
      <c r="W3777" s="7">
        <v>1439.2197559866545</v>
      </c>
      <c r="X3777" s="7">
        <v>1501.7384825118249</v>
      </c>
      <c r="Y3777" s="7">
        <v>1662.8692209787589</v>
      </c>
      <c r="Z3777" s="7">
        <v>2072.1412966847711</v>
      </c>
      <c r="AA3777" s="7">
        <v>2235.850126967176</v>
      </c>
      <c r="AB3777" s="7">
        <v>2571.002062978399</v>
      </c>
      <c r="AC3777" s="7">
        <v>2971.4887816646565</v>
      </c>
      <c r="AD3777" s="7">
        <v>3241.624125452352</v>
      </c>
      <c r="AE3777" s="4">
        <v>2233</v>
      </c>
      <c r="AF3777" s="4">
        <v>2330</v>
      </c>
      <c r="AG3777" s="4">
        <v>2580</v>
      </c>
      <c r="AH3777" s="4">
        <v>3215</v>
      </c>
      <c r="AI3777" s="4">
        <v>3469</v>
      </c>
      <c r="AJ3777" s="4">
        <v>3989</v>
      </c>
      <c r="AK3777" s="4">
        <v>2950.1474677280498</v>
      </c>
      <c r="AL3777" s="8">
        <v>1.0920997698274615</v>
      </c>
      <c r="AM3777" s="4">
        <v>2546.5861681889073</v>
      </c>
      <c r="AN3777" s="8">
        <v>0.94270750820015359</v>
      </c>
      <c r="AO3777" s="4">
        <v>2143.0248686497653</v>
      </c>
      <c r="AP3777" s="8">
        <v>0.7933152465728458</v>
      </c>
    </row>
    <row r="3778" spans="1:42" x14ac:dyDescent="0.25">
      <c r="A3778" s="2" t="s">
        <v>10828</v>
      </c>
      <c r="B3778" t="s">
        <v>10636</v>
      </c>
      <c r="C3778" t="s">
        <v>14</v>
      </c>
      <c r="D3778" t="s">
        <v>10635</v>
      </c>
      <c r="E3778" s="3" t="s">
        <v>10565</v>
      </c>
      <c r="F3778" t="s">
        <v>10829</v>
      </c>
      <c r="G3778">
        <v>1256</v>
      </c>
      <c r="H3778">
        <v>74</v>
      </c>
      <c r="I3778">
        <v>602</v>
      </c>
      <c r="J3778">
        <v>302</v>
      </c>
      <c r="K3778">
        <v>124</v>
      </c>
      <c r="L3778">
        <v>106</v>
      </c>
      <c r="M3778">
        <v>48</v>
      </c>
      <c r="N3778" s="2">
        <v>375.96424707404458</v>
      </c>
      <c r="O3778" s="2">
        <v>742.71921219532896</v>
      </c>
      <c r="P3778" s="2">
        <v>467.43</v>
      </c>
      <c r="Q3778" s="4">
        <v>1586.1134592693736</v>
      </c>
      <c r="R3778" s="5">
        <v>4.4999999999999998E-2</v>
      </c>
      <c r="S3778" s="6">
        <v>1657.4885649364953</v>
      </c>
      <c r="T3778" s="4">
        <v>0</v>
      </c>
      <c r="U3778" s="7">
        <v>1657.4885649364953</v>
      </c>
      <c r="V3778" s="8">
        <v>0.62991334026854551</v>
      </c>
      <c r="W3778" s="7">
        <v>1406.596488819662</v>
      </c>
      <c r="X3778" s="7">
        <v>1467.698082825711</v>
      </c>
      <c r="Y3778" s="7">
        <v>1625.1764178928472</v>
      </c>
      <c r="Z3778" s="7">
        <v>2025.1713889633736</v>
      </c>
      <c r="AA3778" s="7">
        <v>2185.169377391584</v>
      </c>
      <c r="AB3778" s="7">
        <v>2512.7243143312276</v>
      </c>
      <c r="AC3778" s="7">
        <v>2894.4257961783442</v>
      </c>
      <c r="AD3778" s="7">
        <v>3157.5554140127388</v>
      </c>
      <c r="AE3778" s="4">
        <v>2233</v>
      </c>
      <c r="AF3778" s="4">
        <v>2330</v>
      </c>
      <c r="AG3778" s="4">
        <v>2580</v>
      </c>
      <c r="AH3778" s="4">
        <v>3215</v>
      </c>
      <c r="AI3778" s="4">
        <v>3469</v>
      </c>
      <c r="AJ3778" s="4">
        <v>3989</v>
      </c>
      <c r="AK3778" s="4">
        <v>2866.2402715481785</v>
      </c>
      <c r="AL3778" s="8">
        <v>1.0892883496498276</v>
      </c>
      <c r="AM3778" s="4">
        <v>2462.9664720856963</v>
      </c>
      <c r="AN3778" s="8">
        <v>0.93602783767040854</v>
      </c>
      <c r="AO3778" s="4">
        <v>2059.6926726232145</v>
      </c>
      <c r="AP3778" s="8">
        <v>0.78276732569098972</v>
      </c>
    </row>
    <row r="3779" spans="1:42" x14ac:dyDescent="0.25">
      <c r="A3779" s="2" t="s">
        <v>10830</v>
      </c>
      <c r="B3779" t="s">
        <v>10636</v>
      </c>
      <c r="C3779" t="s">
        <v>14</v>
      </c>
      <c r="D3779" t="s">
        <v>10635</v>
      </c>
      <c r="E3779" s="3" t="s">
        <v>10565</v>
      </c>
      <c r="F3779" t="s">
        <v>10831</v>
      </c>
      <c r="G3779">
        <v>1032</v>
      </c>
      <c r="H3779">
        <v>9</v>
      </c>
      <c r="I3779">
        <v>620</v>
      </c>
      <c r="J3779">
        <v>189</v>
      </c>
      <c r="K3779">
        <v>168</v>
      </c>
      <c r="L3779">
        <v>32</v>
      </c>
      <c r="M3779">
        <v>14</v>
      </c>
      <c r="N3779" s="2">
        <v>360.73571576227391</v>
      </c>
      <c r="O3779" s="2">
        <v>679.52902352939259</v>
      </c>
      <c r="P3779" s="2">
        <v>489.69</v>
      </c>
      <c r="Q3779" s="4">
        <v>1529.9547392916666</v>
      </c>
      <c r="R3779" s="5">
        <v>4.4999999999999998E-2</v>
      </c>
      <c r="S3779" s="6">
        <v>1598.8027025597914</v>
      </c>
      <c r="T3779" s="4">
        <v>0</v>
      </c>
      <c r="U3779" s="7">
        <v>1598.8027025597914</v>
      </c>
      <c r="V3779" s="8">
        <v>0.62045274061458666</v>
      </c>
      <c r="W3779" s="7">
        <v>1385.470969792372</v>
      </c>
      <c r="X3779" s="7">
        <v>1445.6548856319869</v>
      </c>
      <c r="Y3779" s="7">
        <v>1600.7680707856334</v>
      </c>
      <c r="Z3779" s="7">
        <v>1994.7555610758959</v>
      </c>
      <c r="AA3779" s="7">
        <v>2152.3505571920009</v>
      </c>
      <c r="AB3779" s="7">
        <v>2474.9859823115862</v>
      </c>
      <c r="AC3779" s="7">
        <v>2834.5156007751943</v>
      </c>
      <c r="AD3779" s="7">
        <v>3092.1988372093024</v>
      </c>
      <c r="AE3779" s="4">
        <v>2233</v>
      </c>
      <c r="AF3779" s="4">
        <v>2330</v>
      </c>
      <c r="AG3779" s="4">
        <v>2580</v>
      </c>
      <c r="AH3779" s="4">
        <v>3215</v>
      </c>
      <c r="AI3779" s="4">
        <v>3469</v>
      </c>
      <c r="AJ3779" s="4">
        <v>3989</v>
      </c>
      <c r="AK3779" s="4">
        <v>2801.9572678347035</v>
      </c>
      <c r="AL3779" s="8">
        <v>1.0873649782612786</v>
      </c>
      <c r="AM3779" s="4">
        <v>2401.3379136645008</v>
      </c>
      <c r="AN3779" s="8">
        <v>0.93189527844142095</v>
      </c>
      <c r="AO3779" s="4">
        <v>1999.4220567299938</v>
      </c>
      <c r="AP3779" s="8">
        <v>0.77592244043444414</v>
      </c>
    </row>
    <row r="3780" spans="1:42" x14ac:dyDescent="0.25">
      <c r="A3780" s="2" t="s">
        <v>10832</v>
      </c>
      <c r="B3780" t="s">
        <v>10636</v>
      </c>
      <c r="C3780" t="s">
        <v>14</v>
      </c>
      <c r="D3780" t="s">
        <v>10635</v>
      </c>
      <c r="E3780" s="3" t="s">
        <v>10565</v>
      </c>
      <c r="F3780" t="s">
        <v>10833</v>
      </c>
      <c r="G3780">
        <v>976</v>
      </c>
      <c r="H3780">
        <v>36</v>
      </c>
      <c r="I3780">
        <v>369</v>
      </c>
      <c r="J3780">
        <v>322</v>
      </c>
      <c r="K3780">
        <v>196</v>
      </c>
      <c r="L3780">
        <v>51</v>
      </c>
      <c r="M3780">
        <v>2</v>
      </c>
      <c r="N3780" s="2">
        <v>399.18426475409836</v>
      </c>
      <c r="O3780" s="2">
        <v>736.93641783879775</v>
      </c>
      <c r="P3780" s="2">
        <v>505.64</v>
      </c>
      <c r="Q3780" s="4">
        <v>1641.760682592896</v>
      </c>
      <c r="R3780" s="5">
        <v>4.4999999999999998E-2</v>
      </c>
      <c r="S3780" s="6">
        <v>1715.6399133095763</v>
      </c>
      <c r="T3780" s="4">
        <v>0</v>
      </c>
      <c r="U3780" s="7">
        <v>1715.6399133095763</v>
      </c>
      <c r="V3780" s="8">
        <v>0.64752269679485774</v>
      </c>
      <c r="W3780" s="7">
        <v>1445.9181819429177</v>
      </c>
      <c r="X3780" s="7">
        <v>1508.727883532019</v>
      </c>
      <c r="Y3780" s="7">
        <v>1670.6085577307333</v>
      </c>
      <c r="Z3780" s="7">
        <v>2081.785470195468</v>
      </c>
      <c r="AA3780" s="7">
        <v>2246.2562351813617</v>
      </c>
      <c r="AB3780" s="7">
        <v>2582.9680375146881</v>
      </c>
      <c r="AC3780" s="7">
        <v>2914.4984631147545</v>
      </c>
      <c r="AD3780" s="7">
        <v>3179.4528688524592</v>
      </c>
      <c r="AE3780" s="4">
        <v>2233</v>
      </c>
      <c r="AF3780" s="4">
        <v>2330</v>
      </c>
      <c r="AG3780" s="4">
        <v>2580</v>
      </c>
      <c r="AH3780" s="4">
        <v>3215</v>
      </c>
      <c r="AI3780" s="4">
        <v>3469</v>
      </c>
      <c r="AJ3780" s="4">
        <v>3989</v>
      </c>
      <c r="AK3780" s="4">
        <v>2895.9360938424443</v>
      </c>
      <c r="AL3780" s="8">
        <v>1.0929941269628534</v>
      </c>
      <c r="AM3780" s="4">
        <v>2502.0559333684914</v>
      </c>
      <c r="AN3780" s="8">
        <v>0.94433452669038997</v>
      </c>
      <c r="AO3780" s="4">
        <v>2108.1757728945395</v>
      </c>
      <c r="AP3780" s="8">
        <v>0.79567492641792703</v>
      </c>
    </row>
    <row r="3781" spans="1:42" x14ac:dyDescent="0.25">
      <c r="A3781" s="2" t="s">
        <v>10834</v>
      </c>
      <c r="B3781" t="s">
        <v>10636</v>
      </c>
      <c r="C3781" t="s">
        <v>14</v>
      </c>
      <c r="D3781" t="s">
        <v>10635</v>
      </c>
      <c r="E3781" s="3" t="s">
        <v>10565</v>
      </c>
      <c r="F3781" t="s">
        <v>10835</v>
      </c>
      <c r="G3781">
        <v>1508</v>
      </c>
      <c r="H3781">
        <v>12</v>
      </c>
      <c r="I3781">
        <v>400</v>
      </c>
      <c r="J3781">
        <v>671</v>
      </c>
      <c r="K3781">
        <v>341</v>
      </c>
      <c r="L3781">
        <v>63</v>
      </c>
      <c r="M3781">
        <v>21</v>
      </c>
      <c r="N3781" s="2">
        <v>301.44353044319183</v>
      </c>
      <c r="O3781" s="2">
        <v>702.5495326622339</v>
      </c>
      <c r="P3781" s="2">
        <v>550.76</v>
      </c>
      <c r="Q3781" s="4">
        <v>1554.7530631054258</v>
      </c>
      <c r="R3781" s="5">
        <v>4.4999999999999998E-2</v>
      </c>
      <c r="S3781" s="6">
        <v>1624.7169509451699</v>
      </c>
      <c r="T3781" s="4">
        <v>0</v>
      </c>
      <c r="U3781" s="7">
        <v>1624.7169509451699</v>
      </c>
      <c r="V3781" s="8">
        <v>0.59924398750609098</v>
      </c>
      <c r="W3781" s="7">
        <v>1338.1118241011011</v>
      </c>
      <c r="X3781" s="7">
        <v>1396.238490889192</v>
      </c>
      <c r="Y3781" s="7">
        <v>1546.0494877657147</v>
      </c>
      <c r="Z3781" s="7">
        <v>1926.5694198320825</v>
      </c>
      <c r="AA3781" s="7">
        <v>2078.7773926586297</v>
      </c>
      <c r="AB3781" s="7">
        <v>2390.3842661617969</v>
      </c>
      <c r="AC3781" s="7">
        <v>2982.4056366047748</v>
      </c>
      <c r="AD3781" s="7">
        <v>3253.5334217506629</v>
      </c>
      <c r="AE3781" s="4">
        <v>2233</v>
      </c>
      <c r="AF3781" s="4">
        <v>2330</v>
      </c>
      <c r="AG3781" s="4">
        <v>2580</v>
      </c>
      <c r="AH3781" s="4">
        <v>3215</v>
      </c>
      <c r="AI3781" s="4">
        <v>3469</v>
      </c>
      <c r="AJ3781" s="4">
        <v>3989</v>
      </c>
      <c r="AK3781" s="4">
        <v>2923.365738641297</v>
      </c>
      <c r="AL3781" s="8">
        <v>1.07822432771628</v>
      </c>
      <c r="AM3781" s="4">
        <v>2489.8448095135554</v>
      </c>
      <c r="AN3781" s="8">
        <v>0.91832890095488307</v>
      </c>
      <c r="AO3781" s="4">
        <v>2057.2808802293625</v>
      </c>
      <c r="AP3781" s="8">
        <v>0.75878644423048702</v>
      </c>
    </row>
    <row r="3782" spans="1:42" x14ac:dyDescent="0.25">
      <c r="A3782" s="2" t="s">
        <v>10836</v>
      </c>
      <c r="B3782" t="s">
        <v>10636</v>
      </c>
      <c r="C3782" t="s">
        <v>14</v>
      </c>
      <c r="D3782" t="s">
        <v>10635</v>
      </c>
      <c r="E3782" s="3" t="s">
        <v>10565</v>
      </c>
      <c r="F3782" t="s">
        <v>10837</v>
      </c>
      <c r="G3782">
        <v>1332</v>
      </c>
      <c r="H3782">
        <v>100</v>
      </c>
      <c r="I3782">
        <v>350</v>
      </c>
      <c r="J3782">
        <v>576</v>
      </c>
      <c r="K3782">
        <v>269</v>
      </c>
      <c r="L3782">
        <v>28</v>
      </c>
      <c r="M3782">
        <v>9</v>
      </c>
      <c r="N3782" s="2">
        <v>399.1842560372873</v>
      </c>
      <c r="O3782" s="2">
        <v>752.93616062597323</v>
      </c>
      <c r="P3782" s="2">
        <v>529.92999999999995</v>
      </c>
      <c r="Q3782" s="4">
        <v>1682.0504166632604</v>
      </c>
      <c r="R3782" s="5">
        <v>4.4999999999999998E-2</v>
      </c>
      <c r="S3782" s="6">
        <v>1757.742685413107</v>
      </c>
      <c r="T3782" s="4">
        <v>0</v>
      </c>
      <c r="U3782" s="7">
        <v>1757.742685413107</v>
      </c>
      <c r="V3782" s="8">
        <v>0.66462694946395773</v>
      </c>
      <c r="W3782" s="7">
        <v>1484.1119781530178</v>
      </c>
      <c r="X3782" s="7">
        <v>1548.5807922510219</v>
      </c>
      <c r="Y3782" s="7">
        <v>1714.7375296170112</v>
      </c>
      <c r="Z3782" s="7">
        <v>2136.7756425266243</v>
      </c>
      <c r="AA3782" s="7">
        <v>2305.5908876904696</v>
      </c>
      <c r="AB3782" s="7">
        <v>2651.196901411728</v>
      </c>
      <c r="AC3782" s="7">
        <v>2909.1762762762769</v>
      </c>
      <c r="AD3782" s="7">
        <v>3173.646846846847</v>
      </c>
      <c r="AE3782" s="4">
        <v>2233</v>
      </c>
      <c r="AF3782" s="4">
        <v>2330</v>
      </c>
      <c r="AG3782" s="4">
        <v>2580</v>
      </c>
      <c r="AH3782" s="4">
        <v>3215</v>
      </c>
      <c r="AI3782" s="4">
        <v>3469</v>
      </c>
      <c r="AJ3782" s="4">
        <v>3989</v>
      </c>
      <c r="AK3782" s="4">
        <v>2895.1345938785698</v>
      </c>
      <c r="AL3782" s="8">
        <v>1.0946906446462406</v>
      </c>
      <c r="AM3782" s="4">
        <v>2516.3204273696219</v>
      </c>
      <c r="AN3782" s="8">
        <v>0.95145574115898612</v>
      </c>
      <c r="AO3782" s="4">
        <v>2136.5568519220546</v>
      </c>
      <c r="AP3782" s="8">
        <v>0.80786185295121216</v>
      </c>
    </row>
    <row r="3783" spans="1:42" x14ac:dyDescent="0.25">
      <c r="A3783" s="2" t="s">
        <v>10838</v>
      </c>
      <c r="B3783" t="s">
        <v>10636</v>
      </c>
      <c r="C3783" t="s">
        <v>14</v>
      </c>
      <c r="D3783" t="s">
        <v>10635</v>
      </c>
      <c r="E3783" s="3" t="s">
        <v>10565</v>
      </c>
      <c r="F3783" t="s">
        <v>10839</v>
      </c>
      <c r="G3783">
        <v>919</v>
      </c>
      <c r="H3783">
        <v>44</v>
      </c>
      <c r="I3783">
        <v>333</v>
      </c>
      <c r="J3783">
        <v>396</v>
      </c>
      <c r="K3783">
        <v>138</v>
      </c>
      <c r="L3783">
        <v>8</v>
      </c>
      <c r="M3783">
        <v>0</v>
      </c>
      <c r="N3783" s="2">
        <v>385.19496725607542</v>
      </c>
      <c r="O3783" s="2">
        <v>611.25736263039516</v>
      </c>
      <c r="P3783" s="2">
        <v>576.87</v>
      </c>
      <c r="Q3783" s="4">
        <v>1573.3223298864705</v>
      </c>
      <c r="R3783" s="5">
        <v>4.4999999999999998E-2</v>
      </c>
      <c r="S3783" s="6">
        <v>1644.1218347313616</v>
      </c>
      <c r="T3783" s="4">
        <v>0</v>
      </c>
      <c r="U3783" s="7">
        <v>1644.1218347313616</v>
      </c>
      <c r="V3783" s="8">
        <v>0.63827301542135972</v>
      </c>
      <c r="W3783" s="7">
        <v>1425.2636434358963</v>
      </c>
      <c r="X3783" s="7">
        <v>1487.1761259317682</v>
      </c>
      <c r="Y3783" s="7">
        <v>1646.7443797871081</v>
      </c>
      <c r="Z3783" s="7">
        <v>2052.0477445796714</v>
      </c>
      <c r="AA3783" s="7">
        <v>2214.1690904966968</v>
      </c>
      <c r="AB3783" s="7">
        <v>2546.071058515804</v>
      </c>
      <c r="AC3783" s="7">
        <v>2833.4803046789993</v>
      </c>
      <c r="AD3783" s="7">
        <v>3091.0694232861806</v>
      </c>
      <c r="AE3783" s="4">
        <v>2233</v>
      </c>
      <c r="AF3783" s="4">
        <v>2330</v>
      </c>
      <c r="AG3783" s="4">
        <v>2580</v>
      </c>
      <c r="AH3783" s="4">
        <v>3215</v>
      </c>
      <c r="AI3783" s="4">
        <v>3469</v>
      </c>
      <c r="AJ3783" s="4">
        <v>3989</v>
      </c>
      <c r="AK3783" s="4">
        <v>2812.6946645022235</v>
      </c>
      <c r="AL3783" s="8">
        <v>1.0919306994452382</v>
      </c>
      <c r="AM3783" s="4">
        <v>2422.6993791131567</v>
      </c>
      <c r="AN3783" s="8">
        <v>0.94052861868273441</v>
      </c>
      <c r="AO3783" s="4">
        <v>2032.7040937240906</v>
      </c>
      <c r="AP3783" s="8">
        <v>0.78912653792023102</v>
      </c>
    </row>
    <row r="3784" spans="1:42" x14ac:dyDescent="0.25">
      <c r="A3784" s="2" t="s">
        <v>10840</v>
      </c>
      <c r="B3784" t="s">
        <v>10636</v>
      </c>
      <c r="C3784" t="s">
        <v>14</v>
      </c>
      <c r="D3784" t="s">
        <v>10635</v>
      </c>
      <c r="E3784" s="3" t="s">
        <v>10565</v>
      </c>
      <c r="F3784" t="s">
        <v>10841</v>
      </c>
      <c r="G3784">
        <v>293</v>
      </c>
      <c r="H3784">
        <v>0</v>
      </c>
      <c r="I3784">
        <v>265</v>
      </c>
      <c r="J3784">
        <v>28</v>
      </c>
      <c r="K3784">
        <v>0</v>
      </c>
      <c r="L3784">
        <v>0</v>
      </c>
      <c r="M3784">
        <v>0</v>
      </c>
      <c r="N3784" s="2">
        <v>360.05775210466442</v>
      </c>
      <c r="O3784" s="2">
        <v>616.12578213636368</v>
      </c>
      <c r="P3784" s="2">
        <v>334.06</v>
      </c>
      <c r="Q3784" s="4">
        <v>1310.2435342410281</v>
      </c>
      <c r="R3784" s="5">
        <v>4.4999999999999998E-2</v>
      </c>
      <c r="S3784" s="6">
        <v>1369.2044932818742</v>
      </c>
      <c r="T3784" s="4">
        <v>55.694736842105264</v>
      </c>
      <c r="U3784" s="7">
        <v>1424.8992301239794</v>
      </c>
      <c r="V3784" s="8">
        <v>0.6053378683558206</v>
      </c>
      <c r="W3784" s="7">
        <v>1298.8850854949883</v>
      </c>
      <c r="X3784" s="7">
        <v>1355.3077694596161</v>
      </c>
      <c r="Y3784" s="7">
        <v>1500.7270580282443</v>
      </c>
      <c r="Z3784" s="7">
        <v>1870.0920509925602</v>
      </c>
      <c r="AA3784" s="7">
        <v>2017.8380481782865</v>
      </c>
      <c r="AB3784" s="7">
        <v>2320.3101684010335</v>
      </c>
      <c r="AC3784" s="7">
        <v>2589.2798634812289</v>
      </c>
      <c r="AD3784" s="7">
        <v>2824.6689419795221</v>
      </c>
      <c r="AE3784" s="4">
        <v>2233</v>
      </c>
      <c r="AF3784" s="4">
        <v>2330</v>
      </c>
      <c r="AG3784" s="4">
        <v>2580</v>
      </c>
      <c r="AH3784" s="4">
        <v>3215</v>
      </c>
      <c r="AI3784" s="4">
        <v>3469</v>
      </c>
      <c r="AJ3784" s="4">
        <v>3989</v>
      </c>
      <c r="AK3784" s="4">
        <v>2505.9985365367047</v>
      </c>
      <c r="AL3784" s="8">
        <v>1.0882804290333212</v>
      </c>
      <c r="AM3784" s="4">
        <v>2125.6263851814765</v>
      </c>
      <c r="AN3784" s="8">
        <v>0.9266874809739295</v>
      </c>
      <c r="AO3784" s="4">
        <v>1745.2542338262479</v>
      </c>
      <c r="AP3784" s="8">
        <v>0.76509453291453755</v>
      </c>
    </row>
    <row r="3785" spans="1:42" x14ac:dyDescent="0.25">
      <c r="A3785" s="2" t="s">
        <v>10842</v>
      </c>
      <c r="B3785" t="s">
        <v>10636</v>
      </c>
      <c r="C3785" t="s">
        <v>14</v>
      </c>
      <c r="D3785" t="s">
        <v>10635</v>
      </c>
      <c r="E3785" s="3" t="s">
        <v>10565</v>
      </c>
      <c r="F3785" t="s">
        <v>10843</v>
      </c>
      <c r="G3785">
        <v>577</v>
      </c>
      <c r="H3785">
        <v>36</v>
      </c>
      <c r="I3785">
        <v>185</v>
      </c>
      <c r="J3785">
        <v>236</v>
      </c>
      <c r="K3785">
        <v>83</v>
      </c>
      <c r="L3785">
        <v>37</v>
      </c>
      <c r="M3785">
        <v>0</v>
      </c>
      <c r="N3785" s="2">
        <v>386.99538740612365</v>
      </c>
      <c r="O3785" s="2">
        <v>712.81172002830749</v>
      </c>
      <c r="P3785" s="2">
        <v>542.65</v>
      </c>
      <c r="Q3785" s="4">
        <v>1642.4571074344312</v>
      </c>
      <c r="R3785" s="5">
        <v>4.4999999999999998E-2</v>
      </c>
      <c r="S3785" s="6">
        <v>1716.3676772689805</v>
      </c>
      <c r="T3785" s="4">
        <v>0</v>
      </c>
      <c r="U3785" s="7">
        <v>1716.3676772689805</v>
      </c>
      <c r="V3785" s="8">
        <v>0.65346994012877579</v>
      </c>
      <c r="W3785" s="7">
        <v>1459.1983763075561</v>
      </c>
      <c r="X3785" s="7">
        <v>1522.5849605000476</v>
      </c>
      <c r="Y3785" s="7">
        <v>1685.9524455322414</v>
      </c>
      <c r="Z3785" s="7">
        <v>2100.9058575140139</v>
      </c>
      <c r="AA3785" s="7">
        <v>2266.8872223067228</v>
      </c>
      <c r="AB3785" s="7">
        <v>2606.6915911736864</v>
      </c>
      <c r="AC3785" s="7">
        <v>2889.1986135181978</v>
      </c>
      <c r="AD3785" s="7">
        <v>3151.8530329289429</v>
      </c>
      <c r="AE3785" s="4">
        <v>2233</v>
      </c>
      <c r="AF3785" s="4">
        <v>2330</v>
      </c>
      <c r="AG3785" s="4">
        <v>2580</v>
      </c>
      <c r="AH3785" s="4">
        <v>3215</v>
      </c>
      <c r="AI3785" s="4">
        <v>3469</v>
      </c>
      <c r="AJ3785" s="4">
        <v>3989</v>
      </c>
      <c r="AK3785" s="4">
        <v>2869.9996094148773</v>
      </c>
      <c r="AL3785" s="8">
        <v>1.0926903936562757</v>
      </c>
      <c r="AM3785" s="4">
        <v>2485.455632032912</v>
      </c>
      <c r="AN3785" s="8">
        <v>0.94628357581377576</v>
      </c>
      <c r="AO3785" s="4">
        <v>2100.9116546509463</v>
      </c>
      <c r="AP3785" s="8">
        <v>0.79987675797127578</v>
      </c>
    </row>
    <row r="3786" spans="1:42" x14ac:dyDescent="0.25">
      <c r="A3786" s="2" t="s">
        <v>10844</v>
      </c>
      <c r="B3786" t="s">
        <v>10636</v>
      </c>
      <c r="C3786" t="s">
        <v>14</v>
      </c>
      <c r="D3786" t="s">
        <v>10635</v>
      </c>
      <c r="E3786" s="3" t="s">
        <v>10565</v>
      </c>
      <c r="F3786" t="s">
        <v>10845</v>
      </c>
      <c r="G3786">
        <v>199</v>
      </c>
      <c r="H3786">
        <v>0</v>
      </c>
      <c r="I3786">
        <v>18</v>
      </c>
      <c r="J3786">
        <v>70</v>
      </c>
      <c r="K3786">
        <v>83</v>
      </c>
      <c r="L3786">
        <v>24</v>
      </c>
      <c r="M3786">
        <v>4</v>
      </c>
      <c r="N3786" s="2">
        <v>390.04272265494137</v>
      </c>
      <c r="O3786" s="2">
        <v>393.85656809045219</v>
      </c>
      <c r="P3786" s="2">
        <v>709.9</v>
      </c>
      <c r="Q3786" s="4">
        <v>1493.7992907453936</v>
      </c>
      <c r="R3786" s="5">
        <v>4.4999999999999998E-2</v>
      </c>
      <c r="S3786" s="6">
        <v>1561.0202588289362</v>
      </c>
      <c r="T3786" s="4">
        <v>186.78095238095239</v>
      </c>
      <c r="U3786" s="7">
        <v>1747.8012112098886</v>
      </c>
      <c r="V3786" s="8">
        <v>0.5909177944005285</v>
      </c>
      <c r="W3786" s="7">
        <v>1178.507347735442</v>
      </c>
      <c r="X3786" s="7">
        <v>1229.700904712754</v>
      </c>
      <c r="Y3786" s="7">
        <v>1361.6430618707748</v>
      </c>
      <c r="Z3786" s="7">
        <v>1696.7761410521475</v>
      </c>
      <c r="AA3786" s="7">
        <v>1830.8293727246967</v>
      </c>
      <c r="AB3786" s="7">
        <v>2105.2690596133803</v>
      </c>
      <c r="AC3786" s="7">
        <v>3253.5512562814074</v>
      </c>
      <c r="AD3786" s="7">
        <v>3549.3286432160803</v>
      </c>
      <c r="AE3786" s="4">
        <v>2233</v>
      </c>
      <c r="AF3786" s="4">
        <v>2330</v>
      </c>
      <c r="AG3786" s="4">
        <v>2580</v>
      </c>
      <c r="AH3786" s="4">
        <v>3215</v>
      </c>
      <c r="AI3786" s="4">
        <v>3469</v>
      </c>
      <c r="AJ3786" s="4">
        <v>3989</v>
      </c>
      <c r="AK3786" s="4">
        <v>3014.9115972804038</v>
      </c>
      <c r="AL3786" s="8">
        <v>1.0824669806040634</v>
      </c>
      <c r="AM3786" s="4">
        <v>2527.573718469856</v>
      </c>
      <c r="AN3786" s="8">
        <v>0.91770189025650972</v>
      </c>
      <c r="AO3786" s="4">
        <v>2040.2358396593083</v>
      </c>
      <c r="AP3786" s="8">
        <v>0.75293679990895623</v>
      </c>
    </row>
    <row r="3787" spans="1:42" x14ac:dyDescent="0.25">
      <c r="A3787" s="2" t="s">
        <v>10846</v>
      </c>
      <c r="B3787" t="s">
        <v>10636</v>
      </c>
      <c r="C3787" t="s">
        <v>14</v>
      </c>
      <c r="D3787" t="s">
        <v>10635</v>
      </c>
      <c r="E3787" s="3" t="s">
        <v>10565</v>
      </c>
      <c r="F3787" t="s">
        <v>10847</v>
      </c>
      <c r="G3787">
        <v>481</v>
      </c>
      <c r="H3787">
        <v>0</v>
      </c>
      <c r="I3787">
        <v>152</v>
      </c>
      <c r="J3787">
        <v>230</v>
      </c>
      <c r="K3787">
        <v>72</v>
      </c>
      <c r="L3787">
        <v>19</v>
      </c>
      <c r="M3787">
        <v>8</v>
      </c>
      <c r="N3787" s="2">
        <v>375.250181981982</v>
      </c>
      <c r="O3787" s="2">
        <v>629.06702982950571</v>
      </c>
      <c r="P3787" s="2">
        <v>559.20000000000005</v>
      </c>
      <c r="Q3787" s="4">
        <v>1563.5172118114879</v>
      </c>
      <c r="R3787" s="5">
        <v>4.4999999999999998E-2</v>
      </c>
      <c r="S3787" s="6">
        <v>1633.8754863430047</v>
      </c>
      <c r="T3787" s="4">
        <v>16.584862385321102</v>
      </c>
      <c r="U3787" s="7">
        <v>1650.4603487283257</v>
      </c>
      <c r="V3787" s="8">
        <v>0.62173579134043722</v>
      </c>
      <c r="W3787" s="7">
        <v>1374.3851495758668</v>
      </c>
      <c r="X3787" s="7">
        <v>1434.087504931379</v>
      </c>
      <c r="Y3787" s="7">
        <v>1587.9595548167201</v>
      </c>
      <c r="Z3787" s="7">
        <v>1978.7945615254864</v>
      </c>
      <c r="AA3787" s="7">
        <v>2135.1285642089929</v>
      </c>
      <c r="AB3787" s="7">
        <v>2455.1824279705024</v>
      </c>
      <c r="AC3787" s="7">
        <v>2920.0609147609148</v>
      </c>
      <c r="AD3787" s="7">
        <v>3185.5209979209976</v>
      </c>
      <c r="AE3787" s="4">
        <v>2233</v>
      </c>
      <c r="AF3787" s="4">
        <v>2330</v>
      </c>
      <c r="AG3787" s="4">
        <v>2580</v>
      </c>
      <c r="AH3787" s="4">
        <v>3215</v>
      </c>
      <c r="AI3787" s="4">
        <v>3469</v>
      </c>
      <c r="AJ3787" s="4">
        <v>3989</v>
      </c>
      <c r="AK3787" s="4">
        <v>2869.6952360806758</v>
      </c>
      <c r="AL3787" s="8">
        <v>1.0872746154929265</v>
      </c>
      <c r="AM3787" s="4">
        <v>2457.755319501452</v>
      </c>
      <c r="AN3787" s="8">
        <v>0.93209500744209672</v>
      </c>
      <c r="AO3787" s="4">
        <v>2045.8154029222283</v>
      </c>
      <c r="AP3787" s="8">
        <v>0.77691539939126697</v>
      </c>
    </row>
    <row r="3788" spans="1:42" x14ac:dyDescent="0.25">
      <c r="A3788" s="2" t="s">
        <v>10848</v>
      </c>
      <c r="B3788" t="s">
        <v>10636</v>
      </c>
      <c r="C3788" t="s">
        <v>14</v>
      </c>
      <c r="D3788" t="s">
        <v>10635</v>
      </c>
      <c r="E3788" s="3" t="s">
        <v>10565</v>
      </c>
      <c r="F3788" t="s">
        <v>10849</v>
      </c>
      <c r="G3788">
        <v>458</v>
      </c>
      <c r="H3788">
        <v>95</v>
      </c>
      <c r="I3788">
        <v>212</v>
      </c>
      <c r="J3788">
        <v>81</v>
      </c>
      <c r="K3788">
        <v>59</v>
      </c>
      <c r="L3788">
        <v>9</v>
      </c>
      <c r="M3788">
        <v>2</v>
      </c>
      <c r="N3788" s="2">
        <v>365.80587310771472</v>
      </c>
      <c r="O3788" s="2">
        <v>681.18329174398252</v>
      </c>
      <c r="P3788" s="2">
        <v>394.72</v>
      </c>
      <c r="Q3788" s="4">
        <v>1441.7091648516973</v>
      </c>
      <c r="R3788" s="5">
        <v>4.4999999999999998E-2</v>
      </c>
      <c r="S3788" s="6">
        <v>1506.5860772700237</v>
      </c>
      <c r="T3788" s="4">
        <v>26.091787439613526</v>
      </c>
      <c r="U3788" s="7">
        <v>1532.6778647096371</v>
      </c>
      <c r="V3788" s="8">
        <v>0.61362903918498291</v>
      </c>
      <c r="W3788" s="7">
        <v>1346.9072522958731</v>
      </c>
      <c r="X3788" s="7">
        <v>1405.4159864977091</v>
      </c>
      <c r="Y3788" s="7">
        <v>1556.2116932034719</v>
      </c>
      <c r="Z3788" s="7">
        <v>1939.2327882361094</v>
      </c>
      <c r="AA3788" s="7">
        <v>2092.4412262491642</v>
      </c>
      <c r="AB3788" s="7">
        <v>2406.0962961971509</v>
      </c>
      <c r="AC3788" s="7">
        <v>2747.4997816593886</v>
      </c>
      <c r="AD3788" s="7">
        <v>2997.2724890829691</v>
      </c>
      <c r="AE3788" s="4">
        <v>2233</v>
      </c>
      <c r="AF3788" s="4">
        <v>2330</v>
      </c>
      <c r="AG3788" s="4">
        <v>2580</v>
      </c>
      <c r="AH3788" s="4">
        <v>3215</v>
      </c>
      <c r="AI3788" s="4">
        <v>3469</v>
      </c>
      <c r="AJ3788" s="4">
        <v>3989</v>
      </c>
      <c r="AK3788" s="4">
        <v>2692.6939503847348</v>
      </c>
      <c r="AL3788" s="8">
        <v>1.0885039305810362</v>
      </c>
      <c r="AM3788" s="4">
        <v>2295.4053909433997</v>
      </c>
      <c r="AN3788" s="8">
        <v>0.92944389414255246</v>
      </c>
      <c r="AO3788" s="4">
        <v>1900.9957341067113</v>
      </c>
      <c r="AP3788" s="8">
        <v>0.77153646666376752</v>
      </c>
    </row>
    <row r="3789" spans="1:42" x14ac:dyDescent="0.25">
      <c r="A3789" s="2" t="s">
        <v>10850</v>
      </c>
      <c r="B3789" t="s">
        <v>10636</v>
      </c>
      <c r="C3789" t="s">
        <v>14</v>
      </c>
      <c r="D3789" t="s">
        <v>10635</v>
      </c>
      <c r="E3789" s="3" t="s">
        <v>10565</v>
      </c>
      <c r="F3789" t="s">
        <v>10851</v>
      </c>
      <c r="G3789">
        <v>525</v>
      </c>
      <c r="H3789">
        <v>41</v>
      </c>
      <c r="I3789">
        <v>157</v>
      </c>
      <c r="J3789">
        <v>128</v>
      </c>
      <c r="K3789">
        <v>107</v>
      </c>
      <c r="L3789">
        <v>46</v>
      </c>
      <c r="M3789">
        <v>46</v>
      </c>
      <c r="N3789" s="2">
        <v>399.18429499999996</v>
      </c>
      <c r="O3789" s="2">
        <v>766.85230501587284</v>
      </c>
      <c r="P3789" s="2">
        <v>525.86</v>
      </c>
      <c r="Q3789" s="4">
        <v>1691.896600015873</v>
      </c>
      <c r="R3789" s="5">
        <v>4.4999999999999998E-2</v>
      </c>
      <c r="S3789" s="6">
        <v>1768.0319470165871</v>
      </c>
      <c r="T3789" s="4">
        <v>0</v>
      </c>
      <c r="U3789" s="7">
        <v>1768.0319470165871</v>
      </c>
      <c r="V3789" s="8">
        <v>0.62943776950578179</v>
      </c>
      <c r="W3789" s="7">
        <v>1405.5345393064108</v>
      </c>
      <c r="X3789" s="7">
        <v>1466.5900029484717</v>
      </c>
      <c r="Y3789" s="7">
        <v>1623.9494453249172</v>
      </c>
      <c r="Z3789" s="7">
        <v>2023.6424289610886</v>
      </c>
      <c r="AA3789" s="7">
        <v>2183.519622415557</v>
      </c>
      <c r="AB3789" s="7">
        <v>2510.8272625585637</v>
      </c>
      <c r="AC3789" s="7">
        <v>3089.7973333333339</v>
      </c>
      <c r="AD3789" s="7">
        <v>3370.6880000000001</v>
      </c>
      <c r="AE3789" s="4">
        <v>2233</v>
      </c>
      <c r="AF3789" s="4">
        <v>2330</v>
      </c>
      <c r="AG3789" s="4">
        <v>2580</v>
      </c>
      <c r="AH3789" s="4">
        <v>3215</v>
      </c>
      <c r="AI3789" s="4">
        <v>3469</v>
      </c>
      <c r="AJ3789" s="4">
        <v>3989</v>
      </c>
      <c r="AK3789" s="4">
        <v>3058.1153946617542</v>
      </c>
      <c r="AL3789" s="8">
        <v>1.0887209001824272</v>
      </c>
      <c r="AM3789" s="4">
        <v>2628.9986546611367</v>
      </c>
      <c r="AN3789" s="8">
        <v>0.93595087578362757</v>
      </c>
      <c r="AO3789" s="4">
        <v>2197.1486870172039</v>
      </c>
      <c r="AP3789" s="8">
        <v>0.78220779390458106</v>
      </c>
    </row>
    <row r="3790" spans="1:42" x14ac:dyDescent="0.25">
      <c r="A3790" s="2" t="s">
        <v>10852</v>
      </c>
      <c r="B3790" t="s">
        <v>10636</v>
      </c>
      <c r="C3790" t="s">
        <v>14</v>
      </c>
      <c r="D3790" t="s">
        <v>10635</v>
      </c>
      <c r="E3790" s="3" t="s">
        <v>10565</v>
      </c>
      <c r="F3790" t="s">
        <v>10853</v>
      </c>
      <c r="G3790">
        <v>636</v>
      </c>
      <c r="H3790">
        <v>70</v>
      </c>
      <c r="I3790">
        <v>442</v>
      </c>
      <c r="J3790">
        <v>64</v>
      </c>
      <c r="K3790">
        <v>42</v>
      </c>
      <c r="L3790">
        <v>16</v>
      </c>
      <c r="M3790">
        <v>2</v>
      </c>
      <c r="N3790" s="2">
        <v>349.90370348532497</v>
      </c>
      <c r="O3790" s="2">
        <v>597.45364005149042</v>
      </c>
      <c r="P3790" s="2">
        <v>389.61</v>
      </c>
      <c r="Q3790" s="4">
        <v>1336.9673435368154</v>
      </c>
      <c r="R3790" s="5">
        <v>4.4999999999999998E-2</v>
      </c>
      <c r="S3790" s="6">
        <v>1397.130873995972</v>
      </c>
      <c r="T3790" s="4">
        <v>36.57692307692308</v>
      </c>
      <c r="U3790" s="7">
        <v>1433.7077970728951</v>
      </c>
      <c r="V3790" s="8">
        <v>0.58835784115542589</v>
      </c>
      <c r="W3790" s="7">
        <v>1280.2851600905092</v>
      </c>
      <c r="X3790" s="7">
        <v>1335.89987595651</v>
      </c>
      <c r="Y3790" s="7">
        <v>1479.2367725183672</v>
      </c>
      <c r="Z3790" s="7">
        <v>1843.3124897854846</v>
      </c>
      <c r="AA3790" s="7">
        <v>1988.9427766923316</v>
      </c>
      <c r="AB3790" s="7">
        <v>2287.0835215409948</v>
      </c>
      <c r="AC3790" s="7">
        <v>2680.4751572327045</v>
      </c>
      <c r="AD3790" s="7">
        <v>2924.154716981132</v>
      </c>
      <c r="AE3790" s="4">
        <v>2233</v>
      </c>
      <c r="AF3790" s="4">
        <v>2330</v>
      </c>
      <c r="AG3790" s="4">
        <v>2580</v>
      </c>
      <c r="AH3790" s="4">
        <v>3215</v>
      </c>
      <c r="AI3790" s="4">
        <v>3469</v>
      </c>
      <c r="AJ3790" s="4">
        <v>3989</v>
      </c>
      <c r="AK3790" s="4">
        <v>2607.6610912033252</v>
      </c>
      <c r="AL3790" s="8">
        <v>1.0851291823615132</v>
      </c>
      <c r="AM3790" s="4">
        <v>2203.4455816113596</v>
      </c>
      <c r="AN3790" s="8">
        <v>0.91924924150423581</v>
      </c>
      <c r="AO3790" s="4">
        <v>1799.2300720193937</v>
      </c>
      <c r="AP3790" s="8">
        <v>0.75336930064695851</v>
      </c>
    </row>
    <row r="3791" spans="1:42" x14ac:dyDescent="0.25">
      <c r="A3791" s="2" t="s">
        <v>10854</v>
      </c>
      <c r="B3791" t="s">
        <v>10636</v>
      </c>
      <c r="C3791" t="s">
        <v>14</v>
      </c>
      <c r="D3791" t="s">
        <v>10635</v>
      </c>
      <c r="E3791" s="3" t="s">
        <v>10565</v>
      </c>
      <c r="F3791" t="s">
        <v>10855</v>
      </c>
      <c r="G3791">
        <v>934</v>
      </c>
      <c r="H3791">
        <v>48</v>
      </c>
      <c r="I3791">
        <v>132</v>
      </c>
      <c r="J3791">
        <v>308</v>
      </c>
      <c r="K3791">
        <v>296</v>
      </c>
      <c r="L3791">
        <v>96</v>
      </c>
      <c r="M3791">
        <v>54</v>
      </c>
      <c r="N3791" s="2">
        <v>387.35154362955035</v>
      </c>
      <c r="O3791" s="2">
        <v>706.39121618236993</v>
      </c>
      <c r="P3791" s="2">
        <v>641.67999999999995</v>
      </c>
      <c r="Q3791" s="4">
        <v>1735.4227598119201</v>
      </c>
      <c r="R3791" s="5">
        <v>4.4999999999999998E-2</v>
      </c>
      <c r="S3791" s="6">
        <v>1813.5167840034565</v>
      </c>
      <c r="T3791" s="4">
        <v>0</v>
      </c>
      <c r="U3791" s="7">
        <v>1813.5167840034565</v>
      </c>
      <c r="V3791" s="8">
        <v>0.62515350925287094</v>
      </c>
      <c r="W3791" s="7">
        <v>1395.9677861616608</v>
      </c>
      <c r="X3791" s="7">
        <v>1456.6076765591895</v>
      </c>
      <c r="Y3791" s="7">
        <v>1612.896053872407</v>
      </c>
      <c r="Z3791" s="7">
        <v>2009.8685322479801</v>
      </c>
      <c r="AA3791" s="7">
        <v>2168.6575235982091</v>
      </c>
      <c r="AB3791" s="7">
        <v>2493.7373484097025</v>
      </c>
      <c r="AC3791" s="7">
        <v>3191.005781584583</v>
      </c>
      <c r="AD3791" s="7">
        <v>3481.09721627409</v>
      </c>
      <c r="AE3791" s="4">
        <v>2233</v>
      </c>
      <c r="AF3791" s="4">
        <v>2330</v>
      </c>
      <c r="AG3791" s="4">
        <v>2580</v>
      </c>
      <c r="AH3791" s="4">
        <v>3215</v>
      </c>
      <c r="AI3791" s="4">
        <v>3469</v>
      </c>
      <c r="AJ3791" s="4">
        <v>3989</v>
      </c>
      <c r="AK3791" s="4">
        <v>3151.1432447377179</v>
      </c>
      <c r="AL3791" s="8">
        <v>1.0862586301834349</v>
      </c>
      <c r="AM3791" s="4">
        <v>2705.2677578262974</v>
      </c>
      <c r="AN3791" s="8">
        <v>0.93255692320658023</v>
      </c>
      <c r="AO3791" s="4">
        <v>2259.3922709148774</v>
      </c>
      <c r="AP3791" s="8">
        <v>0.77885521622972576</v>
      </c>
    </row>
    <row r="3792" spans="1:42" x14ac:dyDescent="0.25">
      <c r="A3792" s="2" t="s">
        <v>10856</v>
      </c>
      <c r="B3792" t="s">
        <v>10636</v>
      </c>
      <c r="C3792" t="s">
        <v>14</v>
      </c>
      <c r="D3792" t="s">
        <v>10635</v>
      </c>
      <c r="E3792" s="3" t="s">
        <v>10565</v>
      </c>
      <c r="F3792" t="s">
        <v>10857</v>
      </c>
      <c r="G3792">
        <v>521</v>
      </c>
      <c r="H3792">
        <v>20</v>
      </c>
      <c r="I3792">
        <v>266</v>
      </c>
      <c r="J3792">
        <v>108</v>
      </c>
      <c r="K3792">
        <v>72</v>
      </c>
      <c r="L3792">
        <v>43</v>
      </c>
      <c r="M3792">
        <v>12</v>
      </c>
      <c r="N3792" s="2">
        <v>357.05359115483043</v>
      </c>
      <c r="O3792" s="2">
        <v>621.08585697115393</v>
      </c>
      <c r="P3792" s="2">
        <v>520.24</v>
      </c>
      <c r="Q3792" s="4">
        <v>1498.3794481259843</v>
      </c>
      <c r="R3792" s="5">
        <v>4.4999999999999998E-2</v>
      </c>
      <c r="S3792" s="6">
        <v>1565.8065232916535</v>
      </c>
      <c r="T3792" s="4">
        <v>21.797642436149314</v>
      </c>
      <c r="U3792" s="7">
        <v>1587.6041657278029</v>
      </c>
      <c r="V3792" s="8">
        <v>0.60305102478806449</v>
      </c>
      <c r="W3792" s="7">
        <v>1328.1240807613374</v>
      </c>
      <c r="X3792" s="7">
        <v>1385.8168867773918</v>
      </c>
      <c r="Y3792" s="7">
        <v>1534.5096857878416</v>
      </c>
      <c r="Z3792" s="7">
        <v>1912.189395274384</v>
      </c>
      <c r="AA3792" s="7">
        <v>2063.2612790690009</v>
      </c>
      <c r="AB3792" s="7">
        <v>2372.5423010107365</v>
      </c>
      <c r="AC3792" s="7">
        <v>2895.8819577735126</v>
      </c>
      <c r="AD3792" s="7">
        <v>3159.1439539347407</v>
      </c>
      <c r="AE3792" s="4">
        <v>2233</v>
      </c>
      <c r="AF3792" s="4">
        <v>2330</v>
      </c>
      <c r="AG3792" s="4">
        <v>2580</v>
      </c>
      <c r="AH3792" s="4">
        <v>3215</v>
      </c>
      <c r="AI3792" s="4">
        <v>3469</v>
      </c>
      <c r="AJ3792" s="4">
        <v>3989</v>
      </c>
      <c r="AK3792" s="4">
        <v>2831.9322577882563</v>
      </c>
      <c r="AL3792" s="8">
        <v>1.0839885520265933</v>
      </c>
      <c r="AM3792" s="4">
        <v>2409.8903462893891</v>
      </c>
      <c r="AN3792" s="8">
        <v>0.92367604294708383</v>
      </c>
      <c r="AO3792" s="4">
        <v>1987.8484347905212</v>
      </c>
      <c r="AP3792" s="8">
        <v>0.76336353386757416</v>
      </c>
    </row>
    <row r="3793" spans="1:42" x14ac:dyDescent="0.25">
      <c r="A3793" s="2" t="s">
        <v>10858</v>
      </c>
      <c r="B3793" t="s">
        <v>10636</v>
      </c>
      <c r="C3793" t="s">
        <v>14</v>
      </c>
      <c r="D3793" t="s">
        <v>10635</v>
      </c>
      <c r="E3793" s="3" t="s">
        <v>10565</v>
      </c>
      <c r="F3793" t="s">
        <v>10859</v>
      </c>
      <c r="G3793">
        <v>224</v>
      </c>
      <c r="H3793">
        <v>0</v>
      </c>
      <c r="I3793">
        <v>32</v>
      </c>
      <c r="J3793">
        <v>96</v>
      </c>
      <c r="K3793">
        <v>80</v>
      </c>
      <c r="L3793">
        <v>16</v>
      </c>
      <c r="M3793">
        <v>0</v>
      </c>
      <c r="N3793" s="2">
        <v>399.18416108630953</v>
      </c>
      <c r="O3793" s="2">
        <v>693.06052078571429</v>
      </c>
      <c r="P3793" s="2">
        <v>623.89</v>
      </c>
      <c r="Q3793" s="4">
        <v>1716.134681872024</v>
      </c>
      <c r="R3793" s="5">
        <v>4.4999999999999998E-2</v>
      </c>
      <c r="S3793" s="6">
        <v>1793.360742556265</v>
      </c>
      <c r="T3793" s="4">
        <v>64.176744186046506</v>
      </c>
      <c r="U3793" s="7">
        <v>1857.5374867423116</v>
      </c>
      <c r="V3793" s="8">
        <v>0.65531510972664964</v>
      </c>
      <c r="W3793" s="7">
        <v>1412.761907413415</v>
      </c>
      <c r="X3793" s="7">
        <v>1474.1313230063847</v>
      </c>
      <c r="Y3793" s="7">
        <v>1632.2999198954817</v>
      </c>
      <c r="Z3793" s="7">
        <v>2034.0481559937882</v>
      </c>
      <c r="AA3793" s="7">
        <v>2194.7474504331108</v>
      </c>
      <c r="AB3793" s="7">
        <v>2523.7381319624328</v>
      </c>
      <c r="AC3793" s="7">
        <v>3118.0285714285715</v>
      </c>
      <c r="AD3793" s="7">
        <v>3401.485714285714</v>
      </c>
      <c r="AE3793" s="4">
        <v>2233</v>
      </c>
      <c r="AF3793" s="4">
        <v>2330</v>
      </c>
      <c r="AG3793" s="4">
        <v>2580</v>
      </c>
      <c r="AH3793" s="4">
        <v>3215</v>
      </c>
      <c r="AI3793" s="4">
        <v>3469</v>
      </c>
      <c r="AJ3793" s="4">
        <v>3989</v>
      </c>
      <c r="AK3793" s="4">
        <v>3025.9844247063807</v>
      </c>
      <c r="AL3793" s="8">
        <v>1.0901687421755364</v>
      </c>
      <c r="AM3793" s="4">
        <v>2615.109863989675</v>
      </c>
      <c r="AN3793" s="8">
        <v>0.94521753135924058</v>
      </c>
      <c r="AO3793" s="4">
        <v>2204.2353032729702</v>
      </c>
      <c r="AP3793" s="8">
        <v>0.80026632054294522</v>
      </c>
    </row>
    <row r="3794" spans="1:42" x14ac:dyDescent="0.25">
      <c r="A3794" s="2" t="s">
        <v>10860</v>
      </c>
      <c r="B3794" t="s">
        <v>10636</v>
      </c>
      <c r="C3794" t="s">
        <v>14</v>
      </c>
      <c r="D3794" t="s">
        <v>10635</v>
      </c>
      <c r="E3794" s="3" t="s">
        <v>10565</v>
      </c>
      <c r="F3794" t="s">
        <v>10861</v>
      </c>
      <c r="G3794">
        <v>860</v>
      </c>
      <c r="H3794">
        <v>14</v>
      </c>
      <c r="I3794">
        <v>220</v>
      </c>
      <c r="J3794">
        <v>367</v>
      </c>
      <c r="K3794">
        <v>178</v>
      </c>
      <c r="L3794">
        <v>73</v>
      </c>
      <c r="M3794">
        <v>8</v>
      </c>
      <c r="N3794" s="2">
        <v>399.18421607558139</v>
      </c>
      <c r="O3794" s="2">
        <v>732.1996289670542</v>
      </c>
      <c r="P3794" s="2">
        <v>629.54999999999995</v>
      </c>
      <c r="Q3794" s="4">
        <v>1760.9338450426355</v>
      </c>
      <c r="R3794" s="5">
        <v>4.4999999999999998E-2</v>
      </c>
      <c r="S3794" s="6">
        <v>1840.1758680695541</v>
      </c>
      <c r="T3794" s="4">
        <v>15.631578947368421</v>
      </c>
      <c r="U3794" s="7">
        <v>1855.8074470169224</v>
      </c>
      <c r="V3794" s="8">
        <v>0.67968422868752487</v>
      </c>
      <c r="W3794" s="7">
        <v>1504.9509094740947</v>
      </c>
      <c r="X3794" s="7">
        <v>1570.3249525636545</v>
      </c>
      <c r="Y3794" s="7">
        <v>1738.8147543408706</v>
      </c>
      <c r="Z3794" s="7">
        <v>2166.7788508549997</v>
      </c>
      <c r="AA3794" s="7">
        <v>2337.9644894606513</v>
      </c>
      <c r="AB3794" s="7">
        <v>2688.4232771572611</v>
      </c>
      <c r="AC3794" s="7">
        <v>3003.4361627906978</v>
      </c>
      <c r="AD3794" s="7">
        <v>3276.4758139534883</v>
      </c>
      <c r="AE3794" s="4">
        <v>2233</v>
      </c>
      <c r="AF3794" s="4">
        <v>2330</v>
      </c>
      <c r="AG3794" s="4">
        <v>2580</v>
      </c>
      <c r="AH3794" s="4">
        <v>3215</v>
      </c>
      <c r="AI3794" s="4">
        <v>3469</v>
      </c>
      <c r="AJ3794" s="4">
        <v>3989</v>
      </c>
      <c r="AK3794" s="4">
        <v>2974.9029059082923</v>
      </c>
      <c r="AL3794" s="8">
        <v>1.0952747969461238</v>
      </c>
      <c r="AM3794" s="4">
        <v>2596.6605599620466</v>
      </c>
      <c r="AN3794" s="8">
        <v>0.95674460752659096</v>
      </c>
      <c r="AO3794" s="4">
        <v>2218.4182140158</v>
      </c>
      <c r="AP3794" s="8">
        <v>0.81821441810705786</v>
      </c>
    </row>
    <row r="3795" spans="1:42" x14ac:dyDescent="0.25">
      <c r="A3795" s="2" t="s">
        <v>10862</v>
      </c>
      <c r="B3795" t="s">
        <v>10636</v>
      </c>
      <c r="C3795" t="s">
        <v>14</v>
      </c>
      <c r="D3795" t="s">
        <v>10635</v>
      </c>
      <c r="E3795" s="3" t="s">
        <v>10565</v>
      </c>
      <c r="F3795" t="s">
        <v>10863</v>
      </c>
      <c r="G3795">
        <v>1711</v>
      </c>
      <c r="H3795">
        <v>22</v>
      </c>
      <c r="I3795">
        <v>530</v>
      </c>
      <c r="J3795">
        <v>520</v>
      </c>
      <c r="K3795">
        <v>489</v>
      </c>
      <c r="L3795">
        <v>132</v>
      </c>
      <c r="M3795">
        <v>18</v>
      </c>
      <c r="N3795" s="2">
        <v>373.98543755360623</v>
      </c>
      <c r="O3795" s="2">
        <v>791.78099400779718</v>
      </c>
      <c r="P3795" s="2">
        <v>494.4</v>
      </c>
      <c r="Q3795" s="4">
        <v>1660.1664315614034</v>
      </c>
      <c r="R3795" s="5">
        <v>4.4999999999999998E-2</v>
      </c>
      <c r="S3795" s="6">
        <v>1734.8739209816665</v>
      </c>
      <c r="T3795" s="4">
        <v>0</v>
      </c>
      <c r="U3795" s="7">
        <v>1734.8739209816665</v>
      </c>
      <c r="V3795" s="8">
        <v>0.62789793502691638</v>
      </c>
      <c r="W3795" s="7">
        <v>1402.0960889151042</v>
      </c>
      <c r="X3795" s="7">
        <v>1463.0021886127151</v>
      </c>
      <c r="Y3795" s="7">
        <v>1619.9766723694443</v>
      </c>
      <c r="Z3795" s="7">
        <v>2018.6918611115361</v>
      </c>
      <c r="AA3795" s="7">
        <v>2178.1779366083729</v>
      </c>
      <c r="AB3795" s="7">
        <v>2504.6848628223697</v>
      </c>
      <c r="AC3795" s="7">
        <v>3039.2858562244305</v>
      </c>
      <c r="AD3795" s="7">
        <v>3315.5845704266512</v>
      </c>
      <c r="AE3795" s="4">
        <v>2233</v>
      </c>
      <c r="AF3795" s="4">
        <v>2330</v>
      </c>
      <c r="AG3795" s="4">
        <v>2580</v>
      </c>
      <c r="AH3795" s="4">
        <v>3215</v>
      </c>
      <c r="AI3795" s="4">
        <v>3469</v>
      </c>
      <c r="AJ3795" s="4">
        <v>3989</v>
      </c>
      <c r="AK3795" s="4">
        <v>3003.5338919354331</v>
      </c>
      <c r="AL3795" s="8">
        <v>1.0870603942576329</v>
      </c>
      <c r="AM3795" s="4">
        <v>2580.647234950844</v>
      </c>
      <c r="AN3795" s="8">
        <v>0.93400624118072728</v>
      </c>
      <c r="AO3795" s="4">
        <v>2157.7605779662554</v>
      </c>
      <c r="AP3795" s="8">
        <v>0.78095208810382188</v>
      </c>
    </row>
    <row r="3796" spans="1:42" x14ac:dyDescent="0.25">
      <c r="A3796" s="2" t="s">
        <v>10864</v>
      </c>
      <c r="B3796" t="s">
        <v>10636</v>
      </c>
      <c r="C3796" t="s">
        <v>14</v>
      </c>
      <c r="D3796" t="s">
        <v>10635</v>
      </c>
      <c r="E3796" s="3" t="s">
        <v>10565</v>
      </c>
      <c r="F3796" t="s">
        <v>10865</v>
      </c>
      <c r="G3796">
        <v>401</v>
      </c>
      <c r="H3796">
        <v>0</v>
      </c>
      <c r="I3796">
        <v>64</v>
      </c>
      <c r="J3796">
        <v>216</v>
      </c>
      <c r="K3796">
        <v>91</v>
      </c>
      <c r="L3796">
        <v>29</v>
      </c>
      <c r="M3796">
        <v>1</v>
      </c>
      <c r="N3796" s="2">
        <v>386.9953964637146</v>
      </c>
      <c r="O3796" s="2">
        <v>706.35390207407409</v>
      </c>
      <c r="P3796" s="2">
        <v>716.56</v>
      </c>
      <c r="Q3796" s="4">
        <v>1809.9092985377886</v>
      </c>
      <c r="R3796" s="5">
        <v>4.4999999999999998E-2</v>
      </c>
      <c r="S3796" s="6">
        <v>1891.355216971989</v>
      </c>
      <c r="T3796" s="4">
        <v>0</v>
      </c>
      <c r="U3796" s="7">
        <v>1891.355216971989</v>
      </c>
      <c r="V3796" s="8">
        <v>0.68726383551863524</v>
      </c>
      <c r="W3796" s="7">
        <v>1534.6601447131127</v>
      </c>
      <c r="X3796" s="7">
        <v>1601.3247367584204</v>
      </c>
      <c r="Y3796" s="7">
        <v>1773.140695638079</v>
      </c>
      <c r="Z3796" s="7">
        <v>2209.5532311924126</v>
      </c>
      <c r="AA3796" s="7">
        <v>2384.1182454141458</v>
      </c>
      <c r="AB3796" s="7">
        <v>2741.4954398838363</v>
      </c>
      <c r="AC3796" s="7">
        <v>3027.2082294264342</v>
      </c>
      <c r="AD3796" s="7">
        <v>3302.4089775561097</v>
      </c>
      <c r="AE3796" s="4">
        <v>2233</v>
      </c>
      <c r="AF3796" s="4">
        <v>2330</v>
      </c>
      <c r="AG3796" s="4">
        <v>2580</v>
      </c>
      <c r="AH3796" s="4">
        <v>3215</v>
      </c>
      <c r="AI3796" s="4">
        <v>3469</v>
      </c>
      <c r="AJ3796" s="4">
        <v>3989</v>
      </c>
      <c r="AK3796" s="4">
        <v>3009.5783015694897</v>
      </c>
      <c r="AL3796" s="8">
        <v>1.0935937936300097</v>
      </c>
      <c r="AM3796" s="4">
        <v>2636.8372733703231</v>
      </c>
      <c r="AN3796" s="8">
        <v>0.95815047425955169</v>
      </c>
      <c r="AO3796" s="4">
        <v>2264.0962451711557</v>
      </c>
      <c r="AP3796" s="8">
        <v>0.8227071548890933</v>
      </c>
    </row>
    <row r="3797" spans="1:42" x14ac:dyDescent="0.25">
      <c r="A3797" s="2" t="s">
        <v>10866</v>
      </c>
      <c r="B3797" t="s">
        <v>10636</v>
      </c>
      <c r="C3797" t="s">
        <v>14</v>
      </c>
      <c r="D3797" t="s">
        <v>10635</v>
      </c>
      <c r="E3797" s="3" t="s">
        <v>10565</v>
      </c>
      <c r="F3797" t="s">
        <v>10867</v>
      </c>
      <c r="G3797">
        <v>477</v>
      </c>
      <c r="H3797">
        <v>9</v>
      </c>
      <c r="I3797">
        <v>198</v>
      </c>
      <c r="J3797">
        <v>167</v>
      </c>
      <c r="K3797">
        <v>82</v>
      </c>
      <c r="L3797">
        <v>13</v>
      </c>
      <c r="M3797">
        <v>8</v>
      </c>
      <c r="N3797" s="2">
        <v>399.18418296568626</v>
      </c>
      <c r="O3797" s="2">
        <v>724.88135530742284</v>
      </c>
      <c r="P3797" s="2">
        <v>498.38</v>
      </c>
      <c r="Q3797" s="4">
        <v>1622.4455382731089</v>
      </c>
      <c r="R3797" s="5">
        <v>4.4999999999999998E-2</v>
      </c>
      <c r="S3797" s="6">
        <v>1695.4555874953987</v>
      </c>
      <c r="T3797" s="4">
        <v>50.101176470588236</v>
      </c>
      <c r="U3797" s="7">
        <v>1745.5567639659869</v>
      </c>
      <c r="V3797" s="8">
        <v>0.664543581165978</v>
      </c>
      <c r="W3797" s="7">
        <v>1441.3340026309695</v>
      </c>
      <c r="X3797" s="7">
        <v>1503.9445705912044</v>
      </c>
      <c r="Y3797" s="7">
        <v>1665.3120137876854</v>
      </c>
      <c r="Z3797" s="7">
        <v>2075.1853195067474</v>
      </c>
      <c r="AA3797" s="7">
        <v>2239.1346417943723</v>
      </c>
      <c r="AB3797" s="7">
        <v>2574.7789236430531</v>
      </c>
      <c r="AC3797" s="7">
        <v>2889.3702306079667</v>
      </c>
      <c r="AD3797" s="7">
        <v>3152.0402515723267</v>
      </c>
      <c r="AE3797" s="4">
        <v>2233</v>
      </c>
      <c r="AF3797" s="4">
        <v>2330</v>
      </c>
      <c r="AG3797" s="4">
        <v>2580</v>
      </c>
      <c r="AH3797" s="4">
        <v>3215</v>
      </c>
      <c r="AI3797" s="4">
        <v>3469</v>
      </c>
      <c r="AJ3797" s="4">
        <v>3989</v>
      </c>
      <c r="AK3797" s="4">
        <v>2825.9583313074481</v>
      </c>
      <c r="AL3797" s="8">
        <v>1.0949325306401312</v>
      </c>
      <c r="AM3797" s="4">
        <v>2449.1240833700981</v>
      </c>
      <c r="AN3797" s="8">
        <v>0.95146954748208001</v>
      </c>
      <c r="AO3797" s="4">
        <v>2072.2898354327485</v>
      </c>
      <c r="AP3797" s="8">
        <v>0.80800656432402895</v>
      </c>
    </row>
    <row r="3798" spans="1:42" x14ac:dyDescent="0.25">
      <c r="A3798" s="2" t="s">
        <v>10868</v>
      </c>
      <c r="B3798" t="s">
        <v>10636</v>
      </c>
      <c r="C3798" t="s">
        <v>14</v>
      </c>
      <c r="D3798" t="s">
        <v>10635</v>
      </c>
      <c r="E3798" s="3" t="s">
        <v>10565</v>
      </c>
      <c r="F3798" t="s">
        <v>10869</v>
      </c>
      <c r="G3798">
        <v>749</v>
      </c>
      <c r="H3798">
        <v>54</v>
      </c>
      <c r="I3798">
        <v>294</v>
      </c>
      <c r="J3798">
        <v>267</v>
      </c>
      <c r="K3798">
        <v>114</v>
      </c>
      <c r="L3798">
        <v>20</v>
      </c>
      <c r="M3798">
        <v>0</v>
      </c>
      <c r="N3798" s="2">
        <v>377.55819748553625</v>
      </c>
      <c r="O3798" s="2">
        <v>719.01695540935668</v>
      </c>
      <c r="P3798" s="2">
        <v>427.77</v>
      </c>
      <c r="Q3798" s="4">
        <v>1524.3451528948929</v>
      </c>
      <c r="R3798" s="5">
        <v>4.4999999999999998E-2</v>
      </c>
      <c r="S3798" s="6">
        <v>1592.9406847751629</v>
      </c>
      <c r="T3798" s="4">
        <v>39.028700906344412</v>
      </c>
      <c r="U3798" s="7">
        <v>1631.9693856815074</v>
      </c>
      <c r="V3798" s="8">
        <v>0.63322392489838597</v>
      </c>
      <c r="W3798" s="7">
        <v>1380.1733441766585</v>
      </c>
      <c r="X3798" s="7">
        <v>1440.1271347656132</v>
      </c>
      <c r="Y3798" s="7">
        <v>1594.6472136031252</v>
      </c>
      <c r="Z3798" s="7">
        <v>1987.1282138504062</v>
      </c>
      <c r="AA3798" s="7">
        <v>2144.1206139493183</v>
      </c>
      <c r="AB3798" s="7">
        <v>2465.5223779313437</v>
      </c>
      <c r="AC3798" s="7">
        <v>2834.9628838451267</v>
      </c>
      <c r="AD3798" s="7">
        <v>3092.6867823765019</v>
      </c>
      <c r="AE3798" s="4">
        <v>2233</v>
      </c>
      <c r="AF3798" s="4">
        <v>2330</v>
      </c>
      <c r="AG3798" s="4">
        <v>2580</v>
      </c>
      <c r="AH3798" s="4">
        <v>3215</v>
      </c>
      <c r="AI3798" s="4">
        <v>3469</v>
      </c>
      <c r="AJ3798" s="4">
        <v>3989</v>
      </c>
      <c r="AK3798" s="4">
        <v>2771.8027367237223</v>
      </c>
      <c r="AL3798" s="8">
        <v>1.0906367060437268</v>
      </c>
      <c r="AM3798" s="4">
        <v>2378.2657015776899</v>
      </c>
      <c r="AN3798" s="8">
        <v>0.93793956100262643</v>
      </c>
      <c r="AO3798" s="4">
        <v>1984.7286664316575</v>
      </c>
      <c r="AP3798" s="8">
        <v>0.785242415961526</v>
      </c>
    </row>
    <row r="3799" spans="1:42" x14ac:dyDescent="0.25">
      <c r="A3799" s="2" t="s">
        <v>10870</v>
      </c>
      <c r="B3799" t="s">
        <v>10636</v>
      </c>
      <c r="C3799" t="s">
        <v>14</v>
      </c>
      <c r="D3799" t="s">
        <v>10635</v>
      </c>
      <c r="E3799" s="3" t="s">
        <v>10565</v>
      </c>
      <c r="F3799" t="s">
        <v>10871</v>
      </c>
      <c r="G3799">
        <v>268</v>
      </c>
      <c r="H3799">
        <v>26</v>
      </c>
      <c r="I3799">
        <v>139</v>
      </c>
      <c r="J3799">
        <v>103</v>
      </c>
      <c r="K3799">
        <v>0</v>
      </c>
      <c r="L3799">
        <v>0</v>
      </c>
      <c r="M3799">
        <v>0</v>
      </c>
      <c r="N3799" s="2">
        <v>348.40299539800998</v>
      </c>
      <c r="O3799" s="2">
        <v>572.33336900250617</v>
      </c>
      <c r="P3799" s="2">
        <v>531.97</v>
      </c>
      <c r="Q3799" s="4">
        <v>1452.7063644005161</v>
      </c>
      <c r="R3799" s="5">
        <v>4.4999999999999998E-2</v>
      </c>
      <c r="S3799" s="6">
        <v>1518.0781507985394</v>
      </c>
      <c r="T3799" s="4">
        <v>0</v>
      </c>
      <c r="U3799" s="7">
        <v>1518.0781507985394</v>
      </c>
      <c r="V3799" s="8">
        <v>0.62816897610196665</v>
      </c>
      <c r="W3799" s="7">
        <v>1402.7013236356916</v>
      </c>
      <c r="X3799" s="7">
        <v>1463.6337143175824</v>
      </c>
      <c r="Y3799" s="7">
        <v>1620.6759583430739</v>
      </c>
      <c r="Z3799" s="7">
        <v>2019.5632581678228</v>
      </c>
      <c r="AA3799" s="7">
        <v>2179.1181780977222</v>
      </c>
      <c r="AB3799" s="7">
        <v>2505.7660456707449</v>
      </c>
      <c r="AC3799" s="7">
        <v>2658.3388059701492</v>
      </c>
      <c r="AD3799" s="7">
        <v>2900.0059701492537</v>
      </c>
      <c r="AE3799" s="4">
        <v>2233</v>
      </c>
      <c r="AF3799" s="4">
        <v>2330</v>
      </c>
      <c r="AG3799" s="4">
        <v>2580</v>
      </c>
      <c r="AH3799" s="4">
        <v>3215</v>
      </c>
      <c r="AI3799" s="4">
        <v>3469</v>
      </c>
      <c r="AJ3799" s="4">
        <v>3989</v>
      </c>
      <c r="AK3799" s="4">
        <v>2632.2912591776553</v>
      </c>
      <c r="AL3799" s="8">
        <v>1.0892217269644504</v>
      </c>
      <c r="AM3799" s="4">
        <v>2257.8046957805254</v>
      </c>
      <c r="AN3799" s="8">
        <v>0.93426208870776517</v>
      </c>
      <c r="AO3799" s="4">
        <v>1887.9414232895324</v>
      </c>
      <c r="AP3799" s="8">
        <v>0.78121553240486585</v>
      </c>
    </row>
    <row r="3800" spans="1:42" x14ac:dyDescent="0.25">
      <c r="A3800" s="2" t="s">
        <v>10872</v>
      </c>
      <c r="B3800" t="s">
        <v>10636</v>
      </c>
      <c r="C3800" t="s">
        <v>14</v>
      </c>
      <c r="D3800" t="s">
        <v>10635</v>
      </c>
      <c r="E3800" s="3" t="s">
        <v>10565</v>
      </c>
      <c r="F3800" t="s">
        <v>10873</v>
      </c>
      <c r="G3800">
        <v>414</v>
      </c>
      <c r="H3800">
        <v>0</v>
      </c>
      <c r="I3800">
        <v>127</v>
      </c>
      <c r="J3800">
        <v>193</v>
      </c>
      <c r="K3800">
        <v>80</v>
      </c>
      <c r="L3800">
        <v>14</v>
      </c>
      <c r="M3800">
        <v>0</v>
      </c>
      <c r="N3800" s="2">
        <v>386.99537936795491</v>
      </c>
      <c r="O3800" s="2">
        <v>670.53976265940275</v>
      </c>
      <c r="P3800" s="2">
        <v>431.7</v>
      </c>
      <c r="Q3800" s="4">
        <v>1489.2351420273578</v>
      </c>
      <c r="R3800" s="5">
        <v>4.4999999999999998E-2</v>
      </c>
      <c r="S3800" s="6">
        <v>1556.2507234185889</v>
      </c>
      <c r="T3800" s="4">
        <v>60.935233160621763</v>
      </c>
      <c r="U3800" s="7">
        <v>1617.1859565792106</v>
      </c>
      <c r="V3800" s="8">
        <v>0.60886253567044613</v>
      </c>
      <c r="W3800" s="7">
        <v>1308.3609698958505</v>
      </c>
      <c r="X3800" s="7">
        <v>1365.1952798286304</v>
      </c>
      <c r="Y3800" s="7">
        <v>1511.6754600677539</v>
      </c>
      <c r="Z3800" s="7">
        <v>1883.7351178751273</v>
      </c>
      <c r="AA3800" s="7">
        <v>2032.5589809980768</v>
      </c>
      <c r="AB3800" s="7">
        <v>2337.2377558954536</v>
      </c>
      <c r="AC3800" s="7">
        <v>2921.6850241545894</v>
      </c>
      <c r="AD3800" s="7">
        <v>3187.2927536231882</v>
      </c>
      <c r="AE3800" s="4">
        <v>2233</v>
      </c>
      <c r="AF3800" s="4">
        <v>2330</v>
      </c>
      <c r="AG3800" s="4">
        <v>2580</v>
      </c>
      <c r="AH3800" s="4">
        <v>3215</v>
      </c>
      <c r="AI3800" s="4">
        <v>3469</v>
      </c>
      <c r="AJ3800" s="4">
        <v>3989</v>
      </c>
      <c r="AK3800" s="4">
        <v>2827.0012134095387</v>
      </c>
      <c r="AL3800" s="8">
        <v>1.0872938270087436</v>
      </c>
      <c r="AM3800" s="4">
        <v>2403.4177167458888</v>
      </c>
      <c r="AN3800" s="8">
        <v>0.92781672989597774</v>
      </c>
      <c r="AO3800" s="4">
        <v>1979.834220082239</v>
      </c>
      <c r="AP3800" s="8">
        <v>0.76833963278321193</v>
      </c>
    </row>
    <row r="3801" spans="1:42" x14ac:dyDescent="0.25">
      <c r="A3801" s="2" t="s">
        <v>10874</v>
      </c>
      <c r="B3801" t="s">
        <v>10636</v>
      </c>
      <c r="C3801" t="s">
        <v>14</v>
      </c>
      <c r="D3801" t="s">
        <v>10635</v>
      </c>
      <c r="E3801" s="3" t="s">
        <v>10565</v>
      </c>
      <c r="F3801" t="s">
        <v>10875</v>
      </c>
      <c r="G3801">
        <v>104</v>
      </c>
      <c r="H3801">
        <v>0</v>
      </c>
      <c r="I3801">
        <v>4</v>
      </c>
      <c r="J3801">
        <v>60</v>
      </c>
      <c r="K3801">
        <v>40</v>
      </c>
      <c r="L3801">
        <v>0</v>
      </c>
      <c r="M3801">
        <v>0</v>
      </c>
      <c r="N3801" s="2">
        <v>161.9727608974359</v>
      </c>
      <c r="O3801" s="2">
        <v>642.48098210576927</v>
      </c>
      <c r="P3801" s="2">
        <v>604.55999999999995</v>
      </c>
      <c r="Q3801" s="4">
        <v>1409.013743003205</v>
      </c>
      <c r="R3801" s="5">
        <v>4.4999999999999998E-2</v>
      </c>
      <c r="S3801" s="6">
        <v>1472.4193614383491</v>
      </c>
      <c r="T3801" s="4">
        <v>63.392156862745097</v>
      </c>
      <c r="U3801" s="7">
        <v>1535.8115183010943</v>
      </c>
      <c r="V3801" s="8">
        <v>0.54565590975441991</v>
      </c>
      <c r="W3801" s="7">
        <v>1168.1569183709712</v>
      </c>
      <c r="X3801" s="7">
        <v>1218.9008597422135</v>
      </c>
      <c r="Y3801" s="7">
        <v>1349.6842137918072</v>
      </c>
      <c r="Z3801" s="7">
        <v>1681.8739330777753</v>
      </c>
      <c r="AA3801" s="7">
        <v>1814.7498207921624</v>
      </c>
      <c r="AB3801" s="7">
        <v>2086.7791972153177</v>
      </c>
      <c r="AC3801" s="7">
        <v>3096.0769230769233</v>
      </c>
      <c r="AD3801" s="7">
        <v>3377.5384615384614</v>
      </c>
      <c r="AE3801" s="4">
        <v>2233</v>
      </c>
      <c r="AF3801" s="4">
        <v>2330</v>
      </c>
      <c r="AG3801" s="4">
        <v>2580</v>
      </c>
      <c r="AH3801" s="4">
        <v>3215</v>
      </c>
      <c r="AI3801" s="4">
        <v>3469</v>
      </c>
      <c r="AJ3801" s="4">
        <v>3989</v>
      </c>
      <c r="AK3801" s="4">
        <v>2908.7228914549773</v>
      </c>
      <c r="AL3801" s="8">
        <v>1.0559577925151789</v>
      </c>
      <c r="AM3801" s="4">
        <v>2429.9550481161009</v>
      </c>
      <c r="AN3801" s="8">
        <v>0.88585716492825906</v>
      </c>
      <c r="AO3801" s="4">
        <v>1951.1872047772251</v>
      </c>
      <c r="AP3801" s="8">
        <v>0.71575653734133948</v>
      </c>
    </row>
    <row r="3802" spans="1:42" x14ac:dyDescent="0.25">
      <c r="A3802" s="2" t="s">
        <v>10876</v>
      </c>
      <c r="B3802" t="s">
        <v>10636</v>
      </c>
      <c r="C3802" t="s">
        <v>14</v>
      </c>
      <c r="D3802" t="s">
        <v>10635</v>
      </c>
      <c r="E3802" s="3" t="s">
        <v>10565</v>
      </c>
      <c r="F3802" t="s">
        <v>10877</v>
      </c>
      <c r="G3802">
        <v>830</v>
      </c>
      <c r="H3802">
        <v>19</v>
      </c>
      <c r="I3802">
        <v>201</v>
      </c>
      <c r="J3802">
        <v>319</v>
      </c>
      <c r="K3802">
        <v>277</v>
      </c>
      <c r="L3802">
        <v>14</v>
      </c>
      <c r="M3802">
        <v>0</v>
      </c>
      <c r="N3802" s="2">
        <v>386.99539053212851</v>
      </c>
      <c r="O3802" s="2">
        <v>704.7184771829269</v>
      </c>
      <c r="P3802" s="2">
        <v>582.79</v>
      </c>
      <c r="Q3802" s="4">
        <v>1674.5038677150553</v>
      </c>
      <c r="R3802" s="5">
        <v>4.4999999999999998E-2</v>
      </c>
      <c r="S3802" s="6">
        <v>1749.8565417622326</v>
      </c>
      <c r="T3802" s="4">
        <v>53.221393034825873</v>
      </c>
      <c r="U3802" s="7">
        <v>1803.0779347970586</v>
      </c>
      <c r="V3802" s="8">
        <v>0.6584346001807202</v>
      </c>
      <c r="W3802" s="7">
        <v>1426.8861233265654</v>
      </c>
      <c r="X3802" s="7">
        <v>1488.8690852444684</v>
      </c>
      <c r="Y3802" s="7">
        <v>1648.618987094733</v>
      </c>
      <c r="Z3802" s="7">
        <v>2054.3837377944055</v>
      </c>
      <c r="AA3802" s="7">
        <v>2216.6896380742746</v>
      </c>
      <c r="AB3802" s="7">
        <v>2548.9694339228258</v>
      </c>
      <c r="AC3802" s="7">
        <v>3012.2744578313254</v>
      </c>
      <c r="AD3802" s="7">
        <v>3286.1175903614453</v>
      </c>
      <c r="AE3802" s="4">
        <v>2233</v>
      </c>
      <c r="AF3802" s="4">
        <v>2330</v>
      </c>
      <c r="AG3802" s="4">
        <v>2580</v>
      </c>
      <c r="AH3802" s="4">
        <v>3215</v>
      </c>
      <c r="AI3802" s="4">
        <v>3469</v>
      </c>
      <c r="AJ3802" s="4">
        <v>3989</v>
      </c>
      <c r="AK3802" s="4">
        <v>2936.8843420794838</v>
      </c>
      <c r="AL3802" s="8">
        <v>1.0919045905909006</v>
      </c>
      <c r="AM3802" s="4">
        <v>2541.2084086404002</v>
      </c>
      <c r="AN3802" s="8">
        <v>0.94741459378750725</v>
      </c>
      <c r="AO3802" s="4">
        <v>2145.5324752013166</v>
      </c>
      <c r="AP3802" s="8">
        <v>0.80292459698411378</v>
      </c>
    </row>
    <row r="3803" spans="1:42" x14ac:dyDescent="0.25">
      <c r="A3803" s="2" t="s">
        <v>10878</v>
      </c>
      <c r="B3803" t="s">
        <v>10636</v>
      </c>
      <c r="C3803" t="s">
        <v>14</v>
      </c>
      <c r="D3803" t="s">
        <v>10635</v>
      </c>
      <c r="E3803" s="3" t="s">
        <v>10565</v>
      </c>
      <c r="F3803" t="s">
        <v>10879</v>
      </c>
      <c r="G3803">
        <v>20</v>
      </c>
      <c r="H3803">
        <v>0</v>
      </c>
      <c r="I3803">
        <v>6</v>
      </c>
      <c r="J3803">
        <v>13</v>
      </c>
      <c r="K3803">
        <v>1</v>
      </c>
      <c r="L3803">
        <v>0</v>
      </c>
      <c r="M3803">
        <v>0</v>
      </c>
      <c r="N3803" s="2">
        <v>157.02502666666672</v>
      </c>
      <c r="O3803" s="2">
        <v>542.63684724999996</v>
      </c>
      <c r="P3803" s="2">
        <v>610.95000000000005</v>
      </c>
      <c r="Q3803" s="4">
        <v>1310.6118739166668</v>
      </c>
      <c r="R3803" s="5">
        <v>4.4999999999999998E-2</v>
      </c>
      <c r="S3803" s="6">
        <v>1369.5894082429168</v>
      </c>
      <c r="T3803" s="4">
        <v>51.75</v>
      </c>
      <c r="U3803" s="7">
        <v>1421.3394082429168</v>
      </c>
      <c r="V3803" s="8">
        <v>0.5602993626659768</v>
      </c>
      <c r="W3803" s="7">
        <v>1205.5950127550734</v>
      </c>
      <c r="X3803" s="7">
        <v>1257.9652394623024</v>
      </c>
      <c r="Y3803" s="7">
        <v>1392.9400505634078</v>
      </c>
      <c r="Z3803" s="7">
        <v>1735.7760707602156</v>
      </c>
      <c r="AA3803" s="7">
        <v>1872.9104788389384</v>
      </c>
      <c r="AB3803" s="7">
        <v>2153.658085929238</v>
      </c>
      <c r="AC3803" s="7">
        <v>2790.4250000000002</v>
      </c>
      <c r="AD3803" s="7">
        <v>3044.1</v>
      </c>
      <c r="AE3803" s="4">
        <v>2233</v>
      </c>
      <c r="AF3803" s="4">
        <v>2330</v>
      </c>
      <c r="AG3803" s="4">
        <v>2580</v>
      </c>
      <c r="AH3803" s="4">
        <v>3215</v>
      </c>
      <c r="AI3803" s="4">
        <v>3469</v>
      </c>
      <c r="AJ3803" s="4">
        <v>3989</v>
      </c>
      <c r="AK3803" s="4">
        <v>2641.8350507639161</v>
      </c>
      <c r="AL3803" s="8">
        <v>1.0618251900123843</v>
      </c>
      <c r="AM3803" s="4">
        <v>2217.7531699235833</v>
      </c>
      <c r="AN3803" s="8">
        <v>0.89464991423024864</v>
      </c>
      <c r="AO3803" s="4">
        <v>1793.67128908325</v>
      </c>
      <c r="AP3803" s="8">
        <v>0.72747463844811278</v>
      </c>
    </row>
    <row r="3804" spans="1:42" x14ac:dyDescent="0.25">
      <c r="A3804" s="2" t="s">
        <v>10880</v>
      </c>
      <c r="B3804" t="s">
        <v>10636</v>
      </c>
      <c r="C3804" t="s">
        <v>14</v>
      </c>
      <c r="D3804" t="s">
        <v>10635</v>
      </c>
      <c r="E3804" s="3" t="s">
        <v>10565</v>
      </c>
      <c r="F3804" t="s">
        <v>10881</v>
      </c>
      <c r="G3804">
        <v>1425</v>
      </c>
      <c r="H3804">
        <v>2</v>
      </c>
      <c r="I3804">
        <v>369</v>
      </c>
      <c r="J3804">
        <v>1021</v>
      </c>
      <c r="K3804">
        <v>31</v>
      </c>
      <c r="L3804">
        <v>2</v>
      </c>
      <c r="M3804">
        <v>0</v>
      </c>
      <c r="N3804" s="2">
        <v>157.02692312734084</v>
      </c>
      <c r="O3804" s="2">
        <v>790.66363753955989</v>
      </c>
      <c r="P3804" s="2">
        <v>547.20000000000005</v>
      </c>
      <c r="Q3804" s="4">
        <v>1494.8905606669009</v>
      </c>
      <c r="R3804" s="5">
        <v>4.4999999999999998E-2</v>
      </c>
      <c r="S3804" s="6">
        <v>1562.1606358969113</v>
      </c>
      <c r="T3804" s="4">
        <v>0</v>
      </c>
      <c r="U3804" s="7">
        <v>1562.1606358969113</v>
      </c>
      <c r="V3804" s="8">
        <v>0.6174943616533225</v>
      </c>
      <c r="W3804" s="7">
        <v>1378.8649095718688</v>
      </c>
      <c r="X3804" s="7">
        <v>1438.7618626522412</v>
      </c>
      <c r="Y3804" s="7">
        <v>1593.1354530655717</v>
      </c>
      <c r="Z3804" s="7">
        <v>1985.2443727154314</v>
      </c>
      <c r="AA3804" s="7">
        <v>2142.0879405753753</v>
      </c>
      <c r="AB3804" s="7">
        <v>2463.1850086351028</v>
      </c>
      <c r="AC3804" s="7">
        <v>2782.8216842105262</v>
      </c>
      <c r="AD3804" s="7">
        <v>3035.80547368421</v>
      </c>
      <c r="AE3804" s="4">
        <v>2233</v>
      </c>
      <c r="AF3804" s="4">
        <v>2330</v>
      </c>
      <c r="AG3804" s="4">
        <v>2580</v>
      </c>
      <c r="AH3804" s="4">
        <v>3215</v>
      </c>
      <c r="AI3804" s="4">
        <v>3469</v>
      </c>
      <c r="AJ3804" s="4">
        <v>3989</v>
      </c>
      <c r="AK3804" s="4">
        <v>2700.3807496438017</v>
      </c>
      <c r="AL3804" s="8">
        <v>1.0674125623866109</v>
      </c>
      <c r="AM3804" s="4">
        <v>2321.2699941290416</v>
      </c>
      <c r="AN3804" s="8">
        <v>0.91755681222037511</v>
      </c>
      <c r="AO3804" s="4">
        <v>1941.2713914116714</v>
      </c>
      <c r="AP3804" s="8">
        <v>0.76735011181955826</v>
      </c>
    </row>
    <row r="3805" spans="1:42" x14ac:dyDescent="0.25">
      <c r="A3805" s="2" t="s">
        <v>10882</v>
      </c>
      <c r="B3805" t="s">
        <v>10636</v>
      </c>
      <c r="C3805" t="s">
        <v>14</v>
      </c>
      <c r="D3805" t="s">
        <v>10635</v>
      </c>
      <c r="E3805" s="3" t="s">
        <v>10565</v>
      </c>
      <c r="F3805" t="s">
        <v>10883</v>
      </c>
      <c r="G3805">
        <v>1619</v>
      </c>
      <c r="H3805">
        <v>13</v>
      </c>
      <c r="I3805">
        <v>227</v>
      </c>
      <c r="J3805">
        <v>683</v>
      </c>
      <c r="K3805">
        <v>535</v>
      </c>
      <c r="L3805">
        <v>139</v>
      </c>
      <c r="M3805">
        <v>22</v>
      </c>
      <c r="N3805" s="2">
        <v>157.02695378646806</v>
      </c>
      <c r="O3805" s="2">
        <v>809.69353119979985</v>
      </c>
      <c r="P3805" s="2">
        <v>574.71</v>
      </c>
      <c r="Q3805" s="4">
        <v>1541.4304849862679</v>
      </c>
      <c r="R3805" s="5">
        <v>4.4999999999999998E-2</v>
      </c>
      <c r="S3805" s="6">
        <v>1610.7948568106499</v>
      </c>
      <c r="T3805" s="4">
        <v>0</v>
      </c>
      <c r="U3805" s="7">
        <v>1610.7948568106499</v>
      </c>
      <c r="V3805" s="8">
        <v>0.5656934688552262</v>
      </c>
      <c r="W3805" s="7">
        <v>1263.1935159537202</v>
      </c>
      <c r="X3805" s="7">
        <v>1318.0657824326772</v>
      </c>
      <c r="Y3805" s="7">
        <v>1459.4891496464836</v>
      </c>
      <c r="Z3805" s="7">
        <v>1818.7045023695523</v>
      </c>
      <c r="AA3805" s="7">
        <v>1962.3906434587796</v>
      </c>
      <c r="AB3805" s="7">
        <v>2256.5512472634973</v>
      </c>
      <c r="AC3805" s="7">
        <v>3132.2163681284746</v>
      </c>
      <c r="AD3805" s="7">
        <v>3416.9633106856081</v>
      </c>
      <c r="AE3805" s="4">
        <v>2233</v>
      </c>
      <c r="AF3805" s="4">
        <v>2330</v>
      </c>
      <c r="AG3805" s="4">
        <v>2580</v>
      </c>
      <c r="AH3805" s="4">
        <v>3215</v>
      </c>
      <c r="AI3805" s="4">
        <v>3469</v>
      </c>
      <c r="AJ3805" s="4">
        <v>3989</v>
      </c>
      <c r="AK3805" s="4">
        <v>3020.0465958487575</v>
      </c>
      <c r="AL3805" s="8">
        <v>1.060607207483111</v>
      </c>
      <c r="AM3805" s="4">
        <v>2549.9736067118183</v>
      </c>
      <c r="AN3805" s="8">
        <v>0.89552273461203891</v>
      </c>
      <c r="AO3805" s="4">
        <v>2079.9006175748791</v>
      </c>
      <c r="AP3805" s="8">
        <v>0.73043826174096682</v>
      </c>
    </row>
    <row r="3806" spans="1:42" x14ac:dyDescent="0.25">
      <c r="A3806" s="2" t="s">
        <v>10884</v>
      </c>
      <c r="B3806" t="s">
        <v>10636</v>
      </c>
      <c r="C3806" t="s">
        <v>14</v>
      </c>
      <c r="D3806" t="s">
        <v>10635</v>
      </c>
      <c r="E3806" s="3" t="s">
        <v>10565</v>
      </c>
      <c r="F3806" t="s">
        <v>10885</v>
      </c>
      <c r="G3806">
        <v>1068</v>
      </c>
      <c r="H3806">
        <v>30</v>
      </c>
      <c r="I3806">
        <v>160</v>
      </c>
      <c r="J3806">
        <v>465</v>
      </c>
      <c r="K3806">
        <v>335</v>
      </c>
      <c r="L3806">
        <v>68</v>
      </c>
      <c r="M3806">
        <v>10</v>
      </c>
      <c r="N3806" s="2">
        <v>161.9726941557428</v>
      </c>
      <c r="O3806" s="2">
        <v>859.41653956304629</v>
      </c>
      <c r="P3806" s="2">
        <v>582.87</v>
      </c>
      <c r="Q3806" s="4">
        <v>1604.2592337187891</v>
      </c>
      <c r="R3806" s="5">
        <v>4.4999999999999998E-2</v>
      </c>
      <c r="S3806" s="6">
        <v>1676.4508992361345</v>
      </c>
      <c r="T3806" s="4">
        <v>0</v>
      </c>
      <c r="U3806" s="7">
        <v>1676.4508992361345</v>
      </c>
      <c r="V3806" s="8">
        <v>0.59835289090093391</v>
      </c>
      <c r="W3806" s="7">
        <v>1336.1220053817854</v>
      </c>
      <c r="X3806" s="7">
        <v>1394.162235799176</v>
      </c>
      <c r="Y3806" s="7">
        <v>1543.7504585244094</v>
      </c>
      <c r="Z3806" s="7">
        <v>1923.7045442465023</v>
      </c>
      <c r="AA3806" s="7">
        <v>2075.6861785353394</v>
      </c>
      <c r="AB3806" s="7">
        <v>2386.8296818038252</v>
      </c>
      <c r="AC3806" s="7">
        <v>3081.9538389513109</v>
      </c>
      <c r="AD3806" s="7">
        <v>3362.1314606741571</v>
      </c>
      <c r="AE3806" s="4">
        <v>2233</v>
      </c>
      <c r="AF3806" s="4">
        <v>2330</v>
      </c>
      <c r="AG3806" s="4">
        <v>2580</v>
      </c>
      <c r="AH3806" s="4">
        <v>3215</v>
      </c>
      <c r="AI3806" s="4">
        <v>3469</v>
      </c>
      <c r="AJ3806" s="4">
        <v>3989</v>
      </c>
      <c r="AK3806" s="4">
        <v>2982.4628653562104</v>
      </c>
      <c r="AL3806" s="8">
        <v>1.064490035648344</v>
      </c>
      <c r="AM3806" s="4">
        <v>2546.2195343213043</v>
      </c>
      <c r="AN3806" s="8">
        <v>0.90878761789192486</v>
      </c>
      <c r="AO3806" s="4">
        <v>2111.3352167787193</v>
      </c>
      <c r="AP3806" s="8">
        <v>0.75357025439642933</v>
      </c>
    </row>
    <row r="3807" spans="1:42" x14ac:dyDescent="0.25">
      <c r="A3807" s="2" t="s">
        <v>10886</v>
      </c>
      <c r="B3807" t="s">
        <v>10636</v>
      </c>
      <c r="C3807" t="s">
        <v>14</v>
      </c>
      <c r="D3807" t="s">
        <v>10635</v>
      </c>
      <c r="E3807" s="3" t="s">
        <v>10565</v>
      </c>
      <c r="F3807" t="s">
        <v>10887</v>
      </c>
      <c r="G3807">
        <v>1413</v>
      </c>
      <c r="H3807">
        <v>48</v>
      </c>
      <c r="I3807">
        <v>91</v>
      </c>
      <c r="J3807">
        <v>789</v>
      </c>
      <c r="K3807">
        <v>449</v>
      </c>
      <c r="L3807">
        <v>36</v>
      </c>
      <c r="M3807">
        <v>0</v>
      </c>
      <c r="N3807" s="2">
        <v>161.97266469251016</v>
      </c>
      <c r="O3807" s="2">
        <v>570.76111099569277</v>
      </c>
      <c r="P3807" s="2">
        <v>590.54999999999995</v>
      </c>
      <c r="Q3807" s="4">
        <v>1323.2837756882029</v>
      </c>
      <c r="R3807" s="5">
        <v>4.4999999999999998E-2</v>
      </c>
      <c r="S3807" s="6">
        <v>1382.831545594172</v>
      </c>
      <c r="T3807" s="4">
        <v>0</v>
      </c>
      <c r="U3807" s="7">
        <v>1382.831545594172</v>
      </c>
      <c r="V3807" s="8">
        <v>0.49804103225679436</v>
      </c>
      <c r="W3807" s="7">
        <v>1112.1256250294218</v>
      </c>
      <c r="X3807" s="7">
        <v>1160.4356051583309</v>
      </c>
      <c r="Y3807" s="7">
        <v>1284.9458632225294</v>
      </c>
      <c r="Z3807" s="7">
        <v>1601.2019187055937</v>
      </c>
      <c r="AA3807" s="7">
        <v>1727.7043408988195</v>
      </c>
      <c r="AB3807" s="7">
        <v>1986.6856776723528</v>
      </c>
      <c r="AC3807" s="7">
        <v>3054.1955414012741</v>
      </c>
      <c r="AD3807" s="7">
        <v>3331.8496815286621</v>
      </c>
      <c r="AE3807" s="4">
        <v>2233</v>
      </c>
      <c r="AF3807" s="4">
        <v>2330</v>
      </c>
      <c r="AG3807" s="4">
        <v>2580</v>
      </c>
      <c r="AH3807" s="4">
        <v>3215</v>
      </c>
      <c r="AI3807" s="4">
        <v>3469</v>
      </c>
      <c r="AJ3807" s="4">
        <v>3989</v>
      </c>
      <c r="AK3807" s="4">
        <v>2927.5395134138175</v>
      </c>
      <c r="AL3807" s="8">
        <v>1.0543835262354286</v>
      </c>
      <c r="AM3807" s="4">
        <v>2412.2317413008909</v>
      </c>
      <c r="AN3807" s="8">
        <v>0.86879012147780399</v>
      </c>
      <c r="AO3807" s="4">
        <v>1896.9239691879645</v>
      </c>
      <c r="AP3807" s="8">
        <v>0.68319671672017945</v>
      </c>
    </row>
    <row r="3808" spans="1:42" x14ac:dyDescent="0.25">
      <c r="A3808" s="2" t="s">
        <v>10888</v>
      </c>
      <c r="B3808" t="s">
        <v>10636</v>
      </c>
      <c r="C3808" t="s">
        <v>14</v>
      </c>
      <c r="D3808" t="s">
        <v>10635</v>
      </c>
      <c r="E3808" s="3" t="s">
        <v>10565</v>
      </c>
      <c r="F3808" t="s">
        <v>10889</v>
      </c>
      <c r="G3808">
        <v>1011</v>
      </c>
      <c r="H3808">
        <v>29</v>
      </c>
      <c r="I3808">
        <v>167</v>
      </c>
      <c r="J3808">
        <v>450</v>
      </c>
      <c r="K3808">
        <v>291</v>
      </c>
      <c r="L3808">
        <v>63</v>
      </c>
      <c r="M3808">
        <v>11</v>
      </c>
      <c r="N3808" s="2">
        <v>161.97272054896141</v>
      </c>
      <c r="O3808" s="2">
        <v>645.03533767260114</v>
      </c>
      <c r="P3808" s="2">
        <v>554.28</v>
      </c>
      <c r="Q3808" s="4">
        <v>1361.2880582215626</v>
      </c>
      <c r="R3808" s="5">
        <v>4.4999999999999998E-2</v>
      </c>
      <c r="S3808" s="6">
        <v>1422.5460208415327</v>
      </c>
      <c r="T3808" s="4">
        <v>0</v>
      </c>
      <c r="U3808" s="7">
        <v>1422.5460208415327</v>
      </c>
      <c r="V3808" s="8">
        <v>0.51129279440014019</v>
      </c>
      <c r="W3808" s="7">
        <v>1141.7168098955131</v>
      </c>
      <c r="X3808" s="7">
        <v>1191.3122109523265</v>
      </c>
      <c r="Y3808" s="7">
        <v>1319.1354095523616</v>
      </c>
      <c r="Z3808" s="7">
        <v>1643.8063339964506</v>
      </c>
      <c r="AA3808" s="7">
        <v>1773.6747037740861</v>
      </c>
      <c r="AB3808" s="7">
        <v>2039.546956862159</v>
      </c>
      <c r="AC3808" s="7">
        <v>3060.4785361028685</v>
      </c>
      <c r="AD3808" s="7">
        <v>3338.7038575667652</v>
      </c>
      <c r="AE3808" s="4">
        <v>2233</v>
      </c>
      <c r="AF3808" s="4">
        <v>2330</v>
      </c>
      <c r="AG3808" s="4">
        <v>2580</v>
      </c>
      <c r="AH3808" s="4">
        <v>3215</v>
      </c>
      <c r="AI3808" s="4">
        <v>3469</v>
      </c>
      <c r="AJ3808" s="4">
        <v>3989</v>
      </c>
      <c r="AK3808" s="4">
        <v>2936.5174327904742</v>
      </c>
      <c r="AL3808" s="8">
        <v>1.0554457866522837</v>
      </c>
      <c r="AM3808" s="4">
        <v>2431.8602954741605</v>
      </c>
      <c r="AN3808" s="8">
        <v>0.87406145590156925</v>
      </c>
      <c r="AO3808" s="4">
        <v>1927.2031581578465</v>
      </c>
      <c r="AP3808" s="8">
        <v>0.69267712515085467</v>
      </c>
    </row>
    <row r="3809" spans="1:42" x14ac:dyDescent="0.25">
      <c r="A3809" s="2" t="s">
        <v>10890</v>
      </c>
      <c r="B3809" t="s">
        <v>10636</v>
      </c>
      <c r="C3809" t="s">
        <v>14</v>
      </c>
      <c r="D3809" t="s">
        <v>10635</v>
      </c>
      <c r="E3809" s="3" t="s">
        <v>10565</v>
      </c>
      <c r="F3809" t="s">
        <v>10891</v>
      </c>
      <c r="G3809">
        <v>1269</v>
      </c>
      <c r="H3809">
        <v>0</v>
      </c>
      <c r="I3809">
        <v>110</v>
      </c>
      <c r="J3809">
        <v>959</v>
      </c>
      <c r="K3809">
        <v>200</v>
      </c>
      <c r="L3809">
        <v>0</v>
      </c>
      <c r="M3809">
        <v>0</v>
      </c>
      <c r="N3809" s="2">
        <v>161.9726856711321</v>
      </c>
      <c r="O3809" s="2">
        <v>622.0035950922462</v>
      </c>
      <c r="P3809" s="2">
        <v>587.62</v>
      </c>
      <c r="Q3809" s="4">
        <v>1371.5962807633782</v>
      </c>
      <c r="R3809" s="5">
        <v>4.4999999999999998E-2</v>
      </c>
      <c r="S3809" s="6">
        <v>1433.31811339773</v>
      </c>
      <c r="T3809" s="4">
        <v>0</v>
      </c>
      <c r="U3809" s="7">
        <v>1433.31811339773</v>
      </c>
      <c r="V3809" s="8">
        <v>0.5391640440553841</v>
      </c>
      <c r="W3809" s="7">
        <v>1203.953310375673</v>
      </c>
      <c r="X3809" s="7">
        <v>1256.2522226490453</v>
      </c>
      <c r="Y3809" s="7">
        <v>1391.0432336628912</v>
      </c>
      <c r="Z3809" s="7">
        <v>1733.4124016380601</v>
      </c>
      <c r="AA3809" s="7">
        <v>1870.3600688281276</v>
      </c>
      <c r="AB3809" s="7">
        <v>2150.7253717369276</v>
      </c>
      <c r="AC3809" s="7">
        <v>2924.2490149724194</v>
      </c>
      <c r="AD3809" s="7">
        <v>3190.0898345153664</v>
      </c>
      <c r="AE3809" s="4">
        <v>2233</v>
      </c>
      <c r="AF3809" s="4">
        <v>2330</v>
      </c>
      <c r="AG3809" s="4">
        <v>2580</v>
      </c>
      <c r="AH3809" s="4">
        <v>3215</v>
      </c>
      <c r="AI3809" s="4">
        <v>3469</v>
      </c>
      <c r="AJ3809" s="4">
        <v>3989</v>
      </c>
      <c r="AK3809" s="4">
        <v>2816.365938209477</v>
      </c>
      <c r="AL3809" s="8">
        <v>1.0594181672519583</v>
      </c>
      <c r="AM3809" s="4">
        <v>2354.9463048878702</v>
      </c>
      <c r="AN3809" s="8">
        <v>0.88584827150949375</v>
      </c>
      <c r="AO3809" s="4">
        <v>1893.5266715662622</v>
      </c>
      <c r="AP3809" s="8">
        <v>0.71227837576702868</v>
      </c>
    </row>
    <row r="3810" spans="1:42" x14ac:dyDescent="0.25">
      <c r="A3810" s="2" t="s">
        <v>10892</v>
      </c>
      <c r="B3810" t="s">
        <v>10636</v>
      </c>
      <c r="C3810" t="s">
        <v>14</v>
      </c>
      <c r="D3810" t="s">
        <v>10635</v>
      </c>
      <c r="E3810" s="3" t="s">
        <v>10565</v>
      </c>
      <c r="F3810" t="s">
        <v>10893</v>
      </c>
      <c r="G3810">
        <v>797</v>
      </c>
      <c r="H3810">
        <v>0</v>
      </c>
      <c r="I3810">
        <v>79</v>
      </c>
      <c r="J3810">
        <v>611</v>
      </c>
      <c r="K3810">
        <v>107</v>
      </c>
      <c r="L3810">
        <v>0</v>
      </c>
      <c r="M3810">
        <v>0</v>
      </c>
      <c r="N3810" s="2">
        <v>157.02690901381911</v>
      </c>
      <c r="O3810" s="2">
        <v>717.27110700502499</v>
      </c>
      <c r="P3810" s="2">
        <v>532.74</v>
      </c>
      <c r="Q3810" s="4">
        <v>1407.0380160188442</v>
      </c>
      <c r="R3810" s="5">
        <v>4.4999999999999998E-2</v>
      </c>
      <c r="S3810" s="6">
        <v>1470.3547267396921</v>
      </c>
      <c r="T3810" s="4">
        <v>0</v>
      </c>
      <c r="U3810" s="7">
        <v>1470.3547267396921</v>
      </c>
      <c r="V3810" s="8">
        <v>0.55685330273706712</v>
      </c>
      <c r="W3810" s="7">
        <v>1243.4534250118706</v>
      </c>
      <c r="X3810" s="7">
        <v>1297.4681953773663</v>
      </c>
      <c r="Y3810" s="7">
        <v>1436.681521061633</v>
      </c>
      <c r="Z3810" s="7">
        <v>1790.2833682996707</v>
      </c>
      <c r="AA3810" s="7">
        <v>1931.7241071948854</v>
      </c>
      <c r="AB3810" s="7">
        <v>2221.2878246181604</v>
      </c>
      <c r="AC3810" s="7">
        <v>2904.5175658720204</v>
      </c>
      <c r="AD3810" s="7">
        <v>3168.5646173149312</v>
      </c>
      <c r="AE3810" s="4">
        <v>2233</v>
      </c>
      <c r="AF3810" s="4">
        <v>2330</v>
      </c>
      <c r="AG3810" s="4">
        <v>2580</v>
      </c>
      <c r="AH3810" s="4">
        <v>3215</v>
      </c>
      <c r="AI3810" s="4">
        <v>3469</v>
      </c>
      <c r="AJ3810" s="4">
        <v>3989</v>
      </c>
      <c r="AK3810" s="4">
        <v>2800.6137784778375</v>
      </c>
      <c r="AL3810" s="8">
        <v>1.0606495180209776</v>
      </c>
      <c r="AM3810" s="4">
        <v>2357.1940945651222</v>
      </c>
      <c r="AN3810" s="8">
        <v>0.89271744625967409</v>
      </c>
      <c r="AO3810" s="4">
        <v>1913.7744106524071</v>
      </c>
      <c r="AP3810" s="8">
        <v>0.72478537449837055</v>
      </c>
    </row>
    <row r="3811" spans="1:42" x14ac:dyDescent="0.25">
      <c r="A3811" s="2" t="s">
        <v>10894</v>
      </c>
      <c r="B3811" t="s">
        <v>10636</v>
      </c>
      <c r="C3811" t="s">
        <v>14</v>
      </c>
      <c r="D3811" t="s">
        <v>10635</v>
      </c>
      <c r="E3811" s="3" t="s">
        <v>10565</v>
      </c>
      <c r="F3811" t="s">
        <v>10895</v>
      </c>
      <c r="G3811">
        <v>620</v>
      </c>
      <c r="H3811">
        <v>57</v>
      </c>
      <c r="I3811">
        <v>155</v>
      </c>
      <c r="J3811">
        <v>118</v>
      </c>
      <c r="K3811">
        <v>230</v>
      </c>
      <c r="L3811">
        <v>45</v>
      </c>
      <c r="M3811">
        <v>15</v>
      </c>
      <c r="N3811" s="2">
        <v>161.97267474421108</v>
      </c>
      <c r="O3811" s="2">
        <v>588.81547428486795</v>
      </c>
      <c r="P3811" s="2">
        <v>583.54</v>
      </c>
      <c r="Q3811" s="4">
        <v>1334.328149029079</v>
      </c>
      <c r="R3811" s="5">
        <v>4.4999999999999998E-2</v>
      </c>
      <c r="S3811" s="6">
        <v>1394.3729157353876</v>
      </c>
      <c r="T3811" s="4">
        <v>0</v>
      </c>
      <c r="U3811" s="7">
        <v>1394.3729157353876</v>
      </c>
      <c r="V3811" s="8">
        <v>0.49449779395407223</v>
      </c>
      <c r="W3811" s="7">
        <v>1104.2135738994436</v>
      </c>
      <c r="X3811" s="7">
        <v>1152.1798599129886</v>
      </c>
      <c r="Y3811" s="7">
        <v>1275.8043084015067</v>
      </c>
      <c r="Z3811" s="7">
        <v>1589.8104075623426</v>
      </c>
      <c r="AA3811" s="7">
        <v>1715.4128472266768</v>
      </c>
      <c r="AB3811" s="7">
        <v>1972.5517000827947</v>
      </c>
      <c r="AC3811" s="7">
        <v>3101.7533870967745</v>
      </c>
      <c r="AD3811" s="7">
        <v>3383.7309677419353</v>
      </c>
      <c r="AE3811" s="4">
        <v>2233</v>
      </c>
      <c r="AF3811" s="4">
        <v>2330</v>
      </c>
      <c r="AG3811" s="4">
        <v>2580</v>
      </c>
      <c r="AH3811" s="4">
        <v>3215</v>
      </c>
      <c r="AI3811" s="4">
        <v>3469</v>
      </c>
      <c r="AJ3811" s="4">
        <v>3989</v>
      </c>
      <c r="AK3811" s="4">
        <v>2972.3464580822101</v>
      </c>
      <c r="AL3811" s="8">
        <v>1.0541073695580754</v>
      </c>
      <c r="AM3811" s="4">
        <v>2446.355277299936</v>
      </c>
      <c r="AN3811" s="8">
        <v>0.86757084435674092</v>
      </c>
      <c r="AO3811" s="4">
        <v>1920.3640965176619</v>
      </c>
      <c r="AP3811" s="8">
        <v>0.68103431915540669</v>
      </c>
    </row>
    <row r="3812" spans="1:42" x14ac:dyDescent="0.25">
      <c r="A3812" s="2" t="s">
        <v>10896</v>
      </c>
      <c r="B3812" t="s">
        <v>10636</v>
      </c>
      <c r="C3812" t="s">
        <v>14</v>
      </c>
      <c r="D3812" t="s">
        <v>10635</v>
      </c>
      <c r="E3812" s="3" t="s">
        <v>10565</v>
      </c>
      <c r="F3812" t="s">
        <v>10897</v>
      </c>
      <c r="G3812">
        <v>934</v>
      </c>
      <c r="H3812">
        <v>139</v>
      </c>
      <c r="I3812">
        <v>213</v>
      </c>
      <c r="J3812">
        <v>165</v>
      </c>
      <c r="K3812">
        <v>313</v>
      </c>
      <c r="L3812">
        <v>90</v>
      </c>
      <c r="M3812">
        <v>14</v>
      </c>
      <c r="N3812" s="2">
        <v>161.97270183797289</v>
      </c>
      <c r="O3812" s="2">
        <v>801.58296971156688</v>
      </c>
      <c r="P3812" s="2">
        <v>542.33000000000004</v>
      </c>
      <c r="Q3812" s="4">
        <v>1505.8856715495399</v>
      </c>
      <c r="R3812" s="5">
        <v>4.4999999999999998E-2</v>
      </c>
      <c r="S3812" s="6">
        <v>1573.6505267692692</v>
      </c>
      <c r="T3812" s="4">
        <v>0</v>
      </c>
      <c r="U3812" s="7">
        <v>1573.6505267692692</v>
      </c>
      <c r="V3812" s="8">
        <v>0.56384463281266683</v>
      </c>
      <c r="W3812" s="7">
        <v>1259.065065070685</v>
      </c>
      <c r="X3812" s="7">
        <v>1313.7579944535137</v>
      </c>
      <c r="Y3812" s="7">
        <v>1454.7191526566803</v>
      </c>
      <c r="Z3812" s="7">
        <v>1812.7604944927236</v>
      </c>
      <c r="AA3812" s="7">
        <v>1955.977031227141</v>
      </c>
      <c r="AB3812" s="7">
        <v>2249.176240289728</v>
      </c>
      <c r="AC3812" s="7">
        <v>3070.0222698072807</v>
      </c>
      <c r="AD3812" s="7">
        <v>3349.1152034261245</v>
      </c>
      <c r="AE3812" s="4">
        <v>2233</v>
      </c>
      <c r="AF3812" s="4">
        <v>2330</v>
      </c>
      <c r="AG3812" s="4">
        <v>2580</v>
      </c>
      <c r="AH3812" s="4">
        <v>3215</v>
      </c>
      <c r="AI3812" s="4">
        <v>3469</v>
      </c>
      <c r="AJ3812" s="4">
        <v>3989</v>
      </c>
      <c r="AK3812" s="4">
        <v>2960.7254527344007</v>
      </c>
      <c r="AL3812" s="8">
        <v>1.0608385580904223</v>
      </c>
      <c r="AM3812" s="4">
        <v>2498.3671440793569</v>
      </c>
      <c r="AN3812" s="8">
        <v>0.89517391633117038</v>
      </c>
      <c r="AO3812" s="4">
        <v>2036.008835424313</v>
      </c>
      <c r="AP3812" s="8">
        <v>0.72950927457191861</v>
      </c>
    </row>
    <row r="3813" spans="1:42" x14ac:dyDescent="0.25">
      <c r="A3813" s="2" t="s">
        <v>10898</v>
      </c>
      <c r="B3813" t="s">
        <v>10636</v>
      </c>
      <c r="C3813" t="s">
        <v>14</v>
      </c>
      <c r="D3813" t="s">
        <v>10635</v>
      </c>
      <c r="E3813" s="3" t="s">
        <v>10565</v>
      </c>
      <c r="F3813" t="s">
        <v>10899</v>
      </c>
      <c r="G3813">
        <v>565</v>
      </c>
      <c r="H3813">
        <v>18</v>
      </c>
      <c r="I3813">
        <v>91</v>
      </c>
      <c r="J3813">
        <v>204</v>
      </c>
      <c r="K3813">
        <v>190</v>
      </c>
      <c r="L3813">
        <v>39</v>
      </c>
      <c r="M3813">
        <v>23</v>
      </c>
      <c r="N3813" s="2">
        <v>155.7905400994575</v>
      </c>
      <c r="O3813" s="2">
        <v>634.49796760277275</v>
      </c>
      <c r="P3813" s="2">
        <v>616.52</v>
      </c>
      <c r="Q3813" s="4">
        <v>1406.8085077022301</v>
      </c>
      <c r="R3813" s="5">
        <v>4.4999999999999998E-2</v>
      </c>
      <c r="S3813" s="6">
        <v>1470.1148905488303</v>
      </c>
      <c r="T3813" s="4">
        <v>0</v>
      </c>
      <c r="U3813" s="7">
        <v>1470.1148905488303</v>
      </c>
      <c r="V3813" s="8">
        <v>0.5138570092401592</v>
      </c>
      <c r="W3813" s="7">
        <v>1147.4427016332756</v>
      </c>
      <c r="X3813" s="7">
        <v>1197.2868315295711</v>
      </c>
      <c r="Y3813" s="7">
        <v>1325.7510838396108</v>
      </c>
      <c r="Z3813" s="7">
        <v>1652.050284707112</v>
      </c>
      <c r="AA3813" s="7">
        <v>1782.5699650541123</v>
      </c>
      <c r="AB3813" s="7">
        <v>2049.7756098589953</v>
      </c>
      <c r="AC3813" s="7">
        <v>3147.03575221239</v>
      </c>
      <c r="AD3813" s="7">
        <v>3433.1299115044249</v>
      </c>
      <c r="AE3813" s="4">
        <v>2233</v>
      </c>
      <c r="AF3813" s="4">
        <v>2330</v>
      </c>
      <c r="AG3813" s="4">
        <v>2580</v>
      </c>
      <c r="AH3813" s="4">
        <v>3215</v>
      </c>
      <c r="AI3813" s="4">
        <v>3469</v>
      </c>
      <c r="AJ3813" s="4">
        <v>3989</v>
      </c>
      <c r="AK3813" s="4">
        <v>3017.5741780011945</v>
      </c>
      <c r="AL3813" s="8">
        <v>1.0547486133475918</v>
      </c>
      <c r="AM3813" s="4">
        <v>2502.769808750309</v>
      </c>
      <c r="AN3813" s="8">
        <v>0.87480632772917422</v>
      </c>
      <c r="AO3813" s="4">
        <v>1984.9192597997153</v>
      </c>
      <c r="AP3813" s="8">
        <v>0.69379929485857683</v>
      </c>
    </row>
    <row r="3814" spans="1:42" x14ac:dyDescent="0.25">
      <c r="A3814" s="2" t="s">
        <v>10900</v>
      </c>
      <c r="B3814" t="s">
        <v>10636</v>
      </c>
      <c r="C3814" t="s">
        <v>14</v>
      </c>
      <c r="D3814" t="s">
        <v>10635</v>
      </c>
      <c r="E3814" s="3" t="s">
        <v>10565</v>
      </c>
      <c r="F3814" t="s">
        <v>10901</v>
      </c>
      <c r="G3814">
        <v>357</v>
      </c>
      <c r="H3814">
        <v>13</v>
      </c>
      <c r="I3814">
        <v>116</v>
      </c>
      <c r="J3814">
        <v>104</v>
      </c>
      <c r="K3814">
        <v>86</v>
      </c>
      <c r="L3814">
        <v>35</v>
      </c>
      <c r="M3814">
        <v>3</v>
      </c>
      <c r="N3814" s="2">
        <v>161.97269283380018</v>
      </c>
      <c r="O3814" s="2">
        <v>520.90120056956096</v>
      </c>
      <c r="P3814" s="2">
        <v>615.5</v>
      </c>
      <c r="Q3814" s="4">
        <v>1298.3738934033611</v>
      </c>
      <c r="R3814" s="5">
        <v>4.4999999999999998E-2</v>
      </c>
      <c r="S3814" s="6">
        <v>1356.8007186065122</v>
      </c>
      <c r="T3814" s="4">
        <v>0</v>
      </c>
      <c r="U3814" s="7">
        <v>1356.8007186065122</v>
      </c>
      <c r="V3814" s="8">
        <v>0.49552671203663717</v>
      </c>
      <c r="W3814" s="7">
        <v>1106.5111479778107</v>
      </c>
      <c r="X3814" s="7">
        <v>1154.5772390453644</v>
      </c>
      <c r="Y3814" s="7">
        <v>1278.4589170545237</v>
      </c>
      <c r="Z3814" s="7">
        <v>1593.1183791977883</v>
      </c>
      <c r="AA3814" s="7">
        <v>1718.982164055094</v>
      </c>
      <c r="AB3814" s="7">
        <v>1976.6560543141454</v>
      </c>
      <c r="AC3814" s="7">
        <v>3011.907843137255</v>
      </c>
      <c r="AD3814" s="7">
        <v>3285.7176470588233</v>
      </c>
      <c r="AE3814" s="4">
        <v>2233</v>
      </c>
      <c r="AF3814" s="4">
        <v>2330</v>
      </c>
      <c r="AG3814" s="4">
        <v>2580</v>
      </c>
      <c r="AH3814" s="4">
        <v>3215</v>
      </c>
      <c r="AI3814" s="4">
        <v>3469</v>
      </c>
      <c r="AJ3814" s="4">
        <v>3989</v>
      </c>
      <c r="AK3814" s="4">
        <v>2886.2988159475867</v>
      </c>
      <c r="AL3814" s="8">
        <v>1.0541254456960027</v>
      </c>
      <c r="AM3814" s="4">
        <v>2376.4661168338953</v>
      </c>
      <c r="AN3814" s="8">
        <v>0.86792586780954761</v>
      </c>
      <c r="AO3814" s="4">
        <v>1866.6334177202036</v>
      </c>
      <c r="AP3814" s="8">
        <v>0.68172628992309237</v>
      </c>
    </row>
    <row r="3815" spans="1:42" x14ac:dyDescent="0.25">
      <c r="A3815" s="2" t="s">
        <v>10902</v>
      </c>
      <c r="B3815" t="s">
        <v>10636</v>
      </c>
      <c r="C3815" t="s">
        <v>14</v>
      </c>
      <c r="D3815" t="s">
        <v>10635</v>
      </c>
      <c r="E3815" s="3" t="s">
        <v>10565</v>
      </c>
      <c r="F3815" t="s">
        <v>10903</v>
      </c>
      <c r="G3815">
        <v>149</v>
      </c>
      <c r="H3815">
        <v>0</v>
      </c>
      <c r="I3815">
        <v>61</v>
      </c>
      <c r="J3815">
        <v>43</v>
      </c>
      <c r="K3815">
        <v>45</v>
      </c>
      <c r="L3815">
        <v>0</v>
      </c>
      <c r="M3815">
        <v>0</v>
      </c>
      <c r="N3815" s="2">
        <v>161.97259882550335</v>
      </c>
      <c r="O3815" s="2">
        <v>710.19780203355708</v>
      </c>
      <c r="P3815" s="2">
        <v>573.1</v>
      </c>
      <c r="Q3815" s="4">
        <v>1445.2704008590604</v>
      </c>
      <c r="R3815" s="5">
        <v>4.4999999999999998E-2</v>
      </c>
      <c r="S3815" s="6">
        <v>1510.3075688977181</v>
      </c>
      <c r="T3815" s="4">
        <v>0</v>
      </c>
      <c r="U3815" s="7">
        <v>1510.3075688977181</v>
      </c>
      <c r="V3815" s="8">
        <v>0.56577914936896745</v>
      </c>
      <c r="W3815" s="7">
        <v>1263.3848405409042</v>
      </c>
      <c r="X3815" s="7">
        <v>1318.265418029694</v>
      </c>
      <c r="Y3815" s="7">
        <v>1459.7102053719359</v>
      </c>
      <c r="Z3815" s="7">
        <v>1818.9799652212303</v>
      </c>
      <c r="AA3815" s="7">
        <v>1962.6878691609477</v>
      </c>
      <c r="AB3815" s="7">
        <v>2256.8930268328108</v>
      </c>
      <c r="AC3815" s="7">
        <v>2936.3724832214771</v>
      </c>
      <c r="AD3815" s="7">
        <v>3203.3154362416108</v>
      </c>
      <c r="AE3815" s="4">
        <v>2233</v>
      </c>
      <c r="AF3815" s="4">
        <v>2330</v>
      </c>
      <c r="AG3815" s="4">
        <v>2580</v>
      </c>
      <c r="AH3815" s="4">
        <v>3215</v>
      </c>
      <c r="AI3815" s="4">
        <v>3469</v>
      </c>
      <c r="AJ3815" s="4">
        <v>3989</v>
      </c>
      <c r="AK3815" s="4">
        <v>2834.1091788889935</v>
      </c>
      <c r="AL3815" s="8">
        <v>1.0616909518773585</v>
      </c>
      <c r="AM3815" s="4">
        <v>2389.5489367277441</v>
      </c>
      <c r="AN3815" s="8">
        <v>0.89515340625886897</v>
      </c>
      <c r="AO3815" s="4">
        <v>1944.988694566495</v>
      </c>
      <c r="AP3815" s="8">
        <v>0.72861586064037953</v>
      </c>
    </row>
    <row r="3816" spans="1:42" x14ac:dyDescent="0.25">
      <c r="A3816" s="2" t="s">
        <v>10904</v>
      </c>
      <c r="B3816" t="s">
        <v>10636</v>
      </c>
      <c r="C3816" t="s">
        <v>14</v>
      </c>
      <c r="D3816" t="s">
        <v>10635</v>
      </c>
      <c r="E3816" s="3" t="s">
        <v>10565</v>
      </c>
      <c r="F3816" t="s">
        <v>10905</v>
      </c>
      <c r="G3816">
        <v>21</v>
      </c>
      <c r="H3816">
        <v>0</v>
      </c>
      <c r="I3816">
        <v>5</v>
      </c>
      <c r="J3816">
        <v>15</v>
      </c>
      <c r="K3816">
        <v>1</v>
      </c>
      <c r="L3816">
        <v>0</v>
      </c>
      <c r="M3816">
        <v>0</v>
      </c>
      <c r="N3816" s="2">
        <v>157.02778134920635</v>
      </c>
      <c r="O3816" s="2">
        <v>201.80857677777786</v>
      </c>
      <c r="P3816" s="2">
        <v>853.64</v>
      </c>
      <c r="Q3816" s="4">
        <v>1212.4763581269842</v>
      </c>
      <c r="R3816" s="5">
        <v>4.4999999999999998E-2</v>
      </c>
      <c r="S3816" s="6">
        <v>1267.0377942426985</v>
      </c>
      <c r="T3816" s="4">
        <v>84.142857142857139</v>
      </c>
      <c r="U3816" s="7">
        <v>1351.1806513855556</v>
      </c>
      <c r="V3816" s="8">
        <v>0.52972638250903892</v>
      </c>
      <c r="W3816" s="7">
        <v>1109.2169006893096</v>
      </c>
      <c r="X3816" s="7">
        <v>1157.4005278128486</v>
      </c>
      <c r="Y3816" s="7">
        <v>1281.5851338013517</v>
      </c>
      <c r="Z3816" s="7">
        <v>1597.0140330121496</v>
      </c>
      <c r="AA3816" s="7">
        <v>1723.1855926964686</v>
      </c>
      <c r="AB3816" s="7">
        <v>1981.4895731525551</v>
      </c>
      <c r="AC3816" s="7">
        <v>2805.7857142857147</v>
      </c>
      <c r="AD3816" s="7">
        <v>3060.8571428571427</v>
      </c>
      <c r="AE3816" s="4">
        <v>2233</v>
      </c>
      <c r="AF3816" s="4">
        <v>2330</v>
      </c>
      <c r="AG3816" s="4">
        <v>2580</v>
      </c>
      <c r="AH3816" s="4">
        <v>3215</v>
      </c>
      <c r="AI3816" s="4">
        <v>3469</v>
      </c>
      <c r="AJ3816" s="4">
        <v>3989</v>
      </c>
      <c r="AK3816" s="4">
        <v>2552.0033842155335</v>
      </c>
      <c r="AL3816" s="8">
        <v>1.0334933458139868</v>
      </c>
      <c r="AM3816" s="4">
        <v>2123.6815208912553</v>
      </c>
      <c r="AN3816" s="8">
        <v>0.8655710247123376</v>
      </c>
      <c r="AO3816" s="4">
        <v>1695.3596575669771</v>
      </c>
      <c r="AP3816" s="8">
        <v>0.69764870361068831</v>
      </c>
    </row>
    <row r="3817" spans="1:42" x14ac:dyDescent="0.25">
      <c r="A3817" s="2" t="s">
        <v>10906</v>
      </c>
      <c r="B3817" t="s">
        <v>10636</v>
      </c>
      <c r="C3817" t="s">
        <v>14</v>
      </c>
      <c r="D3817" t="s">
        <v>10635</v>
      </c>
      <c r="E3817" s="3" t="s">
        <v>10565</v>
      </c>
      <c r="F3817" t="s">
        <v>10907</v>
      </c>
      <c r="G3817">
        <v>38</v>
      </c>
      <c r="H3817">
        <v>0</v>
      </c>
      <c r="I3817">
        <v>6</v>
      </c>
      <c r="J3817">
        <v>30</v>
      </c>
      <c r="K3817">
        <v>2</v>
      </c>
      <c r="L3817">
        <v>0</v>
      </c>
      <c r="M3817">
        <v>0</v>
      </c>
      <c r="N3817" s="2">
        <v>161.97368793859647</v>
      </c>
      <c r="O3817" s="2">
        <v>632.54126429824544</v>
      </c>
      <c r="P3817" s="2">
        <v>376.7</v>
      </c>
      <c r="Q3817" s="4">
        <v>1171.214952236842</v>
      </c>
      <c r="R3817" s="5">
        <v>4.4999999999999998E-2</v>
      </c>
      <c r="S3817" s="6">
        <v>1223.9196250874998</v>
      </c>
      <c r="T3817" s="4">
        <v>125.15789473684211</v>
      </c>
      <c r="U3817" s="7">
        <v>1349.0775198243418</v>
      </c>
      <c r="V3817" s="8">
        <v>0.52412785761501879</v>
      </c>
      <c r="W3817" s="7">
        <v>1061.7981378915724</v>
      </c>
      <c r="X3817" s="7">
        <v>1107.9219262370641</v>
      </c>
      <c r="Y3817" s="7">
        <v>1226.7976693955472</v>
      </c>
      <c r="Z3817" s="7">
        <v>1528.7420570180948</v>
      </c>
      <c r="AA3817" s="7">
        <v>1649.5198120671137</v>
      </c>
      <c r="AB3817" s="7">
        <v>1896.7813578367588</v>
      </c>
      <c r="AC3817" s="7">
        <v>2831.3421052631579</v>
      </c>
      <c r="AD3817" s="7">
        <v>3088.7368421052629</v>
      </c>
      <c r="AE3817" s="4">
        <v>2233</v>
      </c>
      <c r="AF3817" s="4">
        <v>2330</v>
      </c>
      <c r="AG3817" s="4">
        <v>2580</v>
      </c>
      <c r="AH3817" s="4">
        <v>3215</v>
      </c>
      <c r="AI3817" s="4">
        <v>3469</v>
      </c>
      <c r="AJ3817" s="4">
        <v>3989</v>
      </c>
      <c r="AK3817" s="4">
        <v>2591.2460321322369</v>
      </c>
      <c r="AL3817" s="8">
        <v>1.0553455599736736</v>
      </c>
      <c r="AM3817" s="4">
        <v>2108.660241410565</v>
      </c>
      <c r="AN3817" s="8">
        <v>0.8678569591412072</v>
      </c>
      <c r="AO3817" s="4">
        <v>1666.2899332490324</v>
      </c>
      <c r="AP3817" s="8">
        <v>0.69599240837811305</v>
      </c>
    </row>
    <row r="3818" spans="1:42" x14ac:dyDescent="0.25">
      <c r="A3818" s="2" t="s">
        <v>10908</v>
      </c>
      <c r="B3818" t="s">
        <v>10636</v>
      </c>
      <c r="C3818" t="s">
        <v>14</v>
      </c>
      <c r="D3818" t="s">
        <v>10635</v>
      </c>
      <c r="E3818" s="3" t="s">
        <v>10565</v>
      </c>
      <c r="F3818" t="s">
        <v>10909</v>
      </c>
      <c r="G3818">
        <v>42</v>
      </c>
      <c r="H3818">
        <v>0</v>
      </c>
      <c r="I3818">
        <v>3</v>
      </c>
      <c r="J3818">
        <v>35</v>
      </c>
      <c r="K3818">
        <v>4</v>
      </c>
      <c r="L3818">
        <v>0</v>
      </c>
      <c r="M3818">
        <v>0</v>
      </c>
      <c r="N3818" s="2">
        <v>161.9722259920635</v>
      </c>
      <c r="O3818" s="2">
        <v>491.33105921428586</v>
      </c>
      <c r="P3818" s="2">
        <v>526.41999999999996</v>
      </c>
      <c r="Q3818" s="4">
        <v>1179.7232852063494</v>
      </c>
      <c r="R3818" s="5">
        <v>4.4999999999999998E-2</v>
      </c>
      <c r="S3818" s="6">
        <v>1232.8108330406351</v>
      </c>
      <c r="T3818" s="4">
        <v>128.9047619047619</v>
      </c>
      <c r="U3818" s="7">
        <v>1361.715594945397</v>
      </c>
      <c r="V3818" s="8">
        <v>0.51921974568957485</v>
      </c>
      <c r="W3818" s="7">
        <v>1049.6631573994464</v>
      </c>
      <c r="X3818" s="7">
        <v>1095.2598104526244</v>
      </c>
      <c r="Y3818" s="7">
        <v>1212.7769574968972</v>
      </c>
      <c r="Z3818" s="7">
        <v>1511.2705109893507</v>
      </c>
      <c r="AA3818" s="7">
        <v>1630.6679323863318</v>
      </c>
      <c r="AB3818" s="7">
        <v>1875.1035982384199</v>
      </c>
      <c r="AC3818" s="7">
        <v>2884.8809523809527</v>
      </c>
      <c r="AD3818" s="7">
        <v>3147.1428571428573</v>
      </c>
      <c r="AE3818" s="4">
        <v>2233</v>
      </c>
      <c r="AF3818" s="4">
        <v>2330</v>
      </c>
      <c r="AG3818" s="4">
        <v>2580</v>
      </c>
      <c r="AH3818" s="4">
        <v>3215</v>
      </c>
      <c r="AI3818" s="4">
        <v>3469</v>
      </c>
      <c r="AJ3818" s="4">
        <v>3989</v>
      </c>
      <c r="AK3818" s="4">
        <v>2615.1032546344613</v>
      </c>
      <c r="AL3818" s="8">
        <v>1.0462853989527678</v>
      </c>
      <c r="AM3818" s="4">
        <v>2166.7921989824094</v>
      </c>
      <c r="AN3818" s="8">
        <v>0.87534518708362408</v>
      </c>
      <c r="AO3818" s="4">
        <v>1681.1218886926868</v>
      </c>
      <c r="AP3818" s="8">
        <v>0.69015995755871851</v>
      </c>
    </row>
    <row r="3819" spans="1:42" x14ac:dyDescent="0.25">
      <c r="A3819" s="2" t="s">
        <v>10910</v>
      </c>
      <c r="B3819" t="s">
        <v>10636</v>
      </c>
      <c r="C3819" t="s">
        <v>14</v>
      </c>
      <c r="D3819" t="s">
        <v>10635</v>
      </c>
      <c r="E3819" s="3" t="s">
        <v>10565</v>
      </c>
      <c r="F3819" t="s">
        <v>10911</v>
      </c>
      <c r="G3819">
        <v>147</v>
      </c>
      <c r="H3819">
        <v>0</v>
      </c>
      <c r="I3819">
        <v>74</v>
      </c>
      <c r="J3819">
        <v>40</v>
      </c>
      <c r="K3819">
        <v>19</v>
      </c>
      <c r="L3819">
        <v>14</v>
      </c>
      <c r="M3819">
        <v>0</v>
      </c>
      <c r="N3819" s="2">
        <v>161.97279285714288</v>
      </c>
      <c r="O3819" s="2">
        <v>685.50727241723359</v>
      </c>
      <c r="P3819" s="2">
        <v>390.02</v>
      </c>
      <c r="Q3819" s="4">
        <v>1237.5000652743765</v>
      </c>
      <c r="R3819" s="5">
        <v>4.4999999999999998E-2</v>
      </c>
      <c r="S3819" s="6">
        <v>1293.1875682117234</v>
      </c>
      <c r="T3819" s="4">
        <v>92.668965517241375</v>
      </c>
      <c r="U3819" s="7">
        <v>1385.8565337289647</v>
      </c>
      <c r="V3819" s="8">
        <v>0.52877302070012488</v>
      </c>
      <c r="W3819" s="7">
        <v>1101.7961706255244</v>
      </c>
      <c r="X3819" s="7">
        <v>1149.6574462863734</v>
      </c>
      <c r="Y3819" s="7">
        <v>1273.0112495359842</v>
      </c>
      <c r="Z3819" s="7">
        <v>1586.3299097899958</v>
      </c>
      <c r="AA3819" s="7">
        <v>1711.6573738916004</v>
      </c>
      <c r="AB3819" s="7">
        <v>1968.2332846507911</v>
      </c>
      <c r="AC3819" s="7">
        <v>2882.980272108844</v>
      </c>
      <c r="AD3819" s="7">
        <v>3145.0693877551021</v>
      </c>
      <c r="AE3819" s="4">
        <v>2233</v>
      </c>
      <c r="AF3819" s="4">
        <v>2330</v>
      </c>
      <c r="AG3819" s="4">
        <v>2580</v>
      </c>
      <c r="AH3819" s="4">
        <v>3215</v>
      </c>
      <c r="AI3819" s="4">
        <v>3469</v>
      </c>
      <c r="AJ3819" s="4">
        <v>3989</v>
      </c>
      <c r="AK3819" s="4">
        <v>2678.7810050217176</v>
      </c>
      <c r="AL3819" s="8">
        <v>1.057445656873284</v>
      </c>
      <c r="AM3819" s="4">
        <v>2216.9165260850527</v>
      </c>
      <c r="AN3819" s="8">
        <v>0.88122144481556419</v>
      </c>
      <c r="AO3819" s="4">
        <v>1755.0520471483881</v>
      </c>
      <c r="AP3819" s="8">
        <v>0.70499723275784454</v>
      </c>
    </row>
    <row r="3820" spans="1:42" x14ac:dyDescent="0.25">
      <c r="A3820" s="2" t="s">
        <v>10914</v>
      </c>
      <c r="B3820" t="s">
        <v>10913</v>
      </c>
      <c r="C3820" t="s">
        <v>14</v>
      </c>
      <c r="D3820" t="s">
        <v>10912</v>
      </c>
      <c r="E3820" s="3" t="s">
        <v>10565</v>
      </c>
      <c r="F3820" t="s">
        <v>10915</v>
      </c>
      <c r="G3820">
        <v>361</v>
      </c>
      <c r="H3820">
        <v>1</v>
      </c>
      <c r="I3820">
        <v>102</v>
      </c>
      <c r="J3820">
        <v>104</v>
      </c>
      <c r="K3820">
        <v>130</v>
      </c>
      <c r="L3820">
        <v>15</v>
      </c>
      <c r="M3820">
        <v>9</v>
      </c>
      <c r="N3820" s="2">
        <v>277.10710987996305</v>
      </c>
      <c r="O3820" s="2">
        <v>546.43202069806091</v>
      </c>
      <c r="P3820" s="2">
        <v>314.14</v>
      </c>
      <c r="Q3820" s="4">
        <v>1137.6791305780239</v>
      </c>
      <c r="R3820" s="5">
        <v>4.4999999999999998E-2</v>
      </c>
      <c r="S3820" s="6">
        <v>1188.874691454035</v>
      </c>
      <c r="T3820" s="4">
        <v>23.255192878338278</v>
      </c>
      <c r="U3820" s="7">
        <v>1212.1298843323732</v>
      </c>
      <c r="V3820" s="8">
        <v>0.99574215097050112</v>
      </c>
      <c r="W3820" s="7">
        <v>900.46064410727922</v>
      </c>
      <c r="X3820" s="7">
        <v>906.32047476307491</v>
      </c>
      <c r="Y3820" s="7">
        <v>1131.9239550112111</v>
      </c>
      <c r="Z3820" s="7">
        <v>1363.387265915143</v>
      </c>
      <c r="AA3820" s="7">
        <v>1612.4300687864622</v>
      </c>
      <c r="AB3820" s="7">
        <v>1854.6364025593527</v>
      </c>
      <c r="AC3820" s="7">
        <v>1339.0443213296401</v>
      </c>
      <c r="AD3820" s="7">
        <v>1460.7756232686982</v>
      </c>
      <c r="AE3820" s="4">
        <v>922</v>
      </c>
      <c r="AF3820" s="4">
        <v>928</v>
      </c>
      <c r="AG3820" s="4">
        <v>1159</v>
      </c>
      <c r="AH3820" s="4">
        <v>1396</v>
      </c>
      <c r="AI3820" s="4">
        <v>1651</v>
      </c>
      <c r="AJ3820" s="4">
        <v>1899</v>
      </c>
      <c r="AK3820" s="4">
        <v>1373.2957673773651</v>
      </c>
      <c r="AL3820" s="8">
        <v>1.1472406340933186</v>
      </c>
      <c r="AM3820" s="4">
        <v>1311.8220754029217</v>
      </c>
      <c r="AN3820" s="8">
        <v>1.0967411397190461</v>
      </c>
      <c r="AO3820" s="4">
        <v>1250.3483834284782</v>
      </c>
      <c r="AP3820" s="8">
        <v>1.0462416453447736</v>
      </c>
    </row>
    <row r="3821" spans="1:42" x14ac:dyDescent="0.25">
      <c r="A3821" s="2" t="s">
        <v>10916</v>
      </c>
      <c r="B3821" t="s">
        <v>10913</v>
      </c>
      <c r="C3821" t="s">
        <v>14</v>
      </c>
      <c r="D3821" t="s">
        <v>10912</v>
      </c>
      <c r="E3821" s="3" t="s">
        <v>10565</v>
      </c>
      <c r="F3821" t="s">
        <v>10917</v>
      </c>
      <c r="G3821">
        <v>25</v>
      </c>
      <c r="H3821">
        <v>0</v>
      </c>
      <c r="I3821">
        <v>5</v>
      </c>
      <c r="J3821">
        <v>7</v>
      </c>
      <c r="K3821">
        <v>9</v>
      </c>
      <c r="L3821">
        <v>4</v>
      </c>
      <c r="M3821">
        <v>0</v>
      </c>
      <c r="N3821" s="2">
        <v>182.90666666666667</v>
      </c>
      <c r="O3821" s="2">
        <v>338.92307933333331</v>
      </c>
      <c r="P3821" s="2">
        <v>306.14</v>
      </c>
      <c r="Q3821" s="4">
        <v>827.96974599999999</v>
      </c>
      <c r="R3821" s="5">
        <v>4.4999999999999998E-2</v>
      </c>
      <c r="S3821" s="6">
        <v>865.22838456999989</v>
      </c>
      <c r="T3821" s="4">
        <v>114.86363636363636</v>
      </c>
      <c r="U3821" s="7">
        <v>980.09202093363626</v>
      </c>
      <c r="V3821" s="8">
        <v>0.76759188381757804</v>
      </c>
      <c r="W3821" s="7">
        <v>624.7772395707683</v>
      </c>
      <c r="X3821" s="7">
        <v>628.84303505604441</v>
      </c>
      <c r="Y3821" s="7">
        <v>785.37616123917621</v>
      </c>
      <c r="Z3821" s="7">
        <v>945.97508290758412</v>
      </c>
      <c r="AA3821" s="7">
        <v>1118.7713910318205</v>
      </c>
      <c r="AB3821" s="7">
        <v>1286.8242710899012</v>
      </c>
      <c r="AC3821" s="7">
        <v>1404.5240000000001</v>
      </c>
      <c r="AD3821" s="7">
        <v>1532.2079999999999</v>
      </c>
      <c r="AE3821" s="4">
        <v>922</v>
      </c>
      <c r="AF3821" s="4">
        <v>928</v>
      </c>
      <c r="AG3821" s="4">
        <v>1159</v>
      </c>
      <c r="AH3821" s="4">
        <v>1396</v>
      </c>
      <c r="AI3821" s="4">
        <v>1651</v>
      </c>
      <c r="AJ3821" s="4">
        <v>1899</v>
      </c>
      <c r="AK3821" s="4">
        <v>1284.3642662529337</v>
      </c>
      <c r="AL3821" s="8">
        <v>1.0958521839984414</v>
      </c>
      <c r="AM3821" s="4">
        <v>1151.0028493538182</v>
      </c>
      <c r="AN3821" s="8">
        <v>0.99140572484998479</v>
      </c>
      <c r="AO3821" s="4">
        <v>998.58980146911517</v>
      </c>
      <c r="AP3821" s="8">
        <v>0.87203834296603455</v>
      </c>
    </row>
    <row r="3822" spans="1:42" x14ac:dyDescent="0.25">
      <c r="A3822" s="2" t="s">
        <v>10918</v>
      </c>
      <c r="B3822" t="s">
        <v>10913</v>
      </c>
      <c r="C3822" t="s">
        <v>14</v>
      </c>
      <c r="D3822" t="s">
        <v>10912</v>
      </c>
      <c r="E3822" s="3" t="s">
        <v>10565</v>
      </c>
      <c r="F3822" t="s">
        <v>10919</v>
      </c>
      <c r="G3822">
        <v>331</v>
      </c>
      <c r="H3822">
        <v>10</v>
      </c>
      <c r="I3822">
        <v>38</v>
      </c>
      <c r="J3822">
        <v>197</v>
      </c>
      <c r="K3822">
        <v>72</v>
      </c>
      <c r="L3822">
        <v>14</v>
      </c>
      <c r="M3822">
        <v>0</v>
      </c>
      <c r="N3822" s="2">
        <v>287.9141490433031</v>
      </c>
      <c r="O3822" s="2">
        <v>450.30929576535755</v>
      </c>
      <c r="P3822" s="2">
        <v>370.7</v>
      </c>
      <c r="Q3822" s="4">
        <v>1108.9234448086606</v>
      </c>
      <c r="R3822" s="5">
        <v>4.4999999999999998E-2</v>
      </c>
      <c r="S3822" s="6">
        <v>1158.8249998250503</v>
      </c>
      <c r="T3822" s="4">
        <v>5.041800643086817</v>
      </c>
      <c r="U3822" s="7">
        <v>1163.8668004681372</v>
      </c>
      <c r="V3822" s="8">
        <v>0.97176549619974462</v>
      </c>
      <c r="W3822" s="7">
        <v>892.08650918719832</v>
      </c>
      <c r="X3822" s="7">
        <v>897.89184438798259</v>
      </c>
      <c r="Y3822" s="7">
        <v>1121.3972496181809</v>
      </c>
      <c r="Z3822" s="7">
        <v>1350.7079900491638</v>
      </c>
      <c r="AA3822" s="7">
        <v>1597.4347360824995</v>
      </c>
      <c r="AB3822" s="7">
        <v>1837.3885910482531</v>
      </c>
      <c r="AC3822" s="7">
        <v>1317.4510574018129</v>
      </c>
      <c r="AD3822" s="7">
        <v>1437.219335347432</v>
      </c>
      <c r="AE3822" s="4">
        <v>922</v>
      </c>
      <c r="AF3822" s="4">
        <v>928</v>
      </c>
      <c r="AG3822" s="4">
        <v>1159</v>
      </c>
      <c r="AH3822" s="4">
        <v>1396</v>
      </c>
      <c r="AI3822" s="4">
        <v>1651</v>
      </c>
      <c r="AJ3822" s="4">
        <v>1899</v>
      </c>
      <c r="AK3822" s="4">
        <v>1369.8793048846642</v>
      </c>
      <c r="AL3822" s="8">
        <v>1.1479843654026924</v>
      </c>
      <c r="AM3822" s="4">
        <v>1299.5278698647928</v>
      </c>
      <c r="AN3822" s="8">
        <v>1.0892447423350431</v>
      </c>
      <c r="AO3822" s="4">
        <v>1229.1764348449215</v>
      </c>
      <c r="AP3822" s="8">
        <v>1.0305051192673937</v>
      </c>
    </row>
    <row r="3823" spans="1:42" x14ac:dyDescent="0.25">
      <c r="A3823" s="2" t="s">
        <v>10920</v>
      </c>
      <c r="B3823" t="s">
        <v>10913</v>
      </c>
      <c r="C3823" t="s">
        <v>14</v>
      </c>
      <c r="D3823" t="s">
        <v>10912</v>
      </c>
      <c r="E3823" s="3" t="s">
        <v>10565</v>
      </c>
      <c r="F3823" t="s">
        <v>10921</v>
      </c>
      <c r="G3823">
        <v>158</v>
      </c>
      <c r="H3823">
        <v>0</v>
      </c>
      <c r="I3823">
        <v>149</v>
      </c>
      <c r="J3823">
        <v>9</v>
      </c>
      <c r="K3823">
        <v>0</v>
      </c>
      <c r="L3823">
        <v>0</v>
      </c>
      <c r="M3823">
        <v>0</v>
      </c>
      <c r="N3823" s="2">
        <v>258.95886075949369</v>
      </c>
      <c r="O3823" s="2">
        <v>396.45079778481022</v>
      </c>
      <c r="P3823" s="2">
        <v>279.99</v>
      </c>
      <c r="Q3823" s="4">
        <v>935.39965854430397</v>
      </c>
      <c r="R3823" s="5">
        <v>4.4999999999999998E-2</v>
      </c>
      <c r="S3823" s="6">
        <v>977.49264317879761</v>
      </c>
      <c r="T3823" s="4">
        <v>9.7692307692307701</v>
      </c>
      <c r="U3823" s="7">
        <v>987.26187394802832</v>
      </c>
      <c r="V3823" s="8">
        <v>1.0489860734738941</v>
      </c>
      <c r="W3823" s="7">
        <v>957.59479154902385</v>
      </c>
      <c r="X3823" s="7">
        <v>963.82642793654452</v>
      </c>
      <c r="Y3823" s="7">
        <v>1203.7444288560939</v>
      </c>
      <c r="Z3823" s="7">
        <v>1449.8940661631641</v>
      </c>
      <c r="AA3823" s="7">
        <v>1714.7386126327965</v>
      </c>
      <c r="AB3823" s="7">
        <v>1972.3129166503213</v>
      </c>
      <c r="AC3823" s="7">
        <v>1035.2740506329114</v>
      </c>
      <c r="AD3823" s="7">
        <v>1129.3898734177214</v>
      </c>
      <c r="AE3823" s="4">
        <v>922</v>
      </c>
      <c r="AF3823" s="4">
        <v>928</v>
      </c>
      <c r="AG3823" s="4">
        <v>1159</v>
      </c>
      <c r="AH3823" s="4">
        <v>1396</v>
      </c>
      <c r="AI3823" s="4">
        <v>1651</v>
      </c>
      <c r="AJ3823" s="4">
        <v>1899</v>
      </c>
      <c r="AK3823" s="4">
        <v>1086.6293015519766</v>
      </c>
      <c r="AL3823" s="8">
        <v>1.1649460206367777</v>
      </c>
      <c r="AM3823" s="4">
        <v>1049.7380367497751</v>
      </c>
      <c r="AN3823" s="8">
        <v>1.1257482920183379</v>
      </c>
      <c r="AO3823" s="4">
        <v>1013.6153399642864</v>
      </c>
      <c r="AP3823" s="8">
        <v>1.087367182746116</v>
      </c>
    </row>
    <row r="3824" spans="1:42" x14ac:dyDescent="0.25">
      <c r="A3824" s="2" t="s">
        <v>10922</v>
      </c>
      <c r="B3824" t="s">
        <v>10913</v>
      </c>
      <c r="C3824" t="s">
        <v>14</v>
      </c>
      <c r="D3824" t="s">
        <v>10912</v>
      </c>
      <c r="E3824" s="3" t="s">
        <v>10565</v>
      </c>
      <c r="F3824" t="s">
        <v>10923</v>
      </c>
      <c r="G3824">
        <v>21</v>
      </c>
      <c r="H3824">
        <v>0</v>
      </c>
      <c r="I3824">
        <v>0</v>
      </c>
      <c r="J3824">
        <v>5</v>
      </c>
      <c r="K3824">
        <v>9</v>
      </c>
      <c r="L3824">
        <v>7</v>
      </c>
      <c r="M3824">
        <v>0</v>
      </c>
      <c r="N3824" s="2">
        <v>202.13095238095238</v>
      </c>
      <c r="O3824" s="2">
        <v>378.0712536190477</v>
      </c>
      <c r="P3824" s="2">
        <v>330.83</v>
      </c>
      <c r="Q3824" s="4">
        <v>911.03220600000009</v>
      </c>
      <c r="R3824" s="5">
        <v>4.4999999999999998E-2</v>
      </c>
      <c r="S3824" s="6">
        <v>952.02865527000006</v>
      </c>
      <c r="T3824" s="4">
        <v>197.55</v>
      </c>
      <c r="U3824" s="7">
        <v>1149.5786552700001</v>
      </c>
      <c r="V3824" s="8">
        <v>0.80696455945547541</v>
      </c>
      <c r="W3824" s="7">
        <v>616.16455486487962</v>
      </c>
      <c r="X3824" s="7">
        <v>620.17430251042106</v>
      </c>
      <c r="Y3824" s="7">
        <v>774.54958686376949</v>
      </c>
      <c r="Z3824" s="7">
        <v>932.93461886265948</v>
      </c>
      <c r="AA3824" s="7">
        <v>1103.3488937981738</v>
      </c>
      <c r="AB3824" s="7">
        <v>1269.0851298138898</v>
      </c>
      <c r="AC3824" s="7">
        <v>1567.0285714285717</v>
      </c>
      <c r="AD3824" s="7">
        <v>1709.4857142857143</v>
      </c>
      <c r="AE3824" s="4">
        <v>922</v>
      </c>
      <c r="AF3824" s="4">
        <v>928</v>
      </c>
      <c r="AG3824" s="4">
        <v>1159</v>
      </c>
      <c r="AH3824" s="4">
        <v>1396</v>
      </c>
      <c r="AI3824" s="4">
        <v>1651</v>
      </c>
      <c r="AJ3824" s="4">
        <v>1899</v>
      </c>
      <c r="AK3824" s="4">
        <v>1358.965195181429</v>
      </c>
      <c r="AL3824" s="8">
        <v>1.0926199725501407</v>
      </c>
      <c r="AM3824" s="4">
        <v>1223.3196818776191</v>
      </c>
      <c r="AN3824" s="8">
        <v>0.99740150151858531</v>
      </c>
      <c r="AO3824" s="4">
        <v>1087.6741685738095</v>
      </c>
      <c r="AP3824" s="8">
        <v>0.9021830304870303</v>
      </c>
    </row>
    <row r="3825" spans="1:42" x14ac:dyDescent="0.25">
      <c r="A3825" s="2" t="s">
        <v>10926</v>
      </c>
      <c r="B3825" t="s">
        <v>10925</v>
      </c>
      <c r="C3825" t="s">
        <v>149</v>
      </c>
      <c r="D3825" t="s">
        <v>10924</v>
      </c>
      <c r="E3825" s="3" t="s">
        <v>10565</v>
      </c>
      <c r="F3825" t="s">
        <v>10927</v>
      </c>
      <c r="G3825">
        <v>149</v>
      </c>
      <c r="H3825">
        <v>32</v>
      </c>
      <c r="I3825">
        <v>29</v>
      </c>
      <c r="J3825">
        <v>58</v>
      </c>
      <c r="K3825">
        <v>25</v>
      </c>
      <c r="L3825">
        <v>5</v>
      </c>
      <c r="M3825">
        <v>0</v>
      </c>
      <c r="N3825" s="2">
        <v>174.3092841163311</v>
      </c>
      <c r="O3825" s="2">
        <v>249.62364496196844</v>
      </c>
      <c r="P3825" s="2">
        <v>776.85</v>
      </c>
      <c r="Q3825" s="4">
        <v>1200.7829290782995</v>
      </c>
      <c r="R3825" s="5">
        <v>4.4999999999999998E-2</v>
      </c>
      <c r="S3825" s="6">
        <v>1254.8181608868229</v>
      </c>
      <c r="T3825" s="4">
        <v>0</v>
      </c>
      <c r="U3825" s="7">
        <v>1254.8181608868229</v>
      </c>
      <c r="V3825" s="8">
        <v>0.48388892447484277</v>
      </c>
      <c r="W3825" s="7">
        <v>1080.5239683523239</v>
      </c>
      <c r="X3825" s="7">
        <v>1127.4611940263837</v>
      </c>
      <c r="Y3825" s="7">
        <v>1248.4334251450944</v>
      </c>
      <c r="Z3825" s="7">
        <v>1555.7028921866195</v>
      </c>
      <c r="AA3825" s="7">
        <v>1678.6106790032295</v>
      </c>
      <c r="AB3825" s="7">
        <v>1930.2329197301478</v>
      </c>
      <c r="AC3825" s="7">
        <v>2852.5140939597318</v>
      </c>
      <c r="AD3825" s="7">
        <v>3111.8335570469799</v>
      </c>
      <c r="AE3825" s="4">
        <v>2233</v>
      </c>
      <c r="AF3825" s="4">
        <v>2330</v>
      </c>
      <c r="AG3825" s="4">
        <v>2580</v>
      </c>
      <c r="AH3825" s="4">
        <v>3215</v>
      </c>
      <c r="AI3825" s="4">
        <v>3469</v>
      </c>
      <c r="AJ3825" s="4">
        <v>3989</v>
      </c>
      <c r="AK3825" s="4">
        <v>2736.1181455821984</v>
      </c>
      <c r="AL3825" s="8">
        <v>1.0551148429077337</v>
      </c>
      <c r="AM3825" s="4">
        <v>2238.6666581844979</v>
      </c>
      <c r="AN3825" s="8">
        <v>0.8632852434340017</v>
      </c>
      <c r="AO3825" s="4">
        <v>1741.215170786797</v>
      </c>
      <c r="AP3825" s="8">
        <v>0.67145564396026969</v>
      </c>
    </row>
    <row r="3826" spans="1:42" x14ac:dyDescent="0.25">
      <c r="A3826" s="2" t="s">
        <v>10930</v>
      </c>
      <c r="B3826" t="s">
        <v>10929</v>
      </c>
      <c r="C3826" t="s">
        <v>14</v>
      </c>
      <c r="D3826" t="s">
        <v>10928</v>
      </c>
      <c r="E3826" s="3" t="s">
        <v>10565</v>
      </c>
      <c r="F3826" t="s">
        <v>10931</v>
      </c>
      <c r="G3826">
        <v>124</v>
      </c>
      <c r="H3826">
        <v>0</v>
      </c>
      <c r="I3826">
        <v>7</v>
      </c>
      <c r="J3826">
        <v>79</v>
      </c>
      <c r="K3826">
        <v>22</v>
      </c>
      <c r="L3826">
        <v>16</v>
      </c>
      <c r="M3826">
        <v>0</v>
      </c>
      <c r="N3826" s="2">
        <v>283.80443548387098</v>
      </c>
      <c r="O3826" s="2">
        <v>459.3108911908601</v>
      </c>
      <c r="P3826" s="2">
        <v>373.87</v>
      </c>
      <c r="Q3826" s="4">
        <v>1116.9853266747309</v>
      </c>
      <c r="R3826" s="5">
        <v>4.4999999999999998E-2</v>
      </c>
      <c r="S3826" s="6">
        <v>1167.2496663750937</v>
      </c>
      <c r="T3826" s="4">
        <v>77.840707964601776</v>
      </c>
      <c r="U3826" s="7">
        <v>1245.0903743396955</v>
      </c>
      <c r="V3826" s="8">
        <v>0.78354068106008457</v>
      </c>
      <c r="W3826" s="7">
        <v>788.91227584420403</v>
      </c>
      <c r="X3826" s="7">
        <v>903.50288574336219</v>
      </c>
      <c r="Y3826" s="7">
        <v>1092.2835700003086</v>
      </c>
      <c r="Z3826" s="7">
        <v>1316.3229034569961</v>
      </c>
      <c r="AA3826" s="7">
        <v>1447.8082827643632</v>
      </c>
      <c r="AB3826" s="7">
        <v>1665.2366194960994</v>
      </c>
      <c r="AC3826" s="7">
        <v>1747.9620967741937</v>
      </c>
      <c r="AD3826" s="7">
        <v>1906.8677419354838</v>
      </c>
      <c r="AE3826" s="4">
        <v>1074</v>
      </c>
      <c r="AF3826" s="4">
        <v>1230</v>
      </c>
      <c r="AG3826" s="4">
        <v>1487</v>
      </c>
      <c r="AH3826" s="4">
        <v>1792</v>
      </c>
      <c r="AI3826" s="4">
        <v>1971</v>
      </c>
      <c r="AJ3826" s="4">
        <v>2267</v>
      </c>
      <c r="AK3826" s="4">
        <v>1689.4309577287574</v>
      </c>
      <c r="AL3826" s="8">
        <v>1.1121515940478806</v>
      </c>
      <c r="AM3826" s="4">
        <v>1515.3705272775362</v>
      </c>
      <c r="AN3826" s="8">
        <v>1.0026146230519486</v>
      </c>
      <c r="AO3826" s="4">
        <v>1341.310096826315</v>
      </c>
      <c r="AP3826" s="8">
        <v>0.89307765205601664</v>
      </c>
    </row>
    <row r="3827" spans="1:42" x14ac:dyDescent="0.25">
      <c r="A3827" s="2" t="s">
        <v>10932</v>
      </c>
      <c r="B3827" t="s">
        <v>10929</v>
      </c>
      <c r="C3827" t="s">
        <v>14</v>
      </c>
      <c r="D3827" t="s">
        <v>10928</v>
      </c>
      <c r="E3827" s="3" t="s">
        <v>10565</v>
      </c>
      <c r="F3827" t="s">
        <v>10933</v>
      </c>
      <c r="G3827">
        <v>331</v>
      </c>
      <c r="H3827">
        <v>10</v>
      </c>
      <c r="I3827">
        <v>202</v>
      </c>
      <c r="J3827">
        <v>55</v>
      </c>
      <c r="K3827">
        <v>40</v>
      </c>
      <c r="L3827">
        <v>16</v>
      </c>
      <c r="M3827">
        <v>8</v>
      </c>
      <c r="N3827" s="2">
        <v>285.08308157099697</v>
      </c>
      <c r="O3827" s="2">
        <v>359.22028422188606</v>
      </c>
      <c r="P3827" s="2">
        <v>373.89</v>
      </c>
      <c r="Q3827" s="4">
        <v>1018.193365792883</v>
      </c>
      <c r="R3827" s="5">
        <v>4.4999999999999998E-2</v>
      </c>
      <c r="S3827" s="6">
        <v>1064.0120672535627</v>
      </c>
      <c r="T3827" s="4">
        <v>65.840830449826996</v>
      </c>
      <c r="U3827" s="7">
        <v>1129.8528977033898</v>
      </c>
      <c r="V3827" s="8">
        <v>0.80889331621700622</v>
      </c>
      <c r="W3827" s="7">
        <v>818.12596836558191</v>
      </c>
      <c r="X3827" s="7">
        <v>936.95990790471672</v>
      </c>
      <c r="Y3827" s="7">
        <v>1132.7312057352144</v>
      </c>
      <c r="Z3827" s="7">
        <v>1365.0667926546766</v>
      </c>
      <c r="AA3827" s="7">
        <v>1501.421120715607</v>
      </c>
      <c r="AB3827" s="7">
        <v>1726.9009034308885</v>
      </c>
      <c r="AC3827" s="7">
        <v>1536.4673716012087</v>
      </c>
      <c r="AD3827" s="7">
        <v>1676.1462235649547</v>
      </c>
      <c r="AE3827" s="4">
        <v>1074</v>
      </c>
      <c r="AF3827" s="4">
        <v>1230</v>
      </c>
      <c r="AG3827" s="4">
        <v>1487</v>
      </c>
      <c r="AH3827" s="4">
        <v>1792</v>
      </c>
      <c r="AI3827" s="4">
        <v>1971</v>
      </c>
      <c r="AJ3827" s="4">
        <v>2267</v>
      </c>
      <c r="AK3827" s="4">
        <v>1501.3853394165392</v>
      </c>
      <c r="AL3827" s="8">
        <v>1.1220210846758256</v>
      </c>
      <c r="AM3827" s="4">
        <v>1355.5942486955471</v>
      </c>
      <c r="AN3827" s="8">
        <v>1.0176451618562192</v>
      </c>
      <c r="AO3827" s="4">
        <v>1209.803157974555</v>
      </c>
      <c r="AP3827" s="8">
        <v>0.91326923903661283</v>
      </c>
    </row>
    <row r="3828" spans="1:42" x14ac:dyDescent="0.25">
      <c r="A3828" s="2" t="s">
        <v>10934</v>
      </c>
      <c r="B3828" t="s">
        <v>10929</v>
      </c>
      <c r="C3828" t="s">
        <v>14</v>
      </c>
      <c r="D3828" t="s">
        <v>10928</v>
      </c>
      <c r="E3828" s="3" t="s">
        <v>10565</v>
      </c>
      <c r="F3828" t="s">
        <v>10935</v>
      </c>
      <c r="G3828">
        <v>196</v>
      </c>
      <c r="H3828">
        <v>0</v>
      </c>
      <c r="I3828">
        <v>125</v>
      </c>
      <c r="J3828">
        <v>57</v>
      </c>
      <c r="K3828">
        <v>8</v>
      </c>
      <c r="L3828">
        <v>4</v>
      </c>
      <c r="M3828">
        <v>2</v>
      </c>
      <c r="N3828" s="2">
        <v>274.80909863945578</v>
      </c>
      <c r="O3828" s="2">
        <v>260.38224432483003</v>
      </c>
      <c r="P3828" s="2">
        <v>354.84</v>
      </c>
      <c r="Q3828" s="4">
        <v>890.03134296428584</v>
      </c>
      <c r="R3828" s="5">
        <v>4.4999999999999998E-2</v>
      </c>
      <c r="S3828" s="6">
        <v>930.08275339767863</v>
      </c>
      <c r="T3828" s="4">
        <v>140.75</v>
      </c>
      <c r="U3828" s="7">
        <v>1070.8327533976785</v>
      </c>
      <c r="V3828" s="8">
        <v>0.7912268943122297</v>
      </c>
      <c r="W3828" s="7">
        <v>738.08310967313548</v>
      </c>
      <c r="X3828" s="7">
        <v>845.29071219549041</v>
      </c>
      <c r="Y3828" s="7">
        <v>1021.9083650688571</v>
      </c>
      <c r="Z3828" s="7">
        <v>1231.5129725644867</v>
      </c>
      <c r="AA3828" s="7">
        <v>1354.526824176676</v>
      </c>
      <c r="AB3828" s="7">
        <v>1557.9463776806315</v>
      </c>
      <c r="AC3828" s="7">
        <v>1488.7209183673472</v>
      </c>
      <c r="AD3828" s="7">
        <v>1624.0591836734695</v>
      </c>
      <c r="AE3828" s="4">
        <v>1074</v>
      </c>
      <c r="AF3828" s="4">
        <v>1230</v>
      </c>
      <c r="AG3828" s="4">
        <v>1487</v>
      </c>
      <c r="AH3828" s="4">
        <v>1792</v>
      </c>
      <c r="AI3828" s="4">
        <v>1971</v>
      </c>
      <c r="AJ3828" s="4">
        <v>2267</v>
      </c>
      <c r="AK3828" s="4">
        <v>1375.2942296569199</v>
      </c>
      <c r="AL3828" s="8">
        <v>1.120188903136722</v>
      </c>
      <c r="AM3828" s="4">
        <v>1226.0472006836517</v>
      </c>
      <c r="AN3828" s="8">
        <v>1.0099118660876025</v>
      </c>
      <c r="AO3828" s="4">
        <v>1076.8001717103832</v>
      </c>
      <c r="AP3828" s="8">
        <v>0.89963482903848291</v>
      </c>
    </row>
    <row r="3829" spans="1:42" x14ac:dyDescent="0.25">
      <c r="A3829" s="2" t="s">
        <v>10936</v>
      </c>
      <c r="B3829" t="s">
        <v>10929</v>
      </c>
      <c r="C3829" t="s">
        <v>14</v>
      </c>
      <c r="D3829" t="s">
        <v>10928</v>
      </c>
      <c r="E3829" s="3" t="s">
        <v>10565</v>
      </c>
      <c r="F3829" t="s">
        <v>10937</v>
      </c>
      <c r="G3829">
        <v>182</v>
      </c>
      <c r="H3829">
        <v>78</v>
      </c>
      <c r="I3829">
        <v>104</v>
      </c>
      <c r="J3829">
        <v>0</v>
      </c>
      <c r="K3829">
        <v>0</v>
      </c>
      <c r="L3829">
        <v>0</v>
      </c>
      <c r="M3829">
        <v>0</v>
      </c>
      <c r="N3829" s="2">
        <v>250.55860805860809</v>
      </c>
      <c r="O3829" s="2">
        <v>297.31350097435899</v>
      </c>
      <c r="P3829" s="2">
        <v>340.75</v>
      </c>
      <c r="Q3829" s="4">
        <v>888.62210903296705</v>
      </c>
      <c r="R3829" s="5">
        <v>4.4999999999999998E-2</v>
      </c>
      <c r="S3829" s="6">
        <v>928.61010393945048</v>
      </c>
      <c r="T3829" s="4">
        <v>0</v>
      </c>
      <c r="U3829" s="7">
        <v>928.61010393945048</v>
      </c>
      <c r="V3829" s="8">
        <v>0.79836289948122741</v>
      </c>
      <c r="W3829" s="7">
        <v>857.44175404283806</v>
      </c>
      <c r="X3829" s="7">
        <v>981.98636636190963</v>
      </c>
      <c r="Y3829" s="7">
        <v>1187.165631528585</v>
      </c>
      <c r="Z3829" s="7">
        <v>1430.6663158703593</v>
      </c>
      <c r="AA3829" s="7">
        <v>1573.573274877499</v>
      </c>
      <c r="AB3829" s="7">
        <v>1809.8886931239424</v>
      </c>
      <c r="AC3829" s="7">
        <v>1279.457142857143</v>
      </c>
      <c r="AD3829" s="7">
        <v>1395.7714285714285</v>
      </c>
      <c r="AE3829" s="4">
        <v>1074</v>
      </c>
      <c r="AF3829" s="4">
        <v>1230</v>
      </c>
      <c r="AG3829" s="4">
        <v>1487</v>
      </c>
      <c r="AH3829" s="4">
        <v>1792</v>
      </c>
      <c r="AI3829" s="4">
        <v>1971</v>
      </c>
      <c r="AJ3829" s="4">
        <v>2267</v>
      </c>
      <c r="AK3829" s="4">
        <v>1306.4538828881161</v>
      </c>
      <c r="AL3829" s="8">
        <v>1.1232101670617556</v>
      </c>
      <c r="AM3829" s="4">
        <v>1181.2786432364112</v>
      </c>
      <c r="AN3829" s="8">
        <v>1.0155920538755685</v>
      </c>
      <c r="AO3829" s="4">
        <v>1053.7853435911557</v>
      </c>
      <c r="AP3829" s="8">
        <v>0.9059810126674146</v>
      </c>
    </row>
    <row r="3830" spans="1:42" x14ac:dyDescent="0.25">
      <c r="A3830" s="2" t="s">
        <v>10938</v>
      </c>
      <c r="B3830" t="s">
        <v>10929</v>
      </c>
      <c r="C3830" t="s">
        <v>14</v>
      </c>
      <c r="D3830" t="s">
        <v>10928</v>
      </c>
      <c r="E3830" s="3" t="s">
        <v>10565</v>
      </c>
      <c r="F3830" t="s">
        <v>10939</v>
      </c>
      <c r="G3830">
        <v>56</v>
      </c>
      <c r="H3830">
        <v>0</v>
      </c>
      <c r="I3830">
        <v>21</v>
      </c>
      <c r="J3830">
        <v>35</v>
      </c>
      <c r="K3830">
        <v>0</v>
      </c>
      <c r="L3830">
        <v>0</v>
      </c>
      <c r="M3830">
        <v>0</v>
      </c>
      <c r="N3830" s="2">
        <v>158.14136904761907</v>
      </c>
      <c r="O3830" s="2">
        <v>458.75156346428588</v>
      </c>
      <c r="P3830" s="2">
        <v>421.39</v>
      </c>
      <c r="Q3830" s="4">
        <v>1038.2829325119051</v>
      </c>
      <c r="R3830" s="5">
        <v>4.4999999999999998E-2</v>
      </c>
      <c r="S3830" s="6">
        <v>1085.0056644749407</v>
      </c>
      <c r="T3830" s="4">
        <v>115.57407407407408</v>
      </c>
      <c r="U3830" s="7">
        <v>1200.5797385490148</v>
      </c>
      <c r="V3830" s="8">
        <v>0.86333823895659489</v>
      </c>
      <c r="W3830" s="7">
        <v>837.96572307134295</v>
      </c>
      <c r="X3830" s="7">
        <v>959.68141469064415</v>
      </c>
      <c r="Y3830" s="7">
        <v>1160.2002143455186</v>
      </c>
      <c r="Z3830" s="7">
        <v>1398.1699960371011</v>
      </c>
      <c r="AA3830" s="7">
        <v>1537.8309498823248</v>
      </c>
      <c r="AB3830" s="7">
        <v>1768.7786724420248</v>
      </c>
      <c r="AC3830" s="7">
        <v>1529.6875000000002</v>
      </c>
      <c r="AD3830" s="7">
        <v>1668.75</v>
      </c>
      <c r="AE3830" s="4">
        <v>1074</v>
      </c>
      <c r="AF3830" s="4">
        <v>1230</v>
      </c>
      <c r="AG3830" s="4">
        <v>1487</v>
      </c>
      <c r="AH3830" s="4">
        <v>1792</v>
      </c>
      <c r="AI3830" s="4">
        <v>1971</v>
      </c>
      <c r="AJ3830" s="4">
        <v>2267</v>
      </c>
      <c r="AK3830" s="4">
        <v>1418.8850852352807</v>
      </c>
      <c r="AL3830" s="8">
        <v>1.1034313055707721</v>
      </c>
      <c r="AM3830" s="4">
        <v>1305.3660821767648</v>
      </c>
      <c r="AN3830" s="8">
        <v>1.0217996629219517</v>
      </c>
      <c r="AO3830" s="4">
        <v>1191.8470791182494</v>
      </c>
      <c r="AP3830" s="8">
        <v>0.94016802027313151</v>
      </c>
    </row>
    <row r="3831" spans="1:42" x14ac:dyDescent="0.25">
      <c r="A3831" s="2" t="s">
        <v>10940</v>
      </c>
      <c r="B3831" t="s">
        <v>10929</v>
      </c>
      <c r="C3831" t="s">
        <v>14</v>
      </c>
      <c r="D3831" t="s">
        <v>10928</v>
      </c>
      <c r="E3831" s="3" t="s">
        <v>10565</v>
      </c>
      <c r="F3831" t="s">
        <v>10941</v>
      </c>
      <c r="G3831">
        <v>54</v>
      </c>
      <c r="H3831">
        <v>0</v>
      </c>
      <c r="I3831">
        <v>8</v>
      </c>
      <c r="J3831">
        <v>23</v>
      </c>
      <c r="K3831">
        <v>17</v>
      </c>
      <c r="L3831">
        <v>6</v>
      </c>
      <c r="M3831">
        <v>0</v>
      </c>
      <c r="N3831" s="2">
        <v>190.20833333333334</v>
      </c>
      <c r="O3831" s="2">
        <v>362.99229035185186</v>
      </c>
      <c r="P3831" s="2">
        <v>508.07</v>
      </c>
      <c r="Q3831" s="4">
        <v>1061.2706236851852</v>
      </c>
      <c r="R3831" s="5">
        <v>4.4999999999999998E-2</v>
      </c>
      <c r="S3831" s="6">
        <v>1109.0278017510184</v>
      </c>
      <c r="T3831" s="4">
        <v>138.60784313725489</v>
      </c>
      <c r="U3831" s="7">
        <v>1247.6356448882732</v>
      </c>
      <c r="V3831" s="8">
        <v>0.780395510580982</v>
      </c>
      <c r="W3831" s="7">
        <v>745.02990108248559</v>
      </c>
      <c r="X3831" s="7">
        <v>853.24653475927119</v>
      </c>
      <c r="Y3831" s="7">
        <v>1031.5265017780782</v>
      </c>
      <c r="Z3831" s="7">
        <v>1243.1038945435887</v>
      </c>
      <c r="AA3831" s="7">
        <v>1367.2755447240027</v>
      </c>
      <c r="AB3831" s="7">
        <v>1572.6096701620063</v>
      </c>
      <c r="AC3831" s="7">
        <v>1758.5944444444444</v>
      </c>
      <c r="AD3831" s="7">
        <v>1918.4666666666665</v>
      </c>
      <c r="AE3831" s="4">
        <v>1074</v>
      </c>
      <c r="AF3831" s="4">
        <v>1230</v>
      </c>
      <c r="AG3831" s="4">
        <v>1487</v>
      </c>
      <c r="AH3831" s="4">
        <v>1792</v>
      </c>
      <c r="AI3831" s="4">
        <v>1971</v>
      </c>
      <c r="AJ3831" s="4">
        <v>2267</v>
      </c>
      <c r="AK3831" s="4">
        <v>1611.1502972824298</v>
      </c>
      <c r="AL3831" s="8">
        <v>1.0944728959778407</v>
      </c>
      <c r="AM3831" s="4">
        <v>1443.7761321052926</v>
      </c>
      <c r="AN3831" s="8">
        <v>0.98978043417888784</v>
      </c>
      <c r="AO3831" s="4">
        <v>1276.4019669281554</v>
      </c>
      <c r="AP3831" s="8">
        <v>0.88508797237993486</v>
      </c>
    </row>
    <row r="3832" spans="1:42" x14ac:dyDescent="0.25">
      <c r="A3832" s="2" t="s">
        <v>10942</v>
      </c>
      <c r="B3832" t="s">
        <v>10929</v>
      </c>
      <c r="C3832" t="s">
        <v>14</v>
      </c>
      <c r="D3832" t="s">
        <v>10928</v>
      </c>
      <c r="E3832" s="3" t="s">
        <v>10565</v>
      </c>
      <c r="F3832" t="s">
        <v>10943</v>
      </c>
      <c r="G3832">
        <v>169</v>
      </c>
      <c r="H3832">
        <v>0</v>
      </c>
      <c r="I3832">
        <v>24</v>
      </c>
      <c r="J3832">
        <v>89</v>
      </c>
      <c r="K3832">
        <v>53</v>
      </c>
      <c r="L3832">
        <v>3</v>
      </c>
      <c r="M3832">
        <v>0</v>
      </c>
      <c r="N3832" s="2">
        <v>307.44773175542406</v>
      </c>
      <c r="O3832" s="2">
        <v>424.90737289743595</v>
      </c>
      <c r="P3832" s="2">
        <v>420.78</v>
      </c>
      <c r="Q3832" s="4">
        <v>1153.13510465286</v>
      </c>
      <c r="R3832" s="5">
        <v>4.4999999999999998E-2</v>
      </c>
      <c r="S3832" s="6">
        <v>1205.0261843622386</v>
      </c>
      <c r="T3832" s="4">
        <v>0</v>
      </c>
      <c r="U3832" s="7">
        <v>1205.0261843622386</v>
      </c>
      <c r="V3832" s="8">
        <v>0.7750632731899979</v>
      </c>
      <c r="W3832" s="7">
        <v>832.41795540605767</v>
      </c>
      <c r="X3832" s="7">
        <v>953.32782602369741</v>
      </c>
      <c r="Y3832" s="7">
        <v>1152.5190872335268</v>
      </c>
      <c r="Z3832" s="7">
        <v>1388.9133855564762</v>
      </c>
      <c r="AA3832" s="7">
        <v>1527.6497114574856</v>
      </c>
      <c r="AB3832" s="7">
        <v>1757.0684403217251</v>
      </c>
      <c r="AC3832" s="7">
        <v>1710.2201183431953</v>
      </c>
      <c r="AD3832" s="7">
        <v>1865.6946745562127</v>
      </c>
      <c r="AE3832" s="4">
        <v>1074</v>
      </c>
      <c r="AF3832" s="4">
        <v>1230</v>
      </c>
      <c r="AG3832" s="4">
        <v>1487</v>
      </c>
      <c r="AH3832" s="4">
        <v>1792</v>
      </c>
      <c r="AI3832" s="4">
        <v>1971</v>
      </c>
      <c r="AJ3832" s="4">
        <v>2267</v>
      </c>
      <c r="AK3832" s="4">
        <v>1737.8026971157656</v>
      </c>
      <c r="AL3832" s="8">
        <v>1.117740895645188</v>
      </c>
      <c r="AM3832" s="4">
        <v>1559.042156652411</v>
      </c>
      <c r="AN3832" s="8">
        <v>1.0027635354793016</v>
      </c>
      <c r="AO3832" s="4">
        <v>1380.2816161890566</v>
      </c>
      <c r="AP3832" s="8">
        <v>0.88778617531341564</v>
      </c>
    </row>
    <row r="3833" spans="1:42" x14ac:dyDescent="0.25">
      <c r="A3833" s="2" t="s">
        <v>10944</v>
      </c>
      <c r="B3833" t="s">
        <v>10929</v>
      </c>
      <c r="C3833" t="s">
        <v>14</v>
      </c>
      <c r="D3833" t="s">
        <v>10928</v>
      </c>
      <c r="E3833" s="3" t="s">
        <v>10565</v>
      </c>
      <c r="F3833" t="s">
        <v>10945</v>
      </c>
      <c r="G3833">
        <v>23</v>
      </c>
      <c r="H3833">
        <v>0</v>
      </c>
      <c r="I3833">
        <v>2</v>
      </c>
      <c r="J3833">
        <v>21</v>
      </c>
      <c r="K3833">
        <v>0</v>
      </c>
      <c r="L3833">
        <v>0</v>
      </c>
      <c r="M3833">
        <v>0</v>
      </c>
      <c r="N3833" s="2">
        <v>179.86956521739128</v>
      </c>
      <c r="O3833" s="2">
        <v>598.89669807246378</v>
      </c>
      <c r="P3833" s="2">
        <v>168.12</v>
      </c>
      <c r="Q3833" s="4">
        <v>946.88626328985504</v>
      </c>
      <c r="R3833" s="5">
        <v>4.4999999999999998E-2</v>
      </c>
      <c r="S3833" s="6">
        <v>989.49614513789845</v>
      </c>
      <c r="T3833" s="4">
        <v>132.86363636363637</v>
      </c>
      <c r="U3833" s="7">
        <v>1122.3597815015348</v>
      </c>
      <c r="V3833" s="8">
        <v>0.76629782926753054</v>
      </c>
      <c r="W3833" s="7">
        <v>725.57763461265074</v>
      </c>
      <c r="X3833" s="7">
        <v>830.96879941672296</v>
      </c>
      <c r="Y3833" s="7">
        <v>1004.5939875875341</v>
      </c>
      <c r="Z3833" s="7">
        <v>1210.6472264672907</v>
      </c>
      <c r="AA3833" s="7">
        <v>1331.5768322360657</v>
      </c>
      <c r="AB3833" s="7">
        <v>1531.549811607895</v>
      </c>
      <c r="AC3833" s="7">
        <v>1611.1173913043481</v>
      </c>
      <c r="AD3833" s="7">
        <v>1757.5826086956522</v>
      </c>
      <c r="AE3833" s="4">
        <v>1074</v>
      </c>
      <c r="AF3833" s="4">
        <v>1230</v>
      </c>
      <c r="AG3833" s="4">
        <v>1487</v>
      </c>
      <c r="AH3833" s="4">
        <v>1792</v>
      </c>
      <c r="AI3833" s="4">
        <v>1971</v>
      </c>
      <c r="AJ3833" s="4">
        <v>2267</v>
      </c>
      <c r="AK3833" s="4">
        <v>1458.8485870080194</v>
      </c>
      <c r="AL3833" s="8">
        <v>1.0867510059532783</v>
      </c>
      <c r="AM3833" s="4">
        <v>1294.5752323534771</v>
      </c>
      <c r="AN3833" s="8">
        <v>0.97459239411326659</v>
      </c>
      <c r="AO3833" s="4">
        <v>1130.3018776989347</v>
      </c>
      <c r="AP3833" s="8">
        <v>0.86243378227325485</v>
      </c>
    </row>
    <row r="3834" spans="1:42" x14ac:dyDescent="0.25">
      <c r="A3834" s="2" t="s">
        <v>10946</v>
      </c>
      <c r="B3834" t="s">
        <v>10929</v>
      </c>
      <c r="C3834" t="s">
        <v>14</v>
      </c>
      <c r="D3834" t="s">
        <v>10928</v>
      </c>
      <c r="E3834" s="3" t="s">
        <v>10565</v>
      </c>
      <c r="F3834" t="s">
        <v>10947</v>
      </c>
      <c r="G3834">
        <v>158</v>
      </c>
      <c r="H3834">
        <v>0</v>
      </c>
      <c r="I3834">
        <v>158</v>
      </c>
      <c r="J3834">
        <v>0</v>
      </c>
      <c r="K3834">
        <v>0</v>
      </c>
      <c r="L3834">
        <v>0</v>
      </c>
      <c r="M3834">
        <v>0</v>
      </c>
      <c r="N3834" s="2">
        <v>144.44831223628691</v>
      </c>
      <c r="O3834" s="2">
        <v>309.80924842194094</v>
      </c>
      <c r="P3834" s="2">
        <v>358.43</v>
      </c>
      <c r="Q3834" s="4">
        <v>812.68756065822777</v>
      </c>
      <c r="R3834" s="5">
        <v>4.4999999999999998E-2</v>
      </c>
      <c r="S3834" s="6">
        <v>849.25850088784796</v>
      </c>
      <c r="T3834" s="4">
        <v>0</v>
      </c>
      <c r="U3834" s="7">
        <v>849.25850088784796</v>
      </c>
      <c r="V3834" s="8">
        <v>0.69045406576247803</v>
      </c>
      <c r="W3834" s="7">
        <v>741.54766662890154</v>
      </c>
      <c r="X3834" s="7">
        <v>849.25850088784819</v>
      </c>
      <c r="Y3834" s="7">
        <v>1026.705195788805</v>
      </c>
      <c r="Z3834" s="7">
        <v>1237.2936858463609</v>
      </c>
      <c r="AA3834" s="7">
        <v>1360.8849636178443</v>
      </c>
      <c r="AB3834" s="7">
        <v>1565.2593670835381</v>
      </c>
      <c r="AC3834" s="7">
        <v>1353</v>
      </c>
      <c r="AD3834" s="7">
        <v>1476</v>
      </c>
      <c r="AE3834" s="4">
        <v>1074</v>
      </c>
      <c r="AF3834" s="4">
        <v>1230</v>
      </c>
      <c r="AG3834" s="4">
        <v>1487</v>
      </c>
      <c r="AH3834" s="4">
        <v>1792</v>
      </c>
      <c r="AI3834" s="4">
        <v>1971</v>
      </c>
      <c r="AJ3834" s="4">
        <v>2267</v>
      </c>
      <c r="AK3834" s="4">
        <v>1338.7957279941174</v>
      </c>
      <c r="AL3834" s="8">
        <v>1.0884518113773312</v>
      </c>
      <c r="AM3834" s="4">
        <v>1173.3183554511531</v>
      </c>
      <c r="AN3834" s="8">
        <v>0.95391736215540901</v>
      </c>
      <c r="AO3834" s="4">
        <v>1011.2884281695005</v>
      </c>
      <c r="AP3834" s="8">
        <v>0.82218571395894358</v>
      </c>
    </row>
    <row r="3835" spans="1:42" x14ac:dyDescent="0.25">
      <c r="A3835" s="2" t="s">
        <v>10948</v>
      </c>
      <c r="B3835" t="s">
        <v>10929</v>
      </c>
      <c r="C3835" t="s">
        <v>14</v>
      </c>
      <c r="D3835" t="s">
        <v>10928</v>
      </c>
      <c r="E3835" s="3" t="s">
        <v>10565</v>
      </c>
      <c r="F3835" t="s">
        <v>10949</v>
      </c>
      <c r="G3835">
        <v>21</v>
      </c>
      <c r="H3835">
        <v>0</v>
      </c>
      <c r="I3835">
        <v>16</v>
      </c>
      <c r="J3835">
        <v>5</v>
      </c>
      <c r="K3835">
        <v>0</v>
      </c>
      <c r="L3835">
        <v>0</v>
      </c>
      <c r="M3835">
        <v>0</v>
      </c>
      <c r="N3835" s="2">
        <v>158.32539682539684</v>
      </c>
      <c r="O3835" s="2">
        <v>308.38060774603179</v>
      </c>
      <c r="P3835" s="2">
        <v>278.77999999999997</v>
      </c>
      <c r="Q3835" s="4">
        <v>745.48600457142857</v>
      </c>
      <c r="R3835" s="5">
        <v>4.4999999999999998E-2</v>
      </c>
      <c r="S3835" s="6">
        <v>779.03287477714275</v>
      </c>
      <c r="T3835" s="4">
        <v>99.2</v>
      </c>
      <c r="U3835" s="7">
        <v>878.2328747771428</v>
      </c>
      <c r="V3835" s="8">
        <v>0.68017298064982479</v>
      </c>
      <c r="W3835" s="7">
        <v>647.99216145025548</v>
      </c>
      <c r="X3835" s="7">
        <v>742.11392791789035</v>
      </c>
      <c r="Y3835" s="7">
        <v>897.17350472675037</v>
      </c>
      <c r="Z3835" s="7">
        <v>1081.1936250641133</v>
      </c>
      <c r="AA3835" s="7">
        <v>1189.1923186391559</v>
      </c>
      <c r="AB3835" s="7">
        <v>1367.7823370649248</v>
      </c>
      <c r="AC3835" s="7">
        <v>1420.3095238095239</v>
      </c>
      <c r="AD3835" s="7">
        <v>1549.4285714285713</v>
      </c>
      <c r="AE3835" s="4">
        <v>1074</v>
      </c>
      <c r="AF3835" s="4">
        <v>1230</v>
      </c>
      <c r="AG3835" s="4">
        <v>1487</v>
      </c>
      <c r="AH3835" s="4">
        <v>1792</v>
      </c>
      <c r="AI3835" s="4">
        <v>1971</v>
      </c>
      <c r="AJ3835" s="4">
        <v>2267</v>
      </c>
      <c r="AK3835" s="4">
        <v>1282.1466023423131</v>
      </c>
      <c r="AL3835" s="8">
        <v>1.0698240327932353</v>
      </c>
      <c r="AM3835" s="4">
        <v>1114.442026487256</v>
      </c>
      <c r="AN3835" s="8">
        <v>0.93994034874543164</v>
      </c>
      <c r="AO3835" s="4">
        <v>946.73745063219951</v>
      </c>
      <c r="AP3835" s="8">
        <v>0.81005666469762816</v>
      </c>
    </row>
    <row r="3836" spans="1:42" x14ac:dyDescent="0.25">
      <c r="A3836" s="2" t="s">
        <v>10950</v>
      </c>
      <c r="B3836" t="s">
        <v>10929</v>
      </c>
      <c r="C3836" t="s">
        <v>14</v>
      </c>
      <c r="D3836" t="s">
        <v>10928</v>
      </c>
      <c r="E3836" s="3" t="s">
        <v>10565</v>
      </c>
      <c r="F3836" t="s">
        <v>10951</v>
      </c>
      <c r="G3836">
        <v>45</v>
      </c>
      <c r="H3836">
        <v>0</v>
      </c>
      <c r="I3836">
        <v>0</v>
      </c>
      <c r="J3836">
        <v>12</v>
      </c>
      <c r="K3836">
        <v>20</v>
      </c>
      <c r="L3836">
        <v>12</v>
      </c>
      <c r="M3836">
        <v>1</v>
      </c>
      <c r="N3836" s="2">
        <v>216.26666666666665</v>
      </c>
      <c r="O3836" s="2">
        <v>407.82816559259271</v>
      </c>
      <c r="P3836" s="2">
        <v>327.66000000000003</v>
      </c>
      <c r="Q3836" s="4">
        <v>951.7548322592595</v>
      </c>
      <c r="R3836" s="5">
        <v>4.4999999999999998E-2</v>
      </c>
      <c r="S3836" s="6">
        <v>994.58379971092609</v>
      </c>
      <c r="T3836" s="4">
        <v>142.81395348837211</v>
      </c>
      <c r="U3836" s="7">
        <v>1137.3977531992982</v>
      </c>
      <c r="V3836" s="8">
        <v>0.64297700958466919</v>
      </c>
      <c r="W3836" s="7">
        <v>603.84954134930911</v>
      </c>
      <c r="X3836" s="7">
        <v>691.55953059557748</v>
      </c>
      <c r="Y3836" s="7">
        <v>836.05611544359647</v>
      </c>
      <c r="Z3836" s="7">
        <v>1007.5403892904674</v>
      </c>
      <c r="AA3836" s="7">
        <v>1108.1819795153522</v>
      </c>
      <c r="AB3836" s="7">
        <v>1274.6060616749382</v>
      </c>
      <c r="AC3836" s="7">
        <v>1945.8511111111113</v>
      </c>
      <c r="AD3836" s="7">
        <v>2122.7466666666664</v>
      </c>
      <c r="AE3836" s="4">
        <v>1074</v>
      </c>
      <c r="AF3836" s="4">
        <v>1230</v>
      </c>
      <c r="AG3836" s="4">
        <v>1487</v>
      </c>
      <c r="AH3836" s="4">
        <v>1792</v>
      </c>
      <c r="AI3836" s="4">
        <v>1971</v>
      </c>
      <c r="AJ3836" s="4">
        <v>2267</v>
      </c>
      <c r="AK3836" s="4">
        <v>1767.7132049066117</v>
      </c>
      <c r="AL3836" s="8">
        <v>1.0800311813345511</v>
      </c>
      <c r="AM3836" s="4">
        <v>1516.4461482180141</v>
      </c>
      <c r="AN3836" s="8">
        <v>0.93798857551583958</v>
      </c>
      <c r="AO3836" s="4">
        <v>1245.8508563995238</v>
      </c>
      <c r="AP3836" s="8">
        <v>0.78501961540338072</v>
      </c>
    </row>
    <row r="3837" spans="1:42" x14ac:dyDescent="0.25">
      <c r="A3837" s="2" t="s">
        <v>10952</v>
      </c>
      <c r="B3837" t="s">
        <v>10929</v>
      </c>
      <c r="C3837" t="s">
        <v>14</v>
      </c>
      <c r="D3837" t="s">
        <v>10928</v>
      </c>
      <c r="E3837" s="3" t="s">
        <v>10565</v>
      </c>
      <c r="F3837" t="s">
        <v>10953</v>
      </c>
      <c r="G3837">
        <v>8</v>
      </c>
      <c r="H3837">
        <v>0</v>
      </c>
      <c r="I3837">
        <v>1</v>
      </c>
      <c r="J3837">
        <v>4</v>
      </c>
      <c r="K3837">
        <v>1</v>
      </c>
      <c r="L3837">
        <v>2</v>
      </c>
      <c r="M3837">
        <v>0</v>
      </c>
      <c r="N3837" s="2">
        <v>202.6875</v>
      </c>
      <c r="O3837" s="2">
        <v>589.44871070833346</v>
      </c>
      <c r="P3837" s="2">
        <v>103.77</v>
      </c>
      <c r="Q3837" s="4">
        <v>895.90621070833345</v>
      </c>
      <c r="R3837" s="5">
        <v>4.4999999999999998E-2</v>
      </c>
      <c r="S3837" s="6">
        <v>936.22199019020843</v>
      </c>
      <c r="T3837" s="4">
        <v>127</v>
      </c>
      <c r="U3837" s="7">
        <v>1063.2219901902085</v>
      </c>
      <c r="V3837" s="8">
        <v>0.65874968413271906</v>
      </c>
      <c r="W3837" s="7">
        <v>622.98786707824274</v>
      </c>
      <c r="X3837" s="7">
        <v>713.47772486614394</v>
      </c>
      <c r="Y3837" s="7">
        <v>862.55396493980163</v>
      </c>
      <c r="Z3837" s="7">
        <v>1039.4732381789674</v>
      </c>
      <c r="AA3837" s="7">
        <v>1143.3045493586744</v>
      </c>
      <c r="AB3837" s="7">
        <v>1315.0032538793075</v>
      </c>
      <c r="AC3837" s="7">
        <v>1775.4</v>
      </c>
      <c r="AD3837" s="7">
        <v>1936.8</v>
      </c>
      <c r="AE3837" s="4">
        <v>1074</v>
      </c>
      <c r="AF3837" s="4">
        <v>1230</v>
      </c>
      <c r="AG3837" s="4">
        <v>1487</v>
      </c>
      <c r="AH3837" s="4">
        <v>1792</v>
      </c>
      <c r="AI3837" s="4">
        <v>1971</v>
      </c>
      <c r="AJ3837" s="4">
        <v>2267</v>
      </c>
      <c r="AK3837" s="4">
        <v>1609.6615278831512</v>
      </c>
      <c r="AL3837" s="8">
        <v>1.07599846832909</v>
      </c>
      <c r="AM3837" s="4">
        <v>1321.0445831576044</v>
      </c>
      <c r="AN3837" s="8">
        <v>0.89717756081635958</v>
      </c>
      <c r="AO3837" s="4">
        <v>1128.6332866739062</v>
      </c>
      <c r="AP3837" s="8">
        <v>0.77796362247453921</v>
      </c>
    </row>
    <row r="3838" spans="1:42" x14ac:dyDescent="0.25">
      <c r="A3838" s="2" t="s">
        <v>10956</v>
      </c>
      <c r="B3838" t="s">
        <v>10955</v>
      </c>
      <c r="C3838" t="s">
        <v>14</v>
      </c>
      <c r="D3838" t="s">
        <v>10954</v>
      </c>
      <c r="E3838" s="3" t="s">
        <v>10565</v>
      </c>
      <c r="F3838" t="s">
        <v>10957</v>
      </c>
      <c r="G3838">
        <v>200</v>
      </c>
      <c r="H3838">
        <v>0</v>
      </c>
      <c r="I3838">
        <v>8</v>
      </c>
      <c r="J3838">
        <v>80</v>
      </c>
      <c r="K3838">
        <v>90</v>
      </c>
      <c r="L3838">
        <v>22</v>
      </c>
      <c r="M3838">
        <v>0</v>
      </c>
      <c r="N3838" s="2">
        <v>304.66708333333332</v>
      </c>
      <c r="O3838" s="2">
        <v>320.39776891666668</v>
      </c>
      <c r="P3838" s="2">
        <v>448.24</v>
      </c>
      <c r="Q3838" s="4">
        <v>1073.3048522500001</v>
      </c>
      <c r="R3838" s="5">
        <v>4.4999999999999998E-2</v>
      </c>
      <c r="S3838" s="6">
        <v>1121.6035706012499</v>
      </c>
      <c r="T3838" s="4">
        <v>0</v>
      </c>
      <c r="U3838" s="7">
        <v>1121.6035706012499</v>
      </c>
      <c r="V3838" s="8">
        <v>0.71462021306092338</v>
      </c>
      <c r="W3838" s="7">
        <v>635.29736941116084</v>
      </c>
      <c r="X3838" s="7">
        <v>698.18394816052205</v>
      </c>
      <c r="Y3838" s="7">
        <v>916.14311314410372</v>
      </c>
      <c r="Z3838" s="7">
        <v>1243.4391707260068</v>
      </c>
      <c r="AA3838" s="7">
        <v>1524.2849144589495</v>
      </c>
      <c r="AB3838" s="7">
        <v>1752.963382638445</v>
      </c>
      <c r="AC3838" s="7">
        <v>1726.4610000000002</v>
      </c>
      <c r="AD3838" s="7">
        <v>1883.4119999999998</v>
      </c>
      <c r="AE3838" s="4">
        <v>889</v>
      </c>
      <c r="AF3838" s="4">
        <v>977</v>
      </c>
      <c r="AG3838" s="4">
        <v>1282</v>
      </c>
      <c r="AH3838" s="4">
        <v>1740</v>
      </c>
      <c r="AI3838" s="4">
        <v>2133</v>
      </c>
      <c r="AJ3838" s="4">
        <v>2453</v>
      </c>
      <c r="AK3838" s="4">
        <v>1743.7181925823752</v>
      </c>
      <c r="AL3838" s="8">
        <v>1.1109952740551989</v>
      </c>
      <c r="AM3838" s="4">
        <v>1536.3466519220001</v>
      </c>
      <c r="AN3838" s="8">
        <v>0.97887025372377368</v>
      </c>
      <c r="AO3838" s="4">
        <v>1328.9751112616252</v>
      </c>
      <c r="AP3838" s="8">
        <v>0.84674523339234875</v>
      </c>
    </row>
    <row r="3839" spans="1:42" x14ac:dyDescent="0.25">
      <c r="A3839" s="2" t="s">
        <v>10958</v>
      </c>
      <c r="B3839" t="s">
        <v>10955</v>
      </c>
      <c r="C3839" t="s">
        <v>14</v>
      </c>
      <c r="D3839" t="s">
        <v>10954</v>
      </c>
      <c r="E3839" s="3" t="s">
        <v>10565</v>
      </c>
      <c r="F3839" t="s">
        <v>2678</v>
      </c>
      <c r="G3839">
        <v>293</v>
      </c>
      <c r="H3839">
        <v>0</v>
      </c>
      <c r="I3839">
        <v>161</v>
      </c>
      <c r="J3839">
        <v>96</v>
      </c>
      <c r="K3839">
        <v>24</v>
      </c>
      <c r="L3839">
        <v>12</v>
      </c>
      <c r="M3839">
        <v>0</v>
      </c>
      <c r="N3839" s="2">
        <v>269.48009101251421</v>
      </c>
      <c r="O3839" s="2">
        <v>210.18416287372017</v>
      </c>
      <c r="P3839" s="2">
        <v>364.24</v>
      </c>
      <c r="Q3839" s="4">
        <v>843.90425388623441</v>
      </c>
      <c r="R3839" s="5">
        <v>4.4999999999999998E-2</v>
      </c>
      <c r="S3839" s="6">
        <v>881.87994531111485</v>
      </c>
      <c r="T3839" s="4">
        <v>8.6857142857142851</v>
      </c>
      <c r="U3839" s="7">
        <v>890.56565959682916</v>
      </c>
      <c r="V3839" s="8">
        <v>0.75040833492521664</v>
      </c>
      <c r="W3839" s="7">
        <v>660.60663603365663</v>
      </c>
      <c r="X3839" s="7">
        <v>725.9985190156159</v>
      </c>
      <c r="Y3839" s="7">
        <v>952.640840714452</v>
      </c>
      <c r="Z3839" s="7">
        <v>1292.9758680523764</v>
      </c>
      <c r="AA3839" s="7">
        <v>1585.0100727331717</v>
      </c>
      <c r="AB3839" s="7">
        <v>1822.7987381221144</v>
      </c>
      <c r="AC3839" s="7">
        <v>1305.4522184300342</v>
      </c>
      <c r="AD3839" s="7">
        <v>1424.1296928327645</v>
      </c>
      <c r="AE3839" s="4">
        <v>889</v>
      </c>
      <c r="AF3839" s="4">
        <v>977</v>
      </c>
      <c r="AG3839" s="4">
        <v>1282</v>
      </c>
      <c r="AH3839" s="4">
        <v>1740</v>
      </c>
      <c r="AI3839" s="4">
        <v>2133</v>
      </c>
      <c r="AJ3839" s="4">
        <v>2453</v>
      </c>
      <c r="AK3839" s="4">
        <v>1322.8682661436535</v>
      </c>
      <c r="AL3839" s="8">
        <v>1.1219938637308355</v>
      </c>
      <c r="AM3839" s="4">
        <v>1175.3132386407508</v>
      </c>
      <c r="AN3839" s="8">
        <v>0.99766106321792869</v>
      </c>
      <c r="AO3839" s="4">
        <v>1027.7582111378481</v>
      </c>
      <c r="AP3839" s="8">
        <v>0.87332826270502206</v>
      </c>
    </row>
    <row r="3840" spans="1:42" x14ac:dyDescent="0.25">
      <c r="A3840" s="2" t="s">
        <v>10959</v>
      </c>
      <c r="B3840" t="s">
        <v>10955</v>
      </c>
      <c r="C3840" t="s">
        <v>14</v>
      </c>
      <c r="D3840" t="s">
        <v>10954</v>
      </c>
      <c r="E3840" s="3" t="s">
        <v>10565</v>
      </c>
      <c r="F3840" t="s">
        <v>4308</v>
      </c>
      <c r="G3840">
        <v>149</v>
      </c>
      <c r="H3840">
        <v>0</v>
      </c>
      <c r="I3840">
        <v>149</v>
      </c>
      <c r="J3840">
        <v>0</v>
      </c>
      <c r="K3840">
        <v>0</v>
      </c>
      <c r="L3840">
        <v>0</v>
      </c>
      <c r="M3840">
        <v>0</v>
      </c>
      <c r="N3840" s="2">
        <v>254.17953020134226</v>
      </c>
      <c r="O3840" s="2">
        <v>175.54051737807606</v>
      </c>
      <c r="P3840" s="2">
        <v>320.58</v>
      </c>
      <c r="Q3840" s="4">
        <v>750.30004757941833</v>
      </c>
      <c r="R3840" s="5">
        <v>4.4999999999999998E-2</v>
      </c>
      <c r="S3840" s="6">
        <v>784.06354972049212</v>
      </c>
      <c r="T3840" s="4">
        <v>0</v>
      </c>
      <c r="U3840" s="7">
        <v>784.06354972049212</v>
      </c>
      <c r="V3840" s="8">
        <v>0.80252154526150676</v>
      </c>
      <c r="W3840" s="7">
        <v>713.44165373747956</v>
      </c>
      <c r="X3840" s="7">
        <v>784.06354972049212</v>
      </c>
      <c r="Y3840" s="7">
        <v>1028.8326210252517</v>
      </c>
      <c r="Z3840" s="7">
        <v>1396.3874887550219</v>
      </c>
      <c r="AA3840" s="7">
        <v>1711.7784560427938</v>
      </c>
      <c r="AB3840" s="7">
        <v>1968.5853505264761</v>
      </c>
      <c r="AC3840" s="7">
        <v>1074.7</v>
      </c>
      <c r="AD3840" s="7">
        <v>1172.3999999999999</v>
      </c>
      <c r="AE3840" s="4">
        <v>889</v>
      </c>
      <c r="AF3840" s="4">
        <v>977</v>
      </c>
      <c r="AG3840" s="4">
        <v>1282</v>
      </c>
      <c r="AH3840" s="4">
        <v>1740</v>
      </c>
      <c r="AI3840" s="4">
        <v>2133</v>
      </c>
      <c r="AJ3840" s="4">
        <v>2453</v>
      </c>
      <c r="AK3840" s="4">
        <v>1110.2527851014054</v>
      </c>
      <c r="AL3840" s="8">
        <v>1.1363897493361366</v>
      </c>
      <c r="AM3840" s="4">
        <v>1000.7116239660241</v>
      </c>
      <c r="AN3840" s="8">
        <v>1.024269830057343</v>
      </c>
      <c r="AO3840" s="4">
        <v>891.1704628306428</v>
      </c>
      <c r="AP3840" s="8">
        <v>0.91214991077854946</v>
      </c>
    </row>
    <row r="3841" spans="1:42" x14ac:dyDescent="0.25">
      <c r="A3841" s="2" t="s">
        <v>10962</v>
      </c>
      <c r="B3841" t="s">
        <v>10961</v>
      </c>
      <c r="C3841" t="s">
        <v>14</v>
      </c>
      <c r="D3841" t="s">
        <v>10960</v>
      </c>
      <c r="E3841" s="3" t="s">
        <v>10565</v>
      </c>
      <c r="F3841" t="s">
        <v>10963</v>
      </c>
      <c r="G3841">
        <v>182</v>
      </c>
      <c r="H3841">
        <v>98</v>
      </c>
      <c r="I3841">
        <v>84</v>
      </c>
      <c r="J3841">
        <v>0</v>
      </c>
      <c r="K3841">
        <v>0</v>
      </c>
      <c r="L3841">
        <v>0</v>
      </c>
      <c r="M3841">
        <v>0</v>
      </c>
      <c r="N3841" s="2">
        <v>207.15705128205127</v>
      </c>
      <c r="O3841" s="2">
        <v>430.67207955677662</v>
      </c>
      <c r="P3841" s="2">
        <v>321.83999999999997</v>
      </c>
      <c r="Q3841" s="4">
        <v>959.66913083882787</v>
      </c>
      <c r="R3841" s="5">
        <v>4.4999999999999998E-2</v>
      </c>
      <c r="S3841" s="6">
        <v>1002.8542417265751</v>
      </c>
      <c r="T3841" s="4">
        <v>0</v>
      </c>
      <c r="U3841" s="7">
        <v>1002.8542417265751</v>
      </c>
      <c r="V3841" s="8">
        <v>1.0199581554095976</v>
      </c>
      <c r="W3841" s="7">
        <v>987.31949443649046</v>
      </c>
      <c r="X3841" s="7">
        <v>1020.9781135650071</v>
      </c>
      <c r="Y3841" s="7">
        <v>1199.4707907616867</v>
      </c>
      <c r="Z3841" s="7">
        <v>1466.6998274790012</v>
      </c>
      <c r="AA3841" s="7">
        <v>1657.4320025405959</v>
      </c>
      <c r="AB3841" s="7">
        <v>1906.3017924605376</v>
      </c>
      <c r="AC3841" s="7">
        <v>1081.5538461538463</v>
      </c>
      <c r="AD3841" s="7">
        <v>1179.876923076923</v>
      </c>
      <c r="AE3841" s="4">
        <v>968</v>
      </c>
      <c r="AF3841" s="4">
        <v>1001</v>
      </c>
      <c r="AG3841" s="4">
        <v>1176</v>
      </c>
      <c r="AH3841" s="4">
        <v>1438</v>
      </c>
      <c r="AI3841" s="4">
        <v>1625</v>
      </c>
      <c r="AJ3841" s="4">
        <v>1869</v>
      </c>
      <c r="AK3841" s="4">
        <v>1125.9407492622772</v>
      </c>
      <c r="AL3841" s="8">
        <v>1.1451439321240497</v>
      </c>
      <c r="AM3841" s="4">
        <v>1085.1636240664004</v>
      </c>
      <c r="AN3841" s="8">
        <v>1.1036713435192618</v>
      </c>
      <c r="AO3841" s="4">
        <v>1043.6313669224519</v>
      </c>
      <c r="AP3841" s="8">
        <v>1.0614307440143853</v>
      </c>
    </row>
    <row r="3842" spans="1:42" x14ac:dyDescent="0.25">
      <c r="A3842" s="2" t="s">
        <v>10964</v>
      </c>
      <c r="B3842" t="s">
        <v>10961</v>
      </c>
      <c r="C3842" t="s">
        <v>14</v>
      </c>
      <c r="D3842" t="s">
        <v>10960</v>
      </c>
      <c r="E3842" s="3" t="s">
        <v>10565</v>
      </c>
      <c r="F3842" t="s">
        <v>10965</v>
      </c>
      <c r="G3842">
        <v>250</v>
      </c>
      <c r="H3842">
        <v>0</v>
      </c>
      <c r="I3842">
        <v>250</v>
      </c>
      <c r="J3842">
        <v>0</v>
      </c>
      <c r="K3842">
        <v>0</v>
      </c>
      <c r="L3842">
        <v>0</v>
      </c>
      <c r="M3842">
        <v>0</v>
      </c>
      <c r="N3842" s="2">
        <v>225.25666666666666</v>
      </c>
      <c r="O3842" s="2">
        <v>523.24979676666669</v>
      </c>
      <c r="P3842" s="2">
        <v>233.48</v>
      </c>
      <c r="Q3842" s="4">
        <v>981.98646343333337</v>
      </c>
      <c r="R3842" s="5">
        <v>4.4999999999999998E-2</v>
      </c>
      <c r="S3842" s="6">
        <v>1026.1758542878333</v>
      </c>
      <c r="T3842" s="4">
        <v>0</v>
      </c>
      <c r="U3842" s="7">
        <v>1026.1758542878333</v>
      </c>
      <c r="V3842" s="8">
        <v>1.0251507035842491</v>
      </c>
      <c r="W3842" s="7">
        <v>992.345881069553</v>
      </c>
      <c r="X3842" s="7">
        <v>1026.1758542878331</v>
      </c>
      <c r="Y3842" s="7">
        <v>1205.5772274150768</v>
      </c>
      <c r="Z3842" s="7">
        <v>1474.1667117541499</v>
      </c>
      <c r="AA3842" s="7">
        <v>1665.8698933244045</v>
      </c>
      <c r="AB3842" s="7">
        <v>1916.0066649989612</v>
      </c>
      <c r="AC3842" s="7">
        <v>1101.1000000000001</v>
      </c>
      <c r="AD3842" s="7">
        <v>1201.2</v>
      </c>
      <c r="AE3842" s="4">
        <v>968</v>
      </c>
      <c r="AF3842" s="4">
        <v>1001</v>
      </c>
      <c r="AG3842" s="4">
        <v>1176</v>
      </c>
      <c r="AH3842" s="4">
        <v>1438</v>
      </c>
      <c r="AI3842" s="4">
        <v>1625</v>
      </c>
      <c r="AJ3842" s="4">
        <v>1869</v>
      </c>
      <c r="AK3842" s="4">
        <v>1151.0870949347834</v>
      </c>
      <c r="AL3842" s="8">
        <v>1.1499371577770063</v>
      </c>
      <c r="AM3842" s="4">
        <v>1109.4500147191336</v>
      </c>
      <c r="AN3842" s="8">
        <v>1.1083416730460875</v>
      </c>
      <c r="AO3842" s="4">
        <v>1067.8129345034833</v>
      </c>
      <c r="AP3842" s="8">
        <v>1.0667461883151681</v>
      </c>
    </row>
    <row r="3843" spans="1:42" x14ac:dyDescent="0.25">
      <c r="A3843" s="2" t="s">
        <v>10966</v>
      </c>
      <c r="B3843" t="s">
        <v>10961</v>
      </c>
      <c r="C3843" t="s">
        <v>14</v>
      </c>
      <c r="D3843" t="s">
        <v>10960</v>
      </c>
      <c r="E3843" s="3" t="s">
        <v>10565</v>
      </c>
      <c r="F3843" t="s">
        <v>10967</v>
      </c>
      <c r="G3843">
        <v>64</v>
      </c>
      <c r="H3843">
        <v>0</v>
      </c>
      <c r="I3843">
        <v>5</v>
      </c>
      <c r="J3843">
        <v>25</v>
      </c>
      <c r="K3843">
        <v>20</v>
      </c>
      <c r="L3843">
        <v>14</v>
      </c>
      <c r="M3843">
        <v>0</v>
      </c>
      <c r="N3843" s="2">
        <v>191.56119791666666</v>
      </c>
      <c r="O3843" s="2">
        <v>713.41758295833336</v>
      </c>
      <c r="P3843" s="2">
        <v>149.22999999999999</v>
      </c>
      <c r="Q3843" s="4">
        <v>1054.208780875</v>
      </c>
      <c r="R3843" s="5">
        <v>4.4999999999999998E-2</v>
      </c>
      <c r="S3843" s="6">
        <v>1101.6481760143749</v>
      </c>
      <c r="T3843" s="4">
        <v>144.33333333333334</v>
      </c>
      <c r="U3843" s="7">
        <v>1245.9815093477082</v>
      </c>
      <c r="V3843" s="8">
        <v>0.92815942033699961</v>
      </c>
      <c r="W3843" s="7">
        <v>794.38174708074916</v>
      </c>
      <c r="X3843" s="7">
        <v>821.46294300395652</v>
      </c>
      <c r="Y3843" s="7">
        <v>965.07534562702585</v>
      </c>
      <c r="Z3843" s="7">
        <v>1180.0836284112781</v>
      </c>
      <c r="AA3843" s="7">
        <v>1333.5437386427866</v>
      </c>
      <c r="AB3843" s="7">
        <v>1533.7804600143802</v>
      </c>
      <c r="AC3843" s="7">
        <v>1476.6640625000002</v>
      </c>
      <c r="AD3843" s="7">
        <v>1610.90625</v>
      </c>
      <c r="AE3843" s="4">
        <v>968</v>
      </c>
      <c r="AF3843" s="4">
        <v>1001</v>
      </c>
      <c r="AG3843" s="4">
        <v>1176</v>
      </c>
      <c r="AH3843" s="4">
        <v>1438</v>
      </c>
      <c r="AI3843" s="4">
        <v>1625</v>
      </c>
      <c r="AJ3843" s="4">
        <v>1869</v>
      </c>
      <c r="AK3843" s="4">
        <v>1355.4719666567239</v>
      </c>
      <c r="AL3843" s="8">
        <v>1.1172384240163378</v>
      </c>
      <c r="AM3843" s="4">
        <v>1270.8640364426076</v>
      </c>
      <c r="AN3843" s="8">
        <v>1.0542120894565583</v>
      </c>
      <c r="AO3843" s="4">
        <v>1186.2561062284913</v>
      </c>
      <c r="AP3843" s="8">
        <v>0.99118575489677907</v>
      </c>
    </row>
    <row r="3844" spans="1:42" x14ac:dyDescent="0.25">
      <c r="A3844" s="2" t="s">
        <v>10968</v>
      </c>
      <c r="B3844" t="s">
        <v>10961</v>
      </c>
      <c r="C3844" t="s">
        <v>14</v>
      </c>
      <c r="D3844" t="s">
        <v>10960</v>
      </c>
      <c r="E3844" s="3" t="s">
        <v>10565</v>
      </c>
      <c r="F3844" t="s">
        <v>10969</v>
      </c>
      <c r="G3844">
        <v>86</v>
      </c>
      <c r="H3844">
        <v>0</v>
      </c>
      <c r="I3844">
        <v>5</v>
      </c>
      <c r="J3844">
        <v>32</v>
      </c>
      <c r="K3844">
        <v>38</v>
      </c>
      <c r="L3844">
        <v>11</v>
      </c>
      <c r="M3844">
        <v>0</v>
      </c>
      <c r="N3844" s="2">
        <v>191.84205426356587</v>
      </c>
      <c r="O3844" s="2">
        <v>661.80081841472872</v>
      </c>
      <c r="P3844" s="2">
        <v>161.13</v>
      </c>
      <c r="Q3844" s="4">
        <v>1014.7728726782946</v>
      </c>
      <c r="R3844" s="5">
        <v>4.4999999999999998E-2</v>
      </c>
      <c r="S3844" s="6">
        <v>1060.4376519488178</v>
      </c>
      <c r="T3844" s="4">
        <v>178.55421686746988</v>
      </c>
      <c r="U3844" s="7">
        <v>1238.9918688162877</v>
      </c>
      <c r="V3844" s="8">
        <v>0.92529525789538314</v>
      </c>
      <c r="W3844" s="7">
        <v>766.60628755284301</v>
      </c>
      <c r="X3844" s="7">
        <v>792.74059281032623</v>
      </c>
      <c r="Y3844" s="7">
        <v>931.33160553940434</v>
      </c>
      <c r="Z3844" s="7">
        <v>1138.8221503109382</v>
      </c>
      <c r="AA3844" s="7">
        <v>1286.9165467700102</v>
      </c>
      <c r="AB3844" s="7">
        <v>1480.1520159465533</v>
      </c>
      <c r="AC3844" s="7">
        <v>1472.9255813953489</v>
      </c>
      <c r="AD3844" s="7">
        <v>1606.8279069767441</v>
      </c>
      <c r="AE3844" s="4">
        <v>968</v>
      </c>
      <c r="AF3844" s="4">
        <v>1001</v>
      </c>
      <c r="AG3844" s="4">
        <v>1176</v>
      </c>
      <c r="AH3844" s="4">
        <v>1438</v>
      </c>
      <c r="AI3844" s="4">
        <v>1625</v>
      </c>
      <c r="AJ3844" s="4">
        <v>1869</v>
      </c>
      <c r="AK3844" s="4">
        <v>1318.5899317154092</v>
      </c>
      <c r="AL3844" s="8">
        <v>1.1180867412738165</v>
      </c>
      <c r="AM3844" s="4">
        <v>1231.4216294565601</v>
      </c>
      <c r="AN3844" s="8">
        <v>1.0529883183148649</v>
      </c>
      <c r="AO3844" s="4">
        <v>1144.2533271977111</v>
      </c>
      <c r="AP3844" s="8">
        <v>0.98788989535591343</v>
      </c>
    </row>
    <row r="3845" spans="1:42" x14ac:dyDescent="0.25">
      <c r="A3845" s="2" t="s">
        <v>10970</v>
      </c>
      <c r="B3845" t="s">
        <v>10961</v>
      </c>
      <c r="C3845" t="s">
        <v>14</v>
      </c>
      <c r="D3845" t="s">
        <v>10960</v>
      </c>
      <c r="E3845" s="3" t="s">
        <v>10565</v>
      </c>
      <c r="F3845" t="s">
        <v>10971</v>
      </c>
      <c r="G3845">
        <v>166</v>
      </c>
      <c r="H3845">
        <v>0</v>
      </c>
      <c r="I3845">
        <v>14</v>
      </c>
      <c r="J3845">
        <v>106</v>
      </c>
      <c r="K3845">
        <v>46</v>
      </c>
      <c r="L3845">
        <v>0</v>
      </c>
      <c r="M3845">
        <v>0</v>
      </c>
      <c r="N3845" s="2">
        <v>284.16265060240966</v>
      </c>
      <c r="O3845" s="2">
        <v>507.7147471244981</v>
      </c>
      <c r="P3845" s="2">
        <v>332.46</v>
      </c>
      <c r="Q3845" s="4">
        <v>1124.3373977269077</v>
      </c>
      <c r="R3845" s="5">
        <v>4.4999999999999998E-2</v>
      </c>
      <c r="S3845" s="6">
        <v>1174.9325806246186</v>
      </c>
      <c r="T3845" s="4">
        <v>0</v>
      </c>
      <c r="U3845" s="7">
        <v>1174.9325806246186</v>
      </c>
      <c r="V3845" s="8">
        <v>0.95225423734089143</v>
      </c>
      <c r="W3845" s="7">
        <v>921.7821017459828</v>
      </c>
      <c r="X3845" s="7">
        <v>953.20649157823209</v>
      </c>
      <c r="Y3845" s="7">
        <v>1119.8509831128881</v>
      </c>
      <c r="Z3845" s="7">
        <v>1369.3415932962016</v>
      </c>
      <c r="AA3845" s="7">
        <v>1547.4131356789483</v>
      </c>
      <c r="AB3845" s="7">
        <v>1779.7631695901257</v>
      </c>
      <c r="AC3845" s="7">
        <v>1357.2277108433734</v>
      </c>
      <c r="AD3845" s="7">
        <v>1480.612048192771</v>
      </c>
      <c r="AE3845" s="4">
        <v>968</v>
      </c>
      <c r="AF3845" s="4">
        <v>1001</v>
      </c>
      <c r="AG3845" s="4">
        <v>1176</v>
      </c>
      <c r="AH3845" s="4">
        <v>1438</v>
      </c>
      <c r="AI3845" s="4">
        <v>1625</v>
      </c>
      <c r="AJ3845" s="4">
        <v>1869</v>
      </c>
      <c r="AK3845" s="4">
        <v>1410.8755436012727</v>
      </c>
      <c r="AL3845" s="8">
        <v>1.1434802616850632</v>
      </c>
      <c r="AM3845" s="4">
        <v>1331.7000526695097</v>
      </c>
      <c r="AN3845" s="8">
        <v>1.07931045485816</v>
      </c>
      <c r="AO3845" s="4">
        <v>1252.5245617377464</v>
      </c>
      <c r="AP3845" s="8">
        <v>1.0151406480312566</v>
      </c>
    </row>
    <row r="3846" spans="1:42" x14ac:dyDescent="0.25">
      <c r="A3846" s="2" t="s">
        <v>10972</v>
      </c>
      <c r="B3846" t="s">
        <v>10961</v>
      </c>
      <c r="C3846" t="s">
        <v>14</v>
      </c>
      <c r="D3846" t="s">
        <v>10960</v>
      </c>
      <c r="E3846" s="3" t="s">
        <v>10565</v>
      </c>
      <c r="F3846" t="s">
        <v>10973</v>
      </c>
      <c r="G3846">
        <v>100</v>
      </c>
      <c r="H3846">
        <v>0</v>
      </c>
      <c r="I3846">
        <v>8</v>
      </c>
      <c r="J3846">
        <v>0</v>
      </c>
      <c r="K3846">
        <v>52</v>
      </c>
      <c r="L3846">
        <v>34</v>
      </c>
      <c r="M3846">
        <v>6</v>
      </c>
      <c r="N3846" s="2">
        <v>314.2283333333333</v>
      </c>
      <c r="O3846" s="2">
        <v>727.0584336666667</v>
      </c>
      <c r="P3846" s="2">
        <v>298.75</v>
      </c>
      <c r="Q3846" s="4">
        <v>1340.0367670000001</v>
      </c>
      <c r="R3846" s="5">
        <v>4.4999999999999998E-2</v>
      </c>
      <c r="S3846" s="6">
        <v>1400.3384215149999</v>
      </c>
      <c r="T3846" s="4">
        <v>62.75</v>
      </c>
      <c r="U3846" s="7">
        <v>1463.0884215149999</v>
      </c>
      <c r="V3846" s="8">
        <v>0.98030688619948003</v>
      </c>
      <c r="W3846" s="7">
        <v>908.23836301090807</v>
      </c>
      <c r="X3846" s="7">
        <v>939.20103447718895</v>
      </c>
      <c r="Y3846" s="7">
        <v>1103.3970195256486</v>
      </c>
      <c r="Z3846" s="7">
        <v>1349.2218657124852</v>
      </c>
      <c r="AA3846" s="7">
        <v>1524.6770040214108</v>
      </c>
      <c r="AB3846" s="7">
        <v>1753.6131203175485</v>
      </c>
      <c r="AC3846" s="7">
        <v>1641.7280000000001</v>
      </c>
      <c r="AD3846" s="7">
        <v>1790.9759999999999</v>
      </c>
      <c r="AE3846" s="4">
        <v>968</v>
      </c>
      <c r="AF3846" s="4">
        <v>1001</v>
      </c>
      <c r="AG3846" s="4">
        <v>1176</v>
      </c>
      <c r="AH3846" s="4">
        <v>1438</v>
      </c>
      <c r="AI3846" s="4">
        <v>1625</v>
      </c>
      <c r="AJ3846" s="4">
        <v>1869</v>
      </c>
      <c r="AK3846" s="4">
        <v>1641.2967543445002</v>
      </c>
      <c r="AL3846" s="8">
        <v>1.1417551688092973</v>
      </c>
      <c r="AM3846" s="4">
        <v>1560.9773100680002</v>
      </c>
      <c r="AN3846" s="8">
        <v>1.0879390746060249</v>
      </c>
      <c r="AO3846" s="4">
        <v>1480.6578657915002</v>
      </c>
      <c r="AP3846" s="8">
        <v>1.0341229804027525</v>
      </c>
    </row>
    <row r="3847" spans="1:42" x14ac:dyDescent="0.25">
      <c r="A3847" s="2" t="s">
        <v>10976</v>
      </c>
      <c r="B3847" t="s">
        <v>10975</v>
      </c>
      <c r="C3847" t="s">
        <v>149</v>
      </c>
      <c r="D3847" t="s">
        <v>10974</v>
      </c>
      <c r="E3847" s="3" t="s">
        <v>10565</v>
      </c>
      <c r="F3847" t="s">
        <v>10977</v>
      </c>
      <c r="G3847">
        <v>151</v>
      </c>
      <c r="H3847">
        <v>0</v>
      </c>
      <c r="I3847">
        <v>39</v>
      </c>
      <c r="J3847">
        <v>68</v>
      </c>
      <c r="K3847">
        <v>34</v>
      </c>
      <c r="L3847">
        <v>10</v>
      </c>
      <c r="M3847">
        <v>0</v>
      </c>
      <c r="N3847" s="2">
        <v>221.2980132450331</v>
      </c>
      <c r="O3847" s="2">
        <v>295.04272011920523</v>
      </c>
      <c r="P3847" s="2">
        <v>822.67</v>
      </c>
      <c r="Q3847" s="4">
        <v>1339.0107333642381</v>
      </c>
      <c r="R3847" s="5">
        <v>4.4999999999999998E-2</v>
      </c>
      <c r="S3847" s="6">
        <v>1399.2662163656287</v>
      </c>
      <c r="T3847" s="4">
        <v>21.05072463768116</v>
      </c>
      <c r="U3847" s="7">
        <v>1420.3169410033099</v>
      </c>
      <c r="V3847" s="8">
        <v>0.52269712678584435</v>
      </c>
      <c r="W3847" s="7">
        <v>1149.8836992342663</v>
      </c>
      <c r="X3847" s="7">
        <v>1199.8338644047651</v>
      </c>
      <c r="Y3847" s="7">
        <v>1328.5714035039887</v>
      </c>
      <c r="Z3847" s="7">
        <v>1655.5647528160168</v>
      </c>
      <c r="AA3847" s="7">
        <v>1786.3620925408281</v>
      </c>
      <c r="AB3847" s="7">
        <v>2054.1361738672135</v>
      </c>
      <c r="AC3847" s="7">
        <v>2989.0132450331125</v>
      </c>
      <c r="AD3847" s="7">
        <v>3260.7417218543046</v>
      </c>
      <c r="AE3847" s="4">
        <v>2233</v>
      </c>
      <c r="AF3847" s="4">
        <v>2330</v>
      </c>
      <c r="AG3847" s="4">
        <v>2580</v>
      </c>
      <c r="AH3847" s="4">
        <v>3215</v>
      </c>
      <c r="AI3847" s="4">
        <v>3469</v>
      </c>
      <c r="AJ3847" s="4">
        <v>3989</v>
      </c>
      <c r="AK3847" s="4">
        <v>2857.8384416104659</v>
      </c>
      <c r="AL3847" s="8">
        <v>1.0594727501242236</v>
      </c>
      <c r="AM3847" s="4">
        <v>2371.6476998621865</v>
      </c>
      <c r="AN3847" s="8">
        <v>0.88054754234476373</v>
      </c>
      <c r="AO3847" s="4">
        <v>1885.4569581139074</v>
      </c>
      <c r="AP3847" s="8">
        <v>0.70162233456530398</v>
      </c>
    </row>
    <row r="3848" spans="1:42" x14ac:dyDescent="0.25">
      <c r="A3848" s="2" t="s">
        <v>10980</v>
      </c>
      <c r="B3848" t="s">
        <v>10979</v>
      </c>
      <c r="C3848" t="s">
        <v>14</v>
      </c>
      <c r="D3848" t="s">
        <v>10978</v>
      </c>
      <c r="E3848" s="3" t="s">
        <v>10565</v>
      </c>
      <c r="F3848" t="s">
        <v>10981</v>
      </c>
      <c r="G3848">
        <v>120</v>
      </c>
      <c r="H3848">
        <v>0</v>
      </c>
      <c r="I3848">
        <v>13</v>
      </c>
      <c r="J3848">
        <v>54</v>
      </c>
      <c r="K3848">
        <v>41</v>
      </c>
      <c r="L3848">
        <v>12</v>
      </c>
      <c r="M3848">
        <v>0</v>
      </c>
      <c r="N3848" s="2">
        <v>313.20763888888888</v>
      </c>
      <c r="O3848" s="2">
        <v>615.18683827777772</v>
      </c>
      <c r="P3848" s="2">
        <v>598.84</v>
      </c>
      <c r="Q3848" s="4">
        <v>1527.2344771666667</v>
      </c>
      <c r="R3848" s="5">
        <v>4.4999999999999998E-2</v>
      </c>
      <c r="S3848" s="6">
        <v>1595.9600286391667</v>
      </c>
      <c r="T3848" s="4">
        <v>0</v>
      </c>
      <c r="U3848" s="7">
        <v>1595.9600286391667</v>
      </c>
      <c r="V3848" s="8">
        <v>0.55826709994286594</v>
      </c>
      <c r="W3848" s="7">
        <v>1246.6104341724199</v>
      </c>
      <c r="X3848" s="7">
        <v>1300.762342866878</v>
      </c>
      <c r="Y3848" s="7">
        <v>1440.3291178525944</v>
      </c>
      <c r="Z3848" s="7">
        <v>1794.8287263163145</v>
      </c>
      <c r="AA3848" s="7">
        <v>1936.6285697018022</v>
      </c>
      <c r="AB3848" s="7">
        <v>2226.9274616720927</v>
      </c>
      <c r="AC3848" s="7">
        <v>3144.6525000000001</v>
      </c>
      <c r="AD3848" s="7">
        <v>3430.53</v>
      </c>
      <c r="AE3848" s="4">
        <v>2233</v>
      </c>
      <c r="AF3848" s="4">
        <v>2330</v>
      </c>
      <c r="AG3848" s="4">
        <v>2580</v>
      </c>
      <c r="AH3848" s="4">
        <v>3215</v>
      </c>
      <c r="AI3848" s="4">
        <v>3469</v>
      </c>
      <c r="AJ3848" s="4">
        <v>3989</v>
      </c>
      <c r="AK3848" s="4">
        <v>3069.7055109851667</v>
      </c>
      <c r="AL3848" s="8">
        <v>1.0737835300032939</v>
      </c>
      <c r="AM3848" s="4">
        <v>2578.4570168698333</v>
      </c>
      <c r="AN3848" s="8">
        <v>0.90194471998315129</v>
      </c>
      <c r="AO3848" s="4">
        <v>2087.2085227545003</v>
      </c>
      <c r="AP3848" s="8">
        <v>0.73010590996300873</v>
      </c>
    </row>
    <row r="3849" spans="1:42" x14ac:dyDescent="0.25">
      <c r="A3849" s="2" t="s">
        <v>10982</v>
      </c>
      <c r="B3849" t="s">
        <v>10979</v>
      </c>
      <c r="C3849" t="s">
        <v>14</v>
      </c>
      <c r="D3849" t="s">
        <v>10978</v>
      </c>
      <c r="E3849" s="3" t="s">
        <v>10565</v>
      </c>
      <c r="F3849" t="s">
        <v>10983</v>
      </c>
      <c r="G3849">
        <v>96</v>
      </c>
      <c r="H3849">
        <v>0</v>
      </c>
      <c r="I3849">
        <v>12</v>
      </c>
      <c r="J3849">
        <v>36</v>
      </c>
      <c r="K3849">
        <v>42</v>
      </c>
      <c r="L3849">
        <v>6</v>
      </c>
      <c r="M3849">
        <v>0</v>
      </c>
      <c r="N3849" s="2">
        <v>318.85850694444446</v>
      </c>
      <c r="O3849" s="2">
        <v>585.03431980902781</v>
      </c>
      <c r="P3849" s="2">
        <v>601.30999999999995</v>
      </c>
      <c r="Q3849" s="4">
        <v>1505.2028267534722</v>
      </c>
      <c r="R3849" s="5">
        <v>4.4999999999999998E-2</v>
      </c>
      <c r="S3849" s="6">
        <v>1572.9369539573784</v>
      </c>
      <c r="T3849" s="4">
        <v>44.357894736842105</v>
      </c>
      <c r="U3849" s="7">
        <v>1617.2948486942205</v>
      </c>
      <c r="V3849" s="8">
        <v>0.5611466708398215</v>
      </c>
      <c r="W3849" s="7">
        <v>1218.6731034173833</v>
      </c>
      <c r="X3849" s="7">
        <v>1271.6114334807448</v>
      </c>
      <c r="Y3849" s="7">
        <v>1408.0504284894084</v>
      </c>
      <c r="Z3849" s="7">
        <v>1754.605475811414</v>
      </c>
      <c r="AA3849" s="7">
        <v>1893.2274947402161</v>
      </c>
      <c r="AB3849" s="7">
        <v>2177.0206043582366</v>
      </c>
      <c r="AC3849" s="7">
        <v>3170.3375000000001</v>
      </c>
      <c r="AD3849" s="7">
        <v>3458.5499999999997</v>
      </c>
      <c r="AE3849" s="4">
        <v>2233</v>
      </c>
      <c r="AF3849" s="4">
        <v>2330</v>
      </c>
      <c r="AG3849" s="4">
        <v>2580</v>
      </c>
      <c r="AH3849" s="4">
        <v>3215</v>
      </c>
      <c r="AI3849" s="4">
        <v>3469</v>
      </c>
      <c r="AJ3849" s="4">
        <v>3989</v>
      </c>
      <c r="AK3849" s="4">
        <v>3045.1918522670771</v>
      </c>
      <c r="AL3849" s="8">
        <v>1.071969379192061</v>
      </c>
      <c r="AM3849" s="4">
        <v>2548.7338051626443</v>
      </c>
      <c r="AN3849" s="8">
        <v>0.89971521009653854</v>
      </c>
      <c r="AO3849" s="4">
        <v>2052.2757580582106</v>
      </c>
      <c r="AP3849" s="8">
        <v>0.72746104100101572</v>
      </c>
    </row>
    <row r="3850" spans="1:42" x14ac:dyDescent="0.25">
      <c r="A3850" s="2" t="s">
        <v>10984</v>
      </c>
      <c r="B3850" t="s">
        <v>10979</v>
      </c>
      <c r="C3850" t="s">
        <v>14</v>
      </c>
      <c r="D3850" t="s">
        <v>10978</v>
      </c>
      <c r="E3850" s="3" t="s">
        <v>10565</v>
      </c>
      <c r="F3850" t="s">
        <v>10985</v>
      </c>
      <c r="G3850">
        <v>124</v>
      </c>
      <c r="H3850">
        <v>40</v>
      </c>
      <c r="I3850">
        <v>80</v>
      </c>
      <c r="J3850">
        <v>4</v>
      </c>
      <c r="K3850">
        <v>0</v>
      </c>
      <c r="L3850">
        <v>0</v>
      </c>
      <c r="M3850">
        <v>0</v>
      </c>
      <c r="N3850" s="2">
        <v>273.68548387096774</v>
      </c>
      <c r="O3850" s="2">
        <v>289.91637030645177</v>
      </c>
      <c r="P3850" s="2">
        <v>590.88</v>
      </c>
      <c r="Q3850" s="4">
        <v>1154.4818541774193</v>
      </c>
      <c r="R3850" s="5">
        <v>4.4999999999999998E-2</v>
      </c>
      <c r="S3850" s="6">
        <v>1206.4335376154031</v>
      </c>
      <c r="T3850" s="4">
        <v>0</v>
      </c>
      <c r="U3850" s="7">
        <v>1206.4335376154031</v>
      </c>
      <c r="V3850" s="8">
        <v>0.52299593995353788</v>
      </c>
      <c r="W3850" s="7">
        <v>1167.8499339162502</v>
      </c>
      <c r="X3850" s="7">
        <v>1218.5805400917434</v>
      </c>
      <c r="Y3850" s="7">
        <v>1349.3295250801277</v>
      </c>
      <c r="Z3850" s="7">
        <v>1681.4319469506243</v>
      </c>
      <c r="AA3850" s="7">
        <v>1814.2729156988228</v>
      </c>
      <c r="AB3850" s="7">
        <v>2086.2308044746628</v>
      </c>
      <c r="AC3850" s="7">
        <v>2537.4516129032263</v>
      </c>
      <c r="AD3850" s="7">
        <v>2768.1290322580649</v>
      </c>
      <c r="AE3850" s="4">
        <v>2233</v>
      </c>
      <c r="AF3850" s="4">
        <v>2330</v>
      </c>
      <c r="AG3850" s="4">
        <v>2580</v>
      </c>
      <c r="AH3850" s="4">
        <v>3215</v>
      </c>
      <c r="AI3850" s="4">
        <v>3469</v>
      </c>
      <c r="AJ3850" s="4">
        <v>3989</v>
      </c>
      <c r="AK3850" s="4">
        <v>2467.3711816674058</v>
      </c>
      <c r="AL3850" s="8">
        <v>1.0696197263556086</v>
      </c>
      <c r="AM3850" s="4">
        <v>2047.0586336500719</v>
      </c>
      <c r="AN3850" s="8">
        <v>0.8874117975549185</v>
      </c>
      <c r="AO3850" s="4">
        <v>1626.7460856327375</v>
      </c>
      <c r="AP3850" s="8">
        <v>0.70520386875422825</v>
      </c>
    </row>
    <row r="3851" spans="1:42" x14ac:dyDescent="0.25">
      <c r="A3851" s="2" t="s">
        <v>10988</v>
      </c>
      <c r="B3851" t="s">
        <v>10987</v>
      </c>
      <c r="C3851" t="s">
        <v>14</v>
      </c>
      <c r="D3851" t="s">
        <v>10986</v>
      </c>
      <c r="E3851" s="3" t="s">
        <v>10565</v>
      </c>
      <c r="F3851" t="s">
        <v>10989</v>
      </c>
      <c r="G3851">
        <v>150</v>
      </c>
      <c r="H3851">
        <v>0</v>
      </c>
      <c r="I3851">
        <v>20</v>
      </c>
      <c r="J3851">
        <v>78</v>
      </c>
      <c r="K3851">
        <v>36</v>
      </c>
      <c r="L3851">
        <v>16</v>
      </c>
      <c r="M3851">
        <v>0</v>
      </c>
      <c r="N3851" s="2">
        <v>265.92555555555555</v>
      </c>
      <c r="O3851" s="2">
        <v>501.54500166666679</v>
      </c>
      <c r="P3851" s="2">
        <v>416.36</v>
      </c>
      <c r="Q3851" s="4">
        <v>1183.8305572222225</v>
      </c>
      <c r="R3851" s="5">
        <v>4.4999999999999998E-2</v>
      </c>
      <c r="S3851" s="6">
        <v>1237.1029322972224</v>
      </c>
      <c r="T3851" s="4">
        <v>0</v>
      </c>
      <c r="U3851" s="7">
        <v>1237.1029322972224</v>
      </c>
      <c r="V3851" s="8">
        <v>0.95326018084793984</v>
      </c>
      <c r="W3851" s="7">
        <v>828.38309715685978</v>
      </c>
      <c r="X3851" s="7">
        <v>895.11130981621557</v>
      </c>
      <c r="Y3851" s="7">
        <v>1132.4730948473525</v>
      </c>
      <c r="Z3851" s="7">
        <v>1461.3478572398917</v>
      </c>
      <c r="AA3851" s="7">
        <v>1670.1118368455905</v>
      </c>
      <c r="AB3851" s="7">
        <v>1920.8192644085989</v>
      </c>
      <c r="AC3851" s="7">
        <v>1427.5360000000001</v>
      </c>
      <c r="AD3851" s="7">
        <v>1557.3119999999999</v>
      </c>
      <c r="AE3851" s="4">
        <v>869</v>
      </c>
      <c r="AF3851" s="4">
        <v>939</v>
      </c>
      <c r="AG3851" s="4">
        <v>1188</v>
      </c>
      <c r="AH3851" s="4">
        <v>1533</v>
      </c>
      <c r="AI3851" s="4">
        <v>1752</v>
      </c>
      <c r="AJ3851" s="4">
        <v>2015</v>
      </c>
      <c r="AK3851" s="4">
        <v>1476.3498213877222</v>
      </c>
      <c r="AL3851" s="8">
        <v>1.1376139050269096</v>
      </c>
      <c r="AM3851" s="4">
        <v>1396.6008583575558</v>
      </c>
      <c r="AN3851" s="8">
        <v>1.0761626636339199</v>
      </c>
      <c r="AO3851" s="4">
        <v>1316.851895327389</v>
      </c>
      <c r="AP3851" s="8">
        <v>1.0147114222409297</v>
      </c>
    </row>
    <row r="3852" spans="1:42" x14ac:dyDescent="0.25">
      <c r="A3852" s="2" t="s">
        <v>10990</v>
      </c>
      <c r="B3852" t="s">
        <v>10987</v>
      </c>
      <c r="C3852" t="s">
        <v>14</v>
      </c>
      <c r="D3852" t="s">
        <v>10986</v>
      </c>
      <c r="E3852" s="3" t="s">
        <v>10565</v>
      </c>
      <c r="F3852" t="s">
        <v>10991</v>
      </c>
      <c r="G3852">
        <v>224</v>
      </c>
      <c r="H3852">
        <v>72</v>
      </c>
      <c r="I3852">
        <v>150</v>
      </c>
      <c r="J3852">
        <v>0</v>
      </c>
      <c r="K3852">
        <v>2</v>
      </c>
      <c r="L3852">
        <v>0</v>
      </c>
      <c r="M3852">
        <v>0</v>
      </c>
      <c r="N3852" s="2">
        <v>230.04501488095238</v>
      </c>
      <c r="O3852" s="2">
        <v>379.04887572172623</v>
      </c>
      <c r="P3852" s="2">
        <v>286.32</v>
      </c>
      <c r="Q3852" s="4">
        <v>895.41389060267852</v>
      </c>
      <c r="R3852" s="5">
        <v>4.4999999999999998E-2</v>
      </c>
      <c r="S3852" s="6">
        <v>935.70751567979903</v>
      </c>
      <c r="T3852" s="4">
        <v>0</v>
      </c>
      <c r="U3852" s="7">
        <v>935.70751567979903</v>
      </c>
      <c r="V3852" s="8">
        <v>1.0150834133021203</v>
      </c>
      <c r="W3852" s="7">
        <v>882.1074861595423</v>
      </c>
      <c r="X3852" s="7">
        <v>953.16332509069071</v>
      </c>
      <c r="Y3852" s="7">
        <v>1205.9190950029185</v>
      </c>
      <c r="Z3852" s="7">
        <v>1556.1228725921501</v>
      </c>
      <c r="AA3852" s="7">
        <v>1778.4261401053141</v>
      </c>
      <c r="AB3852" s="7">
        <v>2045.3930778037718</v>
      </c>
      <c r="AC3852" s="7">
        <v>1013.9839285714287</v>
      </c>
      <c r="AD3852" s="7">
        <v>1106.1642857142856</v>
      </c>
      <c r="AE3852" s="4">
        <v>869</v>
      </c>
      <c r="AF3852" s="4">
        <v>939</v>
      </c>
      <c r="AG3852" s="4">
        <v>1188</v>
      </c>
      <c r="AH3852" s="4">
        <v>1533</v>
      </c>
      <c r="AI3852" s="4">
        <v>1752</v>
      </c>
      <c r="AJ3852" s="4">
        <v>2015</v>
      </c>
      <c r="AK3852" s="4">
        <v>1064.473280465219</v>
      </c>
      <c r="AL3852" s="8">
        <v>1.1547723543916675</v>
      </c>
      <c r="AM3852" s="4">
        <v>1021.551358870079</v>
      </c>
      <c r="AN3852" s="8">
        <v>1.1082093740284849</v>
      </c>
      <c r="AO3852" s="4">
        <v>978.62943727493905</v>
      </c>
      <c r="AP3852" s="8">
        <v>1.0616463936653027</v>
      </c>
    </row>
    <row r="3853" spans="1:42" x14ac:dyDescent="0.25">
      <c r="A3853" s="2" t="s">
        <v>10992</v>
      </c>
      <c r="B3853" t="s">
        <v>10987</v>
      </c>
      <c r="C3853" t="s">
        <v>14</v>
      </c>
      <c r="D3853" t="s">
        <v>10986</v>
      </c>
      <c r="E3853" s="3" t="s">
        <v>10565</v>
      </c>
      <c r="F3853" t="s">
        <v>10993</v>
      </c>
      <c r="G3853">
        <v>267</v>
      </c>
      <c r="H3853">
        <v>0</v>
      </c>
      <c r="I3853">
        <v>34</v>
      </c>
      <c r="J3853">
        <v>127</v>
      </c>
      <c r="K3853">
        <v>85</v>
      </c>
      <c r="L3853">
        <v>18</v>
      </c>
      <c r="M3853">
        <v>3</v>
      </c>
      <c r="N3853" s="2">
        <v>287.20973782771534</v>
      </c>
      <c r="O3853" s="2">
        <v>457.74874934207241</v>
      </c>
      <c r="P3853" s="2">
        <v>402.05</v>
      </c>
      <c r="Q3853" s="4">
        <v>1147.0084871697877</v>
      </c>
      <c r="R3853" s="5">
        <v>4.4999999999999998E-2</v>
      </c>
      <c r="S3853" s="6">
        <v>1198.6238690924281</v>
      </c>
      <c r="T3853" s="4">
        <v>0</v>
      </c>
      <c r="U3853" s="7">
        <v>1198.6238690924281</v>
      </c>
      <c r="V3853" s="8">
        <v>0.91258489896340433</v>
      </c>
      <c r="W3853" s="7">
        <v>793.03627719919814</v>
      </c>
      <c r="X3853" s="7">
        <v>856.91722012663638</v>
      </c>
      <c r="Y3853" s="7">
        <v>1084.1508599685239</v>
      </c>
      <c r="Z3853" s="7">
        <v>1398.9926501108985</v>
      </c>
      <c r="AA3853" s="7">
        <v>1598.8487429838838</v>
      </c>
      <c r="AB3853" s="7">
        <v>1838.8585714112592</v>
      </c>
      <c r="AC3853" s="7">
        <v>1444.7820224719101</v>
      </c>
      <c r="AD3853" s="7">
        <v>1576.125842696629</v>
      </c>
      <c r="AE3853" s="4">
        <v>869</v>
      </c>
      <c r="AF3853" s="4">
        <v>939</v>
      </c>
      <c r="AG3853" s="4">
        <v>1188</v>
      </c>
      <c r="AH3853" s="4">
        <v>1533</v>
      </c>
      <c r="AI3853" s="4">
        <v>1752</v>
      </c>
      <c r="AJ3853" s="4">
        <v>2015</v>
      </c>
      <c r="AK3853" s="4">
        <v>1493.0864142671001</v>
      </c>
      <c r="AL3853" s="8">
        <v>1.1367770571257521</v>
      </c>
      <c r="AM3853" s="4">
        <v>1394.9322325422095</v>
      </c>
      <c r="AN3853" s="8">
        <v>1.0620463377383029</v>
      </c>
      <c r="AO3853" s="4">
        <v>1296.7780508173189</v>
      </c>
      <c r="AP3853" s="8">
        <v>0.98731561835085369</v>
      </c>
    </row>
    <row r="3854" spans="1:42" x14ac:dyDescent="0.25">
      <c r="A3854" s="2" t="s">
        <v>10996</v>
      </c>
      <c r="B3854" t="s">
        <v>10995</v>
      </c>
      <c r="C3854" t="s">
        <v>14</v>
      </c>
      <c r="D3854" t="s">
        <v>10994</v>
      </c>
      <c r="E3854" s="3" t="s">
        <v>10565</v>
      </c>
      <c r="F3854" t="s">
        <v>10997</v>
      </c>
      <c r="G3854">
        <v>214</v>
      </c>
      <c r="H3854">
        <v>57</v>
      </c>
      <c r="I3854">
        <v>145</v>
      </c>
      <c r="J3854">
        <v>12</v>
      </c>
      <c r="K3854">
        <v>0</v>
      </c>
      <c r="L3854">
        <v>0</v>
      </c>
      <c r="M3854">
        <v>0</v>
      </c>
      <c r="N3854" s="2">
        <v>187.37149532710282</v>
      </c>
      <c r="O3854" s="2">
        <v>221.7351515249222</v>
      </c>
      <c r="P3854" s="2">
        <v>335.44</v>
      </c>
      <c r="Q3854" s="4">
        <v>744.54664685202511</v>
      </c>
      <c r="R3854" s="5">
        <v>4.4999999999999998E-2</v>
      </c>
      <c r="S3854" s="6">
        <v>778.05124596036615</v>
      </c>
      <c r="T3854" s="4">
        <v>0</v>
      </c>
      <c r="U3854" s="7">
        <v>778.05124596036615</v>
      </c>
      <c r="V3854" s="8">
        <v>1.070896363747867</v>
      </c>
      <c r="W3854" s="7">
        <v>735.7058018947846</v>
      </c>
      <c r="X3854" s="7">
        <v>776.39986371720363</v>
      </c>
      <c r="Y3854" s="7">
        <v>999.14630737675986</v>
      </c>
      <c r="Z3854" s="7">
        <v>1297.9263928624146</v>
      </c>
      <c r="AA3854" s="7">
        <v>1324.6988019561113</v>
      </c>
      <c r="AB3854" s="7">
        <v>1523.8855256132147</v>
      </c>
      <c r="AC3854" s="7">
        <v>799.19626168224306</v>
      </c>
      <c r="AD3854" s="7">
        <v>871.85046728971963</v>
      </c>
      <c r="AE3854" s="4">
        <v>687</v>
      </c>
      <c r="AF3854" s="4">
        <v>725</v>
      </c>
      <c r="AG3854" s="4">
        <v>933</v>
      </c>
      <c r="AH3854" s="4">
        <v>1212</v>
      </c>
      <c r="AI3854" s="4">
        <v>1237</v>
      </c>
      <c r="AJ3854" s="4">
        <v>1423</v>
      </c>
      <c r="AK3854" s="4">
        <v>844.68574881433767</v>
      </c>
      <c r="AL3854" s="8">
        <v>1.1626109483294846</v>
      </c>
      <c r="AM3854" s="4">
        <v>822.47424786301383</v>
      </c>
      <c r="AN3854" s="8">
        <v>1.1320394201356121</v>
      </c>
      <c r="AO3854" s="4">
        <v>800.26274691168999</v>
      </c>
      <c r="AP3854" s="8">
        <v>1.1014678919417396</v>
      </c>
    </row>
    <row r="3855" spans="1:42" x14ac:dyDescent="0.25">
      <c r="A3855" s="2" t="s">
        <v>10998</v>
      </c>
      <c r="B3855" t="s">
        <v>10995</v>
      </c>
      <c r="C3855" t="s">
        <v>14</v>
      </c>
      <c r="D3855" t="s">
        <v>10994</v>
      </c>
      <c r="E3855" s="3" t="s">
        <v>10565</v>
      </c>
      <c r="F3855" t="s">
        <v>10999</v>
      </c>
      <c r="G3855">
        <v>32</v>
      </c>
      <c r="H3855">
        <v>0</v>
      </c>
      <c r="I3855">
        <v>24</v>
      </c>
      <c r="J3855">
        <v>8</v>
      </c>
      <c r="K3855">
        <v>0</v>
      </c>
      <c r="L3855">
        <v>0</v>
      </c>
      <c r="M3855">
        <v>0</v>
      </c>
      <c r="N3855" s="2">
        <v>166.859375</v>
      </c>
      <c r="O3855" s="2">
        <v>263.99557245833336</v>
      </c>
      <c r="P3855" s="2">
        <v>380.72</v>
      </c>
      <c r="Q3855" s="4">
        <v>811.57494745833333</v>
      </c>
      <c r="R3855" s="5">
        <v>4.4999999999999998E-2</v>
      </c>
      <c r="S3855" s="6">
        <v>848.09582009395831</v>
      </c>
      <c r="T3855" s="4">
        <v>0</v>
      </c>
      <c r="U3855" s="7">
        <v>848.09582009395831</v>
      </c>
      <c r="V3855" s="8">
        <v>1.0915004119613363</v>
      </c>
      <c r="W3855" s="7">
        <v>749.86078301743805</v>
      </c>
      <c r="X3855" s="7">
        <v>791.33779867196893</v>
      </c>
      <c r="Y3855" s="7">
        <v>1018.3698843599268</v>
      </c>
      <c r="Z3855" s="7">
        <v>1322.8984992971396</v>
      </c>
      <c r="AA3855" s="7">
        <v>1350.1860095961729</v>
      </c>
      <c r="AB3855" s="7">
        <v>1553.2050862209815</v>
      </c>
      <c r="AC3855" s="7">
        <v>854.7</v>
      </c>
      <c r="AD3855" s="7">
        <v>932.4</v>
      </c>
      <c r="AE3855" s="4">
        <v>687</v>
      </c>
      <c r="AF3855" s="4">
        <v>725</v>
      </c>
      <c r="AG3855" s="4">
        <v>933</v>
      </c>
      <c r="AH3855" s="4">
        <v>1212</v>
      </c>
      <c r="AI3855" s="4">
        <v>1237</v>
      </c>
      <c r="AJ3855" s="4">
        <v>1423</v>
      </c>
      <c r="AK3855" s="4">
        <v>895.26982727346365</v>
      </c>
      <c r="AL3855" s="8">
        <v>1.1522134199143677</v>
      </c>
      <c r="AM3855" s="4">
        <v>880.10675353719398</v>
      </c>
      <c r="AN3855" s="8">
        <v>1.1326985245008931</v>
      </c>
      <c r="AO3855" s="4">
        <v>863.25889383022775</v>
      </c>
      <c r="AP3855" s="8">
        <v>1.1110153073748106</v>
      </c>
    </row>
    <row r="3856" spans="1:42" x14ac:dyDescent="0.25">
      <c r="A3856" s="2" t="s">
        <v>11002</v>
      </c>
      <c r="B3856" t="s">
        <v>11001</v>
      </c>
      <c r="C3856" t="s">
        <v>14</v>
      </c>
      <c r="D3856" t="s">
        <v>11000</v>
      </c>
      <c r="E3856" s="3" t="s">
        <v>10565</v>
      </c>
      <c r="F3856" t="s">
        <v>11003</v>
      </c>
      <c r="G3856">
        <v>335</v>
      </c>
      <c r="H3856">
        <v>0</v>
      </c>
      <c r="I3856">
        <v>59</v>
      </c>
      <c r="J3856">
        <v>137</v>
      </c>
      <c r="K3856">
        <v>104</v>
      </c>
      <c r="L3856">
        <v>31</v>
      </c>
      <c r="M3856">
        <v>4</v>
      </c>
      <c r="N3856" s="2">
        <v>265.23830845771141</v>
      </c>
      <c r="O3856" s="2">
        <v>246.0510990746269</v>
      </c>
      <c r="P3856" s="2">
        <v>341.28</v>
      </c>
      <c r="Q3856" s="4">
        <v>852.56940753233835</v>
      </c>
      <c r="R3856" s="5">
        <v>4.4999999999999998E-2</v>
      </c>
      <c r="S3856" s="6">
        <v>890.93503087129352</v>
      </c>
      <c r="T3856" s="4">
        <v>36.319749216300941</v>
      </c>
      <c r="U3856" s="7">
        <v>927.25478008759444</v>
      </c>
      <c r="V3856" s="8">
        <v>0.72656291974286058</v>
      </c>
      <c r="W3856" s="7">
        <v>659.70836798495486</v>
      </c>
      <c r="X3856" s="7">
        <v>663.89699254358948</v>
      </c>
      <c r="Y3856" s="7">
        <v>837.72491172692685</v>
      </c>
      <c r="Z3856" s="7">
        <v>1009.4585186309469</v>
      </c>
      <c r="AA3856" s="7">
        <v>1110.683612131284</v>
      </c>
      <c r="AB3856" s="7">
        <v>1277.5304903835633</v>
      </c>
      <c r="AC3856" s="7">
        <v>1403.842985074627</v>
      </c>
      <c r="AD3856" s="7">
        <v>1531.4650746268655</v>
      </c>
      <c r="AE3856" s="4">
        <v>945</v>
      </c>
      <c r="AF3856" s="4">
        <v>951</v>
      </c>
      <c r="AG3856" s="4">
        <v>1200</v>
      </c>
      <c r="AH3856" s="4">
        <v>1446</v>
      </c>
      <c r="AI3856" s="4">
        <v>1591</v>
      </c>
      <c r="AJ3856" s="4">
        <v>1830</v>
      </c>
      <c r="AK3856" s="4">
        <v>1386.7226089336066</v>
      </c>
      <c r="AL3856" s="8">
        <v>1.1150439262847378</v>
      </c>
      <c r="AM3856" s="4">
        <v>1222.0091278497816</v>
      </c>
      <c r="AN3856" s="8">
        <v>0.98598046896185498</v>
      </c>
      <c r="AO3856" s="4">
        <v>1055.6485119551185</v>
      </c>
      <c r="AP3856" s="8">
        <v>0.8556263770657434</v>
      </c>
    </row>
    <row r="3857" spans="1:42" x14ac:dyDescent="0.25">
      <c r="A3857" s="2" t="s">
        <v>11004</v>
      </c>
      <c r="B3857" t="s">
        <v>11001</v>
      </c>
      <c r="C3857" t="s">
        <v>14</v>
      </c>
      <c r="D3857" t="s">
        <v>11000</v>
      </c>
      <c r="E3857" s="3" t="s">
        <v>10565</v>
      </c>
      <c r="F3857" t="s">
        <v>11005</v>
      </c>
      <c r="G3857">
        <v>220</v>
      </c>
      <c r="H3857">
        <v>30</v>
      </c>
      <c r="I3857">
        <v>187</v>
      </c>
      <c r="J3857">
        <v>3</v>
      </c>
      <c r="K3857">
        <v>0</v>
      </c>
      <c r="L3857">
        <v>0</v>
      </c>
      <c r="M3857">
        <v>0</v>
      </c>
      <c r="N3857" s="2">
        <v>244.33560606060607</v>
      </c>
      <c r="O3857" s="2">
        <v>143.14064933333336</v>
      </c>
      <c r="P3857" s="2">
        <v>365.26</v>
      </c>
      <c r="Q3857" s="4">
        <v>752.73625539393947</v>
      </c>
      <c r="R3857" s="5">
        <v>4.4999999999999998E-2</v>
      </c>
      <c r="S3857" s="6">
        <v>786.6093868866667</v>
      </c>
      <c r="T3857" s="4">
        <v>12.778801843317972</v>
      </c>
      <c r="U3857" s="7">
        <v>799.38818872998468</v>
      </c>
      <c r="V3857" s="8">
        <v>0.83830457330814889</v>
      </c>
      <c r="W3857" s="7">
        <v>779.53396318045441</v>
      </c>
      <c r="X3857" s="7">
        <v>784.48338516890169</v>
      </c>
      <c r="Y3857" s="7">
        <v>989.88439768946591</v>
      </c>
      <c r="Z3857" s="7">
        <v>1192.8106992158066</v>
      </c>
      <c r="AA3857" s="7">
        <v>1312.4217306032835</v>
      </c>
      <c r="AB3857" s="7">
        <v>1509.5737064764355</v>
      </c>
      <c r="AC3857" s="7">
        <v>1048.9350000000002</v>
      </c>
      <c r="AD3857" s="7">
        <v>1144.2927272727272</v>
      </c>
      <c r="AE3857" s="4">
        <v>945</v>
      </c>
      <c r="AF3857" s="4">
        <v>951</v>
      </c>
      <c r="AG3857" s="4">
        <v>1200</v>
      </c>
      <c r="AH3857" s="4">
        <v>1446</v>
      </c>
      <c r="AI3857" s="4">
        <v>1591</v>
      </c>
      <c r="AJ3857" s="4">
        <v>1830</v>
      </c>
      <c r="AK3857" s="4">
        <v>1073.5494643692261</v>
      </c>
      <c r="AL3857" s="8">
        <v>1.1392136718040664</v>
      </c>
      <c r="AM3857" s="4">
        <v>977.90277187503978</v>
      </c>
      <c r="AN3857" s="8">
        <v>1.0389106389720941</v>
      </c>
      <c r="AO3857" s="4">
        <v>882.25607938085318</v>
      </c>
      <c r="AP3857" s="8">
        <v>0.9386076061401214</v>
      </c>
    </row>
    <row r="3858" spans="1:42" x14ac:dyDescent="0.25">
      <c r="A3858" s="2" t="s">
        <v>11006</v>
      </c>
      <c r="B3858" t="s">
        <v>11001</v>
      </c>
      <c r="C3858" t="s">
        <v>14</v>
      </c>
      <c r="D3858" t="s">
        <v>11000</v>
      </c>
      <c r="E3858" s="3" t="s">
        <v>10565</v>
      </c>
      <c r="F3858" t="s">
        <v>11007</v>
      </c>
      <c r="G3858">
        <v>46</v>
      </c>
      <c r="H3858">
        <v>28</v>
      </c>
      <c r="I3858">
        <v>18</v>
      </c>
      <c r="J3858">
        <v>0</v>
      </c>
      <c r="K3858">
        <v>0</v>
      </c>
      <c r="L3858">
        <v>0</v>
      </c>
      <c r="M3858">
        <v>0</v>
      </c>
      <c r="N3858" s="2">
        <v>114.28079710144927</v>
      </c>
      <c r="O3858" s="2">
        <v>228.19816590579723</v>
      </c>
      <c r="P3858" s="2">
        <v>306.64999999999998</v>
      </c>
      <c r="Q3858" s="4">
        <v>649.12896300724651</v>
      </c>
      <c r="R3858" s="5">
        <v>4.4999999999999998E-2</v>
      </c>
      <c r="S3858" s="6">
        <v>678.3397663425726</v>
      </c>
      <c r="T3858" s="4">
        <v>0</v>
      </c>
      <c r="U3858" s="7">
        <v>678.3397663425726</v>
      </c>
      <c r="V3858" s="8">
        <v>0.71604087502313873</v>
      </c>
      <c r="W3858" s="7">
        <v>676.65862689686617</v>
      </c>
      <c r="X3858" s="7">
        <v>680.95487214700495</v>
      </c>
      <c r="Y3858" s="7">
        <v>859.24905002776654</v>
      </c>
      <c r="Z3858" s="7">
        <v>1035.3951052834586</v>
      </c>
      <c r="AA3858" s="7">
        <v>1139.2210321618138</v>
      </c>
      <c r="AB3858" s="7">
        <v>1310.3548012923438</v>
      </c>
      <c r="AC3858" s="7">
        <v>1042.0826086956522</v>
      </c>
      <c r="AD3858" s="7">
        <v>1136.8173913043477</v>
      </c>
      <c r="AE3858" s="4">
        <v>945</v>
      </c>
      <c r="AF3858" s="4">
        <v>951</v>
      </c>
      <c r="AG3858" s="4">
        <v>1200</v>
      </c>
      <c r="AH3858" s="4">
        <v>1446</v>
      </c>
      <c r="AI3858" s="4">
        <v>1591</v>
      </c>
      <c r="AJ3858" s="4">
        <v>1830</v>
      </c>
      <c r="AK3858" s="4">
        <v>1031.4250099276742</v>
      </c>
      <c r="AL3858" s="8">
        <v>1.0887500678478363</v>
      </c>
      <c r="AM3858" s="4">
        <v>910.85931699617595</v>
      </c>
      <c r="AN3858" s="8">
        <v>0.96148351420037848</v>
      </c>
      <c r="AO3858" s="4">
        <v>790.29362406467783</v>
      </c>
      <c r="AP3858" s="8">
        <v>0.83421696055292072</v>
      </c>
    </row>
    <row r="3859" spans="1:42" x14ac:dyDescent="0.25">
      <c r="A3859" s="2" t="s">
        <v>11010</v>
      </c>
      <c r="B3859" t="s">
        <v>11009</v>
      </c>
      <c r="C3859" t="s">
        <v>149</v>
      </c>
      <c r="D3859" t="s">
        <v>11008</v>
      </c>
      <c r="E3859" s="3" t="s">
        <v>10565</v>
      </c>
      <c r="F3859" t="s">
        <v>11011</v>
      </c>
      <c r="G3859">
        <v>163</v>
      </c>
      <c r="H3859">
        <v>0</v>
      </c>
      <c r="I3859">
        <v>26</v>
      </c>
      <c r="J3859">
        <v>69</v>
      </c>
      <c r="K3859">
        <v>60</v>
      </c>
      <c r="L3859">
        <v>8</v>
      </c>
      <c r="M3859">
        <v>0</v>
      </c>
      <c r="N3859" s="2">
        <v>267.17331288343559</v>
      </c>
      <c r="O3859" s="2">
        <v>361.34337620449907</v>
      </c>
      <c r="P3859" s="2">
        <v>371.38</v>
      </c>
      <c r="Q3859" s="4">
        <v>999.89668908793465</v>
      </c>
      <c r="R3859" s="5">
        <v>4.4999999999999998E-2</v>
      </c>
      <c r="S3859" s="6">
        <v>1044.8920400968916</v>
      </c>
      <c r="T3859" s="4">
        <v>143</v>
      </c>
      <c r="U3859" s="7">
        <v>1187.8920400968916</v>
      </c>
      <c r="V3859" s="8">
        <v>0.75086536499177237</v>
      </c>
      <c r="W3859" s="7">
        <v>709.35037411512747</v>
      </c>
      <c r="X3859" s="7">
        <v>812.38450666816277</v>
      </c>
      <c r="Y3859" s="7">
        <v>982.12663529720157</v>
      </c>
      <c r="Z3859" s="7">
        <v>1183.5715739425591</v>
      </c>
      <c r="AA3859" s="7">
        <v>1301.7966362950801</v>
      </c>
      <c r="AB3859" s="7">
        <v>1497.2972980623781</v>
      </c>
      <c r="AC3859" s="7">
        <v>1740.2337423312886</v>
      </c>
      <c r="AD3859" s="7">
        <v>1898.4368098159507</v>
      </c>
      <c r="AE3859" s="4">
        <v>1074</v>
      </c>
      <c r="AF3859" s="4">
        <v>1230</v>
      </c>
      <c r="AG3859" s="4">
        <v>1487</v>
      </c>
      <c r="AH3859" s="4">
        <v>1792</v>
      </c>
      <c r="AI3859" s="4">
        <v>1971</v>
      </c>
      <c r="AJ3859" s="4">
        <v>2267</v>
      </c>
      <c r="AK3859" s="4">
        <v>1607.4777659231245</v>
      </c>
      <c r="AL3859" s="8">
        <v>1.1064752370195536</v>
      </c>
      <c r="AM3859" s="4">
        <v>1418.6647483513063</v>
      </c>
      <c r="AN3859" s="8">
        <v>0.98712671832529808</v>
      </c>
      <c r="AO3859" s="4">
        <v>1229.8517307794887</v>
      </c>
      <c r="AP3859" s="8">
        <v>0.86777819963104286</v>
      </c>
    </row>
    <row r="3860" spans="1:42" x14ac:dyDescent="0.25">
      <c r="A3860" s="2" t="s">
        <v>11014</v>
      </c>
      <c r="B3860" t="s">
        <v>11013</v>
      </c>
      <c r="C3860" t="s">
        <v>14</v>
      </c>
      <c r="D3860" t="s">
        <v>11012</v>
      </c>
      <c r="E3860" s="3" t="s">
        <v>10565</v>
      </c>
      <c r="F3860" t="s">
        <v>11015</v>
      </c>
      <c r="G3860">
        <v>240</v>
      </c>
      <c r="H3860">
        <v>39</v>
      </c>
      <c r="I3860">
        <v>201</v>
      </c>
      <c r="J3860">
        <v>0</v>
      </c>
      <c r="K3860">
        <v>0</v>
      </c>
      <c r="L3860">
        <v>0</v>
      </c>
      <c r="M3860">
        <v>0</v>
      </c>
      <c r="N3860" s="2">
        <v>236.98472222222222</v>
      </c>
      <c r="O3860" s="2">
        <v>160.71942480555566</v>
      </c>
      <c r="P3860" s="2">
        <v>348.01</v>
      </c>
      <c r="Q3860" s="4">
        <v>745.71414702777793</v>
      </c>
      <c r="R3860" s="5">
        <v>4.4999999999999998E-2</v>
      </c>
      <c r="S3860" s="6">
        <v>779.2712836440279</v>
      </c>
      <c r="T3860" s="4">
        <v>0</v>
      </c>
      <c r="U3860" s="7">
        <v>779.2712836440279</v>
      </c>
      <c r="V3860" s="8">
        <v>0.86567663252825433</v>
      </c>
      <c r="W3860" s="7">
        <v>775.64626274531588</v>
      </c>
      <c r="X3860" s="7">
        <v>779.9746459079571</v>
      </c>
      <c r="Y3860" s="7">
        <v>967.82647516658824</v>
      </c>
      <c r="Z3860" s="7">
        <v>1200.6934893166886</v>
      </c>
      <c r="AA3860" s="7">
        <v>1624.8750392555332</v>
      </c>
      <c r="AB3860" s="7">
        <v>1868.995849628501</v>
      </c>
      <c r="AC3860" s="7">
        <v>990.20625000000007</v>
      </c>
      <c r="AD3860" s="7">
        <v>1080.2249999999999</v>
      </c>
      <c r="AE3860" s="4">
        <v>896</v>
      </c>
      <c r="AF3860" s="4">
        <v>901</v>
      </c>
      <c r="AG3860" s="4">
        <v>1118</v>
      </c>
      <c r="AH3860" s="4">
        <v>1387</v>
      </c>
      <c r="AI3860" s="4">
        <v>1877</v>
      </c>
      <c r="AJ3860" s="4">
        <v>2159</v>
      </c>
      <c r="AK3860" s="4">
        <v>1029.5849506819029</v>
      </c>
      <c r="AL3860" s="8">
        <v>1.1437449983274628</v>
      </c>
      <c r="AM3860" s="4">
        <v>946.14706166927795</v>
      </c>
      <c r="AN3860" s="8">
        <v>1.05105554306106</v>
      </c>
      <c r="AO3860" s="4">
        <v>862.70917265665287</v>
      </c>
      <c r="AP3860" s="8">
        <v>0.95836608779465704</v>
      </c>
    </row>
    <row r="3861" spans="1:42" x14ac:dyDescent="0.25">
      <c r="A3861" s="2" t="s">
        <v>11016</v>
      </c>
      <c r="B3861" t="s">
        <v>11013</v>
      </c>
      <c r="C3861" t="s">
        <v>14</v>
      </c>
      <c r="D3861" t="s">
        <v>11012</v>
      </c>
      <c r="E3861" s="3" t="s">
        <v>10565</v>
      </c>
      <c r="F3861" t="s">
        <v>11017</v>
      </c>
      <c r="G3861">
        <v>140</v>
      </c>
      <c r="H3861">
        <v>0</v>
      </c>
      <c r="I3861">
        <v>60</v>
      </c>
      <c r="J3861">
        <v>13</v>
      </c>
      <c r="K3861">
        <v>34</v>
      </c>
      <c r="L3861">
        <v>22</v>
      </c>
      <c r="M3861">
        <v>11</v>
      </c>
      <c r="N3861" s="2">
        <v>286.48750000000001</v>
      </c>
      <c r="O3861" s="2">
        <v>190.77231333333336</v>
      </c>
      <c r="P3861" s="2">
        <v>348.01</v>
      </c>
      <c r="Q3861" s="4">
        <v>825.26981333333333</v>
      </c>
      <c r="R3861" s="5">
        <v>4.4999999999999998E-2</v>
      </c>
      <c r="S3861" s="6">
        <v>862.40695493333328</v>
      </c>
      <c r="T3861" s="4">
        <v>92.305785123966942</v>
      </c>
      <c r="U3861" s="7">
        <v>954.71274005730027</v>
      </c>
      <c r="V3861" s="8">
        <v>0.73928915958971231</v>
      </c>
      <c r="W3861" s="7">
        <v>598.35907202542853</v>
      </c>
      <c r="X3861" s="7">
        <v>601.69812934699905</v>
      </c>
      <c r="Y3861" s="7">
        <v>746.61321710315747</v>
      </c>
      <c r="Z3861" s="7">
        <v>926.25450100364878</v>
      </c>
      <c r="AA3861" s="7">
        <v>1253.4821185175551</v>
      </c>
      <c r="AB3861" s="7">
        <v>1441.8049514541297</v>
      </c>
      <c r="AC3861" s="7">
        <v>1420.5321428571428</v>
      </c>
      <c r="AD3861" s="7">
        <v>1549.6714285714286</v>
      </c>
      <c r="AE3861" s="4">
        <v>896</v>
      </c>
      <c r="AF3861" s="4">
        <v>901</v>
      </c>
      <c r="AG3861" s="4">
        <v>1118</v>
      </c>
      <c r="AH3861" s="4">
        <v>1387</v>
      </c>
      <c r="AI3861" s="4">
        <v>1877</v>
      </c>
      <c r="AJ3861" s="4">
        <v>2159</v>
      </c>
      <c r="AK3861" s="4">
        <v>1354.7484068856918</v>
      </c>
      <c r="AL3861" s="8">
        <v>1.1205375529265313</v>
      </c>
      <c r="AM3861" s="4">
        <v>1190.6345895682389</v>
      </c>
      <c r="AN3861" s="8">
        <v>0.99345475514759152</v>
      </c>
      <c r="AO3861" s="4">
        <v>1026.5207722507862</v>
      </c>
      <c r="AP3861" s="8">
        <v>0.86637195736865202</v>
      </c>
    </row>
    <row r="3862" spans="1:42" x14ac:dyDescent="0.25">
      <c r="A3862" s="2" t="s">
        <v>11020</v>
      </c>
      <c r="B3862" t="s">
        <v>11019</v>
      </c>
      <c r="C3862" t="s">
        <v>149</v>
      </c>
      <c r="D3862" t="s">
        <v>11018</v>
      </c>
      <c r="E3862" s="3" t="s">
        <v>10565</v>
      </c>
      <c r="F3862" t="s">
        <v>11021</v>
      </c>
      <c r="G3862">
        <v>50</v>
      </c>
      <c r="H3862">
        <v>0</v>
      </c>
      <c r="I3862">
        <v>8</v>
      </c>
      <c r="J3862">
        <v>6</v>
      </c>
      <c r="K3862">
        <v>24</v>
      </c>
      <c r="L3862">
        <v>12</v>
      </c>
      <c r="M3862">
        <v>0</v>
      </c>
      <c r="N3862" s="2">
        <v>301.71180555555554</v>
      </c>
      <c r="O3862" s="2">
        <v>408.89151347222224</v>
      </c>
      <c r="P3862" s="2">
        <v>397.11</v>
      </c>
      <c r="Q3862" s="4">
        <v>1107.7133190277777</v>
      </c>
      <c r="R3862" s="5">
        <v>4.4999999999999998E-2</v>
      </c>
      <c r="S3862" s="6">
        <v>1157.5604183840276</v>
      </c>
      <c r="T3862" s="4">
        <v>112.20833333333333</v>
      </c>
      <c r="U3862" s="7">
        <v>1269.7687517173608</v>
      </c>
      <c r="V3862" s="8">
        <v>0.74323286256313403</v>
      </c>
      <c r="W3862" s="7">
        <v>727.69303536819882</v>
      </c>
      <c r="X3862" s="7">
        <v>833.3914650864848</v>
      </c>
      <c r="Y3862" s="7">
        <v>1007.5228525069941</v>
      </c>
      <c r="Z3862" s="7">
        <v>1214.1768336869761</v>
      </c>
      <c r="AA3862" s="7">
        <v>1335.4590062483426</v>
      </c>
      <c r="AB3862" s="7">
        <v>1536.0150010984235</v>
      </c>
      <c r="AC3862" s="7">
        <v>1879.2840000000001</v>
      </c>
      <c r="AD3862" s="7">
        <v>2050.1280000000002</v>
      </c>
      <c r="AE3862" s="4">
        <v>1074</v>
      </c>
      <c r="AF3862" s="4">
        <v>1230</v>
      </c>
      <c r="AG3862" s="4">
        <v>1487</v>
      </c>
      <c r="AH3862" s="4">
        <v>1792</v>
      </c>
      <c r="AI3862" s="4">
        <v>1971</v>
      </c>
      <c r="AJ3862" s="4">
        <v>2267</v>
      </c>
      <c r="AK3862" s="4">
        <v>1783.1129690821531</v>
      </c>
      <c r="AL3862" s="8">
        <v>1.109387103097262</v>
      </c>
      <c r="AM3862" s="4">
        <v>1574.5954521827778</v>
      </c>
      <c r="AN3862" s="8">
        <v>0.98733568958588591</v>
      </c>
      <c r="AO3862" s="4">
        <v>1366.0779352834027</v>
      </c>
      <c r="AP3862" s="8">
        <v>0.86528427607450997</v>
      </c>
    </row>
    <row r="3863" spans="1:42" x14ac:dyDescent="0.25">
      <c r="A3863" s="2" t="s">
        <v>11022</v>
      </c>
      <c r="B3863" t="s">
        <v>11019</v>
      </c>
      <c r="C3863" t="s">
        <v>149</v>
      </c>
      <c r="D3863" t="s">
        <v>11018</v>
      </c>
      <c r="E3863" s="3" t="s">
        <v>10565</v>
      </c>
      <c r="F3863" t="s">
        <v>11023</v>
      </c>
      <c r="G3863">
        <v>95</v>
      </c>
      <c r="H3863">
        <v>0</v>
      </c>
      <c r="I3863">
        <v>0</v>
      </c>
      <c r="J3863">
        <v>22</v>
      </c>
      <c r="K3863">
        <v>52</v>
      </c>
      <c r="L3863">
        <v>16</v>
      </c>
      <c r="M3863">
        <v>5</v>
      </c>
      <c r="N3863" s="2">
        <v>322.47280701754386</v>
      </c>
      <c r="O3863" s="2">
        <v>352.3243333333333</v>
      </c>
      <c r="P3863" s="2">
        <v>397.11</v>
      </c>
      <c r="Q3863" s="4">
        <v>1071.9071403508772</v>
      </c>
      <c r="R3863" s="5">
        <v>4.4999999999999998E-2</v>
      </c>
      <c r="S3863" s="6">
        <v>1120.1429616666667</v>
      </c>
      <c r="T3863" s="4">
        <v>64.554347826086953</v>
      </c>
      <c r="U3863" s="7">
        <v>1184.6973094927537</v>
      </c>
      <c r="V3863" s="8">
        <v>0.66686562343683731</v>
      </c>
      <c r="W3863" s="7">
        <v>677.18708044042455</v>
      </c>
      <c r="X3863" s="7">
        <v>775.54944966640801</v>
      </c>
      <c r="Y3863" s="7">
        <v>937.59514768613712</v>
      </c>
      <c r="Z3863" s="7">
        <v>1129.906190083092</v>
      </c>
      <c r="AA3863" s="7">
        <v>1242.7707034898292</v>
      </c>
      <c r="AB3863" s="7">
        <v>1429.4069938160544</v>
      </c>
      <c r="AC3863" s="7">
        <v>1954.1673684210527</v>
      </c>
      <c r="AD3863" s="7">
        <v>2131.818947368421</v>
      </c>
      <c r="AE3863" s="4">
        <v>1074</v>
      </c>
      <c r="AF3863" s="4">
        <v>1230</v>
      </c>
      <c r="AG3863" s="4">
        <v>1487</v>
      </c>
      <c r="AH3863" s="4">
        <v>1792</v>
      </c>
      <c r="AI3863" s="4">
        <v>1971</v>
      </c>
      <c r="AJ3863" s="4">
        <v>2267</v>
      </c>
      <c r="AK3863" s="4">
        <v>1890.4214473605002</v>
      </c>
      <c r="AL3863" s="8">
        <v>1.1004550630905308</v>
      </c>
      <c r="AM3863" s="4">
        <v>1636.6826520731197</v>
      </c>
      <c r="AN3863" s="8">
        <v>0.95762560061637292</v>
      </c>
      <c r="AO3863" s="4">
        <v>1373.8817569540472</v>
      </c>
      <c r="AP3863" s="8">
        <v>0.80969508591099515</v>
      </c>
    </row>
    <row r="3864" spans="1:42" x14ac:dyDescent="0.25">
      <c r="A3864" s="2" t="s">
        <v>11024</v>
      </c>
      <c r="B3864" t="s">
        <v>11019</v>
      </c>
      <c r="C3864" t="s">
        <v>149</v>
      </c>
      <c r="D3864" t="s">
        <v>11018</v>
      </c>
      <c r="E3864" s="3" t="s">
        <v>10565</v>
      </c>
      <c r="F3864" t="s">
        <v>11025</v>
      </c>
      <c r="G3864">
        <v>93</v>
      </c>
      <c r="H3864">
        <v>37</v>
      </c>
      <c r="I3864">
        <v>55</v>
      </c>
      <c r="J3864">
        <v>1</v>
      </c>
      <c r="K3864">
        <v>0</v>
      </c>
      <c r="L3864">
        <v>0</v>
      </c>
      <c r="M3864">
        <v>0</v>
      </c>
      <c r="N3864" s="2">
        <v>252.07706093189964</v>
      </c>
      <c r="O3864" s="2">
        <v>106.36962533333333</v>
      </c>
      <c r="P3864" s="2">
        <v>397.11</v>
      </c>
      <c r="Q3864" s="4">
        <v>755.556686265233</v>
      </c>
      <c r="R3864" s="5">
        <v>4.4999999999999998E-2</v>
      </c>
      <c r="S3864" s="6">
        <v>789.55673714716841</v>
      </c>
      <c r="T3864" s="4">
        <v>0</v>
      </c>
      <c r="U3864" s="7">
        <v>789.55673714716841</v>
      </c>
      <c r="V3864" s="8">
        <v>0.67443193161595094</v>
      </c>
      <c r="W3864" s="7">
        <v>724.33989455553126</v>
      </c>
      <c r="X3864" s="7">
        <v>829.55127588761968</v>
      </c>
      <c r="Y3864" s="7">
        <v>1002.880282312919</v>
      </c>
      <c r="Z3864" s="7">
        <v>1208.5820214557841</v>
      </c>
      <c r="AA3864" s="7">
        <v>1329.3053372150391</v>
      </c>
      <c r="AB3864" s="7">
        <v>1528.9371889733609</v>
      </c>
      <c r="AC3864" s="7">
        <v>1287.7688172043013</v>
      </c>
      <c r="AD3864" s="7">
        <v>1404.8387096774193</v>
      </c>
      <c r="AE3864" s="4">
        <v>1074</v>
      </c>
      <c r="AF3864" s="4">
        <v>1230</v>
      </c>
      <c r="AG3864" s="4">
        <v>1487</v>
      </c>
      <c r="AH3864" s="4">
        <v>1792</v>
      </c>
      <c r="AI3864" s="4">
        <v>1971</v>
      </c>
      <c r="AJ3864" s="4">
        <v>2267</v>
      </c>
      <c r="AK3864" s="4">
        <v>1297.9830372471424</v>
      </c>
      <c r="AL3864" s="8">
        <v>1.1087248905991665</v>
      </c>
      <c r="AM3864" s="4">
        <v>1126.46573118932</v>
      </c>
      <c r="AN3864" s="8">
        <v>0.96221642250844319</v>
      </c>
      <c r="AO3864" s="4">
        <v>954.94842513149729</v>
      </c>
      <c r="AP3864" s="8">
        <v>0.81570795441771982</v>
      </c>
    </row>
    <row r="3865" spans="1:42" x14ac:dyDescent="0.25">
      <c r="A3865" s="2" t="s">
        <v>11028</v>
      </c>
      <c r="B3865" t="s">
        <v>11027</v>
      </c>
      <c r="C3865" t="s">
        <v>149</v>
      </c>
      <c r="D3865" t="s">
        <v>11026</v>
      </c>
      <c r="E3865" s="3" t="s">
        <v>10565</v>
      </c>
      <c r="F3865" t="s">
        <v>11029</v>
      </c>
      <c r="G3865">
        <v>150</v>
      </c>
      <c r="H3865">
        <v>58</v>
      </c>
      <c r="I3865">
        <v>89</v>
      </c>
      <c r="J3865">
        <v>3</v>
      </c>
      <c r="K3865">
        <v>0</v>
      </c>
      <c r="L3865">
        <v>0</v>
      </c>
      <c r="M3865">
        <v>0</v>
      </c>
      <c r="N3865" s="2">
        <v>218.77055555555555</v>
      </c>
      <c r="O3865" s="2">
        <v>383.13385722222222</v>
      </c>
      <c r="P3865" s="2">
        <v>337.68</v>
      </c>
      <c r="Q3865" s="4">
        <v>939.58441277777774</v>
      </c>
      <c r="R3865" s="5">
        <v>4.4999999999999998E-2</v>
      </c>
      <c r="S3865" s="6">
        <v>981.86571135277768</v>
      </c>
      <c r="T3865" s="4">
        <v>10.324137931034484</v>
      </c>
      <c r="U3865" s="7">
        <v>992.18984928381212</v>
      </c>
      <c r="V3865" s="8">
        <v>0.47338657083877023</v>
      </c>
      <c r="W3865" s="7">
        <v>865.71554270634329</v>
      </c>
      <c r="X3865" s="7">
        <v>1049.8206337688935</v>
      </c>
      <c r="Y3865" s="7">
        <v>1211.4396068390713</v>
      </c>
      <c r="Z3865" s="7">
        <v>1570.2805731340165</v>
      </c>
      <c r="AA3865" s="7">
        <v>1682.2427023043717</v>
      </c>
      <c r="AB3865" s="7">
        <v>1934.743068927055</v>
      </c>
      <c r="AC3865" s="7">
        <v>2305.5340000000001</v>
      </c>
      <c r="AD3865" s="7">
        <v>2515.1280000000002</v>
      </c>
      <c r="AE3865" s="4">
        <v>1848</v>
      </c>
      <c r="AF3865" s="4">
        <v>2241</v>
      </c>
      <c r="AG3865" s="4">
        <v>2586</v>
      </c>
      <c r="AH3865" s="4">
        <v>3352</v>
      </c>
      <c r="AI3865" s="4">
        <v>3591</v>
      </c>
      <c r="AJ3865" s="4">
        <v>4130</v>
      </c>
      <c r="AK3865" s="4">
        <v>2219.6998734783469</v>
      </c>
      <c r="AL3865" s="8">
        <v>1.0639732107834103</v>
      </c>
      <c r="AM3865" s="4">
        <v>1807.088486103157</v>
      </c>
      <c r="AN3865" s="8">
        <v>0.86711099746853038</v>
      </c>
      <c r="AO3865" s="4">
        <v>1394.4770987279674</v>
      </c>
      <c r="AP3865" s="8">
        <v>0.6702487841536503</v>
      </c>
    </row>
    <row r="3866" spans="1:42" x14ac:dyDescent="0.25">
      <c r="A3866" s="2" t="s">
        <v>11030</v>
      </c>
      <c r="B3866" t="s">
        <v>11027</v>
      </c>
      <c r="C3866" t="s">
        <v>149</v>
      </c>
      <c r="D3866" t="s">
        <v>11026</v>
      </c>
      <c r="E3866" s="3" t="s">
        <v>10565</v>
      </c>
      <c r="F3866" t="s">
        <v>11031</v>
      </c>
      <c r="G3866">
        <v>100</v>
      </c>
      <c r="H3866">
        <v>60</v>
      </c>
      <c r="I3866">
        <v>36</v>
      </c>
      <c r="J3866">
        <v>4</v>
      </c>
      <c r="K3866">
        <v>0</v>
      </c>
      <c r="L3866">
        <v>0</v>
      </c>
      <c r="M3866">
        <v>0</v>
      </c>
      <c r="N3866" s="2">
        <v>213.19083333333333</v>
      </c>
      <c r="O3866" s="2">
        <v>368.52317183333338</v>
      </c>
      <c r="P3866" s="2">
        <v>337.68</v>
      </c>
      <c r="Q3866" s="4">
        <v>919.39400516666683</v>
      </c>
      <c r="R3866" s="5">
        <v>4.4999999999999998E-2</v>
      </c>
      <c r="S3866" s="6">
        <v>960.76673539916681</v>
      </c>
      <c r="T3866" s="4">
        <v>0</v>
      </c>
      <c r="U3866" s="7">
        <v>960.76673539916681</v>
      </c>
      <c r="V3866" s="8">
        <v>0.47586267231261359</v>
      </c>
      <c r="W3866" s="7">
        <v>879.39421843370985</v>
      </c>
      <c r="X3866" s="7">
        <v>1066.408248652567</v>
      </c>
      <c r="Y3866" s="7">
        <v>1230.5808706004186</v>
      </c>
      <c r="Z3866" s="7">
        <v>1595.0916775918804</v>
      </c>
      <c r="AA3866" s="7">
        <v>1708.8228562745953</v>
      </c>
      <c r="AB3866" s="7">
        <v>1965.3128366510939</v>
      </c>
      <c r="AC3866" s="7">
        <v>2220.9</v>
      </c>
      <c r="AD3866" s="7">
        <v>2422.7999999999997</v>
      </c>
      <c r="AE3866" s="4">
        <v>1848</v>
      </c>
      <c r="AF3866" s="4">
        <v>2241</v>
      </c>
      <c r="AG3866" s="4">
        <v>2586</v>
      </c>
      <c r="AH3866" s="4">
        <v>3352</v>
      </c>
      <c r="AI3866" s="4">
        <v>3591</v>
      </c>
      <c r="AJ3866" s="4">
        <v>4130</v>
      </c>
      <c r="AK3866" s="4">
        <v>2149.2873033304168</v>
      </c>
      <c r="AL3866" s="8">
        <v>1.0645306108620192</v>
      </c>
      <c r="AM3866" s="4">
        <v>1753.1137806866668</v>
      </c>
      <c r="AN3866" s="8">
        <v>0.86830796467888405</v>
      </c>
      <c r="AO3866" s="4">
        <v>1356.9402580429169</v>
      </c>
      <c r="AP3866" s="8">
        <v>0.67208531849574882</v>
      </c>
    </row>
    <row r="3867" spans="1:42" x14ac:dyDescent="0.25">
      <c r="A3867" s="2" t="s">
        <v>11034</v>
      </c>
      <c r="B3867" t="s">
        <v>11033</v>
      </c>
      <c r="C3867" t="s">
        <v>149</v>
      </c>
      <c r="D3867" t="s">
        <v>11032</v>
      </c>
      <c r="E3867" s="3" t="s">
        <v>10565</v>
      </c>
      <c r="F3867" t="s">
        <v>11035</v>
      </c>
      <c r="G3867">
        <v>86</v>
      </c>
      <c r="H3867">
        <v>12</v>
      </c>
      <c r="I3867">
        <v>19</v>
      </c>
      <c r="J3867">
        <v>36</v>
      </c>
      <c r="K3867">
        <v>13</v>
      </c>
      <c r="L3867">
        <v>5</v>
      </c>
      <c r="M3867">
        <v>1</v>
      </c>
      <c r="N3867" s="2">
        <v>198.41957364341087</v>
      </c>
      <c r="O3867" s="2">
        <v>296.12826389922486</v>
      </c>
      <c r="P3867" s="2">
        <v>822.81</v>
      </c>
      <c r="Q3867" s="4">
        <v>1317.3578375426357</v>
      </c>
      <c r="R3867" s="5">
        <v>4.4999999999999998E-2</v>
      </c>
      <c r="S3867" s="6">
        <v>1376.6389402320542</v>
      </c>
      <c r="T3867" s="4">
        <v>0</v>
      </c>
      <c r="U3867" s="7">
        <v>1376.6389402320542</v>
      </c>
      <c r="V3867" s="8">
        <v>0.52137377016385189</v>
      </c>
      <c r="W3867" s="7">
        <v>1164.2276287758816</v>
      </c>
      <c r="X3867" s="7">
        <v>1214.8008844817753</v>
      </c>
      <c r="Y3867" s="7">
        <v>1345.1443270227383</v>
      </c>
      <c r="Z3867" s="7">
        <v>1676.2166710767842</v>
      </c>
      <c r="AA3867" s="7">
        <v>1808.6456086984026</v>
      </c>
      <c r="AB3867" s="7">
        <v>2079.7599691836058</v>
      </c>
      <c r="AC3867" s="7">
        <v>2904.4476744186049</v>
      </c>
      <c r="AD3867" s="7">
        <v>3168.4883720930234</v>
      </c>
      <c r="AE3867" s="4">
        <v>2233</v>
      </c>
      <c r="AF3867" s="4">
        <v>2330</v>
      </c>
      <c r="AG3867" s="4">
        <v>2580</v>
      </c>
      <c r="AH3867" s="4">
        <v>3215</v>
      </c>
      <c r="AI3867" s="4">
        <v>3469</v>
      </c>
      <c r="AJ3867" s="4">
        <v>3989</v>
      </c>
      <c r="AK3867" s="4">
        <v>2794.9304501297247</v>
      </c>
      <c r="AL3867" s="8">
        <v>1.0585225969884677</v>
      </c>
      <c r="AM3867" s="4">
        <v>2316.0268234110308</v>
      </c>
      <c r="AN3867" s="8">
        <v>0.8771476684502858</v>
      </c>
      <c r="AO3867" s="4">
        <v>1837.1231966923369</v>
      </c>
      <c r="AP3867" s="8">
        <v>0.69577273991210387</v>
      </c>
    </row>
    <row r="3868" spans="1:42" x14ac:dyDescent="0.25">
      <c r="A3868" s="2" t="s">
        <v>11038</v>
      </c>
      <c r="B3868" t="s">
        <v>11037</v>
      </c>
      <c r="C3868" t="s">
        <v>14</v>
      </c>
      <c r="D3868" t="s">
        <v>11036</v>
      </c>
      <c r="E3868" s="3" t="s">
        <v>10565</v>
      </c>
      <c r="F3868" t="s">
        <v>11039</v>
      </c>
      <c r="G3868">
        <v>416</v>
      </c>
      <c r="H3868">
        <v>90</v>
      </c>
      <c r="I3868">
        <v>268</v>
      </c>
      <c r="J3868">
        <v>56</v>
      </c>
      <c r="K3868">
        <v>2</v>
      </c>
      <c r="L3868">
        <v>0</v>
      </c>
      <c r="M3868">
        <v>0</v>
      </c>
      <c r="N3868" s="2">
        <v>252.99158653846155</v>
      </c>
      <c r="O3868" s="2">
        <v>300.11201010817314</v>
      </c>
      <c r="P3868" s="2">
        <v>347.74</v>
      </c>
      <c r="Q3868" s="4">
        <v>900.84359664663475</v>
      </c>
      <c r="R3868" s="5">
        <v>4.4999999999999998E-2</v>
      </c>
      <c r="S3868" s="6">
        <v>941.3815584957332</v>
      </c>
      <c r="T3868" s="4">
        <v>0</v>
      </c>
      <c r="U3868" s="7">
        <v>941.3815584957332</v>
      </c>
      <c r="V3868" s="8">
        <v>0.76314946786985838</v>
      </c>
      <c r="W3868" s="7">
        <v>819.62252849222784</v>
      </c>
      <c r="X3868" s="7">
        <v>938.67384547992572</v>
      </c>
      <c r="Y3868" s="7">
        <v>1134.8032587224793</v>
      </c>
      <c r="Z3868" s="7">
        <v>1367.5638464227861</v>
      </c>
      <c r="AA3868" s="7">
        <v>1504.1676011714906</v>
      </c>
      <c r="AB3868" s="7">
        <v>1730.0598436609689</v>
      </c>
      <c r="AC3868" s="7">
        <v>1356.9028846153847</v>
      </c>
      <c r="AD3868" s="7">
        <v>1480.2576923076922</v>
      </c>
      <c r="AE3868" s="4">
        <v>1074</v>
      </c>
      <c r="AF3868" s="4">
        <v>1230</v>
      </c>
      <c r="AG3868" s="4">
        <v>1487</v>
      </c>
      <c r="AH3868" s="4">
        <v>1792</v>
      </c>
      <c r="AI3868" s="4">
        <v>1971</v>
      </c>
      <c r="AJ3868" s="4">
        <v>2267</v>
      </c>
      <c r="AK3868" s="4">
        <v>1379.4389647169442</v>
      </c>
      <c r="AL3868" s="8">
        <v>1.1182693163916018</v>
      </c>
      <c r="AM3868" s="4">
        <v>1233.0294038141328</v>
      </c>
      <c r="AN3868" s="8">
        <v>0.9995795274471686</v>
      </c>
      <c r="AO3868" s="4">
        <v>1086.6198429113219</v>
      </c>
      <c r="AP3868" s="8">
        <v>0.88088973850273589</v>
      </c>
    </row>
    <row r="3869" spans="1:42" x14ac:dyDescent="0.25">
      <c r="A3869" s="2" t="s">
        <v>11040</v>
      </c>
      <c r="B3869" t="s">
        <v>11037</v>
      </c>
      <c r="C3869" t="s">
        <v>14</v>
      </c>
      <c r="D3869" t="s">
        <v>11036</v>
      </c>
      <c r="E3869" s="3" t="s">
        <v>10565</v>
      </c>
      <c r="F3869" t="s">
        <v>11041</v>
      </c>
      <c r="G3869">
        <v>303</v>
      </c>
      <c r="H3869">
        <v>1</v>
      </c>
      <c r="I3869">
        <v>48</v>
      </c>
      <c r="J3869">
        <v>144</v>
      </c>
      <c r="K3869">
        <v>76</v>
      </c>
      <c r="L3869">
        <v>24</v>
      </c>
      <c r="M3869">
        <v>10</v>
      </c>
      <c r="N3869" s="2">
        <v>312.85203520352036</v>
      </c>
      <c r="O3869" s="2">
        <v>410.47188711441146</v>
      </c>
      <c r="P3869" s="2">
        <v>376.07</v>
      </c>
      <c r="Q3869" s="4">
        <v>1099.3939223179318</v>
      </c>
      <c r="R3869" s="5">
        <v>4.4999999999999998E-2</v>
      </c>
      <c r="S3869" s="6">
        <v>1148.8666488222386</v>
      </c>
      <c r="T3869" s="4">
        <v>2.640845070422535</v>
      </c>
      <c r="U3869" s="7">
        <v>1151.5074938926612</v>
      </c>
      <c r="V3869" s="8">
        <v>0.72627177451140768</v>
      </c>
      <c r="W3869" s="7">
        <v>778.22701244157156</v>
      </c>
      <c r="X3869" s="7">
        <v>891.26557290794506</v>
      </c>
      <c r="Y3869" s="7">
        <v>1077.4893552147271</v>
      </c>
      <c r="Z3869" s="7">
        <v>1298.494233049624</v>
      </c>
      <c r="AA3869" s="7">
        <v>1428.1987351232192</v>
      </c>
      <c r="AB3869" s="7">
        <v>1642.6821575465947</v>
      </c>
      <c r="AC3869" s="7">
        <v>1744.0554455445547</v>
      </c>
      <c r="AD3869" s="7">
        <v>1902.6059405940593</v>
      </c>
      <c r="AE3869" s="4">
        <v>1074</v>
      </c>
      <c r="AF3869" s="4">
        <v>1230</v>
      </c>
      <c r="AG3869" s="4">
        <v>1487</v>
      </c>
      <c r="AH3869" s="4">
        <v>1792</v>
      </c>
      <c r="AI3869" s="4">
        <v>1971</v>
      </c>
      <c r="AJ3869" s="4">
        <v>2267</v>
      </c>
      <c r="AK3869" s="4">
        <v>1760.4174787810566</v>
      </c>
      <c r="AL3869" s="8">
        <v>1.1119853793587913</v>
      </c>
      <c r="AM3869" s="4">
        <v>1555.8177525815993</v>
      </c>
      <c r="AN3869" s="8">
        <v>0.98294148950176219</v>
      </c>
      <c r="AO3869" s="4">
        <v>1351.2180263821417</v>
      </c>
      <c r="AP3869" s="8">
        <v>0.85389759964473311</v>
      </c>
    </row>
    <row r="3870" spans="1:42" x14ac:dyDescent="0.25">
      <c r="A3870" s="2" t="s">
        <v>11044</v>
      </c>
      <c r="B3870" t="s">
        <v>11043</v>
      </c>
      <c r="C3870" t="s">
        <v>14</v>
      </c>
      <c r="D3870" t="s">
        <v>11042</v>
      </c>
      <c r="E3870" s="3" t="s">
        <v>10565</v>
      </c>
      <c r="F3870" t="s">
        <v>11045</v>
      </c>
      <c r="G3870">
        <v>271</v>
      </c>
      <c r="H3870">
        <v>0</v>
      </c>
      <c r="I3870">
        <v>66</v>
      </c>
      <c r="J3870">
        <v>125</v>
      </c>
      <c r="K3870">
        <v>68</v>
      </c>
      <c r="L3870">
        <v>12</v>
      </c>
      <c r="M3870">
        <v>0</v>
      </c>
      <c r="N3870" s="2">
        <v>301.15744157441571</v>
      </c>
      <c r="O3870" s="2">
        <v>449.47985256826576</v>
      </c>
      <c r="P3870" s="2">
        <v>436.64</v>
      </c>
      <c r="Q3870" s="4">
        <v>1187.2772941426815</v>
      </c>
      <c r="R3870" s="5">
        <v>4.4999999999999998E-2</v>
      </c>
      <c r="S3870" s="6">
        <v>1240.704772379102</v>
      </c>
      <c r="T3870" s="4">
        <v>0</v>
      </c>
      <c r="U3870" s="7">
        <v>1240.704772379102</v>
      </c>
      <c r="V3870" s="8">
        <v>1.0178023106242973</v>
      </c>
      <c r="W3870" s="7">
        <v>985.23263668432003</v>
      </c>
      <c r="X3870" s="7">
        <v>1018.8201129349218</v>
      </c>
      <c r="Y3870" s="7">
        <v>1196.9355172941739</v>
      </c>
      <c r="Z3870" s="7">
        <v>1463.5997226777399</v>
      </c>
      <c r="AA3870" s="7">
        <v>1653.9287547644835</v>
      </c>
      <c r="AB3870" s="7">
        <v>1902.272518556812</v>
      </c>
      <c r="AC3870" s="7">
        <v>1340.9040590405907</v>
      </c>
      <c r="AD3870" s="7">
        <v>1462.8044280442805</v>
      </c>
      <c r="AE3870" s="4">
        <v>968</v>
      </c>
      <c r="AF3870" s="4">
        <v>1001</v>
      </c>
      <c r="AG3870" s="4">
        <v>1176</v>
      </c>
      <c r="AH3870" s="4">
        <v>1438</v>
      </c>
      <c r="AI3870" s="4">
        <v>1625</v>
      </c>
      <c r="AJ3870" s="4">
        <v>1869</v>
      </c>
      <c r="AK3870" s="4">
        <v>1407.1151638929025</v>
      </c>
      <c r="AL3870" s="8">
        <v>1.1543157542454261</v>
      </c>
      <c r="AM3870" s="4">
        <v>1351.6450333883024</v>
      </c>
      <c r="AN3870" s="8">
        <v>1.1088112730383832</v>
      </c>
      <c r="AO3870" s="4">
        <v>1296.1749028837019</v>
      </c>
      <c r="AP3870" s="8">
        <v>1.0633067918313399</v>
      </c>
    </row>
    <row r="3871" spans="1:42" x14ac:dyDescent="0.25">
      <c r="A3871" s="2" t="s">
        <v>11046</v>
      </c>
      <c r="B3871" t="s">
        <v>11043</v>
      </c>
      <c r="C3871" t="s">
        <v>14</v>
      </c>
      <c r="D3871" t="s">
        <v>11042</v>
      </c>
      <c r="E3871" s="3" t="s">
        <v>10565</v>
      </c>
      <c r="F3871" t="s">
        <v>11047</v>
      </c>
      <c r="G3871">
        <v>126</v>
      </c>
      <c r="H3871">
        <v>0</v>
      </c>
      <c r="I3871">
        <v>16</v>
      </c>
      <c r="J3871">
        <v>48</v>
      </c>
      <c r="K3871">
        <v>32</v>
      </c>
      <c r="L3871">
        <v>18</v>
      </c>
      <c r="M3871">
        <v>12</v>
      </c>
      <c r="N3871" s="2">
        <v>341.01058201058203</v>
      </c>
      <c r="O3871" s="2">
        <v>646.96067494444446</v>
      </c>
      <c r="P3871" s="2">
        <v>378.28</v>
      </c>
      <c r="Q3871" s="4">
        <v>1366.2512569550265</v>
      </c>
      <c r="R3871" s="5">
        <v>4.4999999999999998E-2</v>
      </c>
      <c r="S3871" s="6">
        <v>1427.7325635180025</v>
      </c>
      <c r="T3871" s="4">
        <v>0</v>
      </c>
      <c r="U3871" s="7">
        <v>1427.7325635180025</v>
      </c>
      <c r="V3871" s="8">
        <v>1.0572191904187187</v>
      </c>
      <c r="W3871" s="7">
        <v>1023.3881763253196</v>
      </c>
      <c r="X3871" s="7">
        <v>1058.2764096091373</v>
      </c>
      <c r="Y3871" s="7">
        <v>1243.289767932413</v>
      </c>
      <c r="Z3871" s="7">
        <v>1520.2811958221173</v>
      </c>
      <c r="AA3871" s="7">
        <v>1717.9811844304177</v>
      </c>
      <c r="AB3871" s="7">
        <v>1975.9426668925848</v>
      </c>
      <c r="AC3871" s="7">
        <v>1485.5063492063491</v>
      </c>
      <c r="AD3871" s="7">
        <v>1620.5523809523809</v>
      </c>
      <c r="AE3871" s="4">
        <v>968</v>
      </c>
      <c r="AF3871" s="4">
        <v>1001</v>
      </c>
      <c r="AG3871" s="4">
        <v>1176</v>
      </c>
      <c r="AH3871" s="4">
        <v>1438</v>
      </c>
      <c r="AI3871" s="4">
        <v>1625</v>
      </c>
      <c r="AJ3871" s="4">
        <v>1869</v>
      </c>
      <c r="AK3871" s="4">
        <v>1566.2554537709636</v>
      </c>
      <c r="AL3871" s="8">
        <v>1.1597937632972968</v>
      </c>
      <c r="AM3871" s="4">
        <v>1519.6725349248352</v>
      </c>
      <c r="AN3871" s="8">
        <v>1.1252996591434388</v>
      </c>
      <c r="AO3871" s="4">
        <v>1473.0896160787065</v>
      </c>
      <c r="AP3871" s="8">
        <v>1.0908055549895805</v>
      </c>
    </row>
    <row r="3872" spans="1:42" x14ac:dyDescent="0.25">
      <c r="A3872" s="2" t="s">
        <v>11048</v>
      </c>
      <c r="B3872" t="s">
        <v>11043</v>
      </c>
      <c r="C3872" t="s">
        <v>14</v>
      </c>
      <c r="D3872" t="s">
        <v>11042</v>
      </c>
      <c r="E3872" s="3" t="s">
        <v>10565</v>
      </c>
      <c r="F3872" t="s">
        <v>11049</v>
      </c>
      <c r="G3872">
        <v>94</v>
      </c>
      <c r="H3872">
        <v>0</v>
      </c>
      <c r="I3872">
        <v>94</v>
      </c>
      <c r="J3872">
        <v>0</v>
      </c>
      <c r="K3872">
        <v>0</v>
      </c>
      <c r="L3872">
        <v>0</v>
      </c>
      <c r="M3872">
        <v>0</v>
      </c>
      <c r="N3872" s="2">
        <v>302.39539007092202</v>
      </c>
      <c r="O3872" s="2">
        <v>349.31035443262419</v>
      </c>
      <c r="P3872" s="2">
        <v>333.52</v>
      </c>
      <c r="Q3872" s="4">
        <v>985.22574450354614</v>
      </c>
      <c r="R3872" s="5">
        <v>4.4999999999999998E-2</v>
      </c>
      <c r="S3872" s="6">
        <v>1029.5609030062055</v>
      </c>
      <c r="T3872" s="4">
        <v>0</v>
      </c>
      <c r="U3872" s="7">
        <v>1029.5609030062055</v>
      </c>
      <c r="V3872" s="8">
        <v>1.02853237063557</v>
      </c>
      <c r="W3872" s="7">
        <v>995.61933477523189</v>
      </c>
      <c r="X3872" s="7">
        <v>1029.5609030062055</v>
      </c>
      <c r="Y3872" s="7">
        <v>1209.5540678674304</v>
      </c>
      <c r="Z3872" s="7">
        <v>1479.0295489739497</v>
      </c>
      <c r="AA3872" s="7">
        <v>1671.3651022828014</v>
      </c>
      <c r="AB3872" s="7">
        <v>1922.3270007178803</v>
      </c>
      <c r="AC3872" s="7">
        <v>1101.1000000000001</v>
      </c>
      <c r="AD3872" s="7">
        <v>1201.2</v>
      </c>
      <c r="AE3872" s="4">
        <v>968</v>
      </c>
      <c r="AF3872" s="4">
        <v>1001</v>
      </c>
      <c r="AG3872" s="4">
        <v>1176</v>
      </c>
      <c r="AH3872" s="4">
        <v>1438</v>
      </c>
      <c r="AI3872" s="4">
        <v>1625</v>
      </c>
      <c r="AJ3872" s="4">
        <v>1869</v>
      </c>
      <c r="AK3872" s="4">
        <v>1170.1054604334352</v>
      </c>
      <c r="AL3872" s="8">
        <v>1.1689365239095257</v>
      </c>
      <c r="AM3872" s="4">
        <v>1123.2572746243588</v>
      </c>
      <c r="AN3872" s="8">
        <v>1.122135139484874</v>
      </c>
      <c r="AO3872" s="4">
        <v>1076.4090888152821</v>
      </c>
      <c r="AP3872" s="8">
        <v>1.0753337550602218</v>
      </c>
    </row>
    <row r="3873" spans="1:42" x14ac:dyDescent="0.25">
      <c r="A3873" s="2" t="s">
        <v>11052</v>
      </c>
      <c r="B3873" t="s">
        <v>11051</v>
      </c>
      <c r="C3873" t="s">
        <v>14</v>
      </c>
      <c r="D3873" t="s">
        <v>11050</v>
      </c>
      <c r="E3873" s="3" t="s">
        <v>10565</v>
      </c>
      <c r="F3873" t="s">
        <v>11053</v>
      </c>
      <c r="G3873">
        <v>144</v>
      </c>
      <c r="H3873">
        <v>0</v>
      </c>
      <c r="I3873">
        <v>20</v>
      </c>
      <c r="J3873">
        <v>88</v>
      </c>
      <c r="K3873">
        <v>36</v>
      </c>
      <c r="L3873">
        <v>0</v>
      </c>
      <c r="M3873">
        <v>0</v>
      </c>
      <c r="N3873" s="2">
        <v>244.77430555555554</v>
      </c>
      <c r="O3873" s="2">
        <v>309.68572646296309</v>
      </c>
      <c r="P3873" s="2">
        <v>357.24</v>
      </c>
      <c r="Q3873" s="4">
        <v>911.70003201851864</v>
      </c>
      <c r="R3873" s="5">
        <v>4.4999999999999998E-2</v>
      </c>
      <c r="S3873" s="6">
        <v>952.72653345935191</v>
      </c>
      <c r="T3873" s="4">
        <v>0</v>
      </c>
      <c r="U3873" s="7">
        <v>952.72653345935191</v>
      </c>
      <c r="V3873" s="8">
        <v>0.71801530741368003</v>
      </c>
      <c r="W3873" s="7">
        <v>689.29469511713296</v>
      </c>
      <c r="X3873" s="7">
        <v>702.21897065057919</v>
      </c>
      <c r="Y3873" s="7">
        <v>921.21363941175161</v>
      </c>
      <c r="Z3873" s="7">
        <v>1168.9289204694712</v>
      </c>
      <c r="AA3873" s="7">
        <v>1234.2683134441161</v>
      </c>
      <c r="AB3873" s="7">
        <v>1419.5162627568457</v>
      </c>
      <c r="AC3873" s="7">
        <v>1459.577777777778</v>
      </c>
      <c r="AD3873" s="7">
        <v>1592.2666666666667</v>
      </c>
      <c r="AE3873" s="4">
        <v>960</v>
      </c>
      <c r="AF3873" s="4">
        <v>978</v>
      </c>
      <c r="AG3873" s="4">
        <v>1283</v>
      </c>
      <c r="AH3873" s="4">
        <v>1628</v>
      </c>
      <c r="AI3873" s="4">
        <v>1719</v>
      </c>
      <c r="AJ3873" s="4">
        <v>1977</v>
      </c>
      <c r="AK3873" s="4">
        <v>1468.9514987768714</v>
      </c>
      <c r="AL3873" s="8">
        <v>1.1070644355210051</v>
      </c>
      <c r="AM3873" s="4">
        <v>1296.8765103376982</v>
      </c>
      <c r="AN3873" s="8">
        <v>0.97738139281856329</v>
      </c>
      <c r="AO3873" s="4">
        <v>1124.8015218985249</v>
      </c>
      <c r="AP3873" s="8">
        <v>0.8476983501161216</v>
      </c>
    </row>
    <row r="3874" spans="1:42" x14ac:dyDescent="0.25">
      <c r="A3874" s="2" t="s">
        <v>11054</v>
      </c>
      <c r="B3874" t="s">
        <v>11051</v>
      </c>
      <c r="C3874" t="s">
        <v>14</v>
      </c>
      <c r="D3874" t="s">
        <v>11050</v>
      </c>
      <c r="E3874" s="3" t="s">
        <v>10565</v>
      </c>
      <c r="F3874" t="s">
        <v>11055</v>
      </c>
      <c r="G3874">
        <v>335</v>
      </c>
      <c r="H3874">
        <v>6</v>
      </c>
      <c r="I3874">
        <v>328</v>
      </c>
      <c r="J3874">
        <v>1</v>
      </c>
      <c r="K3874">
        <v>0</v>
      </c>
      <c r="L3874">
        <v>0</v>
      </c>
      <c r="M3874">
        <v>0</v>
      </c>
      <c r="N3874" s="2">
        <v>219.91741293532337</v>
      </c>
      <c r="O3874" s="2">
        <v>259.06114425373141</v>
      </c>
      <c r="P3874" s="2">
        <v>310.23</v>
      </c>
      <c r="Q3874" s="4">
        <v>789.20855718905477</v>
      </c>
      <c r="R3874" s="5">
        <v>4.4999999999999998E-2</v>
      </c>
      <c r="S3874" s="6">
        <v>824.72294226256213</v>
      </c>
      <c r="T3874" s="4">
        <v>0</v>
      </c>
      <c r="U3874" s="7">
        <v>824.72294226256213</v>
      </c>
      <c r="V3874" s="8">
        <v>0.84276824562332664</v>
      </c>
      <c r="W3874" s="7">
        <v>809.05751579839375</v>
      </c>
      <c r="X3874" s="7">
        <v>824.22734421961354</v>
      </c>
      <c r="Y3874" s="7">
        <v>1081.2716591347282</v>
      </c>
      <c r="Z3874" s="7">
        <v>1372.0267038747759</v>
      </c>
      <c r="AA3874" s="7">
        <v>1448.7186142264986</v>
      </c>
      <c r="AB3874" s="7">
        <v>1666.1528215973169</v>
      </c>
      <c r="AC3874" s="7">
        <v>1076.4468656716419</v>
      </c>
      <c r="AD3874" s="7">
        <v>1174.3056716417909</v>
      </c>
      <c r="AE3874" s="4">
        <v>960</v>
      </c>
      <c r="AF3874" s="4">
        <v>978</v>
      </c>
      <c r="AG3874" s="4">
        <v>1283</v>
      </c>
      <c r="AH3874" s="4">
        <v>1628</v>
      </c>
      <c r="AI3874" s="4">
        <v>1719</v>
      </c>
      <c r="AJ3874" s="4">
        <v>1977</v>
      </c>
      <c r="AK3874" s="4">
        <v>1106.9227768193473</v>
      </c>
      <c r="AL3874" s="8">
        <v>1.1311427375856209</v>
      </c>
      <c r="AM3874" s="4">
        <v>1013.1686789599504</v>
      </c>
      <c r="AN3874" s="8">
        <v>1.0353372585283804</v>
      </c>
      <c r="AO3874" s="4">
        <v>918.47704012195936</v>
      </c>
      <c r="AP3874" s="8">
        <v>0.93857372468056743</v>
      </c>
    </row>
    <row r="3875" spans="1:42" x14ac:dyDescent="0.25">
      <c r="A3875" s="2" t="s">
        <v>11058</v>
      </c>
      <c r="B3875" t="s">
        <v>11057</v>
      </c>
      <c r="C3875" t="s">
        <v>149</v>
      </c>
      <c r="D3875" t="s">
        <v>11056</v>
      </c>
      <c r="E3875" s="3" t="s">
        <v>10565</v>
      </c>
      <c r="F3875" t="s">
        <v>11059</v>
      </c>
      <c r="G3875">
        <v>241</v>
      </c>
      <c r="H3875">
        <v>0</v>
      </c>
      <c r="I3875">
        <v>166</v>
      </c>
      <c r="J3875">
        <v>25</v>
      </c>
      <c r="K3875">
        <v>35</v>
      </c>
      <c r="L3875">
        <v>15</v>
      </c>
      <c r="M3875">
        <v>0</v>
      </c>
      <c r="N3875" s="2">
        <v>254.74066390041494</v>
      </c>
      <c r="O3875" s="2">
        <v>178.43654906224074</v>
      </c>
      <c r="P3875" s="2">
        <v>340.08</v>
      </c>
      <c r="Q3875" s="4">
        <v>773.25721296265567</v>
      </c>
      <c r="R3875" s="5">
        <v>4.4999999999999998E-2</v>
      </c>
      <c r="S3875" s="6">
        <v>808.05378754597507</v>
      </c>
      <c r="T3875" s="4">
        <v>35.088785046728972</v>
      </c>
      <c r="U3875" s="7">
        <v>843.14257259270403</v>
      </c>
      <c r="V3875" s="8">
        <v>0.90450638769126046</v>
      </c>
      <c r="W3875" s="7">
        <v>627.60942384229656</v>
      </c>
      <c r="X3875" s="7">
        <v>702.15971451969642</v>
      </c>
      <c r="Y3875" s="7">
        <v>898.07094350914258</v>
      </c>
      <c r="Z3875" s="7">
        <v>1081.8460786673841</v>
      </c>
      <c r="AA3875" s="7">
        <v>1191.0709231482258</v>
      </c>
      <c r="AB3875" s="7">
        <v>1369.6448752359511</v>
      </c>
      <c r="AC3875" s="7">
        <v>1025.3734439834027</v>
      </c>
      <c r="AD3875" s="7">
        <v>1118.5892116182572</v>
      </c>
      <c r="AE3875" s="4">
        <v>724</v>
      </c>
      <c r="AF3875" s="4">
        <v>810</v>
      </c>
      <c r="AG3875" s="4">
        <v>1036</v>
      </c>
      <c r="AH3875" s="4">
        <v>1248</v>
      </c>
      <c r="AI3875" s="4">
        <v>1374</v>
      </c>
      <c r="AJ3875" s="4">
        <v>1580</v>
      </c>
      <c r="AK3875" s="4">
        <v>1036.1143607350423</v>
      </c>
      <c r="AL3875" s="8">
        <v>1.1491651819871218</v>
      </c>
      <c r="AM3875" s="4">
        <v>960.09416967201992</v>
      </c>
      <c r="AN3875" s="8">
        <v>1.067612250555168</v>
      </c>
      <c r="AO3875" s="4">
        <v>884.07397860899744</v>
      </c>
      <c r="AP3875" s="8">
        <v>0.9860593191232141</v>
      </c>
    </row>
    <row r="3876" spans="1:42" x14ac:dyDescent="0.25">
      <c r="A3876" s="2" t="s">
        <v>11062</v>
      </c>
      <c r="B3876" t="s">
        <v>11061</v>
      </c>
      <c r="C3876" t="s">
        <v>149</v>
      </c>
      <c r="D3876" t="s">
        <v>11060</v>
      </c>
      <c r="E3876" s="3" t="s">
        <v>10565</v>
      </c>
      <c r="F3876" t="s">
        <v>11063</v>
      </c>
      <c r="G3876">
        <v>80</v>
      </c>
      <c r="H3876">
        <v>0</v>
      </c>
      <c r="I3876">
        <v>8</v>
      </c>
      <c r="J3876">
        <v>34</v>
      </c>
      <c r="K3876">
        <v>30</v>
      </c>
      <c r="L3876">
        <v>6</v>
      </c>
      <c r="M3876">
        <v>2</v>
      </c>
      <c r="N3876" s="2">
        <v>306.66562500000003</v>
      </c>
      <c r="O3876" s="2">
        <v>209.14307781250014</v>
      </c>
      <c r="P3876" s="2">
        <v>513.04</v>
      </c>
      <c r="Q3876" s="4">
        <v>1028.8487028125001</v>
      </c>
      <c r="R3876" s="5">
        <v>4.4999999999999998E-2</v>
      </c>
      <c r="S3876" s="6">
        <v>1075.1468944390624</v>
      </c>
      <c r="T3876" s="4">
        <v>17.448717948717949</v>
      </c>
      <c r="U3876" s="7">
        <v>1092.5956123877804</v>
      </c>
      <c r="V3876" s="8">
        <v>0.738801867898085</v>
      </c>
      <c r="W3876" s="7">
        <v>736.45426697102209</v>
      </c>
      <c r="X3876" s="7">
        <v>773.53143144833916</v>
      </c>
      <c r="Y3876" s="7">
        <v>911.66204420697113</v>
      </c>
      <c r="Z3876" s="7">
        <v>1250.4455470781422</v>
      </c>
      <c r="AA3876" s="7">
        <v>1363.1310469601842</v>
      </c>
      <c r="AB3876" s="7">
        <v>1567.4189531979505</v>
      </c>
      <c r="AC3876" s="7">
        <v>1626.7625</v>
      </c>
      <c r="AD3876" s="7">
        <v>1774.6499999999999</v>
      </c>
      <c r="AE3876" s="4">
        <v>1013</v>
      </c>
      <c r="AF3876" s="4">
        <v>1064</v>
      </c>
      <c r="AG3876" s="4">
        <v>1254</v>
      </c>
      <c r="AH3876" s="4">
        <v>1720</v>
      </c>
      <c r="AI3876" s="4">
        <v>1875</v>
      </c>
      <c r="AJ3876" s="4">
        <v>2156</v>
      </c>
      <c r="AK3876" s="4">
        <v>1634.150003484435</v>
      </c>
      <c r="AL3876" s="8">
        <v>1.116793996404803</v>
      </c>
      <c r="AM3876" s="4">
        <v>1447.8156338026442</v>
      </c>
      <c r="AN3876" s="8">
        <v>0.9907966202358971</v>
      </c>
      <c r="AO3876" s="4">
        <v>1261.4812641208532</v>
      </c>
      <c r="AP3876" s="8">
        <v>0.86479924406699094</v>
      </c>
    </row>
    <row r="3877" spans="1:42" x14ac:dyDescent="0.25">
      <c r="A3877" s="2" t="s">
        <v>11066</v>
      </c>
      <c r="B3877" t="s">
        <v>11065</v>
      </c>
      <c r="C3877" t="s">
        <v>149</v>
      </c>
      <c r="D3877" t="s">
        <v>11064</v>
      </c>
      <c r="E3877" s="3" t="s">
        <v>10565</v>
      </c>
      <c r="F3877" t="s">
        <v>11067</v>
      </c>
      <c r="G3877">
        <v>146</v>
      </c>
      <c r="H3877">
        <v>0</v>
      </c>
      <c r="I3877">
        <v>12</v>
      </c>
      <c r="J3877">
        <v>70</v>
      </c>
      <c r="K3877">
        <v>55</v>
      </c>
      <c r="L3877">
        <v>9</v>
      </c>
      <c r="M3877">
        <v>0</v>
      </c>
      <c r="N3877" s="2">
        <v>284.26484018264841</v>
      </c>
      <c r="O3877" s="2">
        <v>288.47707140639284</v>
      </c>
      <c r="P3877" s="2">
        <v>376.26</v>
      </c>
      <c r="Q3877" s="4">
        <v>949.00191158904124</v>
      </c>
      <c r="R3877" s="5">
        <v>4.4999999999999998E-2</v>
      </c>
      <c r="S3877" s="6">
        <v>991.706997610548</v>
      </c>
      <c r="T3877" s="4">
        <v>140.76642335766422</v>
      </c>
      <c r="U3877" s="7">
        <v>1132.4734209682122</v>
      </c>
      <c r="V3877" s="8">
        <v>0.7031334152446278</v>
      </c>
      <c r="W3877" s="7">
        <v>661.29825792720521</v>
      </c>
      <c r="X3877" s="7">
        <v>757.35275349205074</v>
      </c>
      <c r="Y3877" s="7">
        <v>915.59637759567431</v>
      </c>
      <c r="Z3877" s="7">
        <v>1103.3952311038659</v>
      </c>
      <c r="AA3877" s="7">
        <v>1213.6116074250665</v>
      </c>
      <c r="AB3877" s="7">
        <v>1395.8688554199016</v>
      </c>
      <c r="AC3877" s="7">
        <v>1771.6705479452057</v>
      </c>
      <c r="AD3877" s="7">
        <v>1932.7315068493149</v>
      </c>
      <c r="AE3877" s="4">
        <v>1074</v>
      </c>
      <c r="AF3877" s="4">
        <v>1230</v>
      </c>
      <c r="AG3877" s="4">
        <v>1487</v>
      </c>
      <c r="AH3877" s="4">
        <v>1792</v>
      </c>
      <c r="AI3877" s="4">
        <v>1971</v>
      </c>
      <c r="AJ3877" s="4">
        <v>2267</v>
      </c>
      <c r="AK3877" s="4">
        <v>1637.5492003992815</v>
      </c>
      <c r="AL3877" s="8">
        <v>1.1041258141370538</v>
      </c>
      <c r="AM3877" s="4">
        <v>1420.625101752684</v>
      </c>
      <c r="AN3877" s="8">
        <v>0.96944134428005591</v>
      </c>
      <c r="AO3877" s="4">
        <v>1203.7010031060865</v>
      </c>
      <c r="AP3877" s="8">
        <v>0.83475687442305779</v>
      </c>
    </row>
    <row r="3878" spans="1:42" x14ac:dyDescent="0.25">
      <c r="A3878" s="2" t="s">
        <v>11070</v>
      </c>
      <c r="B3878" t="s">
        <v>11069</v>
      </c>
      <c r="C3878" t="s">
        <v>149</v>
      </c>
      <c r="D3878" t="s">
        <v>11068</v>
      </c>
      <c r="E3878" s="3" t="s">
        <v>10565</v>
      </c>
      <c r="F3878" t="s">
        <v>11071</v>
      </c>
      <c r="G3878">
        <v>99</v>
      </c>
      <c r="H3878">
        <v>0</v>
      </c>
      <c r="I3878">
        <v>99</v>
      </c>
      <c r="J3878">
        <v>0</v>
      </c>
      <c r="K3878">
        <v>0</v>
      </c>
      <c r="L3878">
        <v>0</v>
      </c>
      <c r="M3878">
        <v>0</v>
      </c>
      <c r="N3878" s="2">
        <v>263.47727272727269</v>
      </c>
      <c r="O3878" s="2">
        <v>189.75086335016837</v>
      </c>
      <c r="P3878" s="2">
        <v>306.64</v>
      </c>
      <c r="Q3878" s="4">
        <v>759.86813607744102</v>
      </c>
      <c r="R3878" s="5">
        <v>4.4999999999999998E-2</v>
      </c>
      <c r="S3878" s="6">
        <v>794.06220220092587</v>
      </c>
      <c r="T3878" s="4">
        <v>55.684210526315788</v>
      </c>
      <c r="U3878" s="7">
        <v>849.7464127272417</v>
      </c>
      <c r="V3878" s="8">
        <v>0.91567501371470006</v>
      </c>
      <c r="W3878" s="7">
        <v>788.92817934186826</v>
      </c>
      <c r="X3878" s="7">
        <v>794.06220220092587</v>
      </c>
      <c r="Y3878" s="7">
        <v>991.72208227464773</v>
      </c>
      <c r="Z3878" s="7">
        <v>1194.5159852074273</v>
      </c>
      <c r="AA3878" s="7">
        <v>1412.71195671738</v>
      </c>
      <c r="AB3878" s="7">
        <v>1624.9182348917652</v>
      </c>
      <c r="AC3878" s="7">
        <v>1020.8000000000001</v>
      </c>
      <c r="AD3878" s="7">
        <v>1113.5999999999999</v>
      </c>
      <c r="AE3878" s="4">
        <v>922</v>
      </c>
      <c r="AF3878" s="4">
        <v>928</v>
      </c>
      <c r="AG3878" s="4">
        <v>1159</v>
      </c>
      <c r="AH3878" s="4">
        <v>1396</v>
      </c>
      <c r="AI3878" s="4">
        <v>1651</v>
      </c>
      <c r="AJ3878" s="4">
        <v>1899</v>
      </c>
      <c r="AK3878" s="4">
        <v>1014.9945836201457</v>
      </c>
      <c r="AL3878" s="8">
        <v>1.1537487005888594</v>
      </c>
      <c r="AM3878" s="4">
        <v>940.52299437771205</v>
      </c>
      <c r="AN3878" s="8">
        <v>1.0734991432155474</v>
      </c>
      <c r="AO3878" s="4">
        <v>866.0514051352784</v>
      </c>
      <c r="AP3878" s="8">
        <v>0.99324958584223522</v>
      </c>
    </row>
    <row r="3879" spans="1:42" x14ac:dyDescent="0.25">
      <c r="A3879" s="2" t="s">
        <v>11074</v>
      </c>
      <c r="B3879" t="s">
        <v>11073</v>
      </c>
      <c r="C3879" t="s">
        <v>149</v>
      </c>
      <c r="D3879" t="s">
        <v>11072</v>
      </c>
      <c r="E3879" s="3" t="s">
        <v>10565</v>
      </c>
      <c r="F3879" t="s">
        <v>11075</v>
      </c>
      <c r="G3879">
        <v>40</v>
      </c>
      <c r="H3879">
        <v>0</v>
      </c>
      <c r="I3879">
        <v>0</v>
      </c>
      <c r="J3879">
        <v>19</v>
      </c>
      <c r="K3879">
        <v>21</v>
      </c>
      <c r="L3879">
        <v>0</v>
      </c>
      <c r="M3879">
        <v>0</v>
      </c>
      <c r="N3879" s="2">
        <v>249.34166666666667</v>
      </c>
      <c r="O3879" s="2">
        <v>119.66138404166672</v>
      </c>
      <c r="P3879" s="2">
        <v>671.92</v>
      </c>
      <c r="Q3879" s="4">
        <v>1040.9230507083334</v>
      </c>
      <c r="R3879" s="5">
        <v>4.4999999999999998E-2</v>
      </c>
      <c r="S3879" s="6">
        <v>1087.7645879902084</v>
      </c>
      <c r="T3879" s="4">
        <v>210.43589743589743</v>
      </c>
      <c r="U3879" s="7">
        <v>1298.2004854261058</v>
      </c>
      <c r="V3879" s="8">
        <v>0.43444957094727699</v>
      </c>
      <c r="W3879" s="7">
        <v>672.72023111487204</v>
      </c>
      <c r="X3879" s="7">
        <v>815.78248805650878</v>
      </c>
      <c r="Y3879" s="7">
        <v>941.37149224191512</v>
      </c>
      <c r="Z3879" s="7">
        <v>1220.2154841434258</v>
      </c>
      <c r="AA3879" s="7">
        <v>1307.2177218254901</v>
      </c>
      <c r="AB3879" s="7">
        <v>1503.4277892339944</v>
      </c>
      <c r="AC3879" s="7">
        <v>3286.9650000000001</v>
      </c>
      <c r="AD3879" s="7">
        <v>3585.78</v>
      </c>
      <c r="AE3879" s="4">
        <v>1848</v>
      </c>
      <c r="AF3879" s="4">
        <v>2241</v>
      </c>
      <c r="AG3879" s="4">
        <v>2586</v>
      </c>
      <c r="AH3879" s="4">
        <v>3352</v>
      </c>
      <c r="AI3879" s="4">
        <v>3591</v>
      </c>
      <c r="AJ3879" s="4">
        <v>4130</v>
      </c>
      <c r="AK3879" s="4">
        <v>2941.2780119517129</v>
      </c>
      <c r="AL3879" s="8">
        <v>1.0547375163186621</v>
      </c>
      <c r="AM3879" s="4">
        <v>2323.4402039645452</v>
      </c>
      <c r="AN3879" s="8">
        <v>0.84797486786153387</v>
      </c>
      <c r="AO3879" s="4">
        <v>1705.6023959773768</v>
      </c>
      <c r="AP3879" s="8">
        <v>0.64121221940440543</v>
      </c>
    </row>
    <row r="3880" spans="1:42" x14ac:dyDescent="0.25">
      <c r="A3880" s="2" t="s">
        <v>11078</v>
      </c>
      <c r="B3880" t="s">
        <v>11077</v>
      </c>
      <c r="C3880" t="s">
        <v>14</v>
      </c>
      <c r="D3880" t="s">
        <v>11076</v>
      </c>
      <c r="E3880" s="3" t="s">
        <v>10565</v>
      </c>
      <c r="F3880" t="s">
        <v>4738</v>
      </c>
      <c r="G3880">
        <v>100</v>
      </c>
      <c r="H3880">
        <v>10</v>
      </c>
      <c r="I3880">
        <v>70</v>
      </c>
      <c r="J3880">
        <v>20</v>
      </c>
      <c r="K3880">
        <v>0</v>
      </c>
      <c r="L3880">
        <v>0</v>
      </c>
      <c r="M3880">
        <v>0</v>
      </c>
      <c r="N3880" s="2">
        <v>209.23000000000002</v>
      </c>
      <c r="O3880" s="2">
        <v>201.21840658333349</v>
      </c>
      <c r="P3880" s="2">
        <v>365.26</v>
      </c>
      <c r="Q3880" s="4">
        <v>775.7084065833335</v>
      </c>
      <c r="R3880" s="5">
        <v>4.4999999999999998E-2</v>
      </c>
      <c r="S3880" s="6">
        <v>810.61528487958344</v>
      </c>
      <c r="T3880" s="4">
        <v>0</v>
      </c>
      <c r="U3880" s="7">
        <v>810.61528487958344</v>
      </c>
      <c r="V3880" s="8">
        <v>0.9574950211192812</v>
      </c>
      <c r="W3880" s="7">
        <v>693.22639529035962</v>
      </c>
      <c r="X3880" s="7">
        <v>775.57096710661767</v>
      </c>
      <c r="Y3880" s="7">
        <v>991.96484187957526</v>
      </c>
      <c r="Z3880" s="7">
        <v>1194.9537863568628</v>
      </c>
      <c r="AA3880" s="7">
        <v>1315.5981590178922</v>
      </c>
      <c r="AB3880" s="7">
        <v>1512.8421333684644</v>
      </c>
      <c r="AC3880" s="7">
        <v>931.2600000000001</v>
      </c>
      <c r="AD3880" s="7">
        <v>1015.92</v>
      </c>
      <c r="AE3880" s="4">
        <v>724</v>
      </c>
      <c r="AF3880" s="4">
        <v>810</v>
      </c>
      <c r="AG3880" s="4">
        <v>1036</v>
      </c>
      <c r="AH3880" s="4">
        <v>1248</v>
      </c>
      <c r="AI3880" s="4">
        <v>1374</v>
      </c>
      <c r="AJ3880" s="4">
        <v>1580</v>
      </c>
      <c r="AK3880" s="4">
        <v>972.58545896995838</v>
      </c>
      <c r="AL3880" s="8">
        <v>1.1488134407866268</v>
      </c>
      <c r="AM3880" s="4">
        <v>918.59540093983344</v>
      </c>
      <c r="AN3880" s="8">
        <v>1.085040634230845</v>
      </c>
      <c r="AO3880" s="4">
        <v>864.60534290970838</v>
      </c>
      <c r="AP3880" s="8">
        <v>1.0212678276750631</v>
      </c>
    </row>
    <row r="3881" spans="1:42" x14ac:dyDescent="0.25">
      <c r="A3881" s="2" t="s">
        <v>11079</v>
      </c>
      <c r="B3881" t="s">
        <v>11077</v>
      </c>
      <c r="C3881" t="s">
        <v>14</v>
      </c>
      <c r="D3881" t="s">
        <v>11076</v>
      </c>
      <c r="E3881" s="3" t="s">
        <v>10565</v>
      </c>
      <c r="F3881" t="s">
        <v>9631</v>
      </c>
      <c r="G3881">
        <v>110</v>
      </c>
      <c r="H3881">
        <v>66</v>
      </c>
      <c r="I3881">
        <v>44</v>
      </c>
      <c r="J3881">
        <v>0</v>
      </c>
      <c r="K3881">
        <v>0</v>
      </c>
      <c r="L3881">
        <v>0</v>
      </c>
      <c r="M3881">
        <v>0</v>
      </c>
      <c r="N3881" s="2">
        <v>191.39090909090908</v>
      </c>
      <c r="O3881" s="2">
        <v>223.53421553030313</v>
      </c>
      <c r="P3881" s="2">
        <v>314.13</v>
      </c>
      <c r="Q3881" s="4">
        <v>729.05512462121214</v>
      </c>
      <c r="R3881" s="5">
        <v>4.4999999999999998E-2</v>
      </c>
      <c r="S3881" s="6">
        <v>761.86260522916666</v>
      </c>
      <c r="T3881" s="4">
        <v>0</v>
      </c>
      <c r="U3881" s="7">
        <v>761.86260522916666</v>
      </c>
      <c r="V3881" s="8">
        <v>1.0045656714519602</v>
      </c>
      <c r="W3881" s="7">
        <v>727.30554613121922</v>
      </c>
      <c r="X3881" s="7">
        <v>813.69819387608777</v>
      </c>
      <c r="Y3881" s="7">
        <v>1040.7300356242308</v>
      </c>
      <c r="Z3881" s="7">
        <v>1253.6979579720464</v>
      </c>
      <c r="AA3881" s="7">
        <v>1380.2732325749932</v>
      </c>
      <c r="AB3881" s="7">
        <v>1587.2137608940973</v>
      </c>
      <c r="AC3881" s="7">
        <v>834.24</v>
      </c>
      <c r="AD3881" s="7">
        <v>910.07999999999993</v>
      </c>
      <c r="AE3881" s="4">
        <v>724</v>
      </c>
      <c r="AF3881" s="4">
        <v>810</v>
      </c>
      <c r="AG3881" s="4">
        <v>1036</v>
      </c>
      <c r="AH3881" s="4">
        <v>1248</v>
      </c>
      <c r="AI3881" s="4">
        <v>1374</v>
      </c>
      <c r="AJ3881" s="4">
        <v>1580</v>
      </c>
      <c r="AK3881" s="4">
        <v>875.84012952473472</v>
      </c>
      <c r="AL3881" s="8">
        <v>1.1548524914619394</v>
      </c>
      <c r="AM3881" s="4">
        <v>837.84762142621219</v>
      </c>
      <c r="AN3881" s="8">
        <v>1.1047568847919464</v>
      </c>
      <c r="AO3881" s="4">
        <v>799.85511332768942</v>
      </c>
      <c r="AP3881" s="8">
        <v>1.0546612781219533</v>
      </c>
    </row>
    <row r="3882" spans="1:42" x14ac:dyDescent="0.25">
      <c r="A3882" s="2" t="s">
        <v>11080</v>
      </c>
      <c r="B3882" t="s">
        <v>11077</v>
      </c>
      <c r="C3882" t="s">
        <v>14</v>
      </c>
      <c r="D3882" t="s">
        <v>11076</v>
      </c>
      <c r="E3882" s="3" t="s">
        <v>10565</v>
      </c>
      <c r="F3882" t="s">
        <v>11081</v>
      </c>
      <c r="G3882">
        <v>126</v>
      </c>
      <c r="H3882">
        <v>0</v>
      </c>
      <c r="I3882">
        <v>16</v>
      </c>
      <c r="J3882">
        <v>58</v>
      </c>
      <c r="K3882">
        <v>48</v>
      </c>
      <c r="L3882">
        <v>4</v>
      </c>
      <c r="M3882">
        <v>0</v>
      </c>
      <c r="N3882" s="2">
        <v>274.82804232804233</v>
      </c>
      <c r="O3882" s="2">
        <v>325.35189695238103</v>
      </c>
      <c r="P3882" s="2">
        <v>363.69</v>
      </c>
      <c r="Q3882" s="4">
        <v>963.8699392804233</v>
      </c>
      <c r="R3882" s="5">
        <v>4.4999999999999998E-2</v>
      </c>
      <c r="S3882" s="6">
        <v>1007.2440865480422</v>
      </c>
      <c r="T3882" s="4">
        <v>0</v>
      </c>
      <c r="U3882" s="7">
        <v>1007.2440865480422</v>
      </c>
      <c r="V3882" s="8">
        <v>0.91668174986314943</v>
      </c>
      <c r="W3882" s="7">
        <v>663.67758690092023</v>
      </c>
      <c r="X3882" s="7">
        <v>742.51221738915103</v>
      </c>
      <c r="Y3882" s="7">
        <v>949.68229285822281</v>
      </c>
      <c r="Z3882" s="7">
        <v>1144.0188238292105</v>
      </c>
      <c r="AA3882" s="7">
        <v>1259.5207243119671</v>
      </c>
      <c r="AB3882" s="7">
        <v>1448.3571647837762</v>
      </c>
      <c r="AC3882" s="7">
        <v>1208.6730158730161</v>
      </c>
      <c r="AD3882" s="7">
        <v>1318.5523809523809</v>
      </c>
      <c r="AE3882" s="4">
        <v>724</v>
      </c>
      <c r="AF3882" s="4">
        <v>810</v>
      </c>
      <c r="AG3882" s="4">
        <v>1036</v>
      </c>
      <c r="AH3882" s="4">
        <v>1248</v>
      </c>
      <c r="AI3882" s="4">
        <v>1374</v>
      </c>
      <c r="AJ3882" s="4">
        <v>1580</v>
      </c>
      <c r="AK3882" s="4">
        <v>1257.7721040759027</v>
      </c>
      <c r="AL3882" s="8">
        <v>1.1446845394195924</v>
      </c>
      <c r="AM3882" s="4">
        <v>1173.5237441992772</v>
      </c>
      <c r="AN3882" s="8">
        <v>1.0680110349669834</v>
      </c>
      <c r="AO3882" s="4">
        <v>1089.2753843226515</v>
      </c>
      <c r="AP3882" s="8">
        <v>0.99133753051437423</v>
      </c>
    </row>
    <row r="3883" spans="1:42" x14ac:dyDescent="0.25">
      <c r="A3883" s="2" t="s">
        <v>11082</v>
      </c>
      <c r="B3883" t="s">
        <v>11077</v>
      </c>
      <c r="C3883" t="s">
        <v>14</v>
      </c>
      <c r="D3883" t="s">
        <v>11076</v>
      </c>
      <c r="E3883" s="3" t="s">
        <v>10565</v>
      </c>
      <c r="F3883" t="s">
        <v>11083</v>
      </c>
      <c r="G3883">
        <v>50</v>
      </c>
      <c r="H3883">
        <v>0</v>
      </c>
      <c r="I3883">
        <v>49</v>
      </c>
      <c r="J3883">
        <v>1</v>
      </c>
      <c r="K3883">
        <v>0</v>
      </c>
      <c r="L3883">
        <v>0</v>
      </c>
      <c r="M3883">
        <v>0</v>
      </c>
      <c r="N3883" s="2">
        <v>219.95833333333334</v>
      </c>
      <c r="O3883" s="2">
        <v>211.80833866666674</v>
      </c>
      <c r="P3883" s="2">
        <v>301.36</v>
      </c>
      <c r="Q3883" s="4">
        <v>733.1266720000001</v>
      </c>
      <c r="R3883" s="5">
        <v>4.4999999999999998E-2</v>
      </c>
      <c r="S3883" s="6">
        <v>766.11737224000001</v>
      </c>
      <c r="T3883" s="4">
        <v>61.5</v>
      </c>
      <c r="U3883" s="7">
        <v>827.61737224000001</v>
      </c>
      <c r="V3883" s="8">
        <v>1.0160798657368757</v>
      </c>
      <c r="W3883" s="7">
        <v>680.97649843068302</v>
      </c>
      <c r="X3883" s="7">
        <v>761.86597200117853</v>
      </c>
      <c r="Y3883" s="7">
        <v>974.43598394224807</v>
      </c>
      <c r="Z3883" s="7">
        <v>1173.8379420462602</v>
      </c>
      <c r="AA3883" s="7">
        <v>1292.3504265797767</v>
      </c>
      <c r="AB3883" s="7">
        <v>1486.1089330393359</v>
      </c>
      <c r="AC3883" s="7">
        <v>895.97200000000009</v>
      </c>
      <c r="AD3883" s="7">
        <v>977.42399999999998</v>
      </c>
      <c r="AE3883" s="4">
        <v>724</v>
      </c>
      <c r="AF3883" s="4">
        <v>810</v>
      </c>
      <c r="AG3883" s="4">
        <v>1036</v>
      </c>
      <c r="AH3883" s="4">
        <v>1248</v>
      </c>
      <c r="AI3883" s="4">
        <v>1374</v>
      </c>
      <c r="AJ3883" s="4">
        <v>1580</v>
      </c>
      <c r="AK3883" s="4">
        <v>883.76405299900011</v>
      </c>
      <c r="AL3883" s="8">
        <v>1.160516688355105</v>
      </c>
      <c r="AM3883" s="4">
        <v>844.54849274600008</v>
      </c>
      <c r="AN3883" s="8">
        <v>1.1123710808156952</v>
      </c>
      <c r="AO3883" s="4">
        <v>805.33293249300016</v>
      </c>
      <c r="AP3883" s="8">
        <v>1.0642254732762857</v>
      </c>
    </row>
    <row r="3884" spans="1:42" x14ac:dyDescent="0.25">
      <c r="A3884" s="2" t="s">
        <v>11086</v>
      </c>
      <c r="B3884" t="s">
        <v>11085</v>
      </c>
      <c r="C3884" t="s">
        <v>14</v>
      </c>
      <c r="D3884" t="s">
        <v>11084</v>
      </c>
      <c r="E3884" s="3" t="s">
        <v>10565</v>
      </c>
      <c r="F3884" t="s">
        <v>11087</v>
      </c>
      <c r="G3884">
        <v>240</v>
      </c>
      <c r="H3884">
        <v>0</v>
      </c>
      <c r="I3884">
        <v>184</v>
      </c>
      <c r="J3884">
        <v>56</v>
      </c>
      <c r="K3884">
        <v>0</v>
      </c>
      <c r="L3884">
        <v>0</v>
      </c>
      <c r="M3884">
        <v>0</v>
      </c>
      <c r="N3884" s="2">
        <v>249.89340277777777</v>
      </c>
      <c r="O3884" s="2">
        <v>372.65618138194446</v>
      </c>
      <c r="P3884" s="2">
        <v>238.9</v>
      </c>
      <c r="Q3884" s="4">
        <v>861.44958415972224</v>
      </c>
      <c r="R3884" s="5">
        <v>4.4999999999999998E-2</v>
      </c>
      <c r="S3884" s="6">
        <v>900.21481544690971</v>
      </c>
      <c r="T3884" s="4">
        <v>106.02222222222223</v>
      </c>
      <c r="U3884" s="7">
        <v>1006.237037669132</v>
      </c>
      <c r="V3884" s="8">
        <v>0.82895186539087107</v>
      </c>
      <c r="W3884" s="7">
        <v>757.92471006157325</v>
      </c>
      <c r="X3884" s="7">
        <v>852.10909184026184</v>
      </c>
      <c r="Y3884" s="7">
        <v>1058.2764787258952</v>
      </c>
      <c r="Z3884" s="7">
        <v>1275.5680051916888</v>
      </c>
      <c r="AA3884" s="7">
        <v>1403.1248057108576</v>
      </c>
      <c r="AB3884" s="7">
        <v>1613.7418484285552</v>
      </c>
      <c r="AC3884" s="7">
        <v>1335.2533333333333</v>
      </c>
      <c r="AD3884" s="7">
        <v>1456.6399999999999</v>
      </c>
      <c r="AE3884" s="4">
        <v>1022</v>
      </c>
      <c r="AF3884" s="4">
        <v>1149</v>
      </c>
      <c r="AG3884" s="4">
        <v>1427</v>
      </c>
      <c r="AH3884" s="4">
        <v>1720</v>
      </c>
      <c r="AI3884" s="4">
        <v>1892</v>
      </c>
      <c r="AJ3884" s="4">
        <v>2176</v>
      </c>
      <c r="AK3884" s="4">
        <v>1260.095630769066</v>
      </c>
      <c r="AL3884" s="8">
        <v>1.1254266143930867</v>
      </c>
      <c r="AM3884" s="4">
        <v>1140.1353589950138</v>
      </c>
      <c r="AN3884" s="8">
        <v>1.0266016980590147</v>
      </c>
      <c r="AO3884" s="4">
        <v>1020.1750872209618</v>
      </c>
      <c r="AP3884" s="8">
        <v>0.92777678172494293</v>
      </c>
    </row>
    <row r="3885" spans="1:42" x14ac:dyDescent="0.25">
      <c r="A3885" s="2" t="s">
        <v>11088</v>
      </c>
      <c r="B3885" t="s">
        <v>11085</v>
      </c>
      <c r="C3885" t="s">
        <v>14</v>
      </c>
      <c r="D3885" t="s">
        <v>11084</v>
      </c>
      <c r="E3885" s="3" t="s">
        <v>10565</v>
      </c>
      <c r="F3885" t="s">
        <v>11089</v>
      </c>
      <c r="G3885">
        <v>341</v>
      </c>
      <c r="H3885">
        <v>0</v>
      </c>
      <c r="I3885">
        <v>208</v>
      </c>
      <c r="J3885">
        <v>68</v>
      </c>
      <c r="K3885">
        <v>51</v>
      </c>
      <c r="L3885">
        <v>14</v>
      </c>
      <c r="M3885">
        <v>0</v>
      </c>
      <c r="N3885" s="2">
        <v>270.99706744868035</v>
      </c>
      <c r="O3885" s="2">
        <v>366.48828529423258</v>
      </c>
      <c r="P3885" s="2">
        <v>311.77999999999997</v>
      </c>
      <c r="Q3885" s="4">
        <v>949.26535274291291</v>
      </c>
      <c r="R3885" s="5">
        <v>4.4999999999999998E-2</v>
      </c>
      <c r="S3885" s="6">
        <v>991.9822936163439</v>
      </c>
      <c r="T3885" s="4">
        <v>49.102990033222589</v>
      </c>
      <c r="U3885" s="7">
        <v>1041.0852836495665</v>
      </c>
      <c r="V3885" s="8">
        <v>0.78849776944647298</v>
      </c>
      <c r="W3885" s="7">
        <v>767.83689729360412</v>
      </c>
      <c r="X3885" s="7">
        <v>863.2530283662926</v>
      </c>
      <c r="Y3885" s="7">
        <v>1072.1166853600519</v>
      </c>
      <c r="Z3885" s="7">
        <v>1292.2499641340498</v>
      </c>
      <c r="AA3885" s="7">
        <v>1421.4749605474549</v>
      </c>
      <c r="AB3885" s="7">
        <v>1634.8464662533097</v>
      </c>
      <c r="AC3885" s="7">
        <v>1452.3741935483872</v>
      </c>
      <c r="AD3885" s="7">
        <v>1584.4082111436949</v>
      </c>
      <c r="AE3885" s="4">
        <v>1022</v>
      </c>
      <c r="AF3885" s="4">
        <v>1149</v>
      </c>
      <c r="AG3885" s="4">
        <v>1427</v>
      </c>
      <c r="AH3885" s="4">
        <v>1720</v>
      </c>
      <c r="AI3885" s="4">
        <v>1892</v>
      </c>
      <c r="AJ3885" s="4">
        <v>2176</v>
      </c>
      <c r="AK3885" s="4">
        <v>1430.0052527950777</v>
      </c>
      <c r="AL3885" s="8">
        <v>1.1202478495821089</v>
      </c>
      <c r="AM3885" s="4">
        <v>1283.9975997354998</v>
      </c>
      <c r="AN3885" s="8">
        <v>1.0096644895368969</v>
      </c>
      <c r="AO3885" s="4">
        <v>1137.9899466759218</v>
      </c>
      <c r="AP3885" s="8">
        <v>0.89908112949168495</v>
      </c>
    </row>
    <row r="3886" spans="1:42" x14ac:dyDescent="0.25">
      <c r="A3886" s="2" t="s">
        <v>11090</v>
      </c>
      <c r="B3886" t="s">
        <v>11085</v>
      </c>
      <c r="C3886" t="s">
        <v>14</v>
      </c>
      <c r="D3886" t="s">
        <v>11084</v>
      </c>
      <c r="E3886" s="3" t="s">
        <v>10565</v>
      </c>
      <c r="F3886" t="s">
        <v>11091</v>
      </c>
      <c r="G3886">
        <v>313</v>
      </c>
      <c r="H3886">
        <v>41</v>
      </c>
      <c r="I3886">
        <v>272</v>
      </c>
      <c r="J3886">
        <v>0</v>
      </c>
      <c r="K3886">
        <v>0</v>
      </c>
      <c r="L3886">
        <v>0</v>
      </c>
      <c r="M3886">
        <v>0</v>
      </c>
      <c r="N3886" s="2">
        <v>226.81496272630457</v>
      </c>
      <c r="O3886" s="2">
        <v>370.97894482854105</v>
      </c>
      <c r="P3886" s="2">
        <v>294.29000000000002</v>
      </c>
      <c r="Q3886" s="4">
        <v>892.08390755484561</v>
      </c>
      <c r="R3886" s="5">
        <v>4.4999999999999998E-2</v>
      </c>
      <c r="S3886" s="6">
        <v>932.22768339481365</v>
      </c>
      <c r="T3886" s="4">
        <v>4.0467625899280577</v>
      </c>
      <c r="U3886" s="7">
        <v>936.27444598474176</v>
      </c>
      <c r="V3886" s="8">
        <v>0.82683153681467192</v>
      </c>
      <c r="W3886" s="7">
        <v>841.36947981387982</v>
      </c>
      <c r="X3886" s="7">
        <v>945.92322143458694</v>
      </c>
      <c r="Y3886" s="7">
        <v>1174.7888920688908</v>
      </c>
      <c r="Z3886" s="7">
        <v>1416.0034298237508</v>
      </c>
      <c r="AA3886" s="7">
        <v>1557.6037728061258</v>
      </c>
      <c r="AB3886" s="7">
        <v>1791.4089902886521</v>
      </c>
      <c r="AC3886" s="7">
        <v>1245.600638977636</v>
      </c>
      <c r="AD3886" s="7">
        <v>1358.8370607028753</v>
      </c>
      <c r="AE3886" s="4">
        <v>1022</v>
      </c>
      <c r="AF3886" s="4">
        <v>1149</v>
      </c>
      <c r="AG3886" s="4">
        <v>1427</v>
      </c>
      <c r="AH3886" s="4">
        <v>1720</v>
      </c>
      <c r="AI3886" s="4">
        <v>1892</v>
      </c>
      <c r="AJ3886" s="4">
        <v>2176</v>
      </c>
      <c r="AK3886" s="4">
        <v>1267.6627988078103</v>
      </c>
      <c r="AL3886" s="8">
        <v>1.1230570005854248</v>
      </c>
      <c r="AM3886" s="4">
        <v>1155.4531872461671</v>
      </c>
      <c r="AN3886" s="8">
        <v>1.0239637849468097</v>
      </c>
      <c r="AO3886" s="4">
        <v>1043.2435756845243</v>
      </c>
      <c r="AP3886" s="8">
        <v>0.924870569308195</v>
      </c>
    </row>
    <row r="3887" spans="1:42" x14ac:dyDescent="0.25">
      <c r="A3887" s="2" t="s">
        <v>11092</v>
      </c>
      <c r="B3887" t="s">
        <v>11085</v>
      </c>
      <c r="C3887" t="s">
        <v>14</v>
      </c>
      <c r="D3887" t="s">
        <v>11084</v>
      </c>
      <c r="E3887" s="3" t="s">
        <v>10565</v>
      </c>
      <c r="F3887" t="s">
        <v>11093</v>
      </c>
      <c r="G3887">
        <v>190</v>
      </c>
      <c r="H3887">
        <v>50</v>
      </c>
      <c r="I3887">
        <v>88</v>
      </c>
      <c r="J3887">
        <v>21</v>
      </c>
      <c r="K3887">
        <v>31</v>
      </c>
      <c r="L3887">
        <v>0</v>
      </c>
      <c r="M3887">
        <v>0</v>
      </c>
      <c r="N3887" s="2">
        <v>260.98206278026908</v>
      </c>
      <c r="O3887" s="2">
        <v>343.6154051424503</v>
      </c>
      <c r="P3887" s="2">
        <v>331.18</v>
      </c>
      <c r="Q3887" s="4">
        <v>935.77746792271932</v>
      </c>
      <c r="R3887" s="5">
        <v>4.4999999999999998E-2</v>
      </c>
      <c r="S3887" s="6">
        <v>977.88745397924163</v>
      </c>
      <c r="T3887" s="4">
        <v>42.601156069364158</v>
      </c>
      <c r="U3887" s="7">
        <v>1020.4886100486058</v>
      </c>
      <c r="V3887" s="8">
        <v>0.82332764007165682</v>
      </c>
      <c r="W3887" s="7">
        <v>806.31419162582074</v>
      </c>
      <c r="X3887" s="7">
        <v>906.51174772805075</v>
      </c>
      <c r="Y3887" s="7">
        <v>1125.8418311644286</v>
      </c>
      <c r="Z3887" s="7">
        <v>1357.0062716207549</v>
      </c>
      <c r="AA3887" s="7">
        <v>1492.7068987828304</v>
      </c>
      <c r="AB3887" s="7">
        <v>1716.7707250271876</v>
      </c>
      <c r="AC3887" s="7">
        <v>1363.4152631578947</v>
      </c>
      <c r="AD3887" s="7">
        <v>1487.3621052631579</v>
      </c>
      <c r="AE3887" s="4">
        <v>1022</v>
      </c>
      <c r="AF3887" s="4">
        <v>1149</v>
      </c>
      <c r="AG3887" s="4">
        <v>1427</v>
      </c>
      <c r="AH3887" s="4">
        <v>1720</v>
      </c>
      <c r="AI3887" s="4">
        <v>1892</v>
      </c>
      <c r="AJ3887" s="4">
        <v>2176</v>
      </c>
      <c r="AK3887" s="4">
        <v>1353.1171220762562</v>
      </c>
      <c r="AL3887" s="8">
        <v>1.1260619911238174</v>
      </c>
      <c r="AM3887" s="4">
        <v>1228.0405660439183</v>
      </c>
      <c r="AN3887" s="8">
        <v>1.0251505407730974</v>
      </c>
      <c r="AO3887" s="4">
        <v>1102.9640100115801</v>
      </c>
      <c r="AP3887" s="8">
        <v>0.92423909042237717</v>
      </c>
    </row>
    <row r="3888" spans="1:42" x14ac:dyDescent="0.25">
      <c r="A3888" s="2" t="s">
        <v>11094</v>
      </c>
      <c r="B3888" t="s">
        <v>11085</v>
      </c>
      <c r="C3888" t="s">
        <v>14</v>
      </c>
      <c r="D3888" t="s">
        <v>11084</v>
      </c>
      <c r="E3888" s="3" t="s">
        <v>10565</v>
      </c>
      <c r="F3888" t="s">
        <v>11095</v>
      </c>
      <c r="G3888">
        <v>237</v>
      </c>
      <c r="H3888">
        <v>0</v>
      </c>
      <c r="I3888">
        <v>2</v>
      </c>
      <c r="J3888">
        <v>53</v>
      </c>
      <c r="K3888">
        <v>133</v>
      </c>
      <c r="L3888">
        <v>46</v>
      </c>
      <c r="M3888">
        <v>3</v>
      </c>
      <c r="N3888" s="2">
        <v>282.86959553695954</v>
      </c>
      <c r="O3888" s="2">
        <v>434.08063294421208</v>
      </c>
      <c r="P3888" s="2">
        <v>337.91</v>
      </c>
      <c r="Q3888" s="4">
        <v>1054.8602284811716</v>
      </c>
      <c r="R3888" s="5">
        <v>4.4999999999999998E-2</v>
      </c>
      <c r="S3888" s="6">
        <v>1102.3289387628242</v>
      </c>
      <c r="T3888" s="4">
        <v>191.99065420560748</v>
      </c>
      <c r="U3888" s="7">
        <v>1294.3195929684316</v>
      </c>
      <c r="V3888" s="8">
        <v>0.76640727030802902</v>
      </c>
      <c r="W3888" s="7">
        <v>667.08349445844635</v>
      </c>
      <c r="X3888" s="7">
        <v>749.97938858390876</v>
      </c>
      <c r="Y3888" s="7">
        <v>931.43654265381883</v>
      </c>
      <c r="Z3888" s="7">
        <v>1122.6845503605946</v>
      </c>
      <c r="AA3888" s="7">
        <v>1234.9530053966539</v>
      </c>
      <c r="AB3888" s="7">
        <v>1420.3265009213103</v>
      </c>
      <c r="AC3888" s="7">
        <v>1857.6957805907175</v>
      </c>
      <c r="AD3888" s="7">
        <v>2026.5772151898732</v>
      </c>
      <c r="AE3888" s="4">
        <v>1022</v>
      </c>
      <c r="AF3888" s="4">
        <v>1149</v>
      </c>
      <c r="AG3888" s="4">
        <v>1427</v>
      </c>
      <c r="AH3888" s="4">
        <v>1720</v>
      </c>
      <c r="AI3888" s="4">
        <v>1892</v>
      </c>
      <c r="AJ3888" s="4">
        <v>2176</v>
      </c>
      <c r="AK3888" s="4">
        <v>1680.733649550436</v>
      </c>
      <c r="AL3888" s="8">
        <v>1.1088988604348351</v>
      </c>
      <c r="AM3888" s="4">
        <v>1487.9320792878987</v>
      </c>
      <c r="AN3888" s="8">
        <v>0.99473499705923307</v>
      </c>
      <c r="AO3888" s="4">
        <v>1295.1305090253616</v>
      </c>
      <c r="AP3888" s="8">
        <v>0.88057113368363116</v>
      </c>
    </row>
    <row r="3889" spans="1:42" x14ac:dyDescent="0.25">
      <c r="A3889" s="2" t="s">
        <v>11096</v>
      </c>
      <c r="B3889" t="s">
        <v>11085</v>
      </c>
      <c r="C3889" t="s">
        <v>14</v>
      </c>
      <c r="D3889" t="s">
        <v>11084</v>
      </c>
      <c r="E3889" s="3" t="s">
        <v>10565</v>
      </c>
      <c r="F3889" t="s">
        <v>11097</v>
      </c>
      <c r="G3889">
        <v>396</v>
      </c>
      <c r="H3889">
        <v>0</v>
      </c>
      <c r="I3889">
        <v>318</v>
      </c>
      <c r="J3889">
        <v>0</v>
      </c>
      <c r="K3889">
        <v>52</v>
      </c>
      <c r="L3889">
        <v>26</v>
      </c>
      <c r="M3889">
        <v>0</v>
      </c>
      <c r="N3889" s="2">
        <v>262.29623015873017</v>
      </c>
      <c r="O3889" s="2">
        <v>344.34128529836312</v>
      </c>
      <c r="P3889" s="2">
        <v>321.52</v>
      </c>
      <c r="Q3889" s="4">
        <v>928.15751545709327</v>
      </c>
      <c r="R3889" s="5">
        <v>4.4999999999999998E-2</v>
      </c>
      <c r="S3889" s="6">
        <v>969.92460365266243</v>
      </c>
      <c r="T3889" s="4">
        <v>35.123966942148762</v>
      </c>
      <c r="U3889" s="7">
        <v>1005.0485705948112</v>
      </c>
      <c r="V3889" s="8">
        <v>0.78965908477848867</v>
      </c>
      <c r="W3889" s="7">
        <v>778.82782262690398</v>
      </c>
      <c r="X3889" s="7">
        <v>875.60975361870112</v>
      </c>
      <c r="Y3889" s="7">
        <v>1087.4631143723991</v>
      </c>
      <c r="Z3889" s="7">
        <v>1310.7474118574116</v>
      </c>
      <c r="AA3889" s="7">
        <v>1441.8221530431529</v>
      </c>
      <c r="AB3889" s="7">
        <v>1658.2478884893767</v>
      </c>
      <c r="AC3889" s="7">
        <v>1400.038888888889</v>
      </c>
      <c r="AD3889" s="7">
        <v>1527.3151515151515</v>
      </c>
      <c r="AE3889" s="4">
        <v>1022</v>
      </c>
      <c r="AF3889" s="4">
        <v>1149</v>
      </c>
      <c r="AG3889" s="4">
        <v>1427</v>
      </c>
      <c r="AH3889" s="4">
        <v>1720</v>
      </c>
      <c r="AI3889" s="4">
        <v>1892</v>
      </c>
      <c r="AJ3889" s="4">
        <v>2176</v>
      </c>
      <c r="AK3889" s="4">
        <v>1391.8728118637687</v>
      </c>
      <c r="AL3889" s="8">
        <v>1.1211806108702205</v>
      </c>
      <c r="AM3889" s="4">
        <v>1250.8283265347752</v>
      </c>
      <c r="AN3889" s="8">
        <v>1.0103630220923663</v>
      </c>
      <c r="AO3889" s="4">
        <v>1109.7838412057818</v>
      </c>
      <c r="AP3889" s="8">
        <v>0.89954543331451209</v>
      </c>
    </row>
    <row r="3890" spans="1:42" x14ac:dyDescent="0.25">
      <c r="A3890" s="2" t="s">
        <v>11098</v>
      </c>
      <c r="B3890" t="s">
        <v>11085</v>
      </c>
      <c r="C3890" t="s">
        <v>14</v>
      </c>
      <c r="D3890" t="s">
        <v>11084</v>
      </c>
      <c r="E3890" s="3" t="s">
        <v>10565</v>
      </c>
      <c r="F3890" t="s">
        <v>11099</v>
      </c>
      <c r="G3890">
        <v>216</v>
      </c>
      <c r="H3890">
        <v>0</v>
      </c>
      <c r="I3890">
        <v>70</v>
      </c>
      <c r="J3890">
        <v>72</v>
      </c>
      <c r="K3890">
        <v>52</v>
      </c>
      <c r="L3890">
        <v>20</v>
      </c>
      <c r="M3890">
        <v>2</v>
      </c>
      <c r="N3890" s="2">
        <v>285.52391975308643</v>
      </c>
      <c r="O3890" s="2">
        <v>413.723283154321</v>
      </c>
      <c r="P3890" s="2">
        <v>308.51</v>
      </c>
      <c r="Q3890" s="4">
        <v>1007.7572029074074</v>
      </c>
      <c r="R3890" s="5">
        <v>4.4999999999999998E-2</v>
      </c>
      <c r="S3890" s="6">
        <v>1053.1062770382407</v>
      </c>
      <c r="T3890" s="4">
        <v>121.2704081632653</v>
      </c>
      <c r="U3890" s="7">
        <v>1174.376685201506</v>
      </c>
      <c r="V3890" s="8">
        <v>0.80578312993883627</v>
      </c>
      <c r="W3890" s="7">
        <v>738.47168373139561</v>
      </c>
      <c r="X3890" s="7">
        <v>830.23871292306603</v>
      </c>
      <c r="Y3890" s="7">
        <v>1031.1145720985337</v>
      </c>
      <c r="Z3890" s="7">
        <v>1242.8290567690806</v>
      </c>
      <c r="AA3890" s="7">
        <v>1367.1119624459886</v>
      </c>
      <c r="AB3890" s="7">
        <v>1572.3232718194881</v>
      </c>
      <c r="AC3890" s="7">
        <v>1603.1787037037038</v>
      </c>
      <c r="AD3890" s="7">
        <v>1748.9222222222222</v>
      </c>
      <c r="AE3890" s="4">
        <v>1022</v>
      </c>
      <c r="AF3890" s="4">
        <v>1149</v>
      </c>
      <c r="AG3890" s="4">
        <v>1427</v>
      </c>
      <c r="AH3890" s="4">
        <v>1720</v>
      </c>
      <c r="AI3890" s="4">
        <v>1892</v>
      </c>
      <c r="AJ3890" s="4">
        <v>2176</v>
      </c>
      <c r="AK3890" s="4">
        <v>1510.9422114575816</v>
      </c>
      <c r="AL3890" s="8">
        <v>1.1199212398686904</v>
      </c>
      <c r="AM3890" s="4">
        <v>1357.5435736366683</v>
      </c>
      <c r="AN3890" s="8">
        <v>1.0146687803561103</v>
      </c>
      <c r="AO3890" s="4">
        <v>1204.1449358157552</v>
      </c>
      <c r="AP3890" s="8">
        <v>0.9094163208435303</v>
      </c>
    </row>
    <row r="3891" spans="1:42" x14ac:dyDescent="0.25">
      <c r="A3891" s="2" t="s">
        <v>11100</v>
      </c>
      <c r="B3891" t="s">
        <v>11085</v>
      </c>
      <c r="C3891" t="s">
        <v>14</v>
      </c>
      <c r="D3891" t="s">
        <v>11084</v>
      </c>
      <c r="E3891" s="3" t="s">
        <v>10565</v>
      </c>
      <c r="F3891" t="s">
        <v>2272</v>
      </c>
      <c r="G3891">
        <v>4</v>
      </c>
      <c r="H3891">
        <v>0</v>
      </c>
      <c r="I3891">
        <v>0</v>
      </c>
      <c r="J3891">
        <v>0</v>
      </c>
      <c r="K3891">
        <v>0</v>
      </c>
      <c r="L3891">
        <v>4</v>
      </c>
      <c r="M3891">
        <v>0</v>
      </c>
      <c r="N3891" s="2">
        <v>342.60416666666669</v>
      </c>
      <c r="O3891" s="2">
        <v>733.38653425000007</v>
      </c>
      <c r="P3891" s="2">
        <v>114.49</v>
      </c>
      <c r="Q3891" s="4">
        <v>1190.4807009166668</v>
      </c>
      <c r="R3891" s="5">
        <v>4.4999999999999998E-2</v>
      </c>
      <c r="S3891" s="6">
        <v>1244.0523324579167</v>
      </c>
      <c r="T3891" s="4">
        <v>198</v>
      </c>
      <c r="U3891" s="7">
        <v>1442.0523324579167</v>
      </c>
      <c r="V3891" s="8">
        <v>0.76218410806443804</v>
      </c>
      <c r="W3891" s="7">
        <v>671.99867006976262</v>
      </c>
      <c r="X3891" s="7">
        <v>755.50535411952762</v>
      </c>
      <c r="Y3891" s="7">
        <v>938.29951290562747</v>
      </c>
      <c r="Z3891" s="7">
        <v>1130.9566658708334</v>
      </c>
      <c r="AA3891" s="7">
        <v>1244.0523324579167</v>
      </c>
      <c r="AB3891" s="7">
        <v>1430.7916889156591</v>
      </c>
      <c r="AC3891" s="7">
        <v>2081.2000000000003</v>
      </c>
      <c r="AD3891" s="7">
        <v>2270.4</v>
      </c>
      <c r="AE3891" s="4">
        <v>1022</v>
      </c>
      <c r="AF3891" s="4">
        <v>1149</v>
      </c>
      <c r="AG3891" s="4">
        <v>1427</v>
      </c>
      <c r="AH3891" s="4">
        <v>1720</v>
      </c>
      <c r="AI3891" s="4">
        <v>1892</v>
      </c>
      <c r="AJ3891" s="4">
        <v>2176</v>
      </c>
      <c r="AK3891" s="4">
        <v>1796.2659748332294</v>
      </c>
      <c r="AL3891" s="8">
        <v>1.0540517837384933</v>
      </c>
      <c r="AM3891" s="4">
        <v>1612.1947607081252</v>
      </c>
      <c r="AN3891" s="8">
        <v>0.9567625585138082</v>
      </c>
      <c r="AO3891" s="4">
        <v>1428.1235465830209</v>
      </c>
      <c r="AP3891" s="8">
        <v>0.85947333328912312</v>
      </c>
    </row>
    <row r="3892" spans="1:42" x14ac:dyDescent="0.25">
      <c r="A3892" s="2" t="s">
        <v>11101</v>
      </c>
      <c r="B3892" t="s">
        <v>11085</v>
      </c>
      <c r="C3892" t="s">
        <v>14</v>
      </c>
      <c r="D3892" t="s">
        <v>11084</v>
      </c>
      <c r="E3892" s="3" t="s">
        <v>10565</v>
      </c>
      <c r="F3892" t="s">
        <v>11102</v>
      </c>
      <c r="G3892">
        <v>164</v>
      </c>
      <c r="H3892">
        <v>0</v>
      </c>
      <c r="I3892">
        <v>2</v>
      </c>
      <c r="J3892">
        <v>31</v>
      </c>
      <c r="K3892">
        <v>108</v>
      </c>
      <c r="L3892">
        <v>19</v>
      </c>
      <c r="M3892">
        <v>4</v>
      </c>
      <c r="N3892" s="2">
        <v>289.64583333333331</v>
      </c>
      <c r="O3892" s="2">
        <v>516.24324912601628</v>
      </c>
      <c r="P3892" s="2">
        <v>293.52</v>
      </c>
      <c r="Q3892" s="4">
        <v>1099.4090824593495</v>
      </c>
      <c r="R3892" s="5">
        <v>4.4999999999999998E-2</v>
      </c>
      <c r="S3892" s="6">
        <v>1148.8824911700201</v>
      </c>
      <c r="T3892" s="4">
        <v>185.03496503496504</v>
      </c>
      <c r="U3892" s="7">
        <v>1333.9174562049852</v>
      </c>
      <c r="V3892" s="8">
        <v>0.78990732095894722</v>
      </c>
      <c r="W3892" s="7">
        <v>695.3023379203413</v>
      </c>
      <c r="X3892" s="7">
        <v>781.70487893392567</v>
      </c>
      <c r="Y3892" s="7">
        <v>970.83800020775629</v>
      </c>
      <c r="Z3892" s="7">
        <v>1170.1761460107505</v>
      </c>
      <c r="AA3892" s="7">
        <v>1287.1937606118254</v>
      </c>
      <c r="AB3892" s="7">
        <v>1480.4088916973215</v>
      </c>
      <c r="AC3892" s="7">
        <v>1857.5713414634149</v>
      </c>
      <c r="AD3892" s="7">
        <v>2026.4414634146342</v>
      </c>
      <c r="AE3892" s="4">
        <v>1022</v>
      </c>
      <c r="AF3892" s="4">
        <v>1149</v>
      </c>
      <c r="AG3892" s="4">
        <v>1427</v>
      </c>
      <c r="AH3892" s="4">
        <v>1720</v>
      </c>
      <c r="AI3892" s="4">
        <v>1892</v>
      </c>
      <c r="AJ3892" s="4">
        <v>2176</v>
      </c>
      <c r="AK3892" s="4">
        <v>1691.8646462957163</v>
      </c>
      <c r="AL3892" s="8">
        <v>1.1114456421561951</v>
      </c>
      <c r="AM3892" s="4">
        <v>1510.8705945871507</v>
      </c>
      <c r="AN3892" s="8">
        <v>1.0042662017571122</v>
      </c>
      <c r="AO3892" s="4">
        <v>1329.8765428785857</v>
      </c>
      <c r="AP3892" s="8">
        <v>0.89708676135803</v>
      </c>
    </row>
    <row r="3893" spans="1:42" x14ac:dyDescent="0.25">
      <c r="A3893" s="2" t="s">
        <v>11103</v>
      </c>
      <c r="B3893" t="s">
        <v>11085</v>
      </c>
      <c r="C3893" t="s">
        <v>14</v>
      </c>
      <c r="D3893" t="s">
        <v>11084</v>
      </c>
      <c r="E3893" s="3" t="s">
        <v>10565</v>
      </c>
      <c r="F3893" t="s">
        <v>11104</v>
      </c>
      <c r="G3893">
        <v>35</v>
      </c>
      <c r="H3893">
        <v>0</v>
      </c>
      <c r="I3893">
        <v>0</v>
      </c>
      <c r="J3893">
        <v>15</v>
      </c>
      <c r="K3893">
        <v>13</v>
      </c>
      <c r="L3893">
        <v>5</v>
      </c>
      <c r="M3893">
        <v>2</v>
      </c>
      <c r="N3893" s="2">
        <v>193.52380952380952</v>
      </c>
      <c r="O3893" s="2">
        <v>372.74713885714289</v>
      </c>
      <c r="P3893" s="2">
        <v>295.22000000000003</v>
      </c>
      <c r="Q3893" s="4">
        <v>861.49094838095243</v>
      </c>
      <c r="R3893" s="5">
        <v>4.4999999999999998E-2</v>
      </c>
      <c r="S3893" s="6">
        <v>900.25804105809527</v>
      </c>
      <c r="T3893" s="4">
        <v>156.21212121212122</v>
      </c>
      <c r="U3893" s="7">
        <v>1056.4701622702164</v>
      </c>
      <c r="V3893" s="8">
        <v>0.64220879308504386</v>
      </c>
      <c r="W3893" s="7">
        <v>559.2898228224476</v>
      </c>
      <c r="X3893" s="7">
        <v>628.79061293834866</v>
      </c>
      <c r="Y3893" s="7">
        <v>780.92620075110835</v>
      </c>
      <c r="Z3893" s="7">
        <v>941.27054330196665</v>
      </c>
      <c r="AA3893" s="7">
        <v>1035.3975976321633</v>
      </c>
      <c r="AB3893" s="7">
        <v>1190.8166873401624</v>
      </c>
      <c r="AC3893" s="7">
        <v>1809.5628571428574</v>
      </c>
      <c r="AD3893" s="7">
        <v>1974.0685714285714</v>
      </c>
      <c r="AE3893" s="4">
        <v>1022</v>
      </c>
      <c r="AF3893" s="4">
        <v>1149</v>
      </c>
      <c r="AG3893" s="4">
        <v>1427</v>
      </c>
      <c r="AH3893" s="4">
        <v>1720</v>
      </c>
      <c r="AI3893" s="4">
        <v>1892</v>
      </c>
      <c r="AJ3893" s="4">
        <v>2176</v>
      </c>
      <c r="AK3893" s="4">
        <v>1615.8812845221623</v>
      </c>
      <c r="AL3893" s="8">
        <v>1.0772230091998527</v>
      </c>
      <c r="AM3893" s="4">
        <v>1385.0350769531085</v>
      </c>
      <c r="AN3893" s="8">
        <v>0.93689584271120485</v>
      </c>
      <c r="AO3893" s="4">
        <v>1131.1042486271492</v>
      </c>
      <c r="AP3893" s="8">
        <v>0.78253595957369204</v>
      </c>
    </row>
    <row r="3894" spans="1:42" x14ac:dyDescent="0.25">
      <c r="A3894" s="2" t="s">
        <v>11105</v>
      </c>
      <c r="B3894" t="s">
        <v>11085</v>
      </c>
      <c r="C3894" t="s">
        <v>14</v>
      </c>
      <c r="D3894" t="s">
        <v>11084</v>
      </c>
      <c r="E3894" s="3" t="s">
        <v>10565</v>
      </c>
      <c r="F3894" t="s">
        <v>11106</v>
      </c>
      <c r="G3894">
        <v>35</v>
      </c>
      <c r="H3894">
        <v>0</v>
      </c>
      <c r="I3894">
        <v>0</v>
      </c>
      <c r="J3894">
        <v>10</v>
      </c>
      <c r="K3894">
        <v>16</v>
      </c>
      <c r="L3894">
        <v>7</v>
      </c>
      <c r="M3894">
        <v>2</v>
      </c>
      <c r="N3894" s="2">
        <v>198.57619047619048</v>
      </c>
      <c r="O3894" s="2">
        <v>420.92552895238094</v>
      </c>
      <c r="P3894" s="2">
        <v>255.21</v>
      </c>
      <c r="Q3894" s="4">
        <v>874.71171942857143</v>
      </c>
      <c r="R3894" s="5">
        <v>4.4999999999999998E-2</v>
      </c>
      <c r="S3894" s="6">
        <v>914.07374680285704</v>
      </c>
      <c r="T3894" s="4">
        <v>165.45454545454547</v>
      </c>
      <c r="U3894" s="7">
        <v>1079.5282922574024</v>
      </c>
      <c r="V3894" s="8">
        <v>0.63623564862103998</v>
      </c>
      <c r="W3894" s="7">
        <v>550.57451121709153</v>
      </c>
      <c r="X3894" s="7">
        <v>618.9922831589414</v>
      </c>
      <c r="Y3894" s="7">
        <v>768.75716977180969</v>
      </c>
      <c r="Z3894" s="7">
        <v>926.60289559040837</v>
      </c>
      <c r="AA3894" s="7">
        <v>1019.2631851494491</v>
      </c>
      <c r="AB3894" s="7">
        <v>1172.2604074446097</v>
      </c>
      <c r="AC3894" s="7">
        <v>1866.4171428571431</v>
      </c>
      <c r="AD3894" s="7">
        <v>2036.0914285714287</v>
      </c>
      <c r="AE3894" s="4">
        <v>1022</v>
      </c>
      <c r="AF3894" s="4">
        <v>1149</v>
      </c>
      <c r="AG3894" s="4">
        <v>1427</v>
      </c>
      <c r="AH3894" s="4">
        <v>1720</v>
      </c>
      <c r="AI3894" s="4">
        <v>1892</v>
      </c>
      <c r="AJ3894" s="4">
        <v>2176</v>
      </c>
      <c r="AK3894" s="4">
        <v>1660.8994974028992</v>
      </c>
      <c r="AL3894" s="8">
        <v>1.0763882312331283</v>
      </c>
      <c r="AM3894" s="4">
        <v>1419.9879649512727</v>
      </c>
      <c r="AN3894" s="8">
        <v>0.93440352716471275</v>
      </c>
      <c r="AO3894" s="4">
        <v>1154.9852792544834</v>
      </c>
      <c r="AP3894" s="8">
        <v>0.77822035268945555</v>
      </c>
    </row>
    <row r="3895" spans="1:42" x14ac:dyDescent="0.25">
      <c r="A3895" s="2" t="s">
        <v>11107</v>
      </c>
      <c r="B3895" t="s">
        <v>11085</v>
      </c>
      <c r="C3895" t="s">
        <v>14</v>
      </c>
      <c r="D3895" t="s">
        <v>11084</v>
      </c>
      <c r="E3895" s="3" t="s">
        <v>10565</v>
      </c>
      <c r="F3895" t="s">
        <v>11108</v>
      </c>
      <c r="G3895">
        <v>15</v>
      </c>
      <c r="H3895">
        <v>0</v>
      </c>
      <c r="I3895">
        <v>0</v>
      </c>
      <c r="J3895">
        <v>4</v>
      </c>
      <c r="K3895">
        <v>11</v>
      </c>
      <c r="L3895">
        <v>0</v>
      </c>
      <c r="M3895">
        <v>0</v>
      </c>
      <c r="N3895" s="2">
        <v>186.86666666666667</v>
      </c>
      <c r="O3895" s="2">
        <v>545.81611644444467</v>
      </c>
      <c r="P3895" s="2">
        <v>284.18</v>
      </c>
      <c r="Q3895" s="4">
        <v>1016.8627831111114</v>
      </c>
      <c r="R3895" s="5">
        <v>4.4999999999999998E-2</v>
      </c>
      <c r="S3895" s="6">
        <v>1062.6216083511113</v>
      </c>
      <c r="T3895" s="4">
        <v>158.53333333333333</v>
      </c>
      <c r="U3895" s="7">
        <v>1221.1549416844446</v>
      </c>
      <c r="V3895" s="8">
        <v>0.74376011552974941</v>
      </c>
      <c r="W3895" s="7">
        <v>661.44182459081264</v>
      </c>
      <c r="X3895" s="7">
        <v>743.63665015151048</v>
      </c>
      <c r="Y3895" s="7">
        <v>923.55918169382551</v>
      </c>
      <c r="Z3895" s="7">
        <v>1113.1897634992151</v>
      </c>
      <c r="AA3895" s="7">
        <v>1224.5087398491366</v>
      </c>
      <c r="AB3895" s="7">
        <v>1408.3144914966815</v>
      </c>
      <c r="AC3895" s="7">
        <v>1806.0533333333333</v>
      </c>
      <c r="AD3895" s="7">
        <v>1970.2399999999998</v>
      </c>
      <c r="AE3895" s="4">
        <v>1022</v>
      </c>
      <c r="AF3895" s="4">
        <v>1149</v>
      </c>
      <c r="AG3895" s="4">
        <v>1427</v>
      </c>
      <c r="AH3895" s="4">
        <v>1720</v>
      </c>
      <c r="AI3895" s="4">
        <v>1892</v>
      </c>
      <c r="AJ3895" s="4">
        <v>2176</v>
      </c>
      <c r="AK3895" s="4">
        <v>1615.450898509037</v>
      </c>
      <c r="AL3895" s="8">
        <v>1.0804679014794363</v>
      </c>
      <c r="AM3895" s="4">
        <v>1445.3495784604447</v>
      </c>
      <c r="AN3895" s="8">
        <v>0.97686550580260967</v>
      </c>
      <c r="AO3895" s="4">
        <v>1232.7229283997037</v>
      </c>
      <c r="AP3895" s="8">
        <v>0.84736251120657613</v>
      </c>
    </row>
    <row r="3896" spans="1:42" x14ac:dyDescent="0.25">
      <c r="A3896" s="2" t="s">
        <v>11111</v>
      </c>
      <c r="B3896" t="s">
        <v>11110</v>
      </c>
      <c r="C3896" t="s">
        <v>14</v>
      </c>
      <c r="D3896" t="s">
        <v>11109</v>
      </c>
      <c r="E3896" s="3" t="s">
        <v>10565</v>
      </c>
      <c r="F3896" t="s">
        <v>11112</v>
      </c>
      <c r="G3896">
        <v>360</v>
      </c>
      <c r="H3896">
        <v>0</v>
      </c>
      <c r="I3896">
        <v>73</v>
      </c>
      <c r="J3896">
        <v>188</v>
      </c>
      <c r="K3896">
        <v>91</v>
      </c>
      <c r="L3896">
        <v>8</v>
      </c>
      <c r="M3896">
        <v>0</v>
      </c>
      <c r="N3896" s="2">
        <v>327.12916666666666</v>
      </c>
      <c r="O3896" s="2">
        <v>384.66100004166657</v>
      </c>
      <c r="P3896" s="2">
        <v>762.19</v>
      </c>
      <c r="Q3896" s="4">
        <v>1473.9801667083334</v>
      </c>
      <c r="R3896" s="5">
        <v>4.4999999999999998E-2</v>
      </c>
      <c r="S3896" s="6">
        <v>1540.3092742102083</v>
      </c>
      <c r="T3896" s="4">
        <v>24.362264150943396</v>
      </c>
      <c r="U3896" s="7">
        <v>1564.6715383611518</v>
      </c>
      <c r="V3896" s="8">
        <v>0.57746013244185967</v>
      </c>
      <c r="W3896" s="7">
        <v>1269.3911810196782</v>
      </c>
      <c r="X3896" s="7">
        <v>1324.5326698503584</v>
      </c>
      <c r="Y3896" s="7">
        <v>1466.6499091046887</v>
      </c>
      <c r="Z3896" s="7">
        <v>1827.6276968106877</v>
      </c>
      <c r="AA3896" s="7">
        <v>1972.0188118930871</v>
      </c>
      <c r="AB3896" s="7">
        <v>2267.6226695420942</v>
      </c>
      <c r="AC3896" s="7">
        <v>2980.5325000000003</v>
      </c>
      <c r="AD3896" s="7">
        <v>3251.49</v>
      </c>
      <c r="AE3896" s="4">
        <v>2233</v>
      </c>
      <c r="AF3896" s="4">
        <v>2330</v>
      </c>
      <c r="AG3896" s="4">
        <v>2580</v>
      </c>
      <c r="AH3896" s="4">
        <v>3215</v>
      </c>
      <c r="AI3896" s="4">
        <v>3469</v>
      </c>
      <c r="AJ3896" s="4">
        <v>3989</v>
      </c>
      <c r="AK3896" s="4">
        <v>2898.0588013826723</v>
      </c>
      <c r="AL3896" s="8">
        <v>1.0785533028366499</v>
      </c>
      <c r="AM3896" s="4">
        <v>2445.4756256585174</v>
      </c>
      <c r="AN3896" s="8">
        <v>0.91152224603838639</v>
      </c>
      <c r="AO3896" s="4">
        <v>1992.8924499343627</v>
      </c>
      <c r="AP3896" s="8">
        <v>0.74449118924012303</v>
      </c>
    </row>
    <row r="3897" spans="1:42" x14ac:dyDescent="0.25">
      <c r="A3897" s="2" t="s">
        <v>11115</v>
      </c>
      <c r="B3897" t="s">
        <v>11114</v>
      </c>
      <c r="C3897" t="s">
        <v>149</v>
      </c>
      <c r="D3897" t="s">
        <v>11113</v>
      </c>
      <c r="E3897" s="3" t="s">
        <v>10565</v>
      </c>
      <c r="F3897" t="s">
        <v>11116</v>
      </c>
      <c r="G3897">
        <v>38</v>
      </c>
      <c r="H3897">
        <v>0</v>
      </c>
      <c r="I3897">
        <v>2</v>
      </c>
      <c r="J3897">
        <v>6</v>
      </c>
      <c r="K3897">
        <v>22</v>
      </c>
      <c r="L3897">
        <v>8</v>
      </c>
      <c r="M3897">
        <v>0</v>
      </c>
      <c r="N3897" s="2">
        <v>265.72807017543863</v>
      </c>
      <c r="O3897" s="2">
        <v>328.0074046052631</v>
      </c>
      <c r="P3897" s="2">
        <v>340.16</v>
      </c>
      <c r="Q3897" s="4">
        <v>933.89547478070176</v>
      </c>
      <c r="R3897" s="5">
        <v>4.4999999999999998E-2</v>
      </c>
      <c r="S3897" s="6">
        <v>975.92077114583333</v>
      </c>
      <c r="T3897" s="4">
        <v>261.47222222222223</v>
      </c>
      <c r="U3897" s="7">
        <v>1237.3929933680556</v>
      </c>
      <c r="V3897" s="8">
        <v>0.73658960066398449</v>
      </c>
      <c r="W3897" s="7">
        <v>593.72233642802792</v>
      </c>
      <c r="X3897" s="7">
        <v>667.501922265953</v>
      </c>
      <c r="Y3897" s="7">
        <v>829.00369284030899</v>
      </c>
      <c r="Z3897" s="7">
        <v>999.21958772623088</v>
      </c>
      <c r="AA3897" s="7">
        <v>1099.141546498854</v>
      </c>
      <c r="AB3897" s="7">
        <v>1264.1289667978363</v>
      </c>
      <c r="AC3897" s="7">
        <v>1847.8842105263159</v>
      </c>
      <c r="AD3897" s="7">
        <v>2015.8736842105261</v>
      </c>
      <c r="AE3897" s="4">
        <v>1022</v>
      </c>
      <c r="AF3897" s="4">
        <v>1149</v>
      </c>
      <c r="AG3897" s="4">
        <v>1427</v>
      </c>
      <c r="AH3897" s="4">
        <v>1720</v>
      </c>
      <c r="AI3897" s="4">
        <v>1892</v>
      </c>
      <c r="AJ3897" s="4">
        <v>2176</v>
      </c>
      <c r="AK3897" s="4">
        <v>1589.5599594462528</v>
      </c>
      <c r="AL3897" s="8">
        <v>1.1018739097594157</v>
      </c>
      <c r="AM3897" s="4">
        <v>1372.9814223990461</v>
      </c>
      <c r="AN3897" s="8">
        <v>0.97295003596102825</v>
      </c>
      <c r="AO3897" s="4">
        <v>1174.4510967724395</v>
      </c>
      <c r="AP3897" s="8">
        <v>0.8547698183125062</v>
      </c>
    </row>
    <row r="3898" spans="1:42" x14ac:dyDescent="0.25">
      <c r="A3898" s="2" t="s">
        <v>11119</v>
      </c>
      <c r="B3898" t="s">
        <v>11118</v>
      </c>
      <c r="C3898" t="s">
        <v>14</v>
      </c>
      <c r="D3898" t="s">
        <v>11117</v>
      </c>
      <c r="E3898" s="3" t="s">
        <v>10565</v>
      </c>
      <c r="F3898" t="s">
        <v>11120</v>
      </c>
      <c r="G3898">
        <v>354</v>
      </c>
      <c r="H3898">
        <v>124</v>
      </c>
      <c r="I3898">
        <v>227</v>
      </c>
      <c r="J3898">
        <v>3</v>
      </c>
      <c r="K3898">
        <v>0</v>
      </c>
      <c r="L3898">
        <v>0</v>
      </c>
      <c r="M3898">
        <v>0</v>
      </c>
      <c r="N3898" s="2">
        <v>204.51318267419961</v>
      </c>
      <c r="O3898" s="2">
        <v>223.05324283615832</v>
      </c>
      <c r="P3898" s="2">
        <v>507.03</v>
      </c>
      <c r="Q3898" s="4">
        <v>934.5964255103579</v>
      </c>
      <c r="R3898" s="5">
        <v>4.4999999999999998E-2</v>
      </c>
      <c r="S3898" s="6">
        <v>976.65326465832391</v>
      </c>
      <c r="T3898" s="4">
        <v>15.761329305135952</v>
      </c>
      <c r="U3898" s="7">
        <v>992.41459396345988</v>
      </c>
      <c r="V3898" s="8">
        <v>0.47117322467575817</v>
      </c>
      <c r="W3898" s="7">
        <v>856.89939005328222</v>
      </c>
      <c r="X3898" s="7">
        <v>1039.1296174834445</v>
      </c>
      <c r="Y3898" s="7">
        <v>1199.1027178992358</v>
      </c>
      <c r="Z3898" s="7">
        <v>1554.2893698369057</v>
      </c>
      <c r="AA3898" s="7">
        <v>1665.1113147626279</v>
      </c>
      <c r="AB3898" s="7">
        <v>1915.0403035281686</v>
      </c>
      <c r="AC3898" s="7">
        <v>2316.8889830508479</v>
      </c>
      <c r="AD3898" s="7">
        <v>2527.515254237288</v>
      </c>
      <c r="AE3898" s="4">
        <v>1848</v>
      </c>
      <c r="AF3898" s="4">
        <v>2241</v>
      </c>
      <c r="AG3898" s="4">
        <v>2586</v>
      </c>
      <c r="AH3898" s="4">
        <v>3352</v>
      </c>
      <c r="AI3898" s="4">
        <v>3591</v>
      </c>
      <c r="AJ3898" s="4">
        <v>4130</v>
      </c>
      <c r="AK3898" s="4">
        <v>2218.5233878289764</v>
      </c>
      <c r="AL3898" s="8">
        <v>1.0607815941233578</v>
      </c>
      <c r="AM3898" s="4">
        <v>1804.5666801054253</v>
      </c>
      <c r="AN3898" s="8">
        <v>0.86424547097415783</v>
      </c>
      <c r="AO3898" s="4">
        <v>1390.6099723818745</v>
      </c>
      <c r="AP3898" s="8">
        <v>0.66770934782495794</v>
      </c>
    </row>
    <row r="3899" spans="1:42" x14ac:dyDescent="0.25">
      <c r="A3899" s="2" t="s">
        <v>11121</v>
      </c>
      <c r="B3899" t="s">
        <v>11118</v>
      </c>
      <c r="C3899" t="s">
        <v>14</v>
      </c>
      <c r="D3899" t="s">
        <v>11117</v>
      </c>
      <c r="E3899" s="3" t="s">
        <v>10565</v>
      </c>
      <c r="F3899" t="s">
        <v>11122</v>
      </c>
      <c r="G3899">
        <v>376</v>
      </c>
      <c r="H3899">
        <v>231</v>
      </c>
      <c r="I3899">
        <v>138</v>
      </c>
      <c r="J3899">
        <v>7</v>
      </c>
      <c r="K3899">
        <v>0</v>
      </c>
      <c r="L3899">
        <v>0</v>
      </c>
      <c r="M3899">
        <v>0</v>
      </c>
      <c r="N3899" s="2">
        <v>192.81272163120568</v>
      </c>
      <c r="O3899" s="2">
        <v>315.45863463386519</v>
      </c>
      <c r="P3899" s="2">
        <v>459.54</v>
      </c>
      <c r="Q3899" s="4">
        <v>967.8113562650708</v>
      </c>
      <c r="R3899" s="5">
        <v>4.4999999999999998E-2</v>
      </c>
      <c r="S3899" s="6">
        <v>1011.362867296999</v>
      </c>
      <c r="T3899" s="4">
        <v>0</v>
      </c>
      <c r="U3899" s="7">
        <v>1011.362867296999</v>
      </c>
      <c r="V3899" s="8">
        <v>0.50417427438146556</v>
      </c>
      <c r="W3899" s="7">
        <v>931.71405905694837</v>
      </c>
      <c r="X3899" s="7">
        <v>1129.8545488888642</v>
      </c>
      <c r="Y3899" s="7">
        <v>1303.79467355047</v>
      </c>
      <c r="Z3899" s="7">
        <v>1689.9921677266725</v>
      </c>
      <c r="AA3899" s="7">
        <v>1810.4898193038428</v>
      </c>
      <c r="AB3899" s="7">
        <v>2082.239753195453</v>
      </c>
      <c r="AC3899" s="7">
        <v>2206.5765957446811</v>
      </c>
      <c r="AD3899" s="7">
        <v>2407.1744680851061</v>
      </c>
      <c r="AE3899" s="4">
        <v>1848</v>
      </c>
      <c r="AF3899" s="4">
        <v>2241</v>
      </c>
      <c r="AG3899" s="4">
        <v>2586</v>
      </c>
      <c r="AH3899" s="4">
        <v>3352</v>
      </c>
      <c r="AI3899" s="4">
        <v>3591</v>
      </c>
      <c r="AJ3899" s="4">
        <v>4130</v>
      </c>
      <c r="AK3899" s="4">
        <v>2134.9262398458854</v>
      </c>
      <c r="AL3899" s="8">
        <v>1.0642815972757673</v>
      </c>
      <c r="AM3899" s="4">
        <v>1759.2970649996601</v>
      </c>
      <c r="AN3899" s="8">
        <v>0.87702678222530539</v>
      </c>
      <c r="AO3899" s="4">
        <v>1383.6678901534347</v>
      </c>
      <c r="AP3899" s="8">
        <v>0.68977196717484357</v>
      </c>
    </row>
    <row r="3900" spans="1:42" x14ac:dyDescent="0.25">
      <c r="A3900" s="2" t="s">
        <v>11123</v>
      </c>
      <c r="B3900" t="s">
        <v>11118</v>
      </c>
      <c r="C3900" t="s">
        <v>14</v>
      </c>
      <c r="D3900" t="s">
        <v>11117</v>
      </c>
      <c r="E3900" s="3" t="s">
        <v>10565</v>
      </c>
      <c r="F3900" t="s">
        <v>11124</v>
      </c>
      <c r="G3900">
        <v>106</v>
      </c>
      <c r="H3900">
        <v>64</v>
      </c>
      <c r="I3900">
        <v>42</v>
      </c>
      <c r="J3900">
        <v>0</v>
      </c>
      <c r="K3900">
        <v>0</v>
      </c>
      <c r="L3900">
        <v>0</v>
      </c>
      <c r="M3900">
        <v>0</v>
      </c>
      <c r="N3900" s="2">
        <v>192.95754716981131</v>
      </c>
      <c r="O3900" s="2">
        <v>288.18721657232709</v>
      </c>
      <c r="P3900" s="2">
        <v>484.87</v>
      </c>
      <c r="Q3900" s="4">
        <v>966.01476374213837</v>
      </c>
      <c r="R3900" s="5">
        <v>4.4999999999999998E-2</v>
      </c>
      <c r="S3900" s="6">
        <v>1009.4854281105345</v>
      </c>
      <c r="T3900" s="4">
        <v>0</v>
      </c>
      <c r="U3900" s="7">
        <v>1009.4854281105345</v>
      </c>
      <c r="V3900" s="8">
        <v>0.50380639462374954</v>
      </c>
      <c r="W3900" s="7">
        <v>931.034217264689</v>
      </c>
      <c r="X3900" s="7">
        <v>1129.0301303518224</v>
      </c>
      <c r="Y3900" s="7">
        <v>1302.843336497016</v>
      </c>
      <c r="Z3900" s="7">
        <v>1688.759034778808</v>
      </c>
      <c r="AA3900" s="7">
        <v>1809.1687630938843</v>
      </c>
      <c r="AB3900" s="7">
        <v>2080.7204097960853</v>
      </c>
      <c r="AC3900" s="7">
        <v>2204.0886792452834</v>
      </c>
      <c r="AD3900" s="7">
        <v>2404.4603773584904</v>
      </c>
      <c r="AE3900" s="4">
        <v>1848</v>
      </c>
      <c r="AF3900" s="4">
        <v>2241</v>
      </c>
      <c r="AG3900" s="4">
        <v>2586</v>
      </c>
      <c r="AH3900" s="4">
        <v>3352</v>
      </c>
      <c r="AI3900" s="4">
        <v>3591</v>
      </c>
      <c r="AJ3900" s="4">
        <v>4130</v>
      </c>
      <c r="AK3900" s="4">
        <v>2129.1516036019834</v>
      </c>
      <c r="AL3900" s="8">
        <v>1.0626009679266375</v>
      </c>
      <c r="AM3900" s="4">
        <v>1752.0008918574952</v>
      </c>
      <c r="AN3900" s="8">
        <v>0.87437542744566454</v>
      </c>
      <c r="AO3900" s="4">
        <v>1374.8501801130074</v>
      </c>
      <c r="AP3900" s="8">
        <v>0.68614988696469192</v>
      </c>
    </row>
    <row r="3901" spans="1:42" x14ac:dyDescent="0.25">
      <c r="A3901" s="2" t="s">
        <v>11125</v>
      </c>
      <c r="B3901" t="s">
        <v>11118</v>
      </c>
      <c r="C3901" t="s">
        <v>14</v>
      </c>
      <c r="D3901" t="s">
        <v>11117</v>
      </c>
      <c r="E3901" s="3" t="s">
        <v>10565</v>
      </c>
      <c r="F3901" t="s">
        <v>11126</v>
      </c>
      <c r="G3901">
        <v>369</v>
      </c>
      <c r="H3901">
        <v>181</v>
      </c>
      <c r="I3901">
        <v>127</v>
      </c>
      <c r="J3901">
        <v>35</v>
      </c>
      <c r="K3901">
        <v>20</v>
      </c>
      <c r="L3901">
        <v>6</v>
      </c>
      <c r="M3901">
        <v>0</v>
      </c>
      <c r="N3901" s="2">
        <v>210.16757000903343</v>
      </c>
      <c r="O3901" s="2">
        <v>312.19310173983735</v>
      </c>
      <c r="P3901" s="2">
        <v>504.48</v>
      </c>
      <c r="Q3901" s="4">
        <v>1026.8406717488708</v>
      </c>
      <c r="R3901" s="5">
        <v>4.4999999999999998E-2</v>
      </c>
      <c r="S3901" s="6">
        <v>1073.0485019775699</v>
      </c>
      <c r="T3901" s="4">
        <v>0</v>
      </c>
      <c r="U3901" s="7">
        <v>1073.0485019775699</v>
      </c>
      <c r="V3901" s="8">
        <v>0.49606534930827739</v>
      </c>
      <c r="W3901" s="7">
        <v>916.72876552169669</v>
      </c>
      <c r="X3901" s="7">
        <v>1111.6824477998496</v>
      </c>
      <c r="Y3901" s="7">
        <v>1282.8249933112054</v>
      </c>
      <c r="Z3901" s="7">
        <v>1662.8110508813459</v>
      </c>
      <c r="AA3901" s="7">
        <v>1781.3706693660242</v>
      </c>
      <c r="AB3901" s="7">
        <v>2048.7498926431858</v>
      </c>
      <c r="AC3901" s="7">
        <v>2379.4311653116533</v>
      </c>
      <c r="AD3901" s="7">
        <v>2595.7430894308945</v>
      </c>
      <c r="AE3901" s="4">
        <v>1848</v>
      </c>
      <c r="AF3901" s="4">
        <v>2241</v>
      </c>
      <c r="AG3901" s="4">
        <v>2586</v>
      </c>
      <c r="AH3901" s="4">
        <v>3352</v>
      </c>
      <c r="AI3901" s="4">
        <v>3591</v>
      </c>
      <c r="AJ3901" s="4">
        <v>4130</v>
      </c>
      <c r="AK3901" s="4">
        <v>2302.0518906436141</v>
      </c>
      <c r="AL3901" s="8">
        <v>1.0642279199433389</v>
      </c>
      <c r="AM3901" s="4">
        <v>1891.1501552763523</v>
      </c>
      <c r="AN3901" s="8">
        <v>0.87426995205029112</v>
      </c>
      <c r="AO3901" s="4">
        <v>1480.2484199090907</v>
      </c>
      <c r="AP3901" s="8">
        <v>0.68431198415724359</v>
      </c>
    </row>
    <row r="3902" spans="1:42" x14ac:dyDescent="0.25">
      <c r="A3902" s="2" t="s">
        <v>11127</v>
      </c>
      <c r="B3902" t="s">
        <v>11118</v>
      </c>
      <c r="C3902" t="s">
        <v>14</v>
      </c>
      <c r="D3902" t="s">
        <v>11117</v>
      </c>
      <c r="E3902" s="3" t="s">
        <v>10565</v>
      </c>
      <c r="F3902" t="s">
        <v>11128</v>
      </c>
      <c r="G3902">
        <v>104</v>
      </c>
      <c r="H3902">
        <v>66</v>
      </c>
      <c r="I3902">
        <v>38</v>
      </c>
      <c r="J3902">
        <v>0</v>
      </c>
      <c r="K3902">
        <v>0</v>
      </c>
      <c r="L3902">
        <v>0</v>
      </c>
      <c r="M3902">
        <v>0</v>
      </c>
      <c r="N3902" s="2">
        <v>198.25641025641025</v>
      </c>
      <c r="O3902" s="2">
        <v>343.35526101602568</v>
      </c>
      <c r="P3902" s="2">
        <v>454.45</v>
      </c>
      <c r="Q3902" s="4">
        <v>996.06167127243589</v>
      </c>
      <c r="R3902" s="5">
        <v>4.4999999999999998E-2</v>
      </c>
      <c r="S3902" s="6">
        <v>1040.8844464796955</v>
      </c>
      <c r="T3902" s="4">
        <v>0</v>
      </c>
      <c r="U3902" s="7">
        <v>1040.8844464796955</v>
      </c>
      <c r="V3902" s="8">
        <v>0.52263830921221055</v>
      </c>
      <c r="W3902" s="7">
        <v>965.83559542416526</v>
      </c>
      <c r="X3902" s="7">
        <v>1171.2324509445639</v>
      </c>
      <c r="Y3902" s="7">
        <v>1351.5426676227767</v>
      </c>
      <c r="Z3902" s="7">
        <v>1751.8836124793299</v>
      </c>
      <c r="AA3902" s="7">
        <v>1876.7941683810484</v>
      </c>
      <c r="AB3902" s="7">
        <v>2158.49621704643</v>
      </c>
      <c r="AC3902" s="7">
        <v>2190.7557692307691</v>
      </c>
      <c r="AD3902" s="7">
        <v>2389.9153846153845</v>
      </c>
      <c r="AE3902" s="4">
        <v>1848</v>
      </c>
      <c r="AF3902" s="4">
        <v>2241</v>
      </c>
      <c r="AG3902" s="4">
        <v>2586</v>
      </c>
      <c r="AH3902" s="4">
        <v>3352</v>
      </c>
      <c r="AI3902" s="4">
        <v>3591</v>
      </c>
      <c r="AJ3902" s="4">
        <v>4130</v>
      </c>
      <c r="AK3902" s="4">
        <v>2119.4002328687848</v>
      </c>
      <c r="AL3902" s="8">
        <v>1.064171683991163</v>
      </c>
      <c r="AM3902" s="4">
        <v>1759.894970739088</v>
      </c>
      <c r="AN3902" s="8">
        <v>0.88366055906484531</v>
      </c>
      <c r="AO3902" s="4">
        <v>1400.3897086093918</v>
      </c>
      <c r="AP3902" s="8">
        <v>0.70314943413852804</v>
      </c>
    </row>
    <row r="3903" spans="1:42" x14ac:dyDescent="0.25">
      <c r="A3903" s="2" t="s">
        <v>11131</v>
      </c>
      <c r="B3903" t="s">
        <v>11130</v>
      </c>
      <c r="C3903" t="s">
        <v>14</v>
      </c>
      <c r="D3903" t="s">
        <v>11129</v>
      </c>
      <c r="E3903" s="3" t="s">
        <v>10565</v>
      </c>
      <c r="F3903" t="s">
        <v>11132</v>
      </c>
      <c r="G3903">
        <v>108</v>
      </c>
      <c r="H3903">
        <v>27</v>
      </c>
      <c r="I3903">
        <v>81</v>
      </c>
      <c r="J3903">
        <v>0</v>
      </c>
      <c r="K3903">
        <v>0</v>
      </c>
      <c r="L3903">
        <v>0</v>
      </c>
      <c r="M3903">
        <v>0</v>
      </c>
      <c r="N3903" s="2">
        <v>228.86728395061729</v>
      </c>
      <c r="O3903" s="2">
        <v>246.49337036419752</v>
      </c>
      <c r="P3903" s="2">
        <v>327.72</v>
      </c>
      <c r="Q3903" s="4">
        <v>803.08065431481486</v>
      </c>
      <c r="R3903" s="5">
        <v>4.4999999999999998E-2</v>
      </c>
      <c r="S3903" s="6">
        <v>839.21928375898153</v>
      </c>
      <c r="T3903" s="4">
        <v>0</v>
      </c>
      <c r="U3903" s="7">
        <v>839.21928375898153</v>
      </c>
      <c r="V3903" s="8">
        <v>1.0506657699642961</v>
      </c>
      <c r="W3903" s="7">
        <v>835.27928712161543</v>
      </c>
      <c r="X3903" s="7">
        <v>840.53261597143683</v>
      </c>
      <c r="Y3903" s="7">
        <v>1103.1990584625109</v>
      </c>
      <c r="Z3903" s="7">
        <v>1329.0921990048346</v>
      </c>
      <c r="AA3903" s="7">
        <v>1482.4894014196218</v>
      </c>
      <c r="AB3903" s="7">
        <v>1705.2305446520527</v>
      </c>
      <c r="AC3903" s="7">
        <v>878.62500000000011</v>
      </c>
      <c r="AD3903" s="7">
        <v>958.5</v>
      </c>
      <c r="AE3903" s="4">
        <v>795</v>
      </c>
      <c r="AF3903" s="4">
        <v>800</v>
      </c>
      <c r="AG3903" s="4">
        <v>1050</v>
      </c>
      <c r="AH3903" s="4">
        <v>1265</v>
      </c>
      <c r="AI3903" s="4">
        <v>1411</v>
      </c>
      <c r="AJ3903" s="4">
        <v>1623</v>
      </c>
      <c r="AK3903" s="4">
        <v>932.89213147813837</v>
      </c>
      <c r="AL3903" s="8">
        <v>1.1679400707081544</v>
      </c>
      <c r="AM3903" s="4">
        <v>901.02404926440443</v>
      </c>
      <c r="AN3903" s="8">
        <v>1.1280426281870477</v>
      </c>
      <c r="AO3903" s="4">
        <v>870.12166651169298</v>
      </c>
      <c r="AP3903" s="8">
        <v>1.0893541990756719</v>
      </c>
    </row>
    <row r="3904" spans="1:42" x14ac:dyDescent="0.25">
      <c r="A3904" s="2" t="s">
        <v>11133</v>
      </c>
      <c r="B3904" t="s">
        <v>11130</v>
      </c>
      <c r="C3904" t="s">
        <v>14</v>
      </c>
      <c r="D3904" t="s">
        <v>11129</v>
      </c>
      <c r="E3904" s="3" t="s">
        <v>10565</v>
      </c>
      <c r="F3904" t="s">
        <v>11134</v>
      </c>
      <c r="G3904">
        <v>85</v>
      </c>
      <c r="H3904">
        <v>0</v>
      </c>
      <c r="I3904">
        <v>0</v>
      </c>
      <c r="J3904">
        <v>23</v>
      </c>
      <c r="K3904">
        <v>43</v>
      </c>
      <c r="L3904">
        <v>14</v>
      </c>
      <c r="M3904">
        <v>5</v>
      </c>
      <c r="N3904" s="2">
        <v>316.64019607843136</v>
      </c>
      <c r="O3904" s="2">
        <v>496.09490739215698</v>
      </c>
      <c r="P3904" s="2">
        <v>293.52</v>
      </c>
      <c r="Q3904" s="4">
        <v>1106.2551034705884</v>
      </c>
      <c r="R3904" s="5">
        <v>4.4999999999999998E-2</v>
      </c>
      <c r="S3904" s="6">
        <v>1156.0365831267648</v>
      </c>
      <c r="T3904" s="4">
        <v>0</v>
      </c>
      <c r="U3904" s="7">
        <v>1156.0365831267648</v>
      </c>
      <c r="V3904" s="8">
        <v>0.92340396532199709</v>
      </c>
      <c r="W3904" s="7">
        <v>734.10615243098766</v>
      </c>
      <c r="X3904" s="7">
        <v>738.72317225759764</v>
      </c>
      <c r="Y3904" s="7">
        <v>969.57416358809701</v>
      </c>
      <c r="Z3904" s="7">
        <v>1168.1060161323264</v>
      </c>
      <c r="AA3904" s="7">
        <v>1302.922995069338</v>
      </c>
      <c r="AB3904" s="7">
        <v>1498.6846357176014</v>
      </c>
      <c r="AC3904" s="7">
        <v>1377.1223529411766</v>
      </c>
      <c r="AD3904" s="7">
        <v>1502.315294117647</v>
      </c>
      <c r="AE3904" s="4">
        <v>795</v>
      </c>
      <c r="AF3904" s="4">
        <v>800</v>
      </c>
      <c r="AG3904" s="4">
        <v>1050</v>
      </c>
      <c r="AH3904" s="4">
        <v>1265</v>
      </c>
      <c r="AI3904" s="4">
        <v>1411</v>
      </c>
      <c r="AJ3904" s="4">
        <v>1623</v>
      </c>
      <c r="AK3904" s="4">
        <v>1433.9833343223956</v>
      </c>
      <c r="AL3904" s="8">
        <v>1.1454186800364954</v>
      </c>
      <c r="AM3904" s="4">
        <v>1342.5534819554121</v>
      </c>
      <c r="AN3904" s="8">
        <v>1.0723875238804106</v>
      </c>
      <c r="AO3904" s="4">
        <v>1247.4664354937486</v>
      </c>
      <c r="AP3904" s="8">
        <v>0.996435121478082</v>
      </c>
    </row>
    <row r="3905" spans="1:42" x14ac:dyDescent="0.25">
      <c r="A3905" s="2" t="s">
        <v>11135</v>
      </c>
      <c r="B3905" t="s">
        <v>11130</v>
      </c>
      <c r="C3905" t="s">
        <v>14</v>
      </c>
      <c r="D3905" t="s">
        <v>11129</v>
      </c>
      <c r="E3905" s="3" t="s">
        <v>10565</v>
      </c>
      <c r="F3905" t="s">
        <v>11136</v>
      </c>
      <c r="G3905">
        <v>100</v>
      </c>
      <c r="H3905">
        <v>78</v>
      </c>
      <c r="I3905">
        <v>21</v>
      </c>
      <c r="J3905">
        <v>1</v>
      </c>
      <c r="K3905">
        <v>0</v>
      </c>
      <c r="L3905">
        <v>0</v>
      </c>
      <c r="M3905">
        <v>0</v>
      </c>
      <c r="N3905" s="2">
        <v>217.90833333333333</v>
      </c>
      <c r="O3905" s="2">
        <v>242.10903941666669</v>
      </c>
      <c r="P3905" s="2">
        <v>313.74</v>
      </c>
      <c r="Q3905" s="4">
        <v>773.75737275000006</v>
      </c>
      <c r="R3905" s="5">
        <v>4.4999999999999998E-2</v>
      </c>
      <c r="S3905" s="6">
        <v>808.57645452375004</v>
      </c>
      <c r="T3905" s="4">
        <v>0</v>
      </c>
      <c r="U3905" s="7">
        <v>808.57645452375004</v>
      </c>
      <c r="V3905" s="8">
        <v>1.0124924299070248</v>
      </c>
      <c r="W3905" s="7">
        <v>804.93148177608475</v>
      </c>
      <c r="X3905" s="7">
        <v>809.99394392561987</v>
      </c>
      <c r="Y3905" s="7">
        <v>1063.1170514023761</v>
      </c>
      <c r="Z3905" s="7">
        <v>1280.8029238323863</v>
      </c>
      <c r="AA3905" s="7">
        <v>1428.626818598812</v>
      </c>
      <c r="AB3905" s="7">
        <v>1643.2752137391014</v>
      </c>
      <c r="AC3905" s="7">
        <v>878.46000000000015</v>
      </c>
      <c r="AD3905" s="7">
        <v>958.31999999999994</v>
      </c>
      <c r="AE3905" s="4">
        <v>795</v>
      </c>
      <c r="AF3905" s="4">
        <v>800</v>
      </c>
      <c r="AG3905" s="4">
        <v>1050</v>
      </c>
      <c r="AH3905" s="4">
        <v>1265</v>
      </c>
      <c r="AI3905" s="4">
        <v>1411</v>
      </c>
      <c r="AJ3905" s="4">
        <v>1623</v>
      </c>
      <c r="AK3905" s="4">
        <v>927.07605575737512</v>
      </c>
      <c r="AL3905" s="8">
        <v>1.1608766037532872</v>
      </c>
      <c r="AM3905" s="4">
        <v>887.57618867950009</v>
      </c>
      <c r="AN3905" s="8">
        <v>1.1114152124711998</v>
      </c>
      <c r="AO3905" s="4">
        <v>848.07632160162495</v>
      </c>
      <c r="AP3905" s="8">
        <v>1.0619538211891122</v>
      </c>
    </row>
    <row r="3906" spans="1:42" x14ac:dyDescent="0.25">
      <c r="A3906" s="2" t="s">
        <v>11139</v>
      </c>
      <c r="B3906" t="s">
        <v>11138</v>
      </c>
      <c r="C3906" t="s">
        <v>14</v>
      </c>
      <c r="D3906" t="s">
        <v>11137</v>
      </c>
      <c r="E3906" s="3" t="s">
        <v>10565</v>
      </c>
      <c r="F3906" t="s">
        <v>11140</v>
      </c>
      <c r="G3906">
        <v>108</v>
      </c>
      <c r="H3906">
        <v>0</v>
      </c>
      <c r="I3906">
        <v>4</v>
      </c>
      <c r="J3906">
        <v>34</v>
      </c>
      <c r="K3906">
        <v>53</v>
      </c>
      <c r="L3906">
        <v>17</v>
      </c>
      <c r="M3906">
        <v>0</v>
      </c>
      <c r="N3906" s="2">
        <v>285.98611111111114</v>
      </c>
      <c r="O3906" s="2">
        <v>502.00812320370375</v>
      </c>
      <c r="P3906" s="2">
        <v>601.51</v>
      </c>
      <c r="Q3906" s="4">
        <v>1389.5042343148148</v>
      </c>
      <c r="R3906" s="5">
        <v>4.4999999999999998E-2</v>
      </c>
      <c r="S3906" s="6">
        <v>1452.0319248589813</v>
      </c>
      <c r="T3906" s="4">
        <v>0</v>
      </c>
      <c r="U3906" s="7">
        <v>1452.0319248589813</v>
      </c>
      <c r="V3906" s="8">
        <v>0.46729336568850172</v>
      </c>
      <c r="W3906" s="7">
        <v>863.55813979235108</v>
      </c>
      <c r="X3906" s="7">
        <v>1047.2044325079321</v>
      </c>
      <c r="Y3906" s="7">
        <v>1208.4206436704653</v>
      </c>
      <c r="Z3906" s="7">
        <v>1566.3673617878576</v>
      </c>
      <c r="AA3906" s="7">
        <v>1678.0504761874095</v>
      </c>
      <c r="AB3906" s="7">
        <v>1929.9216002935118</v>
      </c>
      <c r="AC3906" s="7">
        <v>3418.0564814814816</v>
      </c>
      <c r="AD3906" s="7">
        <v>3728.7888888888883</v>
      </c>
      <c r="AE3906" s="4">
        <v>1848</v>
      </c>
      <c r="AF3906" s="4">
        <v>2241</v>
      </c>
      <c r="AG3906" s="4">
        <v>2586</v>
      </c>
      <c r="AH3906" s="4">
        <v>3352</v>
      </c>
      <c r="AI3906" s="4">
        <v>3591</v>
      </c>
      <c r="AJ3906" s="4">
        <v>4130</v>
      </c>
      <c r="AK3906" s="4">
        <v>3290.6391314502289</v>
      </c>
      <c r="AL3906" s="8">
        <v>1.0589945087818944</v>
      </c>
      <c r="AM3906" s="4">
        <v>2665.1335869398049</v>
      </c>
      <c r="AN3906" s="8">
        <v>0.85769411989445177</v>
      </c>
      <c r="AO3906" s="4">
        <v>2058.5827558993933</v>
      </c>
      <c r="AP3906" s="8">
        <v>0.66249374279147677</v>
      </c>
    </row>
    <row r="3907" spans="1:42" x14ac:dyDescent="0.25">
      <c r="A3907" s="2" t="s">
        <v>11141</v>
      </c>
      <c r="B3907" t="s">
        <v>11138</v>
      </c>
      <c r="C3907" t="s">
        <v>14</v>
      </c>
      <c r="D3907" t="s">
        <v>11137</v>
      </c>
      <c r="E3907" s="3" t="s">
        <v>10565</v>
      </c>
      <c r="F3907" t="s">
        <v>11142</v>
      </c>
      <c r="G3907">
        <v>266</v>
      </c>
      <c r="H3907">
        <v>127</v>
      </c>
      <c r="I3907">
        <v>135</v>
      </c>
      <c r="J3907">
        <v>4</v>
      </c>
      <c r="K3907">
        <v>0</v>
      </c>
      <c r="L3907">
        <v>0</v>
      </c>
      <c r="M3907">
        <v>0</v>
      </c>
      <c r="N3907" s="2">
        <v>224.85870927318297</v>
      </c>
      <c r="O3907" s="2">
        <v>130.5646732218047</v>
      </c>
      <c r="P3907" s="2">
        <v>605.12</v>
      </c>
      <c r="Q3907" s="4">
        <v>960.54338249498767</v>
      </c>
      <c r="R3907" s="5">
        <v>4.4999999999999998E-2</v>
      </c>
      <c r="S3907" s="6">
        <v>1003.7678347072621</v>
      </c>
      <c r="T3907" s="4">
        <v>10.35</v>
      </c>
      <c r="U3907" s="7">
        <v>1014.1178347072621</v>
      </c>
      <c r="V3907" s="8">
        <v>0.49263634028604608</v>
      </c>
      <c r="W3907" s="7">
        <v>901.10057429827748</v>
      </c>
      <c r="X3907" s="7">
        <v>1092.7307288974241</v>
      </c>
      <c r="Y3907" s="7">
        <v>1260.9556737745377</v>
      </c>
      <c r="Z3907" s="7">
        <v>1634.4638122553172</v>
      </c>
      <c r="AA3907" s="7">
        <v>1751.0022523296075</v>
      </c>
      <c r="AB3907" s="7">
        <v>2013.8232531666051</v>
      </c>
      <c r="AC3907" s="7">
        <v>2264.4078947368425</v>
      </c>
      <c r="AD3907" s="7">
        <v>2470.2631578947371</v>
      </c>
      <c r="AE3907" s="4">
        <v>1848</v>
      </c>
      <c r="AF3907" s="4">
        <v>2241</v>
      </c>
      <c r="AG3907" s="4">
        <v>2586</v>
      </c>
      <c r="AH3907" s="4">
        <v>3352</v>
      </c>
      <c r="AI3907" s="4">
        <v>3591</v>
      </c>
      <c r="AJ3907" s="4">
        <v>4130</v>
      </c>
      <c r="AK3907" s="4">
        <v>2184.4308450604858</v>
      </c>
      <c r="AL3907" s="8">
        <v>1.0661766968654325</v>
      </c>
      <c r="AM3907" s="4">
        <v>1789.2298374108711</v>
      </c>
      <c r="AN3907" s="8">
        <v>0.87419666119032402</v>
      </c>
      <c r="AO3907" s="4">
        <v>1394.0288297612565</v>
      </c>
      <c r="AP3907" s="8">
        <v>0.68221662551521556</v>
      </c>
    </row>
    <row r="3908" spans="1:42" x14ac:dyDescent="0.25">
      <c r="A3908" s="2" t="s">
        <v>11145</v>
      </c>
      <c r="B3908" t="s">
        <v>11144</v>
      </c>
      <c r="C3908" t="s">
        <v>149</v>
      </c>
      <c r="D3908" t="s">
        <v>11143</v>
      </c>
      <c r="E3908" s="3" t="s">
        <v>10565</v>
      </c>
      <c r="F3908" t="s">
        <v>11146</v>
      </c>
      <c r="G3908">
        <v>70</v>
      </c>
      <c r="H3908">
        <v>0</v>
      </c>
      <c r="I3908">
        <v>12</v>
      </c>
      <c r="J3908">
        <v>22</v>
      </c>
      <c r="K3908">
        <v>24</v>
      </c>
      <c r="L3908">
        <v>12</v>
      </c>
      <c r="M3908">
        <v>0</v>
      </c>
      <c r="N3908" s="2">
        <v>232.17142857142858</v>
      </c>
      <c r="O3908" s="2">
        <v>652.33704576190473</v>
      </c>
      <c r="P3908" s="2">
        <v>383.27</v>
      </c>
      <c r="Q3908" s="4">
        <v>1267.7784743333332</v>
      </c>
      <c r="R3908" s="5">
        <v>4.4999999999999998E-2</v>
      </c>
      <c r="S3908" s="6">
        <v>1324.8285056783332</v>
      </c>
      <c r="T3908" s="4">
        <v>96.477611940298502</v>
      </c>
      <c r="U3908" s="7">
        <v>1421.3061176186316</v>
      </c>
      <c r="V3908" s="8">
        <v>0.6640642110858499</v>
      </c>
      <c r="W3908" s="7">
        <v>809.63608802384294</v>
      </c>
      <c r="X3908" s="7">
        <v>923.52984964187578</v>
      </c>
      <c r="Y3908" s="7">
        <v>1180.4098011173305</v>
      </c>
      <c r="Z3908" s="7">
        <v>1505.9974022645333</v>
      </c>
      <c r="AA3908" s="7">
        <v>1628.556993570895</v>
      </c>
      <c r="AB3908" s="7">
        <v>1873.0571883487373</v>
      </c>
      <c r="AC3908" s="7">
        <v>2354.3457142857146</v>
      </c>
      <c r="AD3908" s="7">
        <v>2568.3771428571426</v>
      </c>
      <c r="AE3908" s="4">
        <v>1308</v>
      </c>
      <c r="AF3908" s="4">
        <v>1492</v>
      </c>
      <c r="AG3908" s="4">
        <v>1907</v>
      </c>
      <c r="AH3908" s="4">
        <v>2433</v>
      </c>
      <c r="AI3908" s="4">
        <v>2631</v>
      </c>
      <c r="AJ3908" s="4">
        <v>3026</v>
      </c>
      <c r="AK3908" s="4">
        <v>2223.8081154901365</v>
      </c>
      <c r="AL3908" s="8">
        <v>1.0840864553946046</v>
      </c>
      <c r="AM3908" s="4">
        <v>1924.1482455528687</v>
      </c>
      <c r="AN3908" s="8">
        <v>0.94407904062501968</v>
      </c>
      <c r="AO3908" s="4">
        <v>1624.4883756156009</v>
      </c>
      <c r="AP3908" s="8">
        <v>0.80407162585543479</v>
      </c>
    </row>
    <row r="3909" spans="1:42" x14ac:dyDescent="0.25">
      <c r="A3909" s="2" t="s">
        <v>11147</v>
      </c>
      <c r="B3909" t="s">
        <v>11144</v>
      </c>
      <c r="C3909" t="s">
        <v>149</v>
      </c>
      <c r="D3909" t="s">
        <v>11143</v>
      </c>
      <c r="E3909" s="3" t="s">
        <v>10565</v>
      </c>
      <c r="F3909" t="s">
        <v>11148</v>
      </c>
      <c r="G3909">
        <v>65</v>
      </c>
      <c r="H3909">
        <v>20</v>
      </c>
      <c r="I3909">
        <v>45</v>
      </c>
      <c r="J3909">
        <v>0</v>
      </c>
      <c r="K3909">
        <v>0</v>
      </c>
      <c r="L3909">
        <v>0</v>
      </c>
      <c r="M3909">
        <v>0</v>
      </c>
      <c r="N3909" s="2">
        <v>168.72051282051282</v>
      </c>
      <c r="O3909" s="2">
        <v>438.49809135897431</v>
      </c>
      <c r="P3909" s="2">
        <v>383.27</v>
      </c>
      <c r="Q3909" s="4">
        <v>990.48860417948708</v>
      </c>
      <c r="R3909" s="5">
        <v>4.4999999999999998E-2</v>
      </c>
      <c r="S3909" s="6">
        <v>1035.060591367564</v>
      </c>
      <c r="T3909" s="4">
        <v>0</v>
      </c>
      <c r="U3909" s="7">
        <v>1035.060591367564</v>
      </c>
      <c r="V3909" s="8">
        <v>0.72110330588308313</v>
      </c>
      <c r="W3909" s="7">
        <v>943.20312409507289</v>
      </c>
      <c r="X3909" s="7">
        <v>1075.8861323775602</v>
      </c>
      <c r="Y3909" s="7">
        <v>1375.1440043190396</v>
      </c>
      <c r="Z3909" s="7">
        <v>1754.4443432135413</v>
      </c>
      <c r="AA3909" s="7">
        <v>1897.2227977783919</v>
      </c>
      <c r="AB3909" s="7">
        <v>2182.0586036022096</v>
      </c>
      <c r="AC3909" s="7">
        <v>1578.9230769230771</v>
      </c>
      <c r="AD3909" s="7">
        <v>1722.4615384615386</v>
      </c>
      <c r="AE3909" s="4">
        <v>1308</v>
      </c>
      <c r="AF3909" s="4">
        <v>1492</v>
      </c>
      <c r="AG3909" s="4">
        <v>1907</v>
      </c>
      <c r="AH3909" s="4">
        <v>2433</v>
      </c>
      <c r="AI3909" s="4">
        <v>2631</v>
      </c>
      <c r="AJ3909" s="4">
        <v>3026</v>
      </c>
      <c r="AK3909" s="4">
        <v>1563.0382834454222</v>
      </c>
      <c r="AL3909" s="8">
        <v>1.0889334236222126</v>
      </c>
      <c r="AM3909" s="4">
        <v>1390.0800739716412</v>
      </c>
      <c r="AN3909" s="8">
        <v>0.96843735056973923</v>
      </c>
      <c r="AO3909" s="4">
        <v>1208.0188008413452</v>
      </c>
      <c r="AP3909" s="8">
        <v>0.84159937893555659</v>
      </c>
    </row>
    <row r="3910" spans="1:42" x14ac:dyDescent="0.25">
      <c r="A3910" s="2" t="s">
        <v>11151</v>
      </c>
      <c r="B3910" t="s">
        <v>11150</v>
      </c>
      <c r="C3910" t="s">
        <v>149</v>
      </c>
      <c r="D3910" t="s">
        <v>11149</v>
      </c>
      <c r="E3910" s="3" t="s">
        <v>10565</v>
      </c>
      <c r="F3910" t="s">
        <v>11152</v>
      </c>
      <c r="G3910">
        <v>49</v>
      </c>
      <c r="H3910">
        <v>0</v>
      </c>
      <c r="I3910">
        <v>0</v>
      </c>
      <c r="J3910">
        <v>0</v>
      </c>
      <c r="K3910">
        <v>31</v>
      </c>
      <c r="L3910">
        <v>18</v>
      </c>
      <c r="M3910">
        <v>0</v>
      </c>
      <c r="N3910" s="2">
        <v>274.76020408163265</v>
      </c>
      <c r="O3910" s="2">
        <v>309.06502684353745</v>
      </c>
      <c r="P3910" s="2">
        <v>419.92</v>
      </c>
      <c r="Q3910" s="4">
        <v>1003.7452309251701</v>
      </c>
      <c r="R3910" s="5">
        <v>4.4999999999999998E-2</v>
      </c>
      <c r="S3910" s="6">
        <v>1048.9137663168026</v>
      </c>
      <c r="T3910" s="4">
        <v>127.5</v>
      </c>
      <c r="U3910" s="7">
        <v>1176.4137663168026</v>
      </c>
      <c r="V3910" s="8">
        <v>0.86620596486030121</v>
      </c>
      <c r="W3910" s="7">
        <v>575.38313757580818</v>
      </c>
      <c r="X3910" s="7">
        <v>692.77674416845628</v>
      </c>
      <c r="Y3910" s="7">
        <v>839.51875240926643</v>
      </c>
      <c r="Z3910" s="7">
        <v>1011.7475305024277</v>
      </c>
      <c r="AA3910" s="7">
        <v>1112.9222835526705</v>
      </c>
      <c r="AB3910" s="7">
        <v>1279.7447771316968</v>
      </c>
      <c r="AC3910" s="7">
        <v>1493.9346938775511</v>
      </c>
      <c r="AD3910" s="7">
        <v>1629.7469387755102</v>
      </c>
      <c r="AE3910" s="4">
        <v>745</v>
      </c>
      <c r="AF3910" s="4">
        <v>897</v>
      </c>
      <c r="AG3910" s="4">
        <v>1087</v>
      </c>
      <c r="AH3910" s="4">
        <v>1310</v>
      </c>
      <c r="AI3910" s="4">
        <v>1441</v>
      </c>
      <c r="AJ3910" s="4">
        <v>1657</v>
      </c>
      <c r="AK3910" s="4">
        <v>1403.9871117057965</v>
      </c>
      <c r="AL3910" s="8">
        <v>1.1276502445390399</v>
      </c>
      <c r="AM3910" s="4">
        <v>1282.9393803231847</v>
      </c>
      <c r="AN3910" s="8">
        <v>1.0385215128303789</v>
      </c>
      <c r="AO3910" s="4">
        <v>1161.8916489405733</v>
      </c>
      <c r="AP3910" s="8">
        <v>0.9493927811217181</v>
      </c>
    </row>
    <row r="3911" spans="1:42" x14ac:dyDescent="0.25">
      <c r="A3911" s="2" t="s">
        <v>11153</v>
      </c>
      <c r="B3911" t="s">
        <v>11150</v>
      </c>
      <c r="C3911" t="s">
        <v>149</v>
      </c>
      <c r="D3911" t="s">
        <v>11149</v>
      </c>
      <c r="E3911" s="3" t="s">
        <v>10565</v>
      </c>
      <c r="F3911" t="s">
        <v>11154</v>
      </c>
      <c r="G3911">
        <v>150</v>
      </c>
      <c r="H3911">
        <v>80</v>
      </c>
      <c r="I3911">
        <v>65</v>
      </c>
      <c r="J3911">
        <v>5</v>
      </c>
      <c r="K3911">
        <v>0</v>
      </c>
      <c r="L3911">
        <v>0</v>
      </c>
      <c r="M3911">
        <v>0</v>
      </c>
      <c r="N3911" s="2">
        <v>177.35388888888886</v>
      </c>
      <c r="O3911" s="2">
        <v>138.9240705</v>
      </c>
      <c r="P3911" s="2">
        <v>368.98</v>
      </c>
      <c r="Q3911" s="4">
        <v>685.25795938888882</v>
      </c>
      <c r="R3911" s="5">
        <v>4.4999999999999998E-2</v>
      </c>
      <c r="S3911" s="6">
        <v>716.09456756138877</v>
      </c>
      <c r="T3911" s="4">
        <v>0</v>
      </c>
      <c r="U3911" s="7">
        <v>716.09456756138877</v>
      </c>
      <c r="V3911" s="8">
        <v>0.87087875088542499</v>
      </c>
      <c r="W3911" s="7">
        <v>648.80466940964152</v>
      </c>
      <c r="X3911" s="7">
        <v>781.17823954422602</v>
      </c>
      <c r="Y3911" s="7">
        <v>946.64520221245675</v>
      </c>
      <c r="Z3911" s="7">
        <v>1140.8511636599064</v>
      </c>
      <c r="AA3911" s="7">
        <v>1254.9362800258971</v>
      </c>
      <c r="AB3911" s="7">
        <v>1443.0460902171487</v>
      </c>
      <c r="AC3911" s="7">
        <v>904.49333333333334</v>
      </c>
      <c r="AD3911" s="7">
        <v>986.71999999999991</v>
      </c>
      <c r="AE3911" s="4">
        <v>745</v>
      </c>
      <c r="AF3911" s="4">
        <v>897</v>
      </c>
      <c r="AG3911" s="4">
        <v>1087</v>
      </c>
      <c r="AH3911" s="4">
        <v>1310</v>
      </c>
      <c r="AI3911" s="4">
        <v>1441</v>
      </c>
      <c r="AJ3911" s="4">
        <v>1657</v>
      </c>
      <c r="AK3911" s="4">
        <v>930.90945158713885</v>
      </c>
      <c r="AL3911" s="8">
        <v>1.1321259748505823</v>
      </c>
      <c r="AM3911" s="4">
        <v>859.30449024522215</v>
      </c>
      <c r="AN3911" s="8">
        <v>1.0450435668621967</v>
      </c>
      <c r="AO3911" s="4">
        <v>787.69952890330546</v>
      </c>
      <c r="AP3911" s="8">
        <v>0.95796115887381073</v>
      </c>
    </row>
    <row r="3912" spans="1:42" x14ac:dyDescent="0.25">
      <c r="A3912" s="2" t="s">
        <v>11157</v>
      </c>
      <c r="B3912" t="s">
        <v>11156</v>
      </c>
      <c r="C3912" t="s">
        <v>149</v>
      </c>
      <c r="D3912" t="s">
        <v>11155</v>
      </c>
      <c r="E3912" s="3" t="s">
        <v>10565</v>
      </c>
      <c r="F3912" t="s">
        <v>11158</v>
      </c>
      <c r="G3912">
        <v>235</v>
      </c>
      <c r="H3912">
        <v>0</v>
      </c>
      <c r="I3912">
        <v>235</v>
      </c>
      <c r="J3912">
        <v>0</v>
      </c>
      <c r="K3912">
        <v>0</v>
      </c>
      <c r="L3912">
        <v>0</v>
      </c>
      <c r="M3912">
        <v>0</v>
      </c>
      <c r="N3912" s="2">
        <v>249.31595744680851</v>
      </c>
      <c r="O3912" s="2">
        <v>198.01177717730499</v>
      </c>
      <c r="P3912" s="2">
        <v>347.12</v>
      </c>
      <c r="Q3912" s="4">
        <v>794.44773462411354</v>
      </c>
      <c r="R3912" s="5">
        <v>4.4999999999999998E-2</v>
      </c>
      <c r="S3912" s="6">
        <v>830.19788268219861</v>
      </c>
      <c r="T3912" s="4">
        <v>10.080402010050252</v>
      </c>
      <c r="U3912" s="7">
        <v>840.27828469224892</v>
      </c>
      <c r="V3912" s="8">
        <v>0.56432389838297448</v>
      </c>
      <c r="W3912" s="7">
        <v>735.97125932874553</v>
      </c>
      <c r="X3912" s="7">
        <v>830.19788268219861</v>
      </c>
      <c r="Y3912" s="7">
        <v>948.95688134660975</v>
      </c>
      <c r="Z3912" s="7">
        <v>1143.5432218812555</v>
      </c>
      <c r="AA3912" s="7">
        <v>1311.9245251519228</v>
      </c>
      <c r="AB3912" s="7">
        <v>1508.7410816239285</v>
      </c>
      <c r="AC3912" s="7">
        <v>1637.9</v>
      </c>
      <c r="AD3912" s="7">
        <v>1786.8</v>
      </c>
      <c r="AE3912" s="4">
        <v>1320</v>
      </c>
      <c r="AF3912" s="4">
        <v>1489</v>
      </c>
      <c r="AG3912" s="4">
        <v>1702</v>
      </c>
      <c r="AH3912" s="4">
        <v>2051</v>
      </c>
      <c r="AI3912" s="4">
        <v>2353</v>
      </c>
      <c r="AJ3912" s="4">
        <v>2706</v>
      </c>
      <c r="AK3912" s="4">
        <v>1609.8287604601135</v>
      </c>
      <c r="AL3912" s="8">
        <v>1.0879175033379205</v>
      </c>
      <c r="AM3912" s="4">
        <v>1351.1834455574879</v>
      </c>
      <c r="AN3912" s="8">
        <v>0.91421346377940771</v>
      </c>
      <c r="AO3912" s="4">
        <v>1088.8431975848246</v>
      </c>
      <c r="AP3912" s="8">
        <v>0.73802793794148747</v>
      </c>
    </row>
    <row r="3913" spans="1:42" x14ac:dyDescent="0.25">
      <c r="A3913" s="2" t="s">
        <v>11161</v>
      </c>
      <c r="B3913" t="s">
        <v>11160</v>
      </c>
      <c r="C3913" t="s">
        <v>14</v>
      </c>
      <c r="D3913" t="s">
        <v>11159</v>
      </c>
      <c r="E3913" s="3" t="s">
        <v>10565</v>
      </c>
      <c r="F3913" t="s">
        <v>11162</v>
      </c>
      <c r="G3913">
        <v>191</v>
      </c>
      <c r="H3913">
        <v>87</v>
      </c>
      <c r="I3913">
        <v>59</v>
      </c>
      <c r="J3913">
        <v>16</v>
      </c>
      <c r="K3913">
        <v>17</v>
      </c>
      <c r="L3913">
        <v>8</v>
      </c>
      <c r="M3913">
        <v>4</v>
      </c>
      <c r="N3913" s="2">
        <v>193.57635253054102</v>
      </c>
      <c r="O3913" s="2">
        <v>239.66709196858642</v>
      </c>
      <c r="P3913" s="2">
        <v>556.65</v>
      </c>
      <c r="Q3913" s="4">
        <v>989.89344449912744</v>
      </c>
      <c r="R3913" s="5">
        <v>4.4999999999999998E-2</v>
      </c>
      <c r="S3913" s="6">
        <v>1034.4386495015881</v>
      </c>
      <c r="T3913" s="4">
        <v>0</v>
      </c>
      <c r="U3913" s="7">
        <v>1034.4386495015881</v>
      </c>
      <c r="V3913" s="8">
        <v>0.45253418335376377</v>
      </c>
      <c r="W3913" s="7">
        <v>836.28317083775551</v>
      </c>
      <c r="X3913" s="7">
        <v>1014.1291048957846</v>
      </c>
      <c r="Y3913" s="7">
        <v>1170.2533981528331</v>
      </c>
      <c r="Z3913" s="7">
        <v>1516.8945826018162</v>
      </c>
      <c r="AA3913" s="7">
        <v>1625.0502524233657</v>
      </c>
      <c r="AB3913" s="7">
        <v>1868.9661772510444</v>
      </c>
      <c r="AC3913" s="7">
        <v>2514.467539267016</v>
      </c>
      <c r="AD3913" s="7">
        <v>2743.0554973821991</v>
      </c>
      <c r="AE3913" s="4">
        <v>1848</v>
      </c>
      <c r="AF3913" s="4">
        <v>2241</v>
      </c>
      <c r="AG3913" s="4">
        <v>2586</v>
      </c>
      <c r="AH3913" s="4">
        <v>3352</v>
      </c>
      <c r="AI3913" s="4">
        <v>3591</v>
      </c>
      <c r="AJ3913" s="4">
        <v>4130</v>
      </c>
      <c r="AK3913" s="4">
        <v>2408.6276128340664</v>
      </c>
      <c r="AL3913" s="8">
        <v>1.0536983805684035</v>
      </c>
      <c r="AM3913" s="4">
        <v>1950.564625056574</v>
      </c>
      <c r="AN3913" s="8">
        <v>0.85331031483019038</v>
      </c>
      <c r="AO3913" s="4">
        <v>1492.501637279081</v>
      </c>
      <c r="AP3913" s="8">
        <v>0.65292224909197705</v>
      </c>
    </row>
    <row r="3914" spans="1:42" x14ac:dyDescent="0.25">
      <c r="A3914" s="2" t="s">
        <v>11163</v>
      </c>
      <c r="B3914" t="s">
        <v>11160</v>
      </c>
      <c r="C3914" t="s">
        <v>14</v>
      </c>
      <c r="D3914" t="s">
        <v>11159</v>
      </c>
      <c r="E3914" s="3" t="s">
        <v>10565</v>
      </c>
      <c r="F3914" t="s">
        <v>11164</v>
      </c>
      <c r="G3914">
        <v>73</v>
      </c>
      <c r="H3914">
        <v>45</v>
      </c>
      <c r="I3914">
        <v>28</v>
      </c>
      <c r="J3914">
        <v>0</v>
      </c>
      <c r="K3914">
        <v>0</v>
      </c>
      <c r="L3914">
        <v>0</v>
      </c>
      <c r="M3914">
        <v>0</v>
      </c>
      <c r="N3914" s="2">
        <v>171.08675799086757</v>
      </c>
      <c r="O3914" s="2">
        <v>279.25287764383569</v>
      </c>
      <c r="P3914" s="2">
        <v>460.69</v>
      </c>
      <c r="Q3914" s="4">
        <v>911.02963563470325</v>
      </c>
      <c r="R3914" s="5">
        <v>4.4999999999999998E-2</v>
      </c>
      <c r="S3914" s="6">
        <v>952.02596923826479</v>
      </c>
      <c r="T3914" s="4">
        <v>0</v>
      </c>
      <c r="U3914" s="7">
        <v>952.02596923826479</v>
      </c>
      <c r="V3914" s="8">
        <v>0.47631312713760271</v>
      </c>
      <c r="W3914" s="7">
        <v>880.22665895028967</v>
      </c>
      <c r="X3914" s="7">
        <v>1067.4177179153673</v>
      </c>
      <c r="Y3914" s="7">
        <v>1231.7457467778404</v>
      </c>
      <c r="Z3914" s="7">
        <v>1596.601602165244</v>
      </c>
      <c r="AA3914" s="7">
        <v>1710.440439551131</v>
      </c>
      <c r="AB3914" s="7">
        <v>1967.1732150782989</v>
      </c>
      <c r="AC3914" s="7">
        <v>2198.6136986301372</v>
      </c>
      <c r="AD3914" s="7">
        <v>2398.4876712328764</v>
      </c>
      <c r="AE3914" s="4">
        <v>1848</v>
      </c>
      <c r="AF3914" s="4">
        <v>2241</v>
      </c>
      <c r="AG3914" s="4">
        <v>2586</v>
      </c>
      <c r="AH3914" s="4">
        <v>3352</v>
      </c>
      <c r="AI3914" s="4">
        <v>3591</v>
      </c>
      <c r="AJ3914" s="4">
        <v>4130</v>
      </c>
      <c r="AK3914" s="4">
        <v>2105.1929936214074</v>
      </c>
      <c r="AL3914" s="8">
        <v>1.0532601950157821</v>
      </c>
      <c r="AM3914" s="4">
        <v>1714.8903084455746</v>
      </c>
      <c r="AN3914" s="8">
        <v>0.8579858028108599</v>
      </c>
      <c r="AO3914" s="4">
        <v>1324.5876232697417</v>
      </c>
      <c r="AP3914" s="8">
        <v>0.66271141060593763</v>
      </c>
    </row>
    <row r="3915" spans="1:42" x14ac:dyDescent="0.25">
      <c r="A3915" s="2" t="s">
        <v>11165</v>
      </c>
      <c r="B3915" t="s">
        <v>11160</v>
      </c>
      <c r="C3915" t="s">
        <v>14</v>
      </c>
      <c r="D3915" t="s">
        <v>11159</v>
      </c>
      <c r="E3915" s="3" t="s">
        <v>10565</v>
      </c>
      <c r="F3915" t="s">
        <v>11166</v>
      </c>
      <c r="G3915">
        <v>248</v>
      </c>
      <c r="H3915">
        <v>186</v>
      </c>
      <c r="I3915">
        <v>49</v>
      </c>
      <c r="J3915">
        <v>10</v>
      </c>
      <c r="K3915">
        <v>3</v>
      </c>
      <c r="L3915">
        <v>0</v>
      </c>
      <c r="M3915">
        <v>0</v>
      </c>
      <c r="N3915" s="2">
        <v>171.44993279569894</v>
      </c>
      <c r="O3915" s="2">
        <v>264.01389770295702</v>
      </c>
      <c r="P3915" s="2">
        <v>459.95</v>
      </c>
      <c r="Q3915" s="4">
        <v>895.4138304986559</v>
      </c>
      <c r="R3915" s="5">
        <v>4.4999999999999998E-2</v>
      </c>
      <c r="S3915" s="6">
        <v>935.70745287109537</v>
      </c>
      <c r="T3915" s="4">
        <v>0</v>
      </c>
      <c r="U3915" s="7">
        <v>935.70745287109537</v>
      </c>
      <c r="V3915" s="8">
        <v>0.4741118111688592</v>
      </c>
      <c r="W3915" s="7">
        <v>876.15862704005178</v>
      </c>
      <c r="X3915" s="7">
        <v>1062.4845688294133</v>
      </c>
      <c r="Y3915" s="7">
        <v>1226.0531436826698</v>
      </c>
      <c r="Z3915" s="7">
        <v>1589.2227910380159</v>
      </c>
      <c r="AA3915" s="7">
        <v>1702.5355139073731</v>
      </c>
      <c r="AB3915" s="7">
        <v>1958.0817801273884</v>
      </c>
      <c r="AC3915" s="7">
        <v>2170.9608870967745</v>
      </c>
      <c r="AD3915" s="7">
        <v>2368.3209677419354</v>
      </c>
      <c r="AE3915" s="4">
        <v>1848</v>
      </c>
      <c r="AF3915" s="4">
        <v>2241</v>
      </c>
      <c r="AG3915" s="4">
        <v>2586</v>
      </c>
      <c r="AH3915" s="4">
        <v>3352</v>
      </c>
      <c r="AI3915" s="4">
        <v>3591</v>
      </c>
      <c r="AJ3915" s="4">
        <v>4130</v>
      </c>
      <c r="AK3915" s="4">
        <v>2090.1496318039472</v>
      </c>
      <c r="AL3915" s="8">
        <v>1.0590539003487136</v>
      </c>
      <c r="AM3915" s="4">
        <v>1701.8843249879658</v>
      </c>
      <c r="AN3915" s="8">
        <v>0.86232449815817969</v>
      </c>
      <c r="AO3915" s="4">
        <v>1318.7958889295307</v>
      </c>
      <c r="AP3915" s="8">
        <v>0.66821815466351953</v>
      </c>
    </row>
    <row r="3916" spans="1:42" x14ac:dyDescent="0.25">
      <c r="A3916" s="2" t="s">
        <v>11167</v>
      </c>
      <c r="B3916" t="s">
        <v>11160</v>
      </c>
      <c r="C3916" t="s">
        <v>14</v>
      </c>
      <c r="D3916" t="s">
        <v>11159</v>
      </c>
      <c r="E3916" s="3" t="s">
        <v>10565</v>
      </c>
      <c r="F3916" t="s">
        <v>11168</v>
      </c>
      <c r="G3916">
        <v>142</v>
      </c>
      <c r="H3916">
        <v>108</v>
      </c>
      <c r="I3916">
        <v>32</v>
      </c>
      <c r="J3916">
        <v>1</v>
      </c>
      <c r="K3916">
        <v>1</v>
      </c>
      <c r="L3916">
        <v>0</v>
      </c>
      <c r="M3916">
        <v>0</v>
      </c>
      <c r="N3916" s="2">
        <v>166.78462441314554</v>
      </c>
      <c r="O3916" s="2">
        <v>315.78023279107981</v>
      </c>
      <c r="P3916" s="2">
        <v>420.53</v>
      </c>
      <c r="Q3916" s="4">
        <v>903.09485720422526</v>
      </c>
      <c r="R3916" s="5">
        <v>4.4999999999999998E-2</v>
      </c>
      <c r="S3916" s="6">
        <v>943.73412577841532</v>
      </c>
      <c r="T3916" s="4">
        <v>0</v>
      </c>
      <c r="U3916" s="7">
        <v>943.73412577841532</v>
      </c>
      <c r="V3916" s="8">
        <v>0.48338315596404113</v>
      </c>
      <c r="W3916" s="7">
        <v>893.2920722215481</v>
      </c>
      <c r="X3916" s="7">
        <v>1083.2616525154162</v>
      </c>
      <c r="Y3916" s="7">
        <v>1250.0288413230105</v>
      </c>
      <c r="Z3916" s="7">
        <v>1620.3003387914659</v>
      </c>
      <c r="AA3916" s="7">
        <v>1735.828913066872</v>
      </c>
      <c r="AB3916" s="7">
        <v>1996.3724341314901</v>
      </c>
      <c r="AC3916" s="7">
        <v>2147.5873239436623</v>
      </c>
      <c r="AD3916" s="7">
        <v>2342.8225352112677</v>
      </c>
      <c r="AE3916" s="4">
        <v>1848</v>
      </c>
      <c r="AF3916" s="4">
        <v>2241</v>
      </c>
      <c r="AG3916" s="4">
        <v>2586</v>
      </c>
      <c r="AH3916" s="4">
        <v>3352</v>
      </c>
      <c r="AI3916" s="4">
        <v>3591</v>
      </c>
      <c r="AJ3916" s="4">
        <v>4130</v>
      </c>
      <c r="AK3916" s="4">
        <v>2062.7123222537621</v>
      </c>
      <c r="AL3916" s="8">
        <v>1.0565267959919571</v>
      </c>
      <c r="AM3916" s="4">
        <v>1692.6565407422304</v>
      </c>
      <c r="AN3916" s="8">
        <v>0.86698322999847321</v>
      </c>
      <c r="AO3916" s="4">
        <v>1313.7899072899472</v>
      </c>
      <c r="AP3916" s="8">
        <v>0.67292672195752512</v>
      </c>
    </row>
    <row r="3917" spans="1:42" x14ac:dyDescent="0.25">
      <c r="A3917" s="2" t="s">
        <v>11169</v>
      </c>
      <c r="B3917" t="s">
        <v>11160</v>
      </c>
      <c r="C3917" t="s">
        <v>14</v>
      </c>
      <c r="D3917" t="s">
        <v>11159</v>
      </c>
      <c r="E3917" s="3" t="s">
        <v>10565</v>
      </c>
      <c r="F3917" t="s">
        <v>11170</v>
      </c>
      <c r="G3917">
        <v>117</v>
      </c>
      <c r="H3917">
        <v>92</v>
      </c>
      <c r="I3917">
        <v>22</v>
      </c>
      <c r="J3917">
        <v>2</v>
      </c>
      <c r="K3917">
        <v>1</v>
      </c>
      <c r="L3917">
        <v>0</v>
      </c>
      <c r="M3917">
        <v>0</v>
      </c>
      <c r="N3917" s="2">
        <v>172.62749287749287</v>
      </c>
      <c r="O3917" s="2">
        <v>278.17712070370374</v>
      </c>
      <c r="P3917" s="2">
        <v>434.83</v>
      </c>
      <c r="Q3917" s="4">
        <v>885.63461358119662</v>
      </c>
      <c r="R3917" s="5">
        <v>4.4999999999999998E-2</v>
      </c>
      <c r="S3917" s="6">
        <v>925.48817119235036</v>
      </c>
      <c r="T3917" s="4">
        <v>0</v>
      </c>
      <c r="U3917" s="7">
        <v>925.48817119235036</v>
      </c>
      <c r="V3917" s="8">
        <v>0.47525090207031623</v>
      </c>
      <c r="W3917" s="7">
        <v>878.26366702594453</v>
      </c>
      <c r="X3917" s="7">
        <v>1065.0372715395788</v>
      </c>
      <c r="Y3917" s="7">
        <v>1228.9988327538379</v>
      </c>
      <c r="Z3917" s="7">
        <v>1593.0410237397</v>
      </c>
      <c r="AA3917" s="7">
        <v>1706.6259893345057</v>
      </c>
      <c r="AB3917" s="7">
        <v>1962.7862255504062</v>
      </c>
      <c r="AC3917" s="7">
        <v>2142.1042735042738</v>
      </c>
      <c r="AD3917" s="7">
        <v>2336.8410256410257</v>
      </c>
      <c r="AE3917" s="4">
        <v>1848</v>
      </c>
      <c r="AF3917" s="4">
        <v>2241</v>
      </c>
      <c r="AG3917" s="4">
        <v>2586</v>
      </c>
      <c r="AH3917" s="4">
        <v>3352</v>
      </c>
      <c r="AI3917" s="4">
        <v>3591</v>
      </c>
      <c r="AJ3917" s="4">
        <v>4130</v>
      </c>
      <c r="AK3917" s="4">
        <v>2061.247580679857</v>
      </c>
      <c r="AL3917" s="8">
        <v>1.0584789763939189</v>
      </c>
      <c r="AM3917" s="4">
        <v>1682.6611108506881</v>
      </c>
      <c r="AN3917" s="8">
        <v>0.86406961828605133</v>
      </c>
      <c r="AO3917" s="4">
        <v>1304.0746410215193</v>
      </c>
      <c r="AP3917" s="8">
        <v>0.66966026017818381</v>
      </c>
    </row>
    <row r="3918" spans="1:42" x14ac:dyDescent="0.25">
      <c r="A3918" s="2" t="s">
        <v>11171</v>
      </c>
      <c r="B3918" t="s">
        <v>11160</v>
      </c>
      <c r="C3918" t="s">
        <v>14</v>
      </c>
      <c r="D3918" t="s">
        <v>11159</v>
      </c>
      <c r="E3918" s="3" t="s">
        <v>10565</v>
      </c>
      <c r="F3918" t="s">
        <v>11172</v>
      </c>
      <c r="G3918">
        <v>140</v>
      </c>
      <c r="H3918">
        <v>97</v>
      </c>
      <c r="I3918">
        <v>38</v>
      </c>
      <c r="J3918">
        <v>4</v>
      </c>
      <c r="K3918">
        <v>1</v>
      </c>
      <c r="L3918">
        <v>0</v>
      </c>
      <c r="M3918">
        <v>0</v>
      </c>
      <c r="N3918" s="2">
        <v>179.2309523809524</v>
      </c>
      <c r="O3918" s="2">
        <v>284.98201610714301</v>
      </c>
      <c r="P3918" s="2">
        <v>427.91</v>
      </c>
      <c r="Q3918" s="4">
        <v>892.12296848809547</v>
      </c>
      <c r="R3918" s="5">
        <v>4.4999999999999998E-2</v>
      </c>
      <c r="S3918" s="6">
        <v>932.26850207005975</v>
      </c>
      <c r="T3918" s="4">
        <v>0</v>
      </c>
      <c r="U3918" s="7">
        <v>932.26850207005975</v>
      </c>
      <c r="V3918" s="8">
        <v>0.46930203980370488</v>
      </c>
      <c r="W3918" s="7">
        <v>867.27016955724662</v>
      </c>
      <c r="X3918" s="7">
        <v>1051.7058712001026</v>
      </c>
      <c r="Y3918" s="7">
        <v>1213.6150749323808</v>
      </c>
      <c r="Z3918" s="7">
        <v>1573.1004374220188</v>
      </c>
      <c r="AA3918" s="7">
        <v>1685.2636249351042</v>
      </c>
      <c r="AB3918" s="7">
        <v>1938.2174243893012</v>
      </c>
      <c r="AC3918" s="7">
        <v>2185.15</v>
      </c>
      <c r="AD3918" s="7">
        <v>2383.7999999999997</v>
      </c>
      <c r="AE3918" s="4">
        <v>1848</v>
      </c>
      <c r="AF3918" s="4">
        <v>2241</v>
      </c>
      <c r="AG3918" s="4">
        <v>2586</v>
      </c>
      <c r="AH3918" s="4">
        <v>3352</v>
      </c>
      <c r="AI3918" s="4">
        <v>3591</v>
      </c>
      <c r="AJ3918" s="4">
        <v>4130</v>
      </c>
      <c r="AK3918" s="4">
        <v>2105.5968217112918</v>
      </c>
      <c r="AL3918" s="8">
        <v>1.0599530942417779</v>
      </c>
      <c r="AM3918" s="4">
        <v>1714.4873818308808</v>
      </c>
      <c r="AN3918" s="8">
        <v>0.86306940942908672</v>
      </c>
      <c r="AO3918" s="4">
        <v>1323.3779419504706</v>
      </c>
      <c r="AP3918" s="8">
        <v>0.66618572461639591</v>
      </c>
    </row>
    <row r="3919" spans="1:42" x14ac:dyDescent="0.25">
      <c r="A3919" s="2" t="s">
        <v>11175</v>
      </c>
      <c r="B3919" t="s">
        <v>11174</v>
      </c>
      <c r="C3919" t="s">
        <v>149</v>
      </c>
      <c r="D3919" t="s">
        <v>11173</v>
      </c>
      <c r="E3919" s="3" t="s">
        <v>10565</v>
      </c>
      <c r="F3919" t="s">
        <v>11176</v>
      </c>
      <c r="G3919">
        <v>146</v>
      </c>
      <c r="H3919">
        <v>7</v>
      </c>
      <c r="I3919">
        <v>44</v>
      </c>
      <c r="J3919">
        <v>53</v>
      </c>
      <c r="K3919">
        <v>34</v>
      </c>
      <c r="L3919">
        <v>8</v>
      </c>
      <c r="M3919">
        <v>0</v>
      </c>
      <c r="N3919" s="2">
        <v>221.37785388127853</v>
      </c>
      <c r="O3919" s="2">
        <v>433.29676293150692</v>
      </c>
      <c r="P3919" s="2">
        <v>563.29999999999995</v>
      </c>
      <c r="Q3919" s="4">
        <v>1217.9746168127854</v>
      </c>
      <c r="R3919" s="5">
        <v>4.4999999999999998E-2</v>
      </c>
      <c r="S3919" s="6">
        <v>1272.7834745693606</v>
      </c>
      <c r="T3919" s="4">
        <v>25.592857142857142</v>
      </c>
      <c r="U3919" s="7">
        <v>1298.3763317122177</v>
      </c>
      <c r="V3919" s="8">
        <v>0.48363692695293509</v>
      </c>
      <c r="W3919" s="7">
        <v>1058.6736746807749</v>
      </c>
      <c r="X3919" s="7">
        <v>1104.6617384712072</v>
      </c>
      <c r="Y3919" s="7">
        <v>1223.1876760754139</v>
      </c>
      <c r="Z3919" s="7">
        <v>1524.243557590099</v>
      </c>
      <c r="AA3919" s="7">
        <v>1644.6659101959731</v>
      </c>
      <c r="AB3919" s="7">
        <v>1891.1998604127234</v>
      </c>
      <c r="AC3919" s="7">
        <v>2953.0705479452058</v>
      </c>
      <c r="AD3919" s="7">
        <v>3221.5315068493151</v>
      </c>
      <c r="AE3919" s="4">
        <v>2233</v>
      </c>
      <c r="AF3919" s="4">
        <v>2330</v>
      </c>
      <c r="AG3919" s="4">
        <v>2580</v>
      </c>
      <c r="AH3919" s="4">
        <v>3215</v>
      </c>
      <c r="AI3919" s="4">
        <v>3469</v>
      </c>
      <c r="AJ3919" s="4">
        <v>3989</v>
      </c>
      <c r="AK3919" s="4">
        <v>2813.7926373492346</v>
      </c>
      <c r="AL3919" s="8">
        <v>1.0576530405325264</v>
      </c>
      <c r="AM3919" s="4">
        <v>2296.2017735147729</v>
      </c>
      <c r="AN3919" s="8">
        <v>0.86485373520808351</v>
      </c>
      <c r="AO3919" s="4">
        <v>1778.6109096803116</v>
      </c>
      <c r="AP3919" s="8">
        <v>0.67205442988364072</v>
      </c>
    </row>
    <row r="3920" spans="1:42" x14ac:dyDescent="0.25">
      <c r="A3920" s="2" t="s">
        <v>11179</v>
      </c>
      <c r="B3920" t="s">
        <v>11178</v>
      </c>
      <c r="C3920" t="s">
        <v>149</v>
      </c>
      <c r="D3920" t="s">
        <v>11177</v>
      </c>
      <c r="E3920" s="3" t="s">
        <v>10565</v>
      </c>
      <c r="F3920" t="s">
        <v>11180</v>
      </c>
      <c r="G3920">
        <v>100</v>
      </c>
      <c r="H3920">
        <v>0</v>
      </c>
      <c r="I3920">
        <v>99</v>
      </c>
      <c r="J3920">
        <v>1</v>
      </c>
      <c r="K3920">
        <v>0</v>
      </c>
      <c r="L3920">
        <v>0</v>
      </c>
      <c r="M3920">
        <v>0</v>
      </c>
      <c r="N3920" s="2">
        <v>244.75083333333336</v>
      </c>
      <c r="O3920" s="2">
        <v>177.77186866666671</v>
      </c>
      <c r="P3920" s="2">
        <v>375.47</v>
      </c>
      <c r="Q3920" s="4">
        <v>797.99270200000012</v>
      </c>
      <c r="R3920" s="5">
        <v>4.4999999999999998E-2</v>
      </c>
      <c r="S3920" s="6">
        <v>833.90237359000002</v>
      </c>
      <c r="T3920" s="4">
        <v>0</v>
      </c>
      <c r="U3920" s="7">
        <v>833.90237359000002</v>
      </c>
      <c r="V3920" s="8">
        <v>0.85087737726646606</v>
      </c>
      <c r="W3920" s="7">
        <v>756.42998838988831</v>
      </c>
      <c r="X3920" s="7">
        <v>831.30719758933731</v>
      </c>
      <c r="Y3920" s="7">
        <v>1090.8247976556095</v>
      </c>
      <c r="Z3920" s="7">
        <v>1480.5266364436509</v>
      </c>
      <c r="AA3920" s="7">
        <v>1814.9214457093719</v>
      </c>
      <c r="AB3920" s="7">
        <v>2087.2022064346411</v>
      </c>
      <c r="AC3920" s="7">
        <v>1078.0550000000001</v>
      </c>
      <c r="AD3920" s="7">
        <v>1176.06</v>
      </c>
      <c r="AE3920" s="4">
        <v>889</v>
      </c>
      <c r="AF3920" s="4">
        <v>977</v>
      </c>
      <c r="AG3920" s="4">
        <v>1282</v>
      </c>
      <c r="AH3920" s="4">
        <v>1740</v>
      </c>
      <c r="AI3920" s="4">
        <v>2133</v>
      </c>
      <c r="AJ3920" s="4">
        <v>2453</v>
      </c>
      <c r="AK3920" s="4">
        <v>1116.0936396535001</v>
      </c>
      <c r="AL3920" s="8">
        <v>1.1388129581689712</v>
      </c>
      <c r="AM3920" s="4">
        <v>1022.0298842989999</v>
      </c>
      <c r="AN3920" s="8">
        <v>1.0428344312014692</v>
      </c>
      <c r="AO3920" s="4">
        <v>927.96612894449993</v>
      </c>
      <c r="AP3920" s="8">
        <v>0.94685590423396759</v>
      </c>
    </row>
    <row r="3921" spans="1:42" x14ac:dyDescent="0.25">
      <c r="A3921" s="2" t="s">
        <v>11183</v>
      </c>
      <c r="B3921" t="s">
        <v>11182</v>
      </c>
      <c r="C3921" t="s">
        <v>149</v>
      </c>
      <c r="D3921" t="s">
        <v>11181</v>
      </c>
      <c r="E3921" s="3" t="s">
        <v>10565</v>
      </c>
      <c r="F3921" t="s">
        <v>11184</v>
      </c>
      <c r="G3921">
        <v>70</v>
      </c>
      <c r="H3921">
        <v>0</v>
      </c>
      <c r="I3921">
        <v>0</v>
      </c>
      <c r="J3921">
        <v>15</v>
      </c>
      <c r="K3921">
        <v>34</v>
      </c>
      <c r="L3921">
        <v>19</v>
      </c>
      <c r="M3921">
        <v>2</v>
      </c>
      <c r="N3921" s="2">
        <v>353.71071428571423</v>
      </c>
      <c r="O3921" s="2">
        <v>412.9065717142858</v>
      </c>
      <c r="P3921" s="2">
        <v>347.32</v>
      </c>
      <c r="Q3921" s="4">
        <v>1113.9372860000001</v>
      </c>
      <c r="R3921" s="5">
        <v>4.4999999999999998E-2</v>
      </c>
      <c r="S3921" s="6">
        <v>1164.0644638700001</v>
      </c>
      <c r="T3921" s="4">
        <v>218.88</v>
      </c>
      <c r="U3921" s="7">
        <v>1382.9444638700002</v>
      </c>
      <c r="V3921" s="8">
        <v>1.088540822998471</v>
      </c>
      <c r="W3921" s="7">
        <v>700.93613142894003</v>
      </c>
      <c r="X3921" s="7">
        <v>791.64551314327343</v>
      </c>
      <c r="Y3921" s="7">
        <v>940.07904685763731</v>
      </c>
      <c r="Z3921" s="7">
        <v>1196.6308335244389</v>
      </c>
      <c r="AA3921" s="7">
        <v>1253.4387291435164</v>
      </c>
      <c r="AB3921" s="7">
        <v>1441.2712872388533</v>
      </c>
      <c r="AC3921" s="7">
        <v>1397.5028571428572</v>
      </c>
      <c r="AD3921" s="7">
        <v>1524.5485714285712</v>
      </c>
      <c r="AE3921" s="4">
        <v>765</v>
      </c>
      <c r="AF3921" s="4">
        <v>864</v>
      </c>
      <c r="AG3921" s="4">
        <v>1026</v>
      </c>
      <c r="AH3921" s="4">
        <v>1306</v>
      </c>
      <c r="AI3921" s="4">
        <v>1368</v>
      </c>
      <c r="AJ3921" s="4">
        <v>1573</v>
      </c>
      <c r="AK3921" s="4">
        <v>1267.4245833962862</v>
      </c>
      <c r="AL3921" s="8">
        <v>1.1698974591568843</v>
      </c>
      <c r="AM3921" s="4">
        <v>1232.9712102208573</v>
      </c>
      <c r="AN3921" s="8">
        <v>1.1427785804374131</v>
      </c>
      <c r="AO3921" s="4">
        <v>1198.5178370454287</v>
      </c>
      <c r="AP3921" s="8">
        <v>1.1156597017179419</v>
      </c>
    </row>
    <row r="3922" spans="1:42" x14ac:dyDescent="0.25">
      <c r="A3922" s="2" t="s">
        <v>11187</v>
      </c>
      <c r="B3922" t="s">
        <v>11186</v>
      </c>
      <c r="C3922" t="s">
        <v>14</v>
      </c>
      <c r="D3922" t="s">
        <v>11185</v>
      </c>
      <c r="E3922" s="3" t="s">
        <v>10565</v>
      </c>
      <c r="F3922" t="s">
        <v>11188</v>
      </c>
      <c r="G3922">
        <v>117</v>
      </c>
      <c r="H3922">
        <v>0</v>
      </c>
      <c r="I3922">
        <v>27</v>
      </c>
      <c r="J3922">
        <v>26</v>
      </c>
      <c r="K3922">
        <v>48</v>
      </c>
      <c r="L3922">
        <v>12</v>
      </c>
      <c r="M3922">
        <v>4</v>
      </c>
      <c r="N3922" s="2">
        <v>320.51424501424498</v>
      </c>
      <c r="O3922" s="2">
        <v>606.96644826210832</v>
      </c>
      <c r="P3922" s="2">
        <v>494.82</v>
      </c>
      <c r="Q3922" s="4">
        <v>1422.3006932763533</v>
      </c>
      <c r="R3922" s="5">
        <v>4.4999999999999998E-2</v>
      </c>
      <c r="S3922" s="6">
        <v>1486.3042244737892</v>
      </c>
      <c r="T3922" s="4">
        <v>0</v>
      </c>
      <c r="U3922" s="7">
        <v>1486.3042244737892</v>
      </c>
      <c r="V3922" s="8">
        <v>0.69468450845470842</v>
      </c>
      <c r="W3922" s="7">
        <v>908.64733705875858</v>
      </c>
      <c r="X3922" s="7">
        <v>1036.4692866144248</v>
      </c>
      <c r="Y3922" s="7">
        <v>1324.7633576231287</v>
      </c>
      <c r="Z3922" s="7">
        <v>1690.1674090703052</v>
      </c>
      <c r="AA3922" s="7">
        <v>1827.7149417443377</v>
      </c>
      <c r="AB3922" s="7">
        <v>2102.1153225839475</v>
      </c>
      <c r="AC3922" s="7">
        <v>2353.4923076923078</v>
      </c>
      <c r="AD3922" s="7">
        <v>2567.4461538461537</v>
      </c>
      <c r="AE3922" s="4">
        <v>1308</v>
      </c>
      <c r="AF3922" s="4">
        <v>1492</v>
      </c>
      <c r="AG3922" s="4">
        <v>1907</v>
      </c>
      <c r="AH3922" s="4">
        <v>2433</v>
      </c>
      <c r="AI3922" s="4">
        <v>2631</v>
      </c>
      <c r="AJ3922" s="4">
        <v>3026</v>
      </c>
      <c r="AK3922" s="4">
        <v>2346.1036392626343</v>
      </c>
      <c r="AL3922" s="8">
        <v>1.096546606400167</v>
      </c>
      <c r="AM3922" s="4">
        <v>2059.5038343330198</v>
      </c>
      <c r="AN3922" s="8">
        <v>0.96259257375168106</v>
      </c>
      <c r="AO3922" s="4">
        <v>1772.9040294034041</v>
      </c>
      <c r="AP3922" s="8">
        <v>0.82863854110319457</v>
      </c>
    </row>
    <row r="3923" spans="1:42" x14ac:dyDescent="0.25">
      <c r="A3923" s="2" t="s">
        <v>11189</v>
      </c>
      <c r="B3923" t="s">
        <v>11186</v>
      </c>
      <c r="C3923" t="s">
        <v>14</v>
      </c>
      <c r="D3923" t="s">
        <v>11185</v>
      </c>
      <c r="E3923" s="3" t="s">
        <v>10565</v>
      </c>
      <c r="F3923" t="s">
        <v>11190</v>
      </c>
      <c r="G3923">
        <v>243</v>
      </c>
      <c r="H3923">
        <v>2</v>
      </c>
      <c r="I3923">
        <v>52</v>
      </c>
      <c r="J3923">
        <v>93</v>
      </c>
      <c r="K3923">
        <v>80</v>
      </c>
      <c r="L3923">
        <v>16</v>
      </c>
      <c r="M3923">
        <v>0</v>
      </c>
      <c r="N3923" s="2">
        <v>317.33676268861456</v>
      </c>
      <c r="O3923" s="2">
        <v>441.02279233333337</v>
      </c>
      <c r="P3923" s="2">
        <v>494.82</v>
      </c>
      <c r="Q3923" s="4">
        <v>1253.1795550219479</v>
      </c>
      <c r="R3923" s="5">
        <v>4.4999999999999998E-2</v>
      </c>
      <c r="S3923" s="6">
        <v>1309.5726349979354</v>
      </c>
      <c r="T3923" s="4">
        <v>0</v>
      </c>
      <c r="U3923" s="7">
        <v>1309.5726349979354</v>
      </c>
      <c r="V3923" s="8">
        <v>0.64380845602756764</v>
      </c>
      <c r="W3923" s="7">
        <v>842.10146048405852</v>
      </c>
      <c r="X3923" s="7">
        <v>960.56221639313094</v>
      </c>
      <c r="Y3923" s="7">
        <v>1227.7427256445715</v>
      </c>
      <c r="Z3923" s="7">
        <v>1566.385973515072</v>
      </c>
      <c r="AA3923" s="7">
        <v>1693.8600478085305</v>
      </c>
      <c r="AB3923" s="7">
        <v>1948.1643879394196</v>
      </c>
      <c r="AC3923" s="7">
        <v>2237.5131687242797</v>
      </c>
      <c r="AD3923" s="7">
        <v>2440.9234567901231</v>
      </c>
      <c r="AE3923" s="4">
        <v>1308</v>
      </c>
      <c r="AF3923" s="4">
        <v>1492</v>
      </c>
      <c r="AG3923" s="4">
        <v>1907</v>
      </c>
      <c r="AH3923" s="4">
        <v>2433</v>
      </c>
      <c r="AI3923" s="4">
        <v>2631</v>
      </c>
      <c r="AJ3923" s="4">
        <v>3026</v>
      </c>
      <c r="AK3923" s="4">
        <v>2222.7627541813031</v>
      </c>
      <c r="AL3923" s="8">
        <v>1.0927484422330684</v>
      </c>
      <c r="AM3923" s="4">
        <v>1916.9697326199007</v>
      </c>
      <c r="AN3923" s="8">
        <v>0.94241532758627256</v>
      </c>
      <c r="AO3923" s="4">
        <v>1611.1767110584969</v>
      </c>
      <c r="AP3923" s="8">
        <v>0.792082212939476</v>
      </c>
    </row>
    <row r="3924" spans="1:42" x14ac:dyDescent="0.25">
      <c r="A3924" s="2" t="s">
        <v>11193</v>
      </c>
      <c r="B3924" t="s">
        <v>11192</v>
      </c>
      <c r="C3924" t="s">
        <v>149</v>
      </c>
      <c r="D3924" t="s">
        <v>11191</v>
      </c>
      <c r="E3924" s="3" t="s">
        <v>10565</v>
      </c>
      <c r="F3924" t="s">
        <v>11194</v>
      </c>
      <c r="G3924">
        <v>100</v>
      </c>
      <c r="H3924">
        <v>0</v>
      </c>
      <c r="I3924">
        <v>97</v>
      </c>
      <c r="J3924">
        <v>3</v>
      </c>
      <c r="K3924">
        <v>0</v>
      </c>
      <c r="L3924">
        <v>0</v>
      </c>
      <c r="M3924">
        <v>0</v>
      </c>
      <c r="N3924" s="2">
        <v>200.99666666666667</v>
      </c>
      <c r="O3924" s="2">
        <v>191.27655733333339</v>
      </c>
      <c r="P3924" s="2">
        <v>333.96</v>
      </c>
      <c r="Q3924" s="4">
        <v>726.23322400000006</v>
      </c>
      <c r="R3924" s="5">
        <v>4.4999999999999998E-2</v>
      </c>
      <c r="S3924" s="6">
        <v>758.91371907999996</v>
      </c>
      <c r="T3924" s="4">
        <v>0</v>
      </c>
      <c r="U3924" s="7">
        <v>758.91371907999996</v>
      </c>
      <c r="V3924" s="8">
        <v>1.037844919698047</v>
      </c>
      <c r="W3924" s="7">
        <v>712.99945983255839</v>
      </c>
      <c r="X3924" s="7">
        <v>752.43756678108423</v>
      </c>
      <c r="Y3924" s="7">
        <v>968.30931007827803</v>
      </c>
      <c r="Z3924" s="7">
        <v>1257.8680426740332</v>
      </c>
      <c r="AA3924" s="7">
        <v>1283.8141656664843</v>
      </c>
      <c r="AB3924" s="7">
        <v>1476.853320730321</v>
      </c>
      <c r="AC3924" s="7">
        <v>804.36400000000003</v>
      </c>
      <c r="AD3924" s="7">
        <v>877.48799999999994</v>
      </c>
      <c r="AE3924" s="4">
        <v>687</v>
      </c>
      <c r="AF3924" s="4">
        <v>725</v>
      </c>
      <c r="AG3924" s="4">
        <v>933</v>
      </c>
      <c r="AH3924" s="4">
        <v>1212</v>
      </c>
      <c r="AI3924" s="4">
        <v>1237</v>
      </c>
      <c r="AJ3924" s="4">
        <v>1423</v>
      </c>
      <c r="AK3924" s="4">
        <v>851.10797473000014</v>
      </c>
      <c r="AL3924" s="8">
        <v>1.163924258424047</v>
      </c>
      <c r="AM3924" s="4">
        <v>820.37655617999985</v>
      </c>
      <c r="AN3924" s="8">
        <v>1.1218978121820466</v>
      </c>
      <c r="AO3924" s="4">
        <v>789.64513762999991</v>
      </c>
      <c r="AP3924" s="8">
        <v>1.079871365940047</v>
      </c>
    </row>
    <row r="3925" spans="1:42" x14ac:dyDescent="0.25">
      <c r="A3925" s="2" t="s">
        <v>11195</v>
      </c>
      <c r="B3925" t="s">
        <v>11192</v>
      </c>
      <c r="C3925" t="s">
        <v>149</v>
      </c>
      <c r="D3925" t="s">
        <v>11191</v>
      </c>
      <c r="E3925" s="3" t="s">
        <v>10565</v>
      </c>
      <c r="F3925" t="s">
        <v>11196</v>
      </c>
      <c r="G3925">
        <v>134</v>
      </c>
      <c r="H3925">
        <v>0</v>
      </c>
      <c r="I3925">
        <v>24</v>
      </c>
      <c r="J3925">
        <v>39</v>
      </c>
      <c r="K3925">
        <v>50</v>
      </c>
      <c r="L3925">
        <v>21</v>
      </c>
      <c r="M3925">
        <v>0</v>
      </c>
      <c r="N3925" s="2">
        <v>267.88557213930352</v>
      </c>
      <c r="O3925" s="2">
        <v>164.94920233333335</v>
      </c>
      <c r="P3925" s="2">
        <v>420.99</v>
      </c>
      <c r="Q3925" s="4">
        <v>853.82477447263682</v>
      </c>
      <c r="R3925" s="5">
        <v>4.4999999999999998E-2</v>
      </c>
      <c r="S3925" s="6">
        <v>892.24688932390541</v>
      </c>
      <c r="T3925" s="4">
        <v>84</v>
      </c>
      <c r="U3925" s="7">
        <v>976.24688932390541</v>
      </c>
      <c r="V3925" s="8">
        <v>0.93198457702404691</v>
      </c>
      <c r="W3925" s="7">
        <v>585.18184247656154</v>
      </c>
      <c r="X3925" s="7">
        <v>617.54997932388233</v>
      </c>
      <c r="Y3925" s="7">
        <v>794.72293890921685</v>
      </c>
      <c r="Z3925" s="7">
        <v>1032.3732068145453</v>
      </c>
      <c r="AA3925" s="7">
        <v>1053.6680336877826</v>
      </c>
      <c r="AB3925" s="7">
        <v>1212.1015456246682</v>
      </c>
      <c r="AC3925" s="7">
        <v>1152.2417910447762</v>
      </c>
      <c r="AD3925" s="7">
        <v>1256.9910447761195</v>
      </c>
      <c r="AE3925" s="4">
        <v>687</v>
      </c>
      <c r="AF3925" s="4">
        <v>725</v>
      </c>
      <c r="AG3925" s="4">
        <v>933</v>
      </c>
      <c r="AH3925" s="4">
        <v>1212</v>
      </c>
      <c r="AI3925" s="4">
        <v>1237</v>
      </c>
      <c r="AJ3925" s="4">
        <v>1423</v>
      </c>
      <c r="AK3925" s="4">
        <v>1117.8714503214328</v>
      </c>
      <c r="AL3925" s="8">
        <v>1.1473794872123335</v>
      </c>
      <c r="AM3925" s="4">
        <v>1042.6632633222571</v>
      </c>
      <c r="AN3925" s="8">
        <v>1.0755811838162381</v>
      </c>
      <c r="AO3925" s="4">
        <v>967.45507632308124</v>
      </c>
      <c r="AP3925" s="8">
        <v>1.0037828804201425</v>
      </c>
    </row>
    <row r="3926" spans="1:42" x14ac:dyDescent="0.25">
      <c r="A3926" s="2" t="s">
        <v>11199</v>
      </c>
      <c r="B3926" t="s">
        <v>11198</v>
      </c>
      <c r="C3926" t="s">
        <v>149</v>
      </c>
      <c r="D3926" t="s">
        <v>11197</v>
      </c>
      <c r="E3926" s="3" t="s">
        <v>10565</v>
      </c>
      <c r="F3926" t="s">
        <v>11200</v>
      </c>
      <c r="G3926">
        <v>40</v>
      </c>
      <c r="H3926">
        <v>0</v>
      </c>
      <c r="I3926">
        <v>10</v>
      </c>
      <c r="J3926">
        <v>10</v>
      </c>
      <c r="K3926">
        <v>12</v>
      </c>
      <c r="L3926">
        <v>7</v>
      </c>
      <c r="M3926">
        <v>1</v>
      </c>
      <c r="N3926" s="2">
        <v>308.39166666666665</v>
      </c>
      <c r="O3926" s="2">
        <v>416.81342374999997</v>
      </c>
      <c r="P3926" s="2">
        <v>473</v>
      </c>
      <c r="Q3926" s="4">
        <v>1198.2050904166667</v>
      </c>
      <c r="R3926" s="5">
        <v>4.4999999999999998E-2</v>
      </c>
      <c r="S3926" s="6">
        <v>1252.1243194854167</v>
      </c>
      <c r="T3926" s="4">
        <v>37.705882352941174</v>
      </c>
      <c r="U3926" s="7">
        <v>1289.8302018383579</v>
      </c>
      <c r="V3926" s="8">
        <v>0.88909352347161452</v>
      </c>
      <c r="W3926" s="7">
        <v>815.63182678572343</v>
      </c>
      <c r="X3926" s="7">
        <v>896.76345823319218</v>
      </c>
      <c r="Y3926" s="7">
        <v>1055.5743112793014</v>
      </c>
      <c r="Z3926" s="7">
        <v>1479.3576202229949</v>
      </c>
      <c r="AA3926" s="7">
        <v>1571.7095836791559</v>
      </c>
      <c r="AB3926" s="7">
        <v>1807.3365558616983</v>
      </c>
      <c r="AC3926" s="7">
        <v>1595.7975000000001</v>
      </c>
      <c r="AD3926" s="7">
        <v>1740.87</v>
      </c>
      <c r="AE3926" s="4">
        <v>945</v>
      </c>
      <c r="AF3926" s="4">
        <v>1039</v>
      </c>
      <c r="AG3926" s="4">
        <v>1223</v>
      </c>
      <c r="AH3926" s="4">
        <v>1714</v>
      </c>
      <c r="AI3926" s="4">
        <v>1821</v>
      </c>
      <c r="AJ3926" s="4">
        <v>2094</v>
      </c>
      <c r="AK3926" s="4">
        <v>1606.1882379458946</v>
      </c>
      <c r="AL3926" s="8">
        <v>1.1331535062116087</v>
      </c>
      <c r="AM3926" s="4">
        <v>1488.166931792402</v>
      </c>
      <c r="AN3926" s="8">
        <v>1.0518001786316107</v>
      </c>
      <c r="AO3926" s="4">
        <v>1370.1456256389095</v>
      </c>
      <c r="AP3926" s="8">
        <v>0.97044685105161266</v>
      </c>
    </row>
    <row r="3927" spans="1:42" x14ac:dyDescent="0.25">
      <c r="A3927" s="2" t="s">
        <v>11202</v>
      </c>
      <c r="B3927" t="s">
        <v>1980</v>
      </c>
      <c r="C3927" t="s">
        <v>14</v>
      </c>
      <c r="D3927" t="s">
        <v>11201</v>
      </c>
      <c r="E3927" s="3" t="s">
        <v>10565</v>
      </c>
      <c r="F3927" t="s">
        <v>11203</v>
      </c>
      <c r="G3927">
        <v>102</v>
      </c>
      <c r="H3927">
        <v>13</v>
      </c>
      <c r="I3927">
        <v>47</v>
      </c>
      <c r="J3927">
        <v>26</v>
      </c>
      <c r="K3927">
        <v>16</v>
      </c>
      <c r="L3927">
        <v>0</v>
      </c>
      <c r="M3927">
        <v>0</v>
      </c>
      <c r="N3927" s="2">
        <v>254.16993464052288</v>
      </c>
      <c r="O3927" s="2">
        <v>183.06199223880591</v>
      </c>
      <c r="P3927" s="2">
        <v>399.1</v>
      </c>
      <c r="Q3927" s="4">
        <v>836.33192687932888</v>
      </c>
      <c r="R3927" s="5">
        <v>4.4999999999999998E-2</v>
      </c>
      <c r="S3927" s="6">
        <v>873.9668635888986</v>
      </c>
      <c r="T3927" s="4">
        <v>20.297619047619047</v>
      </c>
      <c r="U3927" s="7">
        <v>894.26448263651764</v>
      </c>
      <c r="V3927" s="8">
        <v>0.97658484003474011</v>
      </c>
      <c r="W3927" s="7">
        <v>719.63173748843735</v>
      </c>
      <c r="X3927" s="7">
        <v>782.62337498742522</v>
      </c>
      <c r="Y3927" s="7">
        <v>895.24478748561569</v>
      </c>
      <c r="Z3927" s="7">
        <v>1233.1090249801871</v>
      </c>
      <c r="AA3927" s="7">
        <v>1353.3657874782548</v>
      </c>
      <c r="AB3927" s="7">
        <v>1556.6569812249884</v>
      </c>
      <c r="AC3927" s="7">
        <v>1007.2764705882354</v>
      </c>
      <c r="AD3927" s="7">
        <v>1098.8470588235293</v>
      </c>
      <c r="AE3927" s="4">
        <v>754</v>
      </c>
      <c r="AF3927" s="4">
        <v>820</v>
      </c>
      <c r="AG3927" s="4">
        <v>938</v>
      </c>
      <c r="AH3927" s="4">
        <v>1292</v>
      </c>
      <c r="AI3927" s="4">
        <v>1418</v>
      </c>
      <c r="AJ3927" s="4">
        <v>1631</v>
      </c>
      <c r="AK3927" s="4">
        <v>1039.0834844564986</v>
      </c>
      <c r="AL3927" s="8">
        <v>1.156901057337316</v>
      </c>
      <c r="AM3927" s="4">
        <v>984.64943362102622</v>
      </c>
      <c r="AN3927" s="8">
        <v>1.0974561505342693</v>
      </c>
      <c r="AO3927" s="4">
        <v>928.40091442437108</v>
      </c>
      <c r="AP3927" s="8">
        <v>1.036029746837787</v>
      </c>
    </row>
    <row r="3928" spans="1:42" x14ac:dyDescent="0.25">
      <c r="A3928" s="2" t="s">
        <v>11205</v>
      </c>
      <c r="B3928" t="s">
        <v>6787</v>
      </c>
      <c r="C3928" t="s">
        <v>14</v>
      </c>
      <c r="D3928" t="s">
        <v>11204</v>
      </c>
      <c r="E3928" s="3" t="s">
        <v>10565</v>
      </c>
      <c r="F3928" t="s">
        <v>11206</v>
      </c>
      <c r="G3928">
        <v>50</v>
      </c>
      <c r="H3928">
        <v>0</v>
      </c>
      <c r="I3928">
        <v>0</v>
      </c>
      <c r="J3928">
        <v>35</v>
      </c>
      <c r="K3928">
        <v>15</v>
      </c>
      <c r="L3928">
        <v>0</v>
      </c>
      <c r="M3928">
        <v>0</v>
      </c>
      <c r="N3928" s="2">
        <v>265.61</v>
      </c>
      <c r="O3928" s="2">
        <v>321.9808041666667</v>
      </c>
      <c r="P3928" s="2">
        <v>314.83999999999997</v>
      </c>
      <c r="Q3928" s="4">
        <v>902.43080416666658</v>
      </c>
      <c r="R3928" s="5">
        <v>4.4999999999999998E-2</v>
      </c>
      <c r="S3928" s="6">
        <v>943.0401903541665</v>
      </c>
      <c r="T3928" s="4">
        <v>127.8</v>
      </c>
      <c r="U3928" s="7">
        <v>1070.8401903541665</v>
      </c>
      <c r="V3928" s="8">
        <v>0.92705409951880058</v>
      </c>
      <c r="W3928" s="7">
        <v>669.45974901776174</v>
      </c>
      <c r="X3928" s="7">
        <v>674.35823498618436</v>
      </c>
      <c r="Y3928" s="7">
        <v>870.29767372309027</v>
      </c>
      <c r="Z3928" s="7">
        <v>1112.7727291600113</v>
      </c>
      <c r="AA3928" s="7">
        <v>1296.4659529758605</v>
      </c>
      <c r="AB3928" s="7">
        <v>1490.7725630566254</v>
      </c>
      <c r="AC3928" s="7">
        <v>1270.6099999999999</v>
      </c>
      <c r="AD3928" s="7">
        <v>1386.12</v>
      </c>
      <c r="AE3928" s="4">
        <v>820</v>
      </c>
      <c r="AF3928" s="4">
        <v>826</v>
      </c>
      <c r="AG3928" s="4">
        <v>1066</v>
      </c>
      <c r="AH3928" s="4">
        <v>1363</v>
      </c>
      <c r="AI3928" s="4">
        <v>1588</v>
      </c>
      <c r="AJ3928" s="4">
        <v>1826</v>
      </c>
      <c r="AK3928" s="4">
        <v>1190.6096258094167</v>
      </c>
      <c r="AL3928" s="8">
        <v>1.1413813746077541</v>
      </c>
      <c r="AM3928" s="4">
        <v>1108.0864806576665</v>
      </c>
      <c r="AN3928" s="8">
        <v>1.0699389495781029</v>
      </c>
      <c r="AO3928" s="4">
        <v>1025.5633355059167</v>
      </c>
      <c r="AP3928" s="8">
        <v>0.99849652454845184</v>
      </c>
    </row>
    <row r="3929" spans="1:42" x14ac:dyDescent="0.25">
      <c r="A3929" s="2" t="s">
        <v>11209</v>
      </c>
      <c r="B3929" t="s">
        <v>11208</v>
      </c>
      <c r="C3929" t="s">
        <v>149</v>
      </c>
      <c r="D3929" t="s">
        <v>11207</v>
      </c>
      <c r="E3929" s="3" t="s">
        <v>10565</v>
      </c>
      <c r="F3929" t="s">
        <v>11210</v>
      </c>
      <c r="G3929">
        <v>112</v>
      </c>
      <c r="H3929">
        <v>64</v>
      </c>
      <c r="I3929">
        <v>48</v>
      </c>
      <c r="J3929">
        <v>0</v>
      </c>
      <c r="K3929">
        <v>0</v>
      </c>
      <c r="L3929">
        <v>0</v>
      </c>
      <c r="M3929">
        <v>0</v>
      </c>
      <c r="N3929" s="2">
        <v>212.55877976190479</v>
      </c>
      <c r="O3929" s="2">
        <v>200.26729249999997</v>
      </c>
      <c r="P3929" s="2">
        <v>349.01</v>
      </c>
      <c r="Q3929" s="4">
        <v>761.83607226190475</v>
      </c>
      <c r="R3929" s="5">
        <v>4.4999999999999998E-2</v>
      </c>
      <c r="S3929" s="6">
        <v>796.11869551369045</v>
      </c>
      <c r="T3929" s="4">
        <v>0</v>
      </c>
      <c r="U3929" s="7">
        <v>796.11869551369045</v>
      </c>
      <c r="V3929" s="8">
        <v>0.91074209324985023</v>
      </c>
      <c r="W3929" s="7">
        <v>739.52257971887821</v>
      </c>
      <c r="X3929" s="7">
        <v>871.58018324010641</v>
      </c>
      <c r="Y3929" s="7">
        <v>1078.3186384078224</v>
      </c>
      <c r="Z3929" s="7">
        <v>1298.7182249742862</v>
      </c>
      <c r="AA3929" s="7">
        <v>1429.8650864022645</v>
      </c>
      <c r="AB3929" s="7">
        <v>1644.8002204092293</v>
      </c>
      <c r="AC3929" s="7">
        <v>961.55714285714294</v>
      </c>
      <c r="AD3929" s="7">
        <v>1048.9714285714285</v>
      </c>
      <c r="AE3929" s="4">
        <v>812</v>
      </c>
      <c r="AF3929" s="4">
        <v>957</v>
      </c>
      <c r="AG3929" s="4">
        <v>1184</v>
      </c>
      <c r="AH3929" s="4">
        <v>1426</v>
      </c>
      <c r="AI3929" s="4">
        <v>1570</v>
      </c>
      <c r="AJ3929" s="4">
        <v>1806</v>
      </c>
      <c r="AK3929" s="4">
        <v>997.64047045496397</v>
      </c>
      <c r="AL3929" s="8">
        <v>1.1412785247891402</v>
      </c>
      <c r="AM3929" s="4">
        <v>931.13828472434375</v>
      </c>
      <c r="AN3929" s="8">
        <v>1.0652015023811745</v>
      </c>
      <c r="AO3929" s="4">
        <v>862.62088124431079</v>
      </c>
      <c r="AP3929" s="8">
        <v>0.98681911565781599</v>
      </c>
    </row>
    <row r="3930" spans="1:42" x14ac:dyDescent="0.25">
      <c r="A3930" s="2" t="s">
        <v>11213</v>
      </c>
      <c r="B3930" t="s">
        <v>11212</v>
      </c>
      <c r="C3930" t="s">
        <v>14</v>
      </c>
      <c r="D3930" t="s">
        <v>11211</v>
      </c>
      <c r="E3930" s="3" t="s">
        <v>10565</v>
      </c>
      <c r="F3930" t="s">
        <v>11214</v>
      </c>
      <c r="G3930">
        <v>100</v>
      </c>
      <c r="H3930">
        <v>0</v>
      </c>
      <c r="I3930">
        <v>100</v>
      </c>
      <c r="J3930">
        <v>0</v>
      </c>
      <c r="K3930">
        <v>0</v>
      </c>
      <c r="L3930">
        <v>0</v>
      </c>
      <c r="M3930">
        <v>0</v>
      </c>
      <c r="N3930" s="2">
        <v>231.1925</v>
      </c>
      <c r="O3930" s="2">
        <v>232.2092105000001</v>
      </c>
      <c r="P3930" s="2">
        <v>327.56</v>
      </c>
      <c r="Q3930" s="4">
        <v>790.96171050000009</v>
      </c>
      <c r="R3930" s="5">
        <v>4.4999999999999998E-2</v>
      </c>
      <c r="S3930" s="6">
        <v>826.55498747249999</v>
      </c>
      <c r="T3930" s="4">
        <v>0</v>
      </c>
      <c r="U3930" s="7">
        <v>826.55498747249999</v>
      </c>
      <c r="V3930" s="8">
        <v>0.82572925821428567</v>
      </c>
      <c r="W3930" s="7">
        <v>799.30592195142856</v>
      </c>
      <c r="X3930" s="7">
        <v>826.55498747249987</v>
      </c>
      <c r="Y3930" s="7">
        <v>971.05760765999992</v>
      </c>
      <c r="Z3930" s="7">
        <v>1187.3986733121428</v>
      </c>
      <c r="AA3930" s="7">
        <v>1341.8100445982143</v>
      </c>
      <c r="AB3930" s="7">
        <v>1543.2879836024997</v>
      </c>
      <c r="AC3930" s="7">
        <v>1101.1000000000001</v>
      </c>
      <c r="AD3930" s="7">
        <v>1201.2</v>
      </c>
      <c r="AE3930" s="4">
        <v>968</v>
      </c>
      <c r="AF3930" s="4">
        <v>1001</v>
      </c>
      <c r="AG3930" s="4">
        <v>1176</v>
      </c>
      <c r="AH3930" s="4">
        <v>1438</v>
      </c>
      <c r="AI3930" s="4">
        <v>1625</v>
      </c>
      <c r="AJ3930" s="4">
        <v>1869</v>
      </c>
      <c r="AK3930" s="4">
        <v>1132.6396750267502</v>
      </c>
      <c r="AL3930" s="8">
        <v>1.1315081668598903</v>
      </c>
      <c r="AM3930" s="4">
        <v>1030.6114458420002</v>
      </c>
      <c r="AN3930" s="8">
        <v>1.0295818639780221</v>
      </c>
      <c r="AO3930" s="4">
        <v>928.58321665724998</v>
      </c>
      <c r="AP3930" s="8">
        <v>0.92765556109615377</v>
      </c>
    </row>
    <row r="3931" spans="1:42" x14ac:dyDescent="0.25">
      <c r="A3931" s="2" t="s">
        <v>11215</v>
      </c>
      <c r="B3931" t="s">
        <v>11212</v>
      </c>
      <c r="C3931" t="s">
        <v>14</v>
      </c>
      <c r="D3931" t="s">
        <v>11211</v>
      </c>
      <c r="E3931" s="3" t="s">
        <v>10565</v>
      </c>
      <c r="F3931" t="s">
        <v>11216</v>
      </c>
      <c r="G3931">
        <v>110</v>
      </c>
      <c r="H3931">
        <v>0</v>
      </c>
      <c r="I3931">
        <v>0</v>
      </c>
      <c r="J3931">
        <v>44</v>
      </c>
      <c r="K3931">
        <v>46</v>
      </c>
      <c r="L3931">
        <v>16</v>
      </c>
      <c r="M3931">
        <v>4</v>
      </c>
      <c r="N3931" s="2">
        <v>294.64393939393938</v>
      </c>
      <c r="O3931" s="2">
        <v>291.9797554090909</v>
      </c>
      <c r="P3931" s="2">
        <v>406.05</v>
      </c>
      <c r="Q3931" s="4">
        <v>992.67369480303023</v>
      </c>
      <c r="R3931" s="5">
        <v>4.4999999999999998E-2</v>
      </c>
      <c r="S3931" s="6">
        <v>1037.3440110691665</v>
      </c>
      <c r="T3931" s="4">
        <v>129.36111111111111</v>
      </c>
      <c r="U3931" s="7">
        <v>1166.7051221802776</v>
      </c>
      <c r="V3931" s="8">
        <v>0.84785135193588168</v>
      </c>
      <c r="W3931" s="7">
        <v>729.72088089057695</v>
      </c>
      <c r="X3931" s="7">
        <v>754.59772910275569</v>
      </c>
      <c r="Y3931" s="7">
        <v>886.52040901582484</v>
      </c>
      <c r="Z3931" s="7">
        <v>1084.0275069428199</v>
      </c>
      <c r="AA3931" s="7">
        <v>1224.9963134784994</v>
      </c>
      <c r="AB3931" s="7">
        <v>1408.9342214715787</v>
      </c>
      <c r="AC3931" s="7">
        <v>1513.68</v>
      </c>
      <c r="AD3931" s="7">
        <v>1651.2872727272727</v>
      </c>
      <c r="AE3931" s="4">
        <v>968</v>
      </c>
      <c r="AF3931" s="4">
        <v>1001</v>
      </c>
      <c r="AG3931" s="4">
        <v>1176</v>
      </c>
      <c r="AH3931" s="4">
        <v>1438</v>
      </c>
      <c r="AI3931" s="4">
        <v>1625</v>
      </c>
      <c r="AJ3931" s="4">
        <v>1869</v>
      </c>
      <c r="AK3931" s="4">
        <v>1424.8066969114623</v>
      </c>
      <c r="AL3931" s="8">
        <v>1.1294227239739119</v>
      </c>
      <c r="AM3931" s="4">
        <v>1295.6524682973636</v>
      </c>
      <c r="AN3931" s="8">
        <v>1.035565599961235</v>
      </c>
      <c r="AO3931" s="4">
        <v>1166.4982396832652</v>
      </c>
      <c r="AP3931" s="8">
        <v>0.94170847594855844</v>
      </c>
    </row>
    <row r="3932" spans="1:42" x14ac:dyDescent="0.25">
      <c r="A3932" s="2" t="s">
        <v>11217</v>
      </c>
      <c r="B3932" t="s">
        <v>11212</v>
      </c>
      <c r="C3932" t="s">
        <v>14</v>
      </c>
      <c r="D3932" t="s">
        <v>11211</v>
      </c>
      <c r="E3932" s="3" t="s">
        <v>10565</v>
      </c>
      <c r="F3932" t="s">
        <v>11218</v>
      </c>
      <c r="G3932">
        <v>142</v>
      </c>
      <c r="H3932">
        <v>0</v>
      </c>
      <c r="I3932">
        <v>142</v>
      </c>
      <c r="J3932">
        <v>0</v>
      </c>
      <c r="K3932">
        <v>0</v>
      </c>
      <c r="L3932">
        <v>0</v>
      </c>
      <c r="M3932">
        <v>0</v>
      </c>
      <c r="N3932" s="2">
        <v>234.71185446009392</v>
      </c>
      <c r="O3932" s="2">
        <v>171.19122496948364</v>
      </c>
      <c r="P3932" s="2">
        <v>356.82</v>
      </c>
      <c r="Q3932" s="4">
        <v>762.72307942957764</v>
      </c>
      <c r="R3932" s="5">
        <v>4.4999999999999998E-2</v>
      </c>
      <c r="S3932" s="6">
        <v>797.04561800390854</v>
      </c>
      <c r="T3932" s="4">
        <v>0</v>
      </c>
      <c r="U3932" s="7">
        <v>797.04561800390854</v>
      </c>
      <c r="V3932" s="8">
        <v>0.79624936863527329</v>
      </c>
      <c r="W3932" s="7">
        <v>770.76938883894456</v>
      </c>
      <c r="X3932" s="7">
        <v>797.04561800390854</v>
      </c>
      <c r="Y3932" s="7">
        <v>936.38925751508134</v>
      </c>
      <c r="Z3932" s="7">
        <v>1145.0065920975228</v>
      </c>
      <c r="AA3932" s="7">
        <v>1293.905224032319</v>
      </c>
      <c r="AB3932" s="7">
        <v>1488.1900699793257</v>
      </c>
      <c r="AC3932" s="7">
        <v>1101.1000000000001</v>
      </c>
      <c r="AD3932" s="7">
        <v>1201.2</v>
      </c>
      <c r="AE3932" s="4">
        <v>968</v>
      </c>
      <c r="AF3932" s="4">
        <v>1001</v>
      </c>
      <c r="AG3932" s="4">
        <v>1176</v>
      </c>
      <c r="AH3932" s="4">
        <v>1438</v>
      </c>
      <c r="AI3932" s="4">
        <v>1625</v>
      </c>
      <c r="AJ3932" s="4">
        <v>1869</v>
      </c>
      <c r="AK3932" s="4">
        <v>1128.4988891021867</v>
      </c>
      <c r="AL3932" s="8">
        <v>1.1273715175846022</v>
      </c>
      <c r="AM3932" s="4">
        <v>1018.8844214948823</v>
      </c>
      <c r="AN3932" s="8">
        <v>1.0178665549399424</v>
      </c>
      <c r="AO3932" s="4">
        <v>906.66008561121328</v>
      </c>
      <c r="AP3932" s="8">
        <v>0.90575433127993332</v>
      </c>
    </row>
    <row r="3933" spans="1:42" x14ac:dyDescent="0.25">
      <c r="A3933" s="2" t="s">
        <v>11221</v>
      </c>
      <c r="B3933" t="s">
        <v>11220</v>
      </c>
      <c r="C3933" t="s">
        <v>149</v>
      </c>
      <c r="D3933" t="s">
        <v>11219</v>
      </c>
      <c r="E3933" s="3" t="s">
        <v>10565</v>
      </c>
      <c r="F3933" t="s">
        <v>11222</v>
      </c>
      <c r="G3933">
        <v>98</v>
      </c>
      <c r="H3933">
        <v>0</v>
      </c>
      <c r="I3933">
        <v>35</v>
      </c>
      <c r="J3933">
        <v>28</v>
      </c>
      <c r="K3933">
        <v>20</v>
      </c>
      <c r="L3933">
        <v>13</v>
      </c>
      <c r="M3933">
        <v>2</v>
      </c>
      <c r="N3933" s="2">
        <v>295.40136054421765</v>
      </c>
      <c r="O3933" s="2">
        <v>347.48328748979606</v>
      </c>
      <c r="P3933" s="2">
        <v>375.55</v>
      </c>
      <c r="Q3933" s="4">
        <v>1018.4346480340137</v>
      </c>
      <c r="R3933" s="5">
        <v>4.4999999999999998E-2</v>
      </c>
      <c r="S3933" s="6">
        <v>1064.2642071955443</v>
      </c>
      <c r="T3933" s="4">
        <v>49.975609756097562</v>
      </c>
      <c r="U3933" s="7">
        <v>1114.2398169516418</v>
      </c>
      <c r="V3933" s="8">
        <v>0.82256498727880145</v>
      </c>
      <c r="W3933" s="7">
        <v>742.45957234184061</v>
      </c>
      <c r="X3933" s="7">
        <v>816.31269382346284</v>
      </c>
      <c r="Y3933" s="7">
        <v>960.87625076621282</v>
      </c>
      <c r="Z3933" s="7">
        <v>1346.6409597819206</v>
      </c>
      <c r="AA3933" s="7">
        <v>1430.70781083015</v>
      </c>
      <c r="AB3933" s="7">
        <v>1645.196131728904</v>
      </c>
      <c r="AC3933" s="7">
        <v>1490.0510204081636</v>
      </c>
      <c r="AD3933" s="7">
        <v>1625.5102040816328</v>
      </c>
      <c r="AE3933" s="4">
        <v>945</v>
      </c>
      <c r="AF3933" s="4">
        <v>1039</v>
      </c>
      <c r="AG3933" s="4">
        <v>1223</v>
      </c>
      <c r="AH3933" s="4">
        <v>1714</v>
      </c>
      <c r="AI3933" s="4">
        <v>1821</v>
      </c>
      <c r="AJ3933" s="4">
        <v>2094</v>
      </c>
      <c r="AK3933" s="4">
        <v>1476.9349717398707</v>
      </c>
      <c r="AL3933" s="8">
        <v>1.1272108247578523</v>
      </c>
      <c r="AM3933" s="4">
        <v>1336.2517565543046</v>
      </c>
      <c r="AN3933" s="8">
        <v>1.0233542892536303</v>
      </c>
      <c r="AO3933" s="4">
        <v>1200.2579818749246</v>
      </c>
      <c r="AP3933" s="8">
        <v>0.92295963826621585</v>
      </c>
    </row>
    <row r="3934" spans="1:42" x14ac:dyDescent="0.25">
      <c r="A3934" s="2" t="s">
        <v>11225</v>
      </c>
      <c r="B3934" t="s">
        <v>11224</v>
      </c>
      <c r="C3934" t="s">
        <v>149</v>
      </c>
      <c r="D3934" t="s">
        <v>11223</v>
      </c>
      <c r="E3934" s="3" t="s">
        <v>10565</v>
      </c>
      <c r="F3934" t="s">
        <v>11226</v>
      </c>
      <c r="G3934">
        <v>175</v>
      </c>
      <c r="H3934">
        <v>0</v>
      </c>
      <c r="I3934">
        <v>145</v>
      </c>
      <c r="J3934">
        <v>10</v>
      </c>
      <c r="K3934">
        <v>15</v>
      </c>
      <c r="L3934">
        <v>5</v>
      </c>
      <c r="M3934">
        <v>0</v>
      </c>
      <c r="N3934" s="2">
        <v>272.9614285714286</v>
      </c>
      <c r="O3934" s="2">
        <v>130.18222499999999</v>
      </c>
      <c r="P3934" s="2">
        <v>371.15</v>
      </c>
      <c r="Q3934" s="4">
        <v>774.29365357142854</v>
      </c>
      <c r="R3934" s="5">
        <v>4.4999999999999998E-2</v>
      </c>
      <c r="S3934" s="6">
        <v>809.1368679821428</v>
      </c>
      <c r="T3934" s="4">
        <v>11.065868263473053</v>
      </c>
      <c r="U3934" s="7">
        <v>820.20273624561582</v>
      </c>
      <c r="V3934" s="8">
        <v>0.92576657643253746</v>
      </c>
      <c r="W3934" s="7">
        <v>615.54834776028724</v>
      </c>
      <c r="X3934" s="7">
        <v>752.53981981376364</v>
      </c>
      <c r="Y3934" s="7">
        <v>897.75078019044861</v>
      </c>
      <c r="Z3934" s="7">
        <v>1131.549559161715</v>
      </c>
      <c r="AA3934" s="7">
        <v>1305.9853669098081</v>
      </c>
      <c r="AB3934" s="7">
        <v>1502.3398101864577</v>
      </c>
      <c r="AC3934" s="7">
        <v>974.56857142857143</v>
      </c>
      <c r="AD3934" s="7">
        <v>1063.1657142857141</v>
      </c>
      <c r="AE3934" s="4">
        <v>674</v>
      </c>
      <c r="AF3934" s="4">
        <v>824</v>
      </c>
      <c r="AG3934" s="4">
        <v>983</v>
      </c>
      <c r="AH3934" s="4">
        <v>1239</v>
      </c>
      <c r="AI3934" s="4">
        <v>1430</v>
      </c>
      <c r="AJ3934" s="4">
        <v>1645</v>
      </c>
      <c r="AK3934" s="4">
        <v>1017.056451166574</v>
      </c>
      <c r="AL3934" s="8">
        <v>1.160446360090672</v>
      </c>
      <c r="AM3934" s="4">
        <v>948.19136629020193</v>
      </c>
      <c r="AN3934" s="8">
        <v>1.0827180241019905</v>
      </c>
      <c r="AO3934" s="4">
        <v>878.00195285851498</v>
      </c>
      <c r="AP3934" s="8">
        <v>1.0034949124212191</v>
      </c>
    </row>
    <row r="3935" spans="1:42" x14ac:dyDescent="0.25">
      <c r="A3935" s="2" t="s">
        <v>11229</v>
      </c>
      <c r="B3935" t="s">
        <v>11228</v>
      </c>
      <c r="C3935" t="s">
        <v>149</v>
      </c>
      <c r="D3935" t="s">
        <v>11227</v>
      </c>
      <c r="E3935" s="3" t="s">
        <v>10565</v>
      </c>
      <c r="F3935" t="s">
        <v>11230</v>
      </c>
      <c r="G3935">
        <v>90</v>
      </c>
      <c r="H3935">
        <v>0</v>
      </c>
      <c r="I3935">
        <v>32</v>
      </c>
      <c r="J3935">
        <v>32</v>
      </c>
      <c r="K3935">
        <v>20</v>
      </c>
      <c r="L3935">
        <v>6</v>
      </c>
      <c r="M3935">
        <v>0</v>
      </c>
      <c r="N3935" s="2">
        <v>297.48425925925926</v>
      </c>
      <c r="O3935" s="2">
        <v>253.74894111111109</v>
      </c>
      <c r="P3935" s="2">
        <v>384.66</v>
      </c>
      <c r="Q3935" s="4">
        <v>935.89320037037032</v>
      </c>
      <c r="R3935" s="5">
        <v>4.4999999999999998E-2</v>
      </c>
      <c r="S3935" s="6">
        <v>978.0083943870369</v>
      </c>
      <c r="T3935" s="4">
        <v>0</v>
      </c>
      <c r="U3935" s="7">
        <v>978.0083943870369</v>
      </c>
      <c r="V3935" s="8">
        <v>0.96530921537586989</v>
      </c>
      <c r="W3935" s="7">
        <v>650.6184111633363</v>
      </c>
      <c r="X3935" s="7">
        <v>795.41479346971676</v>
      </c>
      <c r="Y3935" s="7">
        <v>948.89895871448005</v>
      </c>
      <c r="Z3935" s="7">
        <v>1196.0181178507028</v>
      </c>
      <c r="AA3935" s="7">
        <v>1380.3921779874938</v>
      </c>
      <c r="AB3935" s="7">
        <v>1587.9336592933059</v>
      </c>
      <c r="AC3935" s="7">
        <v>1114.4711111111112</v>
      </c>
      <c r="AD3935" s="7">
        <v>1215.7866666666666</v>
      </c>
      <c r="AE3935" s="4">
        <v>674</v>
      </c>
      <c r="AF3935" s="4">
        <v>824</v>
      </c>
      <c r="AG3935" s="4">
        <v>983</v>
      </c>
      <c r="AH3935" s="4">
        <v>1239</v>
      </c>
      <c r="AI3935" s="4">
        <v>1430</v>
      </c>
      <c r="AJ3935" s="4">
        <v>1645</v>
      </c>
      <c r="AK3935" s="4">
        <v>1176.7349093203704</v>
      </c>
      <c r="AL3935" s="8">
        <v>1.1614553193414781</v>
      </c>
      <c r="AM3935" s="4">
        <v>1110.4927376759258</v>
      </c>
      <c r="AN3935" s="8">
        <v>1.0960732846862753</v>
      </c>
      <c r="AO3935" s="4">
        <v>1044.2505660314814</v>
      </c>
      <c r="AP3935" s="8">
        <v>1.0306912500310725</v>
      </c>
    </row>
    <row r="3936" spans="1:42" x14ac:dyDescent="0.25">
      <c r="A3936" s="2" t="s">
        <v>11233</v>
      </c>
      <c r="B3936" t="s">
        <v>11232</v>
      </c>
      <c r="C3936" t="s">
        <v>14</v>
      </c>
      <c r="D3936" t="s">
        <v>11231</v>
      </c>
      <c r="E3936" s="3" t="s">
        <v>10565</v>
      </c>
      <c r="F3936" t="s">
        <v>11234</v>
      </c>
      <c r="G3936">
        <v>144</v>
      </c>
      <c r="H3936">
        <v>16</v>
      </c>
      <c r="I3936">
        <v>38</v>
      </c>
      <c r="J3936">
        <v>8</v>
      </c>
      <c r="K3936">
        <v>56</v>
      </c>
      <c r="L3936">
        <v>19</v>
      </c>
      <c r="M3936">
        <v>7</v>
      </c>
      <c r="N3936" s="2">
        <v>332.28645833333331</v>
      </c>
      <c r="O3936" s="2">
        <v>575.83275345601862</v>
      </c>
      <c r="P3936" s="2">
        <v>540.98</v>
      </c>
      <c r="Q3936" s="4">
        <v>1449.099211789352</v>
      </c>
      <c r="R3936" s="5">
        <v>4.4999999999999998E-2</v>
      </c>
      <c r="S3936" s="6">
        <v>1514.3086763198728</v>
      </c>
      <c r="T3936" s="4">
        <v>0</v>
      </c>
      <c r="U3936" s="7">
        <v>1514.3086763198728</v>
      </c>
      <c r="V3936" s="8">
        <v>0.52070158075099138</v>
      </c>
      <c r="W3936" s="7">
        <v>1162.7266298169639</v>
      </c>
      <c r="X3936" s="7">
        <v>1213.2346831498101</v>
      </c>
      <c r="Y3936" s="7">
        <v>1343.4100783375579</v>
      </c>
      <c r="Z3936" s="7">
        <v>1674.0555821144376</v>
      </c>
      <c r="AA3936" s="7">
        <v>1806.3137836251892</v>
      </c>
      <c r="AB3936" s="7">
        <v>2077.0786056157049</v>
      </c>
      <c r="AC3936" s="7">
        <v>3199.0291666666672</v>
      </c>
      <c r="AD3936" s="7">
        <v>3489.85</v>
      </c>
      <c r="AE3936" s="4">
        <v>2233</v>
      </c>
      <c r="AF3936" s="4">
        <v>2330</v>
      </c>
      <c r="AG3936" s="4">
        <v>2580</v>
      </c>
      <c r="AH3936" s="4">
        <v>3215</v>
      </c>
      <c r="AI3936" s="4">
        <v>3469</v>
      </c>
      <c r="AJ3936" s="4">
        <v>3989</v>
      </c>
      <c r="AK3936" s="4">
        <v>3107.9355648924784</v>
      </c>
      <c r="AL3936" s="8">
        <v>1.0686770714703995</v>
      </c>
      <c r="AM3936" s="4">
        <v>2576.7266020349434</v>
      </c>
      <c r="AN3936" s="8">
        <v>0.88601857456393029</v>
      </c>
      <c r="AO3936" s="4">
        <v>2045.517639177408</v>
      </c>
      <c r="AP3936" s="8">
        <v>0.70336007765746078</v>
      </c>
    </row>
    <row r="3937" spans="1:42" x14ac:dyDescent="0.25">
      <c r="A3937" s="2" t="s">
        <v>11235</v>
      </c>
      <c r="B3937" t="s">
        <v>11232</v>
      </c>
      <c r="C3937" t="s">
        <v>14</v>
      </c>
      <c r="D3937" t="s">
        <v>11231</v>
      </c>
      <c r="E3937" s="3" t="s">
        <v>10565</v>
      </c>
      <c r="F3937" t="s">
        <v>11234</v>
      </c>
      <c r="G3937">
        <v>129</v>
      </c>
      <c r="H3937">
        <v>5</v>
      </c>
      <c r="I3937">
        <v>10</v>
      </c>
      <c r="J3937">
        <v>64</v>
      </c>
      <c r="K3937">
        <v>32</v>
      </c>
      <c r="L3937">
        <v>18</v>
      </c>
      <c r="M3937">
        <v>0</v>
      </c>
      <c r="N3937" s="2">
        <v>333.89599483204137</v>
      </c>
      <c r="O3937" s="2">
        <v>655.96782234625312</v>
      </c>
      <c r="P3937" s="2">
        <v>530.45000000000005</v>
      </c>
      <c r="Q3937" s="4">
        <v>1520.3138171782946</v>
      </c>
      <c r="R3937" s="5">
        <v>4.4999999999999998E-2</v>
      </c>
      <c r="S3937" s="6">
        <v>1588.7279389513178</v>
      </c>
      <c r="T3937" s="4">
        <v>84.149606299212593</v>
      </c>
      <c r="U3937" s="7">
        <v>1672.8775452505304</v>
      </c>
      <c r="V3937" s="8">
        <v>0.59138685565724536</v>
      </c>
      <c r="W3937" s="7">
        <v>1254.1392845588048</v>
      </c>
      <c r="X3937" s="7">
        <v>1308.6182413891693</v>
      </c>
      <c r="Y3937" s="7">
        <v>1449.0279239416552</v>
      </c>
      <c r="Z3937" s="7">
        <v>1805.6685176249696</v>
      </c>
      <c r="AA3937" s="7">
        <v>1948.3247550982951</v>
      </c>
      <c r="AB3937" s="7">
        <v>2240.3768948074662</v>
      </c>
      <c r="AC3937" s="7">
        <v>3111.61007751938</v>
      </c>
      <c r="AD3937" s="7">
        <v>3394.4837209302327</v>
      </c>
      <c r="AE3937" s="4">
        <v>2233</v>
      </c>
      <c r="AF3937" s="4">
        <v>2330</v>
      </c>
      <c r="AG3937" s="4">
        <v>2580</v>
      </c>
      <c r="AH3937" s="4">
        <v>3215</v>
      </c>
      <c r="AI3937" s="4">
        <v>3469</v>
      </c>
      <c r="AJ3937" s="4">
        <v>3989</v>
      </c>
      <c r="AK3937" s="4">
        <v>2967.5999115059954</v>
      </c>
      <c r="AL3937" s="8">
        <v>1.0788384103261155</v>
      </c>
      <c r="AM3937" s="4">
        <v>2504.0136448712333</v>
      </c>
      <c r="AN3937" s="8">
        <v>0.91495383591158164</v>
      </c>
      <c r="AO3937" s="4">
        <v>2040.427378236471</v>
      </c>
      <c r="AP3937" s="8">
        <v>0.75106926149704767</v>
      </c>
    </row>
    <row r="3938" spans="1:42" x14ac:dyDescent="0.25">
      <c r="A3938" s="2" t="s">
        <v>11238</v>
      </c>
      <c r="B3938" t="s">
        <v>11237</v>
      </c>
      <c r="C3938" t="s">
        <v>14</v>
      </c>
      <c r="D3938" t="s">
        <v>11236</v>
      </c>
      <c r="E3938" s="3" t="s">
        <v>10565</v>
      </c>
      <c r="F3938" t="s">
        <v>11239</v>
      </c>
      <c r="G3938">
        <v>105</v>
      </c>
      <c r="H3938">
        <v>43</v>
      </c>
      <c r="I3938">
        <v>36</v>
      </c>
      <c r="J3938">
        <v>14</v>
      </c>
      <c r="K3938">
        <v>12</v>
      </c>
      <c r="L3938">
        <v>0</v>
      </c>
      <c r="M3938">
        <v>0</v>
      </c>
      <c r="N3938" s="2">
        <v>224.33333333333334</v>
      </c>
      <c r="O3938" s="2">
        <v>294.36259376190486</v>
      </c>
      <c r="P3938" s="2">
        <v>537.83000000000004</v>
      </c>
      <c r="Q3938" s="4">
        <v>1056.5259270952383</v>
      </c>
      <c r="R3938" s="5">
        <v>4.4999999999999998E-2</v>
      </c>
      <c r="S3938" s="6">
        <v>1104.0695938145241</v>
      </c>
      <c r="T3938" s="4">
        <v>30.494736842105262</v>
      </c>
      <c r="U3938" s="7">
        <v>1134.5643306566294</v>
      </c>
      <c r="V3938" s="8">
        <v>0.50357298839634301</v>
      </c>
      <c r="W3938" s="7">
        <v>905.59020655274696</v>
      </c>
      <c r="X3938" s="7">
        <v>1098.1751368423731</v>
      </c>
      <c r="Y3938" s="7">
        <v>1267.238243585175</v>
      </c>
      <c r="Z3938" s="7">
        <v>1642.6073443532507</v>
      </c>
      <c r="AA3938" s="7">
        <v>1759.726424096815</v>
      </c>
      <c r="AB3938" s="7">
        <v>2023.8569010080328</v>
      </c>
      <c r="AC3938" s="7">
        <v>2478.3314285714287</v>
      </c>
      <c r="AD3938" s="7">
        <v>2703.6342857142859</v>
      </c>
      <c r="AE3938" s="4">
        <v>1848</v>
      </c>
      <c r="AF3938" s="4">
        <v>2241</v>
      </c>
      <c r="AG3938" s="4">
        <v>2586</v>
      </c>
      <c r="AH3938" s="4">
        <v>3352</v>
      </c>
      <c r="AI3938" s="4">
        <v>3591</v>
      </c>
      <c r="AJ3938" s="4">
        <v>4130</v>
      </c>
      <c r="AK3938" s="4">
        <v>2364.0021126207889</v>
      </c>
      <c r="AL3938" s="8">
        <v>1.0627902725372995</v>
      </c>
      <c r="AM3938" s="4">
        <v>1948.4924521634036</v>
      </c>
      <c r="AN3938" s="8">
        <v>0.87836755117166498</v>
      </c>
      <c r="AO3938" s="4">
        <v>1519.5792542719093</v>
      </c>
      <c r="AP3938" s="8">
        <v>0.68799570976197766</v>
      </c>
    </row>
    <row r="3939" spans="1:42" x14ac:dyDescent="0.25">
      <c r="A3939" s="2" t="s">
        <v>11240</v>
      </c>
      <c r="B3939" t="s">
        <v>11237</v>
      </c>
      <c r="C3939" t="s">
        <v>14</v>
      </c>
      <c r="D3939" t="s">
        <v>11236</v>
      </c>
      <c r="E3939" s="3" t="s">
        <v>10565</v>
      </c>
      <c r="F3939" t="s">
        <v>11241</v>
      </c>
      <c r="G3939">
        <v>176</v>
      </c>
      <c r="H3939">
        <v>117</v>
      </c>
      <c r="I3939">
        <v>32</v>
      </c>
      <c r="J3939">
        <v>19</v>
      </c>
      <c r="K3939">
        <v>7</v>
      </c>
      <c r="L3939">
        <v>1</v>
      </c>
      <c r="M3939">
        <v>0</v>
      </c>
      <c r="N3939" s="2">
        <v>215.765625</v>
      </c>
      <c r="O3939" s="2">
        <v>380.19942503409089</v>
      </c>
      <c r="P3939" s="2">
        <v>420.86</v>
      </c>
      <c r="Q3939" s="4">
        <v>1016.8250500340909</v>
      </c>
      <c r="R3939" s="5">
        <v>4.4999999999999998E-2</v>
      </c>
      <c r="S3939" s="6">
        <v>1062.5821772856248</v>
      </c>
      <c r="T3939" s="4">
        <v>33.806451612903224</v>
      </c>
      <c r="U3939" s="7">
        <v>1096.3886288985279</v>
      </c>
      <c r="V3939" s="8">
        <v>0.52995163281621271</v>
      </c>
      <c r="W3939" s="7">
        <v>949.15295907028451</v>
      </c>
      <c r="X3939" s="7">
        <v>1151.0020461452962</v>
      </c>
      <c r="Y3939" s="7">
        <v>1328.1978096080929</v>
      </c>
      <c r="Z3939" s="7">
        <v>1721.6237655863602</v>
      </c>
      <c r="AA3939" s="7">
        <v>1844.3767727388483</v>
      </c>
      <c r="AB3939" s="7">
        <v>2121.2130524676813</v>
      </c>
      <c r="AC3939" s="7">
        <v>2275.7312500000003</v>
      </c>
      <c r="AD3939" s="7">
        <v>2482.6159090909091</v>
      </c>
      <c r="AE3939" s="4">
        <v>1848</v>
      </c>
      <c r="AF3939" s="4">
        <v>2241</v>
      </c>
      <c r="AG3939" s="4">
        <v>2586</v>
      </c>
      <c r="AH3939" s="4">
        <v>3352</v>
      </c>
      <c r="AI3939" s="4">
        <v>3591</v>
      </c>
      <c r="AJ3939" s="4">
        <v>4130</v>
      </c>
      <c r="AK3939" s="4">
        <v>2176.2288258074718</v>
      </c>
      <c r="AL3939" s="8">
        <v>1.0682451212824065</v>
      </c>
      <c r="AM3939" s="4">
        <v>1802.6638107969789</v>
      </c>
      <c r="AN3939" s="8">
        <v>0.88767831818931608</v>
      </c>
      <c r="AO3939" s="4">
        <v>1429.0987957864857</v>
      </c>
      <c r="AP3939" s="8">
        <v>0.70711151509622572</v>
      </c>
    </row>
    <row r="3940" spans="1:42" x14ac:dyDescent="0.25">
      <c r="A3940" s="2" t="s">
        <v>11244</v>
      </c>
      <c r="B3940" t="s">
        <v>11243</v>
      </c>
      <c r="C3940" t="s">
        <v>149</v>
      </c>
      <c r="D3940" t="s">
        <v>11242</v>
      </c>
      <c r="E3940" s="3" t="s">
        <v>10565</v>
      </c>
      <c r="F3940" t="s">
        <v>11245</v>
      </c>
      <c r="G3940">
        <v>78</v>
      </c>
      <c r="H3940">
        <v>47</v>
      </c>
      <c r="I3940">
        <v>31</v>
      </c>
      <c r="J3940">
        <v>0</v>
      </c>
      <c r="K3940">
        <v>0</v>
      </c>
      <c r="L3940">
        <v>0</v>
      </c>
      <c r="M3940">
        <v>0</v>
      </c>
      <c r="N3940" s="2">
        <v>236.66346153846155</v>
      </c>
      <c r="O3940" s="2">
        <v>237.39797574358983</v>
      </c>
      <c r="P3940" s="2">
        <v>329.42</v>
      </c>
      <c r="Q3940" s="4">
        <v>803.48143728205139</v>
      </c>
      <c r="R3940" s="5">
        <v>4.4999999999999998E-2</v>
      </c>
      <c r="S3940" s="6">
        <v>839.63810195974361</v>
      </c>
      <c r="T3940" s="4">
        <v>0</v>
      </c>
      <c r="U3940" s="7">
        <v>839.63810195974361</v>
      </c>
      <c r="V3940" s="8">
        <v>1.1445208478008457</v>
      </c>
      <c r="W3940" s="7">
        <v>771.40705141777005</v>
      </c>
      <c r="X3940" s="7">
        <v>943.08517858789696</v>
      </c>
      <c r="Y3940" s="7">
        <v>1125.0639933882314</v>
      </c>
      <c r="Z3940" s="7">
        <v>1418.0613304252481</v>
      </c>
      <c r="AA3940" s="7">
        <v>1636.6648123552095</v>
      </c>
      <c r="AB3940" s="7">
        <v>1882.7367946323914</v>
      </c>
      <c r="AC3940" s="7">
        <v>806.97692307692319</v>
      </c>
      <c r="AD3940" s="7">
        <v>880.3384615384615</v>
      </c>
      <c r="AE3940" s="4">
        <v>674</v>
      </c>
      <c r="AF3940" s="4">
        <v>824</v>
      </c>
      <c r="AG3940" s="4">
        <v>983</v>
      </c>
      <c r="AH3940" s="4">
        <v>1239</v>
      </c>
      <c r="AI3940" s="4">
        <v>1430</v>
      </c>
      <c r="AJ3940" s="4">
        <v>1645</v>
      </c>
      <c r="AK3940" s="4">
        <v>870.54495580504295</v>
      </c>
      <c r="AL3940" s="8">
        <v>1.1866503539336855</v>
      </c>
      <c r="AM3940" s="4">
        <v>859.94832020094032</v>
      </c>
      <c r="AN3940" s="8">
        <v>1.1722059518309975</v>
      </c>
      <c r="AO3940" s="4">
        <v>849.79321108034196</v>
      </c>
      <c r="AP3940" s="8">
        <v>1.1583633998159217</v>
      </c>
    </row>
    <row r="3941" spans="1:42" x14ac:dyDescent="0.25">
      <c r="A3941" s="2" t="s">
        <v>11246</v>
      </c>
      <c r="B3941" t="s">
        <v>11243</v>
      </c>
      <c r="C3941" t="s">
        <v>149</v>
      </c>
      <c r="D3941" t="s">
        <v>11242</v>
      </c>
      <c r="E3941" s="3" t="s">
        <v>10565</v>
      </c>
      <c r="F3941" t="s">
        <v>11247</v>
      </c>
      <c r="G3941">
        <v>35</v>
      </c>
      <c r="H3941">
        <v>0</v>
      </c>
      <c r="I3941">
        <v>0</v>
      </c>
      <c r="J3941">
        <v>5</v>
      </c>
      <c r="K3941">
        <v>18</v>
      </c>
      <c r="L3941">
        <v>12</v>
      </c>
      <c r="M3941">
        <v>0</v>
      </c>
      <c r="N3941" s="2">
        <v>328.26666666666665</v>
      </c>
      <c r="O3941" s="2">
        <v>396.3473280476191</v>
      </c>
      <c r="P3941" s="2">
        <v>382.17</v>
      </c>
      <c r="Q3941" s="4">
        <v>1106.7839947142859</v>
      </c>
      <c r="R3941" s="5">
        <v>4.4999999999999998E-2</v>
      </c>
      <c r="S3941" s="6">
        <v>1156.5892744764287</v>
      </c>
      <c r="T3941" s="4">
        <v>227.88888888888889</v>
      </c>
      <c r="U3941" s="7">
        <v>1384.4781633653176</v>
      </c>
      <c r="V3941" s="8">
        <v>1.0919335628317848</v>
      </c>
      <c r="W3941" s="7">
        <v>614.82166403540009</v>
      </c>
      <c r="X3941" s="7">
        <v>751.65141122428736</v>
      </c>
      <c r="Y3941" s="7">
        <v>896.69094324450782</v>
      </c>
      <c r="Z3941" s="7">
        <v>1130.2137117802088</v>
      </c>
      <c r="AA3941" s="7">
        <v>1304.4435898673917</v>
      </c>
      <c r="AB3941" s="7">
        <v>1500.5662275047969</v>
      </c>
      <c r="AC3941" s="7">
        <v>1394.7057142857145</v>
      </c>
      <c r="AD3941" s="7">
        <v>1521.497142857143</v>
      </c>
      <c r="AE3941" s="4">
        <v>674</v>
      </c>
      <c r="AF3941" s="4">
        <v>824</v>
      </c>
      <c r="AG3941" s="4">
        <v>983</v>
      </c>
      <c r="AH3941" s="4">
        <v>1239</v>
      </c>
      <c r="AI3941" s="4">
        <v>1430</v>
      </c>
      <c r="AJ3941" s="4">
        <v>1645</v>
      </c>
      <c r="AK3941" s="4">
        <v>1248.0832819468756</v>
      </c>
      <c r="AL3941" s="8">
        <v>1.1640945980857595</v>
      </c>
      <c r="AM3941" s="4">
        <v>1218.5690859886668</v>
      </c>
      <c r="AN3941" s="8">
        <v>1.1408168447780256</v>
      </c>
      <c r="AO3941" s="4">
        <v>1186.1034704346373</v>
      </c>
      <c r="AP3941" s="8">
        <v>1.1152113161395185</v>
      </c>
    </row>
    <row r="3942" spans="1:42" x14ac:dyDescent="0.25">
      <c r="A3942" s="2" t="s">
        <v>11250</v>
      </c>
      <c r="B3942" t="s">
        <v>11249</v>
      </c>
      <c r="C3942" t="s">
        <v>149</v>
      </c>
      <c r="D3942" t="s">
        <v>11248</v>
      </c>
      <c r="E3942" s="3" t="s">
        <v>10565</v>
      </c>
      <c r="F3942" t="s">
        <v>11251</v>
      </c>
      <c r="G3942">
        <v>100</v>
      </c>
      <c r="H3942">
        <v>0</v>
      </c>
      <c r="I3942">
        <v>24</v>
      </c>
      <c r="J3942">
        <v>18</v>
      </c>
      <c r="K3942">
        <v>26</v>
      </c>
      <c r="L3942">
        <v>26</v>
      </c>
      <c r="M3942">
        <v>6</v>
      </c>
      <c r="N3942" s="2">
        <v>347.67666666666668</v>
      </c>
      <c r="O3942" s="2">
        <v>608.24674925000011</v>
      </c>
      <c r="P3942" s="2">
        <v>787</v>
      </c>
      <c r="Q3942" s="4">
        <v>1742.9234159166667</v>
      </c>
      <c r="R3942" s="5">
        <v>4.4999999999999998E-2</v>
      </c>
      <c r="S3942" s="6">
        <v>1821.3549696329167</v>
      </c>
      <c r="T3942" s="4">
        <v>0</v>
      </c>
      <c r="U3942" s="7">
        <v>1821.3549696329167</v>
      </c>
      <c r="V3942" s="8">
        <v>0.60696051347746804</v>
      </c>
      <c r="W3942" s="7">
        <v>1355.3428265951861</v>
      </c>
      <c r="X3942" s="7">
        <v>1414.2179964025006</v>
      </c>
      <c r="Y3942" s="7">
        <v>1565.9581247718675</v>
      </c>
      <c r="Z3942" s="7">
        <v>1951.3780508300597</v>
      </c>
      <c r="AA3942" s="7">
        <v>2105.5460212533362</v>
      </c>
      <c r="AB3942" s="7">
        <v>2421.1654882616199</v>
      </c>
      <c r="AC3942" s="7">
        <v>3300.8580000000006</v>
      </c>
      <c r="AD3942" s="7">
        <v>3600.9360000000001</v>
      </c>
      <c r="AE3942" s="4">
        <v>2233</v>
      </c>
      <c r="AF3942" s="4">
        <v>2330</v>
      </c>
      <c r="AG3942" s="4">
        <v>2580</v>
      </c>
      <c r="AH3942" s="4">
        <v>3215</v>
      </c>
      <c r="AI3942" s="4">
        <v>3469</v>
      </c>
      <c r="AJ3942" s="4">
        <v>3989</v>
      </c>
      <c r="AK3942" s="4">
        <v>3241.6255340972921</v>
      </c>
      <c r="AL3942" s="8">
        <v>1.0802609768451175</v>
      </c>
      <c r="AM3942" s="4">
        <v>2768.202012609167</v>
      </c>
      <c r="AN3942" s="8">
        <v>0.92249415572256777</v>
      </c>
      <c r="AO3942" s="4">
        <v>2294.778491121042</v>
      </c>
      <c r="AP3942" s="8">
        <v>0.76472733460001796</v>
      </c>
    </row>
    <row r="3943" spans="1:42" x14ac:dyDescent="0.25">
      <c r="A3943" s="2" t="s">
        <v>11254</v>
      </c>
      <c r="B3943" t="s">
        <v>11253</v>
      </c>
      <c r="C3943" t="s">
        <v>14</v>
      </c>
      <c r="D3943" t="s">
        <v>11252</v>
      </c>
      <c r="E3943" s="3" t="s">
        <v>10565</v>
      </c>
      <c r="F3943" t="s">
        <v>11255</v>
      </c>
      <c r="G3943">
        <v>108</v>
      </c>
      <c r="H3943">
        <v>0</v>
      </c>
      <c r="I3943">
        <v>5</v>
      </c>
      <c r="J3943">
        <v>15</v>
      </c>
      <c r="K3943">
        <v>60</v>
      </c>
      <c r="L3943">
        <v>28</v>
      </c>
      <c r="M3943">
        <v>0</v>
      </c>
      <c r="N3943" s="2">
        <v>315.38194444444446</v>
      </c>
      <c r="O3943" s="2">
        <v>385.97822076851855</v>
      </c>
      <c r="P3943" s="2">
        <v>418.68</v>
      </c>
      <c r="Q3943" s="4">
        <v>1120.0401652129631</v>
      </c>
      <c r="R3943" s="5">
        <v>4.4999999999999998E-2</v>
      </c>
      <c r="S3943" s="6">
        <v>1170.4419726475464</v>
      </c>
      <c r="T3943" s="4">
        <v>38.803921568627452</v>
      </c>
      <c r="U3943" s="7">
        <v>1209.2458942161738</v>
      </c>
      <c r="V3943" s="8">
        <v>1.038771885839989</v>
      </c>
      <c r="W3943" s="7">
        <v>736.98632180546565</v>
      </c>
      <c r="X3943" s="7">
        <v>741.00807526688698</v>
      </c>
      <c r="Y3943" s="7">
        <v>958.18276218364088</v>
      </c>
      <c r="Z3943" s="7">
        <v>1175.3574491003947</v>
      </c>
      <c r="AA3943" s="7">
        <v>1350.3037246722242</v>
      </c>
      <c r="AB3943" s="7">
        <v>1552.3968361086479</v>
      </c>
      <c r="AC3943" s="7">
        <v>1280.5222222222224</v>
      </c>
      <c r="AD3943" s="7">
        <v>1396.9333333333332</v>
      </c>
      <c r="AE3943" s="4">
        <v>733</v>
      </c>
      <c r="AF3943" s="4">
        <v>737</v>
      </c>
      <c r="AG3943" s="4">
        <v>953</v>
      </c>
      <c r="AH3943" s="4">
        <v>1169</v>
      </c>
      <c r="AI3943" s="4">
        <v>1343</v>
      </c>
      <c r="AJ3943" s="4">
        <v>1544</v>
      </c>
      <c r="AK3943" s="4">
        <v>1314.7701670095892</v>
      </c>
      <c r="AL3943" s="8">
        <v>1.1627533451564331</v>
      </c>
      <c r="AM3943" s="4">
        <v>1265.6688225359044</v>
      </c>
      <c r="AN3943" s="8">
        <v>1.120574085801354</v>
      </c>
      <c r="AO3943" s="4">
        <v>1218.0553975917253</v>
      </c>
      <c r="AP3943" s="8">
        <v>1.0796729858206715</v>
      </c>
    </row>
    <row r="3944" spans="1:42" x14ac:dyDescent="0.25">
      <c r="A3944" s="2" t="s">
        <v>11256</v>
      </c>
      <c r="B3944" t="s">
        <v>11253</v>
      </c>
      <c r="C3944" t="s">
        <v>14</v>
      </c>
      <c r="D3944" t="s">
        <v>11252</v>
      </c>
      <c r="E3944" s="3" t="s">
        <v>10565</v>
      </c>
      <c r="F3944" t="s">
        <v>11257</v>
      </c>
      <c r="G3944">
        <v>81</v>
      </c>
      <c r="H3944">
        <v>0</v>
      </c>
      <c r="I3944">
        <v>81</v>
      </c>
      <c r="J3944">
        <v>0</v>
      </c>
      <c r="K3944">
        <v>0</v>
      </c>
      <c r="L3944">
        <v>0</v>
      </c>
      <c r="M3944">
        <v>0</v>
      </c>
      <c r="N3944" s="2">
        <v>256.84979423868316</v>
      </c>
      <c r="O3944" s="2">
        <v>188.05743267078191</v>
      </c>
      <c r="P3944" s="2">
        <v>324.16000000000003</v>
      </c>
      <c r="Q3944" s="4">
        <v>769.06722690946503</v>
      </c>
      <c r="R3944" s="5">
        <v>4.4999999999999998E-2</v>
      </c>
      <c r="S3944" s="6">
        <v>803.67525212039095</v>
      </c>
      <c r="T3944" s="4">
        <v>0</v>
      </c>
      <c r="U3944" s="7">
        <v>803.67525212039095</v>
      </c>
      <c r="V3944" s="8">
        <v>1.0904684560656595</v>
      </c>
      <c r="W3944" s="7">
        <v>799.31337829612823</v>
      </c>
      <c r="X3944" s="7">
        <v>803.67525212039084</v>
      </c>
      <c r="Y3944" s="7">
        <v>1039.2164386305733</v>
      </c>
      <c r="Z3944" s="7">
        <v>1274.7576251407556</v>
      </c>
      <c r="AA3944" s="7">
        <v>1464.4991364961804</v>
      </c>
      <c r="AB3944" s="7">
        <v>1683.6832961653779</v>
      </c>
      <c r="AC3944" s="7">
        <v>810.7</v>
      </c>
      <c r="AD3944" s="7">
        <v>884.4</v>
      </c>
      <c r="AE3944" s="4">
        <v>733</v>
      </c>
      <c r="AF3944" s="4">
        <v>737</v>
      </c>
      <c r="AG3944" s="4">
        <v>953</v>
      </c>
      <c r="AH3944" s="4">
        <v>1169</v>
      </c>
      <c r="AI3944" s="4">
        <v>1343</v>
      </c>
      <c r="AJ3944" s="4">
        <v>1544</v>
      </c>
      <c r="AK3944" s="4">
        <v>874.65155669010301</v>
      </c>
      <c r="AL3944" s="8">
        <v>1.1867728041928127</v>
      </c>
      <c r="AM3944" s="4">
        <v>850.99278850019891</v>
      </c>
      <c r="AN3944" s="8">
        <v>1.1546713548170948</v>
      </c>
      <c r="AO3944" s="4">
        <v>827.33402031029493</v>
      </c>
      <c r="AP3944" s="8">
        <v>1.1225699054413771</v>
      </c>
    </row>
    <row r="3945" spans="1:42" x14ac:dyDescent="0.25">
      <c r="A3945" s="2" t="s">
        <v>11258</v>
      </c>
      <c r="B3945" t="s">
        <v>11253</v>
      </c>
      <c r="C3945" t="s">
        <v>14</v>
      </c>
      <c r="D3945" t="s">
        <v>11252</v>
      </c>
      <c r="E3945" s="3" t="s">
        <v>10565</v>
      </c>
      <c r="F3945" t="s">
        <v>11259</v>
      </c>
      <c r="G3945">
        <v>62</v>
      </c>
      <c r="H3945">
        <v>11</v>
      </c>
      <c r="I3945">
        <v>51</v>
      </c>
      <c r="J3945">
        <v>0</v>
      </c>
      <c r="K3945">
        <v>0</v>
      </c>
      <c r="L3945">
        <v>0</v>
      </c>
      <c r="M3945">
        <v>0</v>
      </c>
      <c r="N3945" s="2">
        <v>250.93817204301078</v>
      </c>
      <c r="O3945" s="2">
        <v>240.60154692473131</v>
      </c>
      <c r="P3945" s="2">
        <v>325.13</v>
      </c>
      <c r="Q3945" s="4">
        <v>816.66971896774203</v>
      </c>
      <c r="R3945" s="5">
        <v>4.4999999999999998E-2</v>
      </c>
      <c r="S3945" s="6">
        <v>853.41985632129035</v>
      </c>
      <c r="T3945" s="4">
        <v>0</v>
      </c>
      <c r="U3945" s="7">
        <v>853.41985632129035</v>
      </c>
      <c r="V3945" s="8">
        <v>1.1590806372819278</v>
      </c>
      <c r="W3945" s="7">
        <v>849.6061071276531</v>
      </c>
      <c r="X3945" s="7">
        <v>854.24242967678072</v>
      </c>
      <c r="Y3945" s="7">
        <v>1104.6038473296771</v>
      </c>
      <c r="Z3945" s="7">
        <v>1354.9652649825734</v>
      </c>
      <c r="AA3945" s="7">
        <v>1556.6452958696291</v>
      </c>
      <c r="AB3945" s="7">
        <v>1789.6205039632964</v>
      </c>
      <c r="AC3945" s="7">
        <v>809.91935483870975</v>
      </c>
      <c r="AD3945" s="7">
        <v>883.54838709677415</v>
      </c>
      <c r="AE3945" s="4">
        <v>733</v>
      </c>
      <c r="AF3945" s="4">
        <v>737</v>
      </c>
      <c r="AG3945" s="4">
        <v>953</v>
      </c>
      <c r="AH3945" s="4">
        <v>1169</v>
      </c>
      <c r="AI3945" s="4">
        <v>1343</v>
      </c>
      <c r="AJ3945" s="4">
        <v>1544</v>
      </c>
      <c r="AK3945" s="4">
        <v>877.94541612168939</v>
      </c>
      <c r="AL3945" s="8">
        <v>1.1923902694314292</v>
      </c>
      <c r="AM3945" s="4">
        <v>869.91886927792234</v>
      </c>
      <c r="AN3945" s="8">
        <v>1.1814889352734104</v>
      </c>
      <c r="AO3945" s="4">
        <v>861.44640316505729</v>
      </c>
      <c r="AP3945" s="8">
        <v>1.1699819714399464</v>
      </c>
    </row>
    <row r="3946" spans="1:42" x14ac:dyDescent="0.25">
      <c r="A3946" s="2" t="s">
        <v>11260</v>
      </c>
      <c r="B3946" t="s">
        <v>11253</v>
      </c>
      <c r="C3946" t="s">
        <v>14</v>
      </c>
      <c r="D3946" t="s">
        <v>11252</v>
      </c>
      <c r="E3946" s="3" t="s">
        <v>10565</v>
      </c>
      <c r="F3946" t="s">
        <v>11261</v>
      </c>
      <c r="G3946">
        <v>55</v>
      </c>
      <c r="H3946">
        <v>0</v>
      </c>
      <c r="I3946">
        <v>0</v>
      </c>
      <c r="J3946">
        <v>5</v>
      </c>
      <c r="K3946">
        <v>31</v>
      </c>
      <c r="L3946">
        <v>19</v>
      </c>
      <c r="M3946">
        <v>0</v>
      </c>
      <c r="N3946" s="2">
        <v>322.82121212121211</v>
      </c>
      <c r="O3946" s="2">
        <v>418.4957797878788</v>
      </c>
      <c r="P3946" s="2">
        <v>432.84</v>
      </c>
      <c r="Q3946" s="4">
        <v>1174.1569919090909</v>
      </c>
      <c r="R3946" s="5">
        <v>4.4999999999999998E-2</v>
      </c>
      <c r="S3946" s="6">
        <v>1226.9940565449999</v>
      </c>
      <c r="T3946" s="4">
        <v>30.745098039215687</v>
      </c>
      <c r="U3946" s="7">
        <v>1257.7391545842156</v>
      </c>
      <c r="V3946" s="8">
        <v>1.0399069993255041</v>
      </c>
      <c r="W3946" s="7">
        <v>743.61878789572722</v>
      </c>
      <c r="X3946" s="7">
        <v>747.67673489652248</v>
      </c>
      <c r="Y3946" s="7">
        <v>966.8058729394653</v>
      </c>
      <c r="Z3946" s="7">
        <v>1185.9350109824081</v>
      </c>
      <c r="AA3946" s="7">
        <v>1362.455705517001</v>
      </c>
      <c r="AB3946" s="7">
        <v>1566.3675423069615</v>
      </c>
      <c r="AC3946" s="7">
        <v>1330.42</v>
      </c>
      <c r="AD3946" s="7">
        <v>1451.3672727272726</v>
      </c>
      <c r="AE3946" s="4">
        <v>733</v>
      </c>
      <c r="AF3946" s="4">
        <v>737</v>
      </c>
      <c r="AG3946" s="4">
        <v>953</v>
      </c>
      <c r="AH3946" s="4">
        <v>1169</v>
      </c>
      <c r="AI3946" s="4">
        <v>1343</v>
      </c>
      <c r="AJ3946" s="4">
        <v>1544</v>
      </c>
      <c r="AK3946" s="4">
        <v>1373.2893941409907</v>
      </c>
      <c r="AL3946" s="8">
        <v>1.1608649459555831</v>
      </c>
      <c r="AM3946" s="4">
        <v>1325.5194879871979</v>
      </c>
      <c r="AN3946" s="8">
        <v>1.1213684735865779</v>
      </c>
      <c r="AO3946" s="4">
        <v>1274.763962698793</v>
      </c>
      <c r="AP3946" s="8">
        <v>1.0794034716945096</v>
      </c>
    </row>
    <row r="3947" spans="1:42" x14ac:dyDescent="0.25">
      <c r="A3947" s="2" t="s">
        <v>11264</v>
      </c>
      <c r="B3947" t="s">
        <v>11263</v>
      </c>
      <c r="C3947" t="s">
        <v>149</v>
      </c>
      <c r="D3947" t="s">
        <v>11262</v>
      </c>
      <c r="E3947" s="3" t="s">
        <v>10565</v>
      </c>
      <c r="F3947" t="s">
        <v>11265</v>
      </c>
      <c r="G3947">
        <v>94</v>
      </c>
      <c r="H3947">
        <v>1</v>
      </c>
      <c r="I3947">
        <v>87</v>
      </c>
      <c r="J3947">
        <v>6</v>
      </c>
      <c r="K3947">
        <v>0</v>
      </c>
      <c r="L3947">
        <v>0</v>
      </c>
      <c r="M3947">
        <v>0</v>
      </c>
      <c r="N3947" s="2">
        <v>250.84042553191489</v>
      </c>
      <c r="O3947" s="2">
        <v>208.96818364893616</v>
      </c>
      <c r="P3947" s="2">
        <v>342.84</v>
      </c>
      <c r="Q3947" s="4">
        <v>802.64860918085105</v>
      </c>
      <c r="R3947" s="5">
        <v>4.4999999999999998E-2</v>
      </c>
      <c r="S3947" s="6">
        <v>838.76779659398926</v>
      </c>
      <c r="T3947" s="4">
        <v>0</v>
      </c>
      <c r="U3947" s="7">
        <v>838.76779659398926</v>
      </c>
      <c r="V3947" s="8">
        <v>1.0185269717069498</v>
      </c>
      <c r="W3947" s="7">
        <v>737.41352751583179</v>
      </c>
      <c r="X3947" s="7">
        <v>825.00684708262941</v>
      </c>
      <c r="Y3947" s="7">
        <v>1055.1939426884001</v>
      </c>
      <c r="Z3947" s="7">
        <v>1271.1216606902735</v>
      </c>
      <c r="AA3947" s="7">
        <v>1399.4560591253489</v>
      </c>
      <c r="AB3947" s="7">
        <v>1609.2726152969808</v>
      </c>
      <c r="AC3947" s="7">
        <v>905.86170212765967</v>
      </c>
      <c r="AD3947" s="7">
        <v>988.21276595744678</v>
      </c>
      <c r="AE3947" s="4">
        <v>724</v>
      </c>
      <c r="AF3947" s="4">
        <v>810</v>
      </c>
      <c r="AG3947" s="4">
        <v>1036</v>
      </c>
      <c r="AH3947" s="4">
        <v>1248</v>
      </c>
      <c r="AI3947" s="4">
        <v>1374</v>
      </c>
      <c r="AJ3947" s="4">
        <v>1580</v>
      </c>
      <c r="AK3947" s="4">
        <v>962.27790078478392</v>
      </c>
      <c r="AL3947" s="8">
        <v>1.1685069457921418</v>
      </c>
      <c r="AM3947" s="4">
        <v>921.10786605451904</v>
      </c>
      <c r="AN3947" s="8">
        <v>1.1185136210970779</v>
      </c>
      <c r="AO3947" s="4">
        <v>879.93783132425415</v>
      </c>
      <c r="AP3947" s="8">
        <v>1.0685202964020137</v>
      </c>
    </row>
    <row r="3948" spans="1:42" x14ac:dyDescent="0.25">
      <c r="A3948" s="2" t="s">
        <v>11266</v>
      </c>
      <c r="B3948" t="s">
        <v>11263</v>
      </c>
      <c r="C3948" t="s">
        <v>149</v>
      </c>
      <c r="D3948" t="s">
        <v>11262</v>
      </c>
      <c r="E3948" s="3" t="s">
        <v>10565</v>
      </c>
      <c r="F3948" t="s">
        <v>11267</v>
      </c>
      <c r="G3948">
        <v>76</v>
      </c>
      <c r="H3948">
        <v>0</v>
      </c>
      <c r="I3948">
        <v>20</v>
      </c>
      <c r="J3948">
        <v>16</v>
      </c>
      <c r="K3948">
        <v>40</v>
      </c>
      <c r="L3948">
        <v>0</v>
      </c>
      <c r="M3948">
        <v>0</v>
      </c>
      <c r="N3948" s="2">
        <v>293.84539473684214</v>
      </c>
      <c r="O3948" s="2">
        <v>265.98199014912274</v>
      </c>
      <c r="P3948" s="2">
        <v>345.62</v>
      </c>
      <c r="Q3948" s="4">
        <v>905.44738488596488</v>
      </c>
      <c r="R3948" s="5">
        <v>4.4999999999999998E-2</v>
      </c>
      <c r="S3948" s="6">
        <v>946.19251720583327</v>
      </c>
      <c r="T3948" s="4">
        <v>75.810344827586206</v>
      </c>
      <c r="U3948" s="7">
        <v>1022.0028620334194</v>
      </c>
      <c r="V3948" s="8">
        <v>0.93924999412958154</v>
      </c>
      <c r="W3948" s="7">
        <v>629.57455096659783</v>
      </c>
      <c r="X3948" s="7">
        <v>704.35826834660804</v>
      </c>
      <c r="Y3948" s="7">
        <v>900.88292099640239</v>
      </c>
      <c r="Z3948" s="7">
        <v>1085.2334801192183</v>
      </c>
      <c r="AA3948" s="7">
        <v>1194.800321862024</v>
      </c>
      <c r="AB3948" s="7">
        <v>1373.9334123304207</v>
      </c>
      <c r="AC3948" s="7">
        <v>1196.9157894736843</v>
      </c>
      <c r="AD3948" s="7">
        <v>1305.7263157894738</v>
      </c>
      <c r="AE3948" s="4">
        <v>724</v>
      </c>
      <c r="AF3948" s="4">
        <v>810</v>
      </c>
      <c r="AG3948" s="4">
        <v>1036</v>
      </c>
      <c r="AH3948" s="4">
        <v>1248</v>
      </c>
      <c r="AI3948" s="4">
        <v>1374</v>
      </c>
      <c r="AJ3948" s="4">
        <v>1580</v>
      </c>
      <c r="AK3948" s="4">
        <v>1177.2365975260009</v>
      </c>
      <c r="AL3948" s="8">
        <v>1.1515861422423408</v>
      </c>
      <c r="AM3948" s="4">
        <v>1099.0893350647677</v>
      </c>
      <c r="AN3948" s="8">
        <v>1.0797665627336135</v>
      </c>
      <c r="AO3948" s="4">
        <v>1020.9420726035345</v>
      </c>
      <c r="AP3948" s="8">
        <v>1.007946983224886</v>
      </c>
    </row>
    <row r="3949" spans="1:42" x14ac:dyDescent="0.25">
      <c r="A3949" s="2" t="s">
        <v>11270</v>
      </c>
      <c r="B3949" t="s">
        <v>11269</v>
      </c>
      <c r="C3949" t="s">
        <v>149</v>
      </c>
      <c r="D3949" t="s">
        <v>11268</v>
      </c>
      <c r="E3949" s="3" t="s">
        <v>10565</v>
      </c>
      <c r="F3949" t="s">
        <v>11271</v>
      </c>
      <c r="G3949">
        <v>75</v>
      </c>
      <c r="H3949">
        <v>10</v>
      </c>
      <c r="I3949">
        <v>40</v>
      </c>
      <c r="J3949">
        <v>6</v>
      </c>
      <c r="K3949">
        <v>15</v>
      </c>
      <c r="L3949">
        <v>4</v>
      </c>
      <c r="M3949">
        <v>0</v>
      </c>
      <c r="N3949" s="2">
        <v>214.07222222222222</v>
      </c>
      <c r="O3949" s="2">
        <v>389.01670388888897</v>
      </c>
      <c r="P3949" s="2">
        <v>422.3</v>
      </c>
      <c r="Q3949" s="4">
        <v>1025.3889261111112</v>
      </c>
      <c r="R3949" s="5">
        <v>4.4999999999999998E-2</v>
      </c>
      <c r="S3949" s="6">
        <v>1071.5314277861112</v>
      </c>
      <c r="T3949" s="4">
        <v>48.108108108108105</v>
      </c>
      <c r="U3949" s="7">
        <v>1119.6395358942193</v>
      </c>
      <c r="V3949" s="8">
        <v>0.63993541576475144</v>
      </c>
      <c r="W3949" s="7">
        <v>801.07020267958262</v>
      </c>
      <c r="X3949" s="7">
        <v>913.75897736845354</v>
      </c>
      <c r="Y3949" s="7">
        <v>1167.9211594112874</v>
      </c>
      <c r="Z3949" s="7">
        <v>1490.0640696631683</v>
      </c>
      <c r="AA3949" s="7">
        <v>1611.3269902522795</v>
      </c>
      <c r="AB3949" s="7">
        <v>1853.2403924376274</v>
      </c>
      <c r="AC3949" s="7">
        <v>1924.5746666666666</v>
      </c>
      <c r="AD3949" s="7">
        <v>2099.5359999999996</v>
      </c>
      <c r="AE3949" s="4">
        <v>1308</v>
      </c>
      <c r="AF3949" s="4">
        <v>1492</v>
      </c>
      <c r="AG3949" s="4">
        <v>1907</v>
      </c>
      <c r="AH3949" s="4">
        <v>2433</v>
      </c>
      <c r="AI3949" s="4">
        <v>2631</v>
      </c>
      <c r="AJ3949" s="4">
        <v>3026</v>
      </c>
      <c r="AK3949" s="4">
        <v>1844.8277144603126</v>
      </c>
      <c r="AL3949" s="8">
        <v>1.0819166649593552</v>
      </c>
      <c r="AM3949" s="4">
        <v>1590.9095307762464</v>
      </c>
      <c r="AN3949" s="8">
        <v>0.93678849358202265</v>
      </c>
      <c r="AO3949" s="4">
        <v>1325.4496114701774</v>
      </c>
      <c r="AP3949" s="8">
        <v>0.78506358714208413</v>
      </c>
    </row>
    <row r="3950" spans="1:42" x14ac:dyDescent="0.25">
      <c r="A3950" s="2" t="s">
        <v>11274</v>
      </c>
      <c r="B3950" t="s">
        <v>11273</v>
      </c>
      <c r="C3950" t="s">
        <v>149</v>
      </c>
      <c r="D3950" t="s">
        <v>11272</v>
      </c>
      <c r="E3950" s="3" t="s">
        <v>10565</v>
      </c>
      <c r="F3950" t="s">
        <v>11275</v>
      </c>
      <c r="G3950">
        <v>50</v>
      </c>
      <c r="H3950">
        <v>36</v>
      </c>
      <c r="I3950">
        <v>14</v>
      </c>
      <c r="J3950">
        <v>0</v>
      </c>
      <c r="K3950">
        <v>0</v>
      </c>
      <c r="L3950">
        <v>0</v>
      </c>
      <c r="M3950">
        <v>0</v>
      </c>
      <c r="N3950" s="2">
        <v>115.58833333333332</v>
      </c>
      <c r="O3950" s="2">
        <v>251.43028066666673</v>
      </c>
      <c r="P3950" s="2">
        <v>475.11</v>
      </c>
      <c r="Q3950" s="4">
        <v>842.12861400000008</v>
      </c>
      <c r="R3950" s="5">
        <v>4.4999999999999998E-2</v>
      </c>
      <c r="S3950" s="6">
        <v>880.02440163000006</v>
      </c>
      <c r="T3950" s="4">
        <v>0</v>
      </c>
      <c r="U3950" s="7">
        <v>880.02440163000006</v>
      </c>
      <c r="V3950" s="8">
        <v>0.44944148313109034</v>
      </c>
      <c r="W3950" s="7">
        <v>830.5678608262549</v>
      </c>
      <c r="X3950" s="7">
        <v>1007.1983636967733</v>
      </c>
      <c r="Y3950" s="7">
        <v>1162.2556753769995</v>
      </c>
      <c r="Z3950" s="7">
        <v>1506.5278514554145</v>
      </c>
      <c r="AA3950" s="7">
        <v>1613.9443659237454</v>
      </c>
      <c r="AB3950" s="7">
        <v>1856.193325331403</v>
      </c>
      <c r="AC3950" s="7">
        <v>2153.8440000000001</v>
      </c>
      <c r="AD3950" s="7">
        <v>2349.6479999999997</v>
      </c>
      <c r="AE3950" s="4">
        <v>1848</v>
      </c>
      <c r="AF3950" s="4">
        <v>2241</v>
      </c>
      <c r="AG3950" s="4">
        <v>2586</v>
      </c>
      <c r="AH3950" s="4">
        <v>3352</v>
      </c>
      <c r="AI3950" s="4">
        <v>3591</v>
      </c>
      <c r="AJ3950" s="4">
        <v>4130</v>
      </c>
      <c r="AK3950" s="4">
        <v>2055.95710818</v>
      </c>
      <c r="AL3950" s="8">
        <v>1.0500077159710732</v>
      </c>
      <c r="AM3950" s="4">
        <v>1663.9795393299999</v>
      </c>
      <c r="AN3950" s="8">
        <v>0.84981897169107878</v>
      </c>
      <c r="AO3950" s="4">
        <v>1272.00197048</v>
      </c>
      <c r="AP3950" s="8">
        <v>0.64963022741108456</v>
      </c>
    </row>
    <row r="3951" spans="1:42" x14ac:dyDescent="0.25">
      <c r="A3951" s="2" t="s">
        <v>11278</v>
      </c>
      <c r="B3951" t="s">
        <v>11277</v>
      </c>
      <c r="C3951" t="s">
        <v>149</v>
      </c>
      <c r="D3951" t="s">
        <v>11276</v>
      </c>
      <c r="E3951" s="3" t="s">
        <v>10565</v>
      </c>
      <c r="F3951" t="s">
        <v>11279</v>
      </c>
      <c r="G3951">
        <v>64</v>
      </c>
      <c r="H3951">
        <v>0</v>
      </c>
      <c r="I3951">
        <v>34</v>
      </c>
      <c r="J3951">
        <v>15</v>
      </c>
      <c r="K3951">
        <v>15</v>
      </c>
      <c r="L3951">
        <v>0</v>
      </c>
      <c r="M3951">
        <v>0</v>
      </c>
      <c r="N3951" s="2">
        <v>260.3203125</v>
      </c>
      <c r="O3951" s="2">
        <v>353.35903353645836</v>
      </c>
      <c r="P3951" s="2">
        <v>420.44</v>
      </c>
      <c r="Q3951" s="4">
        <v>1034.1193460364584</v>
      </c>
      <c r="R3951" s="5">
        <v>4.4999999999999998E-2</v>
      </c>
      <c r="S3951" s="6">
        <v>1080.6547166080989</v>
      </c>
      <c r="T3951" s="4">
        <v>46.936507936507937</v>
      </c>
      <c r="U3951" s="7">
        <v>1127.5912245446068</v>
      </c>
      <c r="V3951" s="8">
        <v>0.66963448088833366</v>
      </c>
      <c r="W3951" s="7">
        <v>879.21206981783359</v>
      </c>
      <c r="X3951" s="7">
        <v>879.85383045273716</v>
      </c>
      <c r="Y3951" s="7">
        <v>1154.5273821914473</v>
      </c>
      <c r="Z3951" s="7">
        <v>1461.9307263102371</v>
      </c>
      <c r="AA3951" s="7">
        <v>1582.5817256721007</v>
      </c>
      <c r="AB3951" s="7">
        <v>1820.033160586406</v>
      </c>
      <c r="AC3951" s="7">
        <v>1852.2796875000001</v>
      </c>
      <c r="AD3951" s="7">
        <v>2020.6687499999998</v>
      </c>
      <c r="AE3951" s="4">
        <v>1370</v>
      </c>
      <c r="AF3951" s="4">
        <v>1371</v>
      </c>
      <c r="AG3951" s="4">
        <v>1799</v>
      </c>
      <c r="AH3951" s="4">
        <v>2278</v>
      </c>
      <c r="AI3951" s="4">
        <v>2466</v>
      </c>
      <c r="AJ3951" s="4">
        <v>2836</v>
      </c>
      <c r="AK3951" s="4">
        <v>1791.815252123791</v>
      </c>
      <c r="AL3951" s="8">
        <v>1.0919662671441615</v>
      </c>
      <c r="AM3951" s="4">
        <v>1554.761740285227</v>
      </c>
      <c r="AN3951" s="8">
        <v>0.95118900505888559</v>
      </c>
      <c r="AO3951" s="4">
        <v>1317.7082284466628</v>
      </c>
      <c r="AP3951" s="8">
        <v>0.81041174297360952</v>
      </c>
    </row>
    <row r="3952" spans="1:42" x14ac:dyDescent="0.25">
      <c r="A3952" s="2" t="s">
        <v>11282</v>
      </c>
      <c r="B3952" t="s">
        <v>11281</v>
      </c>
      <c r="C3952" t="s">
        <v>149</v>
      </c>
      <c r="D3952" t="s">
        <v>11280</v>
      </c>
      <c r="E3952" s="3" t="s">
        <v>10565</v>
      </c>
      <c r="F3952" t="s">
        <v>11283</v>
      </c>
      <c r="G3952">
        <v>75</v>
      </c>
      <c r="H3952">
        <v>17</v>
      </c>
      <c r="I3952">
        <v>57</v>
      </c>
      <c r="J3952">
        <v>1</v>
      </c>
      <c r="K3952">
        <v>0</v>
      </c>
      <c r="L3952">
        <v>0</v>
      </c>
      <c r="M3952">
        <v>0</v>
      </c>
      <c r="N3952" s="2">
        <v>160.45111111111112</v>
      </c>
      <c r="O3952" s="2">
        <v>432.46572855555559</v>
      </c>
      <c r="P3952" s="2">
        <v>362.43</v>
      </c>
      <c r="Q3952" s="4">
        <v>955.34683966666671</v>
      </c>
      <c r="R3952" s="5">
        <v>4.4999999999999998E-2</v>
      </c>
      <c r="S3952" s="6">
        <v>998.33744745166666</v>
      </c>
      <c r="T3952" s="4">
        <v>38.153846153846153</v>
      </c>
      <c r="U3952" s="7">
        <v>1036.4912936055127</v>
      </c>
      <c r="V3952" s="8">
        <v>0.48063143101177486</v>
      </c>
      <c r="W3952" s="7">
        <v>855.51147352710836</v>
      </c>
      <c r="X3952" s="7">
        <v>1037.4465433843341</v>
      </c>
      <c r="Y3952" s="7">
        <v>1197.1605360070898</v>
      </c>
      <c r="Z3952" s="7">
        <v>1551.7718935405123</v>
      </c>
      <c r="AA3952" s="7">
        <v>1662.4143406038127</v>
      </c>
      <c r="AB3952" s="7">
        <v>1911.9385203825525</v>
      </c>
      <c r="AC3952" s="7">
        <v>2372.172</v>
      </c>
      <c r="AD3952" s="7">
        <v>2587.8240000000001</v>
      </c>
      <c r="AE3952" s="4">
        <v>1848</v>
      </c>
      <c r="AF3952" s="4">
        <v>2241</v>
      </c>
      <c r="AG3952" s="4">
        <v>2586</v>
      </c>
      <c r="AH3952" s="4">
        <v>3352</v>
      </c>
      <c r="AI3952" s="4">
        <v>3591</v>
      </c>
      <c r="AJ3952" s="4">
        <v>4130</v>
      </c>
      <c r="AK3952" s="4">
        <v>2232.1851203085494</v>
      </c>
      <c r="AL3952" s="8">
        <v>1.0527789987861904</v>
      </c>
      <c r="AM3952" s="4">
        <v>1827.0411083256922</v>
      </c>
      <c r="AN3952" s="8">
        <v>0.86490964817369576</v>
      </c>
      <c r="AO3952" s="4">
        <v>1403.4814594345237</v>
      </c>
      <c r="AP3952" s="8">
        <v>0.66850078162426962</v>
      </c>
    </row>
    <row r="3953" spans="1:42" x14ac:dyDescent="0.25">
      <c r="A3953" s="2" t="s">
        <v>11286</v>
      </c>
      <c r="B3953" t="s">
        <v>11285</v>
      </c>
      <c r="C3953" t="s">
        <v>149</v>
      </c>
      <c r="D3953" t="s">
        <v>11284</v>
      </c>
      <c r="E3953" s="3" t="s">
        <v>10565</v>
      </c>
      <c r="F3953" t="s">
        <v>11287</v>
      </c>
      <c r="G3953">
        <v>200</v>
      </c>
      <c r="H3953">
        <v>0</v>
      </c>
      <c r="I3953">
        <v>200</v>
      </c>
      <c r="J3953">
        <v>0</v>
      </c>
      <c r="K3953">
        <v>0</v>
      </c>
      <c r="L3953">
        <v>0</v>
      </c>
      <c r="M3953">
        <v>0</v>
      </c>
      <c r="N3953" s="2">
        <v>211.01083333333335</v>
      </c>
      <c r="O3953" s="2">
        <v>187.35856529166668</v>
      </c>
      <c r="P3953" s="2">
        <v>368.05</v>
      </c>
      <c r="Q3953" s="4">
        <v>766.41939862499999</v>
      </c>
      <c r="R3953" s="5">
        <v>4.4999999999999998E-2</v>
      </c>
      <c r="S3953" s="6">
        <v>800.90827156312491</v>
      </c>
      <c r="T3953" s="4">
        <v>15.051546391752577</v>
      </c>
      <c r="U3953" s="7">
        <v>815.95981795487751</v>
      </c>
      <c r="V3953" s="8">
        <v>0.8151446732815959</v>
      </c>
      <c r="W3953" s="7">
        <v>774.50470217093391</v>
      </c>
      <c r="X3953" s="7">
        <v>800.9082715631248</v>
      </c>
      <c r="Y3953" s="7">
        <v>940.92720015807674</v>
      </c>
      <c r="Z3953" s="7">
        <v>1150.5555389688047</v>
      </c>
      <c r="AA3953" s="7">
        <v>1300.1757655245533</v>
      </c>
      <c r="AB3953" s="7">
        <v>1495.4021573940861</v>
      </c>
      <c r="AC3953" s="7">
        <v>1101.1000000000001</v>
      </c>
      <c r="AD3953" s="7">
        <v>1201.2</v>
      </c>
      <c r="AE3953" s="4">
        <v>968</v>
      </c>
      <c r="AF3953" s="4">
        <v>1001</v>
      </c>
      <c r="AG3953" s="4">
        <v>1176</v>
      </c>
      <c r="AH3953" s="4">
        <v>1438</v>
      </c>
      <c r="AI3953" s="4">
        <v>1625</v>
      </c>
      <c r="AJ3953" s="4">
        <v>1869</v>
      </c>
      <c r="AK3953" s="4">
        <v>1111.3787871822353</v>
      </c>
      <c r="AL3953" s="8">
        <v>1.1253050285454425</v>
      </c>
      <c r="AM3953" s="4">
        <v>1007.8886153091985</v>
      </c>
      <c r="AN3953" s="8">
        <v>1.0219182434574936</v>
      </c>
      <c r="AO3953" s="4">
        <v>904.39844343616176</v>
      </c>
      <c r="AP3953" s="8">
        <v>0.91853145836954475</v>
      </c>
    </row>
    <row r="3954" spans="1:42" x14ac:dyDescent="0.25">
      <c r="A3954" s="2" t="s">
        <v>11290</v>
      </c>
      <c r="B3954" t="s">
        <v>11289</v>
      </c>
      <c r="C3954" t="s">
        <v>149</v>
      </c>
      <c r="D3954" t="s">
        <v>11288</v>
      </c>
      <c r="E3954" s="3" t="s">
        <v>10565</v>
      </c>
      <c r="F3954" t="s">
        <v>11291</v>
      </c>
      <c r="G3954">
        <v>25</v>
      </c>
      <c r="H3954">
        <v>0</v>
      </c>
      <c r="I3954">
        <v>0</v>
      </c>
      <c r="J3954">
        <v>15</v>
      </c>
      <c r="K3954">
        <v>6</v>
      </c>
      <c r="L3954">
        <v>4</v>
      </c>
      <c r="M3954">
        <v>0</v>
      </c>
      <c r="N3954" s="2">
        <v>285.78666666666669</v>
      </c>
      <c r="O3954" s="2">
        <v>359.58738633333337</v>
      </c>
      <c r="P3954" s="2">
        <v>290.26</v>
      </c>
      <c r="Q3954" s="4">
        <v>935.63405299999999</v>
      </c>
      <c r="R3954" s="5">
        <v>4.4999999999999998E-2</v>
      </c>
      <c r="S3954" s="6">
        <v>977.73758538499987</v>
      </c>
      <c r="T3954" s="4">
        <v>194.84</v>
      </c>
      <c r="U3954" s="7">
        <v>1172.5775853849998</v>
      </c>
      <c r="V3954" s="8">
        <v>0.71601669804413648</v>
      </c>
      <c r="W3954" s="7">
        <v>641.22161568079059</v>
      </c>
      <c r="X3954" s="7">
        <v>734.35995091934126</v>
      </c>
      <c r="Y3954" s="7">
        <v>887.7993878187483</v>
      </c>
      <c r="Z3954" s="7">
        <v>1069.8967740223247</v>
      </c>
      <c r="AA3954" s="7">
        <v>1176.7670433024564</v>
      </c>
      <c r="AB3954" s="7">
        <v>1353.4910640115013</v>
      </c>
      <c r="AC3954" s="7">
        <v>1801.4040000000002</v>
      </c>
      <c r="AD3954" s="7">
        <v>1965.1680000000001</v>
      </c>
      <c r="AE3954" s="4">
        <v>1074</v>
      </c>
      <c r="AF3954" s="4">
        <v>1230</v>
      </c>
      <c r="AG3954" s="4">
        <v>1487</v>
      </c>
      <c r="AH3954" s="4">
        <v>1792</v>
      </c>
      <c r="AI3954" s="4">
        <v>1971</v>
      </c>
      <c r="AJ3954" s="4">
        <v>2267</v>
      </c>
      <c r="AK3954" s="4">
        <v>1602.4094266451336</v>
      </c>
      <c r="AL3954" s="8">
        <v>1.0974630728640808</v>
      </c>
      <c r="AM3954" s="4">
        <v>1403.6502044260001</v>
      </c>
      <c r="AN3954" s="8">
        <v>0.97609377178500767</v>
      </c>
      <c r="AO3954" s="4">
        <v>1176.4968076041334</v>
      </c>
      <c r="AP3954" s="8">
        <v>0.83738599912320977</v>
      </c>
    </row>
    <row r="3955" spans="1:42" x14ac:dyDescent="0.25">
      <c r="A3955" s="2" t="s">
        <v>11295</v>
      </c>
      <c r="B3955" t="s">
        <v>11294</v>
      </c>
      <c r="C3955" t="s">
        <v>149</v>
      </c>
      <c r="D3955" t="s">
        <v>11292</v>
      </c>
      <c r="E3955" s="3" t="s">
        <v>11293</v>
      </c>
      <c r="F3955" t="s">
        <v>11296</v>
      </c>
      <c r="G3955">
        <v>95</v>
      </c>
      <c r="H3955">
        <v>0</v>
      </c>
      <c r="I3955">
        <v>0</v>
      </c>
      <c r="J3955">
        <v>35</v>
      </c>
      <c r="K3955">
        <v>54</v>
      </c>
      <c r="L3955">
        <v>6</v>
      </c>
      <c r="M3955">
        <v>0</v>
      </c>
      <c r="N3955" s="2">
        <v>190.61315789473682</v>
      </c>
      <c r="O3955" s="2">
        <v>460.25143296491228</v>
      </c>
      <c r="P3955" s="2">
        <v>187.15</v>
      </c>
      <c r="Q3955" s="4">
        <v>838.01459085964905</v>
      </c>
      <c r="R3955" s="5">
        <v>4.9000000000000002E-2</v>
      </c>
      <c r="S3955" s="6">
        <v>879.07730581177179</v>
      </c>
      <c r="T3955" s="4">
        <v>100.05</v>
      </c>
      <c r="U3955" s="7">
        <v>979.12730581177175</v>
      </c>
      <c r="V3955" s="8">
        <v>0.59541228917712707</v>
      </c>
      <c r="W3955" s="7">
        <v>590.16679895750713</v>
      </c>
      <c r="X3955" s="7">
        <v>638.27822278556471</v>
      </c>
      <c r="Y3955" s="7">
        <v>772.45563812825878</v>
      </c>
      <c r="Z3955" s="7">
        <v>930.68876538498171</v>
      </c>
      <c r="AA3955" s="7">
        <v>1036.5338978067084</v>
      </c>
      <c r="AB3955" s="7">
        <v>1192.094168184095</v>
      </c>
      <c r="AC3955" s="7">
        <v>1808.8978947368423</v>
      </c>
      <c r="AD3955" s="7">
        <v>1973.3431578947368</v>
      </c>
      <c r="AE3955" s="4">
        <v>1104</v>
      </c>
      <c r="AF3955" s="4">
        <v>1194</v>
      </c>
      <c r="AG3955" s="4">
        <v>1445</v>
      </c>
      <c r="AH3955" s="4">
        <v>1741</v>
      </c>
      <c r="AI3955" s="4">
        <v>1939</v>
      </c>
      <c r="AJ3955" s="4">
        <v>2230</v>
      </c>
      <c r="AK3955" s="4">
        <v>1669.3199962970841</v>
      </c>
      <c r="AL3955" s="8">
        <v>1.0759628841350057</v>
      </c>
      <c r="AM3955" s="4">
        <v>1409.0047570783934</v>
      </c>
      <c r="AN3955" s="8">
        <v>0.91766386461946936</v>
      </c>
      <c r="AO3955" s="4">
        <v>1139.392545030463</v>
      </c>
      <c r="AP3955" s="8">
        <v>0.75371130869266356</v>
      </c>
    </row>
    <row r="3956" spans="1:42" x14ac:dyDescent="0.25">
      <c r="A3956" s="2" t="s">
        <v>11297</v>
      </c>
      <c r="B3956" t="s">
        <v>11294</v>
      </c>
      <c r="C3956" t="s">
        <v>149</v>
      </c>
      <c r="D3956" t="s">
        <v>11292</v>
      </c>
      <c r="E3956" s="3" t="s">
        <v>11293</v>
      </c>
      <c r="F3956" t="s">
        <v>11298</v>
      </c>
      <c r="G3956">
        <v>30</v>
      </c>
      <c r="H3956">
        <v>0</v>
      </c>
      <c r="I3956">
        <v>30</v>
      </c>
      <c r="J3956">
        <v>0</v>
      </c>
      <c r="K3956">
        <v>0</v>
      </c>
      <c r="L3956">
        <v>0</v>
      </c>
      <c r="M3956">
        <v>0</v>
      </c>
      <c r="N3956" s="2">
        <v>137.89166666666668</v>
      </c>
      <c r="O3956" s="2">
        <v>264.97698966666667</v>
      </c>
      <c r="P3956" s="2">
        <v>258.86</v>
      </c>
      <c r="Q3956" s="4">
        <v>661.72865633333333</v>
      </c>
      <c r="R3956" s="5">
        <v>4.9000000000000002E-2</v>
      </c>
      <c r="S3956" s="6">
        <v>694.15336049366658</v>
      </c>
      <c r="T3956" s="4">
        <v>39.6</v>
      </c>
      <c r="U3956" s="7">
        <v>733.75336049366661</v>
      </c>
      <c r="V3956" s="8">
        <v>0.61453380275851477</v>
      </c>
      <c r="W3956" s="7">
        <v>641.83024286851582</v>
      </c>
      <c r="X3956" s="7">
        <v>694.15336049366647</v>
      </c>
      <c r="Y3956" s="7">
        <v>840.07672187047581</v>
      </c>
      <c r="Z3956" s="7">
        <v>1012.1616420598605</v>
      </c>
      <c r="AA3956" s="7">
        <v>1127.272500835192</v>
      </c>
      <c r="AB3956" s="7">
        <v>1296.450581156513</v>
      </c>
      <c r="AC3956" s="7">
        <v>1313.4</v>
      </c>
      <c r="AD3956" s="7">
        <v>1432.8</v>
      </c>
      <c r="AE3956" s="4">
        <v>1104</v>
      </c>
      <c r="AF3956" s="4">
        <v>1194</v>
      </c>
      <c r="AG3956" s="4">
        <v>1445</v>
      </c>
      <c r="AH3956" s="4">
        <v>1741</v>
      </c>
      <c r="AI3956" s="4">
        <v>1939</v>
      </c>
      <c r="AJ3956" s="4">
        <v>2230</v>
      </c>
      <c r="AK3956" s="4">
        <v>1250.6297057693669</v>
      </c>
      <c r="AL3956" s="8">
        <v>1.0805943934416806</v>
      </c>
      <c r="AM3956" s="4">
        <v>1065.1375906774667</v>
      </c>
      <c r="AN3956" s="8">
        <v>0.92524086321395871</v>
      </c>
      <c r="AO3956" s="4">
        <v>879.6454755855666</v>
      </c>
      <c r="AP3956" s="8">
        <v>0.76988733298623668</v>
      </c>
    </row>
    <row r="3957" spans="1:42" x14ac:dyDescent="0.25">
      <c r="A3957" s="2" t="s">
        <v>11301</v>
      </c>
      <c r="B3957" t="s">
        <v>11300</v>
      </c>
      <c r="C3957" t="s">
        <v>14</v>
      </c>
      <c r="D3957" t="s">
        <v>11299</v>
      </c>
      <c r="E3957" s="3" t="s">
        <v>11293</v>
      </c>
      <c r="F3957" t="s">
        <v>11302</v>
      </c>
      <c r="G3957">
        <v>18</v>
      </c>
      <c r="H3957">
        <v>0</v>
      </c>
      <c r="I3957">
        <v>0</v>
      </c>
      <c r="J3957">
        <v>0</v>
      </c>
      <c r="K3957">
        <v>18</v>
      </c>
      <c r="L3957">
        <v>0</v>
      </c>
      <c r="M3957">
        <v>0</v>
      </c>
      <c r="N3957" s="2">
        <v>254.80092592592595</v>
      </c>
      <c r="O3957" s="2">
        <v>768.89344655555544</v>
      </c>
      <c r="P3957" s="2">
        <v>231.35</v>
      </c>
      <c r="Q3957" s="4">
        <v>1255.0443724814813</v>
      </c>
      <c r="R3957" s="5">
        <v>4.9000000000000002E-2</v>
      </c>
      <c r="S3957" s="6">
        <v>1316.5415467330738</v>
      </c>
      <c r="T3957" s="4">
        <v>0</v>
      </c>
      <c r="U3957" s="7">
        <v>1316.5415467330738</v>
      </c>
      <c r="V3957" s="8">
        <v>1.1359288582683984</v>
      </c>
      <c r="W3957" s="7">
        <v>749.71304645714304</v>
      </c>
      <c r="X3957" s="7">
        <v>797.42205850441565</v>
      </c>
      <c r="Y3957" s="7">
        <v>1004.1611107092642</v>
      </c>
      <c r="Z3957" s="7">
        <v>1316.5415467330738</v>
      </c>
      <c r="AA3957" s="7">
        <v>1397.19249567013</v>
      </c>
      <c r="AB3957" s="7">
        <v>1607.3393344497838</v>
      </c>
      <c r="AC3957" s="7">
        <v>1274.9000000000001</v>
      </c>
      <c r="AD3957" s="7">
        <v>1390.8</v>
      </c>
      <c r="AE3957" s="4">
        <v>660</v>
      </c>
      <c r="AF3957" s="4">
        <v>702</v>
      </c>
      <c r="AG3957" s="4">
        <v>884</v>
      </c>
      <c r="AH3957" s="4">
        <v>1159</v>
      </c>
      <c r="AI3957" s="4">
        <v>1230</v>
      </c>
      <c r="AJ3957" s="4">
        <v>1415</v>
      </c>
      <c r="AK3957" s="4">
        <v>1343.0273060814527</v>
      </c>
      <c r="AL3957" s="8">
        <v>1.1587811096475003</v>
      </c>
      <c r="AM3957" s="4">
        <v>1333.0951463258107</v>
      </c>
      <c r="AN3957" s="8">
        <v>1.1502115153803372</v>
      </c>
      <c r="AO3957" s="4">
        <v>1324.8183465294421</v>
      </c>
      <c r="AP3957" s="8">
        <v>1.1430701868243676</v>
      </c>
    </row>
    <row r="3958" spans="1:42" x14ac:dyDescent="0.25">
      <c r="A3958" s="2" t="s">
        <v>11303</v>
      </c>
      <c r="B3958" t="s">
        <v>11300</v>
      </c>
      <c r="C3958" t="s">
        <v>14</v>
      </c>
      <c r="D3958" t="s">
        <v>11299</v>
      </c>
      <c r="E3958" s="3" t="s">
        <v>11293</v>
      </c>
      <c r="F3958" t="s">
        <v>11304</v>
      </c>
      <c r="G3958">
        <v>227</v>
      </c>
      <c r="H3958">
        <v>6</v>
      </c>
      <c r="I3958">
        <v>102</v>
      </c>
      <c r="J3958">
        <v>14</v>
      </c>
      <c r="K3958">
        <v>78</v>
      </c>
      <c r="L3958">
        <v>22</v>
      </c>
      <c r="M3958">
        <v>5</v>
      </c>
      <c r="N3958" s="2">
        <v>274.59214390602057</v>
      </c>
      <c r="O3958" s="2">
        <v>544.50824285775866</v>
      </c>
      <c r="P3958" s="2">
        <v>239.56</v>
      </c>
      <c r="Q3958" s="4">
        <v>1058.6603867637791</v>
      </c>
      <c r="R3958" s="5">
        <v>4.9000000000000002E-2</v>
      </c>
      <c r="S3958" s="6">
        <v>1110.5347457152043</v>
      </c>
      <c r="T3958" s="4">
        <v>0</v>
      </c>
      <c r="U3958" s="7">
        <v>1110.5347457152043</v>
      </c>
      <c r="V3958" s="8">
        <v>1.1864408254886476</v>
      </c>
      <c r="W3958" s="7">
        <v>783.05094482250729</v>
      </c>
      <c r="X3958" s="7">
        <v>832.88145949303043</v>
      </c>
      <c r="Y3958" s="7">
        <v>1048.8136897319644</v>
      </c>
      <c r="Z3958" s="7">
        <v>1375.0849167413423</v>
      </c>
      <c r="AA3958" s="7">
        <v>1459.3222153510362</v>
      </c>
      <c r="AB3958" s="7">
        <v>1678.8137680664363</v>
      </c>
      <c r="AC3958" s="7">
        <v>1029.6242290748899</v>
      </c>
      <c r="AD3958" s="7">
        <v>1123.2264317180616</v>
      </c>
      <c r="AE3958" s="4">
        <v>660</v>
      </c>
      <c r="AF3958" s="4">
        <v>702</v>
      </c>
      <c r="AG3958" s="4">
        <v>884</v>
      </c>
      <c r="AH3958" s="4">
        <v>1159</v>
      </c>
      <c r="AI3958" s="4">
        <v>1230</v>
      </c>
      <c r="AJ3958" s="4">
        <v>1415</v>
      </c>
      <c r="AK3958" s="4">
        <v>1107.0086313835525</v>
      </c>
      <c r="AL3958" s="8">
        <v>1.1826736979723285</v>
      </c>
      <c r="AM3958" s="4">
        <v>1108.1840028274366</v>
      </c>
      <c r="AN3958" s="8">
        <v>1.1839294071444351</v>
      </c>
      <c r="AO3958" s="4">
        <v>1109.3593742713203</v>
      </c>
      <c r="AP3958" s="8">
        <v>1.1851851163165412</v>
      </c>
    </row>
    <row r="3959" spans="1:42" x14ac:dyDescent="0.25">
      <c r="A3959" s="2" t="s">
        <v>11305</v>
      </c>
      <c r="B3959" t="s">
        <v>11300</v>
      </c>
      <c r="C3959" t="s">
        <v>14</v>
      </c>
      <c r="D3959" t="s">
        <v>11299</v>
      </c>
      <c r="E3959" s="3" t="s">
        <v>11293</v>
      </c>
      <c r="F3959" t="s">
        <v>11306</v>
      </c>
      <c r="G3959">
        <v>248</v>
      </c>
      <c r="H3959">
        <v>0</v>
      </c>
      <c r="I3959">
        <v>243</v>
      </c>
      <c r="J3959">
        <v>5</v>
      </c>
      <c r="K3959">
        <v>0</v>
      </c>
      <c r="L3959">
        <v>0</v>
      </c>
      <c r="M3959">
        <v>0</v>
      </c>
      <c r="N3959" s="2">
        <v>238.46202956989248</v>
      </c>
      <c r="O3959" s="2">
        <v>318.69082321102155</v>
      </c>
      <c r="P3959" s="2">
        <v>241.81</v>
      </c>
      <c r="Q3959" s="4">
        <v>798.96285278091409</v>
      </c>
      <c r="R3959" s="5">
        <v>4.9000000000000002E-2</v>
      </c>
      <c r="S3959" s="6">
        <v>838.11203256717886</v>
      </c>
      <c r="T3959" s="4">
        <v>0</v>
      </c>
      <c r="U3959" s="7">
        <v>838.11203256717886</v>
      </c>
      <c r="V3959" s="8">
        <v>1.1876837598520071</v>
      </c>
      <c r="W3959" s="7">
        <v>783.87128150232479</v>
      </c>
      <c r="X3959" s="7">
        <v>833.75399941610897</v>
      </c>
      <c r="Y3959" s="7">
        <v>1049.9124437091743</v>
      </c>
      <c r="Z3959" s="7">
        <v>1376.5254776684762</v>
      </c>
      <c r="AA3959" s="7">
        <v>1460.8510246179687</v>
      </c>
      <c r="AB3959" s="7">
        <v>1680.5725201905902</v>
      </c>
      <c r="AC3959" s="7">
        <v>776.23629032258066</v>
      </c>
      <c r="AD3959" s="7">
        <v>846.80322580645156</v>
      </c>
      <c r="AE3959" s="4">
        <v>660</v>
      </c>
      <c r="AF3959" s="4">
        <v>702</v>
      </c>
      <c r="AG3959" s="4">
        <v>884</v>
      </c>
      <c r="AH3959" s="4">
        <v>1159</v>
      </c>
      <c r="AI3959" s="4">
        <v>1230</v>
      </c>
      <c r="AJ3959" s="4">
        <v>1415</v>
      </c>
      <c r="AK3959" s="4">
        <v>842.59125738086152</v>
      </c>
      <c r="AL3959" s="8">
        <v>1.1940312436742377</v>
      </c>
      <c r="AM3959" s="4">
        <v>841.08479163634934</v>
      </c>
      <c r="AN3959" s="8">
        <v>1.1918964396981513</v>
      </c>
      <c r="AO3959" s="4">
        <v>839.5984121017641</v>
      </c>
      <c r="AP3959" s="8">
        <v>1.1897900997750792</v>
      </c>
    </row>
    <row r="3960" spans="1:42" x14ac:dyDescent="0.25">
      <c r="A3960" s="2" t="s">
        <v>11307</v>
      </c>
      <c r="B3960" t="s">
        <v>11300</v>
      </c>
      <c r="C3960" t="s">
        <v>14</v>
      </c>
      <c r="D3960" t="s">
        <v>11299</v>
      </c>
      <c r="E3960" s="3" t="s">
        <v>11293</v>
      </c>
      <c r="F3960" t="s">
        <v>11308</v>
      </c>
      <c r="G3960">
        <v>285</v>
      </c>
      <c r="H3960">
        <v>10</v>
      </c>
      <c r="I3960">
        <v>42</v>
      </c>
      <c r="J3960">
        <v>67</v>
      </c>
      <c r="K3960">
        <v>120</v>
      </c>
      <c r="L3960">
        <v>46</v>
      </c>
      <c r="M3960">
        <v>0</v>
      </c>
      <c r="N3960" s="2">
        <v>239.25233918128654</v>
      </c>
      <c r="O3960" s="2">
        <v>634.59083110789982</v>
      </c>
      <c r="P3960" s="2">
        <v>192.53</v>
      </c>
      <c r="Q3960" s="4">
        <v>1066.3731702891864</v>
      </c>
      <c r="R3960" s="5">
        <v>4.9000000000000002E-2</v>
      </c>
      <c r="S3960" s="6">
        <v>1118.6254556333565</v>
      </c>
      <c r="T3960" s="4">
        <v>0</v>
      </c>
      <c r="U3960" s="7">
        <v>1118.6254556333565</v>
      </c>
      <c r="V3960" s="8">
        <v>1.0956664381985435</v>
      </c>
      <c r="W3960" s="7">
        <v>723.13984921103872</v>
      </c>
      <c r="X3960" s="7">
        <v>769.1578396153775</v>
      </c>
      <c r="Y3960" s="7">
        <v>968.56913136751245</v>
      </c>
      <c r="Z3960" s="7">
        <v>1269.8774018721119</v>
      </c>
      <c r="AA3960" s="7">
        <v>1347.6697189842084</v>
      </c>
      <c r="AB3960" s="7">
        <v>1550.3680100509391</v>
      </c>
      <c r="AC3960" s="7">
        <v>1123.0498245614035</v>
      </c>
      <c r="AD3960" s="7">
        <v>1225.1452631578948</v>
      </c>
      <c r="AE3960" s="4">
        <v>660</v>
      </c>
      <c r="AF3960" s="4">
        <v>702</v>
      </c>
      <c r="AG3960" s="4">
        <v>884</v>
      </c>
      <c r="AH3960" s="4">
        <v>1159</v>
      </c>
      <c r="AI3960" s="4">
        <v>1230</v>
      </c>
      <c r="AJ3960" s="4">
        <v>1415</v>
      </c>
      <c r="AK3960" s="4">
        <v>1182.85277353674</v>
      </c>
      <c r="AL3960" s="8">
        <v>1.1585755346149145</v>
      </c>
      <c r="AM3960" s="4">
        <v>1161.527296889132</v>
      </c>
      <c r="AN3960" s="8">
        <v>1.1376877486954162</v>
      </c>
      <c r="AO3960" s="4">
        <v>1139.9509322809643</v>
      </c>
      <c r="AP3960" s="8">
        <v>1.1165542241180417</v>
      </c>
    </row>
    <row r="3961" spans="1:42" x14ac:dyDescent="0.25">
      <c r="A3961" s="2" t="s">
        <v>11309</v>
      </c>
      <c r="B3961" t="s">
        <v>11300</v>
      </c>
      <c r="C3961" t="s">
        <v>14</v>
      </c>
      <c r="D3961" t="s">
        <v>11299</v>
      </c>
      <c r="E3961" s="3" t="s">
        <v>11293</v>
      </c>
      <c r="F3961" t="s">
        <v>11310</v>
      </c>
      <c r="G3961">
        <v>285</v>
      </c>
      <c r="H3961">
        <v>8</v>
      </c>
      <c r="I3961">
        <v>149</v>
      </c>
      <c r="J3961">
        <v>51</v>
      </c>
      <c r="K3961">
        <v>50</v>
      </c>
      <c r="L3961">
        <v>17</v>
      </c>
      <c r="M3961">
        <v>10</v>
      </c>
      <c r="N3961" s="2">
        <v>275.21228070175442</v>
      </c>
      <c r="O3961" s="2">
        <v>558.28491591606723</v>
      </c>
      <c r="P3961" s="2">
        <v>187.32</v>
      </c>
      <c r="Q3961" s="4">
        <v>1020.8171966178215</v>
      </c>
      <c r="R3961" s="5">
        <v>4.9000000000000002E-2</v>
      </c>
      <c r="S3961" s="6">
        <v>1070.8372392520948</v>
      </c>
      <c r="T3961" s="4">
        <v>0</v>
      </c>
      <c r="U3961" s="7">
        <v>1070.8372392520948</v>
      </c>
      <c r="V3961" s="8">
        <v>1.2307382010341774</v>
      </c>
      <c r="W3961" s="7">
        <v>812.28721268255708</v>
      </c>
      <c r="X3961" s="7">
        <v>863.9782171259925</v>
      </c>
      <c r="Y3961" s="7">
        <v>1087.9725697142128</v>
      </c>
      <c r="Z3961" s="7">
        <v>1426.4255749986116</v>
      </c>
      <c r="AA3961" s="7">
        <v>1513.8079872720382</v>
      </c>
      <c r="AB3961" s="7">
        <v>1741.4945544633611</v>
      </c>
      <c r="AC3961" s="7">
        <v>957.08491228070181</v>
      </c>
      <c r="AD3961" s="7">
        <v>1044.0926315789472</v>
      </c>
      <c r="AE3961" s="4">
        <v>660</v>
      </c>
      <c r="AF3961" s="4">
        <v>702</v>
      </c>
      <c r="AG3961" s="4">
        <v>884</v>
      </c>
      <c r="AH3961" s="4">
        <v>1159</v>
      </c>
      <c r="AI3961" s="4">
        <v>1230</v>
      </c>
      <c r="AJ3961" s="4">
        <v>1415</v>
      </c>
      <c r="AK3961" s="4">
        <v>1037.9689858295176</v>
      </c>
      <c r="AL3961" s="8">
        <v>1.1929619511937335</v>
      </c>
      <c r="AM3961" s="4">
        <v>1048.8822730987329</v>
      </c>
      <c r="AN3961" s="8">
        <v>1.2055048466485687</v>
      </c>
      <c r="AO3961" s="4">
        <v>1059.9239519828798</v>
      </c>
      <c r="AP3961" s="8">
        <v>1.2181953055793426</v>
      </c>
    </row>
    <row r="3962" spans="1:42" x14ac:dyDescent="0.25">
      <c r="A3962" s="2" t="s">
        <v>11311</v>
      </c>
      <c r="B3962" t="s">
        <v>11300</v>
      </c>
      <c r="C3962" t="s">
        <v>14</v>
      </c>
      <c r="D3962" t="s">
        <v>11299</v>
      </c>
      <c r="E3962" s="3" t="s">
        <v>11293</v>
      </c>
      <c r="F3962" t="s">
        <v>11312</v>
      </c>
      <c r="G3962">
        <v>2</v>
      </c>
      <c r="H3962">
        <v>0</v>
      </c>
      <c r="I3962">
        <v>0</v>
      </c>
      <c r="J3962">
        <v>0</v>
      </c>
      <c r="K3962">
        <v>2</v>
      </c>
      <c r="L3962">
        <v>0</v>
      </c>
      <c r="M3962">
        <v>0</v>
      </c>
      <c r="N3962" s="2">
        <v>204.13888888888889</v>
      </c>
      <c r="O3962" s="2">
        <v>0</v>
      </c>
      <c r="P3962" s="2">
        <v>840.66</v>
      </c>
      <c r="Q3962" s="4">
        <v>1044.7988888888888</v>
      </c>
      <c r="R3962" s="5">
        <v>4.9000000000000002E-2</v>
      </c>
      <c r="S3962" s="6">
        <v>1095.9940344444442</v>
      </c>
      <c r="T3962" s="4">
        <v>0</v>
      </c>
      <c r="U3962" s="7">
        <v>1095.9940344444442</v>
      </c>
      <c r="V3962" s="8">
        <v>0.94563764835586217</v>
      </c>
      <c r="W3962" s="7">
        <v>624.12084791486905</v>
      </c>
      <c r="X3962" s="7">
        <v>663.83762914581519</v>
      </c>
      <c r="Y3962" s="7">
        <v>835.94368114658209</v>
      </c>
      <c r="Z3962" s="7">
        <v>1095.9940344444442</v>
      </c>
      <c r="AA3962" s="7">
        <v>1163.1343074777103</v>
      </c>
      <c r="AB3962" s="7">
        <v>1338.0772724235449</v>
      </c>
      <c r="AC3962" s="7">
        <v>1274.9000000000001</v>
      </c>
      <c r="AD3962" s="7">
        <v>1390.8</v>
      </c>
      <c r="AE3962" s="4">
        <v>660</v>
      </c>
      <c r="AF3962" s="4">
        <v>702</v>
      </c>
      <c r="AG3962" s="4">
        <v>884</v>
      </c>
      <c r="AH3962" s="4">
        <v>1159</v>
      </c>
      <c r="AI3962" s="4">
        <v>1230</v>
      </c>
      <c r="AJ3962" s="4">
        <v>1415</v>
      </c>
      <c r="AK3962" s="4">
        <v>1214.0640232222222</v>
      </c>
      <c r="AL3962" s="8">
        <v>1.0475099423832805</v>
      </c>
      <c r="AM3962" s="4">
        <v>1214.0640232222222</v>
      </c>
      <c r="AN3962" s="8">
        <v>1.0475099423832805</v>
      </c>
      <c r="AO3962" s="4">
        <v>1095.9940344444442</v>
      </c>
      <c r="AP3962" s="8">
        <v>0.94563764835586217</v>
      </c>
    </row>
    <row r="3963" spans="1:42" x14ac:dyDescent="0.25">
      <c r="A3963" s="2" t="s">
        <v>11313</v>
      </c>
      <c r="B3963" t="s">
        <v>11300</v>
      </c>
      <c r="C3963" t="s">
        <v>14</v>
      </c>
      <c r="D3963" t="s">
        <v>11299</v>
      </c>
      <c r="E3963" s="3" t="s">
        <v>11293</v>
      </c>
      <c r="F3963" t="s">
        <v>11314</v>
      </c>
      <c r="G3963">
        <v>46</v>
      </c>
      <c r="H3963">
        <v>0</v>
      </c>
      <c r="I3963">
        <v>6</v>
      </c>
      <c r="J3963">
        <v>26</v>
      </c>
      <c r="K3963">
        <v>14</v>
      </c>
      <c r="L3963">
        <v>0</v>
      </c>
      <c r="M3963">
        <v>0</v>
      </c>
      <c r="N3963" s="2">
        <v>182.96557971014491</v>
      </c>
      <c r="O3963" s="2">
        <v>414.61786133333339</v>
      </c>
      <c r="P3963" s="2">
        <v>272.63</v>
      </c>
      <c r="Q3963" s="4">
        <v>870.21344104347827</v>
      </c>
      <c r="R3963" s="5">
        <v>4.9000000000000002E-2</v>
      </c>
      <c r="S3963" s="6">
        <v>912.85389965460865</v>
      </c>
      <c r="T3963" s="4">
        <v>0</v>
      </c>
      <c r="U3963" s="7">
        <v>912.85389965460865</v>
      </c>
      <c r="V3963" s="8">
        <v>0.96705078955626178</v>
      </c>
      <c r="W3963" s="7">
        <v>638.25352110713277</v>
      </c>
      <c r="X3963" s="7">
        <v>678.86965426849576</v>
      </c>
      <c r="Y3963" s="7">
        <v>854.87289796773541</v>
      </c>
      <c r="Z3963" s="7">
        <v>1120.8118650957074</v>
      </c>
      <c r="AA3963" s="7">
        <v>1189.4724711542019</v>
      </c>
      <c r="AB3963" s="7">
        <v>1368.3768672221104</v>
      </c>
      <c r="AC3963" s="7">
        <v>1038.3521739130435</v>
      </c>
      <c r="AD3963" s="7">
        <v>1132.7478260869564</v>
      </c>
      <c r="AE3963" s="4">
        <v>660</v>
      </c>
      <c r="AF3963" s="4">
        <v>702</v>
      </c>
      <c r="AG3963" s="4">
        <v>884</v>
      </c>
      <c r="AH3963" s="4">
        <v>1159</v>
      </c>
      <c r="AI3963" s="4">
        <v>1230</v>
      </c>
      <c r="AJ3963" s="4">
        <v>1415</v>
      </c>
      <c r="AK3963" s="4">
        <v>1070.4329145314557</v>
      </c>
      <c r="AL3963" s="8">
        <v>1.1339854006827637</v>
      </c>
      <c r="AM3963" s="4">
        <v>1016.6254460369225</v>
      </c>
      <c r="AN3963" s="8">
        <v>1.076983338346885</v>
      </c>
      <c r="AO3963" s="4">
        <v>962.81797754238949</v>
      </c>
      <c r="AP3963" s="8">
        <v>1.0199812760110063</v>
      </c>
    </row>
    <row r="3964" spans="1:42" x14ac:dyDescent="0.25">
      <c r="A3964" s="2" t="s">
        <v>11315</v>
      </c>
      <c r="B3964" t="s">
        <v>11300</v>
      </c>
      <c r="C3964" t="s">
        <v>14</v>
      </c>
      <c r="D3964" t="s">
        <v>11299</v>
      </c>
      <c r="E3964" s="3" t="s">
        <v>11293</v>
      </c>
      <c r="F3964" t="s">
        <v>11316</v>
      </c>
      <c r="G3964">
        <v>29</v>
      </c>
      <c r="H3964">
        <v>0</v>
      </c>
      <c r="I3964">
        <v>0</v>
      </c>
      <c r="J3964">
        <v>0</v>
      </c>
      <c r="K3964">
        <v>29</v>
      </c>
      <c r="L3964">
        <v>0</v>
      </c>
      <c r="M3964">
        <v>0</v>
      </c>
      <c r="N3964" s="2">
        <v>207.42241379310346</v>
      </c>
      <c r="O3964" s="2">
        <v>495.60720533333335</v>
      </c>
      <c r="P3964" s="2">
        <v>383.22</v>
      </c>
      <c r="Q3964" s="4">
        <v>1086.2496191264368</v>
      </c>
      <c r="R3964" s="5">
        <v>4.9000000000000002E-2</v>
      </c>
      <c r="S3964" s="6">
        <v>1139.475850463632</v>
      </c>
      <c r="T3964" s="4">
        <v>0</v>
      </c>
      <c r="U3964" s="7">
        <v>1139.475850463632</v>
      </c>
      <c r="V3964" s="8">
        <v>0.9831543144638758</v>
      </c>
      <c r="W3964" s="7">
        <v>648.88184754615804</v>
      </c>
      <c r="X3964" s="7">
        <v>690.17432875364079</v>
      </c>
      <c r="Y3964" s="7">
        <v>869.10841398606624</v>
      </c>
      <c r="Z3964" s="7">
        <v>1139.475850463632</v>
      </c>
      <c r="AA3964" s="7">
        <v>1209.2798067905671</v>
      </c>
      <c r="AB3964" s="7">
        <v>1391.1633549663843</v>
      </c>
      <c r="AC3964" s="7">
        <v>1274.9000000000001</v>
      </c>
      <c r="AD3964" s="7">
        <v>1390.8</v>
      </c>
      <c r="AE3964" s="4">
        <v>660</v>
      </c>
      <c r="AF3964" s="4">
        <v>702</v>
      </c>
      <c r="AG3964" s="4">
        <v>884</v>
      </c>
      <c r="AH3964" s="4">
        <v>1159</v>
      </c>
      <c r="AI3964" s="4">
        <v>1230</v>
      </c>
      <c r="AJ3964" s="4">
        <v>1415</v>
      </c>
      <c r="AK3964" s="4">
        <v>1313.0292186710299</v>
      </c>
      <c r="AL3964" s="8">
        <v>1.1328983767653407</v>
      </c>
      <c r="AM3964" s="4">
        <v>1252.9530527530844</v>
      </c>
      <c r="AN3964" s="8">
        <v>1.0810638936609873</v>
      </c>
      <c r="AO3964" s="4">
        <v>1192.8768868351392</v>
      </c>
      <c r="AP3964" s="8">
        <v>1.0292294105566344</v>
      </c>
    </row>
    <row r="3965" spans="1:42" x14ac:dyDescent="0.25">
      <c r="A3965" s="2" t="s">
        <v>11317</v>
      </c>
      <c r="B3965" t="s">
        <v>11300</v>
      </c>
      <c r="C3965" t="s">
        <v>14</v>
      </c>
      <c r="D3965" t="s">
        <v>11299</v>
      </c>
      <c r="E3965" s="3" t="s">
        <v>11293</v>
      </c>
      <c r="F3965" t="s">
        <v>11318</v>
      </c>
      <c r="G3965">
        <v>15</v>
      </c>
      <c r="H3965">
        <v>0</v>
      </c>
      <c r="I3965">
        <v>12</v>
      </c>
      <c r="J3965">
        <v>2</v>
      </c>
      <c r="K3965">
        <v>1</v>
      </c>
      <c r="L3965">
        <v>0</v>
      </c>
      <c r="M3965">
        <v>0</v>
      </c>
      <c r="N3965" s="2">
        <v>160.54999999999998</v>
      </c>
      <c r="O3965" s="2">
        <v>265.30345533333337</v>
      </c>
      <c r="P3965" s="2">
        <v>299.74</v>
      </c>
      <c r="Q3965" s="4">
        <v>725.5934553333334</v>
      </c>
      <c r="R3965" s="5">
        <v>4.9000000000000002E-2</v>
      </c>
      <c r="S3965" s="6">
        <v>761.14753464466673</v>
      </c>
      <c r="T3965" s="4">
        <v>0</v>
      </c>
      <c r="U3965" s="7">
        <v>761.14753464466673</v>
      </c>
      <c r="V3965" s="8">
        <v>1.0058332322852612</v>
      </c>
      <c r="W3965" s="7">
        <v>663.84993330827251</v>
      </c>
      <c r="X3965" s="7">
        <v>706.09492906425351</v>
      </c>
      <c r="Y3965" s="7">
        <v>889.15657734017111</v>
      </c>
      <c r="Z3965" s="7">
        <v>1165.760716218618</v>
      </c>
      <c r="AA3965" s="7">
        <v>1237.1748757108714</v>
      </c>
      <c r="AB3965" s="7">
        <v>1423.2540236836451</v>
      </c>
      <c r="AC3965" s="7">
        <v>832.40666666666675</v>
      </c>
      <c r="AD3965" s="7">
        <v>908.08</v>
      </c>
      <c r="AE3965" s="4">
        <v>660</v>
      </c>
      <c r="AF3965" s="4">
        <v>702</v>
      </c>
      <c r="AG3965" s="4">
        <v>884</v>
      </c>
      <c r="AH3965" s="4">
        <v>1159</v>
      </c>
      <c r="AI3965" s="4">
        <v>1230</v>
      </c>
      <c r="AJ3965" s="4">
        <v>1415</v>
      </c>
      <c r="AK3965" s="4">
        <v>861.91678714373336</v>
      </c>
      <c r="AL3965" s="8">
        <v>1.1389967233861333</v>
      </c>
      <c r="AM3965" s="4">
        <v>830.91086329786674</v>
      </c>
      <c r="AN3965" s="8">
        <v>1.098023341508942</v>
      </c>
      <c r="AO3965" s="4">
        <v>792.15345849053335</v>
      </c>
      <c r="AP3965" s="8">
        <v>1.0468066141624526</v>
      </c>
    </row>
    <row r="3966" spans="1:42" x14ac:dyDescent="0.25">
      <c r="A3966" s="2" t="s">
        <v>11319</v>
      </c>
      <c r="B3966" t="s">
        <v>11300</v>
      </c>
      <c r="C3966" t="s">
        <v>14</v>
      </c>
      <c r="D3966" t="s">
        <v>11299</v>
      </c>
      <c r="E3966" s="3" t="s">
        <v>11293</v>
      </c>
      <c r="F3966" t="s">
        <v>11320</v>
      </c>
      <c r="G3966">
        <v>15</v>
      </c>
      <c r="H3966">
        <v>0</v>
      </c>
      <c r="I3966">
        <v>12</v>
      </c>
      <c r="J3966">
        <v>2</v>
      </c>
      <c r="K3966">
        <v>1</v>
      </c>
      <c r="L3966">
        <v>0</v>
      </c>
      <c r="M3966">
        <v>0</v>
      </c>
      <c r="N3966" s="2">
        <v>160.77777777777777</v>
      </c>
      <c r="O3966" s="2">
        <v>301.27932533333336</v>
      </c>
      <c r="P3966" s="2">
        <v>259.01</v>
      </c>
      <c r="Q3966" s="4">
        <v>721.06710311111112</v>
      </c>
      <c r="R3966" s="5">
        <v>4.9000000000000002E-2</v>
      </c>
      <c r="S3966" s="6">
        <v>756.39939116355549</v>
      </c>
      <c r="T3966" s="4">
        <v>0</v>
      </c>
      <c r="U3966" s="7">
        <v>756.39939116355549</v>
      </c>
      <c r="V3966" s="8">
        <v>0.99955870561653881</v>
      </c>
      <c r="W3966" s="7">
        <v>659.70874570691569</v>
      </c>
      <c r="X3966" s="7">
        <v>701.69021134281024</v>
      </c>
      <c r="Y3966" s="7">
        <v>883.60989576502038</v>
      </c>
      <c r="Z3966" s="7">
        <v>1158.4885398095687</v>
      </c>
      <c r="AA3966" s="7">
        <v>1229.4572079083428</v>
      </c>
      <c r="AB3966" s="7">
        <v>1414.3755684474027</v>
      </c>
      <c r="AC3966" s="7">
        <v>832.40666666666675</v>
      </c>
      <c r="AD3966" s="7">
        <v>908.08</v>
      </c>
      <c r="AE3966" s="4">
        <v>660</v>
      </c>
      <c r="AF3966" s="4">
        <v>702</v>
      </c>
      <c r="AG3966" s="4">
        <v>884</v>
      </c>
      <c r="AH3966" s="4">
        <v>1159</v>
      </c>
      <c r="AI3966" s="4">
        <v>1230</v>
      </c>
      <c r="AJ3966" s="4">
        <v>1415</v>
      </c>
      <c r="AK3966" s="4">
        <v>861.33904806625185</v>
      </c>
      <c r="AL3966" s="8">
        <v>1.1382332588312727</v>
      </c>
      <c r="AM3966" s="4">
        <v>829.04992286542233</v>
      </c>
      <c r="AN3966" s="8">
        <v>1.0955641655344317</v>
      </c>
      <c r="AO3966" s="4">
        <v>788.68851636438524</v>
      </c>
      <c r="AP3966" s="8">
        <v>1.0422277989133801</v>
      </c>
    </row>
    <row r="3967" spans="1:42" x14ac:dyDescent="0.25">
      <c r="A3967" s="2" t="s">
        <v>11321</v>
      </c>
      <c r="B3967" t="s">
        <v>11300</v>
      </c>
      <c r="C3967" t="s">
        <v>14</v>
      </c>
      <c r="D3967" t="s">
        <v>11299</v>
      </c>
      <c r="E3967" s="3" t="s">
        <v>11293</v>
      </c>
      <c r="F3967" t="s">
        <v>11322</v>
      </c>
      <c r="G3967">
        <v>6</v>
      </c>
      <c r="H3967">
        <v>0</v>
      </c>
      <c r="I3967">
        <v>2</v>
      </c>
      <c r="J3967">
        <v>4</v>
      </c>
      <c r="K3967">
        <v>0</v>
      </c>
      <c r="L3967">
        <v>0</v>
      </c>
      <c r="M3967">
        <v>0</v>
      </c>
      <c r="N3967" s="2">
        <v>170.11111111111111</v>
      </c>
      <c r="O3967" s="2">
        <v>514.39999133333333</v>
      </c>
      <c r="P3967" s="2">
        <v>105.28</v>
      </c>
      <c r="Q3967" s="4">
        <v>789.79110244444439</v>
      </c>
      <c r="R3967" s="5">
        <v>4.9000000000000002E-2</v>
      </c>
      <c r="S3967" s="6">
        <v>828.49086646422211</v>
      </c>
      <c r="T3967" s="4">
        <v>0</v>
      </c>
      <c r="U3967" s="7">
        <v>828.49086646422211</v>
      </c>
      <c r="V3967" s="8">
        <v>1.0062642102804316</v>
      </c>
      <c r="W3967" s="7">
        <v>664.134378785085</v>
      </c>
      <c r="X3967" s="7">
        <v>706.39747561686306</v>
      </c>
      <c r="Y3967" s="7">
        <v>889.53756188790169</v>
      </c>
      <c r="Z3967" s="7">
        <v>1166.2602197150204</v>
      </c>
      <c r="AA3967" s="7">
        <v>1237.7049786449311</v>
      </c>
      <c r="AB3967" s="7">
        <v>1423.863857546811</v>
      </c>
      <c r="AC3967" s="7">
        <v>905.66666666666674</v>
      </c>
      <c r="AD3967" s="7">
        <v>988</v>
      </c>
      <c r="AE3967" s="4">
        <v>660</v>
      </c>
      <c r="AF3967" s="4">
        <v>702</v>
      </c>
      <c r="AG3967" s="4">
        <v>884</v>
      </c>
      <c r="AH3967" s="4">
        <v>1159</v>
      </c>
      <c r="AI3967" s="4">
        <v>1230</v>
      </c>
      <c r="AJ3967" s="4">
        <v>1415</v>
      </c>
      <c r="AK3967" s="4">
        <v>928.24384811440757</v>
      </c>
      <c r="AL3967" s="8">
        <v>1.1274216778717501</v>
      </c>
      <c r="AM3967" s="4">
        <v>888.34265545433334</v>
      </c>
      <c r="AN3967" s="8">
        <v>1.0789586908352227</v>
      </c>
      <c r="AO3967" s="4">
        <v>848.44146279425922</v>
      </c>
      <c r="AP3967" s="8">
        <v>1.0304957037986953</v>
      </c>
    </row>
    <row r="3968" spans="1:42" x14ac:dyDescent="0.25">
      <c r="A3968" s="2" t="s">
        <v>11325</v>
      </c>
      <c r="B3968" t="s">
        <v>11324</v>
      </c>
      <c r="C3968" t="s">
        <v>14</v>
      </c>
      <c r="D3968" t="s">
        <v>11323</v>
      </c>
      <c r="E3968" s="3" t="s">
        <v>11293</v>
      </c>
      <c r="F3968" t="s">
        <v>11326</v>
      </c>
      <c r="G3968">
        <v>550</v>
      </c>
      <c r="H3968">
        <v>0</v>
      </c>
      <c r="I3968">
        <v>54</v>
      </c>
      <c r="J3968">
        <v>339</v>
      </c>
      <c r="K3968">
        <v>151</v>
      </c>
      <c r="L3968">
        <v>6</v>
      </c>
      <c r="M3968">
        <v>0</v>
      </c>
      <c r="N3968" s="2">
        <v>247.99484848484849</v>
      </c>
      <c r="O3968" s="2">
        <v>892.69009910606064</v>
      </c>
      <c r="P3968" s="2">
        <v>110.48</v>
      </c>
      <c r="Q3968" s="4">
        <v>1251.1649475909092</v>
      </c>
      <c r="R3968" s="5">
        <v>4.9000000000000002E-2</v>
      </c>
      <c r="S3968" s="6">
        <v>1312.4720300228637</v>
      </c>
      <c r="T3968" s="4">
        <v>24.028089887640448</v>
      </c>
      <c r="U3968" s="7">
        <v>1336.5001199105041</v>
      </c>
      <c r="V3968" s="8">
        <v>1.0386127612703089</v>
      </c>
      <c r="W3968" s="7">
        <v>898.56731593009738</v>
      </c>
      <c r="X3968" s="7">
        <v>1014.8404986951723</v>
      </c>
      <c r="Y3968" s="7">
        <v>1232.0877612299178</v>
      </c>
      <c r="Z3968" s="7">
        <v>1583.9671301242238</v>
      </c>
      <c r="AA3968" s="7">
        <v>1700.2403128892988</v>
      </c>
      <c r="AB3968" s="7">
        <v>1955.2253628127089</v>
      </c>
      <c r="AC3968" s="7">
        <v>1415.4940000000001</v>
      </c>
      <c r="AD3968" s="7">
        <v>1544.1752727272726</v>
      </c>
      <c r="AE3968" s="4">
        <v>881</v>
      </c>
      <c r="AF3968" s="4">
        <v>995</v>
      </c>
      <c r="AG3968" s="4">
        <v>1208</v>
      </c>
      <c r="AH3968" s="4">
        <v>1553</v>
      </c>
      <c r="AI3968" s="4">
        <v>1667</v>
      </c>
      <c r="AJ3968" s="4">
        <v>1917</v>
      </c>
      <c r="AK3968" s="4">
        <v>1446.1433598154101</v>
      </c>
      <c r="AL3968" s="8">
        <v>1.1424906037562543</v>
      </c>
      <c r="AM3968" s="4">
        <v>1401.5862498845613</v>
      </c>
      <c r="AN3968" s="8">
        <v>1.1078646562609393</v>
      </c>
      <c r="AO3968" s="4">
        <v>1357.0291399537125</v>
      </c>
      <c r="AP3968" s="8">
        <v>1.0732387087656241</v>
      </c>
    </row>
    <row r="3969" spans="1:42" x14ac:dyDescent="0.25">
      <c r="A3969" s="2" t="s">
        <v>11327</v>
      </c>
      <c r="B3969" t="s">
        <v>11324</v>
      </c>
      <c r="C3969" t="s">
        <v>14</v>
      </c>
      <c r="D3969" t="s">
        <v>11323</v>
      </c>
      <c r="E3969" s="3" t="s">
        <v>11293</v>
      </c>
      <c r="F3969" t="s">
        <v>11328</v>
      </c>
      <c r="G3969">
        <v>679</v>
      </c>
      <c r="H3969">
        <v>0</v>
      </c>
      <c r="I3969">
        <v>131</v>
      </c>
      <c r="J3969">
        <v>318</v>
      </c>
      <c r="K3969">
        <v>175</v>
      </c>
      <c r="L3969">
        <v>55</v>
      </c>
      <c r="M3969">
        <v>0</v>
      </c>
      <c r="N3969" s="2">
        <v>249.03608247422679</v>
      </c>
      <c r="O3969" s="2">
        <v>918.97078001767306</v>
      </c>
      <c r="P3969" s="2">
        <v>145.84</v>
      </c>
      <c r="Q3969" s="4">
        <v>1313.8468624918999</v>
      </c>
      <c r="R3969" s="5">
        <v>4.9000000000000002E-2</v>
      </c>
      <c r="S3969" s="6">
        <v>1378.2253587540029</v>
      </c>
      <c r="T3969" s="4">
        <v>1.7884297520661157</v>
      </c>
      <c r="U3969" s="7">
        <v>1380.013788506069</v>
      </c>
      <c r="V3969" s="8">
        <v>1.0672936154555912</v>
      </c>
      <c r="W3969" s="7">
        <v>939.06711139403956</v>
      </c>
      <c r="X3969" s="7">
        <v>1060.5809033337903</v>
      </c>
      <c r="Y3969" s="7">
        <v>1287.6198303791143</v>
      </c>
      <c r="Z3969" s="7">
        <v>1655.3589375652025</v>
      </c>
      <c r="AA3969" s="7">
        <v>1776.8727295049534</v>
      </c>
      <c r="AB3969" s="7">
        <v>2043.3503434079157</v>
      </c>
      <c r="AC3969" s="7">
        <v>1422.3032400589102</v>
      </c>
      <c r="AD3969" s="7">
        <v>1551.6035346097201</v>
      </c>
      <c r="AE3969" s="4">
        <v>881</v>
      </c>
      <c r="AF3969" s="4">
        <v>995</v>
      </c>
      <c r="AG3969" s="4">
        <v>1208</v>
      </c>
      <c r="AH3969" s="4">
        <v>1553</v>
      </c>
      <c r="AI3969" s="4">
        <v>1667</v>
      </c>
      <c r="AJ3969" s="4">
        <v>1917</v>
      </c>
      <c r="AK3969" s="4">
        <v>1479.1089274632061</v>
      </c>
      <c r="AL3969" s="8">
        <v>1.1453163060145519</v>
      </c>
      <c r="AM3969" s="4">
        <v>1445.4260338188894</v>
      </c>
      <c r="AN3969" s="8">
        <v>1.1192661769244898</v>
      </c>
      <c r="AO3969" s="4">
        <v>1411.7431401745728</v>
      </c>
      <c r="AP3969" s="8">
        <v>1.0932160478344275</v>
      </c>
    </row>
    <row r="3970" spans="1:42" x14ac:dyDescent="0.25">
      <c r="A3970" s="2" t="s">
        <v>11329</v>
      </c>
      <c r="B3970" t="s">
        <v>11324</v>
      </c>
      <c r="C3970" t="s">
        <v>14</v>
      </c>
      <c r="D3970" t="s">
        <v>11323</v>
      </c>
      <c r="E3970" s="3" t="s">
        <v>11293</v>
      </c>
      <c r="F3970" t="s">
        <v>11330</v>
      </c>
      <c r="G3970">
        <v>785</v>
      </c>
      <c r="H3970">
        <v>84</v>
      </c>
      <c r="I3970">
        <v>343</v>
      </c>
      <c r="J3970">
        <v>82</v>
      </c>
      <c r="K3970">
        <v>208</v>
      </c>
      <c r="L3970">
        <v>52</v>
      </c>
      <c r="M3970">
        <v>16</v>
      </c>
      <c r="N3970" s="2">
        <v>257.81443736730358</v>
      </c>
      <c r="O3970" s="2">
        <v>755.77359771125282</v>
      </c>
      <c r="P3970" s="2">
        <v>117.54</v>
      </c>
      <c r="Q3970" s="4">
        <v>1131.1280350785564</v>
      </c>
      <c r="R3970" s="5">
        <v>4.9000000000000002E-2</v>
      </c>
      <c r="S3970" s="6">
        <v>1186.5533087974056</v>
      </c>
      <c r="T3970" s="4">
        <v>94.731207289293849</v>
      </c>
      <c r="U3970" s="7">
        <v>1281.2845160866996</v>
      </c>
      <c r="V3970" s="8">
        <v>1.0535058211820778</v>
      </c>
      <c r="W3970" s="7">
        <v>859.51710708806604</v>
      </c>
      <c r="X3970" s="7">
        <v>970.73725488379762</v>
      </c>
      <c r="Y3970" s="7">
        <v>1178.5433205021382</v>
      </c>
      <c r="Z3970" s="7">
        <v>1515.1306098839575</v>
      </c>
      <c r="AA3970" s="7">
        <v>1626.3507576796892</v>
      </c>
      <c r="AB3970" s="7">
        <v>1870.2545905650652</v>
      </c>
      <c r="AC3970" s="7">
        <v>1337.8312101910828</v>
      </c>
      <c r="AD3970" s="7">
        <v>1459.4522292993631</v>
      </c>
      <c r="AE3970" s="4">
        <v>881</v>
      </c>
      <c r="AF3970" s="4">
        <v>995</v>
      </c>
      <c r="AG3970" s="4">
        <v>1208</v>
      </c>
      <c r="AH3970" s="4">
        <v>1553</v>
      </c>
      <c r="AI3970" s="4">
        <v>1667</v>
      </c>
      <c r="AJ3970" s="4">
        <v>1917</v>
      </c>
      <c r="AK3970" s="4">
        <v>1302.4179027716816</v>
      </c>
      <c r="AL3970" s="8">
        <v>1.1487727370686489</v>
      </c>
      <c r="AM3970" s="4">
        <v>1263.8510761655134</v>
      </c>
      <c r="AN3970" s="8">
        <v>1.1170620780979064</v>
      </c>
      <c r="AO3970" s="4">
        <v>1225.1201354035741</v>
      </c>
      <c r="AP3970" s="8">
        <v>1.0852164801528204</v>
      </c>
    </row>
    <row r="3971" spans="1:42" x14ac:dyDescent="0.25">
      <c r="A3971" s="2" t="s">
        <v>11331</v>
      </c>
      <c r="B3971" t="s">
        <v>11324</v>
      </c>
      <c r="C3971" t="s">
        <v>14</v>
      </c>
      <c r="D3971" t="s">
        <v>11323</v>
      </c>
      <c r="E3971" s="3" t="s">
        <v>11293</v>
      </c>
      <c r="F3971" t="s">
        <v>11332</v>
      </c>
      <c r="G3971">
        <v>276</v>
      </c>
      <c r="H3971">
        <v>120</v>
      </c>
      <c r="I3971">
        <v>100</v>
      </c>
      <c r="J3971">
        <v>0</v>
      </c>
      <c r="K3971">
        <v>24</v>
      </c>
      <c r="L3971">
        <v>32</v>
      </c>
      <c r="M3971">
        <v>0</v>
      </c>
      <c r="N3971" s="2">
        <v>290.88375603864733</v>
      </c>
      <c r="O3971" s="2">
        <v>916.66376926449277</v>
      </c>
      <c r="P3971" s="2">
        <v>146.38999999999999</v>
      </c>
      <c r="Q3971" s="4">
        <v>1353.9375253031399</v>
      </c>
      <c r="R3971" s="5">
        <v>4.9000000000000002E-2</v>
      </c>
      <c r="S3971" s="6">
        <v>1420.2804640429936</v>
      </c>
      <c r="T3971" s="4">
        <v>27.81853281853282</v>
      </c>
      <c r="U3971" s="7">
        <v>1448.0989968615263</v>
      </c>
      <c r="V3971" s="8">
        <v>1.3510029987350467</v>
      </c>
      <c r="W3971" s="7">
        <v>1167.3688006694188</v>
      </c>
      <c r="X3971" s="7">
        <v>1318.4244684064377</v>
      </c>
      <c r="Y3971" s="7">
        <v>1600.6600581256048</v>
      </c>
      <c r="Z3971" s="7">
        <v>2057.8022104876363</v>
      </c>
      <c r="AA3971" s="7">
        <v>2208.857878224655</v>
      </c>
      <c r="AB3971" s="7">
        <v>2540.1203074725036</v>
      </c>
      <c r="AC3971" s="7">
        <v>1179.0565217391304</v>
      </c>
      <c r="AD3971" s="7">
        <v>1286.2434782608696</v>
      </c>
      <c r="AE3971" s="4">
        <v>881</v>
      </c>
      <c r="AF3971" s="4">
        <v>995</v>
      </c>
      <c r="AG3971" s="4">
        <v>1208</v>
      </c>
      <c r="AH3971" s="4">
        <v>1553</v>
      </c>
      <c r="AI3971" s="4">
        <v>1667</v>
      </c>
      <c r="AJ3971" s="4">
        <v>1917</v>
      </c>
      <c r="AK3971" s="4">
        <v>1251.8130053621262</v>
      </c>
      <c r="AL3971" s="8">
        <v>1.1938313948872412</v>
      </c>
      <c r="AM3971" s="4">
        <v>1308.1952596787069</v>
      </c>
      <c r="AN3971" s="8">
        <v>1.2464331816588858</v>
      </c>
      <c r="AO3971" s="4">
        <v>1364.5775139952875</v>
      </c>
      <c r="AP3971" s="8">
        <v>1.2990349684305305</v>
      </c>
    </row>
    <row r="3972" spans="1:42" x14ac:dyDescent="0.25">
      <c r="A3972" s="2" t="s">
        <v>11333</v>
      </c>
      <c r="B3972" t="s">
        <v>11324</v>
      </c>
      <c r="C3972" t="s">
        <v>14</v>
      </c>
      <c r="D3972" t="s">
        <v>11323</v>
      </c>
      <c r="E3972" s="3" t="s">
        <v>11293</v>
      </c>
      <c r="F3972" t="s">
        <v>11334</v>
      </c>
      <c r="G3972">
        <v>88</v>
      </c>
      <c r="H3972">
        <v>0</v>
      </c>
      <c r="I3972">
        <v>1</v>
      </c>
      <c r="J3972">
        <v>11</v>
      </c>
      <c r="K3972">
        <v>66</v>
      </c>
      <c r="L3972">
        <v>9</v>
      </c>
      <c r="M3972">
        <v>1</v>
      </c>
      <c r="N3972" s="2">
        <v>344.42897727272725</v>
      </c>
      <c r="O3972" s="2">
        <v>709.62117072727278</v>
      </c>
      <c r="P3972" s="2">
        <v>174.65</v>
      </c>
      <c r="Q3972" s="4">
        <v>1228.7001480000001</v>
      </c>
      <c r="R3972" s="5">
        <v>4.9000000000000002E-2</v>
      </c>
      <c r="S3972" s="6">
        <v>1288.9064552520001</v>
      </c>
      <c r="T3972" s="4">
        <v>153.31944444444446</v>
      </c>
      <c r="U3972" s="7">
        <v>1442.2258996964447</v>
      </c>
      <c r="V3972" s="8">
        <v>0.94925153269823803</v>
      </c>
      <c r="W3972" s="7">
        <v>747.38662884179678</v>
      </c>
      <c r="X3972" s="7">
        <v>844.09727093937317</v>
      </c>
      <c r="Y3972" s="7">
        <v>1024.7934706480028</v>
      </c>
      <c r="Z3972" s="7">
        <v>1317.4704138380368</v>
      </c>
      <c r="AA3972" s="7">
        <v>1414.1810559356131</v>
      </c>
      <c r="AB3972" s="7">
        <v>1626.2657973776666</v>
      </c>
      <c r="AC3972" s="7">
        <v>1671.2625000000003</v>
      </c>
      <c r="AD3972" s="7">
        <v>1823.1954545454546</v>
      </c>
      <c r="AE3972" s="4">
        <v>881</v>
      </c>
      <c r="AF3972" s="4">
        <v>995</v>
      </c>
      <c r="AG3972" s="4">
        <v>1208</v>
      </c>
      <c r="AH3972" s="4">
        <v>1553</v>
      </c>
      <c r="AI3972" s="4">
        <v>1667</v>
      </c>
      <c r="AJ3972" s="4">
        <v>1917</v>
      </c>
      <c r="AK3972" s="4">
        <v>1581.2095648029194</v>
      </c>
      <c r="AL3972" s="8">
        <v>1.1416410708503901</v>
      </c>
      <c r="AM3972" s="4">
        <v>1481.3085020450105</v>
      </c>
      <c r="AN3972" s="8">
        <v>1.0758876843933258</v>
      </c>
      <c r="AO3972" s="4">
        <v>1385.1074786485051</v>
      </c>
      <c r="AP3972" s="8">
        <v>1.0125696085457816</v>
      </c>
    </row>
    <row r="3973" spans="1:42" x14ac:dyDescent="0.25">
      <c r="A3973" s="2" t="s">
        <v>11335</v>
      </c>
      <c r="B3973" t="s">
        <v>11324</v>
      </c>
      <c r="C3973" t="s">
        <v>14</v>
      </c>
      <c r="D3973" t="s">
        <v>11323</v>
      </c>
      <c r="E3973" s="3" t="s">
        <v>11293</v>
      </c>
      <c r="F3973" t="s">
        <v>11041</v>
      </c>
      <c r="G3973">
        <v>218</v>
      </c>
      <c r="H3973">
        <v>0</v>
      </c>
      <c r="I3973">
        <v>51</v>
      </c>
      <c r="J3973">
        <v>98</v>
      </c>
      <c r="K3973">
        <v>18</v>
      </c>
      <c r="L3973">
        <v>36</v>
      </c>
      <c r="M3973">
        <v>15</v>
      </c>
      <c r="N3973" s="2">
        <v>324.5210970464135</v>
      </c>
      <c r="O3973" s="2">
        <v>1081.1769984092825</v>
      </c>
      <c r="P3973" s="2">
        <v>114.72</v>
      </c>
      <c r="Q3973" s="4">
        <v>1520.4180954556962</v>
      </c>
      <c r="R3973" s="5">
        <v>4.9000000000000002E-2</v>
      </c>
      <c r="S3973" s="6">
        <v>1594.9185821330252</v>
      </c>
      <c r="T3973" s="4">
        <v>153.76470588235293</v>
      </c>
      <c r="U3973" s="7">
        <v>1748.6832880153781</v>
      </c>
      <c r="V3973" s="8">
        <v>1.3336118831112558</v>
      </c>
      <c r="W3973" s="7">
        <v>1071.6000456438851</v>
      </c>
      <c r="X3973" s="7">
        <v>1210.263388667044</v>
      </c>
      <c r="Y3973" s="7">
        <v>1469.3448979997879</v>
      </c>
      <c r="Z3973" s="7">
        <v>1888.9839624119791</v>
      </c>
      <c r="AA3973" s="7">
        <v>2027.6473054351379</v>
      </c>
      <c r="AB3973" s="7">
        <v>2331.7335839946963</v>
      </c>
      <c r="AC3973" s="7">
        <v>1442.3623853211009</v>
      </c>
      <c r="AD3973" s="7">
        <v>1573.4862385321101</v>
      </c>
      <c r="AE3973" s="4">
        <v>881</v>
      </c>
      <c r="AF3973" s="4">
        <v>995</v>
      </c>
      <c r="AG3973" s="4">
        <v>1208</v>
      </c>
      <c r="AH3973" s="4">
        <v>1553</v>
      </c>
      <c r="AI3973" s="4">
        <v>1667</v>
      </c>
      <c r="AJ3973" s="4">
        <v>1917</v>
      </c>
      <c r="AK3973" s="4">
        <v>1401.3141231216334</v>
      </c>
      <c r="AL3973" s="8">
        <v>1.1859618146680744</v>
      </c>
      <c r="AM3973" s="4">
        <v>1466.5074613601635</v>
      </c>
      <c r="AN3973" s="8">
        <v>1.2356807152662885</v>
      </c>
      <c r="AO3973" s="4">
        <v>1530.7130217465942</v>
      </c>
      <c r="AP3973" s="8">
        <v>1.2846462991887722</v>
      </c>
    </row>
    <row r="3974" spans="1:42" x14ac:dyDescent="0.25">
      <c r="A3974" s="2" t="s">
        <v>11336</v>
      </c>
      <c r="B3974" t="s">
        <v>11324</v>
      </c>
      <c r="C3974" t="s">
        <v>14</v>
      </c>
      <c r="D3974" t="s">
        <v>11323</v>
      </c>
      <c r="E3974" s="3" t="s">
        <v>11293</v>
      </c>
      <c r="F3974" t="s">
        <v>11039</v>
      </c>
      <c r="G3974">
        <v>719</v>
      </c>
      <c r="H3974">
        <v>0</v>
      </c>
      <c r="I3974">
        <v>349</v>
      </c>
      <c r="J3974">
        <v>215</v>
      </c>
      <c r="K3974">
        <v>133</v>
      </c>
      <c r="L3974">
        <v>16</v>
      </c>
      <c r="M3974">
        <v>6</v>
      </c>
      <c r="N3974" s="2">
        <v>305.99791376912378</v>
      </c>
      <c r="O3974" s="2">
        <v>794.55192284561895</v>
      </c>
      <c r="P3974" s="2">
        <v>173.6</v>
      </c>
      <c r="Q3974" s="4">
        <v>1274.1498366147425</v>
      </c>
      <c r="R3974" s="5">
        <v>4.9000000000000002E-2</v>
      </c>
      <c r="S3974" s="6">
        <v>1336.5831786088647</v>
      </c>
      <c r="T3974" s="4">
        <v>0.18569254185692541</v>
      </c>
      <c r="U3974" s="7">
        <v>1336.7688711507217</v>
      </c>
      <c r="V3974" s="8">
        <v>1.1284948636222802</v>
      </c>
      <c r="W3974" s="7">
        <v>994.06586850599717</v>
      </c>
      <c r="X3974" s="7">
        <v>1122.6964122173292</v>
      </c>
      <c r="Y3974" s="7">
        <v>1363.0324280990289</v>
      </c>
      <c r="Z3974" s="7">
        <v>1752.3090735412186</v>
      </c>
      <c r="AA3974" s="7">
        <v>1880.9396172525508</v>
      </c>
      <c r="AB3974" s="7">
        <v>2163.0241429352968</v>
      </c>
      <c r="AC3974" s="7">
        <v>1303.0150208623088</v>
      </c>
      <c r="AD3974" s="7">
        <v>1421.4709318497914</v>
      </c>
      <c r="AE3974" s="4">
        <v>881</v>
      </c>
      <c r="AF3974" s="4">
        <v>995</v>
      </c>
      <c r="AG3974" s="4">
        <v>1208</v>
      </c>
      <c r="AH3974" s="4">
        <v>1553</v>
      </c>
      <c r="AI3974" s="4">
        <v>1667</v>
      </c>
      <c r="AJ3974" s="4">
        <v>1917</v>
      </c>
      <c r="AK3974" s="4">
        <v>1383.4102965519637</v>
      </c>
      <c r="AL3974" s="8">
        <v>1.1680261268177887</v>
      </c>
      <c r="AM3974" s="4">
        <v>1367.7771319836338</v>
      </c>
      <c r="AN3974" s="8">
        <v>1.1548286726443269</v>
      </c>
      <c r="AO3974" s="4">
        <v>1352.1439674153044</v>
      </c>
      <c r="AP3974" s="8">
        <v>1.1416312184708652</v>
      </c>
    </row>
    <row r="3975" spans="1:42" x14ac:dyDescent="0.25">
      <c r="A3975" s="2" t="s">
        <v>11337</v>
      </c>
      <c r="B3975" t="s">
        <v>11324</v>
      </c>
      <c r="C3975" t="s">
        <v>14</v>
      </c>
      <c r="D3975" t="s">
        <v>11323</v>
      </c>
      <c r="E3975" s="3" t="s">
        <v>11293</v>
      </c>
      <c r="F3975" t="s">
        <v>11338</v>
      </c>
      <c r="G3975">
        <v>449</v>
      </c>
      <c r="H3975">
        <v>8</v>
      </c>
      <c r="I3975">
        <v>305</v>
      </c>
      <c r="J3975">
        <v>106</v>
      </c>
      <c r="K3975">
        <v>26</v>
      </c>
      <c r="L3975">
        <v>4</v>
      </c>
      <c r="M3975">
        <v>0</v>
      </c>
      <c r="N3975" s="2">
        <v>303.36265775798068</v>
      </c>
      <c r="O3975" s="2">
        <v>553.74451418559772</v>
      </c>
      <c r="P3975" s="2">
        <v>197.51</v>
      </c>
      <c r="Q3975" s="4">
        <v>1054.6171719435783</v>
      </c>
      <c r="R3975" s="5">
        <v>4.9000000000000002E-2</v>
      </c>
      <c r="S3975" s="6">
        <v>1106.2934133688136</v>
      </c>
      <c r="T3975" s="4">
        <v>42.301662707838481</v>
      </c>
      <c r="U3975" s="7">
        <v>1148.595076076652</v>
      </c>
      <c r="V3975" s="8">
        <v>1.061987511059985</v>
      </c>
      <c r="W3975" s="7">
        <v>901.15333530928353</v>
      </c>
      <c r="X3975" s="7">
        <v>1017.7611448725734</v>
      </c>
      <c r="Y3975" s="7">
        <v>1235.6336311618779</v>
      </c>
      <c r="Z3975" s="7">
        <v>1588.5256864192024</v>
      </c>
      <c r="AA3975" s="7">
        <v>1705.1334959824921</v>
      </c>
      <c r="AB3975" s="7">
        <v>1960.8523766037417</v>
      </c>
      <c r="AC3975" s="7">
        <v>1189.7075723830737</v>
      </c>
      <c r="AD3975" s="7">
        <v>1297.8628062360801</v>
      </c>
      <c r="AE3975" s="4">
        <v>881</v>
      </c>
      <c r="AF3975" s="4">
        <v>995</v>
      </c>
      <c r="AG3975" s="4">
        <v>1208</v>
      </c>
      <c r="AH3975" s="4">
        <v>1553</v>
      </c>
      <c r="AI3975" s="4">
        <v>1667</v>
      </c>
      <c r="AJ3975" s="4">
        <v>1917</v>
      </c>
      <c r="AK3975" s="4">
        <v>1219.8144242517342</v>
      </c>
      <c r="AL3975" s="8">
        <v>1.1669486921686185</v>
      </c>
      <c r="AM3975" s="4">
        <v>1181.880423090362</v>
      </c>
      <c r="AN3975" s="8">
        <v>1.1318750301644958</v>
      </c>
      <c r="AO3975" s="4">
        <v>1143.9464219289903</v>
      </c>
      <c r="AP3975" s="8">
        <v>1.0968013681603734</v>
      </c>
    </row>
    <row r="3976" spans="1:42" x14ac:dyDescent="0.25">
      <c r="A3976" s="2" t="s">
        <v>11339</v>
      </c>
      <c r="B3976" t="s">
        <v>11324</v>
      </c>
      <c r="C3976" t="s">
        <v>14</v>
      </c>
      <c r="D3976" t="s">
        <v>11323</v>
      </c>
      <c r="E3976" s="3" t="s">
        <v>11293</v>
      </c>
      <c r="F3976" t="s">
        <v>11340</v>
      </c>
      <c r="G3976">
        <v>432</v>
      </c>
      <c r="H3976">
        <v>167</v>
      </c>
      <c r="I3976">
        <v>156</v>
      </c>
      <c r="J3976">
        <v>2</v>
      </c>
      <c r="K3976">
        <v>73</v>
      </c>
      <c r="L3976">
        <v>33</v>
      </c>
      <c r="M3976">
        <v>1</v>
      </c>
      <c r="N3976" s="2">
        <v>278.56404320987656</v>
      </c>
      <c r="O3976" s="2">
        <v>546.32970343210286</v>
      </c>
      <c r="P3976" s="2">
        <v>202.37</v>
      </c>
      <c r="Q3976" s="4">
        <v>1027.2637466419794</v>
      </c>
      <c r="R3976" s="5">
        <v>4.9000000000000002E-2</v>
      </c>
      <c r="S3976" s="6">
        <v>1077.5996702274363</v>
      </c>
      <c r="T3976" s="4">
        <v>43.191747572815537</v>
      </c>
      <c r="U3976" s="7">
        <v>1120.7914178002518</v>
      </c>
      <c r="V3976" s="8">
        <v>1.0192015587288106</v>
      </c>
      <c r="W3976" s="7">
        <v>863.3137155121467</v>
      </c>
      <c r="X3976" s="7">
        <v>975.02513840475137</v>
      </c>
      <c r="Y3976" s="7">
        <v>1183.7491127567232</v>
      </c>
      <c r="Z3976" s="7">
        <v>1521.8231557211848</v>
      </c>
      <c r="AA3976" s="7">
        <v>1633.5345786137896</v>
      </c>
      <c r="AB3976" s="7">
        <v>1878.5157691677471</v>
      </c>
      <c r="AC3976" s="7">
        <v>1209.6435185185185</v>
      </c>
      <c r="AD3976" s="7">
        <v>1319.6111111111111</v>
      </c>
      <c r="AE3976" s="4">
        <v>881</v>
      </c>
      <c r="AF3976" s="4">
        <v>995</v>
      </c>
      <c r="AG3976" s="4">
        <v>1208</v>
      </c>
      <c r="AH3976" s="4">
        <v>1553</v>
      </c>
      <c r="AI3976" s="4">
        <v>1667</v>
      </c>
      <c r="AJ3976" s="4">
        <v>1917</v>
      </c>
      <c r="AK3976" s="4">
        <v>1227.5477887953855</v>
      </c>
      <c r="AL3976" s="8">
        <v>1.155558202566124</v>
      </c>
      <c r="AM3976" s="4">
        <v>1177.6939040137736</v>
      </c>
      <c r="AN3976" s="8">
        <v>1.110223132836708</v>
      </c>
      <c r="AO3976" s="4">
        <v>1127.4535550090484</v>
      </c>
      <c r="AP3976" s="8">
        <v>1.0645366284582269</v>
      </c>
    </row>
    <row r="3977" spans="1:42" x14ac:dyDescent="0.25">
      <c r="A3977" s="2" t="s">
        <v>11341</v>
      </c>
      <c r="B3977" t="s">
        <v>11324</v>
      </c>
      <c r="C3977" t="s">
        <v>14</v>
      </c>
      <c r="D3977" t="s">
        <v>11323</v>
      </c>
      <c r="E3977" s="3" t="s">
        <v>11293</v>
      </c>
      <c r="F3977" t="s">
        <v>11342</v>
      </c>
      <c r="G3977">
        <v>28</v>
      </c>
      <c r="H3977">
        <v>0</v>
      </c>
      <c r="I3977">
        <v>0</v>
      </c>
      <c r="J3977">
        <v>0</v>
      </c>
      <c r="K3977">
        <v>28</v>
      </c>
      <c r="L3977">
        <v>0</v>
      </c>
      <c r="M3977">
        <v>0</v>
      </c>
      <c r="N3977" s="2">
        <v>376.53273809523807</v>
      </c>
      <c r="O3977" s="2">
        <v>711.76222425000003</v>
      </c>
      <c r="P3977" s="2">
        <v>226</v>
      </c>
      <c r="Q3977" s="4">
        <v>1314.2949623452382</v>
      </c>
      <c r="R3977" s="5">
        <v>4.9000000000000002E-2</v>
      </c>
      <c r="S3977" s="6">
        <v>1378.6954155001547</v>
      </c>
      <c r="T3977" s="4">
        <v>147.40740740740742</v>
      </c>
      <c r="U3977" s="7">
        <v>1526.1028229075621</v>
      </c>
      <c r="V3977" s="8">
        <v>0.98268050412592534</v>
      </c>
      <c r="W3977" s="7">
        <v>782.11890602423455</v>
      </c>
      <c r="X3977" s="7">
        <v>883.32384959604235</v>
      </c>
      <c r="Y3977" s="7">
        <v>1072.4172967959992</v>
      </c>
      <c r="Z3977" s="7">
        <v>1378.6954155001547</v>
      </c>
      <c r="AA3977" s="7">
        <v>1479.9003590719626</v>
      </c>
      <c r="AB3977" s="7">
        <v>1701.8410247996112</v>
      </c>
      <c r="AC3977" s="7">
        <v>1708.3000000000002</v>
      </c>
      <c r="AD3977" s="7">
        <v>1863.6</v>
      </c>
      <c r="AE3977" s="4">
        <v>881</v>
      </c>
      <c r="AF3977" s="4">
        <v>995</v>
      </c>
      <c r="AG3977" s="4">
        <v>1208</v>
      </c>
      <c r="AH3977" s="4">
        <v>1553</v>
      </c>
      <c r="AI3977" s="4">
        <v>1667</v>
      </c>
      <c r="AJ3977" s="4">
        <v>1917</v>
      </c>
      <c r="AK3977" s="4">
        <v>1635.6283688990152</v>
      </c>
      <c r="AL3977" s="8">
        <v>1.1481234876409676</v>
      </c>
      <c r="AM3977" s="4">
        <v>1543.1325056754254</v>
      </c>
      <c r="AN3977" s="8">
        <v>1.0885640135755523</v>
      </c>
      <c r="AO3977" s="4">
        <v>1460.9139605877899</v>
      </c>
      <c r="AP3977" s="8">
        <v>1.0356222588507387</v>
      </c>
    </row>
    <row r="3978" spans="1:42" x14ac:dyDescent="0.25">
      <c r="A3978" s="2" t="s">
        <v>11343</v>
      </c>
      <c r="B3978" t="s">
        <v>11324</v>
      </c>
      <c r="C3978" t="s">
        <v>14</v>
      </c>
      <c r="D3978" t="s">
        <v>11323</v>
      </c>
      <c r="E3978" s="3" t="s">
        <v>11293</v>
      </c>
      <c r="F3978" t="s">
        <v>11344</v>
      </c>
      <c r="G3978">
        <v>96</v>
      </c>
      <c r="H3978">
        <v>0</v>
      </c>
      <c r="I3978">
        <v>48</v>
      </c>
      <c r="J3978">
        <v>9</v>
      </c>
      <c r="K3978">
        <v>32</v>
      </c>
      <c r="L3978">
        <v>7</v>
      </c>
      <c r="M3978">
        <v>0</v>
      </c>
      <c r="N3978" s="2">
        <v>177.77170138888889</v>
      </c>
      <c r="O3978" s="2">
        <v>490.15611085763896</v>
      </c>
      <c r="P3978" s="2">
        <v>314.57</v>
      </c>
      <c r="Q3978" s="4">
        <v>982.49781224652793</v>
      </c>
      <c r="R3978" s="5">
        <v>4.9000000000000002E-2</v>
      </c>
      <c r="S3978" s="6">
        <v>1030.6402050466077</v>
      </c>
      <c r="T3978" s="4">
        <v>142.35869565217391</v>
      </c>
      <c r="U3978" s="7">
        <v>1172.9989006987817</v>
      </c>
      <c r="V3978" s="8">
        <v>0.93842258112355337</v>
      </c>
      <c r="W3978" s="7">
        <v>726.4133768512703</v>
      </c>
      <c r="X3978" s="7">
        <v>820.41011346993639</v>
      </c>
      <c r="Y3978" s="7">
        <v>996.03559504691771</v>
      </c>
      <c r="Z3978" s="7">
        <v>1280.4994032349862</v>
      </c>
      <c r="AA3978" s="7">
        <v>1374.4961398536523</v>
      </c>
      <c r="AB3978" s="7">
        <v>1580.6293341928322</v>
      </c>
      <c r="AC3978" s="7">
        <v>1374.965625</v>
      </c>
      <c r="AD3978" s="7">
        <v>1499.9624999999999</v>
      </c>
      <c r="AE3978" s="4">
        <v>881</v>
      </c>
      <c r="AF3978" s="4">
        <v>995</v>
      </c>
      <c r="AG3978" s="4">
        <v>1208</v>
      </c>
      <c r="AH3978" s="4">
        <v>1553</v>
      </c>
      <c r="AI3978" s="4">
        <v>1667</v>
      </c>
      <c r="AJ3978" s="4">
        <v>1917</v>
      </c>
      <c r="AK3978" s="4">
        <v>1256.21840273572</v>
      </c>
      <c r="AL3978" s="8">
        <v>1.1188896509515891</v>
      </c>
      <c r="AM3978" s="4">
        <v>1180.1513360731124</v>
      </c>
      <c r="AN3978" s="8">
        <v>1.0580344762421352</v>
      </c>
      <c r="AO3978" s="4">
        <v>1104.0842694105047</v>
      </c>
      <c r="AP3978" s="8">
        <v>0.99717930153268131</v>
      </c>
    </row>
    <row r="3979" spans="1:42" x14ac:dyDescent="0.25">
      <c r="A3979" s="2" t="s">
        <v>11345</v>
      </c>
      <c r="B3979" t="s">
        <v>11324</v>
      </c>
      <c r="C3979" t="s">
        <v>14</v>
      </c>
      <c r="D3979" t="s">
        <v>11323</v>
      </c>
      <c r="E3979" s="3" t="s">
        <v>11293</v>
      </c>
      <c r="F3979" t="s">
        <v>11346</v>
      </c>
      <c r="G3979">
        <v>38</v>
      </c>
      <c r="H3979">
        <v>0</v>
      </c>
      <c r="I3979">
        <v>12</v>
      </c>
      <c r="J3979">
        <v>26</v>
      </c>
      <c r="K3979">
        <v>0</v>
      </c>
      <c r="L3979">
        <v>0</v>
      </c>
      <c r="M3979">
        <v>0</v>
      </c>
      <c r="N3979" s="2">
        <v>172.93859649122805</v>
      </c>
      <c r="O3979" s="2">
        <v>725.10142595614036</v>
      </c>
      <c r="P3979" s="2">
        <v>220.65</v>
      </c>
      <c r="Q3979" s="4">
        <v>1118.6900224473684</v>
      </c>
      <c r="R3979" s="5">
        <v>4.9000000000000002E-2</v>
      </c>
      <c r="S3979" s="6">
        <v>1173.5058335472893</v>
      </c>
      <c r="T3979" s="4">
        <v>76.259259259259252</v>
      </c>
      <c r="U3979" s="7">
        <v>1249.7650928065486</v>
      </c>
      <c r="V3979" s="8">
        <v>1.0955770399245375</v>
      </c>
      <c r="W3979" s="7">
        <v>906.30774881185175</v>
      </c>
      <c r="X3979" s="7">
        <v>1023.5825312914784</v>
      </c>
      <c r="Y3979" s="7">
        <v>1242.701203819202</v>
      </c>
      <c r="Z3979" s="7">
        <v>1597.6117297443882</v>
      </c>
      <c r="AA3979" s="7">
        <v>1714.8865122240147</v>
      </c>
      <c r="AB3979" s="7">
        <v>1972.0680527495117</v>
      </c>
      <c r="AC3979" s="7">
        <v>1254.8105263157895</v>
      </c>
      <c r="AD3979" s="7">
        <v>1368.8842105263157</v>
      </c>
      <c r="AE3979" s="4">
        <v>881</v>
      </c>
      <c r="AF3979" s="4">
        <v>995</v>
      </c>
      <c r="AG3979" s="4">
        <v>1208</v>
      </c>
      <c r="AH3979" s="4">
        <v>1553</v>
      </c>
      <c r="AI3979" s="4">
        <v>1667</v>
      </c>
      <c r="AJ3979" s="4">
        <v>1917</v>
      </c>
      <c r="AK3979" s="4">
        <v>1221.402780537552</v>
      </c>
      <c r="AL3979" s="8">
        <v>1.1375647668238174</v>
      </c>
      <c r="AM3979" s="4">
        <v>1204.4979757174592</v>
      </c>
      <c r="AN3979" s="8">
        <v>1.1227455690946597</v>
      </c>
      <c r="AO3979" s="4">
        <v>1189.0019046323741</v>
      </c>
      <c r="AP3979" s="8">
        <v>1.1091613045095985</v>
      </c>
    </row>
    <row r="3980" spans="1:42" x14ac:dyDescent="0.25">
      <c r="A3980" s="2" t="s">
        <v>11347</v>
      </c>
      <c r="B3980" t="s">
        <v>11324</v>
      </c>
      <c r="C3980" t="s">
        <v>14</v>
      </c>
      <c r="D3980" t="s">
        <v>11323</v>
      </c>
      <c r="E3980" s="3" t="s">
        <v>11293</v>
      </c>
      <c r="F3980" t="s">
        <v>11348</v>
      </c>
      <c r="G3980">
        <v>58</v>
      </c>
      <c r="H3980">
        <v>0</v>
      </c>
      <c r="I3980">
        <v>52</v>
      </c>
      <c r="J3980">
        <v>6</v>
      </c>
      <c r="K3980">
        <v>0</v>
      </c>
      <c r="L3980">
        <v>0</v>
      </c>
      <c r="M3980">
        <v>0</v>
      </c>
      <c r="N3980" s="2">
        <v>149.64367816091954</v>
      </c>
      <c r="O3980" s="2">
        <v>546.53713112068976</v>
      </c>
      <c r="P3980" s="2">
        <v>199.42</v>
      </c>
      <c r="Q3980" s="4">
        <v>895.60080928160926</v>
      </c>
      <c r="R3980" s="5">
        <v>4.9000000000000002E-2</v>
      </c>
      <c r="S3980" s="6">
        <v>939.48524893640808</v>
      </c>
      <c r="T3980" s="4">
        <v>78.75</v>
      </c>
      <c r="U3980" s="7">
        <v>1018.2352489364081</v>
      </c>
      <c r="V3980" s="8">
        <v>1.0011806543417587</v>
      </c>
      <c r="W3980" s="7">
        <v>813.82344290622814</v>
      </c>
      <c r="X3980" s="7">
        <v>919.13090316878208</v>
      </c>
      <c r="Y3980" s="7">
        <v>1115.8895789225012</v>
      </c>
      <c r="Z3980" s="7">
        <v>1434.5832086644407</v>
      </c>
      <c r="AA3980" s="7">
        <v>1539.8906689269947</v>
      </c>
      <c r="AB3980" s="7">
        <v>1770.8280817834725</v>
      </c>
      <c r="AC3980" s="7">
        <v>1118.7379310344829</v>
      </c>
      <c r="AD3980" s="7">
        <v>1220.4413793103447</v>
      </c>
      <c r="AE3980" s="4">
        <v>881</v>
      </c>
      <c r="AF3980" s="4">
        <v>995</v>
      </c>
      <c r="AG3980" s="4">
        <v>1208</v>
      </c>
      <c r="AH3980" s="4">
        <v>1553</v>
      </c>
      <c r="AI3980" s="4">
        <v>1667</v>
      </c>
      <c r="AJ3980" s="4">
        <v>1917</v>
      </c>
      <c r="AK3980" s="4">
        <v>1067.2061972906868</v>
      </c>
      <c r="AL3980" s="8">
        <v>1.1267623829060118</v>
      </c>
      <c r="AM3980" s="4">
        <v>1022.9950997834364</v>
      </c>
      <c r="AN3980" s="8">
        <v>1.0832917845568473</v>
      </c>
      <c r="AO3980" s="4">
        <v>981.24017435992221</v>
      </c>
      <c r="AP3980" s="8">
        <v>1.0422362194493029</v>
      </c>
    </row>
    <row r="3981" spans="1:42" x14ac:dyDescent="0.25">
      <c r="A3981" s="2" t="s">
        <v>11349</v>
      </c>
      <c r="B3981" t="s">
        <v>11324</v>
      </c>
      <c r="C3981" t="s">
        <v>14</v>
      </c>
      <c r="D3981" t="s">
        <v>11323</v>
      </c>
      <c r="E3981" s="3" t="s">
        <v>11293</v>
      </c>
      <c r="F3981" t="s">
        <v>11350</v>
      </c>
      <c r="G3981">
        <v>51</v>
      </c>
      <c r="H3981">
        <v>0</v>
      </c>
      <c r="I3981">
        <v>6</v>
      </c>
      <c r="J3981">
        <v>34</v>
      </c>
      <c r="K3981">
        <v>9</v>
      </c>
      <c r="L3981">
        <v>2</v>
      </c>
      <c r="M3981">
        <v>0</v>
      </c>
      <c r="N3981" s="2">
        <v>192.29575163398692</v>
      </c>
      <c r="O3981" s="2">
        <v>540.83394995424851</v>
      </c>
      <c r="P3981" s="2">
        <v>253.92</v>
      </c>
      <c r="Q3981" s="4">
        <v>987.04970158823539</v>
      </c>
      <c r="R3981" s="5">
        <v>4.9000000000000002E-2</v>
      </c>
      <c r="S3981" s="6">
        <v>1035.4151369660588</v>
      </c>
      <c r="T3981" s="4">
        <v>142.43137254901961</v>
      </c>
      <c r="U3981" s="7">
        <v>1177.8465095150784</v>
      </c>
      <c r="V3981" s="8">
        <v>0.93344788875839513</v>
      </c>
      <c r="W3981" s="7">
        <v>722.92259131698574</v>
      </c>
      <c r="X3981" s="7">
        <v>816.46762583473412</v>
      </c>
      <c r="Y3981" s="7">
        <v>991.24913769684304</v>
      </c>
      <c r="Z3981" s="7">
        <v>1274.345952684766</v>
      </c>
      <c r="AA3981" s="7">
        <v>1367.8909872025145</v>
      </c>
      <c r="AB3981" s="7">
        <v>1573.0336067589801</v>
      </c>
      <c r="AC3981" s="7">
        <v>1388.0058823529412</v>
      </c>
      <c r="AD3981" s="7">
        <v>1514.1882352941175</v>
      </c>
      <c r="AE3981" s="4">
        <v>881</v>
      </c>
      <c r="AF3981" s="4">
        <v>995</v>
      </c>
      <c r="AG3981" s="4">
        <v>1208</v>
      </c>
      <c r="AH3981" s="4">
        <v>1553</v>
      </c>
      <c r="AI3981" s="4">
        <v>1667</v>
      </c>
      <c r="AJ3981" s="4">
        <v>1917</v>
      </c>
      <c r="AK3981" s="4">
        <v>1268.4206794354532</v>
      </c>
      <c r="AL3981" s="8">
        <v>1.1181056772987759</v>
      </c>
      <c r="AM3981" s="4">
        <v>1190.7521652789883</v>
      </c>
      <c r="AN3981" s="8">
        <v>1.0565530811186488</v>
      </c>
      <c r="AO3981" s="4">
        <v>1113.0836511225236</v>
      </c>
      <c r="AP3981" s="8">
        <v>0.99500048493852211</v>
      </c>
    </row>
    <row r="3982" spans="1:42" x14ac:dyDescent="0.25">
      <c r="A3982" s="2" t="s">
        <v>11351</v>
      </c>
      <c r="B3982" t="s">
        <v>11324</v>
      </c>
      <c r="C3982" t="s">
        <v>14</v>
      </c>
      <c r="D3982" t="s">
        <v>11323</v>
      </c>
      <c r="E3982" s="3" t="s">
        <v>11293</v>
      </c>
      <c r="F3982" t="s">
        <v>11352</v>
      </c>
      <c r="G3982">
        <v>242</v>
      </c>
      <c r="H3982">
        <v>0</v>
      </c>
      <c r="I3982">
        <v>34</v>
      </c>
      <c r="J3982">
        <v>66</v>
      </c>
      <c r="K3982">
        <v>124</v>
      </c>
      <c r="L3982">
        <v>18</v>
      </c>
      <c r="M3982">
        <v>0</v>
      </c>
      <c r="N3982" s="2">
        <v>264.01790633608817</v>
      </c>
      <c r="O3982" s="2">
        <v>701.02238936914603</v>
      </c>
      <c r="P3982" s="2">
        <v>230.83</v>
      </c>
      <c r="Q3982" s="4">
        <v>1195.8702957052342</v>
      </c>
      <c r="R3982" s="5">
        <v>4.9000000000000002E-2</v>
      </c>
      <c r="S3982" s="6">
        <v>1254.4679401947906</v>
      </c>
      <c r="T3982" s="4">
        <v>139.77717391304347</v>
      </c>
      <c r="U3982" s="7">
        <v>1394.2451141078341</v>
      </c>
      <c r="V3982" s="8">
        <v>1.0037821525040336</v>
      </c>
      <c r="W3982" s="7">
        <v>795.67518440574565</v>
      </c>
      <c r="X3982" s="7">
        <v>898.63428885779444</v>
      </c>
      <c r="Y3982" s="7">
        <v>1091.0052471760962</v>
      </c>
      <c r="Z3982" s="7">
        <v>1402.592010649402</v>
      </c>
      <c r="AA3982" s="7">
        <v>1505.5511151014507</v>
      </c>
      <c r="AB3982" s="7">
        <v>1731.3386248647155</v>
      </c>
      <c r="AC3982" s="7">
        <v>1527.8909090909092</v>
      </c>
      <c r="AD3982" s="7">
        <v>1666.7900826446282</v>
      </c>
      <c r="AE3982" s="4">
        <v>881</v>
      </c>
      <c r="AF3982" s="4">
        <v>995</v>
      </c>
      <c r="AG3982" s="4">
        <v>1208</v>
      </c>
      <c r="AH3982" s="4">
        <v>1553</v>
      </c>
      <c r="AI3982" s="4">
        <v>1667</v>
      </c>
      <c r="AJ3982" s="4">
        <v>1917</v>
      </c>
      <c r="AK3982" s="4">
        <v>1440.6826051296516</v>
      </c>
      <c r="AL3982" s="8">
        <v>1.1378467838265827</v>
      </c>
      <c r="AM3982" s="4">
        <v>1378.8970941835225</v>
      </c>
      <c r="AN3982" s="8">
        <v>1.0933645098393774</v>
      </c>
      <c r="AO3982" s="4">
        <v>1316.2534511409194</v>
      </c>
      <c r="AP3982" s="8">
        <v>1.0482644264912386</v>
      </c>
    </row>
    <row r="3983" spans="1:42" x14ac:dyDescent="0.25">
      <c r="A3983" s="2" t="s">
        <v>11353</v>
      </c>
      <c r="B3983" t="s">
        <v>11324</v>
      </c>
      <c r="C3983" t="s">
        <v>14</v>
      </c>
      <c r="D3983" t="s">
        <v>11323</v>
      </c>
      <c r="E3983" s="3" t="s">
        <v>11293</v>
      </c>
      <c r="F3983" t="s">
        <v>11354</v>
      </c>
      <c r="G3983">
        <v>44</v>
      </c>
      <c r="H3983">
        <v>0</v>
      </c>
      <c r="I3983">
        <v>0</v>
      </c>
      <c r="J3983">
        <v>25</v>
      </c>
      <c r="K3983">
        <v>17</v>
      </c>
      <c r="L3983">
        <v>2</v>
      </c>
      <c r="M3983">
        <v>0</v>
      </c>
      <c r="N3983" s="2">
        <v>207.38825757575759</v>
      </c>
      <c r="O3983" s="2">
        <v>582.57783524242427</v>
      </c>
      <c r="P3983" s="2">
        <v>290.10000000000002</v>
      </c>
      <c r="Q3983" s="4">
        <v>1080.0660928181819</v>
      </c>
      <c r="R3983" s="5">
        <v>4.9000000000000002E-2</v>
      </c>
      <c r="S3983" s="6">
        <v>1132.9893313662728</v>
      </c>
      <c r="T3983" s="4">
        <v>152.37209302325581</v>
      </c>
      <c r="U3983" s="7">
        <v>1285.3614243895286</v>
      </c>
      <c r="V3983" s="8">
        <v>0.94362063357202397</v>
      </c>
      <c r="W3983" s="7">
        <v>732.78048621143239</v>
      </c>
      <c r="X3983" s="7">
        <v>827.60111666330897</v>
      </c>
      <c r="Y3983" s="7">
        <v>1004.7659788233942</v>
      </c>
      <c r="Z3983" s="7">
        <v>1291.7231499277577</v>
      </c>
      <c r="AA3983" s="7">
        <v>1386.5437803796344</v>
      </c>
      <c r="AB3983" s="7">
        <v>1594.483759440767</v>
      </c>
      <c r="AC3983" s="7">
        <v>1498.3750000000002</v>
      </c>
      <c r="AD3983" s="7">
        <v>1634.5909090909092</v>
      </c>
      <c r="AE3983" s="4">
        <v>881</v>
      </c>
      <c r="AF3983" s="4">
        <v>995</v>
      </c>
      <c r="AG3983" s="4">
        <v>1208</v>
      </c>
      <c r="AH3983" s="4">
        <v>1553</v>
      </c>
      <c r="AI3983" s="4">
        <v>1667</v>
      </c>
      <c r="AJ3983" s="4">
        <v>1917</v>
      </c>
      <c r="AK3983" s="4">
        <v>1373.3344599528273</v>
      </c>
      <c r="AL3983" s="8">
        <v>1.1200648757979086</v>
      </c>
      <c r="AM3983" s="4">
        <v>1293.2194170906425</v>
      </c>
      <c r="AN3983" s="8">
        <v>1.0612501283892803</v>
      </c>
      <c r="AO3983" s="4">
        <v>1213.1043742284578</v>
      </c>
      <c r="AP3983" s="8">
        <v>1.0024353809806523</v>
      </c>
    </row>
    <row r="3984" spans="1:42" x14ac:dyDescent="0.25">
      <c r="A3984" s="2" t="s">
        <v>11355</v>
      </c>
      <c r="B3984" t="s">
        <v>11324</v>
      </c>
      <c r="C3984" t="s">
        <v>14</v>
      </c>
      <c r="D3984" t="s">
        <v>11323</v>
      </c>
      <c r="E3984" s="3" t="s">
        <v>11293</v>
      </c>
      <c r="F3984" t="s">
        <v>11356</v>
      </c>
      <c r="G3984">
        <v>81</v>
      </c>
      <c r="H3984">
        <v>0</v>
      </c>
      <c r="I3984">
        <v>3</v>
      </c>
      <c r="J3984">
        <v>47</v>
      </c>
      <c r="K3984">
        <v>24</v>
      </c>
      <c r="L3984">
        <v>7</v>
      </c>
      <c r="M3984">
        <v>0</v>
      </c>
      <c r="N3984" s="2">
        <v>203.52469135802468</v>
      </c>
      <c r="O3984" s="2">
        <v>877.8530488065843</v>
      </c>
      <c r="P3984" s="2">
        <v>82.47</v>
      </c>
      <c r="Q3984" s="4">
        <v>1163.8477401646089</v>
      </c>
      <c r="R3984" s="5">
        <v>4.9000000000000002E-2</v>
      </c>
      <c r="S3984" s="6">
        <v>1220.8762794326747</v>
      </c>
      <c r="T3984" s="4">
        <v>159.625</v>
      </c>
      <c r="U3984" s="7">
        <v>1380.5012794326747</v>
      </c>
      <c r="V3984" s="8">
        <v>1.0286894779677158</v>
      </c>
      <c r="W3984" s="7">
        <v>801.48435333843997</v>
      </c>
      <c r="X3984" s="7">
        <v>905.19515501900992</v>
      </c>
      <c r="Y3984" s="7">
        <v>1098.9706002642854</v>
      </c>
      <c r="Z3984" s="7">
        <v>1412.8322369291684</v>
      </c>
      <c r="AA3984" s="7">
        <v>1516.5430386097382</v>
      </c>
      <c r="AB3984" s="7">
        <v>1743.9790072074793</v>
      </c>
      <c r="AC3984" s="7">
        <v>1476.2</v>
      </c>
      <c r="AD3984" s="7">
        <v>1610.3999999999999</v>
      </c>
      <c r="AE3984" s="4">
        <v>881</v>
      </c>
      <c r="AF3984" s="4">
        <v>995</v>
      </c>
      <c r="AG3984" s="4">
        <v>1208</v>
      </c>
      <c r="AH3984" s="4">
        <v>1553</v>
      </c>
      <c r="AI3984" s="4">
        <v>1667</v>
      </c>
      <c r="AJ3984" s="4">
        <v>1917</v>
      </c>
      <c r="AK3984" s="4">
        <v>1356.6634183073343</v>
      </c>
      <c r="AL3984" s="8">
        <v>1.1298721447893698</v>
      </c>
      <c r="AM3984" s="4">
        <v>1311.4010386824477</v>
      </c>
      <c r="AN3984" s="8">
        <v>1.0961445891821517</v>
      </c>
      <c r="AO3984" s="4">
        <v>1266.1386590575614</v>
      </c>
      <c r="AP3984" s="8">
        <v>1.0624170335749339</v>
      </c>
    </row>
    <row r="3985" spans="1:42" x14ac:dyDescent="0.25">
      <c r="A3985" s="2" t="s">
        <v>11357</v>
      </c>
      <c r="B3985" t="s">
        <v>11324</v>
      </c>
      <c r="C3985" t="s">
        <v>14</v>
      </c>
      <c r="D3985" t="s">
        <v>11323</v>
      </c>
      <c r="E3985" s="3" t="s">
        <v>11293</v>
      </c>
      <c r="F3985" t="s">
        <v>11358</v>
      </c>
      <c r="G3985">
        <v>57</v>
      </c>
      <c r="H3985">
        <v>0</v>
      </c>
      <c r="I3985">
        <v>40</v>
      </c>
      <c r="J3985">
        <v>0</v>
      </c>
      <c r="K3985">
        <v>12</v>
      </c>
      <c r="L3985">
        <v>5</v>
      </c>
      <c r="M3985">
        <v>0</v>
      </c>
      <c r="N3985" s="2">
        <v>181.82017543859649</v>
      </c>
      <c r="O3985" s="2">
        <v>514.10380752631602</v>
      </c>
      <c r="P3985" s="2">
        <v>182.45</v>
      </c>
      <c r="Q3985" s="4">
        <v>878.37398296491256</v>
      </c>
      <c r="R3985" s="5">
        <v>4.9000000000000002E-2</v>
      </c>
      <c r="S3985" s="6">
        <v>921.41430813019326</v>
      </c>
      <c r="T3985" s="4">
        <v>129.60714285714286</v>
      </c>
      <c r="U3985" s="7">
        <v>1051.021450987336</v>
      </c>
      <c r="V3985" s="8">
        <v>0.89721919255781934</v>
      </c>
      <c r="W3985" s="7">
        <v>692.97542812559232</v>
      </c>
      <c r="X3985" s="7">
        <v>782.64534731550998</v>
      </c>
      <c r="Y3985" s="7">
        <v>950.18651211772465</v>
      </c>
      <c r="Z3985" s="7">
        <v>1221.5560044030021</v>
      </c>
      <c r="AA3985" s="7">
        <v>1311.2259235929198</v>
      </c>
      <c r="AB3985" s="7">
        <v>1507.8704832199321</v>
      </c>
      <c r="AC3985" s="7">
        <v>1288.5631578947371</v>
      </c>
      <c r="AD3985" s="7">
        <v>1405.7052631578947</v>
      </c>
      <c r="AE3985" s="4">
        <v>881</v>
      </c>
      <c r="AF3985" s="4">
        <v>995</v>
      </c>
      <c r="AG3985" s="4">
        <v>1208</v>
      </c>
      <c r="AH3985" s="4">
        <v>1553</v>
      </c>
      <c r="AI3985" s="4">
        <v>1667</v>
      </c>
      <c r="AJ3985" s="4">
        <v>1917</v>
      </c>
      <c r="AK3985" s="4">
        <v>1179.5622302107763</v>
      </c>
      <c r="AL3985" s="8">
        <v>1.117590784395492</v>
      </c>
      <c r="AM3985" s="4">
        <v>1093.5129228505821</v>
      </c>
      <c r="AN3985" s="8">
        <v>1.0441335871162678</v>
      </c>
      <c r="AO3985" s="4">
        <v>1007.4636154903876</v>
      </c>
      <c r="AP3985" s="8">
        <v>0.97067638983704363</v>
      </c>
    </row>
    <row r="3986" spans="1:42" x14ac:dyDescent="0.25">
      <c r="A3986" s="2" t="s">
        <v>11359</v>
      </c>
      <c r="B3986" t="s">
        <v>11324</v>
      </c>
      <c r="C3986" t="s">
        <v>14</v>
      </c>
      <c r="D3986" t="s">
        <v>11323</v>
      </c>
      <c r="E3986" s="3" t="s">
        <v>11293</v>
      </c>
      <c r="F3986" t="s">
        <v>11360</v>
      </c>
      <c r="G3986">
        <v>69</v>
      </c>
      <c r="H3986">
        <v>0</v>
      </c>
      <c r="I3986">
        <v>4</v>
      </c>
      <c r="J3986">
        <v>37</v>
      </c>
      <c r="K3986">
        <v>23</v>
      </c>
      <c r="L3986">
        <v>5</v>
      </c>
      <c r="M3986">
        <v>0</v>
      </c>
      <c r="N3986" s="2">
        <v>206.88164251207729</v>
      </c>
      <c r="O3986" s="2">
        <v>756.38661198067621</v>
      </c>
      <c r="P3986" s="2">
        <v>103.1</v>
      </c>
      <c r="Q3986" s="4">
        <v>1066.3682544927535</v>
      </c>
      <c r="R3986" s="5">
        <v>4.9000000000000002E-2</v>
      </c>
      <c r="S3986" s="6">
        <v>1118.6202989628985</v>
      </c>
      <c r="T3986" s="4">
        <v>167.83823529411765</v>
      </c>
      <c r="U3986" s="7">
        <v>1286.458534257016</v>
      </c>
      <c r="V3986" s="8">
        <v>0.95724834318703889</v>
      </c>
      <c r="W3986" s="7">
        <v>733.3097094107153</v>
      </c>
      <c r="X3986" s="7">
        <v>828.19882050358876</v>
      </c>
      <c r="Y3986" s="7">
        <v>1005.4916333350103</v>
      </c>
      <c r="Z3986" s="7">
        <v>1292.6560484844961</v>
      </c>
      <c r="AA3986" s="7">
        <v>1387.5451595773695</v>
      </c>
      <c r="AB3986" s="7">
        <v>1595.6353154827937</v>
      </c>
      <c r="AC3986" s="7">
        <v>1478.304347826087</v>
      </c>
      <c r="AD3986" s="7">
        <v>1612.6956521739128</v>
      </c>
      <c r="AE3986" s="4">
        <v>881</v>
      </c>
      <c r="AF3986" s="4">
        <v>995</v>
      </c>
      <c r="AG3986" s="4">
        <v>1208</v>
      </c>
      <c r="AH3986" s="4">
        <v>1553</v>
      </c>
      <c r="AI3986" s="4">
        <v>1667</v>
      </c>
      <c r="AJ3986" s="4">
        <v>1917</v>
      </c>
      <c r="AK3986" s="4">
        <v>1343.1221245693857</v>
      </c>
      <c r="AL3986" s="8">
        <v>1.1242992001572494</v>
      </c>
      <c r="AM3986" s="4">
        <v>1267.0811836381563</v>
      </c>
      <c r="AN3986" s="8">
        <v>1.0677174582802427</v>
      </c>
      <c r="AO3986" s="4">
        <v>1191.0402427069266</v>
      </c>
      <c r="AP3986" s="8">
        <v>1.0111357164032357</v>
      </c>
    </row>
    <row r="3987" spans="1:42" x14ac:dyDescent="0.25">
      <c r="A3987" s="2" t="s">
        <v>11361</v>
      </c>
      <c r="B3987" t="s">
        <v>11324</v>
      </c>
      <c r="C3987" t="s">
        <v>14</v>
      </c>
      <c r="D3987" t="s">
        <v>11323</v>
      </c>
      <c r="E3987" s="3" t="s">
        <v>11293</v>
      </c>
      <c r="F3987" t="s">
        <v>11362</v>
      </c>
      <c r="G3987">
        <v>79</v>
      </c>
      <c r="H3987">
        <v>0</v>
      </c>
      <c r="I3987">
        <v>62</v>
      </c>
      <c r="J3987">
        <v>17</v>
      </c>
      <c r="K3987">
        <v>0</v>
      </c>
      <c r="L3987">
        <v>0</v>
      </c>
      <c r="M3987">
        <v>0</v>
      </c>
      <c r="N3987" s="2">
        <v>148.84493670886076</v>
      </c>
      <c r="O3987" s="2">
        <v>416.63148225316456</v>
      </c>
      <c r="P3987" s="2">
        <v>226.31</v>
      </c>
      <c r="Q3987" s="4">
        <v>791.78641896202521</v>
      </c>
      <c r="R3987" s="5">
        <v>4.9000000000000002E-2</v>
      </c>
      <c r="S3987" s="6">
        <v>830.58395349116438</v>
      </c>
      <c r="T3987" s="4">
        <v>134.39743589743588</v>
      </c>
      <c r="U3987" s="7">
        <v>964.98138938860029</v>
      </c>
      <c r="V3987" s="8">
        <v>0.92712195366063554</v>
      </c>
      <c r="W3987" s="7">
        <v>703.03568918628605</v>
      </c>
      <c r="X3987" s="7">
        <v>794.00739017066348</v>
      </c>
      <c r="Y3987" s="7">
        <v>963.98083148357944</v>
      </c>
      <c r="Z3987" s="7">
        <v>1239.28992656788</v>
      </c>
      <c r="AA3987" s="7">
        <v>1330.2616275522576</v>
      </c>
      <c r="AB3987" s="7">
        <v>1529.7609718162432</v>
      </c>
      <c r="AC3987" s="7">
        <v>1144.9189873417724</v>
      </c>
      <c r="AD3987" s="7">
        <v>1249.0025316455697</v>
      </c>
      <c r="AE3987" s="4">
        <v>881</v>
      </c>
      <c r="AF3987" s="4">
        <v>995</v>
      </c>
      <c r="AG3987" s="4">
        <v>1208</v>
      </c>
      <c r="AH3987" s="4">
        <v>1553</v>
      </c>
      <c r="AI3987" s="4">
        <v>1667</v>
      </c>
      <c r="AJ3987" s="4">
        <v>1917</v>
      </c>
      <c r="AK3987" s="4">
        <v>1029.8054195285529</v>
      </c>
      <c r="AL3987" s="8">
        <v>1.1185272976753473</v>
      </c>
      <c r="AM3987" s="4">
        <v>962.46295213563292</v>
      </c>
      <c r="AN3987" s="8">
        <v>1.0538268996985434</v>
      </c>
      <c r="AO3987" s="4">
        <v>895.12048474271262</v>
      </c>
      <c r="AP3987" s="8">
        <v>0.98912650172173922</v>
      </c>
    </row>
    <row r="3988" spans="1:42" x14ac:dyDescent="0.25">
      <c r="A3988" s="2" t="s">
        <v>11363</v>
      </c>
      <c r="B3988" t="s">
        <v>11324</v>
      </c>
      <c r="C3988" t="s">
        <v>14</v>
      </c>
      <c r="D3988" t="s">
        <v>11323</v>
      </c>
      <c r="E3988" s="3" t="s">
        <v>11293</v>
      </c>
      <c r="F3988" t="s">
        <v>11364</v>
      </c>
      <c r="G3988">
        <v>43</v>
      </c>
      <c r="H3988">
        <v>0</v>
      </c>
      <c r="I3988">
        <v>33</v>
      </c>
      <c r="J3988">
        <v>10</v>
      </c>
      <c r="K3988">
        <v>0</v>
      </c>
      <c r="L3988">
        <v>0</v>
      </c>
      <c r="M3988">
        <v>0</v>
      </c>
      <c r="N3988" s="2">
        <v>140.65503875968992</v>
      </c>
      <c r="O3988" s="2">
        <v>458.17701084496133</v>
      </c>
      <c r="P3988" s="2">
        <v>208.37</v>
      </c>
      <c r="Q3988" s="4">
        <v>807.20204960465128</v>
      </c>
      <c r="R3988" s="5">
        <v>4.9000000000000002E-2</v>
      </c>
      <c r="S3988" s="6">
        <v>846.75495003527919</v>
      </c>
      <c r="T3988" s="4">
        <v>135.14634146341464</v>
      </c>
      <c r="U3988" s="7">
        <v>981.90129149869381</v>
      </c>
      <c r="V3988" s="8">
        <v>0.94003685927738678</v>
      </c>
      <c r="W3988" s="7">
        <v>714.18496654094361</v>
      </c>
      <c r="X3988" s="7">
        <v>806.59936629766048</v>
      </c>
      <c r="Y3988" s="7">
        <v>979.26837636942093</v>
      </c>
      <c r="Z3988" s="7">
        <v>1258.9435335279063</v>
      </c>
      <c r="AA3988" s="7">
        <v>1351.3579332846232</v>
      </c>
      <c r="AB3988" s="7">
        <v>1554.0210906458442</v>
      </c>
      <c r="AC3988" s="7">
        <v>1148.9883720930234</v>
      </c>
      <c r="AD3988" s="7">
        <v>1253.4418604651164</v>
      </c>
      <c r="AE3988" s="4">
        <v>881</v>
      </c>
      <c r="AF3988" s="4">
        <v>995</v>
      </c>
      <c r="AG3988" s="4">
        <v>1208</v>
      </c>
      <c r="AH3988" s="4">
        <v>1553</v>
      </c>
      <c r="AI3988" s="4">
        <v>1667</v>
      </c>
      <c r="AJ3988" s="4">
        <v>1917</v>
      </c>
      <c r="AK3988" s="4">
        <v>1029.2629871294569</v>
      </c>
      <c r="AL3988" s="8">
        <v>1.1147634672045748</v>
      </c>
      <c r="AM3988" s="4">
        <v>966.82602707092235</v>
      </c>
      <c r="AN3988" s="8">
        <v>1.0549885750189576</v>
      </c>
      <c r="AO3988" s="4">
        <v>904.38906701238784</v>
      </c>
      <c r="AP3988" s="8">
        <v>0.99521368283334088</v>
      </c>
    </row>
    <row r="3989" spans="1:42" x14ac:dyDescent="0.25">
      <c r="A3989" s="2" t="s">
        <v>11367</v>
      </c>
      <c r="B3989" t="s">
        <v>11366</v>
      </c>
      <c r="C3989" t="s">
        <v>14</v>
      </c>
      <c r="D3989" t="s">
        <v>11365</v>
      </c>
      <c r="E3989" s="3" t="s">
        <v>11293</v>
      </c>
      <c r="F3989" t="s">
        <v>11368</v>
      </c>
      <c r="G3989">
        <v>181</v>
      </c>
      <c r="H3989">
        <v>0</v>
      </c>
      <c r="I3989">
        <v>33</v>
      </c>
      <c r="J3989">
        <v>64</v>
      </c>
      <c r="K3989">
        <v>79</v>
      </c>
      <c r="L3989">
        <v>4</v>
      </c>
      <c r="M3989">
        <v>1</v>
      </c>
      <c r="N3989" s="2">
        <v>250.83241252302025</v>
      </c>
      <c r="O3989" s="2">
        <v>525.7698220534071</v>
      </c>
      <c r="P3989" s="2">
        <v>263.2</v>
      </c>
      <c r="Q3989" s="4">
        <v>1039.8022345764273</v>
      </c>
      <c r="R3989" s="5">
        <v>4.9000000000000002E-2</v>
      </c>
      <c r="S3989" s="6">
        <v>1090.7525440706722</v>
      </c>
      <c r="T3989" s="4">
        <v>94.265060240963862</v>
      </c>
      <c r="U3989" s="7">
        <v>1185.0176043116362</v>
      </c>
      <c r="V3989" s="8">
        <v>0.82591389375507762</v>
      </c>
      <c r="W3989" s="7">
        <v>671.26948937229804</v>
      </c>
      <c r="X3989" s="7">
        <v>754.89309506986626</v>
      </c>
      <c r="Y3989" s="7">
        <v>978.39618666154877</v>
      </c>
      <c r="Z3989" s="7">
        <v>1297.6863175068095</v>
      </c>
      <c r="AA3989" s="7">
        <v>1433.00451581742</v>
      </c>
      <c r="AB3989" s="7">
        <v>1648.1452468393454</v>
      </c>
      <c r="AC3989" s="7">
        <v>1578.2751381215471</v>
      </c>
      <c r="AD3989" s="7">
        <v>1721.7546961325966</v>
      </c>
      <c r="AE3989" s="4">
        <v>883</v>
      </c>
      <c r="AF3989" s="4">
        <v>993</v>
      </c>
      <c r="AG3989" s="4">
        <v>1287</v>
      </c>
      <c r="AH3989" s="4">
        <v>1707</v>
      </c>
      <c r="AI3989" s="4">
        <v>1885</v>
      </c>
      <c r="AJ3989" s="4">
        <v>2168</v>
      </c>
      <c r="AK3989" s="4">
        <v>1505.672059730091</v>
      </c>
      <c r="AL3989" s="8">
        <v>1.1150976084327215</v>
      </c>
      <c r="AM3989" s="4">
        <v>1367.3655545102845</v>
      </c>
      <c r="AN3989" s="8">
        <v>1.0187030368735066</v>
      </c>
      <c r="AO3989" s="4">
        <v>1229.0590492904785</v>
      </c>
      <c r="AP3989" s="8">
        <v>0.92230846531429234</v>
      </c>
    </row>
    <row r="3990" spans="1:42" x14ac:dyDescent="0.25">
      <c r="A3990" s="2" t="s">
        <v>11369</v>
      </c>
      <c r="B3990" t="s">
        <v>11366</v>
      </c>
      <c r="C3990" t="s">
        <v>14</v>
      </c>
      <c r="D3990" t="s">
        <v>11365</v>
      </c>
      <c r="E3990" s="3" t="s">
        <v>11293</v>
      </c>
      <c r="F3990" t="s">
        <v>11368</v>
      </c>
      <c r="G3990">
        <v>119</v>
      </c>
      <c r="H3990">
        <v>1</v>
      </c>
      <c r="I3990">
        <v>45</v>
      </c>
      <c r="J3990">
        <v>45</v>
      </c>
      <c r="K3990">
        <v>26</v>
      </c>
      <c r="L3990">
        <v>2</v>
      </c>
      <c r="M3990">
        <v>0</v>
      </c>
      <c r="N3990" s="2">
        <v>244.32633053221289</v>
      </c>
      <c r="O3990" s="2">
        <v>405.19990133613447</v>
      </c>
      <c r="P3990" s="2">
        <v>202.01</v>
      </c>
      <c r="Q3990" s="4">
        <v>851.53623186834739</v>
      </c>
      <c r="R3990" s="5">
        <v>4.9000000000000002E-2</v>
      </c>
      <c r="S3990" s="6">
        <v>893.26150722989632</v>
      </c>
      <c r="T3990" s="4">
        <v>67.25</v>
      </c>
      <c r="U3990" s="7">
        <v>960.51150722989632</v>
      </c>
      <c r="V3990" s="8">
        <v>0.75378949029153997</v>
      </c>
      <c r="W3990" s="7">
        <v>618.99455531503827</v>
      </c>
      <c r="X3990" s="7">
        <v>696.1059948220078</v>
      </c>
      <c r="Y3990" s="7">
        <v>902.20384223154497</v>
      </c>
      <c r="Z3990" s="7">
        <v>1196.6293385308836</v>
      </c>
      <c r="AA3990" s="7">
        <v>1321.4096679148893</v>
      </c>
      <c r="AB3990" s="7">
        <v>1519.7963713737292</v>
      </c>
      <c r="AC3990" s="7">
        <v>1401.6680672268908</v>
      </c>
      <c r="AD3990" s="7">
        <v>1529.09243697479</v>
      </c>
      <c r="AE3990" s="4">
        <v>883</v>
      </c>
      <c r="AF3990" s="4">
        <v>993</v>
      </c>
      <c r="AG3990" s="4">
        <v>1287</v>
      </c>
      <c r="AH3990" s="4">
        <v>1707</v>
      </c>
      <c r="AI3990" s="4">
        <v>1885</v>
      </c>
      <c r="AJ3990" s="4">
        <v>2168</v>
      </c>
      <c r="AK3990" s="4">
        <v>1351.5252834989262</v>
      </c>
      <c r="AL3990" s="8">
        <v>1.1134253881780078</v>
      </c>
      <c r="AM3990" s="4">
        <v>1197.3430783990655</v>
      </c>
      <c r="AN3990" s="8">
        <v>0.99242639449657921</v>
      </c>
      <c r="AO3990" s="4">
        <v>1043.1608732992052</v>
      </c>
      <c r="AP3990" s="8">
        <v>0.87142740081515091</v>
      </c>
    </row>
    <row r="3991" spans="1:42" x14ac:dyDescent="0.25">
      <c r="A3991" s="2" t="s">
        <v>11370</v>
      </c>
      <c r="B3991" t="s">
        <v>11366</v>
      </c>
      <c r="C3991" t="s">
        <v>14</v>
      </c>
      <c r="D3991" t="s">
        <v>11365</v>
      </c>
      <c r="E3991" s="3" t="s">
        <v>11293</v>
      </c>
      <c r="F3991" t="s">
        <v>11368</v>
      </c>
      <c r="G3991">
        <v>137</v>
      </c>
      <c r="H3991">
        <v>2</v>
      </c>
      <c r="I3991">
        <v>66</v>
      </c>
      <c r="J3991">
        <v>52</v>
      </c>
      <c r="K3991">
        <v>13</v>
      </c>
      <c r="L3991">
        <v>4</v>
      </c>
      <c r="M3991">
        <v>0</v>
      </c>
      <c r="N3991" s="2">
        <v>185.12165450121654</v>
      </c>
      <c r="O3991" s="2">
        <v>384.55147525790755</v>
      </c>
      <c r="P3991" s="2">
        <v>229.65</v>
      </c>
      <c r="Q3991" s="4">
        <v>799.32312975912407</v>
      </c>
      <c r="R3991" s="5">
        <v>4.9000000000000002E-2</v>
      </c>
      <c r="S3991" s="6">
        <v>838.48996311732105</v>
      </c>
      <c r="T3991" s="4">
        <v>75.323076923076925</v>
      </c>
      <c r="U3991" s="7">
        <v>913.81304004039794</v>
      </c>
      <c r="V3991" s="8">
        <v>0.7635591000526627</v>
      </c>
      <c r="W3991" s="7">
        <v>618.64837751063033</v>
      </c>
      <c r="X3991" s="7">
        <v>695.7166918098028</v>
      </c>
      <c r="Y3991" s="7">
        <v>901.6992773003185</v>
      </c>
      <c r="Z3991" s="7">
        <v>1195.9601137153409</v>
      </c>
      <c r="AA3991" s="7">
        <v>1320.6706586721837</v>
      </c>
      <c r="AB3991" s="7">
        <v>1518.9464127327819</v>
      </c>
      <c r="AC3991" s="7">
        <v>1316.4591240875914</v>
      </c>
      <c r="AD3991" s="7">
        <v>1436.1372262773723</v>
      </c>
      <c r="AE3991" s="4">
        <v>883</v>
      </c>
      <c r="AF3991" s="4">
        <v>993</v>
      </c>
      <c r="AG3991" s="4">
        <v>1287</v>
      </c>
      <c r="AH3991" s="4">
        <v>1707</v>
      </c>
      <c r="AI3991" s="4">
        <v>1885</v>
      </c>
      <c r="AJ3991" s="4">
        <v>2168</v>
      </c>
      <c r="AK3991" s="4">
        <v>1246.5880468063431</v>
      </c>
      <c r="AL3991" s="8">
        <v>1.1045555532232483</v>
      </c>
      <c r="AM3991" s="4">
        <v>1110.5553522433356</v>
      </c>
      <c r="AN3991" s="8">
        <v>0.99089006883305297</v>
      </c>
      <c r="AO3991" s="4">
        <v>974.52265768032839</v>
      </c>
      <c r="AP3991" s="8">
        <v>0.87722458444285789</v>
      </c>
    </row>
    <row r="3992" spans="1:42" x14ac:dyDescent="0.25">
      <c r="A3992" s="2" t="s">
        <v>11371</v>
      </c>
      <c r="B3992" t="s">
        <v>11366</v>
      </c>
      <c r="C3992" t="s">
        <v>14</v>
      </c>
      <c r="D3992" t="s">
        <v>11365</v>
      </c>
      <c r="E3992" s="3" t="s">
        <v>11293</v>
      </c>
      <c r="F3992" t="s">
        <v>11372</v>
      </c>
      <c r="G3992">
        <v>135</v>
      </c>
      <c r="H3992">
        <v>0</v>
      </c>
      <c r="I3992">
        <v>15</v>
      </c>
      <c r="J3992">
        <v>43</v>
      </c>
      <c r="K3992">
        <v>74</v>
      </c>
      <c r="L3992">
        <v>3</v>
      </c>
      <c r="M3992">
        <v>0</v>
      </c>
      <c r="N3992" s="2">
        <v>209.73518518518517</v>
      </c>
      <c r="O3992" s="2">
        <v>363.81863038271609</v>
      </c>
      <c r="P3992" s="2">
        <v>266.63</v>
      </c>
      <c r="Q3992" s="4">
        <v>840.18381556790121</v>
      </c>
      <c r="R3992" s="5">
        <v>4.9000000000000002E-2</v>
      </c>
      <c r="S3992" s="6">
        <v>881.3528225307283</v>
      </c>
      <c r="T3992" s="4">
        <v>106.75373134328358</v>
      </c>
      <c r="U3992" s="7">
        <v>988.10655387401187</v>
      </c>
      <c r="V3992" s="8">
        <v>0.65968569535971</v>
      </c>
      <c r="W3992" s="7">
        <v>519.56966905417391</v>
      </c>
      <c r="X3992" s="7">
        <v>584.29522239048094</v>
      </c>
      <c r="Y3992" s="7">
        <v>757.28897403479255</v>
      </c>
      <c r="Z3992" s="7">
        <v>1004.4229049552378</v>
      </c>
      <c r="AA3992" s="7">
        <v>1109.1606185358073</v>
      </c>
      <c r="AB3992" s="7">
        <v>1275.6818148464881</v>
      </c>
      <c r="AC3992" s="7">
        <v>1647.6288888888889</v>
      </c>
      <c r="AD3992" s="7">
        <v>1797.4133333333332</v>
      </c>
      <c r="AE3992" s="4">
        <v>883</v>
      </c>
      <c r="AF3992" s="4">
        <v>993</v>
      </c>
      <c r="AG3992" s="4">
        <v>1287</v>
      </c>
      <c r="AH3992" s="4">
        <v>1707</v>
      </c>
      <c r="AI3992" s="4">
        <v>1885</v>
      </c>
      <c r="AJ3992" s="4">
        <v>2168</v>
      </c>
      <c r="AK3992" s="4">
        <v>1525.1851906729514</v>
      </c>
      <c r="AL3992" s="8">
        <v>1.0895249690774977</v>
      </c>
      <c r="AM3992" s="4">
        <v>1312.3480441796546</v>
      </c>
      <c r="AN3992" s="8">
        <v>0.94742934140219603</v>
      </c>
      <c r="AO3992" s="4">
        <v>1094.1899690240252</v>
      </c>
      <c r="AP3992" s="8">
        <v>0.80178132303501171</v>
      </c>
    </row>
    <row r="3993" spans="1:42" x14ac:dyDescent="0.25">
      <c r="A3993" s="2" t="s">
        <v>11373</v>
      </c>
      <c r="B3993" t="s">
        <v>11366</v>
      </c>
      <c r="C3993" t="s">
        <v>14</v>
      </c>
      <c r="D3993" t="s">
        <v>11365</v>
      </c>
      <c r="E3993" s="3" t="s">
        <v>11293</v>
      </c>
      <c r="F3993" t="s">
        <v>11368</v>
      </c>
      <c r="G3993">
        <v>143</v>
      </c>
      <c r="H3993">
        <v>0</v>
      </c>
      <c r="I3993">
        <v>16</v>
      </c>
      <c r="J3993">
        <v>51</v>
      </c>
      <c r="K3993">
        <v>54</v>
      </c>
      <c r="L3993">
        <v>16</v>
      </c>
      <c r="M3993">
        <v>6</v>
      </c>
      <c r="N3993" s="2">
        <v>238.69638694638695</v>
      </c>
      <c r="O3993" s="2">
        <v>488.77172186848077</v>
      </c>
      <c r="P3993" s="2">
        <v>236.74</v>
      </c>
      <c r="Q3993" s="4">
        <v>964.20810881486773</v>
      </c>
      <c r="R3993" s="5">
        <v>4.9000000000000002E-2</v>
      </c>
      <c r="S3993" s="6">
        <v>1011.4543061467962</v>
      </c>
      <c r="T3993" s="4">
        <v>108.51492537313433</v>
      </c>
      <c r="U3993" s="7">
        <v>1119.9692315199304</v>
      </c>
      <c r="V3993" s="8">
        <v>0.73848324629549389</v>
      </c>
      <c r="W3993" s="7">
        <v>588.89996257152779</v>
      </c>
      <c r="X3993" s="7">
        <v>662.26235881486639</v>
      </c>
      <c r="Y3993" s="7">
        <v>858.34003604706254</v>
      </c>
      <c r="Z3993" s="7">
        <v>1138.4510035216285</v>
      </c>
      <c r="AA3993" s="7">
        <v>1257.1646992608494</v>
      </c>
      <c r="AB3993" s="7">
        <v>1445.9061368687114</v>
      </c>
      <c r="AC3993" s="7">
        <v>1668.2384615384617</v>
      </c>
      <c r="AD3993" s="7">
        <v>1819.8965034965036</v>
      </c>
      <c r="AE3993" s="4">
        <v>883</v>
      </c>
      <c r="AF3993" s="4">
        <v>993</v>
      </c>
      <c r="AG3993" s="4">
        <v>1287</v>
      </c>
      <c r="AH3993" s="4">
        <v>1707</v>
      </c>
      <c r="AI3993" s="4">
        <v>1885</v>
      </c>
      <c r="AJ3993" s="4">
        <v>2168</v>
      </c>
      <c r="AK3993" s="4">
        <v>1562.115729259672</v>
      </c>
      <c r="AL3993" s="8">
        <v>1.101577359870574</v>
      </c>
      <c r="AM3993" s="4">
        <v>1377.1279074326903</v>
      </c>
      <c r="AN3993" s="8">
        <v>0.97960043109144568</v>
      </c>
      <c r="AO3993" s="4">
        <v>1192.1400856057087</v>
      </c>
      <c r="AP3993" s="8">
        <v>0.85762350231231721</v>
      </c>
    </row>
    <row r="3994" spans="1:42" x14ac:dyDescent="0.25">
      <c r="A3994" s="2" t="s">
        <v>11374</v>
      </c>
      <c r="B3994" t="s">
        <v>11366</v>
      </c>
      <c r="C3994" t="s">
        <v>14</v>
      </c>
      <c r="D3994" t="s">
        <v>11365</v>
      </c>
      <c r="E3994" s="3" t="s">
        <v>11293</v>
      </c>
      <c r="F3994" t="s">
        <v>11368</v>
      </c>
      <c r="G3994">
        <v>102</v>
      </c>
      <c r="H3994">
        <v>0</v>
      </c>
      <c r="I3994">
        <v>4</v>
      </c>
      <c r="J3994">
        <v>61</v>
      </c>
      <c r="K3994">
        <v>33</v>
      </c>
      <c r="L3994">
        <v>2</v>
      </c>
      <c r="M3994">
        <v>2</v>
      </c>
      <c r="N3994" s="2">
        <v>290.86601307189545</v>
      </c>
      <c r="O3994" s="2">
        <v>387.88462667320255</v>
      </c>
      <c r="P3994" s="2">
        <v>252.1</v>
      </c>
      <c r="Q3994" s="4">
        <v>930.85063974509796</v>
      </c>
      <c r="R3994" s="5">
        <v>4.9000000000000002E-2</v>
      </c>
      <c r="S3994" s="6">
        <v>976.46232109260768</v>
      </c>
      <c r="T3994" s="4">
        <v>98.946236559139791</v>
      </c>
      <c r="U3994" s="7">
        <v>1075.4085576517475</v>
      </c>
      <c r="V3994" s="8">
        <v>0.74662850118760549</v>
      </c>
      <c r="W3994" s="7">
        <v>598.61455125055681</v>
      </c>
      <c r="X3994" s="7">
        <v>673.18714540408018</v>
      </c>
      <c r="Y3994" s="7">
        <v>872.49935159622487</v>
      </c>
      <c r="Z3994" s="7">
        <v>1157.23107472786</v>
      </c>
      <c r="AA3994" s="7">
        <v>1277.9030907217436</v>
      </c>
      <c r="AB3994" s="7">
        <v>1469.7580374985357</v>
      </c>
      <c r="AC3994" s="7">
        <v>1584.3882352941177</v>
      </c>
      <c r="AD3994" s="7">
        <v>1728.4235294117645</v>
      </c>
      <c r="AE3994" s="4">
        <v>883</v>
      </c>
      <c r="AF3994" s="4">
        <v>993</v>
      </c>
      <c r="AG3994" s="4">
        <v>1287</v>
      </c>
      <c r="AH3994" s="4">
        <v>1707</v>
      </c>
      <c r="AI3994" s="4">
        <v>1885</v>
      </c>
      <c r="AJ3994" s="4">
        <v>2168</v>
      </c>
      <c r="AK3994" s="4">
        <v>1503.3069995197973</v>
      </c>
      <c r="AL3994" s="8">
        <v>1.1124032105424297</v>
      </c>
      <c r="AM3994" s="4">
        <v>1329.621940697647</v>
      </c>
      <c r="AN3994" s="8">
        <v>0.99181814152435588</v>
      </c>
      <c r="AO3994" s="4">
        <v>1150.1473799147579</v>
      </c>
      <c r="AP3994" s="8">
        <v>0.86721357020567935</v>
      </c>
    </row>
    <row r="3995" spans="1:42" x14ac:dyDescent="0.25">
      <c r="A3995" s="2" t="s">
        <v>11375</v>
      </c>
      <c r="B3995" t="s">
        <v>11366</v>
      </c>
      <c r="C3995" t="s">
        <v>14</v>
      </c>
      <c r="D3995" t="s">
        <v>11365</v>
      </c>
      <c r="E3995" s="3" t="s">
        <v>11293</v>
      </c>
      <c r="F3995" t="s">
        <v>11368</v>
      </c>
      <c r="G3995">
        <v>177</v>
      </c>
      <c r="H3995">
        <v>0</v>
      </c>
      <c r="I3995">
        <v>22</v>
      </c>
      <c r="J3995">
        <v>76</v>
      </c>
      <c r="K3995">
        <v>69</v>
      </c>
      <c r="L3995">
        <v>10</v>
      </c>
      <c r="M3995">
        <v>0</v>
      </c>
      <c r="N3995" s="2">
        <v>231.8112052730697</v>
      </c>
      <c r="O3995" s="2">
        <v>387.0727701479401</v>
      </c>
      <c r="P3995" s="2">
        <v>251.79</v>
      </c>
      <c r="Q3995" s="4">
        <v>870.6739754210098</v>
      </c>
      <c r="R3995" s="5">
        <v>4.9000000000000002E-2</v>
      </c>
      <c r="S3995" s="6">
        <v>913.33700021663924</v>
      </c>
      <c r="T3995" s="4">
        <v>92.177914110429441</v>
      </c>
      <c r="U3995" s="7">
        <v>1005.5149143270687</v>
      </c>
      <c r="V3995" s="8">
        <v>0.69442992471796194</v>
      </c>
      <c r="W3995" s="7">
        <v>556.96982375837922</v>
      </c>
      <c r="X3995" s="7">
        <v>626.35451301480236</v>
      </c>
      <c r="Y3995" s="7">
        <v>811.80086430015172</v>
      </c>
      <c r="Z3995" s="7">
        <v>1076.7242232792223</v>
      </c>
      <c r="AA3995" s="7">
        <v>1189.0012658941616</v>
      </c>
      <c r="AB3995" s="7">
        <v>1367.5091482538685</v>
      </c>
      <c r="AC3995" s="7">
        <v>1592.7689265536724</v>
      </c>
      <c r="AD3995" s="7">
        <v>1737.566101694915</v>
      </c>
      <c r="AE3995" s="4">
        <v>883</v>
      </c>
      <c r="AF3995" s="4">
        <v>993</v>
      </c>
      <c r="AG3995" s="4">
        <v>1287</v>
      </c>
      <c r="AH3995" s="4">
        <v>1707</v>
      </c>
      <c r="AI3995" s="4">
        <v>1885</v>
      </c>
      <c r="AJ3995" s="4">
        <v>2168</v>
      </c>
      <c r="AK3995" s="4">
        <v>1499.253308352402</v>
      </c>
      <c r="AL3995" s="8">
        <v>1.0990761531849389</v>
      </c>
      <c r="AM3995" s="4">
        <v>1303.9478723071477</v>
      </c>
      <c r="AN3995" s="8">
        <v>0.96419407702927984</v>
      </c>
      <c r="AO3995" s="4">
        <v>1108.6424362618936</v>
      </c>
      <c r="AP3995" s="8">
        <v>0.82931200087362089</v>
      </c>
    </row>
    <row r="3996" spans="1:42" x14ac:dyDescent="0.25">
      <c r="A3996" s="2" t="s">
        <v>11376</v>
      </c>
      <c r="B3996" t="s">
        <v>11366</v>
      </c>
      <c r="C3996" t="s">
        <v>14</v>
      </c>
      <c r="D3996" t="s">
        <v>11365</v>
      </c>
      <c r="E3996" s="3" t="s">
        <v>11293</v>
      </c>
      <c r="F3996" t="s">
        <v>11368</v>
      </c>
      <c r="G3996">
        <v>217</v>
      </c>
      <c r="H3996">
        <v>0</v>
      </c>
      <c r="I3996">
        <v>19</v>
      </c>
      <c r="J3996">
        <v>70</v>
      </c>
      <c r="K3996">
        <v>83</v>
      </c>
      <c r="L3996">
        <v>31</v>
      </c>
      <c r="M3996">
        <v>14</v>
      </c>
      <c r="N3996" s="2">
        <v>311.49807987711216</v>
      </c>
      <c r="O3996" s="2">
        <v>633.04996598617504</v>
      </c>
      <c r="P3996" s="2">
        <v>171.39</v>
      </c>
      <c r="Q3996" s="4">
        <v>1115.9380458632872</v>
      </c>
      <c r="R3996" s="5">
        <v>4.9000000000000002E-2</v>
      </c>
      <c r="S3996" s="6">
        <v>1170.6190101105883</v>
      </c>
      <c r="T3996" s="4">
        <v>103.37234042553192</v>
      </c>
      <c r="U3996" s="7">
        <v>1273.9913505361203</v>
      </c>
      <c r="V3996" s="8">
        <v>0.81448367994796533</v>
      </c>
      <c r="W3996" s="7">
        <v>660.83370154319789</v>
      </c>
      <c r="X3996" s="7">
        <v>743.15726572185213</v>
      </c>
      <c r="Y3996" s="7">
        <v>963.18570089025559</v>
      </c>
      <c r="Z3996" s="7">
        <v>1277.5120368451176</v>
      </c>
      <c r="AA3996" s="7">
        <v>1410.7265316069402</v>
      </c>
      <c r="AB3996" s="7">
        <v>1622.5226103574778</v>
      </c>
      <c r="AC3996" s="7">
        <v>1720.5875576036867</v>
      </c>
      <c r="AD3996" s="7">
        <v>1877.0046082949307</v>
      </c>
      <c r="AE3996" s="4">
        <v>883</v>
      </c>
      <c r="AF3996" s="4">
        <v>993</v>
      </c>
      <c r="AG3996" s="4">
        <v>1287</v>
      </c>
      <c r="AH3996" s="4">
        <v>1707</v>
      </c>
      <c r="AI3996" s="4">
        <v>1885</v>
      </c>
      <c r="AJ3996" s="4">
        <v>2168</v>
      </c>
      <c r="AK3996" s="4">
        <v>1650.4181282750019</v>
      </c>
      <c r="AL3996" s="8">
        <v>1.1212271686175617</v>
      </c>
      <c r="AM3996" s="4">
        <v>1490.4850888868639</v>
      </c>
      <c r="AN3996" s="8">
        <v>1.0189793390610296</v>
      </c>
      <c r="AO3996" s="4">
        <v>1330.5520494987261</v>
      </c>
      <c r="AP3996" s="8">
        <v>0.91673150950449733</v>
      </c>
    </row>
    <row r="3997" spans="1:42" x14ac:dyDescent="0.25">
      <c r="A3997" s="2" t="s">
        <v>11377</v>
      </c>
      <c r="B3997" t="s">
        <v>11366</v>
      </c>
      <c r="C3997" t="s">
        <v>14</v>
      </c>
      <c r="D3997" t="s">
        <v>11365</v>
      </c>
      <c r="E3997" s="3" t="s">
        <v>11293</v>
      </c>
      <c r="F3997" t="s">
        <v>11378</v>
      </c>
      <c r="G3997">
        <v>608</v>
      </c>
      <c r="H3997">
        <v>0</v>
      </c>
      <c r="I3997">
        <v>86</v>
      </c>
      <c r="J3997">
        <v>274</v>
      </c>
      <c r="K3997">
        <v>147</v>
      </c>
      <c r="L3997">
        <v>99</v>
      </c>
      <c r="M3997">
        <v>2</v>
      </c>
      <c r="N3997" s="2">
        <v>273.25219298245617</v>
      </c>
      <c r="O3997" s="2">
        <v>673.48179096107469</v>
      </c>
      <c r="P3997" s="2">
        <v>210.95</v>
      </c>
      <c r="Q3997" s="4">
        <v>1157.6839839435308</v>
      </c>
      <c r="R3997" s="5">
        <v>4.9000000000000002E-2</v>
      </c>
      <c r="S3997" s="6">
        <v>1214.4104991567638</v>
      </c>
      <c r="T3997" s="4">
        <v>0</v>
      </c>
      <c r="U3997" s="7">
        <v>1214.4104991567638</v>
      </c>
      <c r="V3997" s="8">
        <v>0.83912735248286463</v>
      </c>
      <c r="W3997" s="7">
        <v>740.94945224236949</v>
      </c>
      <c r="X3997" s="7">
        <v>833.2534610154845</v>
      </c>
      <c r="Y3997" s="7">
        <v>1079.9569026454467</v>
      </c>
      <c r="Z3997" s="7">
        <v>1432.3903906882499</v>
      </c>
      <c r="AA3997" s="7">
        <v>1581.7550594301997</v>
      </c>
      <c r="AB3997" s="7">
        <v>1819.2281001828503</v>
      </c>
      <c r="AC3997" s="7">
        <v>1591.9532894736844</v>
      </c>
      <c r="AD3997" s="7">
        <v>1736.6763157894736</v>
      </c>
      <c r="AE3997" s="4">
        <v>883</v>
      </c>
      <c r="AF3997" s="4">
        <v>993</v>
      </c>
      <c r="AG3997" s="4">
        <v>1287</v>
      </c>
      <c r="AH3997" s="4">
        <v>1707</v>
      </c>
      <c r="AI3997" s="4">
        <v>1885</v>
      </c>
      <c r="AJ3997" s="4">
        <v>2168</v>
      </c>
      <c r="AK3997" s="4">
        <v>1622.9996714495057</v>
      </c>
      <c r="AL3997" s="8">
        <v>1.1214522752641154</v>
      </c>
      <c r="AM3997" s="4">
        <v>1486.3053048506542</v>
      </c>
      <c r="AN3997" s="8">
        <v>1.0269998787943369</v>
      </c>
      <c r="AO3997" s="4">
        <v>1350.3579020037091</v>
      </c>
      <c r="AP3997" s="8">
        <v>0.93306361563860085</v>
      </c>
    </row>
    <row r="3998" spans="1:42" x14ac:dyDescent="0.25">
      <c r="A3998" s="2" t="s">
        <v>11379</v>
      </c>
      <c r="B3998" t="s">
        <v>11366</v>
      </c>
      <c r="C3998" t="s">
        <v>14</v>
      </c>
      <c r="D3998" t="s">
        <v>11365</v>
      </c>
      <c r="E3998" s="3" t="s">
        <v>11293</v>
      </c>
      <c r="F3998" t="s">
        <v>11380</v>
      </c>
      <c r="G3998">
        <v>653</v>
      </c>
      <c r="H3998">
        <v>0</v>
      </c>
      <c r="I3998">
        <v>98</v>
      </c>
      <c r="J3998">
        <v>210</v>
      </c>
      <c r="K3998">
        <v>214</v>
      </c>
      <c r="L3998">
        <v>111</v>
      </c>
      <c r="M3998">
        <v>20</v>
      </c>
      <c r="N3998" s="2">
        <v>295.29798366513529</v>
      </c>
      <c r="O3998" s="2">
        <v>559.56532560030632</v>
      </c>
      <c r="P3998" s="2">
        <v>145</v>
      </c>
      <c r="Q3998" s="4">
        <v>999.86330926544156</v>
      </c>
      <c r="R3998" s="5">
        <v>4.9000000000000002E-2</v>
      </c>
      <c r="S3998" s="6">
        <v>1048.8566114194482</v>
      </c>
      <c r="T3998" s="4">
        <v>119.45440000000001</v>
      </c>
      <c r="U3998" s="7">
        <v>1168.3110114194483</v>
      </c>
      <c r="V3998" s="8">
        <v>0.77415007195185648</v>
      </c>
      <c r="W3998" s="7">
        <v>613.68217958191053</v>
      </c>
      <c r="X3998" s="7">
        <v>690.13182822744864</v>
      </c>
      <c r="Y3998" s="7">
        <v>894.46088915279597</v>
      </c>
      <c r="Z3998" s="7">
        <v>1186.3595476175778</v>
      </c>
      <c r="AA3998" s="7">
        <v>1310.0689790621759</v>
      </c>
      <c r="AB3998" s="7">
        <v>1506.7530751229694</v>
      </c>
      <c r="AC3998" s="7">
        <v>1660.0684532924963</v>
      </c>
      <c r="AD3998" s="7">
        <v>1810.9837672281776</v>
      </c>
      <c r="AE3998" s="4">
        <v>883</v>
      </c>
      <c r="AF3998" s="4">
        <v>993</v>
      </c>
      <c r="AG3998" s="4">
        <v>1287</v>
      </c>
      <c r="AH3998" s="4">
        <v>1707</v>
      </c>
      <c r="AI3998" s="4">
        <v>1885</v>
      </c>
      <c r="AJ3998" s="4">
        <v>2168</v>
      </c>
      <c r="AK3998" s="4">
        <v>1565.3353006444408</v>
      </c>
      <c r="AL3998" s="8">
        <v>1.1163808739532428</v>
      </c>
      <c r="AM3998" s="4">
        <v>1392.8824504091795</v>
      </c>
      <c r="AN3998" s="8">
        <v>1.0021096010532911</v>
      </c>
      <c r="AO3998" s="4">
        <v>1220.4296001739176</v>
      </c>
      <c r="AP3998" s="8">
        <v>0.88783832815333918</v>
      </c>
    </row>
    <row r="3999" spans="1:42" x14ac:dyDescent="0.25">
      <c r="A3999" s="2" t="s">
        <v>11381</v>
      </c>
      <c r="B3999" t="s">
        <v>11366</v>
      </c>
      <c r="C3999" t="s">
        <v>14</v>
      </c>
      <c r="D3999" t="s">
        <v>11365</v>
      </c>
      <c r="E3999" s="3" t="s">
        <v>11293</v>
      </c>
      <c r="F3999" t="s">
        <v>11382</v>
      </c>
      <c r="G3999">
        <v>269</v>
      </c>
      <c r="H3999">
        <v>16</v>
      </c>
      <c r="I3999">
        <v>246</v>
      </c>
      <c r="J3999">
        <v>7</v>
      </c>
      <c r="K3999">
        <v>0</v>
      </c>
      <c r="L3999">
        <v>0</v>
      </c>
      <c r="M3999">
        <v>0</v>
      </c>
      <c r="N3999" s="2">
        <v>251.65954151177198</v>
      </c>
      <c r="O3999" s="2">
        <v>430.70109885625777</v>
      </c>
      <c r="P3999" s="2">
        <v>234.39</v>
      </c>
      <c r="Q3999" s="4">
        <v>916.75064036802974</v>
      </c>
      <c r="R3999" s="5">
        <v>4.9000000000000002E-2</v>
      </c>
      <c r="S3999" s="6">
        <v>961.67142174606317</v>
      </c>
      <c r="T3999" s="4">
        <v>0</v>
      </c>
      <c r="U3999" s="7">
        <v>961.67142174606317</v>
      </c>
      <c r="V3999" s="8">
        <v>0.96737136080508201</v>
      </c>
      <c r="W3999" s="7">
        <v>854.18891159088741</v>
      </c>
      <c r="X3999" s="7">
        <v>960.5997612794464</v>
      </c>
      <c r="Y3999" s="7">
        <v>1245.0069413561405</v>
      </c>
      <c r="Z3999" s="7">
        <v>1651.3029128942749</v>
      </c>
      <c r="AA3999" s="7">
        <v>1823.4950151175797</v>
      </c>
      <c r="AB3999" s="7">
        <v>2097.2611102254177</v>
      </c>
      <c r="AC3999" s="7">
        <v>1093.5185873605949</v>
      </c>
      <c r="AD3999" s="7">
        <v>1192.9293680297396</v>
      </c>
      <c r="AE3999" s="4">
        <v>883</v>
      </c>
      <c r="AF3999" s="4">
        <v>993</v>
      </c>
      <c r="AG3999" s="4">
        <v>1287</v>
      </c>
      <c r="AH3999" s="4">
        <v>1707</v>
      </c>
      <c r="AI3999" s="4">
        <v>1885</v>
      </c>
      <c r="AJ3999" s="4">
        <v>2168</v>
      </c>
      <c r="AK3999" s="4">
        <v>1143.7601816110566</v>
      </c>
      <c r="AL3999" s="8">
        <v>1.1505393820592495</v>
      </c>
      <c r="AM3999" s="4">
        <v>1082.813117358724</v>
      </c>
      <c r="AN3999" s="8">
        <v>1.0892310774245901</v>
      </c>
      <c r="AO3999" s="4">
        <v>1021.8660531063916</v>
      </c>
      <c r="AP3999" s="8">
        <v>1.0279227727899307</v>
      </c>
    </row>
    <row r="4000" spans="1:42" x14ac:dyDescent="0.25">
      <c r="A4000" s="2" t="s">
        <v>11383</v>
      </c>
      <c r="B4000" t="s">
        <v>11366</v>
      </c>
      <c r="C4000" t="s">
        <v>14</v>
      </c>
      <c r="D4000" t="s">
        <v>11365</v>
      </c>
      <c r="E4000" s="3" t="s">
        <v>11293</v>
      </c>
      <c r="F4000" t="s">
        <v>11384</v>
      </c>
      <c r="G4000">
        <v>196</v>
      </c>
      <c r="H4000">
        <v>30</v>
      </c>
      <c r="I4000">
        <v>162</v>
      </c>
      <c r="J4000">
        <v>4</v>
      </c>
      <c r="K4000">
        <v>0</v>
      </c>
      <c r="L4000">
        <v>0</v>
      </c>
      <c r="M4000">
        <v>0</v>
      </c>
      <c r="N4000" s="2">
        <v>245.90008503401361</v>
      </c>
      <c r="O4000" s="2">
        <v>411.91792298469403</v>
      </c>
      <c r="P4000" s="2">
        <v>260.01</v>
      </c>
      <c r="Q4000" s="4">
        <v>917.82800801870758</v>
      </c>
      <c r="R4000" s="5">
        <v>4.9000000000000002E-2</v>
      </c>
      <c r="S4000" s="6">
        <v>962.80158041162417</v>
      </c>
      <c r="T4000" s="4">
        <v>0.44171779141104295</v>
      </c>
      <c r="U4000" s="7">
        <v>963.24329820303524</v>
      </c>
      <c r="V4000" s="8">
        <v>0.98073643377693409</v>
      </c>
      <c r="W4000" s="7">
        <v>865.59315088870346</v>
      </c>
      <c r="X4000" s="7">
        <v>973.42468723950446</v>
      </c>
      <c r="Y4000" s="7">
        <v>1261.6289753043729</v>
      </c>
      <c r="Z4000" s="7">
        <v>1673.3493868256137</v>
      </c>
      <c r="AA4000" s="7">
        <v>1847.8404183750918</v>
      </c>
      <c r="AB4000" s="7">
        <v>2125.26155280488</v>
      </c>
      <c r="AC4000" s="7">
        <v>1080.3795918367348</v>
      </c>
      <c r="AD4000" s="7">
        <v>1178.5959183673469</v>
      </c>
      <c r="AE4000" s="4">
        <v>883</v>
      </c>
      <c r="AF4000" s="4">
        <v>993</v>
      </c>
      <c r="AG4000" s="4">
        <v>1287</v>
      </c>
      <c r="AH4000" s="4">
        <v>1707</v>
      </c>
      <c r="AI4000" s="4">
        <v>1885</v>
      </c>
      <c r="AJ4000" s="4">
        <v>2168</v>
      </c>
      <c r="AK4000" s="4">
        <v>1129.8927555479243</v>
      </c>
      <c r="AL4000" s="8">
        <v>1.1508620952006698</v>
      </c>
      <c r="AM4000" s="4">
        <v>1073.8792366101873</v>
      </c>
      <c r="AN4000" s="8">
        <v>1.0938313337006673</v>
      </c>
      <c r="AO4000" s="4">
        <v>1017.8657176724504</v>
      </c>
      <c r="AP4000" s="8">
        <v>1.0368005722006652</v>
      </c>
    </row>
    <row r="4001" spans="1:42" x14ac:dyDescent="0.25">
      <c r="A4001" s="2" t="s">
        <v>11385</v>
      </c>
      <c r="B4001" t="s">
        <v>11366</v>
      </c>
      <c r="C4001" t="s">
        <v>14</v>
      </c>
      <c r="D4001" t="s">
        <v>11365</v>
      </c>
      <c r="E4001" s="3" t="s">
        <v>11293</v>
      </c>
      <c r="F4001" t="s">
        <v>11386</v>
      </c>
      <c r="G4001">
        <v>196</v>
      </c>
      <c r="H4001">
        <v>0</v>
      </c>
      <c r="I4001">
        <v>22</v>
      </c>
      <c r="J4001">
        <v>62</v>
      </c>
      <c r="K4001">
        <v>101</v>
      </c>
      <c r="L4001">
        <v>9</v>
      </c>
      <c r="M4001">
        <v>2</v>
      </c>
      <c r="N4001" s="2">
        <v>277.55314625850343</v>
      </c>
      <c r="O4001" s="2">
        <v>615.30598384353743</v>
      </c>
      <c r="P4001" s="2">
        <v>176.32</v>
      </c>
      <c r="Q4001" s="4">
        <v>1069.1791301020407</v>
      </c>
      <c r="R4001" s="5">
        <v>4.9000000000000002E-2</v>
      </c>
      <c r="S4001" s="6">
        <v>1121.5689074770407</v>
      </c>
      <c r="T4001" s="4">
        <v>79.351351351351354</v>
      </c>
      <c r="U4001" s="7">
        <v>1200.920258828392</v>
      </c>
      <c r="V4001" s="8">
        <v>0.79695941983817331</v>
      </c>
      <c r="W4001" s="7">
        <v>657.21686850507353</v>
      </c>
      <c r="X4001" s="7">
        <v>739.08986458158324</v>
      </c>
      <c r="Y4001" s="7">
        <v>957.91405409516381</v>
      </c>
      <c r="Z4001" s="7">
        <v>1270.5200391145647</v>
      </c>
      <c r="AA4001" s="7">
        <v>1403.0054327656439</v>
      </c>
      <c r="AB4001" s="7">
        <v>1613.6423226715735</v>
      </c>
      <c r="AC4001" s="7">
        <v>1657.5653061224491</v>
      </c>
      <c r="AD4001" s="7">
        <v>1808.2530612244898</v>
      </c>
      <c r="AE4001" s="4">
        <v>883</v>
      </c>
      <c r="AF4001" s="4">
        <v>993</v>
      </c>
      <c r="AG4001" s="4">
        <v>1287</v>
      </c>
      <c r="AH4001" s="4">
        <v>1707</v>
      </c>
      <c r="AI4001" s="4">
        <v>1885</v>
      </c>
      <c r="AJ4001" s="4">
        <v>2168</v>
      </c>
      <c r="AK4001" s="4">
        <v>1601.4940295869894</v>
      </c>
      <c r="AL4001" s="8">
        <v>1.1154492147023674</v>
      </c>
      <c r="AM4001" s="4">
        <v>1440.6100397887681</v>
      </c>
      <c r="AN4001" s="8">
        <v>1.008682749378575</v>
      </c>
      <c r="AO4001" s="4">
        <v>1279.7260499905465</v>
      </c>
      <c r="AP4001" s="8">
        <v>0.90191628405478264</v>
      </c>
    </row>
    <row r="4002" spans="1:42" x14ac:dyDescent="0.25">
      <c r="A4002" s="2" t="s">
        <v>11387</v>
      </c>
      <c r="B4002" t="s">
        <v>11366</v>
      </c>
      <c r="C4002" t="s">
        <v>14</v>
      </c>
      <c r="D4002" t="s">
        <v>11365</v>
      </c>
      <c r="E4002" s="3" t="s">
        <v>11293</v>
      </c>
      <c r="F4002" t="s">
        <v>11388</v>
      </c>
      <c r="G4002">
        <v>358</v>
      </c>
      <c r="H4002">
        <v>26</v>
      </c>
      <c r="I4002">
        <v>139</v>
      </c>
      <c r="J4002">
        <v>193</v>
      </c>
      <c r="K4002">
        <v>0</v>
      </c>
      <c r="L4002">
        <v>0</v>
      </c>
      <c r="M4002">
        <v>0</v>
      </c>
      <c r="N4002" s="2">
        <v>259.60055865921788</v>
      </c>
      <c r="O4002" s="2">
        <v>430.21925086964626</v>
      </c>
      <c r="P4002" s="2">
        <v>201.81</v>
      </c>
      <c r="Q4002" s="4">
        <v>891.62980952886414</v>
      </c>
      <c r="R4002" s="5">
        <v>4.9000000000000002E-2</v>
      </c>
      <c r="S4002" s="6">
        <v>935.31967019577837</v>
      </c>
      <c r="T4002" s="4">
        <v>0.15789473684210525</v>
      </c>
      <c r="U4002" s="7">
        <v>935.47756493262045</v>
      </c>
      <c r="V4002" s="8">
        <v>0.81807670270332933</v>
      </c>
      <c r="W4002" s="7">
        <v>722.23980454220168</v>
      </c>
      <c r="X4002" s="7">
        <v>812.21305312616778</v>
      </c>
      <c r="Y4002" s="7">
        <v>1052.6870084324048</v>
      </c>
      <c r="Z4002" s="7">
        <v>1396.2212302984576</v>
      </c>
      <c r="AA4002" s="7">
        <v>1541.814305279785</v>
      </c>
      <c r="AB4002" s="7">
        <v>1773.2909357276251</v>
      </c>
      <c r="AC4002" s="7">
        <v>1257.859217877095</v>
      </c>
      <c r="AD4002" s="7">
        <v>1372.2100558659217</v>
      </c>
      <c r="AE4002" s="4">
        <v>883</v>
      </c>
      <c r="AF4002" s="4">
        <v>993</v>
      </c>
      <c r="AG4002" s="4">
        <v>1287</v>
      </c>
      <c r="AH4002" s="4">
        <v>1707</v>
      </c>
      <c r="AI4002" s="4">
        <v>1885</v>
      </c>
      <c r="AJ4002" s="4">
        <v>2168</v>
      </c>
      <c r="AK4002" s="4">
        <v>1290.7477155718532</v>
      </c>
      <c r="AL4002" s="8">
        <v>1.1288991257194192</v>
      </c>
      <c r="AM4002" s="4">
        <v>1171.5358245761511</v>
      </c>
      <c r="AN4002" s="8">
        <v>1.0246481266953891</v>
      </c>
      <c r="AO4002" s="4">
        <v>1053.4277473859647</v>
      </c>
      <c r="AP4002" s="8">
        <v>0.9213624146993592</v>
      </c>
    </row>
    <row r="4003" spans="1:42" x14ac:dyDescent="0.25">
      <c r="A4003" s="2" t="s">
        <v>11389</v>
      </c>
      <c r="B4003" t="s">
        <v>11366</v>
      </c>
      <c r="C4003" t="s">
        <v>14</v>
      </c>
      <c r="D4003" t="s">
        <v>11365</v>
      </c>
      <c r="E4003" s="3" t="s">
        <v>11293</v>
      </c>
      <c r="F4003" t="s">
        <v>11390</v>
      </c>
      <c r="G4003">
        <v>382</v>
      </c>
      <c r="H4003">
        <v>0</v>
      </c>
      <c r="I4003">
        <v>24</v>
      </c>
      <c r="J4003">
        <v>178</v>
      </c>
      <c r="K4003">
        <v>148</v>
      </c>
      <c r="L4003">
        <v>28</v>
      </c>
      <c r="M4003">
        <v>4</v>
      </c>
      <c r="N4003" s="2">
        <v>287.22447643979058</v>
      </c>
      <c r="O4003" s="2">
        <v>617.89983774781842</v>
      </c>
      <c r="P4003" s="2">
        <v>150.22999999999999</v>
      </c>
      <c r="Q4003" s="4">
        <v>1055.3543141876089</v>
      </c>
      <c r="R4003" s="5">
        <v>4.9000000000000002E-2</v>
      </c>
      <c r="S4003" s="6">
        <v>1107.0666755828017</v>
      </c>
      <c r="T4003" s="4">
        <v>80.490084985835693</v>
      </c>
      <c r="U4003" s="7">
        <v>1187.5567605686374</v>
      </c>
      <c r="V4003" s="8">
        <v>0.80007386612702425</v>
      </c>
      <c r="W4003" s="7">
        <v>658.58250543051133</v>
      </c>
      <c r="X4003" s="7">
        <v>740.625626152319</v>
      </c>
      <c r="Y4003" s="7">
        <v>959.90451244515066</v>
      </c>
      <c r="Z4003" s="7">
        <v>1273.160064292053</v>
      </c>
      <c r="AA4003" s="7">
        <v>1405.9207505509783</v>
      </c>
      <c r="AB4003" s="7">
        <v>1616.9953247716289</v>
      </c>
      <c r="AC4003" s="7">
        <v>1632.7397905759162</v>
      </c>
      <c r="AD4003" s="7">
        <v>1781.1706806282721</v>
      </c>
      <c r="AE4003" s="4">
        <v>883</v>
      </c>
      <c r="AF4003" s="4">
        <v>993</v>
      </c>
      <c r="AG4003" s="4">
        <v>1287</v>
      </c>
      <c r="AH4003" s="4">
        <v>1707</v>
      </c>
      <c r="AI4003" s="4">
        <v>1885</v>
      </c>
      <c r="AJ4003" s="4">
        <v>2168</v>
      </c>
      <c r="AK4003" s="4">
        <v>1579.1061327348652</v>
      </c>
      <c r="AL4003" s="8">
        <v>1.1180935566278096</v>
      </c>
      <c r="AM4003" s="4">
        <v>1422.2183831274735</v>
      </c>
      <c r="AN4003" s="8">
        <v>1.0123960501639915</v>
      </c>
      <c r="AO4003" s="4">
        <v>1263.9544251901932</v>
      </c>
      <c r="AP4003" s="8">
        <v>0.90577137259084217</v>
      </c>
    </row>
    <row r="4004" spans="1:42" x14ac:dyDescent="0.25">
      <c r="A4004" s="2" t="s">
        <v>11391</v>
      </c>
      <c r="B4004" t="s">
        <v>11366</v>
      </c>
      <c r="C4004" t="s">
        <v>14</v>
      </c>
      <c r="D4004" t="s">
        <v>11365</v>
      </c>
      <c r="E4004" s="3" t="s">
        <v>11293</v>
      </c>
      <c r="F4004" t="s">
        <v>11392</v>
      </c>
      <c r="G4004">
        <v>140</v>
      </c>
      <c r="H4004">
        <v>0</v>
      </c>
      <c r="I4004">
        <v>140</v>
      </c>
      <c r="J4004">
        <v>0</v>
      </c>
      <c r="K4004">
        <v>0</v>
      </c>
      <c r="L4004">
        <v>0</v>
      </c>
      <c r="M4004">
        <v>0</v>
      </c>
      <c r="N4004" s="2">
        <v>258.09107142857141</v>
      </c>
      <c r="O4004" s="2">
        <v>463.80404678571432</v>
      </c>
      <c r="P4004" s="2">
        <v>231.75</v>
      </c>
      <c r="Q4004" s="4">
        <v>953.64511821428573</v>
      </c>
      <c r="R4004" s="5">
        <v>4.9000000000000002E-2</v>
      </c>
      <c r="S4004" s="6">
        <v>1000.3737290067857</v>
      </c>
      <c r="T4004" s="4">
        <v>0</v>
      </c>
      <c r="U4004" s="7">
        <v>1000.3737290067857</v>
      </c>
      <c r="V4004" s="8">
        <v>1.0074257089695726</v>
      </c>
      <c r="W4004" s="7">
        <v>889.55690102013273</v>
      </c>
      <c r="X4004" s="7">
        <v>1000.3737290067855</v>
      </c>
      <c r="Y4004" s="7">
        <v>1296.55688744384</v>
      </c>
      <c r="Z4004" s="7">
        <v>1719.6756852110605</v>
      </c>
      <c r="AA4004" s="7">
        <v>1898.9974614076446</v>
      </c>
      <c r="AB4004" s="7">
        <v>2184.0989370460334</v>
      </c>
      <c r="AC4004" s="7">
        <v>1092.3000000000002</v>
      </c>
      <c r="AD4004" s="7">
        <v>1191.5999999999999</v>
      </c>
      <c r="AE4004" s="4">
        <v>883</v>
      </c>
      <c r="AF4004" s="4">
        <v>993</v>
      </c>
      <c r="AG4004" s="4">
        <v>1287</v>
      </c>
      <c r="AH4004" s="4">
        <v>1707</v>
      </c>
      <c r="AI4004" s="4">
        <v>1885</v>
      </c>
      <c r="AJ4004" s="4">
        <v>2168</v>
      </c>
      <c r="AK4004" s="4">
        <v>1148.231802663536</v>
      </c>
      <c r="AL4004" s="8">
        <v>1.1563260852603585</v>
      </c>
      <c r="AM4004" s="4">
        <v>1098.9457781112858</v>
      </c>
      <c r="AN4004" s="8">
        <v>1.1066926264967631</v>
      </c>
      <c r="AO4004" s="4">
        <v>1049.6597535590358</v>
      </c>
      <c r="AP4004" s="8">
        <v>1.057059167733168</v>
      </c>
    </row>
    <row r="4005" spans="1:42" x14ac:dyDescent="0.25">
      <c r="A4005" s="2" t="s">
        <v>11393</v>
      </c>
      <c r="B4005" t="s">
        <v>11366</v>
      </c>
      <c r="C4005" t="s">
        <v>14</v>
      </c>
      <c r="D4005" t="s">
        <v>11365</v>
      </c>
      <c r="E4005" s="3" t="s">
        <v>11293</v>
      </c>
      <c r="F4005" t="s">
        <v>11394</v>
      </c>
      <c r="G4005">
        <v>47</v>
      </c>
      <c r="H4005">
        <v>0</v>
      </c>
      <c r="I4005">
        <v>41</v>
      </c>
      <c r="J4005">
        <v>6</v>
      </c>
      <c r="K4005">
        <v>0</v>
      </c>
      <c r="L4005">
        <v>0</v>
      </c>
      <c r="M4005">
        <v>0</v>
      </c>
      <c r="N4005" s="2">
        <v>127.66312056737588</v>
      </c>
      <c r="O4005" s="2">
        <v>457.47144893617025</v>
      </c>
      <c r="P4005" s="2">
        <v>230.6</v>
      </c>
      <c r="Q4005" s="4">
        <v>815.73456950354614</v>
      </c>
      <c r="R4005" s="5">
        <v>4.9000000000000002E-2</v>
      </c>
      <c r="S4005" s="6">
        <v>855.70556340921985</v>
      </c>
      <c r="T4005" s="4">
        <v>99.181818181818187</v>
      </c>
      <c r="U4005" s="7">
        <v>954.88738159103809</v>
      </c>
      <c r="V4005" s="8">
        <v>0.92659661267221605</v>
      </c>
      <c r="W4005" s="7">
        <v>733.20195286561443</v>
      </c>
      <c r="X4005" s="7">
        <v>824.54081449100238</v>
      </c>
      <c r="Y4005" s="7">
        <v>1068.6646810170394</v>
      </c>
      <c r="Z4005" s="7">
        <v>1417.4130617685207</v>
      </c>
      <c r="AA4005" s="7">
        <v>1565.2159469441488</v>
      </c>
      <c r="AB4005" s="7">
        <v>1800.2059273076466</v>
      </c>
      <c r="AC4005" s="7">
        <v>1133.5851063829789</v>
      </c>
      <c r="AD4005" s="7">
        <v>1236.6382978723404</v>
      </c>
      <c r="AE4005" s="4">
        <v>883</v>
      </c>
      <c r="AF4005" s="4">
        <v>993</v>
      </c>
      <c r="AG4005" s="4">
        <v>1287</v>
      </c>
      <c r="AH4005" s="4">
        <v>1707</v>
      </c>
      <c r="AI4005" s="4">
        <v>1885</v>
      </c>
      <c r="AJ4005" s="4">
        <v>2168</v>
      </c>
      <c r="AK4005" s="4">
        <v>1047.3778166076313</v>
      </c>
      <c r="AL4005" s="8">
        <v>1.1125901276990631</v>
      </c>
      <c r="AM4005" s="4">
        <v>983.48706554149419</v>
      </c>
      <c r="AN4005" s="8">
        <v>1.0505922893567807</v>
      </c>
      <c r="AO4005" s="4">
        <v>919.59631447535708</v>
      </c>
      <c r="AP4005" s="8">
        <v>0.9885944510144985</v>
      </c>
    </row>
    <row r="4006" spans="1:42" x14ac:dyDescent="0.25">
      <c r="A4006" s="2" t="s">
        <v>11395</v>
      </c>
      <c r="B4006" t="s">
        <v>11366</v>
      </c>
      <c r="C4006" t="s">
        <v>14</v>
      </c>
      <c r="D4006" t="s">
        <v>11365</v>
      </c>
      <c r="E4006" s="3" t="s">
        <v>11293</v>
      </c>
      <c r="F4006" t="s">
        <v>11396</v>
      </c>
      <c r="G4006">
        <v>56</v>
      </c>
      <c r="H4006">
        <v>0</v>
      </c>
      <c r="I4006">
        <v>4</v>
      </c>
      <c r="J4006">
        <v>29</v>
      </c>
      <c r="K4006">
        <v>21</v>
      </c>
      <c r="L4006">
        <v>2</v>
      </c>
      <c r="M4006">
        <v>0</v>
      </c>
      <c r="N4006" s="2">
        <v>163.48363095238093</v>
      </c>
      <c r="O4006" s="2">
        <v>467.59170652976184</v>
      </c>
      <c r="P4006" s="2">
        <v>202.5</v>
      </c>
      <c r="Q4006" s="4">
        <v>833.5753374821428</v>
      </c>
      <c r="R4006" s="5">
        <v>4.9000000000000002E-2</v>
      </c>
      <c r="S4006" s="6">
        <v>874.42052901876775</v>
      </c>
      <c r="T4006" s="4">
        <v>123.25925925925925</v>
      </c>
      <c r="U4006" s="7">
        <v>997.67978827802699</v>
      </c>
      <c r="V4006" s="8">
        <v>0.6905041049976457</v>
      </c>
      <c r="W4006" s="7">
        <v>534.38731361133125</v>
      </c>
      <c r="X4006" s="7">
        <v>600.95877963312785</v>
      </c>
      <c r="Y4006" s="7">
        <v>778.88615245502069</v>
      </c>
      <c r="Z4006" s="7">
        <v>1033.0681136291535</v>
      </c>
      <c r="AA4006" s="7">
        <v>1140.7928495553335</v>
      </c>
      <c r="AB4006" s="7">
        <v>1312.0630757750464</v>
      </c>
      <c r="AC4006" s="7">
        <v>1589.3428571428574</v>
      </c>
      <c r="AD4006" s="7">
        <v>1733.8285714285714</v>
      </c>
      <c r="AE4006" s="4">
        <v>883</v>
      </c>
      <c r="AF4006" s="4">
        <v>993</v>
      </c>
      <c r="AG4006" s="4">
        <v>1287</v>
      </c>
      <c r="AH4006" s="4">
        <v>1707</v>
      </c>
      <c r="AI4006" s="4">
        <v>1885</v>
      </c>
      <c r="AJ4006" s="4">
        <v>2168</v>
      </c>
      <c r="AK4006" s="4">
        <v>1443.6157500077745</v>
      </c>
      <c r="AL4006" s="8">
        <v>1.0844497790062524</v>
      </c>
      <c r="AM4006" s="4">
        <v>1250.0893748715121</v>
      </c>
      <c r="AN4006" s="8">
        <v>0.95050824984332605</v>
      </c>
      <c r="AO4006" s="4">
        <v>1056.5629997352501</v>
      </c>
      <c r="AP4006" s="8">
        <v>0.81656672068040004</v>
      </c>
    </row>
    <row r="4007" spans="1:42" x14ac:dyDescent="0.25">
      <c r="A4007" s="2" t="s">
        <v>11397</v>
      </c>
      <c r="B4007" t="s">
        <v>11366</v>
      </c>
      <c r="C4007" t="s">
        <v>14</v>
      </c>
      <c r="D4007" t="s">
        <v>11365</v>
      </c>
      <c r="E4007" s="3" t="s">
        <v>11293</v>
      </c>
      <c r="F4007" t="s">
        <v>11398</v>
      </c>
      <c r="G4007">
        <v>40</v>
      </c>
      <c r="H4007">
        <v>0</v>
      </c>
      <c r="I4007">
        <v>4</v>
      </c>
      <c r="J4007">
        <v>23</v>
      </c>
      <c r="K4007">
        <v>11</v>
      </c>
      <c r="L4007">
        <v>2</v>
      </c>
      <c r="M4007">
        <v>0</v>
      </c>
      <c r="N4007" s="2">
        <v>160.95833333333334</v>
      </c>
      <c r="O4007" s="2">
        <v>430.50235541666677</v>
      </c>
      <c r="P4007" s="2">
        <v>228</v>
      </c>
      <c r="Q4007" s="4">
        <v>819.46068875000014</v>
      </c>
      <c r="R4007" s="5">
        <v>4.9000000000000002E-2</v>
      </c>
      <c r="S4007" s="6">
        <v>859.61426249875012</v>
      </c>
      <c r="T4007" s="4">
        <v>116.36111111111111</v>
      </c>
      <c r="U4007" s="7">
        <v>975.97537360986121</v>
      </c>
      <c r="V4007" s="8">
        <v>0.69563462124722819</v>
      </c>
      <c r="W4007" s="7">
        <v>541.01168480855051</v>
      </c>
      <c r="X4007" s="7">
        <v>608.4083839353234</v>
      </c>
      <c r="Y4007" s="7">
        <v>788.541379783244</v>
      </c>
      <c r="Z4007" s="7">
        <v>1045.8742309945592</v>
      </c>
      <c r="AA4007" s="7">
        <v>1154.9343441269737</v>
      </c>
      <c r="AB4007" s="7">
        <v>1328.3276700622168</v>
      </c>
      <c r="AC4007" s="7">
        <v>1543.3000000000002</v>
      </c>
      <c r="AD4007" s="7">
        <v>1683.6</v>
      </c>
      <c r="AE4007" s="4">
        <v>883</v>
      </c>
      <c r="AF4007" s="4">
        <v>993</v>
      </c>
      <c r="AG4007" s="4">
        <v>1287</v>
      </c>
      <c r="AH4007" s="4">
        <v>1707</v>
      </c>
      <c r="AI4007" s="4">
        <v>1885</v>
      </c>
      <c r="AJ4007" s="4">
        <v>2168</v>
      </c>
      <c r="AK4007" s="4">
        <v>1410.8212356498752</v>
      </c>
      <c r="AL4007" s="8">
        <v>1.088512007669983</v>
      </c>
      <c r="AM4007" s="4">
        <v>1227.0855779328335</v>
      </c>
      <c r="AN4007" s="8">
        <v>0.95755287886239815</v>
      </c>
      <c r="AO4007" s="4">
        <v>1043.3499202157918</v>
      </c>
      <c r="AP4007" s="8">
        <v>0.82659375005481317</v>
      </c>
    </row>
    <row r="4008" spans="1:42" x14ac:dyDescent="0.25">
      <c r="A4008" s="2" t="s">
        <v>11399</v>
      </c>
      <c r="B4008" t="s">
        <v>11366</v>
      </c>
      <c r="C4008" t="s">
        <v>14</v>
      </c>
      <c r="D4008" t="s">
        <v>11365</v>
      </c>
      <c r="E4008" s="3" t="s">
        <v>11293</v>
      </c>
      <c r="F4008" t="s">
        <v>11400</v>
      </c>
      <c r="G4008">
        <v>62</v>
      </c>
      <c r="H4008">
        <v>0</v>
      </c>
      <c r="I4008">
        <v>12</v>
      </c>
      <c r="J4008">
        <v>24</v>
      </c>
      <c r="K4008">
        <v>22</v>
      </c>
      <c r="L4008">
        <v>4</v>
      </c>
      <c r="M4008">
        <v>0</v>
      </c>
      <c r="N4008" s="2">
        <v>168.24059139784947</v>
      </c>
      <c r="O4008" s="2">
        <v>463.03623355913976</v>
      </c>
      <c r="P4008" s="2">
        <v>245.16</v>
      </c>
      <c r="Q4008" s="4">
        <v>876.4368249569892</v>
      </c>
      <c r="R4008" s="5">
        <v>4.9000000000000002E-2</v>
      </c>
      <c r="S4008" s="6">
        <v>919.38222937988166</v>
      </c>
      <c r="T4008" s="4">
        <v>118.23636363636363</v>
      </c>
      <c r="U4008" s="7">
        <v>1037.6185930162453</v>
      </c>
      <c r="V4008" s="8">
        <v>0.73189779934705235</v>
      </c>
      <c r="W4008" s="7">
        <v>572.62394513676088</v>
      </c>
      <c r="X4008" s="7">
        <v>643.95875143918852</v>
      </c>
      <c r="Y4008" s="7">
        <v>834.61723373840448</v>
      </c>
      <c r="Z4008" s="7">
        <v>1106.9864941658559</v>
      </c>
      <c r="AA4008" s="7">
        <v>1222.4191807279662</v>
      </c>
      <c r="AB4008" s="7">
        <v>1405.9441823969394</v>
      </c>
      <c r="AC4008" s="7">
        <v>1559.4806451612906</v>
      </c>
      <c r="AD4008" s="7">
        <v>1701.2516129032258</v>
      </c>
      <c r="AE4008" s="4">
        <v>883</v>
      </c>
      <c r="AF4008" s="4">
        <v>993</v>
      </c>
      <c r="AG4008" s="4">
        <v>1287</v>
      </c>
      <c r="AH4008" s="4">
        <v>1707</v>
      </c>
      <c r="AI4008" s="4">
        <v>1885</v>
      </c>
      <c r="AJ4008" s="4">
        <v>2168</v>
      </c>
      <c r="AK4008" s="4">
        <v>1424.1680868810795</v>
      </c>
      <c r="AL4008" s="8">
        <v>1.0879550835295624</v>
      </c>
      <c r="AM4008" s="4">
        <v>1258.9654426079601</v>
      </c>
      <c r="AN4008" s="8">
        <v>0.97142724506983169</v>
      </c>
      <c r="AO4008" s="4">
        <v>1084.5848736530011</v>
      </c>
      <c r="AP4008" s="8">
        <v>0.84842563780678293</v>
      </c>
    </row>
    <row r="4009" spans="1:42" x14ac:dyDescent="0.25">
      <c r="A4009" s="2" t="s">
        <v>11401</v>
      </c>
      <c r="B4009" t="s">
        <v>11366</v>
      </c>
      <c r="C4009" t="s">
        <v>14</v>
      </c>
      <c r="D4009" t="s">
        <v>11365</v>
      </c>
      <c r="E4009" s="3" t="s">
        <v>11293</v>
      </c>
      <c r="F4009" t="s">
        <v>11402</v>
      </c>
      <c r="G4009">
        <v>19</v>
      </c>
      <c r="H4009">
        <v>0</v>
      </c>
      <c r="I4009">
        <v>4</v>
      </c>
      <c r="J4009">
        <v>6</v>
      </c>
      <c r="K4009">
        <v>9</v>
      </c>
      <c r="L4009">
        <v>0</v>
      </c>
      <c r="M4009">
        <v>0</v>
      </c>
      <c r="N4009" s="2">
        <v>168.09649122807016</v>
      </c>
      <c r="O4009" s="2">
        <v>463.46556315789474</v>
      </c>
      <c r="P4009" s="2">
        <v>216.42</v>
      </c>
      <c r="Q4009" s="4">
        <v>847.98205438596483</v>
      </c>
      <c r="R4009" s="5">
        <v>4.9000000000000002E-2</v>
      </c>
      <c r="S4009" s="6">
        <v>889.53317505087705</v>
      </c>
      <c r="T4009" s="4">
        <v>118.2</v>
      </c>
      <c r="U4009" s="7">
        <v>1007.7331750508771</v>
      </c>
      <c r="V4009" s="8">
        <v>0.70765163639600348</v>
      </c>
      <c r="W4009" s="7">
        <v>551.56514313591913</v>
      </c>
      <c r="X4009" s="7">
        <v>620.2765426205749</v>
      </c>
      <c r="Y4009" s="7">
        <v>803.92337397047322</v>
      </c>
      <c r="Z4009" s="7">
        <v>1066.2759901846136</v>
      </c>
      <c r="AA4009" s="7">
        <v>1177.4635275325113</v>
      </c>
      <c r="AB4009" s="7">
        <v>1354.2392189339439</v>
      </c>
      <c r="AC4009" s="7">
        <v>1566.457894736842</v>
      </c>
      <c r="AD4009" s="7">
        <v>1708.8631578947368</v>
      </c>
      <c r="AE4009" s="4">
        <v>883</v>
      </c>
      <c r="AF4009" s="4">
        <v>993</v>
      </c>
      <c r="AG4009" s="4">
        <v>1287</v>
      </c>
      <c r="AH4009" s="4">
        <v>1707</v>
      </c>
      <c r="AI4009" s="4">
        <v>1885</v>
      </c>
      <c r="AJ4009" s="4">
        <v>2168</v>
      </c>
      <c r="AK4009" s="4">
        <v>1431.6127089748845</v>
      </c>
      <c r="AL4009" s="8">
        <v>1.0883113970699934</v>
      </c>
      <c r="AM4009" s="4">
        <v>1240.2905205311172</v>
      </c>
      <c r="AN4009" s="8">
        <v>0.95396089330270273</v>
      </c>
      <c r="AO4009" s="4">
        <v>1048.9683320873498</v>
      </c>
      <c r="AP4009" s="8">
        <v>0.81961038953541221</v>
      </c>
    </row>
    <row r="4010" spans="1:42" x14ac:dyDescent="0.25">
      <c r="A4010" s="2" t="s">
        <v>11403</v>
      </c>
      <c r="B4010" t="s">
        <v>11366</v>
      </c>
      <c r="C4010" t="s">
        <v>14</v>
      </c>
      <c r="D4010" t="s">
        <v>11365</v>
      </c>
      <c r="E4010" s="3" t="s">
        <v>11293</v>
      </c>
      <c r="F4010" t="s">
        <v>11404</v>
      </c>
      <c r="G4010">
        <v>63</v>
      </c>
      <c r="H4010">
        <v>0</v>
      </c>
      <c r="I4010">
        <v>6</v>
      </c>
      <c r="J4010">
        <v>33</v>
      </c>
      <c r="K4010">
        <v>22</v>
      </c>
      <c r="L4010">
        <v>2</v>
      </c>
      <c r="M4010">
        <v>0</v>
      </c>
      <c r="N4010" s="2">
        <v>164.69576719576719</v>
      </c>
      <c r="O4010" s="2">
        <v>434.35515565608466</v>
      </c>
      <c r="P4010" s="2">
        <v>234.47</v>
      </c>
      <c r="Q4010" s="4">
        <v>833.52092285185188</v>
      </c>
      <c r="R4010" s="5">
        <v>4.9000000000000002E-2</v>
      </c>
      <c r="S4010" s="6">
        <v>874.36344807159253</v>
      </c>
      <c r="T4010" s="4">
        <v>103.54237288135593</v>
      </c>
      <c r="U4010" s="7">
        <v>977.90582095294849</v>
      </c>
      <c r="V4010" s="8">
        <v>0.6864179104880701</v>
      </c>
      <c r="W4010" s="7">
        <v>541.9313477295982</v>
      </c>
      <c r="X4010" s="7">
        <v>609.44261415117887</v>
      </c>
      <c r="Y4010" s="7">
        <v>789.88181713249469</v>
      </c>
      <c r="Z4010" s="7">
        <v>1047.652107105803</v>
      </c>
      <c r="AA4010" s="7">
        <v>1156.8976109516336</v>
      </c>
      <c r="AB4010" s="7">
        <v>1330.5856872907914</v>
      </c>
      <c r="AC4010" s="7">
        <v>1567.1158730158731</v>
      </c>
      <c r="AD4010" s="7">
        <v>1709.5809523809523</v>
      </c>
      <c r="AE4010" s="4">
        <v>883</v>
      </c>
      <c r="AF4010" s="4">
        <v>993</v>
      </c>
      <c r="AG4010" s="4">
        <v>1287</v>
      </c>
      <c r="AH4010" s="4">
        <v>1707</v>
      </c>
      <c r="AI4010" s="4">
        <v>1885</v>
      </c>
      <c r="AJ4010" s="4">
        <v>2168</v>
      </c>
      <c r="AK4010" s="4">
        <v>1439.1505368894304</v>
      </c>
      <c r="AL4010" s="8">
        <v>1.0828568773808067</v>
      </c>
      <c r="AM4010" s="4">
        <v>1247.526346040521</v>
      </c>
      <c r="AN4010" s="8">
        <v>0.94835079932791377</v>
      </c>
      <c r="AO4010" s="4">
        <v>1055.9021551916117</v>
      </c>
      <c r="AP4010" s="8">
        <v>0.81384472127502094</v>
      </c>
    </row>
    <row r="4011" spans="1:42" x14ac:dyDescent="0.25">
      <c r="A4011" s="2" t="s">
        <v>11405</v>
      </c>
      <c r="B4011" t="s">
        <v>11366</v>
      </c>
      <c r="C4011" t="s">
        <v>14</v>
      </c>
      <c r="D4011" t="s">
        <v>11365</v>
      </c>
      <c r="E4011" s="3" t="s">
        <v>11293</v>
      </c>
      <c r="F4011" t="s">
        <v>11406</v>
      </c>
      <c r="G4011">
        <v>26</v>
      </c>
      <c r="H4011">
        <v>0</v>
      </c>
      <c r="I4011">
        <v>6</v>
      </c>
      <c r="J4011">
        <v>6</v>
      </c>
      <c r="K4011">
        <v>14</v>
      </c>
      <c r="L4011">
        <v>0</v>
      </c>
      <c r="M4011">
        <v>0</v>
      </c>
      <c r="N4011" s="2">
        <v>169.6698717948718</v>
      </c>
      <c r="O4011" s="2">
        <v>409.03226501282046</v>
      </c>
      <c r="P4011" s="2">
        <v>275.57</v>
      </c>
      <c r="Q4011" s="4">
        <v>854.27213680769228</v>
      </c>
      <c r="R4011" s="5">
        <v>4.9000000000000002E-2</v>
      </c>
      <c r="S4011" s="6">
        <v>896.13147151126918</v>
      </c>
      <c r="T4011" s="4">
        <v>110.56</v>
      </c>
      <c r="U4011" s="7">
        <v>1006.6914715112691</v>
      </c>
      <c r="V4011" s="8">
        <v>0.69652398369506086</v>
      </c>
      <c r="W4011" s="7">
        <v>547.48486675596666</v>
      </c>
      <c r="X4011" s="7">
        <v>615.68796453983566</v>
      </c>
      <c r="Y4011" s="7">
        <v>797.97624407126739</v>
      </c>
      <c r="Z4011" s="7">
        <v>1058.3880719733127</v>
      </c>
      <c r="AA4011" s="7">
        <v>1168.7530847508463</v>
      </c>
      <c r="AB4011" s="7">
        <v>1344.2210545038909</v>
      </c>
      <c r="AC4011" s="7">
        <v>1589.8384615384618</v>
      </c>
      <c r="AD4011" s="7">
        <v>1734.3692307692309</v>
      </c>
      <c r="AE4011" s="4">
        <v>883</v>
      </c>
      <c r="AF4011" s="4">
        <v>993</v>
      </c>
      <c r="AG4011" s="4">
        <v>1287</v>
      </c>
      <c r="AH4011" s="4">
        <v>1707</v>
      </c>
      <c r="AI4011" s="4">
        <v>1885</v>
      </c>
      <c r="AJ4011" s="4">
        <v>2168</v>
      </c>
      <c r="AK4011" s="4">
        <v>1454.0734265412414</v>
      </c>
      <c r="AL4011" s="8">
        <v>1.0825607826407013</v>
      </c>
      <c r="AM4011" s="4">
        <v>1260.0066595742946</v>
      </c>
      <c r="AN4011" s="8">
        <v>0.94828711344221772</v>
      </c>
      <c r="AO4011" s="4">
        <v>1065.9398926073477</v>
      </c>
      <c r="AP4011" s="8">
        <v>0.81401344424373401</v>
      </c>
    </row>
    <row r="4012" spans="1:42" x14ac:dyDescent="0.25">
      <c r="A4012" s="2" t="s">
        <v>11407</v>
      </c>
      <c r="B4012" t="s">
        <v>11366</v>
      </c>
      <c r="C4012" t="s">
        <v>14</v>
      </c>
      <c r="D4012" t="s">
        <v>11365</v>
      </c>
      <c r="E4012" s="3" t="s">
        <v>11293</v>
      </c>
      <c r="F4012" t="s">
        <v>11408</v>
      </c>
      <c r="G4012">
        <v>53</v>
      </c>
      <c r="H4012">
        <v>0</v>
      </c>
      <c r="I4012">
        <v>17</v>
      </c>
      <c r="J4012">
        <v>18</v>
      </c>
      <c r="K4012">
        <v>18</v>
      </c>
      <c r="L4012">
        <v>0</v>
      </c>
      <c r="M4012">
        <v>0</v>
      </c>
      <c r="N4012" s="2">
        <v>162.44654088050314</v>
      </c>
      <c r="O4012" s="2">
        <v>561.66884116352219</v>
      </c>
      <c r="P4012" s="2">
        <v>170.43</v>
      </c>
      <c r="Q4012" s="4">
        <v>894.54538204402525</v>
      </c>
      <c r="R4012" s="5">
        <v>4.9000000000000002E-2</v>
      </c>
      <c r="S4012" s="6">
        <v>938.37810576418246</v>
      </c>
      <c r="T4012" s="4">
        <v>123.94</v>
      </c>
      <c r="U4012" s="7">
        <v>1062.3181057641825</v>
      </c>
      <c r="V4012" s="8">
        <v>0.79554151449707766</v>
      </c>
      <c r="W4012" s="7">
        <v>620.5072128023113</v>
      </c>
      <c r="X4012" s="7">
        <v>697.80709208685732</v>
      </c>
      <c r="Y4012" s="7">
        <v>904.40858762918981</v>
      </c>
      <c r="Z4012" s="7">
        <v>1199.5535812610933</v>
      </c>
      <c r="AA4012" s="7">
        <v>1324.6388404669954</v>
      </c>
      <c r="AB4012" s="7">
        <v>1523.510348080873</v>
      </c>
      <c r="AC4012" s="7">
        <v>1468.8735849056604</v>
      </c>
      <c r="AD4012" s="7">
        <v>1602.4075471698111</v>
      </c>
      <c r="AE4012" s="4">
        <v>883</v>
      </c>
      <c r="AF4012" s="4">
        <v>993</v>
      </c>
      <c r="AG4012" s="4">
        <v>1287</v>
      </c>
      <c r="AH4012" s="4">
        <v>1707</v>
      </c>
      <c r="AI4012" s="4">
        <v>1885</v>
      </c>
      <c r="AJ4012" s="4">
        <v>2168</v>
      </c>
      <c r="AK4012" s="4">
        <v>1339.2972316699929</v>
      </c>
      <c r="AL4012" s="8">
        <v>1.0957790863536891</v>
      </c>
      <c r="AM4012" s="4">
        <v>1202.8141249786531</v>
      </c>
      <c r="AN4012" s="8">
        <v>0.99357055125356597</v>
      </c>
      <c r="AO4012" s="4">
        <v>1066.3310182873133</v>
      </c>
      <c r="AP4012" s="8">
        <v>0.8913620161534429</v>
      </c>
    </row>
    <row r="4013" spans="1:42" x14ac:dyDescent="0.25">
      <c r="A4013" s="2" t="s">
        <v>11409</v>
      </c>
      <c r="B4013" t="s">
        <v>11366</v>
      </c>
      <c r="C4013" t="s">
        <v>14</v>
      </c>
      <c r="D4013" t="s">
        <v>11365</v>
      </c>
      <c r="E4013" s="3" t="s">
        <v>11293</v>
      </c>
      <c r="F4013" t="s">
        <v>11410</v>
      </c>
      <c r="G4013">
        <v>15</v>
      </c>
      <c r="H4013">
        <v>0</v>
      </c>
      <c r="I4013">
        <v>15</v>
      </c>
      <c r="J4013">
        <v>0</v>
      </c>
      <c r="K4013">
        <v>0</v>
      </c>
      <c r="L4013">
        <v>0</v>
      </c>
      <c r="M4013">
        <v>0</v>
      </c>
      <c r="N4013" s="2">
        <v>117.50555555555555</v>
      </c>
      <c r="O4013" s="2">
        <v>349.95395555555564</v>
      </c>
      <c r="P4013" s="2">
        <v>193.18</v>
      </c>
      <c r="Q4013" s="4">
        <v>660.63951111111123</v>
      </c>
      <c r="R4013" s="5">
        <v>4.9000000000000002E-2</v>
      </c>
      <c r="S4013" s="6">
        <v>693.01084715555567</v>
      </c>
      <c r="T4013" s="4">
        <v>0</v>
      </c>
      <c r="U4013" s="7">
        <v>693.01084715555567</v>
      </c>
      <c r="V4013" s="8">
        <v>0.69789611999552437</v>
      </c>
      <c r="W4013" s="7">
        <v>616.24227395604794</v>
      </c>
      <c r="X4013" s="7">
        <v>693.01084715555555</v>
      </c>
      <c r="Y4013" s="7">
        <v>898.19230643423975</v>
      </c>
      <c r="Z4013" s="7">
        <v>1191.3086768323601</v>
      </c>
      <c r="AA4013" s="7">
        <v>1315.5341861915633</v>
      </c>
      <c r="AB4013" s="7">
        <v>1513.0387881502966</v>
      </c>
      <c r="AC4013" s="7">
        <v>1092.3000000000002</v>
      </c>
      <c r="AD4013" s="7">
        <v>1191.5999999999999</v>
      </c>
      <c r="AE4013" s="4">
        <v>883</v>
      </c>
      <c r="AF4013" s="4">
        <v>993</v>
      </c>
      <c r="AG4013" s="4">
        <v>1287</v>
      </c>
      <c r="AH4013" s="4">
        <v>1707</v>
      </c>
      <c r="AI4013" s="4">
        <v>1885</v>
      </c>
      <c r="AJ4013" s="4">
        <v>2168</v>
      </c>
      <c r="AK4013" s="4">
        <v>1067.6136042074074</v>
      </c>
      <c r="AL4013" s="8">
        <v>1.0751395812763418</v>
      </c>
      <c r="AM4013" s="4">
        <v>952.35121742222225</v>
      </c>
      <c r="AN4013" s="8">
        <v>0.95906467011301333</v>
      </c>
      <c r="AO4013" s="4">
        <v>808.27323394074085</v>
      </c>
      <c r="AP4013" s="8">
        <v>0.81397103115885283</v>
      </c>
    </row>
    <row r="4014" spans="1:42" x14ac:dyDescent="0.25">
      <c r="A4014" s="2" t="s">
        <v>11411</v>
      </c>
      <c r="B4014" t="s">
        <v>11366</v>
      </c>
      <c r="C4014" t="s">
        <v>14</v>
      </c>
      <c r="D4014" t="s">
        <v>11365</v>
      </c>
      <c r="E4014" s="3" t="s">
        <v>11293</v>
      </c>
      <c r="F4014" t="s">
        <v>11412</v>
      </c>
      <c r="G4014">
        <v>8</v>
      </c>
      <c r="H4014">
        <v>0</v>
      </c>
      <c r="I4014">
        <v>8</v>
      </c>
      <c r="J4014">
        <v>0</v>
      </c>
      <c r="K4014">
        <v>0</v>
      </c>
      <c r="L4014">
        <v>0</v>
      </c>
      <c r="M4014">
        <v>0</v>
      </c>
      <c r="N4014" s="2">
        <v>142.125</v>
      </c>
      <c r="O4014" s="2">
        <v>306.37509883333337</v>
      </c>
      <c r="P4014" s="2">
        <v>280.48</v>
      </c>
      <c r="Q4014" s="4">
        <v>728.98009883333339</v>
      </c>
      <c r="R4014" s="5">
        <v>4.9000000000000002E-2</v>
      </c>
      <c r="S4014" s="6">
        <v>764.70012367616664</v>
      </c>
      <c r="T4014" s="4">
        <v>0</v>
      </c>
      <c r="U4014" s="7">
        <v>764.70012367616664</v>
      </c>
      <c r="V4014" s="8">
        <v>0.7700907589890903</v>
      </c>
      <c r="W4014" s="7">
        <v>679.99014018736671</v>
      </c>
      <c r="X4014" s="7">
        <v>764.70012367616664</v>
      </c>
      <c r="Y4014" s="7">
        <v>991.10680681895917</v>
      </c>
      <c r="Z4014" s="7">
        <v>1314.5449255943772</v>
      </c>
      <c r="AA4014" s="7">
        <v>1451.6210806944352</v>
      </c>
      <c r="AB4014" s="7">
        <v>1669.5567654883475</v>
      </c>
      <c r="AC4014" s="7">
        <v>1092.3000000000002</v>
      </c>
      <c r="AD4014" s="7">
        <v>1191.5999999999999</v>
      </c>
      <c r="AE4014" s="4">
        <v>883</v>
      </c>
      <c r="AF4014" s="4">
        <v>993</v>
      </c>
      <c r="AG4014" s="4">
        <v>1287</v>
      </c>
      <c r="AH4014" s="4">
        <v>1707</v>
      </c>
      <c r="AI4014" s="4">
        <v>1885</v>
      </c>
      <c r="AJ4014" s="4">
        <v>2168</v>
      </c>
      <c r="AK4014" s="4">
        <v>1086.2164047095209</v>
      </c>
      <c r="AL4014" s="8">
        <v>1.0938735193449354</v>
      </c>
      <c r="AM4014" s="4">
        <v>948.42371283808347</v>
      </c>
      <c r="AN4014" s="8">
        <v>0.9551094791924305</v>
      </c>
      <c r="AO4014" s="4">
        <v>856.56191825712494</v>
      </c>
      <c r="AP4014" s="8">
        <v>0.86260011909076029</v>
      </c>
    </row>
    <row r="4015" spans="1:42" x14ac:dyDescent="0.25">
      <c r="A4015" s="2" t="s">
        <v>11413</v>
      </c>
      <c r="B4015" t="s">
        <v>11366</v>
      </c>
      <c r="C4015" t="s">
        <v>14</v>
      </c>
      <c r="D4015" t="s">
        <v>11365</v>
      </c>
      <c r="E4015" s="3" t="s">
        <v>11293</v>
      </c>
      <c r="F4015" t="s">
        <v>11414</v>
      </c>
      <c r="G4015">
        <v>19</v>
      </c>
      <c r="H4015">
        <v>0</v>
      </c>
      <c r="I4015">
        <v>19</v>
      </c>
      <c r="J4015">
        <v>0</v>
      </c>
      <c r="K4015">
        <v>0</v>
      </c>
      <c r="L4015">
        <v>0</v>
      </c>
      <c r="M4015">
        <v>0</v>
      </c>
      <c r="N4015" s="2">
        <v>118.82894736842105</v>
      </c>
      <c r="O4015" s="2">
        <v>236.80227110526317</v>
      </c>
      <c r="P4015" s="2">
        <v>270.68</v>
      </c>
      <c r="Q4015" s="4">
        <v>626.31121847368422</v>
      </c>
      <c r="R4015" s="5">
        <v>4.9000000000000002E-2</v>
      </c>
      <c r="S4015" s="6">
        <v>657.00046817889472</v>
      </c>
      <c r="T4015" s="4">
        <v>69.684210526315795</v>
      </c>
      <c r="U4015" s="7">
        <v>726.68467870521056</v>
      </c>
      <c r="V4015" s="8">
        <v>0.73180733001531784</v>
      </c>
      <c r="W4015" s="7">
        <v>584.22096012282384</v>
      </c>
      <c r="X4015" s="7">
        <v>657.00046817889472</v>
      </c>
      <c r="Y4015" s="7">
        <v>851.52024425602974</v>
      </c>
      <c r="Z4015" s="7">
        <v>1129.4056386519369</v>
      </c>
      <c r="AA4015" s="7">
        <v>1247.1761153244881</v>
      </c>
      <c r="AB4015" s="7">
        <v>1434.4179405960158</v>
      </c>
      <c r="AC4015" s="7">
        <v>1092.3000000000002</v>
      </c>
      <c r="AD4015" s="7">
        <v>1191.5999999999999</v>
      </c>
      <c r="AE4015" s="4">
        <v>883</v>
      </c>
      <c r="AF4015" s="4">
        <v>993</v>
      </c>
      <c r="AG4015" s="4">
        <v>1287</v>
      </c>
      <c r="AH4015" s="4">
        <v>1707</v>
      </c>
      <c r="AI4015" s="4">
        <v>1885</v>
      </c>
      <c r="AJ4015" s="4">
        <v>2168</v>
      </c>
      <c r="AK4015" s="4">
        <v>1013.9388705673076</v>
      </c>
      <c r="AL4015" s="8">
        <v>1.091261914495089</v>
      </c>
      <c r="AM4015" s="4">
        <v>887.96061090080889</v>
      </c>
      <c r="AN4015" s="8">
        <v>0.96439559056105206</v>
      </c>
      <c r="AO4015" s="4">
        <v>761.98235123431027</v>
      </c>
      <c r="AP4015" s="8">
        <v>0.83752926662701521</v>
      </c>
    </row>
    <row r="4016" spans="1:42" x14ac:dyDescent="0.25">
      <c r="A4016" s="2" t="s">
        <v>11417</v>
      </c>
      <c r="B4016" t="s">
        <v>11416</v>
      </c>
      <c r="C4016" t="s">
        <v>14</v>
      </c>
      <c r="D4016" t="s">
        <v>11415</v>
      </c>
      <c r="E4016" s="3" t="s">
        <v>11293</v>
      </c>
      <c r="F4016" t="s">
        <v>11418</v>
      </c>
      <c r="G4016">
        <v>237</v>
      </c>
      <c r="H4016">
        <v>7</v>
      </c>
      <c r="I4016">
        <v>165</v>
      </c>
      <c r="J4016">
        <v>41</v>
      </c>
      <c r="K4016">
        <v>20</v>
      </c>
      <c r="L4016">
        <v>4</v>
      </c>
      <c r="M4016">
        <v>0</v>
      </c>
      <c r="N4016" s="2">
        <v>261.01336146272854</v>
      </c>
      <c r="O4016" s="2">
        <v>324.56749392505702</v>
      </c>
      <c r="P4016" s="2">
        <v>267.45</v>
      </c>
      <c r="Q4016" s="4">
        <v>853.03085538778555</v>
      </c>
      <c r="R4016" s="5">
        <v>4.9000000000000002E-2</v>
      </c>
      <c r="S4016" s="6">
        <v>894.82936730178699</v>
      </c>
      <c r="T4016" s="4">
        <v>32.181034482758619</v>
      </c>
      <c r="U4016" s="7">
        <v>927.01040178454559</v>
      </c>
      <c r="V4016" s="8">
        <v>0.98525254595693668</v>
      </c>
      <c r="W4016" s="7">
        <v>741.81872209250798</v>
      </c>
      <c r="X4016" s="7">
        <v>803.63694893355034</v>
      </c>
      <c r="Y4016" s="7">
        <v>1024.2804662738861</v>
      </c>
      <c r="Z4016" s="7">
        <v>1321.9590047545976</v>
      </c>
      <c r="AA4016" s="7">
        <v>1461.7633023797241</v>
      </c>
      <c r="AB4016" s="7">
        <v>1681.4557700763514</v>
      </c>
      <c r="AC4016" s="7">
        <v>1034.9746835443038</v>
      </c>
      <c r="AD4016" s="7">
        <v>1129.0632911392404</v>
      </c>
      <c r="AE4016" s="4">
        <v>780</v>
      </c>
      <c r="AF4016" s="4">
        <v>845</v>
      </c>
      <c r="AG4016" s="4">
        <v>1077</v>
      </c>
      <c r="AH4016" s="4">
        <v>1390</v>
      </c>
      <c r="AI4016" s="4">
        <v>1537</v>
      </c>
      <c r="AJ4016" s="4">
        <v>1768</v>
      </c>
      <c r="AK4016" s="4">
        <v>1057.6297393009031</v>
      </c>
      <c r="AL4016" s="8">
        <v>1.1582813282511675</v>
      </c>
      <c r="AM4016" s="4">
        <v>1003.3629486345311</v>
      </c>
      <c r="AN4016" s="8">
        <v>1.1006050674864241</v>
      </c>
      <c r="AO4016" s="4">
        <v>949.0961579681591</v>
      </c>
      <c r="AP4016" s="8">
        <v>1.0429288067216804</v>
      </c>
    </row>
    <row r="4017" spans="1:42" x14ac:dyDescent="0.25">
      <c r="A4017" s="2" t="s">
        <v>11419</v>
      </c>
      <c r="B4017" t="s">
        <v>11416</v>
      </c>
      <c r="C4017" t="s">
        <v>14</v>
      </c>
      <c r="D4017" t="s">
        <v>11415</v>
      </c>
      <c r="E4017" s="3" t="s">
        <v>11293</v>
      </c>
      <c r="F4017" t="s">
        <v>11420</v>
      </c>
      <c r="G4017">
        <v>285</v>
      </c>
      <c r="H4017">
        <v>0</v>
      </c>
      <c r="I4017">
        <v>146</v>
      </c>
      <c r="J4017">
        <v>78</v>
      </c>
      <c r="K4017">
        <v>51</v>
      </c>
      <c r="L4017">
        <v>10</v>
      </c>
      <c r="M4017">
        <v>0</v>
      </c>
      <c r="N4017" s="2">
        <v>270.90052083333336</v>
      </c>
      <c r="O4017" s="2">
        <v>374.26808877604174</v>
      </c>
      <c r="P4017" s="2">
        <v>187.81</v>
      </c>
      <c r="Q4017" s="4">
        <v>832.9786096093751</v>
      </c>
      <c r="R4017" s="5">
        <v>4.9000000000000002E-2</v>
      </c>
      <c r="S4017" s="6">
        <v>873.79456148023439</v>
      </c>
      <c r="T4017" s="4">
        <v>64.572463768115938</v>
      </c>
      <c r="U4017" s="7">
        <v>938.36702524835027</v>
      </c>
      <c r="V4017" s="8">
        <v>0.91076912298144586</v>
      </c>
      <c r="W4017" s="7">
        <v>661.51470193387763</v>
      </c>
      <c r="X4017" s="7">
        <v>716.64092709503416</v>
      </c>
      <c r="Y4017" s="7">
        <v>913.39914613177723</v>
      </c>
      <c r="Z4017" s="7">
        <v>1178.8531226770383</v>
      </c>
      <c r="AA4017" s="7">
        <v>1303.523201118423</v>
      </c>
      <c r="AB4017" s="7">
        <v>1499.433324383456</v>
      </c>
      <c r="AC4017" s="7">
        <v>1133.3319298245615</v>
      </c>
      <c r="AD4017" s="7">
        <v>1236.3621052631577</v>
      </c>
      <c r="AE4017" s="4">
        <v>780</v>
      </c>
      <c r="AF4017" s="4">
        <v>845</v>
      </c>
      <c r="AG4017" s="4">
        <v>1077</v>
      </c>
      <c r="AH4017" s="4">
        <v>1390</v>
      </c>
      <c r="AI4017" s="4">
        <v>1537</v>
      </c>
      <c r="AJ4017" s="4">
        <v>1768</v>
      </c>
      <c r="AK4017" s="4">
        <v>1117.1443365718485</v>
      </c>
      <c r="AL4017" s="8">
        <v>1.1469618442455622</v>
      </c>
      <c r="AM4017" s="4">
        <v>1036.344606560961</v>
      </c>
      <c r="AN4017" s="8">
        <v>1.0685384797633362</v>
      </c>
      <c r="AO4017" s="4">
        <v>954.59429149112191</v>
      </c>
      <c r="AP4017" s="8">
        <v>0.98919248746367194</v>
      </c>
    </row>
    <row r="4018" spans="1:42" x14ac:dyDescent="0.25">
      <c r="A4018" s="2" t="s">
        <v>11421</v>
      </c>
      <c r="B4018" t="s">
        <v>11416</v>
      </c>
      <c r="C4018" t="s">
        <v>14</v>
      </c>
      <c r="D4018" t="s">
        <v>11415</v>
      </c>
      <c r="E4018" s="3" t="s">
        <v>11293</v>
      </c>
      <c r="F4018" t="s">
        <v>11422</v>
      </c>
      <c r="G4018">
        <v>340</v>
      </c>
      <c r="H4018">
        <v>0</v>
      </c>
      <c r="I4018">
        <v>100</v>
      </c>
      <c r="J4018">
        <v>127</v>
      </c>
      <c r="K4018">
        <v>96</v>
      </c>
      <c r="L4018">
        <v>15</v>
      </c>
      <c r="M4018">
        <v>2</v>
      </c>
      <c r="N4018" s="2">
        <v>279.97862632084531</v>
      </c>
      <c r="O4018" s="2">
        <v>387.5792719039386</v>
      </c>
      <c r="P4018" s="2">
        <v>283.95</v>
      </c>
      <c r="Q4018" s="4">
        <v>951.50789822478396</v>
      </c>
      <c r="R4018" s="5">
        <v>4.9000000000000002E-2</v>
      </c>
      <c r="S4018" s="6">
        <v>998.13178523779834</v>
      </c>
      <c r="T4018" s="4">
        <v>57.003105590062113</v>
      </c>
      <c r="U4018" s="7">
        <v>1055.1348908278605</v>
      </c>
      <c r="V4018" s="8">
        <v>0.94082469088529697</v>
      </c>
      <c r="W4018" s="7">
        <v>694.19776414220473</v>
      </c>
      <c r="X4018" s="7">
        <v>752.04757782072181</v>
      </c>
      <c r="Y4018" s="7">
        <v>958.52691279635201</v>
      </c>
      <c r="Z4018" s="7">
        <v>1237.0960155867494</v>
      </c>
      <c r="AA4018" s="7">
        <v>1367.9255942135496</v>
      </c>
      <c r="AB4018" s="7">
        <v>1573.5149320556643</v>
      </c>
      <c r="AC4018" s="7">
        <v>1233.6500000000001</v>
      </c>
      <c r="AD4018" s="7">
        <v>1345.8</v>
      </c>
      <c r="AE4018" s="4">
        <v>780</v>
      </c>
      <c r="AF4018" s="4">
        <v>845</v>
      </c>
      <c r="AG4018" s="4">
        <v>1077</v>
      </c>
      <c r="AH4018" s="4">
        <v>1390</v>
      </c>
      <c r="AI4018" s="4">
        <v>1537</v>
      </c>
      <c r="AJ4018" s="4">
        <v>1768</v>
      </c>
      <c r="AK4018" s="4">
        <v>1229.4427262466145</v>
      </c>
      <c r="AL4018" s="8">
        <v>1.14707608723734</v>
      </c>
      <c r="AM4018" s="4">
        <v>1152.3390792436758</v>
      </c>
      <c r="AN4018" s="8">
        <v>1.0783256217866588</v>
      </c>
      <c r="AO4018" s="4">
        <v>1075.2354322407371</v>
      </c>
      <c r="AP4018" s="8">
        <v>1.0095751563359778</v>
      </c>
    </row>
    <row r="4019" spans="1:42" x14ac:dyDescent="0.25">
      <c r="A4019" s="2" t="s">
        <v>11423</v>
      </c>
      <c r="B4019" t="s">
        <v>11416</v>
      </c>
      <c r="C4019" t="s">
        <v>14</v>
      </c>
      <c r="D4019" t="s">
        <v>11415</v>
      </c>
      <c r="E4019" s="3" t="s">
        <v>11293</v>
      </c>
      <c r="F4019" t="s">
        <v>11424</v>
      </c>
      <c r="G4019">
        <v>249</v>
      </c>
      <c r="H4019">
        <v>7</v>
      </c>
      <c r="I4019">
        <v>104</v>
      </c>
      <c r="J4019">
        <v>83</v>
      </c>
      <c r="K4019">
        <v>55</v>
      </c>
      <c r="L4019">
        <v>0</v>
      </c>
      <c r="M4019">
        <v>0</v>
      </c>
      <c r="N4019" s="2">
        <v>281.52554278416346</v>
      </c>
      <c r="O4019" s="2">
        <v>348.77124355044702</v>
      </c>
      <c r="P4019" s="2">
        <v>210.81</v>
      </c>
      <c r="Q4019" s="4">
        <v>841.10678633461043</v>
      </c>
      <c r="R4019" s="5">
        <v>4.9000000000000002E-2</v>
      </c>
      <c r="S4019" s="6">
        <v>882.32101886500629</v>
      </c>
      <c r="T4019" s="4">
        <v>86.100917431192656</v>
      </c>
      <c r="U4019" s="7">
        <v>968.42193629619896</v>
      </c>
      <c r="V4019" s="8">
        <v>0.93038093894904927</v>
      </c>
      <c r="W4019" s="7">
        <v>661.17650708949145</v>
      </c>
      <c r="X4019" s="7">
        <v>716.27454934694913</v>
      </c>
      <c r="Y4019" s="7">
        <v>912.93217709664407</v>
      </c>
      <c r="Z4019" s="7">
        <v>1178.2504421210169</v>
      </c>
      <c r="AA4019" s="7">
        <v>1302.8567838417287</v>
      </c>
      <c r="AB4019" s="7">
        <v>1498.6667494028475</v>
      </c>
      <c r="AC4019" s="7">
        <v>1144.9763052208837</v>
      </c>
      <c r="AD4019" s="7">
        <v>1249.0650602409637</v>
      </c>
      <c r="AE4019" s="4">
        <v>780</v>
      </c>
      <c r="AF4019" s="4">
        <v>845</v>
      </c>
      <c r="AG4019" s="4">
        <v>1077</v>
      </c>
      <c r="AH4019" s="4">
        <v>1390</v>
      </c>
      <c r="AI4019" s="4">
        <v>1537</v>
      </c>
      <c r="AJ4019" s="4">
        <v>1768</v>
      </c>
      <c r="AK4019" s="4">
        <v>1112.1550244718135</v>
      </c>
      <c r="AL4019" s="8">
        <v>1.1511867364268542</v>
      </c>
      <c r="AM4019" s="4">
        <v>1035.2016743802485</v>
      </c>
      <c r="AN4019" s="8">
        <v>1.077256223878482</v>
      </c>
      <c r="AO4019" s="4">
        <v>958.24832428868365</v>
      </c>
      <c r="AP4019" s="8">
        <v>1.0033257113301099</v>
      </c>
    </row>
    <row r="4020" spans="1:42" x14ac:dyDescent="0.25">
      <c r="A4020" s="2" t="s">
        <v>11425</v>
      </c>
      <c r="B4020" t="s">
        <v>11416</v>
      </c>
      <c r="C4020" t="s">
        <v>14</v>
      </c>
      <c r="D4020" t="s">
        <v>11415</v>
      </c>
      <c r="E4020" s="3" t="s">
        <v>11293</v>
      </c>
      <c r="F4020" t="s">
        <v>7733</v>
      </c>
      <c r="G4020">
        <v>365</v>
      </c>
      <c r="H4020">
        <v>7</v>
      </c>
      <c r="I4020">
        <v>190</v>
      </c>
      <c r="J4020">
        <v>107</v>
      </c>
      <c r="K4020">
        <v>54</v>
      </c>
      <c r="L4020">
        <v>7</v>
      </c>
      <c r="M4020">
        <v>0</v>
      </c>
      <c r="N4020" s="2">
        <v>256.99505840071879</v>
      </c>
      <c r="O4020" s="2">
        <v>340.16940956424088</v>
      </c>
      <c r="P4020" s="2">
        <v>251.64</v>
      </c>
      <c r="Q4020" s="4">
        <v>848.8044679649596</v>
      </c>
      <c r="R4020" s="5">
        <v>4.9000000000000002E-2</v>
      </c>
      <c r="S4020" s="6">
        <v>890.3958868952426</v>
      </c>
      <c r="T4020" s="4">
        <v>66.854599406528195</v>
      </c>
      <c r="U4020" s="7">
        <v>957.25048630177082</v>
      </c>
      <c r="V4020" s="8">
        <v>0.95185749643157769</v>
      </c>
      <c r="W4020" s="7">
        <v>690.59604487200079</v>
      </c>
      <c r="X4020" s="7">
        <v>748.14571527800081</v>
      </c>
      <c r="Y4020" s="7">
        <v>953.5537696501857</v>
      </c>
      <c r="Z4020" s="7">
        <v>1230.6775671436938</v>
      </c>
      <c r="AA4020" s="7">
        <v>1360.8283602157246</v>
      </c>
      <c r="AB4020" s="7">
        <v>1565.3510350432018</v>
      </c>
      <c r="AC4020" s="7">
        <v>1106.2323287671234</v>
      </c>
      <c r="AD4020" s="7">
        <v>1206.7989041095889</v>
      </c>
      <c r="AE4020" s="4">
        <v>780</v>
      </c>
      <c r="AF4020" s="4">
        <v>845</v>
      </c>
      <c r="AG4020" s="4">
        <v>1077</v>
      </c>
      <c r="AH4020" s="4">
        <v>1390</v>
      </c>
      <c r="AI4020" s="4">
        <v>1537</v>
      </c>
      <c r="AJ4020" s="4">
        <v>1768</v>
      </c>
      <c r="AK4020" s="4">
        <v>1089.0246288779465</v>
      </c>
      <c r="AL4020" s="8">
        <v>1.1493671971510273</v>
      </c>
      <c r="AM4020" s="4">
        <v>1023.0169066946697</v>
      </c>
      <c r="AN4020" s="8">
        <v>1.0837313514851123</v>
      </c>
      <c r="AO4020" s="4">
        <v>956.40360907851914</v>
      </c>
      <c r="AP4020" s="8">
        <v>1.0174933420974923</v>
      </c>
    </row>
    <row r="4021" spans="1:42" x14ac:dyDescent="0.25">
      <c r="A4021" s="2" t="s">
        <v>11426</v>
      </c>
      <c r="B4021" t="s">
        <v>11416</v>
      </c>
      <c r="C4021" t="s">
        <v>14</v>
      </c>
      <c r="D4021" t="s">
        <v>11415</v>
      </c>
      <c r="E4021" s="3" t="s">
        <v>11293</v>
      </c>
      <c r="F4021" t="s">
        <v>11427</v>
      </c>
      <c r="G4021">
        <v>208</v>
      </c>
      <c r="H4021">
        <v>0</v>
      </c>
      <c r="I4021">
        <v>200</v>
      </c>
      <c r="J4021">
        <v>8</v>
      </c>
      <c r="K4021">
        <v>0</v>
      </c>
      <c r="L4021">
        <v>0</v>
      </c>
      <c r="M4021">
        <v>0</v>
      </c>
      <c r="N4021" s="2">
        <v>262.01883012820514</v>
      </c>
      <c r="O4021" s="2">
        <v>504.75035744871798</v>
      </c>
      <c r="P4021" s="2">
        <v>225.13</v>
      </c>
      <c r="Q4021" s="4">
        <v>991.89918757692305</v>
      </c>
      <c r="R4021" s="5">
        <v>4.9000000000000002E-2</v>
      </c>
      <c r="S4021" s="6">
        <v>1040.5022477681923</v>
      </c>
      <c r="T4021" s="4">
        <v>145.5</v>
      </c>
      <c r="U4021" s="7">
        <v>1186.0022477681923</v>
      </c>
      <c r="V4021" s="8">
        <v>1.3888865166189082</v>
      </c>
      <c r="W4021" s="7">
        <v>950.4272401017447</v>
      </c>
      <c r="X4021" s="7">
        <v>1029.6295101102235</v>
      </c>
      <c r="Y4021" s="7">
        <v>1312.3206892174092</v>
      </c>
      <c r="Z4021" s="7">
        <v>1693.7100817197759</v>
      </c>
      <c r="AA4021" s="7">
        <v>1872.8290615851047</v>
      </c>
      <c r="AB4021" s="7">
        <v>2154.3017442306214</v>
      </c>
      <c r="AC4021" s="7">
        <v>939.31538461538469</v>
      </c>
      <c r="AD4021" s="7">
        <v>1024.7076923076922</v>
      </c>
      <c r="AE4021" s="4">
        <v>780</v>
      </c>
      <c r="AF4021" s="4">
        <v>845</v>
      </c>
      <c r="AG4021" s="4">
        <v>1077</v>
      </c>
      <c r="AH4021" s="4">
        <v>1390</v>
      </c>
      <c r="AI4021" s="4">
        <v>1537</v>
      </c>
      <c r="AJ4021" s="4">
        <v>1768</v>
      </c>
      <c r="AK4021" s="4">
        <v>884.76615942084561</v>
      </c>
      <c r="AL4021" s="8">
        <v>1.206509330012701</v>
      </c>
      <c r="AM4021" s="4">
        <v>937.23339774107467</v>
      </c>
      <c r="AN4021" s="8">
        <v>1.2679519115966102</v>
      </c>
      <c r="AO4021" s="4">
        <v>988.86782275463361</v>
      </c>
      <c r="AP4021" s="8">
        <v>1.3284192141077593</v>
      </c>
    </row>
    <row r="4022" spans="1:42" x14ac:dyDescent="0.25">
      <c r="A4022" s="2" t="s">
        <v>11428</v>
      </c>
      <c r="B4022" t="s">
        <v>11416</v>
      </c>
      <c r="C4022" t="s">
        <v>14</v>
      </c>
      <c r="D4022" t="s">
        <v>11415</v>
      </c>
      <c r="E4022" s="3" t="s">
        <v>11293</v>
      </c>
      <c r="F4022" t="s">
        <v>11429</v>
      </c>
      <c r="G4022">
        <v>504</v>
      </c>
      <c r="H4022">
        <v>0</v>
      </c>
      <c r="I4022">
        <v>128</v>
      </c>
      <c r="J4022">
        <v>221</v>
      </c>
      <c r="K4022">
        <v>107</v>
      </c>
      <c r="L4022">
        <v>40</v>
      </c>
      <c r="M4022">
        <v>8</v>
      </c>
      <c r="N4022" s="2">
        <v>267.2671957671958</v>
      </c>
      <c r="O4022" s="2">
        <v>510.45810952645513</v>
      </c>
      <c r="P4022" s="2">
        <v>185.2</v>
      </c>
      <c r="Q4022" s="4">
        <v>962.92530529365104</v>
      </c>
      <c r="R4022" s="5">
        <v>4.9000000000000002E-2</v>
      </c>
      <c r="S4022" s="6">
        <v>1010.1086452530399</v>
      </c>
      <c r="T4022" s="4">
        <v>33.837606837606835</v>
      </c>
      <c r="U4022" s="7">
        <v>1043.9462520906468</v>
      </c>
      <c r="V4022" s="8">
        <v>0.92220915437318218</v>
      </c>
      <c r="W4022" s="7">
        <v>696.00759752208899</v>
      </c>
      <c r="X4022" s="7">
        <v>754.00823064892973</v>
      </c>
      <c r="Y4022" s="7">
        <v>961.02587504011524</v>
      </c>
      <c r="Z4022" s="7">
        <v>1240.3212314816715</v>
      </c>
      <c r="AA4022" s="7">
        <v>1371.4918940916036</v>
      </c>
      <c r="AB4022" s="7">
        <v>1577.6172210500686</v>
      </c>
      <c r="AC4022" s="7">
        <v>1245.2065476190476</v>
      </c>
      <c r="AD4022" s="7">
        <v>1358.4071428571426</v>
      </c>
      <c r="AE4022" s="4">
        <v>780</v>
      </c>
      <c r="AF4022" s="4">
        <v>845</v>
      </c>
      <c r="AG4022" s="4">
        <v>1077</v>
      </c>
      <c r="AH4022" s="4">
        <v>1390</v>
      </c>
      <c r="AI4022" s="4">
        <v>1537</v>
      </c>
      <c r="AJ4022" s="4">
        <v>1768</v>
      </c>
      <c r="AK4022" s="4">
        <v>1258.3539617135157</v>
      </c>
      <c r="AL4022" s="8">
        <v>1.141505983986437</v>
      </c>
      <c r="AM4022" s="4">
        <v>1175.6055228933571</v>
      </c>
      <c r="AN4022" s="8">
        <v>1.0684070407820188</v>
      </c>
      <c r="AO4022" s="4">
        <v>1092.8570840731984</v>
      </c>
      <c r="AP4022" s="8">
        <v>0.99530809757760041</v>
      </c>
    </row>
    <row r="4023" spans="1:42" x14ac:dyDescent="0.25">
      <c r="A4023" s="2" t="s">
        <v>11430</v>
      </c>
      <c r="B4023" t="s">
        <v>11416</v>
      </c>
      <c r="C4023" t="s">
        <v>14</v>
      </c>
      <c r="D4023" t="s">
        <v>11415</v>
      </c>
      <c r="E4023" s="3" t="s">
        <v>11293</v>
      </c>
      <c r="F4023" t="s">
        <v>11431</v>
      </c>
      <c r="G4023">
        <v>2</v>
      </c>
      <c r="H4023">
        <v>0</v>
      </c>
      <c r="I4023">
        <v>0</v>
      </c>
      <c r="J4023">
        <v>0</v>
      </c>
      <c r="K4023">
        <v>0</v>
      </c>
      <c r="L4023">
        <v>1</v>
      </c>
      <c r="M4023">
        <v>1</v>
      </c>
      <c r="N4023" s="2">
        <v>85.071428571428569</v>
      </c>
      <c r="O4023" s="2">
        <v>156.20989652380948</v>
      </c>
      <c r="P4023" s="2">
        <v>526.20000000000005</v>
      </c>
      <c r="Q4023" s="4">
        <v>767.48132509523816</v>
      </c>
      <c r="R4023" s="5">
        <v>4.9000000000000002E-2</v>
      </c>
      <c r="S4023" s="6">
        <v>805.08791002490477</v>
      </c>
      <c r="T4023" s="4">
        <v>204</v>
      </c>
      <c r="U4023" s="7">
        <v>1009.0879100249048</v>
      </c>
      <c r="V4023" s="8">
        <v>0.61064321332823279</v>
      </c>
      <c r="W4023" s="7">
        <v>380.01123740963726</v>
      </c>
      <c r="X4023" s="7">
        <v>411.67884052710707</v>
      </c>
      <c r="Y4023" s="7">
        <v>524.70782396176844</v>
      </c>
      <c r="Z4023" s="7">
        <v>677.19951281973829</v>
      </c>
      <c r="AA4023" s="7">
        <v>748.81701525463143</v>
      </c>
      <c r="AB4023" s="7">
        <v>861.35880479517789</v>
      </c>
      <c r="AC4023" s="7">
        <v>1817.7500000000002</v>
      </c>
      <c r="AD4023" s="7">
        <v>1983</v>
      </c>
      <c r="AE4023" s="4">
        <v>780</v>
      </c>
      <c r="AF4023" s="4">
        <v>845</v>
      </c>
      <c r="AG4023" s="4">
        <v>1077</v>
      </c>
      <c r="AH4023" s="4">
        <v>1390</v>
      </c>
      <c r="AI4023" s="4">
        <v>1537</v>
      </c>
      <c r="AJ4023" s="4">
        <v>1768</v>
      </c>
      <c r="AK4023" s="4">
        <v>1221.3446081553097</v>
      </c>
      <c r="AL4023" s="8">
        <v>0.86253834078989999</v>
      </c>
      <c r="AM4023" s="4">
        <v>1221.3446081553097</v>
      </c>
      <c r="AN4023" s="8">
        <v>0.86253834078989999</v>
      </c>
      <c r="AO4023" s="4">
        <v>805.08791002490477</v>
      </c>
      <c r="AP4023" s="8">
        <v>0.61064321332823279</v>
      </c>
    </row>
    <row r="4024" spans="1:42" x14ac:dyDescent="0.25">
      <c r="A4024" s="2" t="s">
        <v>11432</v>
      </c>
      <c r="B4024" t="s">
        <v>11416</v>
      </c>
      <c r="C4024" t="s">
        <v>14</v>
      </c>
      <c r="D4024" t="s">
        <v>11415</v>
      </c>
      <c r="E4024" s="3" t="s">
        <v>11293</v>
      </c>
      <c r="F4024" t="s">
        <v>11433</v>
      </c>
      <c r="G4024">
        <v>55</v>
      </c>
      <c r="H4024">
        <v>0</v>
      </c>
      <c r="I4024">
        <v>36</v>
      </c>
      <c r="J4024">
        <v>10</v>
      </c>
      <c r="K4024">
        <v>7</v>
      </c>
      <c r="L4024">
        <v>2</v>
      </c>
      <c r="M4024">
        <v>0</v>
      </c>
      <c r="N4024" s="2">
        <v>151.08787878787879</v>
      </c>
      <c r="O4024" s="2">
        <v>281.0743035151516</v>
      </c>
      <c r="P4024" s="2">
        <v>271.95</v>
      </c>
      <c r="Q4024" s="4">
        <v>704.11218230303029</v>
      </c>
      <c r="R4024" s="5">
        <v>4.9000000000000002E-2</v>
      </c>
      <c r="S4024" s="6">
        <v>738.61367923587875</v>
      </c>
      <c r="T4024" s="4">
        <v>48.25925925925926</v>
      </c>
      <c r="U4024" s="7">
        <v>786.87293849513799</v>
      </c>
      <c r="V4024" s="8">
        <v>0.80153371888047908</v>
      </c>
      <c r="W4024" s="7">
        <v>586.85273991960582</v>
      </c>
      <c r="X4024" s="7">
        <v>635.75713491290639</v>
      </c>
      <c r="Y4024" s="7">
        <v>810.3082062736097</v>
      </c>
      <c r="Z4024" s="7">
        <v>1045.8016775490412</v>
      </c>
      <c r="AA4024" s="7">
        <v>1156.4008477646594</v>
      </c>
      <c r="AB4024" s="7">
        <v>1330.1995438177735</v>
      </c>
      <c r="AC4024" s="7">
        <v>1079.8800000000001</v>
      </c>
      <c r="AD4024" s="7">
        <v>1178.050909090909</v>
      </c>
      <c r="AE4024" s="4">
        <v>780</v>
      </c>
      <c r="AF4024" s="4">
        <v>845</v>
      </c>
      <c r="AG4024" s="4">
        <v>1077</v>
      </c>
      <c r="AH4024" s="4">
        <v>1390</v>
      </c>
      <c r="AI4024" s="4">
        <v>1537</v>
      </c>
      <c r="AJ4024" s="4">
        <v>1768</v>
      </c>
      <c r="AK4024" s="4">
        <v>1037.3954270056649</v>
      </c>
      <c r="AL4024" s="8">
        <v>1.1058822784859583</v>
      </c>
      <c r="AM4024" s="4">
        <v>939.834039978796</v>
      </c>
      <c r="AN4024" s="8">
        <v>1.0065031569821283</v>
      </c>
      <c r="AO4024" s="4">
        <v>836.17506626274769</v>
      </c>
      <c r="AP4024" s="8">
        <v>0.90091284038430897</v>
      </c>
    </row>
    <row r="4025" spans="1:42" x14ac:dyDescent="0.25">
      <c r="A4025" s="2" t="s">
        <v>11434</v>
      </c>
      <c r="B4025" t="s">
        <v>11416</v>
      </c>
      <c r="C4025" t="s">
        <v>14</v>
      </c>
      <c r="D4025" t="s">
        <v>11415</v>
      </c>
      <c r="E4025" s="3" t="s">
        <v>11293</v>
      </c>
      <c r="F4025" t="s">
        <v>11435</v>
      </c>
      <c r="G4025">
        <v>25</v>
      </c>
      <c r="H4025">
        <v>0</v>
      </c>
      <c r="I4025">
        <v>2</v>
      </c>
      <c r="J4025">
        <v>10</v>
      </c>
      <c r="K4025">
        <v>13</v>
      </c>
      <c r="L4025">
        <v>0</v>
      </c>
      <c r="M4025">
        <v>0</v>
      </c>
      <c r="N4025" s="2">
        <v>192.17</v>
      </c>
      <c r="O4025" s="2">
        <v>277.2889473333334</v>
      </c>
      <c r="P4025" s="2">
        <v>305.14</v>
      </c>
      <c r="Q4025" s="4">
        <v>774.5989473333334</v>
      </c>
      <c r="R4025" s="5">
        <v>4.9000000000000002E-2</v>
      </c>
      <c r="S4025" s="6">
        <v>812.55429575266669</v>
      </c>
      <c r="T4025" s="4">
        <v>138.44</v>
      </c>
      <c r="U4025" s="7">
        <v>950.99429575266663</v>
      </c>
      <c r="V4025" s="8">
        <v>0.77873754974833487</v>
      </c>
      <c r="W4025" s="7">
        <v>518.99144340573207</v>
      </c>
      <c r="X4025" s="7">
        <v>562.24073035620972</v>
      </c>
      <c r="Y4025" s="7">
        <v>716.60741608714545</v>
      </c>
      <c r="Z4025" s="7">
        <v>924.86936709483018</v>
      </c>
      <c r="AA4025" s="7">
        <v>1022.6792929674489</v>
      </c>
      <c r="AB4025" s="7">
        <v>1176.3806050529927</v>
      </c>
      <c r="AC4025" s="7">
        <v>1343.3200000000002</v>
      </c>
      <c r="AD4025" s="7">
        <v>1465.44</v>
      </c>
      <c r="AE4025" s="4">
        <v>780</v>
      </c>
      <c r="AF4025" s="4">
        <v>845</v>
      </c>
      <c r="AG4025" s="4">
        <v>1077</v>
      </c>
      <c r="AH4025" s="4">
        <v>1390</v>
      </c>
      <c r="AI4025" s="4">
        <v>1537</v>
      </c>
      <c r="AJ4025" s="4">
        <v>1768</v>
      </c>
      <c r="AK4025" s="4">
        <v>1205.21383582312</v>
      </c>
      <c r="AL4025" s="8">
        <v>1.100273367034982</v>
      </c>
      <c r="AM4025" s="4">
        <v>1080.2767094370668</v>
      </c>
      <c r="AN4025" s="8">
        <v>0.99796651608013986</v>
      </c>
      <c r="AO4025" s="4">
        <v>937.49142213871994</v>
      </c>
      <c r="AP4025" s="8">
        <v>0.88104440070317702</v>
      </c>
    </row>
    <row r="4026" spans="1:42" x14ac:dyDescent="0.25">
      <c r="A4026" s="2" t="s">
        <v>11436</v>
      </c>
      <c r="B4026" t="s">
        <v>11416</v>
      </c>
      <c r="C4026" t="s">
        <v>14</v>
      </c>
      <c r="D4026" t="s">
        <v>11415</v>
      </c>
      <c r="E4026" s="3" t="s">
        <v>11293</v>
      </c>
      <c r="F4026" t="s">
        <v>11437</v>
      </c>
      <c r="G4026">
        <v>15</v>
      </c>
      <c r="H4026">
        <v>0</v>
      </c>
      <c r="I4026">
        <v>9</v>
      </c>
      <c r="J4026">
        <v>4</v>
      </c>
      <c r="K4026">
        <v>2</v>
      </c>
      <c r="L4026">
        <v>0</v>
      </c>
      <c r="M4026">
        <v>0</v>
      </c>
      <c r="N4026" s="2">
        <v>168.9</v>
      </c>
      <c r="O4026" s="2">
        <v>357.71047811111106</v>
      </c>
      <c r="P4026" s="2">
        <v>139.12</v>
      </c>
      <c r="Q4026" s="4">
        <v>665.7304781111111</v>
      </c>
      <c r="R4026" s="5">
        <v>4.9000000000000002E-2</v>
      </c>
      <c r="S4026" s="6">
        <v>698.35127153855547</v>
      </c>
      <c r="T4026" s="4">
        <v>97.13333333333334</v>
      </c>
      <c r="U4026" s="7">
        <v>795.48460487188879</v>
      </c>
      <c r="V4026" s="8">
        <v>0.81210570156389661</v>
      </c>
      <c r="W4026" s="7">
        <v>556.09541121630014</v>
      </c>
      <c r="X4026" s="7">
        <v>602.43669548432524</v>
      </c>
      <c r="Y4026" s="7">
        <v>767.83943317942988</v>
      </c>
      <c r="Z4026" s="7">
        <v>990.9905405008426</v>
      </c>
      <c r="AA4026" s="7">
        <v>1095.7931372300684</v>
      </c>
      <c r="AB4026" s="7">
        <v>1260.4829320902804</v>
      </c>
      <c r="AC4026" s="7">
        <v>1077.4866666666667</v>
      </c>
      <c r="AD4026" s="7">
        <v>1175.4399999999998</v>
      </c>
      <c r="AE4026" s="4">
        <v>780</v>
      </c>
      <c r="AF4026" s="4">
        <v>845</v>
      </c>
      <c r="AG4026" s="4">
        <v>1077</v>
      </c>
      <c r="AH4026" s="4">
        <v>1390</v>
      </c>
      <c r="AI4026" s="4">
        <v>1537</v>
      </c>
      <c r="AJ4026" s="4">
        <v>1768</v>
      </c>
      <c r="AK4026" s="4">
        <v>983.793326267363</v>
      </c>
      <c r="AL4026" s="8">
        <v>1.1035118691901209</v>
      </c>
      <c r="AM4026" s="4">
        <v>895.96500173542222</v>
      </c>
      <c r="AN4026" s="8">
        <v>1.0138484329974364</v>
      </c>
      <c r="AO4026" s="4">
        <v>786.17959607049625</v>
      </c>
      <c r="AP4026" s="8">
        <v>0.90176913775658096</v>
      </c>
    </row>
    <row r="4027" spans="1:42" x14ac:dyDescent="0.25">
      <c r="A4027" s="2" t="s">
        <v>11438</v>
      </c>
      <c r="B4027" t="s">
        <v>11416</v>
      </c>
      <c r="C4027" t="s">
        <v>14</v>
      </c>
      <c r="D4027" t="s">
        <v>11415</v>
      </c>
      <c r="E4027" s="3" t="s">
        <v>11293</v>
      </c>
      <c r="F4027" t="s">
        <v>11439</v>
      </c>
      <c r="G4027">
        <v>22</v>
      </c>
      <c r="H4027">
        <v>0</v>
      </c>
      <c r="I4027">
        <v>22</v>
      </c>
      <c r="J4027">
        <v>0</v>
      </c>
      <c r="K4027">
        <v>0</v>
      </c>
      <c r="L4027">
        <v>0</v>
      </c>
      <c r="M4027">
        <v>0</v>
      </c>
      <c r="N4027" s="2">
        <v>132.47727272727272</v>
      </c>
      <c r="O4027" s="2">
        <v>0</v>
      </c>
      <c r="P4027" s="2">
        <v>640.48</v>
      </c>
      <c r="Q4027" s="4">
        <v>772.95727272727277</v>
      </c>
      <c r="R4027" s="5">
        <v>4.9000000000000002E-2</v>
      </c>
      <c r="S4027" s="6">
        <v>810.83217909090911</v>
      </c>
      <c r="T4027" s="4">
        <v>41.666666666666664</v>
      </c>
      <c r="U4027" s="7">
        <v>852.49884575757574</v>
      </c>
      <c r="V4027" s="8">
        <v>1.0088743736776045</v>
      </c>
      <c r="W4027" s="7">
        <v>748.46047300699286</v>
      </c>
      <c r="X4027" s="7">
        <v>810.83217909090899</v>
      </c>
      <c r="Y4027" s="7">
        <v>1033.4511915750402</v>
      </c>
      <c r="Z4027" s="7">
        <v>1333.7949454868206</v>
      </c>
      <c r="AA4027" s="7">
        <v>1474.8509577073692</v>
      </c>
      <c r="AB4027" s="7">
        <v>1696.5104054825172</v>
      </c>
      <c r="AC4027" s="7">
        <v>929.50000000000011</v>
      </c>
      <c r="AD4027" s="7">
        <v>1014</v>
      </c>
      <c r="AE4027" s="4">
        <v>780</v>
      </c>
      <c r="AF4027" s="4">
        <v>845</v>
      </c>
      <c r="AG4027" s="4">
        <v>1077</v>
      </c>
      <c r="AH4027" s="4">
        <v>1390</v>
      </c>
      <c r="AI4027" s="4">
        <v>1537</v>
      </c>
      <c r="AJ4027" s="4">
        <v>1768</v>
      </c>
      <c r="AK4027" s="4">
        <v>909.41069284573018</v>
      </c>
      <c r="AL4027" s="8">
        <v>1.1255353367010612</v>
      </c>
      <c r="AM4027" s="4">
        <v>878.2806358705235</v>
      </c>
      <c r="AN4027" s="8">
        <v>1.0886950325883906</v>
      </c>
      <c r="AO4027" s="4">
        <v>841.96223606611568</v>
      </c>
      <c r="AP4027" s="8">
        <v>1.0457146777902748</v>
      </c>
    </row>
    <row r="4028" spans="1:42" x14ac:dyDescent="0.25">
      <c r="A4028" s="2" t="s">
        <v>11440</v>
      </c>
      <c r="B4028" t="s">
        <v>11416</v>
      </c>
      <c r="C4028" t="s">
        <v>14</v>
      </c>
      <c r="D4028" t="s">
        <v>11415</v>
      </c>
      <c r="E4028" s="3" t="s">
        <v>11293</v>
      </c>
      <c r="F4028" t="s">
        <v>11441</v>
      </c>
      <c r="G4028">
        <v>15</v>
      </c>
      <c r="H4028">
        <v>0</v>
      </c>
      <c r="I4028">
        <v>15</v>
      </c>
      <c r="J4028">
        <v>0</v>
      </c>
      <c r="K4028">
        <v>0</v>
      </c>
      <c r="L4028">
        <v>0</v>
      </c>
      <c r="M4028">
        <v>0</v>
      </c>
      <c r="N4028" s="2">
        <v>157.61111111111111</v>
      </c>
      <c r="O4028" s="2">
        <v>303.41913</v>
      </c>
      <c r="P4028" s="2">
        <v>162.28</v>
      </c>
      <c r="Q4028" s="4">
        <v>623.31024111111105</v>
      </c>
      <c r="R4028" s="5">
        <v>4.9000000000000002E-2</v>
      </c>
      <c r="S4028" s="6">
        <v>653.85244292555547</v>
      </c>
      <c r="T4028" s="4">
        <v>86.642857142857139</v>
      </c>
      <c r="U4028" s="7">
        <v>740.49530006841258</v>
      </c>
      <c r="V4028" s="8">
        <v>0.87632579889752971</v>
      </c>
      <c r="W4028" s="7">
        <v>603.55610116205105</v>
      </c>
      <c r="X4028" s="7">
        <v>653.85244292555535</v>
      </c>
      <c r="Y4028" s="7">
        <v>833.37169352760134</v>
      </c>
      <c r="Z4028" s="7">
        <v>1075.5679238657065</v>
      </c>
      <c r="AA4028" s="7">
        <v>1189.3150352385544</v>
      </c>
      <c r="AB4028" s="7">
        <v>1368.0604959673158</v>
      </c>
      <c r="AC4028" s="7">
        <v>929.50000000000011</v>
      </c>
      <c r="AD4028" s="7">
        <v>1014</v>
      </c>
      <c r="AE4028" s="4">
        <v>780</v>
      </c>
      <c r="AF4028" s="4">
        <v>845</v>
      </c>
      <c r="AG4028" s="4">
        <v>1077</v>
      </c>
      <c r="AH4028" s="4">
        <v>1390</v>
      </c>
      <c r="AI4028" s="4">
        <v>1537</v>
      </c>
      <c r="AJ4028" s="4">
        <v>1768</v>
      </c>
      <c r="AK4028" s="4">
        <v>855.95374659959805</v>
      </c>
      <c r="AL4028" s="8">
        <v>1.1154989393401835</v>
      </c>
      <c r="AM4028" s="4">
        <v>793.76873008450809</v>
      </c>
      <c r="AN4028" s="8">
        <v>1.0419072038193671</v>
      </c>
      <c r="AO4028" s="4">
        <v>716.03745944064553</v>
      </c>
      <c r="AP4028" s="8">
        <v>0.94991753441834637</v>
      </c>
    </row>
    <row r="4029" spans="1:42" x14ac:dyDescent="0.25">
      <c r="A4029" s="2" t="s">
        <v>11444</v>
      </c>
      <c r="B4029" t="s">
        <v>11443</v>
      </c>
      <c r="C4029" t="s">
        <v>14</v>
      </c>
      <c r="D4029" t="s">
        <v>11442</v>
      </c>
      <c r="E4029" s="3" t="s">
        <v>11293</v>
      </c>
      <c r="F4029" t="s">
        <v>11445</v>
      </c>
      <c r="G4029">
        <v>359</v>
      </c>
      <c r="H4029">
        <v>8</v>
      </c>
      <c r="I4029">
        <v>107</v>
      </c>
      <c r="J4029">
        <v>102</v>
      </c>
      <c r="K4029">
        <v>120</v>
      </c>
      <c r="L4029">
        <v>22</v>
      </c>
      <c r="M4029">
        <v>0</v>
      </c>
      <c r="N4029" s="2">
        <v>300.16898792943363</v>
      </c>
      <c r="O4029" s="2">
        <v>413.04168916434537</v>
      </c>
      <c r="P4029" s="2">
        <v>261.72000000000003</v>
      </c>
      <c r="Q4029" s="4">
        <v>974.93067709377897</v>
      </c>
      <c r="R4029" s="5">
        <v>4.9000000000000002E-2</v>
      </c>
      <c r="S4029" s="6">
        <v>1022.7022802713741</v>
      </c>
      <c r="T4029" s="4">
        <v>77.033444816053517</v>
      </c>
      <c r="U4029" s="7">
        <v>1099.7357250874277</v>
      </c>
      <c r="V4029" s="8">
        <v>0.99696501654361291</v>
      </c>
      <c r="W4029" s="7">
        <v>690.71212976028278</v>
      </c>
      <c r="X4029" s="7">
        <v>746.33995229131233</v>
      </c>
      <c r="Y4029" s="7">
        <v>979.04967654611903</v>
      </c>
      <c r="Z4029" s="7">
        <v>1271.0957448340239</v>
      </c>
      <c r="AA4029" s="7">
        <v>1335.0677407447076</v>
      </c>
      <c r="AB4029" s="7">
        <v>1535.327901856414</v>
      </c>
      <c r="AC4029" s="7">
        <v>1213.3919220055711</v>
      </c>
      <c r="AD4029" s="7">
        <v>1323.7002785515322</v>
      </c>
      <c r="AE4029" s="4">
        <v>745</v>
      </c>
      <c r="AF4029" s="4">
        <v>805</v>
      </c>
      <c r="AG4029" s="4">
        <v>1056</v>
      </c>
      <c r="AH4029" s="4">
        <v>1371</v>
      </c>
      <c r="AI4029" s="4">
        <v>1440</v>
      </c>
      <c r="AJ4029" s="4">
        <v>1656</v>
      </c>
      <c r="AK4029" s="4">
        <v>1200.6797570387266</v>
      </c>
      <c r="AL4029" s="8">
        <v>1.1583104325576721</v>
      </c>
      <c r="AM4029" s="4">
        <v>1141.1702601629556</v>
      </c>
      <c r="AN4029" s="8">
        <v>1.104362120082383</v>
      </c>
      <c r="AO4029" s="4">
        <v>1081.6607632871842</v>
      </c>
      <c r="AP4029" s="8">
        <v>1.0504138076070937</v>
      </c>
    </row>
    <row r="4030" spans="1:42" x14ac:dyDescent="0.25">
      <c r="A4030" s="2" t="s">
        <v>11446</v>
      </c>
      <c r="B4030" t="s">
        <v>11443</v>
      </c>
      <c r="C4030" t="s">
        <v>14</v>
      </c>
      <c r="D4030" t="s">
        <v>11442</v>
      </c>
      <c r="E4030" s="3" t="s">
        <v>11293</v>
      </c>
      <c r="F4030" t="s">
        <v>11447</v>
      </c>
      <c r="G4030">
        <v>440</v>
      </c>
      <c r="H4030">
        <v>147</v>
      </c>
      <c r="I4030">
        <v>131</v>
      </c>
      <c r="J4030">
        <v>79</v>
      </c>
      <c r="K4030">
        <v>83</v>
      </c>
      <c r="L4030">
        <v>0</v>
      </c>
      <c r="M4030">
        <v>0</v>
      </c>
      <c r="N4030" s="2">
        <v>261.24526515151518</v>
      </c>
      <c r="O4030" s="2">
        <v>437.28312959090903</v>
      </c>
      <c r="P4030" s="2">
        <v>208.37</v>
      </c>
      <c r="Q4030" s="4">
        <v>906.89839474242422</v>
      </c>
      <c r="R4030" s="5">
        <v>4.9000000000000002E-2</v>
      </c>
      <c r="S4030" s="6">
        <v>951.33641608480298</v>
      </c>
      <c r="T4030" s="4">
        <v>48.697674418604649</v>
      </c>
      <c r="U4030" s="7">
        <v>1000.0340905034076</v>
      </c>
      <c r="V4030" s="8">
        <v>1.0675130458299251</v>
      </c>
      <c r="W4030" s="7">
        <v>756.56941434979365</v>
      </c>
      <c r="X4030" s="7">
        <v>817.50117926387111</v>
      </c>
      <c r="Y4030" s="7">
        <v>1072.3990624877613</v>
      </c>
      <c r="Z4030" s="7">
        <v>1392.2908282866674</v>
      </c>
      <c r="AA4030" s="7">
        <v>1462.3623579378561</v>
      </c>
      <c r="AB4030" s="7">
        <v>1681.7167116285348</v>
      </c>
      <c r="AC4030" s="7">
        <v>1030.4675</v>
      </c>
      <c r="AD4030" s="7">
        <v>1124.1463636363635</v>
      </c>
      <c r="AE4030" s="4">
        <v>745</v>
      </c>
      <c r="AF4030" s="4">
        <v>805</v>
      </c>
      <c r="AG4030" s="4">
        <v>1056</v>
      </c>
      <c r="AH4030" s="4">
        <v>1371</v>
      </c>
      <c r="AI4030" s="4">
        <v>1440</v>
      </c>
      <c r="AJ4030" s="4">
        <v>1656</v>
      </c>
      <c r="AK4030" s="4">
        <v>1044.6468158817361</v>
      </c>
      <c r="AL4030" s="8">
        <v>1.1671197192831166</v>
      </c>
      <c r="AM4030" s="4">
        <v>1013.5433492827584</v>
      </c>
      <c r="AN4030" s="8">
        <v>1.1339174947987194</v>
      </c>
      <c r="AO4030" s="4">
        <v>982.43988268378064</v>
      </c>
      <c r="AP4030" s="8">
        <v>1.1007152703143221</v>
      </c>
    </row>
    <row r="4031" spans="1:42" x14ac:dyDescent="0.25">
      <c r="A4031" s="2" t="s">
        <v>11448</v>
      </c>
      <c r="B4031" t="s">
        <v>11443</v>
      </c>
      <c r="C4031" t="s">
        <v>14</v>
      </c>
      <c r="D4031" t="s">
        <v>11442</v>
      </c>
      <c r="E4031" s="3" t="s">
        <v>11293</v>
      </c>
      <c r="F4031" t="s">
        <v>11449</v>
      </c>
      <c r="G4031">
        <v>425</v>
      </c>
      <c r="H4031">
        <v>0</v>
      </c>
      <c r="I4031">
        <v>135</v>
      </c>
      <c r="J4031">
        <v>254</v>
      </c>
      <c r="K4031">
        <v>36</v>
      </c>
      <c r="L4031">
        <v>0</v>
      </c>
      <c r="M4031">
        <v>0</v>
      </c>
      <c r="N4031" s="2">
        <v>260.31235294117647</v>
      </c>
      <c r="O4031" s="2">
        <v>489.14044715686271</v>
      </c>
      <c r="P4031" s="2">
        <v>138</v>
      </c>
      <c r="Q4031" s="4">
        <v>887.45280009803923</v>
      </c>
      <c r="R4031" s="5">
        <v>4.9000000000000002E-2</v>
      </c>
      <c r="S4031" s="6">
        <v>930.93798730284311</v>
      </c>
      <c r="T4031" s="4">
        <v>0</v>
      </c>
      <c r="U4031" s="7">
        <v>930.93798730284311</v>
      </c>
      <c r="V4031" s="8">
        <v>0.92819707593742784</v>
      </c>
      <c r="W4031" s="7">
        <v>691.50682157338372</v>
      </c>
      <c r="X4031" s="7">
        <v>747.19864612962942</v>
      </c>
      <c r="Y4031" s="7">
        <v>980.17611218992386</v>
      </c>
      <c r="Z4031" s="7">
        <v>1272.5581911102138</v>
      </c>
      <c r="AA4031" s="7">
        <v>1336.603789349896</v>
      </c>
      <c r="AB4031" s="7">
        <v>1537.0943577523806</v>
      </c>
      <c r="AC4031" s="7">
        <v>1103.2482352941179</v>
      </c>
      <c r="AD4031" s="7">
        <v>1203.5435294117647</v>
      </c>
      <c r="AE4031" s="4">
        <v>745</v>
      </c>
      <c r="AF4031" s="4">
        <v>805</v>
      </c>
      <c r="AG4031" s="4">
        <v>1056</v>
      </c>
      <c r="AH4031" s="4">
        <v>1371</v>
      </c>
      <c r="AI4031" s="4">
        <v>1440</v>
      </c>
      <c r="AJ4031" s="4">
        <v>1656</v>
      </c>
      <c r="AK4031" s="4">
        <v>1151.4135582971542</v>
      </c>
      <c r="AL4031" s="8">
        <v>1.148023512395844</v>
      </c>
      <c r="AM4031" s="4">
        <v>1078.114088359255</v>
      </c>
      <c r="AN4031" s="8">
        <v>1.0749398542015538</v>
      </c>
      <c r="AO4031" s="4">
        <v>1004.2374572407424</v>
      </c>
      <c r="AP4031" s="8">
        <v>1.001280734131718</v>
      </c>
    </row>
    <row r="4032" spans="1:42" x14ac:dyDescent="0.25">
      <c r="A4032" s="2" t="s">
        <v>11450</v>
      </c>
      <c r="B4032" t="s">
        <v>11443</v>
      </c>
      <c r="C4032" t="s">
        <v>14</v>
      </c>
      <c r="D4032" t="s">
        <v>11442</v>
      </c>
      <c r="E4032" s="3" t="s">
        <v>11293</v>
      </c>
      <c r="F4032" t="s">
        <v>11451</v>
      </c>
      <c r="G4032">
        <v>496</v>
      </c>
      <c r="H4032">
        <v>24</v>
      </c>
      <c r="I4032">
        <v>24</v>
      </c>
      <c r="J4032">
        <v>166</v>
      </c>
      <c r="K4032">
        <v>139</v>
      </c>
      <c r="L4032">
        <v>84</v>
      </c>
      <c r="M4032">
        <v>59</v>
      </c>
      <c r="N4032" s="2">
        <v>306.04889112903226</v>
      </c>
      <c r="O4032" s="2">
        <v>629.97196539784943</v>
      </c>
      <c r="P4032" s="2">
        <v>176.87</v>
      </c>
      <c r="Q4032" s="4">
        <v>1112.8908565268816</v>
      </c>
      <c r="R4032" s="5">
        <v>4.9000000000000002E-2</v>
      </c>
      <c r="S4032" s="6">
        <v>1167.4225084966988</v>
      </c>
      <c r="T4032" s="4">
        <v>55.502092050209207</v>
      </c>
      <c r="U4032" s="7">
        <v>1222.9246005469081</v>
      </c>
      <c r="V4032" s="8">
        <v>0.97561896239562007</v>
      </c>
      <c r="W4032" s="7">
        <v>693.8488720000197</v>
      </c>
      <c r="X4032" s="7">
        <v>749.72931806713541</v>
      </c>
      <c r="Y4032" s="7">
        <v>983.49585078123596</v>
      </c>
      <c r="Z4032" s="7">
        <v>1276.8681926335933</v>
      </c>
      <c r="AA4032" s="7">
        <v>1341.1307056107762</v>
      </c>
      <c r="AB4032" s="7">
        <v>1542.3003114523926</v>
      </c>
      <c r="AC4032" s="7">
        <v>1378.8344758064516</v>
      </c>
      <c r="AD4032" s="7">
        <v>1504.183064516129</v>
      </c>
      <c r="AE4032" s="4">
        <v>745</v>
      </c>
      <c r="AF4032" s="4">
        <v>805</v>
      </c>
      <c r="AG4032" s="4">
        <v>1056</v>
      </c>
      <c r="AH4032" s="4">
        <v>1371</v>
      </c>
      <c r="AI4032" s="4">
        <v>1440</v>
      </c>
      <c r="AJ4032" s="4">
        <v>1656</v>
      </c>
      <c r="AK4032" s="4">
        <v>1384.7721477756365</v>
      </c>
      <c r="AL4032" s="8">
        <v>1.149015122269702</v>
      </c>
      <c r="AM4032" s="4">
        <v>1312.1598243393994</v>
      </c>
      <c r="AN4032" s="8">
        <v>1.0910868087691679</v>
      </c>
      <c r="AO4032" s="4">
        <v>1239.5475009031625</v>
      </c>
      <c r="AP4032" s="8">
        <v>1.0331584952686337</v>
      </c>
    </row>
    <row r="4033" spans="1:42" x14ac:dyDescent="0.25">
      <c r="A4033" s="2" t="s">
        <v>11452</v>
      </c>
      <c r="B4033" t="s">
        <v>11443</v>
      </c>
      <c r="C4033" t="s">
        <v>14</v>
      </c>
      <c r="D4033" t="s">
        <v>11442</v>
      </c>
      <c r="E4033" s="3" t="s">
        <v>11293</v>
      </c>
      <c r="F4033" t="s">
        <v>11453</v>
      </c>
      <c r="G4033">
        <v>482</v>
      </c>
      <c r="H4033">
        <v>102</v>
      </c>
      <c r="I4033">
        <v>139</v>
      </c>
      <c r="J4033">
        <v>87</v>
      </c>
      <c r="K4033">
        <v>102</v>
      </c>
      <c r="L4033">
        <v>34</v>
      </c>
      <c r="M4033">
        <v>18</v>
      </c>
      <c r="N4033" s="2">
        <v>271.50708852005533</v>
      </c>
      <c r="O4033" s="2">
        <v>553.50939390525593</v>
      </c>
      <c r="P4033" s="2">
        <v>177.01</v>
      </c>
      <c r="Q4033" s="4">
        <v>1002.0264824253113</v>
      </c>
      <c r="R4033" s="5">
        <v>4.9000000000000002E-2</v>
      </c>
      <c r="S4033" s="6">
        <v>1051.1257800641515</v>
      </c>
      <c r="T4033" s="4">
        <v>32.767184035476717</v>
      </c>
      <c r="U4033" s="7">
        <v>1083.8929640996282</v>
      </c>
      <c r="V4033" s="8">
        <v>1.0482965539372004</v>
      </c>
      <c r="W4033" s="7">
        <v>757.37108669562008</v>
      </c>
      <c r="X4033" s="7">
        <v>818.36741582546881</v>
      </c>
      <c r="Y4033" s="7">
        <v>1073.5353926853354</v>
      </c>
      <c r="Z4033" s="7">
        <v>1393.7661206170405</v>
      </c>
      <c r="AA4033" s="7">
        <v>1463.9118991163664</v>
      </c>
      <c r="AB4033" s="7">
        <v>1683.4986839838214</v>
      </c>
      <c r="AC4033" s="7">
        <v>1137.3520746887968</v>
      </c>
      <c r="AD4033" s="7">
        <v>1240.7477178423237</v>
      </c>
      <c r="AE4033" s="4">
        <v>745</v>
      </c>
      <c r="AF4033" s="4">
        <v>805</v>
      </c>
      <c r="AG4033" s="4">
        <v>1056</v>
      </c>
      <c r="AH4033" s="4">
        <v>1371</v>
      </c>
      <c r="AI4033" s="4">
        <v>1440</v>
      </c>
      <c r="AJ4033" s="4">
        <v>1656</v>
      </c>
      <c r="AK4033" s="4">
        <v>1167.5336168334352</v>
      </c>
      <c r="AL4033" s="8">
        <v>1.1608814107250591</v>
      </c>
      <c r="AM4033" s="4">
        <v>1128.8206180002321</v>
      </c>
      <c r="AN4033" s="8">
        <v>1.1234397955346394</v>
      </c>
      <c r="AO4033" s="4">
        <v>1089.8387788973544</v>
      </c>
      <c r="AP4033" s="8">
        <v>1.08573816912762</v>
      </c>
    </row>
    <row r="4034" spans="1:42" x14ac:dyDescent="0.25">
      <c r="A4034" s="2" t="s">
        <v>11454</v>
      </c>
      <c r="B4034" t="s">
        <v>11443</v>
      </c>
      <c r="C4034" t="s">
        <v>14</v>
      </c>
      <c r="D4034" t="s">
        <v>11442</v>
      </c>
      <c r="E4034" s="3" t="s">
        <v>11293</v>
      </c>
      <c r="F4034" t="s">
        <v>11455</v>
      </c>
      <c r="G4034">
        <v>323</v>
      </c>
      <c r="H4034">
        <v>0</v>
      </c>
      <c r="I4034">
        <v>193</v>
      </c>
      <c r="J4034">
        <v>48</v>
      </c>
      <c r="K4034">
        <v>74</v>
      </c>
      <c r="L4034">
        <v>8</v>
      </c>
      <c r="M4034">
        <v>0</v>
      </c>
      <c r="N4034" s="2">
        <v>277.77889576883382</v>
      </c>
      <c r="O4034" s="2">
        <v>480.56011324767803</v>
      </c>
      <c r="P4034" s="2">
        <v>208.15</v>
      </c>
      <c r="Q4034" s="4">
        <v>966.48900901651189</v>
      </c>
      <c r="R4034" s="5">
        <v>4.9000000000000002E-2</v>
      </c>
      <c r="S4034" s="6">
        <v>1013.8469704583209</v>
      </c>
      <c r="T4034" s="4">
        <v>48.956953642384107</v>
      </c>
      <c r="U4034" s="7">
        <v>1062.803924100705</v>
      </c>
      <c r="V4034" s="8">
        <v>1.0760395436264885</v>
      </c>
      <c r="W4034" s="7">
        <v>764.72231421239576</v>
      </c>
      <c r="X4034" s="7">
        <v>826.3106885113807</v>
      </c>
      <c r="Y4034" s="7">
        <v>1083.9553876621342</v>
      </c>
      <c r="Z4034" s="7">
        <v>1407.294352731805</v>
      </c>
      <c r="AA4034" s="7">
        <v>1478.1209831756373</v>
      </c>
      <c r="AB4034" s="7">
        <v>1699.8391306519832</v>
      </c>
      <c r="AC4034" s="7">
        <v>1086.4696594427246</v>
      </c>
      <c r="AD4034" s="7">
        <v>1185.2396284829722</v>
      </c>
      <c r="AE4034" s="4">
        <v>745</v>
      </c>
      <c r="AF4034" s="4">
        <v>805</v>
      </c>
      <c r="AG4034" s="4">
        <v>1056</v>
      </c>
      <c r="AH4034" s="4">
        <v>1371</v>
      </c>
      <c r="AI4034" s="4">
        <v>1440</v>
      </c>
      <c r="AJ4034" s="4">
        <v>1656</v>
      </c>
      <c r="AK4034" s="4">
        <v>1105.0183455337742</v>
      </c>
      <c r="AL4034" s="8">
        <v>1.1683463206371221</v>
      </c>
      <c r="AM4034" s="4">
        <v>1074.5230924912948</v>
      </c>
      <c r="AN4034" s="8">
        <v>1.1374712952232204</v>
      </c>
      <c r="AO4034" s="4">
        <v>1044.0278394488159</v>
      </c>
      <c r="AP4034" s="8">
        <v>1.106596269809319</v>
      </c>
    </row>
    <row r="4035" spans="1:42" x14ac:dyDescent="0.25">
      <c r="A4035" s="2" t="s">
        <v>11456</v>
      </c>
      <c r="B4035" t="s">
        <v>11443</v>
      </c>
      <c r="C4035" t="s">
        <v>14</v>
      </c>
      <c r="D4035" t="s">
        <v>11442</v>
      </c>
      <c r="E4035" s="3" t="s">
        <v>11293</v>
      </c>
      <c r="F4035" t="s">
        <v>11457</v>
      </c>
      <c r="G4035">
        <v>33</v>
      </c>
      <c r="H4035">
        <v>0</v>
      </c>
      <c r="I4035">
        <v>25</v>
      </c>
      <c r="J4035">
        <v>8</v>
      </c>
      <c r="K4035">
        <v>0</v>
      </c>
      <c r="L4035">
        <v>0</v>
      </c>
      <c r="M4035">
        <v>0</v>
      </c>
      <c r="N4035" s="2">
        <v>134.89646464646464</v>
      </c>
      <c r="O4035" s="2">
        <v>304.25630433333333</v>
      </c>
      <c r="P4035" s="2">
        <v>206.84</v>
      </c>
      <c r="Q4035" s="4">
        <v>645.99276897979803</v>
      </c>
      <c r="R4035" s="5">
        <v>4.9000000000000002E-2</v>
      </c>
      <c r="S4035" s="6">
        <v>677.6464146598081</v>
      </c>
      <c r="T4035" s="4">
        <v>70.533333333333331</v>
      </c>
      <c r="U4035" s="7">
        <v>748.1797479931414</v>
      </c>
      <c r="V4035" s="8">
        <v>0.86410008342748978</v>
      </c>
      <c r="W4035" s="7">
        <v>583.06573003924609</v>
      </c>
      <c r="X4035" s="7">
        <v>630.02404386791034</v>
      </c>
      <c r="Y4035" s="7">
        <v>826.46632338448853</v>
      </c>
      <c r="Z4035" s="7">
        <v>1072.9974709849753</v>
      </c>
      <c r="AA4035" s="7">
        <v>1126.9995318879389</v>
      </c>
      <c r="AB4035" s="7">
        <v>1296.0494616711296</v>
      </c>
      <c r="AC4035" s="7">
        <v>952.43333333333339</v>
      </c>
      <c r="AD4035" s="7">
        <v>1039.0181818181818</v>
      </c>
      <c r="AE4035" s="4">
        <v>745</v>
      </c>
      <c r="AF4035" s="4">
        <v>805</v>
      </c>
      <c r="AG4035" s="4">
        <v>1056</v>
      </c>
      <c r="AH4035" s="4">
        <v>1371</v>
      </c>
      <c r="AI4035" s="4">
        <v>1440</v>
      </c>
      <c r="AJ4035" s="4">
        <v>1656</v>
      </c>
      <c r="AK4035" s="4">
        <v>890.37832020118901</v>
      </c>
      <c r="AL4035" s="8">
        <v>1.1097919212767031</v>
      </c>
      <c r="AM4035" s="4">
        <v>817.0224907041611</v>
      </c>
      <c r="AN4035" s="8">
        <v>1.0250705978804227</v>
      </c>
      <c r="AO4035" s="4">
        <v>743.66666120713307</v>
      </c>
      <c r="AP4035" s="8">
        <v>0.94034927448414196</v>
      </c>
    </row>
    <row r="4036" spans="1:42" x14ac:dyDescent="0.25">
      <c r="A4036" s="2" t="s">
        <v>11458</v>
      </c>
      <c r="B4036" t="s">
        <v>11443</v>
      </c>
      <c r="C4036" t="s">
        <v>14</v>
      </c>
      <c r="D4036" t="s">
        <v>11442</v>
      </c>
      <c r="E4036" s="3" t="s">
        <v>11293</v>
      </c>
      <c r="F4036" t="s">
        <v>11459</v>
      </c>
      <c r="G4036">
        <v>34</v>
      </c>
      <c r="H4036">
        <v>0</v>
      </c>
      <c r="I4036">
        <v>0</v>
      </c>
      <c r="J4036">
        <v>24</v>
      </c>
      <c r="K4036">
        <v>10</v>
      </c>
      <c r="L4036">
        <v>0</v>
      </c>
      <c r="M4036">
        <v>0</v>
      </c>
      <c r="N4036" s="2">
        <v>189.25490196078431</v>
      </c>
      <c r="O4036" s="2">
        <v>369.26499233333334</v>
      </c>
      <c r="P4036" s="2">
        <v>189.06</v>
      </c>
      <c r="Q4036" s="4">
        <v>747.57989429411759</v>
      </c>
      <c r="R4036" s="5">
        <v>4.9000000000000002E-2</v>
      </c>
      <c r="S4036" s="6">
        <v>784.21130911452929</v>
      </c>
      <c r="T4036" s="4">
        <v>131.1764705882353</v>
      </c>
      <c r="U4036" s="7">
        <v>915.38777970276465</v>
      </c>
      <c r="V4036" s="8">
        <v>0.79692693475428877</v>
      </c>
      <c r="W4036" s="7">
        <v>508.63093306373293</v>
      </c>
      <c r="X4036" s="7">
        <v>549.59449814269135</v>
      </c>
      <c r="Y4036" s="7">
        <v>720.95874538966711</v>
      </c>
      <c r="Z4036" s="7">
        <v>936.01746205419852</v>
      </c>
      <c r="AA4036" s="7">
        <v>983.12556189500049</v>
      </c>
      <c r="AB4036" s="7">
        <v>1130.5943961792507</v>
      </c>
      <c r="AC4036" s="7">
        <v>1263.5117647058826</v>
      </c>
      <c r="AD4036" s="7">
        <v>1378.3764705882354</v>
      </c>
      <c r="AE4036" s="4">
        <v>745</v>
      </c>
      <c r="AF4036" s="4">
        <v>805</v>
      </c>
      <c r="AG4036" s="4">
        <v>1056</v>
      </c>
      <c r="AH4036" s="4">
        <v>1371</v>
      </c>
      <c r="AI4036" s="4">
        <v>1440</v>
      </c>
      <c r="AJ4036" s="4">
        <v>1656</v>
      </c>
      <c r="AK4036" s="4">
        <v>1138.1980767816403</v>
      </c>
      <c r="AL4036" s="8">
        <v>1.1051040766778248</v>
      </c>
      <c r="AM4036" s="4">
        <v>1020.20248755927</v>
      </c>
      <c r="AN4036" s="8">
        <v>1.0023783627033127</v>
      </c>
      <c r="AO4036" s="4">
        <v>902.2068983368996</v>
      </c>
      <c r="AP4036" s="8">
        <v>0.89965264872880069</v>
      </c>
    </row>
    <row r="4037" spans="1:42" x14ac:dyDescent="0.25">
      <c r="A4037" s="2" t="s">
        <v>11462</v>
      </c>
      <c r="B4037" t="s">
        <v>11461</v>
      </c>
      <c r="C4037" t="s">
        <v>14</v>
      </c>
      <c r="D4037" t="s">
        <v>11460</v>
      </c>
      <c r="E4037" s="3" t="s">
        <v>11293</v>
      </c>
      <c r="F4037" t="s">
        <v>11463</v>
      </c>
      <c r="G4037">
        <v>101</v>
      </c>
      <c r="H4037">
        <v>0</v>
      </c>
      <c r="I4037">
        <v>0</v>
      </c>
      <c r="J4037">
        <v>76</v>
      </c>
      <c r="K4037">
        <v>18</v>
      </c>
      <c r="L4037">
        <v>7</v>
      </c>
      <c r="M4037">
        <v>0</v>
      </c>
      <c r="N4037" s="2">
        <v>316.29125412541254</v>
      </c>
      <c r="O4037" s="2">
        <v>624.95916871287136</v>
      </c>
      <c r="P4037" s="2">
        <v>80.739999999999995</v>
      </c>
      <c r="Q4037" s="4">
        <v>1021.9904228382838</v>
      </c>
      <c r="R4037" s="5">
        <v>4.9000000000000002E-2</v>
      </c>
      <c r="S4037" s="6">
        <v>1072.0679535573597</v>
      </c>
      <c r="T4037" s="4">
        <v>124.73404255319149</v>
      </c>
      <c r="U4037" s="7">
        <v>1196.8019961105513</v>
      </c>
      <c r="V4037" s="8">
        <v>0.99366205451109491</v>
      </c>
      <c r="W4037" s="7">
        <v>711.1897588462233</v>
      </c>
      <c r="X4037" s="7">
        <v>783.28784453651633</v>
      </c>
      <c r="Y4037" s="7">
        <v>1006.7029001940908</v>
      </c>
      <c r="Z4037" s="7">
        <v>1244.3595530250566</v>
      </c>
      <c r="AA4037" s="7">
        <v>1338.7101342987735</v>
      </c>
      <c r="AB4037" s="7">
        <v>1539.8726943729241</v>
      </c>
      <c r="AC4037" s="7">
        <v>1324.8792079207922</v>
      </c>
      <c r="AD4037" s="7">
        <v>1445.3227722772278</v>
      </c>
      <c r="AE4037" s="4">
        <v>799</v>
      </c>
      <c r="AF4037" s="4">
        <v>880</v>
      </c>
      <c r="AG4037" s="4">
        <v>1131</v>
      </c>
      <c r="AH4037" s="4">
        <v>1398</v>
      </c>
      <c r="AI4037" s="4">
        <v>1504</v>
      </c>
      <c r="AJ4037" s="4">
        <v>1730</v>
      </c>
      <c r="AK4037" s="4">
        <v>1265.2161142822974</v>
      </c>
      <c r="AL4037" s="8">
        <v>1.1540260903622286</v>
      </c>
      <c r="AM4037" s="4">
        <v>1200.8333940406515</v>
      </c>
      <c r="AN4037" s="8">
        <v>1.1005714117451839</v>
      </c>
      <c r="AO4037" s="4">
        <v>1136.4506737990057</v>
      </c>
      <c r="AP4037" s="8">
        <v>1.0471167331281395</v>
      </c>
    </row>
    <row r="4038" spans="1:42" x14ac:dyDescent="0.25">
      <c r="A4038" s="2" t="s">
        <v>11464</v>
      </c>
      <c r="B4038" t="s">
        <v>11461</v>
      </c>
      <c r="C4038" t="s">
        <v>14</v>
      </c>
      <c r="D4038" t="s">
        <v>11460</v>
      </c>
      <c r="E4038" s="3" t="s">
        <v>11293</v>
      </c>
      <c r="F4038" t="s">
        <v>11465</v>
      </c>
      <c r="G4038">
        <v>229</v>
      </c>
      <c r="H4038">
        <v>0</v>
      </c>
      <c r="I4038">
        <v>213</v>
      </c>
      <c r="J4038">
        <v>16</v>
      </c>
      <c r="K4038">
        <v>0</v>
      </c>
      <c r="L4038">
        <v>0</v>
      </c>
      <c r="M4038">
        <v>0</v>
      </c>
      <c r="N4038" s="2">
        <v>271.02365356623</v>
      </c>
      <c r="O4038" s="2">
        <v>377.05169744832608</v>
      </c>
      <c r="P4038" s="2">
        <v>304.94</v>
      </c>
      <c r="Q4038" s="4">
        <v>953.01535101455602</v>
      </c>
      <c r="R4038" s="5">
        <v>4.9000000000000002E-2</v>
      </c>
      <c r="S4038" s="6">
        <v>999.71310321426915</v>
      </c>
      <c r="T4038" s="4">
        <v>0</v>
      </c>
      <c r="U4038" s="7">
        <v>999.71310321426915</v>
      </c>
      <c r="V4038" s="8">
        <v>1.1138404008838725</v>
      </c>
      <c r="W4038" s="7">
        <v>889.95848030621426</v>
      </c>
      <c r="X4038" s="7">
        <v>980.17955277780788</v>
      </c>
      <c r="Y4038" s="7">
        <v>1259.7534933996599</v>
      </c>
      <c r="Z4038" s="7">
        <v>1557.1488804356538</v>
      </c>
      <c r="AA4038" s="7">
        <v>1675.2159629293444</v>
      </c>
      <c r="AB4038" s="7">
        <v>1926.9438935290993</v>
      </c>
      <c r="AC4038" s="7">
        <v>987.29082969432329</v>
      </c>
      <c r="AD4038" s="7">
        <v>1077.0445414847161</v>
      </c>
      <c r="AE4038" s="4">
        <v>799</v>
      </c>
      <c r="AF4038" s="4">
        <v>880</v>
      </c>
      <c r="AG4038" s="4">
        <v>1131</v>
      </c>
      <c r="AH4038" s="4">
        <v>1398</v>
      </c>
      <c r="AI4038" s="4">
        <v>1504</v>
      </c>
      <c r="AJ4038" s="4">
        <v>1730</v>
      </c>
      <c r="AK4038" s="4">
        <v>1056.8930235361943</v>
      </c>
      <c r="AL4038" s="8">
        <v>1.177547983758507</v>
      </c>
      <c r="AM4038" s="4">
        <v>1037.7405259526367</v>
      </c>
      <c r="AN4038" s="8">
        <v>1.1562090360966149</v>
      </c>
      <c r="AO4038" s="4">
        <v>1018.5880283690794</v>
      </c>
      <c r="AP4038" s="8">
        <v>1.1348700884347227</v>
      </c>
    </row>
    <row r="4039" spans="1:42" x14ac:dyDescent="0.25">
      <c r="A4039" s="2" t="s">
        <v>11466</v>
      </c>
      <c r="B4039" t="s">
        <v>11461</v>
      </c>
      <c r="C4039" t="s">
        <v>14</v>
      </c>
      <c r="D4039" t="s">
        <v>11460</v>
      </c>
      <c r="E4039" s="3" t="s">
        <v>11293</v>
      </c>
      <c r="F4039" t="s">
        <v>11467</v>
      </c>
      <c r="G4039">
        <v>84</v>
      </c>
      <c r="H4039">
        <v>37</v>
      </c>
      <c r="I4039">
        <v>45</v>
      </c>
      <c r="J4039">
        <v>2</v>
      </c>
      <c r="K4039">
        <v>0</v>
      </c>
      <c r="L4039">
        <v>0</v>
      </c>
      <c r="M4039">
        <v>0</v>
      </c>
      <c r="N4039" s="2">
        <v>257.10317460317464</v>
      </c>
      <c r="O4039" s="2">
        <v>305.91368324999991</v>
      </c>
      <c r="P4039" s="2">
        <v>307.17</v>
      </c>
      <c r="Q4039" s="4">
        <v>870.18685785317462</v>
      </c>
      <c r="R4039" s="5">
        <v>4.9000000000000002E-2</v>
      </c>
      <c r="S4039" s="6">
        <v>912.82601388798014</v>
      </c>
      <c r="T4039" s="4">
        <v>0</v>
      </c>
      <c r="U4039" s="7">
        <v>912.82601388798014</v>
      </c>
      <c r="V4039" s="8">
        <v>1.073537069185724</v>
      </c>
      <c r="W4039" s="7">
        <v>857.75611827939349</v>
      </c>
      <c r="X4039" s="7">
        <v>944.71262088343701</v>
      </c>
      <c r="Y4039" s="7">
        <v>1214.1704252490538</v>
      </c>
      <c r="Z4039" s="7">
        <v>1500.804822721642</v>
      </c>
      <c r="AA4039" s="7">
        <v>1614.599752055329</v>
      </c>
      <c r="AB4039" s="7">
        <v>1857.2191296913024</v>
      </c>
      <c r="AC4039" s="7">
        <v>935.32738095238096</v>
      </c>
      <c r="AD4039" s="7">
        <v>1020.3571428571428</v>
      </c>
      <c r="AE4039" s="4">
        <v>799</v>
      </c>
      <c r="AF4039" s="4">
        <v>880</v>
      </c>
      <c r="AG4039" s="4">
        <v>1131</v>
      </c>
      <c r="AH4039" s="4">
        <v>1398</v>
      </c>
      <c r="AI4039" s="4">
        <v>1504</v>
      </c>
      <c r="AJ4039" s="4">
        <v>1730</v>
      </c>
      <c r="AK4039" s="4">
        <v>997.27679060364403</v>
      </c>
      <c r="AL4039" s="8">
        <v>1.1728561485573132</v>
      </c>
      <c r="AM4039" s="4">
        <v>969.12653169842281</v>
      </c>
      <c r="AN4039" s="8">
        <v>1.1397497887667836</v>
      </c>
      <c r="AO4039" s="4">
        <v>940.97627279320159</v>
      </c>
      <c r="AP4039" s="8">
        <v>1.1066434289762539</v>
      </c>
    </row>
    <row r="4040" spans="1:42" x14ac:dyDescent="0.25">
      <c r="A4040" s="2" t="s">
        <v>11468</v>
      </c>
      <c r="B4040" t="s">
        <v>11461</v>
      </c>
      <c r="C4040" t="s">
        <v>14</v>
      </c>
      <c r="D4040" t="s">
        <v>11460</v>
      </c>
      <c r="E4040" s="3" t="s">
        <v>11293</v>
      </c>
      <c r="F4040" t="s">
        <v>2272</v>
      </c>
      <c r="G4040">
        <v>631</v>
      </c>
      <c r="H4040">
        <v>0</v>
      </c>
      <c r="I4040">
        <v>0</v>
      </c>
      <c r="J4040">
        <v>151</v>
      </c>
      <c r="K4040">
        <v>388</v>
      </c>
      <c r="L4040">
        <v>76</v>
      </c>
      <c r="M4040">
        <v>16</v>
      </c>
      <c r="N4040" s="2">
        <v>329.55375066032752</v>
      </c>
      <c r="O4040" s="2">
        <v>507.12727719123092</v>
      </c>
      <c r="P4040" s="2">
        <v>260.62</v>
      </c>
      <c r="Q4040" s="4">
        <v>1097.3010278515585</v>
      </c>
      <c r="R4040" s="5">
        <v>4.9000000000000002E-2</v>
      </c>
      <c r="S4040" s="6">
        <v>1151.0687782162847</v>
      </c>
      <c r="T4040" s="4">
        <v>163.7537688442211</v>
      </c>
      <c r="U4040" s="7">
        <v>1314.8225470605057</v>
      </c>
      <c r="V4040" s="8">
        <v>0.97013996577970385</v>
      </c>
      <c r="W4040" s="7">
        <v>678.60226785485565</v>
      </c>
      <c r="X4040" s="7">
        <v>747.39674056604872</v>
      </c>
      <c r="Y4040" s="7">
        <v>960.57467452295589</v>
      </c>
      <c r="Z4040" s="7">
        <v>1187.3416401265183</v>
      </c>
      <c r="AA4040" s="7">
        <v>1277.3689747856108</v>
      </c>
      <c r="AB4040" s="7">
        <v>1469.3140467946187</v>
      </c>
      <c r="AC4040" s="7">
        <v>1490.820760697306</v>
      </c>
      <c r="AD4040" s="7">
        <v>1626.3499207606972</v>
      </c>
      <c r="AE4040" s="4">
        <v>799</v>
      </c>
      <c r="AF4040" s="4">
        <v>880</v>
      </c>
      <c r="AG4040" s="4">
        <v>1131</v>
      </c>
      <c r="AH4040" s="4">
        <v>1398</v>
      </c>
      <c r="AI4040" s="4">
        <v>1504</v>
      </c>
      <c r="AJ4040" s="4">
        <v>1730</v>
      </c>
      <c r="AK4040" s="4">
        <v>1392.2410507270565</v>
      </c>
      <c r="AL4040" s="8">
        <v>1.1480885876098457</v>
      </c>
      <c r="AM4040" s="4">
        <v>1311.850293223466</v>
      </c>
      <c r="AN4040" s="8">
        <v>1.0887723803331317</v>
      </c>
      <c r="AO4040" s="4">
        <v>1231.4595357198752</v>
      </c>
      <c r="AP4040" s="8">
        <v>1.0294561730564176</v>
      </c>
    </row>
    <row r="4041" spans="1:42" x14ac:dyDescent="0.25">
      <c r="A4041" s="2" t="s">
        <v>11469</v>
      </c>
      <c r="B4041" t="s">
        <v>11461</v>
      </c>
      <c r="C4041" t="s">
        <v>14</v>
      </c>
      <c r="D4041" t="s">
        <v>11460</v>
      </c>
      <c r="E4041" s="3" t="s">
        <v>11293</v>
      </c>
      <c r="F4041" t="s">
        <v>11470</v>
      </c>
      <c r="G4041">
        <v>146</v>
      </c>
      <c r="H4041">
        <v>0</v>
      </c>
      <c r="I4041">
        <v>112</v>
      </c>
      <c r="J4041">
        <v>34</v>
      </c>
      <c r="K4041">
        <v>0</v>
      </c>
      <c r="L4041">
        <v>0</v>
      </c>
      <c r="M4041">
        <v>0</v>
      </c>
      <c r="N4041" s="2">
        <v>275.86187214611874</v>
      </c>
      <c r="O4041" s="2">
        <v>330.26505310730602</v>
      </c>
      <c r="P4041" s="2">
        <v>308.7</v>
      </c>
      <c r="Q4041" s="4">
        <v>914.82692525342486</v>
      </c>
      <c r="R4041" s="5">
        <v>4.9000000000000002E-2</v>
      </c>
      <c r="S4041" s="6">
        <v>959.65344459084258</v>
      </c>
      <c r="T4041" s="4">
        <v>0</v>
      </c>
      <c r="U4041" s="7">
        <v>959.65344459084258</v>
      </c>
      <c r="V4041" s="8">
        <v>1.0225918731681654</v>
      </c>
      <c r="W4041" s="7">
        <v>817.05090666136425</v>
      </c>
      <c r="X4041" s="7">
        <v>899.88084838798568</v>
      </c>
      <c r="Y4041" s="7">
        <v>1156.5514085531952</v>
      </c>
      <c r="Z4041" s="7">
        <v>1429.5834386890954</v>
      </c>
      <c r="AA4041" s="7">
        <v>1537.978177244921</v>
      </c>
      <c r="AB4041" s="7">
        <v>1769.0839405809263</v>
      </c>
      <c r="AC4041" s="7">
        <v>1032.2972602739726</v>
      </c>
      <c r="AD4041" s="7">
        <v>1126.1424657534246</v>
      </c>
      <c r="AE4041" s="4">
        <v>799</v>
      </c>
      <c r="AF4041" s="4">
        <v>880</v>
      </c>
      <c r="AG4041" s="4">
        <v>1131</v>
      </c>
      <c r="AH4041" s="4">
        <v>1398</v>
      </c>
      <c r="AI4041" s="4">
        <v>1504</v>
      </c>
      <c r="AJ4041" s="4">
        <v>1730</v>
      </c>
      <c r="AK4041" s="4">
        <v>1094.230513590446</v>
      </c>
      <c r="AL4041" s="8">
        <v>1.1659951171720051</v>
      </c>
      <c r="AM4041" s="4">
        <v>1049.0290553005027</v>
      </c>
      <c r="AN4041" s="8">
        <v>1.1178291420867459</v>
      </c>
      <c r="AO4041" s="4">
        <v>1003.8275970105598</v>
      </c>
      <c r="AP4041" s="8">
        <v>1.0696631670014869</v>
      </c>
    </row>
    <row r="4042" spans="1:42" x14ac:dyDescent="0.25">
      <c r="A4042" s="2" t="s">
        <v>11471</v>
      </c>
      <c r="B4042" t="s">
        <v>11461</v>
      </c>
      <c r="C4042" t="s">
        <v>14</v>
      </c>
      <c r="D4042" t="s">
        <v>11460</v>
      </c>
      <c r="E4042" s="3" t="s">
        <v>11293</v>
      </c>
      <c r="F4042" t="s">
        <v>11472</v>
      </c>
      <c r="G4042">
        <v>340</v>
      </c>
      <c r="H4042">
        <v>1</v>
      </c>
      <c r="I4042">
        <v>330</v>
      </c>
      <c r="J4042">
        <v>9</v>
      </c>
      <c r="K4042">
        <v>0</v>
      </c>
      <c r="L4042">
        <v>0</v>
      </c>
      <c r="M4042">
        <v>0</v>
      </c>
      <c r="N4042" s="2">
        <v>271.23406862745099</v>
      </c>
      <c r="O4042" s="2">
        <v>310.20094560784327</v>
      </c>
      <c r="P4042" s="2">
        <v>296.83</v>
      </c>
      <c r="Q4042" s="4">
        <v>878.2650142352943</v>
      </c>
      <c r="R4042" s="5">
        <v>4.9000000000000002E-2</v>
      </c>
      <c r="S4042" s="6">
        <v>921.29999993282365</v>
      </c>
      <c r="T4042" s="4">
        <v>0</v>
      </c>
      <c r="U4042" s="7">
        <v>921.29999993282365</v>
      </c>
      <c r="V4042" s="8">
        <v>1.0393658461372763</v>
      </c>
      <c r="W4042" s="7">
        <v>830.45331106368371</v>
      </c>
      <c r="X4042" s="7">
        <v>914.64194460080307</v>
      </c>
      <c r="Y4042" s="7">
        <v>1175.5227719812594</v>
      </c>
      <c r="Z4042" s="7">
        <v>1453.0334528999122</v>
      </c>
      <c r="AA4042" s="7">
        <v>1563.2062325904635</v>
      </c>
      <c r="AB4042" s="7">
        <v>1798.1029138174879</v>
      </c>
      <c r="AC4042" s="7">
        <v>975.04647058823537</v>
      </c>
      <c r="AD4042" s="7">
        <v>1063.6870588235292</v>
      </c>
      <c r="AE4042" s="4">
        <v>799</v>
      </c>
      <c r="AF4042" s="4">
        <v>880</v>
      </c>
      <c r="AG4042" s="4">
        <v>1131</v>
      </c>
      <c r="AH4042" s="4">
        <v>1398</v>
      </c>
      <c r="AI4042" s="4">
        <v>1504</v>
      </c>
      <c r="AJ4042" s="4">
        <v>1730</v>
      </c>
      <c r="AK4042" s="4">
        <v>1038.1126415403412</v>
      </c>
      <c r="AL4042" s="8">
        <v>1.1711481864094793</v>
      </c>
      <c r="AM4042" s="4">
        <v>999.17509433783539</v>
      </c>
      <c r="AN4042" s="8">
        <v>1.1272207396520784</v>
      </c>
      <c r="AO4042" s="4">
        <v>960.23754713532946</v>
      </c>
      <c r="AP4042" s="8">
        <v>1.0832932928946772</v>
      </c>
    </row>
    <row r="4043" spans="1:42" x14ac:dyDescent="0.25">
      <c r="A4043" s="2" t="s">
        <v>11473</v>
      </c>
      <c r="B4043" t="s">
        <v>11461</v>
      </c>
      <c r="C4043" t="s">
        <v>14</v>
      </c>
      <c r="D4043" t="s">
        <v>11460</v>
      </c>
      <c r="E4043" s="3" t="s">
        <v>11293</v>
      </c>
      <c r="F4043" t="s">
        <v>11474</v>
      </c>
      <c r="G4043">
        <v>94</v>
      </c>
      <c r="H4043">
        <v>17</v>
      </c>
      <c r="I4043">
        <v>77</v>
      </c>
      <c r="J4043">
        <v>0</v>
      </c>
      <c r="K4043">
        <v>0</v>
      </c>
      <c r="L4043">
        <v>0</v>
      </c>
      <c r="M4043">
        <v>0</v>
      </c>
      <c r="N4043" s="2">
        <v>264.46276595744683</v>
      </c>
      <c r="O4043" s="2">
        <v>327.41002379787244</v>
      </c>
      <c r="P4043" s="2">
        <v>309.25</v>
      </c>
      <c r="Q4043" s="4">
        <v>901.12278975531922</v>
      </c>
      <c r="R4043" s="5">
        <v>4.9000000000000002E-2</v>
      </c>
      <c r="S4043" s="6">
        <v>945.27780645332984</v>
      </c>
      <c r="T4043" s="4">
        <v>0</v>
      </c>
      <c r="U4043" s="7">
        <v>945.27780645332984</v>
      </c>
      <c r="V4043" s="8">
        <v>1.0923633724673667</v>
      </c>
      <c r="W4043" s="7">
        <v>872.79833460142595</v>
      </c>
      <c r="X4043" s="7">
        <v>961.27976777128265</v>
      </c>
      <c r="Y4043" s="7">
        <v>1235.4629742605916</v>
      </c>
      <c r="Z4043" s="7">
        <v>1527.1239947093784</v>
      </c>
      <c r="AA4043" s="7">
        <v>1642.9145121909196</v>
      </c>
      <c r="AB4043" s="7">
        <v>1889.7886343685441</v>
      </c>
      <c r="AC4043" s="7">
        <v>951.88617021276605</v>
      </c>
      <c r="AD4043" s="7">
        <v>1038.4212765957445</v>
      </c>
      <c r="AE4043" s="4">
        <v>799</v>
      </c>
      <c r="AF4043" s="4">
        <v>880</v>
      </c>
      <c r="AG4043" s="4">
        <v>1131</v>
      </c>
      <c r="AH4043" s="4">
        <v>1398</v>
      </c>
      <c r="AI4043" s="4">
        <v>1504</v>
      </c>
      <c r="AJ4043" s="4">
        <v>1730</v>
      </c>
      <c r="AK4043" s="4">
        <v>1017.4420818164475</v>
      </c>
      <c r="AL4043" s="8">
        <v>1.1757564349820644</v>
      </c>
      <c r="AM4043" s="4">
        <v>993.38732336207499</v>
      </c>
      <c r="AN4043" s="8">
        <v>1.1479587474771653</v>
      </c>
      <c r="AO4043" s="4">
        <v>969.33256490770236</v>
      </c>
      <c r="AP4043" s="8">
        <v>1.1201610599722658</v>
      </c>
    </row>
    <row r="4044" spans="1:42" x14ac:dyDescent="0.25">
      <c r="A4044" s="2" t="s">
        <v>11475</v>
      </c>
      <c r="B4044" t="s">
        <v>11461</v>
      </c>
      <c r="C4044" t="s">
        <v>14</v>
      </c>
      <c r="D4044" t="s">
        <v>11460</v>
      </c>
      <c r="E4044" s="3" t="s">
        <v>11293</v>
      </c>
      <c r="F4044" t="s">
        <v>11476</v>
      </c>
      <c r="G4044">
        <v>163</v>
      </c>
      <c r="H4044">
        <v>0</v>
      </c>
      <c r="I4044">
        <v>0</v>
      </c>
      <c r="J4044">
        <v>92</v>
      </c>
      <c r="K4044">
        <v>44</v>
      </c>
      <c r="L4044">
        <v>27</v>
      </c>
      <c r="M4044">
        <v>0</v>
      </c>
      <c r="N4044" s="2">
        <v>325.71063394683023</v>
      </c>
      <c r="O4044" s="2">
        <v>650.04138937014318</v>
      </c>
      <c r="P4044" s="2">
        <v>114.1</v>
      </c>
      <c r="Q4044" s="4">
        <v>1089.8520233169734</v>
      </c>
      <c r="R4044" s="5">
        <v>4.9000000000000002E-2</v>
      </c>
      <c r="S4044" s="6">
        <v>1143.2547724595049</v>
      </c>
      <c r="T4044" s="4">
        <v>113.85925925925926</v>
      </c>
      <c r="U4044" s="7">
        <v>1257.1140317187642</v>
      </c>
      <c r="V4044" s="8">
        <v>0.99387689487495179</v>
      </c>
      <c r="W4044" s="7">
        <v>722.18376792585104</v>
      </c>
      <c r="X4044" s="7">
        <v>795.39639020619381</v>
      </c>
      <c r="Y4044" s="7">
        <v>1022.2651333218241</v>
      </c>
      <c r="Z4044" s="7">
        <v>1263.5956289866579</v>
      </c>
      <c r="AA4044" s="7">
        <v>1359.4047396251315</v>
      </c>
      <c r="AB4044" s="7">
        <v>1563.6769943826309</v>
      </c>
      <c r="AC4044" s="7">
        <v>1391.3447852760737</v>
      </c>
      <c r="AD4044" s="7">
        <v>1517.8306748466257</v>
      </c>
      <c r="AE4044" s="4">
        <v>799</v>
      </c>
      <c r="AF4044" s="4">
        <v>880</v>
      </c>
      <c r="AG4044" s="4">
        <v>1131</v>
      </c>
      <c r="AH4044" s="4">
        <v>1398</v>
      </c>
      <c r="AI4044" s="4">
        <v>1504</v>
      </c>
      <c r="AJ4044" s="4">
        <v>1730</v>
      </c>
      <c r="AK4044" s="4">
        <v>1345.2807878954209</v>
      </c>
      <c r="AL4044" s="8">
        <v>1.1535990710970105</v>
      </c>
      <c r="AM4044" s="4">
        <v>1277.4775361395311</v>
      </c>
      <c r="AN4044" s="8">
        <v>1.0999936831868675</v>
      </c>
      <c r="AO4044" s="4">
        <v>1209.6742843836416</v>
      </c>
      <c r="AP4044" s="8">
        <v>1.0463882952767245</v>
      </c>
    </row>
    <row r="4045" spans="1:42" x14ac:dyDescent="0.25">
      <c r="A4045" s="2" t="s">
        <v>11477</v>
      </c>
      <c r="B4045" t="s">
        <v>11461</v>
      </c>
      <c r="C4045" t="s">
        <v>14</v>
      </c>
      <c r="D4045" t="s">
        <v>11460</v>
      </c>
      <c r="E4045" s="3" t="s">
        <v>11293</v>
      </c>
      <c r="F4045" t="s">
        <v>11478</v>
      </c>
      <c r="G4045">
        <v>200</v>
      </c>
      <c r="H4045">
        <v>0</v>
      </c>
      <c r="I4045">
        <v>0</v>
      </c>
      <c r="J4045">
        <v>80</v>
      </c>
      <c r="K4045">
        <v>78</v>
      </c>
      <c r="L4045">
        <v>42</v>
      </c>
      <c r="M4045">
        <v>0</v>
      </c>
      <c r="N4045" s="2">
        <v>333.95083333333332</v>
      </c>
      <c r="O4045" s="2">
        <v>599.0644983333334</v>
      </c>
      <c r="P4045" s="2">
        <v>155.38999999999999</v>
      </c>
      <c r="Q4045" s="4">
        <v>1088.4053316666668</v>
      </c>
      <c r="R4045" s="5">
        <v>4.9000000000000002E-2</v>
      </c>
      <c r="S4045" s="6">
        <v>1141.7371929183334</v>
      </c>
      <c r="T4045" s="4">
        <v>139.25595238095238</v>
      </c>
      <c r="U4045" s="7">
        <v>1280.9931452992857</v>
      </c>
      <c r="V4045" s="8">
        <v>0.97528142866877232</v>
      </c>
      <c r="W4045" s="7">
        <v>694.53810328578606</v>
      </c>
      <c r="X4045" s="7">
        <v>764.94809873778684</v>
      </c>
      <c r="Y4045" s="7">
        <v>983.1321587186784</v>
      </c>
      <c r="Z4045" s="7">
        <v>1215.2243659493479</v>
      </c>
      <c r="AA4045" s="7">
        <v>1307.3658414791269</v>
      </c>
      <c r="AB4045" s="7">
        <v>1503.8184213822401</v>
      </c>
      <c r="AC4045" s="7">
        <v>1444.8060000000003</v>
      </c>
      <c r="AD4045" s="7">
        <v>1576.152</v>
      </c>
      <c r="AE4045" s="4">
        <v>799</v>
      </c>
      <c r="AF4045" s="4">
        <v>880</v>
      </c>
      <c r="AG4045" s="4">
        <v>1131</v>
      </c>
      <c r="AH4045" s="4">
        <v>1398</v>
      </c>
      <c r="AI4045" s="4">
        <v>1504</v>
      </c>
      <c r="AJ4045" s="4">
        <v>1730</v>
      </c>
      <c r="AK4045" s="4">
        <v>1373.4349766649766</v>
      </c>
      <c r="AL4045" s="8">
        <v>1.1516840475126222</v>
      </c>
      <c r="AM4045" s="4">
        <v>1296.2023820827621</v>
      </c>
      <c r="AN4045" s="8">
        <v>1.0928831745646723</v>
      </c>
      <c r="AO4045" s="4">
        <v>1218.9697875005479</v>
      </c>
      <c r="AP4045" s="8">
        <v>1.0340823016167224</v>
      </c>
    </row>
    <row r="4046" spans="1:42" x14ac:dyDescent="0.25">
      <c r="A4046" s="2" t="s">
        <v>11479</v>
      </c>
      <c r="B4046" t="s">
        <v>11461</v>
      </c>
      <c r="C4046" t="s">
        <v>14</v>
      </c>
      <c r="D4046" t="s">
        <v>11460</v>
      </c>
      <c r="E4046" s="3" t="s">
        <v>11293</v>
      </c>
      <c r="F4046" t="s">
        <v>11480</v>
      </c>
      <c r="G4046">
        <v>239</v>
      </c>
      <c r="H4046">
        <v>49</v>
      </c>
      <c r="I4046">
        <v>162</v>
      </c>
      <c r="J4046">
        <v>28</v>
      </c>
      <c r="K4046">
        <v>0</v>
      </c>
      <c r="L4046">
        <v>0</v>
      </c>
      <c r="M4046">
        <v>0</v>
      </c>
      <c r="N4046" s="2">
        <v>267.80195258019529</v>
      </c>
      <c r="O4046" s="2">
        <v>327.26560830683411</v>
      </c>
      <c r="P4046" s="2">
        <v>306.02</v>
      </c>
      <c r="Q4046" s="4">
        <v>901.08756088702944</v>
      </c>
      <c r="R4046" s="5">
        <v>4.9000000000000002E-2</v>
      </c>
      <c r="S4046" s="6">
        <v>945.24085137049383</v>
      </c>
      <c r="T4046" s="4">
        <v>0</v>
      </c>
      <c r="U4046" s="7">
        <v>945.24085137049383</v>
      </c>
      <c r="V4046" s="8">
        <v>1.0587385050897606</v>
      </c>
      <c r="W4046" s="7">
        <v>845.93206556671862</v>
      </c>
      <c r="X4046" s="7">
        <v>931.68988447898914</v>
      </c>
      <c r="Y4046" s="7">
        <v>1197.433249256519</v>
      </c>
      <c r="Z4046" s="7">
        <v>1480.1164301154849</v>
      </c>
      <c r="AA4046" s="7">
        <v>1592.3427116549999</v>
      </c>
      <c r="AB4046" s="7">
        <v>1831.6176138052854</v>
      </c>
      <c r="AC4046" s="7">
        <v>982.07907949790797</v>
      </c>
      <c r="AD4046" s="7">
        <v>1071.3589958158996</v>
      </c>
      <c r="AE4046" s="4">
        <v>799</v>
      </c>
      <c r="AF4046" s="4">
        <v>880</v>
      </c>
      <c r="AG4046" s="4">
        <v>1131</v>
      </c>
      <c r="AH4046" s="4">
        <v>1398</v>
      </c>
      <c r="AI4046" s="4">
        <v>1504</v>
      </c>
      <c r="AJ4046" s="4">
        <v>1730</v>
      </c>
      <c r="AK4046" s="4">
        <v>1045.923215735389</v>
      </c>
      <c r="AL4046" s="8">
        <v>1.1715100762528552</v>
      </c>
      <c r="AM4046" s="4">
        <v>1012.2063309248194</v>
      </c>
      <c r="AN4046" s="8">
        <v>1.1337447128866096</v>
      </c>
      <c r="AO4046" s="4">
        <v>978.48944611424997</v>
      </c>
      <c r="AP4046" s="8">
        <v>1.095979349520364</v>
      </c>
    </row>
    <row r="4047" spans="1:42" x14ac:dyDescent="0.25">
      <c r="A4047" s="2" t="s">
        <v>11481</v>
      </c>
      <c r="B4047" t="s">
        <v>11461</v>
      </c>
      <c r="C4047" t="s">
        <v>14</v>
      </c>
      <c r="D4047" t="s">
        <v>11460</v>
      </c>
      <c r="E4047" s="3" t="s">
        <v>11293</v>
      </c>
      <c r="F4047" t="s">
        <v>11482</v>
      </c>
      <c r="G4047">
        <v>180</v>
      </c>
      <c r="H4047">
        <v>0</v>
      </c>
      <c r="I4047">
        <v>155</v>
      </c>
      <c r="J4047">
        <v>25</v>
      </c>
      <c r="K4047">
        <v>0</v>
      </c>
      <c r="L4047">
        <v>0</v>
      </c>
      <c r="M4047">
        <v>0</v>
      </c>
      <c r="N4047" s="2">
        <v>276.67777777777775</v>
      </c>
      <c r="O4047" s="2">
        <v>336.51005271296299</v>
      </c>
      <c r="P4047" s="2">
        <v>298.60000000000002</v>
      </c>
      <c r="Q4047" s="4">
        <v>911.7878304907407</v>
      </c>
      <c r="R4047" s="5">
        <v>4.9000000000000002E-2</v>
      </c>
      <c r="S4047" s="6">
        <v>956.46543418478689</v>
      </c>
      <c r="T4047" s="4">
        <v>0</v>
      </c>
      <c r="U4047" s="7">
        <v>956.46543418478689</v>
      </c>
      <c r="V4047" s="8">
        <v>1.0454761084151307</v>
      </c>
      <c r="W4047" s="7">
        <v>835.33541062368954</v>
      </c>
      <c r="X4047" s="7">
        <v>920.01897540531513</v>
      </c>
      <c r="Y4047" s="7">
        <v>1182.4334786175129</v>
      </c>
      <c r="Z4047" s="7">
        <v>1461.5755995643528</v>
      </c>
      <c r="AA4047" s="7">
        <v>1572.3960670563567</v>
      </c>
      <c r="AB4047" s="7">
        <v>1808.6736675581762</v>
      </c>
      <c r="AC4047" s="7">
        <v>1006.3472222222223</v>
      </c>
      <c r="AD4047" s="7">
        <v>1097.8333333333333</v>
      </c>
      <c r="AE4047" s="4">
        <v>799</v>
      </c>
      <c r="AF4047" s="4">
        <v>880</v>
      </c>
      <c r="AG4047" s="4">
        <v>1131</v>
      </c>
      <c r="AH4047" s="4">
        <v>1398</v>
      </c>
      <c r="AI4047" s="4">
        <v>1504</v>
      </c>
      <c r="AJ4047" s="4">
        <v>1730</v>
      </c>
      <c r="AK4047" s="4">
        <v>1071.1734790984788</v>
      </c>
      <c r="AL4047" s="8">
        <v>1.1708591239576511</v>
      </c>
      <c r="AM4047" s="4">
        <v>1032.9374641272479</v>
      </c>
      <c r="AN4047" s="8">
        <v>1.1290647854434774</v>
      </c>
      <c r="AO4047" s="4">
        <v>994.70144915601747</v>
      </c>
      <c r="AP4047" s="8">
        <v>1.0872704469293042</v>
      </c>
    </row>
    <row r="4048" spans="1:42" x14ac:dyDescent="0.25">
      <c r="A4048" s="2" t="s">
        <v>11483</v>
      </c>
      <c r="B4048" t="s">
        <v>11461</v>
      </c>
      <c r="C4048" t="s">
        <v>14</v>
      </c>
      <c r="D4048" t="s">
        <v>11460</v>
      </c>
      <c r="E4048" s="3" t="s">
        <v>11293</v>
      </c>
      <c r="F4048" t="s">
        <v>11484</v>
      </c>
      <c r="G4048">
        <v>185</v>
      </c>
      <c r="H4048">
        <v>0</v>
      </c>
      <c r="I4048">
        <v>161</v>
      </c>
      <c r="J4048">
        <v>24</v>
      </c>
      <c r="K4048">
        <v>0</v>
      </c>
      <c r="L4048">
        <v>0</v>
      </c>
      <c r="M4048">
        <v>0</v>
      </c>
      <c r="N4048" s="2">
        <v>277.31306306306305</v>
      </c>
      <c r="O4048" s="2">
        <v>274.11767889189184</v>
      </c>
      <c r="P4048" s="2">
        <v>325.5</v>
      </c>
      <c r="Q4048" s="4">
        <v>876.9307419549549</v>
      </c>
      <c r="R4048" s="5">
        <v>4.9000000000000002E-2</v>
      </c>
      <c r="S4048" s="6">
        <v>919.90034831074763</v>
      </c>
      <c r="T4048" s="4">
        <v>0</v>
      </c>
      <c r="U4048" s="7">
        <v>919.90034831074763</v>
      </c>
      <c r="V4048" s="8">
        <v>1.0080413000372477</v>
      </c>
      <c r="W4048" s="7">
        <v>805.42499872976077</v>
      </c>
      <c r="X4048" s="7">
        <v>887.0763440327778</v>
      </c>
      <c r="Y4048" s="7">
        <v>1140.094710342127</v>
      </c>
      <c r="Z4048" s="7">
        <v>1409.2417374520719</v>
      </c>
      <c r="AA4048" s="7">
        <v>1516.0941152560204</v>
      </c>
      <c r="AB4048" s="7">
        <v>1743.9114490644381</v>
      </c>
      <c r="AC4048" s="7">
        <v>1003.8183783783785</v>
      </c>
      <c r="AD4048" s="7">
        <v>1095.0745945945946</v>
      </c>
      <c r="AE4048" s="4">
        <v>799</v>
      </c>
      <c r="AF4048" s="4">
        <v>880</v>
      </c>
      <c r="AG4048" s="4">
        <v>1131</v>
      </c>
      <c r="AH4048" s="4">
        <v>1398</v>
      </c>
      <c r="AI4048" s="4">
        <v>1504</v>
      </c>
      <c r="AJ4048" s="4">
        <v>1730</v>
      </c>
      <c r="AK4048" s="4">
        <v>1064.9643735150412</v>
      </c>
      <c r="AL4048" s="8">
        <v>1.1670047451800847</v>
      </c>
      <c r="AM4048" s="4">
        <v>1016.900991670245</v>
      </c>
      <c r="AN4048" s="8">
        <v>1.1143361338375783</v>
      </c>
      <c r="AO4048" s="4">
        <v>967.96373015554366</v>
      </c>
      <c r="AP4048" s="8">
        <v>1.060709911379754</v>
      </c>
    </row>
    <row r="4049" spans="1:42" x14ac:dyDescent="0.25">
      <c r="A4049" s="2" t="s">
        <v>11485</v>
      </c>
      <c r="B4049" t="s">
        <v>11461</v>
      </c>
      <c r="C4049" t="s">
        <v>14</v>
      </c>
      <c r="D4049" t="s">
        <v>11460</v>
      </c>
      <c r="E4049" s="3" t="s">
        <v>11293</v>
      </c>
      <c r="F4049" t="s">
        <v>11486</v>
      </c>
      <c r="G4049">
        <v>84</v>
      </c>
      <c r="H4049">
        <v>0</v>
      </c>
      <c r="I4049">
        <v>0</v>
      </c>
      <c r="J4049">
        <v>54</v>
      </c>
      <c r="K4049">
        <v>30</v>
      </c>
      <c r="L4049">
        <v>0</v>
      </c>
      <c r="M4049">
        <v>0</v>
      </c>
      <c r="N4049" s="2">
        <v>313.80555555555554</v>
      </c>
      <c r="O4049" s="2">
        <v>627.099718218254</v>
      </c>
      <c r="P4049" s="2">
        <v>114.71</v>
      </c>
      <c r="Q4049" s="4">
        <v>1055.6152737738096</v>
      </c>
      <c r="R4049" s="5">
        <v>4.9000000000000002E-2</v>
      </c>
      <c r="S4049" s="6">
        <v>1107.3404221887263</v>
      </c>
      <c r="T4049" s="4">
        <v>125.359375</v>
      </c>
      <c r="U4049" s="7">
        <v>1232.6997971887263</v>
      </c>
      <c r="V4049" s="8">
        <v>1.0051719471513871</v>
      </c>
      <c r="W4049" s="7">
        <v>721.45785791852143</v>
      </c>
      <c r="X4049" s="7">
        <v>794.59688982265186</v>
      </c>
      <c r="Y4049" s="7">
        <v>1021.2375936243401</v>
      </c>
      <c r="Z4049" s="7">
        <v>1262.3255136046218</v>
      </c>
      <c r="AA4049" s="7">
        <v>1358.0383207878051</v>
      </c>
      <c r="AB4049" s="7">
        <v>1562.1052493104405</v>
      </c>
      <c r="AC4049" s="7">
        <v>1348.9928571428572</v>
      </c>
      <c r="AD4049" s="7">
        <v>1471.6285714285714</v>
      </c>
      <c r="AE4049" s="4">
        <v>799</v>
      </c>
      <c r="AF4049" s="4">
        <v>880</v>
      </c>
      <c r="AG4049" s="4">
        <v>1131</v>
      </c>
      <c r="AH4049" s="4">
        <v>1398</v>
      </c>
      <c r="AI4049" s="4">
        <v>1504</v>
      </c>
      <c r="AJ4049" s="4">
        <v>1730</v>
      </c>
      <c r="AK4049" s="4">
        <v>1289.7280078620574</v>
      </c>
      <c r="AL4049" s="8">
        <v>1.1538950061196811</v>
      </c>
      <c r="AM4049" s="4">
        <v>1228.932145970947</v>
      </c>
      <c r="AN4049" s="8">
        <v>1.1043206531302496</v>
      </c>
      <c r="AO4049" s="4">
        <v>1168.1362840798367</v>
      </c>
      <c r="AP4049" s="8">
        <v>1.0547463001408186</v>
      </c>
    </row>
    <row r="4050" spans="1:42" x14ac:dyDescent="0.25">
      <c r="A4050" s="2" t="s">
        <v>11487</v>
      </c>
      <c r="B4050" t="s">
        <v>11461</v>
      </c>
      <c r="C4050" t="s">
        <v>14</v>
      </c>
      <c r="D4050" t="s">
        <v>11460</v>
      </c>
      <c r="E4050" s="3" t="s">
        <v>11293</v>
      </c>
      <c r="F4050" t="s">
        <v>11488</v>
      </c>
      <c r="G4050">
        <v>100</v>
      </c>
      <c r="H4050">
        <v>0</v>
      </c>
      <c r="I4050">
        <v>0</v>
      </c>
      <c r="J4050">
        <v>56</v>
      </c>
      <c r="K4050">
        <v>36</v>
      </c>
      <c r="L4050">
        <v>8</v>
      </c>
      <c r="M4050">
        <v>0</v>
      </c>
      <c r="N4050" s="2">
        <v>322.29833333333335</v>
      </c>
      <c r="O4050" s="2">
        <v>641.17614508333327</v>
      </c>
      <c r="P4050" s="2">
        <v>121.26</v>
      </c>
      <c r="Q4050" s="4">
        <v>1084.7344784166667</v>
      </c>
      <c r="R4050" s="5">
        <v>4.9000000000000002E-2</v>
      </c>
      <c r="S4050" s="6">
        <v>1137.8864678590833</v>
      </c>
      <c r="T4050" s="4">
        <v>121</v>
      </c>
      <c r="U4050" s="7">
        <v>1258.8864678590833</v>
      </c>
      <c r="V4050" s="8">
        <v>1.0015326405447136</v>
      </c>
      <c r="W4050" s="7">
        <v>723.30964216793495</v>
      </c>
      <c r="X4050" s="7">
        <v>796.63640188708723</v>
      </c>
      <c r="Y4050" s="7">
        <v>1023.8588301526088</v>
      </c>
      <c r="Z4050" s="7">
        <v>1265.5655566342591</v>
      </c>
      <c r="AA4050" s="7">
        <v>1361.5240323161129</v>
      </c>
      <c r="AB4050" s="7">
        <v>1566.1147446189329</v>
      </c>
      <c r="AC4050" s="7">
        <v>1382.6560000000002</v>
      </c>
      <c r="AD4050" s="7">
        <v>1508.3520000000001</v>
      </c>
      <c r="AE4050" s="4">
        <v>799</v>
      </c>
      <c r="AF4050" s="4">
        <v>880</v>
      </c>
      <c r="AG4050" s="4">
        <v>1131</v>
      </c>
      <c r="AH4050" s="4">
        <v>1398</v>
      </c>
      <c r="AI4050" s="4">
        <v>1504</v>
      </c>
      <c r="AJ4050" s="4">
        <v>1730</v>
      </c>
      <c r="AK4050" s="4">
        <v>1330.6049719939083</v>
      </c>
      <c r="AL4050" s="8">
        <v>1.1548537519045223</v>
      </c>
      <c r="AM4050" s="4">
        <v>1266.3654706156333</v>
      </c>
      <c r="AN4050" s="8">
        <v>1.1037467147845861</v>
      </c>
      <c r="AO4050" s="4">
        <v>1202.1259692373583</v>
      </c>
      <c r="AP4050" s="8">
        <v>1.0526396776646498</v>
      </c>
    </row>
    <row r="4051" spans="1:42" x14ac:dyDescent="0.25">
      <c r="A4051" s="2" t="s">
        <v>11489</v>
      </c>
      <c r="B4051" t="s">
        <v>11461</v>
      </c>
      <c r="C4051" t="s">
        <v>14</v>
      </c>
      <c r="D4051" t="s">
        <v>11460</v>
      </c>
      <c r="E4051" s="3" t="s">
        <v>11293</v>
      </c>
      <c r="F4051" t="s">
        <v>11490</v>
      </c>
      <c r="G4051">
        <v>185</v>
      </c>
      <c r="H4051">
        <v>0</v>
      </c>
      <c r="I4051">
        <v>163</v>
      </c>
      <c r="J4051">
        <v>22</v>
      </c>
      <c r="K4051">
        <v>0</v>
      </c>
      <c r="L4051">
        <v>0</v>
      </c>
      <c r="M4051">
        <v>0</v>
      </c>
      <c r="N4051" s="2">
        <v>276.80405405405406</v>
      </c>
      <c r="O4051" s="2">
        <v>278.78132436936943</v>
      </c>
      <c r="P4051" s="2">
        <v>328.82</v>
      </c>
      <c r="Q4051" s="4">
        <v>884.40537842342337</v>
      </c>
      <c r="R4051" s="5">
        <v>4.9000000000000002E-2</v>
      </c>
      <c r="S4051" s="6">
        <v>927.74124196617106</v>
      </c>
      <c r="T4051" s="4">
        <v>0</v>
      </c>
      <c r="U4051" s="7">
        <v>927.74124196617106</v>
      </c>
      <c r="V4051" s="8">
        <v>1.019665461221597</v>
      </c>
      <c r="W4051" s="7">
        <v>814.71270351605597</v>
      </c>
      <c r="X4051" s="7">
        <v>897.30560587500531</v>
      </c>
      <c r="Y4051" s="7">
        <v>1153.2416366416262</v>
      </c>
      <c r="Z4051" s="7">
        <v>1425.4923147877926</v>
      </c>
      <c r="AA4051" s="7">
        <v>1533.5768536772821</v>
      </c>
      <c r="AB4051" s="7">
        <v>1764.0212479133627</v>
      </c>
      <c r="AC4051" s="7">
        <v>1000.8335135135136</v>
      </c>
      <c r="AD4051" s="7">
        <v>1091.8183783783784</v>
      </c>
      <c r="AE4051" s="4">
        <v>799</v>
      </c>
      <c r="AF4051" s="4">
        <v>880</v>
      </c>
      <c r="AG4051" s="4">
        <v>1131</v>
      </c>
      <c r="AH4051" s="4">
        <v>1398</v>
      </c>
      <c r="AI4051" s="4">
        <v>1504</v>
      </c>
      <c r="AJ4051" s="4">
        <v>1730</v>
      </c>
      <c r="AK4051" s="4">
        <v>1062.963290157227</v>
      </c>
      <c r="AL4051" s="8">
        <v>1.1682858371400469</v>
      </c>
      <c r="AM4051" s="4">
        <v>1018.1608043107927</v>
      </c>
      <c r="AN4051" s="8">
        <v>1.1190441463236929</v>
      </c>
      <c r="AO4051" s="4">
        <v>972.5437278126052</v>
      </c>
      <c r="AP4051" s="8">
        <v>1.0689071520379507</v>
      </c>
    </row>
    <row r="4052" spans="1:42" x14ac:dyDescent="0.25">
      <c r="A4052" s="2" t="s">
        <v>11491</v>
      </c>
      <c r="B4052" t="s">
        <v>11461</v>
      </c>
      <c r="C4052" t="s">
        <v>14</v>
      </c>
      <c r="D4052" t="s">
        <v>11460</v>
      </c>
      <c r="E4052" s="3" t="s">
        <v>11293</v>
      </c>
      <c r="F4052" t="s">
        <v>11492</v>
      </c>
      <c r="G4052">
        <v>297</v>
      </c>
      <c r="H4052">
        <v>0</v>
      </c>
      <c r="I4052">
        <v>71</v>
      </c>
      <c r="J4052">
        <v>150</v>
      </c>
      <c r="K4052">
        <v>76</v>
      </c>
      <c r="L4052">
        <v>0</v>
      </c>
      <c r="M4052">
        <v>0</v>
      </c>
      <c r="N4052" s="2">
        <v>301.4472502805836</v>
      </c>
      <c r="O4052" s="2">
        <v>452.26848268125713</v>
      </c>
      <c r="P4052" s="2">
        <v>219.43</v>
      </c>
      <c r="Q4052" s="4">
        <v>973.14573296184085</v>
      </c>
      <c r="R4052" s="5">
        <v>4.9000000000000002E-2</v>
      </c>
      <c r="S4052" s="6">
        <v>1020.829873876971</v>
      </c>
      <c r="T4052" s="4">
        <v>106.67518248175182</v>
      </c>
      <c r="U4052" s="7">
        <v>1127.5050563587229</v>
      </c>
      <c r="V4052" s="8">
        <v>0.98962994561862971</v>
      </c>
      <c r="W4052" s="7">
        <v>715.90349124537295</v>
      </c>
      <c r="X4052" s="7">
        <v>788.47943966949708</v>
      </c>
      <c r="Y4052" s="7">
        <v>1013.375279847956</v>
      </c>
      <c r="Z4052" s="7">
        <v>1252.6071098385873</v>
      </c>
      <c r="AA4052" s="7">
        <v>1347.5830423442317</v>
      </c>
      <c r="AB4052" s="7">
        <v>1550.0788984411704</v>
      </c>
      <c r="AC4052" s="7">
        <v>1253.2518518518521</v>
      </c>
      <c r="AD4052" s="7">
        <v>1367.1838383838383</v>
      </c>
      <c r="AE4052" s="4">
        <v>799</v>
      </c>
      <c r="AF4052" s="4">
        <v>880</v>
      </c>
      <c r="AG4052" s="4">
        <v>1131</v>
      </c>
      <c r="AH4052" s="4">
        <v>1398</v>
      </c>
      <c r="AI4052" s="4">
        <v>1504</v>
      </c>
      <c r="AJ4052" s="4">
        <v>1730</v>
      </c>
      <c r="AK4052" s="4">
        <v>1209.8541493943633</v>
      </c>
      <c r="AL4052" s="8">
        <v>1.1555396969283056</v>
      </c>
      <c r="AM4052" s="4">
        <v>1146.8460575552326</v>
      </c>
      <c r="AN4052" s="8">
        <v>1.1002364464917469</v>
      </c>
      <c r="AO4052" s="4">
        <v>1083.8379657161017</v>
      </c>
      <c r="AP4052" s="8">
        <v>1.0449331960551882</v>
      </c>
    </row>
    <row r="4053" spans="1:42" x14ac:dyDescent="0.25">
      <c r="A4053" s="2" t="s">
        <v>11493</v>
      </c>
      <c r="B4053" t="s">
        <v>11461</v>
      </c>
      <c r="C4053" t="s">
        <v>14</v>
      </c>
      <c r="D4053" t="s">
        <v>11460</v>
      </c>
      <c r="E4053" s="3" t="s">
        <v>11293</v>
      </c>
      <c r="F4053" t="s">
        <v>11494</v>
      </c>
      <c r="G4053">
        <v>137</v>
      </c>
      <c r="H4053">
        <v>0</v>
      </c>
      <c r="I4053">
        <v>0</v>
      </c>
      <c r="J4053">
        <v>80</v>
      </c>
      <c r="K4053">
        <v>37</v>
      </c>
      <c r="L4053">
        <v>20</v>
      </c>
      <c r="M4053">
        <v>0</v>
      </c>
      <c r="N4053" s="2">
        <v>326.92761557177613</v>
      </c>
      <c r="O4053" s="2">
        <v>500.13546839659375</v>
      </c>
      <c r="P4053" s="2">
        <v>203.55</v>
      </c>
      <c r="Q4053" s="4">
        <v>1030.6130839683699</v>
      </c>
      <c r="R4053" s="5">
        <v>4.9000000000000002E-2</v>
      </c>
      <c r="S4053" s="6">
        <v>1081.11312508282</v>
      </c>
      <c r="T4053" s="4">
        <v>118.24603174603175</v>
      </c>
      <c r="U4053" s="7">
        <v>1199.3591568288518</v>
      </c>
      <c r="V4053" s="8">
        <v>0.95371768156177927</v>
      </c>
      <c r="W4053" s="7">
        <v>686.89206326074509</v>
      </c>
      <c r="X4053" s="7">
        <v>756.52692824712847</v>
      </c>
      <c r="Y4053" s="7">
        <v>972.30904073579802</v>
      </c>
      <c r="Z4053" s="7">
        <v>1201.8461882835063</v>
      </c>
      <c r="AA4053" s="7">
        <v>1292.9732955496377</v>
      </c>
      <c r="AB4053" s="7">
        <v>1487.2631657585591</v>
      </c>
      <c r="AC4053" s="7">
        <v>1383.3182481751826</v>
      </c>
      <c r="AD4053" s="7">
        <v>1509.0744525547445</v>
      </c>
      <c r="AE4053" s="4">
        <v>799</v>
      </c>
      <c r="AF4053" s="4">
        <v>880</v>
      </c>
      <c r="AG4053" s="4">
        <v>1131</v>
      </c>
      <c r="AH4053" s="4">
        <v>1398</v>
      </c>
      <c r="AI4053" s="4">
        <v>1504</v>
      </c>
      <c r="AJ4053" s="4">
        <v>1730</v>
      </c>
      <c r="AK4053" s="4">
        <v>1328.5667992980163</v>
      </c>
      <c r="AL4053" s="8">
        <v>1.1504902188978479</v>
      </c>
      <c r="AM4053" s="4">
        <v>1246.0822412262842</v>
      </c>
      <c r="AN4053" s="8">
        <v>1.0848993731191583</v>
      </c>
      <c r="AO4053" s="4">
        <v>1163.5976831545522</v>
      </c>
      <c r="AP4053" s="8">
        <v>1.0193085273404687</v>
      </c>
    </row>
    <row r="4054" spans="1:42" x14ac:dyDescent="0.25">
      <c r="A4054" s="2" t="s">
        <v>11495</v>
      </c>
      <c r="B4054" t="s">
        <v>11461</v>
      </c>
      <c r="C4054" t="s">
        <v>14</v>
      </c>
      <c r="D4054" t="s">
        <v>11460</v>
      </c>
      <c r="E4054" s="3" t="s">
        <v>11293</v>
      </c>
      <c r="F4054" t="s">
        <v>11496</v>
      </c>
      <c r="G4054">
        <v>150</v>
      </c>
      <c r="H4054">
        <v>0</v>
      </c>
      <c r="I4054">
        <v>50</v>
      </c>
      <c r="J4054">
        <v>50</v>
      </c>
      <c r="K4054">
        <v>50</v>
      </c>
      <c r="L4054">
        <v>0</v>
      </c>
      <c r="M4054">
        <v>0</v>
      </c>
      <c r="N4054" s="2">
        <v>306.47611111111109</v>
      </c>
      <c r="O4054" s="2">
        <v>524.53766611111121</v>
      </c>
      <c r="P4054" s="2">
        <v>136.06</v>
      </c>
      <c r="Q4054" s="4">
        <v>967.07377722222236</v>
      </c>
      <c r="R4054" s="5">
        <v>4.9000000000000002E-2</v>
      </c>
      <c r="S4054" s="6">
        <v>1014.4603923061112</v>
      </c>
      <c r="T4054" s="4">
        <v>122.95035460992908</v>
      </c>
      <c r="U4054" s="7">
        <v>1137.4107469160404</v>
      </c>
      <c r="V4054" s="8">
        <v>1.0009481492367618</v>
      </c>
      <c r="W4054" s="7">
        <v>713.30641254260729</v>
      </c>
      <c r="X4054" s="7">
        <v>785.61907764392288</v>
      </c>
      <c r="Y4054" s="7">
        <v>1009.6990645628146</v>
      </c>
      <c r="Z4054" s="7">
        <v>1248.0630347115957</v>
      </c>
      <c r="AA4054" s="7">
        <v>1342.6944236096138</v>
      </c>
      <c r="AB4054" s="7">
        <v>1544.4556867318029</v>
      </c>
      <c r="AC4054" s="7">
        <v>1249.9666666666667</v>
      </c>
      <c r="AD4054" s="7">
        <v>1363.6</v>
      </c>
      <c r="AE4054" s="4">
        <v>799</v>
      </c>
      <c r="AF4054" s="4">
        <v>880</v>
      </c>
      <c r="AG4054" s="4">
        <v>1131</v>
      </c>
      <c r="AH4054" s="4">
        <v>1398</v>
      </c>
      <c r="AI4054" s="4">
        <v>1504</v>
      </c>
      <c r="AJ4054" s="4">
        <v>1730</v>
      </c>
      <c r="AK4054" s="4">
        <v>1193.094204969675</v>
      </c>
      <c r="AL4054" s="8">
        <v>1.1581500964326232</v>
      </c>
      <c r="AM4054" s="4">
        <v>1133.5496007484871</v>
      </c>
      <c r="AN4054" s="8">
        <v>1.1057494473673362</v>
      </c>
      <c r="AO4054" s="4">
        <v>1074.0049965272992</v>
      </c>
      <c r="AP4054" s="8">
        <v>1.0533487983020491</v>
      </c>
    </row>
    <row r="4055" spans="1:42" x14ac:dyDescent="0.25">
      <c r="A4055" s="2" t="s">
        <v>11497</v>
      </c>
      <c r="B4055" t="s">
        <v>11461</v>
      </c>
      <c r="C4055" t="s">
        <v>14</v>
      </c>
      <c r="D4055" t="s">
        <v>11460</v>
      </c>
      <c r="E4055" s="3" t="s">
        <v>11293</v>
      </c>
      <c r="F4055" t="s">
        <v>11498</v>
      </c>
      <c r="G4055">
        <v>125</v>
      </c>
      <c r="H4055">
        <v>0</v>
      </c>
      <c r="I4055">
        <v>0</v>
      </c>
      <c r="J4055">
        <v>80</v>
      </c>
      <c r="K4055">
        <v>22</v>
      </c>
      <c r="L4055">
        <v>23</v>
      </c>
      <c r="M4055">
        <v>0</v>
      </c>
      <c r="N4055" s="2">
        <v>323.3533333333333</v>
      </c>
      <c r="O4055" s="2">
        <v>694.05824973333324</v>
      </c>
      <c r="P4055" s="2">
        <v>172.83</v>
      </c>
      <c r="Q4055" s="4">
        <v>1190.2415830666664</v>
      </c>
      <c r="R4055" s="5">
        <v>4.9000000000000002E-2</v>
      </c>
      <c r="S4055" s="6">
        <v>1248.563420636933</v>
      </c>
      <c r="T4055" s="4">
        <v>118.2072072072072</v>
      </c>
      <c r="U4055" s="7">
        <v>1366.7706278441401</v>
      </c>
      <c r="V4055" s="8">
        <v>1.096377598894406</v>
      </c>
      <c r="W4055" s="7">
        <v>800.24303485967664</v>
      </c>
      <c r="X4055" s="7">
        <v>881.36904965771646</v>
      </c>
      <c r="Y4055" s="7">
        <v>1132.7595399578152</v>
      </c>
      <c r="Z4055" s="7">
        <v>1400.1749220698723</v>
      </c>
      <c r="AA4055" s="7">
        <v>1506.3398303240974</v>
      </c>
      <c r="AB4055" s="7">
        <v>1732.6914271680107</v>
      </c>
      <c r="AC4055" s="7">
        <v>1371.2864000000002</v>
      </c>
      <c r="AD4055" s="7">
        <v>1495.9487999999999</v>
      </c>
      <c r="AE4055" s="4">
        <v>799</v>
      </c>
      <c r="AF4055" s="4">
        <v>880</v>
      </c>
      <c r="AG4055" s="4">
        <v>1131</v>
      </c>
      <c r="AH4055" s="4">
        <v>1398</v>
      </c>
      <c r="AI4055" s="4">
        <v>1504</v>
      </c>
      <c r="AJ4055" s="4">
        <v>1730</v>
      </c>
      <c r="AK4055" s="4">
        <v>1333.8390554031437</v>
      </c>
      <c r="AL4055" s="8">
        <v>1.1647828556247519</v>
      </c>
      <c r="AM4055" s="4">
        <v>1305.6676403464489</v>
      </c>
      <c r="AN4055" s="8">
        <v>1.1421846904549056</v>
      </c>
      <c r="AO4055" s="4">
        <v>1276.7348356936277</v>
      </c>
      <c r="AP4055" s="8">
        <v>1.1189757640642526</v>
      </c>
    </row>
    <row r="4056" spans="1:42" x14ac:dyDescent="0.25">
      <c r="A4056" s="2" t="s">
        <v>11499</v>
      </c>
      <c r="B4056" t="s">
        <v>11461</v>
      </c>
      <c r="C4056" t="s">
        <v>14</v>
      </c>
      <c r="D4056" t="s">
        <v>11460</v>
      </c>
      <c r="E4056" s="3" t="s">
        <v>11293</v>
      </c>
      <c r="F4056" t="s">
        <v>11500</v>
      </c>
      <c r="G4056">
        <v>112</v>
      </c>
      <c r="H4056">
        <v>0</v>
      </c>
      <c r="I4056">
        <v>0</v>
      </c>
      <c r="J4056">
        <v>74</v>
      </c>
      <c r="K4056">
        <v>34</v>
      </c>
      <c r="L4056">
        <v>4</v>
      </c>
      <c r="M4056">
        <v>0</v>
      </c>
      <c r="N4056" s="2">
        <v>325.33556547619048</v>
      </c>
      <c r="O4056" s="2">
        <v>715.6995814315477</v>
      </c>
      <c r="P4056" s="2">
        <v>78.900000000000006</v>
      </c>
      <c r="Q4056" s="4">
        <v>1119.9351469077383</v>
      </c>
      <c r="R4056" s="5">
        <v>4.9000000000000002E-2</v>
      </c>
      <c r="S4056" s="6">
        <v>1174.8119691062175</v>
      </c>
      <c r="T4056" s="4">
        <v>127.67857142857143</v>
      </c>
      <c r="U4056" s="7">
        <v>1302.4905405347888</v>
      </c>
      <c r="V4056" s="8">
        <v>1.0629321967028778</v>
      </c>
      <c r="W4056" s="7">
        <v>766.03061374344009</v>
      </c>
      <c r="X4056" s="7">
        <v>843.68828547462726</v>
      </c>
      <c r="Y4056" s="7">
        <v>1084.331194172504</v>
      </c>
      <c r="Z4056" s="7">
        <v>1340.31388987901</v>
      </c>
      <c r="AA4056" s="7">
        <v>1441.9399788111814</v>
      </c>
      <c r="AB4056" s="7">
        <v>1658.614470308074</v>
      </c>
      <c r="AC4056" s="7">
        <v>1347.9125000000001</v>
      </c>
      <c r="AD4056" s="7">
        <v>1470.45</v>
      </c>
      <c r="AE4056" s="4">
        <v>799</v>
      </c>
      <c r="AF4056" s="4">
        <v>880</v>
      </c>
      <c r="AG4056" s="4">
        <v>1131</v>
      </c>
      <c r="AH4056" s="4">
        <v>1398</v>
      </c>
      <c r="AI4056" s="4">
        <v>1504</v>
      </c>
      <c r="AJ4056" s="4">
        <v>1730</v>
      </c>
      <c r="AK4056" s="4">
        <v>1296.8080773978602</v>
      </c>
      <c r="AL4056" s="8">
        <v>1.1624903795380448</v>
      </c>
      <c r="AM4056" s="4">
        <v>1256.5493616616181</v>
      </c>
      <c r="AN4056" s="8">
        <v>1.1296361792024396</v>
      </c>
      <c r="AO4056" s="4">
        <v>1215.0706848424597</v>
      </c>
      <c r="AP4056" s="8">
        <v>1.0957863970384829</v>
      </c>
    </row>
    <row r="4057" spans="1:42" x14ac:dyDescent="0.25">
      <c r="A4057" s="2" t="s">
        <v>11501</v>
      </c>
      <c r="B4057" t="s">
        <v>11461</v>
      </c>
      <c r="C4057" t="s">
        <v>14</v>
      </c>
      <c r="D4057" t="s">
        <v>11460</v>
      </c>
      <c r="E4057" s="3" t="s">
        <v>11293</v>
      </c>
      <c r="F4057" t="s">
        <v>11502</v>
      </c>
      <c r="G4057">
        <v>88</v>
      </c>
      <c r="H4057">
        <v>0</v>
      </c>
      <c r="I4057">
        <v>0</v>
      </c>
      <c r="J4057">
        <v>56</v>
      </c>
      <c r="K4057">
        <v>32</v>
      </c>
      <c r="L4057">
        <v>0</v>
      </c>
      <c r="M4057">
        <v>0</v>
      </c>
      <c r="N4057" s="2">
        <v>325.52178030303031</v>
      </c>
      <c r="O4057" s="2">
        <v>534.01301864772745</v>
      </c>
      <c r="P4057" s="2">
        <v>132.93</v>
      </c>
      <c r="Q4057" s="4">
        <v>992.46479895075777</v>
      </c>
      <c r="R4057" s="5">
        <v>4.9000000000000002E-2</v>
      </c>
      <c r="S4057" s="6">
        <v>1041.0955740993447</v>
      </c>
      <c r="T4057" s="4">
        <v>125.21333333333334</v>
      </c>
      <c r="U4057" s="7">
        <v>1166.3089074326781</v>
      </c>
      <c r="V4057" s="8">
        <v>0.94969264799463027</v>
      </c>
      <c r="W4057" s="7">
        <v>677.34021768888465</v>
      </c>
      <c r="X4057" s="7">
        <v>746.00674789263883</v>
      </c>
      <c r="Y4057" s="7">
        <v>958.78821803019832</v>
      </c>
      <c r="Z4057" s="7">
        <v>1185.1334472203512</v>
      </c>
      <c r="AA4057" s="7">
        <v>1274.9933509437828</v>
      </c>
      <c r="AB4057" s="7">
        <v>1466.5814475616648</v>
      </c>
      <c r="AC4057" s="7">
        <v>1350.9</v>
      </c>
      <c r="AD4057" s="7">
        <v>1473.7090909090907</v>
      </c>
      <c r="AE4057" s="4">
        <v>799</v>
      </c>
      <c r="AF4057" s="4">
        <v>880</v>
      </c>
      <c r="AG4057" s="4">
        <v>1131</v>
      </c>
      <c r="AH4057" s="4">
        <v>1398</v>
      </c>
      <c r="AI4057" s="4">
        <v>1504</v>
      </c>
      <c r="AJ4057" s="4">
        <v>1730</v>
      </c>
      <c r="AK4057" s="4">
        <v>1288.7399111711452</v>
      </c>
      <c r="AL4057" s="8">
        <v>1.1513424894181112</v>
      </c>
      <c r="AM4057" s="4">
        <v>1204.1019731845806</v>
      </c>
      <c r="AN4057" s="8">
        <v>1.0824241891847697</v>
      </c>
      <c r="AO4057" s="4">
        <v>1122.5987736419627</v>
      </c>
      <c r="AP4057" s="8">
        <v>1.0160584185896999</v>
      </c>
    </row>
    <row r="4058" spans="1:42" x14ac:dyDescent="0.25">
      <c r="A4058" s="2" t="s">
        <v>11503</v>
      </c>
      <c r="B4058" t="s">
        <v>11461</v>
      </c>
      <c r="C4058" t="s">
        <v>14</v>
      </c>
      <c r="D4058" t="s">
        <v>11460</v>
      </c>
      <c r="E4058" s="3" t="s">
        <v>11293</v>
      </c>
      <c r="F4058" t="s">
        <v>11504</v>
      </c>
      <c r="G4058">
        <v>105</v>
      </c>
      <c r="H4058">
        <v>0</v>
      </c>
      <c r="I4058">
        <v>31</v>
      </c>
      <c r="J4058">
        <v>64</v>
      </c>
      <c r="K4058">
        <v>10</v>
      </c>
      <c r="L4058">
        <v>0</v>
      </c>
      <c r="M4058">
        <v>0</v>
      </c>
      <c r="N4058" s="2">
        <v>249.96587301587303</v>
      </c>
      <c r="O4058" s="2">
        <v>413.86457374603179</v>
      </c>
      <c r="P4058" s="2">
        <v>193.72</v>
      </c>
      <c r="Q4058" s="4">
        <v>857.55044676190482</v>
      </c>
      <c r="R4058" s="5">
        <v>4.9000000000000002E-2</v>
      </c>
      <c r="S4058" s="6">
        <v>899.57041865323811</v>
      </c>
      <c r="T4058" s="4">
        <v>81.630434782608702</v>
      </c>
      <c r="U4058" s="7">
        <v>981.20085343584685</v>
      </c>
      <c r="V4058" s="8">
        <v>0.90656866716028928</v>
      </c>
      <c r="W4058" s="7">
        <v>664.08662378051997</v>
      </c>
      <c r="X4058" s="7">
        <v>731.40954809368907</v>
      </c>
      <c r="Y4058" s="7">
        <v>940.02749874313906</v>
      </c>
      <c r="Z4058" s="7">
        <v>1161.9438048124741</v>
      </c>
      <c r="AA4058" s="7">
        <v>1250.0454094692143</v>
      </c>
      <c r="AB4058" s="7">
        <v>1437.8846797750932</v>
      </c>
      <c r="AC4058" s="7">
        <v>1190.5561904761907</v>
      </c>
      <c r="AD4058" s="7">
        <v>1298.7885714285715</v>
      </c>
      <c r="AE4058" s="4">
        <v>799</v>
      </c>
      <c r="AF4058" s="4">
        <v>880</v>
      </c>
      <c r="AG4058" s="4">
        <v>1131</v>
      </c>
      <c r="AH4058" s="4">
        <v>1398</v>
      </c>
      <c r="AI4058" s="4">
        <v>1504</v>
      </c>
      <c r="AJ4058" s="4">
        <v>1730</v>
      </c>
      <c r="AK4058" s="4">
        <v>1149.7337546441854</v>
      </c>
      <c r="AL4058" s="8">
        <v>1.137704057317706</v>
      </c>
      <c r="AM4058" s="4">
        <v>1067.233080008873</v>
      </c>
      <c r="AN4058" s="8">
        <v>1.0614785563083451</v>
      </c>
      <c r="AO4058" s="4">
        <v>982.07109328855063</v>
      </c>
      <c r="AP4058" s="8">
        <v>0.98279416816965015</v>
      </c>
    </row>
    <row r="4059" spans="1:42" x14ac:dyDescent="0.25">
      <c r="A4059" s="2" t="s">
        <v>11505</v>
      </c>
      <c r="B4059" t="s">
        <v>11461</v>
      </c>
      <c r="C4059" t="s">
        <v>14</v>
      </c>
      <c r="D4059" t="s">
        <v>11460</v>
      </c>
      <c r="E4059" s="3" t="s">
        <v>11293</v>
      </c>
      <c r="F4059" t="s">
        <v>11506</v>
      </c>
      <c r="G4059">
        <v>100</v>
      </c>
      <c r="H4059">
        <v>0</v>
      </c>
      <c r="I4059">
        <v>97</v>
      </c>
      <c r="J4059">
        <v>3</v>
      </c>
      <c r="K4059">
        <v>0</v>
      </c>
      <c r="L4059">
        <v>0</v>
      </c>
      <c r="M4059">
        <v>0</v>
      </c>
      <c r="N4059" s="2">
        <v>279.79916666666668</v>
      </c>
      <c r="O4059" s="2">
        <v>234.40154058333351</v>
      </c>
      <c r="P4059" s="2">
        <v>365.9</v>
      </c>
      <c r="Q4059" s="4">
        <v>880.10070725000014</v>
      </c>
      <c r="R4059" s="5">
        <v>4.9000000000000002E-2</v>
      </c>
      <c r="S4059" s="6">
        <v>923.22564190525009</v>
      </c>
      <c r="T4059" s="4">
        <v>0</v>
      </c>
      <c r="U4059" s="7">
        <v>923.22564190525009</v>
      </c>
      <c r="V4059" s="8">
        <v>1.0402190820651134</v>
      </c>
      <c r="W4059" s="7">
        <v>831.13504657002568</v>
      </c>
      <c r="X4059" s="7">
        <v>915.39279221729976</v>
      </c>
      <c r="Y4059" s="7">
        <v>1176.4877818156433</v>
      </c>
      <c r="Z4059" s="7">
        <v>1454.2262767270286</v>
      </c>
      <c r="AA4059" s="7">
        <v>1564.4894994259307</v>
      </c>
      <c r="AB4059" s="7">
        <v>1799.5790119726462</v>
      </c>
      <c r="AC4059" s="7">
        <v>976.28300000000002</v>
      </c>
      <c r="AD4059" s="7">
        <v>1065.0359999999998</v>
      </c>
      <c r="AE4059" s="4">
        <v>799</v>
      </c>
      <c r="AF4059" s="4">
        <v>880</v>
      </c>
      <c r="AG4059" s="4">
        <v>1131</v>
      </c>
      <c r="AH4059" s="4">
        <v>1398</v>
      </c>
      <c r="AI4059" s="4">
        <v>1504</v>
      </c>
      <c r="AJ4059" s="4">
        <v>1730</v>
      </c>
      <c r="AK4059" s="4">
        <v>1041.5793236745251</v>
      </c>
      <c r="AL4059" s="8">
        <v>1.1735708355486858</v>
      </c>
      <c r="AM4059" s="4">
        <v>1002.1280964181002</v>
      </c>
      <c r="AN4059" s="8">
        <v>1.1291202510541618</v>
      </c>
      <c r="AO4059" s="4">
        <v>962.67686916167509</v>
      </c>
      <c r="AP4059" s="8">
        <v>1.0846696665596376</v>
      </c>
    </row>
    <row r="4060" spans="1:42" x14ac:dyDescent="0.25">
      <c r="A4060" s="2" t="s">
        <v>11507</v>
      </c>
      <c r="B4060" t="s">
        <v>11461</v>
      </c>
      <c r="C4060" t="s">
        <v>14</v>
      </c>
      <c r="D4060" t="s">
        <v>11460</v>
      </c>
      <c r="E4060" s="3" t="s">
        <v>11293</v>
      </c>
      <c r="F4060" t="s">
        <v>11508</v>
      </c>
      <c r="G4060">
        <v>48</v>
      </c>
      <c r="H4060">
        <v>0</v>
      </c>
      <c r="I4060">
        <v>6</v>
      </c>
      <c r="J4060">
        <v>28</v>
      </c>
      <c r="K4060">
        <v>14</v>
      </c>
      <c r="L4060">
        <v>0</v>
      </c>
      <c r="M4060">
        <v>0</v>
      </c>
      <c r="N4060" s="2">
        <v>193.43055555555554</v>
      </c>
      <c r="O4060" s="2">
        <v>437.22695555555561</v>
      </c>
      <c r="P4060" s="2">
        <v>209.85</v>
      </c>
      <c r="Q4060" s="4">
        <v>840.50751111111117</v>
      </c>
      <c r="R4060" s="5">
        <v>4.9000000000000002E-2</v>
      </c>
      <c r="S4060" s="6">
        <v>881.69237915555561</v>
      </c>
      <c r="T4060" s="4">
        <v>122.25</v>
      </c>
      <c r="U4060" s="7">
        <v>1003.9423791555556</v>
      </c>
      <c r="V4060" s="8">
        <v>0.85260499291342307</v>
      </c>
      <c r="W4060" s="7">
        <v>598.27788615311169</v>
      </c>
      <c r="X4060" s="7">
        <v>658.92933643897152</v>
      </c>
      <c r="Y4060" s="7">
        <v>846.87395399145089</v>
      </c>
      <c r="Z4060" s="7">
        <v>1046.7991049337297</v>
      </c>
      <c r="AA4060" s="7">
        <v>1126.1701386411514</v>
      </c>
      <c r="AB4060" s="7">
        <v>1295.3951727720689</v>
      </c>
      <c r="AC4060" s="7">
        <v>1295.25</v>
      </c>
      <c r="AD4060" s="7">
        <v>1413</v>
      </c>
      <c r="AE4060" s="4">
        <v>799</v>
      </c>
      <c r="AF4060" s="4">
        <v>880</v>
      </c>
      <c r="AG4060" s="4">
        <v>1131</v>
      </c>
      <c r="AH4060" s="4">
        <v>1398</v>
      </c>
      <c r="AI4060" s="4">
        <v>1504</v>
      </c>
      <c r="AJ4060" s="4">
        <v>1730</v>
      </c>
      <c r="AK4060" s="4">
        <v>1191.2380547870371</v>
      </c>
      <c r="AL4060" s="8">
        <v>1.1154887938743414</v>
      </c>
      <c r="AM4060" s="4">
        <v>1083.2570051481482</v>
      </c>
      <c r="AN4060" s="8">
        <v>1.0237851423763467</v>
      </c>
      <c r="AO4060" s="4">
        <v>982.47469215185185</v>
      </c>
      <c r="AP4060" s="8">
        <v>0.93819506764488469</v>
      </c>
    </row>
    <row r="4061" spans="1:42" x14ac:dyDescent="0.25">
      <c r="A4061" s="2" t="s">
        <v>11509</v>
      </c>
      <c r="B4061" t="s">
        <v>11461</v>
      </c>
      <c r="C4061" t="s">
        <v>14</v>
      </c>
      <c r="D4061" t="s">
        <v>11460</v>
      </c>
      <c r="E4061" s="3" t="s">
        <v>11293</v>
      </c>
      <c r="F4061" t="s">
        <v>11510</v>
      </c>
      <c r="G4061">
        <v>42</v>
      </c>
      <c r="H4061">
        <v>0</v>
      </c>
      <c r="I4061">
        <v>6</v>
      </c>
      <c r="J4061">
        <v>26</v>
      </c>
      <c r="K4061">
        <v>10</v>
      </c>
      <c r="L4061">
        <v>0</v>
      </c>
      <c r="M4061">
        <v>0</v>
      </c>
      <c r="N4061" s="2">
        <v>192.99206349206349</v>
      </c>
      <c r="O4061" s="2">
        <v>348.41875114285716</v>
      </c>
      <c r="P4061" s="2">
        <v>306.24</v>
      </c>
      <c r="Q4061" s="4">
        <v>847.65081463492061</v>
      </c>
      <c r="R4061" s="5">
        <v>4.9000000000000002E-2</v>
      </c>
      <c r="S4061" s="6">
        <v>889.18570455203167</v>
      </c>
      <c r="T4061" s="4">
        <v>123.74358974358974</v>
      </c>
      <c r="U4061" s="7">
        <v>1012.9292942956214</v>
      </c>
      <c r="V4061" s="8">
        <v>0.87418383184186277</v>
      </c>
      <c r="W4061" s="7">
        <v>613.14457472068955</v>
      </c>
      <c r="X4061" s="7">
        <v>675.30316114418872</v>
      </c>
      <c r="Y4061" s="7">
        <v>867.91804006145162</v>
      </c>
      <c r="Z4061" s="7">
        <v>1072.8111582722452</v>
      </c>
      <c r="AA4061" s="7">
        <v>1154.1544935918862</v>
      </c>
      <c r="AB4061" s="7">
        <v>1327.5846236130074</v>
      </c>
      <c r="AC4061" s="7">
        <v>1274.5857142857144</v>
      </c>
      <c r="AD4061" s="7">
        <v>1390.4571428571428</v>
      </c>
      <c r="AE4061" s="4">
        <v>799</v>
      </c>
      <c r="AF4061" s="4">
        <v>880</v>
      </c>
      <c r="AG4061" s="4">
        <v>1131</v>
      </c>
      <c r="AH4061" s="4">
        <v>1398</v>
      </c>
      <c r="AI4061" s="4">
        <v>1504</v>
      </c>
      <c r="AJ4061" s="4">
        <v>1730</v>
      </c>
      <c r="AK4061" s="4">
        <v>1167.3598259174537</v>
      </c>
      <c r="AL4061" s="8">
        <v>1.1142551978334736</v>
      </c>
      <c r="AM4061" s="4">
        <v>1077.1411919611007</v>
      </c>
      <c r="AN4061" s="8">
        <v>1.0363942142686269</v>
      </c>
      <c r="AO4061" s="4">
        <v>979.40433850838474</v>
      </c>
      <c r="AP4061" s="8">
        <v>0.95204481540670949</v>
      </c>
    </row>
    <row r="4062" spans="1:42" x14ac:dyDescent="0.25">
      <c r="A4062" s="2" t="s">
        <v>11511</v>
      </c>
      <c r="B4062" t="s">
        <v>11461</v>
      </c>
      <c r="C4062" t="s">
        <v>14</v>
      </c>
      <c r="D4062" t="s">
        <v>11460</v>
      </c>
      <c r="E4062" s="3" t="s">
        <v>11293</v>
      </c>
      <c r="F4062" t="s">
        <v>11512</v>
      </c>
      <c r="G4062">
        <v>49</v>
      </c>
      <c r="H4062">
        <v>0</v>
      </c>
      <c r="I4062">
        <v>0</v>
      </c>
      <c r="J4062">
        <v>20</v>
      </c>
      <c r="K4062">
        <v>28</v>
      </c>
      <c r="L4062">
        <v>1</v>
      </c>
      <c r="M4062">
        <v>0</v>
      </c>
      <c r="N4062" s="2">
        <v>209.04421768707482</v>
      </c>
      <c r="O4062" s="2">
        <v>342.84792359183672</v>
      </c>
      <c r="P4062" s="2">
        <v>355.11</v>
      </c>
      <c r="Q4062" s="4">
        <v>907.00214127891161</v>
      </c>
      <c r="R4062" s="5">
        <v>4.9000000000000002E-2</v>
      </c>
      <c r="S4062" s="6">
        <v>951.44524620157824</v>
      </c>
      <c r="T4062" s="4">
        <v>178.65306122448979</v>
      </c>
      <c r="U4062" s="7">
        <v>1130.098307426068</v>
      </c>
      <c r="V4062" s="8">
        <v>0.87524209812033471</v>
      </c>
      <c r="W4062" s="7">
        <v>588.76577154387678</v>
      </c>
      <c r="X4062" s="7">
        <v>648.45291484181666</v>
      </c>
      <c r="Y4062" s="7">
        <v>833.40937123419849</v>
      </c>
      <c r="Z4062" s="7">
        <v>1030.1558806237042</v>
      </c>
      <c r="AA4062" s="7">
        <v>1108.2649817296503</v>
      </c>
      <c r="AB4062" s="7">
        <v>1274.7994803140259</v>
      </c>
      <c r="AC4062" s="7">
        <v>1420.3020408163266</v>
      </c>
      <c r="AD4062" s="7">
        <v>1549.4204081632652</v>
      </c>
      <c r="AE4062" s="4">
        <v>799</v>
      </c>
      <c r="AF4062" s="4">
        <v>880</v>
      </c>
      <c r="AG4062" s="4">
        <v>1131</v>
      </c>
      <c r="AH4062" s="4">
        <v>1398</v>
      </c>
      <c r="AI4062" s="4">
        <v>1504</v>
      </c>
      <c r="AJ4062" s="4">
        <v>1730</v>
      </c>
      <c r="AK4062" s="4">
        <v>1264.6651212025768</v>
      </c>
      <c r="AL4062" s="8">
        <v>1.1178256138794693</v>
      </c>
      <c r="AM4062" s="4">
        <v>1157.8856183613273</v>
      </c>
      <c r="AN4062" s="8">
        <v>1.0351266880524916</v>
      </c>
      <c r="AO4062" s="4">
        <v>1051.1061155200778</v>
      </c>
      <c r="AP4062" s="8">
        <v>0.95242776222551395</v>
      </c>
    </row>
    <row r="4063" spans="1:42" x14ac:dyDescent="0.25">
      <c r="A4063" s="2" t="s">
        <v>11513</v>
      </c>
      <c r="B4063" t="s">
        <v>11461</v>
      </c>
      <c r="C4063" t="s">
        <v>14</v>
      </c>
      <c r="D4063" t="s">
        <v>11460</v>
      </c>
      <c r="E4063" s="3" t="s">
        <v>11293</v>
      </c>
      <c r="F4063" t="s">
        <v>11514</v>
      </c>
      <c r="G4063">
        <v>16</v>
      </c>
      <c r="H4063">
        <v>0</v>
      </c>
      <c r="I4063">
        <v>6</v>
      </c>
      <c r="J4063">
        <v>10</v>
      </c>
      <c r="K4063">
        <v>0</v>
      </c>
      <c r="L4063">
        <v>0</v>
      </c>
      <c r="M4063">
        <v>0</v>
      </c>
      <c r="N4063" s="2">
        <v>177.53645833333334</v>
      </c>
      <c r="O4063" s="2">
        <v>384.81817224999992</v>
      </c>
      <c r="P4063" s="2">
        <v>228.06</v>
      </c>
      <c r="Q4063" s="4">
        <v>790.41463058333329</v>
      </c>
      <c r="R4063" s="5">
        <v>4.9000000000000002E-2</v>
      </c>
      <c r="S4063" s="6">
        <v>829.14494748191657</v>
      </c>
      <c r="T4063" s="4">
        <v>79.13333333333334</v>
      </c>
      <c r="U4063" s="7">
        <v>908.2782808152499</v>
      </c>
      <c r="V4063" s="8">
        <v>0.87597664213646764</v>
      </c>
      <c r="W4063" s="7">
        <v>638.9264019655709</v>
      </c>
      <c r="X4063" s="7">
        <v>703.69866549399546</v>
      </c>
      <c r="Y4063" s="7">
        <v>904.41271667466924</v>
      </c>
      <c r="Z4063" s="7">
        <v>1117.9212890461429</v>
      </c>
      <c r="AA4063" s="7">
        <v>1202.6849919351923</v>
      </c>
      <c r="AB4063" s="7">
        <v>1383.4076037552411</v>
      </c>
      <c r="AC4063" s="7">
        <v>1140.5625</v>
      </c>
      <c r="AD4063" s="7">
        <v>1244.25</v>
      </c>
      <c r="AE4063" s="4">
        <v>799</v>
      </c>
      <c r="AF4063" s="4">
        <v>880</v>
      </c>
      <c r="AG4063" s="4">
        <v>1131</v>
      </c>
      <c r="AH4063" s="4">
        <v>1398</v>
      </c>
      <c r="AI4063" s="4">
        <v>1504</v>
      </c>
      <c r="AJ4063" s="4">
        <v>1730</v>
      </c>
      <c r="AK4063" s="4">
        <v>1075.9472382998229</v>
      </c>
      <c r="AL4063" s="8">
        <v>1.114001756849337</v>
      </c>
      <c r="AM4063" s="4">
        <v>987.80356300771348</v>
      </c>
      <c r="AN4063" s="8">
        <v>1.0289927873090265</v>
      </c>
      <c r="AO4063" s="4">
        <v>899.6598877156041</v>
      </c>
      <c r="AP4063" s="8">
        <v>0.94398381776871598</v>
      </c>
    </row>
    <row r="4064" spans="1:42" x14ac:dyDescent="0.25">
      <c r="A4064" s="2" t="s">
        <v>11515</v>
      </c>
      <c r="B4064" t="s">
        <v>11461</v>
      </c>
      <c r="C4064" t="s">
        <v>14</v>
      </c>
      <c r="D4064" t="s">
        <v>11460</v>
      </c>
      <c r="E4064" s="3" t="s">
        <v>11293</v>
      </c>
      <c r="F4064" t="s">
        <v>11516</v>
      </c>
      <c r="G4064">
        <v>23</v>
      </c>
      <c r="H4064">
        <v>0</v>
      </c>
      <c r="I4064">
        <v>0</v>
      </c>
      <c r="J4064">
        <v>11</v>
      </c>
      <c r="K4064">
        <v>9</v>
      </c>
      <c r="L4064">
        <v>3</v>
      </c>
      <c r="M4064">
        <v>0</v>
      </c>
      <c r="N4064" s="2">
        <v>211.55797101449275</v>
      </c>
      <c r="O4064" s="2">
        <v>362.86300482608698</v>
      </c>
      <c r="P4064" s="2">
        <v>323.67</v>
      </c>
      <c r="Q4064" s="4">
        <v>898.09097584057986</v>
      </c>
      <c r="R4064" s="5">
        <v>4.9000000000000002E-2</v>
      </c>
      <c r="S4064" s="6">
        <v>942.0974336567682</v>
      </c>
      <c r="T4064" s="4">
        <v>172.47826086956522</v>
      </c>
      <c r="U4064" s="7">
        <v>1114.5756945263333</v>
      </c>
      <c r="V4064" s="8">
        <v>0.86796143470816545</v>
      </c>
      <c r="W4064" s="7">
        <v>586.18332616591942</v>
      </c>
      <c r="X4064" s="7">
        <v>645.6086696195357</v>
      </c>
      <c r="Y4064" s="7">
        <v>829.75386970419879</v>
      </c>
      <c r="Z4064" s="7">
        <v>1025.6374092364897</v>
      </c>
      <c r="AA4064" s="7">
        <v>1103.4039080770249</v>
      </c>
      <c r="AB4064" s="7">
        <v>1269.2079527747692</v>
      </c>
      <c r="AC4064" s="7">
        <v>1412.5434782608697</v>
      </c>
      <c r="AD4064" s="7">
        <v>1540.9565217391305</v>
      </c>
      <c r="AE4064" s="4">
        <v>799</v>
      </c>
      <c r="AF4064" s="4">
        <v>880</v>
      </c>
      <c r="AG4064" s="4">
        <v>1131</v>
      </c>
      <c r="AH4064" s="4">
        <v>1398</v>
      </c>
      <c r="AI4064" s="4">
        <v>1504</v>
      </c>
      <c r="AJ4064" s="4">
        <v>1730</v>
      </c>
      <c r="AK4064" s="4">
        <v>1252.7773197019226</v>
      </c>
      <c r="AL4064" s="8">
        <v>1.1098993855813177</v>
      </c>
      <c r="AM4064" s="4">
        <v>1144.0393595861185</v>
      </c>
      <c r="AN4064" s="8">
        <v>1.0252211027757143</v>
      </c>
      <c r="AO4064" s="4">
        <v>1035.3013994703144</v>
      </c>
      <c r="AP4064" s="8">
        <v>0.94054281997011113</v>
      </c>
    </row>
    <row r="4065" spans="1:42" x14ac:dyDescent="0.25">
      <c r="A4065" s="2" t="s">
        <v>11517</v>
      </c>
      <c r="B4065" t="s">
        <v>11461</v>
      </c>
      <c r="C4065" t="s">
        <v>14</v>
      </c>
      <c r="D4065" t="s">
        <v>11460</v>
      </c>
      <c r="E4065" s="3" t="s">
        <v>11293</v>
      </c>
      <c r="F4065" t="s">
        <v>11518</v>
      </c>
      <c r="G4065">
        <v>36</v>
      </c>
      <c r="H4065">
        <v>0</v>
      </c>
      <c r="I4065">
        <v>9</v>
      </c>
      <c r="J4065">
        <v>27</v>
      </c>
      <c r="K4065">
        <v>0</v>
      </c>
      <c r="L4065">
        <v>0</v>
      </c>
      <c r="M4065">
        <v>0</v>
      </c>
      <c r="N4065" s="2">
        <v>158.8125</v>
      </c>
      <c r="O4065" s="2">
        <v>190.6079132685185</v>
      </c>
      <c r="P4065" s="2">
        <v>450.44</v>
      </c>
      <c r="Q4065" s="4">
        <v>799.86041326851841</v>
      </c>
      <c r="R4065" s="5">
        <v>4.9000000000000002E-2</v>
      </c>
      <c r="S4065" s="6">
        <v>839.05357351867576</v>
      </c>
      <c r="T4065" s="4">
        <v>0</v>
      </c>
      <c r="U4065" s="7">
        <v>839.05357351867576</v>
      </c>
      <c r="V4065" s="8">
        <v>0.78544682753913009</v>
      </c>
      <c r="W4065" s="7">
        <v>627.57201520376498</v>
      </c>
      <c r="X4065" s="7">
        <v>691.19320823443445</v>
      </c>
      <c r="Y4065" s="7">
        <v>888.34036194675616</v>
      </c>
      <c r="Z4065" s="7">
        <v>1098.0546648997038</v>
      </c>
      <c r="AA4065" s="7">
        <v>1181.3120286188519</v>
      </c>
      <c r="AB4065" s="7">
        <v>1358.8230116426951</v>
      </c>
      <c r="AC4065" s="7">
        <v>1175.075</v>
      </c>
      <c r="AD4065" s="7">
        <v>1281.8999999999999</v>
      </c>
      <c r="AE4065" s="4">
        <v>799</v>
      </c>
      <c r="AF4065" s="4">
        <v>880</v>
      </c>
      <c r="AG4065" s="4">
        <v>1131</v>
      </c>
      <c r="AH4065" s="4">
        <v>1398</v>
      </c>
      <c r="AI4065" s="4">
        <v>1504</v>
      </c>
      <c r="AJ4065" s="4">
        <v>1730</v>
      </c>
      <c r="AK4065" s="4">
        <v>1177.3179019465197</v>
      </c>
      <c r="AL4065" s="8">
        <v>1.1020996039752116</v>
      </c>
      <c r="AM4065" s="4">
        <v>1061.0395390494482</v>
      </c>
      <c r="AN4065" s="8">
        <v>0.99325021207530839</v>
      </c>
      <c r="AO4065" s="4">
        <v>944.76117615237695</v>
      </c>
      <c r="AP4065" s="8">
        <v>0.88440082017540556</v>
      </c>
    </row>
    <row r="4066" spans="1:42" x14ac:dyDescent="0.25">
      <c r="A4066" s="2" t="s">
        <v>11519</v>
      </c>
      <c r="B4066" t="s">
        <v>11461</v>
      </c>
      <c r="C4066" t="s">
        <v>14</v>
      </c>
      <c r="D4066" t="s">
        <v>11460</v>
      </c>
      <c r="E4066" s="3" t="s">
        <v>11293</v>
      </c>
      <c r="F4066" t="s">
        <v>11520</v>
      </c>
      <c r="G4066">
        <v>20</v>
      </c>
      <c r="H4066">
        <v>0</v>
      </c>
      <c r="I4066">
        <v>0</v>
      </c>
      <c r="J4066">
        <v>10</v>
      </c>
      <c r="K4066">
        <v>10</v>
      </c>
      <c r="L4066">
        <v>0</v>
      </c>
      <c r="M4066">
        <v>0</v>
      </c>
      <c r="N4066" s="2">
        <v>208.42916666666667</v>
      </c>
      <c r="O4066" s="2">
        <v>467.15459116666659</v>
      </c>
      <c r="P4066" s="2">
        <v>225.82</v>
      </c>
      <c r="Q4066" s="4">
        <v>901.4037578333332</v>
      </c>
      <c r="R4066" s="5">
        <v>4.9000000000000002E-2</v>
      </c>
      <c r="S4066" s="6">
        <v>945.57254196716644</v>
      </c>
      <c r="T4066" s="4">
        <v>156.55000000000001</v>
      </c>
      <c r="U4066" s="7">
        <v>1102.1225419671664</v>
      </c>
      <c r="V4066" s="8">
        <v>0.87158761721405009</v>
      </c>
      <c r="W4066" s="7">
        <v>597.47920998953418</v>
      </c>
      <c r="X4066" s="7">
        <v>658.04969310486865</v>
      </c>
      <c r="Y4066" s="7">
        <v>845.7434123881892</v>
      </c>
      <c r="Z4066" s="7">
        <v>1045.4016715461437</v>
      </c>
      <c r="AA4066" s="7">
        <v>1124.6667482155938</v>
      </c>
      <c r="AB4066" s="7">
        <v>1293.6658739447987</v>
      </c>
      <c r="AC4066" s="7">
        <v>1390.95</v>
      </c>
      <c r="AD4066" s="7">
        <v>1517.3999999999999</v>
      </c>
      <c r="AE4066" s="4">
        <v>799</v>
      </c>
      <c r="AF4066" s="4">
        <v>880</v>
      </c>
      <c r="AG4066" s="4">
        <v>1131</v>
      </c>
      <c r="AH4066" s="4">
        <v>1398</v>
      </c>
      <c r="AI4066" s="4">
        <v>1504</v>
      </c>
      <c r="AJ4066" s="4">
        <v>1730</v>
      </c>
      <c r="AK4066" s="4">
        <v>1258.1104359367168</v>
      </c>
      <c r="AL4066" s="8">
        <v>1.1187508390167789</v>
      </c>
      <c r="AM4066" s="4">
        <v>1153.9311379468666</v>
      </c>
      <c r="AN4066" s="8">
        <v>1.0363630984158692</v>
      </c>
      <c r="AO4066" s="4">
        <v>1049.7518399570167</v>
      </c>
      <c r="AP4066" s="8">
        <v>0.95397535781495979</v>
      </c>
    </row>
    <row r="4067" spans="1:42" x14ac:dyDescent="0.25">
      <c r="A4067" s="2" t="s">
        <v>11521</v>
      </c>
      <c r="B4067" t="s">
        <v>11461</v>
      </c>
      <c r="C4067" t="s">
        <v>14</v>
      </c>
      <c r="D4067" t="s">
        <v>11460</v>
      </c>
      <c r="E4067" s="3" t="s">
        <v>11293</v>
      </c>
      <c r="F4067" t="s">
        <v>11522</v>
      </c>
      <c r="G4067">
        <v>12</v>
      </c>
      <c r="H4067">
        <v>0</v>
      </c>
      <c r="I4067">
        <v>12</v>
      </c>
      <c r="J4067">
        <v>0</v>
      </c>
      <c r="K4067">
        <v>0</v>
      </c>
      <c r="L4067">
        <v>0</v>
      </c>
      <c r="M4067">
        <v>0</v>
      </c>
      <c r="N4067" s="2">
        <v>156.22916666666666</v>
      </c>
      <c r="O4067" s="2">
        <v>390.70667549999996</v>
      </c>
      <c r="P4067" s="2">
        <v>209.85</v>
      </c>
      <c r="Q4067" s="4">
        <v>756.78584216666661</v>
      </c>
      <c r="R4067" s="5">
        <v>4.9000000000000002E-2</v>
      </c>
      <c r="S4067" s="6">
        <v>793.86834843283327</v>
      </c>
      <c r="T4067" s="4">
        <v>0</v>
      </c>
      <c r="U4067" s="7">
        <v>793.86834843283327</v>
      </c>
      <c r="V4067" s="8">
        <v>0.90212312321912869</v>
      </c>
      <c r="W4067" s="7">
        <v>720.79637545208391</v>
      </c>
      <c r="X4067" s="7">
        <v>793.86834843283327</v>
      </c>
      <c r="Y4067" s="7">
        <v>1020.3012523608346</v>
      </c>
      <c r="Z4067" s="7">
        <v>1261.168126260342</v>
      </c>
      <c r="AA4067" s="7">
        <v>1356.7931773215698</v>
      </c>
      <c r="AB4067" s="7">
        <v>1560.6730031690927</v>
      </c>
      <c r="AC4067" s="7">
        <v>968.00000000000011</v>
      </c>
      <c r="AD4067" s="7">
        <v>1056</v>
      </c>
      <c r="AE4067" s="4">
        <v>799</v>
      </c>
      <c r="AF4067" s="4">
        <v>880</v>
      </c>
      <c r="AG4067" s="4">
        <v>1131</v>
      </c>
      <c r="AH4067" s="4">
        <v>1398</v>
      </c>
      <c r="AI4067" s="4">
        <v>1504</v>
      </c>
      <c r="AJ4067" s="4">
        <v>1730</v>
      </c>
      <c r="AK4067" s="4">
        <v>975.47944057213908</v>
      </c>
      <c r="AL4067" s="8">
        <v>1.1084993642865217</v>
      </c>
      <c r="AM4067" s="4">
        <v>920.99611293034729</v>
      </c>
      <c r="AN4067" s="8">
        <v>1.0465864919663037</v>
      </c>
      <c r="AO4067" s="4">
        <v>848.35167607462506</v>
      </c>
      <c r="AP4067" s="8">
        <v>0.96403599553934671</v>
      </c>
    </row>
    <row r="4068" spans="1:42" x14ac:dyDescent="0.25">
      <c r="A4068" s="2" t="s">
        <v>11525</v>
      </c>
      <c r="B4068" t="s">
        <v>11524</v>
      </c>
      <c r="C4068" t="s">
        <v>14</v>
      </c>
      <c r="D4068" t="s">
        <v>11523</v>
      </c>
      <c r="E4068" s="3" t="s">
        <v>11293</v>
      </c>
      <c r="F4068" t="s">
        <v>11526</v>
      </c>
      <c r="G4068">
        <v>294</v>
      </c>
      <c r="H4068">
        <v>0</v>
      </c>
      <c r="I4068">
        <v>104</v>
      </c>
      <c r="J4068">
        <v>108</v>
      </c>
      <c r="K4068">
        <v>62</v>
      </c>
      <c r="L4068">
        <v>16</v>
      </c>
      <c r="M4068">
        <v>4</v>
      </c>
      <c r="N4068" s="2">
        <v>262.80357142857144</v>
      </c>
      <c r="O4068" s="2">
        <v>435.0122794943311</v>
      </c>
      <c r="P4068" s="2">
        <v>100.65</v>
      </c>
      <c r="Q4068" s="4">
        <v>798.46585092290252</v>
      </c>
      <c r="R4068" s="5">
        <v>4.9000000000000002E-2</v>
      </c>
      <c r="S4068" s="6">
        <v>837.59067761812469</v>
      </c>
      <c r="T4068" s="4">
        <v>161.66666666666666</v>
      </c>
      <c r="U4068" s="7">
        <v>999.25734428479132</v>
      </c>
      <c r="V4068" s="8">
        <v>1.1057809047784486</v>
      </c>
      <c r="W4068" s="7">
        <v>611.74088590331507</v>
      </c>
      <c r="X4068" s="7">
        <v>650.66985136988956</v>
      </c>
      <c r="Y4068" s="7">
        <v>819.36203505837955</v>
      </c>
      <c r="Z4068" s="7">
        <v>1074.2540708514275</v>
      </c>
      <c r="AA4068" s="7">
        <v>1140.0625600925416</v>
      </c>
      <c r="AB4068" s="7">
        <v>1311.5353841715012</v>
      </c>
      <c r="AC4068" s="7">
        <v>994.03333333333342</v>
      </c>
      <c r="AD4068" s="7">
        <v>1084.3999999999999</v>
      </c>
      <c r="AE4068" s="4">
        <v>660</v>
      </c>
      <c r="AF4068" s="4">
        <v>702</v>
      </c>
      <c r="AG4068" s="4">
        <v>884</v>
      </c>
      <c r="AH4068" s="4">
        <v>1159</v>
      </c>
      <c r="AI4068" s="4">
        <v>1230</v>
      </c>
      <c r="AJ4068" s="4">
        <v>1415</v>
      </c>
      <c r="AK4068" s="4">
        <v>899.06289871127626</v>
      </c>
      <c r="AL4068" s="8">
        <v>1.1738062324359384</v>
      </c>
      <c r="AM4068" s="4">
        <v>878.57215834689225</v>
      </c>
      <c r="AN4068" s="8">
        <v>1.1511311232167749</v>
      </c>
      <c r="AO4068" s="4">
        <v>858.08141798250847</v>
      </c>
      <c r="AP4068" s="8">
        <v>1.1284560139976116</v>
      </c>
    </row>
    <row r="4069" spans="1:42" x14ac:dyDescent="0.25">
      <c r="A4069" s="2" t="s">
        <v>11527</v>
      </c>
      <c r="B4069" t="s">
        <v>11524</v>
      </c>
      <c r="C4069" t="s">
        <v>14</v>
      </c>
      <c r="D4069" t="s">
        <v>11523</v>
      </c>
      <c r="E4069" s="3" t="s">
        <v>11293</v>
      </c>
      <c r="F4069" t="s">
        <v>11528</v>
      </c>
      <c r="G4069">
        <v>202</v>
      </c>
      <c r="H4069">
        <v>0</v>
      </c>
      <c r="I4069">
        <v>0</v>
      </c>
      <c r="J4069">
        <v>84</v>
      </c>
      <c r="K4069">
        <v>95</v>
      </c>
      <c r="L4069">
        <v>17</v>
      </c>
      <c r="M4069">
        <v>6</v>
      </c>
      <c r="N4069" s="2">
        <v>292.34282178217819</v>
      </c>
      <c r="O4069" s="2">
        <v>535.25529402970301</v>
      </c>
      <c r="P4069" s="2">
        <v>51.59</v>
      </c>
      <c r="Q4069" s="4">
        <v>879.18811581188118</v>
      </c>
      <c r="R4069" s="5">
        <v>4.9000000000000002E-2</v>
      </c>
      <c r="S4069" s="6">
        <v>922.26833348666332</v>
      </c>
      <c r="T4069" s="4">
        <v>169.73821989528795</v>
      </c>
      <c r="U4069" s="7">
        <v>1092.0065533819513</v>
      </c>
      <c r="V4069" s="8">
        <v>1.0319250180489152</v>
      </c>
      <c r="W4069" s="7">
        <v>575.20695646278762</v>
      </c>
      <c r="X4069" s="7">
        <v>611.81103551041952</v>
      </c>
      <c r="Y4069" s="7">
        <v>770.4287113834913</v>
      </c>
      <c r="Z4069" s="7">
        <v>1010.0982765763194</v>
      </c>
      <c r="AA4069" s="7">
        <v>1071.9766006806497</v>
      </c>
      <c r="AB4069" s="7">
        <v>1233.2088536285523</v>
      </c>
      <c r="AC4069" s="7">
        <v>1164.0450495049506</v>
      </c>
      <c r="AD4069" s="7">
        <v>1269.8673267326733</v>
      </c>
      <c r="AE4069" s="4">
        <v>660</v>
      </c>
      <c r="AF4069" s="4">
        <v>702</v>
      </c>
      <c r="AG4069" s="4">
        <v>884</v>
      </c>
      <c r="AH4069" s="4">
        <v>1159</v>
      </c>
      <c r="AI4069" s="4">
        <v>1230</v>
      </c>
      <c r="AJ4069" s="4">
        <v>1415</v>
      </c>
      <c r="AK4069" s="4">
        <v>1060.2602858473413</v>
      </c>
      <c r="AL4069" s="8">
        <v>1.1623247372533396</v>
      </c>
      <c r="AM4069" s="4">
        <v>1014.5170972194923</v>
      </c>
      <c r="AN4069" s="8">
        <v>1.1190983109977293</v>
      </c>
      <c r="AO4069" s="4">
        <v>968.01152211451245</v>
      </c>
      <c r="AP4069" s="8">
        <v>1.0751514443045256</v>
      </c>
    </row>
    <row r="4070" spans="1:42" x14ac:dyDescent="0.25">
      <c r="A4070" s="2" t="s">
        <v>11529</v>
      </c>
      <c r="B4070" t="s">
        <v>11524</v>
      </c>
      <c r="C4070" t="s">
        <v>14</v>
      </c>
      <c r="D4070" t="s">
        <v>11523</v>
      </c>
      <c r="E4070" s="3" t="s">
        <v>11293</v>
      </c>
      <c r="F4070" t="s">
        <v>7388</v>
      </c>
      <c r="G4070">
        <v>354</v>
      </c>
      <c r="H4070">
        <v>192</v>
      </c>
      <c r="I4070">
        <v>152</v>
      </c>
      <c r="J4070">
        <v>9</v>
      </c>
      <c r="K4070">
        <v>1</v>
      </c>
      <c r="L4070">
        <v>0</v>
      </c>
      <c r="M4070">
        <v>0</v>
      </c>
      <c r="N4070" s="2">
        <v>221.54425612052731</v>
      </c>
      <c r="O4070" s="2">
        <v>274.9310058210923</v>
      </c>
      <c r="P4070" s="2">
        <v>204.57</v>
      </c>
      <c r="Q4070" s="4">
        <v>701.04526194161963</v>
      </c>
      <c r="R4070" s="5">
        <v>4.9000000000000002E-2</v>
      </c>
      <c r="S4070" s="6">
        <v>735.39647977675895</v>
      </c>
      <c r="T4070" s="4">
        <v>33.126315789473686</v>
      </c>
      <c r="U4070" s="7">
        <v>768.52279556623262</v>
      </c>
      <c r="V4070" s="8">
        <v>1.1217044253932207</v>
      </c>
      <c r="W4070" s="7">
        <v>708.41404283452141</v>
      </c>
      <c r="X4070" s="7">
        <v>753.49493646944541</v>
      </c>
      <c r="Y4070" s="7">
        <v>948.84547555411655</v>
      </c>
      <c r="Z4070" s="7">
        <v>1244.0179934018338</v>
      </c>
      <c r="AA4070" s="7">
        <v>1320.2261707370626</v>
      </c>
      <c r="AB4070" s="7">
        <v>1518.7967736527999</v>
      </c>
      <c r="AC4070" s="7">
        <v>753.6522598870057</v>
      </c>
      <c r="AD4070" s="7">
        <v>822.16610169491526</v>
      </c>
      <c r="AE4070" s="4">
        <v>660</v>
      </c>
      <c r="AF4070" s="4">
        <v>702</v>
      </c>
      <c r="AG4070" s="4">
        <v>884</v>
      </c>
      <c r="AH4070" s="4">
        <v>1159</v>
      </c>
      <c r="AI4070" s="4">
        <v>1230</v>
      </c>
      <c r="AJ4070" s="4">
        <v>1415</v>
      </c>
      <c r="AK4070" s="4">
        <v>777.83545213270759</v>
      </c>
      <c r="AL4070" s="8">
        <v>1.183646612892987</v>
      </c>
      <c r="AM4070" s="4">
        <v>763.68912801405816</v>
      </c>
      <c r="AN4070" s="8">
        <v>1.1629992170597316</v>
      </c>
      <c r="AO4070" s="4">
        <v>749.5428038954085</v>
      </c>
      <c r="AP4070" s="8">
        <v>1.142351821226476</v>
      </c>
    </row>
    <row r="4071" spans="1:42" x14ac:dyDescent="0.25">
      <c r="A4071" s="2" t="s">
        <v>11530</v>
      </c>
      <c r="B4071" t="s">
        <v>11524</v>
      </c>
      <c r="C4071" t="s">
        <v>14</v>
      </c>
      <c r="D4071" t="s">
        <v>11523</v>
      </c>
      <c r="E4071" s="3" t="s">
        <v>11293</v>
      </c>
      <c r="F4071" t="s">
        <v>11531</v>
      </c>
      <c r="G4071">
        <v>165</v>
      </c>
      <c r="H4071">
        <v>0</v>
      </c>
      <c r="I4071">
        <v>107</v>
      </c>
      <c r="J4071">
        <v>42</v>
      </c>
      <c r="K4071">
        <v>16</v>
      </c>
      <c r="L4071">
        <v>0</v>
      </c>
      <c r="M4071">
        <v>0</v>
      </c>
      <c r="N4071" s="2">
        <v>262.31262626262628</v>
      </c>
      <c r="O4071" s="2">
        <v>224.9892063030303</v>
      </c>
      <c r="P4071" s="2">
        <v>281.5</v>
      </c>
      <c r="Q4071" s="4">
        <v>768.80183256565658</v>
      </c>
      <c r="R4071" s="5">
        <v>4.9000000000000002E-2</v>
      </c>
      <c r="S4071" s="6">
        <v>806.47312236137373</v>
      </c>
      <c r="T4071" s="4">
        <v>38.791411042944787</v>
      </c>
      <c r="U4071" s="7">
        <v>845.26453340431851</v>
      </c>
      <c r="V4071" s="8">
        <v>1.0663882067783446</v>
      </c>
      <c r="W4071" s="7">
        <v>671.51624046269183</v>
      </c>
      <c r="X4071" s="7">
        <v>714.24909212849946</v>
      </c>
      <c r="Y4071" s="7">
        <v>899.42478268033267</v>
      </c>
      <c r="Z4071" s="7">
        <v>1179.2232162064543</v>
      </c>
      <c r="AA4071" s="7">
        <v>1251.4620844986528</v>
      </c>
      <c r="AB4071" s="7">
        <v>1439.6901215980438</v>
      </c>
      <c r="AC4071" s="7">
        <v>871.90666666666675</v>
      </c>
      <c r="AD4071" s="7">
        <v>951.17090909090905</v>
      </c>
      <c r="AE4071" s="4">
        <v>660</v>
      </c>
      <c r="AF4071" s="4">
        <v>702</v>
      </c>
      <c r="AG4071" s="4">
        <v>884</v>
      </c>
      <c r="AH4071" s="4">
        <v>1159</v>
      </c>
      <c r="AI4071" s="4">
        <v>1230</v>
      </c>
      <c r="AJ4071" s="4">
        <v>1415</v>
      </c>
      <c r="AK4071" s="4">
        <v>896.3371075130558</v>
      </c>
      <c r="AL4071" s="8">
        <v>1.1797608731954499</v>
      </c>
      <c r="AM4071" s="4">
        <v>866.58484215878275</v>
      </c>
      <c r="AN4071" s="8">
        <v>1.1422253282330299</v>
      </c>
      <c r="AO4071" s="4">
        <v>836.22538771564689</v>
      </c>
      <c r="AP4071" s="8">
        <v>1.1039237517407645</v>
      </c>
    </row>
    <row r="4072" spans="1:42" x14ac:dyDescent="0.25">
      <c r="A4072" s="2" t="s">
        <v>11532</v>
      </c>
      <c r="B4072" t="s">
        <v>11524</v>
      </c>
      <c r="C4072" t="s">
        <v>14</v>
      </c>
      <c r="D4072" t="s">
        <v>11523</v>
      </c>
      <c r="E4072" s="3" t="s">
        <v>11293</v>
      </c>
      <c r="F4072" t="s">
        <v>11533</v>
      </c>
      <c r="G4072">
        <v>214</v>
      </c>
      <c r="H4072">
        <v>0</v>
      </c>
      <c r="I4072">
        <v>183</v>
      </c>
      <c r="J4072">
        <v>16</v>
      </c>
      <c r="K4072">
        <v>13</v>
      </c>
      <c r="L4072">
        <v>0</v>
      </c>
      <c r="M4072">
        <v>2</v>
      </c>
      <c r="N4072" s="2">
        <v>252.64057632398752</v>
      </c>
      <c r="O4072" s="2">
        <v>219.97268401401871</v>
      </c>
      <c r="P4072" s="2">
        <v>281.95</v>
      </c>
      <c r="Q4072" s="4">
        <v>754.56326033800622</v>
      </c>
      <c r="R4072" s="5">
        <v>4.9000000000000002E-2</v>
      </c>
      <c r="S4072" s="6">
        <v>791.53686009456851</v>
      </c>
      <c r="T4072" s="4">
        <v>24.891625615763548</v>
      </c>
      <c r="U4072" s="7">
        <v>816.4284857103321</v>
      </c>
      <c r="V4072" s="8">
        <v>1.0885238397204549</v>
      </c>
      <c r="W4072" s="7">
        <v>696.52205897410624</v>
      </c>
      <c r="X4072" s="7">
        <v>740.84618999973111</v>
      </c>
      <c r="Y4072" s="7">
        <v>932.9174244441059</v>
      </c>
      <c r="Z4072" s="7">
        <v>1223.1349490166501</v>
      </c>
      <c r="AA4072" s="7">
        <v>1298.063837179016</v>
      </c>
      <c r="AB4072" s="7">
        <v>1493.3010809823643</v>
      </c>
      <c r="AC4072" s="7">
        <v>825.03598130841135</v>
      </c>
      <c r="AD4072" s="7">
        <v>900.03925233644861</v>
      </c>
      <c r="AE4072" s="4">
        <v>660</v>
      </c>
      <c r="AF4072" s="4">
        <v>702</v>
      </c>
      <c r="AG4072" s="4">
        <v>884</v>
      </c>
      <c r="AH4072" s="4">
        <v>1159</v>
      </c>
      <c r="AI4072" s="4">
        <v>1230</v>
      </c>
      <c r="AJ4072" s="4">
        <v>1415</v>
      </c>
      <c r="AK4072" s="4">
        <v>862.80997743367845</v>
      </c>
      <c r="AL4072" s="8">
        <v>1.1835505183735326</v>
      </c>
      <c r="AM4072" s="4">
        <v>839.05227165397514</v>
      </c>
      <c r="AN4072" s="8">
        <v>1.1518749588225068</v>
      </c>
      <c r="AO4072" s="4">
        <v>815.29456587427183</v>
      </c>
      <c r="AP4072" s="8">
        <v>1.1201993992714807</v>
      </c>
    </row>
    <row r="4073" spans="1:42" x14ac:dyDescent="0.25">
      <c r="A4073" s="2" t="s">
        <v>11534</v>
      </c>
      <c r="B4073" t="s">
        <v>11524</v>
      </c>
      <c r="C4073" t="s">
        <v>14</v>
      </c>
      <c r="D4073" t="s">
        <v>11523</v>
      </c>
      <c r="E4073" s="3" t="s">
        <v>11293</v>
      </c>
      <c r="F4073" t="s">
        <v>11535</v>
      </c>
      <c r="G4073">
        <v>20</v>
      </c>
      <c r="H4073">
        <v>0</v>
      </c>
      <c r="I4073">
        <v>18</v>
      </c>
      <c r="J4073">
        <v>2</v>
      </c>
      <c r="K4073">
        <v>0</v>
      </c>
      <c r="L4073">
        <v>0</v>
      </c>
      <c r="M4073">
        <v>0</v>
      </c>
      <c r="N4073" s="2">
        <v>133.90416666666667</v>
      </c>
      <c r="O4073" s="2">
        <v>381.54624283333345</v>
      </c>
      <c r="P4073" s="2">
        <v>274.27</v>
      </c>
      <c r="Q4073" s="4">
        <v>789.72040950000007</v>
      </c>
      <c r="R4073" s="5">
        <v>4.9000000000000002E-2</v>
      </c>
      <c r="S4073" s="6">
        <v>828.41670956550001</v>
      </c>
      <c r="T4073" s="4">
        <v>0</v>
      </c>
      <c r="U4073" s="7">
        <v>828.41670956550001</v>
      </c>
      <c r="V4073" s="8">
        <v>1.1502592468279644</v>
      </c>
      <c r="W4073" s="7">
        <v>759.17110290645667</v>
      </c>
      <c r="X4073" s="7">
        <v>807.48199127323107</v>
      </c>
      <c r="Y4073" s="7">
        <v>1016.8291741959207</v>
      </c>
      <c r="Z4073" s="7">
        <v>1333.150467073611</v>
      </c>
      <c r="AA4073" s="7">
        <v>1414.8188735983963</v>
      </c>
      <c r="AB4073" s="7">
        <v>1627.6168342615699</v>
      </c>
      <c r="AC4073" s="7">
        <v>792.22000000000014</v>
      </c>
      <c r="AD4073" s="7">
        <v>864.24</v>
      </c>
      <c r="AE4073" s="4">
        <v>660</v>
      </c>
      <c r="AF4073" s="4">
        <v>702</v>
      </c>
      <c r="AG4073" s="4">
        <v>884</v>
      </c>
      <c r="AH4073" s="4">
        <v>1159</v>
      </c>
      <c r="AI4073" s="4">
        <v>1230</v>
      </c>
      <c r="AJ4073" s="4">
        <v>1415</v>
      </c>
      <c r="AK4073" s="4">
        <v>829.6278700165501</v>
      </c>
      <c r="AL4073" s="8">
        <v>1.1519409469821578</v>
      </c>
      <c r="AM4073" s="4">
        <v>829.22414986620004</v>
      </c>
      <c r="AN4073" s="8">
        <v>1.1513803802640934</v>
      </c>
      <c r="AO4073" s="4">
        <v>828.82042971584997</v>
      </c>
      <c r="AP4073" s="8">
        <v>1.1508198135460288</v>
      </c>
    </row>
    <row r="4074" spans="1:42" x14ac:dyDescent="0.25">
      <c r="A4074" s="2" t="s">
        <v>11538</v>
      </c>
      <c r="B4074" t="s">
        <v>11537</v>
      </c>
      <c r="C4074" t="s">
        <v>14</v>
      </c>
      <c r="D4074" t="s">
        <v>11536</v>
      </c>
      <c r="E4074" s="3" t="s">
        <v>11293</v>
      </c>
      <c r="F4074" t="s">
        <v>4568</v>
      </c>
      <c r="G4074">
        <v>100</v>
      </c>
      <c r="H4074">
        <v>0</v>
      </c>
      <c r="I4074">
        <v>99</v>
      </c>
      <c r="J4074">
        <v>1</v>
      </c>
      <c r="K4074">
        <v>0</v>
      </c>
      <c r="L4074">
        <v>0</v>
      </c>
      <c r="M4074">
        <v>0</v>
      </c>
      <c r="N4074" s="2">
        <v>259.80833333333334</v>
      </c>
      <c r="O4074" s="2">
        <v>185.15775033333338</v>
      </c>
      <c r="P4074" s="2">
        <v>352.36</v>
      </c>
      <c r="Q4074" s="4">
        <v>797.3260836666667</v>
      </c>
      <c r="R4074" s="5">
        <v>4.9000000000000002E-2</v>
      </c>
      <c r="S4074" s="6">
        <v>836.39506176633336</v>
      </c>
      <c r="T4074" s="4">
        <v>0</v>
      </c>
      <c r="U4074" s="7">
        <v>836.39506176633336</v>
      </c>
      <c r="V4074" s="8">
        <v>1.1654150342302048</v>
      </c>
      <c r="W4074" s="7">
        <v>829.77550437190598</v>
      </c>
      <c r="X4074" s="7">
        <v>834.43716450882687</v>
      </c>
      <c r="Y4074" s="7">
        <v>1030.2268902595013</v>
      </c>
      <c r="Z4074" s="7">
        <v>1407.8213613500877</v>
      </c>
      <c r="AA4074" s="7">
        <v>1516.2049595334968</v>
      </c>
      <c r="AB4074" s="7">
        <v>1743.4608912083868</v>
      </c>
      <c r="AC4074" s="7">
        <v>789.44799999999998</v>
      </c>
      <c r="AD4074" s="7">
        <v>861.21599999999989</v>
      </c>
      <c r="AE4074" s="4">
        <v>712</v>
      </c>
      <c r="AF4074" s="4">
        <v>716</v>
      </c>
      <c r="AG4074" s="4">
        <v>884</v>
      </c>
      <c r="AH4074" s="4">
        <v>1208</v>
      </c>
      <c r="AI4074" s="4">
        <v>1301</v>
      </c>
      <c r="AJ4074" s="4">
        <v>1496</v>
      </c>
      <c r="AK4074" s="4">
        <v>859.70045469663319</v>
      </c>
      <c r="AL4074" s="8">
        <v>1.1978882715090755</v>
      </c>
      <c r="AM4074" s="4">
        <v>851.93199038653347</v>
      </c>
      <c r="AN4074" s="8">
        <v>1.1870638590827856</v>
      </c>
      <c r="AO4074" s="4">
        <v>844.1635260764333</v>
      </c>
      <c r="AP4074" s="8">
        <v>1.1762394466564949</v>
      </c>
    </row>
    <row r="4075" spans="1:42" x14ac:dyDescent="0.25">
      <c r="A4075" s="2" t="s">
        <v>11539</v>
      </c>
      <c r="B4075" t="s">
        <v>11537</v>
      </c>
      <c r="C4075" t="s">
        <v>14</v>
      </c>
      <c r="D4075" t="s">
        <v>11536</v>
      </c>
      <c r="E4075" s="3" t="s">
        <v>11293</v>
      </c>
      <c r="F4075" t="s">
        <v>11540</v>
      </c>
      <c r="G4075">
        <v>250</v>
      </c>
      <c r="H4075">
        <v>0</v>
      </c>
      <c r="I4075">
        <v>4</v>
      </c>
      <c r="J4075">
        <v>114</v>
      </c>
      <c r="K4075">
        <v>106</v>
      </c>
      <c r="L4075">
        <v>20</v>
      </c>
      <c r="M4075">
        <v>6</v>
      </c>
      <c r="N4075" s="2">
        <v>317.03000000000003</v>
      </c>
      <c r="O4075" s="2">
        <v>266.29254933333334</v>
      </c>
      <c r="P4075" s="2">
        <v>240.59</v>
      </c>
      <c r="Q4075" s="4">
        <v>823.91254933333346</v>
      </c>
      <c r="R4075" s="5">
        <v>4.9000000000000002E-2</v>
      </c>
      <c r="S4075" s="6">
        <v>864.28426425066675</v>
      </c>
      <c r="T4075" s="4">
        <v>269.78629032258067</v>
      </c>
      <c r="U4075" s="7">
        <v>1134.0705545732474</v>
      </c>
      <c r="V4075" s="8">
        <v>1.0631220419796905</v>
      </c>
      <c r="W4075" s="7">
        <v>576.87224969109013</v>
      </c>
      <c r="X4075" s="7">
        <v>580.11310502643335</v>
      </c>
      <c r="Y4075" s="7">
        <v>716.22902911084782</v>
      </c>
      <c r="Z4075" s="7">
        <v>978.73831127364724</v>
      </c>
      <c r="AA4075" s="7">
        <v>1054.0881978203768</v>
      </c>
      <c r="AB4075" s="7">
        <v>1212.0798954183579</v>
      </c>
      <c r="AC4075" s="7">
        <v>1173.4096000000002</v>
      </c>
      <c r="AD4075" s="7">
        <v>1280.0832</v>
      </c>
      <c r="AE4075" s="4">
        <v>712</v>
      </c>
      <c r="AF4075" s="4">
        <v>716</v>
      </c>
      <c r="AG4075" s="4">
        <v>884</v>
      </c>
      <c r="AH4075" s="4">
        <v>1208</v>
      </c>
      <c r="AI4075" s="4">
        <v>1301</v>
      </c>
      <c r="AJ4075" s="4">
        <v>1496</v>
      </c>
      <c r="AK4075" s="4">
        <v>979.68596547074424</v>
      </c>
      <c r="AL4075" s="8">
        <v>1.1713041050394144</v>
      </c>
      <c r="AM4075" s="4">
        <v>941.21873173071845</v>
      </c>
      <c r="AN4075" s="8">
        <v>1.1352434173528398</v>
      </c>
      <c r="AO4075" s="4">
        <v>902.75149799069266</v>
      </c>
      <c r="AP4075" s="8">
        <v>1.0991827296662653</v>
      </c>
    </row>
    <row r="4076" spans="1:42" x14ac:dyDescent="0.25">
      <c r="A4076" s="2" t="s">
        <v>11543</v>
      </c>
      <c r="B4076" t="s">
        <v>11542</v>
      </c>
      <c r="C4076" t="s">
        <v>14</v>
      </c>
      <c r="D4076" t="s">
        <v>11541</v>
      </c>
      <c r="E4076" s="3" t="s">
        <v>11293</v>
      </c>
      <c r="F4076" t="s">
        <v>11544</v>
      </c>
      <c r="G4076">
        <v>123</v>
      </c>
      <c r="H4076">
        <v>0</v>
      </c>
      <c r="I4076">
        <v>19</v>
      </c>
      <c r="J4076">
        <v>61</v>
      </c>
      <c r="K4076">
        <v>43</v>
      </c>
      <c r="L4076">
        <v>0</v>
      </c>
      <c r="M4076">
        <v>0</v>
      </c>
      <c r="N4076" s="2">
        <v>258.39972899728997</v>
      </c>
      <c r="O4076" s="2">
        <v>487.28318490514908</v>
      </c>
      <c r="P4076" s="2">
        <v>139.04</v>
      </c>
      <c r="Q4076" s="4">
        <v>884.72291390243902</v>
      </c>
      <c r="R4076" s="5">
        <v>4.9000000000000002E-2</v>
      </c>
      <c r="S4076" s="6">
        <v>928.07433668365843</v>
      </c>
      <c r="T4076" s="4">
        <v>0</v>
      </c>
      <c r="U4076" s="7">
        <v>928.07433668365843</v>
      </c>
      <c r="V4076" s="8">
        <v>0.9477458418398963</v>
      </c>
      <c r="W4076" s="7">
        <v>574.33398015497721</v>
      </c>
      <c r="X4076" s="7">
        <v>716.49585643096168</v>
      </c>
      <c r="Y4076" s="7">
        <v>837.80732418646846</v>
      </c>
      <c r="Z4076" s="7">
        <v>1149.6157061517945</v>
      </c>
      <c r="AA4076" s="7">
        <v>1300.3072950043379</v>
      </c>
      <c r="AB4076" s="7">
        <v>1495.5429384233566</v>
      </c>
      <c r="AC4076" s="7">
        <v>1077.1682926829269</v>
      </c>
      <c r="AD4076" s="7">
        <v>1175.0926829268292</v>
      </c>
      <c r="AE4076" s="4">
        <v>606</v>
      </c>
      <c r="AF4076" s="4">
        <v>756</v>
      </c>
      <c r="AG4076" s="4">
        <v>884</v>
      </c>
      <c r="AH4076" s="4">
        <v>1213</v>
      </c>
      <c r="AI4076" s="4">
        <v>1372</v>
      </c>
      <c r="AJ4076" s="4">
        <v>1578</v>
      </c>
      <c r="AK4076" s="4">
        <v>1126.2004085053322</v>
      </c>
      <c r="AL4076" s="8">
        <v>1.1500714027427488</v>
      </c>
      <c r="AM4076" s="4">
        <v>1059.558002528951</v>
      </c>
      <c r="AN4076" s="8">
        <v>1.0820164413481528</v>
      </c>
      <c r="AO4076" s="4">
        <v>992.91559655256981</v>
      </c>
      <c r="AP4076" s="8">
        <v>1.013961479953557</v>
      </c>
    </row>
    <row r="4077" spans="1:42" x14ac:dyDescent="0.25">
      <c r="A4077" s="29" t="s">
        <v>11545</v>
      </c>
      <c r="B4077" t="s">
        <v>11542</v>
      </c>
      <c r="C4077" t="s">
        <v>14</v>
      </c>
      <c r="D4077" t="s">
        <v>11541</v>
      </c>
      <c r="E4077" s="3" t="s">
        <v>11293</v>
      </c>
      <c r="F4077" t="s">
        <v>11546</v>
      </c>
      <c r="G4077">
        <v>86</v>
      </c>
      <c r="H4077">
        <v>42</v>
      </c>
      <c r="I4077">
        <v>42</v>
      </c>
      <c r="J4077">
        <v>2</v>
      </c>
      <c r="K4077">
        <v>0</v>
      </c>
      <c r="L4077">
        <v>0</v>
      </c>
      <c r="M4077">
        <v>0</v>
      </c>
      <c r="N4077" s="29">
        <v>226.46414728682171</v>
      </c>
      <c r="O4077" s="29">
        <v>240.6962654457364</v>
      </c>
      <c r="P4077" s="29">
        <v>259.24</v>
      </c>
      <c r="Q4077" s="18">
        <v>726.40041273255815</v>
      </c>
      <c r="R4077" s="30">
        <v>4.9000000000000002E-2</v>
      </c>
      <c r="S4077" s="31">
        <v>761.99403295645345</v>
      </c>
      <c r="T4077" s="18">
        <v>0</v>
      </c>
      <c r="U4077" s="7">
        <v>761.99403295645345</v>
      </c>
      <c r="V4077" s="32">
        <v>1.1112305303237977</v>
      </c>
      <c r="W4077" s="7">
        <v>673.40570137622137</v>
      </c>
      <c r="X4077" s="7">
        <v>840.09028092479093</v>
      </c>
      <c r="Y4077" s="7">
        <v>982.32778880623709</v>
      </c>
      <c r="Z4077" s="7">
        <v>1347.9226332827666</v>
      </c>
      <c r="AA4077" s="7">
        <v>1524.6082876042503</v>
      </c>
      <c r="AB4077" s="7">
        <v>1753.5217768509528</v>
      </c>
      <c r="AC4077" s="7">
        <v>754.29302325581398</v>
      </c>
      <c r="AD4077" s="7">
        <v>822.86511627906964</v>
      </c>
      <c r="AE4077" s="18">
        <v>606</v>
      </c>
      <c r="AF4077" s="18">
        <v>756</v>
      </c>
      <c r="AG4077" s="18">
        <v>884</v>
      </c>
      <c r="AH4077" s="4">
        <v>1213</v>
      </c>
      <c r="AI4077" s="4">
        <v>1372</v>
      </c>
      <c r="AJ4077" s="4">
        <v>1578</v>
      </c>
      <c r="AK4077" s="18">
        <v>811.94759524287383</v>
      </c>
      <c r="AL4077" s="32">
        <v>1.1840787694310377</v>
      </c>
      <c r="AM4077" s="18">
        <v>795.08015862668003</v>
      </c>
      <c r="AN4077" s="32">
        <v>1.1594806627195022</v>
      </c>
      <c r="AO4077" s="18">
        <v>778.21272201048612</v>
      </c>
      <c r="AP4077" s="32">
        <v>1.1348825560079667</v>
      </c>
    </row>
    <row r="4078" spans="1:42" x14ac:dyDescent="0.25">
      <c r="A4078" s="2" t="s">
        <v>11547</v>
      </c>
      <c r="B4078" t="s">
        <v>11542</v>
      </c>
      <c r="C4078" t="s">
        <v>14</v>
      </c>
      <c r="D4078" t="s">
        <v>11541</v>
      </c>
      <c r="E4078" s="3" t="s">
        <v>11293</v>
      </c>
      <c r="F4078" t="s">
        <v>11548</v>
      </c>
      <c r="G4078">
        <v>101</v>
      </c>
      <c r="H4078">
        <v>12</v>
      </c>
      <c r="I4078">
        <v>88</v>
      </c>
      <c r="J4078">
        <v>1</v>
      </c>
      <c r="K4078">
        <v>0</v>
      </c>
      <c r="L4078">
        <v>0</v>
      </c>
      <c r="M4078">
        <v>0</v>
      </c>
      <c r="N4078" s="2">
        <v>240.15016501650166</v>
      </c>
      <c r="O4078" s="2">
        <v>208.18409291749177</v>
      </c>
      <c r="P4078" s="2">
        <v>298.39999999999998</v>
      </c>
      <c r="Q4078" s="4">
        <v>746.73425793399338</v>
      </c>
      <c r="R4078" s="5">
        <v>4.9000000000000002E-2</v>
      </c>
      <c r="S4078" s="6">
        <v>783.32423657275899</v>
      </c>
      <c r="T4078" s="4">
        <v>0</v>
      </c>
      <c r="U4078" s="7">
        <v>783.32423657275899</v>
      </c>
      <c r="V4078" s="8">
        <v>1.0593399910804009</v>
      </c>
      <c r="W4078" s="7">
        <v>641.96003459472286</v>
      </c>
      <c r="X4078" s="7">
        <v>800.86103325678289</v>
      </c>
      <c r="Y4078" s="7">
        <v>936.45655211507426</v>
      </c>
      <c r="Z4078" s="7">
        <v>1284.9794091805261</v>
      </c>
      <c r="AA4078" s="7">
        <v>1453.4144677623099</v>
      </c>
      <c r="AB4078" s="7">
        <v>1671.6385059248726</v>
      </c>
      <c r="AC4078" s="7">
        <v>813.39009900990106</v>
      </c>
      <c r="AD4078" s="7">
        <v>887.33465346534649</v>
      </c>
      <c r="AE4078" s="4">
        <v>606</v>
      </c>
      <c r="AF4078" s="4">
        <v>756</v>
      </c>
      <c r="AG4078" s="4">
        <v>884</v>
      </c>
      <c r="AH4078" s="4">
        <v>1213</v>
      </c>
      <c r="AI4078" s="4">
        <v>1372</v>
      </c>
      <c r="AJ4078" s="4">
        <v>1578</v>
      </c>
      <c r="AK4078" s="4">
        <v>870.1130044066598</v>
      </c>
      <c r="AL4078" s="8">
        <v>1.176710050948967</v>
      </c>
      <c r="AM4078" s="4">
        <v>841.18341512869279</v>
      </c>
      <c r="AN4078" s="8">
        <v>1.1375866976594449</v>
      </c>
      <c r="AO4078" s="4">
        <v>812.253825850726</v>
      </c>
      <c r="AP4078" s="8">
        <v>1.098463344369923</v>
      </c>
    </row>
    <row r="4079" spans="1:42" x14ac:dyDescent="0.25">
      <c r="A4079" s="2" t="s">
        <v>11549</v>
      </c>
      <c r="B4079" t="s">
        <v>11542</v>
      </c>
      <c r="C4079" t="s">
        <v>14</v>
      </c>
      <c r="D4079" t="s">
        <v>11541</v>
      </c>
      <c r="E4079" s="3" t="s">
        <v>11293</v>
      </c>
      <c r="F4079" t="s">
        <v>11550</v>
      </c>
      <c r="G4079">
        <v>59</v>
      </c>
      <c r="H4079">
        <v>42</v>
      </c>
      <c r="I4079">
        <v>16</v>
      </c>
      <c r="J4079">
        <v>1</v>
      </c>
      <c r="K4079">
        <v>0</v>
      </c>
      <c r="L4079">
        <v>0</v>
      </c>
      <c r="M4079">
        <v>0</v>
      </c>
      <c r="N4079" s="2">
        <v>223.43220338983051</v>
      </c>
      <c r="O4079" s="2">
        <v>235.6414828248588</v>
      </c>
      <c r="P4079" s="2">
        <v>263.39999999999998</v>
      </c>
      <c r="Q4079" s="4">
        <v>722.47368621468922</v>
      </c>
      <c r="R4079" s="5">
        <v>4.9000000000000002E-2</v>
      </c>
      <c r="S4079" s="6">
        <v>757.87489683920899</v>
      </c>
      <c r="T4079" s="4">
        <v>0</v>
      </c>
      <c r="U4079" s="7">
        <v>757.87489683920899</v>
      </c>
      <c r="V4079" s="8">
        <v>1.1634736395064875</v>
      </c>
      <c r="W4079" s="7">
        <v>705.06502554093152</v>
      </c>
      <c r="X4079" s="7">
        <v>879.58607146690463</v>
      </c>
      <c r="Y4079" s="7">
        <v>1028.510697323735</v>
      </c>
      <c r="Z4079" s="7">
        <v>1411.2935247213695</v>
      </c>
      <c r="AA4079" s="7">
        <v>1596.2858334029011</v>
      </c>
      <c r="AB4079" s="7">
        <v>1835.9614031412375</v>
      </c>
      <c r="AC4079" s="7">
        <v>716.52881355932209</v>
      </c>
      <c r="AD4079" s="7">
        <v>781.66779661016949</v>
      </c>
      <c r="AE4079" s="4">
        <v>606</v>
      </c>
      <c r="AF4079" s="4">
        <v>756</v>
      </c>
      <c r="AG4079" s="4">
        <v>884</v>
      </c>
      <c r="AH4079" s="4">
        <v>1213</v>
      </c>
      <c r="AI4079" s="4">
        <v>1372</v>
      </c>
      <c r="AJ4079" s="4">
        <v>1578</v>
      </c>
      <c r="AK4079" s="4">
        <v>777.00624101151391</v>
      </c>
      <c r="AL4079" s="8">
        <v>1.1928436776561022</v>
      </c>
      <c r="AM4079" s="4">
        <v>770.50880336808962</v>
      </c>
      <c r="AN4079" s="8">
        <v>1.1828689477184973</v>
      </c>
      <c r="AO4079" s="4">
        <v>764.01136572466532</v>
      </c>
      <c r="AP4079" s="8">
        <v>1.1728942177808923</v>
      </c>
    </row>
    <row r="4080" spans="1:42" x14ac:dyDescent="0.25">
      <c r="A4080" s="2" t="s">
        <v>11551</v>
      </c>
      <c r="B4080" t="s">
        <v>11542</v>
      </c>
      <c r="C4080" t="s">
        <v>14</v>
      </c>
      <c r="D4080" t="s">
        <v>11541</v>
      </c>
      <c r="E4080" s="3" t="s">
        <v>11293</v>
      </c>
      <c r="F4080" t="s">
        <v>11552</v>
      </c>
      <c r="G4080">
        <v>90</v>
      </c>
      <c r="H4080">
        <v>0</v>
      </c>
      <c r="I4080">
        <v>0</v>
      </c>
      <c r="J4080">
        <v>60</v>
      </c>
      <c r="K4080">
        <v>27</v>
      </c>
      <c r="L4080">
        <v>3</v>
      </c>
      <c r="M4080">
        <v>0</v>
      </c>
      <c r="N4080" s="2">
        <v>273.65555555555557</v>
      </c>
      <c r="O4080" s="2">
        <v>373.78397390740741</v>
      </c>
      <c r="P4080" s="2">
        <v>180.23</v>
      </c>
      <c r="Q4080" s="4">
        <v>827.66952946296306</v>
      </c>
      <c r="R4080" s="5">
        <v>4.9000000000000002E-2</v>
      </c>
      <c r="S4080" s="6">
        <v>868.22533640664824</v>
      </c>
      <c r="T4080" s="4">
        <v>68.216867469879517</v>
      </c>
      <c r="U4080" s="7">
        <v>936.44220387652774</v>
      </c>
      <c r="V4080" s="8">
        <v>0.93741086176702026</v>
      </c>
      <c r="W4080" s="7">
        <v>526.68879895468194</v>
      </c>
      <c r="X4080" s="7">
        <v>657.057313547425</v>
      </c>
      <c r="Y4080" s="7">
        <v>768.30511266656572</v>
      </c>
      <c r="Z4080" s="7">
        <v>1054.2467213399821</v>
      </c>
      <c r="AA4080" s="7">
        <v>1192.4373468082897</v>
      </c>
      <c r="AB4080" s="7">
        <v>1371.476773515657</v>
      </c>
      <c r="AC4080" s="7">
        <v>1098.8633333333335</v>
      </c>
      <c r="AD4080" s="7">
        <v>1198.76</v>
      </c>
      <c r="AE4080" s="4">
        <v>606</v>
      </c>
      <c r="AF4080" s="4">
        <v>756</v>
      </c>
      <c r="AG4080" s="4">
        <v>884</v>
      </c>
      <c r="AH4080" s="4">
        <v>1213</v>
      </c>
      <c r="AI4080" s="4">
        <v>1372</v>
      </c>
      <c r="AJ4080" s="4">
        <v>1578</v>
      </c>
      <c r="AK4080" s="4">
        <v>1083.4561876377734</v>
      </c>
      <c r="AL4080" s="8">
        <v>1.1528643482675294</v>
      </c>
      <c r="AM4080" s="4">
        <v>1011.7125705607316</v>
      </c>
      <c r="AN4080" s="8">
        <v>1.0810465194340264</v>
      </c>
      <c r="AO4080" s="4">
        <v>939.96895348369003</v>
      </c>
      <c r="AP4080" s="8">
        <v>1.0092286906005234</v>
      </c>
    </row>
    <row r="4081" spans="1:42" x14ac:dyDescent="0.25">
      <c r="A4081" s="2" t="s">
        <v>11553</v>
      </c>
      <c r="B4081" t="s">
        <v>11542</v>
      </c>
      <c r="C4081" t="s">
        <v>14</v>
      </c>
      <c r="D4081" t="s">
        <v>11541</v>
      </c>
      <c r="E4081" s="3" t="s">
        <v>11293</v>
      </c>
      <c r="F4081" t="s">
        <v>11554</v>
      </c>
      <c r="G4081">
        <v>89</v>
      </c>
      <c r="H4081">
        <v>0</v>
      </c>
      <c r="I4081">
        <v>0</v>
      </c>
      <c r="J4081">
        <v>60</v>
      </c>
      <c r="K4081">
        <v>26</v>
      </c>
      <c r="L4081">
        <v>3</v>
      </c>
      <c r="M4081">
        <v>0</v>
      </c>
      <c r="N4081" s="2">
        <v>274.51217228464418</v>
      </c>
      <c r="O4081" s="2">
        <v>419.13945984644204</v>
      </c>
      <c r="P4081" s="2">
        <v>125.87</v>
      </c>
      <c r="Q4081" s="4">
        <v>819.52163213108622</v>
      </c>
      <c r="R4081" s="5">
        <v>4.9000000000000002E-2</v>
      </c>
      <c r="S4081" s="6">
        <v>859.67819210550942</v>
      </c>
      <c r="T4081" s="4">
        <v>93.474999999999994</v>
      </c>
      <c r="U4081" s="7">
        <v>953.15319210550945</v>
      </c>
      <c r="V4081" s="8">
        <v>0.95644163187352405</v>
      </c>
      <c r="W4081" s="7">
        <v>522.76234709245875</v>
      </c>
      <c r="X4081" s="7">
        <v>652.15896765989896</v>
      </c>
      <c r="Y4081" s="7">
        <v>762.57741721078139</v>
      </c>
      <c r="Z4081" s="7">
        <v>1046.3873383220337</v>
      </c>
      <c r="AA4081" s="7">
        <v>1183.5477561235205</v>
      </c>
      <c r="AB4081" s="7">
        <v>1361.2524483694717</v>
      </c>
      <c r="AC4081" s="7">
        <v>1096.2179775280899</v>
      </c>
      <c r="AD4081" s="7">
        <v>1195.8741573033708</v>
      </c>
      <c r="AE4081" s="4">
        <v>606</v>
      </c>
      <c r="AF4081" s="4">
        <v>756</v>
      </c>
      <c r="AG4081" s="4">
        <v>884</v>
      </c>
      <c r="AH4081" s="4">
        <v>1213</v>
      </c>
      <c r="AI4081" s="4">
        <v>1372</v>
      </c>
      <c r="AJ4081" s="4">
        <v>1578</v>
      </c>
      <c r="AK4081" s="4">
        <v>1057.4572609969086</v>
      </c>
      <c r="AL4081" s="8">
        <v>1.1549030512630489</v>
      </c>
      <c r="AM4081" s="4">
        <v>990.70682524606127</v>
      </c>
      <c r="AN4081" s="8">
        <v>1.0879223222190841</v>
      </c>
      <c r="AO4081" s="4">
        <v>923.95638949521413</v>
      </c>
      <c r="AP4081" s="8">
        <v>1.0209415931751196</v>
      </c>
    </row>
    <row r="4082" spans="1:42" x14ac:dyDescent="0.25">
      <c r="A4082" s="2" t="s">
        <v>11555</v>
      </c>
      <c r="B4082" t="s">
        <v>11542</v>
      </c>
      <c r="C4082" t="s">
        <v>14</v>
      </c>
      <c r="D4082" t="s">
        <v>11541</v>
      </c>
      <c r="E4082" s="3" t="s">
        <v>11293</v>
      </c>
      <c r="F4082" t="s">
        <v>2272</v>
      </c>
      <c r="G4082">
        <v>94</v>
      </c>
      <c r="H4082">
        <v>0</v>
      </c>
      <c r="I4082">
        <v>4</v>
      </c>
      <c r="J4082">
        <v>28</v>
      </c>
      <c r="K4082">
        <v>51</v>
      </c>
      <c r="L4082">
        <v>11</v>
      </c>
      <c r="M4082">
        <v>0</v>
      </c>
      <c r="N4082" s="2">
        <v>312.62145390070924</v>
      </c>
      <c r="O4082" s="2">
        <v>367.68517222340427</v>
      </c>
      <c r="P4082" s="2">
        <v>214.64</v>
      </c>
      <c r="Q4082" s="4">
        <v>894.94662612411355</v>
      </c>
      <c r="R4082" s="5">
        <v>4.9000000000000002E-2</v>
      </c>
      <c r="S4082" s="6">
        <v>938.79901080419506</v>
      </c>
      <c r="T4082" s="4">
        <v>74.752808988764045</v>
      </c>
      <c r="U4082" s="7">
        <v>1013.5518197929591</v>
      </c>
      <c r="V4082" s="8">
        <v>0.909700767304219</v>
      </c>
      <c r="W4082" s="7">
        <v>510.62003467407135</v>
      </c>
      <c r="X4082" s="7">
        <v>637.01113236567312</v>
      </c>
      <c r="Y4082" s="7">
        <v>744.86486906250673</v>
      </c>
      <c r="Z4082" s="7">
        <v>1022.0826766660867</v>
      </c>
      <c r="AA4082" s="7">
        <v>1156.0572402191847</v>
      </c>
      <c r="AB4082" s="7">
        <v>1329.6343477156513</v>
      </c>
      <c r="AC4082" s="7">
        <v>1225.5755319148936</v>
      </c>
      <c r="AD4082" s="7">
        <v>1336.9914893617022</v>
      </c>
      <c r="AE4082" s="4">
        <v>606</v>
      </c>
      <c r="AF4082" s="4">
        <v>756</v>
      </c>
      <c r="AG4082" s="4">
        <v>884</v>
      </c>
      <c r="AH4082" s="4">
        <v>1213</v>
      </c>
      <c r="AI4082" s="4">
        <v>1372</v>
      </c>
      <c r="AJ4082" s="4">
        <v>1578</v>
      </c>
      <c r="AK4082" s="4">
        <v>1206.5916934464308</v>
      </c>
      <c r="AL4082" s="8">
        <v>1.1500547424249583</v>
      </c>
      <c r="AM4082" s="4">
        <v>1117.327465899019</v>
      </c>
      <c r="AN4082" s="8">
        <v>1.0699367507180453</v>
      </c>
      <c r="AO4082" s="4">
        <v>1028.063238351607</v>
      </c>
      <c r="AP4082" s="8">
        <v>0.98981875901113203</v>
      </c>
    </row>
    <row r="4083" spans="1:42" x14ac:dyDescent="0.25">
      <c r="A4083" s="2" t="s">
        <v>11558</v>
      </c>
      <c r="B4083" t="s">
        <v>11557</v>
      </c>
      <c r="C4083" t="s">
        <v>14</v>
      </c>
      <c r="D4083" t="s">
        <v>11556</v>
      </c>
      <c r="E4083" s="3" t="s">
        <v>11293</v>
      </c>
      <c r="F4083" t="s">
        <v>11559</v>
      </c>
      <c r="G4083">
        <v>361</v>
      </c>
      <c r="H4083">
        <v>0</v>
      </c>
      <c r="I4083">
        <v>28</v>
      </c>
      <c r="J4083">
        <v>157</v>
      </c>
      <c r="K4083">
        <v>145</v>
      </c>
      <c r="L4083">
        <v>31</v>
      </c>
      <c r="M4083">
        <v>0</v>
      </c>
      <c r="N4083" s="2">
        <v>309.46698984302861</v>
      </c>
      <c r="O4083" s="2">
        <v>611.69028780978761</v>
      </c>
      <c r="P4083" s="2">
        <v>99.99</v>
      </c>
      <c r="Q4083" s="4">
        <v>1021.1472776528162</v>
      </c>
      <c r="R4083" s="5">
        <v>4.9000000000000002E-2</v>
      </c>
      <c r="S4083" s="6">
        <v>1071.1834942578041</v>
      </c>
      <c r="T4083" s="4">
        <v>120.40502793296089</v>
      </c>
      <c r="U4083" s="7">
        <v>1191.5885221907649</v>
      </c>
      <c r="V4083" s="8">
        <v>0.87011043475006189</v>
      </c>
      <c r="W4083" s="7">
        <v>689.1088796371323</v>
      </c>
      <c r="X4083" s="7">
        <v>778.27847359698831</v>
      </c>
      <c r="Y4083" s="7">
        <v>944.88482020619279</v>
      </c>
      <c r="Z4083" s="7">
        <v>1214.7401703478622</v>
      </c>
      <c r="AA4083" s="7">
        <v>1303.9097643077182</v>
      </c>
      <c r="AB4083" s="7">
        <v>1499.4571194828407</v>
      </c>
      <c r="AC4083" s="7">
        <v>1506.4149584487536</v>
      </c>
      <c r="AD4083" s="7">
        <v>1643.3617728531856</v>
      </c>
      <c r="AE4083" s="4">
        <v>881</v>
      </c>
      <c r="AF4083" s="4">
        <v>995</v>
      </c>
      <c r="AG4083" s="4">
        <v>1208</v>
      </c>
      <c r="AH4083" s="4">
        <v>1553</v>
      </c>
      <c r="AI4083" s="4">
        <v>1667</v>
      </c>
      <c r="AJ4083" s="4">
        <v>1917</v>
      </c>
      <c r="AK4083" s="4">
        <v>1431.6142672059507</v>
      </c>
      <c r="AL4083" s="8">
        <v>1.1333007648907254</v>
      </c>
      <c r="AM4083" s="4">
        <v>1311.4706762232349</v>
      </c>
      <c r="AN4083" s="8">
        <v>1.0455706548438373</v>
      </c>
      <c r="AO4083" s="4">
        <v>1191.3270852405196</v>
      </c>
      <c r="AP4083" s="8">
        <v>0.95784054479694969</v>
      </c>
    </row>
    <row r="4084" spans="1:42" x14ac:dyDescent="0.25">
      <c r="A4084" s="2" t="s">
        <v>11560</v>
      </c>
      <c r="B4084" t="s">
        <v>11557</v>
      </c>
      <c r="C4084" t="s">
        <v>14</v>
      </c>
      <c r="D4084" t="s">
        <v>11556</v>
      </c>
      <c r="E4084" s="3" t="s">
        <v>11293</v>
      </c>
      <c r="F4084" t="s">
        <v>11561</v>
      </c>
      <c r="G4084">
        <v>396</v>
      </c>
      <c r="H4084">
        <v>187</v>
      </c>
      <c r="I4084">
        <v>193</v>
      </c>
      <c r="J4084">
        <v>6</v>
      </c>
      <c r="K4084">
        <v>8</v>
      </c>
      <c r="L4084">
        <v>2</v>
      </c>
      <c r="M4084">
        <v>0</v>
      </c>
      <c r="N4084" s="2">
        <v>258.05892255892257</v>
      </c>
      <c r="O4084" s="2">
        <v>341.2089430218856</v>
      </c>
      <c r="P4084" s="2">
        <v>222.76</v>
      </c>
      <c r="Q4084" s="4">
        <v>822.02786558080811</v>
      </c>
      <c r="R4084" s="5">
        <v>4.9000000000000002E-2</v>
      </c>
      <c r="S4084" s="6">
        <v>862.30723099426768</v>
      </c>
      <c r="T4084" s="4">
        <v>4.4049586776859506</v>
      </c>
      <c r="U4084" s="7">
        <v>866.71218967195364</v>
      </c>
      <c r="V4084" s="8">
        <v>0.90370950927910743</v>
      </c>
      <c r="W4084" s="7">
        <v>792.1216508166558</v>
      </c>
      <c r="X4084" s="7">
        <v>894.62093366920828</v>
      </c>
      <c r="Y4084" s="7">
        <v>1086.1327516305564</v>
      </c>
      <c r="Z4084" s="7">
        <v>1396.3279497369654</v>
      </c>
      <c r="AA4084" s="7">
        <v>1498.827232589518</v>
      </c>
      <c r="AB4084" s="7">
        <v>1723.606361652133</v>
      </c>
      <c r="AC4084" s="7">
        <v>1054.9666666666667</v>
      </c>
      <c r="AD4084" s="7">
        <v>1150.8727272727272</v>
      </c>
      <c r="AE4084" s="4">
        <v>881</v>
      </c>
      <c r="AF4084" s="4">
        <v>995</v>
      </c>
      <c r="AG4084" s="4">
        <v>1208</v>
      </c>
      <c r="AH4084" s="4">
        <v>1553</v>
      </c>
      <c r="AI4084" s="4">
        <v>1667</v>
      </c>
      <c r="AJ4084" s="4">
        <v>1917</v>
      </c>
      <c r="AK4084" s="4">
        <v>1096.5893395652724</v>
      </c>
      <c r="AL4084" s="8">
        <v>1.1479924118303146</v>
      </c>
      <c r="AM4084" s="4">
        <v>1018.2759381047399</v>
      </c>
      <c r="AN4084" s="8">
        <v>1.0663360483370741</v>
      </c>
      <c r="AO4084" s="4">
        <v>939.96253664420749</v>
      </c>
      <c r="AP4084" s="8">
        <v>0.9846796848438335</v>
      </c>
    </row>
    <row r="4085" spans="1:42" x14ac:dyDescent="0.25">
      <c r="A4085" s="2" t="s">
        <v>11562</v>
      </c>
      <c r="B4085" t="s">
        <v>11557</v>
      </c>
      <c r="C4085" t="s">
        <v>14</v>
      </c>
      <c r="D4085" t="s">
        <v>11556</v>
      </c>
      <c r="E4085" s="3" t="s">
        <v>11293</v>
      </c>
      <c r="F4085" t="s">
        <v>11563</v>
      </c>
      <c r="G4085">
        <v>373</v>
      </c>
      <c r="H4085">
        <v>0</v>
      </c>
      <c r="I4085">
        <v>186</v>
      </c>
      <c r="J4085">
        <v>83</v>
      </c>
      <c r="K4085">
        <v>69</v>
      </c>
      <c r="L4085">
        <v>19</v>
      </c>
      <c r="M4085">
        <v>16</v>
      </c>
      <c r="N4085" s="2">
        <v>293.95196604110816</v>
      </c>
      <c r="O4085" s="2">
        <v>519.83151587578209</v>
      </c>
      <c r="P4085" s="2">
        <v>161.37</v>
      </c>
      <c r="Q4085" s="4">
        <v>975.1534819168902</v>
      </c>
      <c r="R4085" s="5">
        <v>4.9000000000000002E-2</v>
      </c>
      <c r="S4085" s="6">
        <v>1022.9360025308177</v>
      </c>
      <c r="T4085" s="4">
        <v>64.944444444444443</v>
      </c>
      <c r="U4085" s="7">
        <v>1087.8804469752622</v>
      </c>
      <c r="V4085" s="8">
        <v>0.89214443606436777</v>
      </c>
      <c r="W4085" s="7">
        <v>739.05774520851389</v>
      </c>
      <c r="X4085" s="7">
        <v>834.69064299939998</v>
      </c>
      <c r="Y4085" s="7">
        <v>1013.3731625560554</v>
      </c>
      <c r="Z4085" s="7">
        <v>1302.7885111337368</v>
      </c>
      <c r="AA4085" s="7">
        <v>1398.4214089246229</v>
      </c>
      <c r="AB4085" s="7">
        <v>1608.1426760098991</v>
      </c>
      <c r="AC4085" s="7">
        <v>1341.3394101876677</v>
      </c>
      <c r="AD4085" s="7">
        <v>1463.2793565683646</v>
      </c>
      <c r="AE4085" s="4">
        <v>881</v>
      </c>
      <c r="AF4085" s="4">
        <v>995</v>
      </c>
      <c r="AG4085" s="4">
        <v>1208</v>
      </c>
      <c r="AH4085" s="4">
        <v>1553</v>
      </c>
      <c r="AI4085" s="4">
        <v>1667</v>
      </c>
      <c r="AJ4085" s="4">
        <v>1917</v>
      </c>
      <c r="AK4085" s="4">
        <v>1324.5919957994113</v>
      </c>
      <c r="AL4085" s="8">
        <v>1.1395252183445421</v>
      </c>
      <c r="AM4085" s="4">
        <v>1223.7398428260308</v>
      </c>
      <c r="AN4085" s="8">
        <v>1.0568188075523643</v>
      </c>
      <c r="AO4085" s="4">
        <v>1122.8876898526503</v>
      </c>
      <c r="AP4085" s="8">
        <v>0.97411239676018668</v>
      </c>
    </row>
    <row r="4086" spans="1:42" x14ac:dyDescent="0.25">
      <c r="A4086" s="2" t="s">
        <v>11564</v>
      </c>
      <c r="B4086" t="s">
        <v>11557</v>
      </c>
      <c r="C4086" t="s">
        <v>14</v>
      </c>
      <c r="D4086" t="s">
        <v>11556</v>
      </c>
      <c r="E4086" s="3" t="s">
        <v>11293</v>
      </c>
      <c r="F4086" t="s">
        <v>11565</v>
      </c>
      <c r="G4086">
        <v>257</v>
      </c>
      <c r="H4086">
        <v>38</v>
      </c>
      <c r="I4086">
        <v>62</v>
      </c>
      <c r="J4086">
        <v>44</v>
      </c>
      <c r="K4086">
        <v>62</v>
      </c>
      <c r="L4086">
        <v>28</v>
      </c>
      <c r="M4086">
        <v>23</v>
      </c>
      <c r="N4086" s="2">
        <v>290.50680933852141</v>
      </c>
      <c r="O4086" s="2">
        <v>533.74372037483784</v>
      </c>
      <c r="P4086" s="2">
        <v>174.95</v>
      </c>
      <c r="Q4086" s="4">
        <v>999.20052971335917</v>
      </c>
      <c r="R4086" s="5">
        <v>4.9000000000000002E-2</v>
      </c>
      <c r="S4086" s="6">
        <v>1048.1613556693137</v>
      </c>
      <c r="T4086" s="4">
        <v>82.563492063492063</v>
      </c>
      <c r="U4086" s="7">
        <v>1130.7248477328058</v>
      </c>
      <c r="V4086" s="8">
        <v>0.86648682472152228</v>
      </c>
      <c r="W4086" s="7">
        <v>707.63463268235375</v>
      </c>
      <c r="X4086" s="7">
        <v>799.20142964692616</v>
      </c>
      <c r="Y4086" s="7">
        <v>970.28676081757465</v>
      </c>
      <c r="Z4086" s="7">
        <v>1247.3968042629913</v>
      </c>
      <c r="AA4086" s="7">
        <v>1338.9636012275637</v>
      </c>
      <c r="AB4086" s="7">
        <v>1539.7679805358366</v>
      </c>
      <c r="AC4086" s="7">
        <v>1435.4486381322959</v>
      </c>
      <c r="AD4086" s="7">
        <v>1565.9439688715952</v>
      </c>
      <c r="AE4086" s="4">
        <v>881</v>
      </c>
      <c r="AF4086" s="4">
        <v>995</v>
      </c>
      <c r="AG4086" s="4">
        <v>1208</v>
      </c>
      <c r="AH4086" s="4">
        <v>1553</v>
      </c>
      <c r="AI4086" s="4">
        <v>1667</v>
      </c>
      <c r="AJ4086" s="4">
        <v>1917</v>
      </c>
      <c r="AK4086" s="4">
        <v>1395.265913697119</v>
      </c>
      <c r="AL4086" s="8">
        <v>1.1324768460206309</v>
      </c>
      <c r="AM4086" s="4">
        <v>1279.5643943545174</v>
      </c>
      <c r="AN4086" s="8">
        <v>1.0438135055875948</v>
      </c>
      <c r="AO4086" s="4">
        <v>1163.8628750119155</v>
      </c>
      <c r="AP4086" s="8">
        <v>0.95515016515455853</v>
      </c>
    </row>
    <row r="4087" spans="1:42" x14ac:dyDescent="0.25">
      <c r="A4087" s="2" t="s">
        <v>11566</v>
      </c>
      <c r="B4087" t="s">
        <v>11557</v>
      </c>
      <c r="C4087" t="s">
        <v>14</v>
      </c>
      <c r="D4087" t="s">
        <v>11556</v>
      </c>
      <c r="E4087" s="3" t="s">
        <v>11293</v>
      </c>
      <c r="F4087" t="s">
        <v>11567</v>
      </c>
      <c r="G4087">
        <v>51</v>
      </c>
      <c r="H4087">
        <v>0</v>
      </c>
      <c r="I4087">
        <v>0</v>
      </c>
      <c r="J4087">
        <v>20</v>
      </c>
      <c r="K4087">
        <v>27</v>
      </c>
      <c r="L4087">
        <v>4</v>
      </c>
      <c r="M4087">
        <v>0</v>
      </c>
      <c r="N4087" s="2">
        <v>324.86928104575162</v>
      </c>
      <c r="O4087" s="2">
        <v>482.51625533333339</v>
      </c>
      <c r="P4087" s="2">
        <v>247.28</v>
      </c>
      <c r="Q4087" s="4">
        <v>1054.6655363790851</v>
      </c>
      <c r="R4087" s="5">
        <v>4.9000000000000002E-2</v>
      </c>
      <c r="S4087" s="6">
        <v>1106.3441476616601</v>
      </c>
      <c r="T4087" s="4">
        <v>102.24</v>
      </c>
      <c r="U4087" s="7">
        <v>1208.5841476616602</v>
      </c>
      <c r="V4087" s="8">
        <v>0.84715006433217421</v>
      </c>
      <c r="W4087" s="7">
        <v>683.20275015580273</v>
      </c>
      <c r="X4087" s="7">
        <v>771.60810034622443</v>
      </c>
      <c r="Y4087" s="7">
        <v>936.78651780727546</v>
      </c>
      <c r="Z4087" s="7">
        <v>1204.329024962499</v>
      </c>
      <c r="AA4087" s="7">
        <v>1292.7343751529208</v>
      </c>
      <c r="AB4087" s="7">
        <v>1486.6057571494594</v>
      </c>
      <c r="AC4087" s="7">
        <v>1569.3117647058825</v>
      </c>
      <c r="AD4087" s="7">
        <v>1711.9764705882353</v>
      </c>
      <c r="AE4087" s="4">
        <v>881</v>
      </c>
      <c r="AF4087" s="4">
        <v>995</v>
      </c>
      <c r="AG4087" s="4">
        <v>1208</v>
      </c>
      <c r="AH4087" s="4">
        <v>1553</v>
      </c>
      <c r="AI4087" s="4">
        <v>1667</v>
      </c>
      <c r="AJ4087" s="4">
        <v>1917</v>
      </c>
      <c r="AK4087" s="4">
        <v>1505.0005308667696</v>
      </c>
      <c r="AL4087" s="8">
        <v>1.1265859491500054</v>
      </c>
      <c r="AM4087" s="4">
        <v>1372.1150697983999</v>
      </c>
      <c r="AN4087" s="8">
        <v>1.0334406542107284</v>
      </c>
      <c r="AO4087" s="4">
        <v>1239.2296087300299</v>
      </c>
      <c r="AP4087" s="8">
        <v>0.94029535927145125</v>
      </c>
    </row>
    <row r="4088" spans="1:42" x14ac:dyDescent="0.25">
      <c r="A4088" s="2" t="s">
        <v>11570</v>
      </c>
      <c r="B4088" t="s">
        <v>11569</v>
      </c>
      <c r="C4088" t="s">
        <v>14</v>
      </c>
      <c r="D4088" t="s">
        <v>11568</v>
      </c>
      <c r="E4088" s="3" t="s">
        <v>11293</v>
      </c>
      <c r="F4088" t="s">
        <v>11571</v>
      </c>
      <c r="G4088">
        <v>217</v>
      </c>
      <c r="H4088">
        <v>16</v>
      </c>
      <c r="I4088">
        <v>109</v>
      </c>
      <c r="J4088">
        <v>36</v>
      </c>
      <c r="K4088">
        <v>30</v>
      </c>
      <c r="L4088">
        <v>26</v>
      </c>
      <c r="M4088">
        <v>0</v>
      </c>
      <c r="N4088" s="2">
        <v>225.78343465045592</v>
      </c>
      <c r="O4088" s="2">
        <v>558.99104161296862</v>
      </c>
      <c r="P4088" s="2">
        <v>159.31</v>
      </c>
      <c r="Q4088" s="4">
        <v>944.08447626342445</v>
      </c>
      <c r="R4088" s="5">
        <v>4.9000000000000002E-2</v>
      </c>
      <c r="S4088" s="6">
        <v>990.34461560033219</v>
      </c>
      <c r="T4088" s="4">
        <v>57.920792079207921</v>
      </c>
      <c r="U4088" s="7">
        <v>1048.2654076795402</v>
      </c>
      <c r="V4088" s="8">
        <v>1.1833961610149788</v>
      </c>
      <c r="W4088" s="7">
        <v>789.31425702291688</v>
      </c>
      <c r="X4088" s="7">
        <v>794.90430133611028</v>
      </c>
      <c r="Y4088" s="7">
        <v>1005.0899675121844</v>
      </c>
      <c r="Z4088" s="7">
        <v>1338.2566085785149</v>
      </c>
      <c r="AA4088" s="7">
        <v>1511.547982287512</v>
      </c>
      <c r="AB4088" s="7">
        <v>1738.5037814031666</v>
      </c>
      <c r="AC4088" s="7">
        <v>974.39216589861758</v>
      </c>
      <c r="AD4088" s="7">
        <v>1062.9732718894008</v>
      </c>
      <c r="AE4088" s="4">
        <v>706</v>
      </c>
      <c r="AF4088" s="4">
        <v>711</v>
      </c>
      <c r="AG4088" s="4">
        <v>899</v>
      </c>
      <c r="AH4088" s="4">
        <v>1197</v>
      </c>
      <c r="AI4088" s="4">
        <v>1352</v>
      </c>
      <c r="AJ4088" s="4">
        <v>1555</v>
      </c>
      <c r="AK4088" s="4">
        <v>980.8455170008184</v>
      </c>
      <c r="AL4088" s="8">
        <v>1.1726725439487138</v>
      </c>
      <c r="AM4088" s="4">
        <v>984.01188320065648</v>
      </c>
      <c r="AN4088" s="8">
        <v>1.1762470829708023</v>
      </c>
      <c r="AO4088" s="4">
        <v>987.17824940049434</v>
      </c>
      <c r="AP4088" s="8">
        <v>1.1798216219928905</v>
      </c>
    </row>
    <row r="4089" spans="1:42" x14ac:dyDescent="0.25">
      <c r="A4089" s="2" t="s">
        <v>11572</v>
      </c>
      <c r="B4089" t="s">
        <v>11569</v>
      </c>
      <c r="C4089" t="s">
        <v>14</v>
      </c>
      <c r="D4089" t="s">
        <v>11568</v>
      </c>
      <c r="E4089" s="3" t="s">
        <v>11293</v>
      </c>
      <c r="F4089" t="s">
        <v>11573</v>
      </c>
      <c r="G4089">
        <v>178</v>
      </c>
      <c r="H4089">
        <v>0</v>
      </c>
      <c r="I4089">
        <v>8</v>
      </c>
      <c r="J4089">
        <v>92</v>
      </c>
      <c r="K4089">
        <v>62</v>
      </c>
      <c r="L4089">
        <v>16</v>
      </c>
      <c r="M4089">
        <v>0</v>
      </c>
      <c r="N4089" s="2">
        <v>307.55571161048687</v>
      </c>
      <c r="O4089" s="2">
        <v>651.45711745482868</v>
      </c>
      <c r="P4089" s="2">
        <v>109.55</v>
      </c>
      <c r="Q4089" s="4">
        <v>1068.5628290653156</v>
      </c>
      <c r="R4089" s="5">
        <v>4.9000000000000002E-2</v>
      </c>
      <c r="S4089" s="6">
        <v>1120.9224076895159</v>
      </c>
      <c r="T4089" s="4">
        <v>215.54216867469879</v>
      </c>
      <c r="U4089" s="7">
        <v>1336.4645763642147</v>
      </c>
      <c r="V4089" s="8">
        <v>1.2911860194354718</v>
      </c>
      <c r="W4089" s="7">
        <v>764.56007386766362</v>
      </c>
      <c r="X4089" s="7">
        <v>769.97480526899278</v>
      </c>
      <c r="Y4089" s="7">
        <v>973.56870595896544</v>
      </c>
      <c r="Z4089" s="7">
        <v>1296.2866974781778</v>
      </c>
      <c r="AA4089" s="7">
        <v>1464.1433709193784</v>
      </c>
      <c r="AB4089" s="7">
        <v>1683.9814658133384</v>
      </c>
      <c r="AC4089" s="7">
        <v>1138.5741573033711</v>
      </c>
      <c r="AD4089" s="7">
        <v>1242.0808988764045</v>
      </c>
      <c r="AE4089" s="4">
        <v>706</v>
      </c>
      <c r="AF4089" s="4">
        <v>711</v>
      </c>
      <c r="AG4089" s="4">
        <v>899</v>
      </c>
      <c r="AH4089" s="4">
        <v>1197</v>
      </c>
      <c r="AI4089" s="4">
        <v>1352</v>
      </c>
      <c r="AJ4089" s="4">
        <v>1555</v>
      </c>
      <c r="AK4089" s="4">
        <v>1020.5523948283611</v>
      </c>
      <c r="AL4089" s="8">
        <v>1.1942164778038917</v>
      </c>
      <c r="AM4089" s="4">
        <v>1054.4272741690008</v>
      </c>
      <c r="AN4089" s="8">
        <v>1.2269436981045501</v>
      </c>
      <c r="AO4089" s="4">
        <v>1087.6748409292584</v>
      </c>
      <c r="AP4089" s="8">
        <v>1.2590648587700108</v>
      </c>
    </row>
    <row r="4090" spans="1:42" x14ac:dyDescent="0.25">
      <c r="A4090" s="2" t="s">
        <v>11574</v>
      </c>
      <c r="B4090" t="s">
        <v>11569</v>
      </c>
      <c r="C4090" t="s">
        <v>14</v>
      </c>
      <c r="D4090" t="s">
        <v>11568</v>
      </c>
      <c r="E4090" s="3" t="s">
        <v>11293</v>
      </c>
      <c r="F4090" t="s">
        <v>11575</v>
      </c>
      <c r="G4090">
        <v>139</v>
      </c>
      <c r="H4090">
        <v>0</v>
      </c>
      <c r="I4090">
        <v>92</v>
      </c>
      <c r="J4090">
        <v>25</v>
      </c>
      <c r="K4090">
        <v>16</v>
      </c>
      <c r="L4090">
        <v>6</v>
      </c>
      <c r="M4090">
        <v>0</v>
      </c>
      <c r="N4090" s="2">
        <v>265.21043165467626</v>
      </c>
      <c r="O4090" s="2">
        <v>355.68177424460441</v>
      </c>
      <c r="P4090" s="2">
        <v>223.72</v>
      </c>
      <c r="Q4090" s="4">
        <v>844.61220589928075</v>
      </c>
      <c r="R4090" s="5">
        <v>4.9000000000000002E-2</v>
      </c>
      <c r="S4090" s="6">
        <v>885.99820398834549</v>
      </c>
      <c r="T4090" s="4">
        <v>54.36434108527132</v>
      </c>
      <c r="U4090" s="7">
        <v>940.36254507361684</v>
      </c>
      <c r="V4090" s="8">
        <v>1.1351216556107437</v>
      </c>
      <c r="W4090" s="7">
        <v>755.06550312365766</v>
      </c>
      <c r="X4090" s="7">
        <v>760.41299252255055</v>
      </c>
      <c r="Y4090" s="7">
        <v>961.47859392091823</v>
      </c>
      <c r="Z4090" s="7">
        <v>1280.1889620949269</v>
      </c>
      <c r="AA4090" s="7">
        <v>1445.9611334606022</v>
      </c>
      <c r="AB4090" s="7">
        <v>1663.0692030556484</v>
      </c>
      <c r="AC4090" s="7">
        <v>911.26690647482019</v>
      </c>
      <c r="AD4090" s="7">
        <v>994.1093525179856</v>
      </c>
      <c r="AE4090" s="4">
        <v>706</v>
      </c>
      <c r="AF4090" s="4">
        <v>711</v>
      </c>
      <c r="AG4090" s="4">
        <v>899</v>
      </c>
      <c r="AH4090" s="4">
        <v>1197</v>
      </c>
      <c r="AI4090" s="4">
        <v>1352</v>
      </c>
      <c r="AJ4090" s="4">
        <v>1555</v>
      </c>
      <c r="AK4090" s="4">
        <v>926.70043393741173</v>
      </c>
      <c r="AL4090" s="8">
        <v>1.1842537514060056</v>
      </c>
      <c r="AM4090" s="4">
        <v>913.02448467452541</v>
      </c>
      <c r="AN4090" s="8">
        <v>1.1677453672187974</v>
      </c>
      <c r="AO4090" s="4">
        <v>899.3485354116392</v>
      </c>
      <c r="AP4090" s="8">
        <v>1.1512369830315896</v>
      </c>
    </row>
    <row r="4091" spans="1:42" x14ac:dyDescent="0.25">
      <c r="A4091" s="2" t="s">
        <v>11578</v>
      </c>
      <c r="B4091" t="s">
        <v>11577</v>
      </c>
      <c r="C4091" t="s">
        <v>14</v>
      </c>
      <c r="D4091" t="s">
        <v>11576</v>
      </c>
      <c r="E4091" s="3" t="s">
        <v>11293</v>
      </c>
      <c r="F4091" t="s">
        <v>11579</v>
      </c>
      <c r="G4091">
        <v>180</v>
      </c>
      <c r="H4091">
        <v>0</v>
      </c>
      <c r="I4091">
        <v>110</v>
      </c>
      <c r="J4091">
        <v>51</v>
      </c>
      <c r="K4091">
        <v>18</v>
      </c>
      <c r="L4091">
        <v>1</v>
      </c>
      <c r="M4091">
        <v>0</v>
      </c>
      <c r="N4091" s="2">
        <v>264.31435185185188</v>
      </c>
      <c r="O4091" s="2">
        <v>229.73234529629627</v>
      </c>
      <c r="P4091" s="2">
        <v>240.45</v>
      </c>
      <c r="Q4091" s="4">
        <v>734.49669714814809</v>
      </c>
      <c r="R4091" s="5">
        <v>4.9000000000000002E-2</v>
      </c>
      <c r="S4091" s="6">
        <v>770.48703530840726</v>
      </c>
      <c r="T4091" s="4">
        <v>130.1987951807229</v>
      </c>
      <c r="U4091" s="7">
        <v>900.68583048913013</v>
      </c>
      <c r="V4091" s="8">
        <v>0.78140067615864539</v>
      </c>
      <c r="W4091" s="7">
        <v>590.23708244690158</v>
      </c>
      <c r="X4091" s="7">
        <v>663.76605081514526</v>
      </c>
      <c r="Y4091" s="7">
        <v>860.28892990845111</v>
      </c>
      <c r="Z4091" s="7">
        <v>1141.0359000417452</v>
      </c>
      <c r="AA4091" s="7">
        <v>1260.0191397649032</v>
      </c>
      <c r="AB4091" s="7">
        <v>1449.1891220213845</v>
      </c>
      <c r="AC4091" s="7">
        <v>1267.9211111111113</v>
      </c>
      <c r="AD4091" s="7">
        <v>1383.1866666666667</v>
      </c>
      <c r="AE4091" s="4">
        <v>883</v>
      </c>
      <c r="AF4091" s="4">
        <v>993</v>
      </c>
      <c r="AG4091" s="4">
        <v>1287</v>
      </c>
      <c r="AH4091" s="4">
        <v>1707</v>
      </c>
      <c r="AI4091" s="4">
        <v>1885</v>
      </c>
      <c r="AJ4091" s="4">
        <v>2168</v>
      </c>
      <c r="AK4091" s="4">
        <v>1167.6935454481902</v>
      </c>
      <c r="AL4091" s="8">
        <v>1.1260018956863107</v>
      </c>
      <c r="AM4091" s="4">
        <v>1035.2913754015958</v>
      </c>
      <c r="AN4091" s="8">
        <v>1.0111348225104222</v>
      </c>
      <c r="AO4091" s="4">
        <v>902.88920535500154</v>
      </c>
      <c r="AP4091" s="8">
        <v>0.89626774933453379</v>
      </c>
    </row>
    <row r="4092" spans="1:42" x14ac:dyDescent="0.25">
      <c r="A4092" s="2" t="s">
        <v>11580</v>
      </c>
      <c r="B4092" t="s">
        <v>11577</v>
      </c>
      <c r="C4092" t="s">
        <v>14</v>
      </c>
      <c r="D4092" t="s">
        <v>11576</v>
      </c>
      <c r="E4092" s="3" t="s">
        <v>11293</v>
      </c>
      <c r="F4092" t="s">
        <v>11581</v>
      </c>
      <c r="G4092">
        <v>56</v>
      </c>
      <c r="H4092">
        <v>0</v>
      </c>
      <c r="I4092">
        <v>0</v>
      </c>
      <c r="J4092">
        <v>56</v>
      </c>
      <c r="K4092">
        <v>0</v>
      </c>
      <c r="L4092">
        <v>0</v>
      </c>
      <c r="M4092">
        <v>0</v>
      </c>
      <c r="N4092" s="2">
        <v>285.60069444444446</v>
      </c>
      <c r="O4092" s="2">
        <v>475.86651591060024</v>
      </c>
      <c r="P4092" s="2">
        <v>181.36</v>
      </c>
      <c r="Q4092" s="4">
        <v>942.82721035504471</v>
      </c>
      <c r="R4092" s="5">
        <v>4.9000000000000002E-2</v>
      </c>
      <c r="S4092" s="6">
        <v>989.02574366244187</v>
      </c>
      <c r="T4092" s="4">
        <v>156.14285714285714</v>
      </c>
      <c r="U4092" s="7">
        <v>1145.1686008052991</v>
      </c>
      <c r="V4092" s="8">
        <v>0.88979689262260997</v>
      </c>
      <c r="W4092" s="7">
        <v>678.56234005744852</v>
      </c>
      <c r="X4092" s="7">
        <v>763.09445490039218</v>
      </c>
      <c r="Y4092" s="7">
        <v>989.02574366244187</v>
      </c>
      <c r="Z4092" s="7">
        <v>1311.7847276082271</v>
      </c>
      <c r="AA4092" s="7">
        <v>1448.5730588995361</v>
      </c>
      <c r="AB4092" s="7">
        <v>1666.0511361772913</v>
      </c>
      <c r="AC4092" s="7">
        <v>1415.7</v>
      </c>
      <c r="AD4092" s="7">
        <v>1544.3999999999999</v>
      </c>
      <c r="AE4092" s="4">
        <v>883</v>
      </c>
      <c r="AF4092" s="4">
        <v>993</v>
      </c>
      <c r="AG4092" s="4">
        <v>1287</v>
      </c>
      <c r="AH4092" s="4">
        <v>1707</v>
      </c>
      <c r="AI4092" s="4">
        <v>1885</v>
      </c>
      <c r="AJ4092" s="4">
        <v>2168</v>
      </c>
      <c r="AK4092" s="4">
        <v>1302.0656496398535</v>
      </c>
      <c r="AL4092" s="8">
        <v>1.1330291427993089</v>
      </c>
      <c r="AM4092" s="4">
        <v>1195.6320816075336</v>
      </c>
      <c r="AN4092" s="8">
        <v>1.0503301777392313</v>
      </c>
      <c r="AO4092" s="4">
        <v>1089.1985135752136</v>
      </c>
      <c r="AP4092" s="8">
        <v>0.96763121267915364</v>
      </c>
    </row>
    <row r="4093" spans="1:42" x14ac:dyDescent="0.25">
      <c r="A4093" s="2" t="s">
        <v>11582</v>
      </c>
      <c r="B4093" t="s">
        <v>11577</v>
      </c>
      <c r="C4093" t="s">
        <v>14</v>
      </c>
      <c r="D4093" t="s">
        <v>11576</v>
      </c>
      <c r="E4093" s="3" t="s">
        <v>11293</v>
      </c>
      <c r="F4093" t="s">
        <v>11583</v>
      </c>
      <c r="G4093">
        <v>169</v>
      </c>
      <c r="H4093">
        <v>0</v>
      </c>
      <c r="I4093">
        <v>0</v>
      </c>
      <c r="J4093">
        <v>59</v>
      </c>
      <c r="K4093">
        <v>76</v>
      </c>
      <c r="L4093">
        <v>24</v>
      </c>
      <c r="M4093">
        <v>10</v>
      </c>
      <c r="N4093" s="2">
        <v>273.88535645472058</v>
      </c>
      <c r="O4093" s="2">
        <v>492.03551458527153</v>
      </c>
      <c r="P4093" s="2">
        <v>231.53</v>
      </c>
      <c r="Q4093" s="4">
        <v>997.45087103999208</v>
      </c>
      <c r="R4093" s="5">
        <v>4.9000000000000002E-2</v>
      </c>
      <c r="S4093" s="6">
        <v>1046.3259637209517</v>
      </c>
      <c r="T4093" s="4">
        <v>98.898305084745758</v>
      </c>
      <c r="U4093" s="7">
        <v>1145.2242688056974</v>
      </c>
      <c r="V4093" s="8">
        <v>0.7100277030216734</v>
      </c>
      <c r="W4093" s="7">
        <v>572.81246065699304</v>
      </c>
      <c r="X4093" s="7">
        <v>644.17075133906462</v>
      </c>
      <c r="Y4093" s="7">
        <v>834.89200098023787</v>
      </c>
      <c r="Z4093" s="7">
        <v>1107.3509290390568</v>
      </c>
      <c r="AA4093" s="7">
        <v>1222.8216175973182</v>
      </c>
      <c r="AB4093" s="7">
        <v>1406.4070381702841</v>
      </c>
      <c r="AC4093" s="7">
        <v>1774.2218934911245</v>
      </c>
      <c r="AD4093" s="7">
        <v>1935.5147928994083</v>
      </c>
      <c r="AE4093" s="4">
        <v>883</v>
      </c>
      <c r="AF4093" s="4">
        <v>993</v>
      </c>
      <c r="AG4093" s="4">
        <v>1287</v>
      </c>
      <c r="AH4093" s="4">
        <v>1707</v>
      </c>
      <c r="AI4093" s="4">
        <v>1885</v>
      </c>
      <c r="AJ4093" s="4">
        <v>2168</v>
      </c>
      <c r="AK4093" s="4">
        <v>1681.1160215564339</v>
      </c>
      <c r="AL4093" s="8">
        <v>1.1035912511780155</v>
      </c>
      <c r="AM4093" s="4">
        <v>1468.1272521511075</v>
      </c>
      <c r="AN4093" s="8">
        <v>0.97154032383608491</v>
      </c>
      <c r="AO4093" s="4">
        <v>1255.1384827457812</v>
      </c>
      <c r="AP4093" s="8">
        <v>0.83948939649415422</v>
      </c>
    </row>
    <row r="4094" spans="1:42" x14ac:dyDescent="0.25">
      <c r="A4094" s="2" t="s">
        <v>11584</v>
      </c>
      <c r="B4094" t="s">
        <v>11577</v>
      </c>
      <c r="C4094" t="s">
        <v>14</v>
      </c>
      <c r="D4094" t="s">
        <v>11576</v>
      </c>
      <c r="E4094" s="3" t="s">
        <v>11293</v>
      </c>
      <c r="F4094" t="s">
        <v>11585</v>
      </c>
      <c r="G4094">
        <v>4</v>
      </c>
      <c r="H4094">
        <v>0</v>
      </c>
      <c r="I4094">
        <v>1</v>
      </c>
      <c r="J4094">
        <v>1</v>
      </c>
      <c r="K4094">
        <v>1</v>
      </c>
      <c r="L4094">
        <v>1</v>
      </c>
      <c r="M4094">
        <v>0</v>
      </c>
      <c r="N4094" s="2">
        <v>196.77083333333334</v>
      </c>
      <c r="O4094" s="2">
        <v>89.816846333333274</v>
      </c>
      <c r="P4094" s="2">
        <v>415.16</v>
      </c>
      <c r="Q4094" s="4">
        <v>701.74767966666673</v>
      </c>
      <c r="R4094" s="5">
        <v>4.9000000000000002E-2</v>
      </c>
      <c r="S4094" s="6">
        <v>736.13331597033334</v>
      </c>
      <c r="T4094" s="4">
        <v>0</v>
      </c>
      <c r="U4094" s="7">
        <v>736.13331597033334</v>
      </c>
      <c r="V4094" s="8">
        <v>0.501453212513851</v>
      </c>
      <c r="W4094" s="7">
        <v>442.78318664973045</v>
      </c>
      <c r="X4094" s="7">
        <v>497.94304002625404</v>
      </c>
      <c r="Y4094" s="7">
        <v>645.37028450532625</v>
      </c>
      <c r="Z4094" s="7">
        <v>855.98063376114374</v>
      </c>
      <c r="AA4094" s="7">
        <v>945.23930558860923</v>
      </c>
      <c r="AB4094" s="7">
        <v>1087.1505647300289</v>
      </c>
      <c r="AC4094" s="7">
        <v>1614.8000000000002</v>
      </c>
      <c r="AD4094" s="7">
        <v>1761.6</v>
      </c>
      <c r="AE4094" s="4">
        <v>883</v>
      </c>
      <c r="AF4094" s="4">
        <v>993</v>
      </c>
      <c r="AG4094" s="4">
        <v>1287</v>
      </c>
      <c r="AH4094" s="4">
        <v>1707</v>
      </c>
      <c r="AI4094" s="4">
        <v>1885</v>
      </c>
      <c r="AJ4094" s="4">
        <v>2168</v>
      </c>
      <c r="AK4094" s="4">
        <v>1436.5095127425834</v>
      </c>
      <c r="AL4094" s="8">
        <v>0.97854871440230473</v>
      </c>
      <c r="AM4094" s="4">
        <v>1203.0507804851668</v>
      </c>
      <c r="AN4094" s="8">
        <v>0.81951688043948689</v>
      </c>
      <c r="AO4094" s="4">
        <v>969.59204822775007</v>
      </c>
      <c r="AP4094" s="8">
        <v>0.66048504647666895</v>
      </c>
    </row>
    <row r="4095" spans="1:42" x14ac:dyDescent="0.25">
      <c r="A4095" s="2" t="s">
        <v>11588</v>
      </c>
      <c r="B4095" t="s">
        <v>11587</v>
      </c>
      <c r="C4095" t="s">
        <v>14</v>
      </c>
      <c r="D4095" t="s">
        <v>11586</v>
      </c>
      <c r="E4095" s="3" t="s">
        <v>11293</v>
      </c>
      <c r="F4095" t="s">
        <v>11589</v>
      </c>
      <c r="G4095">
        <v>279</v>
      </c>
      <c r="H4095">
        <v>0</v>
      </c>
      <c r="I4095">
        <v>104</v>
      </c>
      <c r="J4095">
        <v>25</v>
      </c>
      <c r="K4095">
        <v>120</v>
      </c>
      <c r="L4095">
        <v>26</v>
      </c>
      <c r="M4095">
        <v>4</v>
      </c>
      <c r="N4095" s="2">
        <v>284.84796893667863</v>
      </c>
      <c r="O4095" s="2">
        <v>418.25981010954069</v>
      </c>
      <c r="P4095" s="2">
        <v>258.77</v>
      </c>
      <c r="Q4095" s="4">
        <v>961.8777790462193</v>
      </c>
      <c r="R4095" s="5">
        <v>4.9000000000000002E-2</v>
      </c>
      <c r="S4095" s="6">
        <v>1009.009790219484</v>
      </c>
      <c r="T4095" s="4">
        <v>22.164835164835164</v>
      </c>
      <c r="U4095" s="7">
        <v>1031.1746253843191</v>
      </c>
      <c r="V4095" s="8">
        <v>0.99158241015449455</v>
      </c>
      <c r="W4095" s="7">
        <v>651.05023029296012</v>
      </c>
      <c r="X4095" s="7">
        <v>732.55279265452293</v>
      </c>
      <c r="Y4095" s="7">
        <v>948.92269035248137</v>
      </c>
      <c r="Z4095" s="7">
        <v>1192.4601088376273</v>
      </c>
      <c r="AA4095" s="7">
        <v>1258.4383736065117</v>
      </c>
      <c r="AB4095" s="7">
        <v>1447.6407505172824</v>
      </c>
      <c r="AC4095" s="7">
        <v>1143.921146953405</v>
      </c>
      <c r="AD4095" s="7">
        <v>1247.9139784946235</v>
      </c>
      <c r="AE4095" s="4">
        <v>671</v>
      </c>
      <c r="AF4095" s="4">
        <v>755</v>
      </c>
      <c r="AG4095" s="4">
        <v>978</v>
      </c>
      <c r="AH4095" s="4">
        <v>1229</v>
      </c>
      <c r="AI4095" s="4">
        <v>1297</v>
      </c>
      <c r="AJ4095" s="4">
        <v>1492</v>
      </c>
      <c r="AK4095" s="4">
        <v>1182.2886540471006</v>
      </c>
      <c r="AL4095" s="8">
        <v>1.1582081873927419</v>
      </c>
      <c r="AM4095" s="4">
        <v>1124.2989147581773</v>
      </c>
      <c r="AN4095" s="8">
        <v>1.1024449790739661</v>
      </c>
      <c r="AO4095" s="4">
        <v>1066.3091754692537</v>
      </c>
      <c r="AP4095" s="8">
        <v>1.0466817707551901</v>
      </c>
    </row>
    <row r="4096" spans="1:42" x14ac:dyDescent="0.25">
      <c r="A4096" s="2" t="s">
        <v>11590</v>
      </c>
      <c r="B4096" t="s">
        <v>11587</v>
      </c>
      <c r="C4096" t="s">
        <v>14</v>
      </c>
      <c r="D4096" t="s">
        <v>11586</v>
      </c>
      <c r="E4096" s="3" t="s">
        <v>11293</v>
      </c>
      <c r="F4096" t="s">
        <v>11591</v>
      </c>
      <c r="G4096">
        <v>192</v>
      </c>
      <c r="H4096">
        <v>0</v>
      </c>
      <c r="I4096">
        <v>4</v>
      </c>
      <c r="J4096">
        <v>85</v>
      </c>
      <c r="K4096">
        <v>89</v>
      </c>
      <c r="L4096">
        <v>8</v>
      </c>
      <c r="M4096">
        <v>6</v>
      </c>
      <c r="N4096" s="2">
        <v>300.62803819444446</v>
      </c>
      <c r="O4096" s="2">
        <v>492.80292047569441</v>
      </c>
      <c r="P4096" s="2">
        <v>173.08</v>
      </c>
      <c r="Q4096" s="4">
        <v>966.51095867013885</v>
      </c>
      <c r="R4096" s="5">
        <v>4.9000000000000002E-2</v>
      </c>
      <c r="S4096" s="6">
        <v>1013.8699956449756</v>
      </c>
      <c r="T4096" s="4">
        <v>35.913294797687861</v>
      </c>
      <c r="U4096" s="7">
        <v>1049.7832904426634</v>
      </c>
      <c r="V4096" s="8">
        <v>0.93809610844782565</v>
      </c>
      <c r="W4096" s="7">
        <v>607.92845204963953</v>
      </c>
      <c r="X4096" s="7">
        <v>684.03275901263453</v>
      </c>
      <c r="Y4096" s="7">
        <v>886.07157392630018</v>
      </c>
      <c r="Z4096" s="7">
        <v>1113.478491160964</v>
      </c>
      <c r="AA4096" s="7">
        <v>1175.0867396548174</v>
      </c>
      <c r="AB4096" s="7">
        <v>1351.7574522474845</v>
      </c>
      <c r="AC4096" s="7">
        <v>1230.9630208333335</v>
      </c>
      <c r="AD4096" s="7">
        <v>1342.8687500000001</v>
      </c>
      <c r="AE4096" s="4">
        <v>671</v>
      </c>
      <c r="AF4096" s="4">
        <v>755</v>
      </c>
      <c r="AG4096" s="4">
        <v>978</v>
      </c>
      <c r="AH4096" s="4">
        <v>1229</v>
      </c>
      <c r="AI4096" s="4">
        <v>1297</v>
      </c>
      <c r="AJ4096" s="4">
        <v>1492</v>
      </c>
      <c r="AK4096" s="4">
        <v>1251.6834774103154</v>
      </c>
      <c r="AL4096" s="8">
        <v>1.15060844676712</v>
      </c>
      <c r="AM4096" s="4">
        <v>1172.8731956624995</v>
      </c>
      <c r="AN4096" s="8">
        <v>1.0801828462775867</v>
      </c>
      <c r="AO4096" s="4">
        <v>1092.6802773927916</v>
      </c>
      <c r="AP4096" s="8">
        <v>1.0085217089373593</v>
      </c>
    </row>
    <row r="4097" spans="1:42" x14ac:dyDescent="0.25">
      <c r="A4097" s="2" t="s">
        <v>11592</v>
      </c>
      <c r="B4097" t="s">
        <v>11587</v>
      </c>
      <c r="C4097" t="s">
        <v>14</v>
      </c>
      <c r="D4097" t="s">
        <v>11586</v>
      </c>
      <c r="E4097" s="3" t="s">
        <v>11293</v>
      </c>
      <c r="F4097" t="s">
        <v>11593</v>
      </c>
      <c r="G4097">
        <v>203</v>
      </c>
      <c r="H4097">
        <v>0</v>
      </c>
      <c r="I4097">
        <v>4</v>
      </c>
      <c r="J4097">
        <v>94</v>
      </c>
      <c r="K4097">
        <v>73</v>
      </c>
      <c r="L4097">
        <v>25</v>
      </c>
      <c r="M4097">
        <v>7</v>
      </c>
      <c r="N4097" s="2">
        <v>304.12397372742197</v>
      </c>
      <c r="O4097" s="2">
        <v>523.69978055829233</v>
      </c>
      <c r="P4097" s="2">
        <v>155.52000000000001</v>
      </c>
      <c r="Q4097" s="4">
        <v>983.34375428571434</v>
      </c>
      <c r="R4097" s="5">
        <v>4.9000000000000002E-2</v>
      </c>
      <c r="S4097" s="6">
        <v>1031.5275982457142</v>
      </c>
      <c r="T4097" s="4">
        <v>36.521276595744681</v>
      </c>
      <c r="U4097" s="7">
        <v>1068.0488748414589</v>
      </c>
      <c r="V4097" s="8">
        <v>0.95286906623428247</v>
      </c>
      <c r="W4097" s="7">
        <v>617.51210232947233</v>
      </c>
      <c r="X4097" s="7">
        <v>694.81615090723039</v>
      </c>
      <c r="Y4097" s="7">
        <v>900.03999415532633</v>
      </c>
      <c r="Z4097" s="7">
        <v>1131.0318535960082</v>
      </c>
      <c r="AA4097" s="7">
        <v>1193.6113214922887</v>
      </c>
      <c r="AB4097" s="7">
        <v>1373.0671485477985</v>
      </c>
      <c r="AC4097" s="7">
        <v>1232.9645320197046</v>
      </c>
      <c r="AD4097" s="7">
        <v>1345.0522167487684</v>
      </c>
      <c r="AE4097" s="4">
        <v>671</v>
      </c>
      <c r="AF4097" s="4">
        <v>755</v>
      </c>
      <c r="AG4097" s="4">
        <v>978</v>
      </c>
      <c r="AH4097" s="4">
        <v>1229</v>
      </c>
      <c r="AI4097" s="4">
        <v>1297</v>
      </c>
      <c r="AJ4097" s="4">
        <v>1492</v>
      </c>
      <c r="AK4097" s="4">
        <v>1255.828959402633</v>
      </c>
      <c r="AL4097" s="8">
        <v>1.1529814708210087</v>
      </c>
      <c r="AM4097" s="4">
        <v>1180.6510306632263</v>
      </c>
      <c r="AN4097" s="8">
        <v>1.0859108297232598</v>
      </c>
      <c r="AO4097" s="4">
        <v>1105.4731019238195</v>
      </c>
      <c r="AP4097" s="8">
        <v>1.018840188625511</v>
      </c>
    </row>
    <row r="4098" spans="1:42" x14ac:dyDescent="0.25">
      <c r="A4098" s="2" t="s">
        <v>11594</v>
      </c>
      <c r="B4098" t="s">
        <v>11587</v>
      </c>
      <c r="C4098" t="s">
        <v>14</v>
      </c>
      <c r="D4098" t="s">
        <v>11586</v>
      </c>
      <c r="E4098" s="3" t="s">
        <v>11293</v>
      </c>
      <c r="F4098" t="s">
        <v>11595</v>
      </c>
      <c r="G4098">
        <v>184</v>
      </c>
      <c r="H4098">
        <v>0</v>
      </c>
      <c r="I4098">
        <v>2</v>
      </c>
      <c r="J4098">
        <v>49</v>
      </c>
      <c r="K4098">
        <v>120</v>
      </c>
      <c r="L4098">
        <v>11</v>
      </c>
      <c r="M4098">
        <v>2</v>
      </c>
      <c r="N4098" s="2">
        <v>293.33693693693692</v>
      </c>
      <c r="O4098" s="2">
        <v>434.86141772663137</v>
      </c>
      <c r="P4098" s="2">
        <v>296.02999999999997</v>
      </c>
      <c r="Q4098" s="4">
        <v>1024.2283546635683</v>
      </c>
      <c r="R4098" s="5">
        <v>4.9000000000000002E-2</v>
      </c>
      <c r="S4098" s="6">
        <v>1074.4155440420832</v>
      </c>
      <c r="T4098" s="4">
        <v>33.564245810055866</v>
      </c>
      <c r="U4098" s="7">
        <v>1107.979789852139</v>
      </c>
      <c r="V4098" s="8">
        <v>0.95193045172505786</v>
      </c>
      <c r="W4098" s="7">
        <v>619.39569734086547</v>
      </c>
      <c r="X4098" s="7">
        <v>696.93554618830615</v>
      </c>
      <c r="Y4098" s="7">
        <v>902.78538300948799</v>
      </c>
      <c r="Z4098" s="7">
        <v>1134.4818361131499</v>
      </c>
      <c r="AA4098" s="7">
        <v>1197.2521899420306</v>
      </c>
      <c r="AB4098" s="7">
        <v>1377.2554104807323</v>
      </c>
      <c r="AC4098" s="7">
        <v>1280.3222826086958</v>
      </c>
      <c r="AD4098" s="7">
        <v>1396.7152173913043</v>
      </c>
      <c r="AE4098" s="4">
        <v>671</v>
      </c>
      <c r="AF4098" s="4">
        <v>755</v>
      </c>
      <c r="AG4098" s="4">
        <v>978</v>
      </c>
      <c r="AH4098" s="4">
        <v>1229</v>
      </c>
      <c r="AI4098" s="4">
        <v>1297</v>
      </c>
      <c r="AJ4098" s="4">
        <v>1492</v>
      </c>
      <c r="AK4098" s="4">
        <v>1302.711681053655</v>
      </c>
      <c r="AL4098" s="8">
        <v>1.1480730590387824</v>
      </c>
      <c r="AM4098" s="4">
        <v>1226.6129687164641</v>
      </c>
      <c r="AN4098" s="8">
        <v>1.0826921899342075</v>
      </c>
      <c r="AO4098" s="4">
        <v>1150.5142563792738</v>
      </c>
      <c r="AP4098" s="8">
        <v>1.0173113208296327</v>
      </c>
    </row>
    <row r="4099" spans="1:42" x14ac:dyDescent="0.25">
      <c r="A4099" s="2" t="s">
        <v>11596</v>
      </c>
      <c r="B4099" t="s">
        <v>11587</v>
      </c>
      <c r="C4099" t="s">
        <v>14</v>
      </c>
      <c r="D4099" t="s">
        <v>11586</v>
      </c>
      <c r="E4099" s="3" t="s">
        <v>11293</v>
      </c>
      <c r="F4099" t="s">
        <v>11597</v>
      </c>
      <c r="G4099">
        <v>266</v>
      </c>
      <c r="H4099">
        <v>0</v>
      </c>
      <c r="I4099">
        <v>47</v>
      </c>
      <c r="J4099">
        <v>76</v>
      </c>
      <c r="K4099">
        <v>122</v>
      </c>
      <c r="L4099">
        <v>19</v>
      </c>
      <c r="M4099">
        <v>2</v>
      </c>
      <c r="N4099" s="2">
        <v>301.46240601503763</v>
      </c>
      <c r="O4099" s="2">
        <v>433.13417346867163</v>
      </c>
      <c r="P4099" s="2">
        <v>266.2</v>
      </c>
      <c r="Q4099" s="4">
        <v>1000.7965794837094</v>
      </c>
      <c r="R4099" s="5">
        <v>4.9000000000000002E-2</v>
      </c>
      <c r="S4099" s="6">
        <v>1049.8356118784111</v>
      </c>
      <c r="T4099" s="4">
        <v>30.17578125</v>
      </c>
      <c r="U4099" s="7">
        <v>1080.0113931284111</v>
      </c>
      <c r="V4099" s="8">
        <v>0.99966953132166458</v>
      </c>
      <c r="W4099" s="7">
        <v>652.0365477584578</v>
      </c>
      <c r="X4099" s="7">
        <v>733.66258354342108</v>
      </c>
      <c r="Y4099" s="7">
        <v>950.36027378207405</v>
      </c>
      <c r="Z4099" s="7">
        <v>1194.2666426157145</v>
      </c>
      <c r="AA4099" s="7">
        <v>1260.344862060685</v>
      </c>
      <c r="AB4099" s="7">
        <v>1449.8338737043503</v>
      </c>
      <c r="AC4099" s="7">
        <v>1188.405263157895</v>
      </c>
      <c r="AD4099" s="7">
        <v>1296.4421052631581</v>
      </c>
      <c r="AE4099" s="4">
        <v>671</v>
      </c>
      <c r="AF4099" s="4">
        <v>755</v>
      </c>
      <c r="AG4099" s="4">
        <v>978</v>
      </c>
      <c r="AH4099" s="4">
        <v>1229</v>
      </c>
      <c r="AI4099" s="4">
        <v>1297</v>
      </c>
      <c r="AJ4099" s="4">
        <v>1492</v>
      </c>
      <c r="AK4099" s="4">
        <v>1223.1683689051283</v>
      </c>
      <c r="AL4099" s="8">
        <v>1.1601080943609605</v>
      </c>
      <c r="AM4099" s="4">
        <v>1165.1490360091561</v>
      </c>
      <c r="AN4099" s="8">
        <v>1.1064048096616146</v>
      </c>
      <c r="AO4099" s="4">
        <v>1107.1297031131837</v>
      </c>
      <c r="AP4099" s="8">
        <v>1.0527015249622687</v>
      </c>
    </row>
    <row r="4100" spans="1:42" x14ac:dyDescent="0.25">
      <c r="A4100" s="2" t="s">
        <v>11598</v>
      </c>
      <c r="B4100" t="s">
        <v>11587</v>
      </c>
      <c r="C4100" t="s">
        <v>14</v>
      </c>
      <c r="D4100" t="s">
        <v>11586</v>
      </c>
      <c r="E4100" s="3" t="s">
        <v>11293</v>
      </c>
      <c r="F4100" t="s">
        <v>11599</v>
      </c>
      <c r="G4100">
        <v>180</v>
      </c>
      <c r="H4100">
        <v>0</v>
      </c>
      <c r="I4100">
        <v>8</v>
      </c>
      <c r="J4100">
        <v>86</v>
      </c>
      <c r="K4100">
        <v>72</v>
      </c>
      <c r="L4100">
        <v>10</v>
      </c>
      <c r="M4100">
        <v>4</v>
      </c>
      <c r="N4100" s="2">
        <v>293.16898148148147</v>
      </c>
      <c r="O4100" s="2">
        <v>469.81785623260072</v>
      </c>
      <c r="P4100" s="2">
        <v>187.33</v>
      </c>
      <c r="Q4100" s="4">
        <v>950.31683771408223</v>
      </c>
      <c r="R4100" s="5">
        <v>4.9000000000000002E-2</v>
      </c>
      <c r="S4100" s="6">
        <v>996.88236276207215</v>
      </c>
      <c r="T4100" s="4">
        <v>35.68452380952381</v>
      </c>
      <c r="U4100" s="7">
        <v>1032.5668865715959</v>
      </c>
      <c r="V4100" s="8">
        <v>0.94072114540823815</v>
      </c>
      <c r="W4100" s="7">
        <v>609.40939483131922</v>
      </c>
      <c r="X4100" s="7">
        <v>685.69909552555293</v>
      </c>
      <c r="Y4100" s="7">
        <v>888.23008665429245</v>
      </c>
      <c r="Z4100" s="7">
        <v>1116.1909780144431</v>
      </c>
      <c r="AA4100" s="7">
        <v>1177.9493071478705</v>
      </c>
      <c r="AB4100" s="7">
        <v>1355.0503980451988</v>
      </c>
      <c r="AC4100" s="7">
        <v>1207.396666666667</v>
      </c>
      <c r="AD4100" s="7">
        <v>1317.16</v>
      </c>
      <c r="AE4100" s="4">
        <v>671</v>
      </c>
      <c r="AF4100" s="4">
        <v>755</v>
      </c>
      <c r="AG4100" s="4">
        <v>978</v>
      </c>
      <c r="AH4100" s="4">
        <v>1229</v>
      </c>
      <c r="AI4100" s="4">
        <v>1297</v>
      </c>
      <c r="AJ4100" s="4">
        <v>1492</v>
      </c>
      <c r="AK4100" s="4">
        <v>1228.204845747636</v>
      </c>
      <c r="AL4100" s="8">
        <v>1.15146773624206</v>
      </c>
      <c r="AM4100" s="4">
        <v>1151.0973514191146</v>
      </c>
      <c r="AN4100" s="8">
        <v>1.0812188726307859</v>
      </c>
      <c r="AO4100" s="4">
        <v>1073.9898570905937</v>
      </c>
      <c r="AP4100" s="8">
        <v>1.0109700090195124</v>
      </c>
    </row>
    <row r="4101" spans="1:42" x14ac:dyDescent="0.25">
      <c r="A4101" s="2" t="s">
        <v>11600</v>
      </c>
      <c r="B4101" t="s">
        <v>11587</v>
      </c>
      <c r="C4101" t="s">
        <v>14</v>
      </c>
      <c r="D4101" t="s">
        <v>11586</v>
      </c>
      <c r="E4101" s="3" t="s">
        <v>11293</v>
      </c>
      <c r="F4101" t="s">
        <v>269</v>
      </c>
      <c r="G4101">
        <v>219</v>
      </c>
      <c r="H4101">
        <v>78</v>
      </c>
      <c r="I4101">
        <v>21</v>
      </c>
      <c r="J4101">
        <v>42</v>
      </c>
      <c r="K4101">
        <v>75</v>
      </c>
      <c r="L4101">
        <v>3</v>
      </c>
      <c r="M4101">
        <v>0</v>
      </c>
      <c r="N4101" s="2">
        <v>272.82077625570776</v>
      </c>
      <c r="O4101" s="2">
        <v>492.10226379604273</v>
      </c>
      <c r="P4101" s="2">
        <v>187.79</v>
      </c>
      <c r="Q4101" s="4">
        <v>952.71304005175045</v>
      </c>
      <c r="R4101" s="5">
        <v>4.9000000000000002E-2</v>
      </c>
      <c r="S4101" s="6">
        <v>999.39597901428613</v>
      </c>
      <c r="T4101" s="4">
        <v>20.457286432160803</v>
      </c>
      <c r="U4101" s="7">
        <v>1019.8532654464469</v>
      </c>
      <c r="V4101" s="8">
        <v>1.087724280482002</v>
      </c>
      <c r="W4101" s="7">
        <v>715.22263481710536</v>
      </c>
      <c r="X4101" s="7">
        <v>804.75870236499929</v>
      </c>
      <c r="Y4101" s="7">
        <v>1042.4556435933368</v>
      </c>
      <c r="Z4101" s="7">
        <v>1309.9979406709722</v>
      </c>
      <c r="AA4101" s="7">
        <v>1382.4795191621247</v>
      </c>
      <c r="AB4101" s="7">
        <v>1590.3311045411642</v>
      </c>
      <c r="AC4101" s="7">
        <v>1031.3630136986303</v>
      </c>
      <c r="AD4101" s="7">
        <v>1125.1232876712329</v>
      </c>
      <c r="AE4101" s="4">
        <v>671</v>
      </c>
      <c r="AF4101" s="4">
        <v>755</v>
      </c>
      <c r="AG4101" s="4">
        <v>978</v>
      </c>
      <c r="AH4101" s="4">
        <v>1229</v>
      </c>
      <c r="AI4101" s="4">
        <v>1297</v>
      </c>
      <c r="AJ4101" s="4">
        <v>1492</v>
      </c>
      <c r="AK4101" s="4">
        <v>1078.5557636669819</v>
      </c>
      <c r="AL4101" s="8">
        <v>1.1721521317442825</v>
      </c>
      <c r="AM4101" s="4">
        <v>1052.0352266767388</v>
      </c>
      <c r="AN4101" s="8">
        <v>1.1438666587325543</v>
      </c>
      <c r="AO4101" s="4">
        <v>1025.5146896864956</v>
      </c>
      <c r="AP4101" s="8">
        <v>1.1155811857208258</v>
      </c>
    </row>
    <row r="4102" spans="1:42" x14ac:dyDescent="0.25">
      <c r="A4102" s="2" t="s">
        <v>11601</v>
      </c>
      <c r="B4102" t="s">
        <v>11587</v>
      </c>
      <c r="C4102" t="s">
        <v>14</v>
      </c>
      <c r="D4102" t="s">
        <v>11586</v>
      </c>
      <c r="E4102" s="3" t="s">
        <v>11293</v>
      </c>
      <c r="F4102" t="s">
        <v>11602</v>
      </c>
      <c r="G4102">
        <v>312</v>
      </c>
      <c r="H4102">
        <v>0</v>
      </c>
      <c r="I4102">
        <v>40</v>
      </c>
      <c r="J4102">
        <v>88</v>
      </c>
      <c r="K4102">
        <v>136</v>
      </c>
      <c r="L4102">
        <v>30</v>
      </c>
      <c r="M4102">
        <v>18</v>
      </c>
      <c r="N4102" s="2">
        <v>298.78846153846155</v>
      </c>
      <c r="O4102" s="2">
        <v>586.52905382478639</v>
      </c>
      <c r="P4102" s="2">
        <v>149.32</v>
      </c>
      <c r="Q4102" s="4">
        <v>1034.637515363248</v>
      </c>
      <c r="R4102" s="5">
        <v>4.9000000000000002E-2</v>
      </c>
      <c r="S4102" s="6">
        <v>1085.334753616047</v>
      </c>
      <c r="T4102" s="4">
        <v>31.301754385964912</v>
      </c>
      <c r="U4102" s="7">
        <v>1116.6365080020119</v>
      </c>
      <c r="V4102" s="8">
        <v>0.99775639221885859</v>
      </c>
      <c r="W4102" s="7">
        <v>650.72714846760255</v>
      </c>
      <c r="X4102" s="7">
        <v>732.18926541436645</v>
      </c>
      <c r="Y4102" s="7">
        <v>948.45179016589464</v>
      </c>
      <c r="Z4102" s="7">
        <v>1191.8683538996772</v>
      </c>
      <c r="AA4102" s="7">
        <v>1257.813877142296</v>
      </c>
      <c r="AB4102" s="7">
        <v>1446.9223629115693</v>
      </c>
      <c r="AC4102" s="7">
        <v>1231.0621794871795</v>
      </c>
      <c r="AD4102" s="7">
        <v>1342.976923076923</v>
      </c>
      <c r="AE4102" s="4">
        <v>671</v>
      </c>
      <c r="AF4102" s="4">
        <v>755</v>
      </c>
      <c r="AG4102" s="4">
        <v>978</v>
      </c>
      <c r="AH4102" s="4">
        <v>1229</v>
      </c>
      <c r="AI4102" s="4">
        <v>1297</v>
      </c>
      <c r="AJ4102" s="4">
        <v>1492</v>
      </c>
      <c r="AK4102" s="4">
        <v>1263.2033131145702</v>
      </c>
      <c r="AL4102" s="8">
        <v>1.1566885880969573</v>
      </c>
      <c r="AM4102" s="4">
        <v>1204.1255415668466</v>
      </c>
      <c r="AN4102" s="8">
        <v>1.1039003944660175</v>
      </c>
      <c r="AO4102" s="4">
        <v>1144.4125251637709</v>
      </c>
      <c r="AP4102" s="8">
        <v>1.0505445858497986</v>
      </c>
    </row>
    <row r="4103" spans="1:42" x14ac:dyDescent="0.25">
      <c r="A4103" s="2" t="s">
        <v>11603</v>
      </c>
      <c r="B4103" t="s">
        <v>11587</v>
      </c>
      <c r="C4103" t="s">
        <v>14</v>
      </c>
      <c r="D4103" t="s">
        <v>11586</v>
      </c>
      <c r="E4103" s="3" t="s">
        <v>11293</v>
      </c>
      <c r="F4103" t="s">
        <v>11604</v>
      </c>
      <c r="G4103">
        <v>93</v>
      </c>
      <c r="H4103">
        <v>16</v>
      </c>
      <c r="I4103">
        <v>64</v>
      </c>
      <c r="J4103">
        <v>7</v>
      </c>
      <c r="K4103">
        <v>5</v>
      </c>
      <c r="L4103">
        <v>1</v>
      </c>
      <c r="M4103">
        <v>0</v>
      </c>
      <c r="N4103" s="2">
        <v>254.66666666666666</v>
      </c>
      <c r="O4103" s="2">
        <v>590.32134947311829</v>
      </c>
      <c r="P4103" s="2">
        <v>210.3</v>
      </c>
      <c r="Q4103" s="4">
        <v>1055.288016139785</v>
      </c>
      <c r="R4103" s="5">
        <v>4.9000000000000002E-2</v>
      </c>
      <c r="S4103" s="6">
        <v>1106.9971289306343</v>
      </c>
      <c r="T4103" s="4">
        <v>36.81818181818182</v>
      </c>
      <c r="U4103" s="7">
        <v>1143.815310748816</v>
      </c>
      <c r="V4103" s="8">
        <v>1.4503548197485805</v>
      </c>
      <c r="W4103" s="7">
        <v>941.86220872407239</v>
      </c>
      <c r="X4103" s="7">
        <v>1059.7704434972795</v>
      </c>
      <c r="Y4103" s="7">
        <v>1372.7887334309132</v>
      </c>
      <c r="Z4103" s="7">
        <v>1725.1097682889492</v>
      </c>
      <c r="AA4103" s="7">
        <v>1820.5592916767837</v>
      </c>
      <c r="AB4103" s="7">
        <v>2094.2748366860151</v>
      </c>
      <c r="AC4103" s="7">
        <v>867.50967741935494</v>
      </c>
      <c r="AD4103" s="7">
        <v>946.37419354838698</v>
      </c>
      <c r="AE4103" s="4">
        <v>671</v>
      </c>
      <c r="AF4103" s="4">
        <v>755</v>
      </c>
      <c r="AG4103" s="4">
        <v>978</v>
      </c>
      <c r="AH4103" s="4">
        <v>1229</v>
      </c>
      <c r="AI4103" s="4">
        <v>1297</v>
      </c>
      <c r="AJ4103" s="4">
        <v>1492</v>
      </c>
      <c r="AK4103" s="4">
        <v>924.1247021097173</v>
      </c>
      <c r="AL4103" s="8">
        <v>1.2184730612632884</v>
      </c>
      <c r="AM4103" s="4">
        <v>985.81660513364113</v>
      </c>
      <c r="AN4103" s="8">
        <v>1.2966982328004955</v>
      </c>
      <c r="AO4103" s="4">
        <v>1047.5085081575648</v>
      </c>
      <c r="AP4103" s="8">
        <v>1.3749234043377023</v>
      </c>
    </row>
    <row r="4104" spans="1:42" x14ac:dyDescent="0.25">
      <c r="A4104" s="2" t="s">
        <v>11605</v>
      </c>
      <c r="B4104" t="s">
        <v>11587</v>
      </c>
      <c r="C4104" t="s">
        <v>14</v>
      </c>
      <c r="D4104" t="s">
        <v>11586</v>
      </c>
      <c r="E4104" s="3" t="s">
        <v>11293</v>
      </c>
      <c r="F4104" t="s">
        <v>11606</v>
      </c>
      <c r="G4104">
        <v>122</v>
      </c>
      <c r="H4104">
        <v>0</v>
      </c>
      <c r="I4104">
        <v>87</v>
      </c>
      <c r="J4104">
        <v>3</v>
      </c>
      <c r="K4104">
        <v>30</v>
      </c>
      <c r="L4104">
        <v>2</v>
      </c>
      <c r="M4104">
        <v>0</v>
      </c>
      <c r="N4104" s="2">
        <v>260.30737704918033</v>
      </c>
      <c r="O4104" s="2">
        <v>337.36396466395661</v>
      </c>
      <c r="P4104" s="2">
        <v>261.66000000000003</v>
      </c>
      <c r="Q4104" s="4">
        <v>859.33134171313691</v>
      </c>
      <c r="R4104" s="5">
        <v>4.9000000000000002E-2</v>
      </c>
      <c r="S4104" s="6">
        <v>901.43857745708056</v>
      </c>
      <c r="T4104" s="4">
        <v>14.290322580645162</v>
      </c>
      <c r="U4104" s="7">
        <v>915.72890003772568</v>
      </c>
      <c r="V4104" s="8">
        <v>1.033640126611979</v>
      </c>
      <c r="W4104" s="7">
        <v>682.74904312233684</v>
      </c>
      <c r="X4104" s="7">
        <v>768.21986223154136</v>
      </c>
      <c r="Y4104" s="7">
        <v>995.12453677145368</v>
      </c>
      <c r="Z4104" s="7">
        <v>1250.5194843477673</v>
      </c>
      <c r="AA4104" s="7">
        <v>1319.7101474361712</v>
      </c>
      <c r="AB4104" s="7">
        <v>1518.124548939682</v>
      </c>
      <c r="AC4104" s="7">
        <v>974.51885245901644</v>
      </c>
      <c r="AD4104" s="7">
        <v>1063.111475409836</v>
      </c>
      <c r="AE4104" s="4">
        <v>671</v>
      </c>
      <c r="AF4104" s="4">
        <v>755</v>
      </c>
      <c r="AG4104" s="4">
        <v>978</v>
      </c>
      <c r="AH4104" s="4">
        <v>1229</v>
      </c>
      <c r="AI4104" s="4">
        <v>1297</v>
      </c>
      <c r="AJ4104" s="4">
        <v>1492</v>
      </c>
      <c r="AK4104" s="4">
        <v>1019.169130006014</v>
      </c>
      <c r="AL4104" s="8">
        <v>1.1665299188176903</v>
      </c>
      <c r="AM4104" s="4">
        <v>980.28564476049462</v>
      </c>
      <c r="AN4104" s="8">
        <v>1.1226397122176388</v>
      </c>
      <c r="AO4104" s="4">
        <v>940.32206270259985</v>
      </c>
      <c r="AP4104" s="8">
        <v>1.0775303332120305</v>
      </c>
    </row>
    <row r="4105" spans="1:42" x14ac:dyDescent="0.25">
      <c r="A4105" s="2" t="s">
        <v>11607</v>
      </c>
      <c r="B4105" t="s">
        <v>11587</v>
      </c>
      <c r="C4105" t="s">
        <v>14</v>
      </c>
      <c r="D4105" t="s">
        <v>11586</v>
      </c>
      <c r="E4105" s="3" t="s">
        <v>11293</v>
      </c>
      <c r="F4105" t="s">
        <v>11608</v>
      </c>
      <c r="G4105">
        <v>150</v>
      </c>
      <c r="H4105">
        <v>0</v>
      </c>
      <c r="I4105">
        <v>130</v>
      </c>
      <c r="J4105">
        <v>5</v>
      </c>
      <c r="K4105">
        <v>14</v>
      </c>
      <c r="L4105">
        <v>1</v>
      </c>
      <c r="M4105">
        <v>0</v>
      </c>
      <c r="N4105" s="2">
        <v>260.96055555555557</v>
      </c>
      <c r="O4105" s="2">
        <v>268.30413811111111</v>
      </c>
      <c r="P4105" s="2">
        <v>263.72000000000003</v>
      </c>
      <c r="Q4105" s="4">
        <v>792.98469366666677</v>
      </c>
      <c r="R4105" s="5">
        <v>4.9000000000000002E-2</v>
      </c>
      <c r="S4105" s="6">
        <v>831.84094365633337</v>
      </c>
      <c r="T4105" s="4">
        <v>4.9034482758620692</v>
      </c>
      <c r="U4105" s="7">
        <v>836.74439193219541</v>
      </c>
      <c r="V4105" s="8">
        <v>1.0326523023936329</v>
      </c>
      <c r="W4105" s="7">
        <v>688.84913963790552</v>
      </c>
      <c r="X4105" s="7">
        <v>775.08360719317238</v>
      </c>
      <c r="Y4105" s="7">
        <v>1004.0155865363214</v>
      </c>
      <c r="Z4105" s="7">
        <v>1261.6923883978925</v>
      </c>
      <c r="AA4105" s="7">
        <v>1331.5012430854897</v>
      </c>
      <c r="AB4105" s="7">
        <v>1531.6883999102163</v>
      </c>
      <c r="AC4105" s="7">
        <v>891.31533333333334</v>
      </c>
      <c r="AD4105" s="7">
        <v>972.34399999999994</v>
      </c>
      <c r="AE4105" s="4">
        <v>671</v>
      </c>
      <c r="AF4105" s="4">
        <v>755</v>
      </c>
      <c r="AG4105" s="4">
        <v>978</v>
      </c>
      <c r="AH4105" s="4">
        <v>1229</v>
      </c>
      <c r="AI4105" s="4">
        <v>1297</v>
      </c>
      <c r="AJ4105" s="4">
        <v>1492</v>
      </c>
      <c r="AK4105" s="4">
        <v>946.80328105335741</v>
      </c>
      <c r="AL4105" s="8">
        <v>1.1745309018156778</v>
      </c>
      <c r="AM4105" s="4">
        <v>908.48250192101614</v>
      </c>
      <c r="AN4105" s="8">
        <v>1.1272380353416629</v>
      </c>
      <c r="AO4105" s="4">
        <v>870.16172278867475</v>
      </c>
      <c r="AP4105" s="8">
        <v>1.0799451688676478</v>
      </c>
    </row>
    <row r="4106" spans="1:42" x14ac:dyDescent="0.25">
      <c r="A4106" s="2" t="s">
        <v>11609</v>
      </c>
      <c r="B4106" t="s">
        <v>11587</v>
      </c>
      <c r="C4106" t="s">
        <v>14</v>
      </c>
      <c r="D4106" t="s">
        <v>11586</v>
      </c>
      <c r="E4106" s="3" t="s">
        <v>11293</v>
      </c>
      <c r="F4106" t="s">
        <v>11610</v>
      </c>
      <c r="G4106">
        <v>170</v>
      </c>
      <c r="H4106">
        <v>0</v>
      </c>
      <c r="I4106">
        <v>168</v>
      </c>
      <c r="J4106">
        <v>2</v>
      </c>
      <c r="K4106">
        <v>0</v>
      </c>
      <c r="L4106">
        <v>0</v>
      </c>
      <c r="M4106">
        <v>0</v>
      </c>
      <c r="N4106" s="2">
        <v>250.78137254901961</v>
      </c>
      <c r="O4106" s="2">
        <v>315.15088383333347</v>
      </c>
      <c r="P4106" s="2">
        <v>261.27</v>
      </c>
      <c r="Q4106" s="4">
        <v>827.20225638235308</v>
      </c>
      <c r="R4106" s="5">
        <v>4.9000000000000002E-2</v>
      </c>
      <c r="S4106" s="6">
        <v>867.73516694508828</v>
      </c>
      <c r="T4106" s="4">
        <v>0</v>
      </c>
      <c r="U4106" s="7">
        <v>867.73516694508828</v>
      </c>
      <c r="V4106" s="8">
        <v>1.1453381966882901</v>
      </c>
      <c r="W4106" s="7">
        <v>768.52192997784277</v>
      </c>
      <c r="X4106" s="7">
        <v>864.73033849965907</v>
      </c>
      <c r="Y4106" s="7">
        <v>1120.1407563611479</v>
      </c>
      <c r="Z4106" s="7">
        <v>1407.6206437299086</v>
      </c>
      <c r="AA4106" s="7">
        <v>1485.5036411047124</v>
      </c>
      <c r="AB4106" s="7">
        <v>1708.844589458929</v>
      </c>
      <c r="AC4106" s="7">
        <v>833.38588235294128</v>
      </c>
      <c r="AD4106" s="7">
        <v>909.14823529411763</v>
      </c>
      <c r="AE4106" s="4">
        <v>671</v>
      </c>
      <c r="AF4106" s="4">
        <v>755</v>
      </c>
      <c r="AG4106" s="4">
        <v>978</v>
      </c>
      <c r="AH4106" s="4">
        <v>1229</v>
      </c>
      <c r="AI4106" s="4">
        <v>1297</v>
      </c>
      <c r="AJ4106" s="4">
        <v>1492</v>
      </c>
      <c r="AK4106" s="4">
        <v>900.10077548509719</v>
      </c>
      <c r="AL4106" s="8">
        <v>1.1880581060938735</v>
      </c>
      <c r="AM4106" s="4">
        <v>889.31223930509429</v>
      </c>
      <c r="AN4106" s="8">
        <v>1.1738181362920124</v>
      </c>
      <c r="AO4106" s="4">
        <v>878.52370312509117</v>
      </c>
      <c r="AP4106" s="8">
        <v>1.159578166490151</v>
      </c>
    </row>
    <row r="4107" spans="1:42" x14ac:dyDescent="0.25">
      <c r="A4107" s="2" t="s">
        <v>11613</v>
      </c>
      <c r="B4107" t="s">
        <v>11612</v>
      </c>
      <c r="C4107" t="s">
        <v>14</v>
      </c>
      <c r="D4107" t="s">
        <v>11611</v>
      </c>
      <c r="E4107" s="3" t="s">
        <v>11293</v>
      </c>
      <c r="F4107" t="s">
        <v>11614</v>
      </c>
      <c r="G4107">
        <v>118</v>
      </c>
      <c r="H4107">
        <v>8</v>
      </c>
      <c r="I4107">
        <v>20</v>
      </c>
      <c r="J4107">
        <v>30</v>
      </c>
      <c r="K4107">
        <v>40</v>
      </c>
      <c r="L4107">
        <v>18</v>
      </c>
      <c r="M4107">
        <v>2</v>
      </c>
      <c r="N4107" s="2">
        <v>307.55014124293785</v>
      </c>
      <c r="O4107" s="2">
        <v>436.43137240395487</v>
      </c>
      <c r="P4107" s="2">
        <v>247.03</v>
      </c>
      <c r="Q4107" s="4">
        <v>991.01151364689269</v>
      </c>
      <c r="R4107" s="5">
        <v>4.9000000000000002E-2</v>
      </c>
      <c r="S4107" s="6">
        <v>1039.5710778155903</v>
      </c>
      <c r="T4107" s="4">
        <v>0</v>
      </c>
      <c r="U4107" s="7">
        <v>1039.5710778155903</v>
      </c>
      <c r="V4107" s="8">
        <v>0.92329811216498325</v>
      </c>
      <c r="W4107" s="7">
        <v>779.26360666724577</v>
      </c>
      <c r="X4107" s="7">
        <v>784.80339534023562</v>
      </c>
      <c r="Y4107" s="7">
        <v>896.52246691219864</v>
      </c>
      <c r="Z4107" s="7">
        <v>1162.432323215714</v>
      </c>
      <c r="AA4107" s="7">
        <v>1347.0919456487104</v>
      </c>
      <c r="AB4107" s="7">
        <v>1549.2942322128417</v>
      </c>
      <c r="AC4107" s="7">
        <v>1238.5254237288136</v>
      </c>
      <c r="AD4107" s="7">
        <v>1351.1186440677964</v>
      </c>
      <c r="AE4107" s="4">
        <v>844</v>
      </c>
      <c r="AF4107" s="4">
        <v>850</v>
      </c>
      <c r="AG4107" s="4">
        <v>971</v>
      </c>
      <c r="AH4107" s="4">
        <v>1259</v>
      </c>
      <c r="AI4107" s="4">
        <v>1459</v>
      </c>
      <c r="AJ4107" s="4">
        <v>1678</v>
      </c>
      <c r="AK4107" s="4">
        <v>1295.7511267545874</v>
      </c>
      <c r="AL4107" s="8">
        <v>1.1508251765545787</v>
      </c>
      <c r="AM4107" s="4">
        <v>1208.7465818319092</v>
      </c>
      <c r="AN4107" s="8">
        <v>1.0735518339316972</v>
      </c>
      <c r="AO4107" s="4">
        <v>1124.1588298237498</v>
      </c>
      <c r="AP4107" s="8">
        <v>0.99842497304834021</v>
      </c>
    </row>
    <row r="4108" spans="1:42" x14ac:dyDescent="0.25">
      <c r="A4108" s="2" t="s">
        <v>11615</v>
      </c>
      <c r="B4108" t="s">
        <v>11612</v>
      </c>
      <c r="C4108" t="s">
        <v>14</v>
      </c>
      <c r="D4108" t="s">
        <v>11611</v>
      </c>
      <c r="E4108" s="3" t="s">
        <v>11293</v>
      </c>
      <c r="F4108" t="s">
        <v>11614</v>
      </c>
      <c r="G4108">
        <v>133</v>
      </c>
      <c r="H4108">
        <v>4</v>
      </c>
      <c r="I4108">
        <v>102</v>
      </c>
      <c r="J4108">
        <v>19</v>
      </c>
      <c r="K4108">
        <v>6</v>
      </c>
      <c r="L4108">
        <v>2</v>
      </c>
      <c r="M4108">
        <v>0</v>
      </c>
      <c r="N4108" s="2">
        <v>274.18984962406017</v>
      </c>
      <c r="O4108" s="2">
        <v>209.99176733333329</v>
      </c>
      <c r="P4108" s="2">
        <v>294.86</v>
      </c>
      <c r="Q4108" s="4">
        <v>779.04161695739344</v>
      </c>
      <c r="R4108" s="5">
        <v>4.9000000000000002E-2</v>
      </c>
      <c r="S4108" s="6">
        <v>817.21465618830564</v>
      </c>
      <c r="T4108" s="4">
        <v>8.4299065420560755</v>
      </c>
      <c r="U4108" s="7">
        <v>825.64456273036171</v>
      </c>
      <c r="V4108" s="8">
        <v>0.92280248109732277</v>
      </c>
      <c r="W4108" s="7">
        <v>770.8932123200558</v>
      </c>
      <c r="X4108" s="7">
        <v>776.37349581996148</v>
      </c>
      <c r="Y4108" s="7">
        <v>886.89254640139131</v>
      </c>
      <c r="Z4108" s="7">
        <v>1149.9461543968607</v>
      </c>
      <c r="AA4108" s="7">
        <v>1332.6222710603811</v>
      </c>
      <c r="AB4108" s="7">
        <v>1532.6526188069358</v>
      </c>
      <c r="AC4108" s="7">
        <v>984.18571428571431</v>
      </c>
      <c r="AD4108" s="7">
        <v>1073.6571428571428</v>
      </c>
      <c r="AE4108" s="4">
        <v>844</v>
      </c>
      <c r="AF4108" s="4">
        <v>850</v>
      </c>
      <c r="AG4108" s="4">
        <v>971</v>
      </c>
      <c r="AH4108" s="4">
        <v>1259</v>
      </c>
      <c r="AI4108" s="4">
        <v>1459</v>
      </c>
      <c r="AJ4108" s="4">
        <v>1678</v>
      </c>
      <c r="AK4108" s="4">
        <v>1027.8493189436092</v>
      </c>
      <c r="AL4108" s="8">
        <v>1.1582236273989555</v>
      </c>
      <c r="AM4108" s="4">
        <v>957.04775163090221</v>
      </c>
      <c r="AN4108" s="8">
        <v>1.0790904689782386</v>
      </c>
      <c r="AO4108" s="4">
        <v>886.24618431819499</v>
      </c>
      <c r="AP4108" s="8">
        <v>0.99995731055752157</v>
      </c>
    </row>
    <row r="4109" spans="1:42" x14ac:dyDescent="0.25">
      <c r="A4109" s="2" t="s">
        <v>11618</v>
      </c>
      <c r="B4109" t="s">
        <v>11617</v>
      </c>
      <c r="C4109" t="s">
        <v>14</v>
      </c>
      <c r="D4109" t="s">
        <v>11616</v>
      </c>
      <c r="E4109" s="3" t="s">
        <v>11293</v>
      </c>
      <c r="F4109" t="s">
        <v>11619</v>
      </c>
      <c r="G4109">
        <v>262</v>
      </c>
      <c r="H4109">
        <v>16</v>
      </c>
      <c r="I4109">
        <v>238</v>
      </c>
      <c r="J4109">
        <v>8</v>
      </c>
      <c r="K4109">
        <v>0</v>
      </c>
      <c r="L4109">
        <v>0</v>
      </c>
      <c r="M4109">
        <v>0</v>
      </c>
      <c r="N4109" s="2">
        <v>222.41030534351145</v>
      </c>
      <c r="O4109" s="2">
        <v>297.63483248854965</v>
      </c>
      <c r="P4109" s="2">
        <v>274.31</v>
      </c>
      <c r="Q4109" s="4">
        <v>794.35513783206102</v>
      </c>
      <c r="R4109" s="5">
        <v>4.9000000000000002E-2</v>
      </c>
      <c r="S4109" s="6">
        <v>833.27853958583194</v>
      </c>
      <c r="T4109" s="4">
        <v>0</v>
      </c>
      <c r="U4109" s="7">
        <v>833.27853958583194</v>
      </c>
      <c r="V4109" s="8">
        <v>1.0641193258636406</v>
      </c>
      <c r="W4109" s="7">
        <v>695.93403911482096</v>
      </c>
      <c r="X4109" s="7">
        <v>836.39779012882161</v>
      </c>
      <c r="Y4109" s="7">
        <v>1015.1698368739131</v>
      </c>
      <c r="Z4109" s="7">
        <v>1306.7385321605507</v>
      </c>
      <c r="AA4109" s="7">
        <v>1467.4205503659603</v>
      </c>
      <c r="AB4109" s="7">
        <v>1687.693250819734</v>
      </c>
      <c r="AC4109" s="7">
        <v>861.37557251908402</v>
      </c>
      <c r="AD4109" s="7">
        <v>939.68244274809149</v>
      </c>
      <c r="AE4109" s="4">
        <v>654</v>
      </c>
      <c r="AF4109" s="4">
        <v>786</v>
      </c>
      <c r="AG4109" s="4">
        <v>954</v>
      </c>
      <c r="AH4109" s="4">
        <v>1228</v>
      </c>
      <c r="AI4109" s="4">
        <v>1379</v>
      </c>
      <c r="AJ4109" s="4">
        <v>1586</v>
      </c>
      <c r="AK4109" s="4">
        <v>914.41073376187535</v>
      </c>
      <c r="AL4109" s="8">
        <v>1.1677273412763025</v>
      </c>
      <c r="AM4109" s="4">
        <v>887.48175016301843</v>
      </c>
      <c r="AN4109" s="8">
        <v>1.1333382978627382</v>
      </c>
      <c r="AO4109" s="4">
        <v>860.20752318468897</v>
      </c>
      <c r="AP4109" s="8">
        <v>1.0985083692772051</v>
      </c>
    </row>
    <row r="4110" spans="1:42" x14ac:dyDescent="0.25">
      <c r="A4110" s="2" t="s">
        <v>11620</v>
      </c>
      <c r="B4110" t="s">
        <v>11617</v>
      </c>
      <c r="C4110" t="s">
        <v>14</v>
      </c>
      <c r="D4110" t="s">
        <v>11616</v>
      </c>
      <c r="E4110" s="3" t="s">
        <v>11293</v>
      </c>
      <c r="F4110" t="s">
        <v>11621</v>
      </c>
      <c r="G4110">
        <v>122</v>
      </c>
      <c r="H4110">
        <v>0</v>
      </c>
      <c r="I4110">
        <v>4</v>
      </c>
      <c r="J4110">
        <v>60</v>
      </c>
      <c r="K4110">
        <v>44</v>
      </c>
      <c r="L4110">
        <v>14</v>
      </c>
      <c r="M4110">
        <v>0</v>
      </c>
      <c r="N4110" s="2">
        <v>270.4747267759563</v>
      </c>
      <c r="O4110" s="2">
        <v>577.62591502732255</v>
      </c>
      <c r="P4110" s="2">
        <v>91.13</v>
      </c>
      <c r="Q4110" s="4">
        <v>939.2306418032789</v>
      </c>
      <c r="R4110" s="5">
        <v>4.9000000000000002E-2</v>
      </c>
      <c r="S4110" s="6">
        <v>985.25294325163952</v>
      </c>
      <c r="T4110" s="4">
        <v>149.39473684210526</v>
      </c>
      <c r="U4110" s="7">
        <v>1134.6476800937448</v>
      </c>
      <c r="V4110" s="8">
        <v>1.035185062827634</v>
      </c>
      <c r="W4110" s="7">
        <v>587.87156815005619</v>
      </c>
      <c r="X4110" s="7">
        <v>706.5245452078658</v>
      </c>
      <c r="Y4110" s="7">
        <v>857.53742509962331</v>
      </c>
      <c r="Z4110" s="7">
        <v>1103.8322411135612</v>
      </c>
      <c r="AA4110" s="7">
        <v>1239.5640557781767</v>
      </c>
      <c r="AB4110" s="7">
        <v>1425.6334970733778</v>
      </c>
      <c r="AC4110" s="7">
        <v>1205.6901639344262</v>
      </c>
      <c r="AD4110" s="7">
        <v>1315.2983606557375</v>
      </c>
      <c r="AE4110" s="4">
        <v>654</v>
      </c>
      <c r="AF4110" s="4">
        <v>786</v>
      </c>
      <c r="AG4110" s="4">
        <v>954</v>
      </c>
      <c r="AH4110" s="4">
        <v>1228</v>
      </c>
      <c r="AI4110" s="4">
        <v>1379</v>
      </c>
      <c r="AJ4110" s="4">
        <v>1586</v>
      </c>
      <c r="AK4110" s="4">
        <v>1116.4772767112863</v>
      </c>
      <c r="AL4110" s="8">
        <v>1.1549063404190318</v>
      </c>
      <c r="AM4110" s="4">
        <v>1073.1371298805773</v>
      </c>
      <c r="AN4110" s="8">
        <v>1.1153653680035243</v>
      </c>
      <c r="AO4110" s="4">
        <v>1028.5930900823487</v>
      </c>
      <c r="AP4110" s="8">
        <v>1.0747260352431416</v>
      </c>
    </row>
    <row r="4111" spans="1:42" x14ac:dyDescent="0.25">
      <c r="A4111" s="2" t="s">
        <v>11622</v>
      </c>
      <c r="B4111" t="s">
        <v>11617</v>
      </c>
      <c r="C4111" t="s">
        <v>14</v>
      </c>
      <c r="D4111" t="s">
        <v>11616</v>
      </c>
      <c r="E4111" s="3" t="s">
        <v>11293</v>
      </c>
      <c r="F4111" t="s">
        <v>11623</v>
      </c>
      <c r="G4111">
        <v>198</v>
      </c>
      <c r="H4111">
        <v>59</v>
      </c>
      <c r="I4111">
        <v>139</v>
      </c>
      <c r="J4111">
        <v>0</v>
      </c>
      <c r="K4111">
        <v>0</v>
      </c>
      <c r="L4111">
        <v>0</v>
      </c>
      <c r="M4111">
        <v>0</v>
      </c>
      <c r="N4111" s="2">
        <v>215.85690235690234</v>
      </c>
      <c r="O4111" s="2">
        <v>333.20860784848497</v>
      </c>
      <c r="P4111" s="2">
        <v>229.73</v>
      </c>
      <c r="Q4111" s="4">
        <v>778.79551020538736</v>
      </c>
      <c r="R4111" s="5">
        <v>4.9000000000000002E-2</v>
      </c>
      <c r="S4111" s="6">
        <v>816.95649020545125</v>
      </c>
      <c r="T4111" s="4">
        <v>0</v>
      </c>
      <c r="U4111" s="7">
        <v>816.95649020545125</v>
      </c>
      <c r="V4111" s="8">
        <v>1.094138156525158</v>
      </c>
      <c r="W4111" s="7">
        <v>715.56635436745319</v>
      </c>
      <c r="X4111" s="7">
        <v>859.99259102877409</v>
      </c>
      <c r="Y4111" s="7">
        <v>1043.8078013250006</v>
      </c>
      <c r="Z4111" s="7">
        <v>1343.6016562128939</v>
      </c>
      <c r="AA4111" s="7">
        <v>1508.8165178481927</v>
      </c>
      <c r="AB4111" s="7">
        <v>1735.3031162489003</v>
      </c>
      <c r="AC4111" s="7">
        <v>821.33333333333337</v>
      </c>
      <c r="AD4111" s="7">
        <v>895.99999999999989</v>
      </c>
      <c r="AE4111" s="4">
        <v>654</v>
      </c>
      <c r="AF4111" s="4">
        <v>786</v>
      </c>
      <c r="AG4111" s="4">
        <v>954</v>
      </c>
      <c r="AH4111" s="4">
        <v>1228</v>
      </c>
      <c r="AI4111" s="4">
        <v>1379</v>
      </c>
      <c r="AJ4111" s="4">
        <v>1586</v>
      </c>
      <c r="AK4111" s="4">
        <v>875.29752849213321</v>
      </c>
      <c r="AL4111" s="8">
        <v>1.1722734756591071</v>
      </c>
      <c r="AM4111" s="4">
        <v>855.63200996853254</v>
      </c>
      <c r="AN4111" s="8">
        <v>1.1459357276364275</v>
      </c>
      <c r="AO4111" s="4">
        <v>836.29425008699195</v>
      </c>
      <c r="AP4111" s="8">
        <v>1.1200369420807927</v>
      </c>
    </row>
    <row r="4112" spans="1:42" x14ac:dyDescent="0.25">
      <c r="A4112" s="2" t="s">
        <v>11624</v>
      </c>
      <c r="B4112" t="s">
        <v>11617</v>
      </c>
      <c r="C4112" t="s">
        <v>14</v>
      </c>
      <c r="D4112" t="s">
        <v>11616</v>
      </c>
      <c r="E4112" s="3" t="s">
        <v>11293</v>
      </c>
      <c r="F4112" t="s">
        <v>11625</v>
      </c>
      <c r="G4112">
        <v>132</v>
      </c>
      <c r="H4112">
        <v>0</v>
      </c>
      <c r="I4112">
        <v>18</v>
      </c>
      <c r="J4112">
        <v>66</v>
      </c>
      <c r="K4112">
        <v>38</v>
      </c>
      <c r="L4112">
        <v>8</v>
      </c>
      <c r="M4112">
        <v>2</v>
      </c>
      <c r="N4112" s="2">
        <v>269.61111111111114</v>
      </c>
      <c r="O4112" s="2">
        <v>549.27946366161621</v>
      </c>
      <c r="P4112" s="2">
        <v>75.180000000000007</v>
      </c>
      <c r="Q4112" s="4">
        <v>894.07057477272747</v>
      </c>
      <c r="R4112" s="5">
        <v>4.9000000000000002E-2</v>
      </c>
      <c r="S4112" s="6">
        <v>937.88003293659108</v>
      </c>
      <c r="T4112" s="4">
        <v>162.09230769230768</v>
      </c>
      <c r="U4112" s="7">
        <v>1099.9723406288988</v>
      </c>
      <c r="V4112" s="8">
        <v>1.0522999634948156</v>
      </c>
      <c r="W4112" s="7">
        <v>586.79016874438355</v>
      </c>
      <c r="X4112" s="7">
        <v>705.22488170196561</v>
      </c>
      <c r="Y4112" s="7">
        <v>855.95997092070627</v>
      </c>
      <c r="Z4112" s="7">
        <v>1101.801723575081</v>
      </c>
      <c r="AA4112" s="7">
        <v>1237.2838573371635</v>
      </c>
      <c r="AB4112" s="7">
        <v>1423.0110208388262</v>
      </c>
      <c r="AC4112" s="7">
        <v>1149.8333333333335</v>
      </c>
      <c r="AD4112" s="7">
        <v>1254.3636363636363</v>
      </c>
      <c r="AE4112" s="4">
        <v>654</v>
      </c>
      <c r="AF4112" s="4">
        <v>786</v>
      </c>
      <c r="AG4112" s="4">
        <v>954</v>
      </c>
      <c r="AH4112" s="4">
        <v>1228</v>
      </c>
      <c r="AI4112" s="4">
        <v>1379</v>
      </c>
      <c r="AJ4112" s="4">
        <v>1586</v>
      </c>
      <c r="AK4112" s="4">
        <v>1050.0259105360101</v>
      </c>
      <c r="AL4112" s="8">
        <v>1.1595854819983908</v>
      </c>
      <c r="AM4112" s="4">
        <v>1012.9607476006089</v>
      </c>
      <c r="AN4112" s="8">
        <v>1.1241267089336497</v>
      </c>
      <c r="AO4112" s="4">
        <v>974.94519587199238</v>
      </c>
      <c r="AP4112" s="8">
        <v>1.0877587365595567</v>
      </c>
    </row>
    <row r="4113" spans="1:42" x14ac:dyDescent="0.25">
      <c r="A4113" s="2" t="s">
        <v>11628</v>
      </c>
      <c r="B4113" t="s">
        <v>11627</v>
      </c>
      <c r="C4113" t="s">
        <v>14</v>
      </c>
      <c r="D4113" t="s">
        <v>11626</v>
      </c>
      <c r="E4113" s="3" t="s">
        <v>11293</v>
      </c>
      <c r="F4113" t="s">
        <v>11629</v>
      </c>
      <c r="G4113">
        <v>152</v>
      </c>
      <c r="H4113">
        <v>107</v>
      </c>
      <c r="I4113">
        <v>43</v>
      </c>
      <c r="J4113">
        <v>2</v>
      </c>
      <c r="K4113">
        <v>0</v>
      </c>
      <c r="L4113">
        <v>0</v>
      </c>
      <c r="M4113">
        <v>0</v>
      </c>
      <c r="N4113" s="2">
        <v>205.45888157894737</v>
      </c>
      <c r="O4113" s="2">
        <v>338.75648657456139</v>
      </c>
      <c r="P4113" s="2">
        <v>208.98</v>
      </c>
      <c r="Q4113" s="4">
        <v>753.19536815350875</v>
      </c>
      <c r="R4113" s="5">
        <v>4.9000000000000002E-2</v>
      </c>
      <c r="S4113" s="6">
        <v>790.1019411930306</v>
      </c>
      <c r="T4113" s="4">
        <v>0</v>
      </c>
      <c r="U4113" s="7">
        <v>790.1019411930306</v>
      </c>
      <c r="V4113" s="8">
        <v>1.0460824446787218</v>
      </c>
      <c r="W4113" s="7">
        <v>761.54801972610949</v>
      </c>
      <c r="X4113" s="7">
        <v>846.28069774508594</v>
      </c>
      <c r="Y4113" s="7">
        <v>1109.8934738041239</v>
      </c>
      <c r="Z4113" s="7">
        <v>1351.5385185249086</v>
      </c>
      <c r="AA4113" s="7">
        <v>1545.0637707904723</v>
      </c>
      <c r="AB4113" s="7">
        <v>1777.2940735091483</v>
      </c>
      <c r="AC4113" s="7">
        <v>830.82565789473688</v>
      </c>
      <c r="AD4113" s="7">
        <v>906.35526315789468</v>
      </c>
      <c r="AE4113" s="4">
        <v>728</v>
      </c>
      <c r="AF4113" s="4">
        <v>809</v>
      </c>
      <c r="AG4113" s="4">
        <v>1061</v>
      </c>
      <c r="AH4113" s="4">
        <v>1292</v>
      </c>
      <c r="AI4113" s="4">
        <v>1477</v>
      </c>
      <c r="AJ4113" s="4">
        <v>1699</v>
      </c>
      <c r="AK4113" s="4">
        <v>878.0794575618703</v>
      </c>
      <c r="AL4113" s="8">
        <v>1.1625632816463072</v>
      </c>
      <c r="AM4113" s="4">
        <v>848.96924993982771</v>
      </c>
      <c r="AN4113" s="8">
        <v>1.1240218282379149</v>
      </c>
      <c r="AO4113" s="4">
        <v>819.21214881507319</v>
      </c>
      <c r="AP4113" s="8">
        <v>1.0846238980871139</v>
      </c>
    </row>
    <row r="4114" spans="1:42" x14ac:dyDescent="0.25">
      <c r="A4114" s="2" t="s">
        <v>11630</v>
      </c>
      <c r="B4114" t="s">
        <v>11627</v>
      </c>
      <c r="C4114" t="s">
        <v>14</v>
      </c>
      <c r="D4114" t="s">
        <v>11626</v>
      </c>
      <c r="E4114" s="3" t="s">
        <v>11293</v>
      </c>
      <c r="F4114" t="s">
        <v>11631</v>
      </c>
      <c r="G4114">
        <v>177</v>
      </c>
      <c r="H4114">
        <v>0</v>
      </c>
      <c r="I4114">
        <v>104</v>
      </c>
      <c r="J4114">
        <v>39</v>
      </c>
      <c r="K4114">
        <v>28</v>
      </c>
      <c r="L4114">
        <v>4</v>
      </c>
      <c r="M4114">
        <v>2</v>
      </c>
      <c r="N4114" s="2">
        <v>237.63794726930323</v>
      </c>
      <c r="O4114" s="2">
        <v>386.0383552561205</v>
      </c>
      <c r="P4114" s="2">
        <v>194.93</v>
      </c>
      <c r="Q4114" s="4">
        <v>818.60630252542364</v>
      </c>
      <c r="R4114" s="5">
        <v>4.9000000000000002E-2</v>
      </c>
      <c r="S4114" s="6">
        <v>858.71801134916939</v>
      </c>
      <c r="T4114" s="4">
        <v>41.670967741935485</v>
      </c>
      <c r="U4114" s="7">
        <v>900.38897909110483</v>
      </c>
      <c r="V4114" s="8">
        <v>0.93199792568948903</v>
      </c>
      <c r="W4114" s="7">
        <v>647.09303713169584</v>
      </c>
      <c r="X4114" s="7">
        <v>719.09102615321683</v>
      </c>
      <c r="Y4114" s="7">
        <v>943.08476977572695</v>
      </c>
      <c r="Z4114" s="7">
        <v>1148.4123680963612</v>
      </c>
      <c r="AA4114" s="7">
        <v>1312.8522195652674</v>
      </c>
      <c r="AB4114" s="7">
        <v>1510.1800413279548</v>
      </c>
      <c r="AC4114" s="7">
        <v>1062.6932203389831</v>
      </c>
      <c r="AD4114" s="7">
        <v>1159.3016949152543</v>
      </c>
      <c r="AE4114" s="4">
        <v>728</v>
      </c>
      <c r="AF4114" s="4">
        <v>809</v>
      </c>
      <c r="AG4114" s="4">
        <v>1061</v>
      </c>
      <c r="AH4114" s="4">
        <v>1292</v>
      </c>
      <c r="AI4114" s="4">
        <v>1477</v>
      </c>
      <c r="AJ4114" s="4">
        <v>1699</v>
      </c>
      <c r="AK4114" s="4">
        <v>1064.3672793853991</v>
      </c>
      <c r="AL4114" s="8">
        <v>1.1448666920562245</v>
      </c>
      <c r="AM4114" s="4">
        <v>995.8175233733225</v>
      </c>
      <c r="AN4114" s="8">
        <v>1.073910436600646</v>
      </c>
      <c r="AO4114" s="4">
        <v>927.26776736124589</v>
      </c>
      <c r="AP4114" s="8">
        <v>1.0029541811450673</v>
      </c>
    </row>
    <row r="4115" spans="1:42" x14ac:dyDescent="0.25">
      <c r="A4115" s="2" t="s">
        <v>11632</v>
      </c>
      <c r="B4115" t="s">
        <v>11627</v>
      </c>
      <c r="C4115" t="s">
        <v>14</v>
      </c>
      <c r="D4115" t="s">
        <v>11626</v>
      </c>
      <c r="E4115" s="3" t="s">
        <v>11293</v>
      </c>
      <c r="F4115" t="s">
        <v>11633</v>
      </c>
      <c r="G4115">
        <v>166</v>
      </c>
      <c r="H4115">
        <v>0</v>
      </c>
      <c r="I4115">
        <v>74</v>
      </c>
      <c r="J4115">
        <v>47</v>
      </c>
      <c r="K4115">
        <v>43</v>
      </c>
      <c r="L4115">
        <v>0</v>
      </c>
      <c r="M4115">
        <v>2</v>
      </c>
      <c r="N4115" s="2">
        <v>242.68524096385542</v>
      </c>
      <c r="O4115" s="2">
        <v>361.97450344377512</v>
      </c>
      <c r="P4115" s="2">
        <v>233.3</v>
      </c>
      <c r="Q4115" s="4">
        <v>837.95974440763052</v>
      </c>
      <c r="R4115" s="5">
        <v>4.9000000000000002E-2</v>
      </c>
      <c r="S4115" s="6">
        <v>879.01977188360434</v>
      </c>
      <c r="T4115" s="4">
        <v>48.503401360544217</v>
      </c>
      <c r="U4115" s="7">
        <v>927.52317324414855</v>
      </c>
      <c r="V4115" s="8">
        <v>0.91274874032100084</v>
      </c>
      <c r="W4115" s="7">
        <v>629.73306415188961</v>
      </c>
      <c r="X4115" s="7">
        <v>699.79951771823994</v>
      </c>
      <c r="Y4115" s="7">
        <v>917.78403992466326</v>
      </c>
      <c r="Z4115" s="7">
        <v>1117.6031852805513</v>
      </c>
      <c r="AA4115" s="7">
        <v>1277.6315051543145</v>
      </c>
      <c r="AB4115" s="7">
        <v>1469.6654890028303</v>
      </c>
      <c r="AC4115" s="7">
        <v>1117.805421686747</v>
      </c>
      <c r="AD4115" s="7">
        <v>1219.424096385542</v>
      </c>
      <c r="AE4115" s="4">
        <v>728</v>
      </c>
      <c r="AF4115" s="4">
        <v>809</v>
      </c>
      <c r="AG4115" s="4">
        <v>1061</v>
      </c>
      <c r="AH4115" s="4">
        <v>1292</v>
      </c>
      <c r="AI4115" s="4">
        <v>1477</v>
      </c>
      <c r="AJ4115" s="4">
        <v>1699</v>
      </c>
      <c r="AK4115" s="4">
        <v>1110.8883874745184</v>
      </c>
      <c r="AL4115" s="8">
        <v>1.1409239416589327</v>
      </c>
      <c r="AM4115" s="4">
        <v>1033.080127209111</v>
      </c>
      <c r="AN4115" s="8">
        <v>1.0643550821495598</v>
      </c>
      <c r="AO4115" s="4">
        <v>955.27186694370369</v>
      </c>
      <c r="AP4115" s="8">
        <v>0.98778622264018656</v>
      </c>
    </row>
    <row r="4116" spans="1:42" x14ac:dyDescent="0.25">
      <c r="A4116" s="2" t="s">
        <v>11634</v>
      </c>
      <c r="B4116" t="s">
        <v>11627</v>
      </c>
      <c r="C4116" t="s">
        <v>14</v>
      </c>
      <c r="D4116" t="s">
        <v>11626</v>
      </c>
      <c r="E4116" s="3" t="s">
        <v>11293</v>
      </c>
      <c r="F4116" t="s">
        <v>11635</v>
      </c>
      <c r="G4116">
        <v>162</v>
      </c>
      <c r="H4116">
        <v>0</v>
      </c>
      <c r="I4116">
        <v>99</v>
      </c>
      <c r="J4116">
        <v>16</v>
      </c>
      <c r="K4116">
        <v>39</v>
      </c>
      <c r="L4116">
        <v>4</v>
      </c>
      <c r="M4116">
        <v>4</v>
      </c>
      <c r="N4116" s="2">
        <v>244.56584362139918</v>
      </c>
      <c r="O4116" s="2">
        <v>337.00053934362143</v>
      </c>
      <c r="P4116" s="2">
        <v>249.83</v>
      </c>
      <c r="Q4116" s="4">
        <v>831.39638296502062</v>
      </c>
      <c r="R4116" s="5">
        <v>4.9000000000000002E-2</v>
      </c>
      <c r="S4116" s="6">
        <v>872.13480573030654</v>
      </c>
      <c r="T4116" s="4">
        <v>43.180555555555557</v>
      </c>
      <c r="U4116" s="7">
        <v>915.31536128586208</v>
      </c>
      <c r="V4116" s="8">
        <v>0.92583675302861312</v>
      </c>
      <c r="W4116" s="7">
        <v>642.21236676433705</v>
      </c>
      <c r="X4116" s="7">
        <v>713.667314165314</v>
      </c>
      <c r="Y4116" s="7">
        <v>935.97159496835377</v>
      </c>
      <c r="Z4116" s="7">
        <v>1139.7505190378067</v>
      </c>
      <c r="AA4116" s="7">
        <v>1302.9500902622606</v>
      </c>
      <c r="AB4116" s="7">
        <v>1498.7895757316051</v>
      </c>
      <c r="AC4116" s="7">
        <v>1087.4993827160495</v>
      </c>
      <c r="AD4116" s="7">
        <v>1186.3629629629629</v>
      </c>
      <c r="AE4116" s="4">
        <v>728</v>
      </c>
      <c r="AF4116" s="4">
        <v>809</v>
      </c>
      <c r="AG4116" s="4">
        <v>1061</v>
      </c>
      <c r="AH4116" s="4">
        <v>1292</v>
      </c>
      <c r="AI4116" s="4">
        <v>1477</v>
      </c>
      <c r="AJ4116" s="4">
        <v>1699</v>
      </c>
      <c r="AK4116" s="4">
        <v>1087.6231167909336</v>
      </c>
      <c r="AL4116" s="8">
        <v>1.1438020649487777</v>
      </c>
      <c r="AM4116" s="4">
        <v>1016.2890551984502</v>
      </c>
      <c r="AN4116" s="8">
        <v>1.0716480306579645</v>
      </c>
      <c r="AO4116" s="4">
        <v>943.46886732279006</v>
      </c>
      <c r="AP4116" s="8">
        <v>0.99799078731942625</v>
      </c>
    </row>
    <row r="4117" spans="1:42" x14ac:dyDescent="0.25">
      <c r="A4117" s="2" t="s">
        <v>11636</v>
      </c>
      <c r="B4117" t="s">
        <v>11627</v>
      </c>
      <c r="C4117" t="s">
        <v>14</v>
      </c>
      <c r="D4117" t="s">
        <v>11626</v>
      </c>
      <c r="E4117" s="3" t="s">
        <v>11293</v>
      </c>
      <c r="F4117" t="s">
        <v>11637</v>
      </c>
      <c r="G4117">
        <v>40</v>
      </c>
      <c r="H4117">
        <v>0</v>
      </c>
      <c r="I4117">
        <v>0</v>
      </c>
      <c r="J4117">
        <v>15</v>
      </c>
      <c r="K4117">
        <v>25</v>
      </c>
      <c r="L4117">
        <v>0</v>
      </c>
      <c r="M4117">
        <v>0</v>
      </c>
      <c r="N4117" s="2">
        <v>196.83124999999998</v>
      </c>
      <c r="O4117" s="2">
        <v>546.13746424999999</v>
      </c>
      <c r="P4117" s="2">
        <v>200.42</v>
      </c>
      <c r="Q4117" s="4">
        <v>943.38871424999991</v>
      </c>
      <c r="R4117" s="5">
        <v>4.9000000000000002E-2</v>
      </c>
      <c r="S4117" s="6">
        <v>989.61476124824981</v>
      </c>
      <c r="T4117" s="4">
        <v>126.09090909090909</v>
      </c>
      <c r="U4117" s="7">
        <v>1115.7056703391588</v>
      </c>
      <c r="V4117" s="8">
        <v>0.92560876933664527</v>
      </c>
      <c r="W4117" s="7">
        <v>597.68913922117667</v>
      </c>
      <c r="X4117" s="7">
        <v>664.19026597518132</v>
      </c>
      <c r="Y4117" s="7">
        <v>871.08266032097322</v>
      </c>
      <c r="Z4117" s="7">
        <v>1060.7340218046158</v>
      </c>
      <c r="AA4117" s="7">
        <v>1212.6193113045028</v>
      </c>
      <c r="AB4117" s="7">
        <v>1394.8816587043671</v>
      </c>
      <c r="AC4117" s="7">
        <v>1325.9125000000001</v>
      </c>
      <c r="AD4117" s="7">
        <v>1446.45</v>
      </c>
      <c r="AE4117" s="4">
        <v>728</v>
      </c>
      <c r="AF4117" s="4">
        <v>809</v>
      </c>
      <c r="AG4117" s="4">
        <v>1061</v>
      </c>
      <c r="AH4117" s="4">
        <v>1292</v>
      </c>
      <c r="AI4117" s="4">
        <v>1477</v>
      </c>
      <c r="AJ4117" s="4">
        <v>1699</v>
      </c>
      <c r="AK4117" s="4">
        <v>1228.4675734530069</v>
      </c>
      <c r="AL4117" s="8">
        <v>1.1237652038111923</v>
      </c>
      <c r="AM4117" s="4">
        <v>1148.8499693847546</v>
      </c>
      <c r="AN4117" s="8">
        <v>1.0577130589863433</v>
      </c>
      <c r="AO4117" s="4">
        <v>1069.2323653165022</v>
      </c>
      <c r="AP4117" s="8">
        <v>0.99166091416149427</v>
      </c>
    </row>
    <row r="4118" spans="1:42" x14ac:dyDescent="0.25">
      <c r="A4118" s="2" t="s">
        <v>11638</v>
      </c>
      <c r="B4118" t="s">
        <v>11627</v>
      </c>
      <c r="C4118" t="s">
        <v>14</v>
      </c>
      <c r="D4118" t="s">
        <v>11626</v>
      </c>
      <c r="E4118" s="3" t="s">
        <v>11293</v>
      </c>
      <c r="F4118" t="s">
        <v>11639</v>
      </c>
      <c r="G4118">
        <v>68</v>
      </c>
      <c r="H4118">
        <v>0</v>
      </c>
      <c r="I4118">
        <v>20</v>
      </c>
      <c r="J4118">
        <v>41</v>
      </c>
      <c r="K4118">
        <v>3</v>
      </c>
      <c r="L4118">
        <v>4</v>
      </c>
      <c r="M4118">
        <v>0</v>
      </c>
      <c r="N4118" s="2">
        <v>175.13725490196077</v>
      </c>
      <c r="O4118" s="2">
        <v>432.49580193137251</v>
      </c>
      <c r="P4118" s="2">
        <v>187.68</v>
      </c>
      <c r="Q4118" s="4">
        <v>795.31305683333335</v>
      </c>
      <c r="R4118" s="5">
        <v>4.9000000000000002E-2</v>
      </c>
      <c r="S4118" s="6">
        <v>834.28339661816665</v>
      </c>
      <c r="T4118" s="4">
        <v>111.22950819672131</v>
      </c>
      <c r="U4118" s="7">
        <v>945.51290481488797</v>
      </c>
      <c r="V4118" s="8">
        <v>0.92557226700370521</v>
      </c>
      <c r="W4118" s="7">
        <v>594.54927324819278</v>
      </c>
      <c r="X4118" s="7">
        <v>660.7010467826758</v>
      </c>
      <c r="Y4118" s="7">
        <v>866.5065644455118</v>
      </c>
      <c r="Z4118" s="7">
        <v>1055.1616223031115</v>
      </c>
      <c r="AA4118" s="7">
        <v>1206.2490063016221</v>
      </c>
      <c r="AB4118" s="7">
        <v>1387.5538670998346</v>
      </c>
      <c r="AC4118" s="7">
        <v>1123.6985294117646</v>
      </c>
      <c r="AD4118" s="7">
        <v>1225.8529411764705</v>
      </c>
      <c r="AE4118" s="4">
        <v>728</v>
      </c>
      <c r="AF4118" s="4">
        <v>809</v>
      </c>
      <c r="AG4118" s="4">
        <v>1061</v>
      </c>
      <c r="AH4118" s="4">
        <v>1292</v>
      </c>
      <c r="AI4118" s="4">
        <v>1477</v>
      </c>
      <c r="AJ4118" s="4">
        <v>1699</v>
      </c>
      <c r="AK4118" s="4">
        <v>1038.1745568421813</v>
      </c>
      <c r="AL4118" s="8">
        <v>1.1251634121161072</v>
      </c>
      <c r="AM4118" s="4">
        <v>967.98251807653719</v>
      </c>
      <c r="AN4118" s="8">
        <v>1.0564517064216741</v>
      </c>
      <c r="AO4118" s="4">
        <v>901.13295734735175</v>
      </c>
      <c r="AP4118" s="8">
        <v>0.99101198671268942</v>
      </c>
    </row>
    <row r="4119" spans="1:42" x14ac:dyDescent="0.25">
      <c r="A4119" s="2" t="s">
        <v>11640</v>
      </c>
      <c r="B4119" t="s">
        <v>11627</v>
      </c>
      <c r="C4119" t="s">
        <v>14</v>
      </c>
      <c r="D4119" t="s">
        <v>11626</v>
      </c>
      <c r="E4119" s="3" t="s">
        <v>11293</v>
      </c>
      <c r="F4119" t="s">
        <v>11641</v>
      </c>
      <c r="G4119">
        <v>24</v>
      </c>
      <c r="H4119">
        <v>0</v>
      </c>
      <c r="I4119">
        <v>0</v>
      </c>
      <c r="J4119">
        <v>0</v>
      </c>
      <c r="K4119">
        <v>24</v>
      </c>
      <c r="L4119">
        <v>0</v>
      </c>
      <c r="M4119">
        <v>0</v>
      </c>
      <c r="N4119" s="2">
        <v>208.6909722222222</v>
      </c>
      <c r="O4119" s="2">
        <v>582.26471519444453</v>
      </c>
      <c r="P4119" s="2">
        <v>172.6</v>
      </c>
      <c r="Q4119" s="4">
        <v>963.55568741666673</v>
      </c>
      <c r="R4119" s="5">
        <v>4.9000000000000002E-2</v>
      </c>
      <c r="S4119" s="6">
        <v>1010.7699161000834</v>
      </c>
      <c r="T4119" s="4">
        <v>132.6</v>
      </c>
      <c r="U4119" s="7">
        <v>1143.3699161000834</v>
      </c>
      <c r="V4119" s="8">
        <v>0.88496123537158156</v>
      </c>
      <c r="W4119" s="7">
        <v>569.53598987682722</v>
      </c>
      <c r="X4119" s="7">
        <v>632.90469204718852</v>
      </c>
      <c r="Y4119" s="7">
        <v>830.05176546609027</v>
      </c>
      <c r="Z4119" s="7">
        <v>1010.7699161000835</v>
      </c>
      <c r="AA4119" s="7">
        <v>1155.500902538563</v>
      </c>
      <c r="AB4119" s="7">
        <v>1329.1780862647383</v>
      </c>
      <c r="AC4119" s="7">
        <v>1421.2</v>
      </c>
      <c r="AD4119" s="7">
        <v>1550.3999999999999</v>
      </c>
      <c r="AE4119" s="4">
        <v>728</v>
      </c>
      <c r="AF4119" s="4">
        <v>809</v>
      </c>
      <c r="AG4119" s="4">
        <v>1061</v>
      </c>
      <c r="AH4119" s="4">
        <v>1292</v>
      </c>
      <c r="AI4119" s="4">
        <v>1477</v>
      </c>
      <c r="AJ4119" s="4">
        <v>1699</v>
      </c>
      <c r="AK4119" s="4">
        <v>1305.0677262000106</v>
      </c>
      <c r="AL4119" s="8">
        <v>1.1127459181114632</v>
      </c>
      <c r="AM4119" s="4">
        <v>1206.9684561667016</v>
      </c>
      <c r="AN4119" s="8">
        <v>1.0368176905315027</v>
      </c>
      <c r="AO4119" s="4">
        <v>1108.8691861333925</v>
      </c>
      <c r="AP4119" s="8">
        <v>0.96088946295154209</v>
      </c>
    </row>
    <row r="4120" spans="1:42" x14ac:dyDescent="0.25">
      <c r="A4120" s="2" t="s">
        <v>11644</v>
      </c>
      <c r="B4120" t="s">
        <v>11643</v>
      </c>
      <c r="C4120" t="s">
        <v>14</v>
      </c>
      <c r="D4120" t="s">
        <v>11642</v>
      </c>
      <c r="E4120" s="3" t="s">
        <v>11293</v>
      </c>
      <c r="F4120" t="s">
        <v>11645</v>
      </c>
      <c r="G4120">
        <v>80</v>
      </c>
      <c r="H4120">
        <v>0</v>
      </c>
      <c r="I4120">
        <v>37</v>
      </c>
      <c r="J4120">
        <v>26</v>
      </c>
      <c r="K4120">
        <v>17</v>
      </c>
      <c r="L4120">
        <v>0</v>
      </c>
      <c r="M4120">
        <v>0</v>
      </c>
      <c r="N4120" s="2">
        <v>256.29270833333334</v>
      </c>
      <c r="O4120" s="2">
        <v>279.64774258333335</v>
      </c>
      <c r="P4120" s="2">
        <v>226.74</v>
      </c>
      <c r="Q4120" s="4">
        <v>762.6804509166667</v>
      </c>
      <c r="R4120" s="5">
        <v>4.9000000000000002E-2</v>
      </c>
      <c r="S4120" s="6">
        <v>800.0517930115833</v>
      </c>
      <c r="T4120" s="4">
        <v>120.03947368421052</v>
      </c>
      <c r="U4120" s="7">
        <v>920.09126669579382</v>
      </c>
      <c r="V4120" s="8">
        <v>0.8879368533923242</v>
      </c>
      <c r="W4120" s="7">
        <v>602.23206972414914</v>
      </c>
      <c r="X4120" s="7">
        <v>652.41807553449496</v>
      </c>
      <c r="Y4120" s="7">
        <v>831.54351165757521</v>
      </c>
      <c r="Z4120" s="7">
        <v>1073.208431944317</v>
      </c>
      <c r="AA4120" s="7">
        <v>1186.7060143154067</v>
      </c>
      <c r="AB4120" s="7">
        <v>1365.0593580414047</v>
      </c>
      <c r="AC4120" s="7">
        <v>1139.8337500000002</v>
      </c>
      <c r="AD4120" s="7">
        <v>1243.4550000000002</v>
      </c>
      <c r="AE4120" s="4">
        <v>780</v>
      </c>
      <c r="AF4120" s="4">
        <v>845</v>
      </c>
      <c r="AG4120" s="4">
        <v>1077</v>
      </c>
      <c r="AH4120" s="4">
        <v>1390</v>
      </c>
      <c r="AI4120" s="4">
        <v>1537</v>
      </c>
      <c r="AJ4120" s="4">
        <v>1768</v>
      </c>
      <c r="AK4120" s="4">
        <v>1062.4906746303691</v>
      </c>
      <c r="AL4120" s="8">
        <v>1.1412042880341431</v>
      </c>
      <c r="AM4120" s="4">
        <v>975.01104742410712</v>
      </c>
      <c r="AN4120" s="8">
        <v>1.0567818098202035</v>
      </c>
      <c r="AO4120" s="4">
        <v>887.53142021784515</v>
      </c>
      <c r="AP4120" s="8">
        <v>0.97235933160626375</v>
      </c>
    </row>
    <row r="4121" spans="1:42" x14ac:dyDescent="0.25">
      <c r="A4121" s="2" t="s">
        <v>11646</v>
      </c>
      <c r="B4121" t="s">
        <v>11643</v>
      </c>
      <c r="C4121" t="s">
        <v>14</v>
      </c>
      <c r="D4121" t="s">
        <v>11642</v>
      </c>
      <c r="E4121" s="3" t="s">
        <v>11293</v>
      </c>
      <c r="F4121" t="s">
        <v>11647</v>
      </c>
      <c r="G4121">
        <v>146</v>
      </c>
      <c r="H4121">
        <v>0</v>
      </c>
      <c r="I4121">
        <v>25</v>
      </c>
      <c r="J4121">
        <v>46</v>
      </c>
      <c r="K4121">
        <v>69</v>
      </c>
      <c r="L4121">
        <v>6</v>
      </c>
      <c r="M4121">
        <v>0</v>
      </c>
      <c r="N4121" s="2">
        <v>272.35559360730593</v>
      </c>
      <c r="O4121" s="2">
        <v>253.77430448599199</v>
      </c>
      <c r="P4121" s="2">
        <v>286.7</v>
      </c>
      <c r="Q4121" s="4">
        <v>812.82989809329797</v>
      </c>
      <c r="R4121" s="5">
        <v>4.9000000000000002E-2</v>
      </c>
      <c r="S4121" s="6">
        <v>852.65856309986953</v>
      </c>
      <c r="T4121" s="4">
        <v>153.51063829787233</v>
      </c>
      <c r="U4121" s="7">
        <v>1006.1692013977419</v>
      </c>
      <c r="V4121" s="8">
        <v>0.83561740057719502</v>
      </c>
      <c r="W4121" s="7">
        <v>552.33964451341092</v>
      </c>
      <c r="X4121" s="7">
        <v>598.36794822286197</v>
      </c>
      <c r="Y4121" s="7">
        <v>762.65358607813289</v>
      </c>
      <c r="Z4121" s="7">
        <v>984.29757163287343</v>
      </c>
      <c r="AA4121" s="7">
        <v>1088.39235079117</v>
      </c>
      <c r="AB4121" s="7">
        <v>1251.969860897065</v>
      </c>
      <c r="AC4121" s="7">
        <v>1324.5130136986304</v>
      </c>
      <c r="AD4121" s="7">
        <v>1444.9232876712329</v>
      </c>
      <c r="AE4121" s="4">
        <v>780</v>
      </c>
      <c r="AF4121" s="4">
        <v>845</v>
      </c>
      <c r="AG4121" s="4">
        <v>1077</v>
      </c>
      <c r="AH4121" s="4">
        <v>1390</v>
      </c>
      <c r="AI4121" s="4">
        <v>1537</v>
      </c>
      <c r="AJ4121" s="4">
        <v>1768</v>
      </c>
      <c r="AK4121" s="4">
        <v>1206.8104281915751</v>
      </c>
      <c r="AL4121" s="8">
        <v>1.1297383699990289</v>
      </c>
      <c r="AM4121" s="4">
        <v>1087.8586567103914</v>
      </c>
      <c r="AN4121" s="8">
        <v>1.0309496474451303</v>
      </c>
      <c r="AO4121" s="4">
        <v>968.906885229208</v>
      </c>
      <c r="AP4121" s="8">
        <v>0.93216092489123226</v>
      </c>
    </row>
    <row r="4122" spans="1:42" x14ac:dyDescent="0.25">
      <c r="A4122" s="2" t="s">
        <v>11648</v>
      </c>
      <c r="B4122" t="s">
        <v>11643</v>
      </c>
      <c r="C4122" t="s">
        <v>14</v>
      </c>
      <c r="D4122" t="s">
        <v>11642</v>
      </c>
      <c r="E4122" s="3" t="s">
        <v>11293</v>
      </c>
      <c r="F4122" t="s">
        <v>11649</v>
      </c>
      <c r="G4122">
        <v>135</v>
      </c>
      <c r="H4122">
        <v>0</v>
      </c>
      <c r="I4122">
        <v>75</v>
      </c>
      <c r="J4122">
        <v>19</v>
      </c>
      <c r="K4122">
        <v>41</v>
      </c>
      <c r="L4122">
        <v>0</v>
      </c>
      <c r="M4122">
        <v>0</v>
      </c>
      <c r="N4122" s="2">
        <v>240.27160493827159</v>
      </c>
      <c r="O4122" s="2">
        <v>253.01627888888882</v>
      </c>
      <c r="P4122" s="2">
        <v>234.75</v>
      </c>
      <c r="Q4122" s="4">
        <v>728.03788382716039</v>
      </c>
      <c r="R4122" s="5">
        <v>4.9000000000000002E-2</v>
      </c>
      <c r="S4122" s="6">
        <v>763.71174013469124</v>
      </c>
      <c r="T4122" s="4">
        <v>115.7063492063492</v>
      </c>
      <c r="U4122" s="7">
        <v>879.4180893410404</v>
      </c>
      <c r="V4122" s="8">
        <v>0.84302441319226606</v>
      </c>
      <c r="W4122" s="7">
        <v>571.04301869076448</v>
      </c>
      <c r="X4122" s="7">
        <v>618.62993691499491</v>
      </c>
      <c r="Y4122" s="7">
        <v>788.47862965378647</v>
      </c>
      <c r="Z4122" s="7">
        <v>1017.6279435643112</v>
      </c>
      <c r="AA4122" s="7">
        <v>1125.2475893944936</v>
      </c>
      <c r="AB4122" s="7">
        <v>1294.3641756990664</v>
      </c>
      <c r="AC4122" s="7">
        <v>1147.4874074074075</v>
      </c>
      <c r="AD4122" s="7">
        <v>1251.8044444444445</v>
      </c>
      <c r="AE4122" s="4">
        <v>780</v>
      </c>
      <c r="AF4122" s="4">
        <v>845</v>
      </c>
      <c r="AG4122" s="4">
        <v>1077</v>
      </c>
      <c r="AH4122" s="4">
        <v>1390</v>
      </c>
      <c r="AI4122" s="4">
        <v>1537</v>
      </c>
      <c r="AJ4122" s="4">
        <v>1768</v>
      </c>
      <c r="AK4122" s="4">
        <v>1064.3598014336822</v>
      </c>
      <c r="AL4122" s="8">
        <v>1.1312305105263458</v>
      </c>
      <c r="AM4122" s="4">
        <v>964.9720125745115</v>
      </c>
      <c r="AN4122" s="8">
        <v>1.035955767605989</v>
      </c>
      <c r="AO4122" s="4">
        <v>863.09952899386178</v>
      </c>
      <c r="AP4122" s="8">
        <v>0.93829915611262305</v>
      </c>
    </row>
    <row r="4123" spans="1:42" x14ac:dyDescent="0.25">
      <c r="A4123" s="2" t="s">
        <v>11652</v>
      </c>
      <c r="B4123" t="s">
        <v>11651</v>
      </c>
      <c r="C4123" t="s">
        <v>149</v>
      </c>
      <c r="D4123" t="s">
        <v>11650</v>
      </c>
      <c r="E4123" s="3" t="s">
        <v>11293</v>
      </c>
      <c r="F4123" t="s">
        <v>11651</v>
      </c>
      <c r="G4123">
        <v>100</v>
      </c>
      <c r="H4123">
        <v>24</v>
      </c>
      <c r="I4123">
        <v>18</v>
      </c>
      <c r="J4123">
        <v>24</v>
      </c>
      <c r="K4123">
        <v>28</v>
      </c>
      <c r="L4123">
        <v>4</v>
      </c>
      <c r="M4123">
        <v>2</v>
      </c>
      <c r="N4123" s="2">
        <v>196.26250000000002</v>
      </c>
      <c r="O4123" s="2">
        <v>326.89475891666666</v>
      </c>
      <c r="P4123" s="2">
        <v>257.67</v>
      </c>
      <c r="Q4123" s="4">
        <v>780.82725891666678</v>
      </c>
      <c r="R4123" s="5">
        <v>4.9000000000000002E-2</v>
      </c>
      <c r="S4123" s="6">
        <v>819.08779460358335</v>
      </c>
      <c r="T4123" s="4">
        <v>70.97</v>
      </c>
      <c r="U4123" s="7">
        <v>890.05779460358337</v>
      </c>
      <c r="V4123" s="8">
        <v>0.61967931561461476</v>
      </c>
      <c r="W4123" s="7">
        <v>629.57622621863936</v>
      </c>
      <c r="X4123" s="7">
        <v>680.90037509515878</v>
      </c>
      <c r="Y4123" s="7">
        <v>824.03772362856319</v>
      </c>
      <c r="Z4123" s="7">
        <v>992.83714660022736</v>
      </c>
      <c r="AA4123" s="7">
        <v>1105.7502741285703</v>
      </c>
      <c r="AB4123" s="7">
        <v>1271.6983554959834</v>
      </c>
      <c r="AC4123" s="7">
        <v>1579.952</v>
      </c>
      <c r="AD4123" s="7">
        <v>1723.5839999999998</v>
      </c>
      <c r="AE4123" s="4">
        <v>1104</v>
      </c>
      <c r="AF4123" s="4">
        <v>1194</v>
      </c>
      <c r="AG4123" s="4">
        <v>1445</v>
      </c>
      <c r="AH4123" s="4">
        <v>1741</v>
      </c>
      <c r="AI4123" s="4">
        <v>1939</v>
      </c>
      <c r="AJ4123" s="4">
        <v>2230</v>
      </c>
      <c r="AK4123" s="4">
        <v>1489.5157316003583</v>
      </c>
      <c r="AL4123" s="8">
        <v>1.0864471229255031</v>
      </c>
      <c r="AM4123" s="4">
        <v>1266.0397526014335</v>
      </c>
      <c r="AN4123" s="8">
        <v>0.93085785382187369</v>
      </c>
      <c r="AO4123" s="4">
        <v>1042.5637736025083</v>
      </c>
      <c r="AP4123" s="8">
        <v>0.77526858471824411</v>
      </c>
    </row>
    <row r="4124" spans="1:42" x14ac:dyDescent="0.25">
      <c r="A4124" s="2" t="s">
        <v>11655</v>
      </c>
      <c r="B4124" t="s">
        <v>11654</v>
      </c>
      <c r="C4124" t="s">
        <v>14</v>
      </c>
      <c r="D4124" t="s">
        <v>11653</v>
      </c>
      <c r="E4124" s="3" t="s">
        <v>11293</v>
      </c>
      <c r="F4124" t="s">
        <v>11656</v>
      </c>
      <c r="G4124">
        <v>130</v>
      </c>
      <c r="H4124">
        <v>0</v>
      </c>
      <c r="I4124">
        <v>121</v>
      </c>
      <c r="J4124">
        <v>9</v>
      </c>
      <c r="K4124">
        <v>0</v>
      </c>
      <c r="L4124">
        <v>0</v>
      </c>
      <c r="M4124">
        <v>0</v>
      </c>
      <c r="N4124" s="2">
        <v>246.67115384615386</v>
      </c>
      <c r="O4124" s="2">
        <v>233.8964885</v>
      </c>
      <c r="P4124" s="2">
        <v>253.67</v>
      </c>
      <c r="Q4124" s="4">
        <v>734.23764234615385</v>
      </c>
      <c r="R4124" s="5">
        <v>4.9000000000000002E-2</v>
      </c>
      <c r="S4124" s="6">
        <v>770.21528682111534</v>
      </c>
      <c r="T4124" s="4">
        <v>0.84873949579831931</v>
      </c>
      <c r="U4124" s="7">
        <v>771.06402631691367</v>
      </c>
      <c r="V4124" s="8">
        <v>0.9422134812963997</v>
      </c>
      <c r="W4124" s="7">
        <v>687.99991264462039</v>
      </c>
      <c r="X4124" s="7">
        <v>759.52931532723483</v>
      </c>
      <c r="Y4124" s="7">
        <v>913.88223690550808</v>
      </c>
      <c r="Z4124" s="7">
        <v>1124.7057395490033</v>
      </c>
      <c r="AA4124" s="7">
        <v>1211.2939638490102</v>
      </c>
      <c r="AB4124" s="7">
        <v>1392.9409996088075</v>
      </c>
      <c r="AC4124" s="7">
        <v>900.18923076923079</v>
      </c>
      <c r="AD4124" s="7">
        <v>982.02461538461534</v>
      </c>
      <c r="AE4124" s="4">
        <v>731</v>
      </c>
      <c r="AF4124" s="4">
        <v>807</v>
      </c>
      <c r="AG4124" s="4">
        <v>971</v>
      </c>
      <c r="AH4124" s="4">
        <v>1195</v>
      </c>
      <c r="AI4124" s="4">
        <v>1287</v>
      </c>
      <c r="AJ4124" s="4">
        <v>1480</v>
      </c>
      <c r="AK4124" s="4">
        <v>948.67079908358539</v>
      </c>
      <c r="AL4124" s="8">
        <v>1.1602799241941599</v>
      </c>
      <c r="AM4124" s="4">
        <v>889.18562832942871</v>
      </c>
      <c r="AN4124" s="8">
        <v>1.0875911098949065</v>
      </c>
      <c r="AO4124" s="4">
        <v>829.70045757527203</v>
      </c>
      <c r="AP4124" s="8">
        <v>1.014902295595653</v>
      </c>
    </row>
    <row r="4125" spans="1:42" x14ac:dyDescent="0.25">
      <c r="A4125" s="2" t="s">
        <v>11657</v>
      </c>
      <c r="B4125" t="s">
        <v>11654</v>
      </c>
      <c r="C4125" t="s">
        <v>14</v>
      </c>
      <c r="D4125" t="s">
        <v>11653</v>
      </c>
      <c r="E4125" s="3" t="s">
        <v>11293</v>
      </c>
      <c r="F4125" t="s">
        <v>11658</v>
      </c>
      <c r="G4125">
        <v>50</v>
      </c>
      <c r="H4125">
        <v>0</v>
      </c>
      <c r="I4125">
        <v>49</v>
      </c>
      <c r="J4125">
        <v>1</v>
      </c>
      <c r="K4125">
        <v>0</v>
      </c>
      <c r="L4125">
        <v>0</v>
      </c>
      <c r="M4125">
        <v>0</v>
      </c>
      <c r="N4125" s="2">
        <v>253.90666666666667</v>
      </c>
      <c r="O4125" s="2">
        <v>274.35237249999994</v>
      </c>
      <c r="P4125" s="2">
        <v>262.52</v>
      </c>
      <c r="Q4125" s="4">
        <v>790.77903916666662</v>
      </c>
      <c r="R4125" s="5">
        <v>4.9000000000000002E-2</v>
      </c>
      <c r="S4125" s="6">
        <v>829.52721208583318</v>
      </c>
      <c r="T4125" s="4">
        <v>0</v>
      </c>
      <c r="U4125" s="7">
        <v>829.52721208583318</v>
      </c>
      <c r="V4125" s="8">
        <v>1.0237537790465434</v>
      </c>
      <c r="W4125" s="7">
        <v>748.36401248302332</v>
      </c>
      <c r="X4125" s="7">
        <v>826.16929969056059</v>
      </c>
      <c r="Y4125" s="7">
        <v>994.06491945419373</v>
      </c>
      <c r="Z4125" s="7">
        <v>1223.3857659606194</v>
      </c>
      <c r="AA4125" s="7">
        <v>1317.5711136329014</v>
      </c>
      <c r="AB4125" s="7">
        <v>1515.1555929888843</v>
      </c>
      <c r="AC4125" s="7">
        <v>891.30799999999999</v>
      </c>
      <c r="AD4125" s="7">
        <v>972.3359999999999</v>
      </c>
      <c r="AE4125" s="4">
        <v>731</v>
      </c>
      <c r="AF4125" s="4">
        <v>807</v>
      </c>
      <c r="AG4125" s="4">
        <v>971</v>
      </c>
      <c r="AH4125" s="4">
        <v>1195</v>
      </c>
      <c r="AI4125" s="4">
        <v>1287</v>
      </c>
      <c r="AJ4125" s="4">
        <v>1480</v>
      </c>
      <c r="AK4125" s="4">
        <v>949.19849509658331</v>
      </c>
      <c r="AL4125" s="8">
        <v>1.1714450499785054</v>
      </c>
      <c r="AM4125" s="4">
        <v>909.3080674263332</v>
      </c>
      <c r="AN4125" s="8">
        <v>1.1222146263345181</v>
      </c>
      <c r="AO4125" s="4">
        <v>869.41763975608319</v>
      </c>
      <c r="AP4125" s="8">
        <v>1.0729842026905307</v>
      </c>
    </row>
    <row r="4126" spans="1:42" x14ac:dyDescent="0.25">
      <c r="A4126" s="2" t="s">
        <v>11659</v>
      </c>
      <c r="B4126" t="s">
        <v>11654</v>
      </c>
      <c r="C4126" t="s">
        <v>14</v>
      </c>
      <c r="D4126" t="s">
        <v>11653</v>
      </c>
      <c r="E4126" s="3" t="s">
        <v>11293</v>
      </c>
      <c r="F4126" t="s">
        <v>11660</v>
      </c>
      <c r="G4126">
        <v>95</v>
      </c>
      <c r="H4126">
        <v>0</v>
      </c>
      <c r="I4126">
        <v>0</v>
      </c>
      <c r="J4126">
        <v>30</v>
      </c>
      <c r="K4126">
        <v>63</v>
      </c>
      <c r="L4126">
        <v>2</v>
      </c>
      <c r="M4126">
        <v>0</v>
      </c>
      <c r="N4126" s="2">
        <v>249.46666666666667</v>
      </c>
      <c r="O4126" s="2">
        <v>352.60945915789478</v>
      </c>
      <c r="P4126" s="2">
        <v>187.9</v>
      </c>
      <c r="Q4126" s="4">
        <v>789.97612582456145</v>
      </c>
      <c r="R4126" s="5">
        <v>4.9000000000000002E-2</v>
      </c>
      <c r="S4126" s="6">
        <v>828.68495598996492</v>
      </c>
      <c r="T4126" s="4">
        <v>126.2</v>
      </c>
      <c r="U4126" s="7">
        <v>954.88495598996496</v>
      </c>
      <c r="V4126" s="8">
        <v>0.84788221984546697</v>
      </c>
      <c r="W4126" s="7">
        <v>537.88732270348453</v>
      </c>
      <c r="X4126" s="7">
        <v>593.80994448934609</v>
      </c>
      <c r="Y4126" s="7">
        <v>714.48507571146854</v>
      </c>
      <c r="Z4126" s="7">
        <v>879.30964518558687</v>
      </c>
      <c r="AA4126" s="7">
        <v>947.00545050531412</v>
      </c>
      <c r="AB4126" s="7">
        <v>1089.0194768825679</v>
      </c>
      <c r="AC4126" s="7">
        <v>1238.8200000000002</v>
      </c>
      <c r="AD4126" s="7">
        <v>1351.44</v>
      </c>
      <c r="AE4126" s="4">
        <v>731</v>
      </c>
      <c r="AF4126" s="4">
        <v>807</v>
      </c>
      <c r="AG4126" s="4">
        <v>971</v>
      </c>
      <c r="AH4126" s="4">
        <v>1195</v>
      </c>
      <c r="AI4126" s="4">
        <v>1287</v>
      </c>
      <c r="AJ4126" s="4">
        <v>1480</v>
      </c>
      <c r="AK4126" s="4">
        <v>1145.3122057252597</v>
      </c>
      <c r="AL4126" s="8">
        <v>1.1290287743964302</v>
      </c>
      <c r="AM4126" s="4">
        <v>1041.0114646359859</v>
      </c>
      <c r="AN4126" s="8">
        <v>1.0364157917208185</v>
      </c>
      <c r="AO4126" s="4">
        <v>932.98569707923855</v>
      </c>
      <c r="AP4126" s="8">
        <v>0.94049520252107832</v>
      </c>
    </row>
    <row r="4127" spans="1:42" x14ac:dyDescent="0.25">
      <c r="A4127" s="2" t="s">
        <v>11661</v>
      </c>
      <c r="B4127" t="s">
        <v>11654</v>
      </c>
      <c r="C4127" t="s">
        <v>14</v>
      </c>
      <c r="D4127" t="s">
        <v>11653</v>
      </c>
      <c r="E4127" s="3" t="s">
        <v>11293</v>
      </c>
      <c r="F4127" t="s">
        <v>11656</v>
      </c>
      <c r="G4127">
        <v>112</v>
      </c>
      <c r="H4127">
        <v>0</v>
      </c>
      <c r="I4127">
        <v>8</v>
      </c>
      <c r="J4127">
        <v>36</v>
      </c>
      <c r="K4127">
        <v>56</v>
      </c>
      <c r="L4127">
        <v>8</v>
      </c>
      <c r="M4127">
        <v>4</v>
      </c>
      <c r="N4127" s="2">
        <v>296.12276785714283</v>
      </c>
      <c r="O4127" s="2">
        <v>413.86677673511912</v>
      </c>
      <c r="P4127" s="2">
        <v>139.72999999999999</v>
      </c>
      <c r="Q4127" s="4">
        <v>849.71954459226197</v>
      </c>
      <c r="R4127" s="5">
        <v>4.9000000000000002E-2</v>
      </c>
      <c r="S4127" s="6">
        <v>891.35580227728269</v>
      </c>
      <c r="T4127" s="4">
        <v>111.72380952380952</v>
      </c>
      <c r="U4127" s="7">
        <v>1003.0796118010923</v>
      </c>
      <c r="V4127" s="8">
        <v>0.90202104025534202</v>
      </c>
      <c r="W4127" s="7">
        <v>585.93540036006743</v>
      </c>
      <c r="X4127" s="7">
        <v>646.85344472034808</v>
      </c>
      <c r="Y4127" s="7">
        <v>778.30817202411151</v>
      </c>
      <c r="Z4127" s="7">
        <v>957.85609224388588</v>
      </c>
      <c r="AA4127" s="7">
        <v>1031.5989880484362</v>
      </c>
      <c r="AB4127" s="7">
        <v>1186.2987585949384</v>
      </c>
      <c r="AC4127" s="7">
        <v>1223.2392857142856</v>
      </c>
      <c r="AD4127" s="7">
        <v>1334.4428571428571</v>
      </c>
      <c r="AE4127" s="4">
        <v>731</v>
      </c>
      <c r="AF4127" s="4">
        <v>807</v>
      </c>
      <c r="AG4127" s="4">
        <v>971</v>
      </c>
      <c r="AH4127" s="4">
        <v>1195</v>
      </c>
      <c r="AI4127" s="4">
        <v>1287</v>
      </c>
      <c r="AJ4127" s="4">
        <v>1480</v>
      </c>
      <c r="AK4127" s="4">
        <v>1162.0549291449299</v>
      </c>
      <c r="AL4127" s="8">
        <v>1.1454476886894918</v>
      </c>
      <c r="AM4127" s="4">
        <v>1072.7242172786064</v>
      </c>
      <c r="AN4127" s="8">
        <v>1.0651168947062224</v>
      </c>
      <c r="AO4127" s="4">
        <v>980.68651414360636</v>
      </c>
      <c r="AP4127" s="8">
        <v>0.9823518342386115</v>
      </c>
    </row>
    <row r="4128" spans="1:42" x14ac:dyDescent="0.25">
      <c r="A4128" s="2" t="s">
        <v>11664</v>
      </c>
      <c r="B4128" t="s">
        <v>11663</v>
      </c>
      <c r="C4128" t="s">
        <v>14</v>
      </c>
      <c r="D4128" t="s">
        <v>11662</v>
      </c>
      <c r="E4128" s="3" t="s">
        <v>11293</v>
      </c>
      <c r="F4128" t="s">
        <v>11665</v>
      </c>
      <c r="G4128">
        <v>127</v>
      </c>
      <c r="H4128">
        <v>78</v>
      </c>
      <c r="I4128">
        <v>48</v>
      </c>
      <c r="J4128">
        <v>1</v>
      </c>
      <c r="K4128">
        <v>0</v>
      </c>
      <c r="L4128">
        <v>0</v>
      </c>
      <c r="M4128">
        <v>0</v>
      </c>
      <c r="N4128" s="2">
        <v>211.08136482939631</v>
      </c>
      <c r="O4128" s="2">
        <v>297.27912194750661</v>
      </c>
      <c r="P4128" s="2">
        <v>227.7</v>
      </c>
      <c r="Q4128" s="4">
        <v>736.06048677690296</v>
      </c>
      <c r="R4128" s="5">
        <v>4.9000000000000002E-2</v>
      </c>
      <c r="S4128" s="6">
        <v>772.12745062897113</v>
      </c>
      <c r="T4128" s="4">
        <v>0</v>
      </c>
      <c r="U4128" s="7">
        <v>772.12745062897113</v>
      </c>
      <c r="V4128" s="8">
        <v>1.189531105704781</v>
      </c>
      <c r="W4128" s="7">
        <v>723.23491226850695</v>
      </c>
      <c r="X4128" s="7">
        <v>845.75661615609943</v>
      </c>
      <c r="Y4128" s="7">
        <v>1051.5454974430265</v>
      </c>
      <c r="Z4128" s="7">
        <v>1314.4318718037832</v>
      </c>
      <c r="AA4128" s="7">
        <v>1394.1304558860033</v>
      </c>
      <c r="AB4128" s="7">
        <v>1603.4879304900448</v>
      </c>
      <c r="AC4128" s="7">
        <v>714.01259842519687</v>
      </c>
      <c r="AD4128" s="7">
        <v>778.92283464566924</v>
      </c>
      <c r="AE4128" s="4">
        <v>608</v>
      </c>
      <c r="AF4128" s="4">
        <v>711</v>
      </c>
      <c r="AG4128" s="4">
        <v>884</v>
      </c>
      <c r="AH4128" s="4">
        <v>1105</v>
      </c>
      <c r="AI4128" s="4">
        <v>1172</v>
      </c>
      <c r="AJ4128" s="4">
        <v>1348</v>
      </c>
      <c r="AK4128" s="4">
        <v>773.08398054661984</v>
      </c>
      <c r="AL4128" s="8">
        <v>1.1910047252343725</v>
      </c>
      <c r="AM4128" s="4">
        <v>772.76513724073698</v>
      </c>
      <c r="AN4128" s="8">
        <v>1.1905135187245086</v>
      </c>
      <c r="AO4128" s="4">
        <v>772.44629393485411</v>
      </c>
      <c r="AP4128" s="8">
        <v>1.1900223122146449</v>
      </c>
    </row>
    <row r="4129" spans="1:42" x14ac:dyDescent="0.25">
      <c r="A4129" s="2" t="s">
        <v>11666</v>
      </c>
      <c r="B4129" t="s">
        <v>11663</v>
      </c>
      <c r="C4129" t="s">
        <v>14</v>
      </c>
      <c r="D4129" t="s">
        <v>11662</v>
      </c>
      <c r="E4129" s="3" t="s">
        <v>11293</v>
      </c>
      <c r="F4129" t="s">
        <v>11667</v>
      </c>
      <c r="G4129">
        <v>224</v>
      </c>
      <c r="H4129">
        <v>0</v>
      </c>
      <c r="I4129">
        <v>84</v>
      </c>
      <c r="J4129">
        <v>60</v>
      </c>
      <c r="K4129">
        <v>58</v>
      </c>
      <c r="L4129">
        <v>19</v>
      </c>
      <c r="M4129">
        <v>3</v>
      </c>
      <c r="N4129" s="2">
        <v>260.66517857142856</v>
      </c>
      <c r="O4129" s="2">
        <v>432.56192895238098</v>
      </c>
      <c r="P4129" s="2">
        <v>167.62</v>
      </c>
      <c r="Q4129" s="4">
        <v>860.84710752380954</v>
      </c>
      <c r="R4129" s="5">
        <v>4.9000000000000002E-2</v>
      </c>
      <c r="S4129" s="6">
        <v>903.0286157924761</v>
      </c>
      <c r="T4129" s="4">
        <v>68.890909090909091</v>
      </c>
      <c r="U4129" s="7">
        <v>971.91952488338518</v>
      </c>
      <c r="V4129" s="8">
        <v>1.0715866511811931</v>
      </c>
      <c r="W4129" s="7">
        <v>605.34377426345407</v>
      </c>
      <c r="X4129" s="7">
        <v>707.89378865347999</v>
      </c>
      <c r="Y4129" s="7">
        <v>880.13798758041673</v>
      </c>
      <c r="Z4129" s="7">
        <v>1100.1724844755208</v>
      </c>
      <c r="AA4129" s="7">
        <v>1166.8797753894212</v>
      </c>
      <c r="AB4129" s="7">
        <v>1342.1108679393685</v>
      </c>
      <c r="AC4129" s="7">
        <v>997.69017857142865</v>
      </c>
      <c r="AD4129" s="7">
        <v>1088.3892857142857</v>
      </c>
      <c r="AE4129" s="4">
        <v>608</v>
      </c>
      <c r="AF4129" s="4">
        <v>711</v>
      </c>
      <c r="AG4129" s="4">
        <v>884</v>
      </c>
      <c r="AH4129" s="4">
        <v>1105</v>
      </c>
      <c r="AI4129" s="4">
        <v>1172</v>
      </c>
      <c r="AJ4129" s="4">
        <v>1348</v>
      </c>
      <c r="AK4129" s="4">
        <v>991.73137705687475</v>
      </c>
      <c r="AL4129" s="8">
        <v>1.1693855866488663</v>
      </c>
      <c r="AM4129" s="4">
        <v>962.16378996874198</v>
      </c>
      <c r="AN4129" s="8">
        <v>1.1367859414929753</v>
      </c>
      <c r="AO4129" s="4">
        <v>932.59620288060898</v>
      </c>
      <c r="AP4129" s="8">
        <v>1.1041862963370841</v>
      </c>
    </row>
    <row r="4130" spans="1:42" x14ac:dyDescent="0.25">
      <c r="A4130" s="2" t="s">
        <v>11668</v>
      </c>
      <c r="B4130" t="s">
        <v>11663</v>
      </c>
      <c r="C4130" t="s">
        <v>14</v>
      </c>
      <c r="D4130" t="s">
        <v>11662</v>
      </c>
      <c r="E4130" s="3" t="s">
        <v>11293</v>
      </c>
      <c r="F4130" t="s">
        <v>11669</v>
      </c>
      <c r="G4130">
        <v>127</v>
      </c>
      <c r="H4130">
        <v>0</v>
      </c>
      <c r="I4130">
        <v>51</v>
      </c>
      <c r="J4130">
        <v>37</v>
      </c>
      <c r="K4130">
        <v>38</v>
      </c>
      <c r="L4130">
        <v>1</v>
      </c>
      <c r="M4130">
        <v>0</v>
      </c>
      <c r="N4130" s="2">
        <v>267.70406824146983</v>
      </c>
      <c r="O4130" s="2">
        <v>510.3371010419948</v>
      </c>
      <c r="P4130" s="2">
        <v>165.1</v>
      </c>
      <c r="Q4130" s="4">
        <v>943.14116928346459</v>
      </c>
      <c r="R4130" s="5">
        <v>4.9000000000000002E-2</v>
      </c>
      <c r="S4130" s="6">
        <v>989.3550865783543</v>
      </c>
      <c r="T4130" s="4">
        <v>107.024</v>
      </c>
      <c r="U4130" s="7">
        <v>1096.3790865783544</v>
      </c>
      <c r="V4130" s="8">
        <v>1.2417631519869707</v>
      </c>
      <c r="W4130" s="7">
        <v>681.29279472433313</v>
      </c>
      <c r="X4130" s="7">
        <v>796.70917277796207</v>
      </c>
      <c r="Y4130" s="7">
        <v>990.56386601366864</v>
      </c>
      <c r="Z4130" s="7">
        <v>1238.2048325170858</v>
      </c>
      <c r="AA4130" s="7">
        <v>1313.2815056199317</v>
      </c>
      <c r="AB4130" s="7">
        <v>1510.4978409348703</v>
      </c>
      <c r="AC4130" s="7">
        <v>971.21338582677174</v>
      </c>
      <c r="AD4130" s="7">
        <v>1059.5055118110236</v>
      </c>
      <c r="AE4130" s="4">
        <v>608</v>
      </c>
      <c r="AF4130" s="4">
        <v>711</v>
      </c>
      <c r="AG4130" s="4">
        <v>884</v>
      </c>
      <c r="AH4130" s="4">
        <v>1105</v>
      </c>
      <c r="AI4130" s="4">
        <v>1172</v>
      </c>
      <c r="AJ4130" s="4">
        <v>1348</v>
      </c>
      <c r="AK4130" s="4">
        <v>944.37441487487536</v>
      </c>
      <c r="AL4130" s="8">
        <v>1.1908178709644004</v>
      </c>
      <c r="AM4130" s="4">
        <v>959.36797210936834</v>
      </c>
      <c r="AN4130" s="8">
        <v>1.2077996313052572</v>
      </c>
      <c r="AO4130" s="4">
        <v>974.36152934386132</v>
      </c>
      <c r="AP4130" s="8">
        <v>1.2247813916461139</v>
      </c>
    </row>
    <row r="4131" spans="1:42" x14ac:dyDescent="0.25">
      <c r="A4131" s="2" t="s">
        <v>11672</v>
      </c>
      <c r="B4131" t="s">
        <v>11671</v>
      </c>
      <c r="C4131" t="s">
        <v>149</v>
      </c>
      <c r="D4131" t="s">
        <v>11670</v>
      </c>
      <c r="E4131" s="3" t="s">
        <v>11293</v>
      </c>
      <c r="F4131" t="s">
        <v>2272</v>
      </c>
      <c r="G4131">
        <v>93</v>
      </c>
      <c r="H4131">
        <v>0</v>
      </c>
      <c r="I4131">
        <v>0</v>
      </c>
      <c r="J4131">
        <v>26</v>
      </c>
      <c r="K4131">
        <v>56</v>
      </c>
      <c r="L4131">
        <v>11</v>
      </c>
      <c r="M4131">
        <v>0</v>
      </c>
      <c r="N4131" s="2">
        <v>258.8799283154122</v>
      </c>
      <c r="O4131" s="2">
        <v>701.7596557921147</v>
      </c>
      <c r="P4131" s="2">
        <v>40.26</v>
      </c>
      <c r="Q4131" s="4">
        <v>1000.8995841075268</v>
      </c>
      <c r="R4131" s="5">
        <v>4.9000000000000002E-2</v>
      </c>
      <c r="S4131" s="6">
        <v>1049.9436637287956</v>
      </c>
      <c r="T4131" s="4">
        <v>200.94565217391303</v>
      </c>
      <c r="U4131" s="7">
        <v>1250.8893159027086</v>
      </c>
      <c r="V4131" s="8">
        <v>1.0540915558561466</v>
      </c>
      <c r="W4131" s="7">
        <v>698.96034879583385</v>
      </c>
      <c r="X4131" s="7">
        <v>703.38414847175682</v>
      </c>
      <c r="Y4131" s="7">
        <v>887.4142149901536</v>
      </c>
      <c r="Z4131" s="7">
        <v>1073.2138013789197</v>
      </c>
      <c r="AA4131" s="7">
        <v>1315.6380236194998</v>
      </c>
      <c r="AB4131" s="7">
        <v>1512.9394891656657</v>
      </c>
      <c r="AC4131" s="7">
        <v>1305.3688172043012</v>
      </c>
      <c r="AD4131" s="7">
        <v>1424.0387096774193</v>
      </c>
      <c r="AE4131" s="4">
        <v>790</v>
      </c>
      <c r="AF4131" s="4">
        <v>795</v>
      </c>
      <c r="AG4131" s="4">
        <v>1003</v>
      </c>
      <c r="AH4131" s="4">
        <v>1213</v>
      </c>
      <c r="AI4131" s="4">
        <v>1487</v>
      </c>
      <c r="AJ4131" s="4">
        <v>1710</v>
      </c>
      <c r="AK4131" s="4">
        <v>1163.3423236278584</v>
      </c>
      <c r="AL4131" s="8">
        <v>1.149649626682536</v>
      </c>
      <c r="AM4131" s="4">
        <v>1125.0873540233554</v>
      </c>
      <c r="AN4131" s="8">
        <v>1.1174131690543565</v>
      </c>
      <c r="AO4131" s="4">
        <v>1086.8323844188521</v>
      </c>
      <c r="AP4131" s="8">
        <v>1.0851767114261768</v>
      </c>
    </row>
    <row r="4132" spans="1:42" x14ac:dyDescent="0.25">
      <c r="A4132" s="2" t="s">
        <v>11673</v>
      </c>
      <c r="B4132" t="s">
        <v>11671</v>
      </c>
      <c r="C4132" t="s">
        <v>149</v>
      </c>
      <c r="D4132" t="s">
        <v>11670</v>
      </c>
      <c r="E4132" s="3" t="s">
        <v>11293</v>
      </c>
      <c r="F4132" t="s">
        <v>11674</v>
      </c>
      <c r="G4132">
        <v>134</v>
      </c>
      <c r="H4132">
        <v>40</v>
      </c>
      <c r="I4132">
        <v>88</v>
      </c>
      <c r="J4132">
        <v>6</v>
      </c>
      <c r="K4132">
        <v>0</v>
      </c>
      <c r="L4132">
        <v>0</v>
      </c>
      <c r="M4132">
        <v>0</v>
      </c>
      <c r="N4132" s="2">
        <v>202.0068407960199</v>
      </c>
      <c r="O4132" s="2">
        <v>363.95959960447766</v>
      </c>
      <c r="P4132" s="2">
        <v>278.89999999999998</v>
      </c>
      <c r="Q4132" s="4">
        <v>844.86644040049748</v>
      </c>
      <c r="R4132" s="5">
        <v>4.9000000000000002E-2</v>
      </c>
      <c r="S4132" s="6">
        <v>886.26489598012176</v>
      </c>
      <c r="T4132" s="4">
        <v>0</v>
      </c>
      <c r="U4132" s="7">
        <v>886.26489598012176</v>
      </c>
      <c r="V4132" s="8">
        <v>1.103938501007049</v>
      </c>
      <c r="W4132" s="7">
        <v>872.11141579556875</v>
      </c>
      <c r="X4132" s="7">
        <v>877.63110830060407</v>
      </c>
      <c r="Y4132" s="7">
        <v>1107.2503165100702</v>
      </c>
      <c r="Z4132" s="7">
        <v>1339.0774017215506</v>
      </c>
      <c r="AA4132" s="7">
        <v>1641.556550997482</v>
      </c>
      <c r="AB4132" s="7">
        <v>1887.7348367220538</v>
      </c>
      <c r="AC4132" s="7">
        <v>883.10298507462687</v>
      </c>
      <c r="AD4132" s="7">
        <v>963.38507462686562</v>
      </c>
      <c r="AE4132" s="4">
        <v>790</v>
      </c>
      <c r="AF4132" s="4">
        <v>795</v>
      </c>
      <c r="AG4132" s="4">
        <v>1003</v>
      </c>
      <c r="AH4132" s="4">
        <v>1213</v>
      </c>
      <c r="AI4132" s="4">
        <v>1487</v>
      </c>
      <c r="AJ4132" s="4">
        <v>1710</v>
      </c>
      <c r="AK4132" s="4">
        <v>934.15236735457279</v>
      </c>
      <c r="AL4132" s="8">
        <v>1.1635875106946845</v>
      </c>
      <c r="AM4132" s="4">
        <v>918.18987689642245</v>
      </c>
      <c r="AN4132" s="8">
        <v>1.1437045074654726</v>
      </c>
      <c r="AO4132" s="4">
        <v>902.22738643827199</v>
      </c>
      <c r="AP4132" s="8">
        <v>1.1238215042362607</v>
      </c>
    </row>
    <row r="4133" spans="1:42" x14ac:dyDescent="0.25">
      <c r="A4133" s="2" t="s">
        <v>11677</v>
      </c>
      <c r="B4133" t="s">
        <v>11676</v>
      </c>
      <c r="C4133" t="s">
        <v>14</v>
      </c>
      <c r="D4133" t="s">
        <v>11675</v>
      </c>
      <c r="E4133" s="3" t="s">
        <v>11293</v>
      </c>
      <c r="F4133" t="s">
        <v>11678</v>
      </c>
      <c r="G4133">
        <v>255</v>
      </c>
      <c r="H4133">
        <v>14</v>
      </c>
      <c r="I4133">
        <v>239</v>
      </c>
      <c r="J4133">
        <v>2</v>
      </c>
      <c r="K4133">
        <v>0</v>
      </c>
      <c r="L4133">
        <v>0</v>
      </c>
      <c r="M4133">
        <v>0</v>
      </c>
      <c r="N4133" s="2">
        <v>254.93267973856209</v>
      </c>
      <c r="O4133" s="2">
        <v>243.96225970588245</v>
      </c>
      <c r="P4133" s="2">
        <v>308.68</v>
      </c>
      <c r="Q4133" s="4">
        <v>807.57493944444445</v>
      </c>
      <c r="R4133" s="5">
        <v>4.9000000000000002E-2</v>
      </c>
      <c r="S4133" s="6">
        <v>847.14611147722212</v>
      </c>
      <c r="T4133" s="4">
        <v>0</v>
      </c>
      <c r="U4133" s="7">
        <v>847.14611147722212</v>
      </c>
      <c r="V4133" s="8">
        <v>1.1373064326304432</v>
      </c>
      <c r="W4133" s="7">
        <v>718.77766542244024</v>
      </c>
      <c r="X4133" s="7">
        <v>852.97982447283243</v>
      </c>
      <c r="Y4133" s="7">
        <v>1048.5965308852687</v>
      </c>
      <c r="Z4133" s="7">
        <v>1286.2935753050315</v>
      </c>
      <c r="AA4133" s="7">
        <v>1453.4776209017066</v>
      </c>
      <c r="AB4133" s="7">
        <v>1671.8404559667517</v>
      </c>
      <c r="AC4133" s="7">
        <v>819.35764705882355</v>
      </c>
      <c r="AD4133" s="7">
        <v>893.84470588235297</v>
      </c>
      <c r="AE4133" s="4">
        <v>632</v>
      </c>
      <c r="AF4133" s="4">
        <v>750</v>
      </c>
      <c r="AG4133" s="4">
        <v>922</v>
      </c>
      <c r="AH4133" s="4">
        <v>1131</v>
      </c>
      <c r="AI4133" s="4">
        <v>1278</v>
      </c>
      <c r="AJ4133" s="4">
        <v>1470</v>
      </c>
      <c r="AK4133" s="4">
        <v>886.37830269216431</v>
      </c>
      <c r="AL4133" s="8">
        <v>1.1899762410972923</v>
      </c>
      <c r="AM4133" s="4">
        <v>873.35801215794777</v>
      </c>
      <c r="AN4133" s="8">
        <v>1.1724963046628796</v>
      </c>
      <c r="AO4133" s="4">
        <v>860.16640201143878</v>
      </c>
      <c r="AP4133" s="8">
        <v>1.1547863690648561</v>
      </c>
    </row>
    <row r="4134" spans="1:42" x14ac:dyDescent="0.25">
      <c r="A4134" s="2" t="s">
        <v>11679</v>
      </c>
      <c r="B4134" t="s">
        <v>11676</v>
      </c>
      <c r="C4134" t="s">
        <v>14</v>
      </c>
      <c r="D4134" t="s">
        <v>11675</v>
      </c>
      <c r="E4134" s="3" t="s">
        <v>11293</v>
      </c>
      <c r="F4134" t="s">
        <v>11680</v>
      </c>
      <c r="G4134">
        <v>300</v>
      </c>
      <c r="H4134">
        <v>0</v>
      </c>
      <c r="I4134">
        <v>4</v>
      </c>
      <c r="J4134">
        <v>115</v>
      </c>
      <c r="K4134">
        <v>129</v>
      </c>
      <c r="L4134">
        <v>44</v>
      </c>
      <c r="M4134">
        <v>8</v>
      </c>
      <c r="N4134" s="2">
        <v>320.565</v>
      </c>
      <c r="O4134" s="2">
        <v>560.68107872222242</v>
      </c>
      <c r="P4134" s="2">
        <v>154.04</v>
      </c>
      <c r="Q4134" s="4">
        <v>1035.2860787222223</v>
      </c>
      <c r="R4134" s="5">
        <v>4.9000000000000002E-2</v>
      </c>
      <c r="S4134" s="6">
        <v>1086.0150965796111</v>
      </c>
      <c r="T4134" s="4">
        <v>129.86166007905138</v>
      </c>
      <c r="U4134" s="7">
        <v>1215.8767566586625</v>
      </c>
      <c r="V4134" s="8">
        <v>1.1295735706181969</v>
      </c>
      <c r="W4134" s="7">
        <v>637.64345555567536</v>
      </c>
      <c r="X4134" s="7">
        <v>756.69713871322222</v>
      </c>
      <c r="Y4134" s="7">
        <v>930.23301585812123</v>
      </c>
      <c r="Z4134" s="7">
        <v>1141.099285179539</v>
      </c>
      <c r="AA4134" s="7">
        <v>1289.4119243673308</v>
      </c>
      <c r="AB4134" s="7">
        <v>1483.1263918779157</v>
      </c>
      <c r="AC4134" s="7">
        <v>1184.0436666666669</v>
      </c>
      <c r="AD4134" s="7">
        <v>1291.684</v>
      </c>
      <c r="AE4134" s="4">
        <v>632</v>
      </c>
      <c r="AF4134" s="4">
        <v>750</v>
      </c>
      <c r="AG4134" s="4">
        <v>922</v>
      </c>
      <c r="AH4134" s="4">
        <v>1131</v>
      </c>
      <c r="AI4134" s="4">
        <v>1278</v>
      </c>
      <c r="AJ4134" s="4">
        <v>1470</v>
      </c>
      <c r="AK4134" s="4">
        <v>1138.2538667148149</v>
      </c>
      <c r="AL4134" s="8">
        <v>1.1781044219427037</v>
      </c>
      <c r="AM4134" s="4">
        <v>1120.8409433364136</v>
      </c>
      <c r="AN4134" s="8">
        <v>1.1619274715012016</v>
      </c>
      <c r="AO4134" s="4">
        <v>1103.4280199580123</v>
      </c>
      <c r="AP4134" s="8">
        <v>1.145750521059699</v>
      </c>
    </row>
    <row r="4135" spans="1:42" x14ac:dyDescent="0.25">
      <c r="A4135" s="2" t="s">
        <v>11683</v>
      </c>
      <c r="B4135" t="s">
        <v>11682</v>
      </c>
      <c r="C4135" t="s">
        <v>14</v>
      </c>
      <c r="D4135" t="s">
        <v>11681</v>
      </c>
      <c r="E4135" s="3" t="s">
        <v>11293</v>
      </c>
      <c r="F4135" t="s">
        <v>11684</v>
      </c>
      <c r="G4135">
        <v>210</v>
      </c>
      <c r="H4135">
        <v>8</v>
      </c>
      <c r="I4135">
        <v>73</v>
      </c>
      <c r="J4135">
        <v>51</v>
      </c>
      <c r="K4135">
        <v>71</v>
      </c>
      <c r="L4135">
        <v>7</v>
      </c>
      <c r="M4135">
        <v>0</v>
      </c>
      <c r="N4135" s="2">
        <v>256.89007936507937</v>
      </c>
      <c r="O4135" s="2">
        <v>320.98863175396826</v>
      </c>
      <c r="P4135" s="2">
        <v>239.08</v>
      </c>
      <c r="Q4135" s="4">
        <v>816.95871111904773</v>
      </c>
      <c r="R4135" s="5">
        <v>4.9000000000000002E-2</v>
      </c>
      <c r="S4135" s="6">
        <v>856.98968796388101</v>
      </c>
      <c r="T4135" s="4">
        <v>117.92513368983957</v>
      </c>
      <c r="U4135" s="7">
        <v>974.91482165372054</v>
      </c>
      <c r="V4135" s="8">
        <v>0.85986128689024854</v>
      </c>
      <c r="W4135" s="7">
        <v>603.92651688356352</v>
      </c>
      <c r="X4135" s="7">
        <v>665.15060683045795</v>
      </c>
      <c r="Y4135" s="7">
        <v>854.86970036959997</v>
      </c>
      <c r="Z4135" s="7">
        <v>1056.6824413056593</v>
      </c>
      <c r="AA4135" s="7">
        <v>1136.8028553102374</v>
      </c>
      <c r="AB4135" s="7">
        <v>1307.6256247916958</v>
      </c>
      <c r="AC4135" s="7">
        <v>1247.1852380952382</v>
      </c>
      <c r="AD4135" s="7">
        <v>1360.5657142857144</v>
      </c>
      <c r="AE4135" s="4">
        <v>799</v>
      </c>
      <c r="AF4135" s="4">
        <v>880</v>
      </c>
      <c r="AG4135" s="4">
        <v>1131</v>
      </c>
      <c r="AH4135" s="4">
        <v>1398</v>
      </c>
      <c r="AI4135" s="4">
        <v>1504</v>
      </c>
      <c r="AJ4135" s="4">
        <v>1730</v>
      </c>
      <c r="AK4135" s="4">
        <v>1166.8544447555325</v>
      </c>
      <c r="AL4135" s="8">
        <v>1.1331576842974063</v>
      </c>
      <c r="AM4135" s="4">
        <v>1063.5661924916485</v>
      </c>
      <c r="AN4135" s="8">
        <v>1.042058885161687</v>
      </c>
      <c r="AO4135" s="4">
        <v>960.27794022776482</v>
      </c>
      <c r="AP4135" s="8">
        <v>0.95096008602596771</v>
      </c>
    </row>
    <row r="4136" spans="1:42" x14ac:dyDescent="0.25">
      <c r="A4136" s="2" t="s">
        <v>11685</v>
      </c>
      <c r="B4136" t="s">
        <v>11682</v>
      </c>
      <c r="C4136" t="s">
        <v>14</v>
      </c>
      <c r="D4136" t="s">
        <v>11681</v>
      </c>
      <c r="E4136" s="3" t="s">
        <v>11293</v>
      </c>
      <c r="F4136" t="s">
        <v>11686</v>
      </c>
      <c r="G4136">
        <v>93</v>
      </c>
      <c r="H4136">
        <v>0</v>
      </c>
      <c r="I4136">
        <v>0</v>
      </c>
      <c r="J4136">
        <v>69</v>
      </c>
      <c r="K4136">
        <v>20</v>
      </c>
      <c r="L4136">
        <v>4</v>
      </c>
      <c r="M4136">
        <v>0</v>
      </c>
      <c r="N4136" s="2">
        <v>284.11021505376345</v>
      </c>
      <c r="O4136" s="2">
        <v>394.68969218279568</v>
      </c>
      <c r="P4136" s="2">
        <v>199.11</v>
      </c>
      <c r="Q4136" s="4">
        <v>877.90990723655921</v>
      </c>
      <c r="R4136" s="5">
        <v>4.9000000000000002E-2</v>
      </c>
      <c r="S4136" s="6">
        <v>920.92749269115052</v>
      </c>
      <c r="T4136" s="4">
        <v>190.93333333333334</v>
      </c>
      <c r="U4136" s="7">
        <v>1111.8608260244839</v>
      </c>
      <c r="V4136" s="8">
        <v>0.92311794688458693</v>
      </c>
      <c r="W4136" s="7">
        <v>610.91245993305665</v>
      </c>
      <c r="X4136" s="7">
        <v>672.84476187871064</v>
      </c>
      <c r="Y4136" s="7">
        <v>864.75843827820654</v>
      </c>
      <c r="Z4136" s="7">
        <v>1068.9056558027698</v>
      </c>
      <c r="AA4136" s="7">
        <v>1149.9528657563419</v>
      </c>
      <c r="AB4136" s="7">
        <v>1322.7516341479197</v>
      </c>
      <c r="AC4136" s="7">
        <v>1324.9086021505377</v>
      </c>
      <c r="AD4136" s="7">
        <v>1445.3548387096773</v>
      </c>
      <c r="AE4136" s="4">
        <v>799</v>
      </c>
      <c r="AF4136" s="4">
        <v>880</v>
      </c>
      <c r="AG4136" s="4">
        <v>1131</v>
      </c>
      <c r="AH4136" s="4">
        <v>1398</v>
      </c>
      <c r="AI4136" s="4">
        <v>1504</v>
      </c>
      <c r="AJ4136" s="4">
        <v>1730</v>
      </c>
      <c r="AK4136" s="4">
        <v>1182.1572204193283</v>
      </c>
      <c r="AL4136" s="8">
        <v>1.1400028701423697</v>
      </c>
      <c r="AM4136" s="4">
        <v>1094.0315291375332</v>
      </c>
      <c r="AN4136" s="8">
        <v>1.0668368719349246</v>
      </c>
      <c r="AO4136" s="4">
        <v>1005.9058378557384</v>
      </c>
      <c r="AP4136" s="8">
        <v>0.99367087372747998</v>
      </c>
    </row>
    <row r="4137" spans="1:42" x14ac:dyDescent="0.25">
      <c r="A4137" s="2" t="s">
        <v>11689</v>
      </c>
      <c r="B4137" t="s">
        <v>11688</v>
      </c>
      <c r="C4137" t="s">
        <v>149</v>
      </c>
      <c r="D4137" t="s">
        <v>11687</v>
      </c>
      <c r="E4137" s="3" t="s">
        <v>11293</v>
      </c>
      <c r="F4137" t="s">
        <v>11690</v>
      </c>
      <c r="G4137">
        <v>71</v>
      </c>
      <c r="H4137">
        <v>0</v>
      </c>
      <c r="I4137">
        <v>71</v>
      </c>
      <c r="J4137">
        <v>0</v>
      </c>
      <c r="K4137">
        <v>0</v>
      </c>
      <c r="L4137">
        <v>0</v>
      </c>
      <c r="M4137">
        <v>0</v>
      </c>
      <c r="N4137" s="2">
        <v>195.55046948356809</v>
      </c>
      <c r="O4137" s="2">
        <v>259.21064357746485</v>
      </c>
      <c r="P4137" s="2">
        <v>297.88</v>
      </c>
      <c r="Q4137" s="4">
        <v>752.64111306103291</v>
      </c>
      <c r="R4137" s="5">
        <v>4.9000000000000002E-2</v>
      </c>
      <c r="S4137" s="6">
        <v>789.52052760102345</v>
      </c>
      <c r="T4137" s="4">
        <v>0</v>
      </c>
      <c r="U4137" s="7">
        <v>789.52052760102345</v>
      </c>
      <c r="V4137" s="8">
        <v>1.1167192752489723</v>
      </c>
      <c r="W4137" s="7">
        <v>785.05365050002774</v>
      </c>
      <c r="X4137" s="7">
        <v>789.52052760102356</v>
      </c>
      <c r="Y4137" s="7">
        <v>1036.3154874310464</v>
      </c>
      <c r="Z4137" s="7">
        <v>1408.1830060889545</v>
      </c>
      <c r="AA4137" s="7">
        <v>1412.6498831899501</v>
      </c>
      <c r="AB4137" s="7">
        <v>1624.8265454872549</v>
      </c>
      <c r="AC4137" s="7">
        <v>777.7</v>
      </c>
      <c r="AD4137" s="7">
        <v>848.4</v>
      </c>
      <c r="AE4137" s="4">
        <v>703</v>
      </c>
      <c r="AF4137" s="4">
        <v>707</v>
      </c>
      <c r="AG4137" s="4">
        <v>928</v>
      </c>
      <c r="AH4137" s="4">
        <v>1261</v>
      </c>
      <c r="AI4137" s="4">
        <v>1265</v>
      </c>
      <c r="AJ4137" s="4">
        <v>1455</v>
      </c>
      <c r="AK4137" s="4">
        <v>827.6803964025753</v>
      </c>
      <c r="AL4137" s="8">
        <v>1.1706936299894983</v>
      </c>
      <c r="AM4137" s="4">
        <v>814.9604401353912</v>
      </c>
      <c r="AN4137" s="8">
        <v>1.1527021784093228</v>
      </c>
      <c r="AO4137" s="4">
        <v>802.24048386820743</v>
      </c>
      <c r="AP4137" s="8">
        <v>1.1347107268291476</v>
      </c>
    </row>
    <row r="4138" spans="1:42" x14ac:dyDescent="0.25">
      <c r="A4138" s="2" t="s">
        <v>11691</v>
      </c>
      <c r="B4138" t="s">
        <v>11688</v>
      </c>
      <c r="C4138" t="s">
        <v>149</v>
      </c>
      <c r="D4138" t="s">
        <v>11687</v>
      </c>
      <c r="E4138" s="3" t="s">
        <v>11293</v>
      </c>
      <c r="F4138" t="s">
        <v>11692</v>
      </c>
      <c r="G4138">
        <v>45</v>
      </c>
      <c r="H4138">
        <v>0</v>
      </c>
      <c r="I4138">
        <v>0</v>
      </c>
      <c r="J4138">
        <v>0</v>
      </c>
      <c r="K4138">
        <v>45</v>
      </c>
      <c r="L4138">
        <v>0</v>
      </c>
      <c r="M4138">
        <v>0</v>
      </c>
      <c r="N4138" s="2">
        <v>231.83904109589039</v>
      </c>
      <c r="O4138" s="2">
        <v>781.75462329403206</v>
      </c>
      <c r="P4138" s="2">
        <v>239.52</v>
      </c>
      <c r="Q4138" s="4">
        <v>1253.1136643899224</v>
      </c>
      <c r="R4138" s="5">
        <v>4.9000000000000002E-2</v>
      </c>
      <c r="S4138" s="6">
        <v>1314.5162339450285</v>
      </c>
      <c r="T4138" s="4">
        <v>137.48888888888888</v>
      </c>
      <c r="U4138" s="7">
        <v>1452.0051228339173</v>
      </c>
      <c r="V4138" s="8">
        <v>1.1514711521284038</v>
      </c>
      <c r="W4138" s="7">
        <v>732.83498212795803</v>
      </c>
      <c r="X4138" s="7">
        <v>737.00474020549973</v>
      </c>
      <c r="Y4138" s="7">
        <v>967.38387398967996</v>
      </c>
      <c r="Z4138" s="7">
        <v>1314.5162339450285</v>
      </c>
      <c r="AA4138" s="7">
        <v>1318.6859920225702</v>
      </c>
      <c r="AB4138" s="7">
        <v>1516.7495007058019</v>
      </c>
      <c r="AC4138" s="7">
        <v>1387.1000000000001</v>
      </c>
      <c r="AD4138" s="7">
        <v>1513.2</v>
      </c>
      <c r="AE4138" s="4">
        <v>703</v>
      </c>
      <c r="AF4138" s="4">
        <v>707</v>
      </c>
      <c r="AG4138" s="4">
        <v>928</v>
      </c>
      <c r="AH4138" s="4">
        <v>1261</v>
      </c>
      <c r="AI4138" s="4">
        <v>1265</v>
      </c>
      <c r="AJ4138" s="4">
        <v>1455</v>
      </c>
      <c r="AK4138" s="4">
        <v>1314.6007898917444</v>
      </c>
      <c r="AL4138" s="8">
        <v>1.1515382068046258</v>
      </c>
      <c r="AM4138" s="4">
        <v>1314.573309209062</v>
      </c>
      <c r="AN4138" s="8">
        <v>1.1515164140348539</v>
      </c>
      <c r="AO4138" s="4">
        <v>1314.5437146277111</v>
      </c>
      <c r="AP4138" s="8">
        <v>1.1514929448981759</v>
      </c>
    </row>
    <row r="4139" spans="1:42" x14ac:dyDescent="0.25">
      <c r="A4139" s="2" t="s">
        <v>11695</v>
      </c>
      <c r="B4139" t="s">
        <v>11694</v>
      </c>
      <c r="C4139" t="s">
        <v>149</v>
      </c>
      <c r="D4139" t="s">
        <v>11693</v>
      </c>
      <c r="E4139" s="3" t="s">
        <v>11293</v>
      </c>
      <c r="F4139" t="s">
        <v>11696</v>
      </c>
      <c r="G4139">
        <v>181</v>
      </c>
      <c r="H4139">
        <v>0</v>
      </c>
      <c r="I4139">
        <v>65</v>
      </c>
      <c r="J4139">
        <v>86</v>
      </c>
      <c r="K4139">
        <v>27</v>
      </c>
      <c r="L4139">
        <v>3</v>
      </c>
      <c r="M4139">
        <v>0</v>
      </c>
      <c r="N4139" s="2">
        <v>237.7923572744015</v>
      </c>
      <c r="O4139" s="2">
        <v>135.72153356537751</v>
      </c>
      <c r="P4139" s="2">
        <v>353.79</v>
      </c>
      <c r="Q4139" s="4">
        <v>727.30389083977911</v>
      </c>
      <c r="R4139" s="5">
        <v>4.9000000000000002E-2</v>
      </c>
      <c r="S4139" s="6">
        <v>762.94178149092829</v>
      </c>
      <c r="T4139" s="4">
        <v>61.15625</v>
      </c>
      <c r="U4139" s="7">
        <v>824.09803149092829</v>
      </c>
      <c r="V4139" s="8">
        <v>0.96455541925504562</v>
      </c>
      <c r="W4139" s="7">
        <v>592.93595614871504</v>
      </c>
      <c r="X4139" s="7">
        <v>601.86571452444866</v>
      </c>
      <c r="Y4139" s="7">
        <v>789.39064041485551</v>
      </c>
      <c r="Z4139" s="7">
        <v>1015.3135273209172</v>
      </c>
      <c r="AA4139" s="7">
        <v>1223.3768974755114</v>
      </c>
      <c r="AB4139" s="7">
        <v>1407.3299200156248</v>
      </c>
      <c r="AC4139" s="7">
        <v>939.81933701657465</v>
      </c>
      <c r="AD4139" s="7">
        <v>1025.2574585635359</v>
      </c>
      <c r="AE4139" s="4">
        <v>664</v>
      </c>
      <c r="AF4139" s="4">
        <v>674</v>
      </c>
      <c r="AG4139" s="4">
        <v>884</v>
      </c>
      <c r="AH4139" s="4">
        <v>1137</v>
      </c>
      <c r="AI4139" s="4">
        <v>1370</v>
      </c>
      <c r="AJ4139" s="4">
        <v>1576</v>
      </c>
      <c r="AK4139" s="4">
        <v>926.18647237652408</v>
      </c>
      <c r="AL4139" s="8">
        <v>1.1556231627047513</v>
      </c>
      <c r="AM4139" s="4">
        <v>871.77157541465874</v>
      </c>
      <c r="AN4139" s="8">
        <v>1.0919339148881826</v>
      </c>
      <c r="AO4139" s="4">
        <v>817.35667845279363</v>
      </c>
      <c r="AP4139" s="8">
        <v>1.0282446670716143</v>
      </c>
    </row>
    <row r="4140" spans="1:42" x14ac:dyDescent="0.25">
      <c r="A4140" s="2" t="s">
        <v>11699</v>
      </c>
      <c r="B4140" t="s">
        <v>11698</v>
      </c>
      <c r="C4140" t="s">
        <v>149</v>
      </c>
      <c r="D4140" t="s">
        <v>11697</v>
      </c>
      <c r="E4140" s="3" t="s">
        <v>11293</v>
      </c>
      <c r="F4140" t="s">
        <v>11700</v>
      </c>
      <c r="G4140">
        <v>53</v>
      </c>
      <c r="H4140">
        <v>0</v>
      </c>
      <c r="I4140">
        <v>26</v>
      </c>
      <c r="J4140">
        <v>11</v>
      </c>
      <c r="K4140">
        <v>13</v>
      </c>
      <c r="L4140">
        <v>3</v>
      </c>
      <c r="M4140">
        <v>0</v>
      </c>
      <c r="N4140" s="2">
        <v>224.89937106918239</v>
      </c>
      <c r="O4140" s="2">
        <v>233.63829825157231</v>
      </c>
      <c r="P4140" s="2">
        <v>340.49</v>
      </c>
      <c r="Q4140" s="4">
        <v>799.02766932075474</v>
      </c>
      <c r="R4140" s="5">
        <v>4.9000000000000002E-2</v>
      </c>
      <c r="S4140" s="6">
        <v>838.1800251174717</v>
      </c>
      <c r="T4140" s="4">
        <v>177.90566037735849</v>
      </c>
      <c r="U4140" s="7">
        <v>1016.0856854948302</v>
      </c>
      <c r="V4140" s="8">
        <v>1.1395916144241154</v>
      </c>
      <c r="W4140" s="7">
        <v>664.62340699967797</v>
      </c>
      <c r="X4140" s="7">
        <v>669.32371397987367</v>
      </c>
      <c r="Y4140" s="7">
        <v>878.01734390056458</v>
      </c>
      <c r="Z4140" s="7">
        <v>1065.0895617123551</v>
      </c>
      <c r="AA4140" s="7">
        <v>1172.2565608608181</v>
      </c>
      <c r="AB4140" s="7">
        <v>1348.0480419201388</v>
      </c>
      <c r="AC4140" s="7">
        <v>980.78490566037738</v>
      </c>
      <c r="AD4140" s="7">
        <v>1069.9471698113207</v>
      </c>
      <c r="AE4140" s="4">
        <v>707</v>
      </c>
      <c r="AF4140" s="4">
        <v>712</v>
      </c>
      <c r="AG4140" s="4">
        <v>934</v>
      </c>
      <c r="AH4140" s="4">
        <v>1133</v>
      </c>
      <c r="AI4140" s="4">
        <v>1247</v>
      </c>
      <c r="AJ4140" s="4">
        <v>1434</v>
      </c>
      <c r="AK4140" s="4">
        <v>862.79189173205987</v>
      </c>
      <c r="AL4140" s="8">
        <v>1.1671950707169285</v>
      </c>
      <c r="AM4140" s="4">
        <v>854.41338394837021</v>
      </c>
      <c r="AN4140" s="8">
        <v>1.1577981494257581</v>
      </c>
      <c r="AO4140" s="4">
        <v>846.03487616468067</v>
      </c>
      <c r="AP4140" s="8">
        <v>1.1484012281345877</v>
      </c>
    </row>
    <row r="4141" spans="1:42" x14ac:dyDescent="0.25">
      <c r="A4141" s="2" t="s">
        <v>11701</v>
      </c>
      <c r="B4141" t="s">
        <v>11698</v>
      </c>
      <c r="C4141" t="s">
        <v>149</v>
      </c>
      <c r="D4141" t="s">
        <v>11697</v>
      </c>
      <c r="E4141" s="3" t="s">
        <v>11293</v>
      </c>
      <c r="F4141" t="s">
        <v>11702</v>
      </c>
      <c r="G4141">
        <v>65</v>
      </c>
      <c r="H4141">
        <v>0</v>
      </c>
      <c r="I4141">
        <v>0</v>
      </c>
      <c r="J4141">
        <v>24</v>
      </c>
      <c r="K4141">
        <v>37</v>
      </c>
      <c r="L4141">
        <v>4</v>
      </c>
      <c r="M4141">
        <v>0</v>
      </c>
      <c r="N4141" s="2">
        <v>238.17307692307691</v>
      </c>
      <c r="O4141" s="2">
        <v>434.59318405128204</v>
      </c>
      <c r="P4141" s="2">
        <v>168.27</v>
      </c>
      <c r="Q4141" s="4">
        <v>841.03626097435892</v>
      </c>
      <c r="R4141" s="5">
        <v>4.9000000000000002E-2</v>
      </c>
      <c r="S4141" s="6">
        <v>882.24703776210242</v>
      </c>
      <c r="T4141" s="4">
        <v>139.921875</v>
      </c>
      <c r="U4141" s="7">
        <v>1022.1689127621024</v>
      </c>
      <c r="V4141" s="8">
        <v>0.9583985478476259</v>
      </c>
      <c r="W4141" s="7">
        <v>584.83465734377808</v>
      </c>
      <c r="X4141" s="7">
        <v>588.97068745229126</v>
      </c>
      <c r="Y4141" s="7">
        <v>772.61042427028099</v>
      </c>
      <c r="Z4141" s="7">
        <v>937.22442258910962</v>
      </c>
      <c r="AA4141" s="7">
        <v>1031.5259090632126</v>
      </c>
      <c r="AB4141" s="7">
        <v>1186.2134351216091</v>
      </c>
      <c r="AC4141" s="7">
        <v>1173.1923076923076</v>
      </c>
      <c r="AD4141" s="7">
        <v>1279.8461538461536</v>
      </c>
      <c r="AE4141" s="4">
        <v>707</v>
      </c>
      <c r="AF4141" s="4">
        <v>712</v>
      </c>
      <c r="AG4141" s="4">
        <v>934</v>
      </c>
      <c r="AH4141" s="4">
        <v>1133</v>
      </c>
      <c r="AI4141" s="4">
        <v>1247</v>
      </c>
      <c r="AJ4141" s="4">
        <v>1434</v>
      </c>
      <c r="AK4141" s="4">
        <v>1076.5912107057413</v>
      </c>
      <c r="AL4141" s="8">
        <v>1.1406181113721341</v>
      </c>
      <c r="AM4141" s="4">
        <v>1012.9267402586872</v>
      </c>
      <c r="AN4141" s="8">
        <v>1.0809254957347951</v>
      </c>
      <c r="AO4141" s="4">
        <v>945.91150820915641</v>
      </c>
      <c r="AP4141" s="8">
        <v>1.0180911634849645</v>
      </c>
    </row>
    <row r="4142" spans="1:42" x14ac:dyDescent="0.25">
      <c r="A4142" s="2" t="s">
        <v>11705</v>
      </c>
      <c r="B4142" t="s">
        <v>11704</v>
      </c>
      <c r="C4142" t="s">
        <v>149</v>
      </c>
      <c r="D4142" t="s">
        <v>11703</v>
      </c>
      <c r="E4142" s="3" t="s">
        <v>11293</v>
      </c>
      <c r="F4142" t="s">
        <v>11706</v>
      </c>
      <c r="G4142">
        <v>104</v>
      </c>
      <c r="H4142">
        <v>0</v>
      </c>
      <c r="I4142">
        <v>4</v>
      </c>
      <c r="J4142">
        <v>31</v>
      </c>
      <c r="K4142">
        <v>60</v>
      </c>
      <c r="L4142">
        <v>8</v>
      </c>
      <c r="M4142">
        <v>1</v>
      </c>
      <c r="N4142" s="2">
        <v>267.21073717948718</v>
      </c>
      <c r="O4142" s="2">
        <v>347.11057966666658</v>
      </c>
      <c r="P4142" s="2">
        <v>220.54</v>
      </c>
      <c r="Q4142" s="4">
        <v>834.86131684615373</v>
      </c>
      <c r="R4142" s="5">
        <v>4.9000000000000002E-2</v>
      </c>
      <c r="S4142" s="6">
        <v>875.76952137161516</v>
      </c>
      <c r="T4142" s="4">
        <v>188.375</v>
      </c>
      <c r="U4142" s="7">
        <v>1064.1445213716152</v>
      </c>
      <c r="V4142" s="8">
        <v>0.965985530188604</v>
      </c>
      <c r="W4142" s="7">
        <v>517.536307476292</v>
      </c>
      <c r="X4142" s="7">
        <v>586.70014580261682</v>
      </c>
      <c r="Y4142" s="7">
        <v>755.23731505756905</v>
      </c>
      <c r="Z4142" s="7">
        <v>926.95443090223739</v>
      </c>
      <c r="AA4142" s="7">
        <v>1060.5121876703129</v>
      </c>
      <c r="AB4142" s="7">
        <v>1219.5095171561168</v>
      </c>
      <c r="AC4142" s="7">
        <v>1211.7769230769231</v>
      </c>
      <c r="AD4142" s="7">
        <v>1321.9384615384613</v>
      </c>
      <c r="AE4142" s="4">
        <v>651</v>
      </c>
      <c r="AF4142" s="4">
        <v>738</v>
      </c>
      <c r="AG4142" s="4">
        <v>950</v>
      </c>
      <c r="AH4142" s="4">
        <v>1166</v>
      </c>
      <c r="AI4142" s="4">
        <v>1334</v>
      </c>
      <c r="AJ4142" s="4">
        <v>1534</v>
      </c>
      <c r="AK4142" s="4">
        <v>1074.7803480544683</v>
      </c>
      <c r="AL4142" s="8">
        <v>1.1466391679846442</v>
      </c>
      <c r="AM4142" s="4">
        <v>1008.4434058268506</v>
      </c>
      <c r="AN4142" s="8">
        <v>1.0864212887192977</v>
      </c>
      <c r="AO4142" s="4">
        <v>942.10646359923282</v>
      </c>
      <c r="AP4142" s="8">
        <v>1.0262034094539507</v>
      </c>
    </row>
    <row r="4143" spans="1:42" x14ac:dyDescent="0.25">
      <c r="A4143" s="2" t="s">
        <v>11707</v>
      </c>
      <c r="B4143" t="s">
        <v>11704</v>
      </c>
      <c r="C4143" t="s">
        <v>149</v>
      </c>
      <c r="D4143" t="s">
        <v>11703</v>
      </c>
      <c r="E4143" s="3" t="s">
        <v>11293</v>
      </c>
      <c r="F4143" t="s">
        <v>11708</v>
      </c>
      <c r="G4143">
        <v>120</v>
      </c>
      <c r="H4143">
        <v>0</v>
      </c>
      <c r="I4143">
        <v>115</v>
      </c>
      <c r="J4143">
        <v>5</v>
      </c>
      <c r="K4143">
        <v>0</v>
      </c>
      <c r="L4143">
        <v>0</v>
      </c>
      <c r="M4143">
        <v>0</v>
      </c>
      <c r="N4143" s="2">
        <v>200.62916666666669</v>
      </c>
      <c r="O4143" s="2">
        <v>232.84422931944445</v>
      </c>
      <c r="P4143" s="2">
        <v>295.58</v>
      </c>
      <c r="Q4143" s="4">
        <v>729.05339598611113</v>
      </c>
      <c r="R4143" s="5">
        <v>4.9000000000000002E-2</v>
      </c>
      <c r="S4143" s="6">
        <v>764.77701238943052</v>
      </c>
      <c r="T4143" s="4">
        <v>47.045871559633028</v>
      </c>
      <c r="U4143" s="7">
        <v>811.82288394906357</v>
      </c>
      <c r="V4143" s="8">
        <v>1.0870201525762957</v>
      </c>
      <c r="W4143" s="7">
        <v>666.64115384805075</v>
      </c>
      <c r="X4143" s="7">
        <v>755.73144629779028</v>
      </c>
      <c r="Y4143" s="7">
        <v>972.82503249715558</v>
      </c>
      <c r="Z4143" s="7">
        <v>1194.0147240965089</v>
      </c>
      <c r="AA4143" s="7">
        <v>1366.051150896006</v>
      </c>
      <c r="AB4143" s="7">
        <v>1570.8564208954072</v>
      </c>
      <c r="AC4143" s="7">
        <v>821.51666666666677</v>
      </c>
      <c r="AD4143" s="7">
        <v>896.2</v>
      </c>
      <c r="AE4143" s="4">
        <v>651</v>
      </c>
      <c r="AF4143" s="4">
        <v>738</v>
      </c>
      <c r="AG4143" s="4">
        <v>950</v>
      </c>
      <c r="AH4143" s="4">
        <v>1166</v>
      </c>
      <c r="AI4143" s="4">
        <v>1334</v>
      </c>
      <c r="AJ4143" s="4">
        <v>1534</v>
      </c>
      <c r="AK4143" s="4">
        <v>824.12641521527325</v>
      </c>
      <c r="AL4143" s="8">
        <v>1.1664882215240877</v>
      </c>
      <c r="AM4143" s="4">
        <v>804.3432809399925</v>
      </c>
      <c r="AN4143" s="8">
        <v>1.1399988652081574</v>
      </c>
      <c r="AO4143" s="4">
        <v>784.5601466647114</v>
      </c>
      <c r="AP4143" s="8">
        <v>1.1135095088922264</v>
      </c>
    </row>
    <row r="4144" spans="1:42" x14ac:dyDescent="0.25">
      <c r="A4144" s="2" t="s">
        <v>11711</v>
      </c>
      <c r="B4144" t="s">
        <v>11710</v>
      </c>
      <c r="C4144" t="s">
        <v>149</v>
      </c>
      <c r="D4144" t="s">
        <v>11709</v>
      </c>
      <c r="E4144" s="3" t="s">
        <v>11293</v>
      </c>
      <c r="F4144" t="s">
        <v>11712</v>
      </c>
      <c r="G4144">
        <v>131</v>
      </c>
      <c r="H4144">
        <v>0</v>
      </c>
      <c r="I4144">
        <v>27</v>
      </c>
      <c r="J4144">
        <v>64</v>
      </c>
      <c r="K4144">
        <v>29</v>
      </c>
      <c r="L4144">
        <v>11</v>
      </c>
      <c r="M4144">
        <v>0</v>
      </c>
      <c r="N4144" s="2">
        <v>239.52035623409668</v>
      </c>
      <c r="O4144" s="2">
        <v>394.46596552671764</v>
      </c>
      <c r="P4144" s="2">
        <v>126.22</v>
      </c>
      <c r="Q4144" s="4">
        <v>760.20632176081438</v>
      </c>
      <c r="R4144" s="5">
        <v>4.9000000000000002E-2</v>
      </c>
      <c r="S4144" s="6">
        <v>797.4564315270942</v>
      </c>
      <c r="T4144" s="4">
        <v>162.25954198473283</v>
      </c>
      <c r="U4144" s="7">
        <v>959.71597351182709</v>
      </c>
      <c r="V4144" s="8">
        <v>0.98778101895103121</v>
      </c>
      <c r="W4144" s="7">
        <v>544.99560206754313</v>
      </c>
      <c r="X4144" s="7">
        <v>605.73306374374533</v>
      </c>
      <c r="Y4144" s="7">
        <v>725.56643407787374</v>
      </c>
      <c r="Z4144" s="7">
        <v>975.08249285578518</v>
      </c>
      <c r="AA4144" s="7">
        <v>1218.0323395605935</v>
      </c>
      <c r="AB4144" s="7">
        <v>1401.0655010983376</v>
      </c>
      <c r="AC4144" s="7">
        <v>1068.7465648854964</v>
      </c>
      <c r="AD4144" s="7">
        <v>1165.9053435114504</v>
      </c>
      <c r="AE4144" s="4">
        <v>664</v>
      </c>
      <c r="AF4144" s="4">
        <v>738</v>
      </c>
      <c r="AG4144" s="4">
        <v>884</v>
      </c>
      <c r="AH4144" s="4">
        <v>1188</v>
      </c>
      <c r="AI4144" s="4">
        <v>1484</v>
      </c>
      <c r="AJ4144" s="4">
        <v>1707</v>
      </c>
      <c r="AK4144" s="4">
        <v>954.81199526302044</v>
      </c>
      <c r="AL4144" s="8">
        <v>1.1497381431155083</v>
      </c>
      <c r="AM4144" s="4">
        <v>902.36014068437851</v>
      </c>
      <c r="AN4144" s="8">
        <v>1.0957524350606829</v>
      </c>
      <c r="AO4144" s="4">
        <v>849.90828610573635</v>
      </c>
      <c r="AP4144" s="8">
        <v>1.0417667270058568</v>
      </c>
    </row>
    <row r="4145" spans="1:42" x14ac:dyDescent="0.25">
      <c r="A4145" s="2" t="s">
        <v>11715</v>
      </c>
      <c r="B4145" t="s">
        <v>11714</v>
      </c>
      <c r="C4145" t="s">
        <v>149</v>
      </c>
      <c r="D4145" t="s">
        <v>11713</v>
      </c>
      <c r="E4145" s="3" t="s">
        <v>11293</v>
      </c>
      <c r="F4145" t="s">
        <v>11716</v>
      </c>
      <c r="G4145">
        <v>178</v>
      </c>
      <c r="H4145">
        <v>0</v>
      </c>
      <c r="I4145">
        <v>86</v>
      </c>
      <c r="J4145">
        <v>31</v>
      </c>
      <c r="K4145">
        <v>46</v>
      </c>
      <c r="L4145">
        <v>10</v>
      </c>
      <c r="M4145">
        <v>5</v>
      </c>
      <c r="N4145" s="2">
        <v>194.64786324786326</v>
      </c>
      <c r="O4145" s="2">
        <v>273.67644187179479</v>
      </c>
      <c r="P4145" s="2">
        <v>269.83999999999997</v>
      </c>
      <c r="Q4145" s="4">
        <v>738.16430511965802</v>
      </c>
      <c r="R4145" s="5">
        <v>4.9000000000000002E-2</v>
      </c>
      <c r="S4145" s="6">
        <v>774.33435607052127</v>
      </c>
      <c r="T4145" s="4">
        <v>104.82738095238095</v>
      </c>
      <c r="U4145" s="7">
        <v>879.16173702290223</v>
      </c>
      <c r="V4145" s="8">
        <v>0.67017600838551561</v>
      </c>
      <c r="W4145" s="7">
        <v>521.2059085210642</v>
      </c>
      <c r="X4145" s="7">
        <v>586.13529689854658</v>
      </c>
      <c r="Y4145" s="7">
        <v>759.67384401654533</v>
      </c>
      <c r="Z4145" s="7">
        <v>1007.5860541851149</v>
      </c>
      <c r="AA4145" s="7">
        <v>1112.653609923223</v>
      </c>
      <c r="AB4145" s="7">
        <v>1279.6992182034733</v>
      </c>
      <c r="AC4145" s="7">
        <v>1443.0207865168541</v>
      </c>
      <c r="AD4145" s="7">
        <v>1574.2044943820226</v>
      </c>
      <c r="AE4145" s="4">
        <v>883</v>
      </c>
      <c r="AF4145" s="4">
        <v>993</v>
      </c>
      <c r="AG4145" s="4">
        <v>1287</v>
      </c>
      <c r="AH4145" s="4">
        <v>1707</v>
      </c>
      <c r="AI4145" s="4">
        <v>1885</v>
      </c>
      <c r="AJ4145" s="4">
        <v>2168</v>
      </c>
      <c r="AK4145" s="4">
        <v>1330.2283620184123</v>
      </c>
      <c r="AL4145" s="8">
        <v>1.0939283286959329</v>
      </c>
      <c r="AM4145" s="4">
        <v>1142.614135010999</v>
      </c>
      <c r="AN4145" s="8">
        <v>0.95091192059116691</v>
      </c>
      <c r="AO4145" s="4">
        <v>958.47424554076008</v>
      </c>
      <c r="AP4145" s="8">
        <v>0.8105439644883411</v>
      </c>
    </row>
    <row r="4146" spans="1:42" x14ac:dyDescent="0.25">
      <c r="A4146" s="2" t="s">
        <v>11719</v>
      </c>
      <c r="B4146" t="s">
        <v>11718</v>
      </c>
      <c r="C4146" t="s">
        <v>149</v>
      </c>
      <c r="D4146" t="s">
        <v>11717</v>
      </c>
      <c r="E4146" s="3" t="s">
        <v>11293</v>
      </c>
      <c r="F4146" t="s">
        <v>11720</v>
      </c>
      <c r="G4146">
        <v>165</v>
      </c>
      <c r="H4146">
        <v>4</v>
      </c>
      <c r="I4146">
        <v>61</v>
      </c>
      <c r="J4146">
        <v>72</v>
      </c>
      <c r="K4146">
        <v>20</v>
      </c>
      <c r="L4146">
        <v>8</v>
      </c>
      <c r="M4146">
        <v>0</v>
      </c>
      <c r="N4146" s="2">
        <v>225.60454545454547</v>
      </c>
      <c r="O4146" s="2">
        <v>325.41613782828284</v>
      </c>
      <c r="P4146" s="2">
        <v>208.44</v>
      </c>
      <c r="Q4146" s="4">
        <v>759.46068328282831</v>
      </c>
      <c r="R4146" s="5">
        <v>4.9000000000000002E-2</v>
      </c>
      <c r="S4146" s="6">
        <v>796.6742567636868</v>
      </c>
      <c r="T4146" s="4">
        <v>60.884848484848483</v>
      </c>
      <c r="U4146" s="7">
        <v>857.55910524853527</v>
      </c>
      <c r="V4146" s="8">
        <v>0.98372650041024157</v>
      </c>
      <c r="W4146" s="7">
        <v>606.8190017313193</v>
      </c>
      <c r="X4146" s="7">
        <v>645.20213135890276</v>
      </c>
      <c r="Y4146" s="7">
        <v>807.87349025675644</v>
      </c>
      <c r="Z4146" s="7">
        <v>1093.9191943861283</v>
      </c>
      <c r="AA4146" s="7">
        <v>1202.6713949976149</v>
      </c>
      <c r="AB4146" s="7">
        <v>1382.706550631756</v>
      </c>
      <c r="AC4146" s="7">
        <v>958.92000000000007</v>
      </c>
      <c r="AD4146" s="7">
        <v>1046.0945454545454</v>
      </c>
      <c r="AE4146" s="4">
        <v>664</v>
      </c>
      <c r="AF4146" s="4">
        <v>706</v>
      </c>
      <c r="AG4146" s="4">
        <v>884</v>
      </c>
      <c r="AH4146" s="4">
        <v>1197</v>
      </c>
      <c r="AI4146" s="4">
        <v>1316</v>
      </c>
      <c r="AJ4146" s="4">
        <v>1513</v>
      </c>
      <c r="AK4146" s="4">
        <v>944.32729987166738</v>
      </c>
      <c r="AL4146" s="8">
        <v>1.1531028273392645</v>
      </c>
      <c r="AM4146" s="4">
        <v>895.44217073456559</v>
      </c>
      <c r="AN4146" s="8">
        <v>1.0970255299100609</v>
      </c>
      <c r="AO4146" s="4">
        <v>845.55938590078858</v>
      </c>
      <c r="AP4146" s="8">
        <v>1.0398037978394452</v>
      </c>
    </row>
    <row r="4147" spans="1:42" x14ac:dyDescent="0.25">
      <c r="A4147" s="2" t="s">
        <v>11723</v>
      </c>
      <c r="B4147" t="s">
        <v>11722</v>
      </c>
      <c r="C4147" t="s">
        <v>149</v>
      </c>
      <c r="D4147" t="s">
        <v>11721</v>
      </c>
      <c r="E4147" s="3" t="s">
        <v>11293</v>
      </c>
      <c r="F4147" t="s">
        <v>11724</v>
      </c>
      <c r="G4147">
        <v>44</v>
      </c>
      <c r="H4147">
        <v>0</v>
      </c>
      <c r="I4147">
        <v>0</v>
      </c>
      <c r="J4147">
        <v>17</v>
      </c>
      <c r="K4147">
        <v>14</v>
      </c>
      <c r="L4147">
        <v>11</v>
      </c>
      <c r="M4147">
        <v>2</v>
      </c>
      <c r="N4147" s="2">
        <v>279.93560606060606</v>
      </c>
      <c r="O4147" s="2">
        <v>588.00815524242432</v>
      </c>
      <c r="P4147" s="2">
        <v>326.42</v>
      </c>
      <c r="Q4147" s="4">
        <v>1194.3637613030305</v>
      </c>
      <c r="R4147" s="5">
        <v>4.9000000000000002E-2</v>
      </c>
      <c r="S4147" s="6">
        <v>1252.8875856068789</v>
      </c>
      <c r="T4147" s="4">
        <v>0</v>
      </c>
      <c r="U4147" s="7">
        <v>1252.8875856068789</v>
      </c>
      <c r="V4147" s="8">
        <v>0.98774531484299999</v>
      </c>
      <c r="W4147" s="7">
        <v>813.90213943063202</v>
      </c>
      <c r="X4147" s="7">
        <v>818.84086600484704</v>
      </c>
      <c r="Y4147" s="7">
        <v>1030.218363381249</v>
      </c>
      <c r="Z4147" s="7">
        <v>1241.5958607576511</v>
      </c>
      <c r="AA4147" s="7">
        <v>1521.1277848582201</v>
      </c>
      <c r="AB4147" s="7">
        <v>1749.296952586953</v>
      </c>
      <c r="AC4147" s="7">
        <v>1395.2750000000001</v>
      </c>
      <c r="AD4147" s="7">
        <v>1522.1181818181819</v>
      </c>
      <c r="AE4147" s="4">
        <v>824</v>
      </c>
      <c r="AF4147" s="4">
        <v>829</v>
      </c>
      <c r="AG4147" s="4">
        <v>1043</v>
      </c>
      <c r="AH4147" s="4">
        <v>1257</v>
      </c>
      <c r="AI4147" s="4">
        <v>1540</v>
      </c>
      <c r="AJ4147" s="4">
        <v>1771</v>
      </c>
      <c r="AK4147" s="4">
        <v>1448.660849591691</v>
      </c>
      <c r="AL4147" s="8">
        <v>1.1420880719219222</v>
      </c>
      <c r="AM4147" s="4">
        <v>1383.4030949300868</v>
      </c>
      <c r="AN4147" s="8">
        <v>1.090640486228948</v>
      </c>
      <c r="AO4147" s="4">
        <v>1318.1453402684829</v>
      </c>
      <c r="AP4147" s="8">
        <v>1.0391929005359739</v>
      </c>
    </row>
    <row r="4148" spans="1:42" x14ac:dyDescent="0.25">
      <c r="A4148" s="2" t="s">
        <v>11725</v>
      </c>
      <c r="B4148" t="s">
        <v>11722</v>
      </c>
      <c r="C4148" t="s">
        <v>149</v>
      </c>
      <c r="D4148" t="s">
        <v>11721</v>
      </c>
      <c r="E4148" s="3" t="s">
        <v>11293</v>
      </c>
      <c r="F4148" t="s">
        <v>269</v>
      </c>
      <c r="G4148">
        <v>27</v>
      </c>
      <c r="H4148">
        <v>0</v>
      </c>
      <c r="I4148">
        <v>0</v>
      </c>
      <c r="J4148">
        <v>0</v>
      </c>
      <c r="K4148">
        <v>22</v>
      </c>
      <c r="L4148">
        <v>5</v>
      </c>
      <c r="M4148">
        <v>0</v>
      </c>
      <c r="N4148" s="2">
        <v>191.9814814814815</v>
      </c>
      <c r="O4148" s="2">
        <v>454.99509188888891</v>
      </c>
      <c r="P4148" s="2">
        <v>104.43</v>
      </c>
      <c r="Q4148" s="4">
        <v>751.40657337037032</v>
      </c>
      <c r="R4148" s="5">
        <v>4.9000000000000002E-2</v>
      </c>
      <c r="S4148" s="6">
        <v>788.22549546551841</v>
      </c>
      <c r="T4148" s="4">
        <v>263.66666666666669</v>
      </c>
      <c r="U4148" s="7">
        <v>1051.8921621321851</v>
      </c>
      <c r="V4148" s="8">
        <v>0.80333451314049331</v>
      </c>
      <c r="W4148" s="7">
        <v>496.0242355353526</v>
      </c>
      <c r="X4148" s="7">
        <v>499.03409133350397</v>
      </c>
      <c r="Y4148" s="7">
        <v>627.85591949438435</v>
      </c>
      <c r="Z4148" s="7">
        <v>756.67774765526474</v>
      </c>
      <c r="AA4148" s="7">
        <v>927.03558583063466</v>
      </c>
      <c r="AB4148" s="7">
        <v>1066.0909237052299</v>
      </c>
      <c r="AC4148" s="7">
        <v>1440.3481481481483</v>
      </c>
      <c r="AD4148" s="7">
        <v>1571.2888888888888</v>
      </c>
      <c r="AE4148" s="4">
        <v>824</v>
      </c>
      <c r="AF4148" s="4">
        <v>829</v>
      </c>
      <c r="AG4148" s="4">
        <v>1043</v>
      </c>
      <c r="AH4148" s="4">
        <v>1257</v>
      </c>
      <c r="AI4148" s="4">
        <v>1540</v>
      </c>
      <c r="AJ4148" s="4">
        <v>1771</v>
      </c>
      <c r="AK4148" s="4">
        <v>1181.3645621463745</v>
      </c>
      <c r="AL4148" s="8">
        <v>1.1035764885996524</v>
      </c>
      <c r="AM4148" s="4">
        <v>1050.3182065860892</v>
      </c>
      <c r="AN4148" s="8">
        <v>1.0034958301132662</v>
      </c>
      <c r="AO4148" s="4">
        <v>919.27185102580381</v>
      </c>
      <c r="AP4148" s="8">
        <v>0.90341517162687968</v>
      </c>
    </row>
    <row r="4149" spans="1:42" x14ac:dyDescent="0.25">
      <c r="A4149" s="2" t="s">
        <v>11728</v>
      </c>
      <c r="B4149" t="s">
        <v>11727</v>
      </c>
      <c r="C4149" t="s">
        <v>149</v>
      </c>
      <c r="D4149" t="s">
        <v>11726</v>
      </c>
      <c r="E4149" s="3" t="s">
        <v>11293</v>
      </c>
      <c r="F4149" t="s">
        <v>11729</v>
      </c>
      <c r="G4149">
        <v>243</v>
      </c>
      <c r="H4149">
        <v>0</v>
      </c>
      <c r="I4149">
        <v>126</v>
      </c>
      <c r="J4149">
        <v>74</v>
      </c>
      <c r="K4149">
        <v>39</v>
      </c>
      <c r="L4149">
        <v>4</v>
      </c>
      <c r="M4149">
        <v>0</v>
      </c>
      <c r="N4149" s="2">
        <v>194.31550068587106</v>
      </c>
      <c r="O4149" s="2">
        <v>255.34201588203018</v>
      </c>
      <c r="P4149" s="2">
        <v>320.68</v>
      </c>
      <c r="Q4149" s="4">
        <v>770.33751656790128</v>
      </c>
      <c r="R4149" s="5">
        <v>4.9000000000000002E-2</v>
      </c>
      <c r="S4149" s="6">
        <v>808.08405487972834</v>
      </c>
      <c r="T4149" s="4">
        <v>96.983122362869196</v>
      </c>
      <c r="U4149" s="7">
        <v>905.0671772425975</v>
      </c>
      <c r="V4149" s="8">
        <v>0.77990660918361254</v>
      </c>
      <c r="W4149" s="7">
        <v>613.47127352708333</v>
      </c>
      <c r="X4149" s="7">
        <v>692.85348145226772</v>
      </c>
      <c r="Y4149" s="7">
        <v>841.1728699440597</v>
      </c>
      <c r="Z4149" s="7">
        <v>1081.4084991913285</v>
      </c>
      <c r="AA4149" s="7">
        <v>1160.790707116513</v>
      </c>
      <c r="AB4149" s="7">
        <v>1334.8744964261277</v>
      </c>
      <c r="AC4149" s="7">
        <v>1276.5296296296299</v>
      </c>
      <c r="AD4149" s="7">
        <v>1392.5777777777778</v>
      </c>
      <c r="AE4149" s="4">
        <v>881</v>
      </c>
      <c r="AF4149" s="4">
        <v>995</v>
      </c>
      <c r="AG4149" s="4">
        <v>1208</v>
      </c>
      <c r="AH4149" s="4">
        <v>1553</v>
      </c>
      <c r="AI4149" s="4">
        <v>1667</v>
      </c>
      <c r="AJ4149" s="4">
        <v>1917</v>
      </c>
      <c r="AK4149" s="4">
        <v>1190.2051312129204</v>
      </c>
      <c r="AL4149" s="8">
        <v>1.1091846566414425</v>
      </c>
      <c r="AM4149" s="4">
        <v>1062.2471561105212</v>
      </c>
      <c r="AN4149" s="8">
        <v>0.99892182423583886</v>
      </c>
      <c r="AO4149" s="4">
        <v>934.28918100812211</v>
      </c>
      <c r="AP4149" s="8">
        <v>0.88865899183023533</v>
      </c>
    </row>
    <row r="4150" spans="1:42" x14ac:dyDescent="0.25">
      <c r="A4150" s="2" t="s">
        <v>11732</v>
      </c>
      <c r="B4150" t="s">
        <v>11731</v>
      </c>
      <c r="C4150" t="s">
        <v>149</v>
      </c>
      <c r="D4150" t="s">
        <v>11730</v>
      </c>
      <c r="E4150" s="3" t="s">
        <v>11293</v>
      </c>
      <c r="F4150" t="s">
        <v>11733</v>
      </c>
      <c r="G4150">
        <v>100</v>
      </c>
      <c r="H4150">
        <v>0</v>
      </c>
      <c r="I4150">
        <v>100</v>
      </c>
      <c r="J4150">
        <v>0</v>
      </c>
      <c r="K4150">
        <v>0</v>
      </c>
      <c r="L4150">
        <v>0</v>
      </c>
      <c r="M4150">
        <v>0</v>
      </c>
      <c r="N4150" s="2">
        <v>157.18</v>
      </c>
      <c r="O4150" s="2">
        <v>232.89042474999997</v>
      </c>
      <c r="P4150" s="2">
        <v>298.83</v>
      </c>
      <c r="Q4150" s="4">
        <v>688.90042474999996</v>
      </c>
      <c r="R4150" s="5">
        <v>4.9000000000000002E-2</v>
      </c>
      <c r="S4150" s="6">
        <v>722.6565455627499</v>
      </c>
      <c r="T4150" s="4">
        <v>0</v>
      </c>
      <c r="U4150" s="7">
        <v>722.6565455627499</v>
      </c>
      <c r="V4150" s="8">
        <v>0.60523998790850075</v>
      </c>
      <c r="W4150" s="7">
        <v>668.1849466509849</v>
      </c>
      <c r="X4150" s="7">
        <v>722.6565455627499</v>
      </c>
      <c r="Y4150" s="7">
        <v>874.57178252778363</v>
      </c>
      <c r="Z4150" s="7">
        <v>1053.7228189486998</v>
      </c>
      <c r="AA4150" s="7">
        <v>1173.5603365545828</v>
      </c>
      <c r="AB4150" s="7">
        <v>1349.6851730359567</v>
      </c>
      <c r="AC4150" s="7">
        <v>1313.4</v>
      </c>
      <c r="AD4150" s="7">
        <v>1432.8</v>
      </c>
      <c r="AE4150" s="4">
        <v>1104</v>
      </c>
      <c r="AF4150" s="4">
        <v>1194</v>
      </c>
      <c r="AG4150" s="4">
        <v>1445</v>
      </c>
      <c r="AH4150" s="4">
        <v>1741</v>
      </c>
      <c r="AI4150" s="4">
        <v>1939</v>
      </c>
      <c r="AJ4150" s="4">
        <v>2230</v>
      </c>
      <c r="AK4150" s="4">
        <v>1293.9870725722751</v>
      </c>
      <c r="AL4150" s="8">
        <v>1.0837412668109507</v>
      </c>
      <c r="AM4150" s="4">
        <v>1103.5435635690999</v>
      </c>
      <c r="AN4150" s="8">
        <v>0.92424084051013389</v>
      </c>
      <c r="AO4150" s="4">
        <v>913.10005456592489</v>
      </c>
      <c r="AP4150" s="8">
        <v>0.76474041420931738</v>
      </c>
    </row>
    <row r="4151" spans="1:42" x14ac:dyDescent="0.25">
      <c r="A4151" s="2" t="s">
        <v>11736</v>
      </c>
      <c r="B4151" t="s">
        <v>11735</v>
      </c>
      <c r="C4151" t="s">
        <v>149</v>
      </c>
      <c r="D4151" t="s">
        <v>11734</v>
      </c>
      <c r="E4151" s="3" t="s">
        <v>11293</v>
      </c>
      <c r="F4151" t="s">
        <v>11737</v>
      </c>
      <c r="G4151">
        <v>245</v>
      </c>
      <c r="H4151">
        <v>0</v>
      </c>
      <c r="I4151">
        <v>40</v>
      </c>
      <c r="J4151">
        <v>24</v>
      </c>
      <c r="K4151">
        <v>154</v>
      </c>
      <c r="L4151">
        <v>27</v>
      </c>
      <c r="M4151">
        <v>0</v>
      </c>
      <c r="N4151" s="2">
        <v>246.56190476190477</v>
      </c>
      <c r="O4151" s="2">
        <v>445.31203270068028</v>
      </c>
      <c r="P4151" s="2">
        <v>198.41</v>
      </c>
      <c r="Q4151" s="4">
        <v>890.28393746258496</v>
      </c>
      <c r="R4151" s="5">
        <v>4.9000000000000002E-2</v>
      </c>
      <c r="S4151" s="6">
        <v>933.90785039825153</v>
      </c>
      <c r="T4151" s="4">
        <v>93.818181818181813</v>
      </c>
      <c r="U4151" s="7">
        <v>1027.7260322164334</v>
      </c>
      <c r="V4151" s="8">
        <v>0.86925544298767954</v>
      </c>
      <c r="W4151" s="7">
        <v>622.44402878458368</v>
      </c>
      <c r="X4151" s="7">
        <v>626.39354673372452</v>
      </c>
      <c r="Y4151" s="7">
        <v>821.49973342127805</v>
      </c>
      <c r="Z4151" s="7">
        <v>996.85833036312772</v>
      </c>
      <c r="AA4151" s="7">
        <v>1130.3520370440854</v>
      </c>
      <c r="AB4151" s="7">
        <v>1300.181308857138</v>
      </c>
      <c r="AC4151" s="7">
        <v>1300.5367346938776</v>
      </c>
      <c r="AD4151" s="7">
        <v>1418.7673469387753</v>
      </c>
      <c r="AE4151" s="4">
        <v>788</v>
      </c>
      <c r="AF4151" s="4">
        <v>793</v>
      </c>
      <c r="AG4151" s="4">
        <v>1040</v>
      </c>
      <c r="AH4151" s="4">
        <v>1262</v>
      </c>
      <c r="AI4151" s="4">
        <v>1431</v>
      </c>
      <c r="AJ4151" s="4">
        <v>1646</v>
      </c>
      <c r="AK4151" s="4">
        <v>1240.9549097051113</v>
      </c>
      <c r="AL4151" s="8">
        <v>1.1289572693394327</v>
      </c>
      <c r="AM4151" s="4">
        <v>1139.0711127532895</v>
      </c>
      <c r="AN4151" s="8">
        <v>1.0427834815045327</v>
      </c>
      <c r="AO4151" s="4">
        <v>1035.7916473500732</v>
      </c>
      <c r="AP4151" s="8">
        <v>0.95542923082257947</v>
      </c>
    </row>
    <row r="4152" spans="1:42" x14ac:dyDescent="0.25">
      <c r="A4152" s="2" t="s">
        <v>11740</v>
      </c>
      <c r="B4152" t="s">
        <v>11739</v>
      </c>
      <c r="C4152" t="s">
        <v>149</v>
      </c>
      <c r="D4152" t="s">
        <v>11738</v>
      </c>
      <c r="E4152" s="3" t="s">
        <v>11293</v>
      </c>
      <c r="F4152" t="s">
        <v>11741</v>
      </c>
      <c r="G4152">
        <v>70</v>
      </c>
      <c r="H4152">
        <v>0</v>
      </c>
      <c r="I4152">
        <v>4</v>
      </c>
      <c r="J4152">
        <v>18</v>
      </c>
      <c r="K4152">
        <v>44</v>
      </c>
      <c r="L4152">
        <v>4</v>
      </c>
      <c r="M4152">
        <v>0</v>
      </c>
      <c r="N4152" s="2">
        <v>248.27738095238098</v>
      </c>
      <c r="O4152" s="2">
        <v>423.45529154761908</v>
      </c>
      <c r="P4152" s="2">
        <v>176.59</v>
      </c>
      <c r="Q4152" s="4">
        <v>848.32267250000007</v>
      </c>
      <c r="R4152" s="5">
        <v>4.9000000000000002E-2</v>
      </c>
      <c r="S4152" s="6">
        <v>889.89048345250001</v>
      </c>
      <c r="T4152" s="4">
        <v>153.47457627118644</v>
      </c>
      <c r="U4152" s="7">
        <v>1043.3650597236865</v>
      </c>
      <c r="V4152" s="8">
        <v>1.0168117472386542</v>
      </c>
      <c r="W4152" s="7">
        <v>575.84938562778018</v>
      </c>
      <c r="X4152" s="7">
        <v>584.52181613422272</v>
      </c>
      <c r="Y4152" s="7">
        <v>766.64285676951465</v>
      </c>
      <c r="Z4152" s="7">
        <v>956.56908486060479</v>
      </c>
      <c r="AA4152" s="7">
        <v>1016.4088553550579</v>
      </c>
      <c r="AB4152" s="7">
        <v>1169.0436322684454</v>
      </c>
      <c r="AC4152" s="7">
        <v>1128.7257142857143</v>
      </c>
      <c r="AD4152" s="7">
        <v>1231.3371428571427</v>
      </c>
      <c r="AE4152" s="4">
        <v>664</v>
      </c>
      <c r="AF4152" s="4">
        <v>674</v>
      </c>
      <c r="AG4152" s="4">
        <v>884</v>
      </c>
      <c r="AH4152" s="4">
        <v>1103</v>
      </c>
      <c r="AI4152" s="4">
        <v>1172</v>
      </c>
      <c r="AJ4152" s="4">
        <v>1348</v>
      </c>
      <c r="AK4152" s="4">
        <v>1029.3632020268965</v>
      </c>
      <c r="AL4152" s="8">
        <v>1.1527349290091025</v>
      </c>
      <c r="AM4152" s="4">
        <v>982.87229583543103</v>
      </c>
      <c r="AN4152" s="8">
        <v>1.1074272017522864</v>
      </c>
      <c r="AO4152" s="4">
        <v>936.38138964396558</v>
      </c>
      <c r="AP4152" s="8">
        <v>1.0621194744954703</v>
      </c>
    </row>
    <row r="4153" spans="1:42" x14ac:dyDescent="0.25">
      <c r="A4153" s="2" t="s">
        <v>11742</v>
      </c>
      <c r="B4153" t="s">
        <v>11739</v>
      </c>
      <c r="C4153" t="s">
        <v>149</v>
      </c>
      <c r="D4153" t="s">
        <v>11738</v>
      </c>
      <c r="E4153" s="3" t="s">
        <v>11293</v>
      </c>
      <c r="F4153" t="s">
        <v>11741</v>
      </c>
      <c r="G4153">
        <v>71</v>
      </c>
      <c r="H4153">
        <v>0</v>
      </c>
      <c r="I4153">
        <v>6</v>
      </c>
      <c r="J4153">
        <v>20</v>
      </c>
      <c r="K4153">
        <v>43</v>
      </c>
      <c r="L4153">
        <v>2</v>
      </c>
      <c r="M4153">
        <v>0</v>
      </c>
      <c r="N4153" s="2">
        <v>241.94014084507043</v>
      </c>
      <c r="O4153" s="2">
        <v>374.65411146478874</v>
      </c>
      <c r="P4153" s="2">
        <v>195.67</v>
      </c>
      <c r="Q4153" s="4">
        <v>812.2642523098591</v>
      </c>
      <c r="R4153" s="5">
        <v>4.9000000000000002E-2</v>
      </c>
      <c r="S4153" s="6">
        <v>852.06520067304211</v>
      </c>
      <c r="T4153" s="4">
        <v>153.12698412698413</v>
      </c>
      <c r="U4153" s="7">
        <v>1005.1921848000262</v>
      </c>
      <c r="V4153" s="8">
        <v>0.99820475153925148</v>
      </c>
      <c r="W4153" s="7">
        <v>561.83842427696129</v>
      </c>
      <c r="X4153" s="7">
        <v>570.29984632932508</v>
      </c>
      <c r="Y4153" s="7">
        <v>747.98970942896653</v>
      </c>
      <c r="Z4153" s="7">
        <v>933.29485237573545</v>
      </c>
      <c r="AA4153" s="7">
        <v>991.67866453704607</v>
      </c>
      <c r="AB4153" s="7">
        <v>1140.5996926586502</v>
      </c>
      <c r="AC4153" s="7">
        <v>1107.7</v>
      </c>
      <c r="AD4153" s="7">
        <v>1208.3999999999999</v>
      </c>
      <c r="AE4153" s="4">
        <v>664</v>
      </c>
      <c r="AF4153" s="4">
        <v>674</v>
      </c>
      <c r="AG4153" s="4">
        <v>884</v>
      </c>
      <c r="AH4153" s="4">
        <v>1103</v>
      </c>
      <c r="AI4153" s="4">
        <v>1172</v>
      </c>
      <c r="AJ4153" s="4">
        <v>1348</v>
      </c>
      <c r="AK4153" s="4">
        <v>1003.2120398607992</v>
      </c>
      <c r="AL4153" s="8">
        <v>1.1483009175648295</v>
      </c>
      <c r="AM4153" s="4">
        <v>952.82976013154689</v>
      </c>
      <c r="AN4153" s="8">
        <v>1.0982688622229702</v>
      </c>
      <c r="AO4153" s="4">
        <v>902.44748040229456</v>
      </c>
      <c r="AP4153" s="8">
        <v>1.048236806881111</v>
      </c>
    </row>
    <row r="4154" spans="1:42" x14ac:dyDescent="0.25">
      <c r="A4154" s="2" t="s">
        <v>11745</v>
      </c>
      <c r="B4154" t="s">
        <v>11744</v>
      </c>
      <c r="C4154" t="s">
        <v>149</v>
      </c>
      <c r="D4154" t="s">
        <v>11743</v>
      </c>
      <c r="E4154" s="3" t="s">
        <v>11293</v>
      </c>
      <c r="F4154" t="s">
        <v>11746</v>
      </c>
      <c r="G4154">
        <v>144</v>
      </c>
      <c r="H4154">
        <v>0</v>
      </c>
      <c r="I4154">
        <v>2</v>
      </c>
      <c r="J4154">
        <v>78</v>
      </c>
      <c r="K4154">
        <v>46</v>
      </c>
      <c r="L4154">
        <v>16</v>
      </c>
      <c r="M4154">
        <v>2</v>
      </c>
      <c r="N4154" s="2">
        <v>243.38020833333334</v>
      </c>
      <c r="O4154" s="2">
        <v>359.58193177083336</v>
      </c>
      <c r="P4154" s="2">
        <v>157.4</v>
      </c>
      <c r="Q4154" s="4">
        <v>760.36214010416666</v>
      </c>
      <c r="R4154" s="5">
        <v>4.9000000000000002E-2</v>
      </c>
      <c r="S4154" s="6">
        <v>797.61988496927074</v>
      </c>
      <c r="T4154" s="4">
        <v>146.39855072463769</v>
      </c>
      <c r="U4154" s="7">
        <v>944.01843569390849</v>
      </c>
      <c r="V4154" s="8">
        <v>0.92069418305647777</v>
      </c>
      <c r="W4154" s="7">
        <v>516.53407375123129</v>
      </c>
      <c r="X4154" s="7">
        <v>613.77316896042396</v>
      </c>
      <c r="Y4154" s="7">
        <v>687.67488131941036</v>
      </c>
      <c r="Z4154" s="7">
        <v>860.37151441093647</v>
      </c>
      <c r="AA4154" s="7">
        <v>1115.5269002398579</v>
      </c>
      <c r="AB4154" s="7">
        <v>1282.7781439996693</v>
      </c>
      <c r="AC4154" s="7">
        <v>1127.8666666666668</v>
      </c>
      <c r="AD4154" s="7">
        <v>1230.3999999999999</v>
      </c>
      <c r="AE4154" s="4">
        <v>664</v>
      </c>
      <c r="AF4154" s="4">
        <v>789</v>
      </c>
      <c r="AG4154" s="4">
        <v>884</v>
      </c>
      <c r="AH4154" s="4">
        <v>1106</v>
      </c>
      <c r="AI4154" s="4">
        <v>1434</v>
      </c>
      <c r="AJ4154" s="4">
        <v>1649</v>
      </c>
      <c r="AK4154" s="4">
        <v>1023.4453618146586</v>
      </c>
      <c r="AL4154" s="8">
        <v>1.1409400967548404</v>
      </c>
      <c r="AM4154" s="4">
        <v>948.17020286619584</v>
      </c>
      <c r="AN4154" s="8">
        <v>1.0675247921887194</v>
      </c>
      <c r="AO4154" s="4">
        <v>872.89504391773335</v>
      </c>
      <c r="AP4154" s="8">
        <v>0.99410948762259865</v>
      </c>
    </row>
    <row r="4155" spans="1:42" x14ac:dyDescent="0.25">
      <c r="A4155" s="2" t="s">
        <v>11749</v>
      </c>
      <c r="B4155" t="s">
        <v>11748</v>
      </c>
      <c r="C4155" t="s">
        <v>149</v>
      </c>
      <c r="D4155" t="s">
        <v>11747</v>
      </c>
      <c r="E4155" s="3" t="s">
        <v>11293</v>
      </c>
      <c r="F4155" t="s">
        <v>11750</v>
      </c>
      <c r="G4155">
        <v>80</v>
      </c>
      <c r="H4155">
        <v>0</v>
      </c>
      <c r="I4155">
        <v>5</v>
      </c>
      <c r="J4155">
        <v>53</v>
      </c>
      <c r="K4155">
        <v>22</v>
      </c>
      <c r="L4155">
        <v>0</v>
      </c>
      <c r="M4155">
        <v>0</v>
      </c>
      <c r="N4155" s="2">
        <v>212.27083333333334</v>
      </c>
      <c r="O4155" s="2">
        <v>382.54523585416661</v>
      </c>
      <c r="P4155" s="2">
        <v>180.48</v>
      </c>
      <c r="Q4155" s="4">
        <v>775.29606918749994</v>
      </c>
      <c r="R4155" s="5">
        <v>4.9000000000000002E-2</v>
      </c>
      <c r="S4155" s="6">
        <v>813.28557657768738</v>
      </c>
      <c r="T4155" s="4">
        <v>168.28571428571428</v>
      </c>
      <c r="U4155" s="7">
        <v>981.5712908634016</v>
      </c>
      <c r="V4155" s="8">
        <v>0.70916376112229862</v>
      </c>
      <c r="W4155" s="7">
        <v>518.83403891852106</v>
      </c>
      <c r="X4155" s="7">
        <v>583.4679509015757</v>
      </c>
      <c r="Y4155" s="7">
        <v>756.21677020174013</v>
      </c>
      <c r="Z4155" s="7">
        <v>1003.0007977734036</v>
      </c>
      <c r="AA4155" s="7">
        <v>1107.5902189823466</v>
      </c>
      <c r="AB4155" s="7">
        <v>1273.8756470842056</v>
      </c>
      <c r="AC4155" s="7">
        <v>1522.5375000000001</v>
      </c>
      <c r="AD4155" s="7">
        <v>1660.95</v>
      </c>
      <c r="AE4155" s="4">
        <v>883</v>
      </c>
      <c r="AF4155" s="4">
        <v>993</v>
      </c>
      <c r="AG4155" s="4">
        <v>1287</v>
      </c>
      <c r="AH4155" s="4">
        <v>1707</v>
      </c>
      <c r="AI4155" s="4">
        <v>1885</v>
      </c>
      <c r="AJ4155" s="4">
        <v>2168</v>
      </c>
      <c r="AK4155" s="4">
        <v>1353.7177189006261</v>
      </c>
      <c r="AL4155" s="8">
        <v>1.0996141484232569</v>
      </c>
      <c r="AM4155" s="4">
        <v>1173.5736714596464</v>
      </c>
      <c r="AN4155" s="8">
        <v>0.96946401932293735</v>
      </c>
      <c r="AO4155" s="4">
        <v>993.4296240186668</v>
      </c>
      <c r="AP4155" s="8">
        <v>0.83931389022261793</v>
      </c>
    </row>
    <row r="4156" spans="1:42" x14ac:dyDescent="0.25">
      <c r="A4156" s="2" t="s">
        <v>11751</v>
      </c>
      <c r="B4156" t="s">
        <v>11748</v>
      </c>
      <c r="C4156" t="s">
        <v>149</v>
      </c>
      <c r="D4156" t="s">
        <v>11747</v>
      </c>
      <c r="E4156" s="3" t="s">
        <v>11293</v>
      </c>
      <c r="F4156" t="s">
        <v>11752</v>
      </c>
      <c r="G4156">
        <v>127</v>
      </c>
      <c r="H4156">
        <v>0</v>
      </c>
      <c r="I4156">
        <v>40</v>
      </c>
      <c r="J4156">
        <v>0</v>
      </c>
      <c r="K4156">
        <v>87</v>
      </c>
      <c r="L4156">
        <v>0</v>
      </c>
      <c r="M4156">
        <v>0</v>
      </c>
      <c r="N4156" s="2">
        <v>192.97112860892389</v>
      </c>
      <c r="O4156" s="2">
        <v>348.54079808661419</v>
      </c>
      <c r="P4156" s="2">
        <v>212.96</v>
      </c>
      <c r="Q4156" s="4">
        <v>754.47192669553806</v>
      </c>
      <c r="R4156" s="5">
        <v>4.9000000000000002E-2</v>
      </c>
      <c r="S4156" s="6">
        <v>791.44105110361943</v>
      </c>
      <c r="T4156" s="4">
        <v>214.15447154471545</v>
      </c>
      <c r="U4156" s="7">
        <v>1005.5955226483348</v>
      </c>
      <c r="V4156" s="8">
        <v>0.67848541604289736</v>
      </c>
      <c r="W4156" s="7">
        <v>471.5160305362669</v>
      </c>
      <c r="X4156" s="7">
        <v>530.25528688846316</v>
      </c>
      <c r="Y4156" s="7">
        <v>687.24929932069699</v>
      </c>
      <c r="Z4156" s="7">
        <v>911.52645993817396</v>
      </c>
      <c r="AA4156" s="7">
        <v>1006.5772565808189</v>
      </c>
      <c r="AB4156" s="7">
        <v>1157.697343377833</v>
      </c>
      <c r="AC4156" s="7">
        <v>1630.3299212598426</v>
      </c>
      <c r="AD4156" s="7">
        <v>1778.5417322834644</v>
      </c>
      <c r="AE4156" s="4">
        <v>883</v>
      </c>
      <c r="AF4156" s="4">
        <v>993</v>
      </c>
      <c r="AG4156" s="4">
        <v>1287</v>
      </c>
      <c r="AH4156" s="4">
        <v>1707</v>
      </c>
      <c r="AI4156" s="4">
        <v>1885</v>
      </c>
      <c r="AJ4156" s="4">
        <v>2168</v>
      </c>
      <c r="AK4156" s="4">
        <v>1400.7910935579198</v>
      </c>
      <c r="AL4156" s="8">
        <v>1.0896200201246071</v>
      </c>
      <c r="AM4156" s="4">
        <v>1197.6744127398194</v>
      </c>
      <c r="AN4156" s="8">
        <v>0.95257515209737043</v>
      </c>
      <c r="AO4156" s="4">
        <v>994.55773192171955</v>
      </c>
      <c r="AP4156" s="8">
        <v>0.81553028407013406</v>
      </c>
    </row>
    <row r="4157" spans="1:42" x14ac:dyDescent="0.25">
      <c r="A4157" s="2" t="s">
        <v>11755</v>
      </c>
      <c r="B4157" t="s">
        <v>11754</v>
      </c>
      <c r="C4157" t="s">
        <v>149</v>
      </c>
      <c r="D4157" t="s">
        <v>11753</v>
      </c>
      <c r="E4157" s="3" t="s">
        <v>11293</v>
      </c>
      <c r="F4157" t="s">
        <v>11756</v>
      </c>
      <c r="G4157">
        <v>48</v>
      </c>
      <c r="H4157">
        <v>0</v>
      </c>
      <c r="I4157">
        <v>0</v>
      </c>
      <c r="J4157">
        <v>38</v>
      </c>
      <c r="K4157">
        <v>10</v>
      </c>
      <c r="L4157">
        <v>0</v>
      </c>
      <c r="M4157">
        <v>0</v>
      </c>
      <c r="N4157" s="2">
        <v>268.87847222222223</v>
      </c>
      <c r="O4157" s="2">
        <v>338.16354834027771</v>
      </c>
      <c r="P4157" s="2">
        <v>103.45</v>
      </c>
      <c r="Q4157" s="4">
        <v>710.49202056249999</v>
      </c>
      <c r="R4157" s="5">
        <v>4.9000000000000002E-2</v>
      </c>
      <c r="S4157" s="6">
        <v>745.30612957006247</v>
      </c>
      <c r="T4157" s="4">
        <v>238.2608695652174</v>
      </c>
      <c r="U4157" s="7">
        <v>983.56699913527984</v>
      </c>
      <c r="V4157" s="8">
        <v>1.0430651751688709</v>
      </c>
      <c r="W4157" s="7">
        <v>478.97717062732482</v>
      </c>
      <c r="X4157" s="7">
        <v>569.08178688395026</v>
      </c>
      <c r="Y4157" s="7">
        <v>698.70597167418339</v>
      </c>
      <c r="Z4157" s="7">
        <v>922.38672957440269</v>
      </c>
      <c r="AA4157" s="7">
        <v>977.71412552145341</v>
      </c>
      <c r="AB4157" s="7">
        <v>1124.726920466474</v>
      </c>
      <c r="AC4157" s="7">
        <v>1037.2541666666668</v>
      </c>
      <c r="AD4157" s="7">
        <v>1131.55</v>
      </c>
      <c r="AE4157" s="4">
        <v>606</v>
      </c>
      <c r="AF4157" s="4">
        <v>720</v>
      </c>
      <c r="AG4157" s="4">
        <v>884</v>
      </c>
      <c r="AH4157" s="4">
        <v>1167</v>
      </c>
      <c r="AI4157" s="4">
        <v>1237</v>
      </c>
      <c r="AJ4157" s="4">
        <v>1423</v>
      </c>
      <c r="AK4157" s="4">
        <v>860.93320753568003</v>
      </c>
      <c r="AL4157" s="8">
        <v>1.1656867946808156</v>
      </c>
      <c r="AM4157" s="4">
        <v>820.59818033837155</v>
      </c>
      <c r="AN4157" s="8">
        <v>1.1229118111301373</v>
      </c>
      <c r="AO4157" s="4">
        <v>782.95215495421701</v>
      </c>
      <c r="AP4157" s="8">
        <v>1.082988493149504</v>
      </c>
    </row>
    <row r="4158" spans="1:42" x14ac:dyDescent="0.25">
      <c r="A4158" s="2" t="s">
        <v>11759</v>
      </c>
      <c r="B4158" t="s">
        <v>11758</v>
      </c>
      <c r="C4158" t="s">
        <v>149</v>
      </c>
      <c r="D4158" t="s">
        <v>11757</v>
      </c>
      <c r="E4158" s="3" t="s">
        <v>11293</v>
      </c>
      <c r="F4158" t="s">
        <v>5357</v>
      </c>
      <c r="G4158">
        <v>108</v>
      </c>
      <c r="H4158">
        <v>0</v>
      </c>
      <c r="I4158">
        <v>15</v>
      </c>
      <c r="J4158">
        <v>10</v>
      </c>
      <c r="K4158">
        <v>63</v>
      </c>
      <c r="L4158">
        <v>20</v>
      </c>
      <c r="M4158">
        <v>0</v>
      </c>
      <c r="N4158" s="2">
        <v>211.57793209876544</v>
      </c>
      <c r="O4158" s="2">
        <v>402.67564668518526</v>
      </c>
      <c r="P4158" s="2">
        <v>260.2</v>
      </c>
      <c r="Q4158" s="4">
        <v>874.45357878395066</v>
      </c>
      <c r="R4158" s="5">
        <v>4.9000000000000002E-2</v>
      </c>
      <c r="S4158" s="6">
        <v>917.30180414436416</v>
      </c>
      <c r="T4158" s="4">
        <v>107.48598130841121</v>
      </c>
      <c r="U4158" s="7">
        <v>1024.7877854527753</v>
      </c>
      <c r="V4158" s="8">
        <v>0.61207413232221419</v>
      </c>
      <c r="W4158" s="7">
        <v>604.85518275739719</v>
      </c>
      <c r="X4158" s="7">
        <v>654.16402917783705</v>
      </c>
      <c r="Y4158" s="7">
        <v>791.68092308373082</v>
      </c>
      <c r="Z4158" s="7">
        <v>953.85224019984457</v>
      </c>
      <c r="AA4158" s="7">
        <v>1062.3317023248123</v>
      </c>
      <c r="AB4158" s="7">
        <v>1221.7636390842351</v>
      </c>
      <c r="AC4158" s="7">
        <v>1841.7157407407408</v>
      </c>
      <c r="AD4158" s="7">
        <v>2009.1444444444442</v>
      </c>
      <c r="AE4158" s="4">
        <v>1104</v>
      </c>
      <c r="AF4158" s="4">
        <v>1194</v>
      </c>
      <c r="AG4158" s="4">
        <v>1445</v>
      </c>
      <c r="AH4158" s="4">
        <v>1741</v>
      </c>
      <c r="AI4158" s="4">
        <v>1939</v>
      </c>
      <c r="AJ4158" s="4">
        <v>2230</v>
      </c>
      <c r="AK4158" s="4">
        <v>1704.3019965943577</v>
      </c>
      <c r="AL4158" s="8">
        <v>1.0821250704473384</v>
      </c>
      <c r="AM4158" s="4">
        <v>1436.5596630804425</v>
      </c>
      <c r="AN4158" s="8">
        <v>0.92221083376559521</v>
      </c>
      <c r="AO4158" s="4">
        <v>1176.9307336124032</v>
      </c>
      <c r="AP4158" s="8">
        <v>0.76714248304390464</v>
      </c>
    </row>
    <row r="4159" spans="1:42" x14ac:dyDescent="0.25">
      <c r="A4159" s="2" t="s">
        <v>11762</v>
      </c>
      <c r="B4159" t="s">
        <v>11761</v>
      </c>
      <c r="C4159" t="s">
        <v>149</v>
      </c>
      <c r="D4159" t="s">
        <v>11760</v>
      </c>
      <c r="E4159" s="3" t="s">
        <v>11293</v>
      </c>
      <c r="F4159" t="s">
        <v>11763</v>
      </c>
      <c r="G4159">
        <v>175</v>
      </c>
      <c r="H4159">
        <v>0</v>
      </c>
      <c r="I4159">
        <v>48</v>
      </c>
      <c r="J4159">
        <v>42</v>
      </c>
      <c r="K4159">
        <v>75</v>
      </c>
      <c r="L4159">
        <v>10</v>
      </c>
      <c r="M4159">
        <v>0</v>
      </c>
      <c r="N4159" s="2">
        <v>252.64857142857144</v>
      </c>
      <c r="O4159" s="2">
        <v>289.36263585714289</v>
      </c>
      <c r="P4159" s="2">
        <v>268.73</v>
      </c>
      <c r="Q4159" s="4">
        <v>810.74120728571438</v>
      </c>
      <c r="R4159" s="5">
        <v>4.9000000000000002E-2</v>
      </c>
      <c r="S4159" s="6">
        <v>850.4675264427143</v>
      </c>
      <c r="T4159" s="4">
        <v>84.79651162790698</v>
      </c>
      <c r="U4159" s="7">
        <v>935.26403807062127</v>
      </c>
      <c r="V4159" s="8">
        <v>0.88626138026792189</v>
      </c>
      <c r="W4159" s="7">
        <v>528.67547507864367</v>
      </c>
      <c r="X4159" s="7">
        <v>587.5067398358708</v>
      </c>
      <c r="Y4159" s="7">
        <v>771.25370373515557</v>
      </c>
      <c r="Z4159" s="7">
        <v>1031.5619025924757</v>
      </c>
      <c r="AA4159" s="7">
        <v>1087.1695364041013</v>
      </c>
      <c r="AB4159" s="7">
        <v>1249.9628991569762</v>
      </c>
      <c r="AC4159" s="7">
        <v>1160.8205714285714</v>
      </c>
      <c r="AD4159" s="7">
        <v>1266.3497142857141</v>
      </c>
      <c r="AE4159" s="4">
        <v>656</v>
      </c>
      <c r="AF4159" s="4">
        <v>729</v>
      </c>
      <c r="AG4159" s="4">
        <v>957</v>
      </c>
      <c r="AH4159" s="4">
        <v>1280</v>
      </c>
      <c r="AI4159" s="4">
        <v>1349</v>
      </c>
      <c r="AJ4159" s="4">
        <v>1551</v>
      </c>
      <c r="AK4159" s="4">
        <v>1116.3726919344915</v>
      </c>
      <c r="AL4159" s="8">
        <v>1.1382345871873971</v>
      </c>
      <c r="AM4159" s="4">
        <v>1028.3021912620557</v>
      </c>
      <c r="AN4159" s="8">
        <v>1.054778493175851</v>
      </c>
      <c r="AO4159" s="4">
        <v>938.53802711515004</v>
      </c>
      <c r="AP4159" s="8">
        <v>0.96971747427946775</v>
      </c>
    </row>
    <row r="4160" spans="1:42" x14ac:dyDescent="0.25">
      <c r="A4160" s="2" t="s">
        <v>11766</v>
      </c>
      <c r="B4160" t="s">
        <v>11765</v>
      </c>
      <c r="C4160" t="s">
        <v>149</v>
      </c>
      <c r="D4160" t="s">
        <v>11764</v>
      </c>
      <c r="E4160" s="3" t="s">
        <v>11293</v>
      </c>
      <c r="F4160" t="s">
        <v>11767</v>
      </c>
      <c r="G4160">
        <v>127</v>
      </c>
      <c r="H4160">
        <v>5</v>
      </c>
      <c r="I4160">
        <v>37</v>
      </c>
      <c r="J4160">
        <v>65</v>
      </c>
      <c r="K4160">
        <v>14</v>
      </c>
      <c r="L4160">
        <v>6</v>
      </c>
      <c r="M4160">
        <v>0</v>
      </c>
      <c r="N4160" s="2">
        <v>192.37073490813648</v>
      </c>
      <c r="O4160" s="2">
        <v>255.09673927296581</v>
      </c>
      <c r="P4160" s="2">
        <v>382.23</v>
      </c>
      <c r="Q4160" s="4">
        <v>829.69747418110228</v>
      </c>
      <c r="R4160" s="5">
        <v>4.9000000000000002E-2</v>
      </c>
      <c r="S4160" s="6">
        <v>870.3526504159762</v>
      </c>
      <c r="T4160" s="4">
        <v>0</v>
      </c>
      <c r="U4160" s="7">
        <v>870.3526504159762</v>
      </c>
      <c r="V4160" s="8">
        <v>0.82579854318821522</v>
      </c>
      <c r="W4160" s="7">
        <v>644.12286368680782</v>
      </c>
      <c r="X4160" s="7">
        <v>697.79976899404187</v>
      </c>
      <c r="Y4160" s="7">
        <v>889.38503101370782</v>
      </c>
      <c r="Z4160" s="7">
        <v>1147.8599750316191</v>
      </c>
      <c r="AA4160" s="7">
        <v>1269.2523608802867</v>
      </c>
      <c r="AB4160" s="7">
        <v>1460.0118243567645</v>
      </c>
      <c r="AC4160" s="7">
        <v>1159.3480314960632</v>
      </c>
      <c r="AD4160" s="7">
        <v>1264.7433070866141</v>
      </c>
      <c r="AE4160" s="4">
        <v>780</v>
      </c>
      <c r="AF4160" s="4">
        <v>845</v>
      </c>
      <c r="AG4160" s="4">
        <v>1077</v>
      </c>
      <c r="AH4160" s="4">
        <v>1390</v>
      </c>
      <c r="AI4160" s="4">
        <v>1537</v>
      </c>
      <c r="AJ4160" s="4">
        <v>1768</v>
      </c>
      <c r="AK4160" s="4">
        <v>1178.1795609550982</v>
      </c>
      <c r="AL4160" s="8">
        <v>1.1178675271291985</v>
      </c>
      <c r="AM4160" s="4">
        <v>1075.5705907753909</v>
      </c>
      <c r="AN4160" s="8">
        <v>1.0205111991488707</v>
      </c>
      <c r="AO4160" s="4">
        <v>972.96162059568348</v>
      </c>
      <c r="AP4160" s="8">
        <v>0.92315487116854289</v>
      </c>
    </row>
    <row r="4161" spans="1:42" x14ac:dyDescent="0.25">
      <c r="A4161" s="2" t="s">
        <v>11770</v>
      </c>
      <c r="B4161" t="s">
        <v>11769</v>
      </c>
      <c r="C4161" t="s">
        <v>149</v>
      </c>
      <c r="D4161" t="s">
        <v>11768</v>
      </c>
      <c r="E4161" s="3" t="s">
        <v>11293</v>
      </c>
      <c r="F4161" t="s">
        <v>11771</v>
      </c>
      <c r="G4161">
        <v>60</v>
      </c>
      <c r="H4161">
        <v>0</v>
      </c>
      <c r="I4161">
        <v>10</v>
      </c>
      <c r="J4161">
        <v>30</v>
      </c>
      <c r="K4161">
        <v>16</v>
      </c>
      <c r="L4161">
        <v>4</v>
      </c>
      <c r="M4161">
        <v>0</v>
      </c>
      <c r="N4161" s="2">
        <v>250.25</v>
      </c>
      <c r="O4161" s="2">
        <v>387.73535308333339</v>
      </c>
      <c r="P4161" s="2">
        <v>250.76</v>
      </c>
      <c r="Q4161" s="4">
        <v>888.74535308333338</v>
      </c>
      <c r="R4161" s="5">
        <v>4.9000000000000002E-2</v>
      </c>
      <c r="S4161" s="6">
        <v>932.29387538441665</v>
      </c>
      <c r="T4161" s="4">
        <v>153.54545454545453</v>
      </c>
      <c r="U4161" s="7">
        <v>1085.8393299298712</v>
      </c>
      <c r="V4161" s="8">
        <v>1.1364492010150757</v>
      </c>
      <c r="W4161" s="7">
        <v>647.89610653284888</v>
      </c>
      <c r="X4161" s="7">
        <v>778.64622441749009</v>
      </c>
      <c r="Y4161" s="7">
        <v>862.56047917927469</v>
      </c>
      <c r="Z4161" s="7">
        <v>1067.467380341772</v>
      </c>
      <c r="AA4161" s="7">
        <v>1298.7194545108762</v>
      </c>
      <c r="AB4161" s="7">
        <v>1493.8688841894452</v>
      </c>
      <c r="AC4161" s="7">
        <v>1051.0133333333335</v>
      </c>
      <c r="AD4161" s="7">
        <v>1146.56</v>
      </c>
      <c r="AE4161" s="4">
        <v>664</v>
      </c>
      <c r="AF4161" s="4">
        <v>798</v>
      </c>
      <c r="AG4161" s="4">
        <v>884</v>
      </c>
      <c r="AH4161" s="4">
        <v>1094</v>
      </c>
      <c r="AI4161" s="4">
        <v>1331</v>
      </c>
      <c r="AJ4161" s="4">
        <v>1531</v>
      </c>
      <c r="AK4161" s="4">
        <v>964.09636124753285</v>
      </c>
      <c r="AL4161" s="8">
        <v>1.1697339685246171</v>
      </c>
      <c r="AM4161" s="4">
        <v>953.49553262649408</v>
      </c>
      <c r="AN4161" s="8">
        <v>1.1586390460214366</v>
      </c>
      <c r="AO4161" s="4">
        <v>942.89470400545542</v>
      </c>
      <c r="AP4161" s="8">
        <v>1.1475441235182562</v>
      </c>
    </row>
    <row r="4162" spans="1:42" x14ac:dyDescent="0.25">
      <c r="A4162" s="2" t="s">
        <v>11774</v>
      </c>
      <c r="B4162" t="s">
        <v>11773</v>
      </c>
      <c r="C4162" t="s">
        <v>149</v>
      </c>
      <c r="D4162" t="s">
        <v>11772</v>
      </c>
      <c r="E4162" s="3" t="s">
        <v>11293</v>
      </c>
      <c r="F4162" t="s">
        <v>11775</v>
      </c>
      <c r="G4162">
        <v>50</v>
      </c>
      <c r="H4162">
        <v>0</v>
      </c>
      <c r="I4162">
        <v>50</v>
      </c>
      <c r="J4162">
        <v>0</v>
      </c>
      <c r="K4162">
        <v>0</v>
      </c>
      <c r="L4162">
        <v>0</v>
      </c>
      <c r="M4162">
        <v>0</v>
      </c>
      <c r="N4162" s="2">
        <v>195.61833333333334</v>
      </c>
      <c r="O4162" s="2">
        <v>225.1077741666667</v>
      </c>
      <c r="P4162" s="2">
        <v>302.42</v>
      </c>
      <c r="Q4162" s="4">
        <v>723.14610749999997</v>
      </c>
      <c r="R4162" s="5">
        <v>4.9000000000000002E-2</v>
      </c>
      <c r="S4162" s="6">
        <v>758.58026676749989</v>
      </c>
      <c r="T4162" s="4">
        <v>0</v>
      </c>
      <c r="U4162" s="7">
        <v>758.58026676749989</v>
      </c>
      <c r="V4162" s="8">
        <v>1.125490010040801</v>
      </c>
      <c r="W4162" s="7">
        <v>752.95281671729572</v>
      </c>
      <c r="X4162" s="7">
        <v>758.58026676749978</v>
      </c>
      <c r="Y4162" s="7">
        <v>994.93316887606795</v>
      </c>
      <c r="Z4162" s="7">
        <v>1314.5723317276554</v>
      </c>
      <c r="AA4162" s="7">
        <v>1319.0742917678185</v>
      </c>
      <c r="AB4162" s="7">
        <v>1517.1605335349996</v>
      </c>
      <c r="AC4162" s="7">
        <v>741.40000000000009</v>
      </c>
      <c r="AD4162" s="7">
        <v>808.8</v>
      </c>
      <c r="AE4162" s="4">
        <v>669</v>
      </c>
      <c r="AF4162" s="4">
        <v>674</v>
      </c>
      <c r="AG4162" s="4">
        <v>884</v>
      </c>
      <c r="AH4162" s="4">
        <v>1168</v>
      </c>
      <c r="AI4162" s="4">
        <v>1172</v>
      </c>
      <c r="AJ4162" s="4">
        <v>1348</v>
      </c>
      <c r="AK4162" s="4">
        <v>792.4786354687501</v>
      </c>
      <c r="AL4162" s="8">
        <v>1.175784325621291</v>
      </c>
      <c r="AM4162" s="4">
        <v>781.17917923499999</v>
      </c>
      <c r="AN4162" s="8">
        <v>1.1590195537611276</v>
      </c>
      <c r="AO4162" s="4">
        <v>769.87972300125</v>
      </c>
      <c r="AP4162" s="8">
        <v>1.1422547819009643</v>
      </c>
    </row>
    <row r="4163" spans="1:42" x14ac:dyDescent="0.25">
      <c r="A4163" s="2" t="s">
        <v>11778</v>
      </c>
      <c r="B4163" t="s">
        <v>11777</v>
      </c>
      <c r="C4163" t="s">
        <v>149</v>
      </c>
      <c r="D4163" t="s">
        <v>11776</v>
      </c>
      <c r="E4163" s="3" t="s">
        <v>11293</v>
      </c>
      <c r="F4163" t="s">
        <v>11779</v>
      </c>
      <c r="G4163">
        <v>28</v>
      </c>
      <c r="H4163">
        <v>0</v>
      </c>
      <c r="I4163">
        <v>18</v>
      </c>
      <c r="J4163">
        <v>2</v>
      </c>
      <c r="K4163">
        <v>8</v>
      </c>
      <c r="L4163">
        <v>0</v>
      </c>
      <c r="M4163">
        <v>0</v>
      </c>
      <c r="N4163" s="2">
        <v>233.08928571428569</v>
      </c>
      <c r="O4163" s="2">
        <v>163.14706105952379</v>
      </c>
      <c r="P4163" s="2">
        <v>285</v>
      </c>
      <c r="Q4163" s="4">
        <v>681.23634677380949</v>
      </c>
      <c r="R4163" s="5">
        <v>4.9000000000000002E-2</v>
      </c>
      <c r="S4163" s="6">
        <v>714.61692776572613</v>
      </c>
      <c r="T4163" s="4">
        <v>81.629629629629633</v>
      </c>
      <c r="U4163" s="7">
        <v>796.24655739535581</v>
      </c>
      <c r="V4163" s="8">
        <v>0.9800819239963936</v>
      </c>
      <c r="W4163" s="7">
        <v>584.05828736681815</v>
      </c>
      <c r="X4163" s="7">
        <v>606.92803958298884</v>
      </c>
      <c r="Y4163" s="7">
        <v>777.57157534980013</v>
      </c>
      <c r="Z4163" s="7">
        <v>941.17826428086664</v>
      </c>
      <c r="AA4163" s="7">
        <v>1103.0257415029971</v>
      </c>
      <c r="AB4163" s="7">
        <v>1268.3916421429997</v>
      </c>
      <c r="AC4163" s="7">
        <v>893.67142857142869</v>
      </c>
      <c r="AD4163" s="7">
        <v>974.91428571428571</v>
      </c>
      <c r="AE4163" s="4">
        <v>664</v>
      </c>
      <c r="AF4163" s="4">
        <v>690</v>
      </c>
      <c r="AG4163" s="4">
        <v>884</v>
      </c>
      <c r="AH4163" s="4">
        <v>1070</v>
      </c>
      <c r="AI4163" s="4">
        <v>1254</v>
      </c>
      <c r="AJ4163" s="4">
        <v>1442</v>
      </c>
      <c r="AK4163" s="4">
        <v>859.9523277953831</v>
      </c>
      <c r="AL4163" s="8">
        <v>1.1589719890935624</v>
      </c>
      <c r="AM4163" s="4">
        <v>807.63158378470666</v>
      </c>
      <c r="AN4163" s="8">
        <v>1.0945715656585817</v>
      </c>
      <c r="AO4163" s="4">
        <v>761.1242557752164</v>
      </c>
      <c r="AP4163" s="8">
        <v>1.0373267448274877</v>
      </c>
    </row>
    <row r="4164" spans="1:42" x14ac:dyDescent="0.25">
      <c r="A4164" s="2" t="s">
        <v>11782</v>
      </c>
      <c r="B4164" t="s">
        <v>11781</v>
      </c>
      <c r="C4164" t="s">
        <v>149</v>
      </c>
      <c r="D4164" t="s">
        <v>11780</v>
      </c>
      <c r="E4164" s="3" t="s">
        <v>11293</v>
      </c>
      <c r="F4164" t="s">
        <v>5357</v>
      </c>
      <c r="G4164">
        <v>100</v>
      </c>
      <c r="H4164">
        <v>0</v>
      </c>
      <c r="I4164">
        <v>0</v>
      </c>
      <c r="J4164">
        <v>0</v>
      </c>
      <c r="K4164">
        <v>70</v>
      </c>
      <c r="L4164">
        <v>30</v>
      </c>
      <c r="M4164">
        <v>0</v>
      </c>
      <c r="N4164" s="2">
        <v>235.4675</v>
      </c>
      <c r="O4164" s="2">
        <v>478.20917116666664</v>
      </c>
      <c r="P4164" s="2">
        <v>41.48</v>
      </c>
      <c r="Q4164" s="4">
        <v>755.15667116666668</v>
      </c>
      <c r="R4164" s="5">
        <v>4.9000000000000002E-2</v>
      </c>
      <c r="S4164" s="6">
        <v>792.15934805383336</v>
      </c>
      <c r="T4164" s="4">
        <v>282.05263157894734</v>
      </c>
      <c r="U4164" s="7">
        <v>1074.2119796327806</v>
      </c>
      <c r="V4164" s="8">
        <v>0.87597812903268424</v>
      </c>
      <c r="W4164" s="7">
        <v>460.58029451388995</v>
      </c>
      <c r="X4164" s="7">
        <v>467.68602135772278</v>
      </c>
      <c r="Y4164" s="7">
        <v>613.67640924010584</v>
      </c>
      <c r="Z4164" s="7">
        <v>766.77252396632173</v>
      </c>
      <c r="AA4164" s="7">
        <v>851.39527092469416</v>
      </c>
      <c r="AB4164" s="7">
        <v>979.29835411368458</v>
      </c>
      <c r="AC4164" s="7">
        <v>1348.93</v>
      </c>
      <c r="AD4164" s="7">
        <v>1471.56</v>
      </c>
      <c r="AE4164" s="4">
        <v>713</v>
      </c>
      <c r="AF4164" s="4">
        <v>724</v>
      </c>
      <c r="AG4164" s="4">
        <v>950</v>
      </c>
      <c r="AH4164" s="4">
        <v>1187</v>
      </c>
      <c r="AI4164" s="4">
        <v>1318</v>
      </c>
      <c r="AJ4164" s="4">
        <v>1516</v>
      </c>
      <c r="AK4164" s="4">
        <v>1098.8213632203308</v>
      </c>
      <c r="AL4164" s="8">
        <v>1.1260490865198387</v>
      </c>
      <c r="AM4164" s="4">
        <v>996.60069149816491</v>
      </c>
      <c r="AN4164" s="8">
        <v>1.0426921006907872</v>
      </c>
      <c r="AO4164" s="4">
        <v>894.38001977599924</v>
      </c>
      <c r="AP4164" s="8">
        <v>0.95933511486173573</v>
      </c>
    </row>
    <row r="4165" spans="1:42" x14ac:dyDescent="0.25">
      <c r="A4165" s="2" t="s">
        <v>11785</v>
      </c>
      <c r="B4165" t="s">
        <v>11784</v>
      </c>
      <c r="C4165" t="s">
        <v>149</v>
      </c>
      <c r="D4165" t="s">
        <v>11783</v>
      </c>
      <c r="E4165" s="3" t="s">
        <v>11293</v>
      </c>
      <c r="F4165" t="s">
        <v>269</v>
      </c>
      <c r="G4165">
        <v>19</v>
      </c>
      <c r="H4165">
        <v>0</v>
      </c>
      <c r="I4165">
        <v>0</v>
      </c>
      <c r="J4165">
        <v>0</v>
      </c>
      <c r="K4165">
        <v>19</v>
      </c>
      <c r="L4165">
        <v>0</v>
      </c>
      <c r="M4165">
        <v>0</v>
      </c>
      <c r="N4165" s="2">
        <v>210.38596491228068</v>
      </c>
      <c r="O4165" s="2">
        <v>460.4958994385965</v>
      </c>
      <c r="P4165" s="2">
        <v>209.14</v>
      </c>
      <c r="Q4165" s="4">
        <v>880.02186435087719</v>
      </c>
      <c r="R4165" s="5">
        <v>4.9000000000000002E-2</v>
      </c>
      <c r="S4165" s="6">
        <v>923.14293570407017</v>
      </c>
      <c r="T4165" s="4">
        <v>200.05555555555554</v>
      </c>
      <c r="U4165" s="7">
        <v>1123.1984912596258</v>
      </c>
      <c r="V4165" s="8">
        <v>0.88232403084024025</v>
      </c>
      <c r="W4165" s="7">
        <v>526.47429011873919</v>
      </c>
      <c r="X4165" s="7">
        <v>530.10014611129247</v>
      </c>
      <c r="Y4165" s="7">
        <v>686.73712498959503</v>
      </c>
      <c r="Z4165" s="7">
        <v>923.14293570407017</v>
      </c>
      <c r="AA4165" s="7">
        <v>1122.5650152945018</v>
      </c>
      <c r="AB4165" s="7">
        <v>1290.8047333489749</v>
      </c>
      <c r="AC4165" s="7">
        <v>1400.3000000000002</v>
      </c>
      <c r="AD4165" s="7">
        <v>1527.6</v>
      </c>
      <c r="AE4165" s="4">
        <v>726</v>
      </c>
      <c r="AF4165" s="4">
        <v>731</v>
      </c>
      <c r="AG4165" s="4">
        <v>947</v>
      </c>
      <c r="AH4165" s="4">
        <v>1273</v>
      </c>
      <c r="AI4165" s="4">
        <v>1548</v>
      </c>
      <c r="AJ4165" s="4">
        <v>1780</v>
      </c>
      <c r="AK4165" s="4">
        <v>1223.8523576075077</v>
      </c>
      <c r="AL4165" s="8">
        <v>1.1185451006779759</v>
      </c>
      <c r="AM4165" s="4">
        <v>1117.7196204651179</v>
      </c>
      <c r="AN4165" s="8">
        <v>1.0351729583823044</v>
      </c>
      <c r="AO4165" s="4">
        <v>1011.5868833227283</v>
      </c>
      <c r="AP4165" s="8">
        <v>0.95180081608663303</v>
      </c>
    </row>
    <row r="4166" spans="1:42" x14ac:dyDescent="0.25">
      <c r="A4166" s="2" t="s">
        <v>11789</v>
      </c>
      <c r="B4166" t="s">
        <v>11788</v>
      </c>
      <c r="C4166" t="s">
        <v>14</v>
      </c>
      <c r="D4166" t="s">
        <v>11786</v>
      </c>
      <c r="E4166" s="3" t="s">
        <v>11787</v>
      </c>
      <c r="F4166" t="s">
        <v>11790</v>
      </c>
      <c r="G4166">
        <v>354</v>
      </c>
      <c r="H4166">
        <v>12</v>
      </c>
      <c r="I4166">
        <v>182</v>
      </c>
      <c r="J4166">
        <v>138</v>
      </c>
      <c r="K4166">
        <v>22</v>
      </c>
      <c r="L4166">
        <v>0</v>
      </c>
      <c r="M4166">
        <v>0</v>
      </c>
      <c r="N4166" s="2">
        <v>234.60969868173257</v>
      </c>
      <c r="O4166" s="2">
        <v>495.49628334086634</v>
      </c>
      <c r="P4166" s="2">
        <v>125.39</v>
      </c>
      <c r="Q4166" s="4">
        <v>855.49598202259892</v>
      </c>
      <c r="R4166" s="5">
        <v>4.4999999999999998E-2</v>
      </c>
      <c r="S4166" s="6">
        <v>893.99330121361584</v>
      </c>
      <c r="T4166" s="4">
        <v>31.610062893081761</v>
      </c>
      <c r="U4166" s="7">
        <v>925.60336410669765</v>
      </c>
      <c r="V4166" s="8">
        <v>0.8554649079268426</v>
      </c>
      <c r="W4166" s="7">
        <v>732.05761248862564</v>
      </c>
      <c r="X4166" s="7">
        <v>794.0263720108004</v>
      </c>
      <c r="Y4166" s="7">
        <v>974.97514981555105</v>
      </c>
      <c r="Z4166" s="7">
        <v>1301.343949965672</v>
      </c>
      <c r="AA4166" s="7">
        <v>1420.3239682482476</v>
      </c>
      <c r="AB4166" s="7">
        <v>1633.4965010045291</v>
      </c>
      <c r="AC4166" s="7">
        <v>1190.1875706214691</v>
      </c>
      <c r="AD4166" s="7">
        <v>1298.3864406779662</v>
      </c>
      <c r="AE4166" s="4">
        <v>886</v>
      </c>
      <c r="AF4166" s="4">
        <v>961</v>
      </c>
      <c r="AG4166" s="4">
        <v>1180</v>
      </c>
      <c r="AH4166" s="4">
        <v>1575</v>
      </c>
      <c r="AI4166" s="4">
        <v>1719</v>
      </c>
      <c r="AJ4166" s="4">
        <v>1977</v>
      </c>
      <c r="AK4166" s="4">
        <v>1189.8141239274103</v>
      </c>
      <c r="AL4166" s="8">
        <v>1.1288696325411831</v>
      </c>
      <c r="AM4166" s="4">
        <v>1091.2071830228122</v>
      </c>
      <c r="AN4166" s="8">
        <v>1.037734724336403</v>
      </c>
      <c r="AO4166" s="4">
        <v>992.60024211821406</v>
      </c>
      <c r="AP4166" s="8">
        <v>0.9465998161316227</v>
      </c>
    </row>
    <row r="4167" spans="1:42" x14ac:dyDescent="0.25">
      <c r="A4167" s="2" t="s">
        <v>11791</v>
      </c>
      <c r="B4167" t="s">
        <v>11788</v>
      </c>
      <c r="C4167" t="s">
        <v>14</v>
      </c>
      <c r="D4167" t="s">
        <v>11786</v>
      </c>
      <c r="E4167" s="3" t="s">
        <v>11787</v>
      </c>
      <c r="F4167" t="s">
        <v>269</v>
      </c>
      <c r="G4167">
        <v>288</v>
      </c>
      <c r="H4167">
        <v>0</v>
      </c>
      <c r="I4167">
        <v>10</v>
      </c>
      <c r="J4167">
        <v>63</v>
      </c>
      <c r="K4167">
        <v>161</v>
      </c>
      <c r="L4167">
        <v>46</v>
      </c>
      <c r="M4167">
        <v>8</v>
      </c>
      <c r="N4167" s="2">
        <v>280.47048611111114</v>
      </c>
      <c r="O4167" s="2">
        <v>580.89025523148132</v>
      </c>
      <c r="P4167" s="2">
        <v>166.94</v>
      </c>
      <c r="Q4167" s="4">
        <v>1028.3007413425926</v>
      </c>
      <c r="R4167" s="5">
        <v>4.4999999999999998E-2</v>
      </c>
      <c r="S4167" s="6">
        <v>1074.5742747030092</v>
      </c>
      <c r="T4167" s="4">
        <v>109.80223880597015</v>
      </c>
      <c r="U4167" s="7">
        <v>1184.3765135089793</v>
      </c>
      <c r="V4167" s="8">
        <v>0.78882655756758224</v>
      </c>
      <c r="W4167" s="7">
        <v>634.106052119879</v>
      </c>
      <c r="X4167" s="7">
        <v>687.78320100135852</v>
      </c>
      <c r="Y4167" s="7">
        <v>844.52047573527898</v>
      </c>
      <c r="Z4167" s="7">
        <v>1127.2201265110716</v>
      </c>
      <c r="AA4167" s="7">
        <v>1230.2802523635123</v>
      </c>
      <c r="AB4167" s="7">
        <v>1414.9296445158022</v>
      </c>
      <c r="AC4167" s="7">
        <v>1651.5850694444446</v>
      </c>
      <c r="AD4167" s="7">
        <v>1801.7291666666665</v>
      </c>
      <c r="AE4167" s="4">
        <v>886</v>
      </c>
      <c r="AF4167" s="4">
        <v>961</v>
      </c>
      <c r="AG4167" s="4">
        <v>1180</v>
      </c>
      <c r="AH4167" s="4">
        <v>1575</v>
      </c>
      <c r="AI4167" s="4">
        <v>1719</v>
      </c>
      <c r="AJ4167" s="4">
        <v>1977</v>
      </c>
      <c r="AK4167" s="4">
        <v>1564.3241347263952</v>
      </c>
      <c r="AL4167" s="8">
        <v>1.1150131137387029</v>
      </c>
      <c r="AM4167" s="4">
        <v>1399.8135639849488</v>
      </c>
      <c r="AN4167" s="8">
        <v>1.005444656646473</v>
      </c>
      <c r="AO4167" s="4">
        <v>1237.1939193439791</v>
      </c>
      <c r="AP4167" s="8">
        <v>0.89713560710702767</v>
      </c>
    </row>
    <row r="4168" spans="1:42" x14ac:dyDescent="0.25">
      <c r="A4168" s="2" t="s">
        <v>11792</v>
      </c>
      <c r="B4168" t="s">
        <v>11788</v>
      </c>
      <c r="C4168" t="s">
        <v>14</v>
      </c>
      <c r="D4168" t="s">
        <v>11786</v>
      </c>
      <c r="E4168" s="3" t="s">
        <v>11787</v>
      </c>
      <c r="F4168" t="s">
        <v>11793</v>
      </c>
      <c r="G4168">
        <v>302</v>
      </c>
      <c r="H4168">
        <v>120</v>
      </c>
      <c r="I4168">
        <v>180</v>
      </c>
      <c r="J4168">
        <v>2</v>
      </c>
      <c r="K4168">
        <v>0</v>
      </c>
      <c r="L4168">
        <v>0</v>
      </c>
      <c r="M4168">
        <v>0</v>
      </c>
      <c r="N4168" s="2">
        <v>191.76158940397352</v>
      </c>
      <c r="O4168" s="2">
        <v>304.87842146909503</v>
      </c>
      <c r="P4168" s="2">
        <v>274.7</v>
      </c>
      <c r="Q4168" s="4">
        <v>771.34001087306854</v>
      </c>
      <c r="R4168" s="5">
        <v>4.4999999999999998E-2</v>
      </c>
      <c r="S4168" s="6">
        <v>806.05031136235652</v>
      </c>
      <c r="T4168" s="4">
        <v>13.722972972972974</v>
      </c>
      <c r="U4168" s="7">
        <v>819.77328433532955</v>
      </c>
      <c r="V4168" s="8">
        <v>0.87897298824564907</v>
      </c>
      <c r="W4168" s="7">
        <v>765.73348687015721</v>
      </c>
      <c r="X4168" s="7">
        <v>830.5529129596174</v>
      </c>
      <c r="Y4168" s="7">
        <v>1019.8256371408413</v>
      </c>
      <c r="Z4168" s="7">
        <v>1361.2079478786652</v>
      </c>
      <c r="AA4168" s="7">
        <v>1485.661245970429</v>
      </c>
      <c r="AB4168" s="7">
        <v>1708.6400717181723</v>
      </c>
      <c r="AC4168" s="7">
        <v>1025.9139072847684</v>
      </c>
      <c r="AD4168" s="7">
        <v>1119.1788079470198</v>
      </c>
      <c r="AE4168" s="4">
        <v>886</v>
      </c>
      <c r="AF4168" s="4">
        <v>961</v>
      </c>
      <c r="AG4168" s="4">
        <v>1180</v>
      </c>
      <c r="AH4168" s="4">
        <v>1575</v>
      </c>
      <c r="AI4168" s="4">
        <v>1719</v>
      </c>
      <c r="AJ4168" s="4">
        <v>1977</v>
      </c>
      <c r="AK4168" s="4">
        <v>1038.5047363464796</v>
      </c>
      <c r="AL4168" s="8">
        <v>1.128214046064314</v>
      </c>
      <c r="AM4168" s="4">
        <v>961.30584982038715</v>
      </c>
      <c r="AN4168" s="8">
        <v>1.0454402630249051</v>
      </c>
      <c r="AO4168" s="4">
        <v>883.24919788844909</v>
      </c>
      <c r="AP4168" s="8">
        <v>0.96174677128505814</v>
      </c>
    </row>
    <row r="4169" spans="1:42" x14ac:dyDescent="0.25">
      <c r="A4169" s="2" t="s">
        <v>11794</v>
      </c>
      <c r="B4169" t="s">
        <v>11788</v>
      </c>
      <c r="C4169" t="s">
        <v>14</v>
      </c>
      <c r="D4169" t="s">
        <v>11786</v>
      </c>
      <c r="E4169" s="3" t="s">
        <v>11787</v>
      </c>
      <c r="F4169" t="s">
        <v>11795</v>
      </c>
      <c r="G4169">
        <v>200</v>
      </c>
      <c r="H4169">
        <v>0</v>
      </c>
      <c r="I4169">
        <v>28</v>
      </c>
      <c r="J4169">
        <v>76</v>
      </c>
      <c r="K4169">
        <v>64</v>
      </c>
      <c r="L4169">
        <v>24</v>
      </c>
      <c r="M4169">
        <v>8</v>
      </c>
      <c r="N4169" s="2">
        <v>267.20083333333332</v>
      </c>
      <c r="O4169" s="2">
        <v>589.40709441666661</v>
      </c>
      <c r="P4169" s="2">
        <v>115.53</v>
      </c>
      <c r="Q4169" s="4">
        <v>972.1379277499999</v>
      </c>
      <c r="R4169" s="5">
        <v>4.4999999999999998E-2</v>
      </c>
      <c r="S4169" s="6">
        <v>1015.8841344987499</v>
      </c>
      <c r="T4169" s="4">
        <v>124.40462427745665</v>
      </c>
      <c r="U4169" s="7">
        <v>1140.2887587762066</v>
      </c>
      <c r="V4169" s="8">
        <v>0.83093256487372047</v>
      </c>
      <c r="W4169" s="7">
        <v>655.88671803970885</v>
      </c>
      <c r="X4169" s="7">
        <v>711.40760274961644</v>
      </c>
      <c r="Y4169" s="7">
        <v>873.52858610254668</v>
      </c>
      <c r="Z4169" s="7">
        <v>1165.9385789080602</v>
      </c>
      <c r="AA4169" s="7">
        <v>1272.5386775510829</v>
      </c>
      <c r="AB4169" s="7">
        <v>1463.530520953165</v>
      </c>
      <c r="AC4169" s="7">
        <v>1509.53</v>
      </c>
      <c r="AD4169" s="7">
        <v>1646.76</v>
      </c>
      <c r="AE4169" s="4">
        <v>886</v>
      </c>
      <c r="AF4169" s="4">
        <v>961</v>
      </c>
      <c r="AG4169" s="4">
        <v>1180</v>
      </c>
      <c r="AH4169" s="4">
        <v>1575</v>
      </c>
      <c r="AI4169" s="4">
        <v>1719</v>
      </c>
      <c r="AJ4169" s="4">
        <v>1977</v>
      </c>
      <c r="AK4169" s="4">
        <v>1414.5467642754143</v>
      </c>
      <c r="AL4169" s="8">
        <v>1.1214394728214465</v>
      </c>
      <c r="AM4169" s="4">
        <v>1281.6592210165261</v>
      </c>
      <c r="AN4169" s="8">
        <v>1.024603836838871</v>
      </c>
      <c r="AO4169" s="4">
        <v>1148.7716777576379</v>
      </c>
      <c r="AP4169" s="8">
        <v>0.92776820085629563</v>
      </c>
    </row>
    <row r="4170" spans="1:42" x14ac:dyDescent="0.25">
      <c r="A4170" s="2" t="s">
        <v>11796</v>
      </c>
      <c r="B4170" t="s">
        <v>11788</v>
      </c>
      <c r="C4170" t="s">
        <v>14</v>
      </c>
      <c r="D4170" t="s">
        <v>11786</v>
      </c>
      <c r="E4170" s="3" t="s">
        <v>11787</v>
      </c>
      <c r="F4170" t="s">
        <v>269</v>
      </c>
      <c r="G4170">
        <v>446</v>
      </c>
      <c r="H4170">
        <v>0</v>
      </c>
      <c r="I4170">
        <v>10</v>
      </c>
      <c r="J4170">
        <v>67</v>
      </c>
      <c r="K4170">
        <v>337</v>
      </c>
      <c r="L4170">
        <v>30</v>
      </c>
      <c r="M4170">
        <v>2</v>
      </c>
      <c r="N4170" s="2">
        <v>279.81417410714283</v>
      </c>
      <c r="O4170" s="2">
        <v>687.79554762276791</v>
      </c>
      <c r="P4170" s="2">
        <v>152.24</v>
      </c>
      <c r="Q4170" s="4">
        <v>1119.8497217299107</v>
      </c>
      <c r="R4170" s="5">
        <v>4.4999999999999998E-2</v>
      </c>
      <c r="S4170" s="6">
        <v>1170.2429592077567</v>
      </c>
      <c r="T4170" s="4">
        <v>187.2138888888889</v>
      </c>
      <c r="U4170" s="7">
        <v>1357.4568480966457</v>
      </c>
      <c r="V4170" s="8">
        <v>0.8969682374317991</v>
      </c>
      <c r="W4170" s="7">
        <v>685.1107632923887</v>
      </c>
      <c r="X4170" s="7">
        <v>743.10546673136059</v>
      </c>
      <c r="Y4170" s="7">
        <v>912.45000077315876</v>
      </c>
      <c r="Z4170" s="7">
        <v>1217.8887722184111</v>
      </c>
      <c r="AA4170" s="7">
        <v>1329.2386028212372</v>
      </c>
      <c r="AB4170" s="7">
        <v>1528.7403826513007</v>
      </c>
      <c r="AC4170" s="7">
        <v>1664.7217488789238</v>
      </c>
      <c r="AD4170" s="7">
        <v>1816.0600896860985</v>
      </c>
      <c r="AE4170" s="4">
        <v>886</v>
      </c>
      <c r="AF4170" s="4">
        <v>961</v>
      </c>
      <c r="AG4170" s="4">
        <v>1180</v>
      </c>
      <c r="AH4170" s="4">
        <v>1575</v>
      </c>
      <c r="AI4170" s="4">
        <v>1719</v>
      </c>
      <c r="AJ4170" s="4">
        <v>1977</v>
      </c>
      <c r="AK4170" s="4">
        <v>1515.9139446954346</v>
      </c>
      <c r="AL4170" s="8">
        <v>1.1253776303483691</v>
      </c>
      <c r="AM4170" s="4">
        <v>1400.4029420636418</v>
      </c>
      <c r="AN4170" s="8">
        <v>1.0490512995483181</v>
      </c>
      <c r="AO4170" s="4">
        <v>1284.8919394318493</v>
      </c>
      <c r="AP4170" s="8">
        <v>0.97272496874826742</v>
      </c>
    </row>
    <row r="4171" spans="1:42" x14ac:dyDescent="0.25">
      <c r="A4171" s="2" t="s">
        <v>11797</v>
      </c>
      <c r="B4171" t="s">
        <v>11788</v>
      </c>
      <c r="C4171" t="s">
        <v>14</v>
      </c>
      <c r="D4171" t="s">
        <v>11786</v>
      </c>
      <c r="E4171" s="3" t="s">
        <v>11787</v>
      </c>
      <c r="F4171" t="s">
        <v>11798</v>
      </c>
      <c r="G4171">
        <v>74</v>
      </c>
      <c r="H4171">
        <v>0</v>
      </c>
      <c r="I4171">
        <v>4</v>
      </c>
      <c r="J4171">
        <v>40</v>
      </c>
      <c r="K4171">
        <v>24</v>
      </c>
      <c r="L4171">
        <v>5</v>
      </c>
      <c r="M4171">
        <v>1</v>
      </c>
      <c r="N4171" s="2">
        <v>261.94481981981983</v>
      </c>
      <c r="O4171" s="2">
        <v>657.70348037837834</v>
      </c>
      <c r="P4171" s="2">
        <v>114.82</v>
      </c>
      <c r="Q4171" s="4">
        <v>1034.4683001981982</v>
      </c>
      <c r="R4171" s="5">
        <v>4.4999999999999998E-2</v>
      </c>
      <c r="S4171" s="6">
        <v>1081.019373707117</v>
      </c>
      <c r="T4171" s="4">
        <v>104.91666666666667</v>
      </c>
      <c r="U4171" s="7">
        <v>1185.9360403737837</v>
      </c>
      <c r="V4171" s="8">
        <v>0.88274791771606187</v>
      </c>
      <c r="W4171" s="7">
        <v>712.92301257074735</v>
      </c>
      <c r="X4171" s="7">
        <v>773.27202605021239</v>
      </c>
      <c r="Y4171" s="7">
        <v>949.4911454102504</v>
      </c>
      <c r="Z4171" s="7">
        <v>1267.3292830687665</v>
      </c>
      <c r="AA4171" s="7">
        <v>1383.1993889493394</v>
      </c>
      <c r="AB4171" s="7">
        <v>1590.7999953186993</v>
      </c>
      <c r="AC4171" s="7">
        <v>1477.8054054054055</v>
      </c>
      <c r="AD4171" s="7">
        <v>1612.1513513513512</v>
      </c>
      <c r="AE4171" s="4">
        <v>886</v>
      </c>
      <c r="AF4171" s="4">
        <v>961</v>
      </c>
      <c r="AG4171" s="4">
        <v>1180</v>
      </c>
      <c r="AH4171" s="4">
        <v>1575</v>
      </c>
      <c r="AI4171" s="4">
        <v>1719</v>
      </c>
      <c r="AJ4171" s="4">
        <v>1977</v>
      </c>
      <c r="AK4171" s="4">
        <v>1405.7897972943961</v>
      </c>
      <c r="AL4171" s="8">
        <v>1.1244898037852926</v>
      </c>
      <c r="AM4171" s="4">
        <v>1297.5329894319698</v>
      </c>
      <c r="AN4171" s="8">
        <v>1.0439091750955491</v>
      </c>
      <c r="AO4171" s="4">
        <v>1189.2761815695435</v>
      </c>
      <c r="AP4171" s="8">
        <v>0.96332854640580556</v>
      </c>
    </row>
    <row r="4172" spans="1:42" x14ac:dyDescent="0.25">
      <c r="A4172" s="2" t="s">
        <v>11799</v>
      </c>
      <c r="B4172" t="s">
        <v>11788</v>
      </c>
      <c r="C4172" t="s">
        <v>14</v>
      </c>
      <c r="D4172" t="s">
        <v>11786</v>
      </c>
      <c r="E4172" s="3" t="s">
        <v>11787</v>
      </c>
      <c r="F4172" t="s">
        <v>11800</v>
      </c>
      <c r="G4172">
        <v>312</v>
      </c>
      <c r="H4172">
        <v>0</v>
      </c>
      <c r="I4172">
        <v>310</v>
      </c>
      <c r="J4172">
        <v>2</v>
      </c>
      <c r="K4172">
        <v>0</v>
      </c>
      <c r="L4172">
        <v>0</v>
      </c>
      <c r="M4172">
        <v>0</v>
      </c>
      <c r="N4172" s="2">
        <v>212.98103632478634</v>
      </c>
      <c r="O4172" s="2">
        <v>327.95125535470095</v>
      </c>
      <c r="P4172" s="2">
        <v>250.17</v>
      </c>
      <c r="Q4172" s="4">
        <v>791.10229167948728</v>
      </c>
      <c r="R4172" s="5">
        <v>4.4999999999999998E-2</v>
      </c>
      <c r="S4172" s="6">
        <v>826.70189480506417</v>
      </c>
      <c r="T4172" s="4">
        <v>29.79344262295082</v>
      </c>
      <c r="U4172" s="7">
        <v>856.49533742801498</v>
      </c>
      <c r="V4172" s="8">
        <v>0.88995419215219862</v>
      </c>
      <c r="W4172" s="7">
        <v>761.07122984232024</v>
      </c>
      <c r="X4172" s="7">
        <v>825.49599534815991</v>
      </c>
      <c r="Y4172" s="7">
        <v>1013.616310625212</v>
      </c>
      <c r="Z4172" s="7">
        <v>1352.9200756226346</v>
      </c>
      <c r="AA4172" s="7">
        <v>1476.615625393847</v>
      </c>
      <c r="AB4172" s="7">
        <v>1698.2368187339357</v>
      </c>
      <c r="AC4172" s="7">
        <v>1058.6442307692309</v>
      </c>
      <c r="AD4172" s="7">
        <v>1154.8846153846155</v>
      </c>
      <c r="AE4172" s="4">
        <v>886</v>
      </c>
      <c r="AF4172" s="4">
        <v>961</v>
      </c>
      <c r="AG4172" s="4">
        <v>1180</v>
      </c>
      <c r="AH4172" s="4">
        <v>1575</v>
      </c>
      <c r="AI4172" s="4">
        <v>1719</v>
      </c>
      <c r="AJ4172" s="4">
        <v>1977</v>
      </c>
      <c r="AK4172" s="4">
        <v>1060.8497342368933</v>
      </c>
      <c r="AL4172" s="8">
        <v>1.1332489798523706</v>
      </c>
      <c r="AM4172" s="4">
        <v>983.07920185417845</v>
      </c>
      <c r="AN4172" s="8">
        <v>1.0524403539376705</v>
      </c>
      <c r="AO4172" s="4">
        <v>904.47242718777886</v>
      </c>
      <c r="AP4172" s="8">
        <v>0.97076281806689857</v>
      </c>
    </row>
    <row r="4173" spans="1:42" x14ac:dyDescent="0.25">
      <c r="A4173" s="2" t="s">
        <v>11801</v>
      </c>
      <c r="B4173" t="s">
        <v>11788</v>
      </c>
      <c r="C4173" t="s">
        <v>14</v>
      </c>
      <c r="D4173" t="s">
        <v>11786</v>
      </c>
      <c r="E4173" s="3" t="s">
        <v>11787</v>
      </c>
      <c r="F4173" t="s">
        <v>269</v>
      </c>
      <c r="G4173">
        <v>159</v>
      </c>
      <c r="H4173">
        <v>0</v>
      </c>
      <c r="I4173">
        <v>0</v>
      </c>
      <c r="J4173">
        <v>144</v>
      </c>
      <c r="K4173">
        <v>0</v>
      </c>
      <c r="L4173">
        <v>15</v>
      </c>
      <c r="M4173">
        <v>0</v>
      </c>
      <c r="N4173" s="2">
        <v>260.6823899371069</v>
      </c>
      <c r="O4173" s="2">
        <v>873.64714917190781</v>
      </c>
      <c r="P4173" s="2">
        <v>75.739999999999995</v>
      </c>
      <c r="Q4173" s="4">
        <v>1210.0695391090146</v>
      </c>
      <c r="R4173" s="5">
        <v>4.4999999999999998E-2</v>
      </c>
      <c r="S4173" s="6">
        <v>1264.5226683689202</v>
      </c>
      <c r="T4173" s="4">
        <v>174.22222222222223</v>
      </c>
      <c r="U4173" s="7">
        <v>1438.7448905911424</v>
      </c>
      <c r="V4173" s="8">
        <v>1.1689044102296398</v>
      </c>
      <c r="W4173" s="7">
        <v>910.23921915026835</v>
      </c>
      <c r="X4173" s="7">
        <v>987.29107178714207</v>
      </c>
      <c r="Y4173" s="7">
        <v>1212.2824814868134</v>
      </c>
      <c r="Z4173" s="7">
        <v>1618.0889053743483</v>
      </c>
      <c r="AA4173" s="7">
        <v>1766.0284624371459</v>
      </c>
      <c r="AB4173" s="7">
        <v>2031.0868355079917</v>
      </c>
      <c r="AC4173" s="7">
        <v>1353.933962264151</v>
      </c>
      <c r="AD4173" s="7">
        <v>1477.0188679245282</v>
      </c>
      <c r="AE4173" s="4">
        <v>886</v>
      </c>
      <c r="AF4173" s="4">
        <v>961</v>
      </c>
      <c r="AG4173" s="4">
        <v>1180</v>
      </c>
      <c r="AH4173" s="4">
        <v>1575</v>
      </c>
      <c r="AI4173" s="4">
        <v>1719</v>
      </c>
      <c r="AJ4173" s="4">
        <v>1977</v>
      </c>
      <c r="AK4173" s="4">
        <v>1252.9279353408635</v>
      </c>
      <c r="AL4173" s="8">
        <v>1.1594843006184341</v>
      </c>
      <c r="AM4173" s="4">
        <v>1256.8198736999316</v>
      </c>
      <c r="AN4173" s="8">
        <v>1.1626462954529646</v>
      </c>
      <c r="AO4173" s="4">
        <v>1260.7118120589994</v>
      </c>
      <c r="AP4173" s="8">
        <v>1.1658082902874951</v>
      </c>
    </row>
    <row r="4174" spans="1:42" x14ac:dyDescent="0.25">
      <c r="A4174" s="2" t="s">
        <v>11802</v>
      </c>
      <c r="B4174" t="s">
        <v>11788</v>
      </c>
      <c r="C4174" t="s">
        <v>14</v>
      </c>
      <c r="D4174" t="s">
        <v>11786</v>
      </c>
      <c r="E4174" s="3" t="s">
        <v>11787</v>
      </c>
      <c r="F4174" t="s">
        <v>11803</v>
      </c>
      <c r="G4174">
        <v>342</v>
      </c>
      <c r="H4174">
        <v>0</v>
      </c>
      <c r="I4174">
        <v>340</v>
      </c>
      <c r="J4174">
        <v>2</v>
      </c>
      <c r="K4174">
        <v>0</v>
      </c>
      <c r="L4174">
        <v>0</v>
      </c>
      <c r="M4174">
        <v>0</v>
      </c>
      <c r="N4174" s="2">
        <v>205.17568226120855</v>
      </c>
      <c r="O4174" s="2">
        <v>416.84351185867445</v>
      </c>
      <c r="P4174" s="2">
        <v>215.61</v>
      </c>
      <c r="Q4174" s="4">
        <v>837.62919411988298</v>
      </c>
      <c r="R4174" s="5">
        <v>4.4999999999999998E-2</v>
      </c>
      <c r="S4174" s="6">
        <v>875.32250785527765</v>
      </c>
      <c r="T4174" s="4">
        <v>23.135646687697161</v>
      </c>
      <c r="U4174" s="7">
        <v>898.45815454297485</v>
      </c>
      <c r="V4174" s="8">
        <v>0.93367574856790458</v>
      </c>
      <c r="W4174" s="7">
        <v>805.93504633923851</v>
      </c>
      <c r="X4174" s="7">
        <v>874.15753897517845</v>
      </c>
      <c r="Y4174" s="7">
        <v>1073.3672174721235</v>
      </c>
      <c r="Z4174" s="7">
        <v>1432.6723453547411</v>
      </c>
      <c r="AA4174" s="7">
        <v>1563.659531215746</v>
      </c>
      <c r="AB4174" s="7">
        <v>1798.3449058833799</v>
      </c>
      <c r="AC4174" s="7">
        <v>1058.5087719298247</v>
      </c>
      <c r="AD4174" s="7">
        <v>1154.7368421052631</v>
      </c>
      <c r="AE4174" s="4">
        <v>886</v>
      </c>
      <c r="AF4174" s="4">
        <v>961</v>
      </c>
      <c r="AG4174" s="4">
        <v>1180</v>
      </c>
      <c r="AH4174" s="4">
        <v>1575</v>
      </c>
      <c r="AI4174" s="4">
        <v>1719</v>
      </c>
      <c r="AJ4174" s="4">
        <v>1977</v>
      </c>
      <c r="AK4174" s="4">
        <v>1069.8060391345944</v>
      </c>
      <c r="AL4174" s="8">
        <v>1.1357826087852436</v>
      </c>
      <c r="AM4174" s="4">
        <v>1005.1893609896748</v>
      </c>
      <c r="AN4174" s="8">
        <v>1.0686330982244341</v>
      </c>
      <c r="AO4174" s="4">
        <v>939.93918600019731</v>
      </c>
      <c r="AP4174" s="8">
        <v>1.0008252591287143</v>
      </c>
    </row>
    <row r="4175" spans="1:42" x14ac:dyDescent="0.25">
      <c r="A4175" s="2" t="s">
        <v>11804</v>
      </c>
      <c r="B4175" t="s">
        <v>11788</v>
      </c>
      <c r="C4175" t="s">
        <v>14</v>
      </c>
      <c r="D4175" t="s">
        <v>11786</v>
      </c>
      <c r="E4175" s="3" t="s">
        <v>11787</v>
      </c>
      <c r="F4175" t="s">
        <v>11805</v>
      </c>
      <c r="G4175">
        <v>239</v>
      </c>
      <c r="H4175">
        <v>158</v>
      </c>
      <c r="I4175">
        <v>81</v>
      </c>
      <c r="J4175">
        <v>0</v>
      </c>
      <c r="K4175">
        <v>0</v>
      </c>
      <c r="L4175">
        <v>0</v>
      </c>
      <c r="M4175">
        <v>0</v>
      </c>
      <c r="N4175" s="2">
        <v>192.05648535564853</v>
      </c>
      <c r="O4175" s="2">
        <v>342.36919297210596</v>
      </c>
      <c r="P4175" s="2">
        <v>270.41000000000003</v>
      </c>
      <c r="Q4175" s="4">
        <v>804.83567832775452</v>
      </c>
      <c r="R4175" s="5">
        <v>4.4999999999999998E-2</v>
      </c>
      <c r="S4175" s="6">
        <v>841.05328385250345</v>
      </c>
      <c r="T4175" s="4">
        <v>0</v>
      </c>
      <c r="U4175" s="7">
        <v>841.05328385250345</v>
      </c>
      <c r="V4175" s="8">
        <v>0.92279602275522699</v>
      </c>
      <c r="W4175" s="7">
        <v>817.59727616113105</v>
      </c>
      <c r="X4175" s="7">
        <v>886.80697786777296</v>
      </c>
      <c r="Y4175" s="7">
        <v>1088.8993068511677</v>
      </c>
      <c r="Z4175" s="7">
        <v>1453.4037358394824</v>
      </c>
      <c r="AA4175" s="7">
        <v>1586.286363116235</v>
      </c>
      <c r="AB4175" s="7">
        <v>1824.3677369870836</v>
      </c>
      <c r="AC4175" s="7">
        <v>1002.5602510460251</v>
      </c>
      <c r="AD4175" s="7">
        <v>1093.7020920502091</v>
      </c>
      <c r="AE4175" s="4">
        <v>886</v>
      </c>
      <c r="AF4175" s="4">
        <v>961</v>
      </c>
      <c r="AG4175" s="4">
        <v>1180</v>
      </c>
      <c r="AH4175" s="4">
        <v>1575</v>
      </c>
      <c r="AI4175" s="4">
        <v>1719</v>
      </c>
      <c r="AJ4175" s="4">
        <v>1977</v>
      </c>
      <c r="AK4175" s="4">
        <v>1034.0071071801169</v>
      </c>
      <c r="AL4175" s="8">
        <v>1.134503204881113</v>
      </c>
      <c r="AM4175" s="4">
        <v>969.39001285645099</v>
      </c>
      <c r="AN4175" s="8">
        <v>1.0636059159831419</v>
      </c>
      <c r="AO4175" s="4">
        <v>904.77291853278518</v>
      </c>
      <c r="AP4175" s="8">
        <v>0.99270862708517082</v>
      </c>
    </row>
    <row r="4176" spans="1:42" x14ac:dyDescent="0.25">
      <c r="A4176" s="2" t="s">
        <v>11808</v>
      </c>
      <c r="B4176" t="s">
        <v>11807</v>
      </c>
      <c r="C4176" t="s">
        <v>149</v>
      </c>
      <c r="D4176" t="s">
        <v>11806</v>
      </c>
      <c r="E4176" s="3" t="s">
        <v>11787</v>
      </c>
      <c r="F4176" t="s">
        <v>11809</v>
      </c>
      <c r="G4176">
        <v>36</v>
      </c>
      <c r="H4176">
        <v>0</v>
      </c>
      <c r="I4176">
        <v>26</v>
      </c>
      <c r="J4176">
        <v>7</v>
      </c>
      <c r="K4176">
        <v>3</v>
      </c>
      <c r="L4176">
        <v>0</v>
      </c>
      <c r="M4176">
        <v>0</v>
      </c>
      <c r="N4176" s="2">
        <v>213.66666666666666</v>
      </c>
      <c r="O4176" s="2">
        <v>206.51162177777778</v>
      </c>
      <c r="P4176" s="2">
        <v>309.86</v>
      </c>
      <c r="Q4176" s="4">
        <v>730.03828844444445</v>
      </c>
      <c r="R4176" s="5">
        <v>4.4999999999999998E-2</v>
      </c>
      <c r="S4176" s="6">
        <v>762.89001142444442</v>
      </c>
      <c r="T4176" s="4">
        <v>25.527777777777779</v>
      </c>
      <c r="U4176" s="7">
        <v>788.41778920222225</v>
      </c>
      <c r="V4176" s="8">
        <v>0.93695046417588235</v>
      </c>
      <c r="W4176" s="7">
        <v>696.2791085684164</v>
      </c>
      <c r="X4176" s="7">
        <v>700.81217568149202</v>
      </c>
      <c r="Y4176" s="7">
        <v>825.01821457976428</v>
      </c>
      <c r="Z4176" s="7">
        <v>1155.932113834285</v>
      </c>
      <c r="AA4176" s="7">
        <v>1351.7606131191521</v>
      </c>
      <c r="AB4176" s="7">
        <v>1554.8420197849402</v>
      </c>
      <c r="AC4176" s="7">
        <v>925.61944444444441</v>
      </c>
      <c r="AD4176" s="7">
        <v>1009.7666666666665</v>
      </c>
      <c r="AE4176" s="4">
        <v>768</v>
      </c>
      <c r="AF4176" s="4">
        <v>773</v>
      </c>
      <c r="AG4176" s="4">
        <v>910</v>
      </c>
      <c r="AH4176" s="4">
        <v>1275</v>
      </c>
      <c r="AI4176" s="4">
        <v>1491</v>
      </c>
      <c r="AJ4176" s="4">
        <v>1715</v>
      </c>
      <c r="AK4176" s="4">
        <v>937.24513223234555</v>
      </c>
      <c r="AL4176" s="8">
        <v>1.1441529317124235</v>
      </c>
      <c r="AM4176" s="4">
        <v>877.31055945462958</v>
      </c>
      <c r="AN4176" s="8">
        <v>1.0729270834967375</v>
      </c>
      <c r="AO4176" s="4">
        <v>817.37598667691361</v>
      </c>
      <c r="AP4176" s="8">
        <v>1.0017012352810515</v>
      </c>
    </row>
    <row r="4177" spans="1:42" x14ac:dyDescent="0.25">
      <c r="A4177" s="2" t="s">
        <v>11812</v>
      </c>
      <c r="B4177" t="s">
        <v>11811</v>
      </c>
      <c r="C4177" t="s">
        <v>149</v>
      </c>
      <c r="D4177" t="s">
        <v>11810</v>
      </c>
      <c r="E4177" s="3" t="s">
        <v>11787</v>
      </c>
      <c r="F4177" t="s">
        <v>11813</v>
      </c>
      <c r="G4177">
        <v>200</v>
      </c>
      <c r="H4177">
        <v>42</v>
      </c>
      <c r="I4177">
        <v>56</v>
      </c>
      <c r="J4177">
        <v>60</v>
      </c>
      <c r="K4177">
        <v>32</v>
      </c>
      <c r="L4177">
        <v>10</v>
      </c>
      <c r="M4177">
        <v>0</v>
      </c>
      <c r="N4177" s="2">
        <v>223.82249999999999</v>
      </c>
      <c r="O4177" s="2">
        <v>278.39480937500002</v>
      </c>
      <c r="P4177" s="2">
        <v>197.68</v>
      </c>
      <c r="Q4177" s="4">
        <v>699.89730937500008</v>
      </c>
      <c r="R4177" s="5">
        <v>4.4999999999999998E-2</v>
      </c>
      <c r="S4177" s="6">
        <v>731.39268829687501</v>
      </c>
      <c r="T4177" s="4">
        <v>69.075581395348834</v>
      </c>
      <c r="U4177" s="7">
        <v>800.46826969222388</v>
      </c>
      <c r="V4177" s="8">
        <v>0.91778927238064134</v>
      </c>
      <c r="W4177" s="7">
        <v>523.27990815695341</v>
      </c>
      <c r="X4177" s="7">
        <v>610.49322618311226</v>
      </c>
      <c r="Y4177" s="7">
        <v>763.11653272889032</v>
      </c>
      <c r="Z4177" s="7">
        <v>1013.8548220540971</v>
      </c>
      <c r="AA4177" s="7">
        <v>1188.2814581064149</v>
      </c>
      <c r="AB4177" s="7">
        <v>1366.9010421407597</v>
      </c>
      <c r="AC4177" s="7">
        <v>959.38700000000006</v>
      </c>
      <c r="AD4177" s="7">
        <v>1046.6039999999998</v>
      </c>
      <c r="AE4177" s="4">
        <v>624</v>
      </c>
      <c r="AF4177" s="4">
        <v>728</v>
      </c>
      <c r="AG4177" s="4">
        <v>910</v>
      </c>
      <c r="AH4177" s="4">
        <v>1209</v>
      </c>
      <c r="AI4177" s="4">
        <v>1417</v>
      </c>
      <c r="AJ4177" s="4">
        <v>1630</v>
      </c>
      <c r="AK4177" s="4">
        <v>929.99429182562369</v>
      </c>
      <c r="AL4177" s="8">
        <v>1.1454990119139303</v>
      </c>
      <c r="AM4177" s="4">
        <v>863.79375731604068</v>
      </c>
      <c r="AN4177" s="8">
        <v>1.0695957654028339</v>
      </c>
      <c r="AO4177" s="4">
        <v>797.59322280645779</v>
      </c>
      <c r="AP4177" s="8">
        <v>0.99369251889173749</v>
      </c>
    </row>
    <row r="4178" spans="1:42" x14ac:dyDescent="0.25">
      <c r="A4178" s="2" t="s">
        <v>11816</v>
      </c>
      <c r="B4178" t="s">
        <v>11815</v>
      </c>
      <c r="C4178" t="s">
        <v>14</v>
      </c>
      <c r="D4178" t="s">
        <v>11814</v>
      </c>
      <c r="E4178" s="3" t="s">
        <v>11787</v>
      </c>
      <c r="F4178" t="s">
        <v>11817</v>
      </c>
      <c r="G4178">
        <v>149</v>
      </c>
      <c r="H4178">
        <v>0</v>
      </c>
      <c r="I4178">
        <v>26</v>
      </c>
      <c r="J4178">
        <v>69</v>
      </c>
      <c r="K4178">
        <v>38</v>
      </c>
      <c r="L4178">
        <v>14</v>
      </c>
      <c r="M4178">
        <v>2</v>
      </c>
      <c r="N4178" s="2">
        <v>258.27348993288592</v>
      </c>
      <c r="O4178" s="2">
        <v>632.67837871364657</v>
      </c>
      <c r="P4178" s="2">
        <v>127.24</v>
      </c>
      <c r="Q4178" s="4">
        <v>1018.1918686465325</v>
      </c>
      <c r="R4178" s="5">
        <v>4.4999999999999998E-2</v>
      </c>
      <c r="S4178" s="6">
        <v>1064.0105027356265</v>
      </c>
      <c r="T4178" s="4">
        <v>106.62142857142857</v>
      </c>
      <c r="U4178" s="7">
        <v>1170.6319313070551</v>
      </c>
      <c r="V4178" s="8">
        <v>1.0672974787656262</v>
      </c>
      <c r="W4178" s="7">
        <v>722.71539324323078</v>
      </c>
      <c r="X4178" s="7">
        <v>727.56583212405781</v>
      </c>
      <c r="Y4178" s="7">
        <v>933.22444067112485</v>
      </c>
      <c r="Z4178" s="7">
        <v>1307.6783222709732</v>
      </c>
      <c r="AA4178" s="7">
        <v>1566.6917585071378</v>
      </c>
      <c r="AB4178" s="7">
        <v>1801.4530003391674</v>
      </c>
      <c r="AC4178" s="7">
        <v>1206.5006711409396</v>
      </c>
      <c r="AD4178" s="7">
        <v>1316.1825503355703</v>
      </c>
      <c r="AE4178" s="4">
        <v>745</v>
      </c>
      <c r="AF4178" s="4">
        <v>750</v>
      </c>
      <c r="AG4178" s="4">
        <v>962</v>
      </c>
      <c r="AH4178" s="4">
        <v>1348</v>
      </c>
      <c r="AI4178" s="4">
        <v>1615</v>
      </c>
      <c r="AJ4178" s="4">
        <v>1857</v>
      </c>
      <c r="AK4178" s="4">
        <v>1160.3493424150479</v>
      </c>
      <c r="AL4178" s="8">
        <v>1.1551322609436994</v>
      </c>
      <c r="AM4178" s="4">
        <v>1127.9967470003169</v>
      </c>
      <c r="AN4178" s="8">
        <v>1.125635505734645</v>
      </c>
      <c r="AO4178" s="4">
        <v>1095.6441515855859</v>
      </c>
      <c r="AP4178" s="8">
        <v>1.0961387505255906</v>
      </c>
    </row>
    <row r="4179" spans="1:42" x14ac:dyDescent="0.25">
      <c r="A4179" s="2" t="s">
        <v>11818</v>
      </c>
      <c r="B4179" t="s">
        <v>11815</v>
      </c>
      <c r="C4179" t="s">
        <v>14</v>
      </c>
      <c r="D4179" t="s">
        <v>11814</v>
      </c>
      <c r="E4179" s="3" t="s">
        <v>11787</v>
      </c>
      <c r="F4179" t="s">
        <v>11819</v>
      </c>
      <c r="G4179">
        <v>150</v>
      </c>
      <c r="H4179">
        <v>84</v>
      </c>
      <c r="I4179">
        <v>60</v>
      </c>
      <c r="J4179">
        <v>6</v>
      </c>
      <c r="K4179">
        <v>0</v>
      </c>
      <c r="L4179">
        <v>0</v>
      </c>
      <c r="M4179">
        <v>0</v>
      </c>
      <c r="N4179" s="2">
        <v>206.26643990929708</v>
      </c>
      <c r="O4179" s="2">
        <v>312.95730589342406</v>
      </c>
      <c r="P4179" s="2">
        <v>251.15</v>
      </c>
      <c r="Q4179" s="4">
        <v>770.37374580272115</v>
      </c>
      <c r="R4179" s="5">
        <v>4.4999999999999998E-2</v>
      </c>
      <c r="S4179" s="6">
        <v>805.04056436384349</v>
      </c>
      <c r="T4179" s="4">
        <v>29.982608695652175</v>
      </c>
      <c r="U4179" s="7">
        <v>835.02317305949566</v>
      </c>
      <c r="V4179" s="8">
        <v>1.1049957297526674</v>
      </c>
      <c r="W4179" s="7">
        <v>793.66295316941489</v>
      </c>
      <c r="X4179" s="7">
        <v>798.98955017055187</v>
      </c>
      <c r="Y4179" s="7">
        <v>1024.8372630187612</v>
      </c>
      <c r="Z4179" s="7">
        <v>1436.0505515065386</v>
      </c>
      <c r="AA4179" s="7">
        <v>1720.4908313672549</v>
      </c>
      <c r="AB4179" s="7">
        <v>1978.2981262222866</v>
      </c>
      <c r="AC4179" s="7">
        <v>831.24800000000005</v>
      </c>
      <c r="AD4179" s="7">
        <v>906.81599999999992</v>
      </c>
      <c r="AE4179" s="4">
        <v>745</v>
      </c>
      <c r="AF4179" s="4">
        <v>750</v>
      </c>
      <c r="AG4179" s="4">
        <v>962</v>
      </c>
      <c r="AH4179" s="4">
        <v>1348</v>
      </c>
      <c r="AI4179" s="4">
        <v>1615</v>
      </c>
      <c r="AJ4179" s="4">
        <v>1857</v>
      </c>
      <c r="AK4179" s="4">
        <v>852.85851498682803</v>
      </c>
      <c r="AL4179" s="8">
        <v>1.1682737715467926</v>
      </c>
      <c r="AM4179" s="4">
        <v>836.91919811249977</v>
      </c>
      <c r="AN4179" s="8">
        <v>1.1471810909487508</v>
      </c>
      <c r="AO4179" s="4">
        <v>820.97988123817163</v>
      </c>
      <c r="AP4179" s="8">
        <v>1.1260884103507092</v>
      </c>
    </row>
    <row r="4180" spans="1:42" x14ac:dyDescent="0.25">
      <c r="A4180" s="2" t="s">
        <v>11822</v>
      </c>
      <c r="B4180" t="s">
        <v>11821</v>
      </c>
      <c r="C4180" t="s">
        <v>149</v>
      </c>
      <c r="D4180" t="s">
        <v>11820</v>
      </c>
      <c r="E4180" s="3" t="s">
        <v>11787</v>
      </c>
      <c r="F4180" t="s">
        <v>11823</v>
      </c>
      <c r="G4180">
        <v>28</v>
      </c>
      <c r="H4180">
        <v>0</v>
      </c>
      <c r="I4180">
        <v>20</v>
      </c>
      <c r="J4180">
        <v>4</v>
      </c>
      <c r="K4180">
        <v>4</v>
      </c>
      <c r="L4180">
        <v>0</v>
      </c>
      <c r="M4180">
        <v>0</v>
      </c>
      <c r="N4180" s="2">
        <v>225.85416666666666</v>
      </c>
      <c r="O4180" s="2">
        <v>169.68618683333329</v>
      </c>
      <c r="P4180" s="2">
        <v>278.10000000000002</v>
      </c>
      <c r="Q4180" s="4">
        <v>673.64035349999995</v>
      </c>
      <c r="R4180" s="5">
        <v>4.4999999999999998E-2</v>
      </c>
      <c r="S4180" s="6">
        <v>703.95416940749988</v>
      </c>
      <c r="T4180" s="4">
        <v>28.285714285714285</v>
      </c>
      <c r="U4180" s="7">
        <v>732.23988369321421</v>
      </c>
      <c r="V4180" s="8">
        <v>0.8857230319427164</v>
      </c>
      <c r="W4180" s="7">
        <v>579.87722923199442</v>
      </c>
      <c r="X4180" s="7">
        <v>616.4920909896681</v>
      </c>
      <c r="Y4180" s="7">
        <v>774.87265580193093</v>
      </c>
      <c r="Z4180" s="7">
        <v>1070.3460751022276</v>
      </c>
      <c r="AA4180" s="7">
        <v>1085.6732265356725</v>
      </c>
      <c r="AB4180" s="7">
        <v>1248.3113334127811</v>
      </c>
      <c r="AC4180" s="7">
        <v>909.38571428571436</v>
      </c>
      <c r="AD4180" s="7">
        <v>992.05714285714271</v>
      </c>
      <c r="AE4180" s="4">
        <v>681</v>
      </c>
      <c r="AF4180" s="4">
        <v>724</v>
      </c>
      <c r="AG4180" s="4">
        <v>910</v>
      </c>
      <c r="AH4180" s="4">
        <v>1257</v>
      </c>
      <c r="AI4180" s="4">
        <v>1275</v>
      </c>
      <c r="AJ4180" s="4">
        <v>1466</v>
      </c>
      <c r="AK4180" s="4">
        <v>917.75422215005949</v>
      </c>
      <c r="AL4180" s="8">
        <v>1.1443372308709896</v>
      </c>
      <c r="AM4180" s="4">
        <v>840.78620316273805</v>
      </c>
      <c r="AN4180" s="8">
        <v>1.0512361192568114</v>
      </c>
      <c r="AO4180" s="4">
        <v>772.37018628511908</v>
      </c>
      <c r="AP4180" s="8">
        <v>0.96847957559976394</v>
      </c>
    </row>
    <row r="4181" spans="1:42" x14ac:dyDescent="0.25">
      <c r="A4181" s="2" t="s">
        <v>11826</v>
      </c>
      <c r="B4181" t="s">
        <v>11825</v>
      </c>
      <c r="C4181" t="s">
        <v>149</v>
      </c>
      <c r="D4181" t="s">
        <v>11824</v>
      </c>
      <c r="E4181" s="3" t="s">
        <v>11787</v>
      </c>
      <c r="F4181" t="s">
        <v>5357</v>
      </c>
      <c r="G4181">
        <v>80</v>
      </c>
      <c r="H4181">
        <v>10</v>
      </c>
      <c r="I4181">
        <v>28</v>
      </c>
      <c r="J4181">
        <v>24</v>
      </c>
      <c r="K4181">
        <v>18</v>
      </c>
      <c r="L4181">
        <v>0</v>
      </c>
      <c r="M4181">
        <v>0</v>
      </c>
      <c r="N4181" s="2">
        <v>243.63750000000002</v>
      </c>
      <c r="O4181" s="2">
        <v>227.01202254166665</v>
      </c>
      <c r="P4181" s="2">
        <v>256.56</v>
      </c>
      <c r="Q4181" s="4">
        <v>727.20952254166673</v>
      </c>
      <c r="R4181" s="5">
        <v>4.4999999999999998E-2</v>
      </c>
      <c r="S4181" s="6">
        <v>759.93395105604168</v>
      </c>
      <c r="T4181" s="4">
        <v>74.012987012987011</v>
      </c>
      <c r="U4181" s="7">
        <v>833.94693806902865</v>
      </c>
      <c r="V4181" s="8">
        <v>0.98299329667780011</v>
      </c>
      <c r="W4181" s="7">
        <v>577.76030461900336</v>
      </c>
      <c r="X4181" s="7">
        <v>635.08845887577263</v>
      </c>
      <c r="Y4181" s="7">
        <v>815.13469333843875</v>
      </c>
      <c r="Z4181" s="7">
        <v>981.74464164717449</v>
      </c>
      <c r="AA4181" s="7">
        <v>1080.2774067759967</v>
      </c>
      <c r="AB4181" s="7">
        <v>1242.4085930334224</v>
      </c>
      <c r="AC4181" s="7">
        <v>933.21250000000009</v>
      </c>
      <c r="AD4181" s="7">
        <v>1018.05</v>
      </c>
      <c r="AE4181" s="4">
        <v>645</v>
      </c>
      <c r="AF4181" s="4">
        <v>709</v>
      </c>
      <c r="AG4181" s="4">
        <v>910</v>
      </c>
      <c r="AH4181" s="4">
        <v>1096</v>
      </c>
      <c r="AI4181" s="4">
        <v>1206</v>
      </c>
      <c r="AJ4181" s="4">
        <v>1387</v>
      </c>
      <c r="AK4181" s="4">
        <v>909.76773386016589</v>
      </c>
      <c r="AL4181" s="8">
        <v>1.1596059771600447</v>
      </c>
      <c r="AM4181" s="4">
        <v>859.82313959212456</v>
      </c>
      <c r="AN4181" s="8">
        <v>1.1007350836659633</v>
      </c>
      <c r="AO4181" s="4">
        <v>809.87854532408312</v>
      </c>
      <c r="AP4181" s="8">
        <v>1.0418641901718817</v>
      </c>
    </row>
    <row r="4182" spans="1:42" x14ac:dyDescent="0.25">
      <c r="A4182" s="2" t="s">
        <v>11829</v>
      </c>
      <c r="B4182" t="s">
        <v>11828</v>
      </c>
      <c r="C4182" t="s">
        <v>149</v>
      </c>
      <c r="D4182" t="s">
        <v>11827</v>
      </c>
      <c r="E4182" s="3" t="s">
        <v>11787</v>
      </c>
      <c r="F4182" t="s">
        <v>11830</v>
      </c>
      <c r="G4182">
        <v>148</v>
      </c>
      <c r="H4182">
        <v>6</v>
      </c>
      <c r="I4182">
        <v>76</v>
      </c>
      <c r="J4182">
        <v>26</v>
      </c>
      <c r="K4182">
        <v>32</v>
      </c>
      <c r="L4182">
        <v>8</v>
      </c>
      <c r="M4182">
        <v>0</v>
      </c>
      <c r="N4182" s="2">
        <v>201.79391891891893</v>
      </c>
      <c r="O4182" s="2">
        <v>400.62201088063074</v>
      </c>
      <c r="P4182" s="2">
        <v>160.68</v>
      </c>
      <c r="Q4182" s="4">
        <v>763.09592979954959</v>
      </c>
      <c r="R4182" s="5">
        <v>4.4999999999999998E-2</v>
      </c>
      <c r="S4182" s="6">
        <v>797.43524664052927</v>
      </c>
      <c r="T4182" s="4">
        <v>70.850340136054427</v>
      </c>
      <c r="U4182" s="7">
        <v>868.28558677658373</v>
      </c>
      <c r="V4182" s="8">
        <v>0.74573337613847557</v>
      </c>
      <c r="W4182" s="7">
        <v>609.54591223111686</v>
      </c>
      <c r="X4182" s="7">
        <v>650.63889507815838</v>
      </c>
      <c r="Y4182" s="7">
        <v>807.47711294436715</v>
      </c>
      <c r="Z4182" s="7">
        <v>1064.9931387858278</v>
      </c>
      <c r="AA4182" s="7">
        <v>1230.0499532214449</v>
      </c>
      <c r="AB4182" s="7">
        <v>1414.2834929856813</v>
      </c>
      <c r="AC4182" s="7">
        <v>1280.7716216216218</v>
      </c>
      <c r="AD4182" s="7">
        <v>1397.2054054054054</v>
      </c>
      <c r="AE4182" s="4">
        <v>890</v>
      </c>
      <c r="AF4182" s="4">
        <v>950</v>
      </c>
      <c r="AG4182" s="4">
        <v>1179</v>
      </c>
      <c r="AH4182" s="4">
        <v>1555</v>
      </c>
      <c r="AI4182" s="4">
        <v>1796</v>
      </c>
      <c r="AJ4182" s="4">
        <v>2065</v>
      </c>
      <c r="AK4182" s="4">
        <v>1218.1451185949772</v>
      </c>
      <c r="AL4182" s="8">
        <v>1.107063102170313</v>
      </c>
      <c r="AM4182" s="4">
        <v>1075.7996731968558</v>
      </c>
      <c r="AN4182" s="8">
        <v>0.98480868358811235</v>
      </c>
      <c r="AO4182" s="4">
        <v>936.61745991869248</v>
      </c>
      <c r="AP4182" s="8">
        <v>0.86527102986329396</v>
      </c>
    </row>
    <row r="4183" spans="1:42" x14ac:dyDescent="0.25">
      <c r="A4183" s="2" t="s">
        <v>11833</v>
      </c>
      <c r="B4183" t="s">
        <v>11832</v>
      </c>
      <c r="C4183" t="s">
        <v>149</v>
      </c>
      <c r="D4183" t="s">
        <v>11831</v>
      </c>
      <c r="E4183" s="3" t="s">
        <v>11787</v>
      </c>
      <c r="F4183" t="s">
        <v>11834</v>
      </c>
      <c r="G4183">
        <v>40</v>
      </c>
      <c r="H4183">
        <v>10</v>
      </c>
      <c r="I4183">
        <v>20</v>
      </c>
      <c r="J4183">
        <v>8</v>
      </c>
      <c r="K4183">
        <v>2</v>
      </c>
      <c r="L4183">
        <v>0</v>
      </c>
      <c r="M4183">
        <v>0</v>
      </c>
      <c r="N4183" s="2">
        <v>214.81458333333333</v>
      </c>
      <c r="O4183" s="2">
        <v>312.15935933333338</v>
      </c>
      <c r="P4183" s="2">
        <v>123.39</v>
      </c>
      <c r="Q4183" s="4">
        <v>650.36394266666673</v>
      </c>
      <c r="R4183" s="5">
        <v>4.4999999999999998E-2</v>
      </c>
      <c r="S4183" s="6">
        <v>679.63032008666664</v>
      </c>
      <c r="T4183" s="4">
        <v>117.71794871794872</v>
      </c>
      <c r="U4183" s="7">
        <v>797.34826880461537</v>
      </c>
      <c r="V4183" s="8">
        <v>0.95353775269626329</v>
      </c>
      <c r="W4183" s="7">
        <v>638.829743587802</v>
      </c>
      <c r="X4183" s="7">
        <v>642.89354602792798</v>
      </c>
      <c r="Y4183" s="7">
        <v>739.61204410292601</v>
      </c>
      <c r="Z4183" s="7">
        <v>1011.0740471033406</v>
      </c>
      <c r="AA4183" s="7">
        <v>1043.5844666243484</v>
      </c>
      <c r="AB4183" s="7">
        <v>1200.4472408132108</v>
      </c>
      <c r="AC4183" s="7">
        <v>919.82000000000016</v>
      </c>
      <c r="AD4183" s="7">
        <v>1003.44</v>
      </c>
      <c r="AE4183" s="4">
        <v>786</v>
      </c>
      <c r="AF4183" s="4">
        <v>791</v>
      </c>
      <c r="AG4183" s="4">
        <v>910</v>
      </c>
      <c r="AH4183" s="4">
        <v>1244</v>
      </c>
      <c r="AI4183" s="4">
        <v>1284</v>
      </c>
      <c r="AJ4183" s="4">
        <v>1477</v>
      </c>
      <c r="AK4183" s="4">
        <v>843.19297401938798</v>
      </c>
      <c r="AL4183" s="8">
        <v>1.1491400654596229</v>
      </c>
      <c r="AM4183" s="4">
        <v>788.67208937514749</v>
      </c>
      <c r="AN4183" s="8">
        <v>1.0839392945385029</v>
      </c>
      <c r="AO4183" s="4">
        <v>734.15120473090701</v>
      </c>
      <c r="AP4183" s="8">
        <v>1.0187385236173829</v>
      </c>
    </row>
    <row r="4184" spans="1:42" x14ac:dyDescent="0.25">
      <c r="A4184" s="2" t="s">
        <v>11837</v>
      </c>
      <c r="B4184" t="s">
        <v>11836</v>
      </c>
      <c r="C4184" t="s">
        <v>149</v>
      </c>
      <c r="D4184" t="s">
        <v>11835</v>
      </c>
      <c r="E4184" s="3" t="s">
        <v>11787</v>
      </c>
      <c r="F4184" t="s">
        <v>11813</v>
      </c>
      <c r="G4184">
        <v>36</v>
      </c>
      <c r="H4184">
        <v>4</v>
      </c>
      <c r="I4184">
        <v>18</v>
      </c>
      <c r="J4184">
        <v>10</v>
      </c>
      <c r="K4184">
        <v>4</v>
      </c>
      <c r="L4184">
        <v>0</v>
      </c>
      <c r="M4184">
        <v>0</v>
      </c>
      <c r="N4184" s="2">
        <v>217.46759259259261</v>
      </c>
      <c r="O4184" s="2">
        <v>265.55952796296299</v>
      </c>
      <c r="P4184" s="2">
        <v>189.4</v>
      </c>
      <c r="Q4184" s="4">
        <v>672.42712055555558</v>
      </c>
      <c r="R4184" s="5">
        <v>4.4999999999999998E-2</v>
      </c>
      <c r="S4184" s="6">
        <v>702.68634098055554</v>
      </c>
      <c r="T4184" s="4">
        <v>56</v>
      </c>
      <c r="U4184" s="7">
        <v>758.68634098055554</v>
      </c>
      <c r="V4184" s="8">
        <v>0.95726581646221787</v>
      </c>
      <c r="W4184" s="7">
        <v>553.24358487968595</v>
      </c>
      <c r="X4184" s="7">
        <v>615.3061665168301</v>
      </c>
      <c r="Y4184" s="7">
        <v>806.8135612828753</v>
      </c>
      <c r="Z4184" s="7">
        <v>985.02183141238959</v>
      </c>
      <c r="AA4184" s="7">
        <v>1177.4158344875366</v>
      </c>
      <c r="AB4184" s="7">
        <v>1353.8508879988469</v>
      </c>
      <c r="AC4184" s="7">
        <v>871.81111111111113</v>
      </c>
      <c r="AD4184" s="7">
        <v>951.06666666666661</v>
      </c>
      <c r="AE4184" s="4">
        <v>624</v>
      </c>
      <c r="AF4184" s="4">
        <v>694</v>
      </c>
      <c r="AG4184" s="4">
        <v>910</v>
      </c>
      <c r="AH4184" s="4">
        <v>1111</v>
      </c>
      <c r="AI4184" s="4">
        <v>1328</v>
      </c>
      <c r="AJ4184" s="4">
        <v>1527</v>
      </c>
      <c r="AK4184" s="4">
        <v>856.57189817890946</v>
      </c>
      <c r="AL4184" s="8">
        <v>1.1514295645044421</v>
      </c>
      <c r="AM4184" s="4">
        <v>803.67373789197529</v>
      </c>
      <c r="AN4184" s="8">
        <v>1.0846857761149276</v>
      </c>
      <c r="AO4184" s="4">
        <v>750.77557760504112</v>
      </c>
      <c r="AP4184" s="8">
        <v>1.017941987725413</v>
      </c>
    </row>
    <row r="4185" spans="1:42" x14ac:dyDescent="0.25">
      <c r="A4185" s="2" t="s">
        <v>11840</v>
      </c>
      <c r="B4185" t="s">
        <v>11839</v>
      </c>
      <c r="C4185" t="s">
        <v>149</v>
      </c>
      <c r="D4185" t="s">
        <v>11838</v>
      </c>
      <c r="E4185" s="3" t="s">
        <v>11787</v>
      </c>
      <c r="F4185" t="s">
        <v>11841</v>
      </c>
      <c r="G4185">
        <v>150</v>
      </c>
      <c r="H4185">
        <v>16</v>
      </c>
      <c r="I4185">
        <v>26</v>
      </c>
      <c r="J4185">
        <v>66</v>
      </c>
      <c r="K4185">
        <v>38</v>
      </c>
      <c r="L4185">
        <v>4</v>
      </c>
      <c r="M4185">
        <v>0</v>
      </c>
      <c r="N4185" s="2">
        <v>254.3688888888889</v>
      </c>
      <c r="O4185" s="2">
        <v>258.99775872483224</v>
      </c>
      <c r="P4185" s="2">
        <v>207.17</v>
      </c>
      <c r="Q4185" s="4">
        <v>720.53664761372113</v>
      </c>
      <c r="R4185" s="5">
        <v>4.4999999999999998E-2</v>
      </c>
      <c r="S4185" s="6">
        <v>752.96079675633848</v>
      </c>
      <c r="T4185" s="4">
        <v>130.79020979020979</v>
      </c>
      <c r="U4185" s="7">
        <v>883.7510065465483</v>
      </c>
      <c r="V4185" s="8">
        <v>0.88437596556221232</v>
      </c>
      <c r="W4185" s="7">
        <v>563.61296246721804</v>
      </c>
      <c r="X4185" s="7">
        <v>576.42234797783658</v>
      </c>
      <c r="Y4185" s="7">
        <v>756.5072383918274</v>
      </c>
      <c r="Z4185" s="7">
        <v>911.72685104991149</v>
      </c>
      <c r="AA4185" s="7">
        <v>1091.0582481985718</v>
      </c>
      <c r="AB4185" s="7">
        <v>1254.5662867752915</v>
      </c>
      <c r="AC4185" s="7">
        <v>1099.2226666666668</v>
      </c>
      <c r="AD4185" s="7">
        <v>1199.1519999999998</v>
      </c>
      <c r="AE4185" s="4">
        <v>748</v>
      </c>
      <c r="AF4185" s="4">
        <v>765</v>
      </c>
      <c r="AG4185" s="4">
        <v>1004</v>
      </c>
      <c r="AH4185" s="4">
        <v>1210</v>
      </c>
      <c r="AI4185" s="4">
        <v>1448</v>
      </c>
      <c r="AJ4185" s="4">
        <v>1665</v>
      </c>
      <c r="AK4185" s="4">
        <v>1010.044653548445</v>
      </c>
      <c r="AL4185" s="8">
        <v>1.1416416234192044</v>
      </c>
      <c r="AM4185" s="4">
        <v>924.35003461774284</v>
      </c>
      <c r="AN4185" s="8">
        <v>1.0558864041335403</v>
      </c>
      <c r="AO4185" s="4">
        <v>838.65541568704066</v>
      </c>
      <c r="AP4185" s="8">
        <v>0.9701311848478763</v>
      </c>
    </row>
    <row r="4186" spans="1:42" x14ac:dyDescent="0.25">
      <c r="A4186" s="2" t="s">
        <v>11844</v>
      </c>
      <c r="B4186" t="s">
        <v>11843</v>
      </c>
      <c r="C4186" t="s">
        <v>149</v>
      </c>
      <c r="D4186" t="s">
        <v>11842</v>
      </c>
      <c r="E4186" s="3" t="s">
        <v>11787</v>
      </c>
      <c r="F4186" t="s">
        <v>11845</v>
      </c>
      <c r="G4186">
        <v>30</v>
      </c>
      <c r="H4186">
        <v>2</v>
      </c>
      <c r="I4186">
        <v>19</v>
      </c>
      <c r="J4186">
        <v>6</v>
      </c>
      <c r="K4186">
        <v>3</v>
      </c>
      <c r="L4186">
        <v>0</v>
      </c>
      <c r="M4186">
        <v>0</v>
      </c>
      <c r="N4186" s="2">
        <v>220.66666666666666</v>
      </c>
      <c r="O4186" s="2">
        <v>299.46706377777781</v>
      </c>
      <c r="P4186" s="2">
        <v>181.97</v>
      </c>
      <c r="Q4186" s="4">
        <v>702.10373044444452</v>
      </c>
      <c r="R4186" s="5">
        <v>4.4999999999999998E-2</v>
      </c>
      <c r="S4186" s="6">
        <v>733.69839831444449</v>
      </c>
      <c r="T4186" s="4">
        <v>104.10344827586206</v>
      </c>
      <c r="U4186" s="7">
        <v>837.80184659030658</v>
      </c>
      <c r="V4186" s="8">
        <v>1.0618976466141028</v>
      </c>
      <c r="W4186" s="7">
        <v>656.54366793273641</v>
      </c>
      <c r="X4186" s="7">
        <v>661.19341062347814</v>
      </c>
      <c r="Y4186" s="7">
        <v>846.25316971500013</v>
      </c>
      <c r="Z4186" s="7">
        <v>1019.2235978105936</v>
      </c>
      <c r="AA4186" s="7">
        <v>1121.5179370069122</v>
      </c>
      <c r="AB4186" s="7">
        <v>1289.8386224117639</v>
      </c>
      <c r="AC4186" s="7">
        <v>867.86333333333346</v>
      </c>
      <c r="AD4186" s="7">
        <v>946.76</v>
      </c>
      <c r="AE4186" s="4">
        <v>706</v>
      </c>
      <c r="AF4186" s="4">
        <v>711</v>
      </c>
      <c r="AG4186" s="4">
        <v>910</v>
      </c>
      <c r="AH4186" s="4">
        <v>1096</v>
      </c>
      <c r="AI4186" s="4">
        <v>1206</v>
      </c>
      <c r="AJ4186" s="4">
        <v>1387</v>
      </c>
      <c r="AK4186" s="4">
        <v>815.54489458316868</v>
      </c>
      <c r="AL4186" s="8">
        <v>1.1656364986172176</v>
      </c>
      <c r="AM4186" s="4">
        <v>788.26272916026062</v>
      </c>
      <c r="AN4186" s="8">
        <v>1.1310568812828459</v>
      </c>
      <c r="AO4186" s="4">
        <v>760.98056373735255</v>
      </c>
      <c r="AP4186" s="8">
        <v>1.0964772639484743</v>
      </c>
    </row>
    <row r="4187" spans="1:42" x14ac:dyDescent="0.25">
      <c r="A4187" s="2" t="s">
        <v>11848</v>
      </c>
      <c r="B4187" t="s">
        <v>11847</v>
      </c>
      <c r="C4187" t="s">
        <v>149</v>
      </c>
      <c r="D4187" t="s">
        <v>11846</v>
      </c>
      <c r="E4187" s="3" t="s">
        <v>11787</v>
      </c>
      <c r="F4187" t="s">
        <v>11849</v>
      </c>
      <c r="G4187">
        <v>32</v>
      </c>
      <c r="H4187">
        <v>6</v>
      </c>
      <c r="I4187">
        <v>20</v>
      </c>
      <c r="J4187">
        <v>6</v>
      </c>
      <c r="K4187">
        <v>0</v>
      </c>
      <c r="L4187">
        <v>0</v>
      </c>
      <c r="M4187">
        <v>0</v>
      </c>
      <c r="N4187" s="2">
        <v>209.58854166666666</v>
      </c>
      <c r="O4187" s="2">
        <v>291.48232502083329</v>
      </c>
      <c r="P4187" s="2">
        <v>123.11</v>
      </c>
      <c r="Q4187" s="4">
        <v>624.18086668749993</v>
      </c>
      <c r="R4187" s="5">
        <v>4.4999999999999998E-2</v>
      </c>
      <c r="S4187" s="6">
        <v>652.26900568843735</v>
      </c>
      <c r="T4187" s="4">
        <v>100.0625</v>
      </c>
      <c r="U4187" s="7">
        <v>752.33150568843735</v>
      </c>
      <c r="V4187" s="8">
        <v>1.0066318858517309</v>
      </c>
      <c r="W4187" s="7">
        <v>616.15911425460683</v>
      </c>
      <c r="X4187" s="7">
        <v>620.52284735839305</v>
      </c>
      <c r="Y4187" s="7">
        <v>794.19942488908248</v>
      </c>
      <c r="Z4187" s="7">
        <v>956.53029634992788</v>
      </c>
      <c r="AA4187" s="7">
        <v>1052.5324246332236</v>
      </c>
      <c r="AB4187" s="7">
        <v>1210.4995629902828</v>
      </c>
      <c r="AC4187" s="7">
        <v>822.11250000000007</v>
      </c>
      <c r="AD4187" s="7">
        <v>896.85</v>
      </c>
      <c r="AE4187" s="4">
        <v>706</v>
      </c>
      <c r="AF4187" s="4">
        <v>711</v>
      </c>
      <c r="AG4187" s="4">
        <v>910</v>
      </c>
      <c r="AH4187" s="4">
        <v>1096</v>
      </c>
      <c r="AI4187" s="4">
        <v>1206</v>
      </c>
      <c r="AJ4187" s="4">
        <v>1387</v>
      </c>
      <c r="AK4187" s="4">
        <v>763.92228545649743</v>
      </c>
      <c r="AL4187" s="8">
        <v>1.1560258042568956</v>
      </c>
      <c r="AM4187" s="4">
        <v>728.03373124533528</v>
      </c>
      <c r="AN4187" s="8">
        <v>1.108006330483807</v>
      </c>
      <c r="AO4187" s="4">
        <v>688.15755989959962</v>
      </c>
      <c r="AP4187" s="8">
        <v>1.0546513596248197</v>
      </c>
    </row>
    <row r="4188" spans="1:42" x14ac:dyDescent="0.25">
      <c r="A4188" s="2" t="s">
        <v>11852</v>
      </c>
      <c r="B4188" t="s">
        <v>11851</v>
      </c>
      <c r="C4188" t="s">
        <v>149</v>
      </c>
      <c r="D4188" t="s">
        <v>11850</v>
      </c>
      <c r="E4188" s="3" t="s">
        <v>11787</v>
      </c>
      <c r="F4188" t="s">
        <v>11813</v>
      </c>
      <c r="G4188">
        <v>56</v>
      </c>
      <c r="H4188">
        <v>0</v>
      </c>
      <c r="I4188">
        <v>26</v>
      </c>
      <c r="J4188">
        <v>16</v>
      </c>
      <c r="K4188">
        <v>10</v>
      </c>
      <c r="L4188">
        <v>4</v>
      </c>
      <c r="M4188">
        <v>0</v>
      </c>
      <c r="N4188" s="2">
        <v>248.98214285714286</v>
      </c>
      <c r="O4188" s="2">
        <v>252.84673530952384</v>
      </c>
      <c r="P4188" s="2">
        <v>190.75</v>
      </c>
      <c r="Q4188" s="4">
        <v>692.57887816666675</v>
      </c>
      <c r="R4188" s="5">
        <v>4.4999999999999998E-2</v>
      </c>
      <c r="S4188" s="6">
        <v>723.74492768416667</v>
      </c>
      <c r="T4188" s="4">
        <v>45.589285714285715</v>
      </c>
      <c r="U4188" s="7">
        <v>769.33421339845233</v>
      </c>
      <c r="V4188" s="8">
        <v>0.84598664631648535</v>
      </c>
      <c r="W4188" s="7">
        <v>539.58974618686796</v>
      </c>
      <c r="X4188" s="7">
        <v>552.32342751281169</v>
      </c>
      <c r="Y4188" s="7">
        <v>724.22812541305291</v>
      </c>
      <c r="Z4188" s="7">
        <v>971.73905618608524</v>
      </c>
      <c r="AA4188" s="7">
        <v>1216.0665666276318</v>
      </c>
      <c r="AB4188" s="7">
        <v>1398.3173806052021</v>
      </c>
      <c r="AC4188" s="7">
        <v>1000.3321428571429</v>
      </c>
      <c r="AD4188" s="7">
        <v>1091.2714285714285</v>
      </c>
      <c r="AE4188" s="4">
        <v>678</v>
      </c>
      <c r="AF4188" s="4">
        <v>694</v>
      </c>
      <c r="AG4188" s="4">
        <v>910</v>
      </c>
      <c r="AH4188" s="4">
        <v>1221</v>
      </c>
      <c r="AI4188" s="4">
        <v>1528</v>
      </c>
      <c r="AJ4188" s="4">
        <v>1757</v>
      </c>
      <c r="AK4188" s="4">
        <v>991.32427224230867</v>
      </c>
      <c r="AL4188" s="8">
        <v>1.1402261957658031</v>
      </c>
      <c r="AM4188" s="4">
        <v>900.34729509254043</v>
      </c>
      <c r="AN4188" s="8">
        <v>1.0401847489530351</v>
      </c>
      <c r="AO4188" s="4">
        <v>809.37031794277209</v>
      </c>
      <c r="AP4188" s="8">
        <v>0.94014330214026698</v>
      </c>
    </row>
    <row r="4189" spans="1:42" x14ac:dyDescent="0.25">
      <c r="A4189" s="2" t="s">
        <v>11855</v>
      </c>
      <c r="B4189" t="s">
        <v>11854</v>
      </c>
      <c r="C4189" t="s">
        <v>149</v>
      </c>
      <c r="D4189" t="s">
        <v>11853</v>
      </c>
      <c r="E4189" s="3" t="s">
        <v>11787</v>
      </c>
      <c r="F4189" t="s">
        <v>11856</v>
      </c>
      <c r="G4189">
        <v>82</v>
      </c>
      <c r="H4189">
        <v>10</v>
      </c>
      <c r="I4189">
        <v>50</v>
      </c>
      <c r="J4189">
        <v>16</v>
      </c>
      <c r="K4189">
        <v>6</v>
      </c>
      <c r="L4189">
        <v>0</v>
      </c>
      <c r="M4189">
        <v>0</v>
      </c>
      <c r="N4189" s="2">
        <v>223.52642276422765</v>
      </c>
      <c r="O4189" s="2">
        <v>259.90746902032515</v>
      </c>
      <c r="P4189" s="2">
        <v>195.24</v>
      </c>
      <c r="Q4189" s="4">
        <v>678.67389178455278</v>
      </c>
      <c r="R4189" s="5">
        <v>4.4999999999999998E-2</v>
      </c>
      <c r="S4189" s="6">
        <v>709.21421691485762</v>
      </c>
      <c r="T4189" s="4">
        <v>64.129870129870127</v>
      </c>
      <c r="U4189" s="7">
        <v>773.34408704472776</v>
      </c>
      <c r="V4189" s="8">
        <v>1.0011400830044468</v>
      </c>
      <c r="W4189" s="7">
        <v>622.48545362632103</v>
      </c>
      <c r="X4189" s="7">
        <v>637.17537583579167</v>
      </c>
      <c r="Y4189" s="7">
        <v>835.48932566364624</v>
      </c>
      <c r="Z4189" s="7">
        <v>1117.3522080578653</v>
      </c>
      <c r="AA4189" s="7">
        <v>1346.8822425808451</v>
      </c>
      <c r="AB4189" s="7">
        <v>1548.8686729610674</v>
      </c>
      <c r="AC4189" s="7">
        <v>849.70975609756113</v>
      </c>
      <c r="AD4189" s="7">
        <v>926.95609756097565</v>
      </c>
      <c r="AE4189" s="4">
        <v>678</v>
      </c>
      <c r="AF4189" s="4">
        <v>694</v>
      </c>
      <c r="AG4189" s="4">
        <v>910</v>
      </c>
      <c r="AH4189" s="4">
        <v>1217</v>
      </c>
      <c r="AI4189" s="4">
        <v>1467</v>
      </c>
      <c r="AJ4189" s="4">
        <v>1687</v>
      </c>
      <c r="AK4189" s="4">
        <v>832.09787956423702</v>
      </c>
      <c r="AL4189" s="8">
        <v>1.1602203194549712</v>
      </c>
      <c r="AM4189" s="4">
        <v>791.69777129594786</v>
      </c>
      <c r="AN4189" s="8">
        <v>1.1079199677452096</v>
      </c>
      <c r="AO4189" s="4">
        <v>749.61432518314678</v>
      </c>
      <c r="AP4189" s="8">
        <v>1.0534404347142083</v>
      </c>
    </row>
    <row r="4190" spans="1:42" x14ac:dyDescent="0.25">
      <c r="A4190" s="2" t="s">
        <v>11859</v>
      </c>
      <c r="B4190" t="s">
        <v>11858</v>
      </c>
      <c r="C4190" t="s">
        <v>149</v>
      </c>
      <c r="D4190" t="s">
        <v>11857</v>
      </c>
      <c r="E4190" s="3" t="s">
        <v>11787</v>
      </c>
      <c r="F4190" t="s">
        <v>11860</v>
      </c>
      <c r="G4190">
        <v>40</v>
      </c>
      <c r="H4190">
        <v>0</v>
      </c>
      <c r="I4190">
        <v>18</v>
      </c>
      <c r="J4190">
        <v>8</v>
      </c>
      <c r="K4190">
        <v>14</v>
      </c>
      <c r="L4190">
        <v>0</v>
      </c>
      <c r="M4190">
        <v>0</v>
      </c>
      <c r="N4190" s="2">
        <v>229.82500000000002</v>
      </c>
      <c r="O4190" s="2">
        <v>298.96174233333329</v>
      </c>
      <c r="P4190" s="2">
        <v>141.09</v>
      </c>
      <c r="Q4190" s="4">
        <v>669.87674233333337</v>
      </c>
      <c r="R4190" s="5">
        <v>4.4999999999999998E-2</v>
      </c>
      <c r="S4190" s="6">
        <v>700.02119573833329</v>
      </c>
      <c r="T4190" s="4">
        <v>99.078947368421055</v>
      </c>
      <c r="U4190" s="7">
        <v>799.10014310675433</v>
      </c>
      <c r="V4190" s="8">
        <v>0.80058121836072171</v>
      </c>
      <c r="W4190" s="7">
        <v>475.49403467473832</v>
      </c>
      <c r="X4190" s="7">
        <v>576.48391814547915</v>
      </c>
      <c r="Y4190" s="7">
        <v>638.19995804426526</v>
      </c>
      <c r="Z4190" s="7">
        <v>894.18125989718476</v>
      </c>
      <c r="AA4190" s="7">
        <v>920.13004940008352</v>
      </c>
      <c r="AB4190" s="7">
        <v>1058.2898205371389</v>
      </c>
      <c r="AC4190" s="7">
        <v>1097.9650000000001</v>
      </c>
      <c r="AD4190" s="7">
        <v>1197.78</v>
      </c>
      <c r="AE4190" s="4">
        <v>678</v>
      </c>
      <c r="AF4190" s="4">
        <v>822</v>
      </c>
      <c r="AG4190" s="4">
        <v>910</v>
      </c>
      <c r="AH4190" s="4">
        <v>1275</v>
      </c>
      <c r="AI4190" s="4">
        <v>1312</v>
      </c>
      <c r="AJ4190" s="4">
        <v>1509</v>
      </c>
      <c r="AK4190" s="4">
        <v>1026.0647237397545</v>
      </c>
      <c r="AL4190" s="8">
        <v>1.1272290448411317</v>
      </c>
      <c r="AM4190" s="4">
        <v>917.38354773928074</v>
      </c>
      <c r="AN4190" s="8">
        <v>1.0183464360143284</v>
      </c>
      <c r="AO4190" s="4">
        <v>808.70237173880696</v>
      </c>
      <c r="AP4190" s="8">
        <v>0.90946382718752494</v>
      </c>
    </row>
    <row r="4191" spans="1:42" x14ac:dyDescent="0.25">
      <c r="A4191" s="2" t="s">
        <v>11863</v>
      </c>
      <c r="B4191" t="s">
        <v>11862</v>
      </c>
      <c r="C4191" t="s">
        <v>149</v>
      </c>
      <c r="D4191" t="s">
        <v>11861</v>
      </c>
      <c r="E4191" s="3" t="s">
        <v>11787</v>
      </c>
      <c r="F4191" t="s">
        <v>11813</v>
      </c>
      <c r="G4191">
        <v>22</v>
      </c>
      <c r="H4191">
        <v>0</v>
      </c>
      <c r="I4191">
        <v>14</v>
      </c>
      <c r="J4191">
        <v>6</v>
      </c>
      <c r="K4191">
        <v>2</v>
      </c>
      <c r="L4191">
        <v>0</v>
      </c>
      <c r="M4191">
        <v>0</v>
      </c>
      <c r="N4191" s="2">
        <v>182.84848484848484</v>
      </c>
      <c r="O4191" s="2">
        <v>198.16745122727269</v>
      </c>
      <c r="P4191" s="2">
        <v>235.36</v>
      </c>
      <c r="Q4191" s="4">
        <v>616.37593607575752</v>
      </c>
      <c r="R4191" s="5">
        <v>4.4999999999999998E-2</v>
      </c>
      <c r="S4191" s="6">
        <v>644.11285319916658</v>
      </c>
      <c r="T4191" s="4">
        <v>19.684210526315791</v>
      </c>
      <c r="U4191" s="7">
        <v>663.79706372548242</v>
      </c>
      <c r="V4191" s="8">
        <v>0.62185042590532336</v>
      </c>
      <c r="W4191" s="7">
        <v>537.03498831713853</v>
      </c>
      <c r="X4191" s="7">
        <v>573.23959427110299</v>
      </c>
      <c r="Y4191" s="7">
        <v>711.42050699540039</v>
      </c>
      <c r="Z4191" s="7">
        <v>938.30270430691053</v>
      </c>
      <c r="AA4191" s="7">
        <v>1083.724538222001</v>
      </c>
      <c r="AB4191" s="7">
        <v>1246.0418549156079</v>
      </c>
      <c r="AC4191" s="7">
        <v>1174.2</v>
      </c>
      <c r="AD4191" s="7">
        <v>1280.9454545454546</v>
      </c>
      <c r="AE4191" s="4">
        <v>890</v>
      </c>
      <c r="AF4191" s="4">
        <v>950</v>
      </c>
      <c r="AG4191" s="4">
        <v>1179</v>
      </c>
      <c r="AH4191" s="4">
        <v>1555</v>
      </c>
      <c r="AI4191" s="4">
        <v>1796</v>
      </c>
      <c r="AJ4191" s="4">
        <v>2065</v>
      </c>
      <c r="AK4191" s="4">
        <v>1128.4819744748174</v>
      </c>
      <c r="AL4191" s="8">
        <v>1.0756113128097824</v>
      </c>
      <c r="AM4191" s="4">
        <v>975.52330459829614</v>
      </c>
      <c r="AN4191" s="8">
        <v>0.93231840115574272</v>
      </c>
      <c r="AO4191" s="4">
        <v>797.07152307568788</v>
      </c>
      <c r="AP4191" s="8">
        <v>0.76514333755936303</v>
      </c>
    </row>
    <row r="4192" spans="1:42" x14ac:dyDescent="0.25">
      <c r="A4192" s="2" t="s">
        <v>11866</v>
      </c>
      <c r="B4192" t="s">
        <v>11865</v>
      </c>
      <c r="C4192" t="s">
        <v>149</v>
      </c>
      <c r="D4192" t="s">
        <v>11864</v>
      </c>
      <c r="E4192" s="3" t="s">
        <v>11787</v>
      </c>
      <c r="F4192" t="s">
        <v>11813</v>
      </c>
      <c r="G4192">
        <v>46</v>
      </c>
      <c r="H4192">
        <v>0</v>
      </c>
      <c r="I4192">
        <v>30</v>
      </c>
      <c r="J4192">
        <v>8</v>
      </c>
      <c r="K4192">
        <v>8</v>
      </c>
      <c r="L4192">
        <v>0</v>
      </c>
      <c r="M4192">
        <v>0</v>
      </c>
      <c r="N4192" s="2">
        <v>229.86231884057972</v>
      </c>
      <c r="O4192" s="2">
        <v>265.20620426086953</v>
      </c>
      <c r="P4192" s="2">
        <v>137.96</v>
      </c>
      <c r="Q4192" s="4">
        <v>633.02852310144931</v>
      </c>
      <c r="R4192" s="5">
        <v>4.4999999999999998E-2</v>
      </c>
      <c r="S4192" s="6">
        <v>661.5148066410145</v>
      </c>
      <c r="T4192" s="4">
        <v>190.72727272727272</v>
      </c>
      <c r="U4192" s="7">
        <v>852.24207936828725</v>
      </c>
      <c r="V4192" s="8">
        <v>1.0633377360025282</v>
      </c>
      <c r="W4192" s="7">
        <v>559.59975560160467</v>
      </c>
      <c r="X4192" s="7">
        <v>572.80564953910562</v>
      </c>
      <c r="Y4192" s="7">
        <v>751.08521769536912</v>
      </c>
      <c r="Z4192" s="7">
        <v>904.60373471881815</v>
      </c>
      <c r="AA4192" s="7">
        <v>1187.7050860039958</v>
      </c>
      <c r="AB4192" s="7">
        <v>1365.9846541602592</v>
      </c>
      <c r="AC4192" s="7">
        <v>881.62608695652182</v>
      </c>
      <c r="AD4192" s="7">
        <v>961.77391304347827</v>
      </c>
      <c r="AE4192" s="4">
        <v>678</v>
      </c>
      <c r="AF4192" s="4">
        <v>694</v>
      </c>
      <c r="AG4192" s="4">
        <v>910</v>
      </c>
      <c r="AH4192" s="4">
        <v>1096</v>
      </c>
      <c r="AI4192" s="4">
        <v>1439</v>
      </c>
      <c r="AJ4192" s="4">
        <v>1655</v>
      </c>
      <c r="AK4192" s="4">
        <v>744.22787966263252</v>
      </c>
      <c r="AL4192" s="8">
        <v>1.1665383804365748</v>
      </c>
      <c r="AM4192" s="4">
        <v>715.98439131378746</v>
      </c>
      <c r="AN4192" s="8">
        <v>1.131299135995681</v>
      </c>
      <c r="AO4192" s="4">
        <v>687.74090296494217</v>
      </c>
      <c r="AP4192" s="8">
        <v>1.096059891554787</v>
      </c>
    </row>
    <row r="4193" spans="1:42" x14ac:dyDescent="0.25">
      <c r="A4193" s="2" t="s">
        <v>11869</v>
      </c>
      <c r="B4193" t="s">
        <v>11868</v>
      </c>
      <c r="C4193" t="s">
        <v>14</v>
      </c>
      <c r="D4193" t="s">
        <v>11867</v>
      </c>
      <c r="E4193" s="3" t="s">
        <v>11787</v>
      </c>
      <c r="F4193" t="s">
        <v>11870</v>
      </c>
      <c r="G4193">
        <v>135</v>
      </c>
      <c r="H4193">
        <v>19</v>
      </c>
      <c r="I4193">
        <v>115</v>
      </c>
      <c r="J4193">
        <v>1</v>
      </c>
      <c r="K4193">
        <v>0</v>
      </c>
      <c r="L4193">
        <v>0</v>
      </c>
      <c r="M4193">
        <v>0</v>
      </c>
      <c r="N4193" s="2">
        <v>185.87530864197529</v>
      </c>
      <c r="O4193" s="2">
        <v>360.9819585925926</v>
      </c>
      <c r="P4193" s="2">
        <v>157.87</v>
      </c>
      <c r="Q4193" s="4">
        <v>704.72726723456788</v>
      </c>
      <c r="R4193" s="5">
        <v>4.4999999999999998E-2</v>
      </c>
      <c r="S4193" s="6">
        <v>736.4399942601234</v>
      </c>
      <c r="T4193" s="4">
        <v>37.342857142857142</v>
      </c>
      <c r="U4193" s="7">
        <v>773.78285140298055</v>
      </c>
      <c r="V4193" s="8">
        <v>1.033057269125204</v>
      </c>
      <c r="W4193" s="7">
        <v>730.51893455429979</v>
      </c>
      <c r="X4193" s="7">
        <v>735.43494353514973</v>
      </c>
      <c r="Y4193" s="7">
        <v>964.52096204275654</v>
      </c>
      <c r="Z4193" s="7">
        <v>1222.119832639293</v>
      </c>
      <c r="AA4193" s="7">
        <v>1335.1880391988414</v>
      </c>
      <c r="AB4193" s="7">
        <v>1535.7612056175185</v>
      </c>
      <c r="AC4193" s="7">
        <v>823.92444444444448</v>
      </c>
      <c r="AD4193" s="7">
        <v>898.82666666666671</v>
      </c>
      <c r="AE4193" s="4">
        <v>743</v>
      </c>
      <c r="AF4193" s="4">
        <v>748</v>
      </c>
      <c r="AG4193" s="4">
        <v>981</v>
      </c>
      <c r="AH4193" s="4">
        <v>1243</v>
      </c>
      <c r="AI4193" s="4">
        <v>1358</v>
      </c>
      <c r="AJ4193" s="4">
        <v>1562</v>
      </c>
      <c r="AK4193" s="4">
        <v>827.34431346256395</v>
      </c>
      <c r="AL4193" s="8">
        <v>1.1544212507341112</v>
      </c>
      <c r="AM4193" s="4">
        <v>797.29329885018694</v>
      </c>
      <c r="AN4193" s="8">
        <v>1.114300926235299</v>
      </c>
      <c r="AO4193" s="4">
        <v>766.4910088725004</v>
      </c>
      <c r="AP4193" s="8">
        <v>1.0731775936240162</v>
      </c>
    </row>
    <row r="4194" spans="1:42" x14ac:dyDescent="0.25">
      <c r="A4194" s="2" t="s">
        <v>11871</v>
      </c>
      <c r="B4194" t="s">
        <v>11868</v>
      </c>
      <c r="C4194" t="s">
        <v>14</v>
      </c>
      <c r="D4194" t="s">
        <v>11867</v>
      </c>
      <c r="E4194" s="3" t="s">
        <v>11787</v>
      </c>
      <c r="F4194" t="s">
        <v>11872</v>
      </c>
      <c r="G4194">
        <v>140</v>
      </c>
      <c r="H4194">
        <v>48</v>
      </c>
      <c r="I4194">
        <v>50</v>
      </c>
      <c r="J4194">
        <v>30</v>
      </c>
      <c r="K4194">
        <v>10</v>
      </c>
      <c r="L4194">
        <v>2</v>
      </c>
      <c r="M4194">
        <v>0</v>
      </c>
      <c r="N4194" s="2">
        <v>195.70178571428571</v>
      </c>
      <c r="O4194" s="2">
        <v>211.09814885714289</v>
      </c>
      <c r="P4194" s="2">
        <v>235.01</v>
      </c>
      <c r="Q4194" s="4">
        <v>641.80993457142858</v>
      </c>
      <c r="R4194" s="5">
        <v>4.4999999999999998E-2</v>
      </c>
      <c r="S4194" s="6">
        <v>670.69138162714285</v>
      </c>
      <c r="T4194" s="4">
        <v>109.4047619047619</v>
      </c>
      <c r="U4194" s="7">
        <v>780.09614353190477</v>
      </c>
      <c r="V4194" s="8">
        <v>0.92837011300974726</v>
      </c>
      <c r="W4194" s="7">
        <v>593.0407813401514</v>
      </c>
      <c r="X4194" s="7">
        <v>597.03163451202329</v>
      </c>
      <c r="Y4194" s="7">
        <v>783.0053923212497</v>
      </c>
      <c r="Z4194" s="7">
        <v>992.12609852733272</v>
      </c>
      <c r="AA4194" s="7">
        <v>1083.9157214803845</v>
      </c>
      <c r="AB4194" s="7">
        <v>1246.7425308927543</v>
      </c>
      <c r="AC4194" s="7">
        <v>924.3142857142858</v>
      </c>
      <c r="AD4194" s="7">
        <v>1008.3428571428572</v>
      </c>
      <c r="AE4194" s="4">
        <v>743</v>
      </c>
      <c r="AF4194" s="4">
        <v>748</v>
      </c>
      <c r="AG4194" s="4">
        <v>981</v>
      </c>
      <c r="AH4194" s="4">
        <v>1243</v>
      </c>
      <c r="AI4194" s="4">
        <v>1358</v>
      </c>
      <c r="AJ4194" s="4">
        <v>1562</v>
      </c>
      <c r="AK4194" s="4">
        <v>849.08013029110714</v>
      </c>
      <c r="AL4194" s="8">
        <v>1.1406654616407825</v>
      </c>
      <c r="AM4194" s="4">
        <v>789.61721406978575</v>
      </c>
      <c r="AN4194" s="8">
        <v>1.0699003454304374</v>
      </c>
      <c r="AO4194" s="4">
        <v>730.15429784846435</v>
      </c>
      <c r="AP4194" s="8">
        <v>0.99913522922009246</v>
      </c>
    </row>
    <row r="4195" spans="1:42" x14ac:dyDescent="0.25">
      <c r="A4195" s="2" t="s">
        <v>11875</v>
      </c>
      <c r="B4195" t="s">
        <v>11874</v>
      </c>
      <c r="C4195" t="s">
        <v>149</v>
      </c>
      <c r="D4195" t="s">
        <v>11873</v>
      </c>
      <c r="E4195" s="3" t="s">
        <v>11787</v>
      </c>
      <c r="F4195" t="s">
        <v>11813</v>
      </c>
      <c r="G4195">
        <v>84</v>
      </c>
      <c r="H4195">
        <v>9</v>
      </c>
      <c r="I4195">
        <v>19</v>
      </c>
      <c r="J4195">
        <v>34</v>
      </c>
      <c r="K4195">
        <v>22</v>
      </c>
      <c r="L4195">
        <v>0</v>
      </c>
      <c r="M4195">
        <v>0</v>
      </c>
      <c r="N4195" s="2">
        <v>226.93650793650795</v>
      </c>
      <c r="O4195" s="2">
        <v>260.58778884126986</v>
      </c>
      <c r="P4195" s="2">
        <v>188.09</v>
      </c>
      <c r="Q4195" s="4">
        <v>675.61429677777778</v>
      </c>
      <c r="R4195" s="5">
        <v>4.4999999999999998E-2</v>
      </c>
      <c r="S4195" s="6">
        <v>706.01694013277768</v>
      </c>
      <c r="T4195" s="4">
        <v>134.23076923076923</v>
      </c>
      <c r="U4195" s="7">
        <v>840.24770936354685</v>
      </c>
      <c r="V4195" s="8">
        <v>0.89226461179143568</v>
      </c>
      <c r="W4195" s="7">
        <v>467.82781859094689</v>
      </c>
      <c r="X4195" s="7">
        <v>572.03946407835326</v>
      </c>
      <c r="Y4195" s="7">
        <v>682.24890211179752</v>
      </c>
      <c r="Z4195" s="7">
        <v>955.89818702477123</v>
      </c>
      <c r="AA4195" s="7">
        <v>1145.578376293216</v>
      </c>
      <c r="AB4195" s="7">
        <v>1317.2651879235475</v>
      </c>
      <c r="AC4195" s="7">
        <v>1035.8726190476191</v>
      </c>
      <c r="AD4195" s="7">
        <v>1130.0428571428572</v>
      </c>
      <c r="AE4195" s="4">
        <v>624</v>
      </c>
      <c r="AF4195" s="4">
        <v>763</v>
      </c>
      <c r="AG4195" s="4">
        <v>910</v>
      </c>
      <c r="AH4195" s="4">
        <v>1275</v>
      </c>
      <c r="AI4195" s="4">
        <v>1528</v>
      </c>
      <c r="AJ4195" s="4">
        <v>1757</v>
      </c>
      <c r="AK4195" s="4">
        <v>936.58278124809158</v>
      </c>
      <c r="AL4195" s="8">
        <v>1.1371040066776774</v>
      </c>
      <c r="AM4195" s="4">
        <v>859.72750087632028</v>
      </c>
      <c r="AN4195" s="8">
        <v>1.05549087504893</v>
      </c>
      <c r="AO4195" s="4">
        <v>782.87222050454898</v>
      </c>
      <c r="AP4195" s="8">
        <v>0.97387774342018296</v>
      </c>
    </row>
    <row r="4196" spans="1:42" x14ac:dyDescent="0.25">
      <c r="A4196" s="2" t="s">
        <v>11878</v>
      </c>
      <c r="B4196" t="s">
        <v>11877</v>
      </c>
      <c r="C4196" t="s">
        <v>149</v>
      </c>
      <c r="D4196" t="s">
        <v>11876</v>
      </c>
      <c r="E4196" s="3" t="s">
        <v>11787</v>
      </c>
      <c r="F4196" t="s">
        <v>5357</v>
      </c>
      <c r="G4196">
        <v>36</v>
      </c>
      <c r="H4196">
        <v>0</v>
      </c>
      <c r="I4196">
        <v>18</v>
      </c>
      <c r="J4196">
        <v>14</v>
      </c>
      <c r="K4196">
        <v>4</v>
      </c>
      <c r="L4196">
        <v>0</v>
      </c>
      <c r="M4196">
        <v>0</v>
      </c>
      <c r="N4196" s="2">
        <v>202.8912037037037</v>
      </c>
      <c r="O4196" s="2">
        <v>285.65377706481473</v>
      </c>
      <c r="P4196" s="2">
        <v>182.71</v>
      </c>
      <c r="Q4196" s="4">
        <v>671.25498076851841</v>
      </c>
      <c r="R4196" s="5">
        <v>4.4999999999999998E-2</v>
      </c>
      <c r="S4196" s="6">
        <v>701.46145490310164</v>
      </c>
      <c r="T4196" s="4">
        <v>55.694444444444443</v>
      </c>
      <c r="U4196" s="7">
        <v>757.1558993475461</v>
      </c>
      <c r="V4196" s="8">
        <v>0.8423242390763801</v>
      </c>
      <c r="W4196" s="7">
        <v>581.37194748149523</v>
      </c>
      <c r="X4196" s="7">
        <v>585.2737726323777</v>
      </c>
      <c r="Y4196" s="7">
        <v>750.71115902979648</v>
      </c>
      <c r="Z4196" s="7">
        <v>1051.9320606779268</v>
      </c>
      <c r="AA4196" s="7">
        <v>1260.2895237350533</v>
      </c>
      <c r="AB4196" s="7">
        <v>1449.1378610377674</v>
      </c>
      <c r="AC4196" s="7">
        <v>988.77777777777794</v>
      </c>
      <c r="AD4196" s="7">
        <v>1078.6666666666667</v>
      </c>
      <c r="AE4196" s="4">
        <v>745</v>
      </c>
      <c r="AF4196" s="4">
        <v>750</v>
      </c>
      <c r="AG4196" s="4">
        <v>962</v>
      </c>
      <c r="AH4196" s="4">
        <v>1348</v>
      </c>
      <c r="AI4196" s="4">
        <v>1615</v>
      </c>
      <c r="AJ4196" s="4">
        <v>1857</v>
      </c>
      <c r="AK4196" s="4">
        <v>957.10316507771086</v>
      </c>
      <c r="AL4196" s="8">
        <v>1.1267216916810132</v>
      </c>
      <c r="AM4196" s="4">
        <v>869.22632720518902</v>
      </c>
      <c r="AN4196" s="8">
        <v>1.0289600673481707</v>
      </c>
      <c r="AO4196" s="4">
        <v>781.34948933266719</v>
      </c>
      <c r="AP4196" s="8">
        <v>0.93119844301532817</v>
      </c>
    </row>
    <row r="4197" spans="1:42" x14ac:dyDescent="0.25">
      <c r="A4197" s="2" t="s">
        <v>11881</v>
      </c>
      <c r="B4197" t="s">
        <v>11880</v>
      </c>
      <c r="C4197" t="s">
        <v>149</v>
      </c>
      <c r="D4197" t="s">
        <v>11879</v>
      </c>
      <c r="E4197" s="3" t="s">
        <v>11787</v>
      </c>
      <c r="F4197" t="s">
        <v>11882</v>
      </c>
      <c r="G4197">
        <v>50</v>
      </c>
      <c r="H4197">
        <v>1</v>
      </c>
      <c r="I4197">
        <v>8</v>
      </c>
      <c r="J4197">
        <v>16</v>
      </c>
      <c r="K4197">
        <v>25</v>
      </c>
      <c r="L4197">
        <v>0</v>
      </c>
      <c r="M4197">
        <v>0</v>
      </c>
      <c r="N4197" s="2">
        <v>210.52666666666667</v>
      </c>
      <c r="O4197" s="2">
        <v>176.41982980952375</v>
      </c>
      <c r="P4197" s="2">
        <v>224.52</v>
      </c>
      <c r="Q4197" s="4">
        <v>611.4664964761904</v>
      </c>
      <c r="R4197" s="5">
        <v>4.4999999999999998E-2</v>
      </c>
      <c r="S4197" s="6">
        <v>638.9824888176189</v>
      </c>
      <c r="T4197" s="4">
        <v>108.81818181818181</v>
      </c>
      <c r="U4197" s="7">
        <v>747.80067063580077</v>
      </c>
      <c r="V4197" s="8">
        <v>0.75915766936956952</v>
      </c>
      <c r="W4197" s="7">
        <v>415.15958016250721</v>
      </c>
      <c r="X4197" s="7">
        <v>450.18866973871872</v>
      </c>
      <c r="Y4197" s="7">
        <v>590.3050280435649</v>
      </c>
      <c r="Z4197" s="7">
        <v>739.5030021644659</v>
      </c>
      <c r="AA4197" s="7">
        <v>797.23613128081467</v>
      </c>
      <c r="AB4197" s="7">
        <v>916.5945105775354</v>
      </c>
      <c r="AC4197" s="7">
        <v>1083.5440000000001</v>
      </c>
      <c r="AD4197" s="7">
        <v>1182.048</v>
      </c>
      <c r="AE4197" s="4">
        <v>640</v>
      </c>
      <c r="AF4197" s="4">
        <v>694</v>
      </c>
      <c r="AG4197" s="4">
        <v>910</v>
      </c>
      <c r="AH4197" s="4">
        <v>1140</v>
      </c>
      <c r="AI4197" s="4">
        <v>1229</v>
      </c>
      <c r="AJ4197" s="4">
        <v>1413</v>
      </c>
      <c r="AK4197" s="4">
        <v>993.42489868339851</v>
      </c>
      <c r="AL4197" s="8">
        <v>1.1189830671866934</v>
      </c>
      <c r="AM4197" s="4">
        <v>875.2774287281386</v>
      </c>
      <c r="AN4197" s="8">
        <v>0.99904126791431858</v>
      </c>
      <c r="AO4197" s="4">
        <v>757.12995877287869</v>
      </c>
      <c r="AP4197" s="8">
        <v>0.8790994686419441</v>
      </c>
    </row>
    <row r="4198" spans="1:42" x14ac:dyDescent="0.25">
      <c r="A4198" s="2" t="s">
        <v>11885</v>
      </c>
      <c r="B4198" t="s">
        <v>11884</v>
      </c>
      <c r="C4198" t="s">
        <v>149</v>
      </c>
      <c r="D4198" t="s">
        <v>11883</v>
      </c>
      <c r="E4198" s="3" t="s">
        <v>11787</v>
      </c>
      <c r="F4198" t="s">
        <v>11886</v>
      </c>
      <c r="G4198">
        <v>24</v>
      </c>
      <c r="H4198">
        <v>0</v>
      </c>
      <c r="I4198">
        <v>18</v>
      </c>
      <c r="J4198">
        <v>6</v>
      </c>
      <c r="K4198">
        <v>0</v>
      </c>
      <c r="L4198">
        <v>0</v>
      </c>
      <c r="M4198">
        <v>0</v>
      </c>
      <c r="N4198" s="2">
        <v>208.32638888888889</v>
      </c>
      <c r="O4198" s="2">
        <v>222.39476905555551</v>
      </c>
      <c r="P4198" s="2">
        <v>180.07</v>
      </c>
      <c r="Q4198" s="4">
        <v>610.79115794444442</v>
      </c>
      <c r="R4198" s="5">
        <v>4.4999999999999998E-2</v>
      </c>
      <c r="S4198" s="6">
        <v>638.27676005194439</v>
      </c>
      <c r="T4198" s="4">
        <v>91.227272727272734</v>
      </c>
      <c r="U4198" s="7">
        <v>729.50403277921714</v>
      </c>
      <c r="V4198" s="8">
        <v>0.88397943990211103</v>
      </c>
      <c r="W4198" s="7">
        <v>524.38854082425723</v>
      </c>
      <c r="X4198" s="7">
        <v>616.42723751760025</v>
      </c>
      <c r="Y4198" s="7">
        <v>703.82532765497649</v>
      </c>
      <c r="Z4198" s="7">
        <v>887.90272104166263</v>
      </c>
      <c r="AA4198" s="7">
        <v>1077.3941554103101</v>
      </c>
      <c r="AB4198" s="7">
        <v>1239.0419504431563</v>
      </c>
      <c r="AC4198" s="7">
        <v>907.77500000000009</v>
      </c>
      <c r="AD4198" s="7">
        <v>990.3</v>
      </c>
      <c r="AE4198" s="4">
        <v>678</v>
      </c>
      <c r="AF4198" s="4">
        <v>797</v>
      </c>
      <c r="AG4198" s="4">
        <v>910</v>
      </c>
      <c r="AH4198" s="4">
        <v>1148</v>
      </c>
      <c r="AI4198" s="4">
        <v>1393</v>
      </c>
      <c r="AJ4198" s="4">
        <v>1602</v>
      </c>
      <c r="AK4198" s="4">
        <v>844.55408101509465</v>
      </c>
      <c r="AL4198" s="8">
        <v>1.133936811563002</v>
      </c>
      <c r="AM4198" s="4">
        <v>775.79497402737798</v>
      </c>
      <c r="AN4198" s="8">
        <v>1.0506176876760385</v>
      </c>
      <c r="AO4198" s="4">
        <v>707.03586703966118</v>
      </c>
      <c r="AP4198" s="8">
        <v>0.96729856378907475</v>
      </c>
    </row>
    <row r="4199" spans="1:42" x14ac:dyDescent="0.25">
      <c r="A4199" s="2" t="s">
        <v>11889</v>
      </c>
      <c r="B4199" t="s">
        <v>11888</v>
      </c>
      <c r="C4199" t="s">
        <v>149</v>
      </c>
      <c r="D4199" t="s">
        <v>11887</v>
      </c>
      <c r="E4199" s="3" t="s">
        <v>11787</v>
      </c>
      <c r="F4199" t="s">
        <v>11813</v>
      </c>
      <c r="G4199">
        <v>36</v>
      </c>
      <c r="H4199">
        <v>4</v>
      </c>
      <c r="I4199">
        <v>18</v>
      </c>
      <c r="J4199">
        <v>8</v>
      </c>
      <c r="K4199">
        <v>6</v>
      </c>
      <c r="L4199">
        <v>0</v>
      </c>
      <c r="M4199">
        <v>0</v>
      </c>
      <c r="N4199" s="2">
        <v>223.19212962962965</v>
      </c>
      <c r="O4199" s="2">
        <v>229.67703648148148</v>
      </c>
      <c r="P4199" s="2">
        <v>219.09</v>
      </c>
      <c r="Q4199" s="4">
        <v>671.95916611111113</v>
      </c>
      <c r="R4199" s="5">
        <v>4.4999999999999998E-2</v>
      </c>
      <c r="S4199" s="6">
        <v>702.1973285861111</v>
      </c>
      <c r="T4199" s="4">
        <v>49.151515151515149</v>
      </c>
      <c r="U4199" s="7">
        <v>751.34884373762623</v>
      </c>
      <c r="V4199" s="8">
        <v>0.92657434826509122</v>
      </c>
      <c r="W4199" s="7">
        <v>587.12086859858186</v>
      </c>
      <c r="X4199" s="7">
        <v>600.97622832952175</v>
      </c>
      <c r="Y4199" s="7">
        <v>788.02358469721162</v>
      </c>
      <c r="Z4199" s="7">
        <v>968.14326119943144</v>
      </c>
      <c r="AA4199" s="7">
        <v>1245.2504558182311</v>
      </c>
      <c r="AB4199" s="7">
        <v>1432.297812185921</v>
      </c>
      <c r="AC4199" s="7">
        <v>891.97777777777787</v>
      </c>
      <c r="AD4199" s="7">
        <v>973.06666666666661</v>
      </c>
      <c r="AE4199" s="4">
        <v>678</v>
      </c>
      <c r="AF4199" s="4">
        <v>694</v>
      </c>
      <c r="AG4199" s="4">
        <v>910</v>
      </c>
      <c r="AH4199" s="4">
        <v>1118</v>
      </c>
      <c r="AI4199" s="4">
        <v>1438</v>
      </c>
      <c r="AJ4199" s="4">
        <v>1654</v>
      </c>
      <c r="AK4199" s="4">
        <v>881.93487623702777</v>
      </c>
      <c r="AL4199" s="8">
        <v>1.1482293124824452</v>
      </c>
      <c r="AM4199" s="4">
        <v>820.15009423202514</v>
      </c>
      <c r="AN4199" s="8">
        <v>1.0720354185327299</v>
      </c>
      <c r="AO4199" s="4">
        <v>758.36531222702251</v>
      </c>
      <c r="AP4199" s="8">
        <v>0.99584152458301434</v>
      </c>
    </row>
    <row r="4200" spans="1:42" x14ac:dyDescent="0.25">
      <c r="A4200" s="2" t="s">
        <v>11892</v>
      </c>
      <c r="B4200" t="s">
        <v>11891</v>
      </c>
      <c r="C4200" t="s">
        <v>149</v>
      </c>
      <c r="D4200" t="s">
        <v>11890</v>
      </c>
      <c r="E4200" s="3" t="s">
        <v>11787</v>
      </c>
      <c r="F4200" t="s">
        <v>11893</v>
      </c>
      <c r="G4200">
        <v>44</v>
      </c>
      <c r="H4200">
        <v>12</v>
      </c>
      <c r="I4200">
        <v>22</v>
      </c>
      <c r="J4200">
        <v>8</v>
      </c>
      <c r="K4200">
        <v>2</v>
      </c>
      <c r="L4200">
        <v>0</v>
      </c>
      <c r="M4200">
        <v>0</v>
      </c>
      <c r="N4200" s="2">
        <v>195.29166666666666</v>
      </c>
      <c r="O4200" s="2">
        <v>251.96148526515151</v>
      </c>
      <c r="P4200" s="2">
        <v>191.86</v>
      </c>
      <c r="Q4200" s="4">
        <v>639.11315193181815</v>
      </c>
      <c r="R4200" s="5">
        <v>4.4999999999999998E-2</v>
      </c>
      <c r="S4200" s="6">
        <v>667.87324376874994</v>
      </c>
      <c r="T4200" s="4">
        <v>98.717948717948715</v>
      </c>
      <c r="U4200" s="7">
        <v>766.59119248669867</v>
      </c>
      <c r="V4200" s="8">
        <v>1.0169444183976948</v>
      </c>
      <c r="W4200" s="7">
        <v>610.445165764997</v>
      </c>
      <c r="X4200" s="7">
        <v>614.87510165588958</v>
      </c>
      <c r="Y4200" s="7">
        <v>806.24833214244893</v>
      </c>
      <c r="Z4200" s="7">
        <v>1041.920921537934</v>
      </c>
      <c r="AA4200" s="7">
        <v>1068.5005368832894</v>
      </c>
      <c r="AB4200" s="7">
        <v>1228.8642161336006</v>
      </c>
      <c r="AC4200" s="7">
        <v>829.20000000000016</v>
      </c>
      <c r="AD4200" s="7">
        <v>904.58181818181822</v>
      </c>
      <c r="AE4200" s="4">
        <v>689</v>
      </c>
      <c r="AF4200" s="4">
        <v>694</v>
      </c>
      <c r="AG4200" s="4">
        <v>910</v>
      </c>
      <c r="AH4200" s="4">
        <v>1176</v>
      </c>
      <c r="AI4200" s="4">
        <v>1206</v>
      </c>
      <c r="AJ4200" s="4">
        <v>1387</v>
      </c>
      <c r="AK4200" s="4">
        <v>771.12329701065357</v>
      </c>
      <c r="AL4200" s="8">
        <v>1.1539138570929359</v>
      </c>
      <c r="AM4200" s="4">
        <v>736.70661259668566</v>
      </c>
      <c r="AN4200" s="8">
        <v>1.1082573775278555</v>
      </c>
      <c r="AO4200" s="4">
        <v>702.28992818271774</v>
      </c>
      <c r="AP4200" s="8">
        <v>1.062600897962775</v>
      </c>
    </row>
    <row r="4201" spans="1:42" x14ac:dyDescent="0.25">
      <c r="A4201" s="2" t="s">
        <v>11896</v>
      </c>
      <c r="B4201" t="s">
        <v>11895</v>
      </c>
      <c r="C4201" t="s">
        <v>149</v>
      </c>
      <c r="D4201" t="s">
        <v>11894</v>
      </c>
      <c r="E4201" s="3" t="s">
        <v>11787</v>
      </c>
      <c r="F4201" t="s">
        <v>11897</v>
      </c>
      <c r="G4201">
        <v>59</v>
      </c>
      <c r="H4201">
        <v>0</v>
      </c>
      <c r="I4201">
        <v>36</v>
      </c>
      <c r="J4201">
        <v>17</v>
      </c>
      <c r="K4201">
        <v>6</v>
      </c>
      <c r="L4201">
        <v>0</v>
      </c>
      <c r="M4201">
        <v>0</v>
      </c>
      <c r="N4201" s="2">
        <v>208.84745762711864</v>
      </c>
      <c r="O4201" s="2">
        <v>247.79921984180791</v>
      </c>
      <c r="P4201" s="2">
        <v>189.69</v>
      </c>
      <c r="Q4201" s="4">
        <v>646.33667746892661</v>
      </c>
      <c r="R4201" s="5">
        <v>4.4999999999999998E-2</v>
      </c>
      <c r="S4201" s="6">
        <v>675.42182795502822</v>
      </c>
      <c r="T4201" s="4">
        <v>129.7719298245614</v>
      </c>
      <c r="U4201" s="7">
        <v>805.19375777958965</v>
      </c>
      <c r="V4201" s="8">
        <v>1.0048741794778702</v>
      </c>
      <c r="W4201" s="7">
        <v>571.49978766936795</v>
      </c>
      <c r="X4201" s="7">
        <v>584.98650832233227</v>
      </c>
      <c r="Y4201" s="7">
        <v>767.05723713735222</v>
      </c>
      <c r="Z4201" s="7">
        <v>958.40008640128508</v>
      </c>
      <c r="AA4201" s="7">
        <v>1243.3070601951588</v>
      </c>
      <c r="AB4201" s="7">
        <v>1429.59238921423</v>
      </c>
      <c r="AC4201" s="7">
        <v>881.41694915254243</v>
      </c>
      <c r="AD4201" s="7">
        <v>961.54576271186431</v>
      </c>
      <c r="AE4201" s="4">
        <v>678</v>
      </c>
      <c r="AF4201" s="4">
        <v>694</v>
      </c>
      <c r="AG4201" s="4">
        <v>910</v>
      </c>
      <c r="AH4201" s="4">
        <v>1137</v>
      </c>
      <c r="AI4201" s="4">
        <v>1475</v>
      </c>
      <c r="AJ4201" s="4">
        <v>1696</v>
      </c>
      <c r="AK4201" s="4">
        <v>795.65231889591394</v>
      </c>
      <c r="AL4201" s="8">
        <v>1.1549206928358586</v>
      </c>
      <c r="AM4201" s="4">
        <v>754.81932197259425</v>
      </c>
      <c r="AN4201" s="8">
        <v>1.1039614996199381</v>
      </c>
      <c r="AO4201" s="4">
        <v>713.98632504927468</v>
      </c>
      <c r="AP4201" s="8">
        <v>1.0530023064040175</v>
      </c>
    </row>
    <row r="4202" spans="1:42" x14ac:dyDescent="0.25">
      <c r="A4202" s="2" t="s">
        <v>11900</v>
      </c>
      <c r="B4202" t="s">
        <v>11899</v>
      </c>
      <c r="C4202" t="s">
        <v>149</v>
      </c>
      <c r="D4202" t="s">
        <v>11898</v>
      </c>
      <c r="E4202" s="3" t="s">
        <v>11787</v>
      </c>
      <c r="F4202" t="s">
        <v>11901</v>
      </c>
      <c r="G4202">
        <v>120</v>
      </c>
      <c r="H4202">
        <v>43</v>
      </c>
      <c r="I4202">
        <v>30</v>
      </c>
      <c r="J4202">
        <v>25</v>
      </c>
      <c r="K4202">
        <v>22</v>
      </c>
      <c r="L4202">
        <v>0</v>
      </c>
      <c r="M4202">
        <v>0</v>
      </c>
      <c r="N4202" s="2">
        <v>204.55416666666667</v>
      </c>
      <c r="O4202" s="2">
        <v>273.23142623611108</v>
      </c>
      <c r="P4202" s="2">
        <v>166.37</v>
      </c>
      <c r="Q4202" s="4">
        <v>644.1555929027777</v>
      </c>
      <c r="R4202" s="5">
        <v>4.4999999999999998E-2</v>
      </c>
      <c r="S4202" s="6">
        <v>673.14259458340268</v>
      </c>
      <c r="T4202" s="4">
        <v>115.41525423728814</v>
      </c>
      <c r="U4202" s="7">
        <v>788.55784882069088</v>
      </c>
      <c r="V4202" s="8">
        <v>0.9707318614944902</v>
      </c>
      <c r="W4202" s="7">
        <v>523.70880563403011</v>
      </c>
      <c r="X4202" s="7">
        <v>598.28759124647104</v>
      </c>
      <c r="Y4202" s="7">
        <v>754.07438785912564</v>
      </c>
      <c r="Z4202" s="7">
        <v>975.32478517603397</v>
      </c>
      <c r="AA4202" s="7">
        <v>1102.9373738906552</v>
      </c>
      <c r="AB4202" s="7">
        <v>1268.6680085849684</v>
      </c>
      <c r="AC4202" s="7">
        <v>893.56666666666683</v>
      </c>
      <c r="AD4202" s="7">
        <v>974.8</v>
      </c>
      <c r="AE4202" s="4">
        <v>632</v>
      </c>
      <c r="AF4202" s="4">
        <v>722</v>
      </c>
      <c r="AG4202" s="4">
        <v>910</v>
      </c>
      <c r="AH4202" s="4">
        <v>1177</v>
      </c>
      <c r="AI4202" s="4">
        <v>1331</v>
      </c>
      <c r="AJ4202" s="4">
        <v>1531</v>
      </c>
      <c r="AK4202" s="4">
        <v>818.44098248603109</v>
      </c>
      <c r="AL4202" s="8">
        <v>1.1495973369593588</v>
      </c>
      <c r="AM4202" s="4">
        <v>770.00818651848829</v>
      </c>
      <c r="AN4202" s="8">
        <v>1.0899755118044028</v>
      </c>
      <c r="AO4202" s="4">
        <v>721.5753905509456</v>
      </c>
      <c r="AP4202" s="8">
        <v>1.0303536866494465</v>
      </c>
    </row>
    <row r="4203" spans="1:42" x14ac:dyDescent="0.25">
      <c r="A4203" s="2" t="s">
        <v>11904</v>
      </c>
      <c r="B4203" t="s">
        <v>11903</v>
      </c>
      <c r="C4203" t="s">
        <v>149</v>
      </c>
      <c r="D4203" t="s">
        <v>11902</v>
      </c>
      <c r="E4203" s="3" t="s">
        <v>11787</v>
      </c>
      <c r="F4203" t="s">
        <v>5357</v>
      </c>
      <c r="G4203">
        <v>159</v>
      </c>
      <c r="H4203">
        <v>30</v>
      </c>
      <c r="I4203">
        <v>54</v>
      </c>
      <c r="J4203">
        <v>38</v>
      </c>
      <c r="K4203">
        <v>37</v>
      </c>
      <c r="L4203">
        <v>0</v>
      </c>
      <c r="M4203">
        <v>0</v>
      </c>
      <c r="N4203" s="2">
        <v>191.63888888888889</v>
      </c>
      <c r="O4203" s="2">
        <v>240.9542883333333</v>
      </c>
      <c r="P4203" s="2">
        <v>238.07</v>
      </c>
      <c r="Q4203" s="4">
        <v>670.6631772222222</v>
      </c>
      <c r="R4203" s="5">
        <v>4.4999999999999998E-2</v>
      </c>
      <c r="S4203" s="6">
        <v>700.84302019722213</v>
      </c>
      <c r="T4203" s="4">
        <v>118.26666666666667</v>
      </c>
      <c r="U4203" s="7">
        <v>819.10968686388878</v>
      </c>
      <c r="V4203" s="8">
        <v>0.72219478094544276</v>
      </c>
      <c r="W4203" s="7">
        <v>549.94979282182192</v>
      </c>
      <c r="X4203" s="7">
        <v>587.02505975363022</v>
      </c>
      <c r="Y4203" s="7">
        <v>728.52899521003155</v>
      </c>
      <c r="Z4203" s="7">
        <v>960.8673346493631</v>
      </c>
      <c r="AA4203" s="7">
        <v>1109.7863234921263</v>
      </c>
      <c r="AB4203" s="7">
        <v>1276.0071035697329</v>
      </c>
      <c r="AC4203" s="7">
        <v>1247.6144654088052</v>
      </c>
      <c r="AD4203" s="7">
        <v>1361.0339622641509</v>
      </c>
      <c r="AE4203" s="4">
        <v>890</v>
      </c>
      <c r="AF4203" s="4">
        <v>950</v>
      </c>
      <c r="AG4203" s="4">
        <v>1179</v>
      </c>
      <c r="AH4203" s="4">
        <v>1555</v>
      </c>
      <c r="AI4203" s="4">
        <v>1796</v>
      </c>
      <c r="AJ4203" s="4">
        <v>2065</v>
      </c>
      <c r="AK4203" s="4">
        <v>1133.7781793530974</v>
      </c>
      <c r="AL4203" s="8">
        <v>1.1039061896180067</v>
      </c>
      <c r="AM4203" s="4">
        <v>988.45728676930707</v>
      </c>
      <c r="AN4203" s="8">
        <v>0.97577928321043284</v>
      </c>
      <c r="AO4203" s="4">
        <v>843.13639418551668</v>
      </c>
      <c r="AP4203" s="8">
        <v>0.84765237680285876</v>
      </c>
    </row>
    <row r="4204" spans="1:42" x14ac:dyDescent="0.25">
      <c r="A4204" s="2" t="s">
        <v>11907</v>
      </c>
      <c r="B4204" t="s">
        <v>11906</v>
      </c>
      <c r="C4204" t="s">
        <v>149</v>
      </c>
      <c r="D4204" t="s">
        <v>11905</v>
      </c>
      <c r="E4204" s="3" t="s">
        <v>11787</v>
      </c>
      <c r="F4204" t="s">
        <v>11813</v>
      </c>
      <c r="G4204">
        <v>30</v>
      </c>
      <c r="H4204">
        <v>0</v>
      </c>
      <c r="I4204">
        <v>20</v>
      </c>
      <c r="J4204">
        <v>6</v>
      </c>
      <c r="K4204">
        <v>4</v>
      </c>
      <c r="L4204">
        <v>0</v>
      </c>
      <c r="M4204">
        <v>0</v>
      </c>
      <c r="N4204" s="2">
        <v>243.48611111111111</v>
      </c>
      <c r="O4204" s="2">
        <v>254.47190633333335</v>
      </c>
      <c r="P4204" s="2">
        <v>243.06</v>
      </c>
      <c r="Q4204" s="4">
        <v>741.01801744444447</v>
      </c>
      <c r="R4204" s="5">
        <v>4.4999999999999998E-2</v>
      </c>
      <c r="S4204" s="6">
        <v>774.36382822944438</v>
      </c>
      <c r="T4204" s="4">
        <v>39.724137931034484</v>
      </c>
      <c r="U4204" s="7">
        <v>814.08796616047891</v>
      </c>
      <c r="V4204" s="8">
        <v>1.0165933643362624</v>
      </c>
      <c r="W4204" s="7">
        <v>623.70712938060888</v>
      </c>
      <c r="X4204" s="7">
        <v>685.59434841992504</v>
      </c>
      <c r="Y4204" s="7">
        <v>879.95889571527755</v>
      </c>
      <c r="Z4204" s="7">
        <v>1059.8186260482903</v>
      </c>
      <c r="AA4204" s="7">
        <v>1166.1872837721151</v>
      </c>
      <c r="AB4204" s="7">
        <v>1341.2120751176813</v>
      </c>
      <c r="AC4204" s="7">
        <v>880.88</v>
      </c>
      <c r="AD4204" s="7">
        <v>960.95999999999992</v>
      </c>
      <c r="AE4204" s="4">
        <v>645</v>
      </c>
      <c r="AF4204" s="4">
        <v>709</v>
      </c>
      <c r="AG4204" s="4">
        <v>910</v>
      </c>
      <c r="AH4204" s="4">
        <v>1096</v>
      </c>
      <c r="AI4204" s="4">
        <v>1206</v>
      </c>
      <c r="AJ4204" s="4">
        <v>1387</v>
      </c>
      <c r="AK4204" s="4">
        <v>894.93384614751335</v>
      </c>
      <c r="AL4204" s="8">
        <v>1.1671553247734114</v>
      </c>
      <c r="AM4204" s="4">
        <v>854.74384017482373</v>
      </c>
      <c r="AN4204" s="8">
        <v>1.1169680046276953</v>
      </c>
      <c r="AO4204" s="4">
        <v>814.55383420213411</v>
      </c>
      <c r="AP4204" s="8">
        <v>1.0667806844819789</v>
      </c>
    </row>
    <row r="4205" spans="1:42" x14ac:dyDescent="0.25">
      <c r="A4205" s="2" t="s">
        <v>11910</v>
      </c>
      <c r="B4205" t="s">
        <v>11909</v>
      </c>
      <c r="C4205" t="s">
        <v>149</v>
      </c>
      <c r="D4205" t="s">
        <v>11908</v>
      </c>
      <c r="E4205" s="3" t="s">
        <v>11787</v>
      </c>
      <c r="F4205" t="s">
        <v>11813</v>
      </c>
      <c r="G4205">
        <v>34</v>
      </c>
      <c r="H4205">
        <v>0</v>
      </c>
      <c r="I4205">
        <v>12</v>
      </c>
      <c r="J4205">
        <v>16</v>
      </c>
      <c r="K4205">
        <v>6</v>
      </c>
      <c r="L4205">
        <v>0</v>
      </c>
      <c r="M4205">
        <v>0</v>
      </c>
      <c r="N4205" s="2">
        <v>247.08333333333334</v>
      </c>
      <c r="O4205" s="2">
        <v>248.16486345098033</v>
      </c>
      <c r="P4205" s="2">
        <v>206.08</v>
      </c>
      <c r="Q4205" s="4">
        <v>701.32819678431372</v>
      </c>
      <c r="R4205" s="5">
        <v>4.4999999999999998E-2</v>
      </c>
      <c r="S4205" s="6">
        <v>732.88796563960784</v>
      </c>
      <c r="T4205" s="4">
        <v>51.515151515151516</v>
      </c>
      <c r="U4205" s="7">
        <v>784.40311715475934</v>
      </c>
      <c r="V4205" s="8">
        <v>0.89966623880926389</v>
      </c>
      <c r="W4205" s="7">
        <v>542.17491183634456</v>
      </c>
      <c r="X4205" s="7">
        <v>595.97211239064848</v>
      </c>
      <c r="Y4205" s="7">
        <v>764.92894538150938</v>
      </c>
      <c r="Z4205" s="7">
        <v>921.27705949245524</v>
      </c>
      <c r="AA4205" s="7">
        <v>1013.7409979451652</v>
      </c>
      <c r="AB4205" s="7">
        <v>1165.886205762806</v>
      </c>
      <c r="AC4205" s="7">
        <v>959.07058823529417</v>
      </c>
      <c r="AD4205" s="7">
        <v>1046.2588235294118</v>
      </c>
      <c r="AE4205" s="4">
        <v>645</v>
      </c>
      <c r="AF4205" s="4">
        <v>709</v>
      </c>
      <c r="AG4205" s="4">
        <v>910</v>
      </c>
      <c r="AH4205" s="4">
        <v>1096</v>
      </c>
      <c r="AI4205" s="4">
        <v>1206</v>
      </c>
      <c r="AJ4205" s="4">
        <v>1387</v>
      </c>
      <c r="AK4205" s="4">
        <v>947.15374563713851</v>
      </c>
      <c r="AL4205" s="8">
        <v>1.1454170322216253</v>
      </c>
      <c r="AM4205" s="4">
        <v>875.73181897129496</v>
      </c>
      <c r="AN4205" s="8">
        <v>1.0635001010841716</v>
      </c>
      <c r="AO4205" s="4">
        <v>804.3098923054514</v>
      </c>
      <c r="AP4205" s="8">
        <v>0.98158316994671768</v>
      </c>
    </row>
    <row r="4206" spans="1:42" x14ac:dyDescent="0.25">
      <c r="A4206" s="2" t="s">
        <v>11913</v>
      </c>
      <c r="B4206" t="s">
        <v>11912</v>
      </c>
      <c r="C4206" t="s">
        <v>149</v>
      </c>
      <c r="D4206" t="s">
        <v>11911</v>
      </c>
      <c r="E4206" s="3" t="s">
        <v>11787</v>
      </c>
      <c r="F4206" t="s">
        <v>11914</v>
      </c>
      <c r="G4206">
        <v>20</v>
      </c>
      <c r="H4206">
        <v>0</v>
      </c>
      <c r="I4206">
        <v>14</v>
      </c>
      <c r="J4206">
        <v>2</v>
      </c>
      <c r="K4206">
        <v>4</v>
      </c>
      <c r="L4206">
        <v>0</v>
      </c>
      <c r="M4206">
        <v>0</v>
      </c>
      <c r="N4206" s="2">
        <v>217.58333333333334</v>
      </c>
      <c r="O4206" s="2">
        <v>248.47673608333335</v>
      </c>
      <c r="P4206" s="2">
        <v>232.44</v>
      </c>
      <c r="Q4206" s="4">
        <v>698.50006941666675</v>
      </c>
      <c r="R4206" s="5">
        <v>4.4999999999999998E-2</v>
      </c>
      <c r="S4206" s="6">
        <v>729.93257254041669</v>
      </c>
      <c r="T4206" s="4">
        <v>27.4</v>
      </c>
      <c r="U4206" s="7">
        <v>757.33257254041666</v>
      </c>
      <c r="V4206" s="8">
        <v>0.93903604778724947</v>
      </c>
      <c r="W4206" s="7">
        <v>583.76504561508841</v>
      </c>
      <c r="X4206" s="7">
        <v>641.68901913348475</v>
      </c>
      <c r="Y4206" s="7">
        <v>823.60649846469835</v>
      </c>
      <c r="Z4206" s="7">
        <v>991.94804650253775</v>
      </c>
      <c r="AA4206" s="7">
        <v>1091.5048759872816</v>
      </c>
      <c r="AB4206" s="7">
        <v>1255.3211135939962</v>
      </c>
      <c r="AC4206" s="7">
        <v>887.15000000000009</v>
      </c>
      <c r="AD4206" s="7">
        <v>967.8</v>
      </c>
      <c r="AE4206" s="4">
        <v>645</v>
      </c>
      <c r="AF4206" s="4">
        <v>709</v>
      </c>
      <c r="AG4206" s="4">
        <v>910</v>
      </c>
      <c r="AH4206" s="4">
        <v>1096</v>
      </c>
      <c r="AI4206" s="4">
        <v>1206</v>
      </c>
      <c r="AJ4206" s="4">
        <v>1387</v>
      </c>
      <c r="AK4206" s="4">
        <v>900.79382902904183</v>
      </c>
      <c r="AL4206" s="8">
        <v>1.1508912945183407</v>
      </c>
      <c r="AM4206" s="4">
        <v>843.84007686616678</v>
      </c>
      <c r="AN4206" s="8">
        <v>1.0802728789413103</v>
      </c>
      <c r="AO4206" s="4">
        <v>786.88632470329173</v>
      </c>
      <c r="AP4206" s="8">
        <v>1.0096544633642799</v>
      </c>
    </row>
    <row r="4207" spans="1:42" x14ac:dyDescent="0.25">
      <c r="A4207" s="2" t="s">
        <v>11917</v>
      </c>
      <c r="B4207" t="s">
        <v>11916</v>
      </c>
      <c r="C4207" t="s">
        <v>149</v>
      </c>
      <c r="D4207" t="s">
        <v>11915</v>
      </c>
      <c r="E4207" s="3" t="s">
        <v>11787</v>
      </c>
      <c r="F4207" t="s">
        <v>11918</v>
      </c>
      <c r="G4207">
        <v>24</v>
      </c>
      <c r="H4207">
        <v>0</v>
      </c>
      <c r="I4207">
        <v>14</v>
      </c>
      <c r="J4207">
        <v>8</v>
      </c>
      <c r="K4207">
        <v>2</v>
      </c>
      <c r="L4207">
        <v>0</v>
      </c>
      <c r="M4207">
        <v>0</v>
      </c>
      <c r="N4207" s="2">
        <v>214.1527777777778</v>
      </c>
      <c r="O4207" s="2">
        <v>196.74862830555551</v>
      </c>
      <c r="P4207" s="2">
        <v>258.33999999999997</v>
      </c>
      <c r="Q4207" s="4">
        <v>669.24140608333323</v>
      </c>
      <c r="R4207" s="5">
        <v>4.4999999999999998E-2</v>
      </c>
      <c r="S4207" s="6">
        <v>699.35726935708317</v>
      </c>
      <c r="T4207" s="4">
        <v>78.590909090909093</v>
      </c>
      <c r="U4207" s="7">
        <v>777.94817844799229</v>
      </c>
      <c r="V4207" s="8">
        <v>0.8936796995381876</v>
      </c>
      <c r="W4207" s="7">
        <v>598.53091978291434</v>
      </c>
      <c r="X4207" s="7">
        <v>602.54790582172586</v>
      </c>
      <c r="Y4207" s="7">
        <v>772.8681138673337</v>
      </c>
      <c r="Z4207" s="7">
        <v>1082.9794360635819</v>
      </c>
      <c r="AA4207" s="7">
        <v>1297.4864905361162</v>
      </c>
      <c r="AB4207" s="7">
        <v>1491.9086148145932</v>
      </c>
      <c r="AC4207" s="7">
        <v>957.55000000000007</v>
      </c>
      <c r="AD4207" s="7">
        <v>1044.5999999999999</v>
      </c>
      <c r="AE4207" s="4">
        <v>745</v>
      </c>
      <c r="AF4207" s="4">
        <v>750</v>
      </c>
      <c r="AG4207" s="4">
        <v>962</v>
      </c>
      <c r="AH4207" s="4">
        <v>1348</v>
      </c>
      <c r="AI4207" s="4">
        <v>1615</v>
      </c>
      <c r="AJ4207" s="4">
        <v>1857</v>
      </c>
      <c r="AK4207" s="4">
        <v>908.20558469252057</v>
      </c>
      <c r="AL4207" s="8">
        <v>1.1335973506989427</v>
      </c>
      <c r="AM4207" s="4">
        <v>838.58947958070803</v>
      </c>
      <c r="AN4207" s="8">
        <v>1.0536248003120243</v>
      </c>
      <c r="AO4207" s="4">
        <v>768.9733744688956</v>
      </c>
      <c r="AP4207" s="8">
        <v>0.97365224992510591</v>
      </c>
    </row>
    <row r="4208" spans="1:42" x14ac:dyDescent="0.25">
      <c r="A4208" s="2" t="s">
        <v>11921</v>
      </c>
      <c r="B4208" t="s">
        <v>11920</v>
      </c>
      <c r="C4208" t="s">
        <v>149</v>
      </c>
      <c r="D4208" t="s">
        <v>11919</v>
      </c>
      <c r="E4208" s="3" t="s">
        <v>11787</v>
      </c>
      <c r="F4208" t="s">
        <v>11813</v>
      </c>
      <c r="G4208">
        <v>51</v>
      </c>
      <c r="H4208">
        <v>0</v>
      </c>
      <c r="I4208">
        <v>31</v>
      </c>
      <c r="J4208">
        <v>14</v>
      </c>
      <c r="K4208">
        <v>6</v>
      </c>
      <c r="L4208">
        <v>0</v>
      </c>
      <c r="M4208">
        <v>0</v>
      </c>
      <c r="N4208" s="2">
        <v>238.13725490196077</v>
      </c>
      <c r="O4208" s="2">
        <v>181.16905100000002</v>
      </c>
      <c r="P4208" s="2">
        <v>245.58</v>
      </c>
      <c r="Q4208" s="4">
        <v>664.88630590196078</v>
      </c>
      <c r="R4208" s="5">
        <v>4.4999999999999998E-2</v>
      </c>
      <c r="S4208" s="6">
        <v>694.80618966754901</v>
      </c>
      <c r="T4208" s="4">
        <v>92.340425531914889</v>
      </c>
      <c r="U4208" s="7">
        <v>787.14661519946389</v>
      </c>
      <c r="V4208" s="8">
        <v>0.91794474138917204</v>
      </c>
      <c r="W4208" s="7">
        <v>549.35651398999653</v>
      </c>
      <c r="X4208" s="7">
        <v>610.12603987384557</v>
      </c>
      <c r="Y4208" s="7">
        <v>737.33691405736988</v>
      </c>
      <c r="Z4208" s="7">
        <v>1033.0819400254356</v>
      </c>
      <c r="AA4208" s="7">
        <v>1063.0615727948014</v>
      </c>
      <c r="AB4208" s="7">
        <v>1222.6828607830453</v>
      </c>
      <c r="AC4208" s="7">
        <v>943.26078431372559</v>
      </c>
      <c r="AD4208" s="7">
        <v>1029.0117647058823</v>
      </c>
      <c r="AE4208" s="4">
        <v>678</v>
      </c>
      <c r="AF4208" s="4">
        <v>753</v>
      </c>
      <c r="AG4208" s="4">
        <v>910</v>
      </c>
      <c r="AH4208" s="4">
        <v>1275</v>
      </c>
      <c r="AI4208" s="4">
        <v>1312</v>
      </c>
      <c r="AJ4208" s="4">
        <v>1509</v>
      </c>
      <c r="AK4208" s="4">
        <v>890.52366786525386</v>
      </c>
      <c r="AL4208" s="8">
        <v>1.1461840889775594</v>
      </c>
      <c r="AM4208" s="4">
        <v>825.28450846601891</v>
      </c>
      <c r="AN4208" s="8">
        <v>1.0701043064480968</v>
      </c>
      <c r="AO4208" s="4">
        <v>760.04534906678396</v>
      </c>
      <c r="AP4208" s="8">
        <v>0.99402452391863449</v>
      </c>
    </row>
    <row r="4209" spans="1:42" x14ac:dyDescent="0.25">
      <c r="A4209" s="2" t="s">
        <v>11924</v>
      </c>
      <c r="B4209" t="s">
        <v>11923</v>
      </c>
      <c r="C4209" t="s">
        <v>149</v>
      </c>
      <c r="D4209" t="s">
        <v>11922</v>
      </c>
      <c r="E4209" s="3" t="s">
        <v>11787</v>
      </c>
      <c r="F4209" t="s">
        <v>11925</v>
      </c>
      <c r="G4209">
        <v>39</v>
      </c>
      <c r="H4209">
        <v>0</v>
      </c>
      <c r="I4209">
        <v>29</v>
      </c>
      <c r="J4209">
        <v>6</v>
      </c>
      <c r="K4209">
        <v>4</v>
      </c>
      <c r="L4209">
        <v>0</v>
      </c>
      <c r="M4209">
        <v>0</v>
      </c>
      <c r="N4209" s="2">
        <v>206.96153846153845</v>
      </c>
      <c r="O4209" s="2">
        <v>289.48951382051285</v>
      </c>
      <c r="P4209" s="2">
        <v>150.97999999999999</v>
      </c>
      <c r="Q4209" s="4">
        <v>647.43105228205127</v>
      </c>
      <c r="R4209" s="5">
        <v>4.4999999999999998E-2</v>
      </c>
      <c r="S4209" s="6">
        <v>676.56544963474357</v>
      </c>
      <c r="T4209" s="4">
        <v>109.73684210526316</v>
      </c>
      <c r="U4209" s="7">
        <v>786.30229174000669</v>
      </c>
      <c r="V4209" s="8">
        <v>0.92788857084511667</v>
      </c>
      <c r="W4209" s="7">
        <v>597.19711025279867</v>
      </c>
      <c r="X4209" s="7">
        <v>610.76977184945315</v>
      </c>
      <c r="Y4209" s="7">
        <v>801.58542606124308</v>
      </c>
      <c r="Z4209" s="7">
        <v>966.05414893835075</v>
      </c>
      <c r="AA4209" s="7">
        <v>1156.0714112915139</v>
      </c>
      <c r="AB4209" s="7">
        <v>1329.3224446135157</v>
      </c>
      <c r="AC4209" s="7">
        <v>932.15128205128224</v>
      </c>
      <c r="AD4209" s="7">
        <v>1016.8923076923077</v>
      </c>
      <c r="AE4209" s="4">
        <v>748</v>
      </c>
      <c r="AF4209" s="4">
        <v>765</v>
      </c>
      <c r="AG4209" s="4">
        <v>1004</v>
      </c>
      <c r="AH4209" s="4">
        <v>1210</v>
      </c>
      <c r="AI4209" s="4">
        <v>1448</v>
      </c>
      <c r="AJ4209" s="4">
        <v>1665</v>
      </c>
      <c r="AK4209" s="4">
        <v>858.69736218726882</v>
      </c>
      <c r="AL4209" s="8">
        <v>1.1428162415627929</v>
      </c>
      <c r="AM4209" s="4">
        <v>796.25213502640315</v>
      </c>
      <c r="AN4209" s="8">
        <v>1.0691267544595897</v>
      </c>
      <c r="AO4209" s="4">
        <v>733.80690786553726</v>
      </c>
      <c r="AP4209" s="8">
        <v>0.99543726735638638</v>
      </c>
    </row>
    <row r="4210" spans="1:42" x14ac:dyDescent="0.25">
      <c r="A4210" s="2" t="s">
        <v>11928</v>
      </c>
      <c r="B4210" t="s">
        <v>11927</v>
      </c>
      <c r="C4210" t="s">
        <v>149</v>
      </c>
      <c r="D4210" t="s">
        <v>11926</v>
      </c>
      <c r="E4210" s="3" t="s">
        <v>11787</v>
      </c>
      <c r="F4210" t="s">
        <v>11929</v>
      </c>
      <c r="G4210">
        <v>46</v>
      </c>
      <c r="H4210">
        <v>0</v>
      </c>
      <c r="I4210">
        <v>32</v>
      </c>
      <c r="J4210">
        <v>10</v>
      </c>
      <c r="K4210">
        <v>4</v>
      </c>
      <c r="L4210">
        <v>0</v>
      </c>
      <c r="M4210">
        <v>0</v>
      </c>
      <c r="N4210" s="2">
        <v>225.99637681159422</v>
      </c>
      <c r="O4210" s="2">
        <v>309.15560818115938</v>
      </c>
      <c r="P4210" s="2">
        <v>114.73</v>
      </c>
      <c r="Q4210" s="4">
        <v>649.88198499275359</v>
      </c>
      <c r="R4210" s="5">
        <v>4.4999999999999998E-2</v>
      </c>
      <c r="S4210" s="6">
        <v>679.1266743174275</v>
      </c>
      <c r="T4210" s="4">
        <v>186.67441860465115</v>
      </c>
      <c r="U4210" s="7">
        <v>865.80109292207862</v>
      </c>
      <c r="V4210" s="8">
        <v>1.1045831560465835</v>
      </c>
      <c r="W4210" s="7">
        <v>587.43628573918147</v>
      </c>
      <c r="X4210" s="7">
        <v>601.29908894246591</v>
      </c>
      <c r="Y4210" s="7">
        <v>788.44693218680698</v>
      </c>
      <c r="Z4210" s="7">
        <v>1028.4467126436703</v>
      </c>
      <c r="AA4210" s="7">
        <v>1323.8977059136714</v>
      </c>
      <c r="AB4210" s="7">
        <v>1522.3090767606811</v>
      </c>
      <c r="AC4210" s="7">
        <v>862.20869565217401</v>
      </c>
      <c r="AD4210" s="7">
        <v>940.59130434782605</v>
      </c>
      <c r="AE4210" s="4">
        <v>678</v>
      </c>
      <c r="AF4210" s="4">
        <v>694</v>
      </c>
      <c r="AG4210" s="4">
        <v>910</v>
      </c>
      <c r="AH4210" s="4">
        <v>1187</v>
      </c>
      <c r="AI4210" s="4">
        <v>1528</v>
      </c>
      <c r="AJ4210" s="4">
        <v>1757</v>
      </c>
      <c r="AK4210" s="4">
        <v>731.49710194177851</v>
      </c>
      <c r="AL4210" s="8">
        <v>1.1713969920439251</v>
      </c>
      <c r="AM4210" s="4">
        <v>713.6145168993171</v>
      </c>
      <c r="AN4210" s="8">
        <v>1.1485825114594668</v>
      </c>
      <c r="AO4210" s="4">
        <v>695.73193185685591</v>
      </c>
      <c r="AP4210" s="8">
        <v>1.1257680308750089</v>
      </c>
    </row>
    <row r="4211" spans="1:42" x14ac:dyDescent="0.25">
      <c r="A4211" s="2" t="s">
        <v>11932</v>
      </c>
      <c r="B4211" t="s">
        <v>11931</v>
      </c>
      <c r="C4211" t="s">
        <v>149</v>
      </c>
      <c r="D4211" t="s">
        <v>11930</v>
      </c>
      <c r="E4211" s="3" t="s">
        <v>11787</v>
      </c>
      <c r="F4211" t="s">
        <v>11933</v>
      </c>
      <c r="G4211">
        <v>8</v>
      </c>
      <c r="H4211">
        <v>0</v>
      </c>
      <c r="I4211">
        <v>6</v>
      </c>
      <c r="J4211">
        <v>1</v>
      </c>
      <c r="K4211">
        <v>1</v>
      </c>
      <c r="L4211">
        <v>0</v>
      </c>
      <c r="M4211">
        <v>0</v>
      </c>
      <c r="N4211" s="2">
        <v>223.5</v>
      </c>
      <c r="O4211" s="2">
        <v>349.42897075000002</v>
      </c>
      <c r="P4211" s="2">
        <v>135.62</v>
      </c>
      <c r="Q4211" s="4">
        <v>708.54897074999997</v>
      </c>
      <c r="R4211" s="5">
        <v>4.4999999999999998E-2</v>
      </c>
      <c r="S4211" s="6">
        <v>740.43367443374996</v>
      </c>
      <c r="T4211" s="4">
        <v>39.125</v>
      </c>
      <c r="U4211" s="7">
        <v>779.55867443374996</v>
      </c>
      <c r="V4211" s="8">
        <v>0.99070204852581412</v>
      </c>
      <c r="W4211" s="7">
        <v>637.9844718234566</v>
      </c>
      <c r="X4211" s="7">
        <v>653.04015257445258</v>
      </c>
      <c r="Y4211" s="7">
        <v>856.29184271289898</v>
      </c>
      <c r="Z4211" s="7">
        <v>1148.9366373103842</v>
      </c>
      <c r="AA4211" s="7">
        <v>1437.8175117201206</v>
      </c>
      <c r="AB4211" s="7">
        <v>1653.3019424687511</v>
      </c>
      <c r="AC4211" s="7">
        <v>865.56250000000011</v>
      </c>
      <c r="AD4211" s="7">
        <v>944.25</v>
      </c>
      <c r="AE4211" s="4">
        <v>678</v>
      </c>
      <c r="AF4211" s="4">
        <v>694</v>
      </c>
      <c r="AG4211" s="4">
        <v>910</v>
      </c>
      <c r="AH4211" s="4">
        <v>1221</v>
      </c>
      <c r="AI4211" s="4">
        <v>1528</v>
      </c>
      <c r="AJ4211" s="4">
        <v>1757</v>
      </c>
      <c r="AK4211" s="4">
        <v>869.64017324171891</v>
      </c>
      <c r="AL4211" s="8">
        <v>1.1549041121419779</v>
      </c>
      <c r="AM4211" s="4">
        <v>814.26595946687507</v>
      </c>
      <c r="AN4211" s="8">
        <v>1.0845317991636221</v>
      </c>
      <c r="AO4211" s="4">
        <v>777.3498169503124</v>
      </c>
      <c r="AP4211" s="8">
        <v>1.0376169238447179</v>
      </c>
    </row>
    <row r="4212" spans="1:42" x14ac:dyDescent="0.25">
      <c r="A4212" s="2" t="s">
        <v>11936</v>
      </c>
      <c r="B4212" t="s">
        <v>11935</v>
      </c>
      <c r="C4212" t="s">
        <v>149</v>
      </c>
      <c r="D4212" t="s">
        <v>11934</v>
      </c>
      <c r="E4212" s="3" t="s">
        <v>11787</v>
      </c>
      <c r="F4212" t="s">
        <v>11937</v>
      </c>
      <c r="G4212">
        <v>226</v>
      </c>
      <c r="H4212">
        <v>42</v>
      </c>
      <c r="I4212">
        <v>64</v>
      </c>
      <c r="J4212">
        <v>56</v>
      </c>
      <c r="K4212">
        <v>42</v>
      </c>
      <c r="L4212">
        <v>22</v>
      </c>
      <c r="M4212">
        <v>0</v>
      </c>
      <c r="N4212" s="2">
        <v>230.36283185840708</v>
      </c>
      <c r="O4212" s="2">
        <v>311.51047556784658</v>
      </c>
      <c r="P4212" s="2">
        <v>145.66999999999999</v>
      </c>
      <c r="Q4212" s="4">
        <v>687.54330742625359</v>
      </c>
      <c r="R4212" s="5">
        <v>4.4999999999999998E-2</v>
      </c>
      <c r="S4212" s="6">
        <v>718.48275626043494</v>
      </c>
      <c r="T4212" s="4">
        <v>176.05405405405406</v>
      </c>
      <c r="U4212" s="7">
        <v>894.536810314489</v>
      </c>
      <c r="V4212" s="8">
        <v>1.024233816310882</v>
      </c>
      <c r="W4212" s="7">
        <v>566.80864470082054</v>
      </c>
      <c r="X4212" s="7">
        <v>570.92191498166824</v>
      </c>
      <c r="Y4212" s="7">
        <v>748.61519111429129</v>
      </c>
      <c r="Z4212" s="7">
        <v>911.50069423586228</v>
      </c>
      <c r="AA4212" s="7">
        <v>992.12079174047835</v>
      </c>
      <c r="AB4212" s="7">
        <v>1141.0211759071669</v>
      </c>
      <c r="AC4212" s="7">
        <v>960.70884955752217</v>
      </c>
      <c r="AD4212" s="7">
        <v>1048.0460176991151</v>
      </c>
      <c r="AE4212" s="4">
        <v>689</v>
      </c>
      <c r="AF4212" s="4">
        <v>694</v>
      </c>
      <c r="AG4212" s="4">
        <v>910</v>
      </c>
      <c r="AH4212" s="4">
        <v>1108</v>
      </c>
      <c r="AI4212" s="4">
        <v>1206</v>
      </c>
      <c r="AJ4212" s="4">
        <v>1387</v>
      </c>
      <c r="AK4212" s="4">
        <v>835.00668730777386</v>
      </c>
      <c r="AL4212" s="8">
        <v>1.1576523064300348</v>
      </c>
      <c r="AM4212" s="4">
        <v>795.97404045447797</v>
      </c>
      <c r="AN4212" s="8">
        <v>1.1129603984098257</v>
      </c>
      <c r="AO4212" s="4">
        <v>756.9413936011822</v>
      </c>
      <c r="AP4212" s="8">
        <v>1.0682684903896171</v>
      </c>
    </row>
    <row r="4213" spans="1:42" x14ac:dyDescent="0.25">
      <c r="A4213" s="2" t="s">
        <v>11940</v>
      </c>
      <c r="B4213" t="s">
        <v>11939</v>
      </c>
      <c r="C4213" t="s">
        <v>149</v>
      </c>
      <c r="D4213" t="s">
        <v>11938</v>
      </c>
      <c r="E4213" s="3" t="s">
        <v>11787</v>
      </c>
      <c r="F4213" t="s">
        <v>11813</v>
      </c>
      <c r="G4213">
        <v>16</v>
      </c>
      <c r="H4213">
        <v>0</v>
      </c>
      <c r="I4213">
        <v>9</v>
      </c>
      <c r="J4213">
        <v>4</v>
      </c>
      <c r="K4213">
        <v>3</v>
      </c>
      <c r="L4213">
        <v>0</v>
      </c>
      <c r="M4213">
        <v>0</v>
      </c>
      <c r="N4213" s="2">
        <v>221.38541666666666</v>
      </c>
      <c r="O4213" s="2">
        <v>394.57901083333337</v>
      </c>
      <c r="P4213" s="2">
        <v>209.43</v>
      </c>
      <c r="Q4213" s="4">
        <v>825.39442750000012</v>
      </c>
      <c r="R4213" s="5">
        <v>4.4999999999999998E-2</v>
      </c>
      <c r="S4213" s="6">
        <v>862.53717673750009</v>
      </c>
      <c r="T4213" s="4">
        <v>63.5</v>
      </c>
      <c r="U4213" s="7">
        <v>926.03717673750009</v>
      </c>
      <c r="V4213" s="8">
        <v>1.1132763414080697</v>
      </c>
      <c r="W4213" s="7">
        <v>668.82437928702393</v>
      </c>
      <c r="X4213" s="7">
        <v>735.18834870465105</v>
      </c>
      <c r="Y4213" s="7">
        <v>943.6126901568864</v>
      </c>
      <c r="Z4213" s="7">
        <v>1136.4829762768654</v>
      </c>
      <c r="AA4213" s="7">
        <v>1250.5460487134121</v>
      </c>
      <c r="AB4213" s="7">
        <v>1438.2316497226388</v>
      </c>
      <c r="AC4213" s="7">
        <v>914.99375000000009</v>
      </c>
      <c r="AD4213" s="7">
        <v>998.17499999999995</v>
      </c>
      <c r="AE4213" s="4">
        <v>645</v>
      </c>
      <c r="AF4213" s="4">
        <v>709</v>
      </c>
      <c r="AG4213" s="4">
        <v>910</v>
      </c>
      <c r="AH4213" s="4">
        <v>1096</v>
      </c>
      <c r="AI4213" s="4">
        <v>1206</v>
      </c>
      <c r="AJ4213" s="4">
        <v>1387</v>
      </c>
      <c r="AK4213" s="4">
        <v>906.31686698411477</v>
      </c>
      <c r="AL4213" s="8">
        <v>1.1659080225220404</v>
      </c>
      <c r="AM4213" s="4">
        <v>890.6812633246094</v>
      </c>
      <c r="AN4213" s="8">
        <v>1.147110993552765</v>
      </c>
      <c r="AO4213" s="4">
        <v>875.04565966510427</v>
      </c>
      <c r="AP4213" s="8">
        <v>1.1283139645834901</v>
      </c>
    </row>
    <row r="4214" spans="1:42" x14ac:dyDescent="0.25">
      <c r="A4214" s="2" t="s">
        <v>11943</v>
      </c>
      <c r="B4214" t="s">
        <v>11942</v>
      </c>
      <c r="C4214" t="s">
        <v>149</v>
      </c>
      <c r="D4214" t="s">
        <v>11941</v>
      </c>
      <c r="E4214" s="3" t="s">
        <v>11787</v>
      </c>
      <c r="F4214" t="s">
        <v>11944</v>
      </c>
      <c r="G4214">
        <v>70</v>
      </c>
      <c r="H4214">
        <v>4</v>
      </c>
      <c r="I4214">
        <v>29</v>
      </c>
      <c r="J4214">
        <v>23</v>
      </c>
      <c r="K4214">
        <v>12</v>
      </c>
      <c r="L4214">
        <v>2</v>
      </c>
      <c r="M4214">
        <v>0</v>
      </c>
      <c r="N4214" s="2">
        <v>218.87142857142859</v>
      </c>
      <c r="O4214" s="2">
        <v>320.24550292857145</v>
      </c>
      <c r="P4214" s="2">
        <v>168.32</v>
      </c>
      <c r="Q4214" s="4">
        <v>707.43693150000013</v>
      </c>
      <c r="R4214" s="5">
        <v>4.4999999999999998E-2</v>
      </c>
      <c r="S4214" s="6">
        <v>739.27159341750007</v>
      </c>
      <c r="T4214" s="4">
        <v>60.148936170212764</v>
      </c>
      <c r="U4214" s="7">
        <v>799.42052958771285</v>
      </c>
      <c r="V4214" s="8">
        <v>0.92706399839534648</v>
      </c>
      <c r="W4214" s="7">
        <v>581.25691368070238</v>
      </c>
      <c r="X4214" s="7">
        <v>594.97389099470115</v>
      </c>
      <c r="Y4214" s="7">
        <v>780.153084733686</v>
      </c>
      <c r="Z4214" s="7">
        <v>974.76270037604502</v>
      </c>
      <c r="AA4214" s="7">
        <v>1264.5338461342712</v>
      </c>
      <c r="AB4214" s="7">
        <v>1453.9995952838808</v>
      </c>
      <c r="AC4214" s="7">
        <v>948.54571428571433</v>
      </c>
      <c r="AD4214" s="7">
        <v>1034.7771428571427</v>
      </c>
      <c r="AE4214" s="4">
        <v>678</v>
      </c>
      <c r="AF4214" s="4">
        <v>694</v>
      </c>
      <c r="AG4214" s="4">
        <v>910</v>
      </c>
      <c r="AH4214" s="4">
        <v>1137</v>
      </c>
      <c r="AI4214" s="4">
        <v>1475</v>
      </c>
      <c r="AJ4214" s="4">
        <v>1696</v>
      </c>
      <c r="AK4214" s="4">
        <v>927.82966327855866</v>
      </c>
      <c r="AL4214" s="8">
        <v>1.145729133584275</v>
      </c>
      <c r="AM4214" s="4">
        <v>864.97697332487235</v>
      </c>
      <c r="AN4214" s="8">
        <v>1.0728407551879653</v>
      </c>
      <c r="AO4214" s="4">
        <v>802.12428337118615</v>
      </c>
      <c r="AP4214" s="8">
        <v>0.99995237679165583</v>
      </c>
    </row>
    <row r="4215" spans="1:42" x14ac:dyDescent="0.25">
      <c r="A4215" s="2" t="s">
        <v>11947</v>
      </c>
      <c r="B4215" t="s">
        <v>11946</v>
      </c>
      <c r="C4215" t="s">
        <v>149</v>
      </c>
      <c r="D4215" t="s">
        <v>11945</v>
      </c>
      <c r="E4215" s="3" t="s">
        <v>11787</v>
      </c>
      <c r="F4215" t="s">
        <v>11813</v>
      </c>
      <c r="G4215">
        <v>44</v>
      </c>
      <c r="H4215">
        <v>0</v>
      </c>
      <c r="I4215">
        <v>28</v>
      </c>
      <c r="J4215">
        <v>6</v>
      </c>
      <c r="K4215">
        <v>8</v>
      </c>
      <c r="L4215">
        <v>2</v>
      </c>
      <c r="M4215">
        <v>0</v>
      </c>
      <c r="N4215" s="2">
        <v>239.57007575757575</v>
      </c>
      <c r="O4215" s="2">
        <v>219.30103425757571</v>
      </c>
      <c r="P4215" s="2">
        <v>218.1</v>
      </c>
      <c r="Q4215" s="4">
        <v>676.97111001515145</v>
      </c>
      <c r="R4215" s="5">
        <v>4.4999999999999998E-2</v>
      </c>
      <c r="S4215" s="6">
        <v>707.43480996583321</v>
      </c>
      <c r="T4215" s="4">
        <v>118.09090909090909</v>
      </c>
      <c r="U4215" s="7">
        <v>825.52571905674233</v>
      </c>
      <c r="V4215" s="8">
        <v>0.90518170949204202</v>
      </c>
      <c r="W4215" s="7">
        <v>609.69710595739593</v>
      </c>
      <c r="X4215" s="7">
        <v>613.57558627519109</v>
      </c>
      <c r="Y4215" s="7">
        <v>705.88341783871533</v>
      </c>
      <c r="Z4215" s="7">
        <v>964.96590306743065</v>
      </c>
      <c r="AA4215" s="7">
        <v>995.99374560979186</v>
      </c>
      <c r="AB4215" s="7">
        <v>1145.7030858766841</v>
      </c>
      <c r="AC4215" s="7">
        <v>1003.2</v>
      </c>
      <c r="AD4215" s="7">
        <v>1094.3999999999999</v>
      </c>
      <c r="AE4215" s="4">
        <v>786</v>
      </c>
      <c r="AF4215" s="4">
        <v>791</v>
      </c>
      <c r="AG4215" s="4">
        <v>910</v>
      </c>
      <c r="AH4215" s="4">
        <v>1244</v>
      </c>
      <c r="AI4215" s="4">
        <v>1284</v>
      </c>
      <c r="AJ4215" s="4">
        <v>1477</v>
      </c>
      <c r="AK4215" s="4">
        <v>923.50238875941807</v>
      </c>
      <c r="AL4215" s="8">
        <v>1.1420979143095693</v>
      </c>
      <c r="AM4215" s="4">
        <v>851.47986249488974</v>
      </c>
      <c r="AN4215" s="8">
        <v>1.0631258460370601</v>
      </c>
      <c r="AO4215" s="4">
        <v>779.45733623036142</v>
      </c>
      <c r="AP4215" s="8">
        <v>0.98415377776455104</v>
      </c>
    </row>
    <row r="4216" spans="1:42" x14ac:dyDescent="0.25">
      <c r="A4216" s="2" t="s">
        <v>11950</v>
      </c>
      <c r="B4216" t="s">
        <v>11949</v>
      </c>
      <c r="C4216" t="s">
        <v>149</v>
      </c>
      <c r="D4216" t="s">
        <v>11948</v>
      </c>
      <c r="E4216" s="3" t="s">
        <v>11787</v>
      </c>
      <c r="F4216" t="s">
        <v>11951</v>
      </c>
      <c r="G4216">
        <v>12</v>
      </c>
      <c r="H4216">
        <v>0</v>
      </c>
      <c r="I4216">
        <v>4</v>
      </c>
      <c r="J4216">
        <v>4</v>
      </c>
      <c r="K4216">
        <v>4</v>
      </c>
      <c r="L4216">
        <v>0</v>
      </c>
      <c r="M4216">
        <v>0</v>
      </c>
      <c r="N4216" s="2">
        <v>221.58333333333334</v>
      </c>
      <c r="O4216" s="2">
        <v>327.92668133333331</v>
      </c>
      <c r="P4216" s="2">
        <v>171.93</v>
      </c>
      <c r="Q4216" s="4">
        <v>721.44001466666668</v>
      </c>
      <c r="R4216" s="5">
        <v>4.4999999999999998E-2</v>
      </c>
      <c r="S4216" s="6">
        <v>753.90481532666661</v>
      </c>
      <c r="T4216" s="4">
        <v>71.777777777777771</v>
      </c>
      <c r="U4216" s="7">
        <v>825.68259310444432</v>
      </c>
      <c r="V4216" s="8">
        <v>0.86761743583654394</v>
      </c>
      <c r="W4216" s="7">
        <v>537.10766878264087</v>
      </c>
      <c r="X4216" s="7">
        <v>631.37877879021357</v>
      </c>
      <c r="Y4216" s="7">
        <v>720.89672358732037</v>
      </c>
      <c r="Z4216" s="7">
        <v>909.43894360246566</v>
      </c>
      <c r="AA4216" s="7">
        <v>1103.5265230298212</v>
      </c>
      <c r="AB4216" s="7">
        <v>1269.0951111943816</v>
      </c>
      <c r="AC4216" s="7">
        <v>1046.8333333333335</v>
      </c>
      <c r="AD4216" s="7">
        <v>1142</v>
      </c>
      <c r="AE4216" s="4">
        <v>678</v>
      </c>
      <c r="AF4216" s="4">
        <v>797</v>
      </c>
      <c r="AG4216" s="4">
        <v>910</v>
      </c>
      <c r="AH4216" s="4">
        <v>1148</v>
      </c>
      <c r="AI4216" s="4">
        <v>1393</v>
      </c>
      <c r="AJ4216" s="4">
        <v>1602</v>
      </c>
      <c r="AK4216" s="4">
        <v>989.14039975351864</v>
      </c>
      <c r="AL4216" s="8">
        <v>1.1148001865477721</v>
      </c>
      <c r="AM4216" s="4">
        <v>918.56972442546305</v>
      </c>
      <c r="AN4216" s="8">
        <v>1.0406453613344036</v>
      </c>
      <c r="AO4216" s="4">
        <v>824.47549065472219</v>
      </c>
      <c r="AP4216" s="8">
        <v>0.94177226104991241</v>
      </c>
    </row>
    <row r="4217" spans="1:42" x14ac:dyDescent="0.25">
      <c r="A4217" s="2" t="s">
        <v>11954</v>
      </c>
      <c r="B4217" t="s">
        <v>11953</v>
      </c>
      <c r="C4217" t="s">
        <v>149</v>
      </c>
      <c r="D4217" t="s">
        <v>11952</v>
      </c>
      <c r="E4217" s="3" t="s">
        <v>11787</v>
      </c>
      <c r="F4217" t="s">
        <v>11813</v>
      </c>
      <c r="G4217">
        <v>8</v>
      </c>
      <c r="H4217">
        <v>0</v>
      </c>
      <c r="I4217">
        <v>4</v>
      </c>
      <c r="J4217">
        <v>2</v>
      </c>
      <c r="K4217">
        <v>2</v>
      </c>
      <c r="L4217">
        <v>0</v>
      </c>
      <c r="M4217">
        <v>0</v>
      </c>
      <c r="N4217" s="2">
        <v>210.73958333333334</v>
      </c>
      <c r="O4217" s="2">
        <v>370.29610666666679</v>
      </c>
      <c r="P4217" s="2">
        <v>145.65</v>
      </c>
      <c r="Q4217" s="4">
        <v>726.68569000000014</v>
      </c>
      <c r="R4217" s="5">
        <v>4.4999999999999998E-2</v>
      </c>
      <c r="S4217" s="6">
        <v>759.38654605000011</v>
      </c>
      <c r="T4217" s="4">
        <v>62.5</v>
      </c>
      <c r="U4217" s="7">
        <v>821.88654605000011</v>
      </c>
      <c r="V4217" s="8">
        <v>0.86287301422572193</v>
      </c>
      <c r="W4217" s="7">
        <v>593.95588116246722</v>
      </c>
      <c r="X4217" s="7">
        <v>597.94216224409456</v>
      </c>
      <c r="Y4217" s="7">
        <v>766.96048010509196</v>
      </c>
      <c r="Z4217" s="7">
        <v>1074.7013796067192</v>
      </c>
      <c r="AA4217" s="7">
        <v>1287.5687893656168</v>
      </c>
      <c r="AB4217" s="7">
        <v>1480.5047937163781</v>
      </c>
      <c r="AC4217" s="7">
        <v>1047.75</v>
      </c>
      <c r="AD4217" s="7">
        <v>1143</v>
      </c>
      <c r="AE4217" s="4">
        <v>745</v>
      </c>
      <c r="AF4217" s="4">
        <v>750</v>
      </c>
      <c r="AG4217" s="4">
        <v>962</v>
      </c>
      <c r="AH4217" s="4">
        <v>1348</v>
      </c>
      <c r="AI4217" s="4">
        <v>1615</v>
      </c>
      <c r="AJ4217" s="4">
        <v>1857</v>
      </c>
      <c r="AK4217" s="4">
        <v>1007.889840754948</v>
      </c>
      <c r="AL4217" s="8">
        <v>1.1237688616849848</v>
      </c>
      <c r="AM4217" s="4">
        <v>901.38842873854173</v>
      </c>
      <c r="AN4217" s="8">
        <v>1.0119563556310149</v>
      </c>
      <c r="AO4217" s="4">
        <v>830.38748739427092</v>
      </c>
      <c r="AP4217" s="8">
        <v>0.93741468492836844</v>
      </c>
    </row>
    <row r="4218" spans="1:42" x14ac:dyDescent="0.25">
      <c r="A4218" s="2" t="s">
        <v>11957</v>
      </c>
      <c r="B4218" t="s">
        <v>11956</v>
      </c>
      <c r="C4218" t="s">
        <v>149</v>
      </c>
      <c r="D4218" t="s">
        <v>11955</v>
      </c>
      <c r="E4218" s="3" t="s">
        <v>11787</v>
      </c>
      <c r="F4218" t="s">
        <v>11958</v>
      </c>
      <c r="G4218">
        <v>159</v>
      </c>
      <c r="H4218">
        <v>48</v>
      </c>
      <c r="I4218">
        <v>60</v>
      </c>
      <c r="J4218">
        <v>38</v>
      </c>
      <c r="K4218">
        <v>13</v>
      </c>
      <c r="L4218">
        <v>0</v>
      </c>
      <c r="M4218">
        <v>0</v>
      </c>
      <c r="N4218" s="2">
        <v>200.1823899371069</v>
      </c>
      <c r="O4218" s="2">
        <v>286.19988045911964</v>
      </c>
      <c r="P4218" s="2">
        <v>251.25</v>
      </c>
      <c r="Q4218" s="4">
        <v>737.63227039622655</v>
      </c>
      <c r="R4218" s="5">
        <v>4.4999999999999998E-2</v>
      </c>
      <c r="S4218" s="6">
        <v>770.82572256405672</v>
      </c>
      <c r="T4218" s="4">
        <v>73.605095541401269</v>
      </c>
      <c r="U4218" s="7">
        <v>844.430818105458</v>
      </c>
      <c r="V4218" s="8">
        <v>0.81125115604410702</v>
      </c>
      <c r="W4218" s="7">
        <v>656.11682471308029</v>
      </c>
      <c r="X4218" s="7">
        <v>711.65718797886018</v>
      </c>
      <c r="Y4218" s="7">
        <v>873.83504871493756</v>
      </c>
      <c r="Z4218" s="7">
        <v>1166.3476285813786</v>
      </c>
      <c r="AA4218" s="7">
        <v>1272.9851260516759</v>
      </c>
      <c r="AB4218" s="7">
        <v>1464.0439756859589</v>
      </c>
      <c r="AC4218" s="7">
        <v>1144.9893081761006</v>
      </c>
      <c r="AD4218" s="7">
        <v>1249.0792452830187</v>
      </c>
      <c r="AE4218" s="4">
        <v>886</v>
      </c>
      <c r="AF4218" s="4">
        <v>961</v>
      </c>
      <c r="AG4218" s="4">
        <v>1180</v>
      </c>
      <c r="AH4218" s="4">
        <v>1575</v>
      </c>
      <c r="AI4218" s="4">
        <v>1719</v>
      </c>
      <c r="AJ4218" s="4">
        <v>1977</v>
      </c>
      <c r="AK4218" s="4">
        <v>1090.8095458275827</v>
      </c>
      <c r="AL4218" s="8">
        <v>1.1186620664137112</v>
      </c>
      <c r="AM4218" s="4">
        <v>983.4023883684971</v>
      </c>
      <c r="AN4218" s="8">
        <v>1.0154751874085295</v>
      </c>
      <c r="AO4218" s="4">
        <v>875.99523090941148</v>
      </c>
      <c r="AP4218" s="8">
        <v>0.91228830840334763</v>
      </c>
    </row>
    <row r="4219" spans="1:42" x14ac:dyDescent="0.25">
      <c r="A4219" s="2" t="s">
        <v>11961</v>
      </c>
      <c r="B4219" t="s">
        <v>11960</v>
      </c>
      <c r="C4219" t="s">
        <v>149</v>
      </c>
      <c r="D4219" t="s">
        <v>11959</v>
      </c>
      <c r="E4219" s="3" t="s">
        <v>11787</v>
      </c>
      <c r="F4219" t="s">
        <v>11962</v>
      </c>
      <c r="G4219">
        <v>46</v>
      </c>
      <c r="H4219">
        <v>6</v>
      </c>
      <c r="I4219">
        <v>24</v>
      </c>
      <c r="J4219">
        <v>12</v>
      </c>
      <c r="K4219">
        <v>4</v>
      </c>
      <c r="L4219">
        <v>0</v>
      </c>
      <c r="M4219">
        <v>0</v>
      </c>
      <c r="N4219" s="2">
        <v>216.61956521739128</v>
      </c>
      <c r="O4219" s="2">
        <v>191.60569318840578</v>
      </c>
      <c r="P4219" s="2">
        <v>244.38</v>
      </c>
      <c r="Q4219" s="4">
        <v>652.60525840579703</v>
      </c>
      <c r="R4219" s="5">
        <v>4.4999999999999998E-2</v>
      </c>
      <c r="S4219" s="6">
        <v>681.97249503405783</v>
      </c>
      <c r="T4219" s="4">
        <v>72.400000000000006</v>
      </c>
      <c r="U4219" s="7">
        <v>754.37249503405781</v>
      </c>
      <c r="V4219" s="8">
        <v>0.96050528043530381</v>
      </c>
      <c r="W4219" s="7">
        <v>541.83288577993778</v>
      </c>
      <c r="X4219" s="7">
        <v>602.61542104371279</v>
      </c>
      <c r="Y4219" s="7">
        <v>790.17295842907595</v>
      </c>
      <c r="Z4219" s="7">
        <v>1043.7229626722519</v>
      </c>
      <c r="AA4219" s="7">
        <v>1047.1962504016105</v>
      </c>
      <c r="AB4219" s="7">
        <v>1204.362520155086</v>
      </c>
      <c r="AC4219" s="7">
        <v>863.93043478260881</v>
      </c>
      <c r="AD4219" s="7">
        <v>942.46956521739128</v>
      </c>
      <c r="AE4219" s="4">
        <v>624</v>
      </c>
      <c r="AF4219" s="4">
        <v>694</v>
      </c>
      <c r="AG4219" s="4">
        <v>910</v>
      </c>
      <c r="AH4219" s="4">
        <v>1202</v>
      </c>
      <c r="AI4219" s="4">
        <v>1206</v>
      </c>
      <c r="AJ4219" s="4">
        <v>1387</v>
      </c>
      <c r="AK4219" s="4">
        <v>832.88855875677393</v>
      </c>
      <c r="AL4219" s="8">
        <v>1.1526592588245017</v>
      </c>
      <c r="AM4219" s="4">
        <v>781.35624431487088</v>
      </c>
      <c r="AN4219" s="8">
        <v>1.0870457052281903</v>
      </c>
      <c r="AO4219" s="4">
        <v>729.82392987296782</v>
      </c>
      <c r="AP4219" s="8">
        <v>1.0214321516318787</v>
      </c>
    </row>
    <row r="4220" spans="1:42" x14ac:dyDescent="0.25">
      <c r="A4220" s="2" t="s">
        <v>11965</v>
      </c>
      <c r="B4220" t="s">
        <v>11964</v>
      </c>
      <c r="C4220" t="s">
        <v>149</v>
      </c>
      <c r="D4220" t="s">
        <v>11963</v>
      </c>
      <c r="E4220" s="3" t="s">
        <v>11787</v>
      </c>
      <c r="F4220" t="s">
        <v>11813</v>
      </c>
      <c r="G4220">
        <v>26</v>
      </c>
      <c r="H4220">
        <v>0</v>
      </c>
      <c r="I4220">
        <v>18</v>
      </c>
      <c r="J4220">
        <v>6</v>
      </c>
      <c r="K4220">
        <v>2</v>
      </c>
      <c r="L4220">
        <v>0</v>
      </c>
      <c r="M4220">
        <v>0</v>
      </c>
      <c r="N4220" s="2">
        <v>241.77564102564102</v>
      </c>
      <c r="O4220" s="2">
        <v>340.52470049999994</v>
      </c>
      <c r="P4220" s="2">
        <v>123.07</v>
      </c>
      <c r="Q4220" s="4">
        <v>705.37034152564092</v>
      </c>
      <c r="R4220" s="5">
        <v>4.4999999999999998E-2</v>
      </c>
      <c r="S4220" s="6">
        <v>737.11200689429472</v>
      </c>
      <c r="T4220" s="4">
        <v>164</v>
      </c>
      <c r="U4220" s="7">
        <v>901.11200689429472</v>
      </c>
      <c r="V4220" s="8">
        <v>1.1630714942043121</v>
      </c>
      <c r="W4220" s="7">
        <v>645.04619030642516</v>
      </c>
      <c r="X4220" s="7">
        <v>660.268519281208</v>
      </c>
      <c r="Y4220" s="7">
        <v>865.76996044077714</v>
      </c>
      <c r="Z4220" s="7">
        <v>1042.7295347726283</v>
      </c>
      <c r="AA4220" s="7">
        <v>1369.0582121695365</v>
      </c>
      <c r="AB4220" s="7">
        <v>1574.5596533291057</v>
      </c>
      <c r="AC4220" s="7">
        <v>852.2461538461539</v>
      </c>
      <c r="AD4220" s="7">
        <v>929.72307692307686</v>
      </c>
      <c r="AE4220" s="4">
        <v>678</v>
      </c>
      <c r="AF4220" s="4">
        <v>694</v>
      </c>
      <c r="AG4220" s="4">
        <v>910</v>
      </c>
      <c r="AH4220" s="4">
        <v>1096</v>
      </c>
      <c r="AI4220" s="4">
        <v>1439</v>
      </c>
      <c r="AJ4220" s="4">
        <v>1655</v>
      </c>
      <c r="AK4220" s="4">
        <v>752.89080590323715</v>
      </c>
      <c r="AL4220" s="8">
        <v>1.1834372991205404</v>
      </c>
      <c r="AM4220" s="4">
        <v>747.40252798708332</v>
      </c>
      <c r="AN4220" s="8">
        <v>1.1763535408888091</v>
      </c>
      <c r="AO4220" s="4">
        <v>741.91425007092937</v>
      </c>
      <c r="AP4220" s="8">
        <v>1.1692697826570773</v>
      </c>
    </row>
    <row r="4221" spans="1:42" x14ac:dyDescent="0.25">
      <c r="A4221" s="2" t="s">
        <v>11968</v>
      </c>
      <c r="B4221" t="s">
        <v>11967</v>
      </c>
      <c r="C4221" t="s">
        <v>149</v>
      </c>
      <c r="D4221" t="s">
        <v>11966</v>
      </c>
      <c r="E4221" s="3" t="s">
        <v>11787</v>
      </c>
      <c r="F4221" t="s">
        <v>11813</v>
      </c>
      <c r="G4221">
        <v>38</v>
      </c>
      <c r="H4221">
        <v>0</v>
      </c>
      <c r="I4221">
        <v>24</v>
      </c>
      <c r="J4221">
        <v>10</v>
      </c>
      <c r="K4221">
        <v>4</v>
      </c>
      <c r="L4221">
        <v>0</v>
      </c>
      <c r="M4221">
        <v>0</v>
      </c>
      <c r="N4221" s="2">
        <v>238.16447368421052</v>
      </c>
      <c r="O4221" s="2">
        <v>216.40556728070175</v>
      </c>
      <c r="P4221" s="2">
        <v>225.33</v>
      </c>
      <c r="Q4221" s="4">
        <v>679.90004096491225</v>
      </c>
      <c r="R4221" s="5">
        <v>4.4999999999999998E-2</v>
      </c>
      <c r="S4221" s="6">
        <v>710.4955428083332</v>
      </c>
      <c r="T4221" s="4">
        <v>105.47058823529412</v>
      </c>
      <c r="U4221" s="7">
        <v>815.96613104362734</v>
      </c>
      <c r="V4221" s="8">
        <v>0.96156772869992679</v>
      </c>
      <c r="W4221" s="7">
        <v>538.36904090364123</v>
      </c>
      <c r="X4221" s="7">
        <v>626.28311445711302</v>
      </c>
      <c r="Y4221" s="7">
        <v>784.52844685336208</v>
      </c>
      <c r="Z4221" s="7">
        <v>1030.6878528030829</v>
      </c>
      <c r="AA4221" s="7">
        <v>1317.0365495201052</v>
      </c>
      <c r="AB4221" s="7">
        <v>1514.6338957926703</v>
      </c>
      <c r="AC4221" s="7">
        <v>933.43684210526317</v>
      </c>
      <c r="AD4221" s="7">
        <v>1018.2947368421052</v>
      </c>
      <c r="AE4221" s="4">
        <v>643</v>
      </c>
      <c r="AF4221" s="4">
        <v>748</v>
      </c>
      <c r="AG4221" s="4">
        <v>937</v>
      </c>
      <c r="AH4221" s="4">
        <v>1231</v>
      </c>
      <c r="AI4221" s="4">
        <v>1573</v>
      </c>
      <c r="AJ4221" s="4">
        <v>1809</v>
      </c>
      <c r="AK4221" s="4">
        <v>874.39092620939516</v>
      </c>
      <c r="AL4221" s="8">
        <v>1.1547087250790236</v>
      </c>
      <c r="AM4221" s="4">
        <v>816.54549677372631</v>
      </c>
      <c r="AN4221" s="8">
        <v>1.0865413145922835</v>
      </c>
      <c r="AO4221" s="4">
        <v>763.52051979102976</v>
      </c>
      <c r="AP4221" s="8">
        <v>1.0240545216461052</v>
      </c>
    </row>
    <row r="4222" spans="1:42" x14ac:dyDescent="0.25">
      <c r="A4222" s="2" t="s">
        <v>11971</v>
      </c>
      <c r="B4222" t="s">
        <v>11970</v>
      </c>
      <c r="C4222" t="s">
        <v>149</v>
      </c>
      <c r="D4222" t="s">
        <v>11969</v>
      </c>
      <c r="E4222" s="3" t="s">
        <v>11787</v>
      </c>
      <c r="F4222" t="s">
        <v>11813</v>
      </c>
      <c r="G4222">
        <v>16</v>
      </c>
      <c r="H4222">
        <v>0</v>
      </c>
      <c r="I4222">
        <v>8</v>
      </c>
      <c r="J4222">
        <v>6</v>
      </c>
      <c r="K4222">
        <v>2</v>
      </c>
      <c r="L4222">
        <v>0</v>
      </c>
      <c r="M4222">
        <v>0</v>
      </c>
      <c r="N4222" s="2">
        <v>211.55729166666666</v>
      </c>
      <c r="O4222" s="2">
        <v>273.63641066666668</v>
      </c>
      <c r="P4222" s="2">
        <v>250.32</v>
      </c>
      <c r="Q4222" s="4">
        <v>735.51370233333341</v>
      </c>
      <c r="R4222" s="5">
        <v>4.4999999999999998E-2</v>
      </c>
      <c r="S4222" s="6">
        <v>768.61181893833339</v>
      </c>
      <c r="T4222" s="4">
        <v>56.4</v>
      </c>
      <c r="U4222" s="7">
        <v>825.01181893833336</v>
      </c>
      <c r="V4222" s="8">
        <v>0.96337681382377272</v>
      </c>
      <c r="W4222" s="7">
        <v>560.0511166457685</v>
      </c>
      <c r="X4222" s="7">
        <v>653.39296942006331</v>
      </c>
      <c r="Y4222" s="7">
        <v>816.74121177507914</v>
      </c>
      <c r="Z4222" s="7">
        <v>1085.0990385011764</v>
      </c>
      <c r="AA4222" s="7">
        <v>1271.7827440497661</v>
      </c>
      <c r="AB4222" s="7">
        <v>1462.954038674043</v>
      </c>
      <c r="AC4222" s="7">
        <v>942.01250000000005</v>
      </c>
      <c r="AD4222" s="7">
        <v>1027.6499999999999</v>
      </c>
      <c r="AE4222" s="4">
        <v>624</v>
      </c>
      <c r="AF4222" s="4">
        <v>728</v>
      </c>
      <c r="AG4222" s="4">
        <v>910</v>
      </c>
      <c r="AH4222" s="4">
        <v>1209</v>
      </c>
      <c r="AI4222" s="4">
        <v>1417</v>
      </c>
      <c r="AJ4222" s="4">
        <v>1630</v>
      </c>
      <c r="AK4222" s="4">
        <v>922.0575830775781</v>
      </c>
      <c r="AL4222" s="8">
        <v>1.1425573879171835</v>
      </c>
      <c r="AM4222" s="4">
        <v>867.25552445641938</v>
      </c>
      <c r="AN4222" s="8">
        <v>1.0785643257409656</v>
      </c>
      <c r="AO4222" s="4">
        <v>812.45346583526054</v>
      </c>
      <c r="AP4222" s="8">
        <v>1.0145712635647475</v>
      </c>
    </row>
    <row r="4223" spans="1:42" x14ac:dyDescent="0.25">
      <c r="A4223" s="2" t="s">
        <v>11974</v>
      </c>
      <c r="B4223" t="s">
        <v>11973</v>
      </c>
      <c r="C4223" t="s">
        <v>14</v>
      </c>
      <c r="D4223" t="s">
        <v>11972</v>
      </c>
      <c r="E4223" s="3" t="s">
        <v>11787</v>
      </c>
      <c r="F4223" t="s">
        <v>11813</v>
      </c>
      <c r="G4223">
        <v>125</v>
      </c>
      <c r="H4223">
        <v>27</v>
      </c>
      <c r="I4223">
        <v>26</v>
      </c>
      <c r="J4223">
        <v>37</v>
      </c>
      <c r="K4223">
        <v>35</v>
      </c>
      <c r="L4223">
        <v>0</v>
      </c>
      <c r="M4223">
        <v>0</v>
      </c>
      <c r="N4223" s="2">
        <v>238.28200000000001</v>
      </c>
      <c r="O4223" s="2">
        <v>328.37920800000006</v>
      </c>
      <c r="P4223" s="2">
        <v>175.07</v>
      </c>
      <c r="Q4223" s="4">
        <v>741.73120800000015</v>
      </c>
      <c r="R4223" s="5">
        <v>4.4999999999999998E-2</v>
      </c>
      <c r="S4223" s="6">
        <v>775.10911236000015</v>
      </c>
      <c r="T4223" s="4">
        <v>117.81739130434782</v>
      </c>
      <c r="U4223" s="7">
        <v>892.92650366434793</v>
      </c>
      <c r="V4223" s="8">
        <v>0.9878642052452361</v>
      </c>
      <c r="W4223" s="7">
        <v>543.6678304099587</v>
      </c>
      <c r="X4223" s="7">
        <v>659.43306243731581</v>
      </c>
      <c r="Y4223" s="7">
        <v>793.20621944670631</v>
      </c>
      <c r="Z4223" s="7">
        <v>1020.4490823152222</v>
      </c>
      <c r="AA4223" s="7">
        <v>1331.7289284332269</v>
      </c>
      <c r="AB4223" s="7">
        <v>1531.5311437100729</v>
      </c>
      <c r="AC4223" s="7">
        <v>994.28560000000004</v>
      </c>
      <c r="AD4223" s="7">
        <v>1084.6751999999999</v>
      </c>
      <c r="AE4223" s="4">
        <v>634</v>
      </c>
      <c r="AF4223" s="4">
        <v>769</v>
      </c>
      <c r="AG4223" s="4">
        <v>925</v>
      </c>
      <c r="AH4223" s="4">
        <v>1190</v>
      </c>
      <c r="AI4223" s="4">
        <v>1553</v>
      </c>
      <c r="AJ4223" s="4">
        <v>1786</v>
      </c>
      <c r="AK4223" s="4">
        <v>924.82892257280832</v>
      </c>
      <c r="AL4223" s="8">
        <v>1.1535025200655344</v>
      </c>
      <c r="AM4223" s="4">
        <v>875.36791384179151</v>
      </c>
      <c r="AN4223" s="8">
        <v>1.0987827196338289</v>
      </c>
      <c r="AO4223" s="4">
        <v>824.5701210910172</v>
      </c>
      <c r="AP4223" s="8">
        <v>1.0425840056769418</v>
      </c>
    </row>
    <row r="4224" spans="1:42" x14ac:dyDescent="0.25">
      <c r="A4224" s="2" t="s">
        <v>11975</v>
      </c>
      <c r="B4224" t="s">
        <v>11973</v>
      </c>
      <c r="C4224" t="s">
        <v>14</v>
      </c>
      <c r="D4224" t="s">
        <v>11972</v>
      </c>
      <c r="E4224" s="3" t="s">
        <v>11787</v>
      </c>
      <c r="F4224" t="s">
        <v>11813</v>
      </c>
      <c r="G4224">
        <v>86</v>
      </c>
      <c r="H4224">
        <v>0</v>
      </c>
      <c r="I4224">
        <v>0</v>
      </c>
      <c r="J4224">
        <v>33</v>
      </c>
      <c r="K4224">
        <v>32</v>
      </c>
      <c r="L4224">
        <v>19</v>
      </c>
      <c r="M4224">
        <v>2</v>
      </c>
      <c r="N4224" s="2">
        <v>279.37015503875972</v>
      </c>
      <c r="O4224" s="2">
        <v>352.13039333333336</v>
      </c>
      <c r="P4224" s="2">
        <v>175.07</v>
      </c>
      <c r="Q4224" s="4">
        <v>806.57054837209307</v>
      </c>
      <c r="R4224" s="5">
        <v>4.4999999999999998E-2</v>
      </c>
      <c r="S4224" s="6">
        <v>842.86622304883724</v>
      </c>
      <c r="T4224" s="4">
        <v>193.96202531645571</v>
      </c>
      <c r="U4224" s="7">
        <v>1036.8282483652929</v>
      </c>
      <c r="V4224" s="8">
        <v>0.87690520986010778</v>
      </c>
      <c r="W4224" s="7">
        <v>451.95348280471654</v>
      </c>
      <c r="X4224" s="7">
        <v>548.18963450603633</v>
      </c>
      <c r="Y4224" s="7">
        <v>659.39585424978361</v>
      </c>
      <c r="Z4224" s="7">
        <v>848.30385573755939</v>
      </c>
      <c r="AA4224" s="7">
        <v>1107.0721747566638</v>
      </c>
      <c r="AB4224" s="7">
        <v>1273.1686439893119</v>
      </c>
      <c r="AC4224" s="7">
        <v>1300.6093023255814</v>
      </c>
      <c r="AD4224" s="7">
        <v>1418.8465116279069</v>
      </c>
      <c r="AE4224" s="4">
        <v>634</v>
      </c>
      <c r="AF4224" s="4">
        <v>769</v>
      </c>
      <c r="AG4224" s="4">
        <v>925</v>
      </c>
      <c r="AH4224" s="4">
        <v>1190</v>
      </c>
      <c r="AI4224" s="4">
        <v>1553</v>
      </c>
      <c r="AJ4224" s="4">
        <v>1786</v>
      </c>
      <c r="AK4224" s="4">
        <v>1148.0509310733366</v>
      </c>
      <c r="AL4224" s="8">
        <v>1.1350174486597906</v>
      </c>
      <c r="AM4224" s="4">
        <v>1045.0015491429861</v>
      </c>
      <c r="AN4224" s="8">
        <v>1.0478626667274302</v>
      </c>
      <c r="AO4224" s="4">
        <v>941.95216721263569</v>
      </c>
      <c r="AP4224" s="8">
        <v>0.96070788479506974</v>
      </c>
    </row>
    <row r="4225" spans="1:42" x14ac:dyDescent="0.25">
      <c r="A4225" s="2" t="s">
        <v>11976</v>
      </c>
      <c r="B4225" t="s">
        <v>11973</v>
      </c>
      <c r="C4225" t="s">
        <v>14</v>
      </c>
      <c r="D4225" t="s">
        <v>11972</v>
      </c>
      <c r="E4225" s="3" t="s">
        <v>11787</v>
      </c>
      <c r="F4225" t="s">
        <v>11813</v>
      </c>
      <c r="G4225">
        <v>63</v>
      </c>
      <c r="H4225">
        <v>9</v>
      </c>
      <c r="I4225">
        <v>50</v>
      </c>
      <c r="J4225">
        <v>4</v>
      </c>
      <c r="K4225">
        <v>0</v>
      </c>
      <c r="L4225">
        <v>0</v>
      </c>
      <c r="M4225">
        <v>0</v>
      </c>
      <c r="N4225" s="2">
        <v>205.4814814814815</v>
      </c>
      <c r="O4225" s="2">
        <v>264.54708933333336</v>
      </c>
      <c r="P4225" s="2">
        <v>175.07</v>
      </c>
      <c r="Q4225" s="4">
        <v>645.09857081481482</v>
      </c>
      <c r="R4225" s="5">
        <v>4.4999999999999998E-2</v>
      </c>
      <c r="S4225" s="6">
        <v>674.12800650148142</v>
      </c>
      <c r="T4225" s="4">
        <v>104.7741935483871</v>
      </c>
      <c r="U4225" s="7">
        <v>778.9022000498685</v>
      </c>
      <c r="V4225" s="8">
        <v>1.0253852934457899</v>
      </c>
      <c r="W4225" s="7">
        <v>562.64670753264318</v>
      </c>
      <c r="X4225" s="7">
        <v>682.45318311136054</v>
      </c>
      <c r="Y4225" s="7">
        <v>820.89622155787845</v>
      </c>
      <c r="Z4225" s="7">
        <v>1056.0718958420273</v>
      </c>
      <c r="AA4225" s="7">
        <v>1378.2181968425787</v>
      </c>
      <c r="AB4225" s="7">
        <v>1584.9952991376983</v>
      </c>
      <c r="AC4225" s="7">
        <v>835.58095238095245</v>
      </c>
      <c r="AD4225" s="7">
        <v>911.54285714285709</v>
      </c>
      <c r="AE4225" s="4">
        <v>634</v>
      </c>
      <c r="AF4225" s="4">
        <v>769</v>
      </c>
      <c r="AG4225" s="4">
        <v>925</v>
      </c>
      <c r="AH4225" s="4">
        <v>1190</v>
      </c>
      <c r="AI4225" s="4">
        <v>1553</v>
      </c>
      <c r="AJ4225" s="4">
        <v>1786</v>
      </c>
      <c r="AK4225" s="4">
        <v>774.89993700153946</v>
      </c>
      <c r="AL4225" s="8">
        <v>1.1580464356537399</v>
      </c>
      <c r="AM4225" s="4">
        <v>740.70946058187712</v>
      </c>
      <c r="AN4225" s="8">
        <v>1.1130364052617572</v>
      </c>
      <c r="AO4225" s="4">
        <v>706.51898416221445</v>
      </c>
      <c r="AP4225" s="8">
        <v>1.0680263748697738</v>
      </c>
    </row>
    <row r="4226" spans="1:42" x14ac:dyDescent="0.25">
      <c r="A4226" s="2" t="s">
        <v>11979</v>
      </c>
      <c r="B4226" t="s">
        <v>11978</v>
      </c>
      <c r="C4226" t="s">
        <v>149</v>
      </c>
      <c r="D4226" t="s">
        <v>11977</v>
      </c>
      <c r="E4226" s="3" t="s">
        <v>11787</v>
      </c>
      <c r="F4226" t="s">
        <v>11980</v>
      </c>
      <c r="G4226">
        <v>34</v>
      </c>
      <c r="H4226">
        <v>0</v>
      </c>
      <c r="I4226">
        <v>20</v>
      </c>
      <c r="J4226">
        <v>8</v>
      </c>
      <c r="K4226">
        <v>6</v>
      </c>
      <c r="L4226">
        <v>0</v>
      </c>
      <c r="M4226">
        <v>0</v>
      </c>
      <c r="N4226" s="2">
        <v>218.6642156862745</v>
      </c>
      <c r="O4226" s="2">
        <v>244.05295517647059</v>
      </c>
      <c r="P4226" s="2">
        <v>205.38</v>
      </c>
      <c r="Q4226" s="4">
        <v>668.09717086274509</v>
      </c>
      <c r="R4226" s="5">
        <v>4.4999999999999998E-2</v>
      </c>
      <c r="S4226" s="6">
        <v>698.16154355156857</v>
      </c>
      <c r="T4226" s="4">
        <v>141.9375</v>
      </c>
      <c r="U4226" s="7">
        <v>840.09904355156857</v>
      </c>
      <c r="V4226" s="8">
        <v>1.0201202671697618</v>
      </c>
      <c r="W4226" s="7">
        <v>542.57125670293328</v>
      </c>
      <c r="X4226" s="7">
        <v>588.3507064872432</v>
      </c>
      <c r="Y4226" s="7">
        <v>771.46850562448321</v>
      </c>
      <c r="Z4226" s="7">
        <v>966.45505100209982</v>
      </c>
      <c r="AA4226" s="7">
        <v>1041.9063663873517</v>
      </c>
      <c r="AB4226" s="7">
        <v>1197.8956026894448</v>
      </c>
      <c r="AC4226" s="7">
        <v>905.88235294117646</v>
      </c>
      <c r="AD4226" s="7">
        <v>988.23529411764696</v>
      </c>
      <c r="AE4226" s="4">
        <v>640</v>
      </c>
      <c r="AF4226" s="4">
        <v>694</v>
      </c>
      <c r="AG4226" s="4">
        <v>910</v>
      </c>
      <c r="AH4226" s="4">
        <v>1140</v>
      </c>
      <c r="AI4226" s="4">
        <v>1229</v>
      </c>
      <c r="AJ4226" s="4">
        <v>1413</v>
      </c>
      <c r="AK4226" s="4">
        <v>809.435005783316</v>
      </c>
      <c r="AL4226" s="8">
        <v>1.1552380427368838</v>
      </c>
      <c r="AM4226" s="4">
        <v>772.34385170606674</v>
      </c>
      <c r="AN4226" s="8">
        <v>1.1101987842145096</v>
      </c>
      <c r="AO4226" s="4">
        <v>735.25269762881783</v>
      </c>
      <c r="AP4226" s="8">
        <v>1.065159525692136</v>
      </c>
    </row>
    <row r="4227" spans="1:42" x14ac:dyDescent="0.25">
      <c r="A4227" s="2" t="s">
        <v>11983</v>
      </c>
      <c r="B4227" t="s">
        <v>11982</v>
      </c>
      <c r="C4227" t="s">
        <v>149</v>
      </c>
      <c r="D4227" t="s">
        <v>11981</v>
      </c>
      <c r="E4227" s="3" t="s">
        <v>11787</v>
      </c>
      <c r="F4227" t="s">
        <v>5357</v>
      </c>
      <c r="G4227">
        <v>14</v>
      </c>
      <c r="H4227">
        <v>0</v>
      </c>
      <c r="I4227">
        <v>10</v>
      </c>
      <c r="J4227">
        <v>2</v>
      </c>
      <c r="K4227">
        <v>2</v>
      </c>
      <c r="L4227">
        <v>0</v>
      </c>
      <c r="M4227">
        <v>0</v>
      </c>
      <c r="N4227" s="2">
        <v>205.125</v>
      </c>
      <c r="O4227" s="2">
        <v>415.47119733333329</v>
      </c>
      <c r="P4227" s="2">
        <v>59.04</v>
      </c>
      <c r="Q4227" s="4">
        <v>679.63619733333326</v>
      </c>
      <c r="R4227" s="5">
        <v>4.4999999999999998E-2</v>
      </c>
      <c r="S4227" s="6">
        <v>710.21982621333325</v>
      </c>
      <c r="T4227" s="4">
        <v>60.07692307692308</v>
      </c>
      <c r="U4227" s="7">
        <v>770.29674929025634</v>
      </c>
      <c r="V4227" s="8">
        <v>0.95434995487288399</v>
      </c>
      <c r="W4227" s="7">
        <v>600.10432749423944</v>
      </c>
      <c r="X4227" s="7">
        <v>614.18302139439754</v>
      </c>
      <c r="Y4227" s="7">
        <v>806.00522578405185</v>
      </c>
      <c r="Z4227" s="7">
        <v>1094.6184507372932</v>
      </c>
      <c r="AA4227" s="7">
        <v>1266.20253264547</v>
      </c>
      <c r="AB4227" s="7">
        <v>1456.2649002976045</v>
      </c>
      <c r="AC4227" s="7">
        <v>887.85714285714289</v>
      </c>
      <c r="AD4227" s="7">
        <v>968.57142857142844</v>
      </c>
      <c r="AE4227" s="4">
        <v>682</v>
      </c>
      <c r="AF4227" s="4">
        <v>698</v>
      </c>
      <c r="AG4227" s="4">
        <v>916</v>
      </c>
      <c r="AH4227" s="4">
        <v>1244</v>
      </c>
      <c r="AI4227" s="4">
        <v>1439</v>
      </c>
      <c r="AJ4227" s="4">
        <v>1655</v>
      </c>
      <c r="AK4227" s="4">
        <v>859.49272430637882</v>
      </c>
      <c r="AL4227" s="8">
        <v>1.1392898286164803</v>
      </c>
      <c r="AM4227" s="4">
        <v>809.73509160869696</v>
      </c>
      <c r="AN4227" s="8">
        <v>1.0776432040352815</v>
      </c>
      <c r="AO4227" s="4">
        <v>759.97745891101511</v>
      </c>
      <c r="AP4227" s="8">
        <v>1.0159965794540828</v>
      </c>
    </row>
    <row r="4228" spans="1:42" x14ac:dyDescent="0.25">
      <c r="A4228" s="2" t="s">
        <v>11986</v>
      </c>
      <c r="B4228" t="s">
        <v>11985</v>
      </c>
      <c r="C4228" t="s">
        <v>149</v>
      </c>
      <c r="D4228" t="s">
        <v>11984</v>
      </c>
      <c r="E4228" s="3" t="s">
        <v>11787</v>
      </c>
      <c r="F4228" t="s">
        <v>11987</v>
      </c>
      <c r="G4228">
        <v>28</v>
      </c>
      <c r="H4228">
        <v>0</v>
      </c>
      <c r="I4228">
        <v>18</v>
      </c>
      <c r="J4228">
        <v>4</v>
      </c>
      <c r="K4228">
        <v>6</v>
      </c>
      <c r="L4228">
        <v>0</v>
      </c>
      <c r="M4228">
        <v>0</v>
      </c>
      <c r="N4228" s="2">
        <v>218.69940476190479</v>
      </c>
      <c r="O4228" s="2">
        <v>164.28761296428567</v>
      </c>
      <c r="P4228" s="2">
        <v>264.45</v>
      </c>
      <c r="Q4228" s="4">
        <v>647.43701772619045</v>
      </c>
      <c r="R4228" s="5">
        <v>4.4999999999999998E-2</v>
      </c>
      <c r="S4228" s="6">
        <v>676.57168352386896</v>
      </c>
      <c r="T4228" s="4">
        <v>120.96428571428571</v>
      </c>
      <c r="U4228" s="7">
        <v>797.53596923815462</v>
      </c>
      <c r="V4228" s="8">
        <v>0.95562337977868583</v>
      </c>
      <c r="W4228" s="7">
        <v>558.55960794858265</v>
      </c>
      <c r="X4228" s="7">
        <v>562.61301584371017</v>
      </c>
      <c r="Y4228" s="7">
        <v>737.72023691322238</v>
      </c>
      <c r="Z4228" s="7">
        <v>977.68198430477605</v>
      </c>
      <c r="AA4228" s="7">
        <v>1224.1291843285339</v>
      </c>
      <c r="AB4228" s="7">
        <v>1408.1539027673268</v>
      </c>
      <c r="AC4228" s="7">
        <v>918.02857142857147</v>
      </c>
      <c r="AD4228" s="7">
        <v>1001.4857142857143</v>
      </c>
      <c r="AE4228" s="4">
        <v>689</v>
      </c>
      <c r="AF4228" s="4">
        <v>694</v>
      </c>
      <c r="AG4228" s="4">
        <v>910</v>
      </c>
      <c r="AH4228" s="4">
        <v>1206</v>
      </c>
      <c r="AI4228" s="4">
        <v>1510</v>
      </c>
      <c r="AJ4228" s="4">
        <v>1737</v>
      </c>
      <c r="AK4228" s="4">
        <v>838.02608073097997</v>
      </c>
      <c r="AL4228" s="8">
        <v>1.1490812333305134</v>
      </c>
      <c r="AM4228" s="4">
        <v>779.90249773642006</v>
      </c>
      <c r="AN4228" s="8">
        <v>1.0794364060518555</v>
      </c>
      <c r="AO4228" s="4">
        <v>728.23709063014462</v>
      </c>
      <c r="AP4228" s="8">
        <v>1.0175298929152707</v>
      </c>
    </row>
    <row r="4229" spans="1:42" x14ac:dyDescent="0.25">
      <c r="A4229" s="2" t="s">
        <v>11990</v>
      </c>
      <c r="B4229" t="s">
        <v>11989</v>
      </c>
      <c r="C4229" t="s">
        <v>149</v>
      </c>
      <c r="D4229" t="s">
        <v>11988</v>
      </c>
      <c r="E4229" s="3" t="s">
        <v>11787</v>
      </c>
      <c r="F4229" t="s">
        <v>11991</v>
      </c>
      <c r="G4229">
        <v>36</v>
      </c>
      <c r="H4229">
        <v>0</v>
      </c>
      <c r="I4229">
        <v>12</v>
      </c>
      <c r="J4229">
        <v>12</v>
      </c>
      <c r="K4229">
        <v>12</v>
      </c>
      <c r="L4229">
        <v>0</v>
      </c>
      <c r="M4229">
        <v>0</v>
      </c>
      <c r="N4229" s="2">
        <v>245.93287037037035</v>
      </c>
      <c r="O4229" s="2">
        <v>270.52187792592599</v>
      </c>
      <c r="P4229" s="2">
        <v>278.60000000000002</v>
      </c>
      <c r="Q4229" s="4">
        <v>795.05474829629634</v>
      </c>
      <c r="R4229" s="5">
        <v>4.4999999999999998E-2</v>
      </c>
      <c r="S4229" s="6">
        <v>830.83221196962961</v>
      </c>
      <c r="T4229" s="4">
        <v>115.91666666666667</v>
      </c>
      <c r="U4229" s="7">
        <v>946.74887863629624</v>
      </c>
      <c r="V4229" s="8">
        <v>0.97435562123804076</v>
      </c>
      <c r="W4229" s="7">
        <v>579.72992080488052</v>
      </c>
      <c r="X4229" s="7">
        <v>671.22122099090143</v>
      </c>
      <c r="Y4229" s="7">
        <v>778.10358102129976</v>
      </c>
      <c r="Z4229" s="7">
        <v>1043.1718338966875</v>
      </c>
      <c r="AA4229" s="7">
        <v>1121.8372508790608</v>
      </c>
      <c r="AB4229" s="7">
        <v>1290.2838502869686</v>
      </c>
      <c r="AC4229" s="7">
        <v>1068.8333333333335</v>
      </c>
      <c r="AD4229" s="7">
        <v>1166</v>
      </c>
      <c r="AE4229" s="4">
        <v>678</v>
      </c>
      <c r="AF4229" s="4">
        <v>785</v>
      </c>
      <c r="AG4229" s="4">
        <v>910</v>
      </c>
      <c r="AH4229" s="4">
        <v>1220</v>
      </c>
      <c r="AI4229" s="4">
        <v>1312</v>
      </c>
      <c r="AJ4229" s="4">
        <v>1509</v>
      </c>
      <c r="AK4229" s="4">
        <v>999.66255552954738</v>
      </c>
      <c r="AL4229" s="8">
        <v>1.1481089765312666</v>
      </c>
      <c r="AM4229" s="4">
        <v>941.62712493082574</v>
      </c>
      <c r="AN4229" s="8">
        <v>1.0883812606492203</v>
      </c>
      <c r="AO4229" s="4">
        <v>883.591694332104</v>
      </c>
      <c r="AP4229" s="8">
        <v>1.0286535447671739</v>
      </c>
    </row>
    <row r="4230" spans="1:42" x14ac:dyDescent="0.25">
      <c r="A4230" s="2" t="s">
        <v>11994</v>
      </c>
      <c r="B4230" t="s">
        <v>11993</v>
      </c>
      <c r="C4230" t="s">
        <v>149</v>
      </c>
      <c r="D4230" t="s">
        <v>11992</v>
      </c>
      <c r="E4230" s="3" t="s">
        <v>11787</v>
      </c>
      <c r="F4230" t="s">
        <v>11995</v>
      </c>
      <c r="G4230">
        <v>80</v>
      </c>
      <c r="H4230">
        <v>4</v>
      </c>
      <c r="I4230">
        <v>38</v>
      </c>
      <c r="J4230">
        <v>22</v>
      </c>
      <c r="K4230">
        <v>16</v>
      </c>
      <c r="L4230">
        <v>0</v>
      </c>
      <c r="M4230">
        <v>0</v>
      </c>
      <c r="N4230" s="2">
        <v>233.30729166666666</v>
      </c>
      <c r="O4230" s="2">
        <v>272.21196177083323</v>
      </c>
      <c r="P4230" s="2">
        <v>231.96</v>
      </c>
      <c r="Q4230" s="4">
        <v>737.47925343749989</v>
      </c>
      <c r="R4230" s="5">
        <v>4.4999999999999998E-2</v>
      </c>
      <c r="S4230" s="6">
        <v>770.66581984218737</v>
      </c>
      <c r="T4230" s="4">
        <v>102.92307692307692</v>
      </c>
      <c r="U4230" s="7">
        <v>873.58889676526428</v>
      </c>
      <c r="V4230" s="8">
        <v>1.0438390450056927</v>
      </c>
      <c r="W4230" s="7">
        <v>596.71579789429722</v>
      </c>
      <c r="X4230" s="7">
        <v>639.07525268308984</v>
      </c>
      <c r="Y4230" s="7">
        <v>837.98051864785566</v>
      </c>
      <c r="Z4230" s="7">
        <v>1034.123211474222</v>
      </c>
      <c r="AA4230" s="7">
        <v>1110.5544016366086</v>
      </c>
      <c r="AB4230" s="7">
        <v>1277.22964765338</v>
      </c>
      <c r="AC4230" s="7">
        <v>920.59</v>
      </c>
      <c r="AD4230" s="7">
        <v>1004.28</v>
      </c>
      <c r="AE4230" s="4">
        <v>648</v>
      </c>
      <c r="AF4230" s="4">
        <v>694</v>
      </c>
      <c r="AG4230" s="4">
        <v>910</v>
      </c>
      <c r="AH4230" s="4">
        <v>1123</v>
      </c>
      <c r="AI4230" s="4">
        <v>1206</v>
      </c>
      <c r="AJ4230" s="4">
        <v>1387</v>
      </c>
      <c r="AK4230" s="4">
        <v>870.89661665188703</v>
      </c>
      <c r="AL4230" s="8">
        <v>1.1636034096964558</v>
      </c>
      <c r="AM4230" s="4">
        <v>837.48635104865389</v>
      </c>
      <c r="AN4230" s="8">
        <v>1.1236819547995349</v>
      </c>
      <c r="AO4230" s="4">
        <v>804.07608544542074</v>
      </c>
      <c r="AP4230" s="8">
        <v>1.083760499902614</v>
      </c>
    </row>
    <row r="4231" spans="1:42" x14ac:dyDescent="0.25">
      <c r="A4231" s="2" t="s">
        <v>11998</v>
      </c>
      <c r="B4231" t="s">
        <v>11997</v>
      </c>
      <c r="C4231" t="s">
        <v>149</v>
      </c>
      <c r="D4231" t="s">
        <v>11996</v>
      </c>
      <c r="E4231" s="3" t="s">
        <v>11787</v>
      </c>
      <c r="F4231" t="s">
        <v>11813</v>
      </c>
      <c r="G4231">
        <v>22</v>
      </c>
      <c r="H4231">
        <v>0</v>
      </c>
      <c r="I4231">
        <v>14</v>
      </c>
      <c r="J4231">
        <v>6</v>
      </c>
      <c r="K4231">
        <v>2</v>
      </c>
      <c r="L4231">
        <v>0</v>
      </c>
      <c r="M4231">
        <v>0</v>
      </c>
      <c r="N4231" s="2">
        <v>208.89772727272728</v>
      </c>
      <c r="O4231" s="2">
        <v>284.94443498484839</v>
      </c>
      <c r="P4231" s="2">
        <v>176.16</v>
      </c>
      <c r="Q4231" s="4">
        <v>670.00216225757561</v>
      </c>
      <c r="R4231" s="5">
        <v>4.4999999999999998E-2</v>
      </c>
      <c r="S4231" s="6">
        <v>700.15225955916651</v>
      </c>
      <c r="T4231" s="4">
        <v>99.944444444444443</v>
      </c>
      <c r="U4231" s="7">
        <v>800.09670400361097</v>
      </c>
      <c r="V4231" s="8">
        <v>0.94149162858790325</v>
      </c>
      <c r="W4231" s="7">
        <v>522.34294588849241</v>
      </c>
      <c r="X4231" s="7">
        <v>633.56739020228815</v>
      </c>
      <c r="Y4231" s="7">
        <v>762.09341474267433</v>
      </c>
      <c r="Z4231" s="7">
        <v>980.42287950679179</v>
      </c>
      <c r="AA4231" s="7">
        <v>1279.493051994998</v>
      </c>
      <c r="AB4231" s="7">
        <v>1471.4582040328826</v>
      </c>
      <c r="AC4231" s="7">
        <v>934.80000000000018</v>
      </c>
      <c r="AD4231" s="7">
        <v>1019.7818181818182</v>
      </c>
      <c r="AE4231" s="4">
        <v>634</v>
      </c>
      <c r="AF4231" s="4">
        <v>769</v>
      </c>
      <c r="AG4231" s="4">
        <v>925</v>
      </c>
      <c r="AH4231" s="4">
        <v>1190</v>
      </c>
      <c r="AI4231" s="4">
        <v>1553</v>
      </c>
      <c r="AJ4231" s="4">
        <v>1786</v>
      </c>
      <c r="AK4231" s="4">
        <v>866.26015966503576</v>
      </c>
      <c r="AL4231" s="8">
        <v>1.1369544977753832</v>
      </c>
      <c r="AM4231" s="4">
        <v>813.80503331581383</v>
      </c>
      <c r="AN4231" s="8">
        <v>1.0752293811898632</v>
      </c>
      <c r="AO4231" s="4">
        <v>752.60738590838844</v>
      </c>
      <c r="AP4231" s="8">
        <v>1.0032167451734233</v>
      </c>
    </row>
    <row r="4232" spans="1:42" x14ac:dyDescent="0.25">
      <c r="A4232" s="2" t="s">
        <v>12001</v>
      </c>
      <c r="B4232" t="s">
        <v>12000</v>
      </c>
      <c r="C4232" t="s">
        <v>149</v>
      </c>
      <c r="D4232" t="s">
        <v>11999</v>
      </c>
      <c r="E4232" s="3" t="s">
        <v>11787</v>
      </c>
      <c r="F4232" t="s">
        <v>12002</v>
      </c>
      <c r="G4232">
        <v>30</v>
      </c>
      <c r="H4232">
        <v>4</v>
      </c>
      <c r="I4232">
        <v>10</v>
      </c>
      <c r="J4232">
        <v>8</v>
      </c>
      <c r="K4232">
        <v>6</v>
      </c>
      <c r="L4232">
        <v>2</v>
      </c>
      <c r="M4232">
        <v>0</v>
      </c>
      <c r="N4232" s="2">
        <v>221.59444444444443</v>
      </c>
      <c r="O4232" s="2">
        <v>287.77086561111105</v>
      </c>
      <c r="P4232" s="2">
        <v>181.78</v>
      </c>
      <c r="Q4232" s="4">
        <v>691.14531005555546</v>
      </c>
      <c r="R4232" s="5">
        <v>4.4999999999999998E-2</v>
      </c>
      <c r="S4232" s="6">
        <v>722.24684900805539</v>
      </c>
      <c r="T4232" s="4">
        <v>73.482758620689651</v>
      </c>
      <c r="U4232" s="7">
        <v>795.72960762874504</v>
      </c>
      <c r="V4232" s="8">
        <v>0.84917075373016326</v>
      </c>
      <c r="W4232" s="7">
        <v>480.9498083889726</v>
      </c>
      <c r="X4232" s="7">
        <v>588.08446121920849</v>
      </c>
      <c r="Y4232" s="7">
        <v>701.38513723391839</v>
      </c>
      <c r="Z4232" s="7">
        <v>982.70994502554493</v>
      </c>
      <c r="AA4232" s="7">
        <v>1177.7104282345356</v>
      </c>
      <c r="AB4232" s="7">
        <v>1354.2128418901041</v>
      </c>
      <c r="AC4232" s="7">
        <v>1030.7733333333335</v>
      </c>
      <c r="AD4232" s="7">
        <v>1124.48</v>
      </c>
      <c r="AE4232" s="4">
        <v>624</v>
      </c>
      <c r="AF4232" s="4">
        <v>763</v>
      </c>
      <c r="AG4232" s="4">
        <v>910</v>
      </c>
      <c r="AH4232" s="4">
        <v>1275</v>
      </c>
      <c r="AI4232" s="4">
        <v>1528</v>
      </c>
      <c r="AJ4232" s="4">
        <v>1757</v>
      </c>
      <c r="AK4232" s="4">
        <v>988.80772598718499</v>
      </c>
      <c r="AL4232" s="8">
        <v>1.1336338410015736</v>
      </c>
      <c r="AM4232" s="4">
        <v>899.95410032747509</v>
      </c>
      <c r="AN4232" s="8">
        <v>1.0388128119111035</v>
      </c>
      <c r="AO4232" s="4">
        <v>811.10047466776518</v>
      </c>
      <c r="AP4232" s="8">
        <v>0.94399178282063334</v>
      </c>
    </row>
    <row r="4233" spans="1:42" x14ac:dyDescent="0.25">
      <c r="A4233" s="2" t="s">
        <v>12005</v>
      </c>
      <c r="B4233" t="s">
        <v>12004</v>
      </c>
      <c r="C4233" t="s">
        <v>149</v>
      </c>
      <c r="D4233" t="s">
        <v>12003</v>
      </c>
      <c r="E4233" s="3" t="s">
        <v>11787</v>
      </c>
      <c r="F4233" t="s">
        <v>12006</v>
      </c>
      <c r="G4233">
        <v>12</v>
      </c>
      <c r="H4233">
        <v>0</v>
      </c>
      <c r="I4233">
        <v>11</v>
      </c>
      <c r="J4233">
        <v>1</v>
      </c>
      <c r="K4233">
        <v>0</v>
      </c>
      <c r="L4233">
        <v>0</v>
      </c>
      <c r="M4233">
        <v>0</v>
      </c>
      <c r="N4233" s="2">
        <v>203.7152777777778</v>
      </c>
      <c r="O4233" s="2">
        <v>274.20341580555549</v>
      </c>
      <c r="P4233" s="2">
        <v>177.53</v>
      </c>
      <c r="Q4233" s="4">
        <v>655.44869358333324</v>
      </c>
      <c r="R4233" s="5">
        <v>4.4999999999999998E-2</v>
      </c>
      <c r="S4233" s="6">
        <v>684.94388479458314</v>
      </c>
      <c r="T4233" s="4">
        <v>102.5</v>
      </c>
      <c r="U4233" s="7">
        <v>787.44388479458314</v>
      </c>
      <c r="V4233" s="8">
        <v>1.1059605123519427</v>
      </c>
      <c r="W4233" s="7">
        <v>652.23589029596542</v>
      </c>
      <c r="X4233" s="7">
        <v>667.62788770707959</v>
      </c>
      <c r="Y4233" s="7">
        <v>875.4198527571217</v>
      </c>
      <c r="Z4233" s="7">
        <v>1141.8938079370369</v>
      </c>
      <c r="AA4233" s="7">
        <v>1469.9357527614088</v>
      </c>
      <c r="AB4233" s="7">
        <v>1690.2337157079812</v>
      </c>
      <c r="AC4233" s="7">
        <v>783.2</v>
      </c>
      <c r="AD4233" s="7">
        <v>854.4</v>
      </c>
      <c r="AE4233" s="4">
        <v>678</v>
      </c>
      <c r="AF4233" s="4">
        <v>694</v>
      </c>
      <c r="AG4233" s="4">
        <v>910</v>
      </c>
      <c r="AH4233" s="4">
        <v>1187</v>
      </c>
      <c r="AI4233" s="4">
        <v>1528</v>
      </c>
      <c r="AJ4233" s="4">
        <v>1757</v>
      </c>
      <c r="AK4233" s="4">
        <v>728.24264483266199</v>
      </c>
      <c r="AL4233" s="8">
        <v>1.1667733775739635</v>
      </c>
      <c r="AM4233" s="4">
        <v>715.25301682123836</v>
      </c>
      <c r="AN4233" s="8">
        <v>1.1485295180073571</v>
      </c>
      <c r="AO4233" s="4">
        <v>697.93351280600689</v>
      </c>
      <c r="AP4233" s="8">
        <v>1.1242043719185491</v>
      </c>
    </row>
    <row r="4234" spans="1:42" x14ac:dyDescent="0.25">
      <c r="A4234" s="2" t="s">
        <v>12009</v>
      </c>
      <c r="B4234" t="s">
        <v>12008</v>
      </c>
      <c r="C4234" t="s">
        <v>149</v>
      </c>
      <c r="D4234" t="s">
        <v>12007</v>
      </c>
      <c r="E4234" s="3" t="s">
        <v>11787</v>
      </c>
      <c r="F4234" t="s">
        <v>12010</v>
      </c>
      <c r="G4234">
        <v>18</v>
      </c>
      <c r="H4234">
        <v>0</v>
      </c>
      <c r="I4234">
        <v>14</v>
      </c>
      <c r="J4234">
        <v>2</v>
      </c>
      <c r="K4234">
        <v>2</v>
      </c>
      <c r="L4234">
        <v>0</v>
      </c>
      <c r="M4234">
        <v>0</v>
      </c>
      <c r="N4234" s="2">
        <v>232.91203703703704</v>
      </c>
      <c r="O4234" s="2">
        <v>275.25670753703702</v>
      </c>
      <c r="P4234" s="2">
        <v>218.01</v>
      </c>
      <c r="Q4234" s="4">
        <v>726.17874457407402</v>
      </c>
      <c r="R4234" s="5">
        <v>4.4999999999999998E-2</v>
      </c>
      <c r="S4234" s="6">
        <v>758.85678807990735</v>
      </c>
      <c r="T4234" s="4">
        <v>102.22222222222223</v>
      </c>
      <c r="U4234" s="7">
        <v>861.07901030212952</v>
      </c>
      <c r="V4234" s="8">
        <v>1.0776958827310756</v>
      </c>
      <c r="W4234" s="7">
        <v>612.5940279243307</v>
      </c>
      <c r="X4234" s="7">
        <v>680.97661708797693</v>
      </c>
      <c r="Y4234" s="7">
        <v>892.77269185871455</v>
      </c>
      <c r="Z4234" s="7">
        <v>1170.1020812446129</v>
      </c>
      <c r="AA4234" s="7">
        <v>1499.6681706860747</v>
      </c>
      <c r="AB4234" s="7">
        <v>1724.7608600164101</v>
      </c>
      <c r="AC4234" s="7">
        <v>878.90000000000009</v>
      </c>
      <c r="AD4234" s="7">
        <v>958.8</v>
      </c>
      <c r="AE4234" s="4">
        <v>645</v>
      </c>
      <c r="AF4234" s="4">
        <v>717</v>
      </c>
      <c r="AG4234" s="4">
        <v>940</v>
      </c>
      <c r="AH4234" s="4">
        <v>1232</v>
      </c>
      <c r="AI4234" s="4">
        <v>1579</v>
      </c>
      <c r="AJ4234" s="4">
        <v>1816</v>
      </c>
      <c r="AK4234" s="4">
        <v>831.81535951093633</v>
      </c>
      <c r="AL4234" s="8">
        <v>1.1690082374632773</v>
      </c>
      <c r="AM4234" s="4">
        <v>804.45589522430043</v>
      </c>
      <c r="AN4234" s="8">
        <v>1.1347661044387019</v>
      </c>
      <c r="AO4234" s="4">
        <v>781.65634165210395</v>
      </c>
      <c r="AP4234" s="8">
        <v>1.1062309935848889</v>
      </c>
    </row>
    <row r="4235" spans="1:42" x14ac:dyDescent="0.25">
      <c r="A4235" s="2" t="s">
        <v>12013</v>
      </c>
      <c r="B4235" t="s">
        <v>12012</v>
      </c>
      <c r="C4235" t="s">
        <v>149</v>
      </c>
      <c r="D4235" t="s">
        <v>12011</v>
      </c>
      <c r="E4235" s="3" t="s">
        <v>11787</v>
      </c>
      <c r="F4235" t="s">
        <v>11813</v>
      </c>
      <c r="G4235">
        <v>44</v>
      </c>
      <c r="H4235">
        <v>8</v>
      </c>
      <c r="I4235">
        <v>22</v>
      </c>
      <c r="J4235">
        <v>10</v>
      </c>
      <c r="K4235">
        <v>4</v>
      </c>
      <c r="L4235">
        <v>0</v>
      </c>
      <c r="M4235">
        <v>0</v>
      </c>
      <c r="N4235" s="2">
        <v>202.53787878787878</v>
      </c>
      <c r="O4235" s="2">
        <v>261.85866954545452</v>
      </c>
      <c r="P4235" s="2">
        <v>164.35</v>
      </c>
      <c r="Q4235" s="4">
        <v>628.74654833333329</v>
      </c>
      <c r="R4235" s="5">
        <v>4.4999999999999998E-2</v>
      </c>
      <c r="S4235" s="6">
        <v>657.0401430083333</v>
      </c>
      <c r="T4235" s="4">
        <v>93.15</v>
      </c>
      <c r="U4235" s="7">
        <v>750.19014300833328</v>
      </c>
      <c r="V4235" s="8">
        <v>0.91689906367685181</v>
      </c>
      <c r="W4235" s="7">
        <v>509.13310637112403</v>
      </c>
      <c r="X4235" s="7">
        <v>617.54472996749894</v>
      </c>
      <c r="Y4235" s="7">
        <v>742.82038390108789</v>
      </c>
      <c r="Z4235" s="7">
        <v>955.62838577545358</v>
      </c>
      <c r="AA4235" s="7">
        <v>1247.1351958901507</v>
      </c>
      <c r="AB4235" s="7">
        <v>1434.2456277268573</v>
      </c>
      <c r="AC4235" s="7">
        <v>900</v>
      </c>
      <c r="AD4235" s="7">
        <v>981.81818181818176</v>
      </c>
      <c r="AE4235" s="4">
        <v>634</v>
      </c>
      <c r="AF4235" s="4">
        <v>769</v>
      </c>
      <c r="AG4235" s="4">
        <v>925</v>
      </c>
      <c r="AH4235" s="4">
        <v>1190</v>
      </c>
      <c r="AI4235" s="4">
        <v>1553</v>
      </c>
      <c r="AJ4235" s="4">
        <v>1786</v>
      </c>
      <c r="AK4235" s="4">
        <v>839.35399677005853</v>
      </c>
      <c r="AL4235" s="8">
        <v>1.139727107163405</v>
      </c>
      <c r="AM4235" s="4">
        <v>778.58271218281686</v>
      </c>
      <c r="AN4235" s="8">
        <v>1.0654510926678873</v>
      </c>
      <c r="AO4235" s="4">
        <v>717.81142759557508</v>
      </c>
      <c r="AP4235" s="8">
        <v>0.99117507817236961</v>
      </c>
    </row>
    <row r="4236" spans="1:42" x14ac:dyDescent="0.25">
      <c r="A4236" s="2" t="s">
        <v>12016</v>
      </c>
      <c r="B4236" t="s">
        <v>12015</v>
      </c>
      <c r="C4236" t="s">
        <v>149</v>
      </c>
      <c r="D4236" t="s">
        <v>12014</v>
      </c>
      <c r="E4236" s="3" t="s">
        <v>11787</v>
      </c>
      <c r="F4236" t="s">
        <v>12017</v>
      </c>
      <c r="G4236">
        <v>150</v>
      </c>
      <c r="H4236">
        <v>90</v>
      </c>
      <c r="I4236">
        <v>59</v>
      </c>
      <c r="J4236">
        <v>1</v>
      </c>
      <c r="K4236">
        <v>0</v>
      </c>
      <c r="L4236">
        <v>0</v>
      </c>
      <c r="M4236">
        <v>0</v>
      </c>
      <c r="N4236" s="2">
        <v>190.31555555555556</v>
      </c>
      <c r="O4236" s="2">
        <v>160.51767333333336</v>
      </c>
      <c r="P4236" s="2">
        <v>403.55</v>
      </c>
      <c r="Q4236" s="4">
        <v>754.38322888888888</v>
      </c>
      <c r="R4236" s="5">
        <v>4.4999999999999998E-2</v>
      </c>
      <c r="S4236" s="6">
        <v>788.33047418888884</v>
      </c>
      <c r="T4236" s="4">
        <v>0</v>
      </c>
      <c r="U4236" s="7">
        <v>788.33047418888884</v>
      </c>
      <c r="V4236" s="8">
        <v>0.86106773608147824</v>
      </c>
      <c r="W4236" s="7">
        <v>766.35028511251562</v>
      </c>
      <c r="X4236" s="7">
        <v>818.01434927740434</v>
      </c>
      <c r="Y4236" s="7">
        <v>1015.1988608400629</v>
      </c>
      <c r="Z4236" s="7">
        <v>1338.9603296066987</v>
      </c>
      <c r="AA4236" s="7">
        <v>1546.4776540023352</v>
      </c>
      <c r="AB4236" s="7">
        <v>1778.1048750082527</v>
      </c>
      <c r="AC4236" s="7">
        <v>1007.0793333333334</v>
      </c>
      <c r="AD4236" s="7">
        <v>1098.6319999999998</v>
      </c>
      <c r="AE4236" s="4">
        <v>890</v>
      </c>
      <c r="AF4236" s="4">
        <v>950</v>
      </c>
      <c r="AG4236" s="4">
        <v>1179</v>
      </c>
      <c r="AH4236" s="4">
        <v>1555</v>
      </c>
      <c r="AI4236" s="4">
        <v>1796</v>
      </c>
      <c r="AJ4236" s="4">
        <v>2065</v>
      </c>
      <c r="AK4236" s="4">
        <v>1032.4594763268888</v>
      </c>
      <c r="AL4236" s="8">
        <v>1.1277219046889828</v>
      </c>
      <c r="AM4236" s="4">
        <v>951.08314228088886</v>
      </c>
      <c r="AN4236" s="8">
        <v>1.0388371818198148</v>
      </c>
      <c r="AO4236" s="4">
        <v>869.70680823488874</v>
      </c>
      <c r="AP4236" s="8">
        <v>0.94995245895064639</v>
      </c>
    </row>
    <row r="4237" spans="1:42" x14ac:dyDescent="0.25">
      <c r="A4237" s="2" t="s">
        <v>12018</v>
      </c>
      <c r="B4237" t="s">
        <v>12015</v>
      </c>
      <c r="C4237" t="s">
        <v>149</v>
      </c>
      <c r="D4237" t="s">
        <v>12014</v>
      </c>
      <c r="E4237" s="3" t="s">
        <v>11787</v>
      </c>
      <c r="F4237" t="s">
        <v>12019</v>
      </c>
      <c r="G4237">
        <v>90</v>
      </c>
      <c r="H4237">
        <v>0</v>
      </c>
      <c r="I4237">
        <v>0</v>
      </c>
      <c r="J4237">
        <v>17</v>
      </c>
      <c r="K4237">
        <v>65</v>
      </c>
      <c r="L4237">
        <v>8</v>
      </c>
      <c r="M4237">
        <v>0</v>
      </c>
      <c r="N4237" s="2">
        <v>286.94416666666666</v>
      </c>
      <c r="O4237" s="2">
        <v>576.98442933333331</v>
      </c>
      <c r="P4237" s="2">
        <v>178.98</v>
      </c>
      <c r="Q4237" s="4">
        <v>1042.908596</v>
      </c>
      <c r="R4237" s="5">
        <v>4.4999999999999998E-2</v>
      </c>
      <c r="S4237" s="6">
        <v>1089.8394828199998</v>
      </c>
      <c r="T4237" s="4">
        <v>164.92857142857142</v>
      </c>
      <c r="U4237" s="7">
        <v>1254.7680542485712</v>
      </c>
      <c r="V4237" s="8">
        <v>0.8335113951431985</v>
      </c>
      <c r="W4237" s="7">
        <v>644.31854637292395</v>
      </c>
      <c r="X4237" s="7">
        <v>687.75575174637947</v>
      </c>
      <c r="Y4237" s="7">
        <v>853.54108558840153</v>
      </c>
      <c r="Z4237" s="7">
        <v>1125.7475725953896</v>
      </c>
      <c r="AA4237" s="7">
        <v>1300.2203475121028</v>
      </c>
      <c r="AB4237" s="7">
        <v>1494.9638182697618</v>
      </c>
      <c r="AC4237" s="7">
        <v>1655.9400000000003</v>
      </c>
      <c r="AD4237" s="7">
        <v>1806.48</v>
      </c>
      <c r="AE4237" s="4">
        <v>890</v>
      </c>
      <c r="AF4237" s="4">
        <v>950</v>
      </c>
      <c r="AG4237" s="4">
        <v>1179</v>
      </c>
      <c r="AH4237" s="4">
        <v>1555</v>
      </c>
      <c r="AI4237" s="4">
        <v>1796</v>
      </c>
      <c r="AJ4237" s="4">
        <v>2065</v>
      </c>
      <c r="AK4237" s="4">
        <v>1522.141982774536</v>
      </c>
      <c r="AL4237" s="8">
        <v>1.120679257475161</v>
      </c>
      <c r="AM4237" s="4">
        <v>1378.0411494563573</v>
      </c>
      <c r="AN4237" s="8">
        <v>1.0249566366978402</v>
      </c>
      <c r="AO4237" s="4">
        <v>1233.9403161381786</v>
      </c>
      <c r="AP4237" s="8">
        <v>0.92923401592051935</v>
      </c>
    </row>
    <row r="4238" spans="1:42" x14ac:dyDescent="0.25">
      <c r="A4238" s="2" t="s">
        <v>12022</v>
      </c>
      <c r="B4238" t="s">
        <v>12021</v>
      </c>
      <c r="C4238" t="s">
        <v>149</v>
      </c>
      <c r="D4238" t="s">
        <v>12020</v>
      </c>
      <c r="E4238" s="3" t="s">
        <v>11787</v>
      </c>
      <c r="F4238" t="s">
        <v>11813</v>
      </c>
      <c r="G4238">
        <v>50</v>
      </c>
      <c r="H4238">
        <v>2</v>
      </c>
      <c r="I4238">
        <v>28</v>
      </c>
      <c r="J4238">
        <v>14</v>
      </c>
      <c r="K4238">
        <v>4</v>
      </c>
      <c r="L4238">
        <v>2</v>
      </c>
      <c r="M4238">
        <v>0</v>
      </c>
      <c r="N4238" s="2">
        <v>224.55166666666665</v>
      </c>
      <c r="O4238" s="2">
        <v>288.57463916666666</v>
      </c>
      <c r="P4238" s="2">
        <v>200.63</v>
      </c>
      <c r="Q4238" s="4">
        <v>713.75630583333327</v>
      </c>
      <c r="R4238" s="5">
        <v>4.4999999999999998E-2</v>
      </c>
      <c r="S4238" s="6">
        <v>745.87533959583322</v>
      </c>
      <c r="T4238" s="4">
        <v>70.355555555555554</v>
      </c>
      <c r="U4238" s="7">
        <v>816.23089515138872</v>
      </c>
      <c r="V4238" s="8">
        <v>0.96700655761466769</v>
      </c>
      <c r="W4238" s="7">
        <v>645.95165534612124</v>
      </c>
      <c r="X4238" s="7">
        <v>650.36992932249689</v>
      </c>
      <c r="Y4238" s="7">
        <v>804.12586370036979</v>
      </c>
      <c r="Z4238" s="7">
        <v>1086.0117433931368</v>
      </c>
      <c r="AA4238" s="7">
        <v>1094.8482913458881</v>
      </c>
      <c r="AB4238" s="7">
        <v>1259.2080832670626</v>
      </c>
      <c r="AC4238" s="7">
        <v>928.48800000000017</v>
      </c>
      <c r="AD4238" s="7">
        <v>1012.896</v>
      </c>
      <c r="AE4238" s="4">
        <v>731</v>
      </c>
      <c r="AF4238" s="4">
        <v>736</v>
      </c>
      <c r="AG4238" s="4">
        <v>910</v>
      </c>
      <c r="AH4238" s="4">
        <v>1229</v>
      </c>
      <c r="AI4238" s="4">
        <v>1239</v>
      </c>
      <c r="AJ4238" s="4">
        <v>1425</v>
      </c>
      <c r="AK4238" s="4">
        <v>902.66253105508349</v>
      </c>
      <c r="AL4238" s="8">
        <v>1.152755765579849</v>
      </c>
      <c r="AM4238" s="4">
        <v>850.40013390200011</v>
      </c>
      <c r="AN4238" s="8">
        <v>1.0908393629247888</v>
      </c>
      <c r="AO4238" s="4">
        <v>798.13773674891661</v>
      </c>
      <c r="AP4238" s="8">
        <v>1.0289229602697281</v>
      </c>
    </row>
    <row r="4239" spans="1:42" x14ac:dyDescent="0.25">
      <c r="A4239" s="2" t="s">
        <v>12025</v>
      </c>
      <c r="B4239" t="s">
        <v>12024</v>
      </c>
      <c r="C4239" t="s">
        <v>149</v>
      </c>
      <c r="D4239" t="s">
        <v>12023</v>
      </c>
      <c r="E4239" s="3" t="s">
        <v>11787</v>
      </c>
      <c r="F4239" t="s">
        <v>12026</v>
      </c>
      <c r="G4239">
        <v>20</v>
      </c>
      <c r="H4239">
        <v>0</v>
      </c>
      <c r="I4239">
        <v>12</v>
      </c>
      <c r="J4239">
        <v>6</v>
      </c>
      <c r="K4239">
        <v>2</v>
      </c>
      <c r="L4239">
        <v>0</v>
      </c>
      <c r="M4239">
        <v>0</v>
      </c>
      <c r="N4239" s="2">
        <v>228.13750000000002</v>
      </c>
      <c r="O4239" s="2">
        <v>162.46353799999991</v>
      </c>
      <c r="P4239" s="2">
        <v>299.85000000000002</v>
      </c>
      <c r="Q4239" s="4">
        <v>690.45103799999993</v>
      </c>
      <c r="R4239" s="5">
        <v>4.4999999999999998E-2</v>
      </c>
      <c r="S4239" s="6">
        <v>721.52133470999991</v>
      </c>
      <c r="T4239" s="4">
        <v>61.6</v>
      </c>
      <c r="U4239" s="7">
        <v>783.12133470999993</v>
      </c>
      <c r="V4239" s="8">
        <v>0.97041057584882273</v>
      </c>
      <c r="W4239" s="7">
        <v>616.0200738726021</v>
      </c>
      <c r="X4239" s="7">
        <v>620.49046628096642</v>
      </c>
      <c r="Y4239" s="7">
        <v>813.61141832230464</v>
      </c>
      <c r="Z4239" s="7">
        <v>1051.4362944472862</v>
      </c>
      <c r="AA4239" s="7">
        <v>1078.2586488974719</v>
      </c>
      <c r="AB4239" s="7">
        <v>1240.0868540802599</v>
      </c>
      <c r="AC4239" s="7">
        <v>887.7</v>
      </c>
      <c r="AD4239" s="7">
        <v>968.4</v>
      </c>
      <c r="AE4239" s="4">
        <v>689</v>
      </c>
      <c r="AF4239" s="4">
        <v>694</v>
      </c>
      <c r="AG4239" s="4">
        <v>910</v>
      </c>
      <c r="AH4239" s="4">
        <v>1176</v>
      </c>
      <c r="AI4239" s="4">
        <v>1206</v>
      </c>
      <c r="AJ4239" s="4">
        <v>1387</v>
      </c>
      <c r="AK4239" s="4">
        <v>872.28828688725002</v>
      </c>
      <c r="AL4239" s="8">
        <v>1.1572345562419455</v>
      </c>
      <c r="AM4239" s="4">
        <v>822.03263616150002</v>
      </c>
      <c r="AN4239" s="8">
        <v>1.0949598961109046</v>
      </c>
      <c r="AO4239" s="4">
        <v>771.77698543575002</v>
      </c>
      <c r="AP4239" s="8">
        <v>1.0326852359798637</v>
      </c>
    </row>
    <row r="4240" spans="1:42" x14ac:dyDescent="0.25">
      <c r="A4240" s="2" t="s">
        <v>12029</v>
      </c>
      <c r="B4240" t="s">
        <v>12028</v>
      </c>
      <c r="C4240" t="s">
        <v>149</v>
      </c>
      <c r="D4240" t="s">
        <v>12027</v>
      </c>
      <c r="E4240" s="3" t="s">
        <v>11787</v>
      </c>
      <c r="F4240" t="s">
        <v>11813</v>
      </c>
      <c r="G4240">
        <v>36</v>
      </c>
      <c r="H4240">
        <v>0</v>
      </c>
      <c r="I4240">
        <v>16</v>
      </c>
      <c r="J4240">
        <v>10</v>
      </c>
      <c r="K4240">
        <v>10</v>
      </c>
      <c r="L4240">
        <v>0</v>
      </c>
      <c r="M4240">
        <v>0</v>
      </c>
      <c r="N4240" s="2">
        <v>235.4722222222222</v>
      </c>
      <c r="O4240" s="2">
        <v>207.56536244444453</v>
      </c>
      <c r="P4240" s="2">
        <v>305.93</v>
      </c>
      <c r="Q4240" s="4">
        <v>748.96758466666665</v>
      </c>
      <c r="R4240" s="5">
        <v>4.4999999999999998E-2</v>
      </c>
      <c r="S4240" s="6">
        <v>782.67112597666664</v>
      </c>
      <c r="T4240" s="4">
        <v>65.428571428571431</v>
      </c>
      <c r="U4240" s="7">
        <v>848.09969740523809</v>
      </c>
      <c r="V4240" s="8">
        <v>0.91264390227143455</v>
      </c>
      <c r="W4240" s="7">
        <v>533.97757455884027</v>
      </c>
      <c r="X4240" s="7">
        <v>647.67942403114853</v>
      </c>
      <c r="Y4240" s="7">
        <v>779.06822786581586</v>
      </c>
      <c r="Z4240" s="7">
        <v>1002.2607472003468</v>
      </c>
      <c r="AA4240" s="7">
        <v>1307.9923868925534</v>
      </c>
      <c r="AB4240" s="7">
        <v>1504.2333567225376</v>
      </c>
      <c r="AC4240" s="7">
        <v>1022.2055555555557</v>
      </c>
      <c r="AD4240" s="7">
        <v>1115.1333333333334</v>
      </c>
      <c r="AE4240" s="4">
        <v>634</v>
      </c>
      <c r="AF4240" s="4">
        <v>769</v>
      </c>
      <c r="AG4240" s="4">
        <v>925</v>
      </c>
      <c r="AH4240" s="4">
        <v>1190</v>
      </c>
      <c r="AI4240" s="4">
        <v>1553</v>
      </c>
      <c r="AJ4240" s="4">
        <v>1786</v>
      </c>
      <c r="AK4240" s="4">
        <v>995.17742208559093</v>
      </c>
      <c r="AL4240" s="8">
        <v>1.1413228841546554</v>
      </c>
      <c r="AM4240" s="4">
        <v>922.12838279814832</v>
      </c>
      <c r="AN4240" s="8">
        <v>1.0627144841322984</v>
      </c>
      <c r="AO4240" s="4">
        <v>849.0793435107056</v>
      </c>
      <c r="AP4240" s="8">
        <v>0.98410608410994116</v>
      </c>
    </row>
    <row r="4241" spans="1:42" x14ac:dyDescent="0.25">
      <c r="A4241" s="2" t="s">
        <v>12032</v>
      </c>
      <c r="B4241" t="s">
        <v>12031</v>
      </c>
      <c r="C4241" t="s">
        <v>149</v>
      </c>
      <c r="D4241" t="s">
        <v>12030</v>
      </c>
      <c r="E4241" s="3" t="s">
        <v>11787</v>
      </c>
      <c r="F4241" t="s">
        <v>12033</v>
      </c>
      <c r="G4241">
        <v>95</v>
      </c>
      <c r="H4241">
        <v>6</v>
      </c>
      <c r="I4241">
        <v>37</v>
      </c>
      <c r="J4241">
        <v>38</v>
      </c>
      <c r="K4241">
        <v>12</v>
      </c>
      <c r="L4241">
        <v>2</v>
      </c>
      <c r="M4241">
        <v>0</v>
      </c>
      <c r="N4241" s="2">
        <v>233.65877192982455</v>
      </c>
      <c r="O4241" s="2">
        <v>316.7552269649122</v>
      </c>
      <c r="P4241" s="2">
        <v>137.83000000000001</v>
      </c>
      <c r="Q4241" s="4">
        <v>688.24399889473682</v>
      </c>
      <c r="R4241" s="5">
        <v>4.4999999999999998E-2</v>
      </c>
      <c r="S4241" s="6">
        <v>719.21497884499991</v>
      </c>
      <c r="T4241" s="4">
        <v>169.40697674418604</v>
      </c>
      <c r="U4241" s="7">
        <v>888.62195558918597</v>
      </c>
      <c r="V4241" s="8">
        <v>1.034218089591217</v>
      </c>
      <c r="W4241" s="7">
        <v>567.52305377461164</v>
      </c>
      <c r="X4241" s="7">
        <v>580.91592819997118</v>
      </c>
      <c r="Y4241" s="7">
        <v>761.71973294232532</v>
      </c>
      <c r="Z4241" s="7">
        <v>993.58387143136281</v>
      </c>
      <c r="AA4241" s="7">
        <v>1279.0195076218386</v>
      </c>
      <c r="AB4241" s="7">
        <v>1470.7050228347973</v>
      </c>
      <c r="AC4241" s="7">
        <v>945.14315789473687</v>
      </c>
      <c r="AD4241" s="7">
        <v>1031.0652631578946</v>
      </c>
      <c r="AE4241" s="4">
        <v>678</v>
      </c>
      <c r="AF4241" s="4">
        <v>694</v>
      </c>
      <c r="AG4241" s="4">
        <v>910</v>
      </c>
      <c r="AH4241" s="4">
        <v>1187</v>
      </c>
      <c r="AI4241" s="4">
        <v>1528</v>
      </c>
      <c r="AJ4241" s="4">
        <v>1757</v>
      </c>
      <c r="AK4241" s="4">
        <v>827.46437561280118</v>
      </c>
      <c r="AL4241" s="8">
        <v>1.1602035928982652</v>
      </c>
      <c r="AM4241" s="4">
        <v>791.80575079517257</v>
      </c>
      <c r="AN4241" s="8">
        <v>1.1187024859265318</v>
      </c>
      <c r="AO4241" s="4">
        <v>754.87360366262862</v>
      </c>
      <c r="AP4241" s="8">
        <v>1.0757191965629505</v>
      </c>
    </row>
    <row r="4242" spans="1:42" x14ac:dyDescent="0.25">
      <c r="A4242" s="2" t="s">
        <v>12036</v>
      </c>
      <c r="B4242" t="s">
        <v>12035</v>
      </c>
      <c r="C4242" t="s">
        <v>149</v>
      </c>
      <c r="D4242" t="s">
        <v>12034</v>
      </c>
      <c r="E4242" s="3" t="s">
        <v>11787</v>
      </c>
      <c r="F4242" t="s">
        <v>12037</v>
      </c>
      <c r="G4242">
        <v>42</v>
      </c>
      <c r="H4242">
        <v>0</v>
      </c>
      <c r="I4242">
        <v>20</v>
      </c>
      <c r="J4242">
        <v>16</v>
      </c>
      <c r="K4242">
        <v>6</v>
      </c>
      <c r="L4242">
        <v>0</v>
      </c>
      <c r="M4242">
        <v>0</v>
      </c>
      <c r="N4242" s="2">
        <v>226.73412698412699</v>
      </c>
      <c r="O4242" s="2">
        <v>274.48589865079367</v>
      </c>
      <c r="P4242" s="2">
        <v>204.01</v>
      </c>
      <c r="Q4242" s="4">
        <v>705.23002563492059</v>
      </c>
      <c r="R4242" s="5">
        <v>4.4999999999999998E-2</v>
      </c>
      <c r="S4242" s="6">
        <v>736.96537678849199</v>
      </c>
      <c r="T4242" s="4">
        <v>68.536585365853654</v>
      </c>
      <c r="U4242" s="7">
        <v>805.50196215434562</v>
      </c>
      <c r="V4242" s="8">
        <v>0.9381366094637712</v>
      </c>
      <c r="W4242" s="7">
        <v>542.4549099182999</v>
      </c>
      <c r="X4242" s="7">
        <v>619.70323569780453</v>
      </c>
      <c r="Y4242" s="7">
        <v>781.06640510388115</v>
      </c>
      <c r="Z4242" s="7">
        <v>1010.2364382497452</v>
      </c>
      <c r="AA4242" s="7">
        <v>1142.4169068057865</v>
      </c>
      <c r="AB4242" s="7">
        <v>1314.0798529824638</v>
      </c>
      <c r="AC4242" s="7">
        <v>944.48095238095243</v>
      </c>
      <c r="AD4242" s="7">
        <v>1030.3428571428572</v>
      </c>
      <c r="AE4242" s="4">
        <v>632</v>
      </c>
      <c r="AF4242" s="4">
        <v>722</v>
      </c>
      <c r="AG4242" s="4">
        <v>910</v>
      </c>
      <c r="AH4242" s="4">
        <v>1177</v>
      </c>
      <c r="AI4242" s="4">
        <v>1331</v>
      </c>
      <c r="AJ4242" s="4">
        <v>1531</v>
      </c>
      <c r="AK4242" s="4">
        <v>914.50546173519285</v>
      </c>
      <c r="AL4242" s="8">
        <v>1.1449105978105472</v>
      </c>
      <c r="AM4242" s="4">
        <v>856.92489364437085</v>
      </c>
      <c r="AN4242" s="8">
        <v>1.0778487637521332</v>
      </c>
      <c r="AO4242" s="4">
        <v>794.54594487931399</v>
      </c>
      <c r="AP4242" s="8">
        <v>1.0051984435221852</v>
      </c>
    </row>
    <row r="4243" spans="1:42" x14ac:dyDescent="0.25">
      <c r="A4243" s="2" t="s">
        <v>12040</v>
      </c>
      <c r="B4243" t="s">
        <v>12039</v>
      </c>
      <c r="C4243" t="s">
        <v>149</v>
      </c>
      <c r="D4243" t="s">
        <v>12038</v>
      </c>
      <c r="E4243" s="3" t="s">
        <v>11787</v>
      </c>
      <c r="F4243" t="s">
        <v>11813</v>
      </c>
      <c r="G4243">
        <v>36</v>
      </c>
      <c r="H4243">
        <v>0</v>
      </c>
      <c r="I4243">
        <v>29</v>
      </c>
      <c r="J4243">
        <v>5</v>
      </c>
      <c r="K4243">
        <v>2</v>
      </c>
      <c r="L4243">
        <v>0</v>
      </c>
      <c r="M4243">
        <v>0</v>
      </c>
      <c r="N4243" s="2">
        <v>226.39583333333334</v>
      </c>
      <c r="O4243" s="2">
        <v>183.44344643518514</v>
      </c>
      <c r="P4243" s="2">
        <v>257.22000000000003</v>
      </c>
      <c r="Q4243" s="4">
        <v>667.05927976851854</v>
      </c>
      <c r="R4243" s="5">
        <v>4.4999999999999998E-2</v>
      </c>
      <c r="S4243" s="6">
        <v>697.07694735810185</v>
      </c>
      <c r="T4243" s="4">
        <v>104.42857142857143</v>
      </c>
      <c r="U4243" s="7">
        <v>801.50551878667329</v>
      </c>
      <c r="V4243" s="8">
        <v>1.0320920941560339</v>
      </c>
      <c r="W4243" s="7">
        <v>578.96507914494146</v>
      </c>
      <c r="X4243" s="7">
        <v>643.59373914251626</v>
      </c>
      <c r="Y4243" s="7">
        <v>843.76306107944947</v>
      </c>
      <c r="Z4243" s="7">
        <v>1105.8681821807252</v>
      </c>
      <c r="AA4243" s="7">
        <v>1417.3424185579263</v>
      </c>
      <c r="AB4243" s="7">
        <v>1630.0784243832768</v>
      </c>
      <c r="AC4243" s="7">
        <v>854.24166666666679</v>
      </c>
      <c r="AD4243" s="7">
        <v>931.9</v>
      </c>
      <c r="AE4243" s="4">
        <v>645</v>
      </c>
      <c r="AF4243" s="4">
        <v>717</v>
      </c>
      <c r="AG4243" s="4">
        <v>940</v>
      </c>
      <c r="AH4243" s="4">
        <v>1232</v>
      </c>
      <c r="AI4243" s="4">
        <v>1579</v>
      </c>
      <c r="AJ4243" s="4">
        <v>1816</v>
      </c>
      <c r="AK4243" s="4">
        <v>799.47322749217017</v>
      </c>
      <c r="AL4243" s="8">
        <v>1.1639469457075757</v>
      </c>
      <c r="AM4243" s="4">
        <v>764.27450619608419</v>
      </c>
      <c r="AN4243" s="8">
        <v>1.1186218404867332</v>
      </c>
      <c r="AO4243" s="4">
        <v>729.07578489999821</v>
      </c>
      <c r="AP4243" s="8">
        <v>1.0732967352658906</v>
      </c>
    </row>
    <row r="4244" spans="1:42" x14ac:dyDescent="0.25">
      <c r="A4244" s="2" t="s">
        <v>12043</v>
      </c>
      <c r="B4244" t="s">
        <v>12042</v>
      </c>
      <c r="C4244" t="s">
        <v>149</v>
      </c>
      <c r="D4244" t="s">
        <v>12041</v>
      </c>
      <c r="E4244" s="3" t="s">
        <v>11787</v>
      </c>
      <c r="F4244" t="s">
        <v>12044</v>
      </c>
      <c r="G4244">
        <v>53</v>
      </c>
      <c r="H4244">
        <v>0</v>
      </c>
      <c r="I4244">
        <v>21</v>
      </c>
      <c r="J4244">
        <v>19</v>
      </c>
      <c r="K4244">
        <v>13</v>
      </c>
      <c r="L4244">
        <v>0</v>
      </c>
      <c r="M4244">
        <v>0</v>
      </c>
      <c r="N4244" s="2">
        <v>238.73584905660377</v>
      </c>
      <c r="O4244" s="2">
        <v>358.17747912578619</v>
      </c>
      <c r="P4244" s="2">
        <v>107.08</v>
      </c>
      <c r="Q4244" s="4">
        <v>703.99332818238997</v>
      </c>
      <c r="R4244" s="5">
        <v>4.4999999999999998E-2</v>
      </c>
      <c r="S4244" s="6">
        <v>735.67302795059743</v>
      </c>
      <c r="T4244" s="4">
        <v>132.24444444444444</v>
      </c>
      <c r="U4244" s="7">
        <v>867.91747239504184</v>
      </c>
      <c r="V4244" s="8">
        <v>0.97261076301801919</v>
      </c>
      <c r="W4244" s="7">
        <v>558.95284039278499</v>
      </c>
      <c r="X4244" s="7">
        <v>572.14346789467959</v>
      </c>
      <c r="Y4244" s="7">
        <v>750.21693917025709</v>
      </c>
      <c r="Z4244" s="7">
        <v>978.57967779680791</v>
      </c>
      <c r="AA4244" s="7">
        <v>1259.7049264309371</v>
      </c>
      <c r="AB4244" s="7">
        <v>1448.495782551804</v>
      </c>
      <c r="AC4244" s="7">
        <v>981.59433962264154</v>
      </c>
      <c r="AD4244" s="7">
        <v>1070.8301886792453</v>
      </c>
      <c r="AE4244" s="4">
        <v>678</v>
      </c>
      <c r="AF4244" s="4">
        <v>694</v>
      </c>
      <c r="AG4244" s="4">
        <v>910</v>
      </c>
      <c r="AH4244" s="4">
        <v>1187</v>
      </c>
      <c r="AI4244" s="4">
        <v>1528</v>
      </c>
      <c r="AJ4244" s="4">
        <v>1757</v>
      </c>
      <c r="AK4244" s="4">
        <v>894.88861790465614</v>
      </c>
      <c r="AL4244" s="8">
        <v>1.1510318702717481</v>
      </c>
      <c r="AM4244" s="4">
        <v>840.68756600540212</v>
      </c>
      <c r="AN4244" s="8">
        <v>1.0902927699300531</v>
      </c>
      <c r="AO4244" s="4">
        <v>786.48651410614809</v>
      </c>
      <c r="AP4244" s="8">
        <v>1.0295536695883583</v>
      </c>
    </row>
    <row r="4245" spans="1:42" x14ac:dyDescent="0.25">
      <c r="A4245" s="2" t="s">
        <v>12046</v>
      </c>
      <c r="B4245" t="s">
        <v>2035</v>
      </c>
      <c r="C4245" t="s">
        <v>14</v>
      </c>
      <c r="D4245" t="s">
        <v>12045</v>
      </c>
      <c r="E4245" s="3" t="s">
        <v>11787</v>
      </c>
      <c r="F4245" t="s">
        <v>12047</v>
      </c>
      <c r="G4245">
        <v>61</v>
      </c>
      <c r="H4245">
        <v>6</v>
      </c>
      <c r="I4245">
        <v>32</v>
      </c>
      <c r="J4245">
        <v>16</v>
      </c>
      <c r="K4245">
        <v>7</v>
      </c>
      <c r="L4245">
        <v>0</v>
      </c>
      <c r="M4245">
        <v>0</v>
      </c>
      <c r="N4245" s="2">
        <v>220.48360655737704</v>
      </c>
      <c r="O4245" s="2">
        <v>250.90256250819675</v>
      </c>
      <c r="P4245" s="2">
        <v>167.27</v>
      </c>
      <c r="Q4245" s="4">
        <v>638.65616906557375</v>
      </c>
      <c r="R4245" s="5">
        <v>4.4999999999999998E-2</v>
      </c>
      <c r="S4245" s="6">
        <v>667.39569667352453</v>
      </c>
      <c r="T4245" s="4">
        <v>112.5925925925926</v>
      </c>
      <c r="U4245" s="7">
        <v>779.98828926611714</v>
      </c>
      <c r="V4245" s="8">
        <v>0.96423649572862247</v>
      </c>
      <c r="W4245" s="7">
        <v>568.45763893262722</v>
      </c>
      <c r="X4245" s="7">
        <v>572.58287578990314</v>
      </c>
      <c r="Y4245" s="7">
        <v>750.79310802422469</v>
      </c>
      <c r="Z4245" s="7">
        <v>995.00712997496146</v>
      </c>
      <c r="AA4245" s="7">
        <v>1245.8215308973399</v>
      </c>
      <c r="AB4245" s="7">
        <v>1433.1072842176686</v>
      </c>
      <c r="AC4245" s="7">
        <v>889.80983606557379</v>
      </c>
      <c r="AD4245" s="7">
        <v>970.70163934426216</v>
      </c>
      <c r="AE4245" s="4">
        <v>689</v>
      </c>
      <c r="AF4245" s="4">
        <v>694</v>
      </c>
      <c r="AG4245" s="4">
        <v>910</v>
      </c>
      <c r="AH4245" s="4">
        <v>1206</v>
      </c>
      <c r="AI4245" s="4">
        <v>1510</v>
      </c>
      <c r="AJ4245" s="4">
        <v>1737</v>
      </c>
      <c r="AK4245" s="4">
        <v>818.46300500687846</v>
      </c>
      <c r="AL4245" s="8">
        <v>1.1509888021556367</v>
      </c>
      <c r="AM4245" s="4">
        <v>768.10723556242726</v>
      </c>
      <c r="AN4245" s="8">
        <v>1.0887380333466321</v>
      </c>
      <c r="AO4245" s="4">
        <v>717.75146611797584</v>
      </c>
      <c r="AP4245" s="8">
        <v>1.0264872645376273</v>
      </c>
    </row>
    <row r="4246" spans="1:42" x14ac:dyDescent="0.25">
      <c r="A4246" s="2" t="s">
        <v>12050</v>
      </c>
      <c r="B4246" t="s">
        <v>12049</v>
      </c>
      <c r="C4246" t="s">
        <v>149</v>
      </c>
      <c r="D4246" t="s">
        <v>12048</v>
      </c>
      <c r="E4246" s="3" t="s">
        <v>11787</v>
      </c>
      <c r="F4246" t="s">
        <v>11813</v>
      </c>
      <c r="G4246">
        <v>36</v>
      </c>
      <c r="H4246">
        <v>0</v>
      </c>
      <c r="I4246">
        <v>18</v>
      </c>
      <c r="J4246">
        <v>12</v>
      </c>
      <c r="K4246">
        <v>6</v>
      </c>
      <c r="L4246">
        <v>0</v>
      </c>
      <c r="M4246">
        <v>0</v>
      </c>
      <c r="N4246" s="2">
        <v>220.0902777777778</v>
      </c>
      <c r="O4246" s="2">
        <v>346.3933608148148</v>
      </c>
      <c r="P4246" s="2">
        <v>148.22</v>
      </c>
      <c r="Q4246" s="4">
        <v>714.7036385925926</v>
      </c>
      <c r="R4246" s="5">
        <v>4.4999999999999998E-2</v>
      </c>
      <c r="S4246" s="6">
        <v>746.86530232925918</v>
      </c>
      <c r="T4246" s="4">
        <v>76</v>
      </c>
      <c r="U4246" s="7">
        <v>822.86530232925918</v>
      </c>
      <c r="V4246" s="8">
        <v>0.9405966496428948</v>
      </c>
      <c r="W4246" s="7">
        <v>581.3853353624221</v>
      </c>
      <c r="X4246" s="7">
        <v>618.09542261731792</v>
      </c>
      <c r="Y4246" s="7">
        <v>776.88789306872843</v>
      </c>
      <c r="Z4246" s="7">
        <v>1073.1297599861446</v>
      </c>
      <c r="AA4246" s="7">
        <v>1088.4967732556358</v>
      </c>
      <c r="AB4246" s="7">
        <v>1251.5578585041274</v>
      </c>
      <c r="AC4246" s="7">
        <v>962.31666666666683</v>
      </c>
      <c r="AD4246" s="7">
        <v>1049.8</v>
      </c>
      <c r="AE4246" s="4">
        <v>681</v>
      </c>
      <c r="AF4246" s="4">
        <v>724</v>
      </c>
      <c r="AG4246" s="4">
        <v>910</v>
      </c>
      <c r="AH4246" s="4">
        <v>1257</v>
      </c>
      <c r="AI4246" s="4">
        <v>1275</v>
      </c>
      <c r="AJ4246" s="4">
        <v>1466</v>
      </c>
      <c r="AK4246" s="4">
        <v>924.79544526497966</v>
      </c>
      <c r="AL4246" s="8">
        <v>1.1439841248980525</v>
      </c>
      <c r="AM4246" s="4">
        <v>863.63195863082569</v>
      </c>
      <c r="AN4246" s="8">
        <v>1.0740696802790921</v>
      </c>
      <c r="AO4246" s="4">
        <v>802.46847199667184</v>
      </c>
      <c r="AP4246" s="8">
        <v>1.0041552356601315</v>
      </c>
    </row>
    <row r="4247" spans="1:42" x14ac:dyDescent="0.25">
      <c r="A4247" s="2" t="s">
        <v>12053</v>
      </c>
      <c r="B4247" t="s">
        <v>12052</v>
      </c>
      <c r="C4247" t="s">
        <v>149</v>
      </c>
      <c r="D4247" t="s">
        <v>12051</v>
      </c>
      <c r="E4247" s="3" t="s">
        <v>11787</v>
      </c>
      <c r="F4247" t="s">
        <v>11813</v>
      </c>
      <c r="G4247">
        <v>32</v>
      </c>
      <c r="H4247">
        <v>0</v>
      </c>
      <c r="I4247">
        <v>18</v>
      </c>
      <c r="J4247">
        <v>5</v>
      </c>
      <c r="K4247">
        <v>6</v>
      </c>
      <c r="L4247">
        <v>3</v>
      </c>
      <c r="M4247">
        <v>0</v>
      </c>
      <c r="N4247" s="2">
        <v>230.21875</v>
      </c>
      <c r="O4247" s="2">
        <v>159.07766883333329</v>
      </c>
      <c r="P4247" s="2">
        <v>279.72000000000003</v>
      </c>
      <c r="Q4247" s="4">
        <v>669.01641883333332</v>
      </c>
      <c r="R4247" s="5">
        <v>4.4999999999999998E-2</v>
      </c>
      <c r="S4247" s="6">
        <v>699.12215768083331</v>
      </c>
      <c r="T4247" s="4">
        <v>52.57692307692308</v>
      </c>
      <c r="U4247" s="7">
        <v>751.69908075775641</v>
      </c>
      <c r="V4247" s="8">
        <v>0.83092233183350739</v>
      </c>
      <c r="W4247" s="7">
        <v>526.27966631595973</v>
      </c>
      <c r="X4247" s="7">
        <v>559.51024730213635</v>
      </c>
      <c r="Y4247" s="7">
        <v>703.25183017257473</v>
      </c>
      <c r="Z4247" s="7">
        <v>971.41489068893009</v>
      </c>
      <c r="AA4247" s="7">
        <v>985.32536645058542</v>
      </c>
      <c r="AB4247" s="7">
        <v>1132.930970365928</v>
      </c>
      <c r="AC4247" s="7">
        <v>995.12187500000005</v>
      </c>
      <c r="AD4247" s="7">
        <v>1085.5874999999999</v>
      </c>
      <c r="AE4247" s="4">
        <v>681</v>
      </c>
      <c r="AF4247" s="4">
        <v>724</v>
      </c>
      <c r="AG4247" s="4">
        <v>910</v>
      </c>
      <c r="AH4247" s="4">
        <v>1257</v>
      </c>
      <c r="AI4247" s="4">
        <v>1275</v>
      </c>
      <c r="AJ4247" s="4">
        <v>1466</v>
      </c>
      <c r="AK4247" s="4">
        <v>967.69216788889025</v>
      </c>
      <c r="AL4247" s="8">
        <v>1.1277975374246443</v>
      </c>
      <c r="AM4247" s="4">
        <v>881.3660931791577</v>
      </c>
      <c r="AN4247" s="8">
        <v>1.0323733641989217</v>
      </c>
      <c r="AO4247" s="4">
        <v>785.44823239056586</v>
      </c>
      <c r="AP4247" s="8">
        <v>0.92634650505922989</v>
      </c>
    </row>
    <row r="4248" spans="1:42" x14ac:dyDescent="0.25">
      <c r="A4248" s="2" t="s">
        <v>12056</v>
      </c>
      <c r="B4248" t="s">
        <v>12055</v>
      </c>
      <c r="C4248" t="s">
        <v>149</v>
      </c>
      <c r="D4248" t="s">
        <v>12054</v>
      </c>
      <c r="E4248" s="3" t="s">
        <v>11787</v>
      </c>
      <c r="F4248" t="s">
        <v>12057</v>
      </c>
      <c r="G4248">
        <v>78</v>
      </c>
      <c r="H4248">
        <v>10</v>
      </c>
      <c r="I4248">
        <v>36</v>
      </c>
      <c r="J4248">
        <v>18</v>
      </c>
      <c r="K4248">
        <v>10</v>
      </c>
      <c r="L4248">
        <v>4</v>
      </c>
      <c r="M4248">
        <v>0</v>
      </c>
      <c r="N4248" s="2">
        <v>222.97756410256409</v>
      </c>
      <c r="O4248" s="2">
        <v>286.7525148504273</v>
      </c>
      <c r="P4248" s="2">
        <v>178.74</v>
      </c>
      <c r="Q4248" s="4">
        <v>688.47007895299134</v>
      </c>
      <c r="R4248" s="5">
        <v>4.4999999999999998E-2</v>
      </c>
      <c r="S4248" s="6">
        <v>719.45123250587585</v>
      </c>
      <c r="T4248" s="4">
        <v>134.27868852459017</v>
      </c>
      <c r="U4248" s="7">
        <v>853.72992103046602</v>
      </c>
      <c r="V4248" s="8">
        <v>1.0018796653984947</v>
      </c>
      <c r="W4248" s="7">
        <v>572.43491378811325</v>
      </c>
      <c r="X4248" s="7">
        <v>585.94370231408641</v>
      </c>
      <c r="Y4248" s="7">
        <v>768.31234741472429</v>
      </c>
      <c r="Z4248" s="7">
        <v>1030.8894243883278</v>
      </c>
      <c r="AA4248" s="7">
        <v>1290.0893042304381</v>
      </c>
      <c r="AB4248" s="7">
        <v>1483.4338400084291</v>
      </c>
      <c r="AC4248" s="7">
        <v>937.34102564102568</v>
      </c>
      <c r="AD4248" s="7">
        <v>1022.5538461538461</v>
      </c>
      <c r="AE4248" s="4">
        <v>678</v>
      </c>
      <c r="AF4248" s="4">
        <v>694</v>
      </c>
      <c r="AG4248" s="4">
        <v>910</v>
      </c>
      <c r="AH4248" s="4">
        <v>1221</v>
      </c>
      <c r="AI4248" s="4">
        <v>1528</v>
      </c>
      <c r="AJ4248" s="4">
        <v>1757</v>
      </c>
      <c r="AK4248" s="4">
        <v>849.69405441188428</v>
      </c>
      <c r="AL4248" s="8">
        <v>1.1547238279578282</v>
      </c>
      <c r="AM4248" s="4">
        <v>805.03937261553858</v>
      </c>
      <c r="AN4248" s="8">
        <v>1.1023201150803426</v>
      </c>
      <c r="AO4248" s="4">
        <v>762.24530256070716</v>
      </c>
      <c r="AP4248" s="8">
        <v>1.0520998902394185</v>
      </c>
    </row>
    <row r="4249" spans="1:42" x14ac:dyDescent="0.25">
      <c r="A4249" s="2" t="s">
        <v>12060</v>
      </c>
      <c r="B4249" t="s">
        <v>12059</v>
      </c>
      <c r="C4249" t="s">
        <v>149</v>
      </c>
      <c r="D4249" t="s">
        <v>12058</v>
      </c>
      <c r="E4249" s="3" t="s">
        <v>11787</v>
      </c>
      <c r="F4249" t="s">
        <v>12061</v>
      </c>
      <c r="G4249">
        <v>30</v>
      </c>
      <c r="H4249">
        <v>0</v>
      </c>
      <c r="I4249">
        <v>12</v>
      </c>
      <c r="J4249">
        <v>8</v>
      </c>
      <c r="K4249">
        <v>10</v>
      </c>
      <c r="L4249">
        <v>0</v>
      </c>
      <c r="M4249">
        <v>0</v>
      </c>
      <c r="N4249" s="2">
        <v>238.61666666666667</v>
      </c>
      <c r="O4249" s="2">
        <v>338.38705072222223</v>
      </c>
      <c r="P4249" s="2">
        <v>123.62</v>
      </c>
      <c r="Q4249" s="4">
        <v>700.62371738888885</v>
      </c>
      <c r="R4249" s="5">
        <v>4.4999999999999998E-2</v>
      </c>
      <c r="S4249" s="6">
        <v>732.15178467138878</v>
      </c>
      <c r="T4249" s="4">
        <v>25.777777777777779</v>
      </c>
      <c r="U4249" s="7">
        <v>757.92956244916661</v>
      </c>
      <c r="V4249" s="8">
        <v>0.78228469254369359</v>
      </c>
      <c r="W4249" s="7">
        <v>512.35007569724235</v>
      </c>
      <c r="X4249" s="7">
        <v>569.02596902658331</v>
      </c>
      <c r="Y4249" s="7">
        <v>687.66750572933711</v>
      </c>
      <c r="Z4249" s="7">
        <v>963.49018659879641</v>
      </c>
      <c r="AA4249" s="7">
        <v>991.45029397460473</v>
      </c>
      <c r="AB4249" s="7">
        <v>1140.3189737863404</v>
      </c>
      <c r="AC4249" s="7">
        <v>1065.7533333333333</v>
      </c>
      <c r="AD4249" s="7">
        <v>1162.6399999999999</v>
      </c>
      <c r="AE4249" s="4">
        <v>678</v>
      </c>
      <c r="AF4249" s="4">
        <v>753</v>
      </c>
      <c r="AG4249" s="4">
        <v>910</v>
      </c>
      <c r="AH4249" s="4">
        <v>1275</v>
      </c>
      <c r="AI4249" s="4">
        <v>1312</v>
      </c>
      <c r="AJ4249" s="4">
        <v>1509</v>
      </c>
      <c r="AK4249" s="4">
        <v>1068.4412911521388</v>
      </c>
      <c r="AL4249" s="8">
        <v>1.1293804468415847</v>
      </c>
      <c r="AM4249" s="4">
        <v>956.34478899188878</v>
      </c>
      <c r="AN4249" s="8">
        <v>1.0136818620756209</v>
      </c>
      <c r="AO4249" s="4">
        <v>844.24828683163878</v>
      </c>
      <c r="AP4249" s="8">
        <v>0.89798327730965721</v>
      </c>
    </row>
    <row r="4250" spans="1:42" x14ac:dyDescent="0.25">
      <c r="A4250" s="2" t="s">
        <v>12064</v>
      </c>
      <c r="B4250" t="s">
        <v>12063</v>
      </c>
      <c r="C4250" t="s">
        <v>14</v>
      </c>
      <c r="D4250" t="s">
        <v>12062</v>
      </c>
      <c r="E4250" s="3" t="s">
        <v>11787</v>
      </c>
      <c r="F4250" t="s">
        <v>11813</v>
      </c>
      <c r="G4250">
        <v>265</v>
      </c>
      <c r="H4250">
        <v>8</v>
      </c>
      <c r="I4250">
        <v>55</v>
      </c>
      <c r="J4250">
        <v>78</v>
      </c>
      <c r="K4250">
        <v>92</v>
      </c>
      <c r="L4250">
        <v>32</v>
      </c>
      <c r="M4250">
        <v>0</v>
      </c>
      <c r="N4250" s="2">
        <v>242.82830188679245</v>
      </c>
      <c r="O4250" s="2">
        <v>456.57190133962268</v>
      </c>
      <c r="P4250" s="2">
        <v>129.53</v>
      </c>
      <c r="Q4250" s="4">
        <v>828.93020322641507</v>
      </c>
      <c r="R4250" s="5">
        <v>4.4999999999999998E-2</v>
      </c>
      <c r="S4250" s="6">
        <v>866.23206237160366</v>
      </c>
      <c r="T4250" s="4">
        <v>139.48249027237355</v>
      </c>
      <c r="U4250" s="7">
        <v>1005.7145526439772</v>
      </c>
      <c r="V4250" s="8">
        <v>0.95739328765389831</v>
      </c>
      <c r="W4250" s="7">
        <v>529.40120618331719</v>
      </c>
      <c r="X4250" s="7">
        <v>587.94869160234441</v>
      </c>
      <c r="Y4250" s="7">
        <v>771.83727256633154</v>
      </c>
      <c r="Z4250" s="7">
        <v>1024.1686885976321</v>
      </c>
      <c r="AA4250" s="7">
        <v>1204.7588196788572</v>
      </c>
      <c r="AB4250" s="7">
        <v>1385.3489507600823</v>
      </c>
      <c r="AC4250" s="7">
        <v>1155.5188679245284</v>
      </c>
      <c r="AD4250" s="7">
        <v>1260.566037735849</v>
      </c>
      <c r="AE4250" s="4">
        <v>642</v>
      </c>
      <c r="AF4250" s="4">
        <v>713</v>
      </c>
      <c r="AG4250" s="4">
        <v>936</v>
      </c>
      <c r="AH4250" s="4">
        <v>1242</v>
      </c>
      <c r="AI4250" s="4">
        <v>1461</v>
      </c>
      <c r="AJ4250" s="4">
        <v>1680</v>
      </c>
      <c r="AK4250" s="4">
        <v>1060.9407488122069</v>
      </c>
      <c r="AL4250" s="8">
        <v>1.1427468643283838</v>
      </c>
      <c r="AM4250" s="4">
        <v>996.31055457351931</v>
      </c>
      <c r="AN4250" s="8">
        <v>1.0812219376171048</v>
      </c>
      <c r="AO4250" s="4">
        <v>930.86225661029141</v>
      </c>
      <c r="AP4250" s="8">
        <v>1.0189182143651774</v>
      </c>
    </row>
    <row r="4251" spans="1:42" x14ac:dyDescent="0.25">
      <c r="A4251" s="2" t="s">
        <v>12065</v>
      </c>
      <c r="B4251" t="s">
        <v>12063</v>
      </c>
      <c r="C4251" t="s">
        <v>14</v>
      </c>
      <c r="D4251" t="s">
        <v>12062</v>
      </c>
      <c r="E4251" s="3" t="s">
        <v>11787</v>
      </c>
      <c r="F4251" t="s">
        <v>12066</v>
      </c>
      <c r="G4251">
        <v>177</v>
      </c>
      <c r="H4251">
        <v>0</v>
      </c>
      <c r="I4251">
        <v>174</v>
      </c>
      <c r="J4251">
        <v>3</v>
      </c>
      <c r="K4251">
        <v>0</v>
      </c>
      <c r="L4251">
        <v>0</v>
      </c>
      <c r="M4251">
        <v>0</v>
      </c>
      <c r="N4251" s="2">
        <v>192.48069679849343</v>
      </c>
      <c r="O4251" s="2">
        <v>228.12329463276828</v>
      </c>
      <c r="P4251" s="2">
        <v>257.67</v>
      </c>
      <c r="Q4251" s="4">
        <v>678.27399143126172</v>
      </c>
      <c r="R4251" s="5">
        <v>4.4999999999999998E-2</v>
      </c>
      <c r="S4251" s="6">
        <v>708.79632104566849</v>
      </c>
      <c r="T4251" s="4">
        <v>46.490797546012267</v>
      </c>
      <c r="U4251" s="7">
        <v>755.28711859168072</v>
      </c>
      <c r="V4251" s="8">
        <v>1.0537228658526641</v>
      </c>
      <c r="W4251" s="7">
        <v>634.84954004653184</v>
      </c>
      <c r="X4251" s="7">
        <v>705.05875709217628</v>
      </c>
      <c r="Y4251" s="7">
        <v>925.57503034821468</v>
      </c>
      <c r="Z4251" s="7">
        <v>1228.1668671928232</v>
      </c>
      <c r="AA4251" s="7">
        <v>1444.7276916012197</v>
      </c>
      <c r="AB4251" s="7">
        <v>1661.2885160096162</v>
      </c>
      <c r="AC4251" s="7">
        <v>788.45762711864415</v>
      </c>
      <c r="AD4251" s="7">
        <v>860.13559322033893</v>
      </c>
      <c r="AE4251" s="4">
        <v>642</v>
      </c>
      <c r="AF4251" s="4">
        <v>713</v>
      </c>
      <c r="AG4251" s="4">
        <v>936</v>
      </c>
      <c r="AH4251" s="4">
        <v>1242</v>
      </c>
      <c r="AI4251" s="4">
        <v>1461</v>
      </c>
      <c r="AJ4251" s="4">
        <v>1680</v>
      </c>
      <c r="AK4251" s="4">
        <v>786.29618236438534</v>
      </c>
      <c r="AL4251" s="8">
        <v>1.1618451599601196</v>
      </c>
      <c r="AM4251" s="4">
        <v>760.46289525814643</v>
      </c>
      <c r="AN4251" s="8">
        <v>1.1258043952576344</v>
      </c>
      <c r="AO4251" s="4">
        <v>734.62960815190752</v>
      </c>
      <c r="AP4251" s="8">
        <v>1.0897636305551492</v>
      </c>
    </row>
    <row r="4252" spans="1:42" x14ac:dyDescent="0.25">
      <c r="A4252" s="2" t="s">
        <v>12069</v>
      </c>
      <c r="B4252" t="s">
        <v>12068</v>
      </c>
      <c r="C4252" t="s">
        <v>149</v>
      </c>
      <c r="D4252" t="s">
        <v>12067</v>
      </c>
      <c r="E4252" s="3" t="s">
        <v>11787</v>
      </c>
      <c r="F4252" t="s">
        <v>11813</v>
      </c>
      <c r="G4252">
        <v>90</v>
      </c>
      <c r="H4252">
        <v>13</v>
      </c>
      <c r="I4252">
        <v>61</v>
      </c>
      <c r="J4252">
        <v>12</v>
      </c>
      <c r="K4252">
        <v>4</v>
      </c>
      <c r="L4252">
        <v>0</v>
      </c>
      <c r="M4252">
        <v>0</v>
      </c>
      <c r="N4252" s="2">
        <v>204.94722222222222</v>
      </c>
      <c r="O4252" s="2">
        <v>261.82923572222228</v>
      </c>
      <c r="P4252" s="2">
        <v>194.9</v>
      </c>
      <c r="Q4252" s="4">
        <v>661.67645794444445</v>
      </c>
      <c r="R4252" s="5">
        <v>4.4999999999999998E-2</v>
      </c>
      <c r="S4252" s="6">
        <v>691.4518985519444</v>
      </c>
      <c r="T4252" s="4">
        <v>92.4578313253012</v>
      </c>
      <c r="U4252" s="7">
        <v>783.90972987724558</v>
      </c>
      <c r="V4252" s="8">
        <v>1.0392698890633136</v>
      </c>
      <c r="W4252" s="7">
        <v>579.35044029158576</v>
      </c>
      <c r="X4252" s="7">
        <v>661.85287640905847</v>
      </c>
      <c r="Y4252" s="7">
        <v>834.19129852111246</v>
      </c>
      <c r="Z4252" s="7">
        <v>1078.9485256696148</v>
      </c>
      <c r="AA4252" s="7">
        <v>1220.1193608039566</v>
      </c>
      <c r="AB4252" s="7">
        <v>1403.4581077316739</v>
      </c>
      <c r="AC4252" s="7">
        <v>829.71777777777788</v>
      </c>
      <c r="AD4252" s="7">
        <v>905.14666666666665</v>
      </c>
      <c r="AE4252" s="4">
        <v>632</v>
      </c>
      <c r="AF4252" s="4">
        <v>722</v>
      </c>
      <c r="AG4252" s="4">
        <v>910</v>
      </c>
      <c r="AH4252" s="4">
        <v>1177</v>
      </c>
      <c r="AI4252" s="4">
        <v>1331</v>
      </c>
      <c r="AJ4252" s="4">
        <v>1531</v>
      </c>
      <c r="AK4252" s="4">
        <v>783.56718852992344</v>
      </c>
      <c r="AL4252" s="8">
        <v>1.1613919186131192</v>
      </c>
      <c r="AM4252" s="4">
        <v>752.86209187059706</v>
      </c>
      <c r="AN4252" s="8">
        <v>1.1206845754298507</v>
      </c>
      <c r="AO4252" s="4">
        <v>722.15699521127078</v>
      </c>
      <c r="AP4252" s="8">
        <v>1.0799772322465822</v>
      </c>
    </row>
    <row r="4253" spans="1:42" x14ac:dyDescent="0.25">
      <c r="A4253" s="2" t="s">
        <v>12072</v>
      </c>
      <c r="B4253" t="s">
        <v>12071</v>
      </c>
      <c r="C4253" t="s">
        <v>149</v>
      </c>
      <c r="D4253" t="s">
        <v>12070</v>
      </c>
      <c r="E4253" s="3" t="s">
        <v>11787</v>
      </c>
      <c r="F4253" t="s">
        <v>12073</v>
      </c>
      <c r="G4253">
        <v>22</v>
      </c>
      <c r="H4253">
        <v>0</v>
      </c>
      <c r="I4253">
        <v>10</v>
      </c>
      <c r="J4253">
        <v>8</v>
      </c>
      <c r="K4253">
        <v>4</v>
      </c>
      <c r="L4253">
        <v>0</v>
      </c>
      <c r="M4253">
        <v>0</v>
      </c>
      <c r="N4253" s="2">
        <v>222.17045454545453</v>
      </c>
      <c r="O4253" s="2">
        <v>229.23472921212118</v>
      </c>
      <c r="P4253" s="2">
        <v>261.2</v>
      </c>
      <c r="Q4253" s="4">
        <v>712.60518375757579</v>
      </c>
      <c r="R4253" s="5">
        <v>4.4999999999999998E-2</v>
      </c>
      <c r="S4253" s="6">
        <v>744.67241702666661</v>
      </c>
      <c r="T4253" s="4">
        <v>66.944444444444443</v>
      </c>
      <c r="U4253" s="7">
        <v>811.61686147111106</v>
      </c>
      <c r="V4253" s="8">
        <v>0.9510797353981274</v>
      </c>
      <c r="W4253" s="7">
        <v>591.64449623786936</v>
      </c>
      <c r="X4253" s="7">
        <v>620.44135224944705</v>
      </c>
      <c r="Y4253" s="7">
        <v>794.0951203192642</v>
      </c>
      <c r="Z4253" s="7">
        <v>956.40467238452038</v>
      </c>
      <c r="AA4253" s="7">
        <v>1144.8931844603019</v>
      </c>
      <c r="AB4253" s="7">
        <v>1316.8016885294173</v>
      </c>
      <c r="AC4253" s="7">
        <v>938.7</v>
      </c>
      <c r="AD4253" s="7">
        <v>1024.0363636363636</v>
      </c>
      <c r="AE4253" s="4">
        <v>678</v>
      </c>
      <c r="AF4253" s="4">
        <v>711</v>
      </c>
      <c r="AG4253" s="4">
        <v>910</v>
      </c>
      <c r="AH4253" s="4">
        <v>1096</v>
      </c>
      <c r="AI4253" s="4">
        <v>1312</v>
      </c>
      <c r="AJ4253" s="4">
        <v>1509</v>
      </c>
      <c r="AK4253" s="4">
        <v>907.36171228663693</v>
      </c>
      <c r="AL4253" s="8">
        <v>1.1417244832259397</v>
      </c>
      <c r="AM4253" s="4">
        <v>855.98614536243576</v>
      </c>
      <c r="AN4253" s="8">
        <v>1.0815208786487358</v>
      </c>
      <c r="AO4253" s="4">
        <v>796.04798395086766</v>
      </c>
      <c r="AP4253" s="8">
        <v>1.0112833399753312</v>
      </c>
    </row>
    <row r="4254" spans="1:42" x14ac:dyDescent="0.25">
      <c r="A4254" s="2" t="s">
        <v>12076</v>
      </c>
      <c r="B4254" t="s">
        <v>12075</v>
      </c>
      <c r="C4254" t="s">
        <v>14</v>
      </c>
      <c r="D4254" t="s">
        <v>12074</v>
      </c>
      <c r="E4254" s="3" t="s">
        <v>11787</v>
      </c>
      <c r="F4254" t="s">
        <v>12077</v>
      </c>
      <c r="G4254">
        <v>200</v>
      </c>
      <c r="H4254">
        <v>0</v>
      </c>
      <c r="I4254">
        <v>28</v>
      </c>
      <c r="J4254">
        <v>80</v>
      </c>
      <c r="K4254">
        <v>72</v>
      </c>
      <c r="L4254">
        <v>20</v>
      </c>
      <c r="M4254">
        <v>0</v>
      </c>
      <c r="N4254" s="2">
        <v>258.14791666666667</v>
      </c>
      <c r="O4254" s="2">
        <v>372.03146562500001</v>
      </c>
      <c r="P4254" s="2">
        <v>152.65</v>
      </c>
      <c r="Q4254" s="4">
        <v>782.82938229166666</v>
      </c>
      <c r="R4254" s="5">
        <v>4.4999999999999998E-2</v>
      </c>
      <c r="S4254" s="6">
        <v>818.05670449479157</v>
      </c>
      <c r="T4254" s="4">
        <v>164.21176470588236</v>
      </c>
      <c r="U4254" s="7">
        <v>982.26846920067396</v>
      </c>
      <c r="V4254" s="8">
        <v>0.94106849067875797</v>
      </c>
      <c r="W4254" s="7">
        <v>554.10727363794842</v>
      </c>
      <c r="X4254" s="7">
        <v>558.02599551657602</v>
      </c>
      <c r="Y4254" s="7">
        <v>732.01724692764321</v>
      </c>
      <c r="Z4254" s="7">
        <v>916.98091959886779</v>
      </c>
      <c r="AA4254" s="7">
        <v>1170.1303529582135</v>
      </c>
      <c r="AB4254" s="7">
        <v>1345.6890931207315</v>
      </c>
      <c r="AC4254" s="7">
        <v>1148.1580000000001</v>
      </c>
      <c r="AD4254" s="7">
        <v>1252.5359999999998</v>
      </c>
      <c r="AE4254" s="4">
        <v>707</v>
      </c>
      <c r="AF4254" s="4">
        <v>712</v>
      </c>
      <c r="AG4254" s="4">
        <v>934</v>
      </c>
      <c r="AH4254" s="4">
        <v>1170</v>
      </c>
      <c r="AI4254" s="4">
        <v>1493</v>
      </c>
      <c r="AJ4254" s="4">
        <v>1717</v>
      </c>
      <c r="AK4254" s="4">
        <v>1031.4549710710601</v>
      </c>
      <c r="AL4254" s="8">
        <v>1.1455160433970208</v>
      </c>
      <c r="AM4254" s="4">
        <v>960.32221554563728</v>
      </c>
      <c r="AN4254" s="8">
        <v>1.0773668591575998</v>
      </c>
      <c r="AO4254" s="4">
        <v>889.18946002021448</v>
      </c>
      <c r="AP4254" s="8">
        <v>1.0092176749181789</v>
      </c>
    </row>
    <row r="4255" spans="1:42" x14ac:dyDescent="0.25">
      <c r="A4255" s="2" t="s">
        <v>12078</v>
      </c>
      <c r="B4255" t="s">
        <v>12075</v>
      </c>
      <c r="C4255" t="s">
        <v>14</v>
      </c>
      <c r="D4255" t="s">
        <v>12074</v>
      </c>
      <c r="E4255" s="3" t="s">
        <v>11787</v>
      </c>
      <c r="F4255" t="s">
        <v>12079</v>
      </c>
      <c r="G4255">
        <v>200</v>
      </c>
      <c r="H4255">
        <v>120</v>
      </c>
      <c r="I4255">
        <v>80</v>
      </c>
      <c r="J4255">
        <v>0</v>
      </c>
      <c r="K4255">
        <v>0</v>
      </c>
      <c r="L4255">
        <v>0</v>
      </c>
      <c r="M4255">
        <v>0</v>
      </c>
      <c r="N4255" s="2">
        <v>174.70791666666665</v>
      </c>
      <c r="O4255" s="2">
        <v>306.99085833333339</v>
      </c>
      <c r="P4255" s="2">
        <v>230.88</v>
      </c>
      <c r="Q4255" s="4">
        <v>712.57877500000006</v>
      </c>
      <c r="R4255" s="5">
        <v>4.4999999999999998E-2</v>
      </c>
      <c r="S4255" s="6">
        <v>744.64481987500005</v>
      </c>
      <c r="T4255" s="4">
        <v>0</v>
      </c>
      <c r="U4255" s="7">
        <v>744.64481987500005</v>
      </c>
      <c r="V4255" s="8">
        <v>1.0502747812059239</v>
      </c>
      <c r="W4255" s="7">
        <v>742.54427031258831</v>
      </c>
      <c r="X4255" s="7">
        <v>747.79564421861789</v>
      </c>
      <c r="Y4255" s="7">
        <v>980.95664564633307</v>
      </c>
      <c r="Z4255" s="7">
        <v>1228.821494010931</v>
      </c>
      <c r="AA4255" s="7">
        <v>1568.0602483404448</v>
      </c>
      <c r="AB4255" s="7">
        <v>1803.3217993305716</v>
      </c>
      <c r="AC4255" s="7">
        <v>779.90000000000009</v>
      </c>
      <c r="AD4255" s="7">
        <v>850.8</v>
      </c>
      <c r="AE4255" s="4">
        <v>707</v>
      </c>
      <c r="AF4255" s="4">
        <v>712</v>
      </c>
      <c r="AG4255" s="4">
        <v>934</v>
      </c>
      <c r="AH4255" s="4">
        <v>1170</v>
      </c>
      <c r="AI4255" s="4">
        <v>1493</v>
      </c>
      <c r="AJ4255" s="4">
        <v>1717</v>
      </c>
      <c r="AK4255" s="4">
        <v>819.75416069237519</v>
      </c>
      <c r="AL4255" s="8">
        <v>1.1562117922318409</v>
      </c>
      <c r="AM4255" s="4">
        <v>794.71771375325011</v>
      </c>
      <c r="AN4255" s="8">
        <v>1.1208994552232019</v>
      </c>
      <c r="AO4255" s="4">
        <v>769.68126681412514</v>
      </c>
      <c r="AP4255" s="8">
        <v>1.0855871182145629</v>
      </c>
    </row>
    <row r="4256" spans="1:42" x14ac:dyDescent="0.25">
      <c r="A4256" s="2" t="s">
        <v>12082</v>
      </c>
      <c r="B4256" t="s">
        <v>12081</v>
      </c>
      <c r="C4256" t="s">
        <v>149</v>
      </c>
      <c r="D4256" t="s">
        <v>12080</v>
      </c>
      <c r="E4256" s="3" t="s">
        <v>11787</v>
      </c>
      <c r="F4256" t="s">
        <v>11813</v>
      </c>
      <c r="G4256">
        <v>18</v>
      </c>
      <c r="H4256">
        <v>0</v>
      </c>
      <c r="I4256">
        <v>10</v>
      </c>
      <c r="J4256">
        <v>8</v>
      </c>
      <c r="K4256">
        <v>0</v>
      </c>
      <c r="L4256">
        <v>0</v>
      </c>
      <c r="M4256">
        <v>0</v>
      </c>
      <c r="N4256" s="2">
        <v>211.8564814814815</v>
      </c>
      <c r="O4256" s="2">
        <v>223.35333546296295</v>
      </c>
      <c r="P4256" s="2">
        <v>227.47</v>
      </c>
      <c r="Q4256" s="4">
        <v>662.6798169444445</v>
      </c>
      <c r="R4256" s="5">
        <v>4.4999999999999998E-2</v>
      </c>
      <c r="S4256" s="6">
        <v>692.50040870694443</v>
      </c>
      <c r="T4256" s="4">
        <v>44.235294117647058</v>
      </c>
      <c r="U4256" s="7">
        <v>736.7357028245915</v>
      </c>
      <c r="V4256" s="8">
        <v>0.93257683901847022</v>
      </c>
      <c r="W4256" s="7">
        <v>603.96554632795528</v>
      </c>
      <c r="X4256" s="7">
        <v>608.34846030711321</v>
      </c>
      <c r="Y4256" s="7">
        <v>797.69034420673347</v>
      </c>
      <c r="Z4256" s="7">
        <v>971.25373778138533</v>
      </c>
      <c r="AA4256" s="7">
        <v>1057.1588517728796</v>
      </c>
      <c r="AB4256" s="7">
        <v>1215.8203378183948</v>
      </c>
      <c r="AC4256" s="7">
        <v>869.00000000000011</v>
      </c>
      <c r="AD4256" s="7">
        <v>948</v>
      </c>
      <c r="AE4256" s="4">
        <v>689</v>
      </c>
      <c r="AF4256" s="4">
        <v>694</v>
      </c>
      <c r="AG4256" s="4">
        <v>910</v>
      </c>
      <c r="AH4256" s="4">
        <v>1108</v>
      </c>
      <c r="AI4256" s="4">
        <v>1206</v>
      </c>
      <c r="AJ4256" s="4">
        <v>1387</v>
      </c>
      <c r="AK4256" s="4">
        <v>862.02284984640232</v>
      </c>
      <c r="AL4256" s="8">
        <v>1.1471622075494297</v>
      </c>
      <c r="AM4256" s="4">
        <v>798.45193441910544</v>
      </c>
      <c r="AN4256" s="8">
        <v>1.0666926943503197</v>
      </c>
      <c r="AO4256" s="4">
        <v>745.47617156302499</v>
      </c>
      <c r="AP4256" s="8">
        <v>0.99963476668439499</v>
      </c>
    </row>
    <row r="4257" spans="1:42" x14ac:dyDescent="0.25">
      <c r="A4257" s="2" t="s">
        <v>12085</v>
      </c>
      <c r="B4257" t="s">
        <v>12084</v>
      </c>
      <c r="C4257" t="s">
        <v>149</v>
      </c>
      <c r="D4257" t="s">
        <v>12083</v>
      </c>
      <c r="E4257" s="3" t="s">
        <v>11787</v>
      </c>
      <c r="F4257" t="s">
        <v>11813</v>
      </c>
      <c r="G4257">
        <v>29</v>
      </c>
      <c r="H4257">
        <v>0</v>
      </c>
      <c r="I4257">
        <v>20</v>
      </c>
      <c r="J4257">
        <v>6</v>
      </c>
      <c r="K4257">
        <v>3</v>
      </c>
      <c r="L4257">
        <v>0</v>
      </c>
      <c r="M4257">
        <v>0</v>
      </c>
      <c r="N4257" s="2">
        <v>226.92816091954023</v>
      </c>
      <c r="O4257" s="2">
        <v>249.84097580459772</v>
      </c>
      <c r="P4257" s="2">
        <v>183.61</v>
      </c>
      <c r="Q4257" s="4">
        <v>660.37913672413799</v>
      </c>
      <c r="R4257" s="5">
        <v>4.4999999999999998E-2</v>
      </c>
      <c r="S4257" s="6">
        <v>690.0961978767242</v>
      </c>
      <c r="T4257" s="4">
        <v>44.571428571428569</v>
      </c>
      <c r="U4257" s="7">
        <v>734.66762644815276</v>
      </c>
      <c r="V4257" s="8">
        <v>0.85697925131718078</v>
      </c>
      <c r="W4257" s="7">
        <v>573.95595846896856</v>
      </c>
      <c r="X4257" s="7">
        <v>630.30507080112534</v>
      </c>
      <c r="Y4257" s="7">
        <v>770.37286431248651</v>
      </c>
      <c r="Z4257" s="7">
        <v>928.15037884252558</v>
      </c>
      <c r="AA4257" s="7">
        <v>1110.8825002625197</v>
      </c>
      <c r="AB4257" s="7">
        <v>1277.5148753018977</v>
      </c>
      <c r="AC4257" s="7">
        <v>943.00344827586207</v>
      </c>
      <c r="AD4257" s="7">
        <v>1028.7310344827586</v>
      </c>
      <c r="AE4257" s="4">
        <v>713</v>
      </c>
      <c r="AF4257" s="4">
        <v>783</v>
      </c>
      <c r="AG4257" s="4">
        <v>957</v>
      </c>
      <c r="AH4257" s="4">
        <v>1153</v>
      </c>
      <c r="AI4257" s="4">
        <v>1380</v>
      </c>
      <c r="AJ4257" s="4">
        <v>1587</v>
      </c>
      <c r="AK4257" s="4">
        <v>933.01003012990623</v>
      </c>
      <c r="AL4257" s="8">
        <v>1.1403347533220189</v>
      </c>
      <c r="AM4257" s="4">
        <v>848.92447281149714</v>
      </c>
      <c r="AN4257" s="8">
        <v>1.0422501564741904</v>
      </c>
      <c r="AO4257" s="4">
        <v>764.83891549308794</v>
      </c>
      <c r="AP4257" s="8">
        <v>0.94416555962636173</v>
      </c>
    </row>
    <row r="4258" spans="1:42" x14ac:dyDescent="0.25">
      <c r="A4258" s="2" t="s">
        <v>12088</v>
      </c>
      <c r="B4258" t="s">
        <v>12087</v>
      </c>
      <c r="C4258" t="s">
        <v>149</v>
      </c>
      <c r="D4258" t="s">
        <v>12086</v>
      </c>
      <c r="E4258" s="3" t="s">
        <v>11787</v>
      </c>
      <c r="F4258" t="s">
        <v>12089</v>
      </c>
      <c r="G4258">
        <v>38</v>
      </c>
      <c r="H4258">
        <v>4</v>
      </c>
      <c r="I4258">
        <v>22</v>
      </c>
      <c r="J4258">
        <v>8</v>
      </c>
      <c r="K4258">
        <v>4</v>
      </c>
      <c r="L4258">
        <v>0</v>
      </c>
      <c r="M4258">
        <v>0</v>
      </c>
      <c r="N4258" s="2">
        <v>213.1732456140351</v>
      </c>
      <c r="O4258" s="2">
        <v>295.10973667543857</v>
      </c>
      <c r="P4258" s="2">
        <v>143.76</v>
      </c>
      <c r="Q4258" s="4">
        <v>652.04298228947368</v>
      </c>
      <c r="R4258" s="5">
        <v>4.4999999999999998E-2</v>
      </c>
      <c r="S4258" s="6">
        <v>681.3849164925</v>
      </c>
      <c r="T4258" s="4">
        <v>109.16666666666667</v>
      </c>
      <c r="U4258" s="7">
        <v>790.55158315916663</v>
      </c>
      <c r="V4258" s="8">
        <v>0.98818947894895826</v>
      </c>
      <c r="W4258" s="7">
        <v>538.29408402907495</v>
      </c>
      <c r="X4258" s="7">
        <v>614.94988713448129</v>
      </c>
      <c r="Y4258" s="7">
        <v>775.07534251021877</v>
      </c>
      <c r="Z4258" s="7">
        <v>1002.4875583895907</v>
      </c>
      <c r="AA4258" s="7">
        <v>1133.6541548143969</v>
      </c>
      <c r="AB4258" s="7">
        <v>1304.000383937522</v>
      </c>
      <c r="AC4258" s="7">
        <v>880.00000000000011</v>
      </c>
      <c r="AD4258" s="7">
        <v>960</v>
      </c>
      <c r="AE4258" s="4">
        <v>632</v>
      </c>
      <c r="AF4258" s="4">
        <v>722</v>
      </c>
      <c r="AG4258" s="4">
        <v>910</v>
      </c>
      <c r="AH4258" s="4">
        <v>1177</v>
      </c>
      <c r="AI4258" s="4">
        <v>1331</v>
      </c>
      <c r="AJ4258" s="4">
        <v>1531</v>
      </c>
      <c r="AK4258" s="4">
        <v>814.03872959304726</v>
      </c>
      <c r="AL4258" s="8">
        <v>1.1540067453246423</v>
      </c>
      <c r="AM4258" s="4">
        <v>767.21973673403056</v>
      </c>
      <c r="AN4258" s="8">
        <v>1.0954830042508714</v>
      </c>
      <c r="AO4258" s="4">
        <v>724.30232661326522</v>
      </c>
      <c r="AP4258" s="8">
        <v>1.0418362415999147</v>
      </c>
    </row>
    <row r="4259" spans="1:42" x14ac:dyDescent="0.25">
      <c r="A4259" s="2" t="s">
        <v>12092</v>
      </c>
      <c r="B4259" t="s">
        <v>12091</v>
      </c>
      <c r="C4259" t="s">
        <v>149</v>
      </c>
      <c r="D4259" t="s">
        <v>12090</v>
      </c>
      <c r="E4259" s="3" t="s">
        <v>11787</v>
      </c>
      <c r="F4259" t="s">
        <v>12093</v>
      </c>
      <c r="G4259">
        <v>60</v>
      </c>
      <c r="H4259">
        <v>0</v>
      </c>
      <c r="I4259">
        <v>6</v>
      </c>
      <c r="J4259">
        <v>8</v>
      </c>
      <c r="K4259">
        <v>31</v>
      </c>
      <c r="L4259">
        <v>11</v>
      </c>
      <c r="M4259">
        <v>4</v>
      </c>
      <c r="N4259" s="2">
        <v>251.77083333333334</v>
      </c>
      <c r="O4259" s="2">
        <v>316.60785808333333</v>
      </c>
      <c r="P4259" s="2">
        <v>279.06</v>
      </c>
      <c r="Q4259" s="4">
        <v>847.43869141666664</v>
      </c>
      <c r="R4259" s="5">
        <v>4.4999999999999998E-2</v>
      </c>
      <c r="S4259" s="6">
        <v>885.57343253041654</v>
      </c>
      <c r="T4259" s="4">
        <v>93.678571428571431</v>
      </c>
      <c r="U4259" s="7">
        <v>979.25200395898798</v>
      </c>
      <c r="V4259" s="8">
        <v>0.6467409325195852</v>
      </c>
      <c r="W4259" s="7">
        <v>518.19614821808898</v>
      </c>
      <c r="X4259" s="7">
        <v>562.06151065189999</v>
      </c>
      <c r="Y4259" s="7">
        <v>690.14836895862857</v>
      </c>
      <c r="Z4259" s="7">
        <v>921.17261111003393</v>
      </c>
      <c r="AA4259" s="7">
        <v>1005.3941069829514</v>
      </c>
      <c r="AB4259" s="7">
        <v>1156.2909537552616</v>
      </c>
      <c r="AC4259" s="7">
        <v>1665.5466666666669</v>
      </c>
      <c r="AD4259" s="7">
        <v>1816.96</v>
      </c>
      <c r="AE4259" s="4">
        <v>886</v>
      </c>
      <c r="AF4259" s="4">
        <v>961</v>
      </c>
      <c r="AG4259" s="4">
        <v>1180</v>
      </c>
      <c r="AH4259" s="4">
        <v>1575</v>
      </c>
      <c r="AI4259" s="4">
        <v>1719</v>
      </c>
      <c r="AJ4259" s="4">
        <v>1977</v>
      </c>
      <c r="AK4259" s="4">
        <v>1565.7528988735778</v>
      </c>
      <c r="AL4259" s="8">
        <v>1.0959612563636947</v>
      </c>
      <c r="AM4259" s="4">
        <v>1339.026410092524</v>
      </c>
      <c r="AN4259" s="8">
        <v>0.94622114841565819</v>
      </c>
      <c r="AO4259" s="4">
        <v>1112.2999213114704</v>
      </c>
      <c r="AP4259" s="8">
        <v>0.79648104046762169</v>
      </c>
    </row>
    <row r="4260" spans="1:42" x14ac:dyDescent="0.25">
      <c r="A4260" s="2" t="s">
        <v>12096</v>
      </c>
      <c r="B4260" t="s">
        <v>12095</v>
      </c>
      <c r="C4260" t="s">
        <v>149</v>
      </c>
      <c r="D4260" t="s">
        <v>12094</v>
      </c>
      <c r="E4260" s="3" t="s">
        <v>11787</v>
      </c>
      <c r="F4260" t="s">
        <v>12097</v>
      </c>
      <c r="G4260">
        <v>16</v>
      </c>
      <c r="H4260">
        <v>0</v>
      </c>
      <c r="I4260">
        <v>6</v>
      </c>
      <c r="J4260">
        <v>7</v>
      </c>
      <c r="K4260">
        <v>3</v>
      </c>
      <c r="L4260">
        <v>0</v>
      </c>
      <c r="M4260">
        <v>0</v>
      </c>
      <c r="N4260" s="2">
        <v>243.5</v>
      </c>
      <c r="O4260" s="2">
        <v>286.32170283333335</v>
      </c>
      <c r="P4260" s="2">
        <v>159.84</v>
      </c>
      <c r="Q4260" s="4">
        <v>689.66170283333338</v>
      </c>
      <c r="R4260" s="5">
        <v>4.4999999999999998E-2</v>
      </c>
      <c r="S4260" s="6">
        <v>720.6964794608333</v>
      </c>
      <c r="T4260" s="4">
        <v>88.75</v>
      </c>
      <c r="U4260" s="7">
        <v>809.4464794608333</v>
      </c>
      <c r="V4260" s="8">
        <v>0.91224509906130402</v>
      </c>
      <c r="W4260" s="7">
        <v>550.68785019307734</v>
      </c>
      <c r="X4260" s="7">
        <v>563.68343367845966</v>
      </c>
      <c r="Y4260" s="7">
        <v>739.12381073112147</v>
      </c>
      <c r="Z4260" s="7">
        <v>991.72546472824092</v>
      </c>
      <c r="AA4260" s="7">
        <v>1241.0782228540149</v>
      </c>
      <c r="AB4260" s="7">
        <v>1427.0775114885498</v>
      </c>
      <c r="AC4260" s="7">
        <v>976.04375000000005</v>
      </c>
      <c r="AD4260" s="7">
        <v>1064.7749999999999</v>
      </c>
      <c r="AE4260" s="4">
        <v>678</v>
      </c>
      <c r="AF4260" s="4">
        <v>694</v>
      </c>
      <c r="AG4260" s="4">
        <v>910</v>
      </c>
      <c r="AH4260" s="4">
        <v>1221</v>
      </c>
      <c r="AI4260" s="4">
        <v>1528</v>
      </c>
      <c r="AJ4260" s="4">
        <v>1757</v>
      </c>
      <c r="AK4260" s="4">
        <v>925.25026512010425</v>
      </c>
      <c r="AL4260" s="8">
        <v>1.1427769417427391</v>
      </c>
      <c r="AM4260" s="4">
        <v>852.19534167036454</v>
      </c>
      <c r="AN4260" s="8">
        <v>1.0604441407850838</v>
      </c>
      <c r="AO4260" s="4">
        <v>779.14041822062495</v>
      </c>
      <c r="AP4260" s="8">
        <v>0.97811133982742826</v>
      </c>
    </row>
    <row r="4261" spans="1:42" x14ac:dyDescent="0.25">
      <c r="A4261" s="2" t="s">
        <v>12100</v>
      </c>
      <c r="B4261" t="s">
        <v>12099</v>
      </c>
      <c r="C4261" t="s">
        <v>149</v>
      </c>
      <c r="D4261" t="s">
        <v>12098</v>
      </c>
      <c r="E4261" s="3" t="s">
        <v>11787</v>
      </c>
      <c r="F4261" t="s">
        <v>12101</v>
      </c>
      <c r="G4261">
        <v>177</v>
      </c>
      <c r="H4261">
        <v>42</v>
      </c>
      <c r="I4261">
        <v>72</v>
      </c>
      <c r="J4261">
        <v>30</v>
      </c>
      <c r="K4261">
        <v>24</v>
      </c>
      <c r="L4261">
        <v>9</v>
      </c>
      <c r="M4261">
        <v>0</v>
      </c>
      <c r="N4261" s="2">
        <v>231.36864406779659</v>
      </c>
      <c r="O4261" s="2">
        <v>240.98752475517887</v>
      </c>
      <c r="P4261" s="2">
        <v>235.94</v>
      </c>
      <c r="Q4261" s="4">
        <v>708.29616882297546</v>
      </c>
      <c r="R4261" s="5">
        <v>4.4999999999999998E-2</v>
      </c>
      <c r="S4261" s="6">
        <v>740.1694964200093</v>
      </c>
      <c r="T4261" s="4">
        <v>130.4404761904762</v>
      </c>
      <c r="U4261" s="7">
        <v>870.60997261048556</v>
      </c>
      <c r="V4261" s="8">
        <v>1.0762684571097232</v>
      </c>
      <c r="W4261" s="7">
        <v>570.96928676610366</v>
      </c>
      <c r="X4261" s="7">
        <v>635.02032855076277</v>
      </c>
      <c r="Y4261" s="7">
        <v>832.66354320056791</v>
      </c>
      <c r="Z4261" s="7">
        <v>1099.8478889308601</v>
      </c>
      <c r="AA4261" s="7">
        <v>1103.5079484614118</v>
      </c>
      <c r="AB4261" s="7">
        <v>1269.1256422188876</v>
      </c>
      <c r="AC4261" s="7">
        <v>889.806779661017</v>
      </c>
      <c r="AD4261" s="7">
        <v>970.6983050847457</v>
      </c>
      <c r="AE4261" s="4">
        <v>624</v>
      </c>
      <c r="AF4261" s="4">
        <v>694</v>
      </c>
      <c r="AG4261" s="4">
        <v>910</v>
      </c>
      <c r="AH4261" s="4">
        <v>1202</v>
      </c>
      <c r="AI4261" s="4">
        <v>1206</v>
      </c>
      <c r="AJ4261" s="4">
        <v>1387</v>
      </c>
      <c r="AK4261" s="4">
        <v>814.75433764530715</v>
      </c>
      <c r="AL4261" s="8">
        <v>1.1684719862613926</v>
      </c>
      <c r="AM4261" s="4">
        <v>789.8927239035412</v>
      </c>
      <c r="AN4261" s="8">
        <v>1.1377374765441695</v>
      </c>
      <c r="AO4261" s="4">
        <v>765.03111016177513</v>
      </c>
      <c r="AP4261" s="8">
        <v>1.1070029668269461</v>
      </c>
    </row>
    <row r="4262" spans="1:42" x14ac:dyDescent="0.25">
      <c r="A4262" s="2" t="s">
        <v>12104</v>
      </c>
      <c r="B4262" t="s">
        <v>12103</v>
      </c>
      <c r="C4262" t="s">
        <v>149</v>
      </c>
      <c r="D4262" t="s">
        <v>12102</v>
      </c>
      <c r="E4262" s="3" t="s">
        <v>11787</v>
      </c>
      <c r="F4262" t="s">
        <v>5357</v>
      </c>
      <c r="G4262">
        <v>20</v>
      </c>
      <c r="H4262">
        <v>0</v>
      </c>
      <c r="I4262">
        <v>8</v>
      </c>
      <c r="J4262">
        <v>7</v>
      </c>
      <c r="K4262">
        <v>4</v>
      </c>
      <c r="L4262">
        <v>1</v>
      </c>
      <c r="M4262">
        <v>0</v>
      </c>
      <c r="N4262" s="2">
        <v>235.11666666666667</v>
      </c>
      <c r="O4262" s="2">
        <v>269.53215541666663</v>
      </c>
      <c r="P4262" s="2">
        <v>212.29</v>
      </c>
      <c r="Q4262" s="4">
        <v>716.93882208333332</v>
      </c>
      <c r="R4262" s="5">
        <v>4.4999999999999998E-2</v>
      </c>
      <c r="S4262" s="6">
        <v>749.20106907708328</v>
      </c>
      <c r="T4262" s="4">
        <v>45.1</v>
      </c>
      <c r="U4262" s="7">
        <v>794.3010690770833</v>
      </c>
      <c r="V4262" s="8">
        <v>0.90097671174805272</v>
      </c>
      <c r="W4262" s="7">
        <v>548.13372227168634</v>
      </c>
      <c r="X4262" s="7">
        <v>602.52218463662882</v>
      </c>
      <c r="Y4262" s="7">
        <v>773.33594925152647</v>
      </c>
      <c r="Z4262" s="7">
        <v>931.40241799964065</v>
      </c>
      <c r="AA4262" s="7">
        <v>1024.8825876893857</v>
      </c>
      <c r="AB4262" s="7">
        <v>1178.6999578152386</v>
      </c>
      <c r="AC4262" s="7">
        <v>969.7600000000001</v>
      </c>
      <c r="AD4262" s="7">
        <v>1057.92</v>
      </c>
      <c r="AE4262" s="4">
        <v>645</v>
      </c>
      <c r="AF4262" s="4">
        <v>709</v>
      </c>
      <c r="AG4262" s="4">
        <v>910</v>
      </c>
      <c r="AH4262" s="4">
        <v>1096</v>
      </c>
      <c r="AI4262" s="4">
        <v>1206</v>
      </c>
      <c r="AJ4262" s="4">
        <v>1387</v>
      </c>
      <c r="AK4262" s="4">
        <v>965.4931755427084</v>
      </c>
      <c r="AL4262" s="8">
        <v>1.1463171228932718</v>
      </c>
      <c r="AM4262" s="4">
        <v>893.39580672083343</v>
      </c>
      <c r="AN4262" s="8">
        <v>1.0645369858448654</v>
      </c>
      <c r="AO4262" s="4">
        <v>821.29843789895824</v>
      </c>
      <c r="AP4262" s="8">
        <v>0.98275684879645897</v>
      </c>
    </row>
    <row r="4263" spans="1:42" x14ac:dyDescent="0.25">
      <c r="A4263" s="2" t="s">
        <v>12107</v>
      </c>
      <c r="B4263" t="s">
        <v>12106</v>
      </c>
      <c r="C4263" t="s">
        <v>149</v>
      </c>
      <c r="D4263" t="s">
        <v>12105</v>
      </c>
      <c r="E4263" s="3" t="s">
        <v>11787</v>
      </c>
      <c r="F4263" t="s">
        <v>11813</v>
      </c>
      <c r="G4263">
        <v>22</v>
      </c>
      <c r="H4263">
        <v>0</v>
      </c>
      <c r="I4263">
        <v>16</v>
      </c>
      <c r="J4263">
        <v>4</v>
      </c>
      <c r="K4263">
        <v>2</v>
      </c>
      <c r="L4263">
        <v>0</v>
      </c>
      <c r="M4263">
        <v>0</v>
      </c>
      <c r="N4263" s="2">
        <v>218.95833333333334</v>
      </c>
      <c r="O4263" s="2">
        <v>309.24056233333329</v>
      </c>
      <c r="P4263" s="2">
        <v>155.31</v>
      </c>
      <c r="Q4263" s="4">
        <v>683.5088956666666</v>
      </c>
      <c r="R4263" s="5">
        <v>4.4999999999999998E-2</v>
      </c>
      <c r="S4263" s="6">
        <v>714.26679597166651</v>
      </c>
      <c r="T4263" s="4">
        <v>60.952380952380949</v>
      </c>
      <c r="U4263" s="7">
        <v>775.21917692404747</v>
      </c>
      <c r="V4263" s="8">
        <v>0.88175069239629023</v>
      </c>
      <c r="W4263" s="7">
        <v>550.82222772791738</v>
      </c>
      <c r="X4263" s="7">
        <v>667.81101945774049</v>
      </c>
      <c r="Y4263" s="7">
        <v>739.30416995929909</v>
      </c>
      <c r="Z4263" s="7">
        <v>1035.838260107809</v>
      </c>
      <c r="AA4263" s="7">
        <v>1065.8978802050553</v>
      </c>
      <c r="AB4263" s="7">
        <v>1225.945046668772</v>
      </c>
      <c r="AC4263" s="7">
        <v>967.1</v>
      </c>
      <c r="AD4263" s="7">
        <v>1055.0181818181818</v>
      </c>
      <c r="AE4263" s="4">
        <v>678</v>
      </c>
      <c r="AF4263" s="4">
        <v>822</v>
      </c>
      <c r="AG4263" s="4">
        <v>910</v>
      </c>
      <c r="AH4263" s="4">
        <v>1275</v>
      </c>
      <c r="AI4263" s="4">
        <v>1312</v>
      </c>
      <c r="AJ4263" s="4">
        <v>1509</v>
      </c>
      <c r="AK4263" s="4">
        <v>932.15238846718603</v>
      </c>
      <c r="AL4263" s="8">
        <v>1.1295783748955885</v>
      </c>
      <c r="AM4263" s="4">
        <v>863.34641188965361</v>
      </c>
      <c r="AN4263" s="8">
        <v>1.0513170014747577</v>
      </c>
      <c r="AO4263" s="4">
        <v>783.07277254919904</v>
      </c>
      <c r="AP4263" s="8">
        <v>0.9600120658171214</v>
      </c>
    </row>
    <row r="4264" spans="1:42" x14ac:dyDescent="0.25">
      <c r="A4264" s="2" t="s">
        <v>12110</v>
      </c>
      <c r="B4264" t="s">
        <v>12109</v>
      </c>
      <c r="C4264" t="s">
        <v>149</v>
      </c>
      <c r="D4264" t="s">
        <v>12108</v>
      </c>
      <c r="E4264" s="3" t="s">
        <v>11787</v>
      </c>
      <c r="F4264" t="s">
        <v>5357</v>
      </c>
      <c r="G4264">
        <v>64</v>
      </c>
      <c r="H4264">
        <v>6</v>
      </c>
      <c r="I4264">
        <v>36</v>
      </c>
      <c r="J4264">
        <v>16</v>
      </c>
      <c r="K4264">
        <v>4</v>
      </c>
      <c r="L4264">
        <v>2</v>
      </c>
      <c r="M4264">
        <v>0</v>
      </c>
      <c r="N4264" s="2">
        <v>220.98958333333334</v>
      </c>
      <c r="O4264" s="2">
        <v>237.16861993749998</v>
      </c>
      <c r="P4264" s="2">
        <v>186.3</v>
      </c>
      <c r="Q4264" s="4">
        <v>644.45820327083334</v>
      </c>
      <c r="R4264" s="5">
        <v>4.4999999999999998E-2</v>
      </c>
      <c r="S4264" s="6">
        <v>673.45882241802076</v>
      </c>
      <c r="T4264" s="4">
        <v>148.69354838709677</v>
      </c>
      <c r="U4264" s="7">
        <v>822.15237080511747</v>
      </c>
      <c r="V4264" s="8">
        <v>1.0025484286930781</v>
      </c>
      <c r="W4264" s="7">
        <v>580.6086578151552</v>
      </c>
      <c r="X4264" s="7">
        <v>584.71480108117464</v>
      </c>
      <c r="Y4264" s="7">
        <v>767.02756209243978</v>
      </c>
      <c r="Z4264" s="7">
        <v>960.83752424855936</v>
      </c>
      <c r="AA4264" s="7">
        <v>1226.0943792334183</v>
      </c>
      <c r="AB4264" s="7">
        <v>1410.049597551091</v>
      </c>
      <c r="AC4264" s="7">
        <v>902.06875000000002</v>
      </c>
      <c r="AD4264" s="7">
        <v>984.07499999999993</v>
      </c>
      <c r="AE4264" s="4">
        <v>707</v>
      </c>
      <c r="AF4264" s="4">
        <v>712</v>
      </c>
      <c r="AG4264" s="4">
        <v>934</v>
      </c>
      <c r="AH4264" s="4">
        <v>1170</v>
      </c>
      <c r="AI4264" s="4">
        <v>1493</v>
      </c>
      <c r="AJ4264" s="4">
        <v>1717</v>
      </c>
      <c r="AK4264" s="4">
        <v>798.93410906180293</v>
      </c>
      <c r="AL4264" s="8">
        <v>1.1555554088242053</v>
      </c>
      <c r="AM4264" s="4">
        <v>757.10901351387542</v>
      </c>
      <c r="AN4264" s="8">
        <v>1.1045530821138294</v>
      </c>
      <c r="AO4264" s="4">
        <v>715.28391796594815</v>
      </c>
      <c r="AP4264" s="8">
        <v>1.053550755403454</v>
      </c>
    </row>
    <row r="4265" spans="1:42" x14ac:dyDescent="0.25">
      <c r="A4265" s="2" t="s">
        <v>12113</v>
      </c>
      <c r="B4265" t="s">
        <v>12112</v>
      </c>
      <c r="C4265" t="s">
        <v>149</v>
      </c>
      <c r="D4265" t="s">
        <v>12111</v>
      </c>
      <c r="E4265" s="3" t="s">
        <v>11787</v>
      </c>
      <c r="F4265" t="s">
        <v>12114</v>
      </c>
      <c r="G4265">
        <v>20</v>
      </c>
      <c r="H4265">
        <v>0</v>
      </c>
      <c r="I4265">
        <v>8</v>
      </c>
      <c r="J4265">
        <v>6</v>
      </c>
      <c r="K4265">
        <v>4</v>
      </c>
      <c r="L4265">
        <v>2</v>
      </c>
      <c r="M4265">
        <v>0</v>
      </c>
      <c r="N4265" s="2">
        <v>249.1</v>
      </c>
      <c r="O4265" s="2">
        <v>264.79436283333331</v>
      </c>
      <c r="P4265" s="2">
        <v>223.14</v>
      </c>
      <c r="Q4265" s="4">
        <v>737.03436283333326</v>
      </c>
      <c r="R4265" s="5">
        <v>4.4999999999999998E-2</v>
      </c>
      <c r="S4265" s="6">
        <v>770.20090916083325</v>
      </c>
      <c r="T4265" s="4">
        <v>38.25</v>
      </c>
      <c r="U4265" s="7">
        <v>808.45090916083325</v>
      </c>
      <c r="V4265" s="8">
        <v>0.89678414771029757</v>
      </c>
      <c r="W4265" s="7">
        <v>546.7871124380847</v>
      </c>
      <c r="X4265" s="7">
        <v>592.92227505004792</v>
      </c>
      <c r="Y4265" s="7">
        <v>777.46292549790155</v>
      </c>
      <c r="Z4265" s="7">
        <v>973.96454403033817</v>
      </c>
      <c r="AA4265" s="7">
        <v>1050.0021268537594</v>
      </c>
      <c r="AB4265" s="7">
        <v>1207.2034216797088</v>
      </c>
      <c r="AC4265" s="7">
        <v>991.65000000000009</v>
      </c>
      <c r="AD4265" s="7">
        <v>1081.8</v>
      </c>
      <c r="AE4265" s="4">
        <v>640</v>
      </c>
      <c r="AF4265" s="4">
        <v>694</v>
      </c>
      <c r="AG4265" s="4">
        <v>910</v>
      </c>
      <c r="AH4265" s="4">
        <v>1140</v>
      </c>
      <c r="AI4265" s="4">
        <v>1229</v>
      </c>
      <c r="AJ4265" s="4">
        <v>1413</v>
      </c>
      <c r="AK4265" s="4">
        <v>996.93119744608339</v>
      </c>
      <c r="AL4265" s="8">
        <v>1.1482875179657053</v>
      </c>
      <c r="AM4265" s="4">
        <v>921.35443468433334</v>
      </c>
      <c r="AN4265" s="8">
        <v>1.0644530612139027</v>
      </c>
      <c r="AO4265" s="4">
        <v>845.77767192258329</v>
      </c>
      <c r="AP4265" s="8">
        <v>0.98061860446210014</v>
      </c>
    </row>
    <row r="4266" spans="1:42" x14ac:dyDescent="0.25">
      <c r="A4266" s="2" t="s">
        <v>12117</v>
      </c>
      <c r="B4266" t="s">
        <v>12116</v>
      </c>
      <c r="C4266" t="s">
        <v>149</v>
      </c>
      <c r="D4266" t="s">
        <v>12115</v>
      </c>
      <c r="E4266" s="3" t="s">
        <v>11787</v>
      </c>
      <c r="F4266" t="s">
        <v>11813</v>
      </c>
      <c r="G4266">
        <v>30</v>
      </c>
      <c r="H4266">
        <v>0</v>
      </c>
      <c r="I4266">
        <v>16</v>
      </c>
      <c r="J4266">
        <v>8</v>
      </c>
      <c r="K4266">
        <v>4</v>
      </c>
      <c r="L4266">
        <v>2</v>
      </c>
      <c r="M4266">
        <v>0</v>
      </c>
      <c r="N4266" s="2">
        <v>219.73611111111111</v>
      </c>
      <c r="O4266" s="2">
        <v>291.58394149999992</v>
      </c>
      <c r="P4266" s="2">
        <v>159.36000000000001</v>
      </c>
      <c r="Q4266" s="4">
        <v>670.68005261111102</v>
      </c>
      <c r="R4266" s="5">
        <v>4.4999999999999998E-2</v>
      </c>
      <c r="S4266" s="6">
        <v>700.86065497861102</v>
      </c>
      <c r="T4266" s="4">
        <v>85.75</v>
      </c>
      <c r="U4266" s="7">
        <v>786.61065497861102</v>
      </c>
      <c r="V4266" s="8">
        <v>0.7865582177640934</v>
      </c>
      <c r="W4266" s="7">
        <v>537.52428741610026</v>
      </c>
      <c r="X4266" s="7">
        <v>576.06905378883232</v>
      </c>
      <c r="Y4266" s="7">
        <v>710.62532912636982</v>
      </c>
      <c r="Z4266" s="7">
        <v>995.85660028458722</v>
      </c>
      <c r="AA4266" s="7">
        <v>1070.1428772938527</v>
      </c>
      <c r="AB4266" s="7">
        <v>1230.6292681912282</v>
      </c>
      <c r="AC4266" s="7">
        <v>1100.0733333333335</v>
      </c>
      <c r="AD4266" s="7">
        <v>1200.08</v>
      </c>
      <c r="AE4266" s="4">
        <v>767</v>
      </c>
      <c r="AF4266" s="4">
        <v>822</v>
      </c>
      <c r="AG4266" s="4">
        <v>1014</v>
      </c>
      <c r="AH4266" s="4">
        <v>1421</v>
      </c>
      <c r="AI4266" s="4">
        <v>1527</v>
      </c>
      <c r="AJ4266" s="4">
        <v>1756</v>
      </c>
      <c r="AK4266" s="4">
        <v>1037.5371683353612</v>
      </c>
      <c r="AL4266" s="8">
        <v>1.1232122875161934</v>
      </c>
      <c r="AM4266" s="4">
        <v>925.31166388311112</v>
      </c>
      <c r="AN4266" s="8">
        <v>1.0109942642654934</v>
      </c>
      <c r="AO4266" s="4">
        <v>813.08615943086113</v>
      </c>
      <c r="AP4266" s="8">
        <v>0.89877624101479348</v>
      </c>
    </row>
    <row r="4267" spans="1:42" x14ac:dyDescent="0.25">
      <c r="A4267" s="2" t="s">
        <v>12120</v>
      </c>
      <c r="B4267" t="s">
        <v>12119</v>
      </c>
      <c r="C4267" t="s">
        <v>149</v>
      </c>
      <c r="D4267" t="s">
        <v>12118</v>
      </c>
      <c r="E4267" s="3" t="s">
        <v>11787</v>
      </c>
      <c r="F4267" t="s">
        <v>12121</v>
      </c>
      <c r="G4267">
        <v>18</v>
      </c>
      <c r="H4267">
        <v>0</v>
      </c>
      <c r="I4267">
        <v>10</v>
      </c>
      <c r="J4267">
        <v>6</v>
      </c>
      <c r="K4267">
        <v>2</v>
      </c>
      <c r="L4267">
        <v>0</v>
      </c>
      <c r="M4267">
        <v>0</v>
      </c>
      <c r="N4267" s="2">
        <v>228.21759259259261</v>
      </c>
      <c r="O4267" s="2">
        <v>257.40919946296293</v>
      </c>
      <c r="P4267" s="2">
        <v>172.21</v>
      </c>
      <c r="Q4267" s="4">
        <v>657.83679205555552</v>
      </c>
      <c r="R4267" s="5">
        <v>4.4999999999999998E-2</v>
      </c>
      <c r="S4267" s="6">
        <v>687.43944769805546</v>
      </c>
      <c r="T4267" s="4">
        <v>98.611111111111114</v>
      </c>
      <c r="U4267" s="7">
        <v>786.05055880916655</v>
      </c>
      <c r="V4267" s="8">
        <v>0.96764533296163291</v>
      </c>
      <c r="W4267" s="7">
        <v>528.06181620466123</v>
      </c>
      <c r="X4267" s="7">
        <v>587.2995199455687</v>
      </c>
      <c r="Y4267" s="7">
        <v>770.09014863179766</v>
      </c>
      <c r="Z4267" s="7">
        <v>940.1869836592607</v>
      </c>
      <c r="AA4267" s="7">
        <v>1123.823865256074</v>
      </c>
      <c r="AB4267" s="7">
        <v>1292.2281944623683</v>
      </c>
      <c r="AC4267" s="7">
        <v>893.56666666666683</v>
      </c>
      <c r="AD4267" s="7">
        <v>974.8</v>
      </c>
      <c r="AE4267" s="4">
        <v>624</v>
      </c>
      <c r="AF4267" s="4">
        <v>694</v>
      </c>
      <c r="AG4267" s="4">
        <v>910</v>
      </c>
      <c r="AH4267" s="4">
        <v>1111</v>
      </c>
      <c r="AI4267" s="4">
        <v>1328</v>
      </c>
      <c r="AJ4267" s="4">
        <v>1527</v>
      </c>
      <c r="AK4267" s="4">
        <v>838.9757808759158</v>
      </c>
      <c r="AL4267" s="8">
        <v>1.1541898547234635</v>
      </c>
      <c r="AM4267" s="4">
        <v>782.14965593421812</v>
      </c>
      <c r="AN4267" s="8">
        <v>1.0842356590627771</v>
      </c>
      <c r="AO4267" s="4">
        <v>734.79455181613685</v>
      </c>
      <c r="AP4267" s="8">
        <v>1.0259404960122049</v>
      </c>
    </row>
    <row r="4268" spans="1:42" x14ac:dyDescent="0.25">
      <c r="A4268" s="2" t="s">
        <v>12124</v>
      </c>
      <c r="B4268" t="s">
        <v>12123</v>
      </c>
      <c r="C4268" t="s">
        <v>14</v>
      </c>
      <c r="D4268" t="s">
        <v>12122</v>
      </c>
      <c r="E4268" s="3" t="s">
        <v>11787</v>
      </c>
      <c r="F4268" t="s">
        <v>12125</v>
      </c>
      <c r="G4268">
        <v>129</v>
      </c>
      <c r="H4268">
        <v>0</v>
      </c>
      <c r="I4268">
        <v>70</v>
      </c>
      <c r="J4268">
        <v>36</v>
      </c>
      <c r="K4268">
        <v>18</v>
      </c>
      <c r="L4268">
        <v>5</v>
      </c>
      <c r="M4268">
        <v>0</v>
      </c>
      <c r="N4268" s="2">
        <v>219.13242894056847</v>
      </c>
      <c r="O4268" s="2">
        <v>332.96924661757106</v>
      </c>
      <c r="P4268" s="2">
        <v>148.53</v>
      </c>
      <c r="Q4268" s="4">
        <v>700.63167555813948</v>
      </c>
      <c r="R4268" s="5">
        <v>4.4999999999999998E-2</v>
      </c>
      <c r="S4268" s="6">
        <v>732.16010095825573</v>
      </c>
      <c r="T4268" s="4">
        <v>204.24603174603175</v>
      </c>
      <c r="U4268" s="7">
        <v>936.40613270428753</v>
      </c>
      <c r="V4268" s="8">
        <v>0.82786018558091135</v>
      </c>
      <c r="W4268" s="7">
        <v>576.08797778840494</v>
      </c>
      <c r="X4268" s="7">
        <v>614.92536954942102</v>
      </c>
      <c r="Y4268" s="7">
        <v>763.15474810396574</v>
      </c>
      <c r="Z4268" s="7">
        <v>1006.5357364729997</v>
      </c>
      <c r="AA4268" s="7">
        <v>1162.5325933797476</v>
      </c>
      <c r="AB4268" s="7">
        <v>1336.6535664416363</v>
      </c>
      <c r="AC4268" s="7">
        <v>1244.2279069767442</v>
      </c>
      <c r="AD4268" s="7">
        <v>1357.3395348837209</v>
      </c>
      <c r="AE4268" s="4">
        <v>890</v>
      </c>
      <c r="AF4268" s="4">
        <v>950</v>
      </c>
      <c r="AG4268" s="4">
        <v>1179</v>
      </c>
      <c r="AH4268" s="4">
        <v>1555</v>
      </c>
      <c r="AI4268" s="4">
        <v>1796</v>
      </c>
      <c r="AJ4268" s="4">
        <v>2065</v>
      </c>
      <c r="AK4268" s="4">
        <v>1063.3244209015709</v>
      </c>
      <c r="AL4268" s="8">
        <v>1.1206367339086087</v>
      </c>
      <c r="AM4268" s="4">
        <v>951.98469264476671</v>
      </c>
      <c r="AN4268" s="8">
        <v>1.0222032392122278</v>
      </c>
      <c r="AO4268" s="4">
        <v>840.64496438796232</v>
      </c>
      <c r="AP4268" s="8">
        <v>0.92376974451584659</v>
      </c>
    </row>
    <row r="4269" spans="1:42" x14ac:dyDescent="0.25">
      <c r="A4269" s="2" t="s">
        <v>12126</v>
      </c>
      <c r="B4269" t="s">
        <v>12123</v>
      </c>
      <c r="C4269" t="s">
        <v>14</v>
      </c>
      <c r="D4269" t="s">
        <v>12122</v>
      </c>
      <c r="E4269" s="3" t="s">
        <v>11787</v>
      </c>
      <c r="F4269" t="s">
        <v>12125</v>
      </c>
      <c r="G4269">
        <v>153</v>
      </c>
      <c r="H4269">
        <v>1</v>
      </c>
      <c r="I4269">
        <v>71</v>
      </c>
      <c r="J4269">
        <v>48</v>
      </c>
      <c r="K4269">
        <v>29</v>
      </c>
      <c r="L4269">
        <v>4</v>
      </c>
      <c r="M4269">
        <v>0</v>
      </c>
      <c r="N4269" s="2">
        <v>225.41004415011037</v>
      </c>
      <c r="O4269" s="2">
        <v>274.70954533333332</v>
      </c>
      <c r="P4269" s="2">
        <v>167.65</v>
      </c>
      <c r="Q4269" s="4">
        <v>667.76958948344372</v>
      </c>
      <c r="R4269" s="5">
        <v>4.4999999999999998E-2</v>
      </c>
      <c r="S4269" s="6">
        <v>697.81922101019859</v>
      </c>
      <c r="T4269" s="4">
        <v>167.73426573426573</v>
      </c>
      <c r="U4269" s="7">
        <v>865.55348674446429</v>
      </c>
      <c r="V4269" s="8">
        <v>0.74729945359996297</v>
      </c>
      <c r="W4269" s="7">
        <v>536.2084934059327</v>
      </c>
      <c r="X4269" s="7">
        <v>572.35738060183826</v>
      </c>
      <c r="Y4269" s="7">
        <v>710.32563339954459</v>
      </c>
      <c r="Z4269" s="7">
        <v>936.85865982721953</v>
      </c>
      <c r="AA4269" s="7">
        <v>1082.056690064107</v>
      </c>
      <c r="AB4269" s="7">
        <v>1244.1242009924169</v>
      </c>
      <c r="AC4269" s="7">
        <v>1274.0660130718954</v>
      </c>
      <c r="AD4269" s="7">
        <v>1389.8901960784312</v>
      </c>
      <c r="AE4269" s="4">
        <v>890</v>
      </c>
      <c r="AF4269" s="4">
        <v>950</v>
      </c>
      <c r="AG4269" s="4">
        <v>1179</v>
      </c>
      <c r="AH4269" s="4">
        <v>1555</v>
      </c>
      <c r="AI4269" s="4">
        <v>1796</v>
      </c>
      <c r="AJ4269" s="4">
        <v>2065</v>
      </c>
      <c r="AK4269" s="4">
        <v>1119.2958950191432</v>
      </c>
      <c r="AL4269" s="8">
        <v>1.1111929541353054</v>
      </c>
      <c r="AM4269" s="4">
        <v>977.77817965847566</v>
      </c>
      <c r="AN4269" s="8">
        <v>0.98900973497745315</v>
      </c>
      <c r="AO4269" s="4">
        <v>836.2604642978082</v>
      </c>
      <c r="AP4269" s="8">
        <v>0.86682651581960102</v>
      </c>
    </row>
    <row r="4270" spans="1:42" x14ac:dyDescent="0.25">
      <c r="A4270" s="2" t="s">
        <v>12129</v>
      </c>
      <c r="B4270" t="s">
        <v>12128</v>
      </c>
      <c r="C4270" t="s">
        <v>149</v>
      </c>
      <c r="D4270" t="s">
        <v>12127</v>
      </c>
      <c r="E4270" s="3" t="s">
        <v>11787</v>
      </c>
      <c r="F4270" t="s">
        <v>11813</v>
      </c>
      <c r="G4270">
        <v>121</v>
      </c>
      <c r="H4270">
        <v>8</v>
      </c>
      <c r="I4270">
        <v>81</v>
      </c>
      <c r="J4270">
        <v>20</v>
      </c>
      <c r="K4270">
        <v>10</v>
      </c>
      <c r="L4270">
        <v>2</v>
      </c>
      <c r="M4270">
        <v>0</v>
      </c>
      <c r="N4270" s="2">
        <v>229.31542699724517</v>
      </c>
      <c r="O4270" s="2">
        <v>262.17605262258951</v>
      </c>
      <c r="P4270" s="2">
        <v>185.31</v>
      </c>
      <c r="Q4270" s="4">
        <v>676.80147961983471</v>
      </c>
      <c r="R4270" s="5">
        <v>4.4999999999999998E-2</v>
      </c>
      <c r="S4270" s="6">
        <v>707.25754620272721</v>
      </c>
      <c r="T4270" s="4">
        <v>133.49166666666667</v>
      </c>
      <c r="U4270" s="7">
        <v>840.74921286939389</v>
      </c>
      <c r="V4270" s="8">
        <v>1.079863011848341</v>
      </c>
      <c r="W4270" s="7">
        <v>615.89897327565188</v>
      </c>
      <c r="X4270" s="7">
        <v>636.79230127762833</v>
      </c>
      <c r="Y4270" s="7">
        <v>826.64906442602239</v>
      </c>
      <c r="Z4270" s="7">
        <v>1034.6739388804829</v>
      </c>
      <c r="AA4270" s="7">
        <v>1095.5371117558054</v>
      </c>
      <c r="AB4270" s="7">
        <v>1259.9585190757066</v>
      </c>
      <c r="AC4270" s="7">
        <v>856.42727272727279</v>
      </c>
      <c r="AD4270" s="7">
        <v>934.28429752066108</v>
      </c>
      <c r="AE4270" s="4">
        <v>678</v>
      </c>
      <c r="AF4270" s="4">
        <v>701</v>
      </c>
      <c r="AG4270" s="4">
        <v>910</v>
      </c>
      <c r="AH4270" s="4">
        <v>1139</v>
      </c>
      <c r="AI4270" s="4">
        <v>1206</v>
      </c>
      <c r="AJ4270" s="4">
        <v>1387</v>
      </c>
      <c r="AK4270" s="4">
        <v>777.71924989788192</v>
      </c>
      <c r="AL4270" s="8">
        <v>1.1703644198871674</v>
      </c>
      <c r="AM4270" s="4">
        <v>754.23201533283043</v>
      </c>
      <c r="AN4270" s="8">
        <v>1.1401972838742254</v>
      </c>
      <c r="AO4270" s="4">
        <v>730.74478076777882</v>
      </c>
      <c r="AP4270" s="8">
        <v>1.1100301478612833</v>
      </c>
    </row>
    <row r="4271" spans="1:42" x14ac:dyDescent="0.25">
      <c r="A4271" s="2" t="s">
        <v>12132</v>
      </c>
      <c r="B4271" t="s">
        <v>12131</v>
      </c>
      <c r="C4271" t="s">
        <v>149</v>
      </c>
      <c r="D4271" t="s">
        <v>12130</v>
      </c>
      <c r="E4271" s="3" t="s">
        <v>11787</v>
      </c>
      <c r="F4271" t="s">
        <v>12133</v>
      </c>
      <c r="G4271">
        <v>130</v>
      </c>
      <c r="H4271">
        <v>0</v>
      </c>
      <c r="I4271">
        <v>42</v>
      </c>
      <c r="J4271">
        <v>28</v>
      </c>
      <c r="K4271">
        <v>60</v>
      </c>
      <c r="L4271">
        <v>0</v>
      </c>
      <c r="M4271">
        <v>0</v>
      </c>
      <c r="N4271" s="2">
        <v>243.70576923076922</v>
      </c>
      <c r="O4271" s="2">
        <v>273.92918547435897</v>
      </c>
      <c r="P4271" s="2">
        <v>214.62</v>
      </c>
      <c r="Q4271" s="4">
        <v>732.25495470512817</v>
      </c>
      <c r="R4271" s="5">
        <v>4.4999999999999998E-2</v>
      </c>
      <c r="S4271" s="6">
        <v>765.20642766685887</v>
      </c>
      <c r="T4271" s="4">
        <v>144.02830188679246</v>
      </c>
      <c r="U4271" s="7">
        <v>909.23472955365128</v>
      </c>
      <c r="V4271" s="8">
        <v>0.90017755842732095</v>
      </c>
      <c r="W4271" s="7">
        <v>515.91468182705557</v>
      </c>
      <c r="X4271" s="7">
        <v>548.49079242700179</v>
      </c>
      <c r="Y4271" s="7">
        <v>689.40141037095532</v>
      </c>
      <c r="Z4271" s="7">
        <v>952.28304707284701</v>
      </c>
      <c r="AA4271" s="7">
        <v>965.91955848677799</v>
      </c>
      <c r="AB4271" s="7">
        <v>1110.6180962679346</v>
      </c>
      <c r="AC4271" s="7">
        <v>1111.0676923076924</v>
      </c>
      <c r="AD4271" s="7">
        <v>1212.073846153846</v>
      </c>
      <c r="AE4271" s="4">
        <v>681</v>
      </c>
      <c r="AF4271" s="4">
        <v>724</v>
      </c>
      <c r="AG4271" s="4">
        <v>910</v>
      </c>
      <c r="AH4271" s="4">
        <v>1257</v>
      </c>
      <c r="AI4271" s="4">
        <v>1275</v>
      </c>
      <c r="AJ4271" s="4">
        <v>1466</v>
      </c>
      <c r="AK4271" s="4">
        <v>1007.3678223456882</v>
      </c>
      <c r="AL4271" s="8">
        <v>1.1399267078184305</v>
      </c>
      <c r="AM4271" s="4">
        <v>926.64735745274493</v>
      </c>
      <c r="AN4271" s="8">
        <v>1.0600103246880606</v>
      </c>
      <c r="AO4271" s="4">
        <v>845.9268925598019</v>
      </c>
      <c r="AP4271" s="8">
        <v>0.98009394155769081</v>
      </c>
    </row>
    <row r="4272" spans="1:42" x14ac:dyDescent="0.25">
      <c r="A4272" s="2" t="s">
        <v>12136</v>
      </c>
      <c r="B4272" t="s">
        <v>12135</v>
      </c>
      <c r="C4272" t="s">
        <v>149</v>
      </c>
      <c r="D4272" t="s">
        <v>12134</v>
      </c>
      <c r="E4272" s="3" t="s">
        <v>11787</v>
      </c>
      <c r="F4272" t="s">
        <v>12137</v>
      </c>
      <c r="G4272">
        <v>40</v>
      </c>
      <c r="H4272">
        <v>0</v>
      </c>
      <c r="I4272">
        <v>34</v>
      </c>
      <c r="J4272">
        <v>6</v>
      </c>
      <c r="K4272">
        <v>0</v>
      </c>
      <c r="L4272">
        <v>0</v>
      </c>
      <c r="M4272">
        <v>0</v>
      </c>
      <c r="N4272" s="2">
        <v>226.86249999999998</v>
      </c>
      <c r="O4272" s="2">
        <v>185.34441758333332</v>
      </c>
      <c r="P4272" s="2">
        <v>239.8</v>
      </c>
      <c r="Q4272" s="4">
        <v>652.00691758333323</v>
      </c>
      <c r="R4272" s="5">
        <v>4.4999999999999998E-2</v>
      </c>
      <c r="S4272" s="6">
        <v>681.34722887458315</v>
      </c>
      <c r="T4272" s="4">
        <v>72.631578947368425</v>
      </c>
      <c r="U4272" s="7">
        <v>753.97880782195159</v>
      </c>
      <c r="V4272" s="8">
        <v>0.88619982113534512</v>
      </c>
      <c r="W4272" s="7">
        <v>614.23756998919282</v>
      </c>
      <c r="X4272" s="7">
        <v>658.28328882805283</v>
      </c>
      <c r="Y4272" s="7">
        <v>812.04288913825496</v>
      </c>
      <c r="Z4272" s="7">
        <v>1137.9812085458188</v>
      </c>
      <c r="AA4272" s="7">
        <v>1222.8693212170763</v>
      </c>
      <c r="AB4272" s="7">
        <v>1406.2596778370569</v>
      </c>
      <c r="AC4272" s="7">
        <v>935.88</v>
      </c>
      <c r="AD4272" s="7">
        <v>1020.9599999999999</v>
      </c>
      <c r="AE4272" s="4">
        <v>767</v>
      </c>
      <c r="AF4272" s="4">
        <v>822</v>
      </c>
      <c r="AG4272" s="4">
        <v>1014</v>
      </c>
      <c r="AH4272" s="4">
        <v>1421</v>
      </c>
      <c r="AI4272" s="4">
        <v>1527</v>
      </c>
      <c r="AJ4272" s="4">
        <v>1756</v>
      </c>
      <c r="AK4272" s="4">
        <v>901.3878749185767</v>
      </c>
      <c r="AL4272" s="8">
        <v>1.1448277548965036</v>
      </c>
      <c r="AM4272" s="4">
        <v>828.04099290391207</v>
      </c>
      <c r="AN4272" s="8">
        <v>1.0586184436427839</v>
      </c>
      <c r="AO4272" s="4">
        <v>754.69411088924767</v>
      </c>
      <c r="AP4272" s="8">
        <v>0.97240913238906457</v>
      </c>
    </row>
    <row r="4273" spans="1:42" x14ac:dyDescent="0.25">
      <c r="A4273" s="2" t="s">
        <v>12140</v>
      </c>
      <c r="B4273" t="s">
        <v>12139</v>
      </c>
      <c r="C4273" t="s">
        <v>149</v>
      </c>
      <c r="D4273" t="s">
        <v>12138</v>
      </c>
      <c r="E4273" s="3" t="s">
        <v>11787</v>
      </c>
      <c r="F4273" t="s">
        <v>12141</v>
      </c>
      <c r="G4273">
        <v>34</v>
      </c>
      <c r="H4273">
        <v>0</v>
      </c>
      <c r="I4273">
        <v>5</v>
      </c>
      <c r="J4273">
        <v>13</v>
      </c>
      <c r="K4273">
        <v>14</v>
      </c>
      <c r="L4273">
        <v>2</v>
      </c>
      <c r="M4273">
        <v>0</v>
      </c>
      <c r="N4273" s="2">
        <v>250.77205882352942</v>
      </c>
      <c r="O4273" s="2">
        <v>211.58834986274508</v>
      </c>
      <c r="P4273" s="2">
        <v>286.99</v>
      </c>
      <c r="Q4273" s="4">
        <v>749.35040868627448</v>
      </c>
      <c r="R4273" s="5">
        <v>4.4999999999999998E-2</v>
      </c>
      <c r="S4273" s="6">
        <v>783.07117707715679</v>
      </c>
      <c r="T4273" s="4">
        <v>97.692307692307693</v>
      </c>
      <c r="U4273" s="7">
        <v>880.76348476946453</v>
      </c>
      <c r="V4273" s="8">
        <v>0.90386521632796446</v>
      </c>
      <c r="W4273" s="7">
        <v>518.32878311255479</v>
      </c>
      <c r="X4273" s="7">
        <v>569.75985616558341</v>
      </c>
      <c r="Y4273" s="7">
        <v>731.28556997275166</v>
      </c>
      <c r="Z4273" s="7">
        <v>880.75712603311626</v>
      </c>
      <c r="AA4273" s="7">
        <v>969.15428284300936</v>
      </c>
      <c r="AB4273" s="7">
        <v>1114.607786321106</v>
      </c>
      <c r="AC4273" s="7">
        <v>1071.8852941176472</v>
      </c>
      <c r="AD4273" s="7">
        <v>1169.3294117647058</v>
      </c>
      <c r="AE4273" s="4">
        <v>645</v>
      </c>
      <c r="AF4273" s="4">
        <v>709</v>
      </c>
      <c r="AG4273" s="4">
        <v>910</v>
      </c>
      <c r="AH4273" s="4">
        <v>1096</v>
      </c>
      <c r="AI4273" s="4">
        <v>1206</v>
      </c>
      <c r="AJ4273" s="4">
        <v>1387</v>
      </c>
      <c r="AK4273" s="4">
        <v>1012.7534362014184</v>
      </c>
      <c r="AL4273" s="8">
        <v>1.1395718599615672</v>
      </c>
      <c r="AM4273" s="4">
        <v>936.19268315999773</v>
      </c>
      <c r="AN4273" s="8">
        <v>1.0610029787503663</v>
      </c>
      <c r="AO4273" s="4">
        <v>859.6319301185772</v>
      </c>
      <c r="AP4273" s="8">
        <v>0.98243409753916533</v>
      </c>
    </row>
    <row r="4274" spans="1:42" x14ac:dyDescent="0.25">
      <c r="A4274" s="2" t="s">
        <v>12144</v>
      </c>
      <c r="B4274" t="s">
        <v>12143</v>
      </c>
      <c r="C4274" t="s">
        <v>149</v>
      </c>
      <c r="D4274" t="s">
        <v>12142</v>
      </c>
      <c r="E4274" s="3" t="s">
        <v>11787</v>
      </c>
      <c r="F4274" t="s">
        <v>11813</v>
      </c>
      <c r="G4274">
        <v>32</v>
      </c>
      <c r="H4274">
        <v>0</v>
      </c>
      <c r="I4274">
        <v>4</v>
      </c>
      <c r="J4274">
        <v>16</v>
      </c>
      <c r="K4274">
        <v>12</v>
      </c>
      <c r="L4274">
        <v>0</v>
      </c>
      <c r="M4274">
        <v>0</v>
      </c>
      <c r="N4274" s="2">
        <v>258.63802083333331</v>
      </c>
      <c r="O4274" s="2">
        <v>317.18634473958338</v>
      </c>
      <c r="P4274" s="2">
        <v>156.03</v>
      </c>
      <c r="Q4274" s="4">
        <v>731.85436557291666</v>
      </c>
      <c r="R4274" s="5">
        <v>4.4999999999999998E-2</v>
      </c>
      <c r="S4274" s="6">
        <v>764.78781202369782</v>
      </c>
      <c r="T4274" s="4">
        <v>145</v>
      </c>
      <c r="U4274" s="7">
        <v>909.78781202369782</v>
      </c>
      <c r="V4274" s="8">
        <v>0.94930252982777918</v>
      </c>
      <c r="W4274" s="7">
        <v>497.95497034332845</v>
      </c>
      <c r="X4274" s="7">
        <v>553.81530355491975</v>
      </c>
      <c r="Y4274" s="7">
        <v>726.18433175068731</v>
      </c>
      <c r="Z4274" s="7">
        <v>886.58328854397109</v>
      </c>
      <c r="AA4274" s="7">
        <v>1059.750321499904</v>
      </c>
      <c r="AB4274" s="7">
        <v>1218.5532687728567</v>
      </c>
      <c r="AC4274" s="7">
        <v>1054.2125000000001</v>
      </c>
      <c r="AD4274" s="7">
        <v>1150.05</v>
      </c>
      <c r="AE4274" s="4">
        <v>624</v>
      </c>
      <c r="AF4274" s="4">
        <v>694</v>
      </c>
      <c r="AG4274" s="4">
        <v>910</v>
      </c>
      <c r="AH4274" s="4">
        <v>1111</v>
      </c>
      <c r="AI4274" s="4">
        <v>1328</v>
      </c>
      <c r="AJ4274" s="4">
        <v>1527</v>
      </c>
      <c r="AK4274" s="4">
        <v>953.5949231999025</v>
      </c>
      <c r="AL4274" s="8">
        <v>1.1463100802920594</v>
      </c>
      <c r="AM4274" s="4">
        <v>892.90692317897947</v>
      </c>
      <c r="AN4274" s="8">
        <v>1.0829862247856836</v>
      </c>
      <c r="AO4274" s="4">
        <v>825.47581204462062</v>
      </c>
      <c r="AP4274" s="8">
        <v>1.0126263853341548</v>
      </c>
    </row>
    <row r="4275" spans="1:42" x14ac:dyDescent="0.25">
      <c r="A4275" s="2" t="s">
        <v>12147</v>
      </c>
      <c r="B4275" t="s">
        <v>12146</v>
      </c>
      <c r="C4275" t="s">
        <v>149</v>
      </c>
      <c r="D4275" t="s">
        <v>12145</v>
      </c>
      <c r="E4275" s="3" t="s">
        <v>11787</v>
      </c>
      <c r="F4275" t="s">
        <v>12148</v>
      </c>
      <c r="G4275">
        <v>83</v>
      </c>
      <c r="H4275">
        <v>0</v>
      </c>
      <c r="I4275">
        <v>22</v>
      </c>
      <c r="J4275">
        <v>15</v>
      </c>
      <c r="K4275">
        <v>40</v>
      </c>
      <c r="L4275">
        <v>6</v>
      </c>
      <c r="M4275">
        <v>0</v>
      </c>
      <c r="N4275" s="2">
        <v>224.08232931726909</v>
      </c>
      <c r="O4275" s="2">
        <v>326.66296790661346</v>
      </c>
      <c r="P4275" s="2">
        <v>155.02000000000001</v>
      </c>
      <c r="Q4275" s="4">
        <v>705.7652972238825</v>
      </c>
      <c r="R4275" s="5">
        <v>4.4999999999999998E-2</v>
      </c>
      <c r="S4275" s="6">
        <v>737.52473559895714</v>
      </c>
      <c r="T4275" s="4">
        <v>120.12987012987013</v>
      </c>
      <c r="U4275" s="7">
        <v>857.65460572882728</v>
      </c>
      <c r="V4275" s="8">
        <v>0.78567538161110617</v>
      </c>
      <c r="W4275" s="7">
        <v>421.59155342083341</v>
      </c>
      <c r="X4275" s="7">
        <v>515.50377445528181</v>
      </c>
      <c r="Y4275" s="7">
        <v>614.82101540538201</v>
      </c>
      <c r="Z4275" s="7">
        <v>861.42504905699127</v>
      </c>
      <c r="AA4275" s="7">
        <v>1032.3588038894766</v>
      </c>
      <c r="AB4275" s="7">
        <v>1187.0774989750068</v>
      </c>
      <c r="AC4275" s="7">
        <v>1200.775903614458</v>
      </c>
      <c r="AD4275" s="7">
        <v>1309.9373493975904</v>
      </c>
      <c r="AE4275" s="4">
        <v>624</v>
      </c>
      <c r="AF4275" s="4">
        <v>763</v>
      </c>
      <c r="AG4275" s="4">
        <v>910</v>
      </c>
      <c r="AH4275" s="4">
        <v>1275</v>
      </c>
      <c r="AI4275" s="4">
        <v>1528</v>
      </c>
      <c r="AJ4275" s="4">
        <v>1757</v>
      </c>
      <c r="AK4275" s="4">
        <v>1098.5579857323887</v>
      </c>
      <c r="AL4275" s="8">
        <v>1.1164086799320945</v>
      </c>
      <c r="AM4275" s="4">
        <v>976.58729311974309</v>
      </c>
      <c r="AN4275" s="8">
        <v>1.0046744575263551</v>
      </c>
      <c r="AO4275" s="4">
        <v>854.61660050709713</v>
      </c>
      <c r="AP4275" s="8">
        <v>0.89294023512061582</v>
      </c>
    </row>
    <row r="4276" spans="1:42" x14ac:dyDescent="0.25">
      <c r="A4276" s="2" t="s">
        <v>12151</v>
      </c>
      <c r="B4276" t="s">
        <v>12150</v>
      </c>
      <c r="C4276" t="s">
        <v>149</v>
      </c>
      <c r="D4276" t="s">
        <v>12149</v>
      </c>
      <c r="E4276" s="3" t="s">
        <v>11787</v>
      </c>
      <c r="F4276" t="s">
        <v>12152</v>
      </c>
      <c r="G4276">
        <v>173</v>
      </c>
      <c r="H4276">
        <v>0</v>
      </c>
      <c r="I4276">
        <v>101</v>
      </c>
      <c r="J4276">
        <v>49</v>
      </c>
      <c r="K4276">
        <v>20</v>
      </c>
      <c r="L4276">
        <v>3</v>
      </c>
      <c r="M4276">
        <v>0</v>
      </c>
      <c r="N4276" s="2">
        <v>230.57369942196533</v>
      </c>
      <c r="O4276" s="2">
        <v>228.75471497302502</v>
      </c>
      <c r="P4276" s="2">
        <v>253.11</v>
      </c>
      <c r="Q4276" s="4">
        <v>712.43841439499033</v>
      </c>
      <c r="R4276" s="5">
        <v>4.4999999999999998E-2</v>
      </c>
      <c r="S4276" s="6">
        <v>744.49814304276481</v>
      </c>
      <c r="T4276" s="4">
        <v>99.441176470588232</v>
      </c>
      <c r="U4276" s="7">
        <v>843.93931951335298</v>
      </c>
      <c r="V4276" s="8">
        <v>0.7622586759588702</v>
      </c>
      <c r="W4276" s="7">
        <v>595.7835331334195</v>
      </c>
      <c r="X4276" s="7">
        <v>646.21667645735454</v>
      </c>
      <c r="Y4276" s="7">
        <v>793.48145496324491</v>
      </c>
      <c r="Z4276" s="7">
        <v>1059.0960098026362</v>
      </c>
      <c r="AA4276" s="7">
        <v>1155.9276449845916</v>
      </c>
      <c r="AB4276" s="7">
        <v>1329.4176580189283</v>
      </c>
      <c r="AC4276" s="7">
        <v>1217.871676300578</v>
      </c>
      <c r="AD4276" s="7">
        <v>1328.5872832369942</v>
      </c>
      <c r="AE4276" s="4">
        <v>886</v>
      </c>
      <c r="AF4276" s="4">
        <v>961</v>
      </c>
      <c r="AG4276" s="4">
        <v>1180</v>
      </c>
      <c r="AH4276" s="4">
        <v>1575</v>
      </c>
      <c r="AI4276" s="4">
        <v>1719</v>
      </c>
      <c r="AJ4276" s="4">
        <v>1977</v>
      </c>
      <c r="AK4276" s="4">
        <v>1136.5179098921647</v>
      </c>
      <c r="AL4276" s="8">
        <v>1.1163368205826325</v>
      </c>
      <c r="AM4276" s="4">
        <v>1005.0016010136562</v>
      </c>
      <c r="AN4276" s="8">
        <v>0.99754931399917668</v>
      </c>
      <c r="AO4276" s="4">
        <v>873.48529213514803</v>
      </c>
      <c r="AP4276" s="8">
        <v>0.87876180741572107</v>
      </c>
    </row>
    <row r="4277" spans="1:42" x14ac:dyDescent="0.25">
      <c r="A4277" s="2" t="s">
        <v>12155</v>
      </c>
      <c r="B4277" t="s">
        <v>12154</v>
      </c>
      <c r="C4277" t="s">
        <v>149</v>
      </c>
      <c r="D4277" t="s">
        <v>12153</v>
      </c>
      <c r="E4277" s="3" t="s">
        <v>11787</v>
      </c>
      <c r="F4277" t="s">
        <v>11813</v>
      </c>
      <c r="G4277">
        <v>50</v>
      </c>
      <c r="H4277">
        <v>0</v>
      </c>
      <c r="I4277">
        <v>20</v>
      </c>
      <c r="J4277">
        <v>17</v>
      </c>
      <c r="K4277">
        <v>8</v>
      </c>
      <c r="L4277">
        <v>5</v>
      </c>
      <c r="M4277">
        <v>0</v>
      </c>
      <c r="N4277" s="2">
        <v>248.61500000000001</v>
      </c>
      <c r="O4277" s="2">
        <v>285.74473133333328</v>
      </c>
      <c r="P4277" s="2">
        <v>170.2</v>
      </c>
      <c r="Q4277" s="4">
        <v>704.55973133333327</v>
      </c>
      <c r="R4277" s="5">
        <v>4.4999999999999998E-2</v>
      </c>
      <c r="S4277" s="6">
        <v>736.26491924333322</v>
      </c>
      <c r="T4277" s="4">
        <v>129.29787234042553</v>
      </c>
      <c r="U4277" s="7">
        <v>865.56279158375878</v>
      </c>
      <c r="V4277" s="8">
        <v>0.93641170087171255</v>
      </c>
      <c r="W4277" s="7">
        <v>582.26372976056064</v>
      </c>
      <c r="X4277" s="7">
        <v>586.24638181090643</v>
      </c>
      <c r="Y4277" s="7">
        <v>724.84267316294142</v>
      </c>
      <c r="Z4277" s="7">
        <v>978.93587397500562</v>
      </c>
      <c r="AA4277" s="7">
        <v>986.9011780756972</v>
      </c>
      <c r="AB4277" s="7">
        <v>1135.055834348562</v>
      </c>
      <c r="AC4277" s="7">
        <v>1016.7740000000001</v>
      </c>
      <c r="AD4277" s="7">
        <v>1109.2080000000001</v>
      </c>
      <c r="AE4277" s="4">
        <v>731</v>
      </c>
      <c r="AF4277" s="4">
        <v>736</v>
      </c>
      <c r="AG4277" s="4">
        <v>910</v>
      </c>
      <c r="AH4277" s="4">
        <v>1229</v>
      </c>
      <c r="AI4277" s="4">
        <v>1239</v>
      </c>
      <c r="AJ4277" s="4">
        <v>1425</v>
      </c>
      <c r="AK4277" s="4">
        <v>934.08568867245049</v>
      </c>
      <c r="AL4277" s="8">
        <v>1.1504246933086051</v>
      </c>
      <c r="AM4277" s="4">
        <v>868.14543219607799</v>
      </c>
      <c r="AN4277" s="8">
        <v>1.0790870291629742</v>
      </c>
      <c r="AO4277" s="4">
        <v>802.20517571970561</v>
      </c>
      <c r="AP4277" s="8">
        <v>1.0077493650173432</v>
      </c>
    </row>
    <row r="4278" spans="1:42" x14ac:dyDescent="0.25">
      <c r="A4278" s="2" t="s">
        <v>12158</v>
      </c>
      <c r="B4278" t="s">
        <v>12157</v>
      </c>
      <c r="C4278" t="s">
        <v>149</v>
      </c>
      <c r="D4278" t="s">
        <v>12156</v>
      </c>
      <c r="E4278" s="3" t="s">
        <v>11787</v>
      </c>
      <c r="F4278" t="s">
        <v>12159</v>
      </c>
      <c r="G4278">
        <v>135</v>
      </c>
      <c r="H4278">
        <v>0</v>
      </c>
      <c r="I4278">
        <v>81</v>
      </c>
      <c r="J4278">
        <v>18</v>
      </c>
      <c r="K4278">
        <v>31</v>
      </c>
      <c r="L4278">
        <v>5</v>
      </c>
      <c r="M4278">
        <v>0</v>
      </c>
      <c r="N4278" s="2">
        <v>228.64320987654321</v>
      </c>
      <c r="O4278" s="2">
        <v>290.71761630864194</v>
      </c>
      <c r="P4278" s="2">
        <v>187.67</v>
      </c>
      <c r="Q4278" s="4">
        <v>707.03082618518511</v>
      </c>
      <c r="R4278" s="5">
        <v>4.4999999999999998E-2</v>
      </c>
      <c r="S4278" s="6">
        <v>738.84721336351834</v>
      </c>
      <c r="T4278" s="4">
        <v>130.57251908396947</v>
      </c>
      <c r="U4278" s="7">
        <v>869.41973244748783</v>
      </c>
      <c r="V4278" s="8">
        <v>0.8597397002667071</v>
      </c>
      <c r="W4278" s="7">
        <v>560.3862782575851</v>
      </c>
      <c r="X4278" s="7">
        <v>600.57043119652542</v>
      </c>
      <c r="Y4278" s="7">
        <v>740.84965600155317</v>
      </c>
      <c r="Z4278" s="7">
        <v>1038.2123877497111</v>
      </c>
      <c r="AA4278" s="7">
        <v>1115.6582097774869</v>
      </c>
      <c r="AB4278" s="7">
        <v>1282.9704101959835</v>
      </c>
      <c r="AC4278" s="7">
        <v>1112.3851851851853</v>
      </c>
      <c r="AD4278" s="7">
        <v>1213.5111111111109</v>
      </c>
      <c r="AE4278" s="4">
        <v>767</v>
      </c>
      <c r="AF4278" s="4">
        <v>822</v>
      </c>
      <c r="AG4278" s="4">
        <v>1014</v>
      </c>
      <c r="AH4278" s="4">
        <v>1421</v>
      </c>
      <c r="AI4278" s="4">
        <v>1527</v>
      </c>
      <c r="AJ4278" s="4">
        <v>1756</v>
      </c>
      <c r="AK4278" s="4">
        <v>1013.1543406204797</v>
      </c>
      <c r="AL4278" s="8">
        <v>1.1309927194557621</v>
      </c>
      <c r="AM4278" s="4">
        <v>922.47429855206258</v>
      </c>
      <c r="AN4278" s="8">
        <v>1.0413222998891323</v>
      </c>
      <c r="AO4278" s="4">
        <v>829.52725543193537</v>
      </c>
      <c r="AP4278" s="8">
        <v>0.9494101198333369</v>
      </c>
    </row>
    <row r="4279" spans="1:42" x14ac:dyDescent="0.25">
      <c r="A4279" s="2" t="s">
        <v>12162</v>
      </c>
      <c r="B4279" t="s">
        <v>12161</v>
      </c>
      <c r="C4279" t="s">
        <v>149</v>
      </c>
      <c r="D4279" t="s">
        <v>12160</v>
      </c>
      <c r="E4279" s="3" t="s">
        <v>11787</v>
      </c>
      <c r="F4279" t="s">
        <v>12163</v>
      </c>
      <c r="G4279">
        <v>25</v>
      </c>
      <c r="H4279">
        <v>0</v>
      </c>
      <c r="I4279">
        <v>10</v>
      </c>
      <c r="J4279">
        <v>10</v>
      </c>
      <c r="K4279">
        <v>5</v>
      </c>
      <c r="L4279">
        <v>0</v>
      </c>
      <c r="M4279">
        <v>0</v>
      </c>
      <c r="N4279" s="2">
        <v>237.73333333333335</v>
      </c>
      <c r="O4279" s="2">
        <v>329.45557500000001</v>
      </c>
      <c r="P4279" s="2">
        <v>126.33</v>
      </c>
      <c r="Q4279" s="4">
        <v>693.51890833333334</v>
      </c>
      <c r="R4279" s="5">
        <v>4.4999999999999998E-2</v>
      </c>
      <c r="S4279" s="6">
        <v>724.72725920833329</v>
      </c>
      <c r="T4279" s="4">
        <v>55.958333333333336</v>
      </c>
      <c r="U4279" s="7">
        <v>780.68559254166667</v>
      </c>
      <c r="V4279" s="8">
        <v>0.88133392700571989</v>
      </c>
      <c r="W4279" s="7">
        <v>554.71334583794305</v>
      </c>
      <c r="X4279" s="7">
        <v>567.80392627069682</v>
      </c>
      <c r="Y4279" s="7">
        <v>744.52676211287337</v>
      </c>
      <c r="Z4279" s="7">
        <v>998.97491927452563</v>
      </c>
      <c r="AA4279" s="7">
        <v>1250.1504313279895</v>
      </c>
      <c r="AB4279" s="7">
        <v>1437.5093637717787</v>
      </c>
      <c r="AC4279" s="7">
        <v>974.38</v>
      </c>
      <c r="AD4279" s="7">
        <v>1062.9599999999998</v>
      </c>
      <c r="AE4279" s="4">
        <v>678</v>
      </c>
      <c r="AF4279" s="4">
        <v>694</v>
      </c>
      <c r="AG4279" s="4">
        <v>910</v>
      </c>
      <c r="AH4279" s="4">
        <v>1221</v>
      </c>
      <c r="AI4279" s="4">
        <v>1528</v>
      </c>
      <c r="AJ4279" s="4">
        <v>1757</v>
      </c>
      <c r="AK4279" s="4">
        <v>952.89536956899985</v>
      </c>
      <c r="AL4279" s="8">
        <v>1.1389181563584707</v>
      </c>
      <c r="AM4279" s="4">
        <v>880.29642536333324</v>
      </c>
      <c r="AN4279" s="8">
        <v>1.0569595379280499</v>
      </c>
      <c r="AO4279" s="4">
        <v>797.32620341400002</v>
      </c>
      <c r="AP4279" s="8">
        <v>0.96329254543614073</v>
      </c>
    </row>
    <row r="4280" spans="1:42" x14ac:dyDescent="0.25">
      <c r="A4280" s="2" t="s">
        <v>12166</v>
      </c>
      <c r="B4280" t="s">
        <v>12165</v>
      </c>
      <c r="C4280" t="s">
        <v>149</v>
      </c>
      <c r="D4280" t="s">
        <v>12164</v>
      </c>
      <c r="E4280" s="3" t="s">
        <v>11787</v>
      </c>
      <c r="F4280" t="s">
        <v>12167</v>
      </c>
      <c r="G4280">
        <v>63</v>
      </c>
      <c r="H4280">
        <v>0</v>
      </c>
      <c r="I4280">
        <v>44</v>
      </c>
      <c r="J4280">
        <v>4</v>
      </c>
      <c r="K4280">
        <v>14</v>
      </c>
      <c r="L4280">
        <v>1</v>
      </c>
      <c r="M4280">
        <v>0</v>
      </c>
      <c r="N4280" s="2">
        <v>218.68121693121694</v>
      </c>
      <c r="O4280" s="2">
        <v>205.05604564021164</v>
      </c>
      <c r="P4280" s="2">
        <v>227.73</v>
      </c>
      <c r="Q4280" s="4">
        <v>651.46726257142859</v>
      </c>
      <c r="R4280" s="5">
        <v>4.4999999999999998E-2</v>
      </c>
      <c r="S4280" s="6">
        <v>680.78328938714287</v>
      </c>
      <c r="T4280" s="4">
        <v>175.38333333333333</v>
      </c>
      <c r="U4280" s="7">
        <v>856.1666227204762</v>
      </c>
      <c r="V4280" s="8">
        <v>0.99950888967645701</v>
      </c>
      <c r="W4280" s="7">
        <v>510.23739317247066</v>
      </c>
      <c r="X4280" s="7">
        <v>566.66551609341366</v>
      </c>
      <c r="Y4280" s="7">
        <v>743.89750780285442</v>
      </c>
      <c r="Z4280" s="7">
        <v>987.09476996917215</v>
      </c>
      <c r="AA4280" s="7">
        <v>1161.1477124999683</v>
      </c>
      <c r="AB4280" s="7">
        <v>1335.2006550307644</v>
      </c>
      <c r="AC4280" s="7">
        <v>942.2460317460318</v>
      </c>
      <c r="AD4280" s="7">
        <v>1027.9047619047619</v>
      </c>
      <c r="AE4280" s="4">
        <v>642</v>
      </c>
      <c r="AF4280" s="4">
        <v>713</v>
      </c>
      <c r="AG4280" s="4">
        <v>936</v>
      </c>
      <c r="AH4280" s="4">
        <v>1242</v>
      </c>
      <c r="AI4280" s="4">
        <v>1461</v>
      </c>
      <c r="AJ4280" s="4">
        <v>1680</v>
      </c>
      <c r="AK4280" s="4">
        <v>810.9261462058613</v>
      </c>
      <c r="AL4280" s="8">
        <v>1.1514406969511584</v>
      </c>
      <c r="AM4280" s="4">
        <v>766.77053407093899</v>
      </c>
      <c r="AN4280" s="8">
        <v>1.0998924051972419</v>
      </c>
      <c r="AO4280" s="4">
        <v>722.61492193601669</v>
      </c>
      <c r="AP4280" s="8">
        <v>1.0483441134433253</v>
      </c>
    </row>
    <row r="4281" spans="1:42" x14ac:dyDescent="0.25">
      <c r="A4281" s="2" t="s">
        <v>12170</v>
      </c>
      <c r="B4281" t="s">
        <v>12169</v>
      </c>
      <c r="C4281" t="s">
        <v>149</v>
      </c>
      <c r="D4281" t="s">
        <v>12168</v>
      </c>
      <c r="E4281" s="3" t="s">
        <v>11787</v>
      </c>
      <c r="F4281" t="s">
        <v>12171</v>
      </c>
      <c r="G4281">
        <v>61</v>
      </c>
      <c r="H4281">
        <v>0</v>
      </c>
      <c r="I4281">
        <v>60</v>
      </c>
      <c r="J4281">
        <v>1</v>
      </c>
      <c r="K4281">
        <v>0</v>
      </c>
      <c r="L4281">
        <v>0</v>
      </c>
      <c r="M4281">
        <v>0</v>
      </c>
      <c r="N4281" s="2">
        <v>212.44945355191257</v>
      </c>
      <c r="O4281" s="2">
        <v>166.2129916775956</v>
      </c>
      <c r="P4281" s="2">
        <v>322.22000000000003</v>
      </c>
      <c r="Q4281" s="4">
        <v>700.88244522950822</v>
      </c>
      <c r="R4281" s="5">
        <v>4.4999999999999998E-2</v>
      </c>
      <c r="S4281" s="6">
        <v>732.42215526483608</v>
      </c>
      <c r="T4281" s="4">
        <v>19.245283018867923</v>
      </c>
      <c r="U4281" s="7">
        <v>751.66743828370397</v>
      </c>
      <c r="V4281" s="8">
        <v>1.0775960924866261</v>
      </c>
      <c r="W4281" s="7">
        <v>723.45407200060629</v>
      </c>
      <c r="X4281" s="7">
        <v>728.70410155068316</v>
      </c>
      <c r="Y4281" s="7">
        <v>955.50537811400829</v>
      </c>
      <c r="Z4281" s="7">
        <v>1266.3071274785648</v>
      </c>
      <c r="AA4281" s="7">
        <v>1585.5089241232447</v>
      </c>
      <c r="AB4281" s="7">
        <v>1823.8602656967389</v>
      </c>
      <c r="AC4281" s="7">
        <v>767.29508196721315</v>
      </c>
      <c r="AD4281" s="7">
        <v>837.04918032786884</v>
      </c>
      <c r="AE4281" s="4">
        <v>689</v>
      </c>
      <c r="AF4281" s="4">
        <v>694</v>
      </c>
      <c r="AG4281" s="4">
        <v>910</v>
      </c>
      <c r="AH4281" s="4">
        <v>1206</v>
      </c>
      <c r="AI4281" s="4">
        <v>1510</v>
      </c>
      <c r="AJ4281" s="4">
        <v>1737</v>
      </c>
      <c r="AK4281" s="4">
        <v>798.14253310223978</v>
      </c>
      <c r="AL4281" s="8">
        <v>1.1718133204086385</v>
      </c>
      <c r="AM4281" s="4">
        <v>776.23574048977196</v>
      </c>
      <c r="AN4281" s="8">
        <v>1.1404075777679679</v>
      </c>
      <c r="AO4281" s="4">
        <v>754.32894787730413</v>
      </c>
      <c r="AP4281" s="8">
        <v>1.1090018351272972</v>
      </c>
    </row>
    <row r="4282" spans="1:42" x14ac:dyDescent="0.25">
      <c r="A4282" s="2" t="s">
        <v>12174</v>
      </c>
      <c r="B4282" t="s">
        <v>12173</v>
      </c>
      <c r="C4282" t="s">
        <v>149</v>
      </c>
      <c r="D4282" t="s">
        <v>12172</v>
      </c>
      <c r="E4282" s="3" t="s">
        <v>11787</v>
      </c>
      <c r="F4282" t="s">
        <v>12175</v>
      </c>
      <c r="G4282">
        <v>100</v>
      </c>
      <c r="H4282">
        <v>0</v>
      </c>
      <c r="I4282">
        <v>92</v>
      </c>
      <c r="J4282">
        <v>8</v>
      </c>
      <c r="K4282">
        <v>0</v>
      </c>
      <c r="L4282">
        <v>0</v>
      </c>
      <c r="M4282">
        <v>0</v>
      </c>
      <c r="N4282" s="2">
        <v>190.97916666666666</v>
      </c>
      <c r="O4282" s="2">
        <v>257.57979483333332</v>
      </c>
      <c r="P4282" s="2">
        <v>214.5</v>
      </c>
      <c r="Q4282" s="4">
        <v>663.05896150000001</v>
      </c>
      <c r="R4282" s="5">
        <v>4.4999999999999998E-2</v>
      </c>
      <c r="S4282" s="6">
        <v>692.89661476749995</v>
      </c>
      <c r="T4282" s="4">
        <v>69.436170212765958</v>
      </c>
      <c r="U4282" s="7">
        <v>762.33278498026596</v>
      </c>
      <c r="V4282" s="8">
        <v>0.77906714730436366</v>
      </c>
      <c r="W4282" s="7">
        <v>627.38257846953047</v>
      </c>
      <c r="X4282" s="7">
        <v>680.490584547651</v>
      </c>
      <c r="Y4282" s="7">
        <v>835.56596229576292</v>
      </c>
      <c r="Z4282" s="7">
        <v>1115.268127640531</v>
      </c>
      <c r="AA4282" s="7">
        <v>1217.2354993105225</v>
      </c>
      <c r="AB4282" s="7">
        <v>1399.9270402192572</v>
      </c>
      <c r="AC4282" s="7">
        <v>1076.3720000000001</v>
      </c>
      <c r="AD4282" s="7">
        <v>1174.2239999999999</v>
      </c>
      <c r="AE4282" s="4">
        <v>886</v>
      </c>
      <c r="AF4282" s="4">
        <v>961</v>
      </c>
      <c r="AG4282" s="4">
        <v>1180</v>
      </c>
      <c r="AH4282" s="4">
        <v>1575</v>
      </c>
      <c r="AI4282" s="4">
        <v>1719</v>
      </c>
      <c r="AJ4282" s="4">
        <v>1977</v>
      </c>
      <c r="AK4282" s="4">
        <v>1022.9517107040106</v>
      </c>
      <c r="AL4282" s="8">
        <v>1.1163674538249362</v>
      </c>
      <c r="AM4282" s="4">
        <v>912.93334539184036</v>
      </c>
      <c r="AN4282" s="8">
        <v>1.0039340183180787</v>
      </c>
      <c r="AO4282" s="4">
        <v>802.91498007967016</v>
      </c>
      <c r="AP4282" s="8">
        <v>0.89150058281122124</v>
      </c>
    </row>
    <row r="4283" spans="1:42" x14ac:dyDescent="0.25">
      <c r="A4283" s="2" t="s">
        <v>12178</v>
      </c>
      <c r="B4283" t="s">
        <v>12177</v>
      </c>
      <c r="C4283" t="s">
        <v>149</v>
      </c>
      <c r="D4283" t="s">
        <v>12176</v>
      </c>
      <c r="E4283" s="3" t="s">
        <v>11787</v>
      </c>
      <c r="F4283" t="s">
        <v>12179</v>
      </c>
      <c r="G4283">
        <v>40</v>
      </c>
      <c r="H4283">
        <v>0</v>
      </c>
      <c r="I4283">
        <v>12</v>
      </c>
      <c r="J4283">
        <v>14</v>
      </c>
      <c r="K4283">
        <v>14</v>
      </c>
      <c r="L4283">
        <v>0</v>
      </c>
      <c r="M4283">
        <v>0</v>
      </c>
      <c r="N4283" s="2">
        <v>274.58958333333334</v>
      </c>
      <c r="O4283" s="2">
        <v>271.06266524999995</v>
      </c>
      <c r="P4283" s="2">
        <v>217.99</v>
      </c>
      <c r="Q4283" s="4">
        <v>763.6422485833333</v>
      </c>
      <c r="R4283" s="5">
        <v>4.4999999999999998E-2</v>
      </c>
      <c r="S4283" s="6">
        <v>798.0061497695832</v>
      </c>
      <c r="T4283" s="4">
        <v>123.76923076923077</v>
      </c>
      <c r="U4283" s="7">
        <v>921.77538053881403</v>
      </c>
      <c r="V4283" s="8">
        <v>0.96617093500216344</v>
      </c>
      <c r="W4283" s="7">
        <v>567.10672348805338</v>
      </c>
      <c r="X4283" s="7">
        <v>580.48977300989532</v>
      </c>
      <c r="Y4283" s="7">
        <v>761.16094155476196</v>
      </c>
      <c r="Z4283" s="7">
        <v>1021.2939666355652</v>
      </c>
      <c r="AA4283" s="7">
        <v>1278.0812293359081</v>
      </c>
      <c r="AB4283" s="7">
        <v>1469.6261256172711</v>
      </c>
      <c r="AC4283" s="7">
        <v>1049.4549999999999</v>
      </c>
      <c r="AD4283" s="7">
        <v>1144.8599999999999</v>
      </c>
      <c r="AE4283" s="4">
        <v>678</v>
      </c>
      <c r="AF4283" s="4">
        <v>694</v>
      </c>
      <c r="AG4283" s="4">
        <v>910</v>
      </c>
      <c r="AH4283" s="4">
        <v>1221</v>
      </c>
      <c r="AI4283" s="4">
        <v>1528</v>
      </c>
      <c r="AJ4283" s="4">
        <v>1757</v>
      </c>
      <c r="AK4283" s="4">
        <v>981.09793402402556</v>
      </c>
      <c r="AL4283" s="8">
        <v>1.1580809861047705</v>
      </c>
      <c r="AM4283" s="4">
        <v>920.06733927254481</v>
      </c>
      <c r="AN4283" s="8">
        <v>1.0941109690705682</v>
      </c>
      <c r="AO4283" s="4">
        <v>859.03674452106384</v>
      </c>
      <c r="AP4283" s="8">
        <v>1.0301409520363656</v>
      </c>
    </row>
    <row r="4284" spans="1:42" x14ac:dyDescent="0.25">
      <c r="A4284" s="2" t="s">
        <v>12183</v>
      </c>
      <c r="B4284" t="s">
        <v>12182</v>
      </c>
      <c r="C4284" t="s">
        <v>14</v>
      </c>
      <c r="D4284" t="s">
        <v>12180</v>
      </c>
      <c r="E4284" s="3" t="s">
        <v>12181</v>
      </c>
      <c r="F4284" t="s">
        <v>12184</v>
      </c>
      <c r="G4284">
        <v>100</v>
      </c>
      <c r="H4284">
        <v>0</v>
      </c>
      <c r="I4284">
        <v>28</v>
      </c>
      <c r="J4284">
        <v>50</v>
      </c>
      <c r="K4284">
        <v>22</v>
      </c>
      <c r="L4284">
        <v>0</v>
      </c>
      <c r="M4284">
        <v>0</v>
      </c>
      <c r="N4284" s="2">
        <v>255.64166666666665</v>
      </c>
      <c r="O4284" s="2">
        <v>446.77715375000014</v>
      </c>
      <c r="P4284" s="2">
        <v>277.94</v>
      </c>
      <c r="Q4284" s="4">
        <v>980.35882041666673</v>
      </c>
      <c r="R4284" s="5">
        <v>5.7000000000000002E-2</v>
      </c>
      <c r="S4284" s="6">
        <v>1036.2392731804166</v>
      </c>
      <c r="T4284" s="4">
        <v>118.4421052631579</v>
      </c>
      <c r="U4284" s="7">
        <v>1154.6813784435744</v>
      </c>
      <c r="V4284" s="8">
        <v>0.55219378428542876</v>
      </c>
      <c r="W4284" s="7">
        <v>806.75896509828328</v>
      </c>
      <c r="X4284" s="7">
        <v>867.21633226166819</v>
      </c>
      <c r="Y4284" s="7">
        <v>989.61772315802932</v>
      </c>
      <c r="Z4284" s="7">
        <v>1357.3174480369767</v>
      </c>
      <c r="AA4284" s="7">
        <v>1594.1913947918779</v>
      </c>
      <c r="AB4284" s="7">
        <v>1833.5431024960983</v>
      </c>
      <c r="AC4284" s="7">
        <v>2300.1880000000001</v>
      </c>
      <c r="AD4284" s="7">
        <v>2509.2959999999998</v>
      </c>
      <c r="AE4284" s="4">
        <v>1628</v>
      </c>
      <c r="AF4284" s="4">
        <v>1750</v>
      </c>
      <c r="AG4284" s="4">
        <v>1997</v>
      </c>
      <c r="AH4284" s="4">
        <v>2739</v>
      </c>
      <c r="AI4284" s="4">
        <v>3217</v>
      </c>
      <c r="AJ4284" s="4">
        <v>3700</v>
      </c>
      <c r="AK4284" s="4">
        <v>2130.9119751211997</v>
      </c>
      <c r="AL4284" s="8">
        <v>1.0756901124702822</v>
      </c>
      <c r="AM4284" s="4">
        <v>1766.0210744742719</v>
      </c>
      <c r="AN4284" s="8">
        <v>0.90119133640866433</v>
      </c>
      <c r="AO4284" s="4">
        <v>1401.1301738273442</v>
      </c>
      <c r="AP4284" s="8">
        <v>0.72669256034704655</v>
      </c>
    </row>
    <row r="4285" spans="1:42" x14ac:dyDescent="0.25">
      <c r="A4285" s="2" t="s">
        <v>12185</v>
      </c>
      <c r="B4285" t="s">
        <v>12182</v>
      </c>
      <c r="C4285" t="s">
        <v>14</v>
      </c>
      <c r="D4285" t="s">
        <v>12180</v>
      </c>
      <c r="E4285" s="3" t="s">
        <v>12181</v>
      </c>
      <c r="F4285" t="s">
        <v>12186</v>
      </c>
      <c r="G4285">
        <v>145</v>
      </c>
      <c r="H4285">
        <v>0</v>
      </c>
      <c r="I4285">
        <v>0</v>
      </c>
      <c r="J4285">
        <v>2</v>
      </c>
      <c r="K4285">
        <v>115</v>
      </c>
      <c r="L4285">
        <v>28</v>
      </c>
      <c r="M4285">
        <v>0</v>
      </c>
      <c r="N4285" s="2">
        <v>315.56609195402297</v>
      </c>
      <c r="O4285" s="2">
        <v>363.3394565747127</v>
      </c>
      <c r="P4285" s="2">
        <v>440.23</v>
      </c>
      <c r="Q4285" s="4">
        <v>1119.1355485287356</v>
      </c>
      <c r="R4285" s="5">
        <v>5.7000000000000002E-2</v>
      </c>
      <c r="S4285" s="6">
        <v>1182.9262747948735</v>
      </c>
      <c r="T4285" s="4">
        <v>163.00699300699301</v>
      </c>
      <c r="U4285" s="7">
        <v>1345.9332678018666</v>
      </c>
      <c r="V4285" s="8">
        <v>0.47710044818244651</v>
      </c>
      <c r="W4285" s="7">
        <v>682.65044169629471</v>
      </c>
      <c r="X4285" s="7">
        <v>733.8072929782038</v>
      </c>
      <c r="Y4285" s="7">
        <v>837.37895090141308</v>
      </c>
      <c r="Z4285" s="7">
        <v>1148.5132431241716</v>
      </c>
      <c r="AA4285" s="7">
        <v>1348.9474637205037</v>
      </c>
      <c r="AB4285" s="7">
        <v>1551.478276582488</v>
      </c>
      <c r="AC4285" s="7">
        <v>3103.1758620689657</v>
      </c>
      <c r="AD4285" s="7">
        <v>3385.2827586206895</v>
      </c>
      <c r="AE4285" s="4">
        <v>1628</v>
      </c>
      <c r="AF4285" s="4">
        <v>1750</v>
      </c>
      <c r="AG4285" s="4">
        <v>1997</v>
      </c>
      <c r="AH4285" s="4">
        <v>2739</v>
      </c>
      <c r="AI4285" s="4">
        <v>3217</v>
      </c>
      <c r="AJ4285" s="4">
        <v>3700</v>
      </c>
      <c r="AK4285" s="4">
        <v>2836.7362521473024</v>
      </c>
      <c r="AL4285" s="8">
        <v>1.0633356652464163</v>
      </c>
      <c r="AM4285" s="4">
        <v>2289.7067980999605</v>
      </c>
      <c r="AN4285" s="8">
        <v>0.86942709344833402</v>
      </c>
      <c r="AO4285" s="4">
        <v>1729.9557288422152</v>
      </c>
      <c r="AP4285" s="8">
        <v>0.67100901998052875</v>
      </c>
    </row>
    <row r="4286" spans="1:42" x14ac:dyDescent="0.25">
      <c r="A4286" s="2" t="s">
        <v>12187</v>
      </c>
      <c r="B4286" t="s">
        <v>12182</v>
      </c>
      <c r="C4286" t="s">
        <v>14</v>
      </c>
      <c r="D4286" t="s">
        <v>12180</v>
      </c>
      <c r="E4286" s="3" t="s">
        <v>12181</v>
      </c>
      <c r="F4286" t="s">
        <v>12188</v>
      </c>
      <c r="G4286">
        <v>100</v>
      </c>
      <c r="H4286">
        <v>0</v>
      </c>
      <c r="I4286">
        <v>25</v>
      </c>
      <c r="J4286">
        <v>75</v>
      </c>
      <c r="K4286">
        <v>0</v>
      </c>
      <c r="L4286">
        <v>0</v>
      </c>
      <c r="M4286">
        <v>0</v>
      </c>
      <c r="N4286" s="2">
        <v>249.81333333333336</v>
      </c>
      <c r="O4286" s="2">
        <v>436.75772849999998</v>
      </c>
      <c r="P4286" s="2">
        <v>226.35</v>
      </c>
      <c r="Q4286" s="4">
        <v>912.9210618333334</v>
      </c>
      <c r="R4286" s="5">
        <v>5.7000000000000002E-2</v>
      </c>
      <c r="S4286" s="6">
        <v>964.95756235783335</v>
      </c>
      <c r="T4286" s="4">
        <v>125.6</v>
      </c>
      <c r="U4286" s="7">
        <v>1090.5575623578334</v>
      </c>
      <c r="V4286" s="8">
        <v>0.5635228328938553</v>
      </c>
      <c r="W4286" s="7">
        <v>811.75605814161111</v>
      </c>
      <c r="X4286" s="7">
        <v>872.58790033649836</v>
      </c>
      <c r="Y4286" s="7">
        <v>995.74744969827839</v>
      </c>
      <c r="Z4286" s="7">
        <v>1365.7247194409538</v>
      </c>
      <c r="AA4286" s="7">
        <v>1604.0658716471514</v>
      </c>
      <c r="AB4286" s="7">
        <v>1844.9001321400251</v>
      </c>
      <c r="AC4286" s="7">
        <v>2128.7750000000001</v>
      </c>
      <c r="AD4286" s="7">
        <v>2322.2999999999997</v>
      </c>
      <c r="AE4286" s="4">
        <v>1628</v>
      </c>
      <c r="AF4286" s="4">
        <v>1750</v>
      </c>
      <c r="AG4286" s="4">
        <v>1997</v>
      </c>
      <c r="AH4286" s="4">
        <v>2739</v>
      </c>
      <c r="AI4286" s="4">
        <v>3217</v>
      </c>
      <c r="AJ4286" s="4">
        <v>3700</v>
      </c>
      <c r="AK4286" s="4">
        <v>1961.6173309877836</v>
      </c>
      <c r="AL4286" s="8">
        <v>1.0785259428951213</v>
      </c>
      <c r="AM4286" s="4">
        <v>1629.3974081111335</v>
      </c>
      <c r="AN4286" s="8">
        <v>0.90685823956136591</v>
      </c>
      <c r="AO4286" s="4">
        <v>1297.1774852344834</v>
      </c>
      <c r="AP4286" s="8">
        <v>0.73519053622761055</v>
      </c>
    </row>
    <row r="4287" spans="1:42" x14ac:dyDescent="0.25">
      <c r="A4287" s="2" t="s">
        <v>12189</v>
      </c>
      <c r="B4287" t="s">
        <v>12182</v>
      </c>
      <c r="C4287" t="s">
        <v>14</v>
      </c>
      <c r="D4287" t="s">
        <v>12180</v>
      </c>
      <c r="E4287" s="3" t="s">
        <v>12181</v>
      </c>
      <c r="F4287" t="s">
        <v>12190</v>
      </c>
      <c r="G4287">
        <v>100</v>
      </c>
      <c r="H4287">
        <v>0</v>
      </c>
      <c r="I4287">
        <v>36</v>
      </c>
      <c r="J4287">
        <v>30</v>
      </c>
      <c r="K4287">
        <v>24</v>
      </c>
      <c r="L4287">
        <v>10</v>
      </c>
      <c r="M4287">
        <v>0</v>
      </c>
      <c r="N4287" s="2">
        <v>276.56666666666666</v>
      </c>
      <c r="O4287" s="2">
        <v>556.10355600000003</v>
      </c>
      <c r="P4287" s="2">
        <v>223.7</v>
      </c>
      <c r="Q4287" s="4">
        <v>1056.3702226666667</v>
      </c>
      <c r="R4287" s="5">
        <v>5.7000000000000002E-2</v>
      </c>
      <c r="S4287" s="6">
        <v>1116.5833253586666</v>
      </c>
      <c r="T4287" s="4">
        <v>126.66326530612245</v>
      </c>
      <c r="U4287" s="7">
        <v>1243.246590664789</v>
      </c>
      <c r="V4287" s="8">
        <v>0.56302378028077182</v>
      </c>
      <c r="W4287" s="7">
        <v>823.21826936630919</v>
      </c>
      <c r="X4287" s="7">
        <v>884.90907333602036</v>
      </c>
      <c r="Y4287" s="7">
        <v>1009.8076682583043</v>
      </c>
      <c r="Z4287" s="7">
        <v>1385.0091153527769</v>
      </c>
      <c r="AA4287" s="7">
        <v>1626.7157079554154</v>
      </c>
      <c r="AB4287" s="7">
        <v>1870.9506121961572</v>
      </c>
      <c r="AC4287" s="7">
        <v>2428.9760000000001</v>
      </c>
      <c r="AD4287" s="7">
        <v>2649.7919999999999</v>
      </c>
      <c r="AE4287" s="4">
        <v>1628</v>
      </c>
      <c r="AF4287" s="4">
        <v>1750</v>
      </c>
      <c r="AG4287" s="4">
        <v>1997</v>
      </c>
      <c r="AH4287" s="4">
        <v>2739</v>
      </c>
      <c r="AI4287" s="4">
        <v>3217</v>
      </c>
      <c r="AJ4287" s="4">
        <v>3700</v>
      </c>
      <c r="AK4287" s="4">
        <v>2252.6719335203566</v>
      </c>
      <c r="AL4287" s="8">
        <v>1.0775193821219835</v>
      </c>
      <c r="AM4287" s="4">
        <v>1873.9757307997934</v>
      </c>
      <c r="AN4287" s="8">
        <v>0.90602084817491302</v>
      </c>
      <c r="AO4287" s="4">
        <v>1495.2795280792297</v>
      </c>
      <c r="AP4287" s="8">
        <v>0.73452231422784231</v>
      </c>
    </row>
    <row r="4288" spans="1:42" x14ac:dyDescent="0.25">
      <c r="A4288" s="2" t="s">
        <v>12193</v>
      </c>
      <c r="B4288" t="s">
        <v>12192</v>
      </c>
      <c r="C4288" t="s">
        <v>14</v>
      </c>
      <c r="D4288" t="s">
        <v>12191</v>
      </c>
      <c r="E4288" s="3" t="s">
        <v>12181</v>
      </c>
      <c r="F4288" t="s">
        <v>12194</v>
      </c>
      <c r="G4288">
        <v>70</v>
      </c>
      <c r="H4288">
        <v>8</v>
      </c>
      <c r="I4288">
        <v>54</v>
      </c>
      <c r="J4288">
        <v>8</v>
      </c>
      <c r="K4288">
        <v>0</v>
      </c>
      <c r="L4288">
        <v>0</v>
      </c>
      <c r="M4288">
        <v>0</v>
      </c>
      <c r="N4288" s="2">
        <v>223.16190476190476</v>
      </c>
      <c r="O4288" s="2">
        <v>1776.5026635953027</v>
      </c>
      <c r="P4288" s="2">
        <v>244</v>
      </c>
      <c r="Q4288" s="4">
        <v>2243.6645683572074</v>
      </c>
      <c r="R4288" s="5">
        <v>5.7000000000000002E-2</v>
      </c>
      <c r="S4288" s="6">
        <v>2371.5534487535679</v>
      </c>
      <c r="T4288" s="4">
        <v>70.530612244897952</v>
      </c>
      <c r="U4288" s="7">
        <v>2442.0840609984657</v>
      </c>
      <c r="V4288" s="8">
        <v>1.3841772005659321</v>
      </c>
      <c r="W4288" s="7">
        <v>2188.3581459105799</v>
      </c>
      <c r="X4288" s="7">
        <v>2352.3505868203411</v>
      </c>
      <c r="Y4288" s="7">
        <v>2684.3680696458405</v>
      </c>
      <c r="Z4288" s="7">
        <v>3681.7647184576654</v>
      </c>
      <c r="AA4288" s="7">
        <v>4324.2924787434495</v>
      </c>
      <c r="AB4288" s="7">
        <v>4973.5412407058639</v>
      </c>
      <c r="AC4288" s="7">
        <v>1940.7142857142858</v>
      </c>
      <c r="AD4288" s="7">
        <v>2117.1428571428569</v>
      </c>
      <c r="AE4288" s="4">
        <v>1628</v>
      </c>
      <c r="AF4288" s="4">
        <v>1750</v>
      </c>
      <c r="AG4288" s="4">
        <v>1997</v>
      </c>
      <c r="AH4288" s="4">
        <v>2739</v>
      </c>
      <c r="AI4288" s="4">
        <v>3217</v>
      </c>
      <c r="AJ4288" s="4">
        <v>3700</v>
      </c>
      <c r="AK4288" s="4">
        <v>1975.9420597292346</v>
      </c>
      <c r="AL4288" s="8">
        <v>1.1599440246007229</v>
      </c>
      <c r="AM4288" s="4">
        <v>2107.8125227373457</v>
      </c>
      <c r="AN4288" s="8">
        <v>1.2346884165891259</v>
      </c>
      <c r="AO4288" s="4">
        <v>2239.6829857454568</v>
      </c>
      <c r="AP4288" s="8">
        <v>1.3094328085775291</v>
      </c>
    </row>
    <row r="4289" spans="1:42" x14ac:dyDescent="0.25">
      <c r="A4289" s="2" t="s">
        <v>12195</v>
      </c>
      <c r="B4289" t="s">
        <v>12192</v>
      </c>
      <c r="C4289" t="s">
        <v>14</v>
      </c>
      <c r="D4289" t="s">
        <v>12191</v>
      </c>
      <c r="E4289" s="3" t="s">
        <v>12181</v>
      </c>
      <c r="F4289" t="s">
        <v>12196</v>
      </c>
      <c r="G4289">
        <v>80</v>
      </c>
      <c r="H4289">
        <v>0</v>
      </c>
      <c r="I4289">
        <v>80</v>
      </c>
      <c r="J4289">
        <v>0</v>
      </c>
      <c r="K4289">
        <v>0</v>
      </c>
      <c r="L4289">
        <v>0</v>
      </c>
      <c r="M4289">
        <v>0</v>
      </c>
      <c r="N4289" s="2">
        <v>220.98020833333331</v>
      </c>
      <c r="O4289" s="2">
        <v>1776.5026635953027</v>
      </c>
      <c r="P4289" s="2">
        <v>337</v>
      </c>
      <c r="Q4289" s="4">
        <v>2334.4828719286361</v>
      </c>
      <c r="R4289" s="5">
        <v>5.7000000000000002E-2</v>
      </c>
      <c r="S4289" s="6">
        <v>2467.5483956285684</v>
      </c>
      <c r="T4289" s="4">
        <v>0</v>
      </c>
      <c r="U4289" s="7">
        <v>2467.5483956285684</v>
      </c>
      <c r="V4289" s="8">
        <v>1.4100276546448962</v>
      </c>
      <c r="W4289" s="7">
        <v>2295.5250217618914</v>
      </c>
      <c r="X4289" s="7">
        <v>2467.5483956285689</v>
      </c>
      <c r="Y4289" s="7">
        <v>2815.8252263258582</v>
      </c>
      <c r="Z4289" s="7">
        <v>3862.0657460723714</v>
      </c>
      <c r="AA4289" s="7">
        <v>4536.0589649926314</v>
      </c>
      <c r="AB4289" s="7">
        <v>5217.1023221861169</v>
      </c>
      <c r="AC4289" s="7">
        <v>1925.0000000000002</v>
      </c>
      <c r="AD4289" s="7">
        <v>2100</v>
      </c>
      <c r="AE4289" s="4">
        <v>1628</v>
      </c>
      <c r="AF4289" s="4">
        <v>1750</v>
      </c>
      <c r="AG4289" s="4">
        <v>1997</v>
      </c>
      <c r="AH4289" s="4">
        <v>2739</v>
      </c>
      <c r="AI4289" s="4">
        <v>3217</v>
      </c>
      <c r="AJ4289" s="4">
        <v>3700</v>
      </c>
      <c r="AK4289" s="4">
        <v>2034.3324770403572</v>
      </c>
      <c r="AL4289" s="8">
        <v>1.1624757011659184</v>
      </c>
      <c r="AM4289" s="4">
        <v>2178.7377832364277</v>
      </c>
      <c r="AN4289" s="8">
        <v>1.2449930189922445</v>
      </c>
      <c r="AO4289" s="4">
        <v>2323.1430894324976</v>
      </c>
      <c r="AP4289" s="8">
        <v>1.3275103368185701</v>
      </c>
    </row>
    <row r="4290" spans="1:42" x14ac:dyDescent="0.25">
      <c r="A4290" s="2" t="s">
        <v>12197</v>
      </c>
      <c r="B4290" t="s">
        <v>12192</v>
      </c>
      <c r="C4290" t="s">
        <v>14</v>
      </c>
      <c r="D4290" t="s">
        <v>12191</v>
      </c>
      <c r="E4290" s="3" t="s">
        <v>12181</v>
      </c>
      <c r="F4290" t="s">
        <v>12198</v>
      </c>
      <c r="G4290">
        <v>32</v>
      </c>
      <c r="H4290">
        <v>0</v>
      </c>
      <c r="I4290">
        <v>0</v>
      </c>
      <c r="J4290">
        <v>20</v>
      </c>
      <c r="K4290">
        <v>12</v>
      </c>
      <c r="L4290">
        <v>0</v>
      </c>
      <c r="M4290">
        <v>0</v>
      </c>
      <c r="N4290" s="2">
        <v>274.15104166666669</v>
      </c>
      <c r="O4290" s="2">
        <v>1776.5026635953027</v>
      </c>
      <c r="P4290" s="2">
        <v>156</v>
      </c>
      <c r="Q4290" s="4">
        <v>2206.6537052619692</v>
      </c>
      <c r="R4290" s="5">
        <v>5.7000000000000002E-2</v>
      </c>
      <c r="S4290" s="6">
        <v>2332.4329664619013</v>
      </c>
      <c r="T4290" s="4">
        <v>145.03333333333333</v>
      </c>
      <c r="U4290" s="7">
        <v>2477.4662997952346</v>
      </c>
      <c r="V4290" s="8">
        <v>1.0888765189738423</v>
      </c>
      <c r="W4290" s="7">
        <v>1668.9158859026372</v>
      </c>
      <c r="X4290" s="7">
        <v>1793.9820640845303</v>
      </c>
      <c r="Y4290" s="7">
        <v>2047.189818272461</v>
      </c>
      <c r="Z4290" s="7">
        <v>2807.8382134443018</v>
      </c>
      <c r="AA4290" s="7">
        <v>3297.8516000913905</v>
      </c>
      <c r="AB4290" s="7">
        <v>3792.990649778721</v>
      </c>
      <c r="AC4290" s="7">
        <v>2502.7750000000001</v>
      </c>
      <c r="AD4290" s="7">
        <v>2730.2999999999997</v>
      </c>
      <c r="AE4290" s="4">
        <v>1628</v>
      </c>
      <c r="AF4290" s="4">
        <v>1750</v>
      </c>
      <c r="AG4290" s="4">
        <v>1997</v>
      </c>
      <c r="AH4290" s="4">
        <v>2739</v>
      </c>
      <c r="AI4290" s="4">
        <v>3217</v>
      </c>
      <c r="AJ4290" s="4">
        <v>3700</v>
      </c>
      <c r="AK4290" s="4">
        <v>2421.0100854066959</v>
      </c>
      <c r="AL4290" s="8">
        <v>1.1278072382111983</v>
      </c>
      <c r="AM4290" s="4">
        <v>2392.5388686030119</v>
      </c>
      <c r="AN4290" s="8">
        <v>1.1152937927420483</v>
      </c>
      <c r="AO4290" s="4">
        <v>2360.9041832655853</v>
      </c>
      <c r="AP4290" s="8">
        <v>1.1013899644429925</v>
      </c>
    </row>
    <row r="4291" spans="1:42" x14ac:dyDescent="0.25">
      <c r="A4291" s="2" t="s">
        <v>12199</v>
      </c>
      <c r="B4291" t="s">
        <v>12192</v>
      </c>
      <c r="C4291" t="s">
        <v>14</v>
      </c>
      <c r="D4291" t="s">
        <v>12191</v>
      </c>
      <c r="E4291" s="3" t="s">
        <v>12181</v>
      </c>
      <c r="F4291" t="s">
        <v>12200</v>
      </c>
      <c r="G4291">
        <v>20</v>
      </c>
      <c r="H4291">
        <v>0</v>
      </c>
      <c r="I4291">
        <v>0</v>
      </c>
      <c r="J4291">
        <v>12</v>
      </c>
      <c r="K4291">
        <v>8</v>
      </c>
      <c r="L4291">
        <v>0</v>
      </c>
      <c r="M4291">
        <v>0</v>
      </c>
      <c r="N4291" s="2">
        <v>273.25416666666666</v>
      </c>
      <c r="O4291" s="2">
        <v>1776.5026635953027</v>
      </c>
      <c r="P4291" s="2">
        <v>333</v>
      </c>
      <c r="Q4291" s="4">
        <v>2382.7568302619693</v>
      </c>
      <c r="R4291" s="5">
        <v>5.7000000000000002E-2</v>
      </c>
      <c r="S4291" s="6">
        <v>2518.5739695869015</v>
      </c>
      <c r="T4291" s="4">
        <v>149.44999999999999</v>
      </c>
      <c r="U4291" s="7">
        <v>2668.0239695869013</v>
      </c>
      <c r="V4291" s="8">
        <v>1.1631458582208132</v>
      </c>
      <c r="W4291" s="7">
        <v>1787.5309192115596</v>
      </c>
      <c r="X4291" s="7">
        <v>1921.4859389559149</v>
      </c>
      <c r="Y4291" s="7">
        <v>2192.6899543399782</v>
      </c>
      <c r="Z4291" s="7">
        <v>3007.3999924572863</v>
      </c>
      <c r="AA4291" s="7">
        <v>3532.2401517835301</v>
      </c>
      <c r="AB4291" s="7">
        <v>4062.5702709353627</v>
      </c>
      <c r="AC4291" s="7">
        <v>2523.1800000000003</v>
      </c>
      <c r="AD4291" s="7">
        <v>2752.56</v>
      </c>
      <c r="AE4291" s="4">
        <v>1628</v>
      </c>
      <c r="AF4291" s="4">
        <v>1750</v>
      </c>
      <c r="AG4291" s="4">
        <v>1997</v>
      </c>
      <c r="AH4291" s="4">
        <v>2739</v>
      </c>
      <c r="AI4291" s="4">
        <v>3217</v>
      </c>
      <c r="AJ4291" s="4">
        <v>3700</v>
      </c>
      <c r="AK4291" s="4">
        <v>2456.3209212686902</v>
      </c>
      <c r="AL4291" s="8">
        <v>1.136006156277221</v>
      </c>
      <c r="AM4291" s="4">
        <v>2477.0719373747606</v>
      </c>
      <c r="AN4291" s="8">
        <v>1.1450527235917518</v>
      </c>
      <c r="AO4291" s="4">
        <v>2497.8229534808315</v>
      </c>
      <c r="AP4291" s="8">
        <v>1.1540992909062826</v>
      </c>
    </row>
    <row r="4292" spans="1:42" x14ac:dyDescent="0.25">
      <c r="A4292" s="2" t="s">
        <v>12201</v>
      </c>
      <c r="B4292" t="s">
        <v>12192</v>
      </c>
      <c r="C4292" t="s">
        <v>14</v>
      </c>
      <c r="D4292" t="s">
        <v>12191</v>
      </c>
      <c r="E4292" s="3" t="s">
        <v>12181</v>
      </c>
      <c r="F4292" t="s">
        <v>12202</v>
      </c>
      <c r="G4292">
        <v>24</v>
      </c>
      <c r="H4292">
        <v>0</v>
      </c>
      <c r="I4292">
        <v>0</v>
      </c>
      <c r="J4292">
        <v>14</v>
      </c>
      <c r="K4292">
        <v>10</v>
      </c>
      <c r="L4292">
        <v>0</v>
      </c>
      <c r="M4292">
        <v>0</v>
      </c>
      <c r="N4292" s="2">
        <v>275.24305555555554</v>
      </c>
      <c r="O4292" s="2">
        <v>1776.5026635953027</v>
      </c>
      <c r="P4292" s="2">
        <v>560</v>
      </c>
      <c r="Q4292" s="4">
        <v>2611.7457191508583</v>
      </c>
      <c r="R4292" s="5">
        <v>5.7000000000000002E-2</v>
      </c>
      <c r="S4292" s="6">
        <v>2760.6152251424569</v>
      </c>
      <c r="T4292" s="4">
        <v>142.52173913043478</v>
      </c>
      <c r="U4292" s="7">
        <v>2903.1369642728919</v>
      </c>
      <c r="V4292" s="8">
        <v>1.2588582630365941</v>
      </c>
      <c r="W4292" s="7">
        <v>1948.8104010400752</v>
      </c>
      <c r="X4292" s="7">
        <v>2094.8514753194913</v>
      </c>
      <c r="Y4292" s="7">
        <v>2390.5247978360135</v>
      </c>
      <c r="Z4292" s="7">
        <v>3278.7418233714779</v>
      </c>
      <c r="AA4292" s="7">
        <v>3850.9355406301729</v>
      </c>
      <c r="AB4292" s="7">
        <v>4429.1145478183525</v>
      </c>
      <c r="AC4292" s="7">
        <v>2536.7833333333333</v>
      </c>
      <c r="AD4292" s="7">
        <v>2767.3999999999996</v>
      </c>
      <c r="AE4292" s="4">
        <v>1628</v>
      </c>
      <c r="AF4292" s="4">
        <v>1750</v>
      </c>
      <c r="AG4292" s="4">
        <v>1997</v>
      </c>
      <c r="AH4292" s="4">
        <v>2739</v>
      </c>
      <c r="AI4292" s="4">
        <v>3217</v>
      </c>
      <c r="AJ4292" s="4">
        <v>3700</v>
      </c>
      <c r="AK4292" s="4">
        <v>2506.7524200495095</v>
      </c>
      <c r="AL4292" s="8">
        <v>1.1487782723913904</v>
      </c>
      <c r="AM4292" s="4">
        <v>2591.3733550804923</v>
      </c>
      <c r="AN4292" s="8">
        <v>1.1854716026064585</v>
      </c>
      <c r="AO4292" s="4">
        <v>2675.9942901114746</v>
      </c>
      <c r="AP4292" s="8">
        <v>1.2221649328215263</v>
      </c>
    </row>
    <row r="4293" spans="1:42" x14ac:dyDescent="0.25">
      <c r="A4293" s="2" t="s">
        <v>12203</v>
      </c>
      <c r="B4293" t="s">
        <v>12192</v>
      </c>
      <c r="C4293" t="s">
        <v>14</v>
      </c>
      <c r="D4293" t="s">
        <v>12191</v>
      </c>
      <c r="E4293" s="3" t="s">
        <v>12181</v>
      </c>
      <c r="F4293" t="s">
        <v>12204</v>
      </c>
      <c r="G4293">
        <v>24</v>
      </c>
      <c r="H4293">
        <v>0</v>
      </c>
      <c r="I4293">
        <v>0</v>
      </c>
      <c r="J4293">
        <v>0</v>
      </c>
      <c r="K4293">
        <v>18</v>
      </c>
      <c r="L4293">
        <v>6</v>
      </c>
      <c r="M4293">
        <v>0</v>
      </c>
      <c r="N4293" s="2">
        <v>305.05208333333331</v>
      </c>
      <c r="O4293" s="2">
        <v>1776.5026635953027</v>
      </c>
      <c r="P4293" s="2">
        <v>453</v>
      </c>
      <c r="Q4293" s="4">
        <v>2534.5547469286362</v>
      </c>
      <c r="R4293" s="5">
        <v>5.7000000000000002E-2</v>
      </c>
      <c r="S4293" s="6">
        <v>2679.0243675035681</v>
      </c>
      <c r="T4293" s="4">
        <v>165.68181818181819</v>
      </c>
      <c r="U4293" s="7">
        <v>2844.7061856853861</v>
      </c>
      <c r="V4293" s="8">
        <v>0.99517445712275188</v>
      </c>
      <c r="W4293" s="7">
        <v>1525.783337518212</v>
      </c>
      <c r="X4293" s="7">
        <v>1640.1233664968495</v>
      </c>
      <c r="Y4293" s="7">
        <v>1871.6150645109763</v>
      </c>
      <c r="Z4293" s="7">
        <v>2567.0273719056404</v>
      </c>
      <c r="AA4293" s="7">
        <v>3015.0153542973512</v>
      </c>
      <c r="AB4293" s="7">
        <v>3467.6894034504817</v>
      </c>
      <c r="AC4293" s="7">
        <v>3144.3500000000004</v>
      </c>
      <c r="AD4293" s="7">
        <v>3430.2</v>
      </c>
      <c r="AE4293" s="4">
        <v>1628</v>
      </c>
      <c r="AF4293" s="4">
        <v>1750</v>
      </c>
      <c r="AG4293" s="4">
        <v>1997</v>
      </c>
      <c r="AH4293" s="4">
        <v>2739</v>
      </c>
      <c r="AI4293" s="4">
        <v>3217</v>
      </c>
      <c r="AJ4293" s="4">
        <v>3700</v>
      </c>
      <c r="AK4293" s="4">
        <v>3015.1326208101054</v>
      </c>
      <c r="AL4293" s="8">
        <v>1.1127564943123749</v>
      </c>
      <c r="AM4293" s="4">
        <v>2903.0965363745927</v>
      </c>
      <c r="AN4293" s="8">
        <v>1.0735624819158338</v>
      </c>
      <c r="AO4293" s="4">
        <v>2791.0604519390804</v>
      </c>
      <c r="AP4293" s="8">
        <v>1.0343684695192927</v>
      </c>
    </row>
    <row r="4294" spans="1:42" x14ac:dyDescent="0.25">
      <c r="A4294" s="2" t="s">
        <v>12205</v>
      </c>
      <c r="B4294" t="s">
        <v>12192</v>
      </c>
      <c r="C4294" t="s">
        <v>14</v>
      </c>
      <c r="D4294" t="s">
        <v>12191</v>
      </c>
      <c r="E4294" s="3" t="s">
        <v>12181</v>
      </c>
      <c r="F4294" t="s">
        <v>12206</v>
      </c>
      <c r="G4294">
        <v>18</v>
      </c>
      <c r="H4294">
        <v>0</v>
      </c>
      <c r="I4294">
        <v>0</v>
      </c>
      <c r="J4294">
        <v>18</v>
      </c>
      <c r="K4294">
        <v>0</v>
      </c>
      <c r="L4294">
        <v>0</v>
      </c>
      <c r="M4294">
        <v>0</v>
      </c>
      <c r="N4294" s="2">
        <v>266.89351851851853</v>
      </c>
      <c r="O4294" s="2">
        <v>1776.5026635953027</v>
      </c>
      <c r="P4294" s="2">
        <v>156</v>
      </c>
      <c r="Q4294" s="4">
        <v>2199.3961821138209</v>
      </c>
      <c r="R4294" s="5">
        <v>5.7000000000000002E-2</v>
      </c>
      <c r="S4294" s="6">
        <v>2324.7617644943084</v>
      </c>
      <c r="T4294" s="4">
        <v>137.71428571428572</v>
      </c>
      <c r="U4294" s="7">
        <v>2462.4760502085942</v>
      </c>
      <c r="V4294" s="8">
        <v>1.2330876565891808</v>
      </c>
      <c r="W4294" s="7">
        <v>1895.1988746102825</v>
      </c>
      <c r="X4294" s="7">
        <v>2037.2223774987681</v>
      </c>
      <c r="Y4294" s="7">
        <v>2324.7617644943084</v>
      </c>
      <c r="Z4294" s="7">
        <v>3188.5440525537861</v>
      </c>
      <c r="AA4294" s="7">
        <v>3744.9967933791636</v>
      </c>
      <c r="AB4294" s="7">
        <v>4307.2701695688238</v>
      </c>
      <c r="AC4294" s="7">
        <v>2196.7000000000003</v>
      </c>
      <c r="AD4294" s="7">
        <v>2396.4</v>
      </c>
      <c r="AE4294" s="4">
        <v>1628</v>
      </c>
      <c r="AF4294" s="4">
        <v>1750</v>
      </c>
      <c r="AG4294" s="4">
        <v>1997</v>
      </c>
      <c r="AH4294" s="4">
        <v>2739</v>
      </c>
      <c r="AI4294" s="4">
        <v>3217</v>
      </c>
      <c r="AJ4294" s="4">
        <v>3700</v>
      </c>
      <c r="AK4294" s="4">
        <v>2154.2163184817309</v>
      </c>
      <c r="AL4294" s="8">
        <v>1.1476868323465281</v>
      </c>
      <c r="AM4294" s="4">
        <v>2218.1708607364471</v>
      </c>
      <c r="AN4294" s="8">
        <v>1.1797121414375227</v>
      </c>
      <c r="AO4294" s="4">
        <v>2271.4663126153778</v>
      </c>
      <c r="AP4294" s="8">
        <v>1.2063998990133518</v>
      </c>
    </row>
    <row r="4295" spans="1:42" x14ac:dyDescent="0.25">
      <c r="A4295" s="2" t="s">
        <v>12207</v>
      </c>
      <c r="B4295" t="s">
        <v>12192</v>
      </c>
      <c r="C4295" t="s">
        <v>14</v>
      </c>
      <c r="D4295" t="s">
        <v>12191</v>
      </c>
      <c r="E4295" s="3" t="s">
        <v>12181</v>
      </c>
      <c r="F4295" t="s">
        <v>12208</v>
      </c>
      <c r="G4295">
        <v>73</v>
      </c>
      <c r="H4295">
        <v>0</v>
      </c>
      <c r="I4295">
        <v>73</v>
      </c>
      <c r="J4295">
        <v>0</v>
      </c>
      <c r="K4295">
        <v>0</v>
      </c>
      <c r="L4295">
        <v>0</v>
      </c>
      <c r="M4295">
        <v>0</v>
      </c>
      <c r="N4295" s="2">
        <v>229.17009132420091</v>
      </c>
      <c r="O4295" s="2">
        <v>1776.5026635953027</v>
      </c>
      <c r="P4295" s="2">
        <v>218</v>
      </c>
      <c r="Q4295" s="4">
        <v>2223.6727549195039</v>
      </c>
      <c r="R4295" s="5">
        <v>5.7000000000000002E-2</v>
      </c>
      <c r="S4295" s="6">
        <v>2350.4221019499155</v>
      </c>
      <c r="T4295" s="4">
        <v>70.71875</v>
      </c>
      <c r="U4295" s="7">
        <v>2421.1408519499155</v>
      </c>
      <c r="V4295" s="8">
        <v>1.3835090582570946</v>
      </c>
      <c r="W4295" s="7">
        <v>2186.5641039854072</v>
      </c>
      <c r="X4295" s="7">
        <v>2350.4221019499155</v>
      </c>
      <c r="Y4295" s="7">
        <v>2682.1673929108465</v>
      </c>
      <c r="Z4295" s="7">
        <v>3678.7463641376107</v>
      </c>
      <c r="AA4295" s="7">
        <v>4320.7473725559303</v>
      </c>
      <c r="AB4295" s="7">
        <v>4969.4638726941066</v>
      </c>
      <c r="AC4295" s="7">
        <v>1925.0000000000002</v>
      </c>
      <c r="AD4295" s="7">
        <v>2100</v>
      </c>
      <c r="AE4295" s="4">
        <v>1628</v>
      </c>
      <c r="AF4295" s="4">
        <v>1750</v>
      </c>
      <c r="AG4295" s="4">
        <v>1997</v>
      </c>
      <c r="AH4295" s="4">
        <v>2739</v>
      </c>
      <c r="AI4295" s="4">
        <v>3217</v>
      </c>
      <c r="AJ4295" s="4">
        <v>3700</v>
      </c>
      <c r="AK4295" s="4">
        <v>1965.1631809905707</v>
      </c>
      <c r="AL4295" s="8">
        <v>1.1633611034231832</v>
      </c>
      <c r="AM4295" s="4">
        <v>2095.558508084503</v>
      </c>
      <c r="AN4295" s="8">
        <v>1.2378727189054304</v>
      </c>
      <c r="AO4295" s="4">
        <v>2225.9538351784349</v>
      </c>
      <c r="AP4295" s="8">
        <v>1.3123843343876771</v>
      </c>
    </row>
    <row r="4296" spans="1:42" x14ac:dyDescent="0.25">
      <c r="A4296" s="2" t="s">
        <v>12209</v>
      </c>
      <c r="B4296" t="s">
        <v>12192</v>
      </c>
      <c r="C4296" t="s">
        <v>14</v>
      </c>
      <c r="D4296" t="s">
        <v>12191</v>
      </c>
      <c r="E4296" s="3" t="s">
        <v>12181</v>
      </c>
      <c r="F4296" t="s">
        <v>12210</v>
      </c>
      <c r="G4296">
        <v>28</v>
      </c>
      <c r="H4296">
        <v>0</v>
      </c>
      <c r="I4296">
        <v>0</v>
      </c>
      <c r="J4296">
        <v>17</v>
      </c>
      <c r="K4296">
        <v>11</v>
      </c>
      <c r="L4296">
        <v>0</v>
      </c>
      <c r="M4296">
        <v>0</v>
      </c>
      <c r="N4296" s="2">
        <v>279.75</v>
      </c>
      <c r="O4296" s="2">
        <v>1776.5026635953027</v>
      </c>
      <c r="P4296" s="2">
        <v>411</v>
      </c>
      <c r="Q4296" s="4">
        <v>2467.2526635953027</v>
      </c>
      <c r="R4296" s="5">
        <v>5.7000000000000002E-2</v>
      </c>
      <c r="S4296" s="6">
        <v>2607.8860654202349</v>
      </c>
      <c r="T4296" s="4">
        <v>106.92592592592592</v>
      </c>
      <c r="U4296" s="7">
        <v>2714.811991346161</v>
      </c>
      <c r="V4296" s="8">
        <v>1.1862844620258515</v>
      </c>
      <c r="W4296" s="7">
        <v>1855.2058180048684</v>
      </c>
      <c r="X4296" s="7">
        <v>1994.2322982239066</v>
      </c>
      <c r="Y4296" s="7">
        <v>2275.703942601795</v>
      </c>
      <c r="Z4296" s="7">
        <v>3121.2584370487316</v>
      </c>
      <c r="AA4296" s="7">
        <v>3665.9687447921751</v>
      </c>
      <c r="AB4296" s="7">
        <v>4216.3768591019734</v>
      </c>
      <c r="AC4296" s="7">
        <v>2517.3500000000004</v>
      </c>
      <c r="AD4296" s="7">
        <v>2746.2</v>
      </c>
      <c r="AE4296" s="4">
        <v>1628</v>
      </c>
      <c r="AF4296" s="4">
        <v>1750</v>
      </c>
      <c r="AG4296" s="4">
        <v>1997</v>
      </c>
      <c r="AH4296" s="4">
        <v>2739</v>
      </c>
      <c r="AI4296" s="4">
        <v>3217</v>
      </c>
      <c r="AJ4296" s="4">
        <v>3700</v>
      </c>
      <c r="AK4296" s="4">
        <v>2500.7528999325914</v>
      </c>
      <c r="AL4296" s="8">
        <v>1.1394707563288256</v>
      </c>
      <c r="AM4296" s="4">
        <v>2539.3208395081433</v>
      </c>
      <c r="AN4296" s="8">
        <v>1.1563236903797551</v>
      </c>
      <c r="AO4296" s="4">
        <v>2573.6034524641886</v>
      </c>
      <c r="AP4296" s="8">
        <v>1.1713040762028031</v>
      </c>
    </row>
    <row r="4297" spans="1:42" x14ac:dyDescent="0.25">
      <c r="A4297" s="2" t="s">
        <v>12213</v>
      </c>
      <c r="B4297" t="s">
        <v>12212</v>
      </c>
      <c r="C4297" t="s">
        <v>149</v>
      </c>
      <c r="D4297" t="s">
        <v>12211</v>
      </c>
      <c r="E4297" s="3" t="s">
        <v>12181</v>
      </c>
      <c r="F4297" t="s">
        <v>12214</v>
      </c>
      <c r="G4297">
        <v>107</v>
      </c>
      <c r="H4297">
        <v>0</v>
      </c>
      <c r="I4297">
        <v>27</v>
      </c>
      <c r="J4297">
        <v>46</v>
      </c>
      <c r="K4297">
        <v>28</v>
      </c>
      <c r="L4297">
        <v>6</v>
      </c>
      <c r="M4297">
        <v>0</v>
      </c>
      <c r="N4297" s="2">
        <v>314.31074766355141</v>
      </c>
      <c r="O4297" s="2">
        <v>341.99457944279379</v>
      </c>
      <c r="P4297" s="2">
        <v>276.29000000000002</v>
      </c>
      <c r="Q4297" s="4">
        <v>932.59532710634517</v>
      </c>
      <c r="R4297" s="5">
        <v>5.7000000000000002E-2</v>
      </c>
      <c r="S4297" s="6">
        <v>985.75326075140674</v>
      </c>
      <c r="T4297" s="4">
        <v>88.44</v>
      </c>
      <c r="U4297" s="7">
        <v>1074.1932607514068</v>
      </c>
      <c r="V4297" s="8">
        <v>0.84425584243217033</v>
      </c>
      <c r="W4297" s="7">
        <v>624.44603953021715</v>
      </c>
      <c r="X4297" s="7">
        <v>694.1732647879337</v>
      </c>
      <c r="Y4297" s="7">
        <v>911.10241003416297</v>
      </c>
      <c r="Z4297" s="7">
        <v>1272.9092344269811</v>
      </c>
      <c r="AA4297" s="7">
        <v>1530.1252209332245</v>
      </c>
      <c r="AB4297" s="7">
        <v>1759.450317336381</v>
      </c>
      <c r="AC4297" s="7">
        <v>1399.5906542056075</v>
      </c>
      <c r="AD4297" s="7">
        <v>1526.826168224299</v>
      </c>
      <c r="AE4297" s="4">
        <v>806</v>
      </c>
      <c r="AF4297" s="4">
        <v>896</v>
      </c>
      <c r="AG4297" s="4">
        <v>1176</v>
      </c>
      <c r="AH4297" s="4">
        <v>1643</v>
      </c>
      <c r="AI4297" s="4">
        <v>1975</v>
      </c>
      <c r="AJ4297" s="4">
        <v>2271</v>
      </c>
      <c r="AK4297" s="4">
        <v>1355.7941023237317</v>
      </c>
      <c r="AL4297" s="8">
        <v>1.1350872541070303</v>
      </c>
      <c r="AM4297" s="4">
        <v>1232.4471551329566</v>
      </c>
      <c r="AN4297" s="8">
        <v>1.0381434502154101</v>
      </c>
      <c r="AO4297" s="4">
        <v>1109.1002079421819</v>
      </c>
      <c r="AP4297" s="8">
        <v>0.94119964632379038</v>
      </c>
    </row>
    <row r="4298" spans="1:42" x14ac:dyDescent="0.25">
      <c r="A4298" s="2" t="s">
        <v>12215</v>
      </c>
      <c r="B4298" t="s">
        <v>12212</v>
      </c>
      <c r="C4298" t="s">
        <v>149</v>
      </c>
      <c r="D4298" t="s">
        <v>12211</v>
      </c>
      <c r="E4298" s="3" t="s">
        <v>12181</v>
      </c>
      <c r="F4298" t="s">
        <v>12216</v>
      </c>
      <c r="G4298">
        <v>48</v>
      </c>
      <c r="H4298">
        <v>0</v>
      </c>
      <c r="I4298">
        <v>21</v>
      </c>
      <c r="J4298">
        <v>12</v>
      </c>
      <c r="K4298">
        <v>13</v>
      </c>
      <c r="L4298">
        <v>2</v>
      </c>
      <c r="M4298">
        <v>0</v>
      </c>
      <c r="N4298" s="2">
        <v>315.796875</v>
      </c>
      <c r="O4298" s="2">
        <v>311.79968575329895</v>
      </c>
      <c r="P4298" s="2">
        <v>242.73</v>
      </c>
      <c r="Q4298" s="4">
        <v>870.32656075329896</v>
      </c>
      <c r="R4298" s="5">
        <v>5.7000000000000002E-2</v>
      </c>
      <c r="S4298" s="6">
        <v>919.93517471623693</v>
      </c>
      <c r="T4298" s="4">
        <v>84.369565217391298</v>
      </c>
      <c r="U4298" s="7">
        <v>1004.3047399336282</v>
      </c>
      <c r="V4298" s="8">
        <v>0.82776632582059784</v>
      </c>
      <c r="W4298" s="7">
        <v>611.13127460929945</v>
      </c>
      <c r="X4298" s="7">
        <v>679.37173951604495</v>
      </c>
      <c r="Y4298" s="7">
        <v>891.6754081148091</v>
      </c>
      <c r="Z4298" s="7">
        <v>1245.7675982420335</v>
      </c>
      <c r="AA4298" s="7">
        <v>1497.4990910091394</v>
      </c>
      <c r="AB4298" s="7">
        <v>1721.9343978135471</v>
      </c>
      <c r="AC4298" s="7">
        <v>1334.5979166666666</v>
      </c>
      <c r="AD4298" s="7">
        <v>1455.925</v>
      </c>
      <c r="AE4298" s="4">
        <v>806</v>
      </c>
      <c r="AF4298" s="4">
        <v>896</v>
      </c>
      <c r="AG4298" s="4">
        <v>1176</v>
      </c>
      <c r="AH4298" s="4">
        <v>1643</v>
      </c>
      <c r="AI4298" s="4">
        <v>1975</v>
      </c>
      <c r="AJ4298" s="4">
        <v>2271</v>
      </c>
      <c r="AK4298" s="4">
        <v>1294.1683852296881</v>
      </c>
      <c r="AL4298" s="8">
        <v>1.1362161790864882</v>
      </c>
      <c r="AM4298" s="4">
        <v>1163.621916445926</v>
      </c>
      <c r="AN4298" s="8">
        <v>1.0286173930635032</v>
      </c>
      <c r="AO4298" s="4">
        <v>1041.7785455810815</v>
      </c>
      <c r="AP4298" s="8">
        <v>0.92819185944205052</v>
      </c>
    </row>
    <row r="4299" spans="1:42" x14ac:dyDescent="0.25">
      <c r="A4299" s="2" t="s">
        <v>12219</v>
      </c>
      <c r="B4299" t="s">
        <v>12218</v>
      </c>
      <c r="C4299" t="s">
        <v>149</v>
      </c>
      <c r="D4299" t="s">
        <v>12217</v>
      </c>
      <c r="E4299" s="3" t="s">
        <v>12181</v>
      </c>
      <c r="F4299" t="s">
        <v>12220</v>
      </c>
      <c r="G4299">
        <v>100</v>
      </c>
      <c r="H4299">
        <v>0</v>
      </c>
      <c r="I4299">
        <v>19</v>
      </c>
      <c r="J4299">
        <v>37</v>
      </c>
      <c r="K4299">
        <v>38</v>
      </c>
      <c r="L4299">
        <v>6</v>
      </c>
      <c r="M4299">
        <v>0</v>
      </c>
      <c r="N4299" s="2">
        <v>317.98250000000002</v>
      </c>
      <c r="O4299" s="2">
        <v>185.03896208333333</v>
      </c>
      <c r="P4299" s="2">
        <v>455.86</v>
      </c>
      <c r="Q4299" s="4">
        <v>958.88146208333342</v>
      </c>
      <c r="R4299" s="5">
        <v>5.7000000000000002E-2</v>
      </c>
      <c r="S4299" s="6">
        <v>1013.5377054220834</v>
      </c>
      <c r="T4299" s="4">
        <v>91.315789473684205</v>
      </c>
      <c r="U4299" s="7">
        <v>1104.8534948957677</v>
      </c>
      <c r="V4299" s="8">
        <v>0.72947846590854737</v>
      </c>
      <c r="W4299" s="7">
        <v>657.14193157475063</v>
      </c>
      <c r="X4299" s="7">
        <v>674.54080145351179</v>
      </c>
      <c r="Y4299" s="7">
        <v>884.66561460470496</v>
      </c>
      <c r="Z4299" s="7">
        <v>1233.981386785988</v>
      </c>
      <c r="AA4299" s="7">
        <v>1485.5958127249962</v>
      </c>
      <c r="AB4299" s="7">
        <v>1708.4351846337456</v>
      </c>
      <c r="AC4299" s="7">
        <v>1666.038</v>
      </c>
      <c r="AD4299" s="7">
        <v>1817.4959999999999</v>
      </c>
      <c r="AE4299" s="4">
        <v>982</v>
      </c>
      <c r="AF4299" s="4">
        <v>1008</v>
      </c>
      <c r="AG4299" s="4">
        <v>1322</v>
      </c>
      <c r="AH4299" s="4">
        <v>1844</v>
      </c>
      <c r="AI4299" s="4">
        <v>2220</v>
      </c>
      <c r="AJ4299" s="4">
        <v>2553</v>
      </c>
      <c r="AK4299" s="4">
        <v>1597.8584814738927</v>
      </c>
      <c r="AL4299" s="8">
        <v>1.11527570081975</v>
      </c>
      <c r="AM4299" s="4">
        <v>1403.0848894566227</v>
      </c>
      <c r="AN4299" s="8">
        <v>0.98667662251601562</v>
      </c>
      <c r="AO4299" s="4">
        <v>1208.311297439353</v>
      </c>
      <c r="AP4299" s="8">
        <v>0.85807754421228144</v>
      </c>
    </row>
    <row r="4300" spans="1:42" x14ac:dyDescent="0.25">
      <c r="A4300" s="2" t="s">
        <v>12223</v>
      </c>
      <c r="B4300" t="s">
        <v>12222</v>
      </c>
      <c r="C4300" t="s">
        <v>14</v>
      </c>
      <c r="D4300" t="s">
        <v>12221</v>
      </c>
      <c r="E4300" s="3" t="s">
        <v>12181</v>
      </c>
      <c r="F4300" t="s">
        <v>12224</v>
      </c>
      <c r="G4300">
        <v>29</v>
      </c>
      <c r="H4300">
        <v>0</v>
      </c>
      <c r="I4300">
        <v>6</v>
      </c>
      <c r="J4300">
        <v>14</v>
      </c>
      <c r="K4300">
        <v>6</v>
      </c>
      <c r="L4300">
        <v>3</v>
      </c>
      <c r="M4300">
        <v>0</v>
      </c>
      <c r="N4300" s="2">
        <v>260.81321839080459</v>
      </c>
      <c r="O4300" s="2">
        <v>487.33599871264369</v>
      </c>
      <c r="P4300" s="2">
        <v>306.85000000000002</v>
      </c>
      <c r="Q4300" s="4">
        <v>1054.9992171034482</v>
      </c>
      <c r="R4300" s="5">
        <v>5.7000000000000002E-2</v>
      </c>
      <c r="S4300" s="6">
        <v>1115.1341724783447</v>
      </c>
      <c r="T4300" s="4">
        <v>90.448275862068968</v>
      </c>
      <c r="U4300" s="7">
        <v>1205.5824483404137</v>
      </c>
      <c r="V4300" s="8">
        <v>0.7303507625208272</v>
      </c>
      <c r="W4300" s="7">
        <v>716.08991982419695</v>
      </c>
      <c r="X4300" s="7">
        <v>770.13444207507985</v>
      </c>
      <c r="Y4300" s="7">
        <v>1009.9570095633721</v>
      </c>
      <c r="Z4300" s="7">
        <v>1415.2909264449929</v>
      </c>
      <c r="AA4300" s="7">
        <v>1695.6468856214476</v>
      </c>
      <c r="AB4300" s="7">
        <v>1950.3316967287328</v>
      </c>
      <c r="AC4300" s="7">
        <v>1815.7586206896553</v>
      </c>
      <c r="AD4300" s="7">
        <v>1980.8275862068963</v>
      </c>
      <c r="AE4300" s="4">
        <v>1060</v>
      </c>
      <c r="AF4300" s="4">
        <v>1140</v>
      </c>
      <c r="AG4300" s="4">
        <v>1495</v>
      </c>
      <c r="AH4300" s="4">
        <v>2095</v>
      </c>
      <c r="AI4300" s="4">
        <v>2510</v>
      </c>
      <c r="AJ4300" s="4">
        <v>2887</v>
      </c>
      <c r="AK4300" s="4">
        <v>1726.9453202968089</v>
      </c>
      <c r="AL4300" s="8">
        <v>1.1009904802299448</v>
      </c>
      <c r="AM4300" s="4">
        <v>1515.1645383596481</v>
      </c>
      <c r="AN4300" s="8">
        <v>0.97269211640755793</v>
      </c>
      <c r="AO4300" s="4">
        <v>1303.3837564224873</v>
      </c>
      <c r="AP4300" s="8">
        <v>0.84439375258517102</v>
      </c>
    </row>
    <row r="4301" spans="1:42" x14ac:dyDescent="0.25">
      <c r="A4301" s="2" t="s">
        <v>12225</v>
      </c>
      <c r="B4301" t="s">
        <v>12222</v>
      </c>
      <c r="C4301" t="s">
        <v>14</v>
      </c>
      <c r="D4301" t="s">
        <v>12221</v>
      </c>
      <c r="E4301" s="3" t="s">
        <v>12181</v>
      </c>
      <c r="F4301" t="s">
        <v>12226</v>
      </c>
      <c r="G4301">
        <v>194</v>
      </c>
      <c r="H4301">
        <v>0</v>
      </c>
      <c r="I4301">
        <v>52</v>
      </c>
      <c r="J4301">
        <v>106</v>
      </c>
      <c r="K4301">
        <v>36</v>
      </c>
      <c r="L4301">
        <v>0</v>
      </c>
      <c r="M4301">
        <v>0</v>
      </c>
      <c r="N4301" s="2">
        <v>254.50859106529208</v>
      </c>
      <c r="O4301" s="2">
        <v>337.65443848453617</v>
      </c>
      <c r="P4301" s="2">
        <v>339.54</v>
      </c>
      <c r="Q4301" s="4">
        <v>931.70302954982822</v>
      </c>
      <c r="R4301" s="5">
        <v>5.7000000000000002E-2</v>
      </c>
      <c r="S4301" s="6">
        <v>984.81010223416831</v>
      </c>
      <c r="T4301" s="4">
        <v>60.630208333333336</v>
      </c>
      <c r="U4301" s="7">
        <v>1045.4403105675017</v>
      </c>
      <c r="V4301" s="8">
        <v>0.69180141300301978</v>
      </c>
      <c r="W4301" s="7">
        <v>690.78128534104565</v>
      </c>
      <c r="X4301" s="7">
        <v>742.91572197055859</v>
      </c>
      <c r="Y4301" s="7">
        <v>974.26228451402199</v>
      </c>
      <c r="Z4301" s="7">
        <v>1365.2705592353686</v>
      </c>
      <c r="AA4301" s="7">
        <v>1635.7179492509667</v>
      </c>
      <c r="AB4301" s="7">
        <v>1881.4014818675462</v>
      </c>
      <c r="AC4301" s="7">
        <v>1662.3041237113405</v>
      </c>
      <c r="AD4301" s="7">
        <v>1813.4226804123712</v>
      </c>
      <c r="AE4301" s="4">
        <v>1060</v>
      </c>
      <c r="AF4301" s="4">
        <v>1140</v>
      </c>
      <c r="AG4301" s="4">
        <v>1495</v>
      </c>
      <c r="AH4301" s="4">
        <v>2095</v>
      </c>
      <c r="AI4301" s="4">
        <v>2510</v>
      </c>
      <c r="AJ4301" s="4">
        <v>2887</v>
      </c>
      <c r="AK4301" s="4">
        <v>1601.29605249975</v>
      </c>
      <c r="AL4301" s="8">
        <v>1.0997499560037458</v>
      </c>
      <c r="AM4301" s="4">
        <v>1395.8007357445558</v>
      </c>
      <c r="AN4301" s="8">
        <v>0.96376710833683688</v>
      </c>
      <c r="AO4301" s="4">
        <v>1190.3054189893621</v>
      </c>
      <c r="AP4301" s="8">
        <v>0.82778426066992838</v>
      </c>
    </row>
    <row r="4302" spans="1:42" x14ac:dyDescent="0.25">
      <c r="A4302" s="2" t="s">
        <v>12227</v>
      </c>
      <c r="B4302" t="s">
        <v>12222</v>
      </c>
      <c r="C4302" t="s">
        <v>14</v>
      </c>
      <c r="D4302" t="s">
        <v>12221</v>
      </c>
      <c r="E4302" s="3" t="s">
        <v>12181</v>
      </c>
      <c r="F4302" t="s">
        <v>12228</v>
      </c>
      <c r="G4302">
        <v>38</v>
      </c>
      <c r="H4302">
        <v>0</v>
      </c>
      <c r="I4302">
        <v>0</v>
      </c>
      <c r="J4302">
        <v>0</v>
      </c>
      <c r="K4302">
        <v>35</v>
      </c>
      <c r="L4302">
        <v>3</v>
      </c>
      <c r="M4302">
        <v>0</v>
      </c>
      <c r="N4302" s="2">
        <v>310.06798245614033</v>
      </c>
      <c r="O4302" s="2">
        <v>303.43886424561413</v>
      </c>
      <c r="P4302" s="2">
        <v>499.72</v>
      </c>
      <c r="Q4302" s="4">
        <v>1113.2268467017545</v>
      </c>
      <c r="R4302" s="5">
        <v>5.7000000000000002E-2</v>
      </c>
      <c r="S4302" s="6">
        <v>1176.6807769637544</v>
      </c>
      <c r="T4302" s="4">
        <v>116</v>
      </c>
      <c r="U4302" s="7">
        <v>1292.6807769637544</v>
      </c>
      <c r="V4302" s="8">
        <v>0.6075303880356524</v>
      </c>
      <c r="W4302" s="7">
        <v>586.19382469977154</v>
      </c>
      <c r="X4302" s="7">
        <v>630.4348680733392</v>
      </c>
      <c r="Y4302" s="7">
        <v>826.75449804354571</v>
      </c>
      <c r="Z4302" s="7">
        <v>1158.5623233453032</v>
      </c>
      <c r="AA4302" s="7">
        <v>1388.0627358456854</v>
      </c>
      <c r="AB4302" s="7">
        <v>1596.5486527436231</v>
      </c>
      <c r="AC4302" s="7">
        <v>2340.5394736842104</v>
      </c>
      <c r="AD4302" s="7">
        <v>2553.3157894736837</v>
      </c>
      <c r="AE4302" s="4">
        <v>1060</v>
      </c>
      <c r="AF4302" s="4">
        <v>1140</v>
      </c>
      <c r="AG4302" s="4">
        <v>1495</v>
      </c>
      <c r="AH4302" s="4">
        <v>2095</v>
      </c>
      <c r="AI4302" s="4">
        <v>2510</v>
      </c>
      <c r="AJ4302" s="4">
        <v>2887</v>
      </c>
      <c r="AK4302" s="4">
        <v>2191.0687043147445</v>
      </c>
      <c r="AL4302" s="8">
        <v>1.0842695042231192</v>
      </c>
      <c r="AM4302" s="4">
        <v>1833.0494358379242</v>
      </c>
      <c r="AN4302" s="8">
        <v>0.91600863968636603</v>
      </c>
      <c r="AO4302" s="4">
        <v>1504.8651064008391</v>
      </c>
      <c r="AP4302" s="8">
        <v>0.76176951386100911</v>
      </c>
    </row>
    <row r="4303" spans="1:42" x14ac:dyDescent="0.25">
      <c r="A4303" s="2" t="s">
        <v>12229</v>
      </c>
      <c r="B4303" t="s">
        <v>12222</v>
      </c>
      <c r="C4303" t="s">
        <v>14</v>
      </c>
      <c r="D4303" t="s">
        <v>12221</v>
      </c>
      <c r="E4303" s="3" t="s">
        <v>12181</v>
      </c>
      <c r="F4303" t="s">
        <v>7542</v>
      </c>
      <c r="G4303">
        <v>150</v>
      </c>
      <c r="H4303">
        <v>0</v>
      </c>
      <c r="I4303">
        <v>129</v>
      </c>
      <c r="J4303">
        <v>21</v>
      </c>
      <c r="K4303">
        <v>0</v>
      </c>
      <c r="L4303">
        <v>0</v>
      </c>
      <c r="M4303">
        <v>0</v>
      </c>
      <c r="N4303" s="2">
        <v>209.70166666666668</v>
      </c>
      <c r="O4303" s="2">
        <v>261.76889883333331</v>
      </c>
      <c r="P4303" s="2">
        <v>319.58</v>
      </c>
      <c r="Q4303" s="4">
        <v>791.05056549999995</v>
      </c>
      <c r="R4303" s="5">
        <v>5.7000000000000002E-2</v>
      </c>
      <c r="S4303" s="6">
        <v>836.14044773349985</v>
      </c>
      <c r="T4303" s="4">
        <v>0</v>
      </c>
      <c r="U4303" s="7">
        <v>836.14044773349985</v>
      </c>
      <c r="V4303" s="8">
        <v>0.70281621226653768</v>
      </c>
      <c r="W4303" s="7">
        <v>744.98518500252976</v>
      </c>
      <c r="X4303" s="7">
        <v>801.2104819838529</v>
      </c>
      <c r="Y4303" s="7">
        <v>1050.7102373384737</v>
      </c>
      <c r="Z4303" s="7">
        <v>1472.3999646983962</v>
      </c>
      <c r="AA4303" s="7">
        <v>1764.0686927890092</v>
      </c>
      <c r="AB4303" s="7">
        <v>2029.0304048134942</v>
      </c>
      <c r="AC4303" s="7">
        <v>1308.67</v>
      </c>
      <c r="AD4303" s="7">
        <v>1427.64</v>
      </c>
      <c r="AE4303" s="4">
        <v>1060</v>
      </c>
      <c r="AF4303" s="4">
        <v>1140</v>
      </c>
      <c r="AG4303" s="4">
        <v>1495</v>
      </c>
      <c r="AH4303" s="4">
        <v>2095</v>
      </c>
      <c r="AI4303" s="4">
        <v>2510</v>
      </c>
      <c r="AJ4303" s="4">
        <v>2887</v>
      </c>
      <c r="AK4303" s="4">
        <v>1313.6835914573501</v>
      </c>
      <c r="AL4303" s="8">
        <v>1.1042141644594015</v>
      </c>
      <c r="AM4303" s="4">
        <v>1154.5025435493999</v>
      </c>
      <c r="AN4303" s="8">
        <v>0.97041484706178016</v>
      </c>
      <c r="AO4303" s="4">
        <v>995.32149564144981</v>
      </c>
      <c r="AP4303" s="8">
        <v>0.83661552966415886</v>
      </c>
    </row>
    <row r="4304" spans="1:42" x14ac:dyDescent="0.25">
      <c r="A4304" s="2" t="s">
        <v>12230</v>
      </c>
      <c r="B4304" t="s">
        <v>12222</v>
      </c>
      <c r="C4304" t="s">
        <v>14</v>
      </c>
      <c r="D4304" t="s">
        <v>12221</v>
      </c>
      <c r="E4304" s="3" t="s">
        <v>12181</v>
      </c>
      <c r="F4304" t="s">
        <v>12231</v>
      </c>
      <c r="G4304">
        <v>90</v>
      </c>
      <c r="H4304">
        <v>0</v>
      </c>
      <c r="I4304">
        <v>68</v>
      </c>
      <c r="J4304">
        <v>6</v>
      </c>
      <c r="K4304">
        <v>14</v>
      </c>
      <c r="L4304">
        <v>2</v>
      </c>
      <c r="M4304">
        <v>0</v>
      </c>
      <c r="N4304" s="2">
        <v>232.1037037037037</v>
      </c>
      <c r="O4304" s="2">
        <v>516.45216385185188</v>
      </c>
      <c r="P4304" s="2">
        <v>252.12</v>
      </c>
      <c r="Q4304" s="4">
        <v>1000.6758675555556</v>
      </c>
      <c r="R4304" s="5">
        <v>5.7000000000000002E-2</v>
      </c>
      <c r="S4304" s="6">
        <v>1057.7143920062222</v>
      </c>
      <c r="T4304" s="4">
        <v>56.547619047619051</v>
      </c>
      <c r="U4304" s="7">
        <v>1114.2620110538412</v>
      </c>
      <c r="V4304" s="8">
        <v>0.8298872972099115</v>
      </c>
      <c r="W4304" s="7">
        <v>835.037677899649</v>
      </c>
      <c r="X4304" s="7">
        <v>898.05938943924525</v>
      </c>
      <c r="Y4304" s="7">
        <v>1177.7182343962031</v>
      </c>
      <c r="Z4304" s="7">
        <v>1650.3810709431741</v>
      </c>
      <c r="AA4304" s="7">
        <v>1977.3061995548294</v>
      </c>
      <c r="AB4304" s="7">
        <v>2274.2960151851762</v>
      </c>
      <c r="AC4304" s="7">
        <v>1476.9333333333336</v>
      </c>
      <c r="AD4304" s="7">
        <v>1611.2</v>
      </c>
      <c r="AE4304" s="4">
        <v>1060</v>
      </c>
      <c r="AF4304" s="4">
        <v>1140</v>
      </c>
      <c r="AG4304" s="4">
        <v>1495</v>
      </c>
      <c r="AH4304" s="4">
        <v>2095</v>
      </c>
      <c r="AI4304" s="4">
        <v>2510</v>
      </c>
      <c r="AJ4304" s="4">
        <v>2887</v>
      </c>
      <c r="AK4304" s="4">
        <v>1441.9686662177653</v>
      </c>
      <c r="AL4304" s="8">
        <v>1.1160746911112593</v>
      </c>
      <c r="AM4304" s="4">
        <v>1313.8839081472511</v>
      </c>
      <c r="AN4304" s="8">
        <v>1.0206788931441435</v>
      </c>
      <c r="AO4304" s="4">
        <v>1185.7991500767364</v>
      </c>
      <c r="AP4304" s="8">
        <v>0.92528309517702734</v>
      </c>
    </row>
    <row r="4305" spans="1:42" x14ac:dyDescent="0.25">
      <c r="A4305" s="2" t="s">
        <v>12232</v>
      </c>
      <c r="B4305" t="s">
        <v>12222</v>
      </c>
      <c r="C4305" t="s">
        <v>14</v>
      </c>
      <c r="D4305" t="s">
        <v>12221</v>
      </c>
      <c r="E4305" s="3" t="s">
        <v>12181</v>
      </c>
      <c r="F4305" t="s">
        <v>12233</v>
      </c>
      <c r="G4305">
        <v>94</v>
      </c>
      <c r="H4305">
        <v>0</v>
      </c>
      <c r="I4305">
        <v>94</v>
      </c>
      <c r="J4305">
        <v>0</v>
      </c>
      <c r="K4305">
        <v>0</v>
      </c>
      <c r="L4305">
        <v>0</v>
      </c>
      <c r="M4305">
        <v>0</v>
      </c>
      <c r="N4305" s="2">
        <v>214.44946808510636</v>
      </c>
      <c r="O4305" s="2">
        <v>318.53462103546104</v>
      </c>
      <c r="P4305" s="2">
        <v>230.38</v>
      </c>
      <c r="Q4305" s="4">
        <v>763.36408912056743</v>
      </c>
      <c r="R4305" s="5">
        <v>5.7000000000000002E-2</v>
      </c>
      <c r="S4305" s="6">
        <v>806.87584220043971</v>
      </c>
      <c r="T4305" s="4">
        <v>78.056818181818187</v>
      </c>
      <c r="U4305" s="7">
        <v>884.93266038225784</v>
      </c>
      <c r="V4305" s="8">
        <v>0.77625671963355947</v>
      </c>
      <c r="W4305" s="7">
        <v>750.25297608111043</v>
      </c>
      <c r="X4305" s="7">
        <v>806.87584220043959</v>
      </c>
      <c r="Y4305" s="7">
        <v>1058.1398106049623</v>
      </c>
      <c r="Z4305" s="7">
        <v>1482.8113064999304</v>
      </c>
      <c r="AA4305" s="7">
        <v>1776.5424244939502</v>
      </c>
      <c r="AB4305" s="7">
        <v>2043.3776810812885</v>
      </c>
      <c r="AC4305" s="7">
        <v>1254</v>
      </c>
      <c r="AD4305" s="7">
        <v>1368</v>
      </c>
      <c r="AE4305" s="4">
        <v>1060</v>
      </c>
      <c r="AF4305" s="4">
        <v>1140</v>
      </c>
      <c r="AG4305" s="4">
        <v>1495</v>
      </c>
      <c r="AH4305" s="4">
        <v>2095</v>
      </c>
      <c r="AI4305" s="4">
        <v>2510</v>
      </c>
      <c r="AJ4305" s="4">
        <v>2887</v>
      </c>
      <c r="AK4305" s="4">
        <v>1189.7515216786755</v>
      </c>
      <c r="AL4305" s="8">
        <v>1.1121125788249946</v>
      </c>
      <c r="AM4305" s="4">
        <v>1062.1262951859303</v>
      </c>
      <c r="AN4305" s="8">
        <v>1.000160625761183</v>
      </c>
      <c r="AO4305" s="4">
        <v>934.50106869318495</v>
      </c>
      <c r="AP4305" s="8">
        <v>0.88820867269737114</v>
      </c>
    </row>
    <row r="4306" spans="1:42" x14ac:dyDescent="0.25">
      <c r="A4306" s="2" t="s">
        <v>12236</v>
      </c>
      <c r="B4306" t="s">
        <v>12235</v>
      </c>
      <c r="C4306" t="s">
        <v>149</v>
      </c>
      <c r="D4306" t="s">
        <v>12234</v>
      </c>
      <c r="E4306" s="3" t="s">
        <v>12181</v>
      </c>
      <c r="F4306" t="s">
        <v>12237</v>
      </c>
      <c r="G4306">
        <v>118</v>
      </c>
      <c r="H4306">
        <v>22</v>
      </c>
      <c r="I4306">
        <v>48</v>
      </c>
      <c r="J4306">
        <v>18</v>
      </c>
      <c r="K4306">
        <v>24</v>
      </c>
      <c r="L4306">
        <v>6</v>
      </c>
      <c r="M4306">
        <v>0</v>
      </c>
      <c r="N4306" s="2">
        <v>274.09039548022599</v>
      </c>
      <c r="O4306" s="2">
        <v>278.1803317316386</v>
      </c>
      <c r="P4306" s="2">
        <v>309.75</v>
      </c>
      <c r="Q4306" s="4">
        <v>862.0207272118646</v>
      </c>
      <c r="R4306" s="5">
        <v>5.7000000000000002E-2</v>
      </c>
      <c r="S4306" s="6">
        <v>911.15590866294087</v>
      </c>
      <c r="T4306" s="4">
        <v>86.286956521739128</v>
      </c>
      <c r="U4306" s="7">
        <v>997.44286518468004</v>
      </c>
      <c r="V4306" s="8">
        <v>0.91373540945417486</v>
      </c>
      <c r="W4306" s="7">
        <v>650.22337890004542</v>
      </c>
      <c r="X4306" s="7">
        <v>722.84139425858712</v>
      </c>
      <c r="Y4306" s="7">
        <v>948.20764881957848</v>
      </c>
      <c r="Z4306" s="7">
        <v>1328.8262120781417</v>
      </c>
      <c r="AA4306" s="7">
        <v>1592.5881988976723</v>
      </c>
      <c r="AB4306" s="7">
        <v>1831.3094907659815</v>
      </c>
      <c r="AC4306" s="7">
        <v>1200.7711864406779</v>
      </c>
      <c r="AD4306" s="7">
        <v>1309.9322033898304</v>
      </c>
      <c r="AE4306" s="4">
        <v>779</v>
      </c>
      <c r="AF4306" s="4">
        <v>866</v>
      </c>
      <c r="AG4306" s="4">
        <v>1136</v>
      </c>
      <c r="AH4306" s="4">
        <v>1592</v>
      </c>
      <c r="AI4306" s="4">
        <v>1908</v>
      </c>
      <c r="AJ4306" s="4">
        <v>2194</v>
      </c>
      <c r="AK4306" s="4">
        <v>1161.993068120426</v>
      </c>
      <c r="AL4306" s="8">
        <v>1.1435217988337512</v>
      </c>
      <c r="AM4306" s="4">
        <v>1076.8030894367516</v>
      </c>
      <c r="AN4306" s="8">
        <v>1.065481138289744</v>
      </c>
      <c r="AO4306" s="4">
        <v>993.97949904984625</v>
      </c>
      <c r="AP4306" s="8">
        <v>0.98960827387195927</v>
      </c>
    </row>
    <row r="4307" spans="1:42" x14ac:dyDescent="0.25">
      <c r="A4307" s="2" t="s">
        <v>12240</v>
      </c>
      <c r="B4307" t="s">
        <v>12239</v>
      </c>
      <c r="C4307" t="s">
        <v>14</v>
      </c>
      <c r="D4307" t="s">
        <v>12238</v>
      </c>
      <c r="E4307" s="3" t="s">
        <v>12181</v>
      </c>
      <c r="F4307" t="s">
        <v>12241</v>
      </c>
      <c r="G4307">
        <v>160</v>
      </c>
      <c r="H4307">
        <v>0</v>
      </c>
      <c r="I4307">
        <v>160</v>
      </c>
      <c r="J4307">
        <v>0</v>
      </c>
      <c r="K4307">
        <v>0</v>
      </c>
      <c r="L4307">
        <v>0</v>
      </c>
      <c r="M4307">
        <v>0</v>
      </c>
      <c r="N4307" s="2">
        <v>214.32239583333333</v>
      </c>
      <c r="O4307" s="2">
        <v>214.78259038541665</v>
      </c>
      <c r="P4307" s="2">
        <v>348.12</v>
      </c>
      <c r="Q4307" s="4">
        <v>777.22498621875002</v>
      </c>
      <c r="R4307" s="5">
        <v>5.7000000000000002E-2</v>
      </c>
      <c r="S4307" s="6">
        <v>821.52681043321877</v>
      </c>
      <c r="T4307" s="4">
        <v>0</v>
      </c>
      <c r="U4307" s="7">
        <v>821.52681043321877</v>
      </c>
      <c r="V4307" s="8">
        <v>0.68574858967714425</v>
      </c>
      <c r="W4307" s="7">
        <v>786.55363235968434</v>
      </c>
      <c r="X4307" s="7">
        <v>821.52681043321866</v>
      </c>
      <c r="Y4307" s="7">
        <v>1058.1100738718335</v>
      </c>
      <c r="Z4307" s="7">
        <v>1472.9879706265056</v>
      </c>
      <c r="AA4307" s="7">
        <v>1600.5372083064547</v>
      </c>
      <c r="AB4307" s="7">
        <v>1840.549214693455</v>
      </c>
      <c r="AC4307" s="7">
        <v>1317.8000000000002</v>
      </c>
      <c r="AD4307" s="7">
        <v>1437.6</v>
      </c>
      <c r="AE4307" s="4">
        <v>1147</v>
      </c>
      <c r="AF4307" s="4">
        <v>1198</v>
      </c>
      <c r="AG4307" s="4">
        <v>1543</v>
      </c>
      <c r="AH4307" s="4">
        <v>2148</v>
      </c>
      <c r="AI4307" s="4">
        <v>2334</v>
      </c>
      <c r="AJ4307" s="4">
        <v>2684</v>
      </c>
      <c r="AK4307" s="4">
        <v>1321.590909354572</v>
      </c>
      <c r="AL4307" s="8">
        <v>1.1031643650705942</v>
      </c>
      <c r="AM4307" s="4">
        <v>1154.9028763807878</v>
      </c>
      <c r="AN4307" s="8">
        <v>0.96402577327277783</v>
      </c>
      <c r="AO4307" s="4">
        <v>988.21484340700317</v>
      </c>
      <c r="AP4307" s="8">
        <v>0.82488718147496087</v>
      </c>
    </row>
    <row r="4308" spans="1:42" x14ac:dyDescent="0.25">
      <c r="A4308" s="2" t="s">
        <v>12242</v>
      </c>
      <c r="B4308" t="s">
        <v>12239</v>
      </c>
      <c r="C4308" t="s">
        <v>14</v>
      </c>
      <c r="D4308" t="s">
        <v>12238</v>
      </c>
      <c r="E4308" s="3" t="s">
        <v>12181</v>
      </c>
      <c r="F4308" t="s">
        <v>12243</v>
      </c>
      <c r="G4308">
        <v>100</v>
      </c>
      <c r="H4308">
        <v>0</v>
      </c>
      <c r="I4308">
        <v>100</v>
      </c>
      <c r="J4308">
        <v>0</v>
      </c>
      <c r="K4308">
        <v>0</v>
      </c>
      <c r="L4308">
        <v>0</v>
      </c>
      <c r="M4308">
        <v>0</v>
      </c>
      <c r="N4308" s="2">
        <v>208.53916666666666</v>
      </c>
      <c r="O4308" s="2">
        <v>234.21083291666676</v>
      </c>
      <c r="P4308" s="2">
        <v>328.05</v>
      </c>
      <c r="Q4308" s="4">
        <v>770.79999958333337</v>
      </c>
      <c r="R4308" s="5">
        <v>5.7000000000000002E-2</v>
      </c>
      <c r="S4308" s="6">
        <v>814.73559955958331</v>
      </c>
      <c r="T4308" s="4">
        <v>0</v>
      </c>
      <c r="U4308" s="7">
        <v>814.73559955958331</v>
      </c>
      <c r="V4308" s="8">
        <v>0.68007979929848361</v>
      </c>
      <c r="W4308" s="7">
        <v>780.05152979536058</v>
      </c>
      <c r="X4308" s="7">
        <v>814.73559955958319</v>
      </c>
      <c r="Y4308" s="7">
        <v>1049.36313031756</v>
      </c>
      <c r="Z4308" s="7">
        <v>1460.8114088931425</v>
      </c>
      <c r="AA4308" s="7">
        <v>1587.3062515626605</v>
      </c>
      <c r="AB4308" s="7">
        <v>1825.3341813171296</v>
      </c>
      <c r="AC4308" s="7">
        <v>1317.8000000000002</v>
      </c>
      <c r="AD4308" s="7">
        <v>1437.6</v>
      </c>
      <c r="AE4308" s="4">
        <v>1147</v>
      </c>
      <c r="AF4308" s="4">
        <v>1198</v>
      </c>
      <c r="AG4308" s="4">
        <v>1543</v>
      </c>
      <c r="AH4308" s="4">
        <v>2148</v>
      </c>
      <c r="AI4308" s="4">
        <v>2334</v>
      </c>
      <c r="AJ4308" s="4">
        <v>2684</v>
      </c>
      <c r="AK4308" s="4">
        <v>1319.4703623499584</v>
      </c>
      <c r="AL4308" s="8">
        <v>1.1013942924457081</v>
      </c>
      <c r="AM4308" s="4">
        <v>1151.2254414198335</v>
      </c>
      <c r="AN4308" s="8">
        <v>0.96095612806330011</v>
      </c>
      <c r="AO4308" s="4">
        <v>982.9805204897084</v>
      </c>
      <c r="AP4308" s="8">
        <v>0.8205179636808918</v>
      </c>
    </row>
    <row r="4309" spans="1:42" x14ac:dyDescent="0.25">
      <c r="A4309" s="2" t="s">
        <v>12244</v>
      </c>
      <c r="B4309" t="s">
        <v>12239</v>
      </c>
      <c r="C4309" t="s">
        <v>14</v>
      </c>
      <c r="D4309" t="s">
        <v>12238</v>
      </c>
      <c r="E4309" s="3" t="s">
        <v>12181</v>
      </c>
      <c r="F4309" t="s">
        <v>12245</v>
      </c>
      <c r="G4309">
        <v>89</v>
      </c>
      <c r="H4309">
        <v>36</v>
      </c>
      <c r="I4309">
        <v>34</v>
      </c>
      <c r="J4309">
        <v>4</v>
      </c>
      <c r="K4309">
        <v>10</v>
      </c>
      <c r="L4309">
        <v>5</v>
      </c>
      <c r="M4309">
        <v>0</v>
      </c>
      <c r="N4309" s="2">
        <v>223.1379928315412</v>
      </c>
      <c r="O4309" s="2">
        <v>281.3101213467113</v>
      </c>
      <c r="P4309" s="2">
        <v>389</v>
      </c>
      <c r="Q4309" s="4">
        <v>893.44811417825247</v>
      </c>
      <c r="R4309" s="5">
        <v>5.7000000000000002E-2</v>
      </c>
      <c r="S4309" s="6">
        <v>944.37465668641278</v>
      </c>
      <c r="T4309" s="4">
        <v>11.083333333333334</v>
      </c>
      <c r="U4309" s="7">
        <v>955.45799001974615</v>
      </c>
      <c r="V4309" s="8">
        <v>0.70077102757204535</v>
      </c>
      <c r="W4309" s="7">
        <v>794.46045257791013</v>
      </c>
      <c r="X4309" s="7">
        <v>829.78519807178407</v>
      </c>
      <c r="Y4309" s="7">
        <v>1068.7467117068138</v>
      </c>
      <c r="Z4309" s="7">
        <v>1487.7951631537499</v>
      </c>
      <c r="AA4309" s="7">
        <v>1616.6265878961137</v>
      </c>
      <c r="AB4309" s="7">
        <v>1859.0513118736801</v>
      </c>
      <c r="AC4309" s="7">
        <v>1499.7820224719101</v>
      </c>
      <c r="AD4309" s="7">
        <v>1636.125842696629</v>
      </c>
      <c r="AE4309" s="4">
        <v>1147</v>
      </c>
      <c r="AF4309" s="4">
        <v>1198</v>
      </c>
      <c r="AG4309" s="4">
        <v>1543</v>
      </c>
      <c r="AH4309" s="4">
        <v>2148</v>
      </c>
      <c r="AI4309" s="4">
        <v>2334</v>
      </c>
      <c r="AJ4309" s="4">
        <v>2684</v>
      </c>
      <c r="AK4309" s="4">
        <v>1489.2007022009832</v>
      </c>
      <c r="AL4309" s="8">
        <v>1.100368196418128</v>
      </c>
      <c r="AM4309" s="4">
        <v>1305.3219118398158</v>
      </c>
      <c r="AN4309" s="8">
        <v>0.96550415193257522</v>
      </c>
      <c r="AO4309" s="4">
        <v>1121.4431214786482</v>
      </c>
      <c r="AP4309" s="8">
        <v>0.83064010744702221</v>
      </c>
    </row>
    <row r="4310" spans="1:42" x14ac:dyDescent="0.25">
      <c r="A4310" s="2" t="s">
        <v>12248</v>
      </c>
      <c r="B4310" t="s">
        <v>12247</v>
      </c>
      <c r="C4310" t="s">
        <v>149</v>
      </c>
      <c r="D4310" t="s">
        <v>12246</v>
      </c>
      <c r="E4310" s="3" t="s">
        <v>12181</v>
      </c>
      <c r="F4310" t="s">
        <v>12249</v>
      </c>
      <c r="G4310">
        <v>50</v>
      </c>
      <c r="H4310">
        <v>0</v>
      </c>
      <c r="I4310">
        <v>50</v>
      </c>
      <c r="J4310">
        <v>0</v>
      </c>
      <c r="K4310">
        <v>0</v>
      </c>
      <c r="L4310">
        <v>0</v>
      </c>
      <c r="M4310">
        <v>0</v>
      </c>
      <c r="N4310" s="2">
        <v>253.08833333333334</v>
      </c>
      <c r="O4310" s="2">
        <v>225.84151383333338</v>
      </c>
      <c r="P4310" s="2">
        <v>370.18</v>
      </c>
      <c r="Q4310" s="4">
        <v>849.10984716666667</v>
      </c>
      <c r="R4310" s="5">
        <v>5.7000000000000002E-2</v>
      </c>
      <c r="S4310" s="6">
        <v>897.5091084551666</v>
      </c>
      <c r="T4310" s="4">
        <v>0</v>
      </c>
      <c r="U4310" s="7">
        <v>897.5091084551666</v>
      </c>
      <c r="V4310" s="8">
        <v>0.99945335017279135</v>
      </c>
      <c r="W4310" s="7">
        <v>844.53808089600864</v>
      </c>
      <c r="X4310" s="7">
        <v>897.5091084551666</v>
      </c>
      <c r="Y4310" s="7">
        <v>1147.3724459983644</v>
      </c>
      <c r="Z4310" s="7">
        <v>1608.1204404280211</v>
      </c>
      <c r="AA4310" s="7">
        <v>1926.9460591331415</v>
      </c>
      <c r="AB4310" s="7">
        <v>2215.7880773330785</v>
      </c>
      <c r="AC4310" s="7">
        <v>987.80000000000007</v>
      </c>
      <c r="AD4310" s="7">
        <v>1077.5999999999999</v>
      </c>
      <c r="AE4310" s="4">
        <v>845</v>
      </c>
      <c r="AF4310" s="4">
        <v>898</v>
      </c>
      <c r="AG4310" s="4">
        <v>1148</v>
      </c>
      <c r="AH4310" s="4">
        <v>1609</v>
      </c>
      <c r="AI4310" s="4">
        <v>1928</v>
      </c>
      <c r="AJ4310" s="4">
        <v>2217</v>
      </c>
      <c r="AK4310" s="4">
        <v>1041.8512544575167</v>
      </c>
      <c r="AL4310" s="8">
        <v>1.1601907065228472</v>
      </c>
      <c r="AM4310" s="4">
        <v>993.73720579006681</v>
      </c>
      <c r="AN4310" s="8">
        <v>1.1066115877394953</v>
      </c>
      <c r="AO4310" s="4">
        <v>945.6231571226167</v>
      </c>
      <c r="AP4310" s="8">
        <v>1.0530324689561432</v>
      </c>
    </row>
    <row r="4311" spans="1:42" x14ac:dyDescent="0.25">
      <c r="A4311" s="2" t="s">
        <v>12250</v>
      </c>
      <c r="B4311" t="s">
        <v>12247</v>
      </c>
      <c r="C4311" t="s">
        <v>149</v>
      </c>
      <c r="D4311" t="s">
        <v>12246</v>
      </c>
      <c r="E4311" s="3" t="s">
        <v>12181</v>
      </c>
      <c r="F4311" t="s">
        <v>12249</v>
      </c>
      <c r="G4311">
        <v>58</v>
      </c>
      <c r="H4311">
        <v>0</v>
      </c>
      <c r="I4311">
        <v>0</v>
      </c>
      <c r="J4311">
        <v>24</v>
      </c>
      <c r="K4311">
        <v>26</v>
      </c>
      <c r="L4311">
        <v>8</v>
      </c>
      <c r="M4311">
        <v>0</v>
      </c>
      <c r="N4311" s="2">
        <v>323.98419540229884</v>
      </c>
      <c r="O4311" s="2">
        <v>367.25297629310353</v>
      </c>
      <c r="P4311" s="2">
        <v>276.93</v>
      </c>
      <c r="Q4311" s="4">
        <v>968.16717169540243</v>
      </c>
      <c r="R4311" s="5">
        <v>5.7000000000000002E-2</v>
      </c>
      <c r="S4311" s="6">
        <v>1023.3527004820403</v>
      </c>
      <c r="T4311" s="4">
        <v>178.94230769230768</v>
      </c>
      <c r="U4311" s="7">
        <v>1202.2950081743479</v>
      </c>
      <c r="V4311" s="8">
        <v>0.8222274551834946</v>
      </c>
      <c r="W4311" s="7">
        <v>591.37502476859811</v>
      </c>
      <c r="X4311" s="7">
        <v>628.46718608544506</v>
      </c>
      <c r="Y4311" s="7">
        <v>803.43021116491195</v>
      </c>
      <c r="Z4311" s="7">
        <v>1126.062029411449</v>
      </c>
      <c r="AA4311" s="7">
        <v>1349.3148494128486</v>
      </c>
      <c r="AB4311" s="7">
        <v>1551.5721064047125</v>
      </c>
      <c r="AC4311" s="7">
        <v>1608.4655172413795</v>
      </c>
      <c r="AD4311" s="7">
        <v>1754.6896551724137</v>
      </c>
      <c r="AE4311" s="4">
        <v>845</v>
      </c>
      <c r="AF4311" s="4">
        <v>898</v>
      </c>
      <c r="AG4311" s="4">
        <v>1148</v>
      </c>
      <c r="AH4311" s="4">
        <v>1609</v>
      </c>
      <c r="AI4311" s="4">
        <v>1928</v>
      </c>
      <c r="AJ4311" s="4">
        <v>2217</v>
      </c>
      <c r="AK4311" s="4">
        <v>1467.9467798382136</v>
      </c>
      <c r="AL4311" s="8">
        <v>1.1262771734084451</v>
      </c>
      <c r="AM4311" s="4">
        <v>1314.0488292918458</v>
      </c>
      <c r="AN4311" s="8">
        <v>1.0210291940228853</v>
      </c>
      <c r="AO4311" s="4">
        <v>1168.700764886943</v>
      </c>
      <c r="AP4311" s="8">
        <v>0.92162832460318989</v>
      </c>
    </row>
    <row r="4312" spans="1:42" x14ac:dyDescent="0.25">
      <c r="A4312" s="2" t="s">
        <v>12252</v>
      </c>
      <c r="B4312" t="s">
        <v>1011</v>
      </c>
      <c r="C4312" t="s">
        <v>14</v>
      </c>
      <c r="D4312" t="s">
        <v>12251</v>
      </c>
      <c r="E4312" s="3" t="s">
        <v>12181</v>
      </c>
      <c r="F4312" t="s">
        <v>12253</v>
      </c>
      <c r="G4312">
        <v>79</v>
      </c>
      <c r="H4312">
        <v>0</v>
      </c>
      <c r="I4312">
        <v>0</v>
      </c>
      <c r="J4312">
        <v>20</v>
      </c>
      <c r="K4312">
        <v>51</v>
      </c>
      <c r="L4312">
        <v>8</v>
      </c>
      <c r="M4312">
        <v>0</v>
      </c>
      <c r="N4312" s="2">
        <v>358.71097046413502</v>
      </c>
      <c r="O4312" s="2">
        <v>224.86295278160921</v>
      </c>
      <c r="P4312" s="2">
        <v>503.08</v>
      </c>
      <c r="Q4312" s="4">
        <v>1086.6539232457442</v>
      </c>
      <c r="R4312" s="5">
        <v>5.7000000000000002E-2</v>
      </c>
      <c r="S4312" s="6">
        <v>1148.5931968707516</v>
      </c>
      <c r="T4312" s="4">
        <v>229.57333333333332</v>
      </c>
      <c r="U4312" s="7">
        <v>1378.1665302040849</v>
      </c>
      <c r="V4312" s="8">
        <v>0.68440505334500068</v>
      </c>
      <c r="W4312" s="7">
        <v>654.24613620850778</v>
      </c>
      <c r="X4312" s="7">
        <v>683.33641776616594</v>
      </c>
      <c r="Y4312" s="7">
        <v>880.1236165385593</v>
      </c>
      <c r="Z4312" s="7">
        <v>1225.214211487249</v>
      </c>
      <c r="AA4312" s="7">
        <v>1331.3081795210612</v>
      </c>
      <c r="AB4312" s="7">
        <v>1530.9473666814602</v>
      </c>
      <c r="AC4312" s="7">
        <v>2215.0379746835442</v>
      </c>
      <c r="AD4312" s="7">
        <v>2416.405063291139</v>
      </c>
      <c r="AE4312" s="4">
        <v>1147</v>
      </c>
      <c r="AF4312" s="4">
        <v>1198</v>
      </c>
      <c r="AG4312" s="4">
        <v>1543</v>
      </c>
      <c r="AH4312" s="4">
        <v>2148</v>
      </c>
      <c r="AI4312" s="4">
        <v>2334</v>
      </c>
      <c r="AJ4312" s="4">
        <v>2684</v>
      </c>
      <c r="AK4312" s="4">
        <v>1989.998402332903</v>
      </c>
      <c r="AL4312" s="8">
        <v>1.1022514905559007</v>
      </c>
      <c r="AM4312" s="4">
        <v>1705.5797413316125</v>
      </c>
      <c r="AN4312" s="8">
        <v>0.9610076244564415</v>
      </c>
      <c r="AO4312" s="4">
        <v>1421.1610803303217</v>
      </c>
      <c r="AP4312" s="8">
        <v>0.81976375835698234</v>
      </c>
    </row>
    <row r="4313" spans="1:42" x14ac:dyDescent="0.25">
      <c r="A4313" s="2" t="s">
        <v>12254</v>
      </c>
      <c r="B4313" t="s">
        <v>1011</v>
      </c>
      <c r="C4313" t="s">
        <v>14</v>
      </c>
      <c r="D4313" t="s">
        <v>12251</v>
      </c>
      <c r="E4313" s="3" t="s">
        <v>12181</v>
      </c>
      <c r="F4313" t="s">
        <v>12255</v>
      </c>
      <c r="G4313">
        <v>58</v>
      </c>
      <c r="H4313">
        <v>0</v>
      </c>
      <c r="I4313">
        <v>0</v>
      </c>
      <c r="J4313">
        <v>0</v>
      </c>
      <c r="K4313">
        <v>42</v>
      </c>
      <c r="L4313">
        <v>12</v>
      </c>
      <c r="M4313">
        <v>4</v>
      </c>
      <c r="N4313" s="2">
        <v>364.86494252873564</v>
      </c>
      <c r="O4313" s="2">
        <v>406.97216694252876</v>
      </c>
      <c r="P4313" s="2">
        <v>395.13</v>
      </c>
      <c r="Q4313" s="4">
        <v>1166.9671094712644</v>
      </c>
      <c r="R4313" s="5">
        <v>5.7000000000000002E-2</v>
      </c>
      <c r="S4313" s="6">
        <v>1233.4842347111264</v>
      </c>
      <c r="T4313" s="4">
        <v>202.48076923076923</v>
      </c>
      <c r="U4313" s="7">
        <v>1435.9650039418957</v>
      </c>
      <c r="V4313" s="8">
        <v>0.64582793291431417</v>
      </c>
      <c r="W4313" s="7">
        <v>636.3118191562686</v>
      </c>
      <c r="X4313" s="7">
        <v>664.60467249277224</v>
      </c>
      <c r="Y4313" s="7">
        <v>855.99750388676762</v>
      </c>
      <c r="Z4313" s="7">
        <v>1191.6284111139189</v>
      </c>
      <c r="AA4313" s="7">
        <v>1294.8141115176381</v>
      </c>
      <c r="AB4313" s="7">
        <v>1488.980752062271</v>
      </c>
      <c r="AC4313" s="7">
        <v>2445.7931034482758</v>
      </c>
      <c r="AD4313" s="7">
        <v>2668.1379310344823</v>
      </c>
      <c r="AE4313" s="4">
        <v>1147</v>
      </c>
      <c r="AF4313" s="4">
        <v>1198</v>
      </c>
      <c r="AG4313" s="4">
        <v>1543</v>
      </c>
      <c r="AH4313" s="4">
        <v>2148</v>
      </c>
      <c r="AI4313" s="4">
        <v>2334</v>
      </c>
      <c r="AJ4313" s="4">
        <v>2684</v>
      </c>
      <c r="AK4313" s="4">
        <v>2229.4387439522807</v>
      </c>
      <c r="AL4313" s="8">
        <v>1.0937603269588778</v>
      </c>
      <c r="AM4313" s="4">
        <v>1884.6852599841891</v>
      </c>
      <c r="AN4313" s="8">
        <v>0.93870680594345202</v>
      </c>
      <c r="AO4313" s="4">
        <v>1559.0847473476576</v>
      </c>
      <c r="AP4313" s="8">
        <v>0.79226736942888309</v>
      </c>
    </row>
    <row r="4314" spans="1:42" x14ac:dyDescent="0.25">
      <c r="A4314" s="2" t="s">
        <v>12258</v>
      </c>
      <c r="B4314" t="s">
        <v>12257</v>
      </c>
      <c r="C4314" t="s">
        <v>149</v>
      </c>
      <c r="D4314" t="s">
        <v>12256</v>
      </c>
      <c r="E4314" s="3" t="s">
        <v>12181</v>
      </c>
      <c r="F4314" t="s">
        <v>12259</v>
      </c>
      <c r="G4314">
        <v>52</v>
      </c>
      <c r="H4314">
        <v>0</v>
      </c>
      <c r="I4314">
        <v>0</v>
      </c>
      <c r="J4314">
        <v>40</v>
      </c>
      <c r="K4314">
        <v>12</v>
      </c>
      <c r="L4314">
        <v>0</v>
      </c>
      <c r="M4314">
        <v>0</v>
      </c>
      <c r="N4314" s="2">
        <v>332.78365384615387</v>
      </c>
      <c r="O4314" s="2">
        <v>278.01454400641029</v>
      </c>
      <c r="P4314" s="2">
        <v>259.35000000000002</v>
      </c>
      <c r="Q4314" s="4">
        <v>870.14819785256418</v>
      </c>
      <c r="R4314" s="5">
        <v>5.7000000000000002E-2</v>
      </c>
      <c r="S4314" s="6">
        <v>919.74664513016023</v>
      </c>
      <c r="T4314" s="4">
        <v>201.69387755102042</v>
      </c>
      <c r="U4314" s="7">
        <v>1121.4405226811807</v>
      </c>
      <c r="V4314" s="8">
        <v>0.8510640277206859</v>
      </c>
      <c r="W4314" s="7">
        <v>628.89623201456902</v>
      </c>
      <c r="X4314" s="7">
        <v>711.9579985070593</v>
      </c>
      <c r="Y4314" s="7">
        <v>841.7856335289348</v>
      </c>
      <c r="Z4314" s="7">
        <v>1179.6166838009119</v>
      </c>
      <c r="AA4314" s="7">
        <v>1312.2363109737955</v>
      </c>
      <c r="AB4314" s="7">
        <v>1509.0717576198649</v>
      </c>
      <c r="AC4314" s="7">
        <v>1449.4615384615386</v>
      </c>
      <c r="AD4314" s="7">
        <v>1581.2307692307691</v>
      </c>
      <c r="AE4314" s="4">
        <v>901</v>
      </c>
      <c r="AF4314" s="4">
        <v>1020</v>
      </c>
      <c r="AG4314" s="4">
        <v>1206</v>
      </c>
      <c r="AH4314" s="4">
        <v>1690</v>
      </c>
      <c r="AI4314" s="4">
        <v>1880</v>
      </c>
      <c r="AJ4314" s="4">
        <v>2162</v>
      </c>
      <c r="AK4314" s="4">
        <v>1291.4450360556839</v>
      </c>
      <c r="AL4314" s="8">
        <v>1.1331468696373121</v>
      </c>
      <c r="AM4314" s="4">
        <v>1170.2390390147523</v>
      </c>
      <c r="AN4314" s="8">
        <v>1.0411633342297166</v>
      </c>
      <c r="AO4314" s="4">
        <v>1040.9526421710918</v>
      </c>
      <c r="AP4314" s="8">
        <v>0.94304756312828142</v>
      </c>
    </row>
    <row r="4315" spans="1:42" x14ac:dyDescent="0.25">
      <c r="A4315" s="2" t="s">
        <v>12262</v>
      </c>
      <c r="B4315" t="s">
        <v>12261</v>
      </c>
      <c r="C4315" t="s">
        <v>14</v>
      </c>
      <c r="D4315" t="s">
        <v>12260</v>
      </c>
      <c r="E4315" s="3" t="s">
        <v>12181</v>
      </c>
      <c r="F4315" t="s">
        <v>12263</v>
      </c>
      <c r="G4315">
        <v>255</v>
      </c>
      <c r="H4315">
        <v>0</v>
      </c>
      <c r="I4315">
        <v>35</v>
      </c>
      <c r="J4315">
        <v>75</v>
      </c>
      <c r="K4315">
        <v>127</v>
      </c>
      <c r="L4315">
        <v>18</v>
      </c>
      <c r="M4315">
        <v>0</v>
      </c>
      <c r="N4315" s="2">
        <v>339.83060109289619</v>
      </c>
      <c r="O4315" s="2">
        <v>344.25135900653606</v>
      </c>
      <c r="P4315" s="2">
        <v>351.84</v>
      </c>
      <c r="Q4315" s="4">
        <v>1035.9219600994322</v>
      </c>
      <c r="R4315" s="5">
        <v>5.7000000000000002E-2</v>
      </c>
      <c r="S4315" s="6">
        <v>1094.9695118250997</v>
      </c>
      <c r="T4315" s="4">
        <v>204.9406779661017</v>
      </c>
      <c r="U4315" s="7">
        <v>1299.9101897912014</v>
      </c>
      <c r="V4315" s="8">
        <v>0.53742817322880676</v>
      </c>
      <c r="W4315" s="7">
        <v>736.99324745627621</v>
      </c>
      <c r="X4315" s="7">
        <v>792.2224711600021</v>
      </c>
      <c r="Y4315" s="7">
        <v>904.03901423229945</v>
      </c>
      <c r="Z4315" s="7">
        <v>1239.9413420041403</v>
      </c>
      <c r="AA4315" s="7">
        <v>1456.3312512695579</v>
      </c>
      <c r="AB4315" s="7">
        <v>1674.9846533097186</v>
      </c>
      <c r="AC4315" s="7">
        <v>2660.6368627450984</v>
      </c>
      <c r="AD4315" s="7">
        <v>2902.5129411764706</v>
      </c>
      <c r="AE4315" s="4">
        <v>1628</v>
      </c>
      <c r="AF4315" s="4">
        <v>1750</v>
      </c>
      <c r="AG4315" s="4">
        <v>1997</v>
      </c>
      <c r="AH4315" s="4">
        <v>2739</v>
      </c>
      <c r="AI4315" s="4">
        <v>3217</v>
      </c>
      <c r="AJ4315" s="4">
        <v>3700</v>
      </c>
      <c r="AK4315" s="4">
        <v>2401.4710885634468</v>
      </c>
      <c r="AL4315" s="8">
        <v>1.0775814555258159</v>
      </c>
      <c r="AM4315" s="4">
        <v>1967.8723120039951</v>
      </c>
      <c r="AN4315" s="8">
        <v>0.89831661074602243</v>
      </c>
      <c r="AO4315" s="4">
        <v>1528.5682883845509</v>
      </c>
      <c r="AP4315" s="8">
        <v>0.71669301800860008</v>
      </c>
    </row>
    <row r="4316" spans="1:42" x14ac:dyDescent="0.25">
      <c r="A4316" s="2" t="s">
        <v>12266</v>
      </c>
      <c r="B4316" t="s">
        <v>12265</v>
      </c>
      <c r="C4316" t="s">
        <v>149</v>
      </c>
      <c r="D4316" t="s">
        <v>12264</v>
      </c>
      <c r="E4316" s="3" t="s">
        <v>12181</v>
      </c>
      <c r="F4316" t="s">
        <v>12267</v>
      </c>
      <c r="G4316">
        <v>40</v>
      </c>
      <c r="H4316">
        <v>0</v>
      </c>
      <c r="I4316">
        <v>0</v>
      </c>
      <c r="J4316">
        <v>18</v>
      </c>
      <c r="K4316">
        <v>15</v>
      </c>
      <c r="L4316">
        <v>7</v>
      </c>
      <c r="M4316">
        <v>0</v>
      </c>
      <c r="N4316" s="2">
        <v>349.97291666666666</v>
      </c>
      <c r="O4316" s="2">
        <v>447.52624700000001</v>
      </c>
      <c r="P4316" s="2">
        <v>311.37</v>
      </c>
      <c r="Q4316" s="4">
        <v>1108.8691636666667</v>
      </c>
      <c r="R4316" s="5">
        <v>5.7000000000000002E-2</v>
      </c>
      <c r="S4316" s="6">
        <v>1172.0747059956666</v>
      </c>
      <c r="T4316" s="4">
        <v>78.486486486486484</v>
      </c>
      <c r="U4316" s="7">
        <v>1250.561192482153</v>
      </c>
      <c r="V4316" s="8">
        <v>1.0241896705490494</v>
      </c>
      <c r="W4316" s="7">
        <v>655.61886463834912</v>
      </c>
      <c r="X4316" s="7">
        <v>788.0865122519541</v>
      </c>
      <c r="Y4316" s="7">
        <v>923.43389133542007</v>
      </c>
      <c r="Z4316" s="7">
        <v>1293.9593404575326</v>
      </c>
      <c r="AA4316" s="7">
        <v>1550.2554412751595</v>
      </c>
      <c r="AB4316" s="7">
        <v>1782.553779843945</v>
      </c>
      <c r="AC4316" s="7">
        <v>1343.1275000000003</v>
      </c>
      <c r="AD4316" s="7">
        <v>1465.23</v>
      </c>
      <c r="AE4316" s="4">
        <v>683</v>
      </c>
      <c r="AF4316" s="4">
        <v>821</v>
      </c>
      <c r="AG4316" s="4">
        <v>962</v>
      </c>
      <c r="AH4316" s="4">
        <v>1348</v>
      </c>
      <c r="AI4316" s="4">
        <v>1615</v>
      </c>
      <c r="AJ4316" s="4">
        <v>1857</v>
      </c>
      <c r="AK4316" s="4">
        <v>1342.612472446729</v>
      </c>
      <c r="AL4316" s="8">
        <v>1.1638573812438038</v>
      </c>
      <c r="AM4316" s="4">
        <v>1285.766550296375</v>
      </c>
      <c r="AN4316" s="8">
        <v>1.1173014776788857</v>
      </c>
      <c r="AO4316" s="4">
        <v>1228.9206281460206</v>
      </c>
      <c r="AP4316" s="8">
        <v>1.0707455741139673</v>
      </c>
    </row>
    <row r="4317" spans="1:42" x14ac:dyDescent="0.25">
      <c r="A4317" s="2" t="s">
        <v>12271</v>
      </c>
      <c r="B4317" t="s">
        <v>12270</v>
      </c>
      <c r="C4317" t="s">
        <v>14</v>
      </c>
      <c r="D4317" t="s">
        <v>12268</v>
      </c>
      <c r="E4317" s="3" t="s">
        <v>12269</v>
      </c>
      <c r="F4317" t="s">
        <v>12272</v>
      </c>
      <c r="G4317">
        <v>411</v>
      </c>
      <c r="H4317">
        <v>0</v>
      </c>
      <c r="I4317">
        <v>122</v>
      </c>
      <c r="J4317">
        <v>240</v>
      </c>
      <c r="K4317">
        <v>49</v>
      </c>
      <c r="L4317">
        <v>0</v>
      </c>
      <c r="M4317">
        <v>0</v>
      </c>
      <c r="N4317" s="2">
        <v>305.6743714517437</v>
      </c>
      <c r="O4317" s="2">
        <v>1038.4764512567326</v>
      </c>
      <c r="P4317" s="2">
        <v>243</v>
      </c>
      <c r="Q4317" s="4">
        <v>1587.1508227084764</v>
      </c>
      <c r="R4317" s="5">
        <v>4.0999999999999995E-2</v>
      </c>
      <c r="S4317" s="6">
        <v>1652.2240064395239</v>
      </c>
      <c r="T4317" s="4">
        <v>0</v>
      </c>
      <c r="U4317" s="7">
        <v>1652.2240064395239</v>
      </c>
      <c r="V4317" s="8">
        <v>1.3122923848743957</v>
      </c>
      <c r="W4317" s="7">
        <v>1309.6678001046473</v>
      </c>
      <c r="X4317" s="7">
        <v>1401.528267045855</v>
      </c>
      <c r="Y4317" s="7">
        <v>1679.734252639227</v>
      </c>
      <c r="Z4317" s="7">
        <v>2141.6611721150143</v>
      </c>
      <c r="AA4317" s="7">
        <v>2308.322304994063</v>
      </c>
      <c r="AB4317" s="7">
        <v>2654.7674946009033</v>
      </c>
      <c r="AC4317" s="7">
        <v>1384.9401459854016</v>
      </c>
      <c r="AD4317" s="7">
        <v>1510.843795620438</v>
      </c>
      <c r="AE4317" s="4">
        <v>998</v>
      </c>
      <c r="AF4317" s="4">
        <v>1068</v>
      </c>
      <c r="AG4317" s="4">
        <v>1280</v>
      </c>
      <c r="AH4317" s="4">
        <v>1632</v>
      </c>
      <c r="AI4317" s="4">
        <v>1759</v>
      </c>
      <c r="AJ4317" s="4">
        <v>2023</v>
      </c>
      <c r="AK4317" s="4">
        <v>1489.2704766201764</v>
      </c>
      <c r="AL4317" s="8">
        <v>1.1828652155336263</v>
      </c>
      <c r="AM4317" s="4">
        <v>1543.5883198932925</v>
      </c>
      <c r="AN4317" s="8">
        <v>1.2260076053138831</v>
      </c>
      <c r="AO4317" s="4">
        <v>1597.9061631664083</v>
      </c>
      <c r="AP4317" s="8">
        <v>1.2691499950941394</v>
      </c>
    </row>
    <row r="4318" spans="1:42" x14ac:dyDescent="0.25">
      <c r="A4318" s="2" t="s">
        <v>12273</v>
      </c>
      <c r="B4318" t="s">
        <v>12270</v>
      </c>
      <c r="C4318" t="s">
        <v>14</v>
      </c>
      <c r="D4318" t="s">
        <v>12268</v>
      </c>
      <c r="E4318" s="3" t="s">
        <v>12269</v>
      </c>
      <c r="F4318" t="s">
        <v>12274</v>
      </c>
      <c r="G4318">
        <v>143</v>
      </c>
      <c r="H4318">
        <v>0</v>
      </c>
      <c r="I4318">
        <v>31</v>
      </c>
      <c r="J4318">
        <v>112</v>
      </c>
      <c r="K4318">
        <v>0</v>
      </c>
      <c r="L4318">
        <v>0</v>
      </c>
      <c r="M4318">
        <v>0</v>
      </c>
      <c r="N4318" s="2">
        <v>306.62937062937061</v>
      </c>
      <c r="O4318" s="2">
        <v>1038.4764512567326</v>
      </c>
      <c r="P4318" s="2">
        <v>234</v>
      </c>
      <c r="Q4318" s="4">
        <v>1579.1058218861033</v>
      </c>
      <c r="R4318" s="5">
        <v>4.0999999999999995E-2</v>
      </c>
      <c r="S4318" s="6">
        <v>1643.8491605834333</v>
      </c>
      <c r="T4318" s="4">
        <v>0</v>
      </c>
      <c r="U4318" s="7">
        <v>1643.8491605834333</v>
      </c>
      <c r="V4318" s="8">
        <v>1.3320853070439456</v>
      </c>
      <c r="W4318" s="7">
        <v>1329.4211364298576</v>
      </c>
      <c r="X4318" s="7">
        <v>1422.6671079229338</v>
      </c>
      <c r="Y4318" s="7">
        <v>1705.0691930162502</v>
      </c>
      <c r="Z4318" s="7">
        <v>2173.9632210957188</v>
      </c>
      <c r="AA4318" s="7">
        <v>2343.1380550903</v>
      </c>
      <c r="AB4318" s="7">
        <v>2694.8085761499019</v>
      </c>
      <c r="AC4318" s="7">
        <v>1357.4461538461539</v>
      </c>
      <c r="AD4318" s="7">
        <v>1480.8503496503495</v>
      </c>
      <c r="AE4318" s="4">
        <v>998</v>
      </c>
      <c r="AF4318" s="4">
        <v>1068</v>
      </c>
      <c r="AG4318" s="4">
        <v>1280</v>
      </c>
      <c r="AH4318" s="4">
        <v>1632</v>
      </c>
      <c r="AI4318" s="4">
        <v>1759</v>
      </c>
      <c r="AJ4318" s="4">
        <v>2023</v>
      </c>
      <c r="AK4318" s="4">
        <v>1464.5129017858803</v>
      </c>
      <c r="AL4318" s="8">
        <v>1.1867610272422247</v>
      </c>
      <c r="AM4318" s="4">
        <v>1524.7586762256833</v>
      </c>
      <c r="AN4318" s="8">
        <v>1.2355809024881153</v>
      </c>
      <c r="AO4318" s="4">
        <v>1585.004450665486</v>
      </c>
      <c r="AP4318" s="8">
        <v>1.2844007777340056</v>
      </c>
    </row>
    <row r="4319" spans="1:42" x14ac:dyDescent="0.25">
      <c r="A4319" s="2" t="s">
        <v>12275</v>
      </c>
      <c r="B4319" t="s">
        <v>12270</v>
      </c>
      <c r="C4319" t="s">
        <v>14</v>
      </c>
      <c r="D4319" t="s">
        <v>12268</v>
      </c>
      <c r="E4319" s="3" t="s">
        <v>12269</v>
      </c>
      <c r="F4319" t="s">
        <v>12276</v>
      </c>
      <c r="G4319">
        <v>175</v>
      </c>
      <c r="H4319">
        <v>0</v>
      </c>
      <c r="I4319">
        <v>18</v>
      </c>
      <c r="J4319">
        <v>157</v>
      </c>
      <c r="K4319">
        <v>0</v>
      </c>
      <c r="L4319">
        <v>0</v>
      </c>
      <c r="M4319">
        <v>0</v>
      </c>
      <c r="N4319" s="2">
        <v>310.43428571428575</v>
      </c>
      <c r="O4319" s="2">
        <v>1038.4764512567326</v>
      </c>
      <c r="P4319" s="2">
        <v>273</v>
      </c>
      <c r="Q4319" s="4">
        <v>1621.9107369710184</v>
      </c>
      <c r="R4319" s="5">
        <v>4.0999999999999995E-2</v>
      </c>
      <c r="S4319" s="6">
        <v>1688.40907718683</v>
      </c>
      <c r="T4319" s="4">
        <v>0</v>
      </c>
      <c r="U4319" s="7">
        <v>1688.40907718683</v>
      </c>
      <c r="V4319" s="8">
        <v>1.3419303333016714</v>
      </c>
      <c r="W4319" s="7">
        <v>1339.2464726350679</v>
      </c>
      <c r="X4319" s="7">
        <v>1433.1815959661851</v>
      </c>
      <c r="Y4319" s="7">
        <v>1717.6708266261394</v>
      </c>
      <c r="Z4319" s="7">
        <v>2190.0303039483274</v>
      </c>
      <c r="AA4319" s="7">
        <v>2360.4554562776402</v>
      </c>
      <c r="AB4319" s="7">
        <v>2714.7250642692816</v>
      </c>
      <c r="AC4319" s="7">
        <v>1384.0137142857145</v>
      </c>
      <c r="AD4319" s="7">
        <v>1509.833142857143</v>
      </c>
      <c r="AE4319" s="4">
        <v>998</v>
      </c>
      <c r="AF4319" s="4">
        <v>1068</v>
      </c>
      <c r="AG4319" s="4">
        <v>1280</v>
      </c>
      <c r="AH4319" s="4">
        <v>1632</v>
      </c>
      <c r="AI4319" s="4">
        <v>1759</v>
      </c>
      <c r="AJ4319" s="4">
        <v>2023</v>
      </c>
      <c r="AK4319" s="4">
        <v>1493.4807549099598</v>
      </c>
      <c r="AL4319" s="8">
        <v>1.1870032886551383</v>
      </c>
      <c r="AM4319" s="4">
        <v>1558.0430017787321</v>
      </c>
      <c r="AN4319" s="8">
        <v>1.2383167047164103</v>
      </c>
      <c r="AO4319" s="4">
        <v>1623.846830318058</v>
      </c>
      <c r="AP4319" s="8">
        <v>1.2906169172403996</v>
      </c>
    </row>
    <row r="4320" spans="1:42" x14ac:dyDescent="0.25">
      <c r="A4320" s="2" t="s">
        <v>12277</v>
      </c>
      <c r="B4320" t="s">
        <v>12270</v>
      </c>
      <c r="C4320" t="s">
        <v>14</v>
      </c>
      <c r="D4320" t="s">
        <v>12268</v>
      </c>
      <c r="E4320" s="3" t="s">
        <v>12269</v>
      </c>
      <c r="F4320" t="s">
        <v>8329</v>
      </c>
      <c r="G4320">
        <v>538</v>
      </c>
      <c r="H4320">
        <v>0</v>
      </c>
      <c r="I4320">
        <v>32</v>
      </c>
      <c r="J4320">
        <v>96</v>
      </c>
      <c r="K4320">
        <v>312</v>
      </c>
      <c r="L4320">
        <v>78</v>
      </c>
      <c r="M4320">
        <v>20</v>
      </c>
      <c r="N4320" s="2">
        <v>356.9459417596035</v>
      </c>
      <c r="O4320" s="2">
        <v>1038.4764512567326</v>
      </c>
      <c r="P4320" s="2">
        <v>356</v>
      </c>
      <c r="Q4320" s="4">
        <v>1751.4223930163362</v>
      </c>
      <c r="R4320" s="5">
        <v>4.0999999999999995E-2</v>
      </c>
      <c r="S4320" s="6">
        <v>1823.2307111300058</v>
      </c>
      <c r="T4320" s="4">
        <v>0</v>
      </c>
      <c r="U4320" s="7">
        <v>1823.2307111300058</v>
      </c>
      <c r="V4320" s="8">
        <v>1.1623365302937345</v>
      </c>
      <c r="W4320" s="7">
        <v>1160.0118572331469</v>
      </c>
      <c r="X4320" s="7">
        <v>1241.3754143537083</v>
      </c>
      <c r="Y4320" s="7">
        <v>1487.7907587759801</v>
      </c>
      <c r="Z4320" s="7">
        <v>1896.9332174393744</v>
      </c>
      <c r="AA4320" s="7">
        <v>2044.5499567866789</v>
      </c>
      <c r="AB4320" s="7">
        <v>2351.4068007842247</v>
      </c>
      <c r="AC4320" s="7">
        <v>1725.450185873606</v>
      </c>
      <c r="AD4320" s="7">
        <v>1882.3092936802973</v>
      </c>
      <c r="AE4320" s="4">
        <v>998</v>
      </c>
      <c r="AF4320" s="4">
        <v>1068</v>
      </c>
      <c r="AG4320" s="4">
        <v>1280</v>
      </c>
      <c r="AH4320" s="4">
        <v>1632</v>
      </c>
      <c r="AI4320" s="4">
        <v>1759</v>
      </c>
      <c r="AJ4320" s="4">
        <v>2023</v>
      </c>
      <c r="AK4320" s="4">
        <v>1825.3815609218022</v>
      </c>
      <c r="AL4320" s="8">
        <v>1.1637077288309894</v>
      </c>
      <c r="AM4320" s="4">
        <v>1824.6616483881842</v>
      </c>
      <c r="AN4320" s="8">
        <v>1.163248773948685</v>
      </c>
      <c r="AO4320" s="4">
        <v>1823.946179759095</v>
      </c>
      <c r="AP4320" s="8">
        <v>1.1627926521212097</v>
      </c>
    </row>
    <row r="4321" spans="1:42" x14ac:dyDescent="0.25">
      <c r="A4321" s="2" t="s">
        <v>12278</v>
      </c>
      <c r="B4321" t="s">
        <v>12270</v>
      </c>
      <c r="C4321" t="s">
        <v>14</v>
      </c>
      <c r="D4321" t="s">
        <v>12268</v>
      </c>
      <c r="E4321" s="3" t="s">
        <v>12269</v>
      </c>
      <c r="F4321" t="s">
        <v>12279</v>
      </c>
      <c r="G4321">
        <v>120</v>
      </c>
      <c r="H4321">
        <v>0</v>
      </c>
      <c r="I4321">
        <v>100</v>
      </c>
      <c r="J4321">
        <v>20</v>
      </c>
      <c r="K4321">
        <v>0</v>
      </c>
      <c r="L4321">
        <v>0</v>
      </c>
      <c r="M4321">
        <v>0</v>
      </c>
      <c r="N4321" s="2">
        <v>307.11666666666667</v>
      </c>
      <c r="O4321" s="2">
        <v>1038.4764512567326</v>
      </c>
      <c r="P4321" s="2">
        <v>283</v>
      </c>
      <c r="Q4321" s="4">
        <v>1628.5931179233994</v>
      </c>
      <c r="R4321" s="5">
        <v>4.0999999999999995E-2</v>
      </c>
      <c r="S4321" s="6">
        <v>1695.3654357582586</v>
      </c>
      <c r="T4321" s="4">
        <v>0</v>
      </c>
      <c r="U4321" s="7">
        <v>1695.3654357582586</v>
      </c>
      <c r="V4321" s="8">
        <v>1.5365849870920774</v>
      </c>
      <c r="W4321" s="7">
        <v>1533.5118171178931</v>
      </c>
      <c r="X4321" s="7">
        <v>1641.0727662143386</v>
      </c>
      <c r="Y4321" s="7">
        <v>1966.8287834778589</v>
      </c>
      <c r="Z4321" s="7">
        <v>2507.7066989342698</v>
      </c>
      <c r="AA4321" s="7">
        <v>2702.8529922949642</v>
      </c>
      <c r="AB4321" s="7">
        <v>3108.5114288872724</v>
      </c>
      <c r="AC4321" s="7">
        <v>1213.6666666666667</v>
      </c>
      <c r="AD4321" s="7">
        <v>1323.9999999999998</v>
      </c>
      <c r="AE4321" s="4">
        <v>998</v>
      </c>
      <c r="AF4321" s="4">
        <v>1068</v>
      </c>
      <c r="AG4321" s="4">
        <v>1280</v>
      </c>
      <c r="AH4321" s="4">
        <v>1632</v>
      </c>
      <c r="AI4321" s="4">
        <v>1759</v>
      </c>
      <c r="AJ4321" s="4">
        <v>2023</v>
      </c>
      <c r="AK4321" s="4">
        <v>1339.4053225483258</v>
      </c>
      <c r="AL4321" s="8">
        <v>1.2139625279894193</v>
      </c>
      <c r="AM4321" s="4">
        <v>1458.0586936183036</v>
      </c>
      <c r="AN4321" s="8">
        <v>1.3215033476903055</v>
      </c>
      <c r="AO4321" s="4">
        <v>1576.7120646882811</v>
      </c>
      <c r="AP4321" s="8">
        <v>1.4290441673911913</v>
      </c>
    </row>
    <row r="4322" spans="1:42" x14ac:dyDescent="0.25">
      <c r="A4322" s="2" t="s">
        <v>12280</v>
      </c>
      <c r="B4322" t="s">
        <v>12270</v>
      </c>
      <c r="C4322" t="s">
        <v>14</v>
      </c>
      <c r="D4322" t="s">
        <v>12268</v>
      </c>
      <c r="E4322" s="3" t="s">
        <v>12269</v>
      </c>
      <c r="F4322" t="s">
        <v>12281</v>
      </c>
      <c r="G4322">
        <v>211</v>
      </c>
      <c r="H4322">
        <v>15</v>
      </c>
      <c r="I4322">
        <v>180</v>
      </c>
      <c r="J4322">
        <v>16</v>
      </c>
      <c r="K4322">
        <v>0</v>
      </c>
      <c r="L4322">
        <v>0</v>
      </c>
      <c r="M4322">
        <v>0</v>
      </c>
      <c r="N4322" s="2">
        <v>302.94628751974727</v>
      </c>
      <c r="O4322" s="2">
        <v>1038.4764512567326</v>
      </c>
      <c r="P4322" s="2">
        <v>294</v>
      </c>
      <c r="Q4322" s="4">
        <v>1635.4227387764799</v>
      </c>
      <c r="R4322" s="5">
        <v>4.0999999999999995E-2</v>
      </c>
      <c r="S4322" s="6">
        <v>1702.4750710663154</v>
      </c>
      <c r="T4322" s="4">
        <v>0.2275132275132275</v>
      </c>
      <c r="U4322" s="7">
        <v>1702.7025842938287</v>
      </c>
      <c r="V4322" s="8">
        <v>1.5778920694189373</v>
      </c>
      <c r="W4322" s="7">
        <v>1574.5258707672826</v>
      </c>
      <c r="X4322" s="7">
        <v>1684.963557093645</v>
      </c>
      <c r="Y4322" s="7">
        <v>2019.4319785392001</v>
      </c>
      <c r="Z4322" s="7">
        <v>2574.7757726374798</v>
      </c>
      <c r="AA4322" s="7">
        <v>2775.1412892581666</v>
      </c>
      <c r="AB4322" s="7">
        <v>3191.6491348318768</v>
      </c>
      <c r="AC4322" s="7">
        <v>1187.009478672986</v>
      </c>
      <c r="AD4322" s="7">
        <v>1294.919431279621</v>
      </c>
      <c r="AE4322" s="4">
        <v>998</v>
      </c>
      <c r="AF4322" s="4">
        <v>1068</v>
      </c>
      <c r="AG4322" s="4">
        <v>1280</v>
      </c>
      <c r="AH4322" s="4">
        <v>1632</v>
      </c>
      <c r="AI4322" s="4">
        <v>1759</v>
      </c>
      <c r="AJ4322" s="4">
        <v>2023</v>
      </c>
      <c r="AK4322" s="4">
        <v>1316.7037442581557</v>
      </c>
      <c r="AL4322" s="8">
        <v>1.2203983281192681</v>
      </c>
      <c r="AM4322" s="4">
        <v>1445.2941865275423</v>
      </c>
      <c r="AN4322" s="8">
        <v>1.3395629085524912</v>
      </c>
      <c r="AO4322" s="4">
        <v>1573.8846287969288</v>
      </c>
      <c r="AP4322" s="8">
        <v>1.4587274889857142</v>
      </c>
    </row>
    <row r="4323" spans="1:42" x14ac:dyDescent="0.25">
      <c r="A4323" s="2" t="s">
        <v>12282</v>
      </c>
      <c r="B4323" t="s">
        <v>12270</v>
      </c>
      <c r="C4323" t="s">
        <v>14</v>
      </c>
      <c r="D4323" t="s">
        <v>12268</v>
      </c>
      <c r="E4323" s="3" t="s">
        <v>12269</v>
      </c>
      <c r="F4323" t="s">
        <v>12283</v>
      </c>
      <c r="G4323">
        <v>126</v>
      </c>
      <c r="H4323">
        <v>0</v>
      </c>
      <c r="I4323">
        <v>0</v>
      </c>
      <c r="J4323">
        <v>34</v>
      </c>
      <c r="K4323">
        <v>53</v>
      </c>
      <c r="L4323">
        <v>30</v>
      </c>
      <c r="M4323">
        <v>9</v>
      </c>
      <c r="N4323" s="2">
        <v>371.67195767195767</v>
      </c>
      <c r="O4323" s="2">
        <v>1038.4764512567326</v>
      </c>
      <c r="P4323" s="2">
        <v>342</v>
      </c>
      <c r="Q4323" s="4">
        <v>1752.1484089286903</v>
      </c>
      <c r="R4323" s="5">
        <v>4.0999999999999995E-2</v>
      </c>
      <c r="S4323" s="6">
        <v>1823.9864936947665</v>
      </c>
      <c r="T4323" s="4">
        <v>0</v>
      </c>
      <c r="U4323" s="7">
        <v>1823.9864936947665</v>
      </c>
      <c r="V4323" s="8">
        <v>1.1434343395319269</v>
      </c>
      <c r="W4323" s="7">
        <v>1141.1474708528631</v>
      </c>
      <c r="X4323" s="7">
        <v>1221.187874620098</v>
      </c>
      <c r="Y4323" s="7">
        <v>1463.5959546008664</v>
      </c>
      <c r="Z4323" s="7">
        <v>1866.0848421161045</v>
      </c>
      <c r="AA4323" s="7">
        <v>2011.3010032366594</v>
      </c>
      <c r="AB4323" s="7">
        <v>2313.1676688730881</v>
      </c>
      <c r="AC4323" s="7">
        <v>1754.7007936507939</v>
      </c>
      <c r="AD4323" s="7">
        <v>1914.2190476190476</v>
      </c>
      <c r="AE4323" s="4">
        <v>998</v>
      </c>
      <c r="AF4323" s="4">
        <v>1068</v>
      </c>
      <c r="AG4323" s="4">
        <v>1280</v>
      </c>
      <c r="AH4323" s="4">
        <v>1632</v>
      </c>
      <c r="AI4323" s="4">
        <v>1759</v>
      </c>
      <c r="AJ4323" s="4">
        <v>2023</v>
      </c>
      <c r="AK4323" s="4">
        <v>1855.391771136266</v>
      </c>
      <c r="AL4323" s="8">
        <v>1.1631219155053634</v>
      </c>
      <c r="AM4323" s="4">
        <v>1844.8307043860275</v>
      </c>
      <c r="AN4323" s="8">
        <v>1.1565013147355354</v>
      </c>
      <c r="AO4323" s="4">
        <v>1834.2696376357887</v>
      </c>
      <c r="AP4323" s="8">
        <v>1.149880713965707</v>
      </c>
    </row>
    <row r="4324" spans="1:42" x14ac:dyDescent="0.25">
      <c r="A4324" s="2" t="s">
        <v>12284</v>
      </c>
      <c r="B4324" t="s">
        <v>12270</v>
      </c>
      <c r="C4324" t="s">
        <v>14</v>
      </c>
      <c r="D4324" t="s">
        <v>12268</v>
      </c>
      <c r="E4324" s="3" t="s">
        <v>12269</v>
      </c>
      <c r="F4324" t="s">
        <v>2243</v>
      </c>
      <c r="G4324">
        <v>155</v>
      </c>
      <c r="H4324">
        <v>0</v>
      </c>
      <c r="I4324">
        <v>0</v>
      </c>
      <c r="J4324">
        <v>38</v>
      </c>
      <c r="K4324">
        <v>108</v>
      </c>
      <c r="L4324">
        <v>9</v>
      </c>
      <c r="M4324">
        <v>0</v>
      </c>
      <c r="N4324" s="2">
        <v>369.87204301075263</v>
      </c>
      <c r="O4324" s="2">
        <v>1038.4764512567326</v>
      </c>
      <c r="P4324" s="2">
        <v>311</v>
      </c>
      <c r="Q4324" s="4">
        <v>1719.3484942674852</v>
      </c>
      <c r="R4324" s="5">
        <v>4.0999999999999995E-2</v>
      </c>
      <c r="S4324" s="6">
        <v>1789.841782532452</v>
      </c>
      <c r="T4324" s="4">
        <v>167.72727272727272</v>
      </c>
      <c r="U4324" s="7">
        <v>1957.5690552597248</v>
      </c>
      <c r="V4324" s="8">
        <v>1.2604452494537686</v>
      </c>
      <c r="W4324" s="7">
        <v>1150.143628840741</v>
      </c>
      <c r="X4324" s="7">
        <v>1230.8150256532178</v>
      </c>
      <c r="Y4324" s="7">
        <v>1475.1341131424333</v>
      </c>
      <c r="Z4324" s="7">
        <v>1880.7959942566024</v>
      </c>
      <c r="AA4324" s="7">
        <v>2027.1569570449533</v>
      </c>
      <c r="AB4324" s="7">
        <v>2331.4033678805804</v>
      </c>
      <c r="AC4324" s="7">
        <v>1708.3851612903227</v>
      </c>
      <c r="AD4324" s="7">
        <v>1863.6929032258063</v>
      </c>
      <c r="AE4324" s="4">
        <v>998</v>
      </c>
      <c r="AF4324" s="4">
        <v>1068</v>
      </c>
      <c r="AG4324" s="4">
        <v>1280</v>
      </c>
      <c r="AH4324" s="4">
        <v>1632</v>
      </c>
      <c r="AI4324" s="4">
        <v>1759</v>
      </c>
      <c r="AJ4324" s="4">
        <v>2023</v>
      </c>
      <c r="AK4324" s="4">
        <v>1659.464232222781</v>
      </c>
      <c r="AL4324" s="8">
        <v>1.1764973736525539</v>
      </c>
      <c r="AM4324" s="4">
        <v>1702.6107596633915</v>
      </c>
      <c r="AN4324" s="8">
        <v>1.2042786850687832</v>
      </c>
      <c r="AO4324" s="4">
        <v>1746.6952550918413</v>
      </c>
      <c r="AP4324" s="8">
        <v>1.2326639380375393</v>
      </c>
    </row>
    <row r="4325" spans="1:42" x14ac:dyDescent="0.25">
      <c r="A4325" s="2" t="s">
        <v>12285</v>
      </c>
      <c r="B4325" t="s">
        <v>12270</v>
      </c>
      <c r="C4325" t="s">
        <v>14</v>
      </c>
      <c r="D4325" t="s">
        <v>12268</v>
      </c>
      <c r="E4325" s="3" t="s">
        <v>12269</v>
      </c>
      <c r="F4325" t="s">
        <v>12286</v>
      </c>
      <c r="G4325">
        <v>67</v>
      </c>
      <c r="H4325">
        <v>38</v>
      </c>
      <c r="I4325">
        <v>26</v>
      </c>
      <c r="J4325">
        <v>3</v>
      </c>
      <c r="K4325">
        <v>0</v>
      </c>
      <c r="L4325">
        <v>0</v>
      </c>
      <c r="M4325">
        <v>0</v>
      </c>
      <c r="N4325" s="2">
        <v>288.68905472636817</v>
      </c>
      <c r="O4325" s="2">
        <v>1038.4764512567326</v>
      </c>
      <c r="P4325" s="2">
        <v>309</v>
      </c>
      <c r="Q4325" s="4">
        <v>1636.1655059831007</v>
      </c>
      <c r="R4325" s="5">
        <v>4.0999999999999995E-2</v>
      </c>
      <c r="S4325" s="6">
        <v>1703.2482917284078</v>
      </c>
      <c r="T4325" s="4">
        <v>0</v>
      </c>
      <c r="U4325" s="7">
        <v>1703.2482917284078</v>
      </c>
      <c r="V4325" s="8">
        <v>1.6412246957631498</v>
      </c>
      <c r="W4325" s="7">
        <v>1637.9422463716232</v>
      </c>
      <c r="X4325" s="7">
        <v>1752.8279750750437</v>
      </c>
      <c r="Y4325" s="7">
        <v>2100.7676105768314</v>
      </c>
      <c r="Z4325" s="7">
        <v>2678.4787034854598</v>
      </c>
      <c r="AA4325" s="7">
        <v>2886.91423984738</v>
      </c>
      <c r="AB4325" s="7">
        <v>3320.1975595288518</v>
      </c>
      <c r="AC4325" s="7">
        <v>1141.5701492537314</v>
      </c>
      <c r="AD4325" s="7">
        <v>1245.3492537313432</v>
      </c>
      <c r="AE4325" s="4">
        <v>998</v>
      </c>
      <c r="AF4325" s="4">
        <v>1068</v>
      </c>
      <c r="AG4325" s="4">
        <v>1280</v>
      </c>
      <c r="AH4325" s="4">
        <v>1632</v>
      </c>
      <c r="AI4325" s="4">
        <v>1759</v>
      </c>
      <c r="AJ4325" s="4">
        <v>2023</v>
      </c>
      <c r="AK4325" s="4">
        <v>1272.8046792393905</v>
      </c>
      <c r="AL4325" s="8">
        <v>1.2264556392601846</v>
      </c>
      <c r="AM4325" s="4">
        <v>1416.2858834023962</v>
      </c>
      <c r="AN4325" s="8">
        <v>1.3647119914278396</v>
      </c>
      <c r="AO4325" s="4">
        <v>1559.7670875654021</v>
      </c>
      <c r="AP4325" s="8">
        <v>1.5029683435954948</v>
      </c>
    </row>
    <row r="4326" spans="1:42" x14ac:dyDescent="0.25">
      <c r="A4326" s="2" t="s">
        <v>12287</v>
      </c>
      <c r="B4326" t="s">
        <v>12270</v>
      </c>
      <c r="C4326" t="s">
        <v>14</v>
      </c>
      <c r="D4326" t="s">
        <v>12268</v>
      </c>
      <c r="E4326" s="3" t="s">
        <v>12269</v>
      </c>
      <c r="F4326" t="s">
        <v>2239</v>
      </c>
      <c r="G4326">
        <v>127</v>
      </c>
      <c r="H4326">
        <v>0</v>
      </c>
      <c r="I4326">
        <v>0</v>
      </c>
      <c r="J4326">
        <v>18</v>
      </c>
      <c r="K4326">
        <v>100</v>
      </c>
      <c r="L4326">
        <v>8</v>
      </c>
      <c r="M4326">
        <v>1</v>
      </c>
      <c r="N4326" s="2">
        <v>337.84908136482937</v>
      </c>
      <c r="O4326" s="2">
        <v>1038.4764512567326</v>
      </c>
      <c r="P4326" s="2">
        <v>265</v>
      </c>
      <c r="Q4326" s="4">
        <v>1641.3255326215619</v>
      </c>
      <c r="R4326" s="5">
        <v>4.0999999999999995E-2</v>
      </c>
      <c r="S4326" s="6">
        <v>1708.6198794590459</v>
      </c>
      <c r="T4326" s="4">
        <v>172.18803418803418</v>
      </c>
      <c r="U4326" s="7">
        <v>1880.8079136470801</v>
      </c>
      <c r="V4326" s="8">
        <v>1.1805303335220263</v>
      </c>
      <c r="W4326" s="7">
        <v>1070.3078322678539</v>
      </c>
      <c r="X4326" s="7">
        <v>1145.3795239098877</v>
      </c>
      <c r="Y4326" s="7">
        <v>1372.7395043114759</v>
      </c>
      <c r="Z4326" s="7">
        <v>1750.2428679971317</v>
      </c>
      <c r="AA4326" s="7">
        <v>1886.4443656905362</v>
      </c>
      <c r="AB4326" s="7">
        <v>2169.5718884547782</v>
      </c>
      <c r="AC4326" s="7">
        <v>1752.507874015748</v>
      </c>
      <c r="AD4326" s="7">
        <v>1911.8267716535431</v>
      </c>
      <c r="AE4326" s="4">
        <v>998</v>
      </c>
      <c r="AF4326" s="4">
        <v>1068</v>
      </c>
      <c r="AG4326" s="4">
        <v>1280</v>
      </c>
      <c r="AH4326" s="4">
        <v>1632</v>
      </c>
      <c r="AI4326" s="4">
        <v>1759</v>
      </c>
      <c r="AJ4326" s="4">
        <v>2023</v>
      </c>
      <c r="AK4326" s="4">
        <v>1678.5598463629501</v>
      </c>
      <c r="AL4326" s="8">
        <v>1.1616624945262808</v>
      </c>
      <c r="AM4326" s="4">
        <v>1688.5798573949821</v>
      </c>
      <c r="AN4326" s="8">
        <v>1.1679517741915293</v>
      </c>
      <c r="AO4326" s="4">
        <v>1698.5998684270139</v>
      </c>
      <c r="AP4326" s="8">
        <v>1.1742410538567778</v>
      </c>
    </row>
    <row r="4327" spans="1:42" x14ac:dyDescent="0.25">
      <c r="A4327" s="2" t="s">
        <v>12288</v>
      </c>
      <c r="B4327" t="s">
        <v>12270</v>
      </c>
      <c r="C4327" t="s">
        <v>14</v>
      </c>
      <c r="D4327" t="s">
        <v>12268</v>
      </c>
      <c r="E4327" s="3" t="s">
        <v>12269</v>
      </c>
      <c r="F4327" t="s">
        <v>12289</v>
      </c>
      <c r="G4327">
        <v>30</v>
      </c>
      <c r="H4327">
        <v>0</v>
      </c>
      <c r="I4327">
        <v>30</v>
      </c>
      <c r="J4327">
        <v>0</v>
      </c>
      <c r="K4327">
        <v>0</v>
      </c>
      <c r="L4327">
        <v>0</v>
      </c>
      <c r="M4327">
        <v>0</v>
      </c>
      <c r="N4327" s="2">
        <v>310.99166666666667</v>
      </c>
      <c r="O4327" s="2">
        <v>1038.4764512567326</v>
      </c>
      <c r="P4327" s="2">
        <v>257</v>
      </c>
      <c r="Q4327" s="4">
        <v>1606.4681179233994</v>
      </c>
      <c r="R4327" s="5">
        <v>4.0999999999999995E-2</v>
      </c>
      <c r="S4327" s="6">
        <v>1672.3333107582587</v>
      </c>
      <c r="T4327" s="4">
        <v>0</v>
      </c>
      <c r="U4327" s="7">
        <v>1672.3333107582587</v>
      </c>
      <c r="V4327" s="8">
        <v>1.56585515988601</v>
      </c>
      <c r="W4327" s="7">
        <v>1562.7234495662381</v>
      </c>
      <c r="X4327" s="7">
        <v>1672.3333107582587</v>
      </c>
      <c r="Y4327" s="7">
        <v>2004.2946046540928</v>
      </c>
      <c r="Z4327" s="7">
        <v>2555.475620933968</v>
      </c>
      <c r="AA4327" s="7">
        <v>2754.3392262394918</v>
      </c>
      <c r="AB4327" s="7">
        <v>3167.7249884493986</v>
      </c>
      <c r="AC4327" s="7">
        <v>1174.8000000000002</v>
      </c>
      <c r="AD4327" s="7">
        <v>1281.5999999999999</v>
      </c>
      <c r="AE4327" s="4">
        <v>998</v>
      </c>
      <c r="AF4327" s="4">
        <v>1068</v>
      </c>
      <c r="AG4327" s="4">
        <v>1280</v>
      </c>
      <c r="AH4327" s="4">
        <v>1632</v>
      </c>
      <c r="AI4327" s="4">
        <v>1759</v>
      </c>
      <c r="AJ4327" s="4">
        <v>2023</v>
      </c>
      <c r="AK4327" s="4">
        <v>1303.100822867076</v>
      </c>
      <c r="AL4327" s="8">
        <v>1.2201318566171124</v>
      </c>
      <c r="AM4327" s="4">
        <v>1426.1783188308036</v>
      </c>
      <c r="AN4327" s="8">
        <v>1.335372957706745</v>
      </c>
      <c r="AO4327" s="4">
        <v>1549.255814794531</v>
      </c>
      <c r="AP4327" s="8">
        <v>1.4506140587963774</v>
      </c>
    </row>
    <row r="4328" spans="1:42" x14ac:dyDescent="0.25">
      <c r="A4328" s="2" t="s">
        <v>12290</v>
      </c>
      <c r="B4328" t="s">
        <v>12270</v>
      </c>
      <c r="C4328" t="s">
        <v>14</v>
      </c>
      <c r="D4328" t="s">
        <v>12268</v>
      </c>
      <c r="E4328" s="3" t="s">
        <v>12269</v>
      </c>
      <c r="F4328" t="s">
        <v>12291</v>
      </c>
      <c r="G4328">
        <v>104</v>
      </c>
      <c r="H4328">
        <v>0</v>
      </c>
      <c r="I4328">
        <v>104</v>
      </c>
      <c r="J4328">
        <v>0</v>
      </c>
      <c r="K4328">
        <v>0</v>
      </c>
      <c r="L4328">
        <v>0</v>
      </c>
      <c r="M4328">
        <v>0</v>
      </c>
      <c r="N4328" s="2">
        <v>313.02884615384613</v>
      </c>
      <c r="O4328" s="2">
        <v>1038.4764512567326</v>
      </c>
      <c r="P4328" s="2">
        <v>262</v>
      </c>
      <c r="Q4328" s="4">
        <v>1613.5052974105788</v>
      </c>
      <c r="R4328" s="5">
        <v>4.0999999999999995E-2</v>
      </c>
      <c r="S4328" s="6">
        <v>1679.6590146044125</v>
      </c>
      <c r="T4328" s="4">
        <v>37.653061224489797</v>
      </c>
      <c r="U4328" s="7">
        <v>1717.3120758289024</v>
      </c>
      <c r="V4328" s="8">
        <v>1.6079701084540285</v>
      </c>
      <c r="W4328" s="7">
        <v>1569.5690042838989</v>
      </c>
      <c r="X4328" s="7">
        <v>1679.6590146044127</v>
      </c>
      <c r="Y4328" s="7">
        <v>2013.0744744322551</v>
      </c>
      <c r="Z4328" s="7">
        <v>2566.669954901125</v>
      </c>
      <c r="AA4328" s="7">
        <v>2766.4046879112007</v>
      </c>
      <c r="AB4328" s="7">
        <v>3181.6012982628536</v>
      </c>
      <c r="AC4328" s="7">
        <v>1174.8000000000002</v>
      </c>
      <c r="AD4328" s="7">
        <v>1281.5999999999999</v>
      </c>
      <c r="AE4328" s="4">
        <v>998</v>
      </c>
      <c r="AF4328" s="4">
        <v>1068</v>
      </c>
      <c r="AG4328" s="4">
        <v>1280</v>
      </c>
      <c r="AH4328" s="4">
        <v>1632</v>
      </c>
      <c r="AI4328" s="4">
        <v>1759</v>
      </c>
      <c r="AJ4328" s="4">
        <v>2023</v>
      </c>
      <c r="AK4328" s="4">
        <v>1273.0832402238982</v>
      </c>
      <c r="AL4328" s="8">
        <v>1.2272811811314495</v>
      </c>
      <c r="AM4328" s="4">
        <v>1408.6084983507362</v>
      </c>
      <c r="AN4328" s="8">
        <v>1.3541774902389758</v>
      </c>
      <c r="AO4328" s="4">
        <v>1544.1337564775745</v>
      </c>
      <c r="AP4328" s="8">
        <v>1.4810737993465022</v>
      </c>
    </row>
    <row r="4329" spans="1:42" x14ac:dyDescent="0.25">
      <c r="A4329" s="2" t="s">
        <v>12292</v>
      </c>
      <c r="B4329" t="s">
        <v>12270</v>
      </c>
      <c r="C4329" t="s">
        <v>14</v>
      </c>
      <c r="D4329" t="s">
        <v>12268</v>
      </c>
      <c r="E4329" s="3" t="s">
        <v>12269</v>
      </c>
      <c r="F4329" t="s">
        <v>12293</v>
      </c>
      <c r="G4329">
        <v>60</v>
      </c>
      <c r="H4329">
        <v>0</v>
      </c>
      <c r="I4329">
        <v>60</v>
      </c>
      <c r="J4329">
        <v>0</v>
      </c>
      <c r="K4329">
        <v>0</v>
      </c>
      <c r="L4329">
        <v>0</v>
      </c>
      <c r="M4329">
        <v>0</v>
      </c>
      <c r="N4329" s="2">
        <v>314.32083333333333</v>
      </c>
      <c r="O4329" s="2">
        <v>1038.4764512567326</v>
      </c>
      <c r="P4329" s="2">
        <v>259</v>
      </c>
      <c r="Q4329" s="4">
        <v>1611.7972845900658</v>
      </c>
      <c r="R4329" s="5">
        <v>4.0999999999999995E-2</v>
      </c>
      <c r="S4329" s="6">
        <v>1677.8809732582583</v>
      </c>
      <c r="T4329" s="4">
        <v>39.46551724137931</v>
      </c>
      <c r="U4329" s="7">
        <v>1717.3464904996376</v>
      </c>
      <c r="V4329" s="8">
        <v>1.6080023319284997</v>
      </c>
      <c r="W4329" s="7">
        <v>1567.9075012282224</v>
      </c>
      <c r="X4329" s="7">
        <v>1677.8809732582581</v>
      </c>
      <c r="Y4329" s="7">
        <v>2010.9434885492233</v>
      </c>
      <c r="Z4329" s="7">
        <v>2563.9529479002595</v>
      </c>
      <c r="AA4329" s="7">
        <v>2763.4762471547529</v>
      </c>
      <c r="AB4329" s="7">
        <v>3178.2333416680303</v>
      </c>
      <c r="AC4329" s="7">
        <v>1174.8000000000002</v>
      </c>
      <c r="AD4329" s="7">
        <v>1281.5999999999999</v>
      </c>
      <c r="AE4329" s="4">
        <v>998</v>
      </c>
      <c r="AF4329" s="4">
        <v>1068</v>
      </c>
      <c r="AG4329" s="4">
        <v>1280</v>
      </c>
      <c r="AH4329" s="4">
        <v>1632</v>
      </c>
      <c r="AI4329" s="4">
        <v>1759</v>
      </c>
      <c r="AJ4329" s="4">
        <v>2023</v>
      </c>
      <c r="AK4329" s="4">
        <v>1268.9774747204597</v>
      </c>
      <c r="AL4329" s="8">
        <v>1.2251338876047182</v>
      </c>
      <c r="AM4329" s="4">
        <v>1405.2786408997258</v>
      </c>
      <c r="AN4329" s="8">
        <v>1.3527567023793119</v>
      </c>
      <c r="AO4329" s="4">
        <v>1541.5798070789922</v>
      </c>
      <c r="AP4329" s="8">
        <v>1.4803795171539058</v>
      </c>
    </row>
    <row r="4330" spans="1:42" x14ac:dyDescent="0.25">
      <c r="A4330" s="2" t="s">
        <v>12294</v>
      </c>
      <c r="B4330" t="s">
        <v>12270</v>
      </c>
      <c r="C4330" t="s">
        <v>14</v>
      </c>
      <c r="D4330" t="s">
        <v>12268</v>
      </c>
      <c r="E4330" s="3" t="s">
        <v>12269</v>
      </c>
      <c r="F4330" t="s">
        <v>12295</v>
      </c>
      <c r="G4330">
        <v>70</v>
      </c>
      <c r="H4330">
        <v>0</v>
      </c>
      <c r="I4330">
        <v>70</v>
      </c>
      <c r="J4330">
        <v>0</v>
      </c>
      <c r="K4330">
        <v>0</v>
      </c>
      <c r="L4330">
        <v>0</v>
      </c>
      <c r="M4330">
        <v>0</v>
      </c>
      <c r="N4330" s="2">
        <v>313.20714285714286</v>
      </c>
      <c r="O4330" s="2">
        <v>1038.4764512567326</v>
      </c>
      <c r="P4330" s="2">
        <v>203</v>
      </c>
      <c r="Q4330" s="4">
        <v>1554.6835941138754</v>
      </c>
      <c r="R4330" s="5">
        <v>4.0999999999999995E-2</v>
      </c>
      <c r="S4330" s="6">
        <v>1618.4256214725442</v>
      </c>
      <c r="T4330" s="4">
        <v>38.114285714285714</v>
      </c>
      <c r="U4330" s="7">
        <v>1656.5399071868299</v>
      </c>
      <c r="V4330" s="8">
        <v>1.5510673288266197</v>
      </c>
      <c r="W4330" s="7">
        <v>1512.3490357955047</v>
      </c>
      <c r="X4330" s="7">
        <v>1618.425621472544</v>
      </c>
      <c r="Y4330" s="7">
        <v>1939.6861380944349</v>
      </c>
      <c r="Z4330" s="7">
        <v>2473.0998260704046</v>
      </c>
      <c r="AA4330" s="7">
        <v>2665.5530600844618</v>
      </c>
      <c r="AB4330" s="7">
        <v>3065.6133260664392</v>
      </c>
      <c r="AC4330" s="7">
        <v>1174.8000000000002</v>
      </c>
      <c r="AD4330" s="7">
        <v>1281.5999999999999</v>
      </c>
      <c r="AE4330" s="4">
        <v>998</v>
      </c>
      <c r="AF4330" s="4">
        <v>1068</v>
      </c>
      <c r="AG4330" s="4">
        <v>1280</v>
      </c>
      <c r="AH4330" s="4">
        <v>1632</v>
      </c>
      <c r="AI4330" s="4">
        <v>1759</v>
      </c>
      <c r="AJ4330" s="4">
        <v>2023</v>
      </c>
      <c r="AK4330" s="4">
        <v>1263.966761943326</v>
      </c>
      <c r="AL4330" s="8">
        <v>1.2191770109153668</v>
      </c>
      <c r="AM4330" s="4">
        <v>1382.1197151197321</v>
      </c>
      <c r="AN4330" s="8">
        <v>1.3298071168857843</v>
      </c>
      <c r="AO4330" s="4">
        <v>1500.2726682961381</v>
      </c>
      <c r="AP4330" s="8">
        <v>1.4404372228562021</v>
      </c>
    </row>
    <row r="4331" spans="1:42" x14ac:dyDescent="0.25">
      <c r="A4331" s="2" t="s">
        <v>12296</v>
      </c>
      <c r="B4331" t="s">
        <v>12270</v>
      </c>
      <c r="C4331" t="s">
        <v>14</v>
      </c>
      <c r="D4331" t="s">
        <v>12268</v>
      </c>
      <c r="E4331" s="3" t="s">
        <v>12269</v>
      </c>
      <c r="F4331" t="s">
        <v>12297</v>
      </c>
      <c r="G4331">
        <v>66</v>
      </c>
      <c r="H4331">
        <v>0</v>
      </c>
      <c r="I4331">
        <v>66</v>
      </c>
      <c r="J4331">
        <v>0</v>
      </c>
      <c r="K4331">
        <v>0</v>
      </c>
      <c r="L4331">
        <v>0</v>
      </c>
      <c r="M4331">
        <v>0</v>
      </c>
      <c r="N4331" s="2">
        <v>313.64267676767673</v>
      </c>
      <c r="O4331" s="2">
        <v>1038.4764512567326</v>
      </c>
      <c r="P4331" s="2">
        <v>257</v>
      </c>
      <c r="Q4331" s="4">
        <v>1609.1191280244093</v>
      </c>
      <c r="R4331" s="5">
        <v>4.0999999999999995E-2</v>
      </c>
      <c r="S4331" s="6">
        <v>1675.0930122734098</v>
      </c>
      <c r="T4331" s="4">
        <v>40.158730158730158</v>
      </c>
      <c r="U4331" s="7">
        <v>1715.25174243214</v>
      </c>
      <c r="V4331" s="8">
        <v>1.6060409573334644</v>
      </c>
      <c r="W4331" s="7">
        <v>1565.3022717685983</v>
      </c>
      <c r="X4331" s="7">
        <v>1675.0930122734098</v>
      </c>
      <c r="Y4331" s="7">
        <v>2007.6021120879818</v>
      </c>
      <c r="Z4331" s="7">
        <v>2559.6926929121764</v>
      </c>
      <c r="AA4331" s="7">
        <v>2758.8844649709063</v>
      </c>
      <c r="AB4331" s="7">
        <v>3172.9524005890526</v>
      </c>
      <c r="AC4331" s="7">
        <v>1174.8000000000002</v>
      </c>
      <c r="AD4331" s="7">
        <v>1281.5999999999999</v>
      </c>
      <c r="AE4331" s="4">
        <v>998</v>
      </c>
      <c r="AF4331" s="4">
        <v>1068</v>
      </c>
      <c r="AG4331" s="4">
        <v>1280</v>
      </c>
      <c r="AH4331" s="4">
        <v>1632</v>
      </c>
      <c r="AI4331" s="4">
        <v>1759</v>
      </c>
      <c r="AJ4331" s="4">
        <v>2023</v>
      </c>
      <c r="AK4331" s="4">
        <v>1270.6455211693481</v>
      </c>
      <c r="AL4331" s="8">
        <v>1.2273448046143054</v>
      </c>
      <c r="AM4331" s="4">
        <v>1407.7463656114026</v>
      </c>
      <c r="AN4331" s="8">
        <v>1.3557163818072404</v>
      </c>
      <c r="AO4331" s="4">
        <v>1544.8472100534577</v>
      </c>
      <c r="AP4331" s="8">
        <v>1.4840879590001759</v>
      </c>
    </row>
    <row r="4332" spans="1:42" x14ac:dyDescent="0.25">
      <c r="A4332" s="2" t="s">
        <v>12298</v>
      </c>
      <c r="B4332" t="s">
        <v>12270</v>
      </c>
      <c r="C4332" t="s">
        <v>14</v>
      </c>
      <c r="D4332" t="s">
        <v>12268</v>
      </c>
      <c r="E4332" s="3" t="s">
        <v>12269</v>
      </c>
      <c r="F4332" t="s">
        <v>12299</v>
      </c>
      <c r="G4332">
        <v>31</v>
      </c>
      <c r="H4332">
        <v>4</v>
      </c>
      <c r="I4332">
        <v>27</v>
      </c>
      <c r="J4332">
        <v>0</v>
      </c>
      <c r="K4332">
        <v>0</v>
      </c>
      <c r="L4332">
        <v>0</v>
      </c>
      <c r="M4332">
        <v>0</v>
      </c>
      <c r="N4332" s="2">
        <v>309.86827956989248</v>
      </c>
      <c r="O4332" s="2">
        <v>1038.4764512567326</v>
      </c>
      <c r="P4332" s="2">
        <v>281</v>
      </c>
      <c r="Q4332" s="4">
        <v>1629.344730826625</v>
      </c>
      <c r="R4332" s="5">
        <v>4.0999999999999995E-2</v>
      </c>
      <c r="S4332" s="6">
        <v>1696.1478647905165</v>
      </c>
      <c r="T4332" s="4">
        <v>36.137931034482762</v>
      </c>
      <c r="U4332" s="7">
        <v>1732.2857958249992</v>
      </c>
      <c r="V4332" s="8">
        <v>1.6358248955335377</v>
      </c>
      <c r="W4332" s="7">
        <v>1598.4958767177104</v>
      </c>
      <c r="X4332" s="7">
        <v>1710.6148259864876</v>
      </c>
      <c r="Y4332" s="7">
        <v>2050.1750723433561</v>
      </c>
      <c r="Z4332" s="7">
        <v>2613.973217237779</v>
      </c>
      <c r="AA4332" s="7">
        <v>2817.3890251968464</v>
      </c>
      <c r="AB4332" s="7">
        <v>3240.2376338676636</v>
      </c>
      <c r="AC4332" s="7">
        <v>1164.8645161290324</v>
      </c>
      <c r="AD4332" s="7">
        <v>1270.7612903225806</v>
      </c>
      <c r="AE4332" s="4">
        <v>998</v>
      </c>
      <c r="AF4332" s="4">
        <v>1068</v>
      </c>
      <c r="AG4332" s="4">
        <v>1280</v>
      </c>
      <c r="AH4332" s="4">
        <v>1632</v>
      </c>
      <c r="AI4332" s="4">
        <v>1759</v>
      </c>
      <c r="AJ4332" s="4">
        <v>2023</v>
      </c>
      <c r="AK4332" s="4">
        <v>1277.681353506282</v>
      </c>
      <c r="AL4332" s="8">
        <v>1.2406603454600862</v>
      </c>
      <c r="AM4332" s="4">
        <v>1417.1701906010269</v>
      </c>
      <c r="AN4332" s="8">
        <v>1.3723818621512367</v>
      </c>
      <c r="AO4332" s="4">
        <v>1556.6590276957716</v>
      </c>
      <c r="AP4332" s="8">
        <v>1.504103378842387</v>
      </c>
    </row>
    <row r="4333" spans="1:42" x14ac:dyDescent="0.25">
      <c r="A4333" s="2" t="s">
        <v>12300</v>
      </c>
      <c r="B4333" t="s">
        <v>12270</v>
      </c>
      <c r="C4333" t="s">
        <v>14</v>
      </c>
      <c r="D4333" t="s">
        <v>12268</v>
      </c>
      <c r="E4333" s="3" t="s">
        <v>12269</v>
      </c>
      <c r="F4333" t="s">
        <v>12301</v>
      </c>
      <c r="G4333">
        <v>38</v>
      </c>
      <c r="H4333">
        <v>0</v>
      </c>
      <c r="I4333">
        <v>20</v>
      </c>
      <c r="J4333">
        <v>16</v>
      </c>
      <c r="K4333">
        <v>2</v>
      </c>
      <c r="L4333">
        <v>0</v>
      </c>
      <c r="M4333">
        <v>0</v>
      </c>
      <c r="N4333" s="2">
        <v>146.34429824561403</v>
      </c>
      <c r="O4333" s="2">
        <v>1038.4764512567326</v>
      </c>
      <c r="P4333" s="2">
        <v>430</v>
      </c>
      <c r="Q4333" s="4">
        <v>1614.8207495023466</v>
      </c>
      <c r="R4333" s="5">
        <v>4.0999999999999995E-2</v>
      </c>
      <c r="S4333" s="6">
        <v>1681.0284002319427</v>
      </c>
      <c r="T4333" s="4">
        <v>87.111111111111114</v>
      </c>
      <c r="U4333" s="7">
        <v>1768.1395113430538</v>
      </c>
      <c r="V4333" s="8">
        <v>1.489652834139678</v>
      </c>
      <c r="W4333" s="7">
        <v>1413.4294308796602</v>
      </c>
      <c r="X4333" s="7">
        <v>1512.5677677149069</v>
      </c>
      <c r="Y4333" s="7">
        <v>1812.8153021302255</v>
      </c>
      <c r="Z4333" s="7">
        <v>2311.3395102160375</v>
      </c>
      <c r="AA4333" s="7">
        <v>2491.2047784742708</v>
      </c>
      <c r="AB4333" s="7">
        <v>2865.0979345386299</v>
      </c>
      <c r="AC4333" s="7">
        <v>1305.6421052631581</v>
      </c>
      <c r="AD4333" s="7">
        <v>1424.3368421052633</v>
      </c>
      <c r="AE4333" s="4">
        <v>998</v>
      </c>
      <c r="AF4333" s="4">
        <v>1068</v>
      </c>
      <c r="AG4333" s="4">
        <v>1280</v>
      </c>
      <c r="AH4333" s="4">
        <v>1632</v>
      </c>
      <c r="AI4333" s="4">
        <v>1759</v>
      </c>
      <c r="AJ4333" s="4">
        <v>2023</v>
      </c>
      <c r="AK4333" s="4">
        <v>1303.9611107089911</v>
      </c>
      <c r="AL4333" s="8">
        <v>1.17197464591087</v>
      </c>
      <c r="AM4333" s="4">
        <v>1437.0436834817974</v>
      </c>
      <c r="AN4333" s="8">
        <v>1.2840963594033903</v>
      </c>
      <c r="AO4333" s="4">
        <v>1559.03604185687</v>
      </c>
      <c r="AP4333" s="8">
        <v>1.3868745967715341</v>
      </c>
    </row>
    <row r="4334" spans="1:42" x14ac:dyDescent="0.25">
      <c r="A4334" s="2" t="s">
        <v>12302</v>
      </c>
      <c r="B4334" t="s">
        <v>12270</v>
      </c>
      <c r="C4334" t="s">
        <v>14</v>
      </c>
      <c r="D4334" t="s">
        <v>12268</v>
      </c>
      <c r="E4334" s="3" t="s">
        <v>12269</v>
      </c>
      <c r="F4334" t="s">
        <v>12303</v>
      </c>
      <c r="G4334">
        <v>25</v>
      </c>
      <c r="H4334">
        <v>0</v>
      </c>
      <c r="I4334">
        <v>25</v>
      </c>
      <c r="J4334">
        <v>0</v>
      </c>
      <c r="K4334">
        <v>0</v>
      </c>
      <c r="L4334">
        <v>0</v>
      </c>
      <c r="M4334">
        <v>0</v>
      </c>
      <c r="N4334" s="2">
        <v>104.25999999999999</v>
      </c>
      <c r="O4334" s="2">
        <v>1038.4764512567326</v>
      </c>
      <c r="P4334" s="2">
        <v>270</v>
      </c>
      <c r="Q4334" s="4">
        <v>1412.7364512567326</v>
      </c>
      <c r="R4334" s="5">
        <v>4.0999999999999995E-2</v>
      </c>
      <c r="S4334" s="6">
        <v>1470.6586457582584</v>
      </c>
      <c r="T4334" s="4">
        <v>44.045454545454547</v>
      </c>
      <c r="U4334" s="7">
        <v>1514.7041003037129</v>
      </c>
      <c r="V4334" s="8">
        <v>1.4182622662019784</v>
      </c>
      <c r="W4334" s="7">
        <v>1374.2671614857134</v>
      </c>
      <c r="X4334" s="7">
        <v>1470.6586457582584</v>
      </c>
      <c r="Y4334" s="7">
        <v>1762.5871409836805</v>
      </c>
      <c r="Z4334" s="7">
        <v>2247.2986047541926</v>
      </c>
      <c r="AA4334" s="7">
        <v>2422.1802976486674</v>
      </c>
      <c r="AB4334" s="7">
        <v>2785.7138954765514</v>
      </c>
      <c r="AC4334" s="7">
        <v>1174.8000000000002</v>
      </c>
      <c r="AD4334" s="7">
        <v>1281.5999999999999</v>
      </c>
      <c r="AE4334" s="4">
        <v>998</v>
      </c>
      <c r="AF4334" s="4">
        <v>1068</v>
      </c>
      <c r="AG4334" s="4">
        <v>1280</v>
      </c>
      <c r="AH4334" s="4">
        <v>1632</v>
      </c>
      <c r="AI4334" s="4">
        <v>1759</v>
      </c>
      <c r="AJ4334" s="4">
        <v>2023</v>
      </c>
      <c r="AK4334" s="4">
        <v>1197.2909161045911</v>
      </c>
      <c r="AL4334" s="8">
        <v>1.1622999725187693</v>
      </c>
      <c r="AM4334" s="4">
        <v>1284.2715573580308</v>
      </c>
      <c r="AN4334" s="8">
        <v>1.2437425205088815</v>
      </c>
      <c r="AO4334" s="4">
        <v>1383.678004504819</v>
      </c>
      <c r="AP4334" s="8">
        <v>1.3368197182118666</v>
      </c>
    </row>
    <row r="4335" spans="1:42" x14ac:dyDescent="0.25">
      <c r="A4335" s="2" t="s">
        <v>12304</v>
      </c>
      <c r="B4335" t="s">
        <v>12270</v>
      </c>
      <c r="C4335" t="s">
        <v>14</v>
      </c>
      <c r="D4335" t="s">
        <v>12268</v>
      </c>
      <c r="E4335" s="3" t="s">
        <v>12269</v>
      </c>
      <c r="F4335" t="s">
        <v>12305</v>
      </c>
      <c r="G4335">
        <v>75</v>
      </c>
      <c r="H4335">
        <v>0</v>
      </c>
      <c r="I4335">
        <v>75</v>
      </c>
      <c r="J4335">
        <v>0</v>
      </c>
      <c r="K4335">
        <v>0</v>
      </c>
      <c r="L4335">
        <v>0</v>
      </c>
      <c r="M4335">
        <v>0</v>
      </c>
      <c r="N4335" s="2">
        <v>107.71111111111111</v>
      </c>
      <c r="O4335" s="2">
        <v>1038.4764512567326</v>
      </c>
      <c r="P4335" s="2">
        <v>330</v>
      </c>
      <c r="Q4335" s="4">
        <v>1476.1875623678438</v>
      </c>
      <c r="R4335" s="5">
        <v>4.0999999999999995E-2</v>
      </c>
      <c r="S4335" s="6">
        <v>1536.7112524249253</v>
      </c>
      <c r="T4335" s="4">
        <v>77.13333333333334</v>
      </c>
      <c r="U4335" s="7">
        <v>1613.8445857582587</v>
      </c>
      <c r="V4335" s="8">
        <v>1.5110904361032385</v>
      </c>
      <c r="W4335" s="7">
        <v>1435.9904774532542</v>
      </c>
      <c r="X4335" s="7">
        <v>1536.7112524249253</v>
      </c>
      <c r="Y4335" s="7">
        <v>1841.7513137677008</v>
      </c>
      <c r="Z4335" s="7">
        <v>2348.2329250538182</v>
      </c>
      <c r="AA4335" s="7">
        <v>2530.9691882167076</v>
      </c>
      <c r="AB4335" s="7">
        <v>2910.830396681296</v>
      </c>
      <c r="AC4335" s="7">
        <v>1174.8000000000002</v>
      </c>
      <c r="AD4335" s="7">
        <v>1281.5999999999999</v>
      </c>
      <c r="AE4335" s="4">
        <v>998</v>
      </c>
      <c r="AF4335" s="4">
        <v>1068</v>
      </c>
      <c r="AG4335" s="4">
        <v>1280</v>
      </c>
      <c r="AH4335" s="4">
        <v>1632</v>
      </c>
      <c r="AI4335" s="4">
        <v>1759</v>
      </c>
      <c r="AJ4335" s="4">
        <v>2023</v>
      </c>
      <c r="AK4335" s="4">
        <v>1171.501281218807</v>
      </c>
      <c r="AL4335" s="8">
        <v>1.1691335342248506</v>
      </c>
      <c r="AM4335" s="4">
        <v>1291.4209732566369</v>
      </c>
      <c r="AN4335" s="8">
        <v>1.2814178900655153</v>
      </c>
      <c r="AO4335" s="4">
        <v>1416.7915603870954</v>
      </c>
      <c r="AP4335" s="8">
        <v>1.3988060802625739</v>
      </c>
    </row>
    <row r="4336" spans="1:42" x14ac:dyDescent="0.25">
      <c r="A4336" s="2" t="s">
        <v>12306</v>
      </c>
      <c r="B4336" t="s">
        <v>12270</v>
      </c>
      <c r="C4336" t="s">
        <v>14</v>
      </c>
      <c r="D4336" t="s">
        <v>12268</v>
      </c>
      <c r="E4336" s="3" t="s">
        <v>12269</v>
      </c>
      <c r="F4336" t="s">
        <v>12307</v>
      </c>
      <c r="G4336">
        <v>180</v>
      </c>
      <c r="H4336">
        <v>0</v>
      </c>
      <c r="I4336">
        <v>36</v>
      </c>
      <c r="J4336">
        <v>85</v>
      </c>
      <c r="K4336">
        <v>46</v>
      </c>
      <c r="L4336">
        <v>13</v>
      </c>
      <c r="M4336">
        <v>0</v>
      </c>
      <c r="N4336" s="2">
        <v>169.89305555555555</v>
      </c>
      <c r="O4336" s="2">
        <v>1038.4764512567326</v>
      </c>
      <c r="P4336" s="2">
        <v>382</v>
      </c>
      <c r="Q4336" s="4">
        <v>1590.3695068122881</v>
      </c>
      <c r="R4336" s="5">
        <v>4.0999999999999995E-2</v>
      </c>
      <c r="S4336" s="6">
        <v>1655.5746565915917</v>
      </c>
      <c r="T4336" s="4">
        <v>151.30409356725147</v>
      </c>
      <c r="U4336" s="7">
        <v>1806.8787501588431</v>
      </c>
      <c r="V4336" s="8">
        <v>1.3264902912005601</v>
      </c>
      <c r="W4336" s="7">
        <v>1212.982055778298</v>
      </c>
      <c r="X4336" s="7">
        <v>1298.0609574861946</v>
      </c>
      <c r="Y4336" s="7">
        <v>1555.7284883729674</v>
      </c>
      <c r="Z4336" s="7">
        <v>1983.5538226755332</v>
      </c>
      <c r="AA4336" s="7">
        <v>2137.911258631289</v>
      </c>
      <c r="AB4336" s="7">
        <v>2458.7802593582132</v>
      </c>
      <c r="AC4336" s="7">
        <v>1498.3650000000002</v>
      </c>
      <c r="AD4336" s="7">
        <v>1634.5800000000002</v>
      </c>
      <c r="AE4336" s="4">
        <v>998</v>
      </c>
      <c r="AF4336" s="4">
        <v>1068</v>
      </c>
      <c r="AG4336" s="4">
        <v>1280</v>
      </c>
      <c r="AH4336" s="4">
        <v>1632</v>
      </c>
      <c r="AI4336" s="4">
        <v>1759</v>
      </c>
      <c r="AJ4336" s="4">
        <v>2023</v>
      </c>
      <c r="AK4336" s="4">
        <v>1420.8223488780079</v>
      </c>
      <c r="AL4336" s="8">
        <v>1.1541507487760225</v>
      </c>
      <c r="AM4336" s="4">
        <v>1499.0731181158694</v>
      </c>
      <c r="AN4336" s="8">
        <v>1.2115972629175353</v>
      </c>
      <c r="AO4336" s="4">
        <v>1577.3238873537307</v>
      </c>
      <c r="AP4336" s="8">
        <v>1.2690437770590479</v>
      </c>
    </row>
    <row r="4337" spans="1:42" x14ac:dyDescent="0.25">
      <c r="A4337" s="2" t="s">
        <v>12308</v>
      </c>
      <c r="B4337" t="s">
        <v>12270</v>
      </c>
      <c r="C4337" t="s">
        <v>14</v>
      </c>
      <c r="D4337" t="s">
        <v>12268</v>
      </c>
      <c r="E4337" s="3" t="s">
        <v>12269</v>
      </c>
      <c r="F4337" t="s">
        <v>12309</v>
      </c>
      <c r="G4337">
        <v>62</v>
      </c>
      <c r="H4337">
        <v>0</v>
      </c>
      <c r="I4337">
        <v>60</v>
      </c>
      <c r="J4337">
        <v>2</v>
      </c>
      <c r="K4337">
        <v>0</v>
      </c>
      <c r="L4337">
        <v>0</v>
      </c>
      <c r="M4337">
        <v>0</v>
      </c>
      <c r="N4337" s="2">
        <v>115.32795698924731</v>
      </c>
      <c r="O4337" s="2">
        <v>1038.4764512567326</v>
      </c>
      <c r="P4337" s="2">
        <v>323</v>
      </c>
      <c r="Q4337" s="4">
        <v>1476.8044082459799</v>
      </c>
      <c r="R4337" s="5">
        <v>4.0999999999999995E-2</v>
      </c>
      <c r="S4337" s="6">
        <v>1537.3533889840648</v>
      </c>
      <c r="T4337" s="4">
        <v>84.65</v>
      </c>
      <c r="U4337" s="7">
        <v>1622.0033889840649</v>
      </c>
      <c r="V4337" s="8">
        <v>1.5090667784665672</v>
      </c>
      <c r="W4337" s="7">
        <v>1427.4501545134754</v>
      </c>
      <c r="X4337" s="7">
        <v>1527.5719088380679</v>
      </c>
      <c r="Y4337" s="7">
        <v>1830.7977933639766</v>
      </c>
      <c r="Z4337" s="7">
        <v>2334.2671865390698</v>
      </c>
      <c r="AA4337" s="7">
        <v>2515.9166550994023</v>
      </c>
      <c r="AB4337" s="7">
        <v>2893.5186999807224</v>
      </c>
      <c r="AC4337" s="7">
        <v>1182.3225806451612</v>
      </c>
      <c r="AD4337" s="7">
        <v>1289.8064516129032</v>
      </c>
      <c r="AE4337" s="4">
        <v>998</v>
      </c>
      <c r="AF4337" s="4">
        <v>1068</v>
      </c>
      <c r="AG4337" s="4">
        <v>1280</v>
      </c>
      <c r="AH4337" s="4">
        <v>1632</v>
      </c>
      <c r="AI4337" s="4">
        <v>1759</v>
      </c>
      <c r="AJ4337" s="4">
        <v>2023</v>
      </c>
      <c r="AK4337" s="4">
        <v>1176.0248524739638</v>
      </c>
      <c r="AL4337" s="8">
        <v>1.1728967715093903</v>
      </c>
      <c r="AM4337" s="4">
        <v>1294.2778280590878</v>
      </c>
      <c r="AN4337" s="8">
        <v>1.2829160465135572</v>
      </c>
      <c r="AO4337" s="4">
        <v>1419.1004133989409</v>
      </c>
      <c r="AP4337" s="8">
        <v>1.3990475034624001</v>
      </c>
    </row>
    <row r="4338" spans="1:42" x14ac:dyDescent="0.25">
      <c r="A4338" s="2" t="s">
        <v>12310</v>
      </c>
      <c r="B4338" t="s">
        <v>12270</v>
      </c>
      <c r="C4338" t="s">
        <v>14</v>
      </c>
      <c r="D4338" t="s">
        <v>12268</v>
      </c>
      <c r="E4338" s="3" t="s">
        <v>12269</v>
      </c>
      <c r="F4338" t="s">
        <v>12311</v>
      </c>
      <c r="G4338">
        <v>50</v>
      </c>
      <c r="H4338">
        <v>0</v>
      </c>
      <c r="I4338">
        <v>50</v>
      </c>
      <c r="J4338">
        <v>0</v>
      </c>
      <c r="K4338">
        <v>0</v>
      </c>
      <c r="L4338">
        <v>0</v>
      </c>
      <c r="M4338">
        <v>0</v>
      </c>
      <c r="N4338" s="2">
        <v>109.86</v>
      </c>
      <c r="O4338" s="2">
        <v>1038.4764512567326</v>
      </c>
      <c r="P4338" s="2">
        <v>329</v>
      </c>
      <c r="Q4338" s="4">
        <v>1477.3364512567325</v>
      </c>
      <c r="R4338" s="5">
        <v>4.0999999999999995E-2</v>
      </c>
      <c r="S4338" s="6">
        <v>1537.9072457582583</v>
      </c>
      <c r="T4338" s="4">
        <v>50.12</v>
      </c>
      <c r="U4338" s="7">
        <v>1588.0272457582582</v>
      </c>
      <c r="V4338" s="8">
        <v>1.4869168967773954</v>
      </c>
      <c r="W4338" s="7">
        <v>1437.1080817104323</v>
      </c>
      <c r="X4338" s="7">
        <v>1537.9072457582581</v>
      </c>
      <c r="Y4338" s="7">
        <v>1843.1847140173882</v>
      </c>
      <c r="Z4338" s="7">
        <v>2350.0605103721696</v>
      </c>
      <c r="AA4338" s="7">
        <v>2532.9389937160827</v>
      </c>
      <c r="AB4338" s="7">
        <v>2913.0958409821692</v>
      </c>
      <c r="AC4338" s="7">
        <v>1174.8000000000002</v>
      </c>
      <c r="AD4338" s="7">
        <v>1281.5999999999999</v>
      </c>
      <c r="AE4338" s="4">
        <v>998</v>
      </c>
      <c r="AF4338" s="4">
        <v>1068</v>
      </c>
      <c r="AG4338" s="4">
        <v>1280</v>
      </c>
      <c r="AH4338" s="4">
        <v>1632</v>
      </c>
      <c r="AI4338" s="4">
        <v>1759</v>
      </c>
      <c r="AJ4338" s="4">
        <v>2023</v>
      </c>
      <c r="AK4338" s="4">
        <v>1193.7501801288263</v>
      </c>
      <c r="AL4338" s="8">
        <v>1.1646724533041444</v>
      </c>
      <c r="AM4338" s="4">
        <v>1308.4692020053035</v>
      </c>
      <c r="AN4338" s="8">
        <v>1.272087267795228</v>
      </c>
      <c r="AO4338" s="4">
        <v>1423.1882238817809</v>
      </c>
      <c r="AP4338" s="8">
        <v>1.3795020822863115</v>
      </c>
    </row>
    <row r="4339" spans="1:42" x14ac:dyDescent="0.25">
      <c r="A4339" s="2" t="s">
        <v>12312</v>
      </c>
      <c r="B4339" t="s">
        <v>12270</v>
      </c>
      <c r="C4339" t="s">
        <v>14</v>
      </c>
      <c r="D4339" t="s">
        <v>12268</v>
      </c>
      <c r="E4339" s="3" t="s">
        <v>12269</v>
      </c>
      <c r="F4339" t="s">
        <v>12313</v>
      </c>
      <c r="G4339">
        <v>90</v>
      </c>
      <c r="H4339">
        <v>0</v>
      </c>
      <c r="I4339">
        <v>88</v>
      </c>
      <c r="J4339">
        <v>2</v>
      </c>
      <c r="K4339">
        <v>0</v>
      </c>
      <c r="L4339">
        <v>0</v>
      </c>
      <c r="M4339">
        <v>0</v>
      </c>
      <c r="N4339" s="2">
        <v>111.09537037037036</v>
      </c>
      <c r="O4339" s="2">
        <v>1038.4764512567326</v>
      </c>
      <c r="P4339" s="2">
        <v>388</v>
      </c>
      <c r="Q4339" s="4">
        <v>1537.571821627103</v>
      </c>
      <c r="R4339" s="5">
        <v>4.0999999999999995E-2</v>
      </c>
      <c r="S4339" s="6">
        <v>1600.612266313814</v>
      </c>
      <c r="T4339" s="4">
        <v>0</v>
      </c>
      <c r="U4339" s="7">
        <v>1600.612266313814</v>
      </c>
      <c r="V4339" s="8">
        <v>1.4921186605925096</v>
      </c>
      <c r="W4339" s="7">
        <v>1489.1344232713247</v>
      </c>
      <c r="X4339" s="7">
        <v>1593.5827295128004</v>
      </c>
      <c r="Y4339" s="7">
        <v>1909.9118855584125</v>
      </c>
      <c r="Z4339" s="7">
        <v>2435.1376540869755</v>
      </c>
      <c r="AA4339" s="7">
        <v>2624.6367239822248</v>
      </c>
      <c r="AB4339" s="7">
        <v>3018.5560503786473</v>
      </c>
      <c r="AC4339" s="7">
        <v>1179.9822222222224</v>
      </c>
      <c r="AD4339" s="7">
        <v>1287.2533333333333</v>
      </c>
      <c r="AE4339" s="4">
        <v>998</v>
      </c>
      <c r="AF4339" s="4">
        <v>1068</v>
      </c>
      <c r="AG4339" s="4">
        <v>1280</v>
      </c>
      <c r="AH4339" s="4">
        <v>1632</v>
      </c>
      <c r="AI4339" s="4">
        <v>1759</v>
      </c>
      <c r="AJ4339" s="4">
        <v>2023</v>
      </c>
      <c r="AK4339" s="4">
        <v>1250.104700975965</v>
      </c>
      <c r="AL4339" s="8">
        <v>1.1653693972472328</v>
      </c>
      <c r="AM4339" s="4">
        <v>1366.9405560885812</v>
      </c>
      <c r="AN4339" s="8">
        <v>1.2742858183623249</v>
      </c>
      <c r="AO4339" s="4">
        <v>1483.7764112011976</v>
      </c>
      <c r="AP4339" s="8">
        <v>1.3832022394774173</v>
      </c>
    </row>
    <row r="4340" spans="1:42" x14ac:dyDescent="0.25">
      <c r="A4340" s="2" t="s">
        <v>12314</v>
      </c>
      <c r="B4340" t="s">
        <v>12270</v>
      </c>
      <c r="C4340" t="s">
        <v>14</v>
      </c>
      <c r="D4340" t="s">
        <v>12268</v>
      </c>
      <c r="E4340" s="3" t="s">
        <v>12269</v>
      </c>
      <c r="F4340" t="s">
        <v>12315</v>
      </c>
      <c r="G4340">
        <v>50</v>
      </c>
      <c r="H4340">
        <v>0</v>
      </c>
      <c r="I4340">
        <v>0</v>
      </c>
      <c r="J4340">
        <v>8</v>
      </c>
      <c r="K4340">
        <v>31</v>
      </c>
      <c r="L4340">
        <v>10</v>
      </c>
      <c r="M4340">
        <v>1</v>
      </c>
      <c r="N4340" s="2">
        <v>202.5</v>
      </c>
      <c r="O4340" s="2">
        <v>1038.4764512567326</v>
      </c>
      <c r="P4340" s="2">
        <v>329</v>
      </c>
      <c r="Q4340" s="4">
        <v>1569.9764512567326</v>
      </c>
      <c r="R4340" s="5">
        <v>4.0999999999999995E-2</v>
      </c>
      <c r="S4340" s="6">
        <v>1634.3454857582585</v>
      </c>
      <c r="T4340" s="4">
        <v>165.80392156862746</v>
      </c>
      <c r="U4340" s="7">
        <v>1800.1494073268859</v>
      </c>
      <c r="V4340" s="8">
        <v>1.118869667056303</v>
      </c>
      <c r="W4340" s="7">
        <v>1013.7838242194928</v>
      </c>
      <c r="X4340" s="7">
        <v>1084.8909060785754</v>
      </c>
      <c r="Y4340" s="7">
        <v>1300.2437825660829</v>
      </c>
      <c r="Z4340" s="7">
        <v>1657.8108227717555</v>
      </c>
      <c r="AA4340" s="7">
        <v>1786.8193855732343</v>
      </c>
      <c r="AB4340" s="7">
        <v>2054.9946657274891</v>
      </c>
      <c r="AC4340" s="7">
        <v>1769.7900000000002</v>
      </c>
      <c r="AD4340" s="7">
        <v>1930.68</v>
      </c>
      <c r="AE4340" s="4">
        <v>998</v>
      </c>
      <c r="AF4340" s="4">
        <v>1068</v>
      </c>
      <c r="AG4340" s="4">
        <v>1280</v>
      </c>
      <c r="AH4340" s="4">
        <v>1632</v>
      </c>
      <c r="AI4340" s="4">
        <v>1759</v>
      </c>
      <c r="AJ4340" s="4">
        <v>2023</v>
      </c>
      <c r="AK4340" s="4">
        <v>1658.1676567890615</v>
      </c>
      <c r="AL4340" s="8">
        <v>1.1336761628178811</v>
      </c>
      <c r="AM4340" s="4">
        <v>1650.226933112127</v>
      </c>
      <c r="AN4340" s="8">
        <v>1.1287406642306883</v>
      </c>
      <c r="AO4340" s="4">
        <v>1642.2862094351929</v>
      </c>
      <c r="AP4340" s="8">
        <v>1.1238051656434958</v>
      </c>
    </row>
    <row r="4341" spans="1:42" x14ac:dyDescent="0.25">
      <c r="A4341" s="2" t="s">
        <v>12316</v>
      </c>
      <c r="B4341" t="s">
        <v>12270</v>
      </c>
      <c r="C4341" t="s">
        <v>14</v>
      </c>
      <c r="D4341" t="s">
        <v>12268</v>
      </c>
      <c r="E4341" s="3" t="s">
        <v>12269</v>
      </c>
      <c r="F4341" t="s">
        <v>12317</v>
      </c>
      <c r="G4341">
        <v>25</v>
      </c>
      <c r="H4341">
        <v>0</v>
      </c>
      <c r="I4341">
        <v>0</v>
      </c>
      <c r="J4341">
        <v>4</v>
      </c>
      <c r="K4341">
        <v>15</v>
      </c>
      <c r="L4341">
        <v>6</v>
      </c>
      <c r="M4341">
        <v>0</v>
      </c>
      <c r="N4341" s="2">
        <v>203.24</v>
      </c>
      <c r="O4341" s="2">
        <v>1038.4764512567326</v>
      </c>
      <c r="P4341" s="2">
        <v>413</v>
      </c>
      <c r="Q4341" s="4">
        <v>1654.7164512567326</v>
      </c>
      <c r="R4341" s="5">
        <v>4.0999999999999995E-2</v>
      </c>
      <c r="S4341" s="6">
        <v>1722.5598257582585</v>
      </c>
      <c r="T4341" s="4">
        <v>163.65217391304347</v>
      </c>
      <c r="U4341" s="7">
        <v>1886.211999671302</v>
      </c>
      <c r="V4341" s="8">
        <v>1.1743612091393771</v>
      </c>
      <c r="W4341" s="7">
        <v>1070.3259364613377</v>
      </c>
      <c r="X4341" s="7">
        <v>1145.3988979365818</v>
      </c>
      <c r="Y4341" s="7">
        <v>1372.7627241187497</v>
      </c>
      <c r="Z4341" s="7">
        <v>1750.2724732514057</v>
      </c>
      <c r="AA4341" s="7">
        <v>1886.4762747850632</v>
      </c>
      <c r="AB4341" s="7">
        <v>2169.6085866345552</v>
      </c>
      <c r="AC4341" s="7">
        <v>1766.7760000000003</v>
      </c>
      <c r="AD4341" s="7">
        <v>1927.3920000000001</v>
      </c>
      <c r="AE4341" s="4">
        <v>998</v>
      </c>
      <c r="AF4341" s="4">
        <v>1068</v>
      </c>
      <c r="AG4341" s="4">
        <v>1280</v>
      </c>
      <c r="AH4341" s="4">
        <v>1632</v>
      </c>
      <c r="AI4341" s="4">
        <v>1759</v>
      </c>
      <c r="AJ4341" s="4">
        <v>2023</v>
      </c>
      <c r="AK4341" s="4">
        <v>1667.647963133913</v>
      </c>
      <c r="AL4341" s="8">
        <v>1.140172919912684</v>
      </c>
      <c r="AM4341" s="4">
        <v>1685.1199194234773</v>
      </c>
      <c r="AN4341" s="8">
        <v>1.1510510119393589</v>
      </c>
      <c r="AO4341" s="4">
        <v>1705.087869468694</v>
      </c>
      <c r="AP4341" s="8">
        <v>1.163483117112702</v>
      </c>
    </row>
    <row r="4342" spans="1:42" x14ac:dyDescent="0.25">
      <c r="A4342" s="2" t="s">
        <v>12318</v>
      </c>
      <c r="B4342" t="s">
        <v>12270</v>
      </c>
      <c r="C4342" t="s">
        <v>14</v>
      </c>
      <c r="D4342" t="s">
        <v>12268</v>
      </c>
      <c r="E4342" s="3" t="s">
        <v>12269</v>
      </c>
      <c r="F4342" t="s">
        <v>12319</v>
      </c>
      <c r="G4342">
        <v>22</v>
      </c>
      <c r="H4342">
        <v>0</v>
      </c>
      <c r="I4342">
        <v>0</v>
      </c>
      <c r="J4342">
        <v>10</v>
      </c>
      <c r="K4342">
        <v>7</v>
      </c>
      <c r="L4342">
        <v>5</v>
      </c>
      <c r="M4342">
        <v>0</v>
      </c>
      <c r="N4342" s="2">
        <v>194.3598484848485</v>
      </c>
      <c r="O4342" s="2">
        <v>1038.4764512567326</v>
      </c>
      <c r="P4342" s="2">
        <v>428</v>
      </c>
      <c r="Q4342" s="4">
        <v>1660.8362997415811</v>
      </c>
      <c r="R4342" s="5">
        <v>4.0999999999999995E-2</v>
      </c>
      <c r="S4342" s="6">
        <v>1728.9305880309857</v>
      </c>
      <c r="T4342" s="4">
        <v>157.25</v>
      </c>
      <c r="U4342" s="7">
        <v>1886.1805880309857</v>
      </c>
      <c r="V4342" s="8">
        <v>1.2567301534474602</v>
      </c>
      <c r="W4342" s="7">
        <v>1149.6532296801336</v>
      </c>
      <c r="X4342" s="7">
        <v>1230.2902297578985</v>
      </c>
      <c r="Y4342" s="7">
        <v>1474.5051442791294</v>
      </c>
      <c r="Z4342" s="7">
        <v>1879.9940589558898</v>
      </c>
      <c r="AA4342" s="7">
        <v>2026.2926162398348</v>
      </c>
      <c r="AB4342" s="7">
        <v>2330.4093022474053</v>
      </c>
      <c r="AC4342" s="7">
        <v>1650.95</v>
      </c>
      <c r="AD4342" s="7">
        <v>1801.0363636363634</v>
      </c>
      <c r="AE4342" s="4">
        <v>998</v>
      </c>
      <c r="AF4342" s="4">
        <v>1068</v>
      </c>
      <c r="AG4342" s="4">
        <v>1280</v>
      </c>
      <c r="AH4342" s="4">
        <v>1632</v>
      </c>
      <c r="AI4342" s="4">
        <v>1759</v>
      </c>
      <c r="AJ4342" s="4">
        <v>2023</v>
      </c>
      <c r="AK4342" s="4">
        <v>1572.8831483266256</v>
      </c>
      <c r="AL4342" s="8">
        <v>1.1527583895086395</v>
      </c>
      <c r="AM4342" s="4">
        <v>1622.1612871806342</v>
      </c>
      <c r="AN4342" s="8">
        <v>1.1855915781208988</v>
      </c>
      <c r="AO4342" s="4">
        <v>1679.6524491769776</v>
      </c>
      <c r="AP4342" s="8">
        <v>1.2238969648352012</v>
      </c>
    </row>
    <row r="4343" spans="1:42" x14ac:dyDescent="0.25">
      <c r="A4343" s="2" t="s">
        <v>12320</v>
      </c>
      <c r="B4343" t="s">
        <v>12270</v>
      </c>
      <c r="C4343" t="s">
        <v>14</v>
      </c>
      <c r="D4343" t="s">
        <v>12268</v>
      </c>
      <c r="E4343" s="3" t="s">
        <v>12269</v>
      </c>
      <c r="F4343" t="s">
        <v>12321</v>
      </c>
      <c r="G4343">
        <v>26</v>
      </c>
      <c r="H4343">
        <v>0</v>
      </c>
      <c r="I4343">
        <v>0</v>
      </c>
      <c r="J4343">
        <v>8</v>
      </c>
      <c r="K4343">
        <v>13</v>
      </c>
      <c r="L4343">
        <v>5</v>
      </c>
      <c r="M4343">
        <v>0</v>
      </c>
      <c r="N4343" s="2">
        <v>198.72115384615384</v>
      </c>
      <c r="O4343" s="2">
        <v>1038.4764512567326</v>
      </c>
      <c r="P4343" s="2">
        <v>487</v>
      </c>
      <c r="Q4343" s="4">
        <v>1724.1976051028864</v>
      </c>
      <c r="R4343" s="5">
        <v>4.0999999999999995E-2</v>
      </c>
      <c r="S4343" s="6">
        <v>1794.8897069121047</v>
      </c>
      <c r="T4343" s="4">
        <v>162.41666666666666</v>
      </c>
      <c r="U4343" s="7">
        <v>1957.3063735787714</v>
      </c>
      <c r="V4343" s="8">
        <v>1.2643155626704445</v>
      </c>
      <c r="W4343" s="7">
        <v>1157.084249210089</v>
      </c>
      <c r="X4343" s="7">
        <v>1238.2424630825401</v>
      </c>
      <c r="Y4343" s="7">
        <v>1484.0359108105349</v>
      </c>
      <c r="Z4343" s="7">
        <v>1892.1457862834318</v>
      </c>
      <c r="AA4343" s="7">
        <v>2039.3899743091649</v>
      </c>
      <c r="AB4343" s="7">
        <v>2345.4723809138377</v>
      </c>
      <c r="AC4343" s="7">
        <v>1702.9269230769232</v>
      </c>
      <c r="AD4343" s="7">
        <v>1857.7384615384613</v>
      </c>
      <c r="AE4343" s="4">
        <v>998</v>
      </c>
      <c r="AF4343" s="4">
        <v>1068</v>
      </c>
      <c r="AG4343" s="4">
        <v>1280</v>
      </c>
      <c r="AH4343" s="4">
        <v>1632</v>
      </c>
      <c r="AI4343" s="4">
        <v>1759</v>
      </c>
      <c r="AJ4343" s="4">
        <v>2023</v>
      </c>
      <c r="AK4343" s="4">
        <v>1619.1949725423115</v>
      </c>
      <c r="AL4343" s="8">
        <v>1.1508261315106068</v>
      </c>
      <c r="AM4343" s="4">
        <v>1680.3061844970221</v>
      </c>
      <c r="AN4343" s="8">
        <v>1.1903007162618546</v>
      </c>
      <c r="AO4343" s="4">
        <v>1741.4173964517327</v>
      </c>
      <c r="AP4343" s="8">
        <v>1.2297753010131025</v>
      </c>
    </row>
    <row r="4344" spans="1:42" x14ac:dyDescent="0.25">
      <c r="A4344" s="2" t="s">
        <v>12324</v>
      </c>
      <c r="B4344" t="s">
        <v>12323</v>
      </c>
      <c r="C4344" t="s">
        <v>14</v>
      </c>
      <c r="D4344" t="s">
        <v>12322</v>
      </c>
      <c r="E4344" s="3" t="s">
        <v>12269</v>
      </c>
      <c r="F4344" t="s">
        <v>12325</v>
      </c>
      <c r="G4344">
        <v>535</v>
      </c>
      <c r="H4344">
        <v>0</v>
      </c>
      <c r="I4344">
        <v>173</v>
      </c>
      <c r="J4344">
        <v>318</v>
      </c>
      <c r="K4344">
        <v>22</v>
      </c>
      <c r="L4344">
        <v>22</v>
      </c>
      <c r="M4344">
        <v>0</v>
      </c>
      <c r="N4344" s="2">
        <v>415.13956386292836</v>
      </c>
      <c r="O4344" s="2">
        <v>1140.3176564580897</v>
      </c>
      <c r="P4344" s="2">
        <v>347</v>
      </c>
      <c r="Q4344" s="4">
        <v>1902.457220321018</v>
      </c>
      <c r="R4344" s="5">
        <v>4.0999999999999995E-2</v>
      </c>
      <c r="S4344" s="6">
        <v>1980.4579663541797</v>
      </c>
      <c r="T4344" s="4">
        <v>0</v>
      </c>
      <c r="U4344" s="7">
        <v>1980.4579663541797</v>
      </c>
      <c r="V4344" s="8">
        <v>1.1311828199894158</v>
      </c>
      <c r="W4344" s="7">
        <v>1551.9828290254788</v>
      </c>
      <c r="X4344" s="7">
        <v>1710.3484238239971</v>
      </c>
      <c r="Y4344" s="7">
        <v>2038.3914416209277</v>
      </c>
      <c r="Z4344" s="7">
        <v>2455.7979021970223</v>
      </c>
      <c r="AA4344" s="7">
        <v>2791.7591997338791</v>
      </c>
      <c r="AB4344" s="7">
        <v>3210.2968431299628</v>
      </c>
      <c r="AC4344" s="7">
        <v>1925.8635514018695</v>
      </c>
      <c r="AD4344" s="7">
        <v>2100.9420560747662</v>
      </c>
      <c r="AE4344" s="4">
        <v>1372</v>
      </c>
      <c r="AF4344" s="4">
        <v>1512</v>
      </c>
      <c r="AG4344" s="4">
        <v>1802</v>
      </c>
      <c r="AH4344" s="4">
        <v>2171</v>
      </c>
      <c r="AI4344" s="4">
        <v>2468</v>
      </c>
      <c r="AJ4344" s="4">
        <v>2838</v>
      </c>
      <c r="AK4344" s="4">
        <v>2036.1173704301073</v>
      </c>
      <c r="AL4344" s="8">
        <v>1.1629739323135226</v>
      </c>
      <c r="AM4344" s="4">
        <v>2017.6028077437281</v>
      </c>
      <c r="AN4344" s="8">
        <v>1.1523989261350256</v>
      </c>
      <c r="AO4344" s="4">
        <v>1998.972529040559</v>
      </c>
      <c r="AP4344" s="8">
        <v>1.1417578261679129</v>
      </c>
    </row>
    <row r="4345" spans="1:42" x14ac:dyDescent="0.25">
      <c r="A4345" s="2" t="s">
        <v>12326</v>
      </c>
      <c r="B4345" t="s">
        <v>12323</v>
      </c>
      <c r="C4345" t="s">
        <v>14</v>
      </c>
      <c r="D4345" t="s">
        <v>12322</v>
      </c>
      <c r="E4345" s="3" t="s">
        <v>12269</v>
      </c>
      <c r="F4345" t="s">
        <v>12327</v>
      </c>
      <c r="G4345">
        <v>150</v>
      </c>
      <c r="H4345">
        <v>0</v>
      </c>
      <c r="I4345">
        <v>6</v>
      </c>
      <c r="J4345">
        <v>2</v>
      </c>
      <c r="K4345">
        <v>78</v>
      </c>
      <c r="L4345">
        <v>41</v>
      </c>
      <c r="M4345">
        <v>23</v>
      </c>
      <c r="N4345" s="2">
        <v>473.6588888888889</v>
      </c>
      <c r="O4345" s="2">
        <v>1140.3176564580897</v>
      </c>
      <c r="P4345" s="2">
        <v>526</v>
      </c>
      <c r="Q4345" s="4">
        <v>2139.9765453469786</v>
      </c>
      <c r="R4345" s="5">
        <v>4.0999999999999995E-2</v>
      </c>
      <c r="S4345" s="6">
        <v>2227.7155837062046</v>
      </c>
      <c r="T4345" s="4">
        <v>0</v>
      </c>
      <c r="U4345" s="7">
        <v>2227.7155837062046</v>
      </c>
      <c r="V4345" s="8">
        <v>0.95891062097800339</v>
      </c>
      <c r="W4345" s="7">
        <v>1315.6253719818208</v>
      </c>
      <c r="X4345" s="7">
        <v>1449.8728589187413</v>
      </c>
      <c r="Y4345" s="7">
        <v>1727.9569390023621</v>
      </c>
      <c r="Z4345" s="7">
        <v>2081.7949581432454</v>
      </c>
      <c r="AA4345" s="7">
        <v>2366.5914125737127</v>
      </c>
      <c r="AB4345" s="7">
        <v>2721.3883423355737</v>
      </c>
      <c r="AC4345" s="7">
        <v>2555.4906666666666</v>
      </c>
      <c r="AD4345" s="7">
        <v>2787.8079999999995</v>
      </c>
      <c r="AE4345" s="4">
        <v>1372</v>
      </c>
      <c r="AF4345" s="4">
        <v>1512</v>
      </c>
      <c r="AG4345" s="4">
        <v>1802</v>
      </c>
      <c r="AH4345" s="4">
        <v>2171</v>
      </c>
      <c r="AI4345" s="4">
        <v>2468</v>
      </c>
      <c r="AJ4345" s="4">
        <v>2838</v>
      </c>
      <c r="AK4345" s="4">
        <v>2642.3456812791205</v>
      </c>
      <c r="AL4345" s="8">
        <v>1.1373863686218508</v>
      </c>
      <c r="AM4345" s="4">
        <v>2504.1356487548151</v>
      </c>
      <c r="AN4345" s="8">
        <v>1.0778944527405683</v>
      </c>
      <c r="AO4345" s="4">
        <v>2365.9256162305101</v>
      </c>
      <c r="AP4345" s="8">
        <v>1.0184025368592859</v>
      </c>
    </row>
    <row r="4346" spans="1:42" x14ac:dyDescent="0.25">
      <c r="A4346" s="2" t="s">
        <v>12328</v>
      </c>
      <c r="B4346" t="s">
        <v>12323</v>
      </c>
      <c r="C4346" t="s">
        <v>14</v>
      </c>
      <c r="D4346" t="s">
        <v>12322</v>
      </c>
      <c r="E4346" s="3" t="s">
        <v>12269</v>
      </c>
      <c r="F4346" t="s">
        <v>12329</v>
      </c>
      <c r="G4346">
        <v>553</v>
      </c>
      <c r="H4346">
        <v>0</v>
      </c>
      <c r="I4346">
        <v>0</v>
      </c>
      <c r="J4346">
        <v>2</v>
      </c>
      <c r="K4346">
        <v>447</v>
      </c>
      <c r="L4346">
        <v>84</v>
      </c>
      <c r="M4346">
        <v>20</v>
      </c>
      <c r="N4346" s="2">
        <v>349.72377938517178</v>
      </c>
      <c r="O4346" s="2">
        <v>1140.3176564580897</v>
      </c>
      <c r="P4346" s="2">
        <v>444</v>
      </c>
      <c r="Q4346" s="4">
        <v>1934.0414358432615</v>
      </c>
      <c r="R4346" s="5">
        <v>4.0999999999999995E-2</v>
      </c>
      <c r="S4346" s="6">
        <v>2013.337134712835</v>
      </c>
      <c r="T4346" s="4">
        <v>0</v>
      </c>
      <c r="U4346" s="7">
        <v>2013.337134712835</v>
      </c>
      <c r="V4346" s="8">
        <v>0.8992518740181209</v>
      </c>
      <c r="W4346" s="7">
        <v>1233.7735711528621</v>
      </c>
      <c r="X4346" s="7">
        <v>1359.668833515399</v>
      </c>
      <c r="Y4346" s="7">
        <v>1620.4518769806541</v>
      </c>
      <c r="Z4346" s="7">
        <v>1952.2758184933407</v>
      </c>
      <c r="AA4346" s="7">
        <v>2219.3536250767229</v>
      </c>
      <c r="AB4346" s="7">
        <v>2552.0768184634276</v>
      </c>
      <c r="AC4346" s="7">
        <v>2462.792585895118</v>
      </c>
      <c r="AD4346" s="7">
        <v>2686.6828209764922</v>
      </c>
      <c r="AE4346" s="4">
        <v>1372</v>
      </c>
      <c r="AF4346" s="4">
        <v>1512</v>
      </c>
      <c r="AG4346" s="4">
        <v>1802</v>
      </c>
      <c r="AH4346" s="4">
        <v>2171</v>
      </c>
      <c r="AI4346" s="4">
        <v>2468</v>
      </c>
      <c r="AJ4346" s="4">
        <v>2838</v>
      </c>
      <c r="AK4346" s="4">
        <v>2505.4839783776292</v>
      </c>
      <c r="AL4346" s="8">
        <v>1.1190680010974998</v>
      </c>
      <c r="AM4346" s="4">
        <v>2341.1049521233917</v>
      </c>
      <c r="AN4346" s="8">
        <v>1.0456485300810472</v>
      </c>
      <c r="AO4346" s="4">
        <v>2176.7259258691547</v>
      </c>
      <c r="AP4346" s="8">
        <v>0.97222905906459467</v>
      </c>
    </row>
    <row r="4347" spans="1:42" x14ac:dyDescent="0.25">
      <c r="A4347" s="2" t="s">
        <v>12330</v>
      </c>
      <c r="B4347" t="s">
        <v>12323</v>
      </c>
      <c r="C4347" t="s">
        <v>14</v>
      </c>
      <c r="D4347" t="s">
        <v>12322</v>
      </c>
      <c r="E4347" s="3" t="s">
        <v>12269</v>
      </c>
      <c r="F4347" t="s">
        <v>12331</v>
      </c>
      <c r="G4347">
        <v>729</v>
      </c>
      <c r="H4347">
        <v>0</v>
      </c>
      <c r="I4347">
        <v>272</v>
      </c>
      <c r="J4347">
        <v>213</v>
      </c>
      <c r="K4347">
        <v>163</v>
      </c>
      <c r="L4347">
        <v>73</v>
      </c>
      <c r="M4347">
        <v>8</v>
      </c>
      <c r="N4347" s="2">
        <v>427.32716049382719</v>
      </c>
      <c r="O4347" s="2">
        <v>1140.3176564580897</v>
      </c>
      <c r="P4347" s="2">
        <v>355</v>
      </c>
      <c r="Q4347" s="4">
        <v>1922.6448169519169</v>
      </c>
      <c r="R4347" s="5">
        <v>4.0999999999999995E-2</v>
      </c>
      <c r="S4347" s="6">
        <v>2001.4732544469455</v>
      </c>
      <c r="T4347" s="4">
        <v>0</v>
      </c>
      <c r="U4347" s="7">
        <v>2001.4732544469455</v>
      </c>
      <c r="V4347" s="8">
        <v>1.0793316638631776</v>
      </c>
      <c r="W4347" s="7">
        <v>1480.8430428202796</v>
      </c>
      <c r="X4347" s="7">
        <v>1631.9494757611244</v>
      </c>
      <c r="Y4347" s="7">
        <v>1944.9556582814459</v>
      </c>
      <c r="Z4347" s="7">
        <v>2343.2290422469582</v>
      </c>
      <c r="AA4347" s="7">
        <v>2663.7905464143223</v>
      </c>
      <c r="AB4347" s="7">
        <v>3063.1432620436976</v>
      </c>
      <c r="AC4347" s="7">
        <v>2039.799862825789</v>
      </c>
      <c r="AD4347" s="7">
        <v>2225.2362139917695</v>
      </c>
      <c r="AE4347" s="4">
        <v>1372</v>
      </c>
      <c r="AF4347" s="4">
        <v>1512</v>
      </c>
      <c r="AG4347" s="4">
        <v>1802</v>
      </c>
      <c r="AH4347" s="4">
        <v>2171</v>
      </c>
      <c r="AI4347" s="4">
        <v>2468</v>
      </c>
      <c r="AJ4347" s="4">
        <v>2838</v>
      </c>
      <c r="AK4347" s="4">
        <v>2143.8759638772531</v>
      </c>
      <c r="AL4347" s="8">
        <v>1.1561249724754925</v>
      </c>
      <c r="AM4347" s="4">
        <v>2096.3360349668301</v>
      </c>
      <c r="AN4347" s="8">
        <v>1.1304881819479056</v>
      </c>
      <c r="AO4347" s="4">
        <v>2048.7961060564076</v>
      </c>
      <c r="AP4347" s="8">
        <v>1.1048513914203189</v>
      </c>
    </row>
    <row r="4348" spans="1:42" x14ac:dyDescent="0.25">
      <c r="A4348" s="2" t="s">
        <v>12332</v>
      </c>
      <c r="B4348" t="s">
        <v>12323</v>
      </c>
      <c r="C4348" t="s">
        <v>14</v>
      </c>
      <c r="D4348" t="s">
        <v>12322</v>
      </c>
      <c r="E4348" s="3" t="s">
        <v>12269</v>
      </c>
      <c r="F4348" t="s">
        <v>12333</v>
      </c>
      <c r="G4348">
        <v>188</v>
      </c>
      <c r="H4348">
        <v>0</v>
      </c>
      <c r="I4348">
        <v>15</v>
      </c>
      <c r="J4348">
        <v>29</v>
      </c>
      <c r="K4348">
        <v>112</v>
      </c>
      <c r="L4348">
        <v>24</v>
      </c>
      <c r="M4348">
        <v>8</v>
      </c>
      <c r="N4348" s="2">
        <v>461.60328014184398</v>
      </c>
      <c r="O4348" s="2">
        <v>1140.3176564580897</v>
      </c>
      <c r="P4348" s="2">
        <v>549</v>
      </c>
      <c r="Q4348" s="4">
        <v>2150.9209365999336</v>
      </c>
      <c r="R4348" s="5">
        <v>4.0999999999999995E-2</v>
      </c>
      <c r="S4348" s="6">
        <v>2239.1086950005306</v>
      </c>
      <c r="T4348" s="4">
        <v>0</v>
      </c>
      <c r="U4348" s="7">
        <v>2239.1086950005306</v>
      </c>
      <c r="V4348" s="8">
        <v>1.0523126863256382</v>
      </c>
      <c r="W4348" s="7">
        <v>1443.7730056387757</v>
      </c>
      <c r="X4348" s="7">
        <v>1591.096781724365</v>
      </c>
      <c r="Y4348" s="7">
        <v>1896.2674607588001</v>
      </c>
      <c r="Z4348" s="7">
        <v>2284.5708420129604</v>
      </c>
      <c r="AA4348" s="7">
        <v>2597.1077098516753</v>
      </c>
      <c r="AB4348" s="7">
        <v>2986.4634037921614</v>
      </c>
      <c r="AC4348" s="7">
        <v>2340.5776595744683</v>
      </c>
      <c r="AD4348" s="7">
        <v>2553.3574468085103</v>
      </c>
      <c r="AE4348" s="4">
        <v>1372</v>
      </c>
      <c r="AF4348" s="4">
        <v>1512</v>
      </c>
      <c r="AG4348" s="4">
        <v>1802</v>
      </c>
      <c r="AH4348" s="4">
        <v>2171</v>
      </c>
      <c r="AI4348" s="4">
        <v>2468</v>
      </c>
      <c r="AJ4348" s="4">
        <v>2838</v>
      </c>
      <c r="AK4348" s="4">
        <v>2446.7726321273321</v>
      </c>
      <c r="AL4348" s="8">
        <v>1.1499083930542977</v>
      </c>
      <c r="AM4348" s="4">
        <v>2376.7321326230267</v>
      </c>
      <c r="AN4348" s="8">
        <v>1.11699149788546</v>
      </c>
      <c r="AO4348" s="4">
        <v>2307.9204138117784</v>
      </c>
      <c r="AP4348" s="8">
        <v>1.0846520921055491</v>
      </c>
    </row>
    <row r="4349" spans="1:42" x14ac:dyDescent="0.25">
      <c r="A4349" s="2" t="s">
        <v>12334</v>
      </c>
      <c r="B4349" t="s">
        <v>12323</v>
      </c>
      <c r="C4349" t="s">
        <v>14</v>
      </c>
      <c r="D4349" t="s">
        <v>12322</v>
      </c>
      <c r="E4349" s="3" t="s">
        <v>12269</v>
      </c>
      <c r="F4349" t="s">
        <v>12335</v>
      </c>
      <c r="G4349">
        <v>77</v>
      </c>
      <c r="H4349">
        <v>0</v>
      </c>
      <c r="I4349">
        <v>7</v>
      </c>
      <c r="J4349">
        <v>37</v>
      </c>
      <c r="K4349">
        <v>27</v>
      </c>
      <c r="L4349">
        <v>6</v>
      </c>
      <c r="M4349">
        <v>0</v>
      </c>
      <c r="N4349" s="2">
        <v>445.16558441558442</v>
      </c>
      <c r="O4349" s="2">
        <v>1140.3176564580897</v>
      </c>
      <c r="P4349" s="2">
        <v>379</v>
      </c>
      <c r="Q4349" s="4">
        <v>1964.483240873674</v>
      </c>
      <c r="R4349" s="5">
        <v>4.0999999999999995E-2</v>
      </c>
      <c r="S4349" s="6">
        <v>2045.0270537494946</v>
      </c>
      <c r="T4349" s="4">
        <v>0</v>
      </c>
      <c r="U4349" s="7">
        <v>2045.0270537494946</v>
      </c>
      <c r="V4349" s="8">
        <v>1.0450222197508086</v>
      </c>
      <c r="W4349" s="7">
        <v>1433.7704854981096</v>
      </c>
      <c r="X4349" s="7">
        <v>1580.0735962632227</v>
      </c>
      <c r="Y4349" s="7">
        <v>1883.1300399909571</v>
      </c>
      <c r="Z4349" s="7">
        <v>2268.7432390790054</v>
      </c>
      <c r="AA4349" s="7">
        <v>2579.1148383449959</v>
      </c>
      <c r="AB4349" s="7">
        <v>2965.7730596527949</v>
      </c>
      <c r="AC4349" s="7">
        <v>2152.6142857142859</v>
      </c>
      <c r="AD4349" s="7">
        <v>2348.3064935064936</v>
      </c>
      <c r="AE4349" s="4">
        <v>1372</v>
      </c>
      <c r="AF4349" s="4">
        <v>1512</v>
      </c>
      <c r="AG4349" s="4">
        <v>1802</v>
      </c>
      <c r="AH4349" s="4">
        <v>2171</v>
      </c>
      <c r="AI4349" s="4">
        <v>2468</v>
      </c>
      <c r="AJ4349" s="4">
        <v>2838</v>
      </c>
      <c r="AK4349" s="4">
        <v>2253.3855948968735</v>
      </c>
      <c r="AL4349" s="8">
        <v>1.1514947990619995</v>
      </c>
      <c r="AM4349" s="4">
        <v>2183.9327478477476</v>
      </c>
      <c r="AN4349" s="8">
        <v>1.1160039392916026</v>
      </c>
      <c r="AO4349" s="4">
        <v>2114.4799007986207</v>
      </c>
      <c r="AP4349" s="8">
        <v>1.0805130795212055</v>
      </c>
    </row>
    <row r="4350" spans="1:42" x14ac:dyDescent="0.25">
      <c r="A4350" s="2" t="s">
        <v>12336</v>
      </c>
      <c r="B4350" t="s">
        <v>12323</v>
      </c>
      <c r="C4350" t="s">
        <v>14</v>
      </c>
      <c r="D4350" t="s">
        <v>12322</v>
      </c>
      <c r="E4350" s="3" t="s">
        <v>12269</v>
      </c>
      <c r="F4350" t="s">
        <v>12337</v>
      </c>
      <c r="G4350">
        <v>203</v>
      </c>
      <c r="H4350">
        <v>0</v>
      </c>
      <c r="I4350">
        <v>18</v>
      </c>
      <c r="J4350">
        <v>87</v>
      </c>
      <c r="K4350">
        <v>77</v>
      </c>
      <c r="L4350">
        <v>21</v>
      </c>
      <c r="M4350">
        <v>0</v>
      </c>
      <c r="N4350" s="2">
        <v>447.16995073891627</v>
      </c>
      <c r="O4350" s="2">
        <v>1140.3176564580897</v>
      </c>
      <c r="P4350" s="2">
        <v>470</v>
      </c>
      <c r="Q4350" s="4">
        <v>2057.4876071970057</v>
      </c>
      <c r="R4350" s="5">
        <v>4.0999999999999995E-2</v>
      </c>
      <c r="S4350" s="6">
        <v>2141.8445990920827</v>
      </c>
      <c r="T4350" s="4">
        <v>0</v>
      </c>
      <c r="U4350" s="7">
        <v>2141.8445990920827</v>
      </c>
      <c r="V4350" s="8">
        <v>1.0789345847009015</v>
      </c>
      <c r="W4350" s="7">
        <v>1480.2982502096368</v>
      </c>
      <c r="X4350" s="7">
        <v>1631.349092067763</v>
      </c>
      <c r="Y4350" s="7">
        <v>1944.2401216310243</v>
      </c>
      <c r="Z4350" s="7">
        <v>2342.3669833856566</v>
      </c>
      <c r="AA4350" s="7">
        <v>2662.8105550418245</v>
      </c>
      <c r="AB4350" s="7">
        <v>3062.0163513811581</v>
      </c>
      <c r="AC4350" s="7">
        <v>2183.6625615763546</v>
      </c>
      <c r="AD4350" s="7">
        <v>2382.1773399014778</v>
      </c>
      <c r="AE4350" s="4">
        <v>1372</v>
      </c>
      <c r="AF4350" s="4">
        <v>1512</v>
      </c>
      <c r="AG4350" s="4">
        <v>1802</v>
      </c>
      <c r="AH4350" s="4">
        <v>2171</v>
      </c>
      <c r="AI4350" s="4">
        <v>2468</v>
      </c>
      <c r="AJ4350" s="4">
        <v>2838</v>
      </c>
      <c r="AK4350" s="4">
        <v>2291.8460207695903</v>
      </c>
      <c r="AL4350" s="8">
        <v>1.1544964259618269</v>
      </c>
      <c r="AM4350" s="4">
        <v>2241.5708189985571</v>
      </c>
      <c r="AN4350" s="8">
        <v>1.1291707538908573</v>
      </c>
      <c r="AO4350" s="4">
        <v>2191.2956172275244</v>
      </c>
      <c r="AP4350" s="8">
        <v>1.1038450818198877</v>
      </c>
    </row>
    <row r="4351" spans="1:42" x14ac:dyDescent="0.25">
      <c r="A4351" s="2" t="s">
        <v>12338</v>
      </c>
      <c r="B4351" t="s">
        <v>12323</v>
      </c>
      <c r="C4351" t="s">
        <v>14</v>
      </c>
      <c r="D4351" t="s">
        <v>12322</v>
      </c>
      <c r="E4351" s="3" t="s">
        <v>12269</v>
      </c>
      <c r="F4351" t="s">
        <v>12339</v>
      </c>
      <c r="G4351">
        <v>336</v>
      </c>
      <c r="H4351">
        <v>2</v>
      </c>
      <c r="I4351">
        <v>90</v>
      </c>
      <c r="J4351">
        <v>161</v>
      </c>
      <c r="K4351">
        <v>79</v>
      </c>
      <c r="L4351">
        <v>4</v>
      </c>
      <c r="M4351">
        <v>0</v>
      </c>
      <c r="N4351" s="2">
        <v>424.1336805555556</v>
      </c>
      <c r="O4351" s="2">
        <v>1140.3176564580897</v>
      </c>
      <c r="P4351" s="2">
        <v>331</v>
      </c>
      <c r="Q4351" s="4">
        <v>1895.4513370136453</v>
      </c>
      <c r="R4351" s="5">
        <v>4.0999999999999995E-2</v>
      </c>
      <c r="S4351" s="6">
        <v>1973.1648418312047</v>
      </c>
      <c r="T4351" s="4">
        <v>0</v>
      </c>
      <c r="U4351" s="7">
        <v>1973.1648418312047</v>
      </c>
      <c r="V4351" s="8">
        <v>1.0862756962337972</v>
      </c>
      <c r="W4351" s="7">
        <v>1490.37025523277</v>
      </c>
      <c r="X4351" s="7">
        <v>1642.4488527055016</v>
      </c>
      <c r="Y4351" s="7">
        <v>1957.4688046133028</v>
      </c>
      <c r="Z4351" s="7">
        <v>2358.3045365235739</v>
      </c>
      <c r="AA4351" s="7">
        <v>2680.9284183050117</v>
      </c>
      <c r="AB4351" s="7">
        <v>3082.850425911517</v>
      </c>
      <c r="AC4351" s="7">
        <v>1998.0943452380955</v>
      </c>
      <c r="AD4351" s="7">
        <v>2179.7392857142859</v>
      </c>
      <c r="AE4351" s="4">
        <v>1372</v>
      </c>
      <c r="AF4351" s="4">
        <v>1512</v>
      </c>
      <c r="AG4351" s="4">
        <v>1802</v>
      </c>
      <c r="AH4351" s="4">
        <v>2171</v>
      </c>
      <c r="AI4351" s="4">
        <v>2468</v>
      </c>
      <c r="AJ4351" s="4">
        <v>2838</v>
      </c>
      <c r="AK4351" s="4">
        <v>2102.5539076895179</v>
      </c>
      <c r="AL4351" s="8">
        <v>1.15750755412046</v>
      </c>
      <c r="AM4351" s="4">
        <v>2059.2814055316053</v>
      </c>
      <c r="AN4351" s="8">
        <v>1.1336849791318742</v>
      </c>
      <c r="AO4351" s="4">
        <v>2016.0089033736924</v>
      </c>
      <c r="AP4351" s="8">
        <v>1.1098624041432881</v>
      </c>
    </row>
    <row r="4352" spans="1:42" x14ac:dyDescent="0.25">
      <c r="A4352" s="2" t="s">
        <v>12340</v>
      </c>
      <c r="B4352" t="s">
        <v>12323</v>
      </c>
      <c r="C4352" t="s">
        <v>14</v>
      </c>
      <c r="D4352" t="s">
        <v>12322</v>
      </c>
      <c r="E4352" s="3" t="s">
        <v>12269</v>
      </c>
      <c r="F4352" t="s">
        <v>12341</v>
      </c>
      <c r="G4352">
        <v>236</v>
      </c>
      <c r="H4352">
        <v>0</v>
      </c>
      <c r="I4352">
        <v>52</v>
      </c>
      <c r="J4352">
        <v>92</v>
      </c>
      <c r="K4352">
        <v>92</v>
      </c>
      <c r="L4352">
        <v>0</v>
      </c>
      <c r="M4352">
        <v>0</v>
      </c>
      <c r="N4352" s="2">
        <v>435.23411016949154</v>
      </c>
      <c r="O4352" s="2">
        <v>1140.3176564580897</v>
      </c>
      <c r="P4352" s="2">
        <v>369</v>
      </c>
      <c r="Q4352" s="4">
        <v>1944.5517666275812</v>
      </c>
      <c r="R4352" s="5">
        <v>4.0999999999999995E-2</v>
      </c>
      <c r="S4352" s="6">
        <v>2024.2783890593118</v>
      </c>
      <c r="T4352" s="4">
        <v>0</v>
      </c>
      <c r="U4352" s="7">
        <v>2024.2783890593118</v>
      </c>
      <c r="V4352" s="8">
        <v>1.0756286302021831</v>
      </c>
      <c r="W4352" s="7">
        <v>1475.7624806373951</v>
      </c>
      <c r="X4352" s="7">
        <v>1626.3504888657008</v>
      </c>
      <c r="Y4352" s="7">
        <v>1938.2827916243339</v>
      </c>
      <c r="Z4352" s="7">
        <v>2335.1897561689393</v>
      </c>
      <c r="AA4352" s="7">
        <v>2654.6514593389879</v>
      </c>
      <c r="AB4352" s="7">
        <v>3052.6340525137953</v>
      </c>
      <c r="AC4352" s="7">
        <v>2070.1440677966107</v>
      </c>
      <c r="AD4352" s="7">
        <v>2258.3389830508477</v>
      </c>
      <c r="AE4352" s="4">
        <v>1372</v>
      </c>
      <c r="AF4352" s="4">
        <v>1512</v>
      </c>
      <c r="AG4352" s="4">
        <v>1802</v>
      </c>
      <c r="AH4352" s="4">
        <v>2171</v>
      </c>
      <c r="AI4352" s="4">
        <v>2468</v>
      </c>
      <c r="AJ4352" s="4">
        <v>2838</v>
      </c>
      <c r="AK4352" s="4">
        <v>2175.2002778434799</v>
      </c>
      <c r="AL4352" s="8">
        <v>1.1558230863490369</v>
      </c>
      <c r="AM4352" s="4">
        <v>2124.6556830148202</v>
      </c>
      <c r="AN4352" s="8">
        <v>1.1289655090545718</v>
      </c>
      <c r="AO4352" s="4">
        <v>2074.11108818616</v>
      </c>
      <c r="AP4352" s="8">
        <v>1.1021079317601066</v>
      </c>
    </row>
    <row r="4353" spans="1:42" x14ac:dyDescent="0.25">
      <c r="A4353" s="2" t="s">
        <v>12342</v>
      </c>
      <c r="B4353" t="s">
        <v>12323</v>
      </c>
      <c r="C4353" t="s">
        <v>14</v>
      </c>
      <c r="D4353" t="s">
        <v>12322</v>
      </c>
      <c r="E4353" s="3" t="s">
        <v>12269</v>
      </c>
      <c r="F4353" t="s">
        <v>12343</v>
      </c>
      <c r="G4353">
        <v>500</v>
      </c>
      <c r="H4353">
        <v>0</v>
      </c>
      <c r="I4353">
        <v>72</v>
      </c>
      <c r="J4353">
        <v>300</v>
      </c>
      <c r="K4353">
        <v>128</v>
      </c>
      <c r="L4353">
        <v>0</v>
      </c>
      <c r="M4353">
        <v>0</v>
      </c>
      <c r="N4353" s="2">
        <v>433.80199999999996</v>
      </c>
      <c r="O4353" s="2">
        <v>1140.3176564580897</v>
      </c>
      <c r="P4353" s="2">
        <v>351</v>
      </c>
      <c r="Q4353" s="4">
        <v>1925.1196564580896</v>
      </c>
      <c r="R4353" s="5">
        <v>4.0999999999999995E-2</v>
      </c>
      <c r="S4353" s="6">
        <v>2004.0495623728712</v>
      </c>
      <c r="T4353" s="4">
        <v>0</v>
      </c>
      <c r="U4353" s="7">
        <v>2004.0495623728712</v>
      </c>
      <c r="V4353" s="8">
        <v>1.0805225860152732</v>
      </c>
      <c r="W4353" s="7">
        <v>1482.4769880129547</v>
      </c>
      <c r="X4353" s="7">
        <v>1633.7501500550932</v>
      </c>
      <c r="Y4353" s="7">
        <v>1947.1016999995222</v>
      </c>
      <c r="Z4353" s="7">
        <v>2345.8145342391581</v>
      </c>
      <c r="AA4353" s="7">
        <v>2666.7297422856941</v>
      </c>
      <c r="AB4353" s="7">
        <v>3066.5230991113453</v>
      </c>
      <c r="AC4353" s="7">
        <v>2040.1744000000001</v>
      </c>
      <c r="AD4353" s="7">
        <v>2225.6448</v>
      </c>
      <c r="AE4353" s="4">
        <v>1372</v>
      </c>
      <c r="AF4353" s="4">
        <v>1512</v>
      </c>
      <c r="AG4353" s="4">
        <v>1802</v>
      </c>
      <c r="AH4353" s="4">
        <v>2171</v>
      </c>
      <c r="AI4353" s="4">
        <v>2468</v>
      </c>
      <c r="AJ4353" s="4">
        <v>2838</v>
      </c>
      <c r="AK4353" s="4">
        <v>2146.1277428693875</v>
      </c>
      <c r="AL4353" s="8">
        <v>1.1571268207052918</v>
      </c>
      <c r="AM4353" s="4">
        <v>2098.7683493705485</v>
      </c>
      <c r="AN4353" s="8">
        <v>1.1315920758086189</v>
      </c>
      <c r="AO4353" s="4">
        <v>2051.4089558717101</v>
      </c>
      <c r="AP4353" s="8">
        <v>1.1060573309119461</v>
      </c>
    </row>
    <row r="4354" spans="1:42" x14ac:dyDescent="0.25">
      <c r="A4354" s="2" t="s">
        <v>12344</v>
      </c>
      <c r="B4354" t="s">
        <v>12323</v>
      </c>
      <c r="C4354" t="s">
        <v>14</v>
      </c>
      <c r="D4354" t="s">
        <v>12322</v>
      </c>
      <c r="E4354" s="3" t="s">
        <v>12269</v>
      </c>
      <c r="F4354" t="s">
        <v>12345</v>
      </c>
      <c r="G4354">
        <v>200</v>
      </c>
      <c r="H4354">
        <v>0</v>
      </c>
      <c r="I4354">
        <v>28</v>
      </c>
      <c r="J4354">
        <v>122</v>
      </c>
      <c r="K4354">
        <v>50</v>
      </c>
      <c r="L4354">
        <v>0</v>
      </c>
      <c r="M4354">
        <v>0</v>
      </c>
      <c r="N4354" s="2">
        <v>433.50916666666666</v>
      </c>
      <c r="O4354" s="2">
        <v>1140.3176564580897</v>
      </c>
      <c r="P4354" s="2">
        <v>400</v>
      </c>
      <c r="Q4354" s="4">
        <v>1973.8268231247564</v>
      </c>
      <c r="R4354" s="5">
        <v>4.0999999999999995E-2</v>
      </c>
      <c r="S4354" s="6">
        <v>2054.7537228728711</v>
      </c>
      <c r="T4354" s="4">
        <v>0</v>
      </c>
      <c r="U4354" s="7">
        <v>2054.7537228728711</v>
      </c>
      <c r="V4354" s="8">
        <v>1.1084906659147471</v>
      </c>
      <c r="W4354" s="7">
        <v>1520.8491936350333</v>
      </c>
      <c r="X4354" s="7">
        <v>1676.0378868630978</v>
      </c>
      <c r="Y4354" s="7">
        <v>1997.5001799783745</v>
      </c>
      <c r="Z4354" s="7">
        <v>2406.5332357009161</v>
      </c>
      <c r="AA4354" s="7">
        <v>2735.7549634775964</v>
      </c>
      <c r="AB4354" s="7">
        <v>3145.8965098660524</v>
      </c>
      <c r="AC4354" s="7">
        <v>2039.0150000000003</v>
      </c>
      <c r="AD4354" s="7">
        <v>2224.38</v>
      </c>
      <c r="AE4354" s="4">
        <v>1372</v>
      </c>
      <c r="AF4354" s="4">
        <v>1512</v>
      </c>
      <c r="AG4354" s="4">
        <v>1802</v>
      </c>
      <c r="AH4354" s="4">
        <v>2171</v>
      </c>
      <c r="AI4354" s="4">
        <v>2468</v>
      </c>
      <c r="AJ4354" s="4">
        <v>2838</v>
      </c>
      <c r="AK4354" s="4">
        <v>2150.0807376969124</v>
      </c>
      <c r="AL4354" s="8">
        <v>1.1599173186399332</v>
      </c>
      <c r="AM4354" s="4">
        <v>2118.3050660888989</v>
      </c>
      <c r="AN4354" s="8">
        <v>1.1427751010648715</v>
      </c>
      <c r="AO4354" s="4">
        <v>2086.529394480885</v>
      </c>
      <c r="AP4354" s="8">
        <v>1.1256328834898093</v>
      </c>
    </row>
    <row r="4355" spans="1:42" x14ac:dyDescent="0.25">
      <c r="A4355" s="2" t="s">
        <v>12346</v>
      </c>
      <c r="B4355" t="s">
        <v>12323</v>
      </c>
      <c r="C4355" t="s">
        <v>14</v>
      </c>
      <c r="D4355" t="s">
        <v>12322</v>
      </c>
      <c r="E4355" s="3" t="s">
        <v>12269</v>
      </c>
      <c r="F4355" t="s">
        <v>12347</v>
      </c>
      <c r="G4355">
        <v>252</v>
      </c>
      <c r="H4355">
        <v>3</v>
      </c>
      <c r="I4355">
        <v>26</v>
      </c>
      <c r="J4355">
        <v>103</v>
      </c>
      <c r="K4355">
        <v>89</v>
      </c>
      <c r="L4355">
        <v>27</v>
      </c>
      <c r="M4355">
        <v>4</v>
      </c>
      <c r="N4355" s="2">
        <v>452.12433862433863</v>
      </c>
      <c r="O4355" s="2">
        <v>1140.3176564580897</v>
      </c>
      <c r="P4355" s="2">
        <v>352</v>
      </c>
      <c r="Q4355" s="4">
        <v>1944.4419950824283</v>
      </c>
      <c r="R4355" s="5">
        <v>4.0999999999999995E-2</v>
      </c>
      <c r="S4355" s="6">
        <v>2024.1641168808078</v>
      </c>
      <c r="T4355" s="4">
        <v>0</v>
      </c>
      <c r="U4355" s="7">
        <v>2024.1641168808078</v>
      </c>
      <c r="V4355" s="8">
        <v>1.0196872256651566</v>
      </c>
      <c r="W4355" s="7">
        <v>1399.0108736125949</v>
      </c>
      <c r="X4355" s="7">
        <v>1541.7670852057167</v>
      </c>
      <c r="Y4355" s="7">
        <v>1837.4763806486121</v>
      </c>
      <c r="Z4355" s="7">
        <v>2213.7409669190547</v>
      </c>
      <c r="AA4355" s="7">
        <v>2516.5880729416067</v>
      </c>
      <c r="AB4355" s="7">
        <v>2893.8723464377144</v>
      </c>
      <c r="AC4355" s="7">
        <v>2183.5916666666667</v>
      </c>
      <c r="AD4355" s="7">
        <v>2382.1</v>
      </c>
      <c r="AE4355" s="4">
        <v>1372</v>
      </c>
      <c r="AF4355" s="4">
        <v>1512</v>
      </c>
      <c r="AG4355" s="4">
        <v>1802</v>
      </c>
      <c r="AH4355" s="4">
        <v>2171</v>
      </c>
      <c r="AI4355" s="4">
        <v>2468</v>
      </c>
      <c r="AJ4355" s="4">
        <v>2838</v>
      </c>
      <c r="AK4355" s="4">
        <v>2280.9335124107206</v>
      </c>
      <c r="AL4355" s="8">
        <v>1.1490366545874922</v>
      </c>
      <c r="AM4355" s="4">
        <v>2195.72242982336</v>
      </c>
      <c r="AN4355" s="8">
        <v>1.1061109591486638</v>
      </c>
      <c r="AO4355" s="4">
        <v>2109.3751994681679</v>
      </c>
      <c r="AP4355" s="8">
        <v>1.0626129211039845</v>
      </c>
    </row>
    <row r="4356" spans="1:42" x14ac:dyDescent="0.25">
      <c r="A4356" s="2" t="s">
        <v>12348</v>
      </c>
      <c r="B4356" t="s">
        <v>12323</v>
      </c>
      <c r="C4356" t="s">
        <v>14</v>
      </c>
      <c r="D4356" t="s">
        <v>12322</v>
      </c>
      <c r="E4356" s="3" t="s">
        <v>12269</v>
      </c>
      <c r="F4356" t="s">
        <v>12349</v>
      </c>
      <c r="G4356">
        <v>150</v>
      </c>
      <c r="H4356">
        <v>0</v>
      </c>
      <c r="I4356">
        <v>12</v>
      </c>
      <c r="J4356">
        <v>66</v>
      </c>
      <c r="K4356">
        <v>56</v>
      </c>
      <c r="L4356">
        <v>12</v>
      </c>
      <c r="M4356">
        <v>4</v>
      </c>
      <c r="N4356" s="2">
        <v>451.54888888888894</v>
      </c>
      <c r="O4356" s="2">
        <v>1140.3176564580897</v>
      </c>
      <c r="P4356" s="2">
        <v>390</v>
      </c>
      <c r="Q4356" s="4">
        <v>1981.8665453469787</v>
      </c>
      <c r="R4356" s="5">
        <v>4.0999999999999995E-2</v>
      </c>
      <c r="S4356" s="6">
        <v>2063.1230737062047</v>
      </c>
      <c r="T4356" s="4">
        <v>0</v>
      </c>
      <c r="U4356" s="7">
        <v>2063.1230737062047</v>
      </c>
      <c r="V4356" s="8">
        <v>1.0328698386487241</v>
      </c>
      <c r="W4356" s="7">
        <v>1417.0974186260496</v>
      </c>
      <c r="X4356" s="7">
        <v>1561.6991960368709</v>
      </c>
      <c r="Y4356" s="7">
        <v>1861.2314492450009</v>
      </c>
      <c r="Z4356" s="7">
        <v>2242.3604197063801</v>
      </c>
      <c r="AA4356" s="7">
        <v>2549.1227617850514</v>
      </c>
      <c r="AB4356" s="7">
        <v>2931.2846020850793</v>
      </c>
      <c r="AC4356" s="7">
        <v>2197.2133333333336</v>
      </c>
      <c r="AD4356" s="7">
        <v>2396.96</v>
      </c>
      <c r="AE4356" s="4">
        <v>1372</v>
      </c>
      <c r="AF4356" s="4">
        <v>1512</v>
      </c>
      <c r="AG4356" s="4">
        <v>1802</v>
      </c>
      <c r="AH4356" s="4">
        <v>2171</v>
      </c>
      <c r="AI4356" s="4">
        <v>2468</v>
      </c>
      <c r="AJ4356" s="4">
        <v>2838</v>
      </c>
      <c r="AK4356" s="4">
        <v>2297.852484363621</v>
      </c>
      <c r="AL4356" s="8">
        <v>1.150383394481487</v>
      </c>
      <c r="AM4356" s="4">
        <v>2219.6093474778154</v>
      </c>
      <c r="AN4356" s="8">
        <v>1.1112122092038992</v>
      </c>
      <c r="AO4356" s="4">
        <v>2141.3662105920098</v>
      </c>
      <c r="AP4356" s="8">
        <v>1.0720410239263116</v>
      </c>
    </row>
    <row r="4357" spans="1:42" x14ac:dyDescent="0.25">
      <c r="A4357" s="2" t="s">
        <v>12350</v>
      </c>
      <c r="B4357" t="s">
        <v>12323</v>
      </c>
      <c r="C4357" t="s">
        <v>14</v>
      </c>
      <c r="D4357" t="s">
        <v>12322</v>
      </c>
      <c r="E4357" s="3" t="s">
        <v>12269</v>
      </c>
      <c r="F4357" t="s">
        <v>12351</v>
      </c>
      <c r="G4357">
        <v>327</v>
      </c>
      <c r="H4357">
        <v>0</v>
      </c>
      <c r="I4357">
        <v>54</v>
      </c>
      <c r="J4357">
        <v>108</v>
      </c>
      <c r="K4357">
        <v>162</v>
      </c>
      <c r="L4357">
        <v>3</v>
      </c>
      <c r="M4357">
        <v>0</v>
      </c>
      <c r="N4357" s="2">
        <v>448.97680937818558</v>
      </c>
      <c r="O4357" s="2">
        <v>1140.3176564580897</v>
      </c>
      <c r="P4357" s="2">
        <v>452</v>
      </c>
      <c r="Q4357" s="4">
        <v>2041.2944658362753</v>
      </c>
      <c r="R4357" s="5">
        <v>4.0999999999999995E-2</v>
      </c>
      <c r="S4357" s="6">
        <v>2124.9875389355625</v>
      </c>
      <c r="T4357" s="4">
        <v>0</v>
      </c>
      <c r="U4357" s="7">
        <v>2124.9875389355625</v>
      </c>
      <c r="V4357" s="8">
        <v>1.0936476780961155</v>
      </c>
      <c r="W4357" s="7">
        <v>1500.4846143478705</v>
      </c>
      <c r="X4357" s="7">
        <v>1653.5952892813268</v>
      </c>
      <c r="Y4357" s="7">
        <v>1970.7531159292002</v>
      </c>
      <c r="Z4357" s="7">
        <v>2374.3091091466667</v>
      </c>
      <c r="AA4357" s="7">
        <v>2699.1224695412134</v>
      </c>
      <c r="AB4357" s="7">
        <v>3103.7721104367761</v>
      </c>
      <c r="AC4357" s="7">
        <v>2137.330275229358</v>
      </c>
      <c r="AD4357" s="7">
        <v>2331.6330275229357</v>
      </c>
      <c r="AE4357" s="4">
        <v>1372</v>
      </c>
      <c r="AF4357" s="4">
        <v>1512</v>
      </c>
      <c r="AG4357" s="4">
        <v>1802</v>
      </c>
      <c r="AH4357" s="4">
        <v>2171</v>
      </c>
      <c r="AI4357" s="4">
        <v>2468</v>
      </c>
      <c r="AJ4357" s="4">
        <v>2838</v>
      </c>
      <c r="AK4357" s="4">
        <v>2249.3676273127489</v>
      </c>
      <c r="AL4357" s="8">
        <v>1.1576612275229692</v>
      </c>
      <c r="AM4357" s="4">
        <v>2207.9075978536866</v>
      </c>
      <c r="AN4357" s="8">
        <v>1.1363233777140178</v>
      </c>
      <c r="AO4357" s="4">
        <v>2166.4475683946248</v>
      </c>
      <c r="AP4357" s="8">
        <v>1.1149855279050669</v>
      </c>
    </row>
    <row r="4358" spans="1:42" x14ac:dyDescent="0.25">
      <c r="A4358" s="2" t="s">
        <v>12352</v>
      </c>
      <c r="B4358" t="s">
        <v>12323</v>
      </c>
      <c r="C4358" t="s">
        <v>14</v>
      </c>
      <c r="D4358" t="s">
        <v>12322</v>
      </c>
      <c r="E4358" s="3" t="s">
        <v>12269</v>
      </c>
      <c r="F4358" t="s">
        <v>12353</v>
      </c>
      <c r="G4358">
        <v>102</v>
      </c>
      <c r="H4358">
        <v>0</v>
      </c>
      <c r="I4358">
        <v>8</v>
      </c>
      <c r="J4358">
        <v>41</v>
      </c>
      <c r="K4358">
        <v>41</v>
      </c>
      <c r="L4358">
        <v>8</v>
      </c>
      <c r="M4358">
        <v>4</v>
      </c>
      <c r="N4358" s="2">
        <v>454.13235294117652</v>
      </c>
      <c r="O4358" s="2">
        <v>1140.3176564580897</v>
      </c>
      <c r="P4358" s="2">
        <v>420</v>
      </c>
      <c r="Q4358" s="4">
        <v>2014.4500093992663</v>
      </c>
      <c r="R4358" s="5">
        <v>4.0999999999999995E-2</v>
      </c>
      <c r="S4358" s="6">
        <v>2097.0424597846359</v>
      </c>
      <c r="T4358" s="4">
        <v>0</v>
      </c>
      <c r="U4358" s="7">
        <v>2097.0424597846359</v>
      </c>
      <c r="V4358" s="8">
        <v>1.037913146992905</v>
      </c>
      <c r="W4358" s="7">
        <v>1424.0168376742661</v>
      </c>
      <c r="X4358" s="7">
        <v>1569.3246782532726</v>
      </c>
      <c r="Y4358" s="7">
        <v>1870.3194908812152</v>
      </c>
      <c r="Z4358" s="7">
        <v>2253.3094421215969</v>
      </c>
      <c r="AA4358" s="7">
        <v>2561.5696467784901</v>
      </c>
      <c r="AB4358" s="7">
        <v>2945.5975111658649</v>
      </c>
      <c r="AC4358" s="7">
        <v>2222.4852941176473</v>
      </c>
      <c r="AD4358" s="7">
        <v>2424.5294117647059</v>
      </c>
      <c r="AE4358" s="4">
        <v>1372</v>
      </c>
      <c r="AF4358" s="4">
        <v>1512</v>
      </c>
      <c r="AG4358" s="4">
        <v>1802</v>
      </c>
      <c r="AH4358" s="4">
        <v>2171</v>
      </c>
      <c r="AI4358" s="4">
        <v>2468</v>
      </c>
      <c r="AJ4358" s="4">
        <v>2838</v>
      </c>
      <c r="AK4358" s="4">
        <v>2322.6582602967719</v>
      </c>
      <c r="AL4358" s="8">
        <v>1.1495797488913349</v>
      </c>
      <c r="AM4358" s="4">
        <v>2248.2794249631006</v>
      </c>
      <c r="AN4358" s="8">
        <v>1.112766583430314</v>
      </c>
      <c r="AO4358" s="4">
        <v>2171.4212951183072</v>
      </c>
      <c r="AP4358" s="8">
        <v>1.0747263124539259</v>
      </c>
    </row>
    <row r="4359" spans="1:42" x14ac:dyDescent="0.25">
      <c r="A4359" s="2" t="s">
        <v>12354</v>
      </c>
      <c r="B4359" t="s">
        <v>12323</v>
      </c>
      <c r="C4359" t="s">
        <v>14</v>
      </c>
      <c r="D4359" t="s">
        <v>12322</v>
      </c>
      <c r="E4359" s="3" t="s">
        <v>12269</v>
      </c>
      <c r="F4359" t="s">
        <v>12355</v>
      </c>
      <c r="G4359">
        <v>24</v>
      </c>
      <c r="H4359">
        <v>8</v>
      </c>
      <c r="I4359">
        <v>10</v>
      </c>
      <c r="J4359">
        <v>6</v>
      </c>
      <c r="K4359">
        <v>0</v>
      </c>
      <c r="L4359">
        <v>0</v>
      </c>
      <c r="M4359">
        <v>0</v>
      </c>
      <c r="N4359" s="2">
        <v>402.76388888888891</v>
      </c>
      <c r="O4359" s="2">
        <v>1140.3176564580897</v>
      </c>
      <c r="P4359" s="2">
        <v>329</v>
      </c>
      <c r="Q4359" s="4">
        <v>1872.0815453469786</v>
      </c>
      <c r="R4359" s="5">
        <v>4.0999999999999995E-2</v>
      </c>
      <c r="S4359" s="6">
        <v>1948.8368887062045</v>
      </c>
      <c r="T4359" s="4">
        <v>0</v>
      </c>
      <c r="U4359" s="7">
        <v>1948.8368887062045</v>
      </c>
      <c r="V4359" s="8">
        <v>1.2672614427481552</v>
      </c>
      <c r="W4359" s="7">
        <v>1738.682699450469</v>
      </c>
      <c r="X4359" s="7">
        <v>1916.0993014352107</v>
      </c>
      <c r="Y4359" s="7">
        <v>2283.6051198321757</v>
      </c>
      <c r="Z4359" s="7">
        <v>2751.2245922062448</v>
      </c>
      <c r="AA4359" s="7">
        <v>3127.6012407024473</v>
      </c>
      <c r="AB4359" s="7">
        <v>3596.4879745192643</v>
      </c>
      <c r="AC4359" s="7">
        <v>1691.6166666666668</v>
      </c>
      <c r="AD4359" s="7">
        <v>1845.3999999999999</v>
      </c>
      <c r="AE4359" s="4">
        <v>1372</v>
      </c>
      <c r="AF4359" s="4">
        <v>1512</v>
      </c>
      <c r="AG4359" s="4">
        <v>1802</v>
      </c>
      <c r="AH4359" s="4">
        <v>2171</v>
      </c>
      <c r="AI4359" s="4">
        <v>2468</v>
      </c>
      <c r="AJ4359" s="4">
        <v>2838</v>
      </c>
      <c r="AK4359" s="4">
        <v>1822.6699566759496</v>
      </c>
      <c r="AL4359" s="8">
        <v>1.1852194364425814</v>
      </c>
      <c r="AM4359" s="4">
        <v>1864.7256006860341</v>
      </c>
      <c r="AN4359" s="8">
        <v>1.2125667718777724</v>
      </c>
      <c r="AO4359" s="4">
        <v>1906.7812446961195</v>
      </c>
      <c r="AP4359" s="8">
        <v>1.2399141073129638</v>
      </c>
    </row>
    <row r="4360" spans="1:42" x14ac:dyDescent="0.25">
      <c r="A4360" s="2" t="s">
        <v>12356</v>
      </c>
      <c r="B4360" t="s">
        <v>12323</v>
      </c>
      <c r="C4360" t="s">
        <v>14</v>
      </c>
      <c r="D4360" t="s">
        <v>12322</v>
      </c>
      <c r="E4360" s="3" t="s">
        <v>12269</v>
      </c>
      <c r="F4360" t="s">
        <v>12357</v>
      </c>
      <c r="G4360">
        <v>250</v>
      </c>
      <c r="H4360">
        <v>7</v>
      </c>
      <c r="I4360">
        <v>57</v>
      </c>
      <c r="J4360">
        <v>80</v>
      </c>
      <c r="K4360">
        <v>82</v>
      </c>
      <c r="L4360">
        <v>20</v>
      </c>
      <c r="M4360">
        <v>4</v>
      </c>
      <c r="N4360" s="2">
        <v>448.80866666666662</v>
      </c>
      <c r="O4360" s="2">
        <v>1140.3176564580897</v>
      </c>
      <c r="P4360" s="2">
        <v>398</v>
      </c>
      <c r="Q4360" s="4">
        <v>1987.1263231247563</v>
      </c>
      <c r="R4360" s="5">
        <v>4.0999999999999995E-2</v>
      </c>
      <c r="S4360" s="6">
        <v>2068.5985023728713</v>
      </c>
      <c r="T4360" s="4">
        <v>0</v>
      </c>
      <c r="U4360" s="7">
        <v>2068.5985023728713</v>
      </c>
      <c r="V4360" s="8">
        <v>1.0803615460644391</v>
      </c>
      <c r="W4360" s="7">
        <v>1482.2560412004104</v>
      </c>
      <c r="X4360" s="7">
        <v>1633.5066576494321</v>
      </c>
      <c r="Y4360" s="7">
        <v>1946.8115060081193</v>
      </c>
      <c r="Z4360" s="7">
        <v>2345.4649165058972</v>
      </c>
      <c r="AA4360" s="7">
        <v>2666.3322956870356</v>
      </c>
      <c r="AB4360" s="7">
        <v>3066.0660677308783</v>
      </c>
      <c r="AC4360" s="7">
        <v>2106.2008000000001</v>
      </c>
      <c r="AD4360" s="7">
        <v>2297.6736000000001</v>
      </c>
      <c r="AE4360" s="4">
        <v>1372</v>
      </c>
      <c r="AF4360" s="4">
        <v>1512</v>
      </c>
      <c r="AG4360" s="4">
        <v>1802</v>
      </c>
      <c r="AH4360" s="4">
        <v>2171</v>
      </c>
      <c r="AI4360" s="4">
        <v>2468</v>
      </c>
      <c r="AJ4360" s="4">
        <v>2838</v>
      </c>
      <c r="AK4360" s="4">
        <v>2215.7966464263873</v>
      </c>
      <c r="AL4360" s="8">
        <v>1.1572383369472776</v>
      </c>
      <c r="AM4360" s="4">
        <v>2166.7305984085483</v>
      </c>
      <c r="AN4360" s="8">
        <v>1.1316127399863314</v>
      </c>
      <c r="AO4360" s="4">
        <v>2117.6645503907102</v>
      </c>
      <c r="AP4360" s="8">
        <v>1.1059871430253854</v>
      </c>
    </row>
    <row r="4361" spans="1:42" x14ac:dyDescent="0.25">
      <c r="A4361" s="2" t="s">
        <v>12358</v>
      </c>
      <c r="B4361" t="s">
        <v>12323</v>
      </c>
      <c r="C4361" t="s">
        <v>14</v>
      </c>
      <c r="D4361" t="s">
        <v>12322</v>
      </c>
      <c r="E4361" s="3" t="s">
        <v>12269</v>
      </c>
      <c r="F4361" t="s">
        <v>12359</v>
      </c>
      <c r="G4361">
        <v>21</v>
      </c>
      <c r="H4361">
        <v>15</v>
      </c>
      <c r="I4361">
        <v>6</v>
      </c>
      <c r="J4361">
        <v>0</v>
      </c>
      <c r="K4361">
        <v>0</v>
      </c>
      <c r="L4361">
        <v>0</v>
      </c>
      <c r="M4361">
        <v>0</v>
      </c>
      <c r="N4361" s="2">
        <v>366.59126984126988</v>
      </c>
      <c r="O4361" s="2">
        <v>1140.3176564580897</v>
      </c>
      <c r="P4361" s="2">
        <v>305</v>
      </c>
      <c r="Q4361" s="4">
        <v>1811.9089262993596</v>
      </c>
      <c r="R4361" s="5">
        <v>4.0999999999999995E-2</v>
      </c>
      <c r="S4361" s="6">
        <v>1886.1971922776331</v>
      </c>
      <c r="T4361" s="4">
        <v>0</v>
      </c>
      <c r="U4361" s="7">
        <v>1886.1971922776331</v>
      </c>
      <c r="V4361" s="8">
        <v>1.3358337055790603</v>
      </c>
      <c r="W4361" s="7">
        <v>1832.7638440544708</v>
      </c>
      <c r="X4361" s="7">
        <v>2019.7805628355393</v>
      </c>
      <c r="Y4361" s="7">
        <v>2407.1723374534668</v>
      </c>
      <c r="Z4361" s="7">
        <v>2900.0949748121398</v>
      </c>
      <c r="AA4361" s="7">
        <v>3296.8375853691209</v>
      </c>
      <c r="AB4361" s="7">
        <v>3791.0960564333732</v>
      </c>
      <c r="AC4361" s="7">
        <v>1553.2</v>
      </c>
      <c r="AD4361" s="7">
        <v>1694.3999999999999</v>
      </c>
      <c r="AE4361" s="4">
        <v>1372</v>
      </c>
      <c r="AF4361" s="4">
        <v>1512</v>
      </c>
      <c r="AG4361" s="4">
        <v>1802</v>
      </c>
      <c r="AH4361" s="4">
        <v>2171</v>
      </c>
      <c r="AI4361" s="4">
        <v>2468</v>
      </c>
      <c r="AJ4361" s="4">
        <v>2838</v>
      </c>
      <c r="AK4361" s="4">
        <v>1688.9523055107504</v>
      </c>
      <c r="AL4361" s="8">
        <v>1.1961418594268771</v>
      </c>
      <c r="AM4361" s="4">
        <v>1754.7006010997111</v>
      </c>
      <c r="AN4361" s="8">
        <v>1.2427058081442712</v>
      </c>
      <c r="AO4361" s="4">
        <v>1820.4488966886724</v>
      </c>
      <c r="AP4361" s="8">
        <v>1.289269756861666</v>
      </c>
    </row>
    <row r="4362" spans="1:42" x14ac:dyDescent="0.25">
      <c r="A4362" s="2" t="s">
        <v>12360</v>
      </c>
      <c r="B4362" t="s">
        <v>12323</v>
      </c>
      <c r="C4362" t="s">
        <v>14</v>
      </c>
      <c r="D4362" t="s">
        <v>12322</v>
      </c>
      <c r="E4362" s="3" t="s">
        <v>12269</v>
      </c>
      <c r="F4362" t="s">
        <v>12359</v>
      </c>
      <c r="G4362">
        <v>204</v>
      </c>
      <c r="H4362">
        <v>0</v>
      </c>
      <c r="I4362">
        <v>22</v>
      </c>
      <c r="J4362">
        <v>92</v>
      </c>
      <c r="K4362">
        <v>90</v>
      </c>
      <c r="L4362">
        <v>0</v>
      </c>
      <c r="M4362">
        <v>0</v>
      </c>
      <c r="N4362" s="2">
        <v>447.43995098039221</v>
      </c>
      <c r="O4362" s="2">
        <v>1140.3176564580897</v>
      </c>
      <c r="P4362" s="2">
        <v>452</v>
      </c>
      <c r="Q4362" s="4">
        <v>2039.757607438482</v>
      </c>
      <c r="R4362" s="5">
        <v>4.0999999999999995E-2</v>
      </c>
      <c r="S4362" s="6">
        <v>2123.3876693434595</v>
      </c>
      <c r="T4362" s="4">
        <v>0</v>
      </c>
      <c r="U4362" s="7">
        <v>2123.3876693434595</v>
      </c>
      <c r="V4362" s="8">
        <v>1.0981981567345585</v>
      </c>
      <c r="W4362" s="7">
        <v>1506.7278710398141</v>
      </c>
      <c r="X4362" s="7">
        <v>1660.4756129826524</v>
      </c>
      <c r="Y4362" s="7">
        <v>1978.9530784356741</v>
      </c>
      <c r="Z4362" s="7">
        <v>2384.1881982707259</v>
      </c>
      <c r="AA4362" s="7">
        <v>2710.3530508208901</v>
      </c>
      <c r="AB4362" s="7">
        <v>3116.6863688126764</v>
      </c>
      <c r="AC4362" s="7">
        <v>2126.8715686274513</v>
      </c>
      <c r="AD4362" s="7">
        <v>2320.2235294117645</v>
      </c>
      <c r="AE4362" s="4">
        <v>1372</v>
      </c>
      <c r="AF4362" s="4">
        <v>1512</v>
      </c>
      <c r="AG4362" s="4">
        <v>1802</v>
      </c>
      <c r="AH4362" s="4">
        <v>2171</v>
      </c>
      <c r="AI4362" s="4">
        <v>2468</v>
      </c>
      <c r="AJ4362" s="4">
        <v>2838</v>
      </c>
      <c r="AK4362" s="4">
        <v>2239.1539952059788</v>
      </c>
      <c r="AL4362" s="8">
        <v>1.1580715220694247</v>
      </c>
      <c r="AM4362" s="4">
        <v>2200.5652199184724</v>
      </c>
      <c r="AN4362" s="8">
        <v>1.1381137336244691</v>
      </c>
      <c r="AO4362" s="4">
        <v>2161.9764446309659</v>
      </c>
      <c r="AP4362" s="8">
        <v>1.1181559451795138</v>
      </c>
    </row>
    <row r="4363" spans="1:42" x14ac:dyDescent="0.25">
      <c r="A4363" s="2" t="s">
        <v>12361</v>
      </c>
      <c r="B4363" t="s">
        <v>12323</v>
      </c>
      <c r="C4363" t="s">
        <v>14</v>
      </c>
      <c r="D4363" t="s">
        <v>12322</v>
      </c>
      <c r="E4363" s="3" t="s">
        <v>12269</v>
      </c>
      <c r="F4363" t="s">
        <v>12362</v>
      </c>
      <c r="G4363">
        <v>72</v>
      </c>
      <c r="H4363">
        <v>48</v>
      </c>
      <c r="I4363">
        <v>24</v>
      </c>
      <c r="J4363">
        <v>0</v>
      </c>
      <c r="K4363">
        <v>0</v>
      </c>
      <c r="L4363">
        <v>0</v>
      </c>
      <c r="M4363">
        <v>0</v>
      </c>
      <c r="N4363" s="2">
        <v>373.9930555555556</v>
      </c>
      <c r="O4363" s="2">
        <v>1140.3176564580897</v>
      </c>
      <c r="P4363" s="2">
        <v>268</v>
      </c>
      <c r="Q4363" s="4">
        <v>1782.3107120136453</v>
      </c>
      <c r="R4363" s="5">
        <v>4.0999999999999995E-2</v>
      </c>
      <c r="S4363" s="6">
        <v>1855.3854512062046</v>
      </c>
      <c r="T4363" s="4">
        <v>0</v>
      </c>
      <c r="U4363" s="7">
        <v>1855.3854512062046</v>
      </c>
      <c r="V4363" s="8">
        <v>1.3078374891021178</v>
      </c>
      <c r="W4363" s="7">
        <v>1794.3530350481058</v>
      </c>
      <c r="X4363" s="7">
        <v>1977.4502835224023</v>
      </c>
      <c r="Y4363" s="7">
        <v>2356.7231553620163</v>
      </c>
      <c r="Z4363" s="7">
        <v>2839.3151888406978</v>
      </c>
      <c r="AA4363" s="7">
        <v>3227.7429231040269</v>
      </c>
      <c r="AB4363" s="7">
        <v>3711.6427940718104</v>
      </c>
      <c r="AC4363" s="7">
        <v>1560.5333333333335</v>
      </c>
      <c r="AD4363" s="7">
        <v>1702.4</v>
      </c>
      <c r="AE4363" s="4">
        <v>1372</v>
      </c>
      <c r="AF4363" s="4">
        <v>1512</v>
      </c>
      <c r="AG4363" s="4">
        <v>1802</v>
      </c>
      <c r="AH4363" s="4">
        <v>2171</v>
      </c>
      <c r="AI4363" s="4">
        <v>2468</v>
      </c>
      <c r="AJ4363" s="4">
        <v>2838</v>
      </c>
      <c r="AK4363" s="4">
        <v>1686.5883278963686</v>
      </c>
      <c r="AL4363" s="8">
        <v>1.1888545544382296</v>
      </c>
      <c r="AM4363" s="4">
        <v>1741.9748839824088</v>
      </c>
      <c r="AN4363" s="8">
        <v>1.2278958298748182</v>
      </c>
      <c r="AO4363" s="4">
        <v>1799.9988951201647</v>
      </c>
      <c r="AP4363" s="8">
        <v>1.2687962136655295</v>
      </c>
    </row>
    <row r="4364" spans="1:42" x14ac:dyDescent="0.25">
      <c r="A4364" s="2" t="s">
        <v>12363</v>
      </c>
      <c r="B4364" t="s">
        <v>12323</v>
      </c>
      <c r="C4364" t="s">
        <v>14</v>
      </c>
      <c r="D4364" t="s">
        <v>12322</v>
      </c>
      <c r="E4364" s="3" t="s">
        <v>12269</v>
      </c>
      <c r="F4364" t="s">
        <v>12364</v>
      </c>
      <c r="G4364">
        <v>59</v>
      </c>
      <c r="H4364">
        <v>46</v>
      </c>
      <c r="I4364">
        <v>13</v>
      </c>
      <c r="J4364">
        <v>0</v>
      </c>
      <c r="K4364">
        <v>0</v>
      </c>
      <c r="L4364">
        <v>0</v>
      </c>
      <c r="M4364">
        <v>0</v>
      </c>
      <c r="N4364" s="2">
        <v>370.58050847457622</v>
      </c>
      <c r="O4364" s="2">
        <v>1140.3176564580897</v>
      </c>
      <c r="P4364" s="2">
        <v>288</v>
      </c>
      <c r="Q4364" s="4">
        <v>1798.8981649326658</v>
      </c>
      <c r="R4364" s="5">
        <v>4.0999999999999995E-2</v>
      </c>
      <c r="S4364" s="6">
        <v>1872.652989694905</v>
      </c>
      <c r="T4364" s="4">
        <v>0</v>
      </c>
      <c r="U4364" s="7">
        <v>1872.652989694905</v>
      </c>
      <c r="V4364" s="8">
        <v>1.3348942392228806</v>
      </c>
      <c r="W4364" s="7">
        <v>1831.4748962137924</v>
      </c>
      <c r="X4364" s="7">
        <v>2018.3600897049957</v>
      </c>
      <c r="Y4364" s="7">
        <v>2405.479419079631</v>
      </c>
      <c r="Z4364" s="7">
        <v>2898.055393352874</v>
      </c>
      <c r="AA4364" s="7">
        <v>3294.5189824020699</v>
      </c>
      <c r="AB4364" s="7">
        <v>3788.4298509145356</v>
      </c>
      <c r="AC4364" s="7">
        <v>1543.1322033898307</v>
      </c>
      <c r="AD4364" s="7">
        <v>1683.4169491525424</v>
      </c>
      <c r="AE4364" s="4">
        <v>1372</v>
      </c>
      <c r="AF4364" s="4">
        <v>1512</v>
      </c>
      <c r="AG4364" s="4">
        <v>1802</v>
      </c>
      <c r="AH4364" s="4">
        <v>2171</v>
      </c>
      <c r="AI4364" s="4">
        <v>2468</v>
      </c>
      <c r="AJ4364" s="4">
        <v>2838</v>
      </c>
      <c r="AK4364" s="4">
        <v>1670.064432715634</v>
      </c>
      <c r="AL4364" s="8">
        <v>1.1904818472141696</v>
      </c>
      <c r="AM4364" s="4">
        <v>1738.8680935765185</v>
      </c>
      <c r="AN4364" s="8">
        <v>1.2395275652548641</v>
      </c>
      <c r="AO4364" s="4">
        <v>1807.671754437403</v>
      </c>
      <c r="AP4364" s="8">
        <v>1.2885732832955583</v>
      </c>
    </row>
    <row r="4365" spans="1:42" x14ac:dyDescent="0.25">
      <c r="A4365" s="2" t="s">
        <v>12365</v>
      </c>
      <c r="B4365" t="s">
        <v>12323</v>
      </c>
      <c r="C4365" t="s">
        <v>14</v>
      </c>
      <c r="D4365" t="s">
        <v>12322</v>
      </c>
      <c r="E4365" s="3" t="s">
        <v>12269</v>
      </c>
      <c r="F4365" t="s">
        <v>12366</v>
      </c>
      <c r="G4365">
        <v>54</v>
      </c>
      <c r="H4365">
        <v>12</v>
      </c>
      <c r="I4365">
        <v>40</v>
      </c>
      <c r="J4365">
        <v>2</v>
      </c>
      <c r="K4365">
        <v>0</v>
      </c>
      <c r="L4365">
        <v>0</v>
      </c>
      <c r="M4365">
        <v>0</v>
      </c>
      <c r="N4365" s="2">
        <v>395.94598765432102</v>
      </c>
      <c r="O4365" s="2">
        <v>1140.3176564580897</v>
      </c>
      <c r="P4365" s="2">
        <v>306</v>
      </c>
      <c r="Q4365" s="4">
        <v>1842.2636441124107</v>
      </c>
      <c r="R4365" s="5">
        <v>4.0999999999999995E-2</v>
      </c>
      <c r="S4365" s="6">
        <v>1917.7964535210194</v>
      </c>
      <c r="T4365" s="4">
        <v>0</v>
      </c>
      <c r="U4365" s="7">
        <v>1917.7964535210194</v>
      </c>
      <c r="V4365" s="8">
        <v>1.2857055232921371</v>
      </c>
      <c r="W4365" s="7">
        <v>1763.9879779568123</v>
      </c>
      <c r="X4365" s="7">
        <v>1943.9867512177116</v>
      </c>
      <c r="Y4365" s="7">
        <v>2316.8413529724312</v>
      </c>
      <c r="Z4365" s="7">
        <v>2791.2666910672297</v>
      </c>
      <c r="AA4365" s="7">
        <v>3173.1212314849945</v>
      </c>
      <c r="AB4365" s="7">
        <v>3648.8322751030851</v>
      </c>
      <c r="AC4365" s="7">
        <v>1640.7925925925927</v>
      </c>
      <c r="AD4365" s="7">
        <v>1789.9555555555555</v>
      </c>
      <c r="AE4365" s="4">
        <v>1372</v>
      </c>
      <c r="AF4365" s="4">
        <v>1512</v>
      </c>
      <c r="AG4365" s="4">
        <v>1802</v>
      </c>
      <c r="AH4365" s="4">
        <v>2171</v>
      </c>
      <c r="AI4365" s="4">
        <v>2468</v>
      </c>
      <c r="AJ4365" s="4">
        <v>2838</v>
      </c>
      <c r="AK4365" s="4">
        <v>1770.3406698267527</v>
      </c>
      <c r="AL4365" s="8">
        <v>1.1868500294314526</v>
      </c>
      <c r="AM4365" s="4">
        <v>1819.4925977248413</v>
      </c>
      <c r="AN4365" s="8">
        <v>1.2198018607183472</v>
      </c>
      <c r="AO4365" s="4">
        <v>1868.6445256229304</v>
      </c>
      <c r="AP4365" s="8">
        <v>1.2527536920052422</v>
      </c>
    </row>
    <row r="4366" spans="1:42" x14ac:dyDescent="0.25">
      <c r="A4366" s="2" t="s">
        <v>12367</v>
      </c>
      <c r="B4366" t="s">
        <v>12323</v>
      </c>
      <c r="C4366" t="s">
        <v>14</v>
      </c>
      <c r="D4366" t="s">
        <v>12322</v>
      </c>
      <c r="E4366" s="3" t="s">
        <v>12269</v>
      </c>
      <c r="F4366" t="s">
        <v>12368</v>
      </c>
      <c r="G4366">
        <v>84</v>
      </c>
      <c r="H4366">
        <v>20</v>
      </c>
      <c r="I4366">
        <v>60</v>
      </c>
      <c r="J4366">
        <v>4</v>
      </c>
      <c r="K4366">
        <v>0</v>
      </c>
      <c r="L4366">
        <v>0</v>
      </c>
      <c r="M4366">
        <v>0</v>
      </c>
      <c r="N4366" s="2">
        <v>394.71428571428572</v>
      </c>
      <c r="O4366" s="2">
        <v>1140.3176564580897</v>
      </c>
      <c r="P4366" s="2">
        <v>324</v>
      </c>
      <c r="Q4366" s="4">
        <v>1859.0319421723755</v>
      </c>
      <c r="R4366" s="5">
        <v>4.0999999999999995E-2</v>
      </c>
      <c r="S4366" s="6">
        <v>1935.2522518014428</v>
      </c>
      <c r="T4366" s="4">
        <v>0</v>
      </c>
      <c r="U4366" s="7">
        <v>1935.2522518014428</v>
      </c>
      <c r="V4366" s="8">
        <v>1.296672110517207</v>
      </c>
      <c r="W4366" s="7">
        <v>1779.0341356296078</v>
      </c>
      <c r="X4366" s="7">
        <v>1960.5682311020169</v>
      </c>
      <c r="Y4366" s="7">
        <v>2336.6031431520069</v>
      </c>
      <c r="Z4366" s="7">
        <v>2815.075151932856</v>
      </c>
      <c r="AA4366" s="7">
        <v>3200.1867687564668</v>
      </c>
      <c r="AB4366" s="7">
        <v>3679.9554496478331</v>
      </c>
      <c r="AC4366" s="7">
        <v>1641.7238095238095</v>
      </c>
      <c r="AD4366" s="7">
        <v>1790.9714285714283</v>
      </c>
      <c r="AE4366" s="4">
        <v>1372</v>
      </c>
      <c r="AF4366" s="4">
        <v>1512</v>
      </c>
      <c r="AG4366" s="4">
        <v>1802</v>
      </c>
      <c r="AH4366" s="4">
        <v>2171</v>
      </c>
      <c r="AI4366" s="4">
        <v>2468</v>
      </c>
      <c r="AJ4366" s="4">
        <v>2838</v>
      </c>
      <c r="AK4366" s="4">
        <v>1772.0754696020251</v>
      </c>
      <c r="AL4366" s="8">
        <v>1.1873391890001446</v>
      </c>
      <c r="AM4366" s="4">
        <v>1826.4677303351643</v>
      </c>
      <c r="AN4366" s="8">
        <v>1.2237834961724987</v>
      </c>
      <c r="AO4366" s="4">
        <v>1880.8599910683035</v>
      </c>
      <c r="AP4366" s="8">
        <v>1.2602278033448528</v>
      </c>
    </row>
    <row r="4367" spans="1:42" x14ac:dyDescent="0.25">
      <c r="A4367" s="2" t="s">
        <v>12369</v>
      </c>
      <c r="B4367" t="s">
        <v>12323</v>
      </c>
      <c r="C4367" t="s">
        <v>14</v>
      </c>
      <c r="D4367" t="s">
        <v>12322</v>
      </c>
      <c r="E4367" s="3" t="s">
        <v>12269</v>
      </c>
      <c r="F4367" t="s">
        <v>12370</v>
      </c>
      <c r="G4367">
        <v>159</v>
      </c>
      <c r="H4367">
        <v>59</v>
      </c>
      <c r="I4367">
        <v>100</v>
      </c>
      <c r="J4367">
        <v>0</v>
      </c>
      <c r="K4367">
        <v>0</v>
      </c>
      <c r="L4367">
        <v>0</v>
      </c>
      <c r="M4367">
        <v>0</v>
      </c>
      <c r="N4367" s="2">
        <v>381.36320754716979</v>
      </c>
      <c r="O4367" s="2">
        <v>1140.3176564580897</v>
      </c>
      <c r="P4367" s="2">
        <v>296</v>
      </c>
      <c r="Q4367" s="4">
        <v>1817.6808640052595</v>
      </c>
      <c r="R4367" s="5">
        <v>4.0999999999999995E-2</v>
      </c>
      <c r="S4367" s="6">
        <v>1892.2057794294751</v>
      </c>
      <c r="T4367" s="4">
        <v>0</v>
      </c>
      <c r="U4367" s="7">
        <v>1892.2057794294751</v>
      </c>
      <c r="V4367" s="8">
        <v>1.2959866935286393</v>
      </c>
      <c r="W4367" s="7">
        <v>1778.0937435212929</v>
      </c>
      <c r="X4367" s="7">
        <v>1959.5318806153025</v>
      </c>
      <c r="Y4367" s="7">
        <v>2335.3680217386077</v>
      </c>
      <c r="Z4367" s="7">
        <v>2813.5871116506755</v>
      </c>
      <c r="AA4367" s="7">
        <v>3198.4951596286814</v>
      </c>
      <c r="AB4367" s="7">
        <v>3678.0102362342777</v>
      </c>
      <c r="AC4367" s="7">
        <v>1606.0553459119496</v>
      </c>
      <c r="AD4367" s="7">
        <v>1752.0603773584905</v>
      </c>
      <c r="AE4367" s="4">
        <v>1372</v>
      </c>
      <c r="AF4367" s="4">
        <v>1512</v>
      </c>
      <c r="AG4367" s="4">
        <v>1802</v>
      </c>
      <c r="AH4367" s="4">
        <v>2171</v>
      </c>
      <c r="AI4367" s="4">
        <v>2468</v>
      </c>
      <c r="AJ4367" s="4">
        <v>2838</v>
      </c>
      <c r="AK4367" s="4">
        <v>1731.1043533651639</v>
      </c>
      <c r="AL4367" s="8">
        <v>1.1856470535393846</v>
      </c>
      <c r="AM4367" s="4">
        <v>1785.1803565196183</v>
      </c>
      <c r="AN4367" s="8">
        <v>1.22268413549382</v>
      </c>
      <c r="AO4367" s="4">
        <v>1839.256359674072</v>
      </c>
      <c r="AP4367" s="8">
        <v>1.2597212174482548</v>
      </c>
    </row>
    <row r="4368" spans="1:42" x14ac:dyDescent="0.25">
      <c r="A4368" s="2" t="s">
        <v>12371</v>
      </c>
      <c r="B4368" t="s">
        <v>12323</v>
      </c>
      <c r="C4368" t="s">
        <v>14</v>
      </c>
      <c r="D4368" t="s">
        <v>12322</v>
      </c>
      <c r="E4368" s="3" t="s">
        <v>12269</v>
      </c>
      <c r="F4368" t="s">
        <v>12372</v>
      </c>
      <c r="G4368">
        <v>100</v>
      </c>
      <c r="H4368">
        <v>72</v>
      </c>
      <c r="I4368">
        <v>28</v>
      </c>
      <c r="J4368">
        <v>0</v>
      </c>
      <c r="K4368">
        <v>0</v>
      </c>
      <c r="L4368">
        <v>0</v>
      </c>
      <c r="M4368">
        <v>0</v>
      </c>
      <c r="N4368" s="2">
        <v>372.8725</v>
      </c>
      <c r="O4368" s="2">
        <v>1140.3176564580897</v>
      </c>
      <c r="P4368" s="2">
        <v>290</v>
      </c>
      <c r="Q4368" s="4">
        <v>1803.1901564580896</v>
      </c>
      <c r="R4368" s="5">
        <v>4.0999999999999995E-2</v>
      </c>
      <c r="S4368" s="6">
        <v>1877.1209528728712</v>
      </c>
      <c r="T4368" s="4">
        <v>0</v>
      </c>
      <c r="U4368" s="7">
        <v>1877.1209528728712</v>
      </c>
      <c r="V4368" s="8">
        <v>1.330159405380436</v>
      </c>
      <c r="W4368" s="7">
        <v>1824.9787041819584</v>
      </c>
      <c r="X4368" s="7">
        <v>2011.2010209352195</v>
      </c>
      <c r="Y4368" s="7">
        <v>2396.9472484955459</v>
      </c>
      <c r="Z4368" s="7">
        <v>2887.7760690809264</v>
      </c>
      <c r="AA4368" s="7">
        <v>3282.8334124789162</v>
      </c>
      <c r="AB4368" s="7">
        <v>3774.9923924696777</v>
      </c>
      <c r="AC4368" s="7">
        <v>1552.3200000000002</v>
      </c>
      <c r="AD4368" s="7">
        <v>1693.44</v>
      </c>
      <c r="AE4368" s="4">
        <v>1372</v>
      </c>
      <c r="AF4368" s="4">
        <v>1512</v>
      </c>
      <c r="AG4368" s="4">
        <v>1802</v>
      </c>
      <c r="AH4368" s="4">
        <v>2171</v>
      </c>
      <c r="AI4368" s="4">
        <v>2468</v>
      </c>
      <c r="AJ4368" s="4">
        <v>2838</v>
      </c>
      <c r="AK4368" s="4">
        <v>1678.9768941284121</v>
      </c>
      <c r="AL4368" s="8">
        <v>1.1897512004878203</v>
      </c>
      <c r="AM4368" s="4">
        <v>1745.0249137098986</v>
      </c>
      <c r="AN4368" s="8">
        <v>1.2365539354520256</v>
      </c>
      <c r="AO4368" s="4">
        <v>1811.0729332913847</v>
      </c>
      <c r="AP4368" s="8">
        <v>1.2833566704162307</v>
      </c>
    </row>
    <row r="4369" spans="1:42" x14ac:dyDescent="0.25">
      <c r="A4369" s="2" t="s">
        <v>12373</v>
      </c>
      <c r="B4369" t="s">
        <v>12323</v>
      </c>
      <c r="C4369" t="s">
        <v>14</v>
      </c>
      <c r="D4369" t="s">
        <v>12322</v>
      </c>
      <c r="E4369" s="3" t="s">
        <v>12269</v>
      </c>
      <c r="F4369" t="s">
        <v>12374</v>
      </c>
      <c r="G4369">
        <v>66</v>
      </c>
      <c r="H4369">
        <v>0</v>
      </c>
      <c r="I4369">
        <v>44</v>
      </c>
      <c r="J4369">
        <v>22</v>
      </c>
      <c r="K4369">
        <v>0</v>
      </c>
      <c r="L4369">
        <v>0</v>
      </c>
      <c r="M4369">
        <v>0</v>
      </c>
      <c r="N4369" s="2">
        <v>428.56313131313135</v>
      </c>
      <c r="O4369" s="2">
        <v>1140.3176564580897</v>
      </c>
      <c r="P4369" s="2">
        <v>296</v>
      </c>
      <c r="Q4369" s="4">
        <v>1864.8807877712211</v>
      </c>
      <c r="R4369" s="5">
        <v>4.0999999999999995E-2</v>
      </c>
      <c r="S4369" s="6">
        <v>1941.3409000698409</v>
      </c>
      <c r="T4369" s="4">
        <v>0</v>
      </c>
      <c r="U4369" s="7">
        <v>1941.3409000698409</v>
      </c>
      <c r="V4369" s="8">
        <v>1.2068012225879656</v>
      </c>
      <c r="W4369" s="7">
        <v>1655.731277390689</v>
      </c>
      <c r="X4369" s="7">
        <v>1824.6834485530042</v>
      </c>
      <c r="Y4369" s="7">
        <v>2174.6558031035142</v>
      </c>
      <c r="Z4369" s="7">
        <v>2619.9654542384733</v>
      </c>
      <c r="AA4369" s="7">
        <v>2978.3854173470995</v>
      </c>
      <c r="AB4369" s="7">
        <v>3424.9018697046467</v>
      </c>
      <c r="AC4369" s="7">
        <v>1769.5333333333335</v>
      </c>
      <c r="AD4369" s="7">
        <v>1930.4</v>
      </c>
      <c r="AE4369" s="4">
        <v>1372</v>
      </c>
      <c r="AF4369" s="4">
        <v>1512</v>
      </c>
      <c r="AG4369" s="4">
        <v>1802</v>
      </c>
      <c r="AH4369" s="4">
        <v>2171</v>
      </c>
      <c r="AI4369" s="4">
        <v>2468</v>
      </c>
      <c r="AJ4369" s="4">
        <v>2838</v>
      </c>
      <c r="AK4369" s="4">
        <v>1895.2690813871329</v>
      </c>
      <c r="AL4369" s="8">
        <v>1.1781614679157477</v>
      </c>
      <c r="AM4369" s="4">
        <v>1910.8866470422881</v>
      </c>
      <c r="AN4369" s="8">
        <v>1.187869859330059</v>
      </c>
      <c r="AO4369" s="4">
        <v>1926.5042126974436</v>
      </c>
      <c r="AP4369" s="8">
        <v>1.1975782507443702</v>
      </c>
    </row>
    <row r="4370" spans="1:42" x14ac:dyDescent="0.25">
      <c r="A4370" s="2" t="s">
        <v>12375</v>
      </c>
      <c r="B4370" t="s">
        <v>12323</v>
      </c>
      <c r="C4370" t="s">
        <v>14</v>
      </c>
      <c r="D4370" t="s">
        <v>12322</v>
      </c>
      <c r="E4370" s="3" t="s">
        <v>12269</v>
      </c>
      <c r="F4370" t="s">
        <v>12376</v>
      </c>
      <c r="G4370">
        <v>30</v>
      </c>
      <c r="H4370">
        <v>0</v>
      </c>
      <c r="I4370">
        <v>0</v>
      </c>
      <c r="J4370">
        <v>21</v>
      </c>
      <c r="K4370">
        <v>6</v>
      </c>
      <c r="L4370">
        <v>3</v>
      </c>
      <c r="M4370">
        <v>0</v>
      </c>
      <c r="N4370" s="2">
        <v>475.74166666666662</v>
      </c>
      <c r="O4370" s="2">
        <v>1140.3176564580897</v>
      </c>
      <c r="P4370" s="2">
        <v>477</v>
      </c>
      <c r="Q4370" s="4">
        <v>2093.0593231247562</v>
      </c>
      <c r="R4370" s="5">
        <v>4.0999999999999995E-2</v>
      </c>
      <c r="S4370" s="6">
        <v>2178.8747553728713</v>
      </c>
      <c r="T4370" s="4">
        <v>0</v>
      </c>
      <c r="U4370" s="7">
        <v>2178.8747553728713</v>
      </c>
      <c r="V4370" s="8">
        <v>1.1217435931697237</v>
      </c>
      <c r="W4370" s="7">
        <v>1539.0322098288611</v>
      </c>
      <c r="X4370" s="7">
        <v>1696.0763128726223</v>
      </c>
      <c r="Y4370" s="7">
        <v>2021.3819548918423</v>
      </c>
      <c r="Z4370" s="7">
        <v>2435.3053407714701</v>
      </c>
      <c r="AA4370" s="7">
        <v>2768.4631879428784</v>
      </c>
      <c r="AB4370" s="7">
        <v>3183.5083174156762</v>
      </c>
      <c r="AC4370" s="7">
        <v>2136.6400000000003</v>
      </c>
      <c r="AD4370" s="7">
        <v>2330.88</v>
      </c>
      <c r="AE4370" s="4">
        <v>1372</v>
      </c>
      <c r="AF4370" s="4">
        <v>1512</v>
      </c>
      <c r="AG4370" s="4">
        <v>1802</v>
      </c>
      <c r="AH4370" s="4">
        <v>2171</v>
      </c>
      <c r="AI4370" s="4">
        <v>2468</v>
      </c>
      <c r="AJ4370" s="4">
        <v>2838</v>
      </c>
      <c r="AK4370" s="4">
        <v>2261.0220478160377</v>
      </c>
      <c r="AL4370" s="8">
        <v>1.1640352387850277</v>
      </c>
      <c r="AM4370" s="4">
        <v>2233.6396170016483</v>
      </c>
      <c r="AN4370" s="8">
        <v>1.1499380235799259</v>
      </c>
      <c r="AO4370" s="4">
        <v>2206.2571861872593</v>
      </c>
      <c r="AP4370" s="8">
        <v>1.1358408083748246</v>
      </c>
    </row>
    <row r="4371" spans="1:42" x14ac:dyDescent="0.25">
      <c r="A4371" s="2" t="s">
        <v>12377</v>
      </c>
      <c r="B4371" t="s">
        <v>12323</v>
      </c>
      <c r="C4371" t="s">
        <v>14</v>
      </c>
      <c r="D4371" t="s">
        <v>12322</v>
      </c>
      <c r="E4371" s="3" t="s">
        <v>12269</v>
      </c>
      <c r="F4371" t="s">
        <v>12378</v>
      </c>
      <c r="G4371">
        <v>32</v>
      </c>
      <c r="H4371">
        <v>0</v>
      </c>
      <c r="I4371">
        <v>0</v>
      </c>
      <c r="J4371">
        <v>0</v>
      </c>
      <c r="K4371">
        <v>23</v>
      </c>
      <c r="L4371">
        <v>9</v>
      </c>
      <c r="M4371">
        <v>0</v>
      </c>
      <c r="N4371" s="2">
        <v>195.47395833333334</v>
      </c>
      <c r="O4371" s="2">
        <v>1140.3176564580897</v>
      </c>
      <c r="P4371" s="2">
        <v>471</v>
      </c>
      <c r="Q4371" s="4">
        <v>1806.7916147914229</v>
      </c>
      <c r="R4371" s="5">
        <v>4.0999999999999995E-2</v>
      </c>
      <c r="S4371" s="6">
        <v>1880.8700709978712</v>
      </c>
      <c r="T4371" s="4">
        <v>0</v>
      </c>
      <c r="U4371" s="7">
        <v>1880.8700709978712</v>
      </c>
      <c r="V4371" s="8">
        <v>0.83426214251759478</v>
      </c>
      <c r="W4371" s="7">
        <v>1144.6076595341401</v>
      </c>
      <c r="X4371" s="7">
        <v>1261.4043594866034</v>
      </c>
      <c r="Y4371" s="7">
        <v>1503.3403808167059</v>
      </c>
      <c r="Z4371" s="7">
        <v>1811.1831114056984</v>
      </c>
      <c r="AA4371" s="7">
        <v>2058.9589677334243</v>
      </c>
      <c r="AB4371" s="7">
        <v>2367.6359604649342</v>
      </c>
      <c r="AC4371" s="7">
        <v>2479.984375</v>
      </c>
      <c r="AD4371" s="7">
        <v>2705.4375</v>
      </c>
      <c r="AE4371" s="4">
        <v>1372</v>
      </c>
      <c r="AF4371" s="4">
        <v>1512</v>
      </c>
      <c r="AG4371" s="4">
        <v>1802</v>
      </c>
      <c r="AH4371" s="4">
        <v>2171</v>
      </c>
      <c r="AI4371" s="4">
        <v>2468</v>
      </c>
      <c r="AJ4371" s="4">
        <v>2838</v>
      </c>
      <c r="AK4371" s="4">
        <v>2453.094731489643</v>
      </c>
      <c r="AL4371" s="8">
        <v>1.0880730668468859</v>
      </c>
      <c r="AM4371" s="4">
        <v>2269.1653763315735</v>
      </c>
      <c r="AN4371" s="8">
        <v>1.0064909840267566</v>
      </c>
      <c r="AO4371" s="4">
        <v>2064.7994261559406</v>
      </c>
      <c r="AP4371" s="8">
        <v>0.91584422533772403</v>
      </c>
    </row>
    <row r="4372" spans="1:42" x14ac:dyDescent="0.25">
      <c r="A4372" s="2" t="s">
        <v>12379</v>
      </c>
      <c r="B4372" t="s">
        <v>12323</v>
      </c>
      <c r="C4372" t="s">
        <v>14</v>
      </c>
      <c r="D4372" t="s">
        <v>12322</v>
      </c>
      <c r="E4372" s="3" t="s">
        <v>12269</v>
      </c>
      <c r="F4372" t="s">
        <v>12380</v>
      </c>
      <c r="G4372">
        <v>80</v>
      </c>
      <c r="H4372">
        <v>0</v>
      </c>
      <c r="I4372">
        <v>80</v>
      </c>
      <c r="J4372">
        <v>0</v>
      </c>
      <c r="K4372">
        <v>0</v>
      </c>
      <c r="L4372">
        <v>0</v>
      </c>
      <c r="M4372">
        <v>0</v>
      </c>
      <c r="N4372" s="2">
        <v>101.94375000000001</v>
      </c>
      <c r="O4372" s="2">
        <v>1140.3176564580897</v>
      </c>
      <c r="P4372" s="2">
        <v>327</v>
      </c>
      <c r="Q4372" s="4">
        <v>1569.2614064580896</v>
      </c>
      <c r="R4372" s="5">
        <v>4.0999999999999995E-2</v>
      </c>
      <c r="S4372" s="6">
        <v>1633.6011241228712</v>
      </c>
      <c r="T4372" s="4">
        <v>0</v>
      </c>
      <c r="U4372" s="7">
        <v>1633.6011241228712</v>
      </c>
      <c r="V4372" s="8">
        <v>1.0804240238907878</v>
      </c>
      <c r="W4372" s="7">
        <v>1482.3417607781612</v>
      </c>
      <c r="X4372" s="7">
        <v>1633.6011241228714</v>
      </c>
      <c r="Y4372" s="7">
        <v>1946.9240910511999</v>
      </c>
      <c r="Z4372" s="7">
        <v>2345.6005558669003</v>
      </c>
      <c r="AA4372" s="7">
        <v>2666.4864909624648</v>
      </c>
      <c r="AB4372" s="7">
        <v>3066.2433798020561</v>
      </c>
      <c r="AC4372" s="7">
        <v>1663.2</v>
      </c>
      <c r="AD4372" s="7">
        <v>1814.3999999999999</v>
      </c>
      <c r="AE4372" s="4">
        <v>1372</v>
      </c>
      <c r="AF4372" s="4">
        <v>1512</v>
      </c>
      <c r="AG4372" s="4">
        <v>1802</v>
      </c>
      <c r="AH4372" s="4">
        <v>2171</v>
      </c>
      <c r="AI4372" s="4">
        <v>2468</v>
      </c>
      <c r="AJ4372" s="4">
        <v>2838</v>
      </c>
      <c r="AK4372" s="4">
        <v>1685.9881523907247</v>
      </c>
      <c r="AL4372" s="8">
        <v>1.1150715293589448</v>
      </c>
      <c r="AM4372" s="4">
        <v>1668.5258096347739</v>
      </c>
      <c r="AN4372" s="8">
        <v>1.1035223608695595</v>
      </c>
      <c r="AO4372" s="4">
        <v>1651.0634668788225</v>
      </c>
      <c r="AP4372" s="8">
        <v>1.0919731923801737</v>
      </c>
    </row>
    <row r="4373" spans="1:42" x14ac:dyDescent="0.25">
      <c r="A4373" s="2" t="s">
        <v>12381</v>
      </c>
      <c r="B4373" t="s">
        <v>12323</v>
      </c>
      <c r="C4373" t="s">
        <v>14</v>
      </c>
      <c r="D4373" t="s">
        <v>12322</v>
      </c>
      <c r="E4373" s="3" t="s">
        <v>12269</v>
      </c>
      <c r="F4373" t="s">
        <v>12382</v>
      </c>
      <c r="G4373">
        <v>152</v>
      </c>
      <c r="H4373">
        <v>0</v>
      </c>
      <c r="I4373">
        <v>0</v>
      </c>
      <c r="J4373">
        <v>0</v>
      </c>
      <c r="K4373">
        <v>118</v>
      </c>
      <c r="L4373">
        <v>26</v>
      </c>
      <c r="M4373">
        <v>8</v>
      </c>
      <c r="N4373" s="2">
        <v>198.3004385964912</v>
      </c>
      <c r="O4373" s="2">
        <v>1140.3176564580897</v>
      </c>
      <c r="P4373" s="2">
        <v>682</v>
      </c>
      <c r="Q4373" s="4">
        <v>2020.6180950545809</v>
      </c>
      <c r="R4373" s="5">
        <v>4.0999999999999995E-2</v>
      </c>
      <c r="S4373" s="6">
        <v>2103.4634369518185</v>
      </c>
      <c r="T4373" s="4">
        <v>122.94520547945206</v>
      </c>
      <c r="U4373" s="7">
        <v>2226.4086424312704</v>
      </c>
      <c r="V4373" s="8">
        <v>0.98648626628641045</v>
      </c>
      <c r="W4373" s="7">
        <v>1278.7193674265561</v>
      </c>
      <c r="X4373" s="7">
        <v>1409.2009355313069</v>
      </c>
      <c r="Y4373" s="7">
        <v>1679.4841837482902</v>
      </c>
      <c r="Z4373" s="7">
        <v>2023.3963168243829</v>
      </c>
      <c r="AA4373" s="7">
        <v>2300.203643446604</v>
      </c>
      <c r="AB4373" s="7">
        <v>2645.0477877234448</v>
      </c>
      <c r="AC4373" s="7">
        <v>2482.5986842105267</v>
      </c>
      <c r="AD4373" s="7">
        <v>2708.2894736842104</v>
      </c>
      <c r="AE4373" s="4">
        <v>1372</v>
      </c>
      <c r="AF4373" s="4">
        <v>1512</v>
      </c>
      <c r="AG4373" s="4">
        <v>1802</v>
      </c>
      <c r="AH4373" s="4">
        <v>2171</v>
      </c>
      <c r="AI4373" s="4">
        <v>2468</v>
      </c>
      <c r="AJ4373" s="4">
        <v>2838</v>
      </c>
      <c r="AK4373" s="4">
        <v>2382.4781614595859</v>
      </c>
      <c r="AL4373" s="8">
        <v>1.1101132539709482</v>
      </c>
      <c r="AM4373" s="4">
        <v>2290.1571129092213</v>
      </c>
      <c r="AN4373" s="8">
        <v>1.0692072653988582</v>
      </c>
      <c r="AO4373" s="4">
        <v>2195.7844855021822</v>
      </c>
      <c r="AP4373" s="8">
        <v>1.0273922548584999</v>
      </c>
    </row>
    <row r="4374" spans="1:42" x14ac:dyDescent="0.25">
      <c r="A4374" s="2" t="s">
        <v>12383</v>
      </c>
      <c r="B4374" t="s">
        <v>12323</v>
      </c>
      <c r="C4374" t="s">
        <v>14</v>
      </c>
      <c r="D4374" t="s">
        <v>12322</v>
      </c>
      <c r="E4374" s="3" t="s">
        <v>12269</v>
      </c>
      <c r="F4374" t="s">
        <v>12384</v>
      </c>
      <c r="G4374">
        <v>86</v>
      </c>
      <c r="H4374">
        <v>0</v>
      </c>
      <c r="I4374">
        <v>26</v>
      </c>
      <c r="J4374">
        <v>28</v>
      </c>
      <c r="K4374">
        <v>23</v>
      </c>
      <c r="L4374">
        <v>8</v>
      </c>
      <c r="M4374">
        <v>1</v>
      </c>
      <c r="N4374" s="2">
        <v>167.82267441860463</v>
      </c>
      <c r="O4374" s="2">
        <v>1140.3176564580897</v>
      </c>
      <c r="P4374" s="2">
        <v>567</v>
      </c>
      <c r="Q4374" s="4">
        <v>1875.1403308766944</v>
      </c>
      <c r="R4374" s="5">
        <v>4.0999999999999995E-2</v>
      </c>
      <c r="S4374" s="6">
        <v>1952.0210844426388</v>
      </c>
      <c r="T4374" s="4">
        <v>160.2093023255814</v>
      </c>
      <c r="U4374" s="7">
        <v>2112.2303867682203</v>
      </c>
      <c r="V4374" s="8">
        <v>1.1193520779260115</v>
      </c>
      <c r="W4374" s="7">
        <v>1419.2667857727292</v>
      </c>
      <c r="X4374" s="7">
        <v>1564.0899271781097</v>
      </c>
      <c r="Y4374" s="7">
        <v>1864.080720089255</v>
      </c>
      <c r="Z4374" s="7">
        <v>2245.7931427934363</v>
      </c>
      <c r="AA4374" s="7">
        <v>2553.0250927748511</v>
      </c>
      <c r="AB4374" s="7">
        <v>2935.771966489071</v>
      </c>
      <c r="AC4374" s="7">
        <v>2075.7127906976748</v>
      </c>
      <c r="AD4374" s="7">
        <v>2264.413953488372</v>
      </c>
      <c r="AE4374" s="4">
        <v>1372</v>
      </c>
      <c r="AF4374" s="4">
        <v>1512</v>
      </c>
      <c r="AG4374" s="4">
        <v>1802</v>
      </c>
      <c r="AH4374" s="4">
        <v>2171</v>
      </c>
      <c r="AI4374" s="4">
        <v>2468</v>
      </c>
      <c r="AJ4374" s="4">
        <v>2838</v>
      </c>
      <c r="AK4374" s="4">
        <v>1961.4931913208463</v>
      </c>
      <c r="AL4374" s="8">
        <v>1.1243717114768199</v>
      </c>
      <c r="AM4374" s="4">
        <v>1958.2948175697632</v>
      </c>
      <c r="AN4374" s="8">
        <v>1.1226767702778455</v>
      </c>
      <c r="AO4374" s="4">
        <v>1955.0964438186804</v>
      </c>
      <c r="AP4374" s="8">
        <v>1.1209818290788716</v>
      </c>
    </row>
    <row r="4375" spans="1:42" x14ac:dyDescent="0.25">
      <c r="A4375" s="2" t="s">
        <v>12385</v>
      </c>
      <c r="B4375" t="s">
        <v>12323</v>
      </c>
      <c r="C4375" t="s">
        <v>14</v>
      </c>
      <c r="D4375" t="s">
        <v>12322</v>
      </c>
      <c r="E4375" s="3" t="s">
        <v>12269</v>
      </c>
      <c r="F4375" t="s">
        <v>12386</v>
      </c>
      <c r="G4375">
        <v>49</v>
      </c>
      <c r="H4375">
        <v>0</v>
      </c>
      <c r="I4375">
        <v>0</v>
      </c>
      <c r="J4375">
        <v>24</v>
      </c>
      <c r="K4375">
        <v>18</v>
      </c>
      <c r="L4375">
        <v>7</v>
      </c>
      <c r="M4375">
        <v>0</v>
      </c>
      <c r="N4375" s="2">
        <v>178.68537414965988</v>
      </c>
      <c r="O4375" s="2">
        <v>1140.3176564580897</v>
      </c>
      <c r="P4375" s="2">
        <v>703</v>
      </c>
      <c r="Q4375" s="4">
        <v>2022.0030306077497</v>
      </c>
      <c r="R4375" s="5">
        <v>4.0999999999999995E-2</v>
      </c>
      <c r="S4375" s="6">
        <v>2104.9051548626671</v>
      </c>
      <c r="T4375" s="4">
        <v>163.97872340425531</v>
      </c>
      <c r="U4375" s="7">
        <v>2268.8838782669222</v>
      </c>
      <c r="V4375" s="8">
        <v>1.1161955586743155</v>
      </c>
      <c r="W4375" s="7">
        <v>1420.7401834411698</v>
      </c>
      <c r="X4375" s="7">
        <v>1565.7136715474116</v>
      </c>
      <c r="Y4375" s="7">
        <v>1866.0158969103411</v>
      </c>
      <c r="Z4375" s="7">
        <v>2248.1245905617925</v>
      </c>
      <c r="AA4375" s="7">
        <v>2555.6754903300343</v>
      </c>
      <c r="AB4375" s="7">
        <v>2938.8197088965303</v>
      </c>
      <c r="AC4375" s="7">
        <v>2235.9632653061226</v>
      </c>
      <c r="AD4375" s="7">
        <v>2439.2326530612245</v>
      </c>
      <c r="AE4375" s="4">
        <v>1372</v>
      </c>
      <c r="AF4375" s="4">
        <v>1512</v>
      </c>
      <c r="AG4375" s="4">
        <v>1802</v>
      </c>
      <c r="AH4375" s="4">
        <v>2171</v>
      </c>
      <c r="AI4375" s="4">
        <v>2468</v>
      </c>
      <c r="AJ4375" s="4">
        <v>2838</v>
      </c>
      <c r="AK4375" s="4">
        <v>2120.3722033835679</v>
      </c>
      <c r="AL4375" s="8">
        <v>1.1238046968193744</v>
      </c>
      <c r="AM4375" s="4">
        <v>2115.0993459332608</v>
      </c>
      <c r="AN4375" s="8">
        <v>1.1212106724517408</v>
      </c>
      <c r="AO4375" s="4">
        <v>2109.8264884829537</v>
      </c>
      <c r="AP4375" s="8">
        <v>1.1186166480841071</v>
      </c>
    </row>
    <row r="4376" spans="1:42" x14ac:dyDescent="0.25">
      <c r="A4376" s="2" t="s">
        <v>12387</v>
      </c>
      <c r="B4376" t="s">
        <v>12323</v>
      </c>
      <c r="C4376" t="s">
        <v>14</v>
      </c>
      <c r="D4376" t="s">
        <v>12322</v>
      </c>
      <c r="E4376" s="3" t="s">
        <v>12269</v>
      </c>
      <c r="F4376" t="s">
        <v>12388</v>
      </c>
      <c r="G4376">
        <v>40</v>
      </c>
      <c r="H4376">
        <v>0</v>
      </c>
      <c r="I4376">
        <v>0</v>
      </c>
      <c r="J4376">
        <v>8</v>
      </c>
      <c r="K4376">
        <v>17</v>
      </c>
      <c r="L4376">
        <v>13</v>
      </c>
      <c r="M4376">
        <v>2</v>
      </c>
      <c r="N4376" s="2">
        <v>200.48958333333334</v>
      </c>
      <c r="O4376" s="2">
        <v>1140.3176564580897</v>
      </c>
      <c r="P4376" s="2">
        <v>489</v>
      </c>
      <c r="Q4376" s="4">
        <v>1829.8072397914229</v>
      </c>
      <c r="R4376" s="5">
        <v>4.0999999999999995E-2</v>
      </c>
      <c r="S4376" s="6">
        <v>1904.8293366228711</v>
      </c>
      <c r="T4376" s="4">
        <v>94.4</v>
      </c>
      <c r="U4376" s="7">
        <v>1999.2293366228712</v>
      </c>
      <c r="V4376" s="8">
        <v>0.8976928646870318</v>
      </c>
      <c r="W4376" s="7">
        <v>1173.4790475608495</v>
      </c>
      <c r="X4376" s="7">
        <v>1293.2218075160383</v>
      </c>
      <c r="Y4376" s="7">
        <v>1541.2603817089291</v>
      </c>
      <c r="Z4376" s="7">
        <v>1856.8680847336764</v>
      </c>
      <c r="AA4376" s="7">
        <v>2110.893796924327</v>
      </c>
      <c r="AB4376" s="7">
        <v>2427.3568053773256</v>
      </c>
      <c r="AC4376" s="7">
        <v>2449.7824999999998</v>
      </c>
      <c r="AD4376" s="7">
        <v>2672.49</v>
      </c>
      <c r="AE4376" s="4">
        <v>1372</v>
      </c>
      <c r="AF4376" s="4">
        <v>1512</v>
      </c>
      <c r="AG4376" s="4">
        <v>1802</v>
      </c>
      <c r="AH4376" s="4">
        <v>2171</v>
      </c>
      <c r="AI4376" s="4">
        <v>2468</v>
      </c>
      <c r="AJ4376" s="4">
        <v>2838</v>
      </c>
      <c r="AK4376" s="4">
        <v>2360.9650482388492</v>
      </c>
      <c r="AL4376" s="8">
        <v>1.1025066727608408</v>
      </c>
      <c r="AM4376" s="4">
        <v>2208.9198110335233</v>
      </c>
      <c r="AN4376" s="8">
        <v>1.0342354034029044</v>
      </c>
      <c r="AO4376" s="4">
        <v>2056.8745738281968</v>
      </c>
      <c r="AP4376" s="8">
        <v>0.96596413404496795</v>
      </c>
    </row>
    <row r="4377" spans="1:42" x14ac:dyDescent="0.25">
      <c r="A4377" s="2" t="s">
        <v>12389</v>
      </c>
      <c r="B4377" t="s">
        <v>12323</v>
      </c>
      <c r="C4377" t="s">
        <v>14</v>
      </c>
      <c r="D4377" t="s">
        <v>12322</v>
      </c>
      <c r="E4377" s="3" t="s">
        <v>12269</v>
      </c>
      <c r="F4377" t="s">
        <v>12390</v>
      </c>
      <c r="G4377">
        <v>135</v>
      </c>
      <c r="H4377">
        <v>0</v>
      </c>
      <c r="I4377">
        <v>40</v>
      </c>
      <c r="J4377">
        <v>50</v>
      </c>
      <c r="K4377">
        <v>45</v>
      </c>
      <c r="L4377">
        <v>0</v>
      </c>
      <c r="M4377">
        <v>0</v>
      </c>
      <c r="N4377" s="2">
        <v>155.28333333333333</v>
      </c>
      <c r="O4377" s="2">
        <v>1140.3176564580897</v>
      </c>
      <c r="P4377" s="2">
        <v>595</v>
      </c>
      <c r="Q4377" s="4">
        <v>1890.600989791423</v>
      </c>
      <c r="R4377" s="5">
        <v>4.0999999999999995E-2</v>
      </c>
      <c r="S4377" s="6">
        <v>1968.1156303728712</v>
      </c>
      <c r="T4377" s="4">
        <v>147.20610687022901</v>
      </c>
      <c r="U4377" s="7">
        <v>2115.3217372431004</v>
      </c>
      <c r="V4377" s="8">
        <v>1.1502101884113123</v>
      </c>
      <c r="W4377" s="7">
        <v>1468.2685613036479</v>
      </c>
      <c r="X4377" s="7">
        <v>1618.0918838856528</v>
      </c>
      <c r="Y4377" s="7">
        <v>1928.4401949483772</v>
      </c>
      <c r="Z4377" s="7">
        <v>2323.3316666109472</v>
      </c>
      <c r="AA4377" s="7">
        <v>2641.1711438027719</v>
      </c>
      <c r="AB4377" s="7">
        <v>3037.1327820552133</v>
      </c>
      <c r="AC4377" s="7">
        <v>2022.9814814814818</v>
      </c>
      <c r="AD4377" s="7">
        <v>2206.8888888888887</v>
      </c>
      <c r="AE4377" s="4">
        <v>1372</v>
      </c>
      <c r="AF4377" s="4">
        <v>1512</v>
      </c>
      <c r="AG4377" s="4">
        <v>1802</v>
      </c>
      <c r="AH4377" s="4">
        <v>2171</v>
      </c>
      <c r="AI4377" s="4">
        <v>2468</v>
      </c>
      <c r="AJ4377" s="4">
        <v>2838</v>
      </c>
      <c r="AK4377" s="4">
        <v>1924.4100761984453</v>
      </c>
      <c r="AL4377" s="8">
        <v>1.1264452108116847</v>
      </c>
      <c r="AM4377" s="4">
        <v>1938.8581932809002</v>
      </c>
      <c r="AN4377" s="8">
        <v>1.1343014017537105</v>
      </c>
      <c r="AO4377" s="4">
        <v>1953.6675132904163</v>
      </c>
      <c r="AP4377" s="8">
        <v>1.1423539974692865</v>
      </c>
    </row>
    <row r="4378" spans="1:42" x14ac:dyDescent="0.25">
      <c r="A4378" s="2" t="s">
        <v>12391</v>
      </c>
      <c r="B4378" t="s">
        <v>12323</v>
      </c>
      <c r="C4378" t="s">
        <v>14</v>
      </c>
      <c r="D4378" t="s">
        <v>12322</v>
      </c>
      <c r="E4378" s="3" t="s">
        <v>12269</v>
      </c>
      <c r="F4378" t="s">
        <v>12392</v>
      </c>
      <c r="G4378">
        <v>38</v>
      </c>
      <c r="H4378">
        <v>0</v>
      </c>
      <c r="I4378">
        <v>38</v>
      </c>
      <c r="J4378">
        <v>0</v>
      </c>
      <c r="K4378">
        <v>0</v>
      </c>
      <c r="L4378">
        <v>0</v>
      </c>
      <c r="M4378">
        <v>0</v>
      </c>
      <c r="N4378" s="2">
        <v>103.57456140350877</v>
      </c>
      <c r="O4378" s="2">
        <v>1140.3176564580897</v>
      </c>
      <c r="P4378" s="2">
        <v>324</v>
      </c>
      <c r="Q4378" s="4">
        <v>1567.8922178615985</v>
      </c>
      <c r="R4378" s="5">
        <v>4.0999999999999995E-2</v>
      </c>
      <c r="S4378" s="6">
        <v>1632.1757987939238</v>
      </c>
      <c r="T4378" s="4">
        <v>95.05263157894737</v>
      </c>
      <c r="U4378" s="7">
        <v>1727.2284303728711</v>
      </c>
      <c r="V4378" s="8">
        <v>1.1423468454847032</v>
      </c>
      <c r="W4378" s="7">
        <v>1481.0484100167087</v>
      </c>
      <c r="X4378" s="7">
        <v>1632.1757987939238</v>
      </c>
      <c r="Y4378" s="7">
        <v>1945.2253898324409</v>
      </c>
      <c r="Z4378" s="7">
        <v>2343.5540073952434</v>
      </c>
      <c r="AA4378" s="7">
        <v>2664.1599678726216</v>
      </c>
      <c r="AB4378" s="7">
        <v>3063.5680667838333</v>
      </c>
      <c r="AC4378" s="7">
        <v>1663.2</v>
      </c>
      <c r="AD4378" s="7">
        <v>1814.3999999999999</v>
      </c>
      <c r="AE4378" s="4">
        <v>1372</v>
      </c>
      <c r="AF4378" s="4">
        <v>1512</v>
      </c>
      <c r="AG4378" s="4">
        <v>1802</v>
      </c>
      <c r="AH4378" s="4">
        <v>2171</v>
      </c>
      <c r="AI4378" s="4">
        <v>2468</v>
      </c>
      <c r="AJ4378" s="4">
        <v>2838</v>
      </c>
      <c r="AK4378" s="4">
        <v>1600.8941568438436</v>
      </c>
      <c r="AL4378" s="8">
        <v>1.1216579288510522</v>
      </c>
      <c r="AM4378" s="4">
        <v>1611.9347363556365</v>
      </c>
      <c r="AN4378" s="8">
        <v>1.1289598994276349</v>
      </c>
      <c r="AO4378" s="4">
        <v>1622.0552675747804</v>
      </c>
      <c r="AP4378" s="8">
        <v>1.135653372456169</v>
      </c>
    </row>
    <row r="4379" spans="1:42" x14ac:dyDescent="0.25">
      <c r="A4379" s="2" t="s">
        <v>12393</v>
      </c>
      <c r="B4379" t="s">
        <v>12323</v>
      </c>
      <c r="C4379" t="s">
        <v>14</v>
      </c>
      <c r="D4379" t="s">
        <v>12322</v>
      </c>
      <c r="E4379" s="3" t="s">
        <v>12269</v>
      </c>
      <c r="F4379" t="s">
        <v>12394</v>
      </c>
      <c r="G4379">
        <v>137</v>
      </c>
      <c r="H4379">
        <v>0</v>
      </c>
      <c r="I4379">
        <v>118</v>
      </c>
      <c r="J4379">
        <v>19</v>
      </c>
      <c r="K4379">
        <v>0</v>
      </c>
      <c r="L4379">
        <v>0</v>
      </c>
      <c r="M4379">
        <v>0</v>
      </c>
      <c r="N4379" s="2">
        <v>118.31873479318735</v>
      </c>
      <c r="O4379" s="2">
        <v>1140.3176564580897</v>
      </c>
      <c r="P4379" s="2">
        <v>446</v>
      </c>
      <c r="Q4379" s="4">
        <v>1704.636391251277</v>
      </c>
      <c r="R4379" s="5">
        <v>4.0999999999999995E-2</v>
      </c>
      <c r="S4379" s="6">
        <v>1774.5264832925793</v>
      </c>
      <c r="T4379" s="4">
        <v>0</v>
      </c>
      <c r="U4379" s="7">
        <v>1774.5264832925793</v>
      </c>
      <c r="V4379" s="8">
        <v>1.1432191645164604</v>
      </c>
      <c r="W4379" s="7">
        <v>1568.4966937165836</v>
      </c>
      <c r="X4379" s="7">
        <v>1728.5473767488879</v>
      </c>
      <c r="Y4379" s="7">
        <v>2060.0809344586614</v>
      </c>
      <c r="Z4379" s="7">
        <v>2481.9288061652351</v>
      </c>
      <c r="AA4379" s="7">
        <v>2821.4648980266243</v>
      </c>
      <c r="AB4379" s="7">
        <v>3244.4559888977142</v>
      </c>
      <c r="AC4379" s="7">
        <v>1707.440875912409</v>
      </c>
      <c r="AD4379" s="7">
        <v>1862.6627737226277</v>
      </c>
      <c r="AE4379" s="4">
        <v>1372</v>
      </c>
      <c r="AF4379" s="4">
        <v>1512</v>
      </c>
      <c r="AG4379" s="4">
        <v>1802</v>
      </c>
      <c r="AH4379" s="4">
        <v>2171</v>
      </c>
      <c r="AI4379" s="4">
        <v>2468</v>
      </c>
      <c r="AJ4379" s="4">
        <v>2838</v>
      </c>
      <c r="AK4379" s="4">
        <v>1744.1075163341504</v>
      </c>
      <c r="AL4379" s="8">
        <v>1.1236220797059007</v>
      </c>
      <c r="AM4379" s="4">
        <v>1754.2471719869598</v>
      </c>
      <c r="AN4379" s="8">
        <v>1.1301544413094204</v>
      </c>
      <c r="AO4379" s="4">
        <v>1764.3868276397698</v>
      </c>
      <c r="AP4379" s="8">
        <v>1.1366868029129404</v>
      </c>
    </row>
    <row r="4380" spans="1:42" x14ac:dyDescent="0.25">
      <c r="A4380" s="2" t="s">
        <v>12395</v>
      </c>
      <c r="B4380" t="s">
        <v>12323</v>
      </c>
      <c r="C4380" t="s">
        <v>14</v>
      </c>
      <c r="D4380" t="s">
        <v>12322</v>
      </c>
      <c r="E4380" s="3" t="s">
        <v>12269</v>
      </c>
      <c r="F4380" t="s">
        <v>12396</v>
      </c>
      <c r="G4380">
        <v>178</v>
      </c>
      <c r="H4380">
        <v>0</v>
      </c>
      <c r="I4380">
        <v>17</v>
      </c>
      <c r="J4380">
        <v>76</v>
      </c>
      <c r="K4380">
        <v>81</v>
      </c>
      <c r="L4380">
        <v>4</v>
      </c>
      <c r="M4380">
        <v>0</v>
      </c>
      <c r="N4380" s="2">
        <v>176.22565543071161</v>
      </c>
      <c r="O4380" s="2">
        <v>1140.3176564580897</v>
      </c>
      <c r="P4380" s="2">
        <v>663</v>
      </c>
      <c r="Q4380" s="4">
        <v>1979.5433118888013</v>
      </c>
      <c r="R4380" s="5">
        <v>4.0999999999999995E-2</v>
      </c>
      <c r="S4380" s="6">
        <v>2060.7045876762422</v>
      </c>
      <c r="T4380" s="4">
        <v>96.181818181818187</v>
      </c>
      <c r="U4380" s="7">
        <v>2156.8864058580602</v>
      </c>
      <c r="V4380" s="8">
        <v>1.1020347961350561</v>
      </c>
      <c r="W4380" s="7">
        <v>1444.5676449612097</v>
      </c>
      <c r="X4380" s="7">
        <v>1591.9725066919455</v>
      </c>
      <c r="Y4380" s="7">
        <v>1897.3111488484692</v>
      </c>
      <c r="Z4380" s="7">
        <v>2285.8282486959079</v>
      </c>
      <c r="AA4380" s="7">
        <v>2598.537133938969</v>
      </c>
      <c r="AB4380" s="7">
        <v>2988.107125655913</v>
      </c>
      <c r="AC4380" s="7">
        <v>2152.90393258427</v>
      </c>
      <c r="AD4380" s="7">
        <v>2348.6224719101124</v>
      </c>
      <c r="AE4380" s="4">
        <v>1372</v>
      </c>
      <c r="AF4380" s="4">
        <v>1512</v>
      </c>
      <c r="AG4380" s="4">
        <v>1802</v>
      </c>
      <c r="AH4380" s="4">
        <v>2171</v>
      </c>
      <c r="AI4380" s="4">
        <v>2468</v>
      </c>
      <c r="AJ4380" s="4">
        <v>2838</v>
      </c>
      <c r="AK4380" s="4">
        <v>2101.5787678337069</v>
      </c>
      <c r="AL4380" s="8">
        <v>1.1229189598419063</v>
      </c>
      <c r="AM4380" s="4">
        <v>2087.783732030563</v>
      </c>
      <c r="AN4380" s="8">
        <v>1.1158705545908445</v>
      </c>
      <c r="AO4380" s="4">
        <v>2074.2441598534028</v>
      </c>
      <c r="AP4380" s="8">
        <v>1.1089526753629504</v>
      </c>
    </row>
    <row r="4381" spans="1:42" x14ac:dyDescent="0.25">
      <c r="A4381" s="2" t="s">
        <v>12397</v>
      </c>
      <c r="B4381" t="s">
        <v>12323</v>
      </c>
      <c r="C4381" t="s">
        <v>14</v>
      </c>
      <c r="D4381" t="s">
        <v>12322</v>
      </c>
      <c r="E4381" s="3" t="s">
        <v>12269</v>
      </c>
      <c r="F4381" t="s">
        <v>12398</v>
      </c>
      <c r="G4381">
        <v>45</v>
      </c>
      <c r="H4381">
        <v>0</v>
      </c>
      <c r="I4381">
        <v>12</v>
      </c>
      <c r="J4381">
        <v>8</v>
      </c>
      <c r="K4381">
        <v>17</v>
      </c>
      <c r="L4381">
        <v>8</v>
      </c>
      <c r="M4381">
        <v>0</v>
      </c>
      <c r="N4381" s="2">
        <v>176.86851851851853</v>
      </c>
      <c r="O4381" s="2">
        <v>1140.3176564580897</v>
      </c>
      <c r="P4381" s="2">
        <v>735</v>
      </c>
      <c r="Q4381" s="4">
        <v>2052.1861749766085</v>
      </c>
      <c r="R4381" s="5">
        <v>4.0999999999999995E-2</v>
      </c>
      <c r="S4381" s="6">
        <v>2136.3258081506492</v>
      </c>
      <c r="T4381" s="4">
        <v>164.44186046511629</v>
      </c>
      <c r="U4381" s="7">
        <v>2300.7676686157656</v>
      </c>
      <c r="V4381" s="8">
        <v>1.1605580599669261</v>
      </c>
      <c r="W4381" s="7">
        <v>1478.4808532044378</v>
      </c>
      <c r="X4381" s="7">
        <v>1629.3462463885639</v>
      </c>
      <c r="Y4381" s="7">
        <v>1941.8531322699685</v>
      </c>
      <c r="Z4381" s="7">
        <v>2339.4912043052727</v>
      </c>
      <c r="AA4381" s="7">
        <v>2659.5413598458836</v>
      </c>
      <c r="AB4381" s="7">
        <v>3058.2570418325031</v>
      </c>
      <c r="AC4381" s="7">
        <v>2180.7133333333336</v>
      </c>
      <c r="AD4381" s="7">
        <v>2378.96</v>
      </c>
      <c r="AE4381" s="4">
        <v>1372</v>
      </c>
      <c r="AF4381" s="4">
        <v>1512</v>
      </c>
      <c r="AG4381" s="4">
        <v>1802</v>
      </c>
      <c r="AH4381" s="4">
        <v>2171</v>
      </c>
      <c r="AI4381" s="4">
        <v>2468</v>
      </c>
      <c r="AJ4381" s="4">
        <v>2838</v>
      </c>
      <c r="AK4381" s="4">
        <v>2073.7312063530962</v>
      </c>
      <c r="AL4381" s="8">
        <v>1.1289839594536499</v>
      </c>
      <c r="AM4381" s="4">
        <v>2094.0744519373015</v>
      </c>
      <c r="AN4381" s="8">
        <v>1.139245542120465</v>
      </c>
      <c r="AO4381" s="4">
        <v>2115.9825625664448</v>
      </c>
      <c r="AP4381" s="8">
        <v>1.1502964773001116</v>
      </c>
    </row>
    <row r="4382" spans="1:42" x14ac:dyDescent="0.25">
      <c r="A4382" s="2" t="s">
        <v>12399</v>
      </c>
      <c r="B4382" t="s">
        <v>12323</v>
      </c>
      <c r="C4382" t="s">
        <v>14</v>
      </c>
      <c r="D4382" t="s">
        <v>12322</v>
      </c>
      <c r="E4382" s="3" t="s">
        <v>12269</v>
      </c>
      <c r="F4382" t="s">
        <v>12400</v>
      </c>
      <c r="G4382">
        <v>44</v>
      </c>
      <c r="H4382">
        <v>0</v>
      </c>
      <c r="I4382">
        <v>10</v>
      </c>
      <c r="J4382">
        <v>14</v>
      </c>
      <c r="K4382">
        <v>20</v>
      </c>
      <c r="L4382">
        <v>0</v>
      </c>
      <c r="M4382">
        <v>0</v>
      </c>
      <c r="N4382" s="2">
        <v>171.09280303030303</v>
      </c>
      <c r="O4382" s="2">
        <v>1140.3176564580897</v>
      </c>
      <c r="P4382" s="2">
        <v>527</v>
      </c>
      <c r="Q4382" s="4">
        <v>1838.4104594883927</v>
      </c>
      <c r="R4382" s="5">
        <v>4.0999999999999995E-2</v>
      </c>
      <c r="S4382" s="6">
        <v>1913.7852883274168</v>
      </c>
      <c r="T4382" s="4">
        <v>94.545454545454547</v>
      </c>
      <c r="U4382" s="7">
        <v>2008.3307428728713</v>
      </c>
      <c r="V4382" s="8">
        <v>1.0548962931716925</v>
      </c>
      <c r="W4382" s="7">
        <v>1379.1828656020141</v>
      </c>
      <c r="X4382" s="7">
        <v>1519.9158110716073</v>
      </c>
      <c r="Y4382" s="7">
        <v>1811.4340552586218</v>
      </c>
      <c r="Z4382" s="7">
        <v>2182.3658901034783</v>
      </c>
      <c r="AA4382" s="7">
        <v>2480.9207815639725</v>
      </c>
      <c r="AB4382" s="7">
        <v>2852.8578517336118</v>
      </c>
      <c r="AC4382" s="7">
        <v>2094.2000000000003</v>
      </c>
      <c r="AD4382" s="7">
        <v>2284.5818181818181</v>
      </c>
      <c r="AE4382" s="4">
        <v>1372</v>
      </c>
      <c r="AF4382" s="4">
        <v>1512</v>
      </c>
      <c r="AG4382" s="4">
        <v>1802</v>
      </c>
      <c r="AH4382" s="4">
        <v>2171</v>
      </c>
      <c r="AI4382" s="4">
        <v>2468</v>
      </c>
      <c r="AJ4382" s="4">
        <v>2838</v>
      </c>
      <c r="AK4382" s="4">
        <v>2032.4550204639243</v>
      </c>
      <c r="AL4382" s="8">
        <v>1.1172287854599927</v>
      </c>
      <c r="AM4382" s="4">
        <v>1992.8984430850885</v>
      </c>
      <c r="AN4382" s="8">
        <v>1.0964512880305595</v>
      </c>
      <c r="AO4382" s="4">
        <v>1953.3418657062525</v>
      </c>
      <c r="AP4382" s="8">
        <v>1.0756737906011258</v>
      </c>
    </row>
    <row r="4383" spans="1:42" x14ac:dyDescent="0.25">
      <c r="A4383" s="2" t="s">
        <v>12401</v>
      </c>
      <c r="B4383" t="s">
        <v>12323</v>
      </c>
      <c r="C4383" t="s">
        <v>14</v>
      </c>
      <c r="D4383" t="s">
        <v>12322</v>
      </c>
      <c r="E4383" s="3" t="s">
        <v>12269</v>
      </c>
      <c r="F4383" t="s">
        <v>12402</v>
      </c>
      <c r="G4383">
        <v>161</v>
      </c>
      <c r="H4383">
        <v>0</v>
      </c>
      <c r="I4383">
        <v>151</v>
      </c>
      <c r="J4383">
        <v>10</v>
      </c>
      <c r="K4383">
        <v>0</v>
      </c>
      <c r="L4383">
        <v>0</v>
      </c>
      <c r="M4383">
        <v>0</v>
      </c>
      <c r="N4383" s="2">
        <v>108.70703933747411</v>
      </c>
      <c r="O4383" s="2">
        <v>1140.3176564580897</v>
      </c>
      <c r="P4383" s="2">
        <v>428</v>
      </c>
      <c r="Q4383" s="4">
        <v>1677.0246957955637</v>
      </c>
      <c r="R4383" s="5">
        <v>4.0999999999999995E-2</v>
      </c>
      <c r="S4383" s="6">
        <v>1745.7827083231816</v>
      </c>
      <c r="T4383" s="4">
        <v>0</v>
      </c>
      <c r="U4383" s="7">
        <v>1745.7827083231816</v>
      </c>
      <c r="V4383" s="8">
        <v>1.141025185684492</v>
      </c>
      <c r="W4383" s="7">
        <v>1565.486554759123</v>
      </c>
      <c r="X4383" s="7">
        <v>1725.230080754952</v>
      </c>
      <c r="Y4383" s="7">
        <v>2056.1273846034546</v>
      </c>
      <c r="Z4383" s="7">
        <v>2477.1656781210322</v>
      </c>
      <c r="AA4383" s="7">
        <v>2816.0501582693264</v>
      </c>
      <c r="AB4383" s="7">
        <v>3238.2294769725881</v>
      </c>
      <c r="AC4383" s="7">
        <v>1683.0136645962734</v>
      </c>
      <c r="AD4383" s="7">
        <v>1836.014906832298</v>
      </c>
      <c r="AE4383" s="4">
        <v>1372</v>
      </c>
      <c r="AF4383" s="4">
        <v>1512</v>
      </c>
      <c r="AG4383" s="4">
        <v>1802</v>
      </c>
      <c r="AH4383" s="4">
        <v>2171</v>
      </c>
      <c r="AI4383" s="4">
        <v>2468</v>
      </c>
      <c r="AJ4383" s="4">
        <v>2838</v>
      </c>
      <c r="AK4383" s="4">
        <v>1716.9271671690349</v>
      </c>
      <c r="AL4383" s="8">
        <v>1.1221655079900892</v>
      </c>
      <c r="AM4383" s="4">
        <v>1726.545680887084</v>
      </c>
      <c r="AN4383" s="8">
        <v>1.1284520672215568</v>
      </c>
      <c r="AO4383" s="4">
        <v>1736.1641946051325</v>
      </c>
      <c r="AP4383" s="8">
        <v>1.1347386264530241</v>
      </c>
    </row>
    <row r="4384" spans="1:42" x14ac:dyDescent="0.25">
      <c r="A4384" s="2" t="s">
        <v>12403</v>
      </c>
      <c r="B4384" t="s">
        <v>12323</v>
      </c>
      <c r="C4384" t="s">
        <v>14</v>
      </c>
      <c r="D4384" t="s">
        <v>12322</v>
      </c>
      <c r="E4384" s="3" t="s">
        <v>12269</v>
      </c>
      <c r="F4384" t="s">
        <v>12404</v>
      </c>
      <c r="G4384">
        <v>245</v>
      </c>
      <c r="H4384">
        <v>0</v>
      </c>
      <c r="I4384">
        <v>72</v>
      </c>
      <c r="J4384">
        <v>56</v>
      </c>
      <c r="K4384">
        <v>75</v>
      </c>
      <c r="L4384">
        <v>42</v>
      </c>
      <c r="M4384">
        <v>0</v>
      </c>
      <c r="N4384" s="2">
        <v>169.22925170068027</v>
      </c>
      <c r="O4384" s="2">
        <v>1140.3176564580897</v>
      </c>
      <c r="P4384" s="2">
        <v>586</v>
      </c>
      <c r="Q4384" s="4">
        <v>1895.5469081587698</v>
      </c>
      <c r="R4384" s="5">
        <v>4.0999999999999995E-2</v>
      </c>
      <c r="S4384" s="6">
        <v>1973.2643313932792</v>
      </c>
      <c r="T4384" s="4">
        <v>70.2240663900415</v>
      </c>
      <c r="U4384" s="7">
        <v>2043.4883977833208</v>
      </c>
      <c r="V4384" s="8">
        <v>1.0512279241185192</v>
      </c>
      <c r="W4384" s="7">
        <v>1392.7208888363571</v>
      </c>
      <c r="X4384" s="7">
        <v>1534.8352652482304</v>
      </c>
      <c r="Y4384" s="7">
        <v>1829.215044958539</v>
      </c>
      <c r="Z4384" s="7">
        <v>2203.7879370726905</v>
      </c>
      <c r="AA4384" s="7">
        <v>2505.273435603593</v>
      </c>
      <c r="AB4384" s="7">
        <v>2880.8614304064004</v>
      </c>
      <c r="AC4384" s="7">
        <v>2138.2967346938776</v>
      </c>
      <c r="AD4384" s="7">
        <v>2332.6873469387756</v>
      </c>
      <c r="AE4384" s="4">
        <v>1372</v>
      </c>
      <c r="AF4384" s="4">
        <v>1512</v>
      </c>
      <c r="AG4384" s="4">
        <v>1802</v>
      </c>
      <c r="AH4384" s="4">
        <v>2171</v>
      </c>
      <c r="AI4384" s="4">
        <v>2468</v>
      </c>
      <c r="AJ4384" s="4">
        <v>2838</v>
      </c>
      <c r="AK4384" s="4">
        <v>2101.0438364395213</v>
      </c>
      <c r="AL4384" s="8">
        <v>1.1169612965126872</v>
      </c>
      <c r="AM4384" s="4">
        <v>2058.6442734014499</v>
      </c>
      <c r="AN4384" s="8">
        <v>1.0951497684000768</v>
      </c>
      <c r="AO4384" s="4">
        <v>2015.6638944313504</v>
      </c>
      <c r="AP4384" s="8">
        <v>1.0730394522311295</v>
      </c>
    </row>
    <row r="4385" spans="1:42" x14ac:dyDescent="0.25">
      <c r="A4385" s="2" t="s">
        <v>12405</v>
      </c>
      <c r="B4385" t="s">
        <v>12323</v>
      </c>
      <c r="C4385" t="s">
        <v>14</v>
      </c>
      <c r="D4385" t="s">
        <v>12322</v>
      </c>
      <c r="E4385" s="3" t="s">
        <v>12269</v>
      </c>
      <c r="F4385" t="s">
        <v>12406</v>
      </c>
      <c r="G4385">
        <v>184</v>
      </c>
      <c r="H4385">
        <v>0</v>
      </c>
      <c r="I4385">
        <v>0</v>
      </c>
      <c r="J4385">
        <v>128</v>
      </c>
      <c r="K4385">
        <v>56</v>
      </c>
      <c r="L4385">
        <v>0</v>
      </c>
      <c r="M4385">
        <v>0</v>
      </c>
      <c r="N4385" s="2">
        <v>166.6875</v>
      </c>
      <c r="O4385" s="2">
        <v>1140.3176564580897</v>
      </c>
      <c r="P4385" s="2">
        <v>634</v>
      </c>
      <c r="Q4385" s="4">
        <v>1941.0051564580897</v>
      </c>
      <c r="R4385" s="5">
        <v>4.0999999999999995E-2</v>
      </c>
      <c r="S4385" s="6">
        <v>2020.5863678728713</v>
      </c>
      <c r="T4385" s="4">
        <v>111.66483516483517</v>
      </c>
      <c r="U4385" s="7">
        <v>2132.2512030377065</v>
      </c>
      <c r="V4385" s="8">
        <v>1.1138517265862784</v>
      </c>
      <c r="W4385" s="7">
        <v>1448.1733272296972</v>
      </c>
      <c r="X4385" s="7">
        <v>1595.9461157225235</v>
      </c>
      <c r="Y4385" s="7">
        <v>1902.0468918862348</v>
      </c>
      <c r="Z4385" s="7">
        <v>2291.5337415566123</v>
      </c>
      <c r="AA4385" s="7">
        <v>2605.0231571449654</v>
      </c>
      <c r="AB4385" s="7">
        <v>2995.565526733149</v>
      </c>
      <c r="AC4385" s="7">
        <v>2105.7347826086957</v>
      </c>
      <c r="AD4385" s="7">
        <v>2297.1652173913044</v>
      </c>
      <c r="AE4385" s="4">
        <v>1372</v>
      </c>
      <c r="AF4385" s="4">
        <v>1512</v>
      </c>
      <c r="AG4385" s="4">
        <v>1802</v>
      </c>
      <c r="AH4385" s="4">
        <v>2171</v>
      </c>
      <c r="AI4385" s="4">
        <v>2468</v>
      </c>
      <c r="AJ4385" s="4">
        <v>2838</v>
      </c>
      <c r="AK4385" s="4">
        <v>2038.7559551571483</v>
      </c>
      <c r="AL4385" s="8">
        <v>1.1233432096437717</v>
      </c>
      <c r="AM4385" s="4">
        <v>2032.6994260623892</v>
      </c>
      <c r="AN4385" s="8">
        <v>1.1201793819579404</v>
      </c>
      <c r="AO4385" s="4">
        <v>2026.6428969676301</v>
      </c>
      <c r="AP4385" s="8">
        <v>1.1170155542721094</v>
      </c>
    </row>
    <row r="4386" spans="1:42" x14ac:dyDescent="0.25">
      <c r="A4386" s="2" t="s">
        <v>12407</v>
      </c>
      <c r="B4386" t="s">
        <v>12323</v>
      </c>
      <c r="C4386" t="s">
        <v>14</v>
      </c>
      <c r="D4386" t="s">
        <v>12322</v>
      </c>
      <c r="E4386" s="3" t="s">
        <v>12269</v>
      </c>
      <c r="F4386" t="s">
        <v>12408</v>
      </c>
      <c r="G4386">
        <v>80</v>
      </c>
      <c r="H4386">
        <v>0</v>
      </c>
      <c r="I4386">
        <v>8</v>
      </c>
      <c r="J4386">
        <v>16</v>
      </c>
      <c r="K4386">
        <v>40</v>
      </c>
      <c r="L4386">
        <v>16</v>
      </c>
      <c r="M4386">
        <v>0</v>
      </c>
      <c r="N4386" s="2">
        <v>186.12604166666665</v>
      </c>
      <c r="O4386" s="2">
        <v>1140.3176564580897</v>
      </c>
      <c r="P4386" s="2">
        <v>505</v>
      </c>
      <c r="Q4386" s="4">
        <v>1831.4436981247563</v>
      </c>
      <c r="R4386" s="5">
        <v>4.0999999999999995E-2</v>
      </c>
      <c r="S4386" s="6">
        <v>1906.5328897478712</v>
      </c>
      <c r="T4386" s="4">
        <v>99.35</v>
      </c>
      <c r="U4386" s="7">
        <v>2005.8828897478711</v>
      </c>
      <c r="V4386" s="8">
        <v>0.95943123822063003</v>
      </c>
      <c r="W4386" s="7">
        <v>1251.1422608380351</v>
      </c>
      <c r="X4386" s="7">
        <v>1378.8098384745692</v>
      </c>
      <c r="Y4386" s="7">
        <v>1643.2641064359614</v>
      </c>
      <c r="Z4386" s="7">
        <v>1979.759364635112</v>
      </c>
      <c r="AA4386" s="7">
        <v>2250.5970114783313</v>
      </c>
      <c r="AB4386" s="7">
        <v>2588.0041809463141</v>
      </c>
      <c r="AC4386" s="7">
        <v>2299.77</v>
      </c>
      <c r="AD4386" s="7">
        <v>2508.8399999999997</v>
      </c>
      <c r="AE4386" s="4">
        <v>1372</v>
      </c>
      <c r="AF4386" s="4">
        <v>1512</v>
      </c>
      <c r="AG4386" s="4">
        <v>1802</v>
      </c>
      <c r="AH4386" s="4">
        <v>2171</v>
      </c>
      <c r="AI4386" s="4">
        <v>2468</v>
      </c>
      <c r="AJ4386" s="4">
        <v>2838</v>
      </c>
      <c r="AK4386" s="4">
        <v>2218.0413387508806</v>
      </c>
      <c r="AL4386" s="8">
        <v>1.1084284396378632</v>
      </c>
      <c r="AM4386" s="4">
        <v>2114.2051890832108</v>
      </c>
      <c r="AN4386" s="8">
        <v>1.058762705832119</v>
      </c>
      <c r="AO4386" s="4">
        <v>2010.3690394155412</v>
      </c>
      <c r="AP4386" s="8">
        <v>1.0090969720263747</v>
      </c>
    </row>
    <row r="4387" spans="1:42" x14ac:dyDescent="0.25">
      <c r="A4387" s="2" t="s">
        <v>12409</v>
      </c>
      <c r="B4387" t="s">
        <v>12323</v>
      </c>
      <c r="C4387" t="s">
        <v>14</v>
      </c>
      <c r="D4387" t="s">
        <v>12322</v>
      </c>
      <c r="E4387" s="3" t="s">
        <v>12269</v>
      </c>
      <c r="F4387" t="s">
        <v>12410</v>
      </c>
      <c r="G4387">
        <v>67</v>
      </c>
      <c r="H4387">
        <v>0</v>
      </c>
      <c r="I4387">
        <v>67</v>
      </c>
      <c r="J4387">
        <v>0</v>
      </c>
      <c r="K4387">
        <v>0</v>
      </c>
      <c r="L4387">
        <v>0</v>
      </c>
      <c r="M4387">
        <v>0</v>
      </c>
      <c r="N4387" s="2">
        <v>106.47014925373134</v>
      </c>
      <c r="O4387" s="2">
        <v>1140.3176564580897</v>
      </c>
      <c r="P4387" s="2">
        <v>400</v>
      </c>
      <c r="Q4387" s="4">
        <v>1646.787805711821</v>
      </c>
      <c r="R4387" s="5">
        <v>4.0999999999999995E-2</v>
      </c>
      <c r="S4387" s="6">
        <v>1714.3061057460054</v>
      </c>
      <c r="T4387" s="4">
        <v>0</v>
      </c>
      <c r="U4387" s="7">
        <v>1714.3061057460054</v>
      </c>
      <c r="V4387" s="8">
        <v>1.1338003344880989</v>
      </c>
      <c r="W4387" s="7">
        <v>1555.5740589176717</v>
      </c>
      <c r="X4387" s="7">
        <v>1714.3061057460054</v>
      </c>
      <c r="Y4387" s="7">
        <v>2043.1082027475541</v>
      </c>
      <c r="Z4387" s="7">
        <v>2461.4805261736624</v>
      </c>
      <c r="AA4387" s="7">
        <v>2798.2192255166278</v>
      </c>
      <c r="AB4387" s="7">
        <v>3217.7253492772243</v>
      </c>
      <c r="AC4387" s="7">
        <v>1663.2</v>
      </c>
      <c r="AD4387" s="7">
        <v>1814.3999999999999</v>
      </c>
      <c r="AE4387" s="4">
        <v>1372</v>
      </c>
      <c r="AF4387" s="4">
        <v>1512</v>
      </c>
      <c r="AG4387" s="4">
        <v>1802</v>
      </c>
      <c r="AH4387" s="4">
        <v>2171</v>
      </c>
      <c r="AI4387" s="4">
        <v>2468</v>
      </c>
      <c r="AJ4387" s="4">
        <v>2838</v>
      </c>
      <c r="AK4387" s="4">
        <v>1695.2969338248779</v>
      </c>
      <c r="AL4387" s="8">
        <v>1.1212281308365595</v>
      </c>
      <c r="AM4387" s="4">
        <v>1701.6333244652537</v>
      </c>
      <c r="AN4387" s="8">
        <v>1.1254188653870725</v>
      </c>
      <c r="AO4387" s="4">
        <v>1707.9697151056293</v>
      </c>
      <c r="AP4387" s="8">
        <v>1.1296095999375855</v>
      </c>
    </row>
    <row r="4388" spans="1:42" x14ac:dyDescent="0.25">
      <c r="A4388" s="2" t="s">
        <v>12411</v>
      </c>
      <c r="B4388" t="s">
        <v>12323</v>
      </c>
      <c r="C4388" t="s">
        <v>14</v>
      </c>
      <c r="D4388" t="s">
        <v>12322</v>
      </c>
      <c r="E4388" s="3" t="s">
        <v>12269</v>
      </c>
      <c r="F4388" t="s">
        <v>12412</v>
      </c>
      <c r="G4388">
        <v>40</v>
      </c>
      <c r="H4388">
        <v>0</v>
      </c>
      <c r="I4388">
        <v>0</v>
      </c>
      <c r="J4388">
        <v>8</v>
      </c>
      <c r="K4388">
        <v>24</v>
      </c>
      <c r="L4388">
        <v>8</v>
      </c>
      <c r="M4388">
        <v>0</v>
      </c>
      <c r="N4388" s="2">
        <v>193.96250000000001</v>
      </c>
      <c r="O4388" s="2">
        <v>1140.3176564580897</v>
      </c>
      <c r="P4388" s="2">
        <v>585</v>
      </c>
      <c r="Q4388" s="4">
        <v>1919.2801564580898</v>
      </c>
      <c r="R4388" s="5">
        <v>4.0999999999999995E-2</v>
      </c>
      <c r="S4388" s="6">
        <v>1997.9706428728714</v>
      </c>
      <c r="T4388" s="4">
        <v>80.125</v>
      </c>
      <c r="U4388" s="7">
        <v>2078.0956428728714</v>
      </c>
      <c r="V4388" s="8">
        <v>0.96359809091758852</v>
      </c>
      <c r="W4388" s="7">
        <v>1271.0821302149586</v>
      </c>
      <c r="X4388" s="7">
        <v>1400.7843884001586</v>
      </c>
      <c r="Y4388" s="7">
        <v>1669.4533517837867</v>
      </c>
      <c r="Z4388" s="7">
        <v>2011.3114465719204</v>
      </c>
      <c r="AA4388" s="7">
        <v>2286.4655228648089</v>
      </c>
      <c r="AB4388" s="7">
        <v>2629.2500623542655</v>
      </c>
      <c r="AC4388" s="7">
        <v>2372.2600000000002</v>
      </c>
      <c r="AD4388" s="7">
        <v>2587.9199999999996</v>
      </c>
      <c r="AE4388" s="4">
        <v>1372</v>
      </c>
      <c r="AF4388" s="4">
        <v>1512</v>
      </c>
      <c r="AG4388" s="4">
        <v>1802</v>
      </c>
      <c r="AH4388" s="4">
        <v>2171</v>
      </c>
      <c r="AI4388" s="4">
        <v>2468</v>
      </c>
      <c r="AJ4388" s="4">
        <v>2838</v>
      </c>
      <c r="AK4388" s="4">
        <v>2311.7078765729125</v>
      </c>
      <c r="AL4388" s="8">
        <v>1.1090758029179786</v>
      </c>
      <c r="AM4388" s="4">
        <v>2207.1287986728989</v>
      </c>
      <c r="AN4388" s="8">
        <v>1.0605832322511819</v>
      </c>
      <c r="AO4388" s="4">
        <v>2102.5497207728849</v>
      </c>
      <c r="AP4388" s="8">
        <v>1.0120906615843852</v>
      </c>
    </row>
    <row r="4389" spans="1:42" x14ac:dyDescent="0.25">
      <c r="A4389" s="2" t="s">
        <v>12413</v>
      </c>
      <c r="B4389" t="s">
        <v>12323</v>
      </c>
      <c r="C4389" t="s">
        <v>14</v>
      </c>
      <c r="D4389" t="s">
        <v>12322</v>
      </c>
      <c r="E4389" s="3" t="s">
        <v>12269</v>
      </c>
      <c r="F4389" t="s">
        <v>12414</v>
      </c>
      <c r="G4389">
        <v>67</v>
      </c>
      <c r="H4389">
        <v>0</v>
      </c>
      <c r="I4389">
        <v>67</v>
      </c>
      <c r="J4389">
        <v>0</v>
      </c>
      <c r="K4389">
        <v>0</v>
      </c>
      <c r="L4389">
        <v>0</v>
      </c>
      <c r="M4389">
        <v>0</v>
      </c>
      <c r="N4389" s="2">
        <v>107.70771144278608</v>
      </c>
      <c r="O4389" s="2">
        <v>1140.3176564580897</v>
      </c>
      <c r="P4389" s="2">
        <v>407</v>
      </c>
      <c r="Q4389" s="4">
        <v>1655.0253679008758</v>
      </c>
      <c r="R4389" s="5">
        <v>4.0999999999999995E-2</v>
      </c>
      <c r="S4389" s="6">
        <v>1722.8814079848116</v>
      </c>
      <c r="T4389" s="4">
        <v>0</v>
      </c>
      <c r="U4389" s="7">
        <v>1722.8814079848116</v>
      </c>
      <c r="V4389" s="8">
        <v>1.1394718306777856</v>
      </c>
      <c r="W4389" s="7">
        <v>1563.3553516899217</v>
      </c>
      <c r="X4389" s="7">
        <v>1722.8814079848119</v>
      </c>
      <c r="Y4389" s="7">
        <v>2053.3282388813695</v>
      </c>
      <c r="Z4389" s="7">
        <v>2473.793344401472</v>
      </c>
      <c r="AA4389" s="7">
        <v>2812.2164781127749</v>
      </c>
      <c r="AB4389" s="7">
        <v>3233.8210554635552</v>
      </c>
      <c r="AC4389" s="7">
        <v>1663.2</v>
      </c>
      <c r="AD4389" s="7">
        <v>1814.3999999999999</v>
      </c>
      <c r="AE4389" s="4">
        <v>1372</v>
      </c>
      <c r="AF4389" s="4">
        <v>1512</v>
      </c>
      <c r="AG4389" s="4">
        <v>1802</v>
      </c>
      <c r="AH4389" s="4">
        <v>2171</v>
      </c>
      <c r="AI4389" s="4">
        <v>2468</v>
      </c>
      <c r="AJ4389" s="4">
        <v>2838</v>
      </c>
      <c r="AK4389" s="4">
        <v>1696.5038782195093</v>
      </c>
      <c r="AL4389" s="8">
        <v>1.1220263744838024</v>
      </c>
      <c r="AM4389" s="4">
        <v>1705.2963881412766</v>
      </c>
      <c r="AN4389" s="8">
        <v>1.1278415265484634</v>
      </c>
      <c r="AO4389" s="4">
        <v>1714.0888980630441</v>
      </c>
      <c r="AP4389" s="8">
        <v>1.1336566786131244</v>
      </c>
    </row>
    <row r="4390" spans="1:42" x14ac:dyDescent="0.25">
      <c r="A4390" s="2" t="s">
        <v>12415</v>
      </c>
      <c r="B4390" t="s">
        <v>12323</v>
      </c>
      <c r="C4390" t="s">
        <v>14</v>
      </c>
      <c r="D4390" t="s">
        <v>12322</v>
      </c>
      <c r="E4390" s="3" t="s">
        <v>12269</v>
      </c>
      <c r="F4390" t="s">
        <v>12416</v>
      </c>
      <c r="G4390">
        <v>42</v>
      </c>
      <c r="H4390">
        <v>0</v>
      </c>
      <c r="I4390">
        <v>5</v>
      </c>
      <c r="J4390">
        <v>10</v>
      </c>
      <c r="K4390">
        <v>26</v>
      </c>
      <c r="L4390">
        <v>1</v>
      </c>
      <c r="M4390">
        <v>0</v>
      </c>
      <c r="N4390" s="2">
        <v>182.9722222222222</v>
      </c>
      <c r="O4390" s="2">
        <v>1140.3176564580897</v>
      </c>
      <c r="P4390" s="2">
        <v>709</v>
      </c>
      <c r="Q4390" s="4">
        <v>2032.2898786803119</v>
      </c>
      <c r="R4390" s="5">
        <v>4.0999999999999995E-2</v>
      </c>
      <c r="S4390" s="6">
        <v>2115.6137637062043</v>
      </c>
      <c r="T4390" s="4">
        <v>90.025641025641022</v>
      </c>
      <c r="U4390" s="7">
        <v>2205.6394047318454</v>
      </c>
      <c r="V4390" s="8">
        <v>1.0963719908956553</v>
      </c>
      <c r="W4390" s="7">
        <v>1442.8258517741654</v>
      </c>
      <c r="X4390" s="7">
        <v>1590.052979506223</v>
      </c>
      <c r="Y4390" s="7">
        <v>1895.023458379771</v>
      </c>
      <c r="Z4390" s="7">
        <v>2283.0721021878371</v>
      </c>
      <c r="AA4390" s="7">
        <v>2595.4039374479885</v>
      </c>
      <c r="AB4390" s="7">
        <v>2984.5042035969977</v>
      </c>
      <c r="AC4390" s="7">
        <v>2212.9380952380957</v>
      </c>
      <c r="AD4390" s="7">
        <v>2414.1142857142859</v>
      </c>
      <c r="AE4390" s="4">
        <v>1372</v>
      </c>
      <c r="AF4390" s="4">
        <v>1512</v>
      </c>
      <c r="AG4390" s="4">
        <v>1802</v>
      </c>
      <c r="AH4390" s="4">
        <v>2171</v>
      </c>
      <c r="AI4390" s="4">
        <v>2468</v>
      </c>
      <c r="AJ4390" s="4">
        <v>2838</v>
      </c>
      <c r="AK4390" s="4">
        <v>2167.2789855711681</v>
      </c>
      <c r="AL4390" s="8">
        <v>1.1220535696862024</v>
      </c>
      <c r="AM4390" s="4">
        <v>2150.5226973987474</v>
      </c>
      <c r="AN4390" s="8">
        <v>1.1137244089973763</v>
      </c>
      <c r="AO4390" s="4">
        <v>2132.370051878625</v>
      </c>
      <c r="AP4390" s="8">
        <v>1.1047011515844813</v>
      </c>
    </row>
    <row r="4391" spans="1:42" x14ac:dyDescent="0.25">
      <c r="A4391" s="2" t="s">
        <v>12417</v>
      </c>
      <c r="B4391" t="s">
        <v>12323</v>
      </c>
      <c r="C4391" t="s">
        <v>14</v>
      </c>
      <c r="D4391" t="s">
        <v>12322</v>
      </c>
      <c r="E4391" s="3" t="s">
        <v>12269</v>
      </c>
      <c r="F4391" t="s">
        <v>12418</v>
      </c>
      <c r="G4391">
        <v>80</v>
      </c>
      <c r="H4391">
        <v>0</v>
      </c>
      <c r="I4391">
        <v>0</v>
      </c>
      <c r="J4391">
        <v>40</v>
      </c>
      <c r="K4391">
        <v>37</v>
      </c>
      <c r="L4391">
        <v>3</v>
      </c>
      <c r="M4391">
        <v>0</v>
      </c>
      <c r="N4391" s="2">
        <v>179.66041666666669</v>
      </c>
      <c r="O4391" s="2">
        <v>1140.3176564580897</v>
      </c>
      <c r="P4391" s="2">
        <v>551</v>
      </c>
      <c r="Q4391" s="4">
        <v>1870.9780731247563</v>
      </c>
      <c r="R4391" s="5">
        <v>4.0999999999999995E-2</v>
      </c>
      <c r="S4391" s="6">
        <v>1947.6881741228713</v>
      </c>
      <c r="T4391" s="4">
        <v>114.35</v>
      </c>
      <c r="U4391" s="7">
        <v>2062.0381741228712</v>
      </c>
      <c r="V4391" s="8">
        <v>1.0322384186935172</v>
      </c>
      <c r="W4391" s="7">
        <v>1337.6942387678343</v>
      </c>
      <c r="X4391" s="7">
        <v>1474.1936508870012</v>
      </c>
      <c r="Y4391" s="7">
        <v>1756.9424331338466</v>
      </c>
      <c r="Z4391" s="7">
        <v>2116.7158836479362</v>
      </c>
      <c r="AA4391" s="7">
        <v>2406.28963650074</v>
      </c>
      <c r="AB4391" s="7">
        <v>2767.0380828156808</v>
      </c>
      <c r="AC4391" s="7">
        <v>2197.4012500000003</v>
      </c>
      <c r="AD4391" s="7">
        <v>2397.165</v>
      </c>
      <c r="AE4391" s="4">
        <v>1372</v>
      </c>
      <c r="AF4391" s="4">
        <v>1512</v>
      </c>
      <c r="AG4391" s="4">
        <v>1802</v>
      </c>
      <c r="AH4391" s="4">
        <v>2171</v>
      </c>
      <c r="AI4391" s="4">
        <v>2468</v>
      </c>
      <c r="AJ4391" s="4">
        <v>2838</v>
      </c>
      <c r="AK4391" s="4">
        <v>2114.891962493225</v>
      </c>
      <c r="AL4391" s="8">
        <v>1.1159391844081947</v>
      </c>
      <c r="AM4391" s="4">
        <v>2059.1573663697736</v>
      </c>
      <c r="AN4391" s="8">
        <v>1.0880389291699688</v>
      </c>
      <c r="AO4391" s="4">
        <v>2003.4227702463227</v>
      </c>
      <c r="AP4391" s="8">
        <v>1.0601386739317431</v>
      </c>
    </row>
    <row r="4392" spans="1:42" x14ac:dyDescent="0.25">
      <c r="A4392" s="2" t="s">
        <v>12419</v>
      </c>
      <c r="B4392" t="s">
        <v>12323</v>
      </c>
      <c r="C4392" t="s">
        <v>14</v>
      </c>
      <c r="D4392" t="s">
        <v>12322</v>
      </c>
      <c r="E4392" s="3" t="s">
        <v>12269</v>
      </c>
      <c r="F4392" t="s">
        <v>12420</v>
      </c>
      <c r="G4392">
        <v>133</v>
      </c>
      <c r="H4392">
        <v>0</v>
      </c>
      <c r="I4392">
        <v>117</v>
      </c>
      <c r="J4392">
        <v>16</v>
      </c>
      <c r="K4392">
        <v>0</v>
      </c>
      <c r="L4392">
        <v>0</v>
      </c>
      <c r="M4392">
        <v>0</v>
      </c>
      <c r="N4392" s="2">
        <v>112.10025062656642</v>
      </c>
      <c r="O4392" s="2">
        <v>1140.3176564580897</v>
      </c>
      <c r="P4392" s="2">
        <v>409</v>
      </c>
      <c r="Q4392" s="4">
        <v>1661.417907084656</v>
      </c>
      <c r="R4392" s="5">
        <v>4.0999999999999995E-2</v>
      </c>
      <c r="S4392" s="6">
        <v>1729.5360412751268</v>
      </c>
      <c r="T4392" s="4">
        <v>0</v>
      </c>
      <c r="U4392" s="7">
        <v>1729.5360412751268</v>
      </c>
      <c r="V4392" s="8">
        <v>1.1180750743165604</v>
      </c>
      <c r="W4392" s="7">
        <v>1533.999001962321</v>
      </c>
      <c r="X4392" s="7">
        <v>1690.5295123666394</v>
      </c>
      <c r="Y4392" s="7">
        <v>2014.7712839184419</v>
      </c>
      <c r="Z4392" s="7">
        <v>2427.3409863412526</v>
      </c>
      <c r="AA4392" s="7">
        <v>2759.4092834132712</v>
      </c>
      <c r="AB4392" s="7">
        <v>3173.0970609103983</v>
      </c>
      <c r="AC4392" s="7">
        <v>1701.5759398496243</v>
      </c>
      <c r="AD4392" s="7">
        <v>1856.2646616541354</v>
      </c>
      <c r="AE4392" s="4">
        <v>1372</v>
      </c>
      <c r="AF4392" s="4">
        <v>1512</v>
      </c>
      <c r="AG4392" s="4">
        <v>1802</v>
      </c>
      <c r="AH4392" s="4">
        <v>2171</v>
      </c>
      <c r="AI4392" s="4">
        <v>2468</v>
      </c>
      <c r="AJ4392" s="4">
        <v>2838</v>
      </c>
      <c r="AK4392" s="4">
        <v>1732.6668117015636</v>
      </c>
      <c r="AL4392" s="8">
        <v>1.1200989907274757</v>
      </c>
      <c r="AM4392" s="4">
        <v>1731.6144518943579</v>
      </c>
      <c r="AN4392" s="8">
        <v>1.1194186826901933</v>
      </c>
      <c r="AO4392" s="4">
        <v>1730.5620920871522</v>
      </c>
      <c r="AP4392" s="8">
        <v>1.1187383746529107</v>
      </c>
    </row>
    <row r="4393" spans="1:42" x14ac:dyDescent="0.25">
      <c r="A4393" s="2" t="s">
        <v>12421</v>
      </c>
      <c r="B4393" t="s">
        <v>12323</v>
      </c>
      <c r="C4393" t="s">
        <v>14</v>
      </c>
      <c r="D4393" t="s">
        <v>12322</v>
      </c>
      <c r="E4393" s="3" t="s">
        <v>12269</v>
      </c>
      <c r="F4393" t="s">
        <v>12422</v>
      </c>
      <c r="G4393">
        <v>50</v>
      </c>
      <c r="H4393">
        <v>0</v>
      </c>
      <c r="I4393">
        <v>0</v>
      </c>
      <c r="J4393">
        <v>25</v>
      </c>
      <c r="K4393">
        <v>23</v>
      </c>
      <c r="L4393">
        <v>2</v>
      </c>
      <c r="M4393">
        <v>0</v>
      </c>
      <c r="N4393" s="2">
        <v>181.22333333333333</v>
      </c>
      <c r="O4393" s="2">
        <v>1140.3176564580897</v>
      </c>
      <c r="P4393" s="2">
        <v>548</v>
      </c>
      <c r="Q4393" s="4">
        <v>1869.540989791423</v>
      </c>
      <c r="R4393" s="5">
        <v>4.0999999999999995E-2</v>
      </c>
      <c r="S4393" s="6">
        <v>1946.1921703728713</v>
      </c>
      <c r="T4393" s="4">
        <v>104.94</v>
      </c>
      <c r="U4393" s="7">
        <v>2051.1321703728713</v>
      </c>
      <c r="V4393" s="8">
        <v>1.0263974671348148</v>
      </c>
      <c r="W4393" s="7">
        <v>1336.1701266783994</v>
      </c>
      <c r="X4393" s="7">
        <v>1472.5140171557871</v>
      </c>
      <c r="Y4393" s="7">
        <v>1754.9406474303757</v>
      </c>
      <c r="Z4393" s="7">
        <v>2114.3041873314901</v>
      </c>
      <c r="AA4393" s="7">
        <v>2403.5480121299488</v>
      </c>
      <c r="AB4393" s="7">
        <v>2763.8854369630444</v>
      </c>
      <c r="AC4393" s="7">
        <v>2198.2180000000003</v>
      </c>
      <c r="AD4393" s="7">
        <v>2398.056</v>
      </c>
      <c r="AE4393" s="4">
        <v>1372</v>
      </c>
      <c r="AF4393" s="4">
        <v>1512</v>
      </c>
      <c r="AG4393" s="4">
        <v>1802</v>
      </c>
      <c r="AH4393" s="4">
        <v>2171</v>
      </c>
      <c r="AI4393" s="4">
        <v>2468</v>
      </c>
      <c r="AJ4393" s="4">
        <v>2838</v>
      </c>
      <c r="AK4393" s="4">
        <v>2124.3411846217873</v>
      </c>
      <c r="AL4393" s="8">
        <v>1.1155441830992039</v>
      </c>
      <c r="AM4393" s="4">
        <v>2064.9581798721488</v>
      </c>
      <c r="AN4393" s="8">
        <v>1.0858286111110744</v>
      </c>
      <c r="AO4393" s="4">
        <v>2005.5751751225098</v>
      </c>
      <c r="AP4393" s="8">
        <v>1.0561130391229445</v>
      </c>
    </row>
    <row r="4394" spans="1:42" x14ac:dyDescent="0.25">
      <c r="A4394" s="2" t="s">
        <v>12423</v>
      </c>
      <c r="B4394" t="s">
        <v>12323</v>
      </c>
      <c r="C4394" t="s">
        <v>14</v>
      </c>
      <c r="D4394" t="s">
        <v>12322</v>
      </c>
      <c r="E4394" s="3" t="s">
        <v>12269</v>
      </c>
      <c r="F4394" t="s">
        <v>12424</v>
      </c>
      <c r="G4394">
        <v>80</v>
      </c>
      <c r="H4394">
        <v>0</v>
      </c>
      <c r="I4394">
        <v>14</v>
      </c>
      <c r="J4394">
        <v>40</v>
      </c>
      <c r="K4394">
        <v>26</v>
      </c>
      <c r="L4394">
        <v>0</v>
      </c>
      <c r="M4394">
        <v>0</v>
      </c>
      <c r="N4394" s="2">
        <v>168.69166666666666</v>
      </c>
      <c r="O4394" s="2">
        <v>1140.3176564580897</v>
      </c>
      <c r="P4394" s="2">
        <v>431</v>
      </c>
      <c r="Q4394" s="4">
        <v>1740.0093231247563</v>
      </c>
      <c r="R4394" s="5">
        <v>4.0999999999999995E-2</v>
      </c>
      <c r="S4394" s="6">
        <v>1811.3497053728711</v>
      </c>
      <c r="T4394" s="4">
        <v>84.448717948717942</v>
      </c>
      <c r="U4394" s="7">
        <v>1895.7984233215891</v>
      </c>
      <c r="V4394" s="8">
        <v>1.0131593374866537</v>
      </c>
      <c r="W4394" s="7">
        <v>1328.1343518225603</v>
      </c>
      <c r="X4394" s="7">
        <v>1463.6582652738421</v>
      </c>
      <c r="Y4394" s="7">
        <v>1744.3863717086397</v>
      </c>
      <c r="Z4394" s="7">
        <v>2101.588686448089</v>
      </c>
      <c r="AA4394" s="7">
        <v>2389.092988555451</v>
      </c>
      <c r="AB4394" s="7">
        <v>2747.2633312481239</v>
      </c>
      <c r="AC4394" s="7">
        <v>2058.2925</v>
      </c>
      <c r="AD4394" s="7">
        <v>2245.41</v>
      </c>
      <c r="AE4394" s="4">
        <v>1372</v>
      </c>
      <c r="AF4394" s="4">
        <v>1512</v>
      </c>
      <c r="AG4394" s="4">
        <v>1802</v>
      </c>
      <c r="AH4394" s="4">
        <v>2171</v>
      </c>
      <c r="AI4394" s="4">
        <v>2468</v>
      </c>
      <c r="AJ4394" s="4">
        <v>2838</v>
      </c>
      <c r="AK4394" s="4">
        <v>2000.2010057596913</v>
      </c>
      <c r="AL4394" s="8">
        <v>1.1140859212571828</v>
      </c>
      <c r="AM4394" s="4">
        <v>1937.2505722974176</v>
      </c>
      <c r="AN4394" s="8">
        <v>1.0804437266670064</v>
      </c>
      <c r="AO4394" s="4">
        <v>1874.3001388351445</v>
      </c>
      <c r="AP4394" s="8">
        <v>1.04680153207683</v>
      </c>
    </row>
    <row r="4395" spans="1:42" x14ac:dyDescent="0.25">
      <c r="A4395" s="2" t="s">
        <v>12425</v>
      </c>
      <c r="B4395" t="s">
        <v>12323</v>
      </c>
      <c r="C4395" t="s">
        <v>14</v>
      </c>
      <c r="D4395" t="s">
        <v>12322</v>
      </c>
      <c r="E4395" s="3" t="s">
        <v>12269</v>
      </c>
      <c r="F4395" t="s">
        <v>12426</v>
      </c>
      <c r="G4395">
        <v>75</v>
      </c>
      <c r="H4395">
        <v>0</v>
      </c>
      <c r="I4395">
        <v>6</v>
      </c>
      <c r="J4395">
        <v>23</v>
      </c>
      <c r="K4395">
        <v>38</v>
      </c>
      <c r="L4395">
        <v>8</v>
      </c>
      <c r="M4395">
        <v>0</v>
      </c>
      <c r="N4395" s="2">
        <v>185.21888888888887</v>
      </c>
      <c r="O4395" s="2">
        <v>1140.3176564580897</v>
      </c>
      <c r="P4395" s="2">
        <v>551</v>
      </c>
      <c r="Q4395" s="4">
        <v>1876.5365453469785</v>
      </c>
      <c r="R4395" s="5">
        <v>4.0999999999999995E-2</v>
      </c>
      <c r="S4395" s="6">
        <v>1953.4745437062045</v>
      </c>
      <c r="T4395" s="4">
        <v>102.72602739726027</v>
      </c>
      <c r="U4395" s="7">
        <v>2056.2005711034649</v>
      </c>
      <c r="V4395" s="8">
        <v>1.0095250250900751</v>
      </c>
      <c r="W4395" s="7">
        <v>1315.871501357479</v>
      </c>
      <c r="X4395" s="7">
        <v>1450.1441035368136</v>
      </c>
      <c r="Y4395" s="7">
        <v>1728.2802080511494</v>
      </c>
      <c r="Z4395" s="7">
        <v>2082.1844237952528</v>
      </c>
      <c r="AA4395" s="7">
        <v>2367.0341584185553</v>
      </c>
      <c r="AB4395" s="7">
        <v>2721.8974641782252</v>
      </c>
      <c r="AC4395" s="7">
        <v>2240.48</v>
      </c>
      <c r="AD4395" s="7">
        <v>2444.16</v>
      </c>
      <c r="AE4395" s="4">
        <v>1372</v>
      </c>
      <c r="AF4395" s="4">
        <v>1512</v>
      </c>
      <c r="AG4395" s="4">
        <v>1802</v>
      </c>
      <c r="AH4395" s="4">
        <v>2171</v>
      </c>
      <c r="AI4395" s="4">
        <v>2468</v>
      </c>
      <c r="AJ4395" s="4">
        <v>2838</v>
      </c>
      <c r="AK4395" s="4">
        <v>2164.5319040317831</v>
      </c>
      <c r="AL4395" s="8">
        <v>1.113147059813945</v>
      </c>
      <c r="AM4395" s="4">
        <v>2095.229487208459</v>
      </c>
      <c r="AN4395" s="8">
        <v>1.0791219140837192</v>
      </c>
      <c r="AO4395" s="4">
        <v>2022.7769605295291</v>
      </c>
      <c r="AP4395" s="8">
        <v>1.0435501708203012</v>
      </c>
    </row>
    <row r="4396" spans="1:42" x14ac:dyDescent="0.25">
      <c r="A4396" s="2" t="s">
        <v>12427</v>
      </c>
      <c r="B4396" t="s">
        <v>12323</v>
      </c>
      <c r="C4396" t="s">
        <v>14</v>
      </c>
      <c r="D4396" t="s">
        <v>12322</v>
      </c>
      <c r="E4396" s="3" t="s">
        <v>12269</v>
      </c>
      <c r="F4396" t="s">
        <v>12428</v>
      </c>
      <c r="G4396">
        <v>64</v>
      </c>
      <c r="H4396">
        <v>0</v>
      </c>
      <c r="I4396">
        <v>55</v>
      </c>
      <c r="J4396">
        <v>9</v>
      </c>
      <c r="K4396">
        <v>0</v>
      </c>
      <c r="L4396">
        <v>0</v>
      </c>
      <c r="M4396">
        <v>0</v>
      </c>
      <c r="N4396" s="2">
        <v>114.171875</v>
      </c>
      <c r="O4396" s="2">
        <v>1140.3176564580897</v>
      </c>
      <c r="P4396" s="2">
        <v>444</v>
      </c>
      <c r="Q4396" s="4">
        <v>1698.4895314580897</v>
      </c>
      <c r="R4396" s="5">
        <v>4.0999999999999995E-2</v>
      </c>
      <c r="S4396" s="6">
        <v>1768.1276022478712</v>
      </c>
      <c r="T4396" s="4">
        <v>0</v>
      </c>
      <c r="U4396" s="7">
        <v>1768.1276022478712</v>
      </c>
      <c r="V4396" s="8">
        <v>1.1386842816706289</v>
      </c>
      <c r="W4396" s="7">
        <v>1562.2748344521028</v>
      </c>
      <c r="X4396" s="7">
        <v>1721.690633885991</v>
      </c>
      <c r="Y4396" s="7">
        <v>2051.9090755704733</v>
      </c>
      <c r="Z4396" s="7">
        <v>2472.0835755069352</v>
      </c>
      <c r="AA4396" s="7">
        <v>2810.2728071631122</v>
      </c>
      <c r="AB4396" s="7">
        <v>3231.5859913812446</v>
      </c>
      <c r="AC4396" s="7">
        <v>1708.059375</v>
      </c>
      <c r="AD4396" s="7">
        <v>1863.3374999999999</v>
      </c>
      <c r="AE4396" s="4">
        <v>1372</v>
      </c>
      <c r="AF4396" s="4">
        <v>1512</v>
      </c>
      <c r="AG4396" s="4">
        <v>1802</v>
      </c>
      <c r="AH4396" s="4">
        <v>2171</v>
      </c>
      <c r="AI4396" s="4">
        <v>2468</v>
      </c>
      <c r="AJ4396" s="4">
        <v>2838</v>
      </c>
      <c r="AK4396" s="4">
        <v>1743.1654673883172</v>
      </c>
      <c r="AL4396" s="8">
        <v>1.122608524148728</v>
      </c>
      <c r="AM4396" s="4">
        <v>1751.4861790081684</v>
      </c>
      <c r="AN4396" s="8">
        <v>1.1279671099893616</v>
      </c>
      <c r="AO4396" s="4">
        <v>1759.8068906280198</v>
      </c>
      <c r="AP4396" s="8">
        <v>1.1333256958299953</v>
      </c>
    </row>
    <row r="4397" spans="1:42" x14ac:dyDescent="0.25">
      <c r="A4397" s="2" t="s">
        <v>12429</v>
      </c>
      <c r="B4397" t="s">
        <v>12323</v>
      </c>
      <c r="C4397" t="s">
        <v>14</v>
      </c>
      <c r="D4397" t="s">
        <v>12322</v>
      </c>
      <c r="E4397" s="3" t="s">
        <v>12269</v>
      </c>
      <c r="F4397" t="s">
        <v>12430</v>
      </c>
      <c r="G4397">
        <v>54</v>
      </c>
      <c r="H4397">
        <v>0</v>
      </c>
      <c r="I4397">
        <v>54</v>
      </c>
      <c r="J4397">
        <v>0</v>
      </c>
      <c r="K4397">
        <v>0</v>
      </c>
      <c r="L4397">
        <v>0</v>
      </c>
      <c r="M4397">
        <v>0</v>
      </c>
      <c r="N4397" s="2">
        <v>109.7746913580247</v>
      </c>
      <c r="O4397" s="2">
        <v>1140.3176564580897</v>
      </c>
      <c r="P4397" s="2">
        <v>422</v>
      </c>
      <c r="Q4397" s="4">
        <v>1672.0923478161144</v>
      </c>
      <c r="R4397" s="5">
        <v>4.0999999999999995E-2</v>
      </c>
      <c r="S4397" s="6">
        <v>1740.6481340765749</v>
      </c>
      <c r="T4397" s="4">
        <v>0</v>
      </c>
      <c r="U4397" s="7">
        <v>1740.6481340765749</v>
      </c>
      <c r="V4397" s="8">
        <v>1.1512223108972057</v>
      </c>
      <c r="W4397" s="7">
        <v>1579.4770105509665</v>
      </c>
      <c r="X4397" s="7">
        <v>1740.6481340765754</v>
      </c>
      <c r="Y4397" s="7">
        <v>2074.5026042367649</v>
      </c>
      <c r="Z4397" s="7">
        <v>2499.3036369578335</v>
      </c>
      <c r="AA4397" s="7">
        <v>2841.216663294304</v>
      </c>
      <c r="AB4397" s="7">
        <v>3267.1689183262702</v>
      </c>
      <c r="AC4397" s="7">
        <v>1663.2</v>
      </c>
      <c r="AD4397" s="7">
        <v>1814.3999999999999</v>
      </c>
      <c r="AE4397" s="4">
        <v>1372</v>
      </c>
      <c r="AF4397" s="4">
        <v>1512</v>
      </c>
      <c r="AG4397" s="4">
        <v>1802</v>
      </c>
      <c r="AH4397" s="4">
        <v>2171</v>
      </c>
      <c r="AI4397" s="4">
        <v>2468</v>
      </c>
      <c r="AJ4397" s="4">
        <v>2838</v>
      </c>
      <c r="AK4397" s="4">
        <v>1699.1889621168759</v>
      </c>
      <c r="AL4397" s="8">
        <v>1.1238022236222724</v>
      </c>
      <c r="AM4397" s="4">
        <v>1713.0086861034424</v>
      </c>
      <c r="AN4397" s="8">
        <v>1.132942252713917</v>
      </c>
      <c r="AO4397" s="4">
        <v>1726.8284100900084</v>
      </c>
      <c r="AP4397" s="8">
        <v>1.1420822818055612</v>
      </c>
    </row>
    <row r="4398" spans="1:42" x14ac:dyDescent="0.25">
      <c r="A4398" s="2" t="s">
        <v>12431</v>
      </c>
      <c r="B4398" t="s">
        <v>12323</v>
      </c>
      <c r="C4398" t="s">
        <v>14</v>
      </c>
      <c r="D4398" t="s">
        <v>12322</v>
      </c>
      <c r="E4398" s="3" t="s">
        <v>12269</v>
      </c>
      <c r="F4398" t="s">
        <v>12432</v>
      </c>
      <c r="G4398">
        <v>50</v>
      </c>
      <c r="H4398">
        <v>0</v>
      </c>
      <c r="I4398">
        <v>4</v>
      </c>
      <c r="J4398">
        <v>25</v>
      </c>
      <c r="K4398">
        <v>18</v>
      </c>
      <c r="L4398">
        <v>3</v>
      </c>
      <c r="M4398">
        <v>0</v>
      </c>
      <c r="N4398" s="2">
        <v>180.995</v>
      </c>
      <c r="O4398" s="2">
        <v>1140.3176564580897</v>
      </c>
      <c r="P4398" s="2">
        <v>582</v>
      </c>
      <c r="Q4398" s="4">
        <v>1903.3126564580898</v>
      </c>
      <c r="R4398" s="5">
        <v>4.0999999999999995E-2</v>
      </c>
      <c r="S4398" s="6">
        <v>1981.3484753728712</v>
      </c>
      <c r="T4398" s="4">
        <v>111.625</v>
      </c>
      <c r="U4398" s="7">
        <v>2092.9734753728712</v>
      </c>
      <c r="V4398" s="8">
        <v>1.0724397803714241</v>
      </c>
      <c r="W4398" s="7">
        <v>1392.9135623137836</v>
      </c>
      <c r="X4398" s="7">
        <v>1535.0475992845777</v>
      </c>
      <c r="Y4398" s="7">
        <v>1829.4681044383658</v>
      </c>
      <c r="Z4398" s="7">
        <v>2204.0928161685306</v>
      </c>
      <c r="AA4398" s="7">
        <v>2505.6200231708585</v>
      </c>
      <c r="AB4398" s="7">
        <v>2881.2599780222431</v>
      </c>
      <c r="AC4398" s="7">
        <v>2146.7600000000002</v>
      </c>
      <c r="AD4398" s="7">
        <v>2341.9199999999996</v>
      </c>
      <c r="AE4398" s="4">
        <v>1372</v>
      </c>
      <c r="AF4398" s="4">
        <v>1512</v>
      </c>
      <c r="AG4398" s="4">
        <v>1802</v>
      </c>
      <c r="AH4398" s="4">
        <v>2171</v>
      </c>
      <c r="AI4398" s="4">
        <v>2468</v>
      </c>
      <c r="AJ4398" s="4">
        <v>2838</v>
      </c>
      <c r="AK4398" s="4">
        <v>2075.4704447320373</v>
      </c>
      <c r="AL4398" s="8">
        <v>1.1206678851875576</v>
      </c>
      <c r="AM4398" s="4">
        <v>2044.0964549456485</v>
      </c>
      <c r="AN4398" s="8">
        <v>1.1045918502488463</v>
      </c>
      <c r="AO4398" s="4">
        <v>2012.7224651592596</v>
      </c>
      <c r="AP4398" s="8">
        <v>1.0885158153101351</v>
      </c>
    </row>
    <row r="4399" spans="1:42" x14ac:dyDescent="0.25">
      <c r="A4399" s="2" t="s">
        <v>12433</v>
      </c>
      <c r="B4399" t="s">
        <v>12323</v>
      </c>
      <c r="C4399" t="s">
        <v>14</v>
      </c>
      <c r="D4399" t="s">
        <v>12322</v>
      </c>
      <c r="E4399" s="3" t="s">
        <v>12269</v>
      </c>
      <c r="F4399" t="s">
        <v>12434</v>
      </c>
      <c r="G4399">
        <v>45</v>
      </c>
      <c r="H4399">
        <v>0</v>
      </c>
      <c r="I4399">
        <v>41</v>
      </c>
      <c r="J4399">
        <v>4</v>
      </c>
      <c r="K4399">
        <v>0</v>
      </c>
      <c r="L4399">
        <v>0</v>
      </c>
      <c r="M4399">
        <v>0</v>
      </c>
      <c r="N4399" s="2">
        <v>113.49629629629629</v>
      </c>
      <c r="O4399" s="2">
        <v>1140.3176564580897</v>
      </c>
      <c r="P4399" s="2">
        <v>395</v>
      </c>
      <c r="Q4399" s="4">
        <v>1648.813952754386</v>
      </c>
      <c r="R4399" s="5">
        <v>4.0999999999999995E-2</v>
      </c>
      <c r="S4399" s="6">
        <v>1716.4153248173156</v>
      </c>
      <c r="T4399" s="4">
        <v>0</v>
      </c>
      <c r="U4399" s="7">
        <v>1716.4153248173156</v>
      </c>
      <c r="V4399" s="8">
        <v>1.116166034924555</v>
      </c>
      <c r="W4399" s="7">
        <v>1531.3797999164897</v>
      </c>
      <c r="X4399" s="7">
        <v>1687.6430448059273</v>
      </c>
      <c r="Y4399" s="7">
        <v>2011.3311949340482</v>
      </c>
      <c r="Z4399" s="7">
        <v>2423.1964618212087</v>
      </c>
      <c r="AA4399" s="7">
        <v>2754.6977741938022</v>
      </c>
      <c r="AB4399" s="7">
        <v>3167.679207115887</v>
      </c>
      <c r="AC4399" s="7">
        <v>1691.5555555555557</v>
      </c>
      <c r="AD4399" s="7">
        <v>1845.3333333333333</v>
      </c>
      <c r="AE4399" s="4">
        <v>1372</v>
      </c>
      <c r="AF4399" s="4">
        <v>1512</v>
      </c>
      <c r="AG4399" s="4">
        <v>1802</v>
      </c>
      <c r="AH4399" s="4">
        <v>2171</v>
      </c>
      <c r="AI4399" s="4">
        <v>2468</v>
      </c>
      <c r="AJ4399" s="4">
        <v>2838</v>
      </c>
      <c r="AK4399" s="4">
        <v>1722.6297311294959</v>
      </c>
      <c r="AL4399" s="8">
        <v>1.1202071950986605</v>
      </c>
      <c r="AM4399" s="4">
        <v>1720.6100490780373</v>
      </c>
      <c r="AN4399" s="8">
        <v>1.1188938180420762</v>
      </c>
      <c r="AO4399" s="4">
        <v>1718.4350068687743</v>
      </c>
      <c r="AP4399" s="8">
        <v>1.1174794119811393</v>
      </c>
    </row>
    <row r="4400" spans="1:42" x14ac:dyDescent="0.25">
      <c r="A4400" s="2" t="s">
        <v>12435</v>
      </c>
      <c r="B4400" t="s">
        <v>12323</v>
      </c>
      <c r="C4400" t="s">
        <v>14</v>
      </c>
      <c r="D4400" t="s">
        <v>12322</v>
      </c>
      <c r="E4400" s="3" t="s">
        <v>12269</v>
      </c>
      <c r="F4400" t="s">
        <v>12436</v>
      </c>
      <c r="G4400">
        <v>32</v>
      </c>
      <c r="H4400">
        <v>0</v>
      </c>
      <c r="I4400">
        <v>12</v>
      </c>
      <c r="J4400">
        <v>8</v>
      </c>
      <c r="K4400">
        <v>9</v>
      </c>
      <c r="L4400">
        <v>3</v>
      </c>
      <c r="M4400">
        <v>0</v>
      </c>
      <c r="N4400" s="2">
        <v>171.05989583333334</v>
      </c>
      <c r="O4400" s="2">
        <v>1140.3176564580897</v>
      </c>
      <c r="P4400" s="2">
        <v>603</v>
      </c>
      <c r="Q4400" s="4">
        <v>1914.3775522914229</v>
      </c>
      <c r="R4400" s="5">
        <v>4.0999999999999995E-2</v>
      </c>
      <c r="S4400" s="6">
        <v>1992.8670319353712</v>
      </c>
      <c r="T4400" s="4">
        <v>144.09375</v>
      </c>
      <c r="U4400" s="7">
        <v>2136.9607819353714</v>
      </c>
      <c r="V4400" s="8">
        <v>1.1492318878364434</v>
      </c>
      <c r="W4400" s="7">
        <v>1470.4272754330125</v>
      </c>
      <c r="X4400" s="7">
        <v>1620.4708749669933</v>
      </c>
      <c r="Y4400" s="7">
        <v>1931.2754740016678</v>
      </c>
      <c r="Z4400" s="7">
        <v>2326.7475327733741</v>
      </c>
      <c r="AA4400" s="7">
        <v>2645.0543117847483</v>
      </c>
      <c r="AB4400" s="7">
        <v>3041.5981105531259</v>
      </c>
      <c r="AC4400" s="7">
        <v>2045.4156250000001</v>
      </c>
      <c r="AD4400" s="7">
        <v>2231.3624999999997</v>
      </c>
      <c r="AE4400" s="4">
        <v>1372</v>
      </c>
      <c r="AF4400" s="4">
        <v>1512</v>
      </c>
      <c r="AG4400" s="4">
        <v>1802</v>
      </c>
      <c r="AH4400" s="4">
        <v>2171</v>
      </c>
      <c r="AI4400" s="4">
        <v>2468</v>
      </c>
      <c r="AJ4400" s="4">
        <v>2838</v>
      </c>
      <c r="AK4400" s="4">
        <v>1954.769664412006</v>
      </c>
      <c r="AL4400" s="8">
        <v>1.1287435803435826</v>
      </c>
      <c r="AM4400" s="4">
        <v>1967.0152468302304</v>
      </c>
      <c r="AN4400" s="8">
        <v>1.135329107752002</v>
      </c>
      <c r="AO4400" s="4">
        <v>1980.6214495171466</v>
      </c>
      <c r="AP4400" s="8">
        <v>1.1426463604280237</v>
      </c>
    </row>
    <row r="4401" spans="1:42" x14ac:dyDescent="0.25">
      <c r="A4401" s="2" t="s">
        <v>12437</v>
      </c>
      <c r="B4401" t="s">
        <v>12323</v>
      </c>
      <c r="C4401" t="s">
        <v>14</v>
      </c>
      <c r="D4401" t="s">
        <v>12322</v>
      </c>
      <c r="E4401" s="3" t="s">
        <v>12269</v>
      </c>
      <c r="F4401" t="s">
        <v>12438</v>
      </c>
      <c r="G4401">
        <v>50</v>
      </c>
      <c r="H4401">
        <v>0</v>
      </c>
      <c r="I4401">
        <v>12</v>
      </c>
      <c r="J4401">
        <v>23</v>
      </c>
      <c r="K4401">
        <v>15</v>
      </c>
      <c r="L4401">
        <v>0</v>
      </c>
      <c r="M4401">
        <v>0</v>
      </c>
      <c r="N4401" s="2">
        <v>166.76500000000001</v>
      </c>
      <c r="O4401" s="2">
        <v>1140.3176564580897</v>
      </c>
      <c r="P4401" s="2">
        <v>610</v>
      </c>
      <c r="Q4401" s="4">
        <v>1917.0826564580898</v>
      </c>
      <c r="R4401" s="5">
        <v>4.0999999999999995E-2</v>
      </c>
      <c r="S4401" s="6">
        <v>1995.6830453728712</v>
      </c>
      <c r="T4401" s="4">
        <v>84.869565217391298</v>
      </c>
      <c r="U4401" s="7">
        <v>2080.5526105902627</v>
      </c>
      <c r="V4401" s="8">
        <v>1.1288332757800785</v>
      </c>
      <c r="W4401" s="7">
        <v>1485.5825176341921</v>
      </c>
      <c r="X4401" s="7">
        <v>1637.1725704540077</v>
      </c>
      <c r="Y4401" s="7">
        <v>1951.1805370093398</v>
      </c>
      <c r="Z4401" s="7">
        <v>2350.7286047987104</v>
      </c>
      <c r="AA4401" s="7">
        <v>2672.3160739950335</v>
      </c>
      <c r="AB4401" s="7">
        <v>3072.9469278759748</v>
      </c>
      <c r="AC4401" s="7">
        <v>2027.41</v>
      </c>
      <c r="AD4401" s="7">
        <v>2211.7199999999998</v>
      </c>
      <c r="AE4401" s="4">
        <v>1372</v>
      </c>
      <c r="AF4401" s="4">
        <v>1512</v>
      </c>
      <c r="AG4401" s="4">
        <v>1802</v>
      </c>
      <c r="AH4401" s="4">
        <v>2171</v>
      </c>
      <c r="AI4401" s="4">
        <v>2468</v>
      </c>
      <c r="AJ4401" s="4">
        <v>2838</v>
      </c>
      <c r="AK4401" s="4">
        <v>1989.9747069948853</v>
      </c>
      <c r="AL4401" s="8">
        <v>1.125736135973239</v>
      </c>
      <c r="AM4401" s="4">
        <v>1991.8774864542138</v>
      </c>
      <c r="AN4401" s="8">
        <v>1.1267685159088521</v>
      </c>
      <c r="AO4401" s="4">
        <v>1993.7802659135425</v>
      </c>
      <c r="AP4401" s="8">
        <v>1.1278008958444652</v>
      </c>
    </row>
    <row r="4402" spans="1:42" x14ac:dyDescent="0.25">
      <c r="A4402" s="2" t="s">
        <v>12439</v>
      </c>
      <c r="B4402" t="s">
        <v>12323</v>
      </c>
      <c r="C4402" t="s">
        <v>14</v>
      </c>
      <c r="D4402" t="s">
        <v>12322</v>
      </c>
      <c r="E4402" s="3" t="s">
        <v>12269</v>
      </c>
      <c r="F4402" t="s">
        <v>12440</v>
      </c>
      <c r="G4402">
        <v>51</v>
      </c>
      <c r="H4402">
        <v>0</v>
      </c>
      <c r="I4402">
        <v>13</v>
      </c>
      <c r="J4402">
        <v>22</v>
      </c>
      <c r="K4402">
        <v>16</v>
      </c>
      <c r="L4402">
        <v>0</v>
      </c>
      <c r="M4402">
        <v>0</v>
      </c>
      <c r="N4402" s="2">
        <v>167.21732026143789</v>
      </c>
      <c r="O4402" s="2">
        <v>1140.3176564580897</v>
      </c>
      <c r="P4402" s="2">
        <v>514</v>
      </c>
      <c r="Q4402" s="4">
        <v>1821.5349767195275</v>
      </c>
      <c r="R4402" s="5">
        <v>4.0999999999999995E-2</v>
      </c>
      <c r="S4402" s="6">
        <v>1896.2179107650281</v>
      </c>
      <c r="T4402" s="4">
        <v>82.4</v>
      </c>
      <c r="U4402" s="7">
        <v>1978.6179107650282</v>
      </c>
      <c r="V4402" s="8">
        <v>1.0730944898657582</v>
      </c>
      <c r="W4402" s="7">
        <v>1410.9719644822258</v>
      </c>
      <c r="X4402" s="7">
        <v>1554.9486955518405</v>
      </c>
      <c r="Y4402" s="7">
        <v>1853.1862099103284</v>
      </c>
      <c r="Z4402" s="7">
        <v>2232.6677368009559</v>
      </c>
      <c r="AA4402" s="7">
        <v>2538.1040877129249</v>
      </c>
      <c r="AB4402" s="7">
        <v>2918.6140198254784</v>
      </c>
      <c r="AC4402" s="7">
        <v>2028.2274509803922</v>
      </c>
      <c r="AD4402" s="7">
        <v>2212.6117647058823</v>
      </c>
      <c r="AE4402" s="4">
        <v>1372</v>
      </c>
      <c r="AF4402" s="4">
        <v>1512</v>
      </c>
      <c r="AG4402" s="4">
        <v>1802</v>
      </c>
      <c r="AH4402" s="4">
        <v>2171</v>
      </c>
      <c r="AI4402" s="4">
        <v>2468</v>
      </c>
      <c r="AJ4402" s="4">
        <v>2838</v>
      </c>
      <c r="AK4402" s="4">
        <v>1981.3971660105628</v>
      </c>
      <c r="AL4402" s="8">
        <v>1.1192910743389628</v>
      </c>
      <c r="AM4402" s="4">
        <v>1953.0040809287177</v>
      </c>
      <c r="AN4402" s="8">
        <v>1.1038922128478945</v>
      </c>
      <c r="AO4402" s="4">
        <v>1924.610995846873</v>
      </c>
      <c r="AP4402" s="8">
        <v>1.0884933513568265</v>
      </c>
    </row>
    <row r="4403" spans="1:42" x14ac:dyDescent="0.25">
      <c r="A4403" s="2" t="s">
        <v>12441</v>
      </c>
      <c r="B4403" t="s">
        <v>12323</v>
      </c>
      <c r="C4403" t="s">
        <v>14</v>
      </c>
      <c r="D4403" t="s">
        <v>12322</v>
      </c>
      <c r="E4403" s="3" t="s">
        <v>12269</v>
      </c>
      <c r="F4403" t="s">
        <v>12442</v>
      </c>
      <c r="G4403">
        <v>50</v>
      </c>
      <c r="H4403">
        <v>0</v>
      </c>
      <c r="I4403">
        <v>6</v>
      </c>
      <c r="J4403">
        <v>26</v>
      </c>
      <c r="K4403">
        <v>18</v>
      </c>
      <c r="L4403">
        <v>0</v>
      </c>
      <c r="M4403">
        <v>0</v>
      </c>
      <c r="N4403" s="2">
        <v>171.57833333333335</v>
      </c>
      <c r="O4403" s="2">
        <v>1140.3176564580897</v>
      </c>
      <c r="P4403" s="2">
        <v>654</v>
      </c>
      <c r="Q4403" s="4">
        <v>1965.8959897914231</v>
      </c>
      <c r="R4403" s="5">
        <v>4.0999999999999995E-2</v>
      </c>
      <c r="S4403" s="6">
        <v>2046.4977253728712</v>
      </c>
      <c r="T4403" s="4">
        <v>58.666666666666664</v>
      </c>
      <c r="U4403" s="7">
        <v>2105.1643920395377</v>
      </c>
      <c r="V4403" s="8">
        <v>1.1079579335379981</v>
      </c>
      <c r="W4403" s="7">
        <v>1477.7556678867704</v>
      </c>
      <c r="X4403" s="7">
        <v>1628.5470625690941</v>
      </c>
      <c r="Y4403" s="7">
        <v>1940.9006658396213</v>
      </c>
      <c r="Z4403" s="7">
        <v>2338.3436989666025</v>
      </c>
      <c r="AA4403" s="7">
        <v>2658.2368719712463</v>
      </c>
      <c r="AB4403" s="7">
        <v>3056.7569864888151</v>
      </c>
      <c r="AC4403" s="7">
        <v>2090.0440000000003</v>
      </c>
      <c r="AD4403" s="7">
        <v>2280.0479999999998</v>
      </c>
      <c r="AE4403" s="4">
        <v>1372</v>
      </c>
      <c r="AF4403" s="4">
        <v>1512</v>
      </c>
      <c r="AG4403" s="4">
        <v>1802</v>
      </c>
      <c r="AH4403" s="4">
        <v>2171</v>
      </c>
      <c r="AI4403" s="4">
        <v>2468</v>
      </c>
      <c r="AJ4403" s="4">
        <v>2838</v>
      </c>
      <c r="AK4403" s="4">
        <v>2076.2250923445372</v>
      </c>
      <c r="AL4403" s="8">
        <v>1.1236035867724909</v>
      </c>
      <c r="AM4403" s="4">
        <v>2066.3159700206488</v>
      </c>
      <c r="AN4403" s="8">
        <v>1.1183883690276601</v>
      </c>
      <c r="AO4403" s="4">
        <v>2056.40684769676</v>
      </c>
      <c r="AP4403" s="8">
        <v>1.1131731512828291</v>
      </c>
    </row>
    <row r="4404" spans="1:42" x14ac:dyDescent="0.25">
      <c r="A4404" s="2" t="s">
        <v>12443</v>
      </c>
      <c r="B4404" t="s">
        <v>12323</v>
      </c>
      <c r="C4404" t="s">
        <v>14</v>
      </c>
      <c r="D4404" t="s">
        <v>12322</v>
      </c>
      <c r="E4404" s="3" t="s">
        <v>12269</v>
      </c>
      <c r="F4404" t="s">
        <v>12444</v>
      </c>
      <c r="G4404">
        <v>50</v>
      </c>
      <c r="H4404">
        <v>0</v>
      </c>
      <c r="I4404">
        <v>6</v>
      </c>
      <c r="J4404">
        <v>26</v>
      </c>
      <c r="K4404">
        <v>18</v>
      </c>
      <c r="L4404">
        <v>0</v>
      </c>
      <c r="M4404">
        <v>0</v>
      </c>
      <c r="N4404" s="2">
        <v>168.64166666666668</v>
      </c>
      <c r="O4404" s="2">
        <v>1140.3176564580897</v>
      </c>
      <c r="P4404" s="2">
        <v>599</v>
      </c>
      <c r="Q4404" s="4">
        <v>1907.9593231247563</v>
      </c>
      <c r="R4404" s="5">
        <v>4.0999999999999995E-2</v>
      </c>
      <c r="S4404" s="6">
        <v>1986.1856553728712</v>
      </c>
      <c r="T4404" s="4">
        <v>52.163265306122447</v>
      </c>
      <c r="U4404" s="7">
        <v>2038.3489206789936</v>
      </c>
      <c r="V4404" s="8">
        <v>1.0727926363018641</v>
      </c>
      <c r="W4404" s="7">
        <v>1434.2049215656405</v>
      </c>
      <c r="X4404" s="7">
        <v>1580.5523625417263</v>
      </c>
      <c r="Y4404" s="7">
        <v>1883.7006331350467</v>
      </c>
      <c r="Z4404" s="7">
        <v>2269.4306739934441</v>
      </c>
      <c r="AA4404" s="7">
        <v>2579.8963166355688</v>
      </c>
      <c r="AB4404" s="7">
        <v>2966.6716963580811</v>
      </c>
      <c r="AC4404" s="7">
        <v>2090.0440000000003</v>
      </c>
      <c r="AD4404" s="7">
        <v>2280.0479999999998</v>
      </c>
      <c r="AE4404" s="4">
        <v>1372</v>
      </c>
      <c r="AF4404" s="4">
        <v>1512</v>
      </c>
      <c r="AG4404" s="4">
        <v>1802</v>
      </c>
      <c r="AH4404" s="4">
        <v>2171</v>
      </c>
      <c r="AI4404" s="4">
        <v>2468</v>
      </c>
      <c r="AJ4404" s="4">
        <v>2838</v>
      </c>
      <c r="AK4404" s="4">
        <v>2075.3052295855273</v>
      </c>
      <c r="AL4404" s="8">
        <v>1.1196966879074386</v>
      </c>
      <c r="AM4404" s="4">
        <v>2045.5987048479751</v>
      </c>
      <c r="AN4404" s="8">
        <v>1.1040620040389137</v>
      </c>
      <c r="AO4404" s="4">
        <v>2015.8921801104234</v>
      </c>
      <c r="AP4404" s="8">
        <v>1.0884273201703889</v>
      </c>
    </row>
    <row r="4405" spans="1:42" x14ac:dyDescent="0.25">
      <c r="A4405" s="2" t="s">
        <v>12445</v>
      </c>
      <c r="B4405" t="s">
        <v>12323</v>
      </c>
      <c r="C4405" t="s">
        <v>14</v>
      </c>
      <c r="D4405" t="s">
        <v>12322</v>
      </c>
      <c r="E4405" s="3" t="s">
        <v>12269</v>
      </c>
      <c r="F4405" t="s">
        <v>12446</v>
      </c>
      <c r="G4405">
        <v>18</v>
      </c>
      <c r="H4405">
        <v>0</v>
      </c>
      <c r="I4405">
        <v>0</v>
      </c>
      <c r="J4405">
        <v>18</v>
      </c>
      <c r="K4405">
        <v>0</v>
      </c>
      <c r="L4405">
        <v>0</v>
      </c>
      <c r="M4405">
        <v>0</v>
      </c>
      <c r="N4405" s="2">
        <v>164.19907407407408</v>
      </c>
      <c r="O4405" s="2">
        <v>1140.3176564580897</v>
      </c>
      <c r="P4405" s="2">
        <v>411</v>
      </c>
      <c r="Q4405" s="4">
        <v>1715.5167305321638</v>
      </c>
      <c r="R4405" s="5">
        <v>4.0999999999999995E-2</v>
      </c>
      <c r="S4405" s="6">
        <v>1785.8529164839824</v>
      </c>
      <c r="T4405" s="4">
        <v>0</v>
      </c>
      <c r="U4405" s="7">
        <v>1785.8529164839824</v>
      </c>
      <c r="V4405" s="8">
        <v>0.99103935431963508</v>
      </c>
      <c r="W4405" s="7">
        <v>1359.7059941265393</v>
      </c>
      <c r="X4405" s="7">
        <v>1498.4515037312883</v>
      </c>
      <c r="Y4405" s="7">
        <v>1785.8529164839824</v>
      </c>
      <c r="Z4405" s="7">
        <v>2151.5464382279274</v>
      </c>
      <c r="AA4405" s="7">
        <v>2445.8851264608593</v>
      </c>
      <c r="AB4405" s="7">
        <v>2812.5696875591243</v>
      </c>
      <c r="AC4405" s="7">
        <v>1982.2000000000003</v>
      </c>
      <c r="AD4405" s="7">
        <v>2162.4</v>
      </c>
      <c r="AE4405" s="4">
        <v>1372</v>
      </c>
      <c r="AF4405" s="4">
        <v>1512</v>
      </c>
      <c r="AG4405" s="4">
        <v>1802</v>
      </c>
      <c r="AH4405" s="4">
        <v>2171</v>
      </c>
      <c r="AI4405" s="4">
        <v>2468</v>
      </c>
      <c r="AJ4405" s="4">
        <v>2838</v>
      </c>
      <c r="AK4405" s="4">
        <v>2001.3435907677679</v>
      </c>
      <c r="AL4405" s="8">
        <v>1.1106235242884395</v>
      </c>
      <c r="AM4405" s="4">
        <v>1920.5345879113484</v>
      </c>
      <c r="AN4405" s="8">
        <v>1.0657794605501378</v>
      </c>
      <c r="AO4405" s="4">
        <v>1853.1937521976656</v>
      </c>
      <c r="AP4405" s="8">
        <v>1.0284094074348866</v>
      </c>
    </row>
    <row r="4406" spans="1:42" x14ac:dyDescent="0.25">
      <c r="A4406" s="2" t="s">
        <v>12447</v>
      </c>
      <c r="B4406" t="s">
        <v>12323</v>
      </c>
      <c r="C4406" t="s">
        <v>14</v>
      </c>
      <c r="D4406" t="s">
        <v>12322</v>
      </c>
      <c r="E4406" s="3" t="s">
        <v>12269</v>
      </c>
      <c r="F4406" t="s">
        <v>12448</v>
      </c>
      <c r="G4406">
        <v>56</v>
      </c>
      <c r="H4406">
        <v>0</v>
      </c>
      <c r="I4406">
        <v>56</v>
      </c>
      <c r="J4406">
        <v>0</v>
      </c>
      <c r="K4406">
        <v>0</v>
      </c>
      <c r="L4406">
        <v>0</v>
      </c>
      <c r="M4406">
        <v>0</v>
      </c>
      <c r="N4406" s="2">
        <v>115.04166666666667</v>
      </c>
      <c r="O4406" s="2">
        <v>1140.3176564580897</v>
      </c>
      <c r="P4406" s="2">
        <v>432</v>
      </c>
      <c r="Q4406" s="4">
        <v>1687.3593231247564</v>
      </c>
      <c r="R4406" s="5">
        <v>4.0999999999999995E-2</v>
      </c>
      <c r="S4406" s="6">
        <v>1756.5410553728714</v>
      </c>
      <c r="T4406" s="4">
        <v>0</v>
      </c>
      <c r="U4406" s="7">
        <v>1756.5410553728714</v>
      </c>
      <c r="V4406" s="8">
        <v>1.1617335022307351</v>
      </c>
      <c r="W4406" s="7">
        <v>1593.8983650605687</v>
      </c>
      <c r="X4406" s="7">
        <v>1756.5410553728718</v>
      </c>
      <c r="Y4406" s="7">
        <v>2093.4437710197849</v>
      </c>
      <c r="Z4406" s="7">
        <v>2522.1234333429261</v>
      </c>
      <c r="AA4406" s="7">
        <v>2867.1582835054546</v>
      </c>
      <c r="AB4406" s="7">
        <v>3296.9996793308264</v>
      </c>
      <c r="AC4406" s="7">
        <v>1663.2</v>
      </c>
      <c r="AD4406" s="7">
        <v>1814.3999999999999</v>
      </c>
      <c r="AE4406" s="4">
        <v>1372</v>
      </c>
      <c r="AF4406" s="4">
        <v>1512</v>
      </c>
      <c r="AG4406" s="4">
        <v>1802</v>
      </c>
      <c r="AH4406" s="4">
        <v>2171</v>
      </c>
      <c r="AI4406" s="4">
        <v>2468</v>
      </c>
      <c r="AJ4406" s="4">
        <v>2838</v>
      </c>
      <c r="AK4406" s="4">
        <v>1702.0264171865279</v>
      </c>
      <c r="AL4406" s="8">
        <v>1.1256788473455872</v>
      </c>
      <c r="AM4406" s="4">
        <v>1720.5613941698846</v>
      </c>
      <c r="AN4406" s="8">
        <v>1.1379374300065375</v>
      </c>
      <c r="AO4406" s="4">
        <v>1739.0963711532415</v>
      </c>
      <c r="AP4406" s="8">
        <v>1.1501960126674877</v>
      </c>
    </row>
    <row r="4407" spans="1:42" x14ac:dyDescent="0.25">
      <c r="A4407" s="2" t="s">
        <v>12449</v>
      </c>
      <c r="B4407" t="s">
        <v>12323</v>
      </c>
      <c r="C4407" t="s">
        <v>14</v>
      </c>
      <c r="D4407" t="s">
        <v>12322</v>
      </c>
      <c r="E4407" s="3" t="s">
        <v>12269</v>
      </c>
      <c r="F4407" t="s">
        <v>12450</v>
      </c>
      <c r="G4407">
        <v>43</v>
      </c>
      <c r="H4407">
        <v>0</v>
      </c>
      <c r="I4407">
        <v>16</v>
      </c>
      <c r="J4407">
        <v>8</v>
      </c>
      <c r="K4407">
        <v>19</v>
      </c>
      <c r="L4407">
        <v>0</v>
      </c>
      <c r="M4407">
        <v>0</v>
      </c>
      <c r="N4407" s="2">
        <v>293.47868217054264</v>
      </c>
      <c r="O4407" s="2">
        <v>1140.3176564580897</v>
      </c>
      <c r="P4407" s="2">
        <v>371</v>
      </c>
      <c r="Q4407" s="4">
        <v>1804.7963386286324</v>
      </c>
      <c r="R4407" s="5">
        <v>4.0999999999999995E-2</v>
      </c>
      <c r="S4407" s="6">
        <v>1878.7929885124063</v>
      </c>
      <c r="T4407" s="4">
        <v>0</v>
      </c>
      <c r="U4407" s="7">
        <v>1878.7929885124063</v>
      </c>
      <c r="V4407" s="8">
        <v>1.0116595728118196</v>
      </c>
      <c r="W4407" s="7">
        <v>1387.9969338978165</v>
      </c>
      <c r="X4407" s="7">
        <v>1529.6292740914712</v>
      </c>
      <c r="Y4407" s="7">
        <v>1823.0105502068989</v>
      </c>
      <c r="Z4407" s="7">
        <v>2196.3129325744603</v>
      </c>
      <c r="AA4407" s="7">
        <v>2496.7758256995708</v>
      </c>
      <c r="AB4407" s="7">
        <v>2871.0898676399438</v>
      </c>
      <c r="AC4407" s="7">
        <v>2042.8534883720931</v>
      </c>
      <c r="AD4407" s="7">
        <v>2228.5674418604649</v>
      </c>
      <c r="AE4407" s="4">
        <v>1372</v>
      </c>
      <c r="AF4407" s="4">
        <v>1512</v>
      </c>
      <c r="AG4407" s="4">
        <v>1802</v>
      </c>
      <c r="AH4407" s="4">
        <v>2171</v>
      </c>
      <c r="AI4407" s="4">
        <v>2468</v>
      </c>
      <c r="AJ4407" s="4">
        <v>2838</v>
      </c>
      <c r="AK4407" s="4">
        <v>2096.560156825627</v>
      </c>
      <c r="AL4407" s="8">
        <v>1.1289190270546348</v>
      </c>
      <c r="AM4407" s="4">
        <v>2022.0608624026827</v>
      </c>
      <c r="AN4407" s="8">
        <v>1.0888039506031451</v>
      </c>
      <c r="AO4407" s="4">
        <v>1947.5615679797388</v>
      </c>
      <c r="AP4407" s="8">
        <v>1.0486888741516558</v>
      </c>
    </row>
    <row r="4408" spans="1:42" x14ac:dyDescent="0.25">
      <c r="A4408" s="2" t="s">
        <v>12451</v>
      </c>
      <c r="B4408" t="s">
        <v>12323</v>
      </c>
      <c r="C4408" t="s">
        <v>14</v>
      </c>
      <c r="D4408" t="s">
        <v>12322</v>
      </c>
      <c r="E4408" s="3" t="s">
        <v>12269</v>
      </c>
      <c r="F4408" t="s">
        <v>12452</v>
      </c>
      <c r="G4408">
        <v>40</v>
      </c>
      <c r="H4408">
        <v>0</v>
      </c>
      <c r="I4408">
        <v>40</v>
      </c>
      <c r="J4408">
        <v>0</v>
      </c>
      <c r="K4408">
        <v>0</v>
      </c>
      <c r="L4408">
        <v>0</v>
      </c>
      <c r="M4408">
        <v>0</v>
      </c>
      <c r="N4408" s="2">
        <v>115.53125</v>
      </c>
      <c r="O4408" s="2">
        <v>1140.3176564580897</v>
      </c>
      <c r="P4408" s="2">
        <v>341</v>
      </c>
      <c r="Q4408" s="4">
        <v>1596.8489064580897</v>
      </c>
      <c r="R4408" s="5">
        <v>4.0999999999999995E-2</v>
      </c>
      <c r="S4408" s="6">
        <v>1662.3197116228712</v>
      </c>
      <c r="T4408" s="4">
        <v>111</v>
      </c>
      <c r="U4408" s="7">
        <v>1773.3197116228712</v>
      </c>
      <c r="V4408" s="8">
        <v>1.1728304971050736</v>
      </c>
      <c r="W4408" s="7">
        <v>1508.401219805939</v>
      </c>
      <c r="X4408" s="7">
        <v>1662.3197116228714</v>
      </c>
      <c r="Y4408" s="7">
        <v>1981.1508732436603</v>
      </c>
      <c r="Z4408" s="7">
        <v>2386.8360409611464</v>
      </c>
      <c r="AA4408" s="7">
        <v>2713.3631271727822</v>
      </c>
      <c r="AB4408" s="7">
        <v>3120.1477126889608</v>
      </c>
      <c r="AC4408" s="7">
        <v>1663.2</v>
      </c>
      <c r="AD4408" s="7">
        <v>1814.3999999999999</v>
      </c>
      <c r="AE4408" s="4">
        <v>1372</v>
      </c>
      <c r="AF4408" s="4">
        <v>1512</v>
      </c>
      <c r="AG4408" s="4">
        <v>1802</v>
      </c>
      <c r="AH4408" s="4">
        <v>2171</v>
      </c>
      <c r="AI4408" s="4">
        <v>2468</v>
      </c>
      <c r="AJ4408" s="4">
        <v>2838</v>
      </c>
      <c r="AK4408" s="4">
        <v>1592.3918202825996</v>
      </c>
      <c r="AL4408" s="8">
        <v>1.126581891721296</v>
      </c>
      <c r="AM4408" s="4">
        <v>1615.7011173960236</v>
      </c>
      <c r="AN4408" s="8">
        <v>1.1419980935158887</v>
      </c>
      <c r="AO4408" s="4">
        <v>1639.0104145094472</v>
      </c>
      <c r="AP4408" s="8">
        <v>1.1574142953104809</v>
      </c>
    </row>
    <row r="4409" spans="1:42" x14ac:dyDescent="0.25">
      <c r="A4409" s="2" t="s">
        <v>12453</v>
      </c>
      <c r="B4409" t="s">
        <v>12323</v>
      </c>
      <c r="C4409" t="s">
        <v>14</v>
      </c>
      <c r="D4409" t="s">
        <v>12322</v>
      </c>
      <c r="E4409" s="3" t="s">
        <v>12269</v>
      </c>
      <c r="F4409" t="s">
        <v>12454</v>
      </c>
      <c r="G4409">
        <v>49</v>
      </c>
      <c r="H4409">
        <v>17</v>
      </c>
      <c r="I4409">
        <v>32</v>
      </c>
      <c r="J4409">
        <v>0</v>
      </c>
      <c r="K4409">
        <v>0</v>
      </c>
      <c r="L4409">
        <v>0</v>
      </c>
      <c r="M4409">
        <v>0</v>
      </c>
      <c r="N4409" s="2">
        <v>106.9030612244898</v>
      </c>
      <c r="O4409" s="2">
        <v>1140.3176564580897</v>
      </c>
      <c r="P4409" s="2">
        <v>456</v>
      </c>
      <c r="Q4409" s="4">
        <v>1703.2207176825796</v>
      </c>
      <c r="R4409" s="5">
        <v>4.0999999999999995E-2</v>
      </c>
      <c r="S4409" s="6">
        <v>1773.0527671075652</v>
      </c>
      <c r="T4409" s="4">
        <v>0</v>
      </c>
      <c r="U4409" s="7">
        <v>1773.0527671075652</v>
      </c>
      <c r="V4409" s="8">
        <v>1.2115745187185627</v>
      </c>
      <c r="W4409" s="7">
        <v>1662.2802396818681</v>
      </c>
      <c r="X4409" s="7">
        <v>1831.9006723024668</v>
      </c>
      <c r="Y4409" s="7">
        <v>2183.25728273085</v>
      </c>
      <c r="Z4409" s="7">
        <v>2630.3282801379996</v>
      </c>
      <c r="AA4409" s="7">
        <v>2990.165912197413</v>
      </c>
      <c r="AB4409" s="7">
        <v>3438.4484841232807</v>
      </c>
      <c r="AC4409" s="7">
        <v>1609.7714285714285</v>
      </c>
      <c r="AD4409" s="7">
        <v>1756.1142857142856</v>
      </c>
      <c r="AE4409" s="4">
        <v>1372</v>
      </c>
      <c r="AF4409" s="4">
        <v>1512</v>
      </c>
      <c r="AG4409" s="4">
        <v>1802</v>
      </c>
      <c r="AH4409" s="4">
        <v>2171</v>
      </c>
      <c r="AI4409" s="4">
        <v>2468</v>
      </c>
      <c r="AJ4409" s="4">
        <v>2838</v>
      </c>
      <c r="AK4409" s="4">
        <v>1653.3721821761155</v>
      </c>
      <c r="AL4409" s="8">
        <v>1.1297935645483024</v>
      </c>
      <c r="AM4409" s="4">
        <v>1694.1723815845639</v>
      </c>
      <c r="AN4409" s="8">
        <v>1.1576734352881637</v>
      </c>
      <c r="AO4409" s="4">
        <v>1734.9725809930133</v>
      </c>
      <c r="AP4409" s="8">
        <v>1.1855533060280254</v>
      </c>
    </row>
    <row r="4410" spans="1:42" x14ac:dyDescent="0.25">
      <c r="A4410" s="2" t="s">
        <v>12455</v>
      </c>
      <c r="B4410" t="s">
        <v>12323</v>
      </c>
      <c r="C4410" t="s">
        <v>14</v>
      </c>
      <c r="D4410" t="s">
        <v>12322</v>
      </c>
      <c r="E4410" s="3" t="s">
        <v>12269</v>
      </c>
      <c r="F4410" t="s">
        <v>12456</v>
      </c>
      <c r="G4410">
        <v>36</v>
      </c>
      <c r="H4410">
        <v>20</v>
      </c>
      <c r="I4410">
        <v>16</v>
      </c>
      <c r="J4410">
        <v>0</v>
      </c>
      <c r="K4410">
        <v>0</v>
      </c>
      <c r="L4410">
        <v>0</v>
      </c>
      <c r="M4410">
        <v>0</v>
      </c>
      <c r="N4410" s="2">
        <v>101.02083333333333</v>
      </c>
      <c r="O4410" s="2">
        <v>1140.3176564580897</v>
      </c>
      <c r="P4410" s="2">
        <v>479</v>
      </c>
      <c r="Q4410" s="4">
        <v>1720.3384897914229</v>
      </c>
      <c r="R4410" s="5">
        <v>4.0999999999999995E-2</v>
      </c>
      <c r="S4410" s="6">
        <v>1790.8723678728711</v>
      </c>
      <c r="T4410" s="4">
        <v>0</v>
      </c>
      <c r="U4410" s="7">
        <v>1790.8723678728711</v>
      </c>
      <c r="V4410" s="8">
        <v>1.2486714681481128</v>
      </c>
      <c r="W4410" s="7">
        <v>1713.1772542992107</v>
      </c>
      <c r="X4410" s="7">
        <v>1887.9912598399465</v>
      </c>
      <c r="Y4410" s="7">
        <v>2250.1059856028992</v>
      </c>
      <c r="Z4410" s="7">
        <v>2710.8657573495525</v>
      </c>
      <c r="AA4410" s="7">
        <v>3081.7211833895426</v>
      </c>
      <c r="AB4410" s="7">
        <v>3543.729626604344</v>
      </c>
      <c r="AC4410" s="7">
        <v>1577.6444444444446</v>
      </c>
      <c r="AD4410" s="7">
        <v>1721.0666666666666</v>
      </c>
      <c r="AE4410" s="4">
        <v>1372</v>
      </c>
      <c r="AF4410" s="4">
        <v>1512</v>
      </c>
      <c r="AG4410" s="4">
        <v>1802</v>
      </c>
      <c r="AH4410" s="4">
        <v>2171</v>
      </c>
      <c r="AI4410" s="4">
        <v>2468</v>
      </c>
      <c r="AJ4410" s="4">
        <v>2838</v>
      </c>
      <c r="AK4410" s="4">
        <v>1626.536374649455</v>
      </c>
      <c r="AL4410" s="8">
        <v>1.1340895081999609</v>
      </c>
      <c r="AM4410" s="4">
        <v>1683.0268723200045</v>
      </c>
      <c r="AN4410" s="8">
        <v>1.1734770569321382</v>
      </c>
      <c r="AO4410" s="4">
        <v>1739.5173699905536</v>
      </c>
      <c r="AP4410" s="8">
        <v>1.2128646056643153</v>
      </c>
    </row>
    <row r="4411" spans="1:42" x14ac:dyDescent="0.25">
      <c r="A4411" s="2" t="s">
        <v>12457</v>
      </c>
      <c r="B4411" t="s">
        <v>12323</v>
      </c>
      <c r="C4411" t="s">
        <v>14</v>
      </c>
      <c r="D4411" t="s">
        <v>12322</v>
      </c>
      <c r="E4411" s="3" t="s">
        <v>12269</v>
      </c>
      <c r="F4411" t="s">
        <v>12458</v>
      </c>
      <c r="G4411">
        <v>27</v>
      </c>
      <c r="H4411">
        <v>15</v>
      </c>
      <c r="I4411">
        <v>12</v>
      </c>
      <c r="J4411">
        <v>0</v>
      </c>
      <c r="K4411">
        <v>0</v>
      </c>
      <c r="L4411">
        <v>0</v>
      </c>
      <c r="M4411">
        <v>0</v>
      </c>
      <c r="N4411" s="2">
        <v>431.58950617283949</v>
      </c>
      <c r="O4411" s="2">
        <v>1140.3176564580897</v>
      </c>
      <c r="P4411" s="2">
        <v>356</v>
      </c>
      <c r="Q4411" s="4">
        <v>1927.9071626309292</v>
      </c>
      <c r="R4411" s="5">
        <v>4.0999999999999995E-2</v>
      </c>
      <c r="S4411" s="6">
        <v>2006.9513562987972</v>
      </c>
      <c r="T4411" s="4">
        <v>38.115384615384613</v>
      </c>
      <c r="U4411" s="7">
        <v>2045.0667409141818</v>
      </c>
      <c r="V4411" s="8">
        <v>1.4259064663950756</v>
      </c>
      <c r="W4411" s="7">
        <v>1919.8818831404983</v>
      </c>
      <c r="X4411" s="7">
        <v>2115.7881977466718</v>
      </c>
      <c r="Y4411" s="7">
        <v>2521.5941351451734</v>
      </c>
      <c r="Z4411" s="7">
        <v>3037.9472072143012</v>
      </c>
      <c r="AA4411" s="7">
        <v>3453.5484603431123</v>
      </c>
      <c r="AB4411" s="7">
        <v>3971.3008632308556</v>
      </c>
      <c r="AC4411" s="7">
        <v>1577.6444444444446</v>
      </c>
      <c r="AD4411" s="7">
        <v>1721.0666666666666</v>
      </c>
      <c r="AE4411" s="4">
        <v>1372</v>
      </c>
      <c r="AF4411" s="4">
        <v>1512</v>
      </c>
      <c r="AG4411" s="4">
        <v>1802</v>
      </c>
      <c r="AH4411" s="4">
        <v>2171</v>
      </c>
      <c r="AI4411" s="4">
        <v>2468</v>
      </c>
      <c r="AJ4411" s="4">
        <v>2838</v>
      </c>
      <c r="AK4411" s="4">
        <v>1699.1261196768635</v>
      </c>
      <c r="AL4411" s="8">
        <v>1.2112777764665503</v>
      </c>
      <c r="AM4411" s="4">
        <v>1801.7345318841749</v>
      </c>
      <c r="AN4411" s="8">
        <v>1.2828206731093923</v>
      </c>
      <c r="AO4411" s="4">
        <v>1904.3429440914858</v>
      </c>
      <c r="AP4411" s="8">
        <v>1.3543635697522338</v>
      </c>
    </row>
    <row r="4412" spans="1:42" x14ac:dyDescent="0.25">
      <c r="A4412" s="2" t="s">
        <v>12459</v>
      </c>
      <c r="B4412" t="s">
        <v>12323</v>
      </c>
      <c r="C4412" t="s">
        <v>14</v>
      </c>
      <c r="D4412" t="s">
        <v>12322</v>
      </c>
      <c r="E4412" s="3" t="s">
        <v>12269</v>
      </c>
      <c r="F4412" t="s">
        <v>12460</v>
      </c>
      <c r="G4412">
        <v>50</v>
      </c>
      <c r="H4412">
        <v>0</v>
      </c>
      <c r="I4412">
        <v>50</v>
      </c>
      <c r="J4412">
        <v>0</v>
      </c>
      <c r="K4412">
        <v>0</v>
      </c>
      <c r="L4412">
        <v>0</v>
      </c>
      <c r="M4412">
        <v>0</v>
      </c>
      <c r="N4412" s="2">
        <v>431.57166666666666</v>
      </c>
      <c r="O4412" s="2">
        <v>1140.3176564580897</v>
      </c>
      <c r="P4412" s="2">
        <v>391</v>
      </c>
      <c r="Q4412" s="4">
        <v>1962.8893231247564</v>
      </c>
      <c r="R4412" s="5">
        <v>4.0999999999999995E-2</v>
      </c>
      <c r="S4412" s="6">
        <v>2043.3677853728714</v>
      </c>
      <c r="T4412" s="4">
        <v>83.24</v>
      </c>
      <c r="U4412" s="7">
        <v>2126.6077853728711</v>
      </c>
      <c r="V4412" s="8">
        <v>1.4064866305376131</v>
      </c>
      <c r="W4412" s="7">
        <v>1854.1670645050131</v>
      </c>
      <c r="X4412" s="7">
        <v>2043.3677853728714</v>
      </c>
      <c r="Y4412" s="7">
        <v>2435.2835643134354</v>
      </c>
      <c r="Z4412" s="7">
        <v>2933.9626071722905</v>
      </c>
      <c r="AA4412" s="7">
        <v>3335.3384221562478</v>
      </c>
      <c r="AB4412" s="7">
        <v>3835.3688987355881</v>
      </c>
      <c r="AC4412" s="7">
        <v>1663.2</v>
      </c>
      <c r="AD4412" s="7">
        <v>1814.3999999999999</v>
      </c>
      <c r="AE4412" s="4">
        <v>1372</v>
      </c>
      <c r="AF4412" s="4">
        <v>1512</v>
      </c>
      <c r="AG4412" s="4">
        <v>1802</v>
      </c>
      <c r="AH4412" s="4">
        <v>2171</v>
      </c>
      <c r="AI4412" s="4">
        <v>2468</v>
      </c>
      <c r="AJ4412" s="4">
        <v>2838</v>
      </c>
      <c r="AK4412" s="4">
        <v>1735.303287537537</v>
      </c>
      <c r="AL4412" s="8">
        <v>1.2027402695354081</v>
      </c>
      <c r="AM4412" s="4">
        <v>1837.9914534826485</v>
      </c>
      <c r="AN4412" s="8">
        <v>1.2706557232028097</v>
      </c>
      <c r="AO4412" s="4">
        <v>1940.6796194277599</v>
      </c>
      <c r="AP4412" s="8">
        <v>1.3385711768702115</v>
      </c>
    </row>
    <row r="4413" spans="1:42" x14ac:dyDescent="0.25">
      <c r="A4413" s="2" t="s">
        <v>12461</v>
      </c>
      <c r="B4413" t="s">
        <v>12323</v>
      </c>
      <c r="C4413" t="s">
        <v>14</v>
      </c>
      <c r="D4413" t="s">
        <v>12322</v>
      </c>
      <c r="E4413" s="3" t="s">
        <v>12269</v>
      </c>
      <c r="F4413" t="s">
        <v>12462</v>
      </c>
      <c r="G4413">
        <v>24</v>
      </c>
      <c r="H4413">
        <v>0</v>
      </c>
      <c r="I4413">
        <v>24</v>
      </c>
      <c r="J4413">
        <v>0</v>
      </c>
      <c r="K4413">
        <v>0</v>
      </c>
      <c r="L4413">
        <v>0</v>
      </c>
      <c r="M4413">
        <v>0</v>
      </c>
      <c r="N4413" s="2">
        <v>127.75694444444444</v>
      </c>
      <c r="O4413" s="2">
        <v>1140.3176564580897</v>
      </c>
      <c r="P4413" s="2">
        <v>335</v>
      </c>
      <c r="Q4413" s="4">
        <v>1603.074600902534</v>
      </c>
      <c r="R4413" s="5">
        <v>4.0999999999999995E-2</v>
      </c>
      <c r="S4413" s="6">
        <v>1668.8006595395377</v>
      </c>
      <c r="T4413" s="4">
        <v>0</v>
      </c>
      <c r="U4413" s="7">
        <v>1668.8006595395377</v>
      </c>
      <c r="V4413" s="8">
        <v>1.1037041399071017</v>
      </c>
      <c r="W4413" s="7">
        <v>1514.2820799525434</v>
      </c>
      <c r="X4413" s="7">
        <v>1668.8006595395377</v>
      </c>
      <c r="Y4413" s="7">
        <v>1988.8748601125972</v>
      </c>
      <c r="Z4413" s="7">
        <v>2396.1416877383176</v>
      </c>
      <c r="AA4413" s="7">
        <v>2723.9418172907272</v>
      </c>
      <c r="AB4413" s="7">
        <v>3132.3123490563544</v>
      </c>
      <c r="AC4413" s="7">
        <v>1663.2</v>
      </c>
      <c r="AD4413" s="7">
        <v>1814.3999999999999</v>
      </c>
      <c r="AE4413" s="4">
        <v>1372</v>
      </c>
      <c r="AF4413" s="4">
        <v>1512</v>
      </c>
      <c r="AG4413" s="4">
        <v>1802</v>
      </c>
      <c r="AH4413" s="4">
        <v>2171</v>
      </c>
      <c r="AI4413" s="4">
        <v>2468</v>
      </c>
      <c r="AJ4413" s="4">
        <v>2838</v>
      </c>
      <c r="AK4413" s="4">
        <v>1695.271462889925</v>
      </c>
      <c r="AL4413" s="8">
        <v>1.1212112849801092</v>
      </c>
      <c r="AM4413" s="4">
        <v>1686.4478617731293</v>
      </c>
      <c r="AN4413" s="8">
        <v>1.1153755699557732</v>
      </c>
      <c r="AO4413" s="4">
        <v>1677.6242606563335</v>
      </c>
      <c r="AP4413" s="8">
        <v>1.1095398549314375</v>
      </c>
    </row>
    <row r="4414" spans="1:42" x14ac:dyDescent="0.25">
      <c r="A4414" s="2" t="s">
        <v>12463</v>
      </c>
      <c r="B4414" t="s">
        <v>12323</v>
      </c>
      <c r="C4414" t="s">
        <v>14</v>
      </c>
      <c r="D4414" t="s">
        <v>12322</v>
      </c>
      <c r="E4414" s="3" t="s">
        <v>12269</v>
      </c>
      <c r="F4414" t="s">
        <v>12464</v>
      </c>
      <c r="G4414">
        <v>50</v>
      </c>
      <c r="H4414">
        <v>50</v>
      </c>
      <c r="I4414">
        <v>0</v>
      </c>
      <c r="J4414">
        <v>0</v>
      </c>
      <c r="K4414">
        <v>0</v>
      </c>
      <c r="L4414">
        <v>0</v>
      </c>
      <c r="M4414">
        <v>0</v>
      </c>
      <c r="N4414" s="2">
        <v>418.03</v>
      </c>
      <c r="O4414" s="2">
        <v>1140.3176564580897</v>
      </c>
      <c r="P4414" s="2">
        <v>375</v>
      </c>
      <c r="Q4414" s="4">
        <v>1933.3476564580897</v>
      </c>
      <c r="R4414" s="5">
        <v>4.0999999999999995E-2</v>
      </c>
      <c r="S4414" s="6">
        <v>2012.6149103728712</v>
      </c>
      <c r="T4414" s="4">
        <v>0</v>
      </c>
      <c r="U4414" s="7">
        <v>2012.6149103728712</v>
      </c>
      <c r="V4414" s="8">
        <v>1.4669204886099645</v>
      </c>
      <c r="W4414" s="7">
        <v>2012.6149103728708</v>
      </c>
      <c r="X4414" s="7">
        <v>2217.9837787782658</v>
      </c>
      <c r="Y4414" s="7">
        <v>2643.3907204751554</v>
      </c>
      <c r="Z4414" s="7">
        <v>3184.6843807722321</v>
      </c>
      <c r="AA4414" s="7">
        <v>3620.3597658893918</v>
      </c>
      <c r="AB4414" s="7">
        <v>4163.1203466750785</v>
      </c>
      <c r="AC4414" s="7">
        <v>1509.2</v>
      </c>
      <c r="AD4414" s="7">
        <v>1646.3999999999999</v>
      </c>
      <c r="AE4414" s="4">
        <v>1372</v>
      </c>
      <c r="AF4414" s="4">
        <v>1512</v>
      </c>
      <c r="AG4414" s="4">
        <v>1802</v>
      </c>
      <c r="AH4414" s="4">
        <v>2171</v>
      </c>
      <c r="AI4414" s="4">
        <v>2468</v>
      </c>
      <c r="AJ4414" s="4">
        <v>2838</v>
      </c>
      <c r="AK4414" s="4">
        <v>1665.1237670687872</v>
      </c>
      <c r="AL4414" s="8">
        <v>1.2136470605457632</v>
      </c>
      <c r="AM4414" s="4">
        <v>1780.9541481701485</v>
      </c>
      <c r="AN4414" s="8">
        <v>1.2980715365671636</v>
      </c>
      <c r="AO4414" s="4">
        <v>1896.7845292715099</v>
      </c>
      <c r="AP4414" s="8">
        <v>1.3824960125885641</v>
      </c>
    </row>
    <row r="4415" spans="1:42" x14ac:dyDescent="0.25">
      <c r="A4415" s="2" t="s">
        <v>12465</v>
      </c>
      <c r="B4415" t="s">
        <v>12323</v>
      </c>
      <c r="C4415" t="s">
        <v>14</v>
      </c>
      <c r="D4415" t="s">
        <v>12322</v>
      </c>
      <c r="E4415" s="3" t="s">
        <v>12269</v>
      </c>
      <c r="F4415" t="s">
        <v>12466</v>
      </c>
      <c r="G4415">
        <v>23</v>
      </c>
      <c r="H4415">
        <v>0</v>
      </c>
      <c r="I4415">
        <v>0</v>
      </c>
      <c r="J4415">
        <v>11</v>
      </c>
      <c r="K4415">
        <v>10</v>
      </c>
      <c r="L4415">
        <v>2</v>
      </c>
      <c r="M4415">
        <v>0</v>
      </c>
      <c r="N4415" s="2">
        <v>196.09782608695653</v>
      </c>
      <c r="O4415" s="2">
        <v>1140.3176564580897</v>
      </c>
      <c r="P4415" s="2">
        <v>714</v>
      </c>
      <c r="Q4415" s="4">
        <v>2050.415482545046</v>
      </c>
      <c r="R4415" s="5">
        <v>4.0999999999999995E-2</v>
      </c>
      <c r="S4415" s="6">
        <v>2134.4825173293925</v>
      </c>
      <c r="T4415" s="4">
        <v>285.26086956521738</v>
      </c>
      <c r="U4415" s="7">
        <v>2419.74338689461</v>
      </c>
      <c r="V4415" s="8">
        <v>1.1976865347890167</v>
      </c>
      <c r="W4415" s="7">
        <v>1449.5078401662718</v>
      </c>
      <c r="X4415" s="7">
        <v>1597.4168034485444</v>
      </c>
      <c r="Y4415" s="7">
        <v>1903.7996559618234</v>
      </c>
      <c r="Z4415" s="7">
        <v>2293.6454234700991</v>
      </c>
      <c r="AA4415" s="7">
        <v>2607.4237241474921</v>
      </c>
      <c r="AB4415" s="7">
        <v>2998.3259842506409</v>
      </c>
      <c r="AC4415" s="7">
        <v>2222.3826086956524</v>
      </c>
      <c r="AD4415" s="7">
        <v>2424.4173913043478</v>
      </c>
      <c r="AE4415" s="4">
        <v>1372</v>
      </c>
      <c r="AF4415" s="4">
        <v>1512</v>
      </c>
      <c r="AG4415" s="4">
        <v>1802</v>
      </c>
      <c r="AH4415" s="4">
        <v>2171</v>
      </c>
      <c r="AI4415" s="4">
        <v>2468</v>
      </c>
      <c r="AJ4415" s="4">
        <v>2838</v>
      </c>
      <c r="AK4415" s="4">
        <v>2010.718201830299</v>
      </c>
      <c r="AL4415" s="8">
        <v>1.1364276199125607</v>
      </c>
      <c r="AM4415" s="4">
        <v>2054.0357122549817</v>
      </c>
      <c r="AN4415" s="8">
        <v>1.1578682401193205</v>
      </c>
      <c r="AO4415" s="4">
        <v>2097.3532226796642</v>
      </c>
      <c r="AP4415" s="8">
        <v>1.17930886032608</v>
      </c>
    </row>
    <row r="4416" spans="1:42" x14ac:dyDescent="0.25">
      <c r="A4416" s="2" t="s">
        <v>12467</v>
      </c>
      <c r="B4416" t="s">
        <v>12323</v>
      </c>
      <c r="C4416" t="s">
        <v>14</v>
      </c>
      <c r="D4416" t="s">
        <v>12322</v>
      </c>
      <c r="E4416" s="3" t="s">
        <v>12269</v>
      </c>
      <c r="F4416" t="s">
        <v>12468</v>
      </c>
      <c r="G4416">
        <v>40</v>
      </c>
      <c r="H4416">
        <v>40</v>
      </c>
      <c r="I4416">
        <v>0</v>
      </c>
      <c r="J4416">
        <v>0</v>
      </c>
      <c r="K4416">
        <v>0</v>
      </c>
      <c r="L4416">
        <v>0</v>
      </c>
      <c r="M4416">
        <v>0</v>
      </c>
      <c r="N4416" s="2">
        <v>105.98333333333333</v>
      </c>
      <c r="O4416" s="2">
        <v>1140.3176564580897</v>
      </c>
      <c r="P4416" s="2">
        <v>342</v>
      </c>
      <c r="Q4416" s="4">
        <v>1588.300989791423</v>
      </c>
      <c r="R4416" s="5">
        <v>4.0999999999999995E-2</v>
      </c>
      <c r="S4416" s="6">
        <v>1653.4213303728714</v>
      </c>
      <c r="T4416" s="4">
        <v>36</v>
      </c>
      <c r="U4416" s="7">
        <v>1689.4213303728714</v>
      </c>
      <c r="V4416" s="8">
        <v>1.2313566547907226</v>
      </c>
      <c r="W4416" s="7">
        <v>1653.4213303728714</v>
      </c>
      <c r="X4416" s="7">
        <v>1822.1377926558173</v>
      </c>
      <c r="Y4416" s="7">
        <v>2171.6218930990626</v>
      </c>
      <c r="Z4416" s="7">
        <v>2616.3102829733989</v>
      </c>
      <c r="AA4416" s="7">
        <v>2974.2302065307917</v>
      </c>
      <c r="AB4416" s="7">
        <v>3420.1237139928635</v>
      </c>
      <c r="AC4416" s="7">
        <v>1509.2</v>
      </c>
      <c r="AD4416" s="7">
        <v>1646.3999999999999</v>
      </c>
      <c r="AE4416" s="4">
        <v>1372</v>
      </c>
      <c r="AF4416" s="4">
        <v>1512</v>
      </c>
      <c r="AG4416" s="4">
        <v>1802</v>
      </c>
      <c r="AH4416" s="4">
        <v>2171</v>
      </c>
      <c r="AI4416" s="4">
        <v>2468</v>
      </c>
      <c r="AJ4416" s="4">
        <v>2838</v>
      </c>
      <c r="AK4416" s="4">
        <v>1515.0683830372873</v>
      </c>
      <c r="AL4416" s="8">
        <v>1.1305163141671191</v>
      </c>
      <c r="AM4416" s="4">
        <v>1561.1860321491488</v>
      </c>
      <c r="AN4416" s="8">
        <v>1.1641297610416537</v>
      </c>
      <c r="AO4416" s="4">
        <v>1607.3036812610101</v>
      </c>
      <c r="AP4416" s="8">
        <v>1.197743207916188</v>
      </c>
    </row>
    <row r="4417" spans="1:42" x14ac:dyDescent="0.25">
      <c r="A4417" s="2" t="s">
        <v>12469</v>
      </c>
      <c r="B4417" t="s">
        <v>12323</v>
      </c>
      <c r="C4417" t="s">
        <v>14</v>
      </c>
      <c r="D4417" t="s">
        <v>12322</v>
      </c>
      <c r="E4417" s="3" t="s">
        <v>12269</v>
      </c>
      <c r="F4417" t="s">
        <v>12470</v>
      </c>
      <c r="G4417">
        <v>47</v>
      </c>
      <c r="H4417">
        <v>0</v>
      </c>
      <c r="I4417">
        <v>37</v>
      </c>
      <c r="J4417">
        <v>10</v>
      </c>
      <c r="K4417">
        <v>0</v>
      </c>
      <c r="L4417">
        <v>0</v>
      </c>
      <c r="M4417">
        <v>0</v>
      </c>
      <c r="N4417" s="2">
        <v>144.09751773049646</v>
      </c>
      <c r="O4417" s="2">
        <v>1140.3176564580897</v>
      </c>
      <c r="P4417" s="2">
        <v>409</v>
      </c>
      <c r="Q4417" s="4">
        <v>1693.4151741885862</v>
      </c>
      <c r="R4417" s="5">
        <v>4.0999999999999995E-2</v>
      </c>
      <c r="S4417" s="6">
        <v>1762.845196330318</v>
      </c>
      <c r="T4417" s="4">
        <v>55.914893617021278</v>
      </c>
      <c r="U4417" s="7">
        <v>1818.7600899473393</v>
      </c>
      <c r="V4417" s="8">
        <v>1.1557206779990934</v>
      </c>
      <c r="W4417" s="7">
        <v>1536.9005143064767</v>
      </c>
      <c r="X4417" s="7">
        <v>1693.7270973989741</v>
      </c>
      <c r="Y4417" s="7">
        <v>2018.5821623762906</v>
      </c>
      <c r="Z4417" s="7">
        <v>2431.9322278129448</v>
      </c>
      <c r="AA4417" s="7">
        <v>2764.6286219448866</v>
      </c>
      <c r="AB4417" s="7">
        <v>3179.098877260773</v>
      </c>
      <c r="AC4417" s="7">
        <v>1731.072340425532</v>
      </c>
      <c r="AD4417" s="7">
        <v>1888.4425531914892</v>
      </c>
      <c r="AE4417" s="4">
        <v>1372</v>
      </c>
      <c r="AF4417" s="4">
        <v>1512</v>
      </c>
      <c r="AG4417" s="4">
        <v>1802</v>
      </c>
      <c r="AH4417" s="4">
        <v>2171</v>
      </c>
      <c r="AI4417" s="4">
        <v>2468</v>
      </c>
      <c r="AJ4417" s="4">
        <v>2838</v>
      </c>
      <c r="AK4417" s="4">
        <v>1716.6779294421117</v>
      </c>
      <c r="AL4417" s="8">
        <v>1.1263839527848583</v>
      </c>
      <c r="AM4417" s="4">
        <v>1732.067018404847</v>
      </c>
      <c r="AN4417" s="8">
        <v>1.1361628611896033</v>
      </c>
      <c r="AO4417" s="4">
        <v>1747.4561073675825</v>
      </c>
      <c r="AP4417" s="8">
        <v>1.1459417695943483</v>
      </c>
    </row>
    <row r="4418" spans="1:42" x14ac:dyDescent="0.25">
      <c r="A4418" s="2" t="s">
        <v>12471</v>
      </c>
      <c r="B4418" t="s">
        <v>12323</v>
      </c>
      <c r="C4418" t="s">
        <v>14</v>
      </c>
      <c r="D4418" t="s">
        <v>12322</v>
      </c>
      <c r="E4418" s="3" t="s">
        <v>12269</v>
      </c>
      <c r="F4418" t="s">
        <v>12472</v>
      </c>
      <c r="G4418">
        <v>46</v>
      </c>
      <c r="H4418">
        <v>0</v>
      </c>
      <c r="I4418">
        <v>46</v>
      </c>
      <c r="J4418">
        <v>0</v>
      </c>
      <c r="K4418">
        <v>0</v>
      </c>
      <c r="L4418">
        <v>0</v>
      </c>
      <c r="M4418">
        <v>0</v>
      </c>
      <c r="N4418" s="2">
        <v>119.73913043478261</v>
      </c>
      <c r="O4418" s="2">
        <v>1140.3176564580897</v>
      </c>
      <c r="P4418" s="2">
        <v>429</v>
      </c>
      <c r="Q4418" s="4">
        <v>1689.0567868928722</v>
      </c>
      <c r="R4418" s="5">
        <v>4.0999999999999995E-2</v>
      </c>
      <c r="S4418" s="6">
        <v>1758.3081151554798</v>
      </c>
      <c r="T4418" s="4">
        <v>56.739130434782609</v>
      </c>
      <c r="U4418" s="7">
        <v>1815.0472455902623</v>
      </c>
      <c r="V4418" s="8">
        <v>1.2004280724803322</v>
      </c>
      <c r="W4418" s="7">
        <v>1595.5018081966391</v>
      </c>
      <c r="X4418" s="7">
        <v>1758.3081151554798</v>
      </c>
      <c r="Y4418" s="7">
        <v>2095.5497509987927</v>
      </c>
      <c r="Z4418" s="7">
        <v>2524.6606600545942</v>
      </c>
      <c r="AA4418" s="7">
        <v>2870.0426112458495</v>
      </c>
      <c r="AB4418" s="7">
        <v>3300.3164224942138</v>
      </c>
      <c r="AC4418" s="7">
        <v>1663.2</v>
      </c>
      <c r="AD4418" s="7">
        <v>1814.3999999999999</v>
      </c>
      <c r="AE4418" s="4">
        <v>1372</v>
      </c>
      <c r="AF4418" s="4">
        <v>1512</v>
      </c>
      <c r="AG4418" s="4">
        <v>1802</v>
      </c>
      <c r="AH4418" s="4">
        <v>2171</v>
      </c>
      <c r="AI4418" s="4">
        <v>2468</v>
      </c>
      <c r="AJ4418" s="4">
        <v>2838</v>
      </c>
      <c r="AK4418" s="4">
        <v>1649.6470068458227</v>
      </c>
      <c r="AL4418" s="8">
        <v>1.1285622601062204</v>
      </c>
      <c r="AM4418" s="4">
        <v>1686.7507999271691</v>
      </c>
      <c r="AN4418" s="8">
        <v>1.1531018057949416</v>
      </c>
      <c r="AO4418" s="4">
        <v>1723.8545930085152</v>
      </c>
      <c r="AP4418" s="8">
        <v>1.1776413514836626</v>
      </c>
    </row>
    <row r="4419" spans="1:42" x14ac:dyDescent="0.25">
      <c r="A4419" s="2" t="s">
        <v>12473</v>
      </c>
      <c r="B4419" t="s">
        <v>12323</v>
      </c>
      <c r="C4419" t="s">
        <v>14</v>
      </c>
      <c r="D4419" t="s">
        <v>12322</v>
      </c>
      <c r="E4419" s="3" t="s">
        <v>12269</v>
      </c>
      <c r="F4419" t="s">
        <v>12474</v>
      </c>
      <c r="G4419">
        <v>20</v>
      </c>
      <c r="H4419">
        <v>5</v>
      </c>
      <c r="I4419">
        <v>1</v>
      </c>
      <c r="J4419">
        <v>5</v>
      </c>
      <c r="K4419">
        <v>9</v>
      </c>
      <c r="L4419">
        <v>0</v>
      </c>
      <c r="M4419">
        <v>0</v>
      </c>
      <c r="N4419" s="2">
        <v>174.45416666666665</v>
      </c>
      <c r="O4419" s="2">
        <v>1140.3176564580897</v>
      </c>
      <c r="P4419" s="2">
        <v>490</v>
      </c>
      <c r="Q4419" s="4">
        <v>1804.7718231247563</v>
      </c>
      <c r="R4419" s="5">
        <v>4.0999999999999995E-2</v>
      </c>
      <c r="S4419" s="6">
        <v>1878.7674678728713</v>
      </c>
      <c r="T4419" s="4">
        <v>198.53333333333333</v>
      </c>
      <c r="U4419" s="7">
        <v>2077.3008012062046</v>
      </c>
      <c r="V4419" s="8">
        <v>1.1252678969725656</v>
      </c>
      <c r="W4419" s="7">
        <v>1396.3158993101915</v>
      </c>
      <c r="X4419" s="7">
        <v>1538.7971135255173</v>
      </c>
      <c r="Y4419" s="7">
        <v>1833.9367715429776</v>
      </c>
      <c r="Z4419" s="7">
        <v>2209.4765432962286</v>
      </c>
      <c r="AA4419" s="7">
        <v>2511.7402620244557</v>
      </c>
      <c r="AB4419" s="7">
        <v>2888.2977567363873</v>
      </c>
      <c r="AC4419" s="7">
        <v>2030.6550000000002</v>
      </c>
      <c r="AD4419" s="7">
        <v>2215.2599999999998</v>
      </c>
      <c r="AE4419" s="4">
        <v>1372</v>
      </c>
      <c r="AF4419" s="4">
        <v>1512</v>
      </c>
      <c r="AG4419" s="4">
        <v>1802</v>
      </c>
      <c r="AH4419" s="4">
        <v>2171</v>
      </c>
      <c r="AI4419" s="4">
        <v>2468</v>
      </c>
      <c r="AJ4419" s="4">
        <v>2838</v>
      </c>
      <c r="AK4419" s="4">
        <v>1876.0384342872871</v>
      </c>
      <c r="AL4419" s="8">
        <v>1.1237895872921213</v>
      </c>
      <c r="AM4419" s="4">
        <v>1876.9481121491488</v>
      </c>
      <c r="AN4419" s="8">
        <v>1.1242823571856029</v>
      </c>
      <c r="AO4419" s="4">
        <v>1877.8577900110099</v>
      </c>
      <c r="AP4419" s="8">
        <v>1.1247751270790842</v>
      </c>
    </row>
    <row r="4420" spans="1:42" x14ac:dyDescent="0.25">
      <c r="A4420" s="2" t="s">
        <v>12475</v>
      </c>
      <c r="B4420" t="s">
        <v>12323</v>
      </c>
      <c r="C4420" t="s">
        <v>14</v>
      </c>
      <c r="D4420" t="s">
        <v>12322</v>
      </c>
      <c r="E4420" s="3" t="s">
        <v>12269</v>
      </c>
      <c r="F4420" t="s">
        <v>12476</v>
      </c>
      <c r="G4420">
        <v>30</v>
      </c>
      <c r="H4420">
        <v>30</v>
      </c>
      <c r="I4420">
        <v>0</v>
      </c>
      <c r="J4420">
        <v>0</v>
      </c>
      <c r="K4420">
        <v>0</v>
      </c>
      <c r="L4420">
        <v>0</v>
      </c>
      <c r="M4420">
        <v>0</v>
      </c>
      <c r="N4420" s="2">
        <v>107.23888888888888</v>
      </c>
      <c r="O4420" s="2">
        <v>1140.3176564580897</v>
      </c>
      <c r="P4420" s="2">
        <v>378</v>
      </c>
      <c r="Q4420" s="4">
        <v>1625.5565453469785</v>
      </c>
      <c r="R4420" s="5">
        <v>4.0999999999999995E-2</v>
      </c>
      <c r="S4420" s="6">
        <v>1692.2043637062045</v>
      </c>
      <c r="T4420" s="4">
        <v>63.793103448275865</v>
      </c>
      <c r="U4420" s="7">
        <v>1755.9974671544803</v>
      </c>
      <c r="V4420" s="8">
        <v>1.2798815358268807</v>
      </c>
      <c r="W4420" s="7">
        <v>1692.2043637062043</v>
      </c>
      <c r="X4420" s="7">
        <v>1864.8782783701026</v>
      </c>
      <c r="Y4420" s="7">
        <v>2222.5599587453207</v>
      </c>
      <c r="Z4420" s="7">
        <v>2677.679062395167</v>
      </c>
      <c r="AA4420" s="7">
        <v>3043.9944385035801</v>
      </c>
      <c r="AB4420" s="7">
        <v>3500.3469272581688</v>
      </c>
      <c r="AC4420" s="7">
        <v>1509.2</v>
      </c>
      <c r="AD4420" s="7">
        <v>1646.3999999999999</v>
      </c>
      <c r="AE4420" s="4">
        <v>1372</v>
      </c>
      <c r="AF4420" s="4">
        <v>1512</v>
      </c>
      <c r="AG4420" s="4">
        <v>1802</v>
      </c>
      <c r="AH4420" s="4">
        <v>2171</v>
      </c>
      <c r="AI4420" s="4">
        <v>2468</v>
      </c>
      <c r="AJ4420" s="4">
        <v>2838</v>
      </c>
      <c r="AK4420" s="4">
        <v>1494.2153932671722</v>
      </c>
      <c r="AL4420" s="8">
        <v>1.1355747060608221</v>
      </c>
      <c r="AM4420" s="4">
        <v>1560.2117167468498</v>
      </c>
      <c r="AN4420" s="8">
        <v>1.1836769826495084</v>
      </c>
      <c r="AO4420" s="4">
        <v>1626.2080402265271</v>
      </c>
      <c r="AP4420" s="8">
        <v>1.2317792592381946</v>
      </c>
    </row>
    <row r="4421" spans="1:42" x14ac:dyDescent="0.25">
      <c r="A4421" s="2" t="s">
        <v>12477</v>
      </c>
      <c r="B4421" t="s">
        <v>12323</v>
      </c>
      <c r="C4421" t="s">
        <v>14</v>
      </c>
      <c r="D4421" t="s">
        <v>12322</v>
      </c>
      <c r="E4421" s="3" t="s">
        <v>12269</v>
      </c>
      <c r="F4421" t="s">
        <v>12478</v>
      </c>
      <c r="G4421">
        <v>20</v>
      </c>
      <c r="H4421">
        <v>0</v>
      </c>
      <c r="I4421">
        <v>1</v>
      </c>
      <c r="J4421">
        <v>11</v>
      </c>
      <c r="K4421">
        <v>8</v>
      </c>
      <c r="L4421">
        <v>0</v>
      </c>
      <c r="M4421">
        <v>0</v>
      </c>
      <c r="N4421" s="2">
        <v>180.72499999999999</v>
      </c>
      <c r="O4421" s="2">
        <v>1140.3176564580897</v>
      </c>
      <c r="P4421" s="2">
        <v>528</v>
      </c>
      <c r="Q4421" s="4">
        <v>1849.0426564580896</v>
      </c>
      <c r="R4421" s="5">
        <v>4.0999999999999995E-2</v>
      </c>
      <c r="S4421" s="6">
        <v>1924.8534053728711</v>
      </c>
      <c r="T4421" s="4">
        <v>141.83333333333334</v>
      </c>
      <c r="U4421" s="7">
        <v>2066.6867387062043</v>
      </c>
      <c r="V4421" s="8">
        <v>1.0679999683252568</v>
      </c>
      <c r="W4421" s="7">
        <v>1364.735089748116</v>
      </c>
      <c r="X4421" s="7">
        <v>1503.9937723754747</v>
      </c>
      <c r="Y4421" s="7">
        <v>1792.4581863892893</v>
      </c>
      <c r="Z4421" s="7">
        <v>2159.5042855999704</v>
      </c>
      <c r="AA4421" s="7">
        <v>2454.9316337451532</v>
      </c>
      <c r="AB4421" s="7">
        <v>2822.9724378317442</v>
      </c>
      <c r="AC4421" s="7">
        <v>2128.61</v>
      </c>
      <c r="AD4421" s="7">
        <v>2322.12</v>
      </c>
      <c r="AE4421" s="4">
        <v>1372</v>
      </c>
      <c r="AF4421" s="4">
        <v>1512</v>
      </c>
      <c r="AG4421" s="4">
        <v>1802</v>
      </c>
      <c r="AH4421" s="4">
        <v>2171</v>
      </c>
      <c r="AI4421" s="4">
        <v>2468</v>
      </c>
      <c r="AJ4421" s="4">
        <v>2838</v>
      </c>
      <c r="AK4421" s="4">
        <v>2021.2474655372873</v>
      </c>
      <c r="AL4421" s="8">
        <v>1.1178134457498945</v>
      </c>
      <c r="AM4421" s="4">
        <v>1989.1161121491484</v>
      </c>
      <c r="AN4421" s="8">
        <v>1.1012089532750151</v>
      </c>
      <c r="AO4421" s="4">
        <v>1956.9847587610097</v>
      </c>
      <c r="AP4421" s="8">
        <v>1.0846044608001362</v>
      </c>
    </row>
    <row r="4422" spans="1:42" x14ac:dyDescent="0.25">
      <c r="A4422" s="2" t="s">
        <v>12479</v>
      </c>
      <c r="B4422" t="s">
        <v>12323</v>
      </c>
      <c r="C4422" t="s">
        <v>14</v>
      </c>
      <c r="D4422" t="s">
        <v>12322</v>
      </c>
      <c r="E4422" s="3" t="s">
        <v>12269</v>
      </c>
      <c r="F4422" t="s">
        <v>269</v>
      </c>
      <c r="G4422">
        <v>352</v>
      </c>
      <c r="H4422">
        <v>0</v>
      </c>
      <c r="I4422">
        <v>4</v>
      </c>
      <c r="J4422">
        <v>14</v>
      </c>
      <c r="K4422">
        <v>284</v>
      </c>
      <c r="L4422">
        <v>31</v>
      </c>
      <c r="M4422">
        <v>19</v>
      </c>
      <c r="N4422" s="2">
        <v>488.88412921348316</v>
      </c>
      <c r="O4422" s="2">
        <v>1140.3176564580897</v>
      </c>
      <c r="P4422" s="2">
        <v>525</v>
      </c>
      <c r="Q4422" s="4">
        <v>2154.2017856715729</v>
      </c>
      <c r="R4422" s="5">
        <v>4.0999999999999995E-2</v>
      </c>
      <c r="S4422" s="6">
        <v>2242.524058884107</v>
      </c>
      <c r="T4422" s="4">
        <v>69.557993730407517</v>
      </c>
      <c r="U4422" s="7">
        <v>2312.0820526145144</v>
      </c>
      <c r="V4422" s="8">
        <v>1.0457204858472113</v>
      </c>
      <c r="W4422" s="7">
        <v>1391.5653167843116</v>
      </c>
      <c r="X4422" s="7">
        <v>1533.5617776806698</v>
      </c>
      <c r="Y4422" s="7">
        <v>1827.6973038231263</v>
      </c>
      <c r="Z4422" s="7">
        <v>2201.9594043285279</v>
      </c>
      <c r="AA4422" s="7">
        <v>2503.1947535158024</v>
      </c>
      <c r="AB4422" s="7">
        <v>2878.4711144561779</v>
      </c>
      <c r="AC4422" s="7">
        <v>2432.09375</v>
      </c>
      <c r="AD4422" s="7">
        <v>2653.1931818181815</v>
      </c>
      <c r="AE4422" s="4">
        <v>1372</v>
      </c>
      <c r="AF4422" s="4">
        <v>1512</v>
      </c>
      <c r="AG4422" s="4">
        <v>1802</v>
      </c>
      <c r="AH4422" s="4">
        <v>2171</v>
      </c>
      <c r="AI4422" s="4">
        <v>2468</v>
      </c>
      <c r="AJ4422" s="4">
        <v>2838</v>
      </c>
      <c r="AK4422" s="4">
        <v>2473.4279974417718</v>
      </c>
      <c r="AL4422" s="8">
        <v>1.150154919105975</v>
      </c>
      <c r="AM4422" s="4">
        <v>2396.7035874779908</v>
      </c>
      <c r="AN4422" s="8">
        <v>1.1154536042573351</v>
      </c>
      <c r="AO4422" s="4">
        <v>2319.248468847888</v>
      </c>
      <c r="AP4422" s="8">
        <v>1.080421800695851</v>
      </c>
    </row>
    <row r="4423" spans="1:42" x14ac:dyDescent="0.25">
      <c r="A4423" s="2" t="s">
        <v>12480</v>
      </c>
      <c r="B4423" t="s">
        <v>12323</v>
      </c>
      <c r="C4423" t="s">
        <v>14</v>
      </c>
      <c r="D4423" t="s">
        <v>12322</v>
      </c>
      <c r="E4423" s="3" t="s">
        <v>12269</v>
      </c>
      <c r="F4423" t="s">
        <v>269</v>
      </c>
      <c r="G4423">
        <v>362</v>
      </c>
      <c r="H4423">
        <v>12</v>
      </c>
      <c r="I4423">
        <v>1</v>
      </c>
      <c r="J4423">
        <v>82</v>
      </c>
      <c r="K4423">
        <v>173</v>
      </c>
      <c r="L4423">
        <v>31</v>
      </c>
      <c r="M4423">
        <v>63</v>
      </c>
      <c r="N4423" s="2">
        <v>467.01864640883974</v>
      </c>
      <c r="O4423" s="2">
        <v>1140.3176564580897</v>
      </c>
      <c r="P4423" s="2">
        <v>418</v>
      </c>
      <c r="Q4423" s="4">
        <v>2025.3363028669294</v>
      </c>
      <c r="R4423" s="5">
        <v>4.0999999999999995E-2</v>
      </c>
      <c r="S4423" s="6">
        <v>2108.3750912844735</v>
      </c>
      <c r="T4423" s="4">
        <v>54.788819875776397</v>
      </c>
      <c r="U4423" s="7">
        <v>2163.1639111602499</v>
      </c>
      <c r="V4423" s="8">
        <v>0.98297861081438631</v>
      </c>
      <c r="W4423" s="7">
        <v>1314.4880041898155</v>
      </c>
      <c r="X4423" s="7">
        <v>1448.6194331887764</v>
      </c>
      <c r="Y4423" s="7">
        <v>1726.4631075437665</v>
      </c>
      <c r="Z4423" s="7">
        <v>2079.9952311195984</v>
      </c>
      <c r="AA4423" s="7">
        <v>2364.5454769245371</v>
      </c>
      <c r="AB4423" s="7">
        <v>2719.035682136076</v>
      </c>
      <c r="AC4423" s="7">
        <v>2420.6837016574586</v>
      </c>
      <c r="AD4423" s="7">
        <v>2640.7458563535906</v>
      </c>
      <c r="AE4423" s="4">
        <v>1372</v>
      </c>
      <c r="AF4423" s="4">
        <v>1512</v>
      </c>
      <c r="AG4423" s="4">
        <v>1802</v>
      </c>
      <c r="AH4423" s="4">
        <v>2171</v>
      </c>
      <c r="AI4423" s="4">
        <v>2468</v>
      </c>
      <c r="AJ4423" s="4">
        <v>2838</v>
      </c>
      <c r="AK4423" s="4">
        <v>2457.2395493436438</v>
      </c>
      <c r="AL4423" s="8">
        <v>1.1415085763783841</v>
      </c>
      <c r="AM4423" s="4">
        <v>2341.3092063578279</v>
      </c>
      <c r="AN4423" s="8">
        <v>1.0888278493601944</v>
      </c>
      <c r="AO4423" s="4">
        <v>2224.3054342702903</v>
      </c>
      <c r="AP4423" s="8">
        <v>1.0356593378325765</v>
      </c>
    </row>
    <row r="4424" spans="1:42" x14ac:dyDescent="0.25">
      <c r="A4424" s="2" t="s">
        <v>12481</v>
      </c>
      <c r="B4424" t="s">
        <v>12323</v>
      </c>
      <c r="C4424" t="s">
        <v>14</v>
      </c>
      <c r="D4424" t="s">
        <v>12322</v>
      </c>
      <c r="E4424" s="3" t="s">
        <v>12269</v>
      </c>
      <c r="F4424" t="s">
        <v>269</v>
      </c>
      <c r="G4424">
        <v>431</v>
      </c>
      <c r="H4424">
        <v>0</v>
      </c>
      <c r="I4424">
        <v>2</v>
      </c>
      <c r="J4424">
        <v>64</v>
      </c>
      <c r="K4424">
        <v>254</v>
      </c>
      <c r="L4424">
        <v>70</v>
      </c>
      <c r="M4424">
        <v>41</v>
      </c>
      <c r="N4424" s="2">
        <v>491.0185823754789</v>
      </c>
      <c r="O4424" s="2">
        <v>1140.3176564580897</v>
      </c>
      <c r="P4424" s="2">
        <v>464</v>
      </c>
      <c r="Q4424" s="4">
        <v>2095.3362388335686</v>
      </c>
      <c r="R4424" s="5">
        <v>4.0999999999999995E-2</v>
      </c>
      <c r="S4424" s="6">
        <v>2181.2450246257449</v>
      </c>
      <c r="T4424" s="4">
        <v>73.247368421052627</v>
      </c>
      <c r="U4424" s="7">
        <v>2254.4923930467976</v>
      </c>
      <c r="V4424" s="8">
        <v>1.0133300324153094</v>
      </c>
      <c r="W4424" s="7">
        <v>1345.1189930399614</v>
      </c>
      <c r="X4424" s="7">
        <v>1482.3760331460799</v>
      </c>
      <c r="Y4424" s="7">
        <v>1766.6941876516109</v>
      </c>
      <c r="Z4424" s="7">
        <v>2128.464529074166</v>
      </c>
      <c r="AA4424" s="7">
        <v>2419.6455355850035</v>
      </c>
      <c r="AB4424" s="7">
        <v>2782.396284436888</v>
      </c>
      <c r="AC4424" s="7">
        <v>2447.3187935034803</v>
      </c>
      <c r="AD4424" s="7">
        <v>2669.8023201856145</v>
      </c>
      <c r="AE4424" s="4">
        <v>1372</v>
      </c>
      <c r="AF4424" s="4">
        <v>1512</v>
      </c>
      <c r="AG4424" s="4">
        <v>1802</v>
      </c>
      <c r="AH4424" s="4">
        <v>2171</v>
      </c>
      <c r="AI4424" s="4">
        <v>2468</v>
      </c>
      <c r="AJ4424" s="4">
        <v>2838</v>
      </c>
      <c r="AK4424" s="4">
        <v>2478.1154675778871</v>
      </c>
      <c r="AL4424" s="8">
        <v>1.1467648297593327</v>
      </c>
      <c r="AM4424" s="4">
        <v>2379.1586532605065</v>
      </c>
      <c r="AN4424" s="8">
        <v>1.1022865639779915</v>
      </c>
      <c r="AO4424" s="4">
        <v>2280.2018389431259</v>
      </c>
      <c r="AP4424" s="8">
        <v>1.0578082981966506</v>
      </c>
    </row>
    <row r="4425" spans="1:42" x14ac:dyDescent="0.25">
      <c r="A4425" s="2" t="s">
        <v>12482</v>
      </c>
      <c r="B4425" t="s">
        <v>12323</v>
      </c>
      <c r="C4425" t="s">
        <v>14</v>
      </c>
      <c r="D4425" t="s">
        <v>12322</v>
      </c>
      <c r="E4425" s="3" t="s">
        <v>12269</v>
      </c>
      <c r="F4425" t="s">
        <v>269</v>
      </c>
      <c r="G4425">
        <v>296</v>
      </c>
      <c r="H4425">
        <v>0</v>
      </c>
      <c r="I4425">
        <v>3</v>
      </c>
      <c r="J4425">
        <v>29</v>
      </c>
      <c r="K4425">
        <v>226</v>
      </c>
      <c r="L4425">
        <v>27</v>
      </c>
      <c r="M4425">
        <v>11</v>
      </c>
      <c r="N4425" s="2">
        <v>489.55462653288737</v>
      </c>
      <c r="O4425" s="2">
        <v>1140.3176564580897</v>
      </c>
      <c r="P4425" s="2">
        <v>466</v>
      </c>
      <c r="Q4425" s="4">
        <v>2095.8722829909771</v>
      </c>
      <c r="R4425" s="5">
        <v>4.0999999999999995E-2</v>
      </c>
      <c r="S4425" s="6">
        <v>2181.8030465936072</v>
      </c>
      <c r="T4425" s="4">
        <v>82.617543859649118</v>
      </c>
      <c r="U4425" s="7">
        <v>2264.4205904532564</v>
      </c>
      <c r="V4425" s="8">
        <v>1.0387025057945121</v>
      </c>
      <c r="W4425" s="7">
        <v>1373.1049705378064</v>
      </c>
      <c r="X4425" s="7">
        <v>1513.2177226335009</v>
      </c>
      <c r="Y4425" s="7">
        <v>1803.451280546011</v>
      </c>
      <c r="Z4425" s="7">
        <v>2172.7484628553771</v>
      </c>
      <c r="AA4425" s="7">
        <v>2469.9876583726723</v>
      </c>
      <c r="AB4425" s="7">
        <v>2840.2856460541507</v>
      </c>
      <c r="AC4425" s="7">
        <v>2398.0520270270276</v>
      </c>
      <c r="AD4425" s="7">
        <v>2616.0567567567568</v>
      </c>
      <c r="AE4425" s="4">
        <v>1372</v>
      </c>
      <c r="AF4425" s="4">
        <v>1512</v>
      </c>
      <c r="AG4425" s="4">
        <v>1802</v>
      </c>
      <c r="AH4425" s="4">
        <v>2171</v>
      </c>
      <c r="AI4425" s="4">
        <v>2468</v>
      </c>
      <c r="AJ4425" s="4">
        <v>2838</v>
      </c>
      <c r="AK4425" s="4">
        <v>2425.352425897644</v>
      </c>
      <c r="AL4425" s="8">
        <v>1.1504199807346089</v>
      </c>
      <c r="AM4425" s="4">
        <v>2343.864099739526</v>
      </c>
      <c r="AN4425" s="8">
        <v>1.1130408255854785</v>
      </c>
      <c r="AO4425" s="4">
        <v>2262.3757735814088</v>
      </c>
      <c r="AP4425" s="8">
        <v>1.0756616704363486</v>
      </c>
    </row>
    <row r="4426" spans="1:42" x14ac:dyDescent="0.25">
      <c r="A4426" s="2" t="s">
        <v>12483</v>
      </c>
      <c r="B4426" t="s">
        <v>12323</v>
      </c>
      <c r="C4426" t="s">
        <v>14</v>
      </c>
      <c r="D4426" t="s">
        <v>12322</v>
      </c>
      <c r="E4426" s="3" t="s">
        <v>12269</v>
      </c>
      <c r="F4426" t="s">
        <v>269</v>
      </c>
      <c r="G4426">
        <v>414</v>
      </c>
      <c r="H4426">
        <v>20</v>
      </c>
      <c r="I4426">
        <v>9</v>
      </c>
      <c r="J4426">
        <v>46</v>
      </c>
      <c r="K4426">
        <v>111</v>
      </c>
      <c r="L4426">
        <v>87</v>
      </c>
      <c r="M4426">
        <v>141</v>
      </c>
      <c r="N4426" s="2">
        <v>488.15464743589746</v>
      </c>
      <c r="O4426" s="2">
        <v>1140.3176564580897</v>
      </c>
      <c r="P4426" s="2">
        <v>430</v>
      </c>
      <c r="Q4426" s="4">
        <v>2058.4723038939874</v>
      </c>
      <c r="R4426" s="5">
        <v>4.0999999999999995E-2</v>
      </c>
      <c r="S4426" s="6">
        <v>2142.8696683536409</v>
      </c>
      <c r="T4426" s="4">
        <v>71.938375350140049</v>
      </c>
      <c r="U4426" s="7">
        <v>2214.8080437037811</v>
      </c>
      <c r="V4426" s="8">
        <v>0.93583916032778824</v>
      </c>
      <c r="W4426" s="7">
        <v>1242.267121777734</v>
      </c>
      <c r="X4426" s="7">
        <v>1369.0290729795436</v>
      </c>
      <c r="Y4426" s="7">
        <v>1631.6074004690063</v>
      </c>
      <c r="Z4426" s="7">
        <v>1965.7156861366329</v>
      </c>
      <c r="AA4426" s="7">
        <v>2234.6321111861862</v>
      </c>
      <c r="AB4426" s="7">
        <v>2569.6458393623971</v>
      </c>
      <c r="AC4426" s="7">
        <v>2603.3200483091791</v>
      </c>
      <c r="AD4426" s="7">
        <v>2839.985507246377</v>
      </c>
      <c r="AE4426" s="4">
        <v>1372</v>
      </c>
      <c r="AF4426" s="4">
        <v>1512</v>
      </c>
      <c r="AG4426" s="4">
        <v>1802</v>
      </c>
      <c r="AH4426" s="4">
        <v>2171</v>
      </c>
      <c r="AI4426" s="4">
        <v>2468</v>
      </c>
      <c r="AJ4426" s="4">
        <v>2838</v>
      </c>
      <c r="AK4426" s="4">
        <v>2615.0626028565007</v>
      </c>
      <c r="AL4426" s="8">
        <v>1.1353583198297086</v>
      </c>
      <c r="AM4426" s="4">
        <v>2457.6649580222143</v>
      </c>
      <c r="AN4426" s="8">
        <v>1.0688519333290685</v>
      </c>
      <c r="AO4426" s="4">
        <v>2300.2673131879278</v>
      </c>
      <c r="AP4426" s="8">
        <v>1.0023455468284286</v>
      </c>
    </row>
    <row r="4427" spans="1:42" x14ac:dyDescent="0.25">
      <c r="A4427" s="2" t="s">
        <v>12484</v>
      </c>
      <c r="B4427" t="s">
        <v>12323</v>
      </c>
      <c r="C4427" t="s">
        <v>14</v>
      </c>
      <c r="D4427" t="s">
        <v>12322</v>
      </c>
      <c r="E4427" s="3" t="s">
        <v>12269</v>
      </c>
      <c r="F4427" t="s">
        <v>269</v>
      </c>
      <c r="G4427">
        <v>432</v>
      </c>
      <c r="H4427">
        <v>20</v>
      </c>
      <c r="I4427">
        <v>25</v>
      </c>
      <c r="J4427">
        <v>59</v>
      </c>
      <c r="K4427">
        <v>183</v>
      </c>
      <c r="L4427">
        <v>66</v>
      </c>
      <c r="M4427">
        <v>79</v>
      </c>
      <c r="N4427" s="2">
        <v>474.11979166666669</v>
      </c>
      <c r="O4427" s="2">
        <v>1140.3176564580897</v>
      </c>
      <c r="P4427" s="2">
        <v>467</v>
      </c>
      <c r="Q4427" s="4">
        <v>2081.4374481247564</v>
      </c>
      <c r="R4427" s="5">
        <v>4.0999999999999995E-2</v>
      </c>
      <c r="S4427" s="6">
        <v>2166.7763834978714</v>
      </c>
      <c r="T4427" s="4">
        <v>90.290575916230367</v>
      </c>
      <c r="U4427" s="7">
        <v>2257.0669594141018</v>
      </c>
      <c r="V4427" s="8">
        <v>1.0199927887462636</v>
      </c>
      <c r="W4427" s="7">
        <v>1343.4480052688632</v>
      </c>
      <c r="X4427" s="7">
        <v>1480.5345364187472</v>
      </c>
      <c r="Y4427" s="7">
        <v>1764.4994938006496</v>
      </c>
      <c r="Z4427" s="7">
        <v>2125.8204223314151</v>
      </c>
      <c r="AA4427" s="7">
        <v>2416.639706270812</v>
      </c>
      <c r="AB4427" s="7">
        <v>2778.9398243097912</v>
      </c>
      <c r="AC4427" s="7">
        <v>2434.1090277777776</v>
      </c>
      <c r="AD4427" s="7">
        <v>2655.3916666666664</v>
      </c>
      <c r="AE4427" s="4">
        <v>1372</v>
      </c>
      <c r="AF4427" s="4">
        <v>1512</v>
      </c>
      <c r="AG4427" s="4">
        <v>1802</v>
      </c>
      <c r="AH4427" s="4">
        <v>2171</v>
      </c>
      <c r="AI4427" s="4">
        <v>2468</v>
      </c>
      <c r="AJ4427" s="4">
        <v>2838</v>
      </c>
      <c r="AK4427" s="4">
        <v>2445.2889259673252</v>
      </c>
      <c r="AL4427" s="8">
        <v>1.1458555965417281</v>
      </c>
      <c r="AM4427" s="4">
        <v>2352.690683754543</v>
      </c>
      <c r="AN4427" s="8">
        <v>1.1040094568365351</v>
      </c>
      <c r="AO4427" s="4">
        <v>2259.3746257106541</v>
      </c>
      <c r="AP4427" s="8">
        <v>1.0618389284514569</v>
      </c>
    </row>
    <row r="4428" spans="1:42" x14ac:dyDescent="0.25">
      <c r="A4428" s="2" t="s">
        <v>12485</v>
      </c>
      <c r="B4428" t="s">
        <v>12323</v>
      </c>
      <c r="C4428" t="s">
        <v>14</v>
      </c>
      <c r="D4428" t="s">
        <v>12322</v>
      </c>
      <c r="E4428" s="3" t="s">
        <v>12269</v>
      </c>
      <c r="F4428" t="s">
        <v>269</v>
      </c>
      <c r="G4428">
        <v>376</v>
      </c>
      <c r="H4428">
        <v>20</v>
      </c>
      <c r="I4428">
        <v>16</v>
      </c>
      <c r="J4428">
        <v>89</v>
      </c>
      <c r="K4428">
        <v>99</v>
      </c>
      <c r="L4428">
        <v>65</v>
      </c>
      <c r="M4428">
        <v>87</v>
      </c>
      <c r="N4428" s="2">
        <v>398.83836395450567</v>
      </c>
      <c r="O4428" s="2">
        <v>1140.3176564580897</v>
      </c>
      <c r="P4428" s="2">
        <v>453</v>
      </c>
      <c r="Q4428" s="4">
        <v>1992.1560204125954</v>
      </c>
      <c r="R4428" s="5">
        <v>4.0999999999999995E-2</v>
      </c>
      <c r="S4428" s="6">
        <v>2073.8344172495117</v>
      </c>
      <c r="T4428" s="4">
        <v>74.158682634730539</v>
      </c>
      <c r="U4428" s="7">
        <v>2147.9930998842424</v>
      </c>
      <c r="V4428" s="8">
        <v>0.96809215963330009</v>
      </c>
      <c r="W4428" s="7">
        <v>1282.3660449561473</v>
      </c>
      <c r="X4428" s="7">
        <v>1413.219723012897</v>
      </c>
      <c r="Y4428" s="7">
        <v>1684.2737704161643</v>
      </c>
      <c r="Z4428" s="7">
        <v>2029.1666790085974</v>
      </c>
      <c r="AA4428" s="7">
        <v>2306.7634103147025</v>
      </c>
      <c r="AB4428" s="7">
        <v>2652.5909880361123</v>
      </c>
      <c r="AC4428" s="7">
        <v>2440.6688829787236</v>
      </c>
      <c r="AD4428" s="7">
        <v>2662.5478723404253</v>
      </c>
      <c r="AE4428" s="4">
        <v>1372</v>
      </c>
      <c r="AF4428" s="4">
        <v>1512</v>
      </c>
      <c r="AG4428" s="4">
        <v>1802</v>
      </c>
      <c r="AH4428" s="4">
        <v>2171</v>
      </c>
      <c r="AI4428" s="4">
        <v>2468</v>
      </c>
      <c r="AJ4428" s="4">
        <v>2838</v>
      </c>
      <c r="AK4428" s="4">
        <v>2437.5472170499402</v>
      </c>
      <c r="AL4428" s="8">
        <v>1.1320161079290587</v>
      </c>
      <c r="AM4428" s="4">
        <v>2315.9509259924007</v>
      </c>
      <c r="AN4428" s="8">
        <v>1.0772131311319562</v>
      </c>
      <c r="AO4428" s="4">
        <v>2194.3546349348608</v>
      </c>
      <c r="AP4428" s="8">
        <v>1.0224101543348532</v>
      </c>
    </row>
    <row r="4429" spans="1:42" x14ac:dyDescent="0.25">
      <c r="A4429" s="2" t="s">
        <v>12486</v>
      </c>
      <c r="B4429" t="s">
        <v>12323</v>
      </c>
      <c r="C4429" t="s">
        <v>14</v>
      </c>
      <c r="D4429" t="s">
        <v>12322</v>
      </c>
      <c r="E4429" s="3" t="s">
        <v>12269</v>
      </c>
      <c r="F4429" t="s">
        <v>269</v>
      </c>
      <c r="G4429">
        <v>327</v>
      </c>
      <c r="H4429">
        <v>4</v>
      </c>
      <c r="I4429">
        <v>8</v>
      </c>
      <c r="J4429">
        <v>55</v>
      </c>
      <c r="K4429">
        <v>185</v>
      </c>
      <c r="L4429">
        <v>34</v>
      </c>
      <c r="M4429">
        <v>41</v>
      </c>
      <c r="N4429" s="2">
        <v>484.48838383838387</v>
      </c>
      <c r="O4429" s="2">
        <v>1140.3176564580897</v>
      </c>
      <c r="P4429" s="2">
        <v>456</v>
      </c>
      <c r="Q4429" s="4">
        <v>2080.8060402964738</v>
      </c>
      <c r="R4429" s="5">
        <v>4.0999999999999995E-2</v>
      </c>
      <c r="S4429" s="6">
        <v>2166.1190879486289</v>
      </c>
      <c r="T4429" s="4">
        <v>79.313167259786482</v>
      </c>
      <c r="U4429" s="7">
        <v>2245.4322552084154</v>
      </c>
      <c r="V4429" s="8">
        <v>1.0217887131114178</v>
      </c>
      <c r="W4429" s="7">
        <v>1352.3764047732111</v>
      </c>
      <c r="X4429" s="7">
        <v>1490.3739970970082</v>
      </c>
      <c r="Y4429" s="7">
        <v>1776.2261526248735</v>
      </c>
      <c r="Z4429" s="7">
        <v>2139.9483781068811</v>
      </c>
      <c r="AA4429" s="7">
        <v>2432.7004132509369</v>
      </c>
      <c r="AB4429" s="7">
        <v>2797.4083358209718</v>
      </c>
      <c r="AC4429" s="7">
        <v>2417.3055045871565</v>
      </c>
      <c r="AD4429" s="7">
        <v>2637.0605504587156</v>
      </c>
      <c r="AE4429" s="4">
        <v>1372</v>
      </c>
      <c r="AF4429" s="4">
        <v>1512</v>
      </c>
      <c r="AG4429" s="4">
        <v>1802</v>
      </c>
      <c r="AH4429" s="4">
        <v>2171</v>
      </c>
      <c r="AI4429" s="4">
        <v>2468</v>
      </c>
      <c r="AJ4429" s="4">
        <v>2838</v>
      </c>
      <c r="AK4429" s="4">
        <v>2442.8903325709898</v>
      </c>
      <c r="AL4429" s="8">
        <v>1.1477340553558575</v>
      </c>
      <c r="AM4429" s="4">
        <v>2350.6332510302027</v>
      </c>
      <c r="AN4429" s="8">
        <v>1.1057522746077109</v>
      </c>
      <c r="AO4429" s="4">
        <v>2258.376169489416</v>
      </c>
      <c r="AP4429" s="8">
        <v>1.0637704938595645</v>
      </c>
    </row>
    <row r="4430" spans="1:42" x14ac:dyDescent="0.25">
      <c r="A4430" s="2" t="s">
        <v>12487</v>
      </c>
      <c r="B4430" t="s">
        <v>12323</v>
      </c>
      <c r="C4430" t="s">
        <v>14</v>
      </c>
      <c r="D4430" t="s">
        <v>12322</v>
      </c>
      <c r="E4430" s="3" t="s">
        <v>12269</v>
      </c>
      <c r="F4430" t="s">
        <v>269</v>
      </c>
      <c r="G4430">
        <v>408</v>
      </c>
      <c r="H4430">
        <v>20</v>
      </c>
      <c r="I4430">
        <v>17</v>
      </c>
      <c r="J4430">
        <v>41</v>
      </c>
      <c r="K4430">
        <v>197</v>
      </c>
      <c r="L4430">
        <v>52</v>
      </c>
      <c r="M4430">
        <v>81</v>
      </c>
      <c r="N4430" s="2">
        <v>462.97358722358723</v>
      </c>
      <c r="O4430" s="2">
        <v>1140.3176564580897</v>
      </c>
      <c r="P4430" s="2">
        <v>415</v>
      </c>
      <c r="Q4430" s="4">
        <v>2018.2912436816769</v>
      </c>
      <c r="R4430" s="5">
        <v>4.0999999999999995E-2</v>
      </c>
      <c r="S4430" s="6">
        <v>2101.0411846726256</v>
      </c>
      <c r="T4430" s="4">
        <v>60.852941176470587</v>
      </c>
      <c r="U4430" s="7">
        <v>2161.8941258490963</v>
      </c>
      <c r="V4430" s="8">
        <v>0.9661810893383932</v>
      </c>
      <c r="W4430" s="7">
        <v>1288.2874865036347</v>
      </c>
      <c r="X4430" s="7">
        <v>1419.7453932897199</v>
      </c>
      <c r="Y4430" s="7">
        <v>1692.0510573466106</v>
      </c>
      <c r="Z4430" s="7">
        <v>2038.536540232792</v>
      </c>
      <c r="AA4430" s="7">
        <v>2317.4150996289873</v>
      </c>
      <c r="AB4430" s="7">
        <v>2664.8395675636407</v>
      </c>
      <c r="AC4430" s="7">
        <v>2461.3227941176474</v>
      </c>
      <c r="AD4430" s="7">
        <v>2685.079411764706</v>
      </c>
      <c r="AE4430" s="4">
        <v>1372</v>
      </c>
      <c r="AF4430" s="4">
        <v>1512</v>
      </c>
      <c r="AG4430" s="4">
        <v>1802</v>
      </c>
      <c r="AH4430" s="4">
        <v>2171</v>
      </c>
      <c r="AI4430" s="4">
        <v>2468</v>
      </c>
      <c r="AJ4430" s="4">
        <v>2838</v>
      </c>
      <c r="AK4430" s="4">
        <v>2487.2502430099671</v>
      </c>
      <c r="AL4430" s="8">
        <v>1.1387833848139737</v>
      </c>
      <c r="AM4430" s="4">
        <v>2357.8123297252446</v>
      </c>
      <c r="AN4430" s="8">
        <v>1.0809357490006319</v>
      </c>
      <c r="AO4430" s="4">
        <v>2229.4267571989353</v>
      </c>
      <c r="AP4430" s="8">
        <v>1.0235584191695126</v>
      </c>
    </row>
    <row r="4431" spans="1:42" x14ac:dyDescent="0.25">
      <c r="A4431" s="2" t="s">
        <v>12488</v>
      </c>
      <c r="B4431" t="s">
        <v>12323</v>
      </c>
      <c r="C4431" t="s">
        <v>14</v>
      </c>
      <c r="D4431" t="s">
        <v>12322</v>
      </c>
      <c r="E4431" s="3" t="s">
        <v>12269</v>
      </c>
      <c r="F4431" t="s">
        <v>269</v>
      </c>
      <c r="G4431">
        <v>289</v>
      </c>
      <c r="H4431">
        <v>16</v>
      </c>
      <c r="I4431">
        <v>2</v>
      </c>
      <c r="J4431">
        <v>40</v>
      </c>
      <c r="K4431">
        <v>159</v>
      </c>
      <c r="L4431">
        <v>23</v>
      </c>
      <c r="M4431">
        <v>49</v>
      </c>
      <c r="N4431" s="2">
        <v>455.30297823596794</v>
      </c>
      <c r="O4431" s="2">
        <v>1140.3176564580897</v>
      </c>
      <c r="P4431" s="2">
        <v>446</v>
      </c>
      <c r="Q4431" s="4">
        <v>2041.6206346940576</v>
      </c>
      <c r="R4431" s="5">
        <v>4.0999999999999995E-2</v>
      </c>
      <c r="S4431" s="6">
        <v>2125.3270807165136</v>
      </c>
      <c r="T4431" s="4">
        <v>67.268774703557312</v>
      </c>
      <c r="U4431" s="7">
        <v>2192.5958554200711</v>
      </c>
      <c r="V4431" s="8">
        <v>0.99308729313258326</v>
      </c>
      <c r="W4431" s="7">
        <v>1320.7138235725233</v>
      </c>
      <c r="X4431" s="7">
        <v>1455.480540263597</v>
      </c>
      <c r="Y4431" s="7">
        <v>1734.640167695107</v>
      </c>
      <c r="Z4431" s="7">
        <v>2089.8467281165799</v>
      </c>
      <c r="AA4431" s="7">
        <v>2375.7446913826439</v>
      </c>
      <c r="AB4431" s="7">
        <v>2731.913871209053</v>
      </c>
      <c r="AC4431" s="7">
        <v>2428.6439446366785</v>
      </c>
      <c r="AD4431" s="7">
        <v>2649.4297577854672</v>
      </c>
      <c r="AE4431" s="4">
        <v>1372</v>
      </c>
      <c r="AF4431" s="4">
        <v>1512</v>
      </c>
      <c r="AG4431" s="4">
        <v>1802</v>
      </c>
      <c r="AH4431" s="4">
        <v>2171</v>
      </c>
      <c r="AI4431" s="4">
        <v>2468</v>
      </c>
      <c r="AJ4431" s="4">
        <v>2838</v>
      </c>
      <c r="AK4431" s="4">
        <v>2452.6408223920016</v>
      </c>
      <c r="AL4431" s="8">
        <v>1.1413367376994357</v>
      </c>
      <c r="AM4431" s="4">
        <v>2343.1166088313571</v>
      </c>
      <c r="AN4431" s="8">
        <v>1.0917301927866809</v>
      </c>
      <c r="AO4431" s="4">
        <v>2233.5923952707135</v>
      </c>
      <c r="AP4431" s="8">
        <v>1.0421236478739266</v>
      </c>
    </row>
    <row r="4432" spans="1:42" x14ac:dyDescent="0.25">
      <c r="A4432" s="2" t="s">
        <v>12491</v>
      </c>
      <c r="B4432" t="s">
        <v>12490</v>
      </c>
      <c r="C4432" t="s">
        <v>14</v>
      </c>
      <c r="D4432" t="s">
        <v>12489</v>
      </c>
      <c r="E4432" s="3" t="s">
        <v>12269</v>
      </c>
      <c r="F4432" t="s">
        <v>12492</v>
      </c>
      <c r="G4432">
        <v>189</v>
      </c>
      <c r="H4432">
        <v>0</v>
      </c>
      <c r="I4432">
        <v>36</v>
      </c>
      <c r="J4432">
        <v>44</v>
      </c>
      <c r="K4432">
        <v>109</v>
      </c>
      <c r="L4432">
        <v>0</v>
      </c>
      <c r="M4432">
        <v>0</v>
      </c>
      <c r="N4432" s="2">
        <v>267.34567901234567</v>
      </c>
      <c r="O4432" s="2">
        <v>910.16479818694881</v>
      </c>
      <c r="P4432" s="2">
        <v>265.62</v>
      </c>
      <c r="Q4432" s="4">
        <v>1443.1304771992945</v>
      </c>
      <c r="R4432" s="5">
        <v>4.0999999999999995E-2</v>
      </c>
      <c r="S4432" s="6">
        <v>1502.2988267644655</v>
      </c>
      <c r="T4432" s="4">
        <v>0</v>
      </c>
      <c r="U4432" s="7">
        <v>1502.2988267644655</v>
      </c>
      <c r="V4432" s="8">
        <v>1.172420609049889</v>
      </c>
      <c r="W4432" s="7">
        <v>913.31565444986336</v>
      </c>
      <c r="X4432" s="7">
        <v>1088.0063251982967</v>
      </c>
      <c r="Y4432" s="7">
        <v>1316.6283439630251</v>
      </c>
      <c r="Z4432" s="7">
        <v>1714.0789304309374</v>
      </c>
      <c r="AA4432" s="7">
        <v>1871.1832920436227</v>
      </c>
      <c r="AB4432" s="7">
        <v>2151.3918176065458</v>
      </c>
      <c r="AC4432" s="7">
        <v>1409.5015873015873</v>
      </c>
      <c r="AD4432" s="7">
        <v>1537.638095238095</v>
      </c>
      <c r="AE4432" s="4">
        <v>779</v>
      </c>
      <c r="AF4432" s="4">
        <v>928</v>
      </c>
      <c r="AG4432" s="4">
        <v>1123</v>
      </c>
      <c r="AH4432" s="4">
        <v>1462</v>
      </c>
      <c r="AI4432" s="4">
        <v>1596</v>
      </c>
      <c r="AJ4432" s="4">
        <v>1835</v>
      </c>
      <c r="AK4432" s="4">
        <v>1486.3144926584603</v>
      </c>
      <c r="AL4432" s="8">
        <v>1.159946151642383</v>
      </c>
      <c r="AM4432" s="4">
        <v>1491.673945858709</v>
      </c>
      <c r="AN4432" s="8">
        <v>1.1641287638319584</v>
      </c>
      <c r="AO4432" s="4">
        <v>1497.0333990589579</v>
      </c>
      <c r="AP4432" s="8">
        <v>1.168311376021534</v>
      </c>
    </row>
    <row r="4433" spans="1:42" x14ac:dyDescent="0.25">
      <c r="A4433" s="2" t="s">
        <v>12493</v>
      </c>
      <c r="B4433" t="s">
        <v>12490</v>
      </c>
      <c r="C4433" t="s">
        <v>14</v>
      </c>
      <c r="D4433" t="s">
        <v>12489</v>
      </c>
      <c r="E4433" s="3" t="s">
        <v>12269</v>
      </c>
      <c r="F4433" t="s">
        <v>5030</v>
      </c>
      <c r="G4433">
        <v>250</v>
      </c>
      <c r="H4433">
        <v>0</v>
      </c>
      <c r="I4433">
        <v>30</v>
      </c>
      <c r="J4433">
        <v>160</v>
      </c>
      <c r="K4433">
        <v>60</v>
      </c>
      <c r="L4433">
        <v>0</v>
      </c>
      <c r="M4433">
        <v>0</v>
      </c>
      <c r="N4433" s="2">
        <v>265.22200000000004</v>
      </c>
      <c r="O4433" s="2">
        <v>663.34041636666677</v>
      </c>
      <c r="P4433" s="2">
        <v>302.77999999999997</v>
      </c>
      <c r="Q4433" s="4">
        <v>1231.3424163666668</v>
      </c>
      <c r="R4433" s="5">
        <v>4.0999999999999995E-2</v>
      </c>
      <c r="S4433" s="6">
        <v>1281.8274554377001</v>
      </c>
      <c r="T4433" s="4">
        <v>0</v>
      </c>
      <c r="U4433" s="7">
        <v>1281.8274554377001</v>
      </c>
      <c r="V4433" s="8">
        <v>1.0854114071921996</v>
      </c>
      <c r="W4433" s="7">
        <v>845.5354862027234</v>
      </c>
      <c r="X4433" s="7">
        <v>1007.2617858743612</v>
      </c>
      <c r="Y4433" s="7">
        <v>1218.9170102768401</v>
      </c>
      <c r="Z4433" s="7">
        <v>1586.8714773149957</v>
      </c>
      <c r="AA4433" s="7">
        <v>1732.3166058787506</v>
      </c>
      <c r="AB4433" s="7">
        <v>1991.7299321976861</v>
      </c>
      <c r="AC4433" s="7">
        <v>1299.056</v>
      </c>
      <c r="AD4433" s="7">
        <v>1417.152</v>
      </c>
      <c r="AE4433" s="4">
        <v>779</v>
      </c>
      <c r="AF4433" s="4">
        <v>928</v>
      </c>
      <c r="AG4433" s="4">
        <v>1123</v>
      </c>
      <c r="AH4433" s="4">
        <v>1462</v>
      </c>
      <c r="AI4433" s="4">
        <v>1596</v>
      </c>
      <c r="AJ4433" s="4">
        <v>1835</v>
      </c>
      <c r="AK4433" s="4">
        <v>1364.3205445668702</v>
      </c>
      <c r="AL4433" s="8">
        <v>1.1552639755511365</v>
      </c>
      <c r="AM4433" s="4">
        <v>1336.8228481904798</v>
      </c>
      <c r="AN4433" s="8">
        <v>1.1319797860981573</v>
      </c>
      <c r="AO4433" s="4">
        <v>1309.3251518140901</v>
      </c>
      <c r="AP4433" s="8">
        <v>1.1086955966451786</v>
      </c>
    </row>
    <row r="4434" spans="1:42" x14ac:dyDescent="0.25">
      <c r="A4434" s="2" t="s">
        <v>12494</v>
      </c>
      <c r="B4434" t="s">
        <v>12490</v>
      </c>
      <c r="C4434" t="s">
        <v>14</v>
      </c>
      <c r="D4434" t="s">
        <v>12489</v>
      </c>
      <c r="E4434" s="3" t="s">
        <v>12269</v>
      </c>
      <c r="F4434" t="s">
        <v>12495</v>
      </c>
      <c r="G4434">
        <v>195</v>
      </c>
      <c r="H4434">
        <v>0</v>
      </c>
      <c r="I4434">
        <v>10</v>
      </c>
      <c r="J4434">
        <v>113</v>
      </c>
      <c r="K4434">
        <v>54</v>
      </c>
      <c r="L4434">
        <v>14</v>
      </c>
      <c r="M4434">
        <v>4</v>
      </c>
      <c r="N4434" s="2">
        <v>288.90940170940172</v>
      </c>
      <c r="O4434" s="2">
        <v>703.56210538461539</v>
      </c>
      <c r="P4434" s="2">
        <v>322.76</v>
      </c>
      <c r="Q4434" s="4">
        <v>1315.2315070940172</v>
      </c>
      <c r="R4434" s="5">
        <v>4.0999999999999995E-2</v>
      </c>
      <c r="S4434" s="6">
        <v>1369.1559988848717</v>
      </c>
      <c r="T4434" s="4">
        <v>35.184210526315788</v>
      </c>
      <c r="U4434" s="7">
        <v>1404.3402094111875</v>
      </c>
      <c r="V4434" s="8">
        <v>1.1186030890571974</v>
      </c>
      <c r="W4434" s="7">
        <v>849.56003615281327</v>
      </c>
      <c r="X4434" s="7">
        <v>1012.0561149548278</v>
      </c>
      <c r="Y4434" s="7">
        <v>1224.7187684205512</v>
      </c>
      <c r="Z4434" s="7">
        <v>1594.4246121378858</v>
      </c>
      <c r="AA4434" s="7">
        <v>1740.5620252886908</v>
      </c>
      <c r="AB4434" s="7">
        <v>2001.2100979979621</v>
      </c>
      <c r="AC4434" s="7">
        <v>1380.9851282051281</v>
      </c>
      <c r="AD4434" s="7">
        <v>1506.5292307692307</v>
      </c>
      <c r="AE4434" s="4">
        <v>779</v>
      </c>
      <c r="AF4434" s="4">
        <v>928</v>
      </c>
      <c r="AG4434" s="4">
        <v>1123</v>
      </c>
      <c r="AH4434" s="4">
        <v>1462</v>
      </c>
      <c r="AI4434" s="4">
        <v>1596</v>
      </c>
      <c r="AJ4434" s="4">
        <v>1835</v>
      </c>
      <c r="AK4434" s="4">
        <v>1420.9585693997055</v>
      </c>
      <c r="AL4434" s="8">
        <v>1.1598655374373463</v>
      </c>
      <c r="AM4434" s="4">
        <v>1403.7897174576465</v>
      </c>
      <c r="AN4434" s="8">
        <v>1.1461899831170685</v>
      </c>
      <c r="AO4434" s="4">
        <v>1386.3248508269307</v>
      </c>
      <c r="AP4434" s="8">
        <v>1.1322786433774752</v>
      </c>
    </row>
    <row r="4435" spans="1:42" x14ac:dyDescent="0.25">
      <c r="A4435" s="2" t="s">
        <v>12496</v>
      </c>
      <c r="B4435" t="s">
        <v>12490</v>
      </c>
      <c r="C4435" t="s">
        <v>14</v>
      </c>
      <c r="D4435" t="s">
        <v>12489</v>
      </c>
      <c r="E4435" s="3" t="s">
        <v>12269</v>
      </c>
      <c r="F4435" t="s">
        <v>12497</v>
      </c>
      <c r="G4435">
        <v>176</v>
      </c>
      <c r="H4435">
        <v>28</v>
      </c>
      <c r="I4435">
        <v>94</v>
      </c>
      <c r="J4435">
        <v>21</v>
      </c>
      <c r="K4435">
        <v>27</v>
      </c>
      <c r="L4435">
        <v>6</v>
      </c>
      <c r="M4435">
        <v>0</v>
      </c>
      <c r="N4435" s="2">
        <v>254.65719696969697</v>
      </c>
      <c r="O4435" s="2">
        <v>529.36336224431818</v>
      </c>
      <c r="P4435" s="2">
        <v>354.43</v>
      </c>
      <c r="Q4435" s="4">
        <v>1138.4505592140151</v>
      </c>
      <c r="R4435" s="5">
        <v>4.0999999999999995E-2</v>
      </c>
      <c r="S4435" s="6">
        <v>1185.1270321417896</v>
      </c>
      <c r="T4435" s="4">
        <v>0</v>
      </c>
      <c r="U4435" s="7">
        <v>1185.1270321417896</v>
      </c>
      <c r="V4435" s="8">
        <v>1.1480944624633553</v>
      </c>
      <c r="W4435" s="7">
        <v>894.36558625895373</v>
      </c>
      <c r="X4435" s="7">
        <v>1065.4316611659938</v>
      </c>
      <c r="Y4435" s="7">
        <v>1289.3100813463479</v>
      </c>
      <c r="Z4435" s="7">
        <v>1678.5141041214254</v>
      </c>
      <c r="AA4435" s="7">
        <v>1832.358762091515</v>
      </c>
      <c r="AB4435" s="7">
        <v>2106.7533386202567</v>
      </c>
      <c r="AC4435" s="7">
        <v>1135.48125</v>
      </c>
      <c r="AD4435" s="7">
        <v>1238.7068181818181</v>
      </c>
      <c r="AE4435" s="4">
        <v>779</v>
      </c>
      <c r="AF4435" s="4">
        <v>928</v>
      </c>
      <c r="AG4435" s="4">
        <v>1123</v>
      </c>
      <c r="AH4435" s="4">
        <v>1462</v>
      </c>
      <c r="AI4435" s="4">
        <v>1596</v>
      </c>
      <c r="AJ4435" s="4">
        <v>1835</v>
      </c>
      <c r="AK4435" s="4">
        <v>1204.7152733587786</v>
      </c>
      <c r="AL4435" s="8">
        <v>1.1670706149438017</v>
      </c>
      <c r="AM4435" s="4">
        <v>1198.1445342163709</v>
      </c>
      <c r="AN4435" s="8">
        <v>1.1607051967066897</v>
      </c>
      <c r="AO4435" s="4">
        <v>1191.5737950739631</v>
      </c>
      <c r="AP4435" s="8">
        <v>1.1543397784695779</v>
      </c>
    </row>
    <row r="4436" spans="1:42" x14ac:dyDescent="0.25">
      <c r="A4436" s="2" t="s">
        <v>12498</v>
      </c>
      <c r="B4436" t="s">
        <v>12490</v>
      </c>
      <c r="C4436" t="s">
        <v>14</v>
      </c>
      <c r="D4436" t="s">
        <v>12489</v>
      </c>
      <c r="E4436" s="3" t="s">
        <v>12269</v>
      </c>
      <c r="F4436" t="s">
        <v>12499</v>
      </c>
      <c r="G4436">
        <v>248</v>
      </c>
      <c r="H4436">
        <v>123</v>
      </c>
      <c r="I4436">
        <v>109</v>
      </c>
      <c r="J4436">
        <v>16</v>
      </c>
      <c r="K4436">
        <v>0</v>
      </c>
      <c r="L4436">
        <v>0</v>
      </c>
      <c r="M4436">
        <v>0</v>
      </c>
      <c r="N4436" s="2">
        <v>228.82661290322582</v>
      </c>
      <c r="O4436" s="2">
        <v>448.53541274731191</v>
      </c>
      <c r="P4436" s="2">
        <v>311.22000000000003</v>
      </c>
      <c r="Q4436" s="4">
        <v>988.58202565053773</v>
      </c>
      <c r="R4436" s="5">
        <v>4.0999999999999995E-2</v>
      </c>
      <c r="S4436" s="6">
        <v>1029.1138887022098</v>
      </c>
      <c r="T4436" s="4">
        <v>0</v>
      </c>
      <c r="U4436" s="7">
        <v>1029.1138887022098</v>
      </c>
      <c r="V4436" s="8">
        <v>1.1874188455135599</v>
      </c>
      <c r="W4436" s="7">
        <v>924.99928065506322</v>
      </c>
      <c r="X4436" s="7">
        <v>1101.9246886365838</v>
      </c>
      <c r="Y4436" s="7">
        <v>1333.471363511728</v>
      </c>
      <c r="Z4436" s="7">
        <v>1736.0063521408249</v>
      </c>
      <c r="AA4436" s="7">
        <v>1895.1204774396419</v>
      </c>
      <c r="AB4436" s="7">
        <v>2178.9135815173827</v>
      </c>
      <c r="AC4436" s="7">
        <v>953.34959677419351</v>
      </c>
      <c r="AD4436" s="7">
        <v>1040.0177419354839</v>
      </c>
      <c r="AE4436" s="4">
        <v>779</v>
      </c>
      <c r="AF4436" s="4">
        <v>928</v>
      </c>
      <c r="AG4436" s="4">
        <v>1123</v>
      </c>
      <c r="AH4436" s="4">
        <v>1462</v>
      </c>
      <c r="AI4436" s="4">
        <v>1596</v>
      </c>
      <c r="AJ4436" s="4">
        <v>1835</v>
      </c>
      <c r="AK4436" s="4">
        <v>1018.7303164767364</v>
      </c>
      <c r="AL4436" s="8">
        <v>1.1754380050258013</v>
      </c>
      <c r="AM4436" s="4">
        <v>1022.2225492879944</v>
      </c>
      <c r="AN4436" s="8">
        <v>1.1794674356831194</v>
      </c>
      <c r="AO4436" s="4">
        <v>1025.6682189951021</v>
      </c>
      <c r="AP4436" s="8">
        <v>1.1834431405983397</v>
      </c>
    </row>
    <row r="4437" spans="1:42" x14ac:dyDescent="0.25">
      <c r="A4437" s="2" t="s">
        <v>12500</v>
      </c>
      <c r="B4437" t="s">
        <v>12490</v>
      </c>
      <c r="C4437" t="s">
        <v>14</v>
      </c>
      <c r="D4437" t="s">
        <v>12489</v>
      </c>
      <c r="E4437" s="3" t="s">
        <v>12269</v>
      </c>
      <c r="F4437" t="s">
        <v>12501</v>
      </c>
      <c r="G4437">
        <v>186</v>
      </c>
      <c r="H4437">
        <v>44</v>
      </c>
      <c r="I4437">
        <v>50</v>
      </c>
      <c r="J4437">
        <v>27</v>
      </c>
      <c r="K4437">
        <v>45</v>
      </c>
      <c r="L4437">
        <v>14</v>
      </c>
      <c r="M4437">
        <v>6</v>
      </c>
      <c r="N4437" s="2">
        <v>268.10797491039426</v>
      </c>
      <c r="O4437" s="2">
        <v>554.23392921684592</v>
      </c>
      <c r="P4437" s="2">
        <v>368.72</v>
      </c>
      <c r="Q4437" s="4">
        <v>1191.0619041272403</v>
      </c>
      <c r="R4437" s="5">
        <v>4.0999999999999995E-2</v>
      </c>
      <c r="S4437" s="6">
        <v>1239.895442196457</v>
      </c>
      <c r="T4437" s="4">
        <v>0</v>
      </c>
      <c r="U4437" s="7">
        <v>1239.895442196457</v>
      </c>
      <c r="V4437" s="8">
        <v>1.0974562424683474</v>
      </c>
      <c r="W4437" s="7">
        <v>854.91841288284263</v>
      </c>
      <c r="X4437" s="7">
        <v>1018.4393930106264</v>
      </c>
      <c r="Y4437" s="7">
        <v>1232.4433602919541</v>
      </c>
      <c r="Z4437" s="7">
        <v>1604.481026488724</v>
      </c>
      <c r="AA4437" s="7">
        <v>1751.5401629794826</v>
      </c>
      <c r="AB4437" s="7">
        <v>2013.8322049294175</v>
      </c>
      <c r="AC4437" s="7">
        <v>1242.7693548387097</v>
      </c>
      <c r="AD4437" s="7">
        <v>1355.7483870967742</v>
      </c>
      <c r="AE4437" s="4">
        <v>779</v>
      </c>
      <c r="AF4437" s="4">
        <v>928</v>
      </c>
      <c r="AG4437" s="4">
        <v>1123</v>
      </c>
      <c r="AH4437" s="4">
        <v>1462</v>
      </c>
      <c r="AI4437" s="4">
        <v>1596</v>
      </c>
      <c r="AJ4437" s="4">
        <v>1835</v>
      </c>
      <c r="AK4437" s="4">
        <v>1310.0302886547888</v>
      </c>
      <c r="AL4437" s="8">
        <v>1.1595339971247436</v>
      </c>
      <c r="AM4437" s="4">
        <v>1286.5120167885218</v>
      </c>
      <c r="AN4437" s="8">
        <v>1.1387175045453533</v>
      </c>
      <c r="AO4437" s="4">
        <v>1262.9937449222548</v>
      </c>
      <c r="AP4437" s="8">
        <v>1.1179010119659629</v>
      </c>
    </row>
    <row r="4438" spans="1:42" x14ac:dyDescent="0.25">
      <c r="A4438" s="2" t="s">
        <v>12504</v>
      </c>
      <c r="B4438" t="s">
        <v>12503</v>
      </c>
      <c r="C4438" t="s">
        <v>14</v>
      </c>
      <c r="D4438" t="s">
        <v>12502</v>
      </c>
      <c r="E4438" s="3" t="s">
        <v>12269</v>
      </c>
      <c r="F4438" t="s">
        <v>12505</v>
      </c>
      <c r="G4438">
        <v>103</v>
      </c>
      <c r="H4438">
        <v>0</v>
      </c>
      <c r="I4438">
        <v>103</v>
      </c>
      <c r="J4438">
        <v>0</v>
      </c>
      <c r="K4438">
        <v>0</v>
      </c>
      <c r="L4438">
        <v>0</v>
      </c>
      <c r="M4438">
        <v>0</v>
      </c>
      <c r="N4438" s="2">
        <v>270.77346278317151</v>
      </c>
      <c r="O4438" s="2">
        <v>241.6932687734629</v>
      </c>
      <c r="P4438" s="2">
        <v>338.57</v>
      </c>
      <c r="Q4438" s="4">
        <v>851.03673155663432</v>
      </c>
      <c r="R4438" s="5">
        <v>4.0999999999999995E-2</v>
      </c>
      <c r="S4438" s="6">
        <v>885.92923755045626</v>
      </c>
      <c r="T4438" s="4">
        <v>0</v>
      </c>
      <c r="U4438" s="7">
        <v>885.92923755045626</v>
      </c>
      <c r="V4438" s="8">
        <v>0.73036210845049976</v>
      </c>
      <c r="W4438" s="7">
        <v>754.46405802936613</v>
      </c>
      <c r="X4438" s="7">
        <v>885.92923755045604</v>
      </c>
      <c r="Y4438" s="7">
        <v>1100.655697434903</v>
      </c>
      <c r="Z4438" s="7">
        <v>1405.2166966587615</v>
      </c>
      <c r="AA4438" s="7">
        <v>1464.376027443252</v>
      </c>
      <c r="AB4438" s="7">
        <v>1684.2150220868521</v>
      </c>
      <c r="AC4438" s="7">
        <v>1334.3000000000002</v>
      </c>
      <c r="AD4438" s="7">
        <v>1455.6</v>
      </c>
      <c r="AE4438" s="4">
        <v>1033</v>
      </c>
      <c r="AF4438" s="4">
        <v>1213</v>
      </c>
      <c r="AG4438" s="4">
        <v>1507</v>
      </c>
      <c r="AH4438" s="4">
        <v>1924</v>
      </c>
      <c r="AI4438" s="4">
        <v>2005</v>
      </c>
      <c r="AJ4438" s="4">
        <v>2306</v>
      </c>
      <c r="AK4438" s="4">
        <v>1354.2888557715148</v>
      </c>
      <c r="AL4438" s="8">
        <v>1.1164788588388415</v>
      </c>
      <c r="AM4438" s="4">
        <v>1196.47202789268</v>
      </c>
      <c r="AN4438" s="8">
        <v>0.98637430164276996</v>
      </c>
      <c r="AO4438" s="4">
        <v>1038.6552000138452</v>
      </c>
      <c r="AP4438" s="8">
        <v>0.85626974444669846</v>
      </c>
    </row>
    <row r="4439" spans="1:42" x14ac:dyDescent="0.25">
      <c r="A4439" s="2" t="s">
        <v>12506</v>
      </c>
      <c r="B4439" t="s">
        <v>12503</v>
      </c>
      <c r="C4439" t="s">
        <v>14</v>
      </c>
      <c r="D4439" t="s">
        <v>12502</v>
      </c>
      <c r="E4439" s="3" t="s">
        <v>12269</v>
      </c>
      <c r="F4439" t="s">
        <v>12507</v>
      </c>
      <c r="G4439">
        <v>129</v>
      </c>
      <c r="H4439">
        <v>0</v>
      </c>
      <c r="I4439">
        <v>125</v>
      </c>
      <c r="J4439">
        <v>4</v>
      </c>
      <c r="K4439">
        <v>0</v>
      </c>
      <c r="L4439">
        <v>0</v>
      </c>
      <c r="M4439">
        <v>0</v>
      </c>
      <c r="N4439" s="2">
        <v>265.59754521963822</v>
      </c>
      <c r="O4439" s="2">
        <v>254.77867731782948</v>
      </c>
      <c r="P4439" s="2">
        <v>329.58</v>
      </c>
      <c r="Q4439" s="4">
        <v>849.95622253746774</v>
      </c>
      <c r="R4439" s="5">
        <v>4.0999999999999995E-2</v>
      </c>
      <c r="S4439" s="6">
        <v>884.80442766150384</v>
      </c>
      <c r="T4439" s="4">
        <v>0</v>
      </c>
      <c r="U4439" s="7">
        <v>884.80442766150384</v>
      </c>
      <c r="V4439" s="8">
        <v>0.72399365168017105</v>
      </c>
      <c r="W4439" s="7">
        <v>747.88544218561663</v>
      </c>
      <c r="X4439" s="7">
        <v>878.20429948804735</v>
      </c>
      <c r="Y4439" s="7">
        <v>1091.0584330820177</v>
      </c>
      <c r="Z4439" s="7">
        <v>1392.9637858326491</v>
      </c>
      <c r="AA4439" s="7">
        <v>1451.607271618743</v>
      </c>
      <c r="AB4439" s="7">
        <v>1669.5293607744743</v>
      </c>
      <c r="AC4439" s="7">
        <v>1344.3279069767443</v>
      </c>
      <c r="AD4439" s="7">
        <v>1466.5395348837208</v>
      </c>
      <c r="AE4439" s="4">
        <v>1033</v>
      </c>
      <c r="AF4439" s="4">
        <v>1213</v>
      </c>
      <c r="AG4439" s="4">
        <v>1507</v>
      </c>
      <c r="AH4439" s="4">
        <v>1924</v>
      </c>
      <c r="AI4439" s="4">
        <v>2005</v>
      </c>
      <c r="AJ4439" s="4">
        <v>2306</v>
      </c>
      <c r="AK4439" s="4">
        <v>1365.0438104508448</v>
      </c>
      <c r="AL4439" s="8">
        <v>1.1169508448818544</v>
      </c>
      <c r="AM4439" s="4">
        <v>1203.5840179613251</v>
      </c>
      <c r="AN4439" s="8">
        <v>0.98483592647784024</v>
      </c>
      <c r="AO4439" s="4">
        <v>1042.1242254718052</v>
      </c>
      <c r="AP4439" s="8">
        <v>0.85272100807382589</v>
      </c>
    </row>
    <row r="4440" spans="1:42" x14ac:dyDescent="0.25">
      <c r="A4440" s="2" t="s">
        <v>12508</v>
      </c>
      <c r="B4440" t="s">
        <v>12503</v>
      </c>
      <c r="C4440" t="s">
        <v>14</v>
      </c>
      <c r="D4440" t="s">
        <v>12502</v>
      </c>
      <c r="E4440" s="3" t="s">
        <v>12269</v>
      </c>
      <c r="F4440" t="s">
        <v>12509</v>
      </c>
      <c r="G4440">
        <v>147</v>
      </c>
      <c r="H4440">
        <v>44</v>
      </c>
      <c r="I4440">
        <v>94</v>
      </c>
      <c r="J4440">
        <v>9</v>
      </c>
      <c r="K4440">
        <v>0</v>
      </c>
      <c r="L4440">
        <v>0</v>
      </c>
      <c r="M4440">
        <v>0</v>
      </c>
      <c r="N4440" s="2">
        <v>251.98639455782313</v>
      </c>
      <c r="O4440" s="2">
        <v>306.85762902947857</v>
      </c>
      <c r="P4440" s="2">
        <v>304.08</v>
      </c>
      <c r="Q4440" s="4">
        <v>862.92402358730169</v>
      </c>
      <c r="R4440" s="5">
        <v>4.0999999999999995E-2</v>
      </c>
      <c r="S4440" s="6">
        <v>898.303908554381</v>
      </c>
      <c r="T4440" s="4">
        <v>0</v>
      </c>
      <c r="U4440" s="7">
        <v>898.303908554381</v>
      </c>
      <c r="V4440" s="8">
        <v>0.7631354829169138</v>
      </c>
      <c r="W4440" s="7">
        <v>788.31895385317193</v>
      </c>
      <c r="X4440" s="7">
        <v>925.68334077821635</v>
      </c>
      <c r="Y4440" s="7">
        <v>1150.0451727557891</v>
      </c>
      <c r="Z4440" s="7">
        <v>1468.2726691321423</v>
      </c>
      <c r="AA4440" s="7">
        <v>1530.0866432484122</v>
      </c>
      <c r="AB4440" s="7">
        <v>1759.790423606403</v>
      </c>
      <c r="AC4440" s="7">
        <v>1294.834693877551</v>
      </c>
      <c r="AD4440" s="7">
        <v>1412.5469387755102</v>
      </c>
      <c r="AE4440" s="4">
        <v>1033</v>
      </c>
      <c r="AF4440" s="4">
        <v>1213</v>
      </c>
      <c r="AG4440" s="4">
        <v>1507</v>
      </c>
      <c r="AH4440" s="4">
        <v>1924</v>
      </c>
      <c r="AI4440" s="4">
        <v>2005</v>
      </c>
      <c r="AJ4440" s="4">
        <v>2306</v>
      </c>
      <c r="AK4440" s="4">
        <v>1317.8725185816286</v>
      </c>
      <c r="AL4440" s="8">
        <v>1.1195713068967874</v>
      </c>
      <c r="AM4440" s="4">
        <v>1178.0163152392126</v>
      </c>
      <c r="AN4440" s="8">
        <v>1.0007593655701628</v>
      </c>
      <c r="AO4440" s="4">
        <v>1038.1601118967969</v>
      </c>
      <c r="AP4440" s="8">
        <v>0.88194742424353845</v>
      </c>
    </row>
    <row r="4441" spans="1:42" x14ac:dyDescent="0.25">
      <c r="A4441" s="2" t="s">
        <v>12510</v>
      </c>
      <c r="B4441" t="s">
        <v>12503</v>
      </c>
      <c r="C4441" t="s">
        <v>14</v>
      </c>
      <c r="D4441" t="s">
        <v>12502</v>
      </c>
      <c r="E4441" s="3" t="s">
        <v>12269</v>
      </c>
      <c r="F4441" t="s">
        <v>12511</v>
      </c>
      <c r="G4441">
        <v>62</v>
      </c>
      <c r="H4441">
        <v>0</v>
      </c>
      <c r="I4441">
        <v>8</v>
      </c>
      <c r="J4441">
        <v>29</v>
      </c>
      <c r="K4441">
        <v>24</v>
      </c>
      <c r="L4441">
        <v>1</v>
      </c>
      <c r="M4441">
        <v>0</v>
      </c>
      <c r="N4441" s="2">
        <v>301.30510752688173</v>
      </c>
      <c r="O4441" s="2">
        <v>225.51942745698929</v>
      </c>
      <c r="P4441" s="2">
        <v>591.57000000000005</v>
      </c>
      <c r="Q4441" s="4">
        <v>1118.3945349838709</v>
      </c>
      <c r="R4441" s="5">
        <v>4.0999999999999995E-2</v>
      </c>
      <c r="S4441" s="6">
        <v>1164.2487109182096</v>
      </c>
      <c r="T4441" s="4">
        <v>0</v>
      </c>
      <c r="U4441" s="7">
        <v>1164.2487109182096</v>
      </c>
      <c r="V4441" s="8">
        <v>0.71055065634650738</v>
      </c>
      <c r="W4441" s="7">
        <v>733.99882800594207</v>
      </c>
      <c r="X4441" s="7">
        <v>861.89794614831339</v>
      </c>
      <c r="Y4441" s="7">
        <v>1070.7998391141866</v>
      </c>
      <c r="Z4441" s="7">
        <v>1367.0994628106803</v>
      </c>
      <c r="AA4441" s="7">
        <v>1424.6540659747475</v>
      </c>
      <c r="AB4441" s="7">
        <v>1638.5298135350458</v>
      </c>
      <c r="AC4441" s="7">
        <v>1802.367741935484</v>
      </c>
      <c r="AD4441" s="7">
        <v>1966.2193548387095</v>
      </c>
      <c r="AE4441" s="4">
        <v>1033</v>
      </c>
      <c r="AF4441" s="4">
        <v>1213</v>
      </c>
      <c r="AG4441" s="4">
        <v>1507</v>
      </c>
      <c r="AH4441" s="4">
        <v>1924</v>
      </c>
      <c r="AI4441" s="4">
        <v>2005</v>
      </c>
      <c r="AJ4441" s="4">
        <v>2306</v>
      </c>
      <c r="AK4441" s="4">
        <v>1805.3319392545643</v>
      </c>
      <c r="AL4441" s="8">
        <v>1.1018090742389159</v>
      </c>
      <c r="AM4441" s="4">
        <v>1595.522882708121</v>
      </c>
      <c r="AN4441" s="8">
        <v>0.97376086474685497</v>
      </c>
      <c r="AO4441" s="4">
        <v>1374.0577674646529</v>
      </c>
      <c r="AP4441" s="8">
        <v>0.83859886583856835</v>
      </c>
    </row>
    <row r="4442" spans="1:42" x14ac:dyDescent="0.25">
      <c r="A4442" s="2" t="s">
        <v>12512</v>
      </c>
      <c r="B4442" t="s">
        <v>12503</v>
      </c>
      <c r="C4442" t="s">
        <v>14</v>
      </c>
      <c r="D4442" t="s">
        <v>12502</v>
      </c>
      <c r="E4442" s="3" t="s">
        <v>12269</v>
      </c>
      <c r="F4442" t="s">
        <v>12513</v>
      </c>
      <c r="G4442">
        <v>56</v>
      </c>
      <c r="H4442">
        <v>0</v>
      </c>
      <c r="I4442">
        <v>4</v>
      </c>
      <c r="J4442">
        <v>30</v>
      </c>
      <c r="K4442">
        <v>20</v>
      </c>
      <c r="L4442">
        <v>2</v>
      </c>
      <c r="M4442">
        <v>0</v>
      </c>
      <c r="N4442" s="2">
        <v>183.38839285714286</v>
      </c>
      <c r="O4442" s="2">
        <v>272.24137023214291</v>
      </c>
      <c r="P4442" s="2">
        <v>466.67</v>
      </c>
      <c r="Q4442" s="4">
        <v>922.29976308928576</v>
      </c>
      <c r="R4442" s="5">
        <v>4.0999999999999995E-2</v>
      </c>
      <c r="S4442" s="6">
        <v>960.11405337594636</v>
      </c>
      <c r="T4442" s="4">
        <v>0</v>
      </c>
      <c r="U4442" s="7">
        <v>960.11405337594636</v>
      </c>
      <c r="V4442" s="8">
        <v>0.58093165992148188</v>
      </c>
      <c r="W4442" s="7">
        <v>600.10240469889084</v>
      </c>
      <c r="X4442" s="7">
        <v>704.67010348475753</v>
      </c>
      <c r="Y4442" s="7">
        <v>875.46401150167333</v>
      </c>
      <c r="Z4442" s="7">
        <v>1117.7125136889313</v>
      </c>
      <c r="AA4442" s="7">
        <v>1164.7679781425713</v>
      </c>
      <c r="AB4442" s="7">
        <v>1339.6284077789373</v>
      </c>
      <c r="AC4442" s="7">
        <v>1817.9857142857145</v>
      </c>
      <c r="AD4442" s="7">
        <v>1983.2571428571428</v>
      </c>
      <c r="AE4442" s="4">
        <v>1033</v>
      </c>
      <c r="AF4442" s="4">
        <v>1213</v>
      </c>
      <c r="AG4442" s="4">
        <v>1507</v>
      </c>
      <c r="AH4442" s="4">
        <v>1924</v>
      </c>
      <c r="AI4442" s="4">
        <v>2005</v>
      </c>
      <c r="AJ4442" s="4">
        <v>2306</v>
      </c>
      <c r="AK4442" s="4">
        <v>1772.0218844875856</v>
      </c>
      <c r="AL4442" s="8">
        <v>1.0721888833445499</v>
      </c>
      <c r="AM4442" s="4">
        <v>1495.9732219096284</v>
      </c>
      <c r="AN4442" s="8">
        <v>0.90516142738070693</v>
      </c>
      <c r="AO4442" s="4">
        <v>1219.9245593316712</v>
      </c>
      <c r="AP4442" s="8">
        <v>0.73813397141686388</v>
      </c>
    </row>
    <row r="4443" spans="1:42" x14ac:dyDescent="0.25">
      <c r="A4443" s="2" t="s">
        <v>12514</v>
      </c>
      <c r="B4443" t="s">
        <v>12503</v>
      </c>
      <c r="C4443" t="s">
        <v>14</v>
      </c>
      <c r="D4443" t="s">
        <v>12502</v>
      </c>
      <c r="E4443" s="3" t="s">
        <v>12269</v>
      </c>
      <c r="F4443" t="s">
        <v>12515</v>
      </c>
      <c r="G4443">
        <v>76</v>
      </c>
      <c r="H4443">
        <v>0</v>
      </c>
      <c r="I4443">
        <v>0</v>
      </c>
      <c r="J4443">
        <v>24</v>
      </c>
      <c r="K4443">
        <v>28</v>
      </c>
      <c r="L4443">
        <v>14</v>
      </c>
      <c r="M4443">
        <v>10</v>
      </c>
      <c r="N4443" s="2">
        <v>327.45614035087721</v>
      </c>
      <c r="O4443" s="2">
        <v>475.15342530701753</v>
      </c>
      <c r="P4443" s="2">
        <v>464.61</v>
      </c>
      <c r="Q4443" s="4">
        <v>1267.2195656578947</v>
      </c>
      <c r="R4443" s="5">
        <v>4.0999999999999995E-2</v>
      </c>
      <c r="S4443" s="6">
        <v>1319.1755678498682</v>
      </c>
      <c r="T4443" s="4">
        <v>0</v>
      </c>
      <c r="U4443" s="7">
        <v>1319.1755678498682</v>
      </c>
      <c r="V4443" s="8">
        <v>0.71018873100935032</v>
      </c>
      <c r="W4443" s="7">
        <v>733.62495913265889</v>
      </c>
      <c r="X4443" s="7">
        <v>861.45893071434193</v>
      </c>
      <c r="Y4443" s="7">
        <v>1070.254417631091</v>
      </c>
      <c r="Z4443" s="7">
        <v>1366.4031184619901</v>
      </c>
      <c r="AA4443" s="7">
        <v>1423.9284056737474</v>
      </c>
      <c r="AB4443" s="7">
        <v>1637.6952137075618</v>
      </c>
      <c r="AC4443" s="7">
        <v>2043.2500000000002</v>
      </c>
      <c r="AD4443" s="7">
        <v>2229</v>
      </c>
      <c r="AE4443" s="4">
        <v>1033</v>
      </c>
      <c r="AF4443" s="4">
        <v>1213</v>
      </c>
      <c r="AG4443" s="4">
        <v>1507</v>
      </c>
      <c r="AH4443" s="4">
        <v>1924</v>
      </c>
      <c r="AI4443" s="4">
        <v>2005</v>
      </c>
      <c r="AJ4443" s="4">
        <v>2306</v>
      </c>
      <c r="AK4443" s="4">
        <v>2049.253919443569</v>
      </c>
      <c r="AL4443" s="8">
        <v>1.1032322581122849</v>
      </c>
      <c r="AM4443" s="4">
        <v>1802.315653463347</v>
      </c>
      <c r="AN4443" s="8">
        <v>0.97029106512158647</v>
      </c>
      <c r="AO4443" s="4">
        <v>1555.3773874831245</v>
      </c>
      <c r="AP4443" s="8">
        <v>0.83734987213088807</v>
      </c>
    </row>
    <row r="4444" spans="1:42" x14ac:dyDescent="0.25">
      <c r="A4444" s="2" t="s">
        <v>12516</v>
      </c>
      <c r="B4444" t="s">
        <v>12503</v>
      </c>
      <c r="C4444" t="s">
        <v>14</v>
      </c>
      <c r="D4444" t="s">
        <v>12502</v>
      </c>
      <c r="E4444" s="3" t="s">
        <v>12269</v>
      </c>
      <c r="F4444" t="s">
        <v>12517</v>
      </c>
      <c r="G4444">
        <v>75</v>
      </c>
      <c r="H4444">
        <v>0</v>
      </c>
      <c r="I4444">
        <v>6</v>
      </c>
      <c r="J4444">
        <v>29</v>
      </c>
      <c r="K4444">
        <v>22</v>
      </c>
      <c r="L4444">
        <v>14</v>
      </c>
      <c r="M4444">
        <v>4</v>
      </c>
      <c r="N4444" s="2">
        <v>329.84555555555556</v>
      </c>
      <c r="O4444" s="2">
        <v>485.18077544444458</v>
      </c>
      <c r="P4444" s="2">
        <v>400.62</v>
      </c>
      <c r="Q4444" s="4">
        <v>1215.6463310000001</v>
      </c>
      <c r="R4444" s="5">
        <v>4.0999999999999995E-2</v>
      </c>
      <c r="S4444" s="6">
        <v>1265.4878305710001</v>
      </c>
      <c r="T4444" s="4">
        <v>172.98550724637681</v>
      </c>
      <c r="U4444" s="7">
        <v>1438.4733378173769</v>
      </c>
      <c r="V4444" s="8">
        <v>0.82605683128491136</v>
      </c>
      <c r="W4444" s="7">
        <v>750.69998142070426</v>
      </c>
      <c r="X4444" s="7">
        <v>881.50927150369239</v>
      </c>
      <c r="Y4444" s="7">
        <v>1095.1644453059064</v>
      </c>
      <c r="Z4444" s="7">
        <v>1398.2059673314957</v>
      </c>
      <c r="AA4444" s="7">
        <v>1457.0701478688404</v>
      </c>
      <c r="AB4444" s="7">
        <v>1675.8123496187259</v>
      </c>
      <c r="AC4444" s="7">
        <v>1915.5106666666668</v>
      </c>
      <c r="AD4444" s="7">
        <v>2089.6479999999997</v>
      </c>
      <c r="AE4444" s="4">
        <v>1033</v>
      </c>
      <c r="AF4444" s="4">
        <v>1213</v>
      </c>
      <c r="AG4444" s="4">
        <v>1507</v>
      </c>
      <c r="AH4444" s="4">
        <v>1924</v>
      </c>
      <c r="AI4444" s="4">
        <v>2005</v>
      </c>
      <c r="AJ4444" s="4">
        <v>2306</v>
      </c>
      <c r="AK4444" s="4">
        <v>1774.333509030462</v>
      </c>
      <c r="AL4444" s="8">
        <v>1.118266243660275</v>
      </c>
      <c r="AM4444" s="4">
        <v>1607.2498534169074</v>
      </c>
      <c r="AN4444" s="8">
        <v>1.0223168843728423</v>
      </c>
      <c r="AO4444" s="4">
        <v>1432.5714861845549</v>
      </c>
      <c r="AP4444" s="8">
        <v>0.92200619057234434</v>
      </c>
    </row>
    <row r="4445" spans="1:42" x14ac:dyDescent="0.25">
      <c r="A4445" s="2" t="s">
        <v>12518</v>
      </c>
      <c r="B4445" t="s">
        <v>12503</v>
      </c>
      <c r="C4445" t="s">
        <v>14</v>
      </c>
      <c r="D4445" t="s">
        <v>12502</v>
      </c>
      <c r="E4445" s="3" t="s">
        <v>12269</v>
      </c>
      <c r="F4445" t="s">
        <v>12519</v>
      </c>
      <c r="G4445">
        <v>139</v>
      </c>
      <c r="H4445">
        <v>10</v>
      </c>
      <c r="I4445">
        <v>125</v>
      </c>
      <c r="J4445">
        <v>4</v>
      </c>
      <c r="K4445">
        <v>0</v>
      </c>
      <c r="L4445">
        <v>0</v>
      </c>
      <c r="M4445">
        <v>0</v>
      </c>
      <c r="N4445" s="2">
        <v>263.83393285371704</v>
      </c>
      <c r="O4445" s="2">
        <v>267.74961078657077</v>
      </c>
      <c r="P4445" s="2">
        <v>319.97000000000003</v>
      </c>
      <c r="Q4445" s="4">
        <v>851.5535436402879</v>
      </c>
      <c r="R4445" s="5">
        <v>4.0999999999999995E-2</v>
      </c>
      <c r="S4445" s="6">
        <v>886.46723892953969</v>
      </c>
      <c r="T4445" s="4">
        <v>0</v>
      </c>
      <c r="U4445" s="7">
        <v>886.46723892953969</v>
      </c>
      <c r="V4445" s="8">
        <v>0.73352033367189551</v>
      </c>
      <c r="W4445" s="7">
        <v>757.72650468306801</v>
      </c>
      <c r="X4445" s="7">
        <v>889.7601647440091</v>
      </c>
      <c r="Y4445" s="7">
        <v>1105.4151428435464</v>
      </c>
      <c r="Z4445" s="7">
        <v>1411.2931219847269</v>
      </c>
      <c r="AA4445" s="7">
        <v>1470.7082690121504</v>
      </c>
      <c r="AB4445" s="7">
        <v>1691.4978894473907</v>
      </c>
      <c r="AC4445" s="7">
        <v>1329.3618705035972</v>
      </c>
      <c r="AD4445" s="7">
        <v>1450.2129496402877</v>
      </c>
      <c r="AE4445" s="4">
        <v>1033</v>
      </c>
      <c r="AF4445" s="4">
        <v>1213</v>
      </c>
      <c r="AG4445" s="4">
        <v>1507</v>
      </c>
      <c r="AH4445" s="4">
        <v>1924</v>
      </c>
      <c r="AI4445" s="4">
        <v>2005</v>
      </c>
      <c r="AJ4445" s="4">
        <v>2306</v>
      </c>
      <c r="AK4445" s="4">
        <v>1351.3373247240486</v>
      </c>
      <c r="AL4445" s="8">
        <v>1.1181839122806638</v>
      </c>
      <c r="AM4445" s="4">
        <v>1195.1409758970935</v>
      </c>
      <c r="AN4445" s="8">
        <v>0.98893694986811764</v>
      </c>
      <c r="AO4445" s="4">
        <v>1038.9446270701387</v>
      </c>
      <c r="AP4445" s="8">
        <v>0.85968998745557157</v>
      </c>
    </row>
    <row r="4446" spans="1:42" x14ac:dyDescent="0.25">
      <c r="A4446" s="2" t="s">
        <v>12520</v>
      </c>
      <c r="B4446" t="s">
        <v>12503</v>
      </c>
      <c r="C4446" t="s">
        <v>14</v>
      </c>
      <c r="D4446" t="s">
        <v>12502</v>
      </c>
      <c r="E4446" s="3" t="s">
        <v>12269</v>
      </c>
      <c r="F4446" t="s">
        <v>12521</v>
      </c>
      <c r="G4446">
        <v>150</v>
      </c>
      <c r="H4446">
        <v>0</v>
      </c>
      <c r="I4446">
        <v>144</v>
      </c>
      <c r="J4446">
        <v>6</v>
      </c>
      <c r="K4446">
        <v>0</v>
      </c>
      <c r="L4446">
        <v>0</v>
      </c>
      <c r="M4446">
        <v>0</v>
      </c>
      <c r="N4446" s="2">
        <v>264.07222222222225</v>
      </c>
      <c r="O4446" s="2">
        <v>256.62679522222226</v>
      </c>
      <c r="P4446" s="2">
        <v>307.27999999999997</v>
      </c>
      <c r="Q4446" s="4">
        <v>827.97901744444448</v>
      </c>
      <c r="R4446" s="5">
        <v>4.0999999999999995E-2</v>
      </c>
      <c r="S4446" s="6">
        <v>861.92615715966667</v>
      </c>
      <c r="T4446" s="4">
        <v>0</v>
      </c>
      <c r="U4446" s="7">
        <v>861.92615715966667</v>
      </c>
      <c r="V4446" s="8">
        <v>0.70375106727821501</v>
      </c>
      <c r="W4446" s="7">
        <v>726.97485249839622</v>
      </c>
      <c r="X4446" s="7">
        <v>853.65004460847479</v>
      </c>
      <c r="Y4446" s="7">
        <v>1060.5528583882701</v>
      </c>
      <c r="Z4446" s="7">
        <v>1354.0170534432859</v>
      </c>
      <c r="AA4446" s="7">
        <v>1411.0208898928213</v>
      </c>
      <c r="AB4446" s="7">
        <v>1622.8499611435639</v>
      </c>
      <c r="AC4446" s="7">
        <v>1347.2360000000001</v>
      </c>
      <c r="AD4446" s="7">
        <v>1469.712</v>
      </c>
      <c r="AE4446" s="4">
        <v>1033</v>
      </c>
      <c r="AF4446" s="4">
        <v>1213</v>
      </c>
      <c r="AG4446" s="4">
        <v>1507</v>
      </c>
      <c r="AH4446" s="4">
        <v>1924</v>
      </c>
      <c r="AI4446" s="4">
        <v>2005</v>
      </c>
      <c r="AJ4446" s="4">
        <v>2306</v>
      </c>
      <c r="AK4446" s="4">
        <v>1365.4020141584667</v>
      </c>
      <c r="AL4446" s="8">
        <v>1.1148323052340596</v>
      </c>
      <c r="AM4446" s="4">
        <v>1197.5767284922001</v>
      </c>
      <c r="AN4446" s="8">
        <v>0.97780522591544472</v>
      </c>
      <c r="AO4446" s="4">
        <v>1029.7514428259333</v>
      </c>
      <c r="AP4446" s="8">
        <v>0.84077814659682981</v>
      </c>
    </row>
    <row r="4447" spans="1:42" x14ac:dyDescent="0.25">
      <c r="A4447" s="2" t="s">
        <v>12522</v>
      </c>
      <c r="B4447" t="s">
        <v>12503</v>
      </c>
      <c r="C4447" t="s">
        <v>14</v>
      </c>
      <c r="D4447" t="s">
        <v>12502</v>
      </c>
      <c r="E4447" s="3" t="s">
        <v>12269</v>
      </c>
      <c r="F4447" t="s">
        <v>12523</v>
      </c>
      <c r="G4447">
        <v>50</v>
      </c>
      <c r="H4447">
        <v>0</v>
      </c>
      <c r="I4447">
        <v>22</v>
      </c>
      <c r="J4447">
        <v>13</v>
      </c>
      <c r="K4447">
        <v>11</v>
      </c>
      <c r="L4447">
        <v>4</v>
      </c>
      <c r="M4447">
        <v>0</v>
      </c>
      <c r="N4447" s="2">
        <v>170.19</v>
      </c>
      <c r="O4447" s="2">
        <v>236.06700033333334</v>
      </c>
      <c r="P4447" s="2">
        <v>351.08</v>
      </c>
      <c r="Q4447" s="4">
        <v>757.33700033333332</v>
      </c>
      <c r="R4447" s="5">
        <v>4.0999999999999995E-2</v>
      </c>
      <c r="S4447" s="6">
        <v>788.3878173469999</v>
      </c>
      <c r="T4447" s="4">
        <v>180.18367346938774</v>
      </c>
      <c r="U4447" s="7">
        <v>968.57149081638761</v>
      </c>
      <c r="V4447" s="8">
        <v>0.64176958350431856</v>
      </c>
      <c r="W4447" s="7">
        <v>539.61954872016736</v>
      </c>
      <c r="X4447" s="7">
        <v>633.64812448941234</v>
      </c>
      <c r="Y4447" s="7">
        <v>787.22813157917926</v>
      </c>
      <c r="Z4447" s="7">
        <v>1005.0609987779303</v>
      </c>
      <c r="AA4447" s="7">
        <v>1047.3738578740906</v>
      </c>
      <c r="AB4447" s="7">
        <v>1204.6105317993281</v>
      </c>
      <c r="AC4447" s="7">
        <v>1660.1420000000001</v>
      </c>
      <c r="AD4447" s="7">
        <v>1811.0640000000001</v>
      </c>
      <c r="AE4447" s="4">
        <v>1033</v>
      </c>
      <c r="AF4447" s="4">
        <v>1213</v>
      </c>
      <c r="AG4447" s="4">
        <v>1507</v>
      </c>
      <c r="AH4447" s="4">
        <v>1924</v>
      </c>
      <c r="AI4447" s="4">
        <v>2005</v>
      </c>
      <c r="AJ4447" s="4">
        <v>2306</v>
      </c>
      <c r="AK4447" s="4">
        <v>1453.7863426117513</v>
      </c>
      <c r="AL4447" s="8">
        <v>1.0826586025106604</v>
      </c>
      <c r="AM4447" s="4">
        <v>1231.9868341901674</v>
      </c>
      <c r="AN4447" s="8">
        <v>0.93569559617521314</v>
      </c>
      <c r="AO4447" s="4">
        <v>1010.1873257685835</v>
      </c>
      <c r="AP4447" s="8">
        <v>0.7887325898397658</v>
      </c>
    </row>
    <row r="4448" spans="1:42" x14ac:dyDescent="0.25">
      <c r="A4448" s="2" t="s">
        <v>12526</v>
      </c>
      <c r="B4448" t="s">
        <v>12525</v>
      </c>
      <c r="C4448" t="s">
        <v>14</v>
      </c>
      <c r="D4448" t="s">
        <v>12524</v>
      </c>
      <c r="E4448" s="3" t="s">
        <v>12269</v>
      </c>
      <c r="F4448" t="s">
        <v>12527</v>
      </c>
      <c r="G4448">
        <v>427</v>
      </c>
      <c r="H4448">
        <v>22</v>
      </c>
      <c r="I4448">
        <v>154</v>
      </c>
      <c r="J4448">
        <v>166</v>
      </c>
      <c r="K4448">
        <v>72</v>
      </c>
      <c r="L4448">
        <v>13</v>
      </c>
      <c r="M4448">
        <v>0</v>
      </c>
      <c r="N4448" s="2">
        <v>249.25468384074941</v>
      </c>
      <c r="O4448" s="2">
        <v>490.78489707416082</v>
      </c>
      <c r="P4448" s="2">
        <v>291.92</v>
      </c>
      <c r="Q4448" s="4">
        <v>1031.9595809149102</v>
      </c>
      <c r="R4448" s="5">
        <v>4.0999999999999995E-2</v>
      </c>
      <c r="S4448" s="6">
        <v>1074.2699237324216</v>
      </c>
      <c r="T4448" s="4">
        <v>0.9375</v>
      </c>
      <c r="U4448" s="7">
        <v>1075.2074237324216</v>
      </c>
      <c r="V4448" s="8">
        <v>0.85134702062150402</v>
      </c>
      <c r="W4448" s="7">
        <v>848.90350063487824</v>
      </c>
      <c r="X4448" s="7">
        <v>908.44583033872732</v>
      </c>
      <c r="Y4448" s="7">
        <v>1088.7740288703849</v>
      </c>
      <c r="Z4448" s="7">
        <v>1388.1868868097406</v>
      </c>
      <c r="AA4448" s="7">
        <v>1496.2136849867243</v>
      </c>
      <c r="AB4448" s="7">
        <v>1720.7733284412411</v>
      </c>
      <c r="AC4448" s="7">
        <v>1389.243325526932</v>
      </c>
      <c r="AD4448" s="7">
        <v>1515.5381733021077</v>
      </c>
      <c r="AE4448" s="4">
        <v>998</v>
      </c>
      <c r="AF4448" s="4">
        <v>1068</v>
      </c>
      <c r="AG4448" s="4">
        <v>1280</v>
      </c>
      <c r="AH4448" s="4">
        <v>1632</v>
      </c>
      <c r="AI4448" s="4">
        <v>1759</v>
      </c>
      <c r="AJ4448" s="4">
        <v>2023</v>
      </c>
      <c r="AK4448" s="4">
        <v>1419.5869736173345</v>
      </c>
      <c r="AL4448" s="8">
        <v>1.1247683485442634</v>
      </c>
      <c r="AM4448" s="4">
        <v>1304.4812903223637</v>
      </c>
      <c r="AN4448" s="8">
        <v>1.0336279059033437</v>
      </c>
      <c r="AO4448" s="4">
        <v>1189.3756070273926</v>
      </c>
      <c r="AP4448" s="8">
        <v>0.94248746326242383</v>
      </c>
    </row>
    <row r="4449" spans="1:42" x14ac:dyDescent="0.25">
      <c r="A4449" s="2" t="s">
        <v>12528</v>
      </c>
      <c r="B4449" t="s">
        <v>12525</v>
      </c>
      <c r="C4449" t="s">
        <v>14</v>
      </c>
      <c r="D4449" t="s">
        <v>12524</v>
      </c>
      <c r="E4449" s="3" t="s">
        <v>12269</v>
      </c>
      <c r="F4449" t="s">
        <v>12529</v>
      </c>
      <c r="G4449">
        <v>202</v>
      </c>
      <c r="H4449">
        <v>0</v>
      </c>
      <c r="I4449">
        <v>58</v>
      </c>
      <c r="J4449">
        <v>91</v>
      </c>
      <c r="K4449">
        <v>41</v>
      </c>
      <c r="L4449">
        <v>12</v>
      </c>
      <c r="M4449">
        <v>0</v>
      </c>
      <c r="N4449" s="2">
        <v>269.81353135313532</v>
      </c>
      <c r="O4449" s="2">
        <v>525.30993241749184</v>
      </c>
      <c r="P4449" s="2">
        <v>345.06</v>
      </c>
      <c r="Q4449" s="4">
        <v>1140.1834637706272</v>
      </c>
      <c r="R4449" s="5">
        <v>4.0999999999999995E-2</v>
      </c>
      <c r="S4449" s="6">
        <v>1186.9309857852229</v>
      </c>
      <c r="T4449" s="4">
        <v>1.5876288659793814</v>
      </c>
      <c r="U4449" s="7">
        <v>1188.5186146512024</v>
      </c>
      <c r="V4449" s="8">
        <v>0.90105523171676938</v>
      </c>
      <c r="W4449" s="7">
        <v>898.05189462085002</v>
      </c>
      <c r="X4449" s="7">
        <v>961.04150646800383</v>
      </c>
      <c r="Y4449" s="7">
        <v>1151.8100452050983</v>
      </c>
      <c r="Z4449" s="7">
        <v>1468.5578076365002</v>
      </c>
      <c r="AA4449" s="7">
        <v>1582.8389605591938</v>
      </c>
      <c r="AB4449" s="7">
        <v>1820.3997823827453</v>
      </c>
      <c r="AC4449" s="7">
        <v>1450.9326732673269</v>
      </c>
      <c r="AD4449" s="7">
        <v>1582.8356435643564</v>
      </c>
      <c r="AE4449" s="4">
        <v>998</v>
      </c>
      <c r="AF4449" s="4">
        <v>1068</v>
      </c>
      <c r="AG4449" s="4">
        <v>1280</v>
      </c>
      <c r="AH4449" s="4">
        <v>1632</v>
      </c>
      <c r="AI4449" s="4">
        <v>1759</v>
      </c>
      <c r="AJ4449" s="4">
        <v>2023</v>
      </c>
      <c r="AK4449" s="4">
        <v>1489.9115846891677</v>
      </c>
      <c r="AL4449" s="8">
        <v>1.1307548345548775</v>
      </c>
      <c r="AM4449" s="4">
        <v>1389.4760270414515</v>
      </c>
      <c r="AN4449" s="8">
        <v>1.0546113198019136</v>
      </c>
      <c r="AO4449" s="4">
        <v>1287.3665434329394</v>
      </c>
      <c r="AP4449" s="8">
        <v>0.97719874646973326</v>
      </c>
    </row>
    <row r="4450" spans="1:42" x14ac:dyDescent="0.25">
      <c r="A4450" s="2" t="s">
        <v>12530</v>
      </c>
      <c r="B4450" t="s">
        <v>12525</v>
      </c>
      <c r="C4450" t="s">
        <v>14</v>
      </c>
      <c r="D4450" t="s">
        <v>12524</v>
      </c>
      <c r="E4450" s="3" t="s">
        <v>12269</v>
      </c>
      <c r="F4450" t="s">
        <v>12531</v>
      </c>
      <c r="G4450">
        <v>192</v>
      </c>
      <c r="H4450">
        <v>43</v>
      </c>
      <c r="I4450">
        <v>140</v>
      </c>
      <c r="J4450">
        <v>9</v>
      </c>
      <c r="K4450">
        <v>0</v>
      </c>
      <c r="L4450">
        <v>0</v>
      </c>
      <c r="M4450">
        <v>0</v>
      </c>
      <c r="N4450" s="2">
        <v>224.9965277777778</v>
      </c>
      <c r="O4450" s="2">
        <v>285.18654777083339</v>
      </c>
      <c r="P4450" s="2">
        <v>320.70999999999998</v>
      </c>
      <c r="Q4450" s="4">
        <v>830.89307554861125</v>
      </c>
      <c r="R4450" s="5">
        <v>4.0999999999999995E-2</v>
      </c>
      <c r="S4450" s="6">
        <v>864.95969164610426</v>
      </c>
      <c r="T4450" s="4">
        <v>0</v>
      </c>
      <c r="U4450" s="7">
        <v>864.95969164610426</v>
      </c>
      <c r="V4450" s="8">
        <v>0.81426331817984454</v>
      </c>
      <c r="W4450" s="7">
        <v>812.63479154348477</v>
      </c>
      <c r="X4450" s="7">
        <v>869.63322381607384</v>
      </c>
      <c r="Y4450" s="7">
        <v>1042.2570472702009</v>
      </c>
      <c r="Z4450" s="7">
        <v>1328.877735269506</v>
      </c>
      <c r="AA4450" s="7">
        <v>1432.2891766783464</v>
      </c>
      <c r="AB4450" s="7">
        <v>1647.2546926778255</v>
      </c>
      <c r="AC4450" s="7">
        <v>1168.4864583333335</v>
      </c>
      <c r="AD4450" s="7">
        <v>1274.7125000000001</v>
      </c>
      <c r="AE4450" s="4">
        <v>998</v>
      </c>
      <c r="AF4450" s="4">
        <v>1068</v>
      </c>
      <c r="AG4450" s="4">
        <v>1280</v>
      </c>
      <c r="AH4450" s="4">
        <v>1632</v>
      </c>
      <c r="AI4450" s="4">
        <v>1759</v>
      </c>
      <c r="AJ4450" s="4">
        <v>2023</v>
      </c>
      <c r="AK4450" s="4">
        <v>1193.4336052869569</v>
      </c>
      <c r="AL4450" s="8">
        <v>1.1234849633500481</v>
      </c>
      <c r="AM4450" s="4">
        <v>1084.5788780920232</v>
      </c>
      <c r="AN4450" s="8">
        <v>1.0210103483808528</v>
      </c>
      <c r="AO4450" s="4">
        <v>973.81441884103788</v>
      </c>
      <c r="AP4450" s="8">
        <v>0.91673793314903973</v>
      </c>
    </row>
    <row r="4451" spans="1:42" x14ac:dyDescent="0.25">
      <c r="A4451" s="2" t="s">
        <v>12532</v>
      </c>
      <c r="B4451" t="s">
        <v>12525</v>
      </c>
      <c r="C4451" t="s">
        <v>14</v>
      </c>
      <c r="D4451" t="s">
        <v>12524</v>
      </c>
      <c r="E4451" s="3" t="s">
        <v>12269</v>
      </c>
      <c r="F4451" t="s">
        <v>12533</v>
      </c>
      <c r="G4451">
        <v>58</v>
      </c>
      <c r="H4451">
        <v>0</v>
      </c>
      <c r="I4451">
        <v>13</v>
      </c>
      <c r="J4451">
        <v>28</v>
      </c>
      <c r="K4451">
        <v>17</v>
      </c>
      <c r="L4451">
        <v>0</v>
      </c>
      <c r="M4451">
        <v>0</v>
      </c>
      <c r="N4451" s="2">
        <v>169.41954022988506</v>
      </c>
      <c r="O4451" s="2">
        <v>241.42258655747139</v>
      </c>
      <c r="P4451" s="2">
        <v>382.94</v>
      </c>
      <c r="Q4451" s="4">
        <v>793.78212678735645</v>
      </c>
      <c r="R4451" s="5">
        <v>4.0999999999999995E-2</v>
      </c>
      <c r="S4451" s="6">
        <v>826.32719398563802</v>
      </c>
      <c r="T4451" s="4">
        <v>87.040816326530617</v>
      </c>
      <c r="U4451" s="7">
        <v>913.36801031216862</v>
      </c>
      <c r="V4451" s="8">
        <v>0.6838351912803452</v>
      </c>
      <c r="W4451" s="7">
        <v>617.43072361058341</v>
      </c>
      <c r="X4451" s="7">
        <v>660.73748779168648</v>
      </c>
      <c r="Y4451" s="7">
        <v>791.89511645445566</v>
      </c>
      <c r="Z4451" s="7">
        <v>1009.6662734794309</v>
      </c>
      <c r="AA4451" s="7">
        <v>1088.2371170651465</v>
      </c>
      <c r="AB4451" s="7">
        <v>1251.5654848338781</v>
      </c>
      <c r="AC4451" s="7">
        <v>1469.2206896551725</v>
      </c>
      <c r="AD4451" s="7">
        <v>1602.7862068965517</v>
      </c>
      <c r="AE4451" s="4">
        <v>998</v>
      </c>
      <c r="AF4451" s="4">
        <v>1068</v>
      </c>
      <c r="AG4451" s="4">
        <v>1280</v>
      </c>
      <c r="AH4451" s="4">
        <v>1632</v>
      </c>
      <c r="AI4451" s="4">
        <v>1759</v>
      </c>
      <c r="AJ4451" s="4">
        <v>2023</v>
      </c>
      <c r="AK4451" s="4">
        <v>1367.3043950182878</v>
      </c>
      <c r="AL4451" s="8">
        <v>1.0888627853823445</v>
      </c>
      <c r="AM4451" s="4">
        <v>1180.0430561992935</v>
      </c>
      <c r="AN4451" s="8">
        <v>0.94866092588549855</v>
      </c>
      <c r="AO4451" s="4">
        <v>1003.1851250924657</v>
      </c>
      <c r="AP4451" s="8">
        <v>0.81624805858292193</v>
      </c>
    </row>
    <row r="4452" spans="1:42" x14ac:dyDescent="0.25">
      <c r="A4452" s="2" t="s">
        <v>12536</v>
      </c>
      <c r="B4452" t="s">
        <v>12535</v>
      </c>
      <c r="C4452" t="s">
        <v>14</v>
      </c>
      <c r="D4452" t="s">
        <v>12534</v>
      </c>
      <c r="E4452" s="3" t="s">
        <v>12269</v>
      </c>
      <c r="F4452" t="s">
        <v>12537</v>
      </c>
      <c r="G4452">
        <v>192</v>
      </c>
      <c r="H4452">
        <v>0</v>
      </c>
      <c r="I4452">
        <v>18</v>
      </c>
      <c r="J4452">
        <v>134</v>
      </c>
      <c r="K4452">
        <v>40</v>
      </c>
      <c r="L4452">
        <v>0</v>
      </c>
      <c r="M4452">
        <v>0</v>
      </c>
      <c r="N4452" s="2">
        <v>261.01128472222223</v>
      </c>
      <c r="O4452" s="2">
        <v>507.66966727083332</v>
      </c>
      <c r="P4452" s="2">
        <v>299.24</v>
      </c>
      <c r="Q4452" s="4">
        <v>1067.9209519930555</v>
      </c>
      <c r="R4452" s="5">
        <v>4.0999999999999995E-2</v>
      </c>
      <c r="S4452" s="6">
        <v>1111.7057110247706</v>
      </c>
      <c r="T4452" s="4">
        <v>0</v>
      </c>
      <c r="U4452" s="7">
        <v>1111.7057110247706</v>
      </c>
      <c r="V4452" s="8">
        <v>0.83370112378822281</v>
      </c>
      <c r="W4452" s="7">
        <v>832.0337215406463</v>
      </c>
      <c r="X4452" s="7">
        <v>890.39280020582191</v>
      </c>
      <c r="Y4452" s="7">
        <v>1067.1374384489252</v>
      </c>
      <c r="Z4452" s="7">
        <v>1360.6002340223795</v>
      </c>
      <c r="AA4452" s="7">
        <v>1466.480276743484</v>
      </c>
      <c r="AB4452" s="7">
        <v>1686.5773734235747</v>
      </c>
      <c r="AC4452" s="7">
        <v>1466.8041666666668</v>
      </c>
      <c r="AD4452" s="7">
        <v>1600.1499999999999</v>
      </c>
      <c r="AE4452" s="4">
        <v>998</v>
      </c>
      <c r="AF4452" s="4">
        <v>1068</v>
      </c>
      <c r="AG4452" s="4">
        <v>1280</v>
      </c>
      <c r="AH4452" s="4">
        <v>1632</v>
      </c>
      <c r="AI4452" s="4">
        <v>1759</v>
      </c>
      <c r="AJ4452" s="4">
        <v>2023</v>
      </c>
      <c r="AK4452" s="4">
        <v>1495.4334352340165</v>
      </c>
      <c r="AL4452" s="8">
        <v>1.121469938618767</v>
      </c>
      <c r="AM4452" s="4">
        <v>1368.2678522111853</v>
      </c>
      <c r="AN4452" s="8">
        <v>1.0261046918435286</v>
      </c>
      <c r="AO4452" s="4">
        <v>1238.8712940476023</v>
      </c>
      <c r="AP4452" s="8">
        <v>0.92906637056346142</v>
      </c>
    </row>
    <row r="4453" spans="1:42" x14ac:dyDescent="0.25">
      <c r="A4453" s="2" t="s">
        <v>12538</v>
      </c>
      <c r="B4453" t="s">
        <v>12535</v>
      </c>
      <c r="C4453" t="s">
        <v>14</v>
      </c>
      <c r="D4453" t="s">
        <v>12534</v>
      </c>
      <c r="E4453" s="3" t="s">
        <v>12269</v>
      </c>
      <c r="F4453" t="s">
        <v>12539</v>
      </c>
      <c r="G4453">
        <v>206</v>
      </c>
      <c r="H4453">
        <v>84</v>
      </c>
      <c r="I4453">
        <v>98</v>
      </c>
      <c r="J4453">
        <v>24</v>
      </c>
      <c r="K4453">
        <v>0</v>
      </c>
      <c r="L4453">
        <v>0</v>
      </c>
      <c r="M4453">
        <v>0</v>
      </c>
      <c r="N4453" s="2">
        <v>215.10234627831713</v>
      </c>
      <c r="O4453" s="2">
        <v>425.30541459061493</v>
      </c>
      <c r="P4453" s="2">
        <v>244.17</v>
      </c>
      <c r="Q4453" s="4">
        <v>884.57776086893205</v>
      </c>
      <c r="R4453" s="5">
        <v>4.0999999999999995E-2</v>
      </c>
      <c r="S4453" s="6">
        <v>920.84544906455824</v>
      </c>
      <c r="T4453" s="4">
        <v>0</v>
      </c>
      <c r="U4453" s="7">
        <v>920.84544906455824</v>
      </c>
      <c r="V4453" s="8">
        <v>0.86532991436436668</v>
      </c>
      <c r="W4453" s="7">
        <v>863.5992545356379</v>
      </c>
      <c r="X4453" s="7">
        <v>924.17234854114349</v>
      </c>
      <c r="Y4453" s="7">
        <v>1107.6222903863893</v>
      </c>
      <c r="Z4453" s="7">
        <v>1412.2184202426463</v>
      </c>
      <c r="AA4453" s="7">
        <v>1522.1153193669209</v>
      </c>
      <c r="AB4453" s="7">
        <v>1750.5624167591138</v>
      </c>
      <c r="AC4453" s="7">
        <v>1170.5708737864079</v>
      </c>
      <c r="AD4453" s="7">
        <v>1276.9864077669902</v>
      </c>
      <c r="AE4453" s="4">
        <v>998</v>
      </c>
      <c r="AF4453" s="4">
        <v>1068</v>
      </c>
      <c r="AG4453" s="4">
        <v>1280</v>
      </c>
      <c r="AH4453" s="4">
        <v>1632</v>
      </c>
      <c r="AI4453" s="4">
        <v>1759</v>
      </c>
      <c r="AJ4453" s="4">
        <v>2023</v>
      </c>
      <c r="AK4453" s="4">
        <v>1199.324839170971</v>
      </c>
      <c r="AL4453" s="8">
        <v>1.1270204586764654</v>
      </c>
      <c r="AM4453" s="4">
        <v>1105.9966111353083</v>
      </c>
      <c r="AN4453" s="8">
        <v>1.039318762744843</v>
      </c>
      <c r="AO4453" s="4">
        <v>1012.6683830996457</v>
      </c>
      <c r="AP4453" s="8">
        <v>0.95161706681322089</v>
      </c>
    </row>
    <row r="4454" spans="1:42" x14ac:dyDescent="0.25">
      <c r="A4454" s="2" t="s">
        <v>12540</v>
      </c>
      <c r="B4454" t="s">
        <v>12535</v>
      </c>
      <c r="C4454" t="s">
        <v>14</v>
      </c>
      <c r="D4454" t="s">
        <v>12534</v>
      </c>
      <c r="E4454" s="3" t="s">
        <v>12269</v>
      </c>
      <c r="F4454" t="s">
        <v>12541</v>
      </c>
      <c r="G4454">
        <v>40</v>
      </c>
      <c r="H4454">
        <v>0</v>
      </c>
      <c r="I4454">
        <v>28</v>
      </c>
      <c r="J4454">
        <v>12</v>
      </c>
      <c r="K4454">
        <v>0</v>
      </c>
      <c r="L4454">
        <v>0</v>
      </c>
      <c r="M4454">
        <v>0</v>
      </c>
      <c r="N4454" s="2">
        <v>128.57083333333333</v>
      </c>
      <c r="O4454" s="2">
        <v>193.42323070833334</v>
      </c>
      <c r="P4454" s="2">
        <v>396.27</v>
      </c>
      <c r="Q4454" s="4">
        <v>718.26406404166664</v>
      </c>
      <c r="R4454" s="5">
        <v>4.0999999999999995E-2</v>
      </c>
      <c r="S4454" s="6">
        <v>747.71289066737495</v>
      </c>
      <c r="T4454" s="4">
        <v>47.85</v>
      </c>
      <c r="U4454" s="7">
        <v>795.56289066737497</v>
      </c>
      <c r="V4454" s="8">
        <v>0.70304249793864881</v>
      </c>
      <c r="W4454" s="7">
        <v>659.43572365326997</v>
      </c>
      <c r="X4454" s="7">
        <v>705.68873032233705</v>
      </c>
      <c r="Y4454" s="7">
        <v>845.76926480579721</v>
      </c>
      <c r="Z4454" s="7">
        <v>1078.3558126273913</v>
      </c>
      <c r="AA4454" s="7">
        <v>1162.2719818698417</v>
      </c>
      <c r="AB4454" s="7">
        <v>1336.7118927360373</v>
      </c>
      <c r="AC4454" s="7">
        <v>1244.76</v>
      </c>
      <c r="AD4454" s="7">
        <v>1357.9199999999998</v>
      </c>
      <c r="AE4454" s="4">
        <v>998</v>
      </c>
      <c r="AF4454" s="4">
        <v>1068</v>
      </c>
      <c r="AG4454" s="4">
        <v>1280</v>
      </c>
      <c r="AH4454" s="4">
        <v>1632</v>
      </c>
      <c r="AI4454" s="4">
        <v>1759</v>
      </c>
      <c r="AJ4454" s="4">
        <v>2023</v>
      </c>
      <c r="AK4454" s="4">
        <v>1184.4635594411125</v>
      </c>
      <c r="AL4454" s="8">
        <v>1.0890010246033162</v>
      </c>
      <c r="AM4454" s="4">
        <v>1038.8800031832002</v>
      </c>
      <c r="AN4454" s="8">
        <v>0.96034818238176045</v>
      </c>
      <c r="AO4454" s="4">
        <v>893.29644692528746</v>
      </c>
      <c r="AP4454" s="8">
        <v>0.83169534016020463</v>
      </c>
    </row>
    <row r="4455" spans="1:42" x14ac:dyDescent="0.25">
      <c r="A4455" s="2" t="s">
        <v>12542</v>
      </c>
      <c r="B4455" t="s">
        <v>12535</v>
      </c>
      <c r="C4455" t="s">
        <v>14</v>
      </c>
      <c r="D4455" t="s">
        <v>12534</v>
      </c>
      <c r="E4455" s="3" t="s">
        <v>12269</v>
      </c>
      <c r="F4455" t="s">
        <v>12543</v>
      </c>
      <c r="G4455">
        <v>36</v>
      </c>
      <c r="H4455">
        <v>0</v>
      </c>
      <c r="I4455">
        <v>8</v>
      </c>
      <c r="J4455">
        <v>15</v>
      </c>
      <c r="K4455">
        <v>13</v>
      </c>
      <c r="L4455">
        <v>0</v>
      </c>
      <c r="M4455">
        <v>0</v>
      </c>
      <c r="N4455" s="2">
        <v>163.58796296296296</v>
      </c>
      <c r="O4455" s="2">
        <v>479.8565837222223</v>
      </c>
      <c r="P4455" s="2">
        <v>249.92</v>
      </c>
      <c r="Q4455" s="4">
        <v>893.36454668518525</v>
      </c>
      <c r="R4455" s="5">
        <v>4.0999999999999995E-2</v>
      </c>
      <c r="S4455" s="6">
        <v>929.99249309927779</v>
      </c>
      <c r="T4455" s="4">
        <v>165.2</v>
      </c>
      <c r="U4455" s="7">
        <v>1095.1924930992777</v>
      </c>
      <c r="V4455" s="8">
        <v>0.80528859786711593</v>
      </c>
      <c r="W4455" s="7">
        <v>682.45037361255822</v>
      </c>
      <c r="X4455" s="7">
        <v>730.31763428678573</v>
      </c>
      <c r="Y4455" s="7">
        <v>875.28705232873199</v>
      </c>
      <c r="Z4455" s="7">
        <v>1115.9909917191333</v>
      </c>
      <c r="AA4455" s="7">
        <v>1202.8358789423746</v>
      </c>
      <c r="AB4455" s="7">
        <v>1383.3638334851757</v>
      </c>
      <c r="AC4455" s="7">
        <v>1496.0000000000002</v>
      </c>
      <c r="AD4455" s="7">
        <v>1632</v>
      </c>
      <c r="AE4455" s="4">
        <v>998</v>
      </c>
      <c r="AF4455" s="4">
        <v>1068</v>
      </c>
      <c r="AG4455" s="4">
        <v>1280</v>
      </c>
      <c r="AH4455" s="4">
        <v>1632</v>
      </c>
      <c r="AI4455" s="4">
        <v>1759</v>
      </c>
      <c r="AJ4455" s="4">
        <v>2023</v>
      </c>
      <c r="AK4455" s="4">
        <v>1327.0733225151462</v>
      </c>
      <c r="AL4455" s="8">
        <v>1.0972597959670192</v>
      </c>
      <c r="AM4455" s="4">
        <v>1190.5767874034416</v>
      </c>
      <c r="AN4455" s="8">
        <v>0.99689469662017771</v>
      </c>
      <c r="AO4455" s="4">
        <v>1054.0802522917368</v>
      </c>
      <c r="AP4455" s="8">
        <v>0.89652959727333592</v>
      </c>
    </row>
    <row r="4456" spans="1:42" x14ac:dyDescent="0.25">
      <c r="A4456" s="2" t="s">
        <v>12544</v>
      </c>
      <c r="B4456" t="s">
        <v>12535</v>
      </c>
      <c r="C4456" t="s">
        <v>14</v>
      </c>
      <c r="D4456" t="s">
        <v>12534</v>
      </c>
      <c r="E4456" s="3" t="s">
        <v>12269</v>
      </c>
      <c r="F4456" t="s">
        <v>12545</v>
      </c>
      <c r="G4456">
        <v>180</v>
      </c>
      <c r="H4456">
        <v>0</v>
      </c>
      <c r="I4456">
        <v>179</v>
      </c>
      <c r="J4456">
        <v>1</v>
      </c>
      <c r="K4456">
        <v>0</v>
      </c>
      <c r="L4456">
        <v>0</v>
      </c>
      <c r="M4456">
        <v>0</v>
      </c>
      <c r="N4456" s="2">
        <v>222.9361111111111</v>
      </c>
      <c r="O4456" s="2">
        <v>276.58438845370387</v>
      </c>
      <c r="P4456" s="2">
        <v>369.24</v>
      </c>
      <c r="Q4456" s="4">
        <v>868.76049956481495</v>
      </c>
      <c r="R4456" s="5">
        <v>4.0999999999999995E-2</v>
      </c>
      <c r="S4456" s="6">
        <v>904.37968004697234</v>
      </c>
      <c r="T4456" s="4">
        <v>0</v>
      </c>
      <c r="U4456" s="7">
        <v>904.37968004697234</v>
      </c>
      <c r="V4456" s="8">
        <v>0.8458646436953372</v>
      </c>
      <c r="W4456" s="7">
        <v>844.17291440794645</v>
      </c>
      <c r="X4456" s="7">
        <v>903.38343946661996</v>
      </c>
      <c r="Y4456" s="7">
        <v>1082.7067439300315</v>
      </c>
      <c r="Z4456" s="7">
        <v>1380.4510985107902</v>
      </c>
      <c r="AA4456" s="7">
        <v>1487.875908260098</v>
      </c>
      <c r="AB4456" s="7">
        <v>1711.1841741956671</v>
      </c>
      <c r="AC4456" s="7">
        <v>1176.0955555555556</v>
      </c>
      <c r="AD4456" s="7">
        <v>1283.0133333333331</v>
      </c>
      <c r="AE4456" s="4">
        <v>998</v>
      </c>
      <c r="AF4456" s="4">
        <v>1068</v>
      </c>
      <c r="AG4456" s="4">
        <v>1280</v>
      </c>
      <c r="AH4456" s="4">
        <v>1632</v>
      </c>
      <c r="AI4456" s="4">
        <v>1759</v>
      </c>
      <c r="AJ4456" s="4">
        <v>2023</v>
      </c>
      <c r="AK4456" s="4">
        <v>1205.2311756709473</v>
      </c>
      <c r="AL4456" s="8">
        <v>1.1272504916590658</v>
      </c>
      <c r="AM4456" s="4">
        <v>1104.947343796289</v>
      </c>
      <c r="AN4456" s="8">
        <v>1.0334552090044897</v>
      </c>
      <c r="AO4456" s="4">
        <v>1004.6635119216306</v>
      </c>
      <c r="AP4456" s="8">
        <v>0.93965992634991335</v>
      </c>
    </row>
    <row r="4457" spans="1:42" x14ac:dyDescent="0.25">
      <c r="A4457" s="2" t="s">
        <v>12546</v>
      </c>
      <c r="B4457" t="s">
        <v>12535</v>
      </c>
      <c r="C4457" t="s">
        <v>14</v>
      </c>
      <c r="D4457" t="s">
        <v>12534</v>
      </c>
      <c r="E4457" s="3" t="s">
        <v>12269</v>
      </c>
      <c r="F4457" t="s">
        <v>12547</v>
      </c>
      <c r="G4457">
        <v>205</v>
      </c>
      <c r="H4457">
        <v>60</v>
      </c>
      <c r="I4457">
        <v>144</v>
      </c>
      <c r="J4457">
        <v>1</v>
      </c>
      <c r="K4457">
        <v>0</v>
      </c>
      <c r="L4457">
        <v>0</v>
      </c>
      <c r="M4457">
        <v>0</v>
      </c>
      <c r="N4457" s="2">
        <v>203.63658536585365</v>
      </c>
      <c r="O4457" s="2">
        <v>257.60931943902438</v>
      </c>
      <c r="P4457" s="2">
        <v>380.53</v>
      </c>
      <c r="Q4457" s="4">
        <v>841.775904804878</v>
      </c>
      <c r="R4457" s="5">
        <v>4.0999999999999995E-2</v>
      </c>
      <c r="S4457" s="6">
        <v>876.28871690187793</v>
      </c>
      <c r="T4457" s="4">
        <v>0</v>
      </c>
      <c r="U4457" s="7">
        <v>876.28871690187793</v>
      </c>
      <c r="V4457" s="8">
        <v>0.83571768099336119</v>
      </c>
      <c r="W4457" s="7">
        <v>834.04624563137452</v>
      </c>
      <c r="X4457" s="7">
        <v>892.54648330090981</v>
      </c>
      <c r="Y4457" s="7">
        <v>1069.7186316715024</v>
      </c>
      <c r="Z4457" s="7">
        <v>1363.8912553811654</v>
      </c>
      <c r="AA4457" s="7">
        <v>1470.0274008673225</v>
      </c>
      <c r="AB4457" s="7">
        <v>1690.65686864957</v>
      </c>
      <c r="AC4457" s="7">
        <v>1153.4009756097562</v>
      </c>
      <c r="AD4457" s="7">
        <v>1258.2556097560976</v>
      </c>
      <c r="AE4457" s="4">
        <v>998</v>
      </c>
      <c r="AF4457" s="4">
        <v>1068</v>
      </c>
      <c r="AG4457" s="4">
        <v>1280</v>
      </c>
      <c r="AH4457" s="4">
        <v>1632</v>
      </c>
      <c r="AI4457" s="4">
        <v>1759</v>
      </c>
      <c r="AJ4457" s="4">
        <v>2023</v>
      </c>
      <c r="AK4457" s="4">
        <v>1176.3071883378129</v>
      </c>
      <c r="AL4457" s="8">
        <v>1.1218456846610019</v>
      </c>
      <c r="AM4457" s="4">
        <v>1076.844542916117</v>
      </c>
      <c r="AN4457" s="8">
        <v>1.0269880312711861</v>
      </c>
      <c r="AO4457" s="4">
        <v>975.75136232357386</v>
      </c>
      <c r="AP4457" s="8">
        <v>0.93057533438317697</v>
      </c>
    </row>
    <row r="4458" spans="1:42" x14ac:dyDescent="0.25">
      <c r="A4458" s="2" t="s">
        <v>12548</v>
      </c>
      <c r="B4458" t="s">
        <v>12535</v>
      </c>
      <c r="C4458" t="s">
        <v>14</v>
      </c>
      <c r="D4458" t="s">
        <v>12534</v>
      </c>
      <c r="E4458" s="3" t="s">
        <v>12269</v>
      </c>
      <c r="F4458" t="s">
        <v>12549</v>
      </c>
      <c r="G4458">
        <v>60</v>
      </c>
      <c r="H4458">
        <v>40</v>
      </c>
      <c r="I4458">
        <v>20</v>
      </c>
      <c r="J4458">
        <v>0</v>
      </c>
      <c r="K4458">
        <v>0</v>
      </c>
      <c r="L4458">
        <v>0</v>
      </c>
      <c r="M4458">
        <v>0</v>
      </c>
      <c r="N4458" s="2">
        <v>204.97083333333333</v>
      </c>
      <c r="O4458" s="2">
        <v>416.67551086111115</v>
      </c>
      <c r="P4458" s="2">
        <v>268.58999999999997</v>
      </c>
      <c r="Q4458" s="4">
        <v>890.23634419444443</v>
      </c>
      <c r="R4458" s="5">
        <v>4.0999999999999995E-2</v>
      </c>
      <c r="S4458" s="6">
        <v>926.73603430641663</v>
      </c>
      <c r="T4458" s="4">
        <v>0</v>
      </c>
      <c r="U4458" s="7">
        <v>926.73603430641663</v>
      </c>
      <c r="V4458" s="8">
        <v>0.90737862366816247</v>
      </c>
      <c r="W4458" s="7">
        <v>905.563866420826</v>
      </c>
      <c r="X4458" s="7">
        <v>969.08037007759742</v>
      </c>
      <c r="Y4458" s="7">
        <v>1161.4446382952478</v>
      </c>
      <c r="Z4458" s="7">
        <v>1480.841913826441</v>
      </c>
      <c r="AA4458" s="7">
        <v>1596.0789990322976</v>
      </c>
      <c r="AB4458" s="7">
        <v>1835.6269556806926</v>
      </c>
      <c r="AC4458" s="7">
        <v>1123.4666666666667</v>
      </c>
      <c r="AD4458" s="7">
        <v>1225.5999999999999</v>
      </c>
      <c r="AE4458" s="4">
        <v>998</v>
      </c>
      <c r="AF4458" s="4">
        <v>1068</v>
      </c>
      <c r="AG4458" s="4">
        <v>1280</v>
      </c>
      <c r="AH4458" s="4">
        <v>1632</v>
      </c>
      <c r="AI4458" s="4">
        <v>1759</v>
      </c>
      <c r="AJ4458" s="4">
        <v>2023</v>
      </c>
      <c r="AK4458" s="4">
        <v>1155.5633020250168</v>
      </c>
      <c r="AL4458" s="8">
        <v>1.1314262095545202</v>
      </c>
      <c r="AM4458" s="4">
        <v>1079.2875461188166</v>
      </c>
      <c r="AN4458" s="8">
        <v>1.0567436809257342</v>
      </c>
      <c r="AO4458" s="4">
        <v>1003.0117902126167</v>
      </c>
      <c r="AP4458" s="8">
        <v>0.98206115229694846</v>
      </c>
    </row>
    <row r="4459" spans="1:42" x14ac:dyDescent="0.25">
      <c r="A4459" s="2" t="s">
        <v>12550</v>
      </c>
      <c r="B4459" t="s">
        <v>12535</v>
      </c>
      <c r="C4459" t="s">
        <v>14</v>
      </c>
      <c r="D4459" t="s">
        <v>12534</v>
      </c>
      <c r="E4459" s="3" t="s">
        <v>12269</v>
      </c>
      <c r="F4459" t="s">
        <v>12551</v>
      </c>
      <c r="G4459">
        <v>69</v>
      </c>
      <c r="H4459">
        <v>0</v>
      </c>
      <c r="I4459">
        <v>6</v>
      </c>
      <c r="J4459">
        <v>16</v>
      </c>
      <c r="K4459">
        <v>45</v>
      </c>
      <c r="L4459">
        <v>2</v>
      </c>
      <c r="M4459">
        <v>0</v>
      </c>
      <c r="N4459" s="2">
        <v>184.21256038647343</v>
      </c>
      <c r="O4459" s="2">
        <v>629.96597976328508</v>
      </c>
      <c r="P4459" s="2">
        <v>122.41</v>
      </c>
      <c r="Q4459" s="4">
        <v>936.5885401497585</v>
      </c>
      <c r="R4459" s="5">
        <v>4.0999999999999995E-2</v>
      </c>
      <c r="S4459" s="6">
        <v>974.98867029589849</v>
      </c>
      <c r="T4459" s="4">
        <v>186.36764705882354</v>
      </c>
      <c r="U4459" s="7">
        <v>1161.356317354722</v>
      </c>
      <c r="V4459" s="8">
        <v>0.77165789628368753</v>
      </c>
      <c r="W4459" s="7">
        <v>646.53111158750619</v>
      </c>
      <c r="X4459" s="7">
        <v>691.87898514574806</v>
      </c>
      <c r="Y4459" s="7">
        <v>829.21825935070933</v>
      </c>
      <c r="Z4459" s="7">
        <v>1057.2532806721542</v>
      </c>
      <c r="AA4459" s="7">
        <v>1139.5272798421076</v>
      </c>
      <c r="AB4459" s="7">
        <v>1310.5535458331915</v>
      </c>
      <c r="AC4459" s="7">
        <v>1655.5159420289856</v>
      </c>
      <c r="AD4459" s="7">
        <v>1806.0173913043479</v>
      </c>
      <c r="AE4459" s="4">
        <v>998</v>
      </c>
      <c r="AF4459" s="4">
        <v>1068</v>
      </c>
      <c r="AG4459" s="4">
        <v>1280</v>
      </c>
      <c r="AH4459" s="4">
        <v>1632</v>
      </c>
      <c r="AI4459" s="4">
        <v>1759</v>
      </c>
      <c r="AJ4459" s="4">
        <v>2023</v>
      </c>
      <c r="AK4459" s="4">
        <v>1465.4679966151241</v>
      </c>
      <c r="AL4459" s="8">
        <v>1.0975546425813454</v>
      </c>
      <c r="AM4459" s="4">
        <v>1299.3379022166766</v>
      </c>
      <c r="AN4459" s="8">
        <v>0.98717026077084835</v>
      </c>
      <c r="AO4459" s="4">
        <v>1133.2078078182294</v>
      </c>
      <c r="AP4459" s="8">
        <v>0.87678587896035132</v>
      </c>
    </row>
    <row r="4460" spans="1:42" x14ac:dyDescent="0.25">
      <c r="A4460" s="2" t="s">
        <v>12552</v>
      </c>
      <c r="B4460" t="s">
        <v>12535</v>
      </c>
      <c r="C4460" t="s">
        <v>14</v>
      </c>
      <c r="D4460" t="s">
        <v>12534</v>
      </c>
      <c r="E4460" s="3" t="s">
        <v>12269</v>
      </c>
      <c r="F4460" t="s">
        <v>12553</v>
      </c>
      <c r="G4460">
        <v>37</v>
      </c>
      <c r="H4460">
        <v>0</v>
      </c>
      <c r="I4460">
        <v>7</v>
      </c>
      <c r="J4460">
        <v>14</v>
      </c>
      <c r="K4460">
        <v>12</v>
      </c>
      <c r="L4460">
        <v>4</v>
      </c>
      <c r="M4460">
        <v>0</v>
      </c>
      <c r="N4460" s="2">
        <v>259.16891891891891</v>
      </c>
      <c r="O4460" s="2">
        <v>764.84388617117111</v>
      </c>
      <c r="P4460" s="2">
        <v>281.43</v>
      </c>
      <c r="Q4460" s="4">
        <v>1305.4428050900901</v>
      </c>
      <c r="R4460" s="5">
        <v>4.0999999999999995E-2</v>
      </c>
      <c r="S4460" s="6">
        <v>1358.9659600987836</v>
      </c>
      <c r="T4460" s="4">
        <v>0</v>
      </c>
      <c r="U4460" s="7">
        <v>1358.9659600987836</v>
      </c>
      <c r="V4460" s="8">
        <v>0.9666591149579935</v>
      </c>
      <c r="W4460" s="7">
        <v>964.72579672807763</v>
      </c>
      <c r="X4460" s="7">
        <v>1032.3919347751371</v>
      </c>
      <c r="Y4460" s="7">
        <v>1237.3236671462319</v>
      </c>
      <c r="Z4460" s="7">
        <v>1577.5876756114455</v>
      </c>
      <c r="AA4460" s="7">
        <v>1700.3533832111109</v>
      </c>
      <c r="AB4460" s="7">
        <v>1955.5513895600213</v>
      </c>
      <c r="AC4460" s="7">
        <v>1546.4216216216219</v>
      </c>
      <c r="AD4460" s="7">
        <v>1687.0054054054056</v>
      </c>
      <c r="AE4460" s="4">
        <v>998</v>
      </c>
      <c r="AF4460" s="4">
        <v>1068</v>
      </c>
      <c r="AG4460" s="4">
        <v>1280</v>
      </c>
      <c r="AH4460" s="4">
        <v>1632</v>
      </c>
      <c r="AI4460" s="4">
        <v>1759</v>
      </c>
      <c r="AJ4460" s="4">
        <v>2023</v>
      </c>
      <c r="AK4460" s="4">
        <v>1591.0249938683312</v>
      </c>
      <c r="AL4460" s="8">
        <v>1.1317272526362705</v>
      </c>
      <c r="AM4460" s="4">
        <v>1513.6719826118151</v>
      </c>
      <c r="AN4460" s="8">
        <v>1.0767045400768447</v>
      </c>
      <c r="AO4460" s="4">
        <v>1436.3189713552995</v>
      </c>
      <c r="AP4460" s="8">
        <v>1.0216818275174193</v>
      </c>
    </row>
    <row r="4461" spans="1:42" x14ac:dyDescent="0.25">
      <c r="A4461" s="2" t="s">
        <v>12554</v>
      </c>
      <c r="B4461" t="s">
        <v>12535</v>
      </c>
      <c r="C4461" t="s">
        <v>14</v>
      </c>
      <c r="D4461" t="s">
        <v>12534</v>
      </c>
      <c r="E4461" s="3" t="s">
        <v>12269</v>
      </c>
      <c r="F4461" t="s">
        <v>12555</v>
      </c>
      <c r="G4461">
        <v>150</v>
      </c>
      <c r="H4461">
        <v>14</v>
      </c>
      <c r="I4461">
        <v>82</v>
      </c>
      <c r="J4461">
        <v>24</v>
      </c>
      <c r="K4461">
        <v>26</v>
      </c>
      <c r="L4461">
        <v>4</v>
      </c>
      <c r="M4461">
        <v>0</v>
      </c>
      <c r="N4461" s="2">
        <v>226.54333333333332</v>
      </c>
      <c r="O4461" s="2">
        <v>640.99271016666671</v>
      </c>
      <c r="P4461" s="2">
        <v>308.88</v>
      </c>
      <c r="Q4461" s="4">
        <v>1176.4160434999999</v>
      </c>
      <c r="R4461" s="5">
        <v>4.0999999999999995E-2</v>
      </c>
      <c r="S4461" s="6">
        <v>1224.6491012834997</v>
      </c>
      <c r="T4461" s="4">
        <v>0</v>
      </c>
      <c r="U4461" s="7">
        <v>1224.6491012834997</v>
      </c>
      <c r="V4461" s="8">
        <v>1.0107923867176838</v>
      </c>
      <c r="W4461" s="7">
        <v>1008.7708019442482</v>
      </c>
      <c r="X4461" s="7">
        <v>1079.5262690144862</v>
      </c>
      <c r="Y4461" s="7">
        <v>1293.8142549986351</v>
      </c>
      <c r="Z4461" s="7">
        <v>1649.6131751232597</v>
      </c>
      <c r="AA4461" s="7">
        <v>1777.9838082364056</v>
      </c>
      <c r="AB4461" s="7">
        <v>2044.832998329874</v>
      </c>
      <c r="AC4461" s="7">
        <v>1332.7306666666666</v>
      </c>
      <c r="AD4461" s="7">
        <v>1453.8879999999999</v>
      </c>
      <c r="AE4461" s="4">
        <v>998</v>
      </c>
      <c r="AF4461" s="4">
        <v>1068</v>
      </c>
      <c r="AG4461" s="4">
        <v>1280</v>
      </c>
      <c r="AH4461" s="4">
        <v>1632</v>
      </c>
      <c r="AI4461" s="4">
        <v>1759</v>
      </c>
      <c r="AJ4461" s="4">
        <v>2023</v>
      </c>
      <c r="AK4461" s="4">
        <v>1379.1407976988498</v>
      </c>
      <c r="AL4461" s="8">
        <v>1.1383056722654152</v>
      </c>
      <c r="AM4461" s="4">
        <v>1327.6435655603998</v>
      </c>
      <c r="AN4461" s="8">
        <v>1.0958012437495046</v>
      </c>
      <c r="AO4461" s="4">
        <v>1276.1463334219497</v>
      </c>
      <c r="AP4461" s="8">
        <v>1.0532968152335942</v>
      </c>
    </row>
    <row r="4462" spans="1:42" x14ac:dyDescent="0.25">
      <c r="A4462" s="2" t="s">
        <v>12556</v>
      </c>
      <c r="B4462" t="s">
        <v>12535</v>
      </c>
      <c r="C4462" t="s">
        <v>14</v>
      </c>
      <c r="D4462" t="s">
        <v>12534</v>
      </c>
      <c r="E4462" s="3" t="s">
        <v>12269</v>
      </c>
      <c r="F4462" t="s">
        <v>12557</v>
      </c>
      <c r="G4462">
        <v>170</v>
      </c>
      <c r="H4462">
        <v>12</v>
      </c>
      <c r="I4462">
        <v>158</v>
      </c>
      <c r="J4462">
        <v>0</v>
      </c>
      <c r="K4462">
        <v>0</v>
      </c>
      <c r="L4462">
        <v>0</v>
      </c>
      <c r="M4462">
        <v>0</v>
      </c>
      <c r="N4462" s="2">
        <v>218.68774509803924</v>
      </c>
      <c r="O4462" s="2">
        <v>312.59230186274516</v>
      </c>
      <c r="P4462" s="2">
        <v>334.05</v>
      </c>
      <c r="Q4462" s="4">
        <v>865.33004696078433</v>
      </c>
      <c r="R4462" s="5">
        <v>4.0999999999999995E-2</v>
      </c>
      <c r="S4462" s="6">
        <v>900.80857888617641</v>
      </c>
      <c r="T4462" s="4">
        <v>0</v>
      </c>
      <c r="U4462" s="7">
        <v>900.80857888617641</v>
      </c>
      <c r="V4462" s="8">
        <v>0.84737416119217568</v>
      </c>
      <c r="W4462" s="7">
        <v>845.67941286979146</v>
      </c>
      <c r="X4462" s="7">
        <v>904.99560415324379</v>
      </c>
      <c r="Y4462" s="7">
        <v>1084.638926325985</v>
      </c>
      <c r="Z4462" s="7">
        <v>1382.9146310656308</v>
      </c>
      <c r="AA4462" s="7">
        <v>1490.5311495370372</v>
      </c>
      <c r="AB4462" s="7">
        <v>1714.2379280917717</v>
      </c>
      <c r="AC4462" s="7">
        <v>1169.3647058823531</v>
      </c>
      <c r="AD4462" s="7">
        <v>1275.670588235294</v>
      </c>
      <c r="AE4462" s="4">
        <v>998</v>
      </c>
      <c r="AF4462" s="4">
        <v>1068</v>
      </c>
      <c r="AG4462" s="4">
        <v>1280</v>
      </c>
      <c r="AH4462" s="4">
        <v>1632</v>
      </c>
      <c r="AI4462" s="4">
        <v>1759</v>
      </c>
      <c r="AJ4462" s="4">
        <v>2023</v>
      </c>
      <c r="AK4462" s="4">
        <v>1197.7432865842795</v>
      </c>
      <c r="AL4462" s="8">
        <v>1.1266952120370048</v>
      </c>
      <c r="AM4462" s="4">
        <v>1098.7650506849118</v>
      </c>
      <c r="AN4462" s="8">
        <v>1.0335881950887285</v>
      </c>
      <c r="AO4462" s="4">
        <v>999.78681478554415</v>
      </c>
      <c r="AP4462" s="8">
        <v>0.94048117814045218</v>
      </c>
    </row>
    <row r="4463" spans="1:42" x14ac:dyDescent="0.25">
      <c r="A4463" s="2" t="s">
        <v>12558</v>
      </c>
      <c r="B4463" t="s">
        <v>12535</v>
      </c>
      <c r="C4463" t="s">
        <v>14</v>
      </c>
      <c r="D4463" t="s">
        <v>12534</v>
      </c>
      <c r="E4463" s="3" t="s">
        <v>12269</v>
      </c>
      <c r="F4463" t="s">
        <v>12559</v>
      </c>
      <c r="G4463">
        <v>60</v>
      </c>
      <c r="H4463">
        <v>0</v>
      </c>
      <c r="I4463">
        <v>50</v>
      </c>
      <c r="J4463">
        <v>10</v>
      </c>
      <c r="K4463">
        <v>0</v>
      </c>
      <c r="L4463">
        <v>0</v>
      </c>
      <c r="M4463">
        <v>0</v>
      </c>
      <c r="N4463" s="2">
        <v>118.10555555555555</v>
      </c>
      <c r="O4463" s="2">
        <v>630.7833853333334</v>
      </c>
      <c r="P4463" s="2">
        <v>219</v>
      </c>
      <c r="Q4463" s="4">
        <v>967.88894088888901</v>
      </c>
      <c r="R4463" s="5">
        <v>4.0999999999999995E-2</v>
      </c>
      <c r="S4463" s="6">
        <v>1007.5723874653333</v>
      </c>
      <c r="T4463" s="4">
        <v>0</v>
      </c>
      <c r="U4463" s="7">
        <v>1007.5723874653333</v>
      </c>
      <c r="V4463" s="8">
        <v>0.91320760193232631</v>
      </c>
      <c r="W4463" s="7">
        <v>911.38118672846156</v>
      </c>
      <c r="X4463" s="7">
        <v>975.30571886372445</v>
      </c>
      <c r="Y4463" s="7">
        <v>1168.9057304733776</v>
      </c>
      <c r="Z4463" s="7">
        <v>1490.3548063535563</v>
      </c>
      <c r="AA4463" s="7">
        <v>1606.332171798962</v>
      </c>
      <c r="AB4463" s="7">
        <v>1847.4189787090961</v>
      </c>
      <c r="AC4463" s="7">
        <v>1213.6666666666667</v>
      </c>
      <c r="AD4463" s="7">
        <v>1323.9999999999998</v>
      </c>
      <c r="AE4463" s="4">
        <v>998</v>
      </c>
      <c r="AF4463" s="4">
        <v>1068</v>
      </c>
      <c r="AG4463" s="4">
        <v>1280</v>
      </c>
      <c r="AH4463" s="4">
        <v>1632</v>
      </c>
      <c r="AI4463" s="4">
        <v>1759</v>
      </c>
      <c r="AJ4463" s="4">
        <v>2023</v>
      </c>
      <c r="AK4463" s="4">
        <v>1222.8872829240333</v>
      </c>
      <c r="AL4463" s="8">
        <v>1.1083570540096979</v>
      </c>
      <c r="AM4463" s="4">
        <v>1151.1156511044667</v>
      </c>
      <c r="AN4463" s="8">
        <v>1.043307236650574</v>
      </c>
      <c r="AO4463" s="4">
        <v>1079.3440192849</v>
      </c>
      <c r="AP4463" s="8">
        <v>0.97825741929145027</v>
      </c>
    </row>
    <row r="4464" spans="1:42" x14ac:dyDescent="0.25">
      <c r="A4464" s="2" t="s">
        <v>12560</v>
      </c>
      <c r="B4464" t="s">
        <v>12535</v>
      </c>
      <c r="C4464" t="s">
        <v>14</v>
      </c>
      <c r="D4464" t="s">
        <v>12534</v>
      </c>
      <c r="E4464" s="3" t="s">
        <v>12269</v>
      </c>
      <c r="F4464" t="s">
        <v>12561</v>
      </c>
      <c r="G4464">
        <v>60</v>
      </c>
      <c r="H4464">
        <v>0</v>
      </c>
      <c r="I4464">
        <v>48</v>
      </c>
      <c r="J4464">
        <v>12</v>
      </c>
      <c r="K4464">
        <v>0</v>
      </c>
      <c r="L4464">
        <v>0</v>
      </c>
      <c r="M4464">
        <v>0</v>
      </c>
      <c r="N4464" s="2">
        <v>120.27222222222223</v>
      </c>
      <c r="O4464" s="2">
        <v>674.50338727777773</v>
      </c>
      <c r="P4464" s="2">
        <v>222.85</v>
      </c>
      <c r="Q4464" s="4">
        <v>1017.6256095</v>
      </c>
      <c r="R4464" s="5">
        <v>4.0999999999999995E-2</v>
      </c>
      <c r="S4464" s="6">
        <v>1059.3482594894999</v>
      </c>
      <c r="T4464" s="4">
        <v>0</v>
      </c>
      <c r="U4464" s="7">
        <v>1059.3482594894999</v>
      </c>
      <c r="V4464" s="8">
        <v>0.95402400890624983</v>
      </c>
      <c r="W4464" s="7">
        <v>952.11596088843748</v>
      </c>
      <c r="X4464" s="7">
        <v>1018.897641511875</v>
      </c>
      <c r="Y4464" s="7">
        <v>1221.1507314</v>
      </c>
      <c r="Z4464" s="7">
        <v>1556.9671825349999</v>
      </c>
      <c r="AA4464" s="7">
        <v>1678.1282316660938</v>
      </c>
      <c r="AB4464" s="7">
        <v>1929.990570017344</v>
      </c>
      <c r="AC4464" s="7">
        <v>1221.4400000000003</v>
      </c>
      <c r="AD4464" s="7">
        <v>1332.48</v>
      </c>
      <c r="AE4464" s="4">
        <v>998</v>
      </c>
      <c r="AF4464" s="4">
        <v>1068</v>
      </c>
      <c r="AG4464" s="4">
        <v>1280</v>
      </c>
      <c r="AH4464" s="4">
        <v>1632</v>
      </c>
      <c r="AI4464" s="4">
        <v>1759</v>
      </c>
      <c r="AJ4464" s="4">
        <v>2023</v>
      </c>
      <c r="AK4464" s="4">
        <v>1235.6081074014503</v>
      </c>
      <c r="AL4464" s="8">
        <v>1.1127594627174444</v>
      </c>
      <c r="AM4464" s="4">
        <v>1176.8548247641336</v>
      </c>
      <c r="AN4464" s="8">
        <v>1.0598476447803795</v>
      </c>
      <c r="AO4464" s="4">
        <v>1118.1015421268166</v>
      </c>
      <c r="AP4464" s="8">
        <v>1.0069358268433146</v>
      </c>
    </row>
    <row r="4465" spans="1:42" x14ac:dyDescent="0.25">
      <c r="A4465" s="2" t="s">
        <v>12562</v>
      </c>
      <c r="B4465" t="s">
        <v>12535</v>
      </c>
      <c r="C4465" t="s">
        <v>14</v>
      </c>
      <c r="D4465" t="s">
        <v>12534</v>
      </c>
      <c r="E4465" s="3" t="s">
        <v>12269</v>
      </c>
      <c r="F4465" t="s">
        <v>12563</v>
      </c>
      <c r="G4465">
        <v>60</v>
      </c>
      <c r="H4465">
        <v>0</v>
      </c>
      <c r="I4465">
        <v>49</v>
      </c>
      <c r="J4465">
        <v>11</v>
      </c>
      <c r="K4465">
        <v>0</v>
      </c>
      <c r="L4465">
        <v>0</v>
      </c>
      <c r="M4465">
        <v>0</v>
      </c>
      <c r="N4465" s="2">
        <v>225.08055555555555</v>
      </c>
      <c r="O4465" s="2">
        <v>548.09787441666674</v>
      </c>
      <c r="P4465" s="2">
        <v>234.01</v>
      </c>
      <c r="Q4465" s="4">
        <v>1007.1884299722223</v>
      </c>
      <c r="R4465" s="5">
        <v>4.0999999999999995E-2</v>
      </c>
      <c r="S4465" s="6">
        <v>1048.4831556010834</v>
      </c>
      <c r="T4465" s="4">
        <v>0</v>
      </c>
      <c r="U4465" s="7">
        <v>1048.4831556010834</v>
      </c>
      <c r="V4465" s="8">
        <v>0.94725334782968451</v>
      </c>
      <c r="W4465" s="7">
        <v>945.35884113402506</v>
      </c>
      <c r="X4465" s="7">
        <v>1011.666575482103</v>
      </c>
      <c r="Y4465" s="7">
        <v>1212.4842852219961</v>
      </c>
      <c r="Z4465" s="7">
        <v>1545.9174636580449</v>
      </c>
      <c r="AA4465" s="7">
        <v>1666.2186388324149</v>
      </c>
      <c r="AB4465" s="7">
        <v>1916.2935226594516</v>
      </c>
      <c r="AC4465" s="7">
        <v>1217.5533333333333</v>
      </c>
      <c r="AD4465" s="7">
        <v>1328.2399999999998</v>
      </c>
      <c r="AE4465" s="4">
        <v>998</v>
      </c>
      <c r="AF4465" s="4">
        <v>1068</v>
      </c>
      <c r="AG4465" s="4">
        <v>1280</v>
      </c>
      <c r="AH4465" s="4">
        <v>1632</v>
      </c>
      <c r="AI4465" s="4">
        <v>1759</v>
      </c>
      <c r="AJ4465" s="4">
        <v>2023</v>
      </c>
      <c r="AK4465" s="4">
        <v>1257.4951478113585</v>
      </c>
      <c r="AL4465" s="8">
        <v>1.1360854795621502</v>
      </c>
      <c r="AM4465" s="4">
        <v>1187.8244837412667</v>
      </c>
      <c r="AN4465" s="8">
        <v>1.0731414356513282</v>
      </c>
      <c r="AO4465" s="4">
        <v>1118.1538196711749</v>
      </c>
      <c r="AP4465" s="8">
        <v>1.0101973917405063</v>
      </c>
    </row>
    <row r="4466" spans="1:42" x14ac:dyDescent="0.25">
      <c r="A4466" s="2" t="s">
        <v>12564</v>
      </c>
      <c r="B4466" t="s">
        <v>12535</v>
      </c>
      <c r="C4466" t="s">
        <v>14</v>
      </c>
      <c r="D4466" t="s">
        <v>12534</v>
      </c>
      <c r="E4466" s="3" t="s">
        <v>12269</v>
      </c>
      <c r="F4466" t="s">
        <v>12565</v>
      </c>
      <c r="G4466">
        <v>52</v>
      </c>
      <c r="H4466">
        <v>0</v>
      </c>
      <c r="I4466">
        <v>41</v>
      </c>
      <c r="J4466">
        <v>11</v>
      </c>
      <c r="K4466">
        <v>0</v>
      </c>
      <c r="L4466">
        <v>0</v>
      </c>
      <c r="M4466">
        <v>0</v>
      </c>
      <c r="N4466" s="2">
        <v>208.77724358974356</v>
      </c>
      <c r="O4466" s="2">
        <v>562.3308948076924</v>
      </c>
      <c r="P4466" s="2">
        <v>250.8</v>
      </c>
      <c r="Q4466" s="4">
        <v>1021.908138397436</v>
      </c>
      <c r="R4466" s="5">
        <v>4.0999999999999995E-2</v>
      </c>
      <c r="S4466" s="6">
        <v>1063.8063720717307</v>
      </c>
      <c r="T4466" s="4">
        <v>0</v>
      </c>
      <c r="U4466" s="7">
        <v>1063.8063720717307</v>
      </c>
      <c r="V4466" s="8">
        <v>0.9559330087048109</v>
      </c>
      <c r="W4466" s="7">
        <v>954.02114268740115</v>
      </c>
      <c r="X4466" s="7">
        <v>1020.9364532967379</v>
      </c>
      <c r="Y4466" s="7">
        <v>1223.5942511421579</v>
      </c>
      <c r="Z4466" s="7">
        <v>1560.0826702062511</v>
      </c>
      <c r="AA4466" s="7">
        <v>1681.4861623117624</v>
      </c>
      <c r="AB4466" s="7">
        <v>1933.8524766098324</v>
      </c>
      <c r="AC4466" s="7">
        <v>1224.1307692307694</v>
      </c>
      <c r="AD4466" s="7">
        <v>1335.4153846153845</v>
      </c>
      <c r="AE4466" s="4">
        <v>998</v>
      </c>
      <c r="AF4466" s="4">
        <v>1068</v>
      </c>
      <c r="AG4466" s="4">
        <v>1280</v>
      </c>
      <c r="AH4466" s="4">
        <v>1632</v>
      </c>
      <c r="AI4466" s="4">
        <v>1759</v>
      </c>
      <c r="AJ4466" s="4">
        <v>2023</v>
      </c>
      <c r="AK4466" s="4">
        <v>1257.4615018440447</v>
      </c>
      <c r="AL4466" s="8">
        <v>1.1299508898854347</v>
      </c>
      <c r="AM4466" s="4">
        <v>1194.3130899617684</v>
      </c>
      <c r="AN4466" s="8">
        <v>1.0732059286308833</v>
      </c>
      <c r="AO4466" s="4">
        <v>1126.9547839540069</v>
      </c>
      <c r="AP4466" s="8">
        <v>1.012677969959362</v>
      </c>
    </row>
    <row r="4467" spans="1:42" x14ac:dyDescent="0.25">
      <c r="A4467" s="2" t="s">
        <v>12566</v>
      </c>
      <c r="B4467" t="s">
        <v>12535</v>
      </c>
      <c r="C4467" t="s">
        <v>14</v>
      </c>
      <c r="D4467" t="s">
        <v>12534</v>
      </c>
      <c r="E4467" s="3" t="s">
        <v>12269</v>
      </c>
      <c r="F4467" t="s">
        <v>12567</v>
      </c>
      <c r="G4467">
        <v>188</v>
      </c>
      <c r="H4467">
        <v>4</v>
      </c>
      <c r="I4467">
        <v>154</v>
      </c>
      <c r="J4467">
        <v>22</v>
      </c>
      <c r="K4467">
        <v>8</v>
      </c>
      <c r="L4467">
        <v>0</v>
      </c>
      <c r="M4467">
        <v>0</v>
      </c>
      <c r="N4467" s="2">
        <v>228.85195035460993</v>
      </c>
      <c r="O4467" s="2">
        <v>488.03654767553195</v>
      </c>
      <c r="P4467" s="2">
        <v>260.05</v>
      </c>
      <c r="Q4467" s="4">
        <v>976.93849803014177</v>
      </c>
      <c r="R4467" s="5">
        <v>4.0999999999999995E-2</v>
      </c>
      <c r="S4467" s="6">
        <v>1016.9929764493775</v>
      </c>
      <c r="T4467" s="4">
        <v>0</v>
      </c>
      <c r="U4467" s="7">
        <v>1016.9929764493775</v>
      </c>
      <c r="V4467" s="8">
        <v>0.91184032608013621</v>
      </c>
      <c r="W4467" s="7">
        <v>910.01664542797607</v>
      </c>
      <c r="X4467" s="7">
        <v>973.84546825358564</v>
      </c>
      <c r="Y4467" s="7">
        <v>1167.1556173825745</v>
      </c>
      <c r="Z4467" s="7">
        <v>1488.1234121627824</v>
      </c>
      <c r="AA4467" s="7">
        <v>1603.92713357496</v>
      </c>
      <c r="AB4467" s="7">
        <v>1844.652979660116</v>
      </c>
      <c r="AC4467" s="7">
        <v>1226.8510638297873</v>
      </c>
      <c r="AD4467" s="7">
        <v>1338.3829787234042</v>
      </c>
      <c r="AE4467" s="4">
        <v>998</v>
      </c>
      <c r="AF4467" s="4">
        <v>1068</v>
      </c>
      <c r="AG4467" s="4">
        <v>1280</v>
      </c>
      <c r="AH4467" s="4">
        <v>1632</v>
      </c>
      <c r="AI4467" s="4">
        <v>1759</v>
      </c>
      <c r="AJ4467" s="4">
        <v>2023</v>
      </c>
      <c r="AK4467" s="4">
        <v>1263.3750560617812</v>
      </c>
      <c r="AL4467" s="8">
        <v>1.1327475702957595</v>
      </c>
      <c r="AM4467" s="4">
        <v>1180.2757747723908</v>
      </c>
      <c r="AN4467" s="8">
        <v>1.0582403932526205</v>
      </c>
      <c r="AO4467" s="4">
        <v>1098.634375610884</v>
      </c>
      <c r="AP4467" s="8">
        <v>0.98504035966637826</v>
      </c>
    </row>
    <row r="4468" spans="1:42" x14ac:dyDescent="0.25">
      <c r="A4468" s="2" t="s">
        <v>12568</v>
      </c>
      <c r="B4468" t="s">
        <v>12535</v>
      </c>
      <c r="C4468" t="s">
        <v>14</v>
      </c>
      <c r="D4468" t="s">
        <v>12534</v>
      </c>
      <c r="E4468" s="3" t="s">
        <v>12269</v>
      </c>
      <c r="F4468" t="s">
        <v>12569</v>
      </c>
      <c r="G4468">
        <v>46</v>
      </c>
      <c r="H4468">
        <v>0</v>
      </c>
      <c r="I4468">
        <v>46</v>
      </c>
      <c r="J4468">
        <v>0</v>
      </c>
      <c r="K4468">
        <v>0</v>
      </c>
      <c r="L4468">
        <v>0</v>
      </c>
      <c r="M4468">
        <v>0</v>
      </c>
      <c r="N4468" s="2">
        <v>224.71739130434784</v>
      </c>
      <c r="O4468" s="2">
        <v>534.76446428260874</v>
      </c>
      <c r="P4468" s="2">
        <v>260.86</v>
      </c>
      <c r="Q4468" s="4">
        <v>1020.3418555869566</v>
      </c>
      <c r="R4468" s="5">
        <v>4.0999999999999995E-2</v>
      </c>
      <c r="S4468" s="6">
        <v>1062.1758716660217</v>
      </c>
      <c r="T4468" s="4">
        <v>0</v>
      </c>
      <c r="U4468" s="7">
        <v>1062.1758716660217</v>
      </c>
      <c r="V4468" s="8">
        <v>0.99454669631649972</v>
      </c>
      <c r="W4468" s="7">
        <v>992.55760292386674</v>
      </c>
      <c r="X4468" s="7">
        <v>1062.1758716660217</v>
      </c>
      <c r="Y4468" s="7">
        <v>1273.0197712851198</v>
      </c>
      <c r="Z4468" s="7">
        <v>1623.1002083885276</v>
      </c>
      <c r="AA4468" s="7">
        <v>1749.4076388207232</v>
      </c>
      <c r="AB4468" s="7">
        <v>2011.9679666482793</v>
      </c>
      <c r="AC4468" s="7">
        <v>1174.8000000000002</v>
      </c>
      <c r="AD4468" s="7">
        <v>1281.5999999999999</v>
      </c>
      <c r="AE4468" s="4">
        <v>998</v>
      </c>
      <c r="AF4468" s="4">
        <v>1068</v>
      </c>
      <c r="AG4468" s="4">
        <v>1280</v>
      </c>
      <c r="AH4468" s="4">
        <v>1632</v>
      </c>
      <c r="AI4468" s="4">
        <v>1759</v>
      </c>
      <c r="AJ4468" s="4">
        <v>2023</v>
      </c>
      <c r="AK4468" s="4">
        <v>1218.7669765452199</v>
      </c>
      <c r="AL4468" s="8">
        <v>1.1411675810348501</v>
      </c>
      <c r="AM4468" s="4">
        <v>1165.2968431718352</v>
      </c>
      <c r="AN4468" s="8">
        <v>1.0911019130822428</v>
      </c>
      <c r="AO4468" s="4">
        <v>1111.8267097984506</v>
      </c>
      <c r="AP4468" s="8">
        <v>1.0410362451296353</v>
      </c>
    </row>
    <row r="4469" spans="1:42" x14ac:dyDescent="0.25">
      <c r="A4469" s="2" t="s">
        <v>12570</v>
      </c>
      <c r="B4469" t="s">
        <v>12535</v>
      </c>
      <c r="C4469" t="s">
        <v>14</v>
      </c>
      <c r="D4469" t="s">
        <v>12534</v>
      </c>
      <c r="E4469" s="3" t="s">
        <v>12269</v>
      </c>
      <c r="F4469" t="s">
        <v>12571</v>
      </c>
      <c r="G4469">
        <v>191</v>
      </c>
      <c r="H4469">
        <v>0</v>
      </c>
      <c r="I4469">
        <v>120</v>
      </c>
      <c r="J4469">
        <v>21</v>
      </c>
      <c r="K4469">
        <v>37</v>
      </c>
      <c r="L4469">
        <v>13</v>
      </c>
      <c r="M4469">
        <v>0</v>
      </c>
      <c r="N4469" s="2">
        <v>242.12041884816753</v>
      </c>
      <c r="O4469" s="2">
        <v>427.99598130366485</v>
      </c>
      <c r="P4469" s="2">
        <v>333.56</v>
      </c>
      <c r="Q4469" s="4">
        <v>1003.6764001518325</v>
      </c>
      <c r="R4469" s="5">
        <v>4.0999999999999995E-2</v>
      </c>
      <c r="S4469" s="6">
        <v>1044.8271325580574</v>
      </c>
      <c r="T4469" s="4">
        <v>0</v>
      </c>
      <c r="U4469" s="7">
        <v>1044.8271325580574</v>
      </c>
      <c r="V4469" s="8">
        <v>0.83747175645991234</v>
      </c>
      <c r="W4469" s="7">
        <v>835.79681294699253</v>
      </c>
      <c r="X4469" s="7">
        <v>894.41983589918641</v>
      </c>
      <c r="Y4469" s="7">
        <v>1071.9638482686878</v>
      </c>
      <c r="Z4469" s="7">
        <v>1366.7539065425769</v>
      </c>
      <c r="AA4469" s="7">
        <v>1473.112819612986</v>
      </c>
      <c r="AB4469" s="7">
        <v>1694.2053633184028</v>
      </c>
      <c r="AC4469" s="7">
        <v>1372.3565445026179</v>
      </c>
      <c r="AD4469" s="7">
        <v>1497.1162303664921</v>
      </c>
      <c r="AE4469" s="4">
        <v>998</v>
      </c>
      <c r="AF4469" s="4">
        <v>1068</v>
      </c>
      <c r="AG4469" s="4">
        <v>1280</v>
      </c>
      <c r="AH4469" s="4">
        <v>1632</v>
      </c>
      <c r="AI4469" s="4">
        <v>1759</v>
      </c>
      <c r="AJ4469" s="4">
        <v>2023</v>
      </c>
      <c r="AK4469" s="4">
        <v>1398.8927086908056</v>
      </c>
      <c r="AL4469" s="8">
        <v>1.1212698228634059</v>
      </c>
      <c r="AM4469" s="4">
        <v>1280.8708499798897</v>
      </c>
      <c r="AN4469" s="8">
        <v>1.0266704673955749</v>
      </c>
      <c r="AO4469" s="4">
        <v>1162.8489912689736</v>
      </c>
      <c r="AP4469" s="8">
        <v>0.93207111192774361</v>
      </c>
    </row>
    <row r="4470" spans="1:42" x14ac:dyDescent="0.25">
      <c r="A4470" s="2" t="s">
        <v>12572</v>
      </c>
      <c r="B4470" t="s">
        <v>12535</v>
      </c>
      <c r="C4470" t="s">
        <v>14</v>
      </c>
      <c r="D4470" t="s">
        <v>12534</v>
      </c>
      <c r="E4470" s="3" t="s">
        <v>12269</v>
      </c>
      <c r="F4470" t="s">
        <v>12573</v>
      </c>
      <c r="G4470">
        <v>81</v>
      </c>
      <c r="H4470">
        <v>0</v>
      </c>
      <c r="I4470">
        <v>81</v>
      </c>
      <c r="J4470">
        <v>0</v>
      </c>
      <c r="K4470">
        <v>0</v>
      </c>
      <c r="L4470">
        <v>0</v>
      </c>
      <c r="M4470">
        <v>0</v>
      </c>
      <c r="N4470" s="2">
        <v>208.9043209876543</v>
      </c>
      <c r="O4470" s="2">
        <v>309.42428656378615</v>
      </c>
      <c r="P4470" s="2">
        <v>264.20999999999998</v>
      </c>
      <c r="Q4470" s="4">
        <v>782.53860755144046</v>
      </c>
      <c r="R4470" s="5">
        <v>4.0999999999999995E-2</v>
      </c>
      <c r="S4470" s="6">
        <v>814.6226904610495</v>
      </c>
      <c r="T4470" s="4">
        <v>0</v>
      </c>
      <c r="U4470" s="7">
        <v>814.6226904610495</v>
      </c>
      <c r="V4470" s="8">
        <v>0.76275532814705005</v>
      </c>
      <c r="W4470" s="7">
        <v>761.22981749075598</v>
      </c>
      <c r="X4470" s="7">
        <v>814.6226904610495</v>
      </c>
      <c r="Y4470" s="7">
        <v>976.32682002822412</v>
      </c>
      <c r="Z4470" s="7">
        <v>1244.8166955359857</v>
      </c>
      <c r="AA4470" s="7">
        <v>1341.6866222106612</v>
      </c>
      <c r="AB4470" s="7">
        <v>1543.0540288414825</v>
      </c>
      <c r="AC4470" s="7">
        <v>1174.8000000000002</v>
      </c>
      <c r="AD4470" s="7">
        <v>1281.5999999999999</v>
      </c>
      <c r="AE4470" s="4">
        <v>998</v>
      </c>
      <c r="AF4470" s="4">
        <v>1068</v>
      </c>
      <c r="AG4470" s="4">
        <v>1280</v>
      </c>
      <c r="AH4470" s="4">
        <v>1632</v>
      </c>
      <c r="AI4470" s="4">
        <v>1759</v>
      </c>
      <c r="AJ4470" s="4">
        <v>2023</v>
      </c>
      <c r="AK4470" s="4">
        <v>1186.8920853118589</v>
      </c>
      <c r="AL4470" s="8">
        <v>1.1113221772582949</v>
      </c>
      <c r="AM4470" s="4">
        <v>1062.8022870282557</v>
      </c>
      <c r="AN4470" s="8">
        <v>0.99513322755454658</v>
      </c>
      <c r="AO4470" s="4">
        <v>938.71248874465255</v>
      </c>
      <c r="AP4470" s="8">
        <v>0.87894427785079832</v>
      </c>
    </row>
    <row r="4471" spans="1:42" x14ac:dyDescent="0.25">
      <c r="A4471" s="2" t="s">
        <v>12574</v>
      </c>
      <c r="B4471" t="s">
        <v>12535</v>
      </c>
      <c r="C4471" t="s">
        <v>14</v>
      </c>
      <c r="D4471" t="s">
        <v>12534</v>
      </c>
      <c r="E4471" s="3" t="s">
        <v>12269</v>
      </c>
      <c r="F4471" t="s">
        <v>12575</v>
      </c>
      <c r="G4471">
        <v>68</v>
      </c>
      <c r="H4471">
        <v>0</v>
      </c>
      <c r="I4471">
        <v>68</v>
      </c>
      <c r="J4471">
        <v>0</v>
      </c>
      <c r="K4471">
        <v>0</v>
      </c>
      <c r="L4471">
        <v>0</v>
      </c>
      <c r="M4471">
        <v>0</v>
      </c>
      <c r="N4471" s="2">
        <v>209.22916666666666</v>
      </c>
      <c r="O4471" s="2">
        <v>285.16500284313724</v>
      </c>
      <c r="P4471" s="2">
        <v>389.93</v>
      </c>
      <c r="Q4471" s="4">
        <v>884.32416950980382</v>
      </c>
      <c r="R4471" s="5">
        <v>4.0999999999999995E-2</v>
      </c>
      <c r="S4471" s="6">
        <v>920.58146045970568</v>
      </c>
      <c r="T4471" s="4">
        <v>0</v>
      </c>
      <c r="U4471" s="7">
        <v>920.58146045970568</v>
      </c>
      <c r="V4471" s="8">
        <v>0.86196765960646604</v>
      </c>
      <c r="W4471" s="7">
        <v>860.24372428725314</v>
      </c>
      <c r="X4471" s="7">
        <v>920.5814604597058</v>
      </c>
      <c r="Y4471" s="7">
        <v>1103.3186042962766</v>
      </c>
      <c r="Z4471" s="7">
        <v>1406.7312204777525</v>
      </c>
      <c r="AA4471" s="7">
        <v>1516.2011132477739</v>
      </c>
      <c r="AB4471" s="7">
        <v>1743.7605753838809</v>
      </c>
      <c r="AC4471" s="7">
        <v>1174.8000000000002</v>
      </c>
      <c r="AD4471" s="7">
        <v>1281.5999999999999</v>
      </c>
      <c r="AE4471" s="4">
        <v>998</v>
      </c>
      <c r="AF4471" s="4">
        <v>1068</v>
      </c>
      <c r="AG4471" s="4">
        <v>1280</v>
      </c>
      <c r="AH4471" s="4">
        <v>1632</v>
      </c>
      <c r="AI4471" s="4">
        <v>1759</v>
      </c>
      <c r="AJ4471" s="4">
        <v>2023</v>
      </c>
      <c r="AK4471" s="4">
        <v>1201.3029779436158</v>
      </c>
      <c r="AL4471" s="8">
        <v>1.1248155224191159</v>
      </c>
      <c r="AM4471" s="4">
        <v>1104.6611440557122</v>
      </c>
      <c r="AN4471" s="8">
        <v>1.0343269139098428</v>
      </c>
      <c r="AO4471" s="4">
        <v>1012.6213022577091</v>
      </c>
      <c r="AP4471" s="8">
        <v>0.94814728675815463</v>
      </c>
    </row>
    <row r="4472" spans="1:42" x14ac:dyDescent="0.25">
      <c r="A4472" s="2" t="s">
        <v>12576</v>
      </c>
      <c r="B4472" t="s">
        <v>12535</v>
      </c>
      <c r="C4472" t="s">
        <v>14</v>
      </c>
      <c r="D4472" t="s">
        <v>12534</v>
      </c>
      <c r="E4472" s="3" t="s">
        <v>12269</v>
      </c>
      <c r="F4472" t="s">
        <v>12577</v>
      </c>
      <c r="G4472">
        <v>26</v>
      </c>
      <c r="H4472">
        <v>0</v>
      </c>
      <c r="I4472">
        <v>1</v>
      </c>
      <c r="J4472">
        <v>16</v>
      </c>
      <c r="K4472">
        <v>4</v>
      </c>
      <c r="L4472">
        <v>5</v>
      </c>
      <c r="M4472">
        <v>0</v>
      </c>
      <c r="N4472" s="2">
        <v>267.73076923076923</v>
      </c>
      <c r="O4472" s="2">
        <v>691.9135219743589</v>
      </c>
      <c r="P4472" s="2">
        <v>60.84</v>
      </c>
      <c r="Q4472" s="4">
        <v>1020.4842912051282</v>
      </c>
      <c r="R4472" s="5">
        <v>4.0999999999999995E-2</v>
      </c>
      <c r="S4472" s="6">
        <v>1062.3241471445383</v>
      </c>
      <c r="T4472" s="4">
        <v>187.54166666666666</v>
      </c>
      <c r="U4472" s="7">
        <v>1249.865813811205</v>
      </c>
      <c r="V4472" s="8">
        <v>0.88135692438749513</v>
      </c>
      <c r="W4472" s="7">
        <v>747.61159095512676</v>
      </c>
      <c r="X4472" s="7">
        <v>800.04927769546634</v>
      </c>
      <c r="Y4472" s="7">
        <v>958.86055753763753</v>
      </c>
      <c r="Z4472" s="7">
        <v>1222.5472108604877</v>
      </c>
      <c r="AA4472" s="7">
        <v>1317.6841568036755</v>
      </c>
      <c r="AB4472" s="7">
        <v>1515.4491467958132</v>
      </c>
      <c r="AC4472" s="7">
        <v>1559.926923076923</v>
      </c>
      <c r="AD4472" s="7">
        <v>1701.7384615384615</v>
      </c>
      <c r="AE4472" s="4">
        <v>998</v>
      </c>
      <c r="AF4472" s="4">
        <v>1068</v>
      </c>
      <c r="AG4472" s="4">
        <v>1280</v>
      </c>
      <c r="AH4472" s="4">
        <v>1632</v>
      </c>
      <c r="AI4472" s="4">
        <v>1759</v>
      </c>
      <c r="AJ4472" s="4">
        <v>2023</v>
      </c>
      <c r="AK4472" s="4">
        <v>1403.074100834478</v>
      </c>
      <c r="AL4472" s="8">
        <v>1.1216405835217316</v>
      </c>
      <c r="AM4472" s="4">
        <v>1284.5523778118904</v>
      </c>
      <c r="AN4472" s="8">
        <v>1.0380636586054754</v>
      </c>
      <c r="AO4472" s="4">
        <v>1166.0306547893026</v>
      </c>
      <c r="AP4472" s="8">
        <v>0.95448673368921932</v>
      </c>
    </row>
    <row r="4473" spans="1:42" x14ac:dyDescent="0.25">
      <c r="A4473" s="2" t="s">
        <v>12578</v>
      </c>
      <c r="B4473" t="s">
        <v>12535</v>
      </c>
      <c r="C4473" t="s">
        <v>14</v>
      </c>
      <c r="D4473" t="s">
        <v>12534</v>
      </c>
      <c r="E4473" s="3" t="s">
        <v>12269</v>
      </c>
      <c r="F4473" t="s">
        <v>12579</v>
      </c>
      <c r="G4473">
        <v>6</v>
      </c>
      <c r="H4473">
        <v>0</v>
      </c>
      <c r="I4473">
        <v>0</v>
      </c>
      <c r="J4473">
        <v>6</v>
      </c>
      <c r="K4473">
        <v>0</v>
      </c>
      <c r="L4473">
        <v>0</v>
      </c>
      <c r="M4473">
        <v>0</v>
      </c>
      <c r="N4473" s="2">
        <v>155.86111111111111</v>
      </c>
      <c r="O4473" s="2">
        <v>455.47239977777781</v>
      </c>
      <c r="P4473" s="2">
        <v>324.39999999999998</v>
      </c>
      <c r="Q4473" s="4">
        <v>935.73351088888887</v>
      </c>
      <c r="R4473" s="5">
        <v>4.0999999999999995E-2</v>
      </c>
      <c r="S4473" s="6">
        <v>974.09858483533321</v>
      </c>
      <c r="T4473" s="4">
        <v>0</v>
      </c>
      <c r="U4473" s="7">
        <v>974.09858483533321</v>
      </c>
      <c r="V4473" s="8">
        <v>0.76101451940260412</v>
      </c>
      <c r="W4473" s="7">
        <v>759.49249036379888</v>
      </c>
      <c r="X4473" s="7">
        <v>812.76350672198123</v>
      </c>
      <c r="Y4473" s="7">
        <v>974.09858483533333</v>
      </c>
      <c r="Z4473" s="7">
        <v>1241.9756956650499</v>
      </c>
      <c r="AA4473" s="7">
        <v>1338.6245396291808</v>
      </c>
      <c r="AB4473" s="7">
        <v>1539.5323727514683</v>
      </c>
      <c r="AC4473" s="7">
        <v>1408</v>
      </c>
      <c r="AD4473" s="7">
        <v>1536</v>
      </c>
      <c r="AE4473" s="4">
        <v>998</v>
      </c>
      <c r="AF4473" s="4">
        <v>1068</v>
      </c>
      <c r="AG4473" s="4">
        <v>1280</v>
      </c>
      <c r="AH4473" s="4">
        <v>1632</v>
      </c>
      <c r="AI4473" s="4">
        <v>1759</v>
      </c>
      <c r="AJ4473" s="4">
        <v>2023</v>
      </c>
      <c r="AK4473" s="4">
        <v>1372.1331016276481</v>
      </c>
      <c r="AL4473" s="8">
        <v>1.0719789856466</v>
      </c>
      <c r="AM4473" s="4">
        <v>1212.9192949107221</v>
      </c>
      <c r="AN4473" s="8">
        <v>0.94759319914900164</v>
      </c>
      <c r="AO4473" s="4">
        <v>1053.7054881937963</v>
      </c>
      <c r="AP4473" s="8">
        <v>0.8232074126514034</v>
      </c>
    </row>
    <row r="4474" spans="1:42" x14ac:dyDescent="0.25">
      <c r="A4474" s="2" t="s">
        <v>12580</v>
      </c>
      <c r="B4474" t="s">
        <v>12535</v>
      </c>
      <c r="C4474" t="s">
        <v>14</v>
      </c>
      <c r="D4474" t="s">
        <v>12534</v>
      </c>
      <c r="E4474" s="3" t="s">
        <v>12269</v>
      </c>
      <c r="F4474" t="s">
        <v>12581</v>
      </c>
      <c r="G4474">
        <v>22</v>
      </c>
      <c r="H4474">
        <v>0</v>
      </c>
      <c r="I4474">
        <v>3</v>
      </c>
      <c r="J4474">
        <v>9</v>
      </c>
      <c r="K4474">
        <v>7</v>
      </c>
      <c r="L4474">
        <v>3</v>
      </c>
      <c r="M4474">
        <v>0</v>
      </c>
      <c r="N4474" s="2">
        <v>178.24621212121212</v>
      </c>
      <c r="O4474" s="2">
        <v>276.24607906060612</v>
      </c>
      <c r="P4474" s="2">
        <v>384.93</v>
      </c>
      <c r="Q4474" s="4">
        <v>839.42229118181831</v>
      </c>
      <c r="R4474" s="5">
        <v>4.0999999999999995E-2</v>
      </c>
      <c r="S4474" s="6">
        <v>873.83860512027275</v>
      </c>
      <c r="T4474" s="4">
        <v>189.8</v>
      </c>
      <c r="U4474" s="7">
        <v>1063.6386051202728</v>
      </c>
      <c r="V4474" s="8">
        <v>0.74463164081610189</v>
      </c>
      <c r="W4474" s="7">
        <v>610.53302829023733</v>
      </c>
      <c r="X4474" s="7">
        <v>653.35598618634617</v>
      </c>
      <c r="Y4474" s="7">
        <v>783.04837295741868</v>
      </c>
      <c r="Z4474" s="7">
        <v>998.38667552070876</v>
      </c>
      <c r="AA4474" s="7">
        <v>1076.0797562750777</v>
      </c>
      <c r="AB4474" s="7">
        <v>1237.5834831975453</v>
      </c>
      <c r="AC4474" s="7">
        <v>1571.2500000000002</v>
      </c>
      <c r="AD4474" s="7">
        <v>1714.0909090909092</v>
      </c>
      <c r="AE4474" s="4">
        <v>998</v>
      </c>
      <c r="AF4474" s="4">
        <v>1068</v>
      </c>
      <c r="AG4474" s="4">
        <v>1280</v>
      </c>
      <c r="AH4474" s="4">
        <v>1632</v>
      </c>
      <c r="AI4474" s="4">
        <v>1759</v>
      </c>
      <c r="AJ4474" s="4">
        <v>2023</v>
      </c>
      <c r="AK4474" s="4">
        <v>1355.4311141389046</v>
      </c>
      <c r="AL4474" s="8">
        <v>1.0817847099779125</v>
      </c>
      <c r="AM4474" s="4">
        <v>1203.3492691856522</v>
      </c>
      <c r="AN4474" s="8">
        <v>0.97531531971628793</v>
      </c>
      <c r="AO4474" s="4">
        <v>1025.9204500735248</v>
      </c>
      <c r="AP4474" s="8">
        <v>0.85110103107772606</v>
      </c>
    </row>
    <row r="4475" spans="1:42" x14ac:dyDescent="0.25">
      <c r="A4475" s="2" t="s">
        <v>12582</v>
      </c>
      <c r="B4475" t="s">
        <v>12535</v>
      </c>
      <c r="C4475" t="s">
        <v>14</v>
      </c>
      <c r="D4475" t="s">
        <v>12534</v>
      </c>
      <c r="E4475" s="3" t="s">
        <v>12269</v>
      </c>
      <c r="F4475" t="s">
        <v>12583</v>
      </c>
      <c r="G4475">
        <v>80</v>
      </c>
      <c r="H4475">
        <v>0</v>
      </c>
      <c r="I4475">
        <v>8</v>
      </c>
      <c r="J4475">
        <v>34</v>
      </c>
      <c r="K4475">
        <v>37</v>
      </c>
      <c r="L4475">
        <v>1</v>
      </c>
      <c r="M4475">
        <v>0</v>
      </c>
      <c r="N4475" s="2">
        <v>180.05625000000001</v>
      </c>
      <c r="O4475" s="2">
        <v>630.74782966666669</v>
      </c>
      <c r="P4475" s="2">
        <v>163.35</v>
      </c>
      <c r="Q4475" s="4">
        <v>974.15407966666669</v>
      </c>
      <c r="R4475" s="5">
        <v>4.0999999999999995E-2</v>
      </c>
      <c r="S4475" s="6">
        <v>1014.094396933</v>
      </c>
      <c r="T4475" s="4">
        <v>178.29729729729729</v>
      </c>
      <c r="U4475" s="7">
        <v>1192.3916942302972</v>
      </c>
      <c r="V4475" s="8">
        <v>0.83524946402955835</v>
      </c>
      <c r="W4475" s="7">
        <v>708.93462441996303</v>
      </c>
      <c r="X4475" s="7">
        <v>758.65949787627301</v>
      </c>
      <c r="Y4475" s="7">
        <v>909.25482891538343</v>
      </c>
      <c r="Z4475" s="7">
        <v>1159.2999068671138</v>
      </c>
      <c r="AA4475" s="7">
        <v>1249.5150344235622</v>
      </c>
      <c r="AB4475" s="7">
        <v>1437.04884288736</v>
      </c>
      <c r="AC4475" s="7">
        <v>1570.3462500000003</v>
      </c>
      <c r="AD4475" s="7">
        <v>1713.105</v>
      </c>
      <c r="AE4475" s="4">
        <v>998</v>
      </c>
      <c r="AF4475" s="4">
        <v>1068</v>
      </c>
      <c r="AG4475" s="4">
        <v>1280</v>
      </c>
      <c r="AH4475" s="4">
        <v>1632</v>
      </c>
      <c r="AI4475" s="4">
        <v>1759</v>
      </c>
      <c r="AJ4475" s="4">
        <v>2023</v>
      </c>
      <c r="AK4475" s="4">
        <v>1399.730493247295</v>
      </c>
      <c r="AL4475" s="8">
        <v>1.1053807843964676</v>
      </c>
      <c r="AM4475" s="4">
        <v>1271.1851278091967</v>
      </c>
      <c r="AN4475" s="8">
        <v>1.0153370109408313</v>
      </c>
      <c r="AO4475" s="4">
        <v>1142.6397623710984</v>
      </c>
      <c r="AP4475" s="8">
        <v>0.92529323748519487</v>
      </c>
    </row>
    <row r="4476" spans="1:42" x14ac:dyDescent="0.25">
      <c r="A4476" s="2" t="s">
        <v>12584</v>
      </c>
      <c r="B4476" t="s">
        <v>12535</v>
      </c>
      <c r="C4476" t="s">
        <v>14</v>
      </c>
      <c r="D4476" t="s">
        <v>12534</v>
      </c>
      <c r="E4476" s="3" t="s">
        <v>12269</v>
      </c>
      <c r="F4476" t="s">
        <v>12585</v>
      </c>
      <c r="G4476">
        <v>43</v>
      </c>
      <c r="H4476">
        <v>0</v>
      </c>
      <c r="I4476">
        <v>4</v>
      </c>
      <c r="J4476">
        <v>0</v>
      </c>
      <c r="K4476">
        <v>36</v>
      </c>
      <c r="L4476">
        <v>3</v>
      </c>
      <c r="M4476">
        <v>0</v>
      </c>
      <c r="N4476" s="2">
        <v>194.98255813953486</v>
      </c>
      <c r="O4476" s="2">
        <v>591.30704867441852</v>
      </c>
      <c r="P4476" s="2">
        <v>227.88</v>
      </c>
      <c r="Q4476" s="4">
        <v>1014.1696068139534</v>
      </c>
      <c r="R4476" s="5">
        <v>4.0999999999999995E-2</v>
      </c>
      <c r="S4476" s="6">
        <v>1055.7505606933253</v>
      </c>
      <c r="T4476" s="4">
        <v>197.62790697674419</v>
      </c>
      <c r="U4476" s="7">
        <v>1253.3784676700695</v>
      </c>
      <c r="V4476" s="8">
        <v>0.78908470022127042</v>
      </c>
      <c r="W4476" s="7">
        <v>663.3355230756996</v>
      </c>
      <c r="X4476" s="7">
        <v>709.86206277038798</v>
      </c>
      <c r="Y4476" s="7">
        <v>850.77101156001561</v>
      </c>
      <c r="Z4476" s="7">
        <v>1084.7330397390199</v>
      </c>
      <c r="AA4476" s="7">
        <v>1169.1454760422403</v>
      </c>
      <c r="AB4476" s="7">
        <v>1344.6169971764934</v>
      </c>
      <c r="AC4476" s="7">
        <v>1747.2348837209304</v>
      </c>
      <c r="AD4476" s="7">
        <v>1906.0744186046509</v>
      </c>
      <c r="AE4476" s="4">
        <v>998</v>
      </c>
      <c r="AF4476" s="4">
        <v>1068</v>
      </c>
      <c r="AG4476" s="4">
        <v>1280</v>
      </c>
      <c r="AH4476" s="4">
        <v>1632</v>
      </c>
      <c r="AI4476" s="4">
        <v>1759</v>
      </c>
      <c r="AJ4476" s="4">
        <v>2023</v>
      </c>
      <c r="AK4476" s="4">
        <v>1540.5379898327826</v>
      </c>
      <c r="AL4476" s="8">
        <v>1.0942904725085967</v>
      </c>
      <c r="AM4476" s="4">
        <v>1374.6896588113893</v>
      </c>
      <c r="AN4476" s="8">
        <v>0.98987797146293244</v>
      </c>
      <c r="AO4476" s="4">
        <v>1208.8413277899961</v>
      </c>
      <c r="AP4476" s="8">
        <v>0.8854654704172682</v>
      </c>
    </row>
    <row r="4477" spans="1:42" x14ac:dyDescent="0.25">
      <c r="A4477" s="2" t="s">
        <v>12586</v>
      </c>
      <c r="B4477" t="s">
        <v>12535</v>
      </c>
      <c r="C4477" t="s">
        <v>14</v>
      </c>
      <c r="D4477" t="s">
        <v>12534</v>
      </c>
      <c r="E4477" s="3" t="s">
        <v>12269</v>
      </c>
      <c r="F4477" t="s">
        <v>12587</v>
      </c>
      <c r="G4477">
        <v>42</v>
      </c>
      <c r="H4477">
        <v>0</v>
      </c>
      <c r="I4477">
        <v>0</v>
      </c>
      <c r="J4477">
        <v>19</v>
      </c>
      <c r="K4477">
        <v>16</v>
      </c>
      <c r="L4477">
        <v>7</v>
      </c>
      <c r="M4477">
        <v>0</v>
      </c>
      <c r="N4477" s="2">
        <v>186.88690476190479</v>
      </c>
      <c r="O4477" s="2">
        <v>642.11825480952382</v>
      </c>
      <c r="P4477" s="2">
        <v>161.77000000000001</v>
      </c>
      <c r="Q4477" s="4">
        <v>990.77515957142862</v>
      </c>
      <c r="R4477" s="5">
        <v>4.0999999999999995E-2</v>
      </c>
      <c r="S4477" s="6">
        <v>1031.3969411138571</v>
      </c>
      <c r="T4477" s="4">
        <v>181.3095238095238</v>
      </c>
      <c r="U4477" s="7">
        <v>1212.706464923381</v>
      </c>
      <c r="V4477" s="8">
        <v>0.81175665832786681</v>
      </c>
      <c r="W4477" s="7">
        <v>689.01162138383029</v>
      </c>
      <c r="X4477" s="7">
        <v>737.33908981756588</v>
      </c>
      <c r="Y4477" s="7">
        <v>883.70227993116509</v>
      </c>
      <c r="Z4477" s="7">
        <v>1126.7204069122354</v>
      </c>
      <c r="AA4477" s="7">
        <v>1214.4002424991559</v>
      </c>
      <c r="AB4477" s="7">
        <v>1396.6638377349586</v>
      </c>
      <c r="AC4477" s="7">
        <v>1643.3214285714287</v>
      </c>
      <c r="AD4477" s="7">
        <v>1792.7142857142856</v>
      </c>
      <c r="AE4477" s="4">
        <v>998</v>
      </c>
      <c r="AF4477" s="4">
        <v>1068</v>
      </c>
      <c r="AG4477" s="4">
        <v>1280</v>
      </c>
      <c r="AH4477" s="4">
        <v>1632</v>
      </c>
      <c r="AI4477" s="4">
        <v>1759</v>
      </c>
      <c r="AJ4477" s="4">
        <v>2023</v>
      </c>
      <c r="AK4477" s="4">
        <v>1456.9514515598271</v>
      </c>
      <c r="AL4477" s="8">
        <v>1.0966126538451311</v>
      </c>
      <c r="AM4477" s="4">
        <v>1318.9337724962693</v>
      </c>
      <c r="AN4477" s="8">
        <v>1.0042269255692615</v>
      </c>
      <c r="AO4477" s="4">
        <v>1169.4146201774149</v>
      </c>
      <c r="AP4477" s="8">
        <v>0.90414238660373625</v>
      </c>
    </row>
    <row r="4478" spans="1:42" x14ac:dyDescent="0.25">
      <c r="A4478" s="2" t="s">
        <v>12588</v>
      </c>
      <c r="B4478" t="s">
        <v>12535</v>
      </c>
      <c r="C4478" t="s">
        <v>14</v>
      </c>
      <c r="D4478" t="s">
        <v>12534</v>
      </c>
      <c r="E4478" s="3" t="s">
        <v>12269</v>
      </c>
      <c r="F4478" t="s">
        <v>12589</v>
      </c>
      <c r="G4478">
        <v>33</v>
      </c>
      <c r="H4478">
        <v>0</v>
      </c>
      <c r="I4478">
        <v>6</v>
      </c>
      <c r="J4478">
        <v>11</v>
      </c>
      <c r="K4478">
        <v>9</v>
      </c>
      <c r="L4478">
        <v>7</v>
      </c>
      <c r="M4478">
        <v>0</v>
      </c>
      <c r="N4478" s="2">
        <v>182.43434343434342</v>
      </c>
      <c r="O4478" s="2">
        <v>555.33749300000011</v>
      </c>
      <c r="P4478" s="2">
        <v>170.81</v>
      </c>
      <c r="Q4478" s="4">
        <v>908.58183643434359</v>
      </c>
      <c r="R4478" s="5">
        <v>4.0999999999999995E-2</v>
      </c>
      <c r="S4478" s="6">
        <v>945.83369172815162</v>
      </c>
      <c r="T4478" s="4">
        <v>194.7741935483871</v>
      </c>
      <c r="U4478" s="7">
        <v>1140.6078852765388</v>
      </c>
      <c r="V4478" s="8">
        <v>0.79260587113069936</v>
      </c>
      <c r="W4478" s="7">
        <v>655.94320376034329</v>
      </c>
      <c r="X4478" s="7">
        <v>701.95124410425512</v>
      </c>
      <c r="Y4478" s="7">
        <v>841.28988057438823</v>
      </c>
      <c r="Z4478" s="7">
        <v>1072.6445977323449</v>
      </c>
      <c r="AA4478" s="7">
        <v>1156.116328070585</v>
      </c>
      <c r="AB4478" s="7">
        <v>1329.6323659390528</v>
      </c>
      <c r="AC4478" s="7">
        <v>1582.9666666666667</v>
      </c>
      <c r="AD4478" s="7">
        <v>1726.8727272727272</v>
      </c>
      <c r="AE4478" s="4">
        <v>998</v>
      </c>
      <c r="AF4478" s="4">
        <v>1068</v>
      </c>
      <c r="AG4478" s="4">
        <v>1280</v>
      </c>
      <c r="AH4478" s="4">
        <v>1632</v>
      </c>
      <c r="AI4478" s="4">
        <v>1759</v>
      </c>
      <c r="AJ4478" s="4">
        <v>2023</v>
      </c>
      <c r="AK4478" s="4">
        <v>1379.5648557323013</v>
      </c>
      <c r="AL4478" s="8">
        <v>1.0940046879543204</v>
      </c>
      <c r="AM4478" s="4">
        <v>1230.002385386043</v>
      </c>
      <c r="AN4478" s="8">
        <v>0.9900740614634167</v>
      </c>
      <c r="AO4478" s="4">
        <v>1080.4399150397842</v>
      </c>
      <c r="AP4478" s="8">
        <v>0.88614343497251269</v>
      </c>
    </row>
    <row r="4479" spans="1:42" x14ac:dyDescent="0.25">
      <c r="A4479" s="2" t="s">
        <v>12590</v>
      </c>
      <c r="B4479" t="s">
        <v>12535</v>
      </c>
      <c r="C4479" t="s">
        <v>14</v>
      </c>
      <c r="D4479" t="s">
        <v>12534</v>
      </c>
      <c r="E4479" s="3" t="s">
        <v>12269</v>
      </c>
      <c r="F4479" t="s">
        <v>12591</v>
      </c>
      <c r="G4479">
        <v>7</v>
      </c>
      <c r="H4479">
        <v>0</v>
      </c>
      <c r="I4479">
        <v>6</v>
      </c>
      <c r="J4479">
        <v>1</v>
      </c>
      <c r="K4479">
        <v>0</v>
      </c>
      <c r="L4479">
        <v>0</v>
      </c>
      <c r="M4479">
        <v>0</v>
      </c>
      <c r="N4479" s="2">
        <v>120.11904761904761</v>
      </c>
      <c r="O4479" s="2">
        <v>485.41842890476187</v>
      </c>
      <c r="P4479" s="2">
        <v>443.7</v>
      </c>
      <c r="Q4479" s="4">
        <v>1049.2374765238094</v>
      </c>
      <c r="R4479" s="5">
        <v>4.0999999999999995E-2</v>
      </c>
      <c r="S4479" s="6">
        <v>1092.2562130612855</v>
      </c>
      <c r="T4479" s="4">
        <v>0</v>
      </c>
      <c r="U4479" s="7">
        <v>1092.2562130612855</v>
      </c>
      <c r="V4479" s="8">
        <v>0.99451007953030679</v>
      </c>
      <c r="W4479" s="7">
        <v>992.52105937124611</v>
      </c>
      <c r="X4479" s="7">
        <v>1062.1367649383676</v>
      </c>
      <c r="Y4479" s="7">
        <v>1272.9729017987927</v>
      </c>
      <c r="Z4479" s="7">
        <v>1623.0404497934605</v>
      </c>
      <c r="AA4479" s="7">
        <v>1749.3432298938096</v>
      </c>
      <c r="AB4479" s="7">
        <v>2011.8938908898108</v>
      </c>
      <c r="AC4479" s="7">
        <v>1208.1142857142856</v>
      </c>
      <c r="AD4479" s="7">
        <v>1317.9428571428571</v>
      </c>
      <c r="AE4479" s="4">
        <v>998</v>
      </c>
      <c r="AF4479" s="4">
        <v>1068</v>
      </c>
      <c r="AG4479" s="4">
        <v>1280</v>
      </c>
      <c r="AH4479" s="4">
        <v>1632</v>
      </c>
      <c r="AI4479" s="4">
        <v>1759</v>
      </c>
      <c r="AJ4479" s="4">
        <v>2023</v>
      </c>
      <c r="AK4479" s="4">
        <v>1220.4570315087549</v>
      </c>
      <c r="AL4479" s="8">
        <v>1.111238192060521</v>
      </c>
      <c r="AM4479" s="4">
        <v>1177.7234253595984</v>
      </c>
      <c r="AN4479" s="8">
        <v>1.0723288212171163</v>
      </c>
      <c r="AO4479" s="4">
        <v>1134.9898192104422</v>
      </c>
      <c r="AP4479" s="8">
        <v>1.0334194503737117</v>
      </c>
    </row>
    <row r="4480" spans="1:42" x14ac:dyDescent="0.25">
      <c r="A4480" s="2" t="s">
        <v>12592</v>
      </c>
      <c r="B4480" t="s">
        <v>12535</v>
      </c>
      <c r="C4480" t="s">
        <v>14</v>
      </c>
      <c r="D4480" t="s">
        <v>12534</v>
      </c>
      <c r="E4480" s="3" t="s">
        <v>12269</v>
      </c>
      <c r="F4480" t="s">
        <v>12593</v>
      </c>
      <c r="G4480">
        <v>9</v>
      </c>
      <c r="H4480">
        <v>0</v>
      </c>
      <c r="I4480">
        <v>0</v>
      </c>
      <c r="J4480">
        <v>4</v>
      </c>
      <c r="K4480">
        <v>5</v>
      </c>
      <c r="L4480">
        <v>0</v>
      </c>
      <c r="M4480">
        <v>0</v>
      </c>
      <c r="N4480" s="2">
        <v>182.85185185185185</v>
      </c>
      <c r="O4480" s="2">
        <v>474.69364951851855</v>
      </c>
      <c r="P4480" s="2">
        <v>228.54</v>
      </c>
      <c r="Q4480" s="4">
        <v>886.08550137037037</v>
      </c>
      <c r="R4480" s="5">
        <v>4.0999999999999995E-2</v>
      </c>
      <c r="S4480" s="6">
        <v>922.41500692655552</v>
      </c>
      <c r="T4480" s="4">
        <v>215.44444444444446</v>
      </c>
      <c r="U4480" s="7">
        <v>1137.859451371</v>
      </c>
      <c r="V4480" s="8">
        <v>0.77113968842914149</v>
      </c>
      <c r="W4480" s="7">
        <v>623.8803909799941</v>
      </c>
      <c r="X4480" s="7">
        <v>667.63953663991344</v>
      </c>
      <c r="Y4480" s="7">
        <v>800.16723492424092</v>
      </c>
      <c r="Z4480" s="7">
        <v>1020.2132245284071</v>
      </c>
      <c r="AA4480" s="7">
        <v>1099.6048173685467</v>
      </c>
      <c r="AB4480" s="7">
        <v>1264.6393095716714</v>
      </c>
      <c r="AC4480" s="7">
        <v>1623.1111111111113</v>
      </c>
      <c r="AD4480" s="7">
        <v>1770.6666666666667</v>
      </c>
      <c r="AE4480" s="4">
        <v>998</v>
      </c>
      <c r="AF4480" s="4">
        <v>1068</v>
      </c>
      <c r="AG4480" s="4">
        <v>1280</v>
      </c>
      <c r="AH4480" s="4">
        <v>1632</v>
      </c>
      <c r="AI4480" s="4">
        <v>1759</v>
      </c>
      <c r="AJ4480" s="4">
        <v>2023</v>
      </c>
      <c r="AK4480" s="4">
        <v>1399.36273826756</v>
      </c>
      <c r="AL4480" s="8">
        <v>1.0943723376813281</v>
      </c>
      <c r="AM4480" s="4">
        <v>1220.5073390146833</v>
      </c>
      <c r="AN4480" s="8">
        <v>0.97316009421175831</v>
      </c>
      <c r="AO4480" s="4">
        <v>1041.6519397618067</v>
      </c>
      <c r="AP4480" s="8">
        <v>0.85194785074218815</v>
      </c>
    </row>
    <row r="4481" spans="1:42" x14ac:dyDescent="0.25">
      <c r="A4481" s="2" t="s">
        <v>12594</v>
      </c>
      <c r="B4481" t="s">
        <v>12535</v>
      </c>
      <c r="C4481" t="s">
        <v>14</v>
      </c>
      <c r="D4481" t="s">
        <v>12534</v>
      </c>
      <c r="E4481" s="3" t="s">
        <v>12269</v>
      </c>
      <c r="F4481" t="s">
        <v>12595</v>
      </c>
      <c r="G4481">
        <v>10</v>
      </c>
      <c r="H4481">
        <v>0</v>
      </c>
      <c r="I4481">
        <v>3</v>
      </c>
      <c r="J4481">
        <v>7</v>
      </c>
      <c r="K4481">
        <v>0</v>
      </c>
      <c r="L4481">
        <v>0</v>
      </c>
      <c r="M4481">
        <v>0</v>
      </c>
      <c r="N4481" s="2">
        <v>159.02500000000001</v>
      </c>
      <c r="O4481" s="2">
        <v>318.95695633333332</v>
      </c>
      <c r="P4481" s="2">
        <v>340.94</v>
      </c>
      <c r="Q4481" s="4">
        <v>818.92195633333336</v>
      </c>
      <c r="R4481" s="5">
        <v>4.0999999999999995E-2</v>
      </c>
      <c r="S4481" s="6">
        <v>852.49775654299992</v>
      </c>
      <c r="T4481" s="4">
        <v>121.4</v>
      </c>
      <c r="U4481" s="7">
        <v>973.8977565429999</v>
      </c>
      <c r="V4481" s="8">
        <v>0.80063939209388346</v>
      </c>
      <c r="W4481" s="7">
        <v>699.435022221238</v>
      </c>
      <c r="X4481" s="7">
        <v>748.49359091411031</v>
      </c>
      <c r="Y4481" s="7">
        <v>897.0709703839525</v>
      </c>
      <c r="Z4481" s="7">
        <v>1143.7654872395394</v>
      </c>
      <c r="AA4481" s="7">
        <v>1232.7717475823222</v>
      </c>
      <c r="AB4481" s="7">
        <v>1417.7926352240124</v>
      </c>
      <c r="AC4481" s="7">
        <v>1338.0400000000002</v>
      </c>
      <c r="AD4481" s="7">
        <v>1459.68</v>
      </c>
      <c r="AE4481" s="4">
        <v>998</v>
      </c>
      <c r="AF4481" s="4">
        <v>1068</v>
      </c>
      <c r="AG4481" s="4">
        <v>1280</v>
      </c>
      <c r="AH4481" s="4">
        <v>1632</v>
      </c>
      <c r="AI4481" s="4">
        <v>1759</v>
      </c>
      <c r="AJ4481" s="4">
        <v>2023</v>
      </c>
      <c r="AK4481" s="4">
        <v>1220.3908868805499</v>
      </c>
      <c r="AL4481" s="8">
        <v>1.1030835965805244</v>
      </c>
      <c r="AM4481" s="4">
        <v>1097.7598434347001</v>
      </c>
      <c r="AN4481" s="8">
        <v>1.0022688617516442</v>
      </c>
      <c r="AO4481" s="4">
        <v>975.12879998885001</v>
      </c>
      <c r="AP4481" s="8">
        <v>0.90145412692276394</v>
      </c>
    </row>
    <row r="4482" spans="1:42" x14ac:dyDescent="0.25">
      <c r="A4482" s="2" t="s">
        <v>12596</v>
      </c>
      <c r="B4482" t="s">
        <v>12535</v>
      </c>
      <c r="C4482" t="s">
        <v>14</v>
      </c>
      <c r="D4482" t="s">
        <v>12534</v>
      </c>
      <c r="E4482" s="3" t="s">
        <v>12269</v>
      </c>
      <c r="F4482" t="s">
        <v>12597</v>
      </c>
      <c r="G4482">
        <v>48</v>
      </c>
      <c r="H4482">
        <v>0</v>
      </c>
      <c r="I4482">
        <v>36</v>
      </c>
      <c r="J4482">
        <v>12</v>
      </c>
      <c r="K4482">
        <v>0</v>
      </c>
      <c r="L4482">
        <v>0</v>
      </c>
      <c r="M4482">
        <v>0</v>
      </c>
      <c r="N4482" s="2">
        <v>123.61631944444444</v>
      </c>
      <c r="O4482" s="2">
        <v>271.22569606250005</v>
      </c>
      <c r="P4482" s="2">
        <v>436.35</v>
      </c>
      <c r="Q4482" s="4">
        <v>831.19201550694447</v>
      </c>
      <c r="R4482" s="5">
        <v>4.0999999999999995E-2</v>
      </c>
      <c r="S4482" s="6">
        <v>865.27088814272918</v>
      </c>
      <c r="T4482" s="4">
        <v>0</v>
      </c>
      <c r="U4482" s="7">
        <v>865.27088814272918</v>
      </c>
      <c r="V4482" s="8">
        <v>0.77187411966345154</v>
      </c>
      <c r="W4482" s="7">
        <v>770.33037142412468</v>
      </c>
      <c r="X4482" s="7">
        <v>824.36155980056628</v>
      </c>
      <c r="Y4482" s="7">
        <v>987.99887316921809</v>
      </c>
      <c r="Z4482" s="7">
        <v>1259.6985632907529</v>
      </c>
      <c r="AA4482" s="7">
        <v>1357.7265764880115</v>
      </c>
      <c r="AB4482" s="7">
        <v>1561.5013440791627</v>
      </c>
      <c r="AC4482" s="7">
        <v>1233.1000000000001</v>
      </c>
      <c r="AD4482" s="7">
        <v>1345.2</v>
      </c>
      <c r="AE4482" s="4">
        <v>998</v>
      </c>
      <c r="AF4482" s="4">
        <v>1068</v>
      </c>
      <c r="AG4482" s="4">
        <v>1280</v>
      </c>
      <c r="AH4482" s="4">
        <v>1632</v>
      </c>
      <c r="AI4482" s="4">
        <v>1759</v>
      </c>
      <c r="AJ4482" s="4">
        <v>2023</v>
      </c>
      <c r="AK4482" s="4">
        <v>1225.8618252640902</v>
      </c>
      <c r="AL4482" s="8">
        <v>1.0935431090669849</v>
      </c>
      <c r="AM4482" s="4">
        <v>1100.0742890589643</v>
      </c>
      <c r="AN4482" s="8">
        <v>0.98133299648435701</v>
      </c>
      <c r="AO4482" s="4">
        <v>982.67258860084667</v>
      </c>
      <c r="AP4482" s="8">
        <v>0.87660355807390422</v>
      </c>
    </row>
    <row r="4483" spans="1:42" x14ac:dyDescent="0.25">
      <c r="A4483" s="2" t="s">
        <v>12598</v>
      </c>
      <c r="B4483" t="s">
        <v>12535</v>
      </c>
      <c r="C4483" t="s">
        <v>14</v>
      </c>
      <c r="D4483" t="s">
        <v>12534</v>
      </c>
      <c r="E4483" s="3" t="s">
        <v>12269</v>
      </c>
      <c r="F4483" t="s">
        <v>12599</v>
      </c>
      <c r="G4483">
        <v>57</v>
      </c>
      <c r="H4483">
        <v>1</v>
      </c>
      <c r="I4483">
        <v>45</v>
      </c>
      <c r="J4483">
        <v>11</v>
      </c>
      <c r="K4483">
        <v>0</v>
      </c>
      <c r="L4483">
        <v>0</v>
      </c>
      <c r="M4483">
        <v>0</v>
      </c>
      <c r="N4483" s="2">
        <v>121.99415204678364</v>
      </c>
      <c r="O4483" s="2">
        <v>199.70727657309948</v>
      </c>
      <c r="P4483" s="2">
        <v>434.91</v>
      </c>
      <c r="Q4483" s="4">
        <v>756.6114286198831</v>
      </c>
      <c r="R4483" s="5">
        <v>4.0999999999999995E-2</v>
      </c>
      <c r="S4483" s="6">
        <v>787.63249719329826</v>
      </c>
      <c r="T4483" s="4">
        <v>0</v>
      </c>
      <c r="U4483" s="7">
        <v>787.63249719329826</v>
      </c>
      <c r="V4483" s="8">
        <v>0.71106231334565551</v>
      </c>
      <c r="W4483" s="7">
        <v>709.64018871896417</v>
      </c>
      <c r="X4483" s="7">
        <v>759.41455065316006</v>
      </c>
      <c r="Y4483" s="7">
        <v>910.1597610824391</v>
      </c>
      <c r="Z4483" s="7">
        <v>1160.4536953801098</v>
      </c>
      <c r="AA4483" s="7">
        <v>1250.7586091750081</v>
      </c>
      <c r="AB4483" s="7">
        <v>1438.4790598982613</v>
      </c>
      <c r="AC4483" s="7">
        <v>1218.4526315789476</v>
      </c>
      <c r="AD4483" s="7">
        <v>1329.2210526315789</v>
      </c>
      <c r="AE4483" s="4">
        <v>998</v>
      </c>
      <c r="AF4483" s="4">
        <v>1068</v>
      </c>
      <c r="AG4483" s="4">
        <v>1280</v>
      </c>
      <c r="AH4483" s="4">
        <v>1632</v>
      </c>
      <c r="AI4483" s="4">
        <v>1759</v>
      </c>
      <c r="AJ4483" s="4">
        <v>2023</v>
      </c>
      <c r="AK4483" s="4">
        <v>1203.7351465732868</v>
      </c>
      <c r="AL4483" s="8">
        <v>1.0867132844669984</v>
      </c>
      <c r="AM4483" s="4">
        <v>1065.034263446624</v>
      </c>
      <c r="AN4483" s="8">
        <v>0.96149629409321746</v>
      </c>
      <c r="AO4483" s="4">
        <v>926.33338031996107</v>
      </c>
      <c r="AP4483" s="8">
        <v>0.83627930371943648</v>
      </c>
    </row>
    <row r="4484" spans="1:42" x14ac:dyDescent="0.25">
      <c r="A4484" s="2" t="s">
        <v>12600</v>
      </c>
      <c r="B4484" t="s">
        <v>12535</v>
      </c>
      <c r="C4484" t="s">
        <v>14</v>
      </c>
      <c r="D4484" t="s">
        <v>12534</v>
      </c>
      <c r="E4484" s="3" t="s">
        <v>12269</v>
      </c>
      <c r="F4484" t="s">
        <v>12601</v>
      </c>
      <c r="G4484">
        <v>20</v>
      </c>
      <c r="H4484">
        <v>0</v>
      </c>
      <c r="I4484">
        <v>18</v>
      </c>
      <c r="J4484">
        <v>2</v>
      </c>
      <c r="K4484">
        <v>0</v>
      </c>
      <c r="L4484">
        <v>0</v>
      </c>
      <c r="M4484">
        <v>0</v>
      </c>
      <c r="N4484" s="2">
        <v>138.48749999999998</v>
      </c>
      <c r="O4484" s="2">
        <v>249.24845566666676</v>
      </c>
      <c r="P4484" s="2">
        <v>313.27</v>
      </c>
      <c r="Q4484" s="4">
        <v>701.00595566666675</v>
      </c>
      <c r="R4484" s="5">
        <v>4.0999999999999995E-2</v>
      </c>
      <c r="S4484" s="6">
        <v>729.74719984900003</v>
      </c>
      <c r="T4484" s="4">
        <v>166.36842105263159</v>
      </c>
      <c r="U4484" s="7">
        <v>896.11562090163159</v>
      </c>
      <c r="V4484" s="8">
        <v>0.82272826010065325</v>
      </c>
      <c r="W4484" s="7">
        <v>668.64460654544814</v>
      </c>
      <c r="X4484" s="7">
        <v>715.54352684422702</v>
      </c>
      <c r="Y4484" s="7">
        <v>857.58025689195756</v>
      </c>
      <c r="Z4484" s="7">
        <v>1093.4148275372459</v>
      </c>
      <c r="AA4484" s="7">
        <v>1178.5028686507449</v>
      </c>
      <c r="AB4484" s="7">
        <v>1355.3787966347111</v>
      </c>
      <c r="AC4484" s="7">
        <v>1198.1200000000001</v>
      </c>
      <c r="AD4484" s="7">
        <v>1307.04</v>
      </c>
      <c r="AE4484" s="4">
        <v>998</v>
      </c>
      <c r="AF4484" s="4">
        <v>1068</v>
      </c>
      <c r="AG4484" s="4">
        <v>1280</v>
      </c>
      <c r="AH4484" s="4">
        <v>1632</v>
      </c>
      <c r="AI4484" s="4">
        <v>1759</v>
      </c>
      <c r="AJ4484" s="4">
        <v>2023</v>
      </c>
      <c r="AK4484" s="4">
        <v>1036.5290743244066</v>
      </c>
      <c r="AL4484" s="8">
        <v>1.1043862425422679</v>
      </c>
      <c r="AM4484" s="4">
        <v>934.26844949927113</v>
      </c>
      <c r="AN4484" s="8">
        <v>1.0105002483950631</v>
      </c>
      <c r="AO4484" s="4">
        <v>832.00782467413558</v>
      </c>
      <c r="AP4484" s="8">
        <v>0.91661425424785814</v>
      </c>
    </row>
    <row r="4485" spans="1:42" x14ac:dyDescent="0.25">
      <c r="A4485" s="2" t="s">
        <v>12602</v>
      </c>
      <c r="B4485" t="s">
        <v>12535</v>
      </c>
      <c r="C4485" t="s">
        <v>14</v>
      </c>
      <c r="D4485" t="s">
        <v>12534</v>
      </c>
      <c r="E4485" s="3" t="s">
        <v>12269</v>
      </c>
      <c r="F4485" t="s">
        <v>12603</v>
      </c>
      <c r="G4485">
        <v>12</v>
      </c>
      <c r="H4485">
        <v>0</v>
      </c>
      <c r="I4485">
        <v>12</v>
      </c>
      <c r="J4485">
        <v>0</v>
      </c>
      <c r="K4485">
        <v>0</v>
      </c>
      <c r="L4485">
        <v>0</v>
      </c>
      <c r="M4485">
        <v>0</v>
      </c>
      <c r="N4485" s="2">
        <v>135.72916666666666</v>
      </c>
      <c r="O4485" s="2">
        <v>521.44432311111109</v>
      </c>
      <c r="P4485" s="2">
        <v>221.84</v>
      </c>
      <c r="Q4485" s="4">
        <v>879.01348977777775</v>
      </c>
      <c r="R4485" s="5">
        <v>4.0999999999999995E-2</v>
      </c>
      <c r="S4485" s="6">
        <v>915.05304285866657</v>
      </c>
      <c r="T4485" s="4">
        <v>176.09090909090909</v>
      </c>
      <c r="U4485" s="7">
        <v>1091.1439519495757</v>
      </c>
      <c r="V4485" s="8">
        <v>1.0216703669939848</v>
      </c>
      <c r="W4485" s="7">
        <v>855.0776561544468</v>
      </c>
      <c r="X4485" s="7">
        <v>915.05304285866657</v>
      </c>
      <c r="Y4485" s="7">
        <v>1096.6927854485891</v>
      </c>
      <c r="Z4485" s="7">
        <v>1398.2833014469511</v>
      </c>
      <c r="AA4485" s="7">
        <v>1507.0957887531783</v>
      </c>
      <c r="AB4485" s="7">
        <v>1733.28867575195</v>
      </c>
      <c r="AC4485" s="7">
        <v>1174.8000000000002</v>
      </c>
      <c r="AD4485" s="7">
        <v>1281.5999999999999</v>
      </c>
      <c r="AE4485" s="4">
        <v>998</v>
      </c>
      <c r="AF4485" s="4">
        <v>1068</v>
      </c>
      <c r="AG4485" s="4">
        <v>1280</v>
      </c>
      <c r="AH4485" s="4">
        <v>1632</v>
      </c>
      <c r="AI4485" s="4">
        <v>1759</v>
      </c>
      <c r="AJ4485" s="4">
        <v>2023</v>
      </c>
      <c r="AK4485" s="4">
        <v>1016.5083219197841</v>
      </c>
      <c r="AL4485" s="8">
        <v>1.1166659466392257</v>
      </c>
      <c r="AM4485" s="4">
        <v>986.07173820144897</v>
      </c>
      <c r="AN4485" s="8">
        <v>1.0881672727456537</v>
      </c>
      <c r="AO4485" s="4">
        <v>945.48962657700179</v>
      </c>
      <c r="AP4485" s="8">
        <v>1.050169040887557</v>
      </c>
    </row>
    <row r="4486" spans="1:42" x14ac:dyDescent="0.25">
      <c r="A4486" s="2" t="s">
        <v>12604</v>
      </c>
      <c r="B4486" t="s">
        <v>12535</v>
      </c>
      <c r="C4486" t="s">
        <v>14</v>
      </c>
      <c r="D4486" t="s">
        <v>12534</v>
      </c>
      <c r="E4486" s="3" t="s">
        <v>12269</v>
      </c>
      <c r="F4486" t="s">
        <v>12605</v>
      </c>
      <c r="G4486">
        <v>13</v>
      </c>
      <c r="H4486">
        <v>0</v>
      </c>
      <c r="I4486">
        <v>13</v>
      </c>
      <c r="J4486">
        <v>0</v>
      </c>
      <c r="K4486">
        <v>0</v>
      </c>
      <c r="L4486">
        <v>0</v>
      </c>
      <c r="M4486">
        <v>0</v>
      </c>
      <c r="N4486" s="2">
        <v>223.91025641025644</v>
      </c>
      <c r="O4486" s="2">
        <v>430.25787912820522</v>
      </c>
      <c r="P4486" s="2">
        <v>269.89999999999998</v>
      </c>
      <c r="Q4486" s="4">
        <v>924.06813553846166</v>
      </c>
      <c r="R4486" s="5">
        <v>4.0999999999999995E-2</v>
      </c>
      <c r="S4486" s="6">
        <v>961.95492909553855</v>
      </c>
      <c r="T4486" s="4">
        <v>37.07692307692308</v>
      </c>
      <c r="U4486" s="7">
        <v>999.03185217246164</v>
      </c>
      <c r="V4486" s="8">
        <v>0.93542308255848472</v>
      </c>
      <c r="W4486" s="7">
        <v>898.90544872410828</v>
      </c>
      <c r="X4486" s="7">
        <v>961.95492909553877</v>
      </c>
      <c r="Y4486" s="7">
        <v>1152.9047839347281</v>
      </c>
      <c r="Z4486" s="7">
        <v>1469.9535995167782</v>
      </c>
      <c r="AA4486" s="7">
        <v>1584.3433710478023</v>
      </c>
      <c r="AB4486" s="7">
        <v>1822.12998273434</v>
      </c>
      <c r="AC4486" s="7">
        <v>1174.8000000000002</v>
      </c>
      <c r="AD4486" s="7">
        <v>1281.5999999999999</v>
      </c>
      <c r="AE4486" s="4">
        <v>998</v>
      </c>
      <c r="AF4486" s="4">
        <v>1068</v>
      </c>
      <c r="AG4486" s="4">
        <v>1280</v>
      </c>
      <c r="AH4486" s="4">
        <v>1632</v>
      </c>
      <c r="AI4486" s="4">
        <v>1759</v>
      </c>
      <c r="AJ4486" s="4">
        <v>2023</v>
      </c>
      <c r="AK4486" s="4">
        <v>1163.8515442863948</v>
      </c>
      <c r="AL4486" s="8">
        <v>1.1244648570817584</v>
      </c>
      <c r="AM4486" s="4">
        <v>1090.4345933079017</v>
      </c>
      <c r="AN4486" s="8">
        <v>1.0557223936187499</v>
      </c>
      <c r="AO4486" s="4">
        <v>1017.0176423294083</v>
      </c>
      <c r="AP4486" s="8">
        <v>0.98697993015574104</v>
      </c>
    </row>
    <row r="4487" spans="1:42" x14ac:dyDescent="0.25">
      <c r="A4487" s="2" t="s">
        <v>12606</v>
      </c>
      <c r="B4487" t="s">
        <v>12535</v>
      </c>
      <c r="C4487" t="s">
        <v>14</v>
      </c>
      <c r="D4487" t="s">
        <v>12534</v>
      </c>
      <c r="E4487" s="3" t="s">
        <v>12269</v>
      </c>
      <c r="F4487" t="s">
        <v>12607</v>
      </c>
      <c r="G4487">
        <v>4</v>
      </c>
      <c r="H4487">
        <v>0</v>
      </c>
      <c r="I4487">
        <v>4</v>
      </c>
      <c r="J4487">
        <v>0</v>
      </c>
      <c r="K4487">
        <v>0</v>
      </c>
      <c r="L4487">
        <v>0</v>
      </c>
      <c r="M4487">
        <v>0</v>
      </c>
      <c r="N4487" s="2">
        <v>145.89583333333334</v>
      </c>
      <c r="O4487" s="2">
        <v>576.45836708333343</v>
      </c>
      <c r="P4487" s="2">
        <v>104.37</v>
      </c>
      <c r="Q4487" s="4">
        <v>826.7242004166668</v>
      </c>
      <c r="R4487" s="5">
        <v>4.0999999999999995E-2</v>
      </c>
      <c r="S4487" s="6">
        <v>860.61989263375006</v>
      </c>
      <c r="T4487" s="4">
        <v>40</v>
      </c>
      <c r="U4487" s="7">
        <v>900.61989263375006</v>
      </c>
      <c r="V4487" s="8">
        <v>0.84327705302785583</v>
      </c>
      <c r="W4487" s="7">
        <v>804.2122217682421</v>
      </c>
      <c r="X4487" s="7">
        <v>860.61989263375006</v>
      </c>
      <c r="Y4487" s="7">
        <v>1031.4545529692884</v>
      </c>
      <c r="Z4487" s="7">
        <v>1315.1045550358426</v>
      </c>
      <c r="AA4487" s="7">
        <v>1417.4441864632645</v>
      </c>
      <c r="AB4487" s="7">
        <v>1630.1816880131803</v>
      </c>
      <c r="AC4487" s="7">
        <v>1174.8000000000002</v>
      </c>
      <c r="AD4487" s="7">
        <v>1281.5999999999999</v>
      </c>
      <c r="AE4487" s="4">
        <v>998</v>
      </c>
      <c r="AF4487" s="4">
        <v>1068</v>
      </c>
      <c r="AG4487" s="4">
        <v>1280</v>
      </c>
      <c r="AH4487" s="4">
        <v>1632</v>
      </c>
      <c r="AI4487" s="4">
        <v>1759</v>
      </c>
      <c r="AJ4487" s="4">
        <v>2023</v>
      </c>
      <c r="AK4487" s="4">
        <v>1096.9625263381251</v>
      </c>
      <c r="AL4487" s="8">
        <v>1.064571653874649</v>
      </c>
      <c r="AM4487" s="4">
        <v>1018.1816484366668</v>
      </c>
      <c r="AN4487" s="8">
        <v>0.990806786925718</v>
      </c>
      <c r="AO4487" s="4">
        <v>939.40077053520838</v>
      </c>
      <c r="AP4487" s="8">
        <v>0.91704191997678686</v>
      </c>
    </row>
    <row r="4488" spans="1:42" x14ac:dyDescent="0.25">
      <c r="A4488" s="2" t="s">
        <v>12608</v>
      </c>
      <c r="B4488" t="s">
        <v>12535</v>
      </c>
      <c r="C4488" t="s">
        <v>14</v>
      </c>
      <c r="D4488" t="s">
        <v>12534</v>
      </c>
      <c r="E4488" s="3" t="s">
        <v>12269</v>
      </c>
      <c r="F4488" t="s">
        <v>12609</v>
      </c>
      <c r="G4488">
        <v>20</v>
      </c>
      <c r="H4488">
        <v>0</v>
      </c>
      <c r="I4488">
        <v>0</v>
      </c>
      <c r="J4488">
        <v>0</v>
      </c>
      <c r="K4488">
        <v>19</v>
      </c>
      <c r="L4488">
        <v>1</v>
      </c>
      <c r="M4488">
        <v>0</v>
      </c>
      <c r="N4488" s="2">
        <v>204.3125</v>
      </c>
      <c r="O4488" s="2">
        <v>536.9148091666666</v>
      </c>
      <c r="P4488" s="2">
        <v>335.64</v>
      </c>
      <c r="Q4488" s="4">
        <v>1076.8673091666665</v>
      </c>
      <c r="R4488" s="5">
        <v>4.0999999999999995E-2</v>
      </c>
      <c r="S4488" s="6">
        <v>1121.0188688424996</v>
      </c>
      <c r="T4488" s="4">
        <v>211.64705882352942</v>
      </c>
      <c r="U4488" s="7">
        <v>1332.6659276660291</v>
      </c>
      <c r="V4488" s="8">
        <v>0.81341955483628603</v>
      </c>
      <c r="W4488" s="7">
        <v>682.86802643196791</v>
      </c>
      <c r="X4488" s="7">
        <v>730.76458139212605</v>
      </c>
      <c r="Y4488" s="7">
        <v>875.82271927146189</v>
      </c>
      <c r="Z4488" s="7">
        <v>1116.6739670711138</v>
      </c>
      <c r="AA4488" s="7">
        <v>1203.5720024988293</v>
      </c>
      <c r="AB4488" s="7">
        <v>1384.2104383485685</v>
      </c>
      <c r="AC4488" s="7">
        <v>1802.1849999999999</v>
      </c>
      <c r="AD4488" s="7">
        <v>1966.0199999999998</v>
      </c>
      <c r="AE4488" s="4">
        <v>998</v>
      </c>
      <c r="AF4488" s="4">
        <v>1068</v>
      </c>
      <c r="AG4488" s="4">
        <v>1280</v>
      </c>
      <c r="AH4488" s="4">
        <v>1632</v>
      </c>
      <c r="AI4488" s="4">
        <v>1759</v>
      </c>
      <c r="AJ4488" s="4">
        <v>2023</v>
      </c>
      <c r="AK4488" s="4">
        <v>1595.1894565961982</v>
      </c>
      <c r="AL4488" s="8">
        <v>1.1028391463482943</v>
      </c>
      <c r="AM4488" s="4">
        <v>1437.1325940116319</v>
      </c>
      <c r="AN4488" s="8">
        <v>1.0063659491776247</v>
      </c>
      <c r="AO4488" s="4">
        <v>1279.0757314270659</v>
      </c>
      <c r="AP4488" s="8">
        <v>0.90989275200695541</v>
      </c>
    </row>
    <row r="4489" spans="1:42" x14ac:dyDescent="0.25">
      <c r="A4489" s="2" t="s">
        <v>12610</v>
      </c>
      <c r="B4489" t="s">
        <v>12535</v>
      </c>
      <c r="C4489" t="s">
        <v>14</v>
      </c>
      <c r="D4489" t="s">
        <v>12534</v>
      </c>
      <c r="E4489" s="3" t="s">
        <v>12269</v>
      </c>
      <c r="F4489" t="s">
        <v>3964</v>
      </c>
      <c r="G4489">
        <v>33</v>
      </c>
      <c r="H4489">
        <v>0</v>
      </c>
      <c r="I4489">
        <v>6</v>
      </c>
      <c r="J4489">
        <v>15</v>
      </c>
      <c r="K4489">
        <v>8</v>
      </c>
      <c r="L4489">
        <v>4</v>
      </c>
      <c r="M4489">
        <v>0</v>
      </c>
      <c r="N4489" s="2">
        <v>184.59090909090909</v>
      </c>
      <c r="O4489" s="2">
        <v>699.29680421212117</v>
      </c>
      <c r="P4489" s="2">
        <v>243.46</v>
      </c>
      <c r="Q4489" s="4">
        <v>1127.3477133030303</v>
      </c>
      <c r="R4489" s="5">
        <v>4.0999999999999995E-2</v>
      </c>
      <c r="S4489" s="6">
        <v>1173.5689695484546</v>
      </c>
      <c r="T4489" s="4">
        <v>173.76666666666668</v>
      </c>
      <c r="U4489" s="7">
        <v>1347.3356362151212</v>
      </c>
      <c r="V4489" s="8">
        <v>0.97291194737634579</v>
      </c>
      <c r="W4489" s="7">
        <v>845.74005345971113</v>
      </c>
      <c r="X4489" s="7">
        <v>905.06049809115382</v>
      </c>
      <c r="Y4489" s="7">
        <v>1084.7167018320945</v>
      </c>
      <c r="Z4489" s="7">
        <v>1383.0137948359204</v>
      </c>
      <c r="AA4489" s="7">
        <v>1490.6380300958238</v>
      </c>
      <c r="AB4489" s="7">
        <v>1714.3608498486931</v>
      </c>
      <c r="AC4489" s="7">
        <v>1523.3333333333333</v>
      </c>
      <c r="AD4489" s="7">
        <v>1661.8181818181818</v>
      </c>
      <c r="AE4489" s="4">
        <v>998</v>
      </c>
      <c r="AF4489" s="4">
        <v>1068</v>
      </c>
      <c r="AG4489" s="4">
        <v>1280</v>
      </c>
      <c r="AH4489" s="4">
        <v>1632</v>
      </c>
      <c r="AI4489" s="4">
        <v>1759</v>
      </c>
      <c r="AJ4489" s="4">
        <v>2023</v>
      </c>
      <c r="AK4489" s="4">
        <v>1373.757089647517</v>
      </c>
      <c r="AL4489" s="8">
        <v>1.1174679203143996</v>
      </c>
      <c r="AM4489" s="4">
        <v>1304.726703406461</v>
      </c>
      <c r="AN4489" s="8">
        <v>1.0676210330943809</v>
      </c>
      <c r="AO4489" s="4">
        <v>1235.6963171654049</v>
      </c>
      <c r="AP4489" s="8">
        <v>1.0177741458743625</v>
      </c>
    </row>
    <row r="4490" spans="1:42" x14ac:dyDescent="0.25">
      <c r="A4490" s="2" t="s">
        <v>12611</v>
      </c>
      <c r="B4490" t="s">
        <v>12535</v>
      </c>
      <c r="C4490" t="s">
        <v>14</v>
      </c>
      <c r="D4490" t="s">
        <v>12534</v>
      </c>
      <c r="E4490" s="3" t="s">
        <v>12269</v>
      </c>
      <c r="F4490" t="s">
        <v>12612</v>
      </c>
      <c r="G4490">
        <v>16</v>
      </c>
      <c r="H4490">
        <v>0</v>
      </c>
      <c r="I4490">
        <v>14</v>
      </c>
      <c r="J4490">
        <v>2</v>
      </c>
      <c r="K4490">
        <v>0</v>
      </c>
      <c r="L4490">
        <v>0</v>
      </c>
      <c r="M4490">
        <v>0</v>
      </c>
      <c r="N4490" s="2">
        <v>128.67708333333334</v>
      </c>
      <c r="O4490" s="2">
        <v>310.12884793749998</v>
      </c>
      <c r="P4490" s="2">
        <v>400.59</v>
      </c>
      <c r="Q4490" s="4">
        <v>839.39593127083322</v>
      </c>
      <c r="R4490" s="5">
        <v>4.0999999999999995E-2</v>
      </c>
      <c r="S4490" s="6">
        <v>873.81116445293731</v>
      </c>
      <c r="T4490" s="4">
        <v>0</v>
      </c>
      <c r="U4490" s="7">
        <v>873.81116445293731</v>
      </c>
      <c r="V4490" s="8">
        <v>0.7983656139359866</v>
      </c>
      <c r="W4490" s="7">
        <v>796.76888270811457</v>
      </c>
      <c r="X4490" s="7">
        <v>852.65447568363368</v>
      </c>
      <c r="Y4490" s="7">
        <v>1021.9079858380628</v>
      </c>
      <c r="Z4490" s="7">
        <v>1302.93268194353</v>
      </c>
      <c r="AA4490" s="7">
        <v>1404.3251149134005</v>
      </c>
      <c r="AB4490" s="7">
        <v>1615.0936369925009</v>
      </c>
      <c r="AC4490" s="7">
        <v>1203.95</v>
      </c>
      <c r="AD4490" s="7">
        <v>1313.3999999999999</v>
      </c>
      <c r="AE4490" s="4">
        <v>998</v>
      </c>
      <c r="AF4490" s="4">
        <v>1068</v>
      </c>
      <c r="AG4490" s="4">
        <v>1280</v>
      </c>
      <c r="AH4490" s="4">
        <v>1632</v>
      </c>
      <c r="AI4490" s="4">
        <v>1759</v>
      </c>
      <c r="AJ4490" s="4">
        <v>2023</v>
      </c>
      <c r="AK4490" s="4">
        <v>1194.2799708814869</v>
      </c>
      <c r="AL4490" s="8">
        <v>1.0911648888821259</v>
      </c>
      <c r="AM4490" s="4">
        <v>1079.8268257284335</v>
      </c>
      <c r="AN4490" s="8">
        <v>0.98659371925850481</v>
      </c>
      <c r="AO4490" s="4">
        <v>965.37368057537992</v>
      </c>
      <c r="AP4490" s="8">
        <v>0.88202254963488347</v>
      </c>
    </row>
    <row r="4491" spans="1:42" x14ac:dyDescent="0.25">
      <c r="A4491" s="2" t="s">
        <v>12615</v>
      </c>
      <c r="B4491" t="s">
        <v>12614</v>
      </c>
      <c r="C4491" t="s">
        <v>14</v>
      </c>
      <c r="D4491" t="s">
        <v>12613</v>
      </c>
      <c r="E4491" s="3" t="s">
        <v>12269</v>
      </c>
      <c r="F4491" t="s">
        <v>12616</v>
      </c>
      <c r="G4491">
        <v>160</v>
      </c>
      <c r="H4491">
        <v>0</v>
      </c>
      <c r="I4491">
        <v>43</v>
      </c>
      <c r="J4491">
        <v>59</v>
      </c>
      <c r="K4491">
        <v>41</v>
      </c>
      <c r="L4491">
        <v>11</v>
      </c>
      <c r="M4491">
        <v>6</v>
      </c>
      <c r="N4491" s="2">
        <v>292.67812499999997</v>
      </c>
      <c r="O4491" s="2">
        <v>554.55648045833334</v>
      </c>
      <c r="P4491" s="2">
        <v>327.76</v>
      </c>
      <c r="Q4491" s="4">
        <v>1174.9946054583334</v>
      </c>
      <c r="R4491" s="5">
        <v>4.0999999999999995E-2</v>
      </c>
      <c r="S4491" s="6">
        <v>1223.1693842821248</v>
      </c>
      <c r="T4491" s="4">
        <v>0</v>
      </c>
      <c r="U4491" s="7">
        <v>1223.1693842821248</v>
      </c>
      <c r="V4491" s="8">
        <v>0.64267193883226437</v>
      </c>
      <c r="W4491" s="7">
        <v>881.74590007786662</v>
      </c>
      <c r="X4491" s="7">
        <v>971.71997151438359</v>
      </c>
      <c r="Y4491" s="7">
        <v>1158.0948337757402</v>
      </c>
      <c r="Z4491" s="7">
        <v>1395.2407792048457</v>
      </c>
      <c r="AA4491" s="7">
        <v>1586.1143450380282</v>
      </c>
      <c r="AB4491" s="7">
        <v>1823.902962405966</v>
      </c>
      <c r="AC4491" s="7">
        <v>2093.5818749999999</v>
      </c>
      <c r="AD4491" s="7">
        <v>2283.9074999999998</v>
      </c>
      <c r="AE4491" s="4">
        <v>1372</v>
      </c>
      <c r="AF4491" s="4">
        <v>1512</v>
      </c>
      <c r="AG4491" s="4">
        <v>1802</v>
      </c>
      <c r="AH4491" s="4">
        <v>2171</v>
      </c>
      <c r="AI4491" s="4">
        <v>2468</v>
      </c>
      <c r="AJ4491" s="4">
        <v>2838</v>
      </c>
      <c r="AK4491" s="4">
        <v>2080.4626472714936</v>
      </c>
      <c r="AL4491" s="8">
        <v>1.0931069567072189</v>
      </c>
      <c r="AM4491" s="4">
        <v>1794.6982262750375</v>
      </c>
      <c r="AN4491" s="8">
        <v>0.94296195074890077</v>
      </c>
      <c r="AO4491" s="4">
        <v>1508.9338052785811</v>
      </c>
      <c r="AP4491" s="8">
        <v>0.79281694479058251</v>
      </c>
    </row>
    <row r="4492" spans="1:42" x14ac:dyDescent="0.25">
      <c r="A4492" s="2" t="s">
        <v>12617</v>
      </c>
      <c r="B4492" t="s">
        <v>12614</v>
      </c>
      <c r="C4492" t="s">
        <v>14</v>
      </c>
      <c r="D4492" t="s">
        <v>12613</v>
      </c>
      <c r="E4492" s="3" t="s">
        <v>12269</v>
      </c>
      <c r="F4492" t="s">
        <v>12618</v>
      </c>
      <c r="G4492">
        <v>261</v>
      </c>
      <c r="H4492">
        <v>0</v>
      </c>
      <c r="I4492">
        <v>60</v>
      </c>
      <c r="J4492">
        <v>91</v>
      </c>
      <c r="K4492">
        <v>80</v>
      </c>
      <c r="L4492">
        <v>27</v>
      </c>
      <c r="M4492">
        <v>3</v>
      </c>
      <c r="N4492" s="2">
        <v>295.60121328224778</v>
      </c>
      <c r="O4492" s="2">
        <v>704.43241476264586</v>
      </c>
      <c r="P4492" s="2">
        <v>330.8</v>
      </c>
      <c r="Q4492" s="4">
        <v>1330.8336280448937</v>
      </c>
      <c r="R4492" s="5">
        <v>4.0999999999999995E-2</v>
      </c>
      <c r="S4492" s="6">
        <v>1385.3978067947342</v>
      </c>
      <c r="T4492" s="4">
        <v>0</v>
      </c>
      <c r="U4492" s="7">
        <v>1385.3978067947342</v>
      </c>
      <c r="V4492" s="8">
        <v>0.71810496169742066</v>
      </c>
      <c r="W4492" s="7">
        <v>985.24000744886121</v>
      </c>
      <c r="X4492" s="7">
        <v>1085.7747020865002</v>
      </c>
      <c r="Y4492" s="7">
        <v>1294.025140978752</v>
      </c>
      <c r="Z4492" s="7">
        <v>1559.0058718451</v>
      </c>
      <c r="AA4492" s="7">
        <v>1772.2830454692341</v>
      </c>
      <c r="AB4492" s="7">
        <v>2037.9818812972799</v>
      </c>
      <c r="AC4492" s="7">
        <v>2122.1655172413793</v>
      </c>
      <c r="AD4492" s="7">
        <v>2315.0896551724136</v>
      </c>
      <c r="AE4492" s="4">
        <v>1372</v>
      </c>
      <c r="AF4492" s="4">
        <v>1512</v>
      </c>
      <c r="AG4492" s="4">
        <v>1802</v>
      </c>
      <c r="AH4492" s="4">
        <v>2171</v>
      </c>
      <c r="AI4492" s="4">
        <v>2468</v>
      </c>
      <c r="AJ4492" s="4">
        <v>2838</v>
      </c>
      <c r="AK4492" s="4">
        <v>2120.3224218817359</v>
      </c>
      <c r="AL4492" s="8">
        <v>1.0990446527949227</v>
      </c>
      <c r="AM4492" s="4">
        <v>1875.3475501860689</v>
      </c>
      <c r="AN4492" s="8">
        <v>0.97206475576242224</v>
      </c>
      <c r="AO4492" s="4">
        <v>1630.3726784904015</v>
      </c>
      <c r="AP4492" s="8">
        <v>0.84508485872992145</v>
      </c>
    </row>
    <row r="4493" spans="1:42" x14ac:dyDescent="0.25">
      <c r="A4493" s="2" t="s">
        <v>12619</v>
      </c>
      <c r="B4493" t="s">
        <v>12614</v>
      </c>
      <c r="C4493" t="s">
        <v>14</v>
      </c>
      <c r="D4493" t="s">
        <v>12613</v>
      </c>
      <c r="E4493" s="3" t="s">
        <v>12269</v>
      </c>
      <c r="F4493" t="s">
        <v>12620</v>
      </c>
      <c r="G4493">
        <v>110</v>
      </c>
      <c r="H4493">
        <v>0</v>
      </c>
      <c r="I4493">
        <v>14</v>
      </c>
      <c r="J4493">
        <v>54</v>
      </c>
      <c r="K4493">
        <v>32</v>
      </c>
      <c r="L4493">
        <v>8</v>
      </c>
      <c r="M4493">
        <v>2</v>
      </c>
      <c r="N4493" s="2">
        <v>306.14090909090908</v>
      </c>
      <c r="O4493" s="2">
        <v>585.17648431818191</v>
      </c>
      <c r="P4493" s="2">
        <v>278.35000000000002</v>
      </c>
      <c r="Q4493" s="4">
        <v>1169.6673934090909</v>
      </c>
      <c r="R4493" s="5">
        <v>4.0999999999999995E-2</v>
      </c>
      <c r="S4493" s="6">
        <v>1217.6237565388635</v>
      </c>
      <c r="T4493" s="4">
        <v>162.9158878504673</v>
      </c>
      <c r="U4493" s="7">
        <v>1380.5396443893308</v>
      </c>
      <c r="V4493" s="8">
        <v>0.71172509880969204</v>
      </c>
      <c r="W4493" s="7">
        <v>861.25275269414954</v>
      </c>
      <c r="X4493" s="7">
        <v>949.13568664253216</v>
      </c>
      <c r="Y4493" s="7">
        <v>1131.1789069641818</v>
      </c>
      <c r="Z4493" s="7">
        <v>1362.8132114424188</v>
      </c>
      <c r="AA4493" s="7">
        <v>1549.2505784614877</v>
      </c>
      <c r="AB4493" s="7">
        <v>1781.5126181822131</v>
      </c>
      <c r="AC4493" s="7">
        <v>2133.6800000000003</v>
      </c>
      <c r="AD4493" s="7">
        <v>2327.650909090909</v>
      </c>
      <c r="AE4493" s="4">
        <v>1372</v>
      </c>
      <c r="AF4493" s="4">
        <v>1512</v>
      </c>
      <c r="AG4493" s="4">
        <v>1802</v>
      </c>
      <c r="AH4493" s="4">
        <v>2171</v>
      </c>
      <c r="AI4493" s="4">
        <v>2468</v>
      </c>
      <c r="AJ4493" s="4">
        <v>2838</v>
      </c>
      <c r="AK4493" s="4">
        <v>1972.7724074455116</v>
      </c>
      <c r="AL4493" s="8">
        <v>1.101035359016149</v>
      </c>
      <c r="AM4493" s="4">
        <v>1721.0561904766289</v>
      </c>
      <c r="AN4493" s="8">
        <v>0.97126527228066328</v>
      </c>
      <c r="AO4493" s="4">
        <v>1469.3399735077462</v>
      </c>
      <c r="AP4493" s="8">
        <v>0.84149518554517766</v>
      </c>
    </row>
    <row r="4494" spans="1:42" x14ac:dyDescent="0.25">
      <c r="A4494" s="2" t="s">
        <v>12621</v>
      </c>
      <c r="B4494" t="s">
        <v>12614</v>
      </c>
      <c r="C4494" t="s">
        <v>14</v>
      </c>
      <c r="D4494" t="s">
        <v>12613</v>
      </c>
      <c r="E4494" s="3" t="s">
        <v>12269</v>
      </c>
      <c r="F4494" t="s">
        <v>12622</v>
      </c>
      <c r="G4494">
        <v>40</v>
      </c>
      <c r="H4494">
        <v>0</v>
      </c>
      <c r="I4494">
        <v>35</v>
      </c>
      <c r="J4494">
        <v>5</v>
      </c>
      <c r="K4494">
        <v>0</v>
      </c>
      <c r="L4494">
        <v>0</v>
      </c>
      <c r="M4494">
        <v>0</v>
      </c>
      <c r="N4494" s="2">
        <v>206.62708333333333</v>
      </c>
      <c r="O4494" s="2">
        <v>268.26750500000009</v>
      </c>
      <c r="P4494" s="2">
        <v>389.98</v>
      </c>
      <c r="Q4494" s="4">
        <v>864.87458833333346</v>
      </c>
      <c r="R4494" s="5">
        <v>4.0999999999999995E-2</v>
      </c>
      <c r="S4494" s="6">
        <v>900.33444645500003</v>
      </c>
      <c r="T4494" s="4">
        <v>0</v>
      </c>
      <c r="U4494" s="7">
        <v>900.33444645500003</v>
      </c>
      <c r="V4494" s="8">
        <v>0.58151748519618929</v>
      </c>
      <c r="W4494" s="7">
        <v>797.84198968917167</v>
      </c>
      <c r="X4494" s="7">
        <v>879.25443761663814</v>
      </c>
      <c r="Y4494" s="7">
        <v>1047.894508323533</v>
      </c>
      <c r="Z4494" s="7">
        <v>1262.4744603609267</v>
      </c>
      <c r="AA4494" s="7">
        <v>1435.1851534641951</v>
      </c>
      <c r="AB4494" s="7">
        <v>1650.3466229867852</v>
      </c>
      <c r="AC4494" s="7">
        <v>1703.075</v>
      </c>
      <c r="AD4494" s="7">
        <v>1857.8999999999999</v>
      </c>
      <c r="AE4494" s="4">
        <v>1372</v>
      </c>
      <c r="AF4494" s="4">
        <v>1512</v>
      </c>
      <c r="AG4494" s="4">
        <v>1802</v>
      </c>
      <c r="AH4494" s="4">
        <v>2171</v>
      </c>
      <c r="AI4494" s="4">
        <v>2468</v>
      </c>
      <c r="AJ4494" s="4">
        <v>2838</v>
      </c>
      <c r="AK4494" s="4">
        <v>1674.9889640414374</v>
      </c>
      <c r="AL4494" s="8">
        <v>1.0818594955862666</v>
      </c>
      <c r="AM4494" s="4">
        <v>1416.7707915126252</v>
      </c>
      <c r="AN4494" s="8">
        <v>0.91507882545624109</v>
      </c>
      <c r="AO4494" s="4">
        <v>1158.5526189838124</v>
      </c>
      <c r="AP4494" s="8">
        <v>0.74829815532621502</v>
      </c>
    </row>
    <row r="4495" spans="1:42" x14ac:dyDescent="0.25">
      <c r="A4495" s="2" t="s">
        <v>12623</v>
      </c>
      <c r="B4495" t="s">
        <v>12614</v>
      </c>
      <c r="C4495" t="s">
        <v>14</v>
      </c>
      <c r="D4495" t="s">
        <v>12613</v>
      </c>
      <c r="E4495" s="3" t="s">
        <v>12269</v>
      </c>
      <c r="F4495" t="s">
        <v>12624</v>
      </c>
      <c r="G4495">
        <v>110</v>
      </c>
      <c r="H4495">
        <v>0</v>
      </c>
      <c r="I4495">
        <v>28</v>
      </c>
      <c r="J4495">
        <v>47</v>
      </c>
      <c r="K4495">
        <v>35</v>
      </c>
      <c r="L4495">
        <v>0</v>
      </c>
      <c r="M4495">
        <v>0</v>
      </c>
      <c r="N4495" s="2">
        <v>293.51590909090908</v>
      </c>
      <c r="O4495" s="2">
        <v>481.82071596969695</v>
      </c>
      <c r="P4495" s="2">
        <v>293</v>
      </c>
      <c r="Q4495" s="4">
        <v>1068.3366250606059</v>
      </c>
      <c r="R4495" s="5">
        <v>4.0999999999999995E-2</v>
      </c>
      <c r="S4495" s="6">
        <v>1112.1384266880907</v>
      </c>
      <c r="T4495" s="4">
        <v>151.79411764705881</v>
      </c>
      <c r="U4495" s="7">
        <v>1263.9325443351495</v>
      </c>
      <c r="V4495" s="8">
        <v>0.68483895218021551</v>
      </c>
      <c r="W4495" s="7">
        <v>826.75630547381547</v>
      </c>
      <c r="X4495" s="7">
        <v>911.11919378747007</v>
      </c>
      <c r="Y4495" s="7">
        <v>1085.8708910086118</v>
      </c>
      <c r="Z4495" s="7">
        <v>1308.2273609210299</v>
      </c>
      <c r="AA4495" s="7">
        <v>1487.1972025578546</v>
      </c>
      <c r="AB4495" s="7">
        <v>1710.156264529656</v>
      </c>
      <c r="AC4495" s="7">
        <v>2030.15</v>
      </c>
      <c r="AD4495" s="7">
        <v>2214.7090909090907</v>
      </c>
      <c r="AE4495" s="4">
        <v>1372</v>
      </c>
      <c r="AF4495" s="4">
        <v>1512</v>
      </c>
      <c r="AG4495" s="4">
        <v>1802</v>
      </c>
      <c r="AH4495" s="4">
        <v>2171</v>
      </c>
      <c r="AI4495" s="4">
        <v>2468</v>
      </c>
      <c r="AJ4495" s="4">
        <v>2838</v>
      </c>
      <c r="AK4495" s="4">
        <v>1875.8677581372517</v>
      </c>
      <c r="AL4495" s="8">
        <v>1.0986518549677322</v>
      </c>
      <c r="AM4495" s="4">
        <v>1621.2913143208648</v>
      </c>
      <c r="AN4495" s="8">
        <v>0.96071422070522672</v>
      </c>
      <c r="AO4495" s="4">
        <v>1366.7148705044776</v>
      </c>
      <c r="AP4495" s="8">
        <v>0.822776586442721</v>
      </c>
    </row>
    <row r="4496" spans="1:42" x14ac:dyDescent="0.25">
      <c r="A4496" s="2" t="s">
        <v>12625</v>
      </c>
      <c r="B4496" t="s">
        <v>12614</v>
      </c>
      <c r="C4496" t="s">
        <v>14</v>
      </c>
      <c r="D4496" t="s">
        <v>12613</v>
      </c>
      <c r="E4496" s="3" t="s">
        <v>12269</v>
      </c>
      <c r="F4496" t="s">
        <v>12626</v>
      </c>
      <c r="G4496">
        <v>29</v>
      </c>
      <c r="H4496">
        <v>0</v>
      </c>
      <c r="I4496">
        <v>29</v>
      </c>
      <c r="J4496">
        <v>0</v>
      </c>
      <c r="K4496">
        <v>0</v>
      </c>
      <c r="L4496">
        <v>0</v>
      </c>
      <c r="M4496">
        <v>0</v>
      </c>
      <c r="N4496" s="2">
        <v>208.92816091954023</v>
      </c>
      <c r="O4496" s="2">
        <v>212.38402837931039</v>
      </c>
      <c r="P4496" s="2">
        <v>358.19</v>
      </c>
      <c r="Q4496" s="4">
        <v>779.50218929885068</v>
      </c>
      <c r="R4496" s="5">
        <v>4.0999999999999995E-2</v>
      </c>
      <c r="S4496" s="6">
        <v>811.46177906010348</v>
      </c>
      <c r="T4496" s="4">
        <v>92.041666666666671</v>
      </c>
      <c r="U4496" s="7">
        <v>903.50344572677011</v>
      </c>
      <c r="V4496" s="8">
        <v>0.59755518897273152</v>
      </c>
      <c r="W4496" s="7">
        <v>736.32642914713097</v>
      </c>
      <c r="X4496" s="7">
        <v>811.46177906010359</v>
      </c>
      <c r="Y4496" s="7">
        <v>967.09928959411809</v>
      </c>
      <c r="Z4496" s="7">
        <v>1165.1346047218815</v>
      </c>
      <c r="AA4496" s="7">
        <v>1324.5288827515446</v>
      </c>
      <c r="AB4496" s="7">
        <v>1523.100878950115</v>
      </c>
      <c r="AC4496" s="7">
        <v>1663.2</v>
      </c>
      <c r="AD4496" s="7">
        <v>1814.3999999999999</v>
      </c>
      <c r="AE4496" s="4">
        <v>1372</v>
      </c>
      <c r="AF4496" s="4">
        <v>1512</v>
      </c>
      <c r="AG4496" s="4">
        <v>1802</v>
      </c>
      <c r="AH4496" s="4">
        <v>2171</v>
      </c>
      <c r="AI4496" s="4">
        <v>2468</v>
      </c>
      <c r="AJ4496" s="4">
        <v>2838</v>
      </c>
      <c r="AK4496" s="4">
        <v>1545.1360587314457</v>
      </c>
      <c r="AL4496" s="8">
        <v>1.0827895009246775</v>
      </c>
      <c r="AM4496" s="4">
        <v>1291.171884999058</v>
      </c>
      <c r="AN4496" s="8">
        <v>0.91482377755669619</v>
      </c>
      <c r="AO4496" s="4">
        <v>1037.2077112666702</v>
      </c>
      <c r="AP4496" s="8">
        <v>0.74685805418871498</v>
      </c>
    </row>
    <row r="4497" spans="1:42" x14ac:dyDescent="0.25">
      <c r="A4497" s="2" t="s">
        <v>12627</v>
      </c>
      <c r="B4497" t="s">
        <v>12614</v>
      </c>
      <c r="C4497" t="s">
        <v>14</v>
      </c>
      <c r="D4497" t="s">
        <v>12613</v>
      </c>
      <c r="E4497" s="3" t="s">
        <v>12269</v>
      </c>
      <c r="F4497" t="s">
        <v>12628</v>
      </c>
      <c r="G4497">
        <v>29</v>
      </c>
      <c r="H4497">
        <v>0</v>
      </c>
      <c r="I4497">
        <v>1</v>
      </c>
      <c r="J4497">
        <v>11</v>
      </c>
      <c r="K4497">
        <v>17</v>
      </c>
      <c r="L4497">
        <v>0</v>
      </c>
      <c r="M4497">
        <v>0</v>
      </c>
      <c r="N4497" s="2">
        <v>329.64655172413796</v>
      </c>
      <c r="O4497" s="2">
        <v>471.07223489655178</v>
      </c>
      <c r="P4497" s="2">
        <v>372.43</v>
      </c>
      <c r="Q4497" s="4">
        <v>1173.1487866206899</v>
      </c>
      <c r="R4497" s="5">
        <v>4.0999999999999995E-2</v>
      </c>
      <c r="S4497" s="6">
        <v>1221.247886872138</v>
      </c>
      <c r="T4497" s="4">
        <v>128.75862068965517</v>
      </c>
      <c r="U4497" s="7">
        <v>1350.0065075617931</v>
      </c>
      <c r="V4497" s="8">
        <v>0.67221010489675659</v>
      </c>
      <c r="W4497" s="7">
        <v>834.30935119363733</v>
      </c>
      <c r="X4497" s="7">
        <v>919.44295845829413</v>
      </c>
      <c r="Y4497" s="7">
        <v>1095.7911449350834</v>
      </c>
      <c r="Z4497" s="7">
        <v>1320.1790097969288</v>
      </c>
      <c r="AA4497" s="7">
        <v>1500.7838766369512</v>
      </c>
      <c r="AB4497" s="7">
        <v>1725.7798386935442</v>
      </c>
      <c r="AC4497" s="7">
        <v>2209.1413793103452</v>
      </c>
      <c r="AD4497" s="7">
        <v>2409.9724137931034</v>
      </c>
      <c r="AE4497" s="4">
        <v>1372</v>
      </c>
      <c r="AF4497" s="4">
        <v>1512</v>
      </c>
      <c r="AG4497" s="4">
        <v>1802</v>
      </c>
      <c r="AH4497" s="4">
        <v>2171</v>
      </c>
      <c r="AI4497" s="4">
        <v>2468</v>
      </c>
      <c r="AJ4497" s="4">
        <v>2838</v>
      </c>
      <c r="AK4497" s="4">
        <v>2074.4469124299953</v>
      </c>
      <c r="AL4497" s="8">
        <v>1.0970443581063145</v>
      </c>
      <c r="AM4497" s="4">
        <v>1779.1087881984295</v>
      </c>
      <c r="AN4497" s="8">
        <v>0.94998634737992915</v>
      </c>
      <c r="AO4497" s="4">
        <v>1483.7706639668634</v>
      </c>
      <c r="AP4497" s="8">
        <v>0.80292833665354357</v>
      </c>
    </row>
    <row r="4498" spans="1:42" x14ac:dyDescent="0.25">
      <c r="A4498" s="2" t="s">
        <v>12629</v>
      </c>
      <c r="B4498" t="s">
        <v>12614</v>
      </c>
      <c r="C4498" t="s">
        <v>14</v>
      </c>
      <c r="D4498" t="s">
        <v>12613</v>
      </c>
      <c r="E4498" s="3" t="s">
        <v>12269</v>
      </c>
      <c r="F4498" t="s">
        <v>12630</v>
      </c>
      <c r="G4498">
        <v>25</v>
      </c>
      <c r="H4498">
        <v>0</v>
      </c>
      <c r="I4498">
        <v>25</v>
      </c>
      <c r="J4498">
        <v>0</v>
      </c>
      <c r="K4498">
        <v>0</v>
      </c>
      <c r="L4498">
        <v>0</v>
      </c>
      <c r="M4498">
        <v>0</v>
      </c>
      <c r="N4498" s="2">
        <v>213.01333333333332</v>
      </c>
      <c r="O4498" s="2">
        <v>197.39859666666666</v>
      </c>
      <c r="P4498" s="2">
        <v>420.92</v>
      </c>
      <c r="Q4498" s="4">
        <v>831.33193000000006</v>
      </c>
      <c r="R4498" s="5">
        <v>4.0999999999999995E-2</v>
      </c>
      <c r="S4498" s="6">
        <v>865.41653913000005</v>
      </c>
      <c r="T4498" s="4">
        <v>95.13636363636364</v>
      </c>
      <c r="U4498" s="7">
        <v>960.55290276636367</v>
      </c>
      <c r="V4498" s="8">
        <v>0.63528631135341518</v>
      </c>
      <c r="W4498" s="7">
        <v>785.28537809944442</v>
      </c>
      <c r="X4498" s="7">
        <v>865.41653912999993</v>
      </c>
      <c r="Y4498" s="7">
        <v>1031.4025155504364</v>
      </c>
      <c r="Z4498" s="7">
        <v>1242.6053614095435</v>
      </c>
      <c r="AA4498" s="7">
        <v>1412.5978958815078</v>
      </c>
      <c r="AB4498" s="7">
        <v>1624.3731071765474</v>
      </c>
      <c r="AC4498" s="7">
        <v>1663.2</v>
      </c>
      <c r="AD4498" s="7">
        <v>1814.3999999999999</v>
      </c>
      <c r="AE4498" s="4">
        <v>1372</v>
      </c>
      <c r="AF4498" s="4">
        <v>1512</v>
      </c>
      <c r="AG4498" s="4">
        <v>1802</v>
      </c>
      <c r="AH4498" s="4">
        <v>2171</v>
      </c>
      <c r="AI4498" s="4">
        <v>2468</v>
      </c>
      <c r="AJ4498" s="4">
        <v>2838</v>
      </c>
      <c r="AK4498" s="4">
        <v>1536.3514081537332</v>
      </c>
      <c r="AL4498" s="8">
        <v>1.0790263040939796</v>
      </c>
      <c r="AM4498" s="4">
        <v>1322.8721316461817</v>
      </c>
      <c r="AN4498" s="8">
        <v>0.93783630640379989</v>
      </c>
      <c r="AO4498" s="4">
        <v>1078.8958156375513</v>
      </c>
      <c r="AP4498" s="8">
        <v>0.77647630904359466</v>
      </c>
    </row>
    <row r="4499" spans="1:42" x14ac:dyDescent="0.25">
      <c r="A4499" s="2" t="s">
        <v>12631</v>
      </c>
      <c r="B4499" t="s">
        <v>12614</v>
      </c>
      <c r="C4499" t="s">
        <v>14</v>
      </c>
      <c r="D4499" t="s">
        <v>12613</v>
      </c>
      <c r="E4499" s="3" t="s">
        <v>12269</v>
      </c>
      <c r="F4499" t="s">
        <v>12632</v>
      </c>
      <c r="G4499">
        <v>13</v>
      </c>
      <c r="H4499">
        <v>0</v>
      </c>
      <c r="I4499">
        <v>13</v>
      </c>
      <c r="J4499">
        <v>0</v>
      </c>
      <c r="K4499">
        <v>0</v>
      </c>
      <c r="L4499">
        <v>0</v>
      </c>
      <c r="M4499">
        <v>0</v>
      </c>
      <c r="N4499" s="2">
        <v>213.17948717948718</v>
      </c>
      <c r="O4499" s="2">
        <v>316.24751507692309</v>
      </c>
      <c r="P4499" s="2">
        <v>317.32</v>
      </c>
      <c r="Q4499" s="4">
        <v>846.74700225641027</v>
      </c>
      <c r="R4499" s="5">
        <v>4.0999999999999995E-2</v>
      </c>
      <c r="S4499" s="6">
        <v>881.46362934892306</v>
      </c>
      <c r="T4499" s="4">
        <v>92.4</v>
      </c>
      <c r="U4499" s="7">
        <v>973.86362934892304</v>
      </c>
      <c r="V4499" s="8">
        <v>0.64408970195034587</v>
      </c>
      <c r="W4499" s="7">
        <v>799.84662663143013</v>
      </c>
      <c r="X4499" s="7">
        <v>881.46362934892306</v>
      </c>
      <c r="Y4499" s="7">
        <v>1050.5274206923011</v>
      </c>
      <c r="Z4499" s="7">
        <v>1265.6465207119786</v>
      </c>
      <c r="AA4499" s="7">
        <v>1438.7911621912315</v>
      </c>
      <c r="AB4499" s="7">
        <v>1654.4932408017482</v>
      </c>
      <c r="AC4499" s="7">
        <v>1663.2</v>
      </c>
      <c r="AD4499" s="7">
        <v>1814.3999999999999</v>
      </c>
      <c r="AE4499" s="4">
        <v>1372</v>
      </c>
      <c r="AF4499" s="4">
        <v>1512</v>
      </c>
      <c r="AG4499" s="4">
        <v>1802</v>
      </c>
      <c r="AH4499" s="4">
        <v>2171</v>
      </c>
      <c r="AI4499" s="4">
        <v>2468</v>
      </c>
      <c r="AJ4499" s="4">
        <v>2838</v>
      </c>
      <c r="AK4499" s="4">
        <v>1515.3698434954952</v>
      </c>
      <c r="AL4499" s="8">
        <v>1.0633398435816768</v>
      </c>
      <c r="AM4499" s="4">
        <v>1284.8584928967416</v>
      </c>
      <c r="AN4499" s="8">
        <v>0.91088524662482917</v>
      </c>
      <c r="AO4499" s="4">
        <v>1054.3471422979883</v>
      </c>
      <c r="AP4499" s="8">
        <v>0.75843064966798168</v>
      </c>
    </row>
    <row r="4500" spans="1:42" x14ac:dyDescent="0.25">
      <c r="A4500" s="2" t="s">
        <v>12633</v>
      </c>
      <c r="B4500" t="s">
        <v>12614</v>
      </c>
      <c r="C4500" t="s">
        <v>14</v>
      </c>
      <c r="D4500" t="s">
        <v>12613</v>
      </c>
      <c r="E4500" s="3" t="s">
        <v>12269</v>
      </c>
      <c r="F4500" t="s">
        <v>12634</v>
      </c>
      <c r="G4500">
        <v>23</v>
      </c>
      <c r="H4500">
        <v>0</v>
      </c>
      <c r="I4500">
        <v>23</v>
      </c>
      <c r="J4500">
        <v>0</v>
      </c>
      <c r="K4500">
        <v>0</v>
      </c>
      <c r="L4500">
        <v>0</v>
      </c>
      <c r="M4500">
        <v>0</v>
      </c>
      <c r="N4500" s="2">
        <v>216.18115942028987</v>
      </c>
      <c r="O4500" s="2">
        <v>285.95933015942035</v>
      </c>
      <c r="P4500" s="2">
        <v>277.97000000000003</v>
      </c>
      <c r="Q4500" s="4">
        <v>780.11048957971025</v>
      </c>
      <c r="R4500" s="5">
        <v>4.0999999999999995E-2</v>
      </c>
      <c r="S4500" s="6">
        <v>812.0950196524783</v>
      </c>
      <c r="T4500" s="4">
        <v>93.434782608695656</v>
      </c>
      <c r="U4500" s="7">
        <v>905.52980226117393</v>
      </c>
      <c r="V4500" s="8">
        <v>0.59889537186585573</v>
      </c>
      <c r="W4500" s="7">
        <v>736.901036351323</v>
      </c>
      <c r="X4500" s="7">
        <v>812.09501965247841</v>
      </c>
      <c r="Y4500" s="7">
        <v>967.85398506201454</v>
      </c>
      <c r="Z4500" s="7">
        <v>1166.0438410486313</v>
      </c>
      <c r="AA4500" s="7">
        <v>1325.5625056232252</v>
      </c>
      <c r="AB4500" s="7">
        <v>1524.2894614905645</v>
      </c>
      <c r="AC4500" s="7">
        <v>1663.2</v>
      </c>
      <c r="AD4500" s="7">
        <v>1814.3999999999999</v>
      </c>
      <c r="AE4500" s="4">
        <v>1372</v>
      </c>
      <c r="AF4500" s="4">
        <v>1512</v>
      </c>
      <c r="AG4500" s="4">
        <v>1802</v>
      </c>
      <c r="AH4500" s="4">
        <v>2171</v>
      </c>
      <c r="AI4500" s="4">
        <v>2468</v>
      </c>
      <c r="AJ4500" s="4">
        <v>2838</v>
      </c>
      <c r="AK4500" s="4">
        <v>1523.6933581934863</v>
      </c>
      <c r="AL4500" s="8">
        <v>1.0695291936522369</v>
      </c>
      <c r="AM4500" s="4">
        <v>1274.6339397041336</v>
      </c>
      <c r="AN4500" s="8">
        <v>0.90480735602700357</v>
      </c>
      <c r="AO4500" s="4">
        <v>1025.5745212147806</v>
      </c>
      <c r="AP4500" s="8">
        <v>0.74008551840177006</v>
      </c>
    </row>
    <row r="4501" spans="1:42" x14ac:dyDescent="0.25">
      <c r="A4501" s="2" t="s">
        <v>12637</v>
      </c>
      <c r="B4501" t="s">
        <v>12636</v>
      </c>
      <c r="C4501" t="s">
        <v>14</v>
      </c>
      <c r="D4501" t="s">
        <v>12635</v>
      </c>
      <c r="E4501" s="3" t="s">
        <v>12269</v>
      </c>
      <c r="F4501" t="s">
        <v>12638</v>
      </c>
      <c r="G4501">
        <v>218</v>
      </c>
      <c r="H4501">
        <v>0</v>
      </c>
      <c r="I4501">
        <v>76</v>
      </c>
      <c r="J4501">
        <v>102</v>
      </c>
      <c r="K4501">
        <v>36</v>
      </c>
      <c r="L4501">
        <v>4</v>
      </c>
      <c r="M4501">
        <v>0</v>
      </c>
      <c r="N4501" s="2">
        <v>263.38570336391439</v>
      </c>
      <c r="O4501" s="2">
        <v>570.82342407339468</v>
      </c>
      <c r="P4501" s="2">
        <v>274.58999999999997</v>
      </c>
      <c r="Q4501" s="4">
        <v>1108.7991274373089</v>
      </c>
      <c r="R4501" s="5">
        <v>4.0999999999999995E-2</v>
      </c>
      <c r="S4501" s="6">
        <v>1154.2598916622385</v>
      </c>
      <c r="T4501" s="4">
        <v>0</v>
      </c>
      <c r="U4501" s="7">
        <v>1154.2598916622385</v>
      </c>
      <c r="V4501" s="8">
        <v>0.85226779154456955</v>
      </c>
      <c r="W4501" s="7">
        <v>812.21120534197473</v>
      </c>
      <c r="X4501" s="7">
        <v>949.42631978065049</v>
      </c>
      <c r="Y4501" s="7">
        <v>1168.4591422076048</v>
      </c>
      <c r="Z4501" s="7">
        <v>1502.5481164930761</v>
      </c>
      <c r="AA4501" s="7">
        <v>1549.4228450280273</v>
      </c>
      <c r="AB4501" s="7">
        <v>1782.091952119695</v>
      </c>
      <c r="AC4501" s="7">
        <v>1489.773394495413</v>
      </c>
      <c r="AD4501" s="7">
        <v>1625.2073394495412</v>
      </c>
      <c r="AE4501" s="4">
        <v>953</v>
      </c>
      <c r="AF4501" s="4">
        <v>1114</v>
      </c>
      <c r="AG4501" s="4">
        <v>1371</v>
      </c>
      <c r="AH4501" s="4">
        <v>1763</v>
      </c>
      <c r="AI4501" s="4">
        <v>1818</v>
      </c>
      <c r="AJ4501" s="4">
        <v>2091</v>
      </c>
      <c r="AK4501" s="4">
        <v>1522.3700252803833</v>
      </c>
      <c r="AL4501" s="8">
        <v>1.1240682871609557</v>
      </c>
      <c r="AM4501" s="4">
        <v>1398.4145721232528</v>
      </c>
      <c r="AN4501" s="8">
        <v>1.0325436304738052</v>
      </c>
      <c r="AO4501" s="4">
        <v>1276.3372318927456</v>
      </c>
      <c r="AP4501" s="8">
        <v>0.94240571100918735</v>
      </c>
    </row>
    <row r="4502" spans="1:42" x14ac:dyDescent="0.25">
      <c r="A4502" s="2" t="s">
        <v>12639</v>
      </c>
      <c r="B4502" t="s">
        <v>12636</v>
      </c>
      <c r="C4502" t="s">
        <v>14</v>
      </c>
      <c r="D4502" t="s">
        <v>12635</v>
      </c>
      <c r="E4502" s="3" t="s">
        <v>12269</v>
      </c>
      <c r="F4502" t="s">
        <v>12640</v>
      </c>
      <c r="G4502">
        <v>233</v>
      </c>
      <c r="H4502">
        <v>0</v>
      </c>
      <c r="I4502">
        <v>68</v>
      </c>
      <c r="J4502">
        <v>112</v>
      </c>
      <c r="K4502">
        <v>37</v>
      </c>
      <c r="L4502">
        <v>16</v>
      </c>
      <c r="M4502">
        <v>0</v>
      </c>
      <c r="N4502" s="2">
        <v>267.20958512160229</v>
      </c>
      <c r="O4502" s="2">
        <v>689.69020486981401</v>
      </c>
      <c r="P4502" s="2">
        <v>184.42</v>
      </c>
      <c r="Q4502" s="4">
        <v>1141.3197899914164</v>
      </c>
      <c r="R4502" s="5">
        <v>4.0999999999999995E-2</v>
      </c>
      <c r="S4502" s="6">
        <v>1188.1139013810644</v>
      </c>
      <c r="T4502" s="4">
        <v>0.26027397260273971</v>
      </c>
      <c r="U4502" s="7">
        <v>1188.3741753536672</v>
      </c>
      <c r="V4502" s="8">
        <v>0.85559797312738728</v>
      </c>
      <c r="W4502" s="7">
        <v>815.2062853621776</v>
      </c>
      <c r="X4502" s="7">
        <v>952.92738918516875</v>
      </c>
      <c r="Y4502" s="7">
        <v>1172.7679089523037</v>
      </c>
      <c r="Z4502" s="7">
        <v>1508.088857390891</v>
      </c>
      <c r="AA4502" s="7">
        <v>1555.1364394422233</v>
      </c>
      <c r="AB4502" s="7">
        <v>1788.6635285333823</v>
      </c>
      <c r="AC4502" s="7">
        <v>1527.8339055793992</v>
      </c>
      <c r="AD4502" s="7">
        <v>1666.7278969957081</v>
      </c>
      <c r="AE4502" s="4">
        <v>953</v>
      </c>
      <c r="AF4502" s="4">
        <v>1114</v>
      </c>
      <c r="AG4502" s="4">
        <v>1371</v>
      </c>
      <c r="AH4502" s="4">
        <v>1763</v>
      </c>
      <c r="AI4502" s="4">
        <v>1818</v>
      </c>
      <c r="AJ4502" s="4">
        <v>2091</v>
      </c>
      <c r="AK4502" s="4">
        <v>1559.8719414462228</v>
      </c>
      <c r="AL4502" s="8">
        <v>1.1232539287769607</v>
      </c>
      <c r="AM4502" s="4">
        <v>1435.3596792234425</v>
      </c>
      <c r="AN4502" s="8">
        <v>1.0336083933919362</v>
      </c>
      <c r="AO4502" s="4">
        <v>1310.8474170006621</v>
      </c>
      <c r="AP4502" s="8">
        <v>0.94396285800691149</v>
      </c>
    </row>
    <row r="4503" spans="1:42" x14ac:dyDescent="0.25">
      <c r="A4503" s="2" t="s">
        <v>12641</v>
      </c>
      <c r="B4503" t="s">
        <v>12636</v>
      </c>
      <c r="C4503" t="s">
        <v>14</v>
      </c>
      <c r="D4503" t="s">
        <v>12635</v>
      </c>
      <c r="E4503" s="3" t="s">
        <v>12269</v>
      </c>
      <c r="F4503" t="s">
        <v>12642</v>
      </c>
      <c r="G4503">
        <v>540</v>
      </c>
      <c r="H4503">
        <v>0</v>
      </c>
      <c r="I4503">
        <v>12</v>
      </c>
      <c r="J4503">
        <v>336</v>
      </c>
      <c r="K4503">
        <v>145</v>
      </c>
      <c r="L4503">
        <v>47</v>
      </c>
      <c r="M4503">
        <v>0</v>
      </c>
      <c r="N4503" s="2">
        <v>287.5717592592593</v>
      </c>
      <c r="O4503" s="2">
        <v>722.97674489197539</v>
      </c>
      <c r="P4503" s="2">
        <v>187.02</v>
      </c>
      <c r="Q4503" s="4">
        <v>1197.5685041512347</v>
      </c>
      <c r="R4503" s="5">
        <v>4.0999999999999995E-2</v>
      </c>
      <c r="S4503" s="6">
        <v>1246.6688128214353</v>
      </c>
      <c r="T4503" s="4">
        <v>2.2152380952380955</v>
      </c>
      <c r="U4503" s="7">
        <v>1248.8840509166735</v>
      </c>
      <c r="V4503" s="8">
        <v>0.82737486274161454</v>
      </c>
      <c r="W4503" s="7">
        <v>787.08964422272834</v>
      </c>
      <c r="X4503" s="7">
        <v>920.06071738102776</v>
      </c>
      <c r="Y4503" s="7">
        <v>1132.3188900622881</v>
      </c>
      <c r="Z4503" s="7">
        <v>1456.0745464477127</v>
      </c>
      <c r="AA4503" s="7">
        <v>1501.4994472160756</v>
      </c>
      <c r="AB4503" s="7">
        <v>1726.9721364844963</v>
      </c>
      <c r="AC4503" s="7">
        <v>1660.3990740740742</v>
      </c>
      <c r="AD4503" s="7">
        <v>1811.3444444444444</v>
      </c>
      <c r="AE4503" s="4">
        <v>953</v>
      </c>
      <c r="AF4503" s="4">
        <v>1114</v>
      </c>
      <c r="AG4503" s="4">
        <v>1371</v>
      </c>
      <c r="AH4503" s="4">
        <v>1763</v>
      </c>
      <c r="AI4503" s="4">
        <v>1818</v>
      </c>
      <c r="AJ4503" s="4">
        <v>2091</v>
      </c>
      <c r="AK4503" s="4">
        <v>1689.6646348495542</v>
      </c>
      <c r="AL4503" s="8">
        <v>1.1208557564855912</v>
      </c>
      <c r="AM4503" s="4">
        <v>1541.9993608401812</v>
      </c>
      <c r="AN4503" s="8">
        <v>1.0230287919042658</v>
      </c>
      <c r="AO4503" s="4">
        <v>1394.3340868308085</v>
      </c>
      <c r="AP4503" s="8">
        <v>0.92520182732294021</v>
      </c>
    </row>
    <row r="4504" spans="1:42" x14ac:dyDescent="0.25">
      <c r="A4504" s="2" t="s">
        <v>12643</v>
      </c>
      <c r="B4504" t="s">
        <v>12636</v>
      </c>
      <c r="C4504" t="s">
        <v>14</v>
      </c>
      <c r="D4504" t="s">
        <v>12635</v>
      </c>
      <c r="E4504" s="3" t="s">
        <v>12269</v>
      </c>
      <c r="F4504" t="s">
        <v>12644</v>
      </c>
      <c r="G4504">
        <v>70</v>
      </c>
      <c r="H4504">
        <v>0</v>
      </c>
      <c r="I4504">
        <v>0</v>
      </c>
      <c r="J4504">
        <v>42</v>
      </c>
      <c r="K4504">
        <v>28</v>
      </c>
      <c r="L4504">
        <v>0</v>
      </c>
      <c r="M4504">
        <v>0</v>
      </c>
      <c r="N4504" s="2">
        <v>286.75833333333333</v>
      </c>
      <c r="O4504" s="2">
        <v>699.88720878571417</v>
      </c>
      <c r="P4504" s="2">
        <v>358.96</v>
      </c>
      <c r="Q4504" s="4">
        <v>1345.6055421190474</v>
      </c>
      <c r="R4504" s="5">
        <v>4.0999999999999995E-2</v>
      </c>
      <c r="S4504" s="6">
        <v>1400.7753693459283</v>
      </c>
      <c r="T4504" s="4">
        <v>0</v>
      </c>
      <c r="U4504" s="7">
        <v>1400.7753693459283</v>
      </c>
      <c r="V4504" s="8">
        <v>0.91685781473093886</v>
      </c>
      <c r="W4504" s="7">
        <v>873.7654974385847</v>
      </c>
      <c r="X4504" s="7">
        <v>1021.3796056102659</v>
      </c>
      <c r="Y4504" s="7">
        <v>1257.0120639961171</v>
      </c>
      <c r="Z4504" s="7">
        <v>1616.4203273706453</v>
      </c>
      <c r="AA4504" s="7">
        <v>1666.8475071808468</v>
      </c>
      <c r="AB4504" s="7">
        <v>1917.1496906023931</v>
      </c>
      <c r="AC4504" s="7">
        <v>1680.5800000000002</v>
      </c>
      <c r="AD4504" s="7">
        <v>1833.36</v>
      </c>
      <c r="AE4504" s="4">
        <v>953</v>
      </c>
      <c r="AF4504" s="4">
        <v>1114</v>
      </c>
      <c r="AG4504" s="4">
        <v>1371</v>
      </c>
      <c r="AH4504" s="4">
        <v>1763</v>
      </c>
      <c r="AI4504" s="4">
        <v>1818</v>
      </c>
      <c r="AJ4504" s="4">
        <v>2091</v>
      </c>
      <c r="AK4504" s="4">
        <v>1725.0263902808429</v>
      </c>
      <c r="AL4504" s="8">
        <v>1.1290917595764125</v>
      </c>
      <c r="AM4504" s="4">
        <v>1616.9427166358714</v>
      </c>
      <c r="AN4504" s="8">
        <v>1.0583471112945879</v>
      </c>
      <c r="AO4504" s="4">
        <v>1508.8590429909</v>
      </c>
      <c r="AP4504" s="8">
        <v>0.98760246301276344</v>
      </c>
    </row>
    <row r="4505" spans="1:42" x14ac:dyDescent="0.25">
      <c r="A4505" s="2" t="s">
        <v>12645</v>
      </c>
      <c r="B4505" t="s">
        <v>12636</v>
      </c>
      <c r="C4505" t="s">
        <v>14</v>
      </c>
      <c r="D4505" t="s">
        <v>12635</v>
      </c>
      <c r="E4505" s="3" t="s">
        <v>12269</v>
      </c>
      <c r="F4505" t="s">
        <v>12646</v>
      </c>
      <c r="G4505">
        <v>80</v>
      </c>
      <c r="H4505">
        <v>0</v>
      </c>
      <c r="I4505">
        <v>0</v>
      </c>
      <c r="J4505">
        <v>52</v>
      </c>
      <c r="K4505">
        <v>20</v>
      </c>
      <c r="L4505">
        <v>4</v>
      </c>
      <c r="M4505">
        <v>4</v>
      </c>
      <c r="N4505" s="2">
        <v>294.58750000000003</v>
      </c>
      <c r="O4505" s="2">
        <v>742.86151335416662</v>
      </c>
      <c r="P4505" s="2">
        <v>280.7</v>
      </c>
      <c r="Q4505" s="4">
        <v>1318.1490133541668</v>
      </c>
      <c r="R4505" s="5">
        <v>4.0999999999999995E-2</v>
      </c>
      <c r="S4505" s="6">
        <v>1372.1931229016875</v>
      </c>
      <c r="T4505" s="4">
        <v>0</v>
      </c>
      <c r="U4505" s="7">
        <v>1372.1931229016875</v>
      </c>
      <c r="V4505" s="8">
        <v>0.8984143273654942</v>
      </c>
      <c r="W4505" s="7">
        <v>856.18885397931592</v>
      </c>
      <c r="X4505" s="7">
        <v>1000.8335606851606</v>
      </c>
      <c r="Y4505" s="7">
        <v>1231.7260428180925</v>
      </c>
      <c r="Z4505" s="7">
        <v>1583.9044591453662</v>
      </c>
      <c r="AA4505" s="7">
        <v>1633.3172471504683</v>
      </c>
      <c r="AB4505" s="7">
        <v>1878.5843585212485</v>
      </c>
      <c r="AC4505" s="7">
        <v>1680.085</v>
      </c>
      <c r="AD4505" s="7">
        <v>1832.82</v>
      </c>
      <c r="AE4505" s="4">
        <v>953</v>
      </c>
      <c r="AF4505" s="4">
        <v>1114</v>
      </c>
      <c r="AG4505" s="4">
        <v>1371</v>
      </c>
      <c r="AH4505" s="4">
        <v>1763</v>
      </c>
      <c r="AI4505" s="4">
        <v>1818</v>
      </c>
      <c r="AJ4505" s="4">
        <v>2091</v>
      </c>
      <c r="AK4505" s="4">
        <v>1723.7000864820438</v>
      </c>
      <c r="AL4505" s="8">
        <v>1.1285560523010731</v>
      </c>
      <c r="AM4505" s="4">
        <v>1606.5310986219251</v>
      </c>
      <c r="AN4505" s="8">
        <v>1.0518421439892136</v>
      </c>
      <c r="AO4505" s="4">
        <v>1489.3621107618062</v>
      </c>
      <c r="AP4505" s="8">
        <v>0.97512823567735374</v>
      </c>
    </row>
    <row r="4506" spans="1:42" x14ac:dyDescent="0.25">
      <c r="A4506" s="2" t="s">
        <v>12647</v>
      </c>
      <c r="B4506" t="s">
        <v>12636</v>
      </c>
      <c r="C4506" t="s">
        <v>14</v>
      </c>
      <c r="D4506" t="s">
        <v>12635</v>
      </c>
      <c r="E4506" s="3" t="s">
        <v>12269</v>
      </c>
      <c r="F4506" t="s">
        <v>9469</v>
      </c>
      <c r="G4506">
        <v>162</v>
      </c>
      <c r="H4506">
        <v>12</v>
      </c>
      <c r="I4506">
        <v>150</v>
      </c>
      <c r="J4506">
        <v>0</v>
      </c>
      <c r="K4506">
        <v>0</v>
      </c>
      <c r="L4506">
        <v>0</v>
      </c>
      <c r="M4506">
        <v>0</v>
      </c>
      <c r="N4506" s="2">
        <v>234.7793209876543</v>
      </c>
      <c r="O4506" s="2">
        <v>980.91658292033514</v>
      </c>
      <c r="P4506" s="2">
        <v>348.29</v>
      </c>
      <c r="Q4506" s="4">
        <v>1563.9859039079895</v>
      </c>
      <c r="R4506" s="5">
        <v>4.0999999999999995E-2</v>
      </c>
      <c r="S4506" s="6">
        <v>1628.109325968217</v>
      </c>
      <c r="T4506" s="4">
        <v>0</v>
      </c>
      <c r="U4506" s="7">
        <v>1628.109325968217</v>
      </c>
      <c r="V4506" s="8">
        <v>1.4773138795920775</v>
      </c>
      <c r="W4506" s="7">
        <v>1407.8801272512496</v>
      </c>
      <c r="X4506" s="7">
        <v>1645.7276618655742</v>
      </c>
      <c r="Y4506" s="7">
        <v>2025.3973289207381</v>
      </c>
      <c r="Z4506" s="7">
        <v>2604.5043697208325</v>
      </c>
      <c r="AA4506" s="7">
        <v>2685.7566330983968</v>
      </c>
      <c r="AB4506" s="7">
        <v>3089.063322227034</v>
      </c>
      <c r="AC4506" s="7">
        <v>1212.2814814814817</v>
      </c>
      <c r="AD4506" s="7">
        <v>1322.4888888888888</v>
      </c>
      <c r="AE4506" s="4">
        <v>953</v>
      </c>
      <c r="AF4506" s="4">
        <v>1114</v>
      </c>
      <c r="AG4506" s="4">
        <v>1371</v>
      </c>
      <c r="AH4506" s="4">
        <v>1763</v>
      </c>
      <c r="AI4506" s="4">
        <v>1818</v>
      </c>
      <c r="AJ4506" s="4">
        <v>2091</v>
      </c>
      <c r="AK4506" s="4">
        <v>1314.8908276102006</v>
      </c>
      <c r="AL4506" s="8">
        <v>1.1931056709730949</v>
      </c>
      <c r="AM4506" s="4">
        <v>1418.5769512045783</v>
      </c>
      <c r="AN4506" s="8">
        <v>1.2871883883090338</v>
      </c>
      <c r="AO4506" s="4">
        <v>1524.4232023738391</v>
      </c>
      <c r="AP4506" s="8">
        <v>1.3832311622561384</v>
      </c>
    </row>
    <row r="4507" spans="1:42" x14ac:dyDescent="0.25">
      <c r="A4507" s="2" t="s">
        <v>12648</v>
      </c>
      <c r="B4507" t="s">
        <v>12636</v>
      </c>
      <c r="C4507" t="s">
        <v>14</v>
      </c>
      <c r="D4507" t="s">
        <v>12635</v>
      </c>
      <c r="E4507" s="3" t="s">
        <v>12269</v>
      </c>
      <c r="F4507" t="s">
        <v>12649</v>
      </c>
      <c r="G4507">
        <v>120</v>
      </c>
      <c r="H4507">
        <v>70</v>
      </c>
      <c r="I4507">
        <v>50</v>
      </c>
      <c r="J4507">
        <v>0</v>
      </c>
      <c r="K4507">
        <v>0</v>
      </c>
      <c r="L4507">
        <v>0</v>
      </c>
      <c r="M4507">
        <v>0</v>
      </c>
      <c r="N4507" s="2">
        <v>226.70972222222224</v>
      </c>
      <c r="O4507" s="2">
        <v>342.89117254166678</v>
      </c>
      <c r="P4507" s="2">
        <v>345.62</v>
      </c>
      <c r="Q4507" s="4">
        <v>915.22089476388908</v>
      </c>
      <c r="R4507" s="5">
        <v>4.0999999999999995E-2</v>
      </c>
      <c r="S4507" s="6">
        <v>952.74495144920843</v>
      </c>
      <c r="T4507" s="4">
        <v>0</v>
      </c>
      <c r="U4507" s="7">
        <v>952.74495144920843</v>
      </c>
      <c r="V4507" s="8">
        <v>0.93398737173355939</v>
      </c>
      <c r="W4507" s="7">
        <v>890.08996526208193</v>
      </c>
      <c r="X4507" s="7">
        <v>1040.461932111185</v>
      </c>
      <c r="Y4507" s="7">
        <v>1280.4966866467098</v>
      </c>
      <c r="Z4507" s="7">
        <v>1646.6197363662652</v>
      </c>
      <c r="AA4507" s="7">
        <v>1697.9890418116108</v>
      </c>
      <c r="AB4507" s="7">
        <v>1952.9675942948727</v>
      </c>
      <c r="AC4507" s="7">
        <v>1122.0916666666667</v>
      </c>
      <c r="AD4507" s="7">
        <v>1224.0999999999999</v>
      </c>
      <c r="AE4507" s="4">
        <v>953</v>
      </c>
      <c r="AF4507" s="4">
        <v>1114</v>
      </c>
      <c r="AG4507" s="4">
        <v>1371</v>
      </c>
      <c r="AH4507" s="4">
        <v>1763</v>
      </c>
      <c r="AI4507" s="4">
        <v>1818</v>
      </c>
      <c r="AJ4507" s="4">
        <v>2091</v>
      </c>
      <c r="AK4507" s="4">
        <v>1162.417307731796</v>
      </c>
      <c r="AL4507" s="8">
        <v>1.139531712505641</v>
      </c>
      <c r="AM4507" s="4">
        <v>1092.5265223042668</v>
      </c>
      <c r="AN4507" s="8">
        <v>1.0710169322482805</v>
      </c>
      <c r="AO4507" s="4">
        <v>1022.6357368767375</v>
      </c>
      <c r="AP4507" s="8">
        <v>1.0025021519909199</v>
      </c>
    </row>
    <row r="4508" spans="1:42" x14ac:dyDescent="0.25">
      <c r="A4508" s="2" t="s">
        <v>12650</v>
      </c>
      <c r="B4508" t="s">
        <v>12636</v>
      </c>
      <c r="C4508" t="s">
        <v>14</v>
      </c>
      <c r="D4508" t="s">
        <v>12635</v>
      </c>
      <c r="E4508" s="3" t="s">
        <v>12269</v>
      </c>
      <c r="F4508" t="s">
        <v>12651</v>
      </c>
      <c r="G4508">
        <v>144</v>
      </c>
      <c r="H4508">
        <v>0</v>
      </c>
      <c r="I4508">
        <v>144</v>
      </c>
      <c r="J4508">
        <v>0</v>
      </c>
      <c r="K4508">
        <v>0</v>
      </c>
      <c r="L4508">
        <v>0</v>
      </c>
      <c r="M4508">
        <v>0</v>
      </c>
      <c r="N4508" s="2">
        <v>236.71701388888889</v>
      </c>
      <c r="O4508" s="2">
        <v>260.42772741435181</v>
      </c>
      <c r="P4508" s="2">
        <v>357.8</v>
      </c>
      <c r="Q4508" s="4">
        <v>854.94474130324079</v>
      </c>
      <c r="R4508" s="5">
        <v>4.0999999999999995E-2</v>
      </c>
      <c r="S4508" s="6">
        <v>889.99747569667363</v>
      </c>
      <c r="T4508" s="4">
        <v>0</v>
      </c>
      <c r="U4508" s="7">
        <v>889.99747569667363</v>
      </c>
      <c r="V4508" s="8">
        <v>0.79892053473669089</v>
      </c>
      <c r="W4508" s="7">
        <v>761.37126960406636</v>
      </c>
      <c r="X4508" s="7">
        <v>889.99747569667363</v>
      </c>
      <c r="Y4508" s="7">
        <v>1095.3200531240032</v>
      </c>
      <c r="Z4508" s="7">
        <v>1408.496902740786</v>
      </c>
      <c r="AA4508" s="7">
        <v>1452.4375321513039</v>
      </c>
      <c r="AB4508" s="7">
        <v>1670.5428381344207</v>
      </c>
      <c r="AC4508" s="7">
        <v>1225.4000000000001</v>
      </c>
      <c r="AD4508" s="7">
        <v>1336.8</v>
      </c>
      <c r="AE4508" s="4">
        <v>953</v>
      </c>
      <c r="AF4508" s="4">
        <v>1114</v>
      </c>
      <c r="AG4508" s="4">
        <v>1371</v>
      </c>
      <c r="AH4508" s="4">
        <v>1763</v>
      </c>
      <c r="AI4508" s="4">
        <v>1818</v>
      </c>
      <c r="AJ4508" s="4">
        <v>2091</v>
      </c>
      <c r="AK4508" s="4">
        <v>1249.9733061323757</v>
      </c>
      <c r="AL4508" s="8">
        <v>1.1220586230990806</v>
      </c>
      <c r="AM4508" s="4">
        <v>1129.9813626538082</v>
      </c>
      <c r="AN4508" s="8">
        <v>1.014345926978284</v>
      </c>
      <c r="AO4508" s="4">
        <v>1009.989419175241</v>
      </c>
      <c r="AP4508" s="8">
        <v>0.90663323085748737</v>
      </c>
    </row>
    <row r="4509" spans="1:42" x14ac:dyDescent="0.25">
      <c r="A4509" s="2" t="s">
        <v>12652</v>
      </c>
      <c r="B4509" t="s">
        <v>12636</v>
      </c>
      <c r="C4509" t="s">
        <v>14</v>
      </c>
      <c r="D4509" t="s">
        <v>12635</v>
      </c>
      <c r="E4509" s="3" t="s">
        <v>12269</v>
      </c>
      <c r="F4509" t="s">
        <v>2107</v>
      </c>
      <c r="G4509">
        <v>79</v>
      </c>
      <c r="H4509">
        <v>0</v>
      </c>
      <c r="I4509">
        <v>0</v>
      </c>
      <c r="J4509">
        <v>4</v>
      </c>
      <c r="K4509">
        <v>56</v>
      </c>
      <c r="L4509">
        <v>10</v>
      </c>
      <c r="M4509">
        <v>9</v>
      </c>
      <c r="N4509" s="2">
        <v>344.07489451476795</v>
      </c>
      <c r="O4509" s="2">
        <v>588.84737907594933</v>
      </c>
      <c r="P4509" s="2">
        <v>417.17</v>
      </c>
      <c r="Q4509" s="4">
        <v>1350.0922735907172</v>
      </c>
      <c r="R4509" s="5">
        <v>4.0999999999999995E-2</v>
      </c>
      <c r="S4509" s="6">
        <v>1405.4460568079367</v>
      </c>
      <c r="T4509" s="4">
        <v>0</v>
      </c>
      <c r="U4509" s="7">
        <v>1405.4460568079367</v>
      </c>
      <c r="V4509" s="8">
        <v>0.78627188029138662</v>
      </c>
      <c r="W4509" s="7">
        <v>749.31710191769139</v>
      </c>
      <c r="X4509" s="7">
        <v>875.90687464460473</v>
      </c>
      <c r="Y4509" s="7">
        <v>1077.978747879491</v>
      </c>
      <c r="Z4509" s="7">
        <v>1386.1973249537145</v>
      </c>
      <c r="AA4509" s="7">
        <v>1429.4422783697407</v>
      </c>
      <c r="AB4509" s="7">
        <v>1644.0945016892895</v>
      </c>
      <c r="AC4509" s="7">
        <v>1966.2291139240508</v>
      </c>
      <c r="AD4509" s="7">
        <v>2144.9772151898733</v>
      </c>
      <c r="AE4509" s="4">
        <v>953</v>
      </c>
      <c r="AF4509" s="4">
        <v>1114</v>
      </c>
      <c r="AG4509" s="4">
        <v>1371</v>
      </c>
      <c r="AH4509" s="4">
        <v>1763</v>
      </c>
      <c r="AI4509" s="4">
        <v>1818</v>
      </c>
      <c r="AJ4509" s="4">
        <v>2091</v>
      </c>
      <c r="AK4509" s="4">
        <v>1996.2220866833559</v>
      </c>
      <c r="AL4509" s="8">
        <v>1.1167794636960655</v>
      </c>
      <c r="AM4509" s="4">
        <v>1796.5231470071581</v>
      </c>
      <c r="AN4509" s="8">
        <v>1.0050585904325122</v>
      </c>
      <c r="AO4509" s="4">
        <v>1596.8242073309598</v>
      </c>
      <c r="AP4509" s="8">
        <v>0.8933377171689586</v>
      </c>
    </row>
    <row r="4510" spans="1:42" x14ac:dyDescent="0.25">
      <c r="A4510" s="2" t="s">
        <v>12655</v>
      </c>
      <c r="B4510" t="s">
        <v>12654</v>
      </c>
      <c r="C4510" t="s">
        <v>14</v>
      </c>
      <c r="D4510" t="s">
        <v>12653</v>
      </c>
      <c r="E4510" s="3" t="s">
        <v>12269</v>
      </c>
      <c r="F4510" t="s">
        <v>12656</v>
      </c>
      <c r="G4510">
        <v>400</v>
      </c>
      <c r="H4510">
        <v>0</v>
      </c>
      <c r="I4510">
        <v>112</v>
      </c>
      <c r="J4510">
        <v>208</v>
      </c>
      <c r="K4510">
        <v>72</v>
      </c>
      <c r="L4510">
        <v>8</v>
      </c>
      <c r="M4510">
        <v>0</v>
      </c>
      <c r="N4510" s="2">
        <v>278.23562499999997</v>
      </c>
      <c r="O4510" s="2">
        <v>521.6642564583334</v>
      </c>
      <c r="P4510" s="2">
        <v>334.18</v>
      </c>
      <c r="Q4510" s="4">
        <v>1134.0798814583334</v>
      </c>
      <c r="R4510" s="5">
        <v>4.0999999999999995E-2</v>
      </c>
      <c r="S4510" s="6">
        <v>1180.5771565981249</v>
      </c>
      <c r="T4510" s="4">
        <v>0</v>
      </c>
      <c r="U4510" s="7">
        <v>1180.5771565981249</v>
      </c>
      <c r="V4510" s="8">
        <v>0.87810508055139236</v>
      </c>
      <c r="W4510" s="7">
        <v>814.88151475169218</v>
      </c>
      <c r="X4510" s="7">
        <v>943.96296159274675</v>
      </c>
      <c r="Y4510" s="7">
        <v>1188.0761739860338</v>
      </c>
      <c r="Z4510" s="7">
        <v>1483.1194810513016</v>
      </c>
      <c r="AA4510" s="7">
        <v>1575.3205145091979</v>
      </c>
      <c r="AB4510" s="7">
        <v>1811.5307811775224</v>
      </c>
      <c r="AC4510" s="7">
        <v>1478.9060000000002</v>
      </c>
      <c r="AD4510" s="7">
        <v>1613.3520000000001</v>
      </c>
      <c r="AE4510" s="4">
        <v>928</v>
      </c>
      <c r="AF4510" s="4">
        <v>1075</v>
      </c>
      <c r="AG4510" s="4">
        <v>1353</v>
      </c>
      <c r="AH4510" s="4">
        <v>1689</v>
      </c>
      <c r="AI4510" s="4">
        <v>1794</v>
      </c>
      <c r="AJ4510" s="4">
        <v>2063</v>
      </c>
      <c r="AK4510" s="4">
        <v>1519.3473796134685</v>
      </c>
      <c r="AL4510" s="8">
        <v>1.1300800169684992</v>
      </c>
      <c r="AM4510" s="4">
        <v>1406.4239719416876</v>
      </c>
      <c r="AN4510" s="8">
        <v>1.0460883714961304</v>
      </c>
      <c r="AO4510" s="4">
        <v>1293.5005642699064</v>
      </c>
      <c r="AP4510" s="8">
        <v>0.96209672602376151</v>
      </c>
    </row>
    <row r="4511" spans="1:42" x14ac:dyDescent="0.25">
      <c r="A4511" s="2" t="s">
        <v>12657</v>
      </c>
      <c r="B4511" t="s">
        <v>12654</v>
      </c>
      <c r="C4511" t="s">
        <v>14</v>
      </c>
      <c r="D4511" t="s">
        <v>12653</v>
      </c>
      <c r="E4511" s="3" t="s">
        <v>12269</v>
      </c>
      <c r="F4511" t="s">
        <v>12658</v>
      </c>
      <c r="G4511">
        <v>102</v>
      </c>
      <c r="H4511">
        <v>0</v>
      </c>
      <c r="I4511">
        <v>102</v>
      </c>
      <c r="J4511">
        <v>0</v>
      </c>
      <c r="K4511">
        <v>0</v>
      </c>
      <c r="L4511">
        <v>0</v>
      </c>
      <c r="M4511">
        <v>0</v>
      </c>
      <c r="N4511" s="2">
        <v>249.41993464052288</v>
      </c>
      <c r="O4511" s="2">
        <v>344.02912024509806</v>
      </c>
      <c r="P4511" s="2">
        <v>309.92</v>
      </c>
      <c r="Q4511" s="4">
        <v>903.36905488562093</v>
      </c>
      <c r="R4511" s="5">
        <v>4.0999999999999995E-2</v>
      </c>
      <c r="S4511" s="6">
        <v>940.40718613593128</v>
      </c>
      <c r="T4511" s="4">
        <v>0</v>
      </c>
      <c r="U4511" s="7">
        <v>940.40718613593128</v>
      </c>
      <c r="V4511" s="8">
        <v>0.87479738245202909</v>
      </c>
      <c r="W4511" s="7">
        <v>811.8119709154829</v>
      </c>
      <c r="X4511" s="7">
        <v>940.40718613593117</v>
      </c>
      <c r="Y4511" s="7">
        <v>1183.6008584575952</v>
      </c>
      <c r="Z4511" s="7">
        <v>1477.5327789614769</v>
      </c>
      <c r="AA4511" s="7">
        <v>1569.3865041189399</v>
      </c>
      <c r="AB4511" s="7">
        <v>1804.7069999985356</v>
      </c>
      <c r="AC4511" s="7">
        <v>1182.5</v>
      </c>
      <c r="AD4511" s="7">
        <v>1290</v>
      </c>
      <c r="AE4511" s="4">
        <v>928</v>
      </c>
      <c r="AF4511" s="4">
        <v>1075</v>
      </c>
      <c r="AG4511" s="4">
        <v>1353</v>
      </c>
      <c r="AH4511" s="4">
        <v>1689</v>
      </c>
      <c r="AI4511" s="4">
        <v>1794</v>
      </c>
      <c r="AJ4511" s="4">
        <v>2063</v>
      </c>
      <c r="AK4511" s="4">
        <v>1218.8392192593328</v>
      </c>
      <c r="AL4511" s="8">
        <v>1.1338039248924026</v>
      </c>
      <c r="AM4511" s="4">
        <v>1127.0484391087609</v>
      </c>
      <c r="AN4511" s="8">
        <v>1.0484171526593125</v>
      </c>
      <c r="AO4511" s="4">
        <v>1032.1979662865031</v>
      </c>
      <c r="AP4511" s="8">
        <v>0.96018415468511908</v>
      </c>
    </row>
    <row r="4512" spans="1:42" x14ac:dyDescent="0.25">
      <c r="A4512" s="2" t="s">
        <v>12659</v>
      </c>
      <c r="B4512" t="s">
        <v>12654</v>
      </c>
      <c r="C4512" t="s">
        <v>14</v>
      </c>
      <c r="D4512" t="s">
        <v>12653</v>
      </c>
      <c r="E4512" s="3" t="s">
        <v>12269</v>
      </c>
      <c r="F4512" t="s">
        <v>12660</v>
      </c>
      <c r="G4512">
        <v>531</v>
      </c>
      <c r="H4512">
        <v>0</v>
      </c>
      <c r="I4512">
        <v>96</v>
      </c>
      <c r="J4512">
        <v>190</v>
      </c>
      <c r="K4512">
        <v>165</v>
      </c>
      <c r="L4512">
        <v>56</v>
      </c>
      <c r="M4512">
        <v>24</v>
      </c>
      <c r="N4512" s="2">
        <v>304.2964532328939</v>
      </c>
      <c r="O4512" s="2">
        <v>496.48434250721914</v>
      </c>
      <c r="P4512" s="2">
        <v>382.5</v>
      </c>
      <c r="Q4512" s="4">
        <v>1183.280795740113</v>
      </c>
      <c r="R4512" s="5">
        <v>4.0999999999999995E-2</v>
      </c>
      <c r="S4512" s="6">
        <v>1231.7953083654577</v>
      </c>
      <c r="T4512" s="4">
        <v>0</v>
      </c>
      <c r="U4512" s="7">
        <v>1231.7953083654577</v>
      </c>
      <c r="V4512" s="8">
        <v>0.82907543085777846</v>
      </c>
      <c r="W4512" s="7">
        <v>769.38199983601828</v>
      </c>
      <c r="X4512" s="7">
        <v>891.25608817211173</v>
      </c>
      <c r="Y4512" s="7">
        <v>1121.7390579505741</v>
      </c>
      <c r="Z4512" s="7">
        <v>1400.3084027187876</v>
      </c>
      <c r="AA4512" s="7">
        <v>1487.3613229588543</v>
      </c>
      <c r="AB4512" s="7">
        <v>1710.3826138595966</v>
      </c>
      <c r="AC4512" s="7">
        <v>1634.320338983051</v>
      </c>
      <c r="AD4512" s="7">
        <v>1782.8949152542373</v>
      </c>
      <c r="AE4512" s="4">
        <v>928</v>
      </c>
      <c r="AF4512" s="4">
        <v>1075</v>
      </c>
      <c r="AG4512" s="4">
        <v>1353</v>
      </c>
      <c r="AH4512" s="4">
        <v>1689</v>
      </c>
      <c r="AI4512" s="4">
        <v>1794</v>
      </c>
      <c r="AJ4512" s="4">
        <v>2063</v>
      </c>
      <c r="AK4512" s="4">
        <v>1670.0973256872567</v>
      </c>
      <c r="AL4512" s="8">
        <v>1.1240801539550775</v>
      </c>
      <c r="AM4512" s="4">
        <v>1523.9966532466569</v>
      </c>
      <c r="AN4512" s="8">
        <v>1.0257452462559777</v>
      </c>
      <c r="AO4512" s="4">
        <v>1377.8959808060572</v>
      </c>
      <c r="AP4512" s="8">
        <v>0.92741033855687804</v>
      </c>
    </row>
    <row r="4513" spans="1:42" x14ac:dyDescent="0.25">
      <c r="A4513" s="2" t="s">
        <v>12661</v>
      </c>
      <c r="B4513" t="s">
        <v>12654</v>
      </c>
      <c r="C4513" t="s">
        <v>14</v>
      </c>
      <c r="D4513" t="s">
        <v>12653</v>
      </c>
      <c r="E4513" s="3" t="s">
        <v>12269</v>
      </c>
      <c r="F4513" t="s">
        <v>12662</v>
      </c>
      <c r="G4513">
        <v>582</v>
      </c>
      <c r="H4513">
        <v>346</v>
      </c>
      <c r="I4513">
        <v>236</v>
      </c>
      <c r="J4513">
        <v>0</v>
      </c>
      <c r="K4513">
        <v>0</v>
      </c>
      <c r="L4513">
        <v>0</v>
      </c>
      <c r="M4513">
        <v>0</v>
      </c>
      <c r="N4513" s="2">
        <v>251.95189003436425</v>
      </c>
      <c r="O4513" s="2">
        <v>368.07770964776631</v>
      </c>
      <c r="P4513" s="2">
        <v>277.56</v>
      </c>
      <c r="Q4513" s="4">
        <v>897.58959968213048</v>
      </c>
      <c r="R4513" s="5">
        <v>4.0999999999999995E-2</v>
      </c>
      <c r="S4513" s="6">
        <v>934.39077326909774</v>
      </c>
      <c r="T4513" s="4">
        <v>0</v>
      </c>
      <c r="U4513" s="7">
        <v>934.39077326909774</v>
      </c>
      <c r="V4513" s="8">
        <v>0.9461147937023997</v>
      </c>
      <c r="W4513" s="7">
        <v>877.99452855582683</v>
      </c>
      <c r="X4513" s="7">
        <v>1017.0734032300795</v>
      </c>
      <c r="Y4513" s="7">
        <v>1280.0933158793466</v>
      </c>
      <c r="Z4513" s="7">
        <v>1597.9878865633527</v>
      </c>
      <c r="AA4513" s="7">
        <v>1697.3299399021048</v>
      </c>
      <c r="AB4513" s="7">
        <v>1951.8348194080502</v>
      </c>
      <c r="AC4513" s="7">
        <v>1086.3690721649484</v>
      </c>
      <c r="AD4513" s="7">
        <v>1185.1298969072163</v>
      </c>
      <c r="AE4513" s="4">
        <v>928</v>
      </c>
      <c r="AF4513" s="4">
        <v>1075</v>
      </c>
      <c r="AG4513" s="4">
        <v>1353</v>
      </c>
      <c r="AH4513" s="4">
        <v>1689</v>
      </c>
      <c r="AI4513" s="4">
        <v>1794</v>
      </c>
      <c r="AJ4513" s="4">
        <v>2063</v>
      </c>
      <c r="AK4513" s="4">
        <v>1134.5008998948415</v>
      </c>
      <c r="AL4513" s="8">
        <v>1.1487357490740895</v>
      </c>
      <c r="AM4513" s="4">
        <v>1067.9250642679208</v>
      </c>
      <c r="AN4513" s="8">
        <v>1.081324570805114</v>
      </c>
      <c r="AO4513" s="4">
        <v>1000.9666088960182</v>
      </c>
      <c r="AP4513" s="8">
        <v>1.013525971971375</v>
      </c>
    </row>
    <row r="4514" spans="1:42" x14ac:dyDescent="0.25">
      <c r="A4514" s="2" t="s">
        <v>12665</v>
      </c>
      <c r="B4514" t="s">
        <v>12664</v>
      </c>
      <c r="C4514" t="s">
        <v>14</v>
      </c>
      <c r="D4514" t="s">
        <v>12663</v>
      </c>
      <c r="E4514" s="3" t="s">
        <v>12269</v>
      </c>
      <c r="F4514" t="s">
        <v>2233</v>
      </c>
      <c r="G4514">
        <v>366</v>
      </c>
      <c r="H4514">
        <v>10</v>
      </c>
      <c r="I4514">
        <v>71</v>
      </c>
      <c r="J4514">
        <v>124</v>
      </c>
      <c r="K4514">
        <v>138</v>
      </c>
      <c r="L4514">
        <v>23</v>
      </c>
      <c r="M4514">
        <v>0</v>
      </c>
      <c r="N4514" s="2">
        <v>301.4863387978142</v>
      </c>
      <c r="O4514" s="2">
        <v>371.96764691256823</v>
      </c>
      <c r="P4514" s="2">
        <v>331.01</v>
      </c>
      <c r="Q4514" s="4">
        <v>1004.4639857103824</v>
      </c>
      <c r="R4514" s="5">
        <v>4.0999999999999995E-2</v>
      </c>
      <c r="S4514" s="6">
        <v>1045.647009124508</v>
      </c>
      <c r="T4514" s="4">
        <v>113.42028985507247</v>
      </c>
      <c r="U4514" s="7">
        <v>1159.0672989795805</v>
      </c>
      <c r="V4514" s="8">
        <v>0.71303480543934339</v>
      </c>
      <c r="W4514" s="7">
        <v>664.48854339501213</v>
      </c>
      <c r="X4514" s="7">
        <v>780.27551126635979</v>
      </c>
      <c r="Y4514" s="7">
        <v>969.39422545622779</v>
      </c>
      <c r="Z4514" s="7">
        <v>1237.6340343581833</v>
      </c>
      <c r="AA4514" s="7">
        <v>1289.7381699002899</v>
      </c>
      <c r="AB4514" s="7">
        <v>1483.3597106184877</v>
      </c>
      <c r="AC4514" s="7">
        <v>1788.0950819672132</v>
      </c>
      <c r="AD4514" s="7">
        <v>1950.6491803278686</v>
      </c>
      <c r="AE4514" s="4">
        <v>1033</v>
      </c>
      <c r="AF4514" s="4">
        <v>1213</v>
      </c>
      <c r="AG4514" s="4">
        <v>1507</v>
      </c>
      <c r="AH4514" s="4">
        <v>1924</v>
      </c>
      <c r="AI4514" s="4">
        <v>2005</v>
      </c>
      <c r="AJ4514" s="4">
        <v>2306</v>
      </c>
      <c r="AK4514" s="4">
        <v>1687.1388057282047</v>
      </c>
      <c r="AL4514" s="8">
        <v>1.1076676095784497</v>
      </c>
      <c r="AM4514" s="4">
        <v>1472.6582658303121</v>
      </c>
      <c r="AN4514" s="8">
        <v>0.97572351093011622</v>
      </c>
      <c r="AO4514" s="4">
        <v>1258.1777259324199</v>
      </c>
      <c r="AP4514" s="8">
        <v>0.84377941228178299</v>
      </c>
    </row>
    <row r="4515" spans="1:42" x14ac:dyDescent="0.25">
      <c r="A4515" s="2" t="s">
        <v>12666</v>
      </c>
      <c r="B4515" t="s">
        <v>12664</v>
      </c>
      <c r="C4515" t="s">
        <v>14</v>
      </c>
      <c r="D4515" t="s">
        <v>12663</v>
      </c>
      <c r="E4515" s="3" t="s">
        <v>12269</v>
      </c>
      <c r="F4515" t="s">
        <v>12667</v>
      </c>
      <c r="G4515">
        <v>389</v>
      </c>
      <c r="H4515">
        <v>0</v>
      </c>
      <c r="I4515">
        <v>39</v>
      </c>
      <c r="J4515">
        <v>189</v>
      </c>
      <c r="K4515">
        <v>126</v>
      </c>
      <c r="L4515">
        <v>35</v>
      </c>
      <c r="M4515">
        <v>0</v>
      </c>
      <c r="N4515" s="2">
        <v>305.8967437874893</v>
      </c>
      <c r="O4515" s="2">
        <v>345.76415080119983</v>
      </c>
      <c r="P4515" s="2">
        <v>421.26</v>
      </c>
      <c r="Q4515" s="4">
        <v>1072.9208945886892</v>
      </c>
      <c r="R4515" s="5">
        <v>4.0999999999999995E-2</v>
      </c>
      <c r="S4515" s="6">
        <v>1116.9106512668254</v>
      </c>
      <c r="T4515" s="4">
        <v>72.00516795865633</v>
      </c>
      <c r="U4515" s="7">
        <v>1188.9158192254818</v>
      </c>
      <c r="V4515" s="8">
        <v>0.71733744515713183</v>
      </c>
      <c r="W4515" s="7">
        <v>696.13128209388333</v>
      </c>
      <c r="X4515" s="7">
        <v>817.43198952553769</v>
      </c>
      <c r="Y4515" s="7">
        <v>1015.5564783305733</v>
      </c>
      <c r="Z4515" s="7">
        <v>1296.5697838805727</v>
      </c>
      <c r="AA4515" s="7">
        <v>1351.1551022248173</v>
      </c>
      <c r="AB4515" s="7">
        <v>1553.996840763306</v>
      </c>
      <c r="AC4515" s="7">
        <v>1823.1411311053985</v>
      </c>
      <c r="AD4515" s="7">
        <v>1988.8812339331616</v>
      </c>
      <c r="AE4515" s="4">
        <v>1033</v>
      </c>
      <c r="AF4515" s="4">
        <v>1213</v>
      </c>
      <c r="AG4515" s="4">
        <v>1507</v>
      </c>
      <c r="AH4515" s="4">
        <v>1924</v>
      </c>
      <c r="AI4515" s="4">
        <v>2005</v>
      </c>
      <c r="AJ4515" s="4">
        <v>2306</v>
      </c>
      <c r="AK4515" s="4">
        <v>1764.7889856332042</v>
      </c>
      <c r="AL4515" s="8">
        <v>1.1082376095184703</v>
      </c>
      <c r="AM4515" s="4">
        <v>1548.2125138593005</v>
      </c>
      <c r="AN4515" s="8">
        <v>0.97756526886053718</v>
      </c>
      <c r="AO4515" s="4">
        <v>1331.6360420853966</v>
      </c>
      <c r="AP4515" s="8">
        <v>0.84689292820260398</v>
      </c>
    </row>
    <row r="4516" spans="1:42" x14ac:dyDescent="0.25">
      <c r="A4516" s="2" t="s">
        <v>12668</v>
      </c>
      <c r="B4516" t="s">
        <v>12664</v>
      </c>
      <c r="C4516" t="s">
        <v>14</v>
      </c>
      <c r="D4516" t="s">
        <v>12663</v>
      </c>
      <c r="E4516" s="3" t="s">
        <v>12269</v>
      </c>
      <c r="F4516" t="s">
        <v>12669</v>
      </c>
      <c r="G4516">
        <v>300</v>
      </c>
      <c r="H4516">
        <v>0</v>
      </c>
      <c r="I4516">
        <v>3</v>
      </c>
      <c r="J4516">
        <v>110</v>
      </c>
      <c r="K4516">
        <v>130</v>
      </c>
      <c r="L4516">
        <v>57</v>
      </c>
      <c r="M4516">
        <v>0</v>
      </c>
      <c r="N4516" s="2">
        <v>346.21944444444443</v>
      </c>
      <c r="O4516" s="2">
        <v>223.59531152777777</v>
      </c>
      <c r="P4516" s="2">
        <v>429.44</v>
      </c>
      <c r="Q4516" s="4">
        <v>999.25475597222226</v>
      </c>
      <c r="R4516" s="5">
        <v>4.0999999999999995E-2</v>
      </c>
      <c r="S4516" s="6">
        <v>1040.2242009670833</v>
      </c>
      <c r="T4516" s="4">
        <v>173.14478114478115</v>
      </c>
      <c r="U4516" s="7">
        <v>1213.3689821118644</v>
      </c>
      <c r="V4516" s="8">
        <v>0.68190548511945981</v>
      </c>
      <c r="W4516" s="7">
        <v>603.89101799446826</v>
      </c>
      <c r="X4516" s="7">
        <v>709.11888173019361</v>
      </c>
      <c r="Y4516" s="7">
        <v>880.99105916521171</v>
      </c>
      <c r="Z4516" s="7">
        <v>1124.7689434863089</v>
      </c>
      <c r="AA4516" s="7">
        <v>1172.1214821673852</v>
      </c>
      <c r="AB4516" s="7">
        <v>1348.0858543032371</v>
      </c>
      <c r="AC4516" s="7">
        <v>1957.3180000000002</v>
      </c>
      <c r="AD4516" s="7">
        <v>2135.2559999999999</v>
      </c>
      <c r="AE4516" s="4">
        <v>1033</v>
      </c>
      <c r="AF4516" s="4">
        <v>1213</v>
      </c>
      <c r="AG4516" s="4">
        <v>1507</v>
      </c>
      <c r="AH4516" s="4">
        <v>1924</v>
      </c>
      <c r="AI4516" s="4">
        <v>2005</v>
      </c>
      <c r="AJ4516" s="4">
        <v>2306</v>
      </c>
      <c r="AK4516" s="4">
        <v>1797.2233256801555</v>
      </c>
      <c r="AL4516" s="8">
        <v>1.1073340752537044</v>
      </c>
      <c r="AM4516" s="4">
        <v>1544.8902841091315</v>
      </c>
      <c r="AN4516" s="8">
        <v>0.96552454520895614</v>
      </c>
      <c r="AO4516" s="4">
        <v>1292.5572425381074</v>
      </c>
      <c r="AP4516" s="8">
        <v>0.82371501516420798</v>
      </c>
    </row>
    <row r="4517" spans="1:42" x14ac:dyDescent="0.25">
      <c r="A4517" s="2" t="s">
        <v>12670</v>
      </c>
      <c r="B4517" t="s">
        <v>12664</v>
      </c>
      <c r="C4517" t="s">
        <v>14</v>
      </c>
      <c r="D4517" t="s">
        <v>12663</v>
      </c>
      <c r="E4517" s="3" t="s">
        <v>12269</v>
      </c>
      <c r="F4517" t="s">
        <v>12671</v>
      </c>
      <c r="G4517">
        <v>379</v>
      </c>
      <c r="H4517">
        <v>71</v>
      </c>
      <c r="I4517">
        <v>293</v>
      </c>
      <c r="J4517">
        <v>15</v>
      </c>
      <c r="K4517">
        <v>0</v>
      </c>
      <c r="L4517">
        <v>0</v>
      </c>
      <c r="M4517">
        <v>0</v>
      </c>
      <c r="N4517" s="2">
        <v>250.0477132805629</v>
      </c>
      <c r="O4517" s="2">
        <v>199.00614093491654</v>
      </c>
      <c r="P4517" s="2">
        <v>344.62</v>
      </c>
      <c r="Q4517" s="4">
        <v>793.67385421547942</v>
      </c>
      <c r="R4517" s="5">
        <v>4.0999999999999995E-2</v>
      </c>
      <c r="S4517" s="6">
        <v>826.21448223831408</v>
      </c>
      <c r="T4517" s="4">
        <v>0</v>
      </c>
      <c r="U4517" s="7">
        <v>826.21448223831408</v>
      </c>
      <c r="V4517" s="8">
        <v>0.69376411303761998</v>
      </c>
      <c r="W4517" s="7">
        <v>716.65832876786135</v>
      </c>
      <c r="X4517" s="7">
        <v>841.53586911463287</v>
      </c>
      <c r="Y4517" s="7">
        <v>1045.5025183476932</v>
      </c>
      <c r="Z4517" s="7">
        <v>1334.8021534843808</v>
      </c>
      <c r="AA4517" s="7">
        <v>1390.9970466404282</v>
      </c>
      <c r="AB4517" s="7">
        <v>1599.8200446647515</v>
      </c>
      <c r="AC4517" s="7">
        <v>1310.0071240105542</v>
      </c>
      <c r="AD4517" s="7">
        <v>1429.0986807387862</v>
      </c>
      <c r="AE4517" s="4">
        <v>1033</v>
      </c>
      <c r="AF4517" s="4">
        <v>1213</v>
      </c>
      <c r="AG4517" s="4">
        <v>1507</v>
      </c>
      <c r="AH4517" s="4">
        <v>1924</v>
      </c>
      <c r="AI4517" s="4">
        <v>2005</v>
      </c>
      <c r="AJ4517" s="4">
        <v>2306</v>
      </c>
      <c r="AK4517" s="4">
        <v>1324.6365085096124</v>
      </c>
      <c r="AL4517" s="8">
        <v>1.1122841491882105</v>
      </c>
      <c r="AM4517" s="4">
        <v>1158.0086170288853</v>
      </c>
      <c r="AN4517" s="8">
        <v>0.97236835997657622</v>
      </c>
      <c r="AO4517" s="4">
        <v>991.3807255481579</v>
      </c>
      <c r="AP4517" s="8">
        <v>0.83245257076494183</v>
      </c>
    </row>
    <row r="4518" spans="1:42" x14ac:dyDescent="0.25">
      <c r="A4518" s="2" t="s">
        <v>12672</v>
      </c>
      <c r="B4518" t="s">
        <v>12664</v>
      </c>
      <c r="C4518" t="s">
        <v>14</v>
      </c>
      <c r="D4518" t="s">
        <v>12663</v>
      </c>
      <c r="E4518" s="3" t="s">
        <v>12269</v>
      </c>
      <c r="F4518" t="s">
        <v>12673</v>
      </c>
      <c r="G4518">
        <v>20</v>
      </c>
      <c r="H4518">
        <v>0</v>
      </c>
      <c r="I4518">
        <v>16</v>
      </c>
      <c r="J4518">
        <v>4</v>
      </c>
      <c r="K4518">
        <v>0</v>
      </c>
      <c r="L4518">
        <v>0</v>
      </c>
      <c r="M4518">
        <v>0</v>
      </c>
      <c r="N4518" s="2">
        <v>134.73333333333332</v>
      </c>
      <c r="O4518" s="2">
        <v>222.60433200000006</v>
      </c>
      <c r="P4518" s="2">
        <v>319.35000000000002</v>
      </c>
      <c r="Q4518" s="4">
        <v>676.68766533333337</v>
      </c>
      <c r="R4518" s="5">
        <v>4.0999999999999995E-2</v>
      </c>
      <c r="S4518" s="6">
        <v>704.43185961200004</v>
      </c>
      <c r="T4518" s="4">
        <v>50.6</v>
      </c>
      <c r="U4518" s="7">
        <v>755.03185961200006</v>
      </c>
      <c r="V4518" s="8">
        <v>0.5936718506148766</v>
      </c>
      <c r="W4518" s="7">
        <v>572.16394950400695</v>
      </c>
      <c r="X4518" s="7">
        <v>671.86337923364988</v>
      </c>
      <c r="Y4518" s="7">
        <v>834.70578112540022</v>
      </c>
      <c r="Z4518" s="7">
        <v>1065.67612666574</v>
      </c>
      <c r="AA4518" s="7">
        <v>1110.5408700440794</v>
      </c>
      <c r="AB4518" s="7">
        <v>1277.2604719808712</v>
      </c>
      <c r="AC4518" s="7">
        <v>1398.98</v>
      </c>
      <c r="AD4518" s="7">
        <v>1526.1599999999999</v>
      </c>
      <c r="AE4518" s="4">
        <v>1033</v>
      </c>
      <c r="AF4518" s="4">
        <v>1213</v>
      </c>
      <c r="AG4518" s="4">
        <v>1507</v>
      </c>
      <c r="AH4518" s="4">
        <v>1924</v>
      </c>
      <c r="AI4518" s="4">
        <v>2005</v>
      </c>
      <c r="AJ4518" s="4">
        <v>2306</v>
      </c>
      <c r="AK4518" s="4">
        <v>1318.0149254312003</v>
      </c>
      <c r="AL4518" s="8">
        <v>1.0761243319949678</v>
      </c>
      <c r="AM4518" s="4">
        <v>1113.4872368248002</v>
      </c>
      <c r="AN4518" s="8">
        <v>0.91530683820160419</v>
      </c>
      <c r="AO4518" s="4">
        <v>908.95954821840007</v>
      </c>
      <c r="AP4518" s="8">
        <v>0.75448934440824034</v>
      </c>
    </row>
    <row r="4519" spans="1:42" x14ac:dyDescent="0.25">
      <c r="A4519" s="2" t="s">
        <v>12675</v>
      </c>
      <c r="B4519" t="s">
        <v>4298</v>
      </c>
      <c r="C4519" t="s">
        <v>14</v>
      </c>
      <c r="D4519" t="s">
        <v>12674</v>
      </c>
      <c r="E4519" s="3" t="s">
        <v>12269</v>
      </c>
      <c r="F4519" t="s">
        <v>12676</v>
      </c>
      <c r="G4519">
        <v>179</v>
      </c>
      <c r="H4519">
        <v>0</v>
      </c>
      <c r="I4519">
        <v>35</v>
      </c>
      <c r="J4519">
        <v>106</v>
      </c>
      <c r="K4519">
        <v>26</v>
      </c>
      <c r="L4519">
        <v>12</v>
      </c>
      <c r="M4519">
        <v>0</v>
      </c>
      <c r="N4519" s="2">
        <v>267.5633147113594</v>
      </c>
      <c r="O4519" s="2">
        <v>554.89422994785855</v>
      </c>
      <c r="P4519" s="2">
        <v>297.73</v>
      </c>
      <c r="Q4519" s="4">
        <v>1120.187544659218</v>
      </c>
      <c r="R4519" s="5">
        <v>4.0999999999999995E-2</v>
      </c>
      <c r="S4519" s="6">
        <v>1166.1152339902458</v>
      </c>
      <c r="T4519" s="4">
        <v>36.633093525179859</v>
      </c>
      <c r="U4519" s="7">
        <v>1202.7483275154257</v>
      </c>
      <c r="V4519" s="8">
        <v>0.65241171241071416</v>
      </c>
      <c r="W4519" s="7">
        <v>867.84580351520469</v>
      </c>
      <c r="X4519" s="7">
        <v>956.40149775145017</v>
      </c>
      <c r="Y4519" s="7">
        <v>1139.8382929551012</v>
      </c>
      <c r="Z4519" s="7">
        <v>1373.2458013349194</v>
      </c>
      <c r="AA4519" s="7">
        <v>1561.1103812503829</v>
      </c>
      <c r="AB4519" s="7">
        <v>1795.1504303033171</v>
      </c>
      <c r="AC4519" s="7">
        <v>2027.8960893854751</v>
      </c>
      <c r="AD4519" s="7">
        <v>2212.2502793296089</v>
      </c>
      <c r="AE4519" s="4">
        <v>1372</v>
      </c>
      <c r="AF4519" s="4">
        <v>1512</v>
      </c>
      <c r="AG4519" s="4">
        <v>1802</v>
      </c>
      <c r="AH4519" s="4">
        <v>2171</v>
      </c>
      <c r="AI4519" s="4">
        <v>2468</v>
      </c>
      <c r="AJ4519" s="4">
        <v>2838</v>
      </c>
      <c r="AK4519" s="4">
        <v>1975.8240422857693</v>
      </c>
      <c r="AL4519" s="8">
        <v>1.0916253850377884</v>
      </c>
      <c r="AM4519" s="4">
        <v>1704.244690435097</v>
      </c>
      <c r="AN4519" s="8">
        <v>0.94431148241752749</v>
      </c>
      <c r="AO4519" s="4">
        <v>1432.6653385844245</v>
      </c>
      <c r="AP4519" s="8">
        <v>0.7969975797972666</v>
      </c>
    </row>
    <row r="4520" spans="1:42" x14ac:dyDescent="0.25">
      <c r="A4520" s="2" t="s">
        <v>12677</v>
      </c>
      <c r="B4520" t="s">
        <v>4298</v>
      </c>
      <c r="C4520" t="s">
        <v>14</v>
      </c>
      <c r="D4520" t="s">
        <v>12674</v>
      </c>
      <c r="E4520" s="3" t="s">
        <v>12269</v>
      </c>
      <c r="F4520" t="s">
        <v>9528</v>
      </c>
      <c r="G4520">
        <v>165</v>
      </c>
      <c r="H4520">
        <v>98</v>
      </c>
      <c r="I4520">
        <v>67</v>
      </c>
      <c r="J4520">
        <v>0</v>
      </c>
      <c r="K4520">
        <v>0</v>
      </c>
      <c r="L4520">
        <v>0</v>
      </c>
      <c r="M4520">
        <v>0</v>
      </c>
      <c r="N4520" s="2">
        <v>213.42171717171718</v>
      </c>
      <c r="O4520" s="2">
        <v>286.71795751515151</v>
      </c>
      <c r="P4520" s="2">
        <v>375.95</v>
      </c>
      <c r="Q4520" s="4">
        <v>876.08967468686865</v>
      </c>
      <c r="R4520" s="5">
        <v>4.0999999999999995E-2</v>
      </c>
      <c r="S4520" s="6">
        <v>912.00935134903023</v>
      </c>
      <c r="T4520" s="4">
        <v>0</v>
      </c>
      <c r="U4520" s="7">
        <v>912.00935134903023</v>
      </c>
      <c r="V4520" s="8">
        <v>0.63828275777311672</v>
      </c>
      <c r="W4520" s="7">
        <v>875.72394366471622</v>
      </c>
      <c r="X4520" s="7">
        <v>965.08352975295259</v>
      </c>
      <c r="Y4520" s="7">
        <v>1150.1855295071564</v>
      </c>
      <c r="Z4520" s="7">
        <v>1385.7118671254364</v>
      </c>
      <c r="AA4520" s="7">
        <v>1575.2818461840523</v>
      </c>
      <c r="AB4520" s="7">
        <v>1811.4464665601054</v>
      </c>
      <c r="AC4520" s="7">
        <v>1571.7333333333333</v>
      </c>
      <c r="AD4520" s="7">
        <v>1714.6181818181817</v>
      </c>
      <c r="AE4520" s="4">
        <v>1372</v>
      </c>
      <c r="AF4520" s="4">
        <v>1512</v>
      </c>
      <c r="AG4520" s="4">
        <v>1802</v>
      </c>
      <c r="AH4520" s="4">
        <v>2171</v>
      </c>
      <c r="AI4520" s="4">
        <v>2468</v>
      </c>
      <c r="AJ4520" s="4">
        <v>2838</v>
      </c>
      <c r="AK4520" s="4">
        <v>1557.484423306882</v>
      </c>
      <c r="AL4520" s="8">
        <v>1.0900276970038834</v>
      </c>
      <c r="AM4520" s="4">
        <v>1343.7798386721879</v>
      </c>
      <c r="AN4520" s="8">
        <v>0.94046349415045394</v>
      </c>
      <c r="AO4520" s="4">
        <v>1125.7139359837242</v>
      </c>
      <c r="AP4520" s="8">
        <v>0.78784696062654613</v>
      </c>
    </row>
    <row r="4521" spans="1:42" x14ac:dyDescent="0.25">
      <c r="A4521" s="2" t="s">
        <v>12678</v>
      </c>
      <c r="B4521" t="s">
        <v>4298</v>
      </c>
      <c r="C4521" t="s">
        <v>14</v>
      </c>
      <c r="D4521" t="s">
        <v>12674</v>
      </c>
      <c r="E4521" s="3" t="s">
        <v>12269</v>
      </c>
      <c r="F4521" t="s">
        <v>12679</v>
      </c>
      <c r="G4521">
        <v>182</v>
      </c>
      <c r="H4521">
        <v>110</v>
      </c>
      <c r="I4521">
        <v>72</v>
      </c>
      <c r="J4521">
        <v>0</v>
      </c>
      <c r="K4521">
        <v>0</v>
      </c>
      <c r="L4521">
        <v>0</v>
      </c>
      <c r="M4521">
        <v>0</v>
      </c>
      <c r="N4521" s="2">
        <v>217.42811355311355</v>
      </c>
      <c r="O4521" s="2">
        <v>341.64278591208796</v>
      </c>
      <c r="P4521" s="2">
        <v>317.56</v>
      </c>
      <c r="Q4521" s="4">
        <v>876.63089946520154</v>
      </c>
      <c r="R4521" s="5">
        <v>4.0999999999999995E-2</v>
      </c>
      <c r="S4521" s="6">
        <v>912.57276634327468</v>
      </c>
      <c r="T4521" s="4">
        <v>25.65034965034965</v>
      </c>
      <c r="U4521" s="7">
        <v>938.22311599362433</v>
      </c>
      <c r="V4521" s="8">
        <v>0.65730224767822354</v>
      </c>
      <c r="W4521" s="7">
        <v>877.16360532973943</v>
      </c>
      <c r="X4521" s="7">
        <v>966.67009566950878</v>
      </c>
      <c r="Y4521" s="7">
        <v>1152.0763970876023</v>
      </c>
      <c r="Z4521" s="7">
        <v>1387.9899323402799</v>
      </c>
      <c r="AA4521" s="7">
        <v>1577.8715582753623</v>
      </c>
      <c r="AB4521" s="7">
        <v>1814.4244256018953</v>
      </c>
      <c r="AC4521" s="7">
        <v>1570.1230769230772</v>
      </c>
      <c r="AD4521" s="7">
        <v>1712.8615384615384</v>
      </c>
      <c r="AE4521" s="4">
        <v>1372</v>
      </c>
      <c r="AF4521" s="4">
        <v>1512</v>
      </c>
      <c r="AG4521" s="4">
        <v>1802</v>
      </c>
      <c r="AH4521" s="4">
        <v>2171</v>
      </c>
      <c r="AI4521" s="4">
        <v>2468</v>
      </c>
      <c r="AJ4521" s="4">
        <v>2838</v>
      </c>
      <c r="AK4521" s="4">
        <v>1533.1529856321042</v>
      </c>
      <c r="AL4521" s="8">
        <v>1.0920695925130361</v>
      </c>
      <c r="AM4521" s="4">
        <v>1327.5619927388725</v>
      </c>
      <c r="AN4521" s="8">
        <v>0.94803623900947875</v>
      </c>
      <c r="AO4521" s="4">
        <v>1118.1637592365066</v>
      </c>
      <c r="AP4521" s="8">
        <v>0.80133560118178115</v>
      </c>
    </row>
    <row r="4522" spans="1:42" x14ac:dyDescent="0.25">
      <c r="A4522" s="2" t="s">
        <v>12680</v>
      </c>
      <c r="B4522" t="s">
        <v>4298</v>
      </c>
      <c r="C4522" t="s">
        <v>14</v>
      </c>
      <c r="D4522" t="s">
        <v>12674</v>
      </c>
      <c r="E4522" s="3" t="s">
        <v>12269</v>
      </c>
      <c r="F4522" t="s">
        <v>12681</v>
      </c>
      <c r="G4522">
        <v>12</v>
      </c>
      <c r="H4522">
        <v>0</v>
      </c>
      <c r="I4522">
        <v>9</v>
      </c>
      <c r="J4522">
        <v>3</v>
      </c>
      <c r="K4522">
        <v>0</v>
      </c>
      <c r="L4522">
        <v>0</v>
      </c>
      <c r="M4522">
        <v>0</v>
      </c>
      <c r="N4522" s="2">
        <v>159.75694444444443</v>
      </c>
      <c r="O4522" s="2">
        <v>238.27010486111107</v>
      </c>
      <c r="P4522" s="2">
        <v>217.03</v>
      </c>
      <c r="Q4522" s="4">
        <v>615.05704930555544</v>
      </c>
      <c r="R4522" s="5">
        <v>4.0999999999999995E-2</v>
      </c>
      <c r="S4522" s="6">
        <v>640.27438832708322</v>
      </c>
      <c r="T4522" s="4">
        <v>146.33333333333334</v>
      </c>
      <c r="U4522" s="7">
        <v>786.60772166041659</v>
      </c>
      <c r="V4522" s="8">
        <v>0.49643907962159456</v>
      </c>
      <c r="W4522" s="7">
        <v>554.40609705570114</v>
      </c>
      <c r="X4522" s="7">
        <v>610.97814777567055</v>
      </c>
      <c r="Y4522" s="7">
        <v>728.16310998132167</v>
      </c>
      <c r="Z4522" s="7">
        <v>877.2708722360984</v>
      </c>
      <c r="AA4522" s="7">
        <v>997.28443697774799</v>
      </c>
      <c r="AB4522" s="7">
        <v>1146.796285309096</v>
      </c>
      <c r="AC4522" s="7">
        <v>1742.95</v>
      </c>
      <c r="AD4522" s="7">
        <v>1901.3999999999999</v>
      </c>
      <c r="AE4522" s="4">
        <v>1372</v>
      </c>
      <c r="AF4522" s="4">
        <v>1512</v>
      </c>
      <c r="AG4522" s="4">
        <v>1802</v>
      </c>
      <c r="AH4522" s="4">
        <v>2171</v>
      </c>
      <c r="AI4522" s="4">
        <v>2468</v>
      </c>
      <c r="AJ4522" s="4">
        <v>2838</v>
      </c>
      <c r="AK4522" s="4">
        <v>1474.5873787981482</v>
      </c>
      <c r="AL4522" s="8">
        <v>1.0229856182590606</v>
      </c>
      <c r="AM4522" s="4">
        <v>1224.2934816568288</v>
      </c>
      <c r="AN4522" s="8">
        <v>0.86502165666782083</v>
      </c>
      <c r="AO4522" s="4">
        <v>890.56828546840279</v>
      </c>
      <c r="AP4522" s="8">
        <v>0.65440304121283432</v>
      </c>
    </row>
    <row r="4523" spans="1:42" x14ac:dyDescent="0.25">
      <c r="A4523" s="2" t="s">
        <v>12682</v>
      </c>
      <c r="B4523" t="s">
        <v>4298</v>
      </c>
      <c r="C4523" t="s">
        <v>14</v>
      </c>
      <c r="D4523" t="s">
        <v>12674</v>
      </c>
      <c r="E4523" s="3" t="s">
        <v>12269</v>
      </c>
      <c r="F4523" t="s">
        <v>12683</v>
      </c>
      <c r="G4523">
        <v>12</v>
      </c>
      <c r="H4523">
        <v>0</v>
      </c>
      <c r="I4523">
        <v>0</v>
      </c>
      <c r="J4523">
        <v>1</v>
      </c>
      <c r="K4523">
        <v>5</v>
      </c>
      <c r="L4523">
        <v>5</v>
      </c>
      <c r="M4523">
        <v>1</v>
      </c>
      <c r="N4523" s="2">
        <v>340.18055555555554</v>
      </c>
      <c r="O4523" s="2">
        <v>426.21735886111111</v>
      </c>
      <c r="P4523" s="2">
        <v>419.26</v>
      </c>
      <c r="Q4523" s="4">
        <v>1185.6579144166667</v>
      </c>
      <c r="R4523" s="5">
        <v>4.0999999999999995E-2</v>
      </c>
      <c r="S4523" s="6">
        <v>1234.2698889077499</v>
      </c>
      <c r="T4523" s="4">
        <v>285.41666666666669</v>
      </c>
      <c r="U4523" s="7">
        <v>1519.6865555744166</v>
      </c>
      <c r="V4523" s="8">
        <v>0.65515497276425361</v>
      </c>
      <c r="W4523" s="7">
        <v>730.05279148472039</v>
      </c>
      <c r="X4523" s="7">
        <v>804.54797428928373</v>
      </c>
      <c r="Y4523" s="7">
        <v>958.85942438445056</v>
      </c>
      <c r="Z4523" s="7">
        <v>1155.2074419193352</v>
      </c>
      <c r="AA4523" s="7">
        <v>1313.2436511547303</v>
      </c>
      <c r="AB4523" s="7">
        <v>1510.1237771382191</v>
      </c>
      <c r="AC4523" s="7">
        <v>2551.541666666667</v>
      </c>
      <c r="AD4523" s="7">
        <v>2783.5</v>
      </c>
      <c r="AE4523" s="4">
        <v>1372</v>
      </c>
      <c r="AF4523" s="4">
        <v>1512</v>
      </c>
      <c r="AG4523" s="4">
        <v>1802</v>
      </c>
      <c r="AH4523" s="4">
        <v>2171</v>
      </c>
      <c r="AI4523" s="4">
        <v>2468</v>
      </c>
      <c r="AJ4523" s="4">
        <v>2838</v>
      </c>
      <c r="AK4523" s="4">
        <v>2173.704481583005</v>
      </c>
      <c r="AL4523" s="8">
        <v>1.0601564138313655</v>
      </c>
      <c r="AM4523" s="4">
        <v>1891.8741037804284</v>
      </c>
      <c r="AN4523" s="8">
        <v>0.93865598151123186</v>
      </c>
      <c r="AO4523" s="4">
        <v>1516.1002667103264</v>
      </c>
      <c r="AP4523" s="8">
        <v>0.77665540508438713</v>
      </c>
    </row>
    <row r="4524" spans="1:42" x14ac:dyDescent="0.25">
      <c r="A4524" s="2" t="s">
        <v>12686</v>
      </c>
      <c r="B4524" t="s">
        <v>12685</v>
      </c>
      <c r="C4524" t="s">
        <v>14</v>
      </c>
      <c r="D4524" t="s">
        <v>12684</v>
      </c>
      <c r="E4524" s="3" t="s">
        <v>12269</v>
      </c>
      <c r="F4524" t="s">
        <v>12687</v>
      </c>
      <c r="G4524">
        <v>424</v>
      </c>
      <c r="H4524">
        <v>6</v>
      </c>
      <c r="I4524">
        <v>54</v>
      </c>
      <c r="J4524">
        <v>89</v>
      </c>
      <c r="K4524">
        <v>148</v>
      </c>
      <c r="L4524">
        <v>97</v>
      </c>
      <c r="M4524">
        <v>30</v>
      </c>
      <c r="N4524" s="2">
        <v>313.16745283018867</v>
      </c>
      <c r="O4524" s="2">
        <v>435.67179409827048</v>
      </c>
      <c r="P4524" s="2">
        <v>356.04</v>
      </c>
      <c r="Q4524" s="4">
        <v>1104.8792469284592</v>
      </c>
      <c r="R4524" s="5">
        <v>4.0999999999999995E-2</v>
      </c>
      <c r="S4524" s="6">
        <v>1150.1792960525261</v>
      </c>
      <c r="T4524" s="4">
        <v>26.465174129353233</v>
      </c>
      <c r="U4524" s="7">
        <v>1176.6444701818793</v>
      </c>
      <c r="V4524" s="8">
        <v>0.89805313709582313</v>
      </c>
      <c r="W4524" s="7">
        <v>685.60402067210828</v>
      </c>
      <c r="X4524" s="7">
        <v>755.83234545286211</v>
      </c>
      <c r="Y4524" s="7">
        <v>981.44083881103347</v>
      </c>
      <c r="Z4524" s="7">
        <v>1221.9728511851149</v>
      </c>
      <c r="AA4524" s="7">
        <v>1327.3153383562455</v>
      </c>
      <c r="AB4524" s="7">
        <v>1526.5882099216344</v>
      </c>
      <c r="AC4524" s="7">
        <v>1441.2386792452833</v>
      </c>
      <c r="AD4524" s="7">
        <v>1572.2603773584906</v>
      </c>
      <c r="AE4524" s="4">
        <v>781</v>
      </c>
      <c r="AF4524" s="4">
        <v>861</v>
      </c>
      <c r="AG4524" s="4">
        <v>1118</v>
      </c>
      <c r="AH4524" s="4">
        <v>1392</v>
      </c>
      <c r="AI4524" s="4">
        <v>1512</v>
      </c>
      <c r="AJ4524" s="4">
        <v>1739</v>
      </c>
      <c r="AK4524" s="4">
        <v>1466.9123244260688</v>
      </c>
      <c r="AL4524" s="8">
        <v>1.1397940341645467</v>
      </c>
      <c r="AM4524" s="4">
        <v>1361.3346483015546</v>
      </c>
      <c r="AN4524" s="8">
        <v>1.0592137351416389</v>
      </c>
      <c r="AO4524" s="4">
        <v>1255.7569721770403</v>
      </c>
      <c r="AP4524" s="8">
        <v>0.97863343611873099</v>
      </c>
    </row>
    <row r="4525" spans="1:42" x14ac:dyDescent="0.25">
      <c r="A4525" s="2" t="s">
        <v>12688</v>
      </c>
      <c r="B4525" t="s">
        <v>12685</v>
      </c>
      <c r="C4525" t="s">
        <v>14</v>
      </c>
      <c r="D4525" t="s">
        <v>12684</v>
      </c>
      <c r="E4525" s="3" t="s">
        <v>12269</v>
      </c>
      <c r="F4525" t="s">
        <v>12689</v>
      </c>
      <c r="G4525">
        <v>327</v>
      </c>
      <c r="H4525">
        <v>0</v>
      </c>
      <c r="I4525">
        <v>8</v>
      </c>
      <c r="J4525">
        <v>70</v>
      </c>
      <c r="K4525">
        <v>191</v>
      </c>
      <c r="L4525">
        <v>35</v>
      </c>
      <c r="M4525">
        <v>23</v>
      </c>
      <c r="N4525" s="2">
        <v>331.15953109072376</v>
      </c>
      <c r="O4525" s="2">
        <v>391.73183423445471</v>
      </c>
      <c r="P4525" s="2">
        <v>378.32</v>
      </c>
      <c r="Q4525" s="4">
        <v>1101.2113653251783</v>
      </c>
      <c r="R4525" s="5">
        <v>4.0999999999999995E-2</v>
      </c>
      <c r="S4525" s="6">
        <v>1146.3610313035106</v>
      </c>
      <c r="T4525" s="4">
        <v>87.732307692307685</v>
      </c>
      <c r="U4525" s="7">
        <v>1234.0933389958182</v>
      </c>
      <c r="V4525" s="8">
        <v>0.90902205009186554</v>
      </c>
      <c r="W4525" s="7">
        <v>659.47579206398586</v>
      </c>
      <c r="X4525" s="7">
        <v>727.02772979141082</v>
      </c>
      <c r="Y4525" s="7">
        <v>944.0383297407634</v>
      </c>
      <c r="Z4525" s="7">
        <v>1175.4037164571937</v>
      </c>
      <c r="AA4525" s="7">
        <v>1276.7316230483311</v>
      </c>
      <c r="AB4525" s="7">
        <v>1468.4102463498994</v>
      </c>
      <c r="AC4525" s="7">
        <v>1493.3660550458717</v>
      </c>
      <c r="AD4525" s="7">
        <v>1629.1266055045871</v>
      </c>
      <c r="AE4525" s="4">
        <v>781</v>
      </c>
      <c r="AF4525" s="4">
        <v>861</v>
      </c>
      <c r="AG4525" s="4">
        <v>1118</v>
      </c>
      <c r="AH4525" s="4">
        <v>1392</v>
      </c>
      <c r="AI4525" s="4">
        <v>1512</v>
      </c>
      <c r="AJ4525" s="4">
        <v>1739</v>
      </c>
      <c r="AK4525" s="4">
        <v>1463.0246600818359</v>
      </c>
      <c r="AL4525" s="8">
        <v>1.1422736299568292</v>
      </c>
      <c r="AM4525" s="4">
        <v>1357.4701171557276</v>
      </c>
      <c r="AN4525" s="8">
        <v>1.0645231033351747</v>
      </c>
      <c r="AO4525" s="4">
        <v>1251.9155742296191</v>
      </c>
      <c r="AP4525" s="8">
        <v>0.98677257671352014</v>
      </c>
    </row>
    <row r="4526" spans="1:42" x14ac:dyDescent="0.25">
      <c r="A4526" s="2" t="s">
        <v>12690</v>
      </c>
      <c r="B4526" t="s">
        <v>12685</v>
      </c>
      <c r="C4526" t="s">
        <v>14</v>
      </c>
      <c r="D4526" t="s">
        <v>12684</v>
      </c>
      <c r="E4526" s="3" t="s">
        <v>12269</v>
      </c>
      <c r="F4526" t="s">
        <v>12691</v>
      </c>
      <c r="G4526">
        <v>491</v>
      </c>
      <c r="H4526">
        <v>0</v>
      </c>
      <c r="I4526">
        <v>68</v>
      </c>
      <c r="J4526">
        <v>264</v>
      </c>
      <c r="K4526">
        <v>118</v>
      </c>
      <c r="L4526">
        <v>39</v>
      </c>
      <c r="M4526">
        <v>2</v>
      </c>
      <c r="N4526" s="2">
        <v>286.94416157501695</v>
      </c>
      <c r="O4526" s="2">
        <v>446.99261575763751</v>
      </c>
      <c r="P4526" s="2">
        <v>358.48</v>
      </c>
      <c r="Q4526" s="4">
        <v>1092.4167773326544</v>
      </c>
      <c r="R4526" s="5">
        <v>4.0999999999999995E-2</v>
      </c>
      <c r="S4526" s="6">
        <v>1137.2058652032931</v>
      </c>
      <c r="T4526" s="4">
        <v>1.9071925754060324</v>
      </c>
      <c r="U4526" s="7">
        <v>1139.1130577786992</v>
      </c>
      <c r="V4526" s="8">
        <v>0.96365021376449644</v>
      </c>
      <c r="W4526" s="7">
        <v>751.35073679169295</v>
      </c>
      <c r="X4526" s="7">
        <v>828.31368038111088</v>
      </c>
      <c r="Y4526" s="7">
        <v>1075.5571366621161</v>
      </c>
      <c r="Z4526" s="7">
        <v>1339.1552184558727</v>
      </c>
      <c r="AA4526" s="7">
        <v>1454.5996338399996</v>
      </c>
      <c r="AB4526" s="7">
        <v>1672.9819862749732</v>
      </c>
      <c r="AC4526" s="7">
        <v>1300.2896130346235</v>
      </c>
      <c r="AD4526" s="7">
        <v>1418.4977596741344</v>
      </c>
      <c r="AE4526" s="4">
        <v>781</v>
      </c>
      <c r="AF4526" s="4">
        <v>861</v>
      </c>
      <c r="AG4526" s="4">
        <v>1118</v>
      </c>
      <c r="AH4526" s="4">
        <v>1392</v>
      </c>
      <c r="AI4526" s="4">
        <v>1512</v>
      </c>
      <c r="AJ4526" s="4">
        <v>1739</v>
      </c>
      <c r="AK4526" s="4">
        <v>1354.2955130164189</v>
      </c>
      <c r="AL4526" s="8">
        <v>1.1473005407382917</v>
      </c>
      <c r="AM4526" s="4">
        <v>1281.9322970787102</v>
      </c>
      <c r="AN4526" s="8">
        <v>1.0860837650803599</v>
      </c>
      <c r="AO4526" s="4">
        <v>1209.5690811410018</v>
      </c>
      <c r="AP4526" s="8">
        <v>1.0248669894224283</v>
      </c>
    </row>
    <row r="4527" spans="1:42" x14ac:dyDescent="0.25">
      <c r="A4527" s="2" t="s">
        <v>12692</v>
      </c>
      <c r="B4527" t="s">
        <v>12685</v>
      </c>
      <c r="C4527" t="s">
        <v>14</v>
      </c>
      <c r="D4527" t="s">
        <v>12684</v>
      </c>
      <c r="E4527" s="3" t="s">
        <v>12269</v>
      </c>
      <c r="F4527" t="s">
        <v>12693</v>
      </c>
      <c r="G4527">
        <v>142</v>
      </c>
      <c r="H4527">
        <v>0</v>
      </c>
      <c r="I4527">
        <v>0</v>
      </c>
      <c r="J4527">
        <v>15</v>
      </c>
      <c r="K4527">
        <v>62</v>
      </c>
      <c r="L4527">
        <v>55</v>
      </c>
      <c r="M4527">
        <v>10</v>
      </c>
      <c r="N4527" s="2">
        <v>343.95246478873241</v>
      </c>
      <c r="O4527" s="2">
        <v>521.0211985375588</v>
      </c>
      <c r="P4527" s="2">
        <v>356.71</v>
      </c>
      <c r="Q4527" s="4">
        <v>1221.6836633262913</v>
      </c>
      <c r="R4527" s="5">
        <v>4.0999999999999995E-2</v>
      </c>
      <c r="S4527" s="6">
        <v>1271.7726935226692</v>
      </c>
      <c r="T4527" s="4">
        <v>19.393939393939394</v>
      </c>
      <c r="U4527" s="7">
        <v>1291.1666329166087</v>
      </c>
      <c r="V4527" s="8">
        <v>0.90041282891092622</v>
      </c>
      <c r="W4527" s="7">
        <v>692.65968283233349</v>
      </c>
      <c r="X4527" s="7">
        <v>763.61073869223958</v>
      </c>
      <c r="Y4527" s="7">
        <v>991.541005642188</v>
      </c>
      <c r="Z4527" s="7">
        <v>1234.5483719623664</v>
      </c>
      <c r="AA4527" s="7">
        <v>1340.9749557522257</v>
      </c>
      <c r="AB4527" s="7">
        <v>1542.2985767547093</v>
      </c>
      <c r="AC4527" s="7">
        <v>1577.3690140845072</v>
      </c>
      <c r="AD4527" s="7">
        <v>1720.7661971830985</v>
      </c>
      <c r="AE4527" s="4">
        <v>781</v>
      </c>
      <c r="AF4527" s="4">
        <v>861</v>
      </c>
      <c r="AG4527" s="4">
        <v>1118</v>
      </c>
      <c r="AH4527" s="4">
        <v>1392</v>
      </c>
      <c r="AI4527" s="4">
        <v>1512</v>
      </c>
      <c r="AJ4527" s="4">
        <v>1739</v>
      </c>
      <c r="AK4527" s="4">
        <v>1614.0710615631749</v>
      </c>
      <c r="AL4527" s="8">
        <v>1.1391193088040223</v>
      </c>
      <c r="AM4527" s="4">
        <v>1500.8700264631652</v>
      </c>
      <c r="AN4527" s="8">
        <v>1.0601770083669355</v>
      </c>
      <c r="AO4527" s="4">
        <v>1384.9737286226789</v>
      </c>
      <c r="AP4527" s="8">
        <v>0.97935512934801316</v>
      </c>
    </row>
    <row r="4528" spans="1:42" x14ac:dyDescent="0.25">
      <c r="A4528" s="2" t="s">
        <v>12694</v>
      </c>
      <c r="B4528" t="s">
        <v>12685</v>
      </c>
      <c r="C4528" t="s">
        <v>14</v>
      </c>
      <c r="D4528" t="s">
        <v>12684</v>
      </c>
      <c r="E4528" s="3" t="s">
        <v>12269</v>
      </c>
      <c r="F4528" t="s">
        <v>12695</v>
      </c>
      <c r="G4528">
        <v>193</v>
      </c>
      <c r="H4528">
        <v>0</v>
      </c>
      <c r="I4528">
        <v>193</v>
      </c>
      <c r="J4528">
        <v>0</v>
      </c>
      <c r="K4528">
        <v>0</v>
      </c>
      <c r="L4528">
        <v>0</v>
      </c>
      <c r="M4528">
        <v>0</v>
      </c>
      <c r="N4528" s="2">
        <v>265.37996545768567</v>
      </c>
      <c r="O4528" s="2">
        <v>276.71947049222797</v>
      </c>
      <c r="P4528" s="2">
        <v>283.75</v>
      </c>
      <c r="Q4528" s="4">
        <v>825.84943594991364</v>
      </c>
      <c r="R4528" s="5">
        <v>4.0999999999999995E-2</v>
      </c>
      <c r="S4528" s="6">
        <v>859.70926282386006</v>
      </c>
      <c r="T4528" s="4">
        <v>0</v>
      </c>
      <c r="U4528" s="7">
        <v>859.70926282386006</v>
      </c>
      <c r="V4528" s="8">
        <v>0.99850088597428577</v>
      </c>
      <c r="W4528" s="7">
        <v>779.82919194591716</v>
      </c>
      <c r="X4528" s="7">
        <v>859.70926282386006</v>
      </c>
      <c r="Y4528" s="7">
        <v>1116.3239905192515</v>
      </c>
      <c r="Z4528" s="7">
        <v>1389.9132332762058</v>
      </c>
      <c r="AA4528" s="7">
        <v>1509.73333959312</v>
      </c>
      <c r="AB4528" s="7">
        <v>1736.393040709283</v>
      </c>
      <c r="AC4528" s="7">
        <v>947.1</v>
      </c>
      <c r="AD4528" s="7">
        <v>1033.2</v>
      </c>
      <c r="AE4528" s="4">
        <v>781</v>
      </c>
      <c r="AF4528" s="4">
        <v>861</v>
      </c>
      <c r="AG4528" s="4">
        <v>1118</v>
      </c>
      <c r="AH4528" s="4">
        <v>1392</v>
      </c>
      <c r="AI4528" s="4">
        <v>1512</v>
      </c>
      <c r="AJ4528" s="4">
        <v>1739</v>
      </c>
      <c r="AK4528" s="4">
        <v>1004.801145823761</v>
      </c>
      <c r="AL4528" s="8">
        <v>1.1670164295281777</v>
      </c>
      <c r="AM4528" s="4">
        <v>956.15762435558599</v>
      </c>
      <c r="AN4528" s="8">
        <v>1.1105198889147341</v>
      </c>
      <c r="AO4528" s="4">
        <v>907.51410288741113</v>
      </c>
      <c r="AP4528" s="8">
        <v>1.0540233483012904</v>
      </c>
    </row>
    <row r="4529" spans="1:42" x14ac:dyDescent="0.25">
      <c r="A4529" s="2" t="s">
        <v>12696</v>
      </c>
      <c r="B4529" t="s">
        <v>12685</v>
      </c>
      <c r="C4529" t="s">
        <v>14</v>
      </c>
      <c r="D4529" t="s">
        <v>12684</v>
      </c>
      <c r="E4529" s="3" t="s">
        <v>12269</v>
      </c>
      <c r="F4529" t="s">
        <v>12697</v>
      </c>
      <c r="G4529">
        <v>200</v>
      </c>
      <c r="H4529">
        <v>0</v>
      </c>
      <c r="I4529">
        <v>200</v>
      </c>
      <c r="J4529">
        <v>0</v>
      </c>
      <c r="K4529">
        <v>0</v>
      </c>
      <c r="L4529">
        <v>0</v>
      </c>
      <c r="M4529">
        <v>0</v>
      </c>
      <c r="N4529" s="2">
        <v>266.53458333333333</v>
      </c>
      <c r="O4529" s="2">
        <v>265.35880904166675</v>
      </c>
      <c r="P4529" s="2">
        <v>273.35000000000002</v>
      </c>
      <c r="Q4529" s="4">
        <v>805.2433923750001</v>
      </c>
      <c r="R4529" s="5">
        <v>4.0999999999999995E-2</v>
      </c>
      <c r="S4529" s="6">
        <v>838.25837146237507</v>
      </c>
      <c r="T4529" s="4">
        <v>0</v>
      </c>
      <c r="U4529" s="7">
        <v>838.25837146237507</v>
      </c>
      <c r="V4529" s="8">
        <v>0.97358695872517431</v>
      </c>
      <c r="W4529" s="7">
        <v>760.37141476436102</v>
      </c>
      <c r="X4529" s="7">
        <v>838.25837146237495</v>
      </c>
      <c r="Y4529" s="7">
        <v>1088.4702198547448</v>
      </c>
      <c r="Z4529" s="7">
        <v>1355.2330465454424</v>
      </c>
      <c r="AA4529" s="7">
        <v>1472.0634815924634</v>
      </c>
      <c r="AB4529" s="7">
        <v>1693.067721223078</v>
      </c>
      <c r="AC4529" s="7">
        <v>947.1</v>
      </c>
      <c r="AD4529" s="7">
        <v>1033.2</v>
      </c>
      <c r="AE4529" s="4">
        <v>781</v>
      </c>
      <c r="AF4529" s="4">
        <v>861</v>
      </c>
      <c r="AG4529" s="4">
        <v>1118</v>
      </c>
      <c r="AH4529" s="4">
        <v>1392</v>
      </c>
      <c r="AI4529" s="4">
        <v>1512</v>
      </c>
      <c r="AJ4529" s="4">
        <v>1739</v>
      </c>
      <c r="AK4529" s="4">
        <v>1003.53475672005</v>
      </c>
      <c r="AL4529" s="8">
        <v>1.1655455943322299</v>
      </c>
      <c r="AM4529" s="4">
        <v>948.44262830082505</v>
      </c>
      <c r="AN4529" s="8">
        <v>1.1015593824632115</v>
      </c>
      <c r="AO4529" s="4">
        <v>893.35049988159994</v>
      </c>
      <c r="AP4529" s="8">
        <v>1.0375731705941926</v>
      </c>
    </row>
    <row r="4530" spans="1:42" x14ac:dyDescent="0.25">
      <c r="A4530" s="2" t="s">
        <v>12698</v>
      </c>
      <c r="B4530" t="s">
        <v>12685</v>
      </c>
      <c r="C4530" t="s">
        <v>14</v>
      </c>
      <c r="D4530" t="s">
        <v>12684</v>
      </c>
      <c r="E4530" s="3" t="s">
        <v>12269</v>
      </c>
      <c r="F4530" t="s">
        <v>12699</v>
      </c>
      <c r="G4530">
        <v>80</v>
      </c>
      <c r="H4530">
        <v>0</v>
      </c>
      <c r="I4530">
        <v>80</v>
      </c>
      <c r="J4530">
        <v>0</v>
      </c>
      <c r="K4530">
        <v>0</v>
      </c>
      <c r="L4530">
        <v>0</v>
      </c>
      <c r="M4530">
        <v>0</v>
      </c>
      <c r="N4530" s="2">
        <v>273.96666666666664</v>
      </c>
      <c r="O4530" s="2">
        <v>162.5889929375</v>
      </c>
      <c r="P4530" s="2">
        <v>294.76</v>
      </c>
      <c r="Q4530" s="4">
        <v>731.31565960416663</v>
      </c>
      <c r="R4530" s="5">
        <v>4.0999999999999995E-2</v>
      </c>
      <c r="S4530" s="6">
        <v>761.29960164793738</v>
      </c>
      <c r="T4530" s="4">
        <v>35</v>
      </c>
      <c r="U4530" s="7">
        <v>796.29960164793738</v>
      </c>
      <c r="V4530" s="8">
        <v>0.92485435731467758</v>
      </c>
      <c r="W4530" s="7">
        <v>690.56328558308826</v>
      </c>
      <c r="X4530" s="7">
        <v>761.29960164793738</v>
      </c>
      <c r="Y4530" s="7">
        <v>988.54001700626475</v>
      </c>
      <c r="Z4530" s="7">
        <v>1230.8118995283726</v>
      </c>
      <c r="AA4530" s="7">
        <v>1336.916373625646</v>
      </c>
      <c r="AB4530" s="7">
        <v>1537.6306704596552</v>
      </c>
      <c r="AC4530" s="7">
        <v>947.1</v>
      </c>
      <c r="AD4530" s="7">
        <v>1033.2</v>
      </c>
      <c r="AE4530" s="4">
        <v>781</v>
      </c>
      <c r="AF4530" s="4">
        <v>861</v>
      </c>
      <c r="AG4530" s="4">
        <v>1118</v>
      </c>
      <c r="AH4530" s="4">
        <v>1392</v>
      </c>
      <c r="AI4530" s="4">
        <v>1512</v>
      </c>
      <c r="AJ4530" s="4">
        <v>1739</v>
      </c>
      <c r="AK4530" s="4">
        <v>966.21600882979362</v>
      </c>
      <c r="AL4530" s="8">
        <v>1.1628525073516767</v>
      </c>
      <c r="AM4530" s="4">
        <v>897.91053976917499</v>
      </c>
      <c r="AN4530" s="8">
        <v>1.083519790672677</v>
      </c>
      <c r="AO4530" s="4">
        <v>829.60507070855624</v>
      </c>
      <c r="AP4530" s="8">
        <v>1.0041870739936773</v>
      </c>
    </row>
    <row r="4531" spans="1:42" x14ac:dyDescent="0.25">
      <c r="A4531" s="2" t="s">
        <v>12702</v>
      </c>
      <c r="B4531" t="s">
        <v>12701</v>
      </c>
      <c r="C4531" t="s">
        <v>14</v>
      </c>
      <c r="D4531" t="s">
        <v>12700</v>
      </c>
      <c r="E4531" s="3" t="s">
        <v>12269</v>
      </c>
      <c r="F4531" t="s">
        <v>12703</v>
      </c>
      <c r="G4531">
        <v>162</v>
      </c>
      <c r="H4531">
        <v>0</v>
      </c>
      <c r="I4531">
        <v>6</v>
      </c>
      <c r="J4531">
        <v>83</v>
      </c>
      <c r="K4531">
        <v>66</v>
      </c>
      <c r="L4531">
        <v>7</v>
      </c>
      <c r="M4531">
        <v>0</v>
      </c>
      <c r="N4531" s="2">
        <v>290.46810699588474</v>
      </c>
      <c r="O4531" s="2">
        <v>518.44212393004125</v>
      </c>
      <c r="P4531" s="2">
        <v>241.85</v>
      </c>
      <c r="Q4531" s="4">
        <v>1050.760230925926</v>
      </c>
      <c r="R4531" s="5">
        <v>4.0999999999999995E-2</v>
      </c>
      <c r="S4531" s="6">
        <v>1093.8414003938888</v>
      </c>
      <c r="T4531" s="4">
        <v>68.139072847682115</v>
      </c>
      <c r="U4531" s="7">
        <v>1161.980473241571</v>
      </c>
      <c r="V4531" s="8">
        <v>0.80903601477238218</v>
      </c>
      <c r="W4531" s="7">
        <v>760.07058081548939</v>
      </c>
      <c r="X4531" s="7">
        <v>813.38214460014296</v>
      </c>
      <c r="Y4531" s="7">
        <v>974.84002349080811</v>
      </c>
      <c r="Z4531" s="7">
        <v>1242.9210299507802</v>
      </c>
      <c r="AA4531" s="7">
        <v>1339.643438531509</v>
      </c>
      <c r="AB4531" s="7">
        <v>1540.7041933764883</v>
      </c>
      <c r="AC4531" s="7">
        <v>1579.8783950617285</v>
      </c>
      <c r="AD4531" s="7">
        <v>1723.5037037037036</v>
      </c>
      <c r="AE4531" s="4">
        <v>998</v>
      </c>
      <c r="AF4531" s="4">
        <v>1068</v>
      </c>
      <c r="AG4531" s="4">
        <v>1280</v>
      </c>
      <c r="AH4531" s="4">
        <v>1632</v>
      </c>
      <c r="AI4531" s="4">
        <v>1759</v>
      </c>
      <c r="AJ4531" s="4">
        <v>2023</v>
      </c>
      <c r="AK4531" s="4">
        <v>1540.8471263196275</v>
      </c>
      <c r="AL4531" s="8">
        <v>1.1202664867221559</v>
      </c>
      <c r="AM4531" s="4">
        <v>1392.8728170476586</v>
      </c>
      <c r="AN4531" s="8">
        <v>1.017238468421541</v>
      </c>
      <c r="AO4531" s="4">
        <v>1241.8157096658574</v>
      </c>
      <c r="AP4531" s="8">
        <v>0.91206403307299688</v>
      </c>
    </row>
    <row r="4532" spans="1:42" x14ac:dyDescent="0.25">
      <c r="A4532" s="2" t="s">
        <v>12704</v>
      </c>
      <c r="B4532" t="s">
        <v>12701</v>
      </c>
      <c r="C4532" t="s">
        <v>14</v>
      </c>
      <c r="D4532" t="s">
        <v>12700</v>
      </c>
      <c r="E4532" s="3" t="s">
        <v>12269</v>
      </c>
      <c r="F4532" t="s">
        <v>12705</v>
      </c>
      <c r="G4532">
        <v>312</v>
      </c>
      <c r="H4532">
        <v>43</v>
      </c>
      <c r="I4532">
        <v>80</v>
      </c>
      <c r="J4532">
        <v>108</v>
      </c>
      <c r="K4532">
        <v>58</v>
      </c>
      <c r="L4532">
        <v>23</v>
      </c>
      <c r="M4532">
        <v>0</v>
      </c>
      <c r="N4532" s="2">
        <v>275.53899572649573</v>
      </c>
      <c r="O4532" s="2">
        <v>442.85008631089744</v>
      </c>
      <c r="P4532" s="2">
        <v>226.77</v>
      </c>
      <c r="Q4532" s="4">
        <v>945.15908203739309</v>
      </c>
      <c r="R4532" s="5">
        <v>4.0999999999999995E-2</v>
      </c>
      <c r="S4532" s="6">
        <v>983.9106044009261</v>
      </c>
      <c r="T4532" s="4">
        <v>92.396721311475403</v>
      </c>
      <c r="U4532" s="7">
        <v>1076.3073257124015</v>
      </c>
      <c r="V4532" s="8">
        <v>0.83595228766804985</v>
      </c>
      <c r="W4532" s="7">
        <v>762.66071628311875</v>
      </c>
      <c r="X4532" s="7">
        <v>816.1539528961631</v>
      </c>
      <c r="Y4532" s="7">
        <v>978.1620409242405</v>
      </c>
      <c r="Z4532" s="7">
        <v>1247.1566021784065</v>
      </c>
      <c r="AA4532" s="7">
        <v>1344.2086171763588</v>
      </c>
      <c r="AB4532" s="7">
        <v>1545.9545381169833</v>
      </c>
      <c r="AC4532" s="7">
        <v>1416.2746794871796</v>
      </c>
      <c r="AD4532" s="7">
        <v>1545.0269230769229</v>
      </c>
      <c r="AE4532" s="4">
        <v>998</v>
      </c>
      <c r="AF4532" s="4">
        <v>1068</v>
      </c>
      <c r="AG4532" s="4">
        <v>1280</v>
      </c>
      <c r="AH4532" s="4">
        <v>1632</v>
      </c>
      <c r="AI4532" s="4">
        <v>1759</v>
      </c>
      <c r="AJ4532" s="4">
        <v>2023</v>
      </c>
      <c r="AK4532" s="4">
        <v>1358.4044139518105</v>
      </c>
      <c r="AL4532" s="8">
        <v>1.1268161973830311</v>
      </c>
      <c r="AM4532" s="4">
        <v>1234.0189700652666</v>
      </c>
      <c r="AN4532" s="8">
        <v>1.0302078273705551</v>
      </c>
      <c r="AO4532" s="4">
        <v>1108.2960482874698</v>
      </c>
      <c r="AP4532" s="8">
        <v>0.93256065768052576</v>
      </c>
    </row>
    <row r="4533" spans="1:42" x14ac:dyDescent="0.25">
      <c r="A4533" s="2" t="s">
        <v>12706</v>
      </c>
      <c r="B4533" t="s">
        <v>12701</v>
      </c>
      <c r="C4533" t="s">
        <v>14</v>
      </c>
      <c r="D4533" t="s">
        <v>12700</v>
      </c>
      <c r="E4533" s="3" t="s">
        <v>12269</v>
      </c>
      <c r="F4533" t="s">
        <v>12707</v>
      </c>
      <c r="G4533">
        <v>151</v>
      </c>
      <c r="H4533">
        <v>0</v>
      </c>
      <c r="I4533">
        <v>151</v>
      </c>
      <c r="J4533">
        <v>0</v>
      </c>
      <c r="K4533">
        <v>0</v>
      </c>
      <c r="L4533">
        <v>0</v>
      </c>
      <c r="M4533">
        <v>0</v>
      </c>
      <c r="N4533" s="2">
        <v>253.44591611479029</v>
      </c>
      <c r="O4533" s="2">
        <v>316.91958024282565</v>
      </c>
      <c r="P4533" s="2">
        <v>291.69</v>
      </c>
      <c r="Q4533" s="4">
        <v>862.05549635761599</v>
      </c>
      <c r="R4533" s="5">
        <v>4.0999999999999995E-2</v>
      </c>
      <c r="S4533" s="6">
        <v>897.39977170827819</v>
      </c>
      <c r="T4533" s="4">
        <v>6.21505376344086</v>
      </c>
      <c r="U4533" s="7">
        <v>903.61482547171909</v>
      </c>
      <c r="V4533" s="8">
        <v>0.84608129725816394</v>
      </c>
      <c r="W4533" s="7">
        <v>838.58143461129362</v>
      </c>
      <c r="X4533" s="7">
        <v>897.39977170827808</v>
      </c>
      <c r="Y4533" s="7">
        <v>1075.5353069162884</v>
      </c>
      <c r="Z4533" s="7">
        <v>1371.3075163182675</v>
      </c>
      <c r="AA4533" s="7">
        <v>1478.0207850513682</v>
      </c>
      <c r="AB4533" s="7">
        <v>1699.8499421028528</v>
      </c>
      <c r="AC4533" s="7">
        <v>1174.8000000000002</v>
      </c>
      <c r="AD4533" s="7">
        <v>1281.5999999999999</v>
      </c>
      <c r="AE4533" s="4">
        <v>998</v>
      </c>
      <c r="AF4533" s="4">
        <v>1068</v>
      </c>
      <c r="AG4533" s="4">
        <v>1280</v>
      </c>
      <c r="AH4533" s="4">
        <v>1632</v>
      </c>
      <c r="AI4533" s="4">
        <v>1759</v>
      </c>
      <c r="AJ4533" s="4">
        <v>2023</v>
      </c>
      <c r="AK4533" s="4">
        <v>1203.4392666355407</v>
      </c>
      <c r="AL4533" s="8">
        <v>1.1326351314597205</v>
      </c>
      <c r="AM4533" s="4">
        <v>1101.4261016597864</v>
      </c>
      <c r="AN4533" s="8">
        <v>1.0371171867258682</v>
      </c>
      <c r="AO4533" s="4">
        <v>999.41293668403239</v>
      </c>
      <c r="AP4533" s="8">
        <v>0.94159924199201617</v>
      </c>
    </row>
    <row r="4534" spans="1:42" x14ac:dyDescent="0.25">
      <c r="A4534" s="2" t="s">
        <v>12708</v>
      </c>
      <c r="B4534" t="s">
        <v>12701</v>
      </c>
      <c r="C4534" t="s">
        <v>14</v>
      </c>
      <c r="D4534" t="s">
        <v>12700</v>
      </c>
      <c r="E4534" s="3" t="s">
        <v>12269</v>
      </c>
      <c r="F4534" t="s">
        <v>12709</v>
      </c>
      <c r="G4534">
        <v>194</v>
      </c>
      <c r="H4534">
        <v>0</v>
      </c>
      <c r="I4534">
        <v>15</v>
      </c>
      <c r="J4534">
        <v>90</v>
      </c>
      <c r="K4534">
        <v>72</v>
      </c>
      <c r="L4534">
        <v>17</v>
      </c>
      <c r="M4534">
        <v>0</v>
      </c>
      <c r="N4534" s="2">
        <v>292.14475945017182</v>
      </c>
      <c r="O4534" s="2">
        <v>551.39084732302399</v>
      </c>
      <c r="P4534" s="2">
        <v>223.93</v>
      </c>
      <c r="Q4534" s="4">
        <v>1067.4656067731958</v>
      </c>
      <c r="R4534" s="5">
        <v>4.0999999999999995E-2</v>
      </c>
      <c r="S4534" s="6">
        <v>1111.2316966508968</v>
      </c>
      <c r="T4534" s="4">
        <v>133.99447513812154</v>
      </c>
      <c r="U4534" s="7">
        <v>1245.2261717890183</v>
      </c>
      <c r="V4534" s="8">
        <v>0.86701531914376406</v>
      </c>
      <c r="W4534" s="7">
        <v>772.17136620633835</v>
      </c>
      <c r="X4534" s="7">
        <v>826.33168247331594</v>
      </c>
      <c r="Y4534" s="7">
        <v>990.36006888187683</v>
      </c>
      <c r="Z4534" s="7">
        <v>1262.7090878243928</v>
      </c>
      <c r="AA4534" s="7">
        <v>1360.9713759087667</v>
      </c>
      <c r="AB4534" s="7">
        <v>1565.2331401156539</v>
      </c>
      <c r="AC4534" s="7">
        <v>1579.8438144329898</v>
      </c>
      <c r="AD4534" s="7">
        <v>1723.4659793814433</v>
      </c>
      <c r="AE4534" s="4">
        <v>998</v>
      </c>
      <c r="AF4534" s="4">
        <v>1068</v>
      </c>
      <c r="AG4534" s="4">
        <v>1280</v>
      </c>
      <c r="AH4534" s="4">
        <v>1632</v>
      </c>
      <c r="AI4534" s="4">
        <v>1759</v>
      </c>
      <c r="AJ4534" s="4">
        <v>2023</v>
      </c>
      <c r="AK4534" s="4">
        <v>1484.8864191165719</v>
      </c>
      <c r="AL4534" s="8">
        <v>1.1271804006266819</v>
      </c>
      <c r="AM4534" s="4">
        <v>1360.3348449613468</v>
      </c>
      <c r="AN4534" s="8">
        <v>1.0404587067990425</v>
      </c>
      <c r="AO4534" s="4">
        <v>1235.7832708061219</v>
      </c>
      <c r="AP4534" s="8">
        <v>0.95373701297140345</v>
      </c>
    </row>
    <row r="4535" spans="1:42" x14ac:dyDescent="0.25">
      <c r="A4535" s="2" t="s">
        <v>12710</v>
      </c>
      <c r="B4535" t="s">
        <v>12701</v>
      </c>
      <c r="C4535" t="s">
        <v>14</v>
      </c>
      <c r="D4535" t="s">
        <v>12700</v>
      </c>
      <c r="E4535" s="3" t="s">
        <v>12269</v>
      </c>
      <c r="F4535" t="s">
        <v>12711</v>
      </c>
      <c r="G4535">
        <v>204</v>
      </c>
      <c r="H4535">
        <v>6</v>
      </c>
      <c r="I4535">
        <v>86</v>
      </c>
      <c r="J4535">
        <v>54</v>
      </c>
      <c r="K4535">
        <v>47</v>
      </c>
      <c r="L4535">
        <v>11</v>
      </c>
      <c r="M4535">
        <v>0</v>
      </c>
      <c r="N4535" s="2">
        <v>264.15727124183007</v>
      </c>
      <c r="O4535" s="2">
        <v>417.19222469607848</v>
      </c>
      <c r="P4535" s="2">
        <v>227.82</v>
      </c>
      <c r="Q4535" s="4">
        <v>909.16949593790855</v>
      </c>
      <c r="R4535" s="5">
        <v>4.0999999999999995E-2</v>
      </c>
      <c r="S4535" s="6">
        <v>946.4454452713627</v>
      </c>
      <c r="T4535" s="4">
        <v>91.830845771144283</v>
      </c>
      <c r="U4535" s="7">
        <v>1038.276291042507</v>
      </c>
      <c r="V4535" s="8">
        <v>0.80532743507891902</v>
      </c>
      <c r="W4535" s="7">
        <v>732.63166315102239</v>
      </c>
      <c r="X4535" s="7">
        <v>784.0186535523967</v>
      </c>
      <c r="Y4535" s="7">
        <v>939.64782448227322</v>
      </c>
      <c r="Z4535" s="7">
        <v>1198.0509762148984</v>
      </c>
      <c r="AA4535" s="7">
        <v>1291.281658800249</v>
      </c>
      <c r="AB4535" s="7">
        <v>1485.0840225997179</v>
      </c>
      <c r="AC4535" s="7">
        <v>1418.1857843137257</v>
      </c>
      <c r="AD4535" s="7">
        <v>1547.1117647058823</v>
      </c>
      <c r="AE4535" s="4">
        <v>998</v>
      </c>
      <c r="AF4535" s="4">
        <v>1068</v>
      </c>
      <c r="AG4535" s="4">
        <v>1280</v>
      </c>
      <c r="AH4535" s="4">
        <v>1632</v>
      </c>
      <c r="AI4535" s="4">
        <v>1759</v>
      </c>
      <c r="AJ4535" s="4">
        <v>2023</v>
      </c>
      <c r="AK4535" s="4">
        <v>1353.7470534692975</v>
      </c>
      <c r="AL4535" s="8">
        <v>1.1212463886979158</v>
      </c>
      <c r="AM4535" s="4">
        <v>1217.9798507366527</v>
      </c>
      <c r="AN4535" s="8">
        <v>1.0159400708249171</v>
      </c>
      <c r="AO4535" s="4">
        <v>1082.2126480040076</v>
      </c>
      <c r="AP4535" s="8">
        <v>0.91063375295191806</v>
      </c>
    </row>
    <row r="4536" spans="1:42" x14ac:dyDescent="0.25">
      <c r="A4536" s="2" t="s">
        <v>12712</v>
      </c>
      <c r="B4536" t="s">
        <v>12701</v>
      </c>
      <c r="C4536" t="s">
        <v>14</v>
      </c>
      <c r="D4536" t="s">
        <v>12700</v>
      </c>
      <c r="E4536" s="3" t="s">
        <v>12269</v>
      </c>
      <c r="F4536" t="s">
        <v>12713</v>
      </c>
      <c r="G4536">
        <v>210</v>
      </c>
      <c r="H4536">
        <v>20</v>
      </c>
      <c r="I4536">
        <v>149</v>
      </c>
      <c r="J4536">
        <v>23</v>
      </c>
      <c r="K4536">
        <v>11</v>
      </c>
      <c r="L4536">
        <v>7</v>
      </c>
      <c r="M4536">
        <v>0</v>
      </c>
      <c r="N4536" s="2">
        <v>270.7607142857143</v>
      </c>
      <c r="O4536" s="2">
        <v>230.09580322222229</v>
      </c>
      <c r="P4536" s="2">
        <v>337.69</v>
      </c>
      <c r="Q4536" s="4">
        <v>838.54651750793664</v>
      </c>
      <c r="R4536" s="5">
        <v>4.0999999999999995E-2</v>
      </c>
      <c r="S4536" s="6">
        <v>872.92692472576198</v>
      </c>
      <c r="T4536" s="4">
        <v>38.821428571428569</v>
      </c>
      <c r="U4536" s="7">
        <v>911.74835329719053</v>
      </c>
      <c r="V4536" s="8">
        <v>0.80179882574910921</v>
      </c>
      <c r="W4536" s="7">
        <v>766.1236317207721</v>
      </c>
      <c r="X4536" s="7">
        <v>819.85975819417285</v>
      </c>
      <c r="Y4536" s="7">
        <v>982.60345551361547</v>
      </c>
      <c r="Z4536" s="7">
        <v>1252.8194057798596</v>
      </c>
      <c r="AA4536" s="7">
        <v>1350.3120923816014</v>
      </c>
      <c r="AB4536" s="7">
        <v>1552.9740550812846</v>
      </c>
      <c r="AC4536" s="7">
        <v>1250.8414285714287</v>
      </c>
      <c r="AD4536" s="7">
        <v>1364.5542857142857</v>
      </c>
      <c r="AE4536" s="4">
        <v>998</v>
      </c>
      <c r="AF4536" s="4">
        <v>1068</v>
      </c>
      <c r="AG4536" s="4">
        <v>1280</v>
      </c>
      <c r="AH4536" s="4">
        <v>1632</v>
      </c>
      <c r="AI4536" s="4">
        <v>1759</v>
      </c>
      <c r="AJ4536" s="4">
        <v>2023</v>
      </c>
      <c r="AK4536" s="4">
        <v>1246.497010378469</v>
      </c>
      <c r="AL4536" s="8">
        <v>1.1303193598725214</v>
      </c>
      <c r="AM4536" s="4">
        <v>1121.9736484942332</v>
      </c>
      <c r="AN4536" s="8">
        <v>1.0208125151647174</v>
      </c>
      <c r="AO4536" s="4">
        <v>997.45028660999765</v>
      </c>
      <c r="AP4536" s="8">
        <v>0.91130567045691335</v>
      </c>
    </row>
    <row r="4537" spans="1:42" x14ac:dyDescent="0.25">
      <c r="A4537" s="2" t="s">
        <v>12714</v>
      </c>
      <c r="B4537" t="s">
        <v>12701</v>
      </c>
      <c r="C4537" t="s">
        <v>14</v>
      </c>
      <c r="D4537" t="s">
        <v>12700</v>
      </c>
      <c r="E4537" s="3" t="s">
        <v>12269</v>
      </c>
      <c r="F4537" t="s">
        <v>12715</v>
      </c>
      <c r="G4537">
        <v>189</v>
      </c>
      <c r="H4537">
        <v>27</v>
      </c>
      <c r="I4537">
        <v>82</v>
      </c>
      <c r="J4537">
        <v>30</v>
      </c>
      <c r="K4537">
        <v>40</v>
      </c>
      <c r="L4537">
        <v>10</v>
      </c>
      <c r="M4537">
        <v>0</v>
      </c>
      <c r="N4537" s="2">
        <v>278.22971781305114</v>
      </c>
      <c r="O4537" s="2">
        <v>417.71891746737219</v>
      </c>
      <c r="P4537" s="2">
        <v>304.73</v>
      </c>
      <c r="Q4537" s="4">
        <v>1000.6786352804234</v>
      </c>
      <c r="R4537" s="5">
        <v>4.0999999999999995E-2</v>
      </c>
      <c r="S4537" s="6">
        <v>1041.7064593269206</v>
      </c>
      <c r="T4537" s="4">
        <v>48.748663101604279</v>
      </c>
      <c r="U4537" s="7">
        <v>1090.4551224285249</v>
      </c>
      <c r="V4537" s="8">
        <v>0.87405856915837343</v>
      </c>
      <c r="W4537" s="7">
        <v>833.31391977320015</v>
      </c>
      <c r="X4537" s="7">
        <v>891.76279190158095</v>
      </c>
      <c r="Y4537" s="7">
        <v>1068.7793760618199</v>
      </c>
      <c r="Z4537" s="7">
        <v>1362.6937044788203</v>
      </c>
      <c r="AA4537" s="7">
        <v>1468.7366581974541</v>
      </c>
      <c r="AB4537" s="7">
        <v>1689.1724045102046</v>
      </c>
      <c r="AC4537" s="7">
        <v>1372.3343915343917</v>
      </c>
      <c r="AD4537" s="7">
        <v>1497.0920634920635</v>
      </c>
      <c r="AE4537" s="4">
        <v>998</v>
      </c>
      <c r="AF4537" s="4">
        <v>1068</v>
      </c>
      <c r="AG4537" s="4">
        <v>1280</v>
      </c>
      <c r="AH4537" s="4">
        <v>1632</v>
      </c>
      <c r="AI4537" s="4">
        <v>1759</v>
      </c>
      <c r="AJ4537" s="4">
        <v>2023</v>
      </c>
      <c r="AK4537" s="4">
        <v>1365.4801183978755</v>
      </c>
      <c r="AL4537" s="8">
        <v>1.1335806121641179</v>
      </c>
      <c r="AM4537" s="4">
        <v>1256.9207150623201</v>
      </c>
      <c r="AN4537" s="8">
        <v>1.0465643977445449</v>
      </c>
      <c r="AO4537" s="4">
        <v>1148.3613117267646</v>
      </c>
      <c r="AP4537" s="8">
        <v>0.9595481833249716</v>
      </c>
    </row>
    <row r="4538" spans="1:42" x14ac:dyDescent="0.25">
      <c r="A4538" s="2" t="s">
        <v>12716</v>
      </c>
      <c r="B4538" t="s">
        <v>12701</v>
      </c>
      <c r="C4538" t="s">
        <v>14</v>
      </c>
      <c r="D4538" t="s">
        <v>12700</v>
      </c>
      <c r="E4538" s="3" t="s">
        <v>12269</v>
      </c>
      <c r="F4538" t="s">
        <v>12717</v>
      </c>
      <c r="G4538">
        <v>105</v>
      </c>
      <c r="H4538">
        <v>0</v>
      </c>
      <c r="I4538">
        <v>51</v>
      </c>
      <c r="J4538">
        <v>28</v>
      </c>
      <c r="K4538">
        <v>20</v>
      </c>
      <c r="L4538">
        <v>6</v>
      </c>
      <c r="M4538">
        <v>0</v>
      </c>
      <c r="N4538" s="2">
        <v>279.29523809523806</v>
      </c>
      <c r="O4538" s="2">
        <v>408.55585104761911</v>
      </c>
      <c r="P4538" s="2">
        <v>251.68</v>
      </c>
      <c r="Q4538" s="4">
        <v>939.53108914285713</v>
      </c>
      <c r="R4538" s="5">
        <v>4.0999999999999995E-2</v>
      </c>
      <c r="S4538" s="6">
        <v>978.05186379771419</v>
      </c>
      <c r="T4538" s="4">
        <v>35.44</v>
      </c>
      <c r="U4538" s="7">
        <v>1013.4918637977141</v>
      </c>
      <c r="V4538" s="8">
        <v>0.79711649038036869</v>
      </c>
      <c r="W4538" s="7">
        <v>767.70426515979136</v>
      </c>
      <c r="X4538" s="7">
        <v>821.55125770606935</v>
      </c>
      <c r="Y4538" s="7">
        <v>984.63072084622547</v>
      </c>
      <c r="Z4538" s="7">
        <v>1255.4041690789375</v>
      </c>
      <c r="AA4538" s="7">
        <v>1353.097998412899</v>
      </c>
      <c r="AB4538" s="7">
        <v>1556.178084587433</v>
      </c>
      <c r="AC4538" s="7">
        <v>1398.5923809523811</v>
      </c>
      <c r="AD4538" s="7">
        <v>1525.737142857143</v>
      </c>
      <c r="AE4538" s="4">
        <v>998</v>
      </c>
      <c r="AF4538" s="4">
        <v>1068</v>
      </c>
      <c r="AG4538" s="4">
        <v>1280</v>
      </c>
      <c r="AH4538" s="4">
        <v>1632</v>
      </c>
      <c r="AI4538" s="4">
        <v>1759</v>
      </c>
      <c r="AJ4538" s="4">
        <v>2023</v>
      </c>
      <c r="AK4538" s="4">
        <v>1392.9771712747718</v>
      </c>
      <c r="AL4538" s="8">
        <v>1.1234573488326094</v>
      </c>
      <c r="AM4538" s="4">
        <v>1256.1401017876572</v>
      </c>
      <c r="AN4538" s="8">
        <v>1.0158342997685728</v>
      </c>
      <c r="AO4538" s="4">
        <v>1114.8889332848289</v>
      </c>
      <c r="AP4538" s="8">
        <v>0.90473953944440555</v>
      </c>
    </row>
    <row r="4539" spans="1:42" x14ac:dyDescent="0.25">
      <c r="A4539" s="2" t="s">
        <v>12718</v>
      </c>
      <c r="B4539" t="s">
        <v>12701</v>
      </c>
      <c r="C4539" t="s">
        <v>14</v>
      </c>
      <c r="D4539" t="s">
        <v>12700</v>
      </c>
      <c r="E4539" s="3" t="s">
        <v>12269</v>
      </c>
      <c r="F4539" t="s">
        <v>12719</v>
      </c>
      <c r="G4539">
        <v>264</v>
      </c>
      <c r="H4539">
        <v>52</v>
      </c>
      <c r="I4539">
        <v>152</v>
      </c>
      <c r="J4539">
        <v>50</v>
      </c>
      <c r="K4539">
        <v>10</v>
      </c>
      <c r="L4539">
        <v>0</v>
      </c>
      <c r="M4539">
        <v>0</v>
      </c>
      <c r="N4539" s="2">
        <v>239.66508838383837</v>
      </c>
      <c r="O4539" s="2">
        <v>212.20963774747474</v>
      </c>
      <c r="P4539" s="2">
        <v>335.75</v>
      </c>
      <c r="Q4539" s="4">
        <v>787.62472613131308</v>
      </c>
      <c r="R4539" s="5">
        <v>4.0999999999999995E-2</v>
      </c>
      <c r="S4539" s="6">
        <v>819.91733990269688</v>
      </c>
      <c r="T4539" s="4">
        <v>48.311284046692606</v>
      </c>
      <c r="U4539" s="7">
        <v>868.22862394938943</v>
      </c>
      <c r="V4539" s="8">
        <v>0.77817280725521742</v>
      </c>
      <c r="W4539" s="7">
        <v>733.40279943386361</v>
      </c>
      <c r="X4539" s="7">
        <v>784.84387755046725</v>
      </c>
      <c r="Y4539" s="7">
        <v>940.63685698932409</v>
      </c>
      <c r="Z4539" s="7">
        <v>1199.3119926613881</v>
      </c>
      <c r="AA4539" s="7">
        <v>1292.6408058157976</v>
      </c>
      <c r="AB4539" s="7">
        <v>1486.6471575698458</v>
      </c>
      <c r="AC4539" s="7">
        <v>1227.3000000000002</v>
      </c>
      <c r="AD4539" s="7">
        <v>1338.8727272727272</v>
      </c>
      <c r="AE4539" s="4">
        <v>998</v>
      </c>
      <c r="AF4539" s="4">
        <v>1068</v>
      </c>
      <c r="AG4539" s="4">
        <v>1280</v>
      </c>
      <c r="AH4539" s="4">
        <v>1632</v>
      </c>
      <c r="AI4539" s="4">
        <v>1759</v>
      </c>
      <c r="AJ4539" s="4">
        <v>2023</v>
      </c>
      <c r="AK4539" s="4">
        <v>1202.6451103053848</v>
      </c>
      <c r="AL4539" s="8">
        <v>1.1212026674711033</v>
      </c>
      <c r="AM4539" s="4">
        <v>1075.0691868378221</v>
      </c>
      <c r="AN4539" s="8">
        <v>1.0068593807324748</v>
      </c>
      <c r="AO4539" s="4">
        <v>947.49326337025946</v>
      </c>
      <c r="AP4539" s="8">
        <v>0.89251609399384613</v>
      </c>
    </row>
    <row r="4540" spans="1:42" x14ac:dyDescent="0.25">
      <c r="A4540" s="2" t="s">
        <v>12720</v>
      </c>
      <c r="B4540" t="s">
        <v>12701</v>
      </c>
      <c r="C4540" t="s">
        <v>14</v>
      </c>
      <c r="D4540" t="s">
        <v>12700</v>
      </c>
      <c r="E4540" s="3" t="s">
        <v>12269</v>
      </c>
      <c r="F4540" t="s">
        <v>12721</v>
      </c>
      <c r="G4540">
        <v>53</v>
      </c>
      <c r="H4540">
        <v>0</v>
      </c>
      <c r="I4540">
        <v>9</v>
      </c>
      <c r="J4540">
        <v>35</v>
      </c>
      <c r="K4540">
        <v>9</v>
      </c>
      <c r="L4540">
        <v>0</v>
      </c>
      <c r="M4540">
        <v>0</v>
      </c>
      <c r="N4540" s="2">
        <v>184.30345911949686</v>
      </c>
      <c r="O4540" s="2">
        <v>241.29715961635225</v>
      </c>
      <c r="P4540" s="2">
        <v>331.54</v>
      </c>
      <c r="Q4540" s="4">
        <v>757.1406187358491</v>
      </c>
      <c r="R4540" s="5">
        <v>4.0999999999999995E-2</v>
      </c>
      <c r="S4540" s="6">
        <v>788.18338410401884</v>
      </c>
      <c r="T4540" s="4">
        <v>115.80392156862744</v>
      </c>
      <c r="U4540" s="7">
        <v>903.98730567264624</v>
      </c>
      <c r="V4540" s="8">
        <v>0.69336218814255068</v>
      </c>
      <c r="W4540" s="7">
        <v>603.33099737768407</v>
      </c>
      <c r="X4540" s="7">
        <v>645.64880280497664</v>
      </c>
      <c r="Y4540" s="7">
        <v>773.81129924191953</v>
      </c>
      <c r="Z4540" s="7">
        <v>986.60940653344733</v>
      </c>
      <c r="AA4540" s="7">
        <v>1063.3859963801067</v>
      </c>
      <c r="AB4540" s="7">
        <v>1222.9845768487526</v>
      </c>
      <c r="AC4540" s="7">
        <v>1434.1509433962265</v>
      </c>
      <c r="AD4540" s="7">
        <v>1564.5283018867924</v>
      </c>
      <c r="AE4540" s="4">
        <v>998</v>
      </c>
      <c r="AF4540" s="4">
        <v>1068</v>
      </c>
      <c r="AG4540" s="4">
        <v>1280</v>
      </c>
      <c r="AH4540" s="4">
        <v>1632</v>
      </c>
      <c r="AI4540" s="4">
        <v>1759</v>
      </c>
      <c r="AJ4540" s="4">
        <v>2023</v>
      </c>
      <c r="AK4540" s="4">
        <v>1304.1950954366034</v>
      </c>
      <c r="AL4540" s="8">
        <v>1.0891454110170367</v>
      </c>
      <c r="AM4540" s="4">
        <v>1128.5315341318937</v>
      </c>
      <c r="AN4540" s="8">
        <v>0.95441069684699886</v>
      </c>
      <c r="AO4540" s="4">
        <v>952.8679728271843</v>
      </c>
      <c r="AP4540" s="8">
        <v>0.81967598267696129</v>
      </c>
    </row>
    <row r="4541" spans="1:42" x14ac:dyDescent="0.25">
      <c r="A4541" s="2" t="s">
        <v>12724</v>
      </c>
      <c r="B4541" t="s">
        <v>12723</v>
      </c>
      <c r="C4541" t="s">
        <v>14</v>
      </c>
      <c r="D4541" t="s">
        <v>12722</v>
      </c>
      <c r="E4541" s="3" t="s">
        <v>12269</v>
      </c>
      <c r="F4541" t="s">
        <v>12725</v>
      </c>
      <c r="G4541">
        <v>310</v>
      </c>
      <c r="H4541">
        <v>56</v>
      </c>
      <c r="I4541">
        <v>249</v>
      </c>
      <c r="J4541">
        <v>5</v>
      </c>
      <c r="K4541">
        <v>0</v>
      </c>
      <c r="L4541">
        <v>0</v>
      </c>
      <c r="M4541">
        <v>0</v>
      </c>
      <c r="N4541" s="2">
        <v>211.67177419354837</v>
      </c>
      <c r="O4541" s="2">
        <v>234.32602389247322</v>
      </c>
      <c r="P4541" s="2">
        <v>325.85000000000002</v>
      </c>
      <c r="Q4541" s="4">
        <v>771.84779808602161</v>
      </c>
      <c r="R4541" s="5">
        <v>4.0999999999999995E-2</v>
      </c>
      <c r="S4541" s="6">
        <v>803.49355780754843</v>
      </c>
      <c r="T4541" s="4">
        <v>0</v>
      </c>
      <c r="U4541" s="7">
        <v>803.49355780754843</v>
      </c>
      <c r="V4541" s="8">
        <v>0.75889038730223635</v>
      </c>
      <c r="W4541" s="7">
        <v>757.37260652763189</v>
      </c>
      <c r="X4541" s="7">
        <v>810.49493363878844</v>
      </c>
      <c r="Y4541" s="7">
        <v>971.37969574686258</v>
      </c>
      <c r="Z4541" s="7">
        <v>1238.5091120772497</v>
      </c>
      <c r="AA4541" s="7">
        <v>1334.8881912646339</v>
      </c>
      <c r="AB4541" s="7">
        <v>1535.2352535124244</v>
      </c>
      <c r="AC4541" s="7">
        <v>1164.6516129032259</v>
      </c>
      <c r="AD4541" s="7">
        <v>1270.5290322580645</v>
      </c>
      <c r="AE4541" s="4">
        <v>998</v>
      </c>
      <c r="AF4541" s="4">
        <v>1068</v>
      </c>
      <c r="AG4541" s="4">
        <v>1280</v>
      </c>
      <c r="AH4541" s="4">
        <v>1632</v>
      </c>
      <c r="AI4541" s="4">
        <v>1759</v>
      </c>
      <c r="AJ4541" s="4">
        <v>2023</v>
      </c>
      <c r="AK4541" s="4">
        <v>1181.9979696570856</v>
      </c>
      <c r="AL4541" s="8">
        <v>1.1163834336533318</v>
      </c>
      <c r="AM4541" s="4">
        <v>1055.8298323739064</v>
      </c>
      <c r="AN4541" s="8">
        <v>0.99721908486963307</v>
      </c>
      <c r="AO4541" s="4">
        <v>929.66169509072745</v>
      </c>
      <c r="AP4541" s="8">
        <v>0.87805473608593476</v>
      </c>
    </row>
    <row r="4542" spans="1:42" x14ac:dyDescent="0.25">
      <c r="A4542" s="2" t="s">
        <v>12726</v>
      </c>
      <c r="B4542" t="s">
        <v>12723</v>
      </c>
      <c r="C4542" t="s">
        <v>14</v>
      </c>
      <c r="D4542" t="s">
        <v>12722</v>
      </c>
      <c r="E4542" s="3" t="s">
        <v>12269</v>
      </c>
      <c r="F4542" t="s">
        <v>12727</v>
      </c>
      <c r="G4542">
        <v>281</v>
      </c>
      <c r="H4542">
        <v>0</v>
      </c>
      <c r="I4542">
        <v>65</v>
      </c>
      <c r="J4542">
        <v>103</v>
      </c>
      <c r="K4542">
        <v>81</v>
      </c>
      <c r="L4542">
        <v>28</v>
      </c>
      <c r="M4542">
        <v>4</v>
      </c>
      <c r="N4542" s="2">
        <v>261.34252669039148</v>
      </c>
      <c r="O4542" s="2">
        <v>530.72648399406899</v>
      </c>
      <c r="P4542" s="2">
        <v>137.99</v>
      </c>
      <c r="Q4542" s="4">
        <v>930.05901068446042</v>
      </c>
      <c r="R4542" s="5">
        <v>4.0999999999999995E-2</v>
      </c>
      <c r="S4542" s="6">
        <v>968.19143012252323</v>
      </c>
      <c r="T4542" s="4">
        <v>139.2290909090909</v>
      </c>
      <c r="U4542" s="7">
        <v>1107.420521031614</v>
      </c>
      <c r="V4542" s="8">
        <v>0.7962854440932956</v>
      </c>
      <c r="W4542" s="7">
        <v>694.78108343150961</v>
      </c>
      <c r="X4542" s="7">
        <v>743.51322355195612</v>
      </c>
      <c r="Y4542" s="7">
        <v>891.10199077388006</v>
      </c>
      <c r="Z4542" s="7">
        <v>1136.155038236697</v>
      </c>
      <c r="AA4542" s="7">
        <v>1224.569063883793</v>
      </c>
      <c r="AB4542" s="7">
        <v>1408.3588494809057</v>
      </c>
      <c r="AC4542" s="7">
        <v>1529.8064056939502</v>
      </c>
      <c r="AD4542" s="7">
        <v>1668.8797153024909</v>
      </c>
      <c r="AE4542" s="4">
        <v>998</v>
      </c>
      <c r="AF4542" s="4">
        <v>1068</v>
      </c>
      <c r="AG4542" s="4">
        <v>1280</v>
      </c>
      <c r="AH4542" s="4">
        <v>1632</v>
      </c>
      <c r="AI4542" s="4">
        <v>1759</v>
      </c>
      <c r="AJ4542" s="4">
        <v>2023</v>
      </c>
      <c r="AK4542" s="4">
        <v>1412.7585430056029</v>
      </c>
      <c r="AL4542" s="8">
        <v>1.1159493063645201</v>
      </c>
      <c r="AM4542" s="4">
        <v>1264.5695053779095</v>
      </c>
      <c r="AN4542" s="8">
        <v>1.0093946856074452</v>
      </c>
      <c r="AO4542" s="4">
        <v>1116.3804677502164</v>
      </c>
      <c r="AP4542" s="8">
        <v>0.90284006485037049</v>
      </c>
    </row>
    <row r="4543" spans="1:42" x14ac:dyDescent="0.25">
      <c r="A4543" s="2" t="s">
        <v>12728</v>
      </c>
      <c r="B4543" t="s">
        <v>12723</v>
      </c>
      <c r="C4543" t="s">
        <v>14</v>
      </c>
      <c r="D4543" t="s">
        <v>12722</v>
      </c>
      <c r="E4543" s="3" t="s">
        <v>12269</v>
      </c>
      <c r="F4543" t="s">
        <v>12729</v>
      </c>
      <c r="G4543">
        <v>24</v>
      </c>
      <c r="H4543">
        <v>0</v>
      </c>
      <c r="I4543">
        <v>0</v>
      </c>
      <c r="J4543">
        <v>0</v>
      </c>
      <c r="K4543">
        <v>24</v>
      </c>
      <c r="L4543">
        <v>0</v>
      </c>
      <c r="M4543">
        <v>0</v>
      </c>
      <c r="N4543" s="2">
        <v>258.37152777777777</v>
      </c>
      <c r="O4543" s="2">
        <v>568.17416611111128</v>
      </c>
      <c r="P4543" s="2">
        <v>148.29</v>
      </c>
      <c r="Q4543" s="4">
        <v>974.83569388888895</v>
      </c>
      <c r="R4543" s="5">
        <v>4.0999999999999995E-2</v>
      </c>
      <c r="S4543" s="6">
        <v>1014.8039573383334</v>
      </c>
      <c r="T4543" s="4">
        <v>143</v>
      </c>
      <c r="U4543" s="7">
        <v>1157.8039573383335</v>
      </c>
      <c r="V4543" s="8">
        <v>0.70943869934946902</v>
      </c>
      <c r="W4543" s="7">
        <v>620.57251802920132</v>
      </c>
      <c r="X4543" s="7">
        <v>664.09964855229168</v>
      </c>
      <c r="Y4543" s="7">
        <v>795.92467242222222</v>
      </c>
      <c r="Z4543" s="7">
        <v>1014.8039573383332</v>
      </c>
      <c r="AA4543" s="7">
        <v>1093.7746084302257</v>
      </c>
      <c r="AB4543" s="7">
        <v>1257.9340721173091</v>
      </c>
      <c r="AC4543" s="7">
        <v>1795.2</v>
      </c>
      <c r="AD4543" s="7">
        <v>1958.3999999999999</v>
      </c>
      <c r="AE4543" s="4">
        <v>998</v>
      </c>
      <c r="AF4543" s="4">
        <v>1068</v>
      </c>
      <c r="AG4543" s="4">
        <v>1280</v>
      </c>
      <c r="AH4543" s="4">
        <v>1632</v>
      </c>
      <c r="AI4543" s="4">
        <v>1759</v>
      </c>
      <c r="AJ4543" s="4">
        <v>2023</v>
      </c>
      <c r="AK4543" s="4">
        <v>1635.9699636154255</v>
      </c>
      <c r="AL4543" s="8">
        <v>1.090055124764354</v>
      </c>
      <c r="AM4543" s="4">
        <v>1428.9146281897281</v>
      </c>
      <c r="AN4543" s="8">
        <v>0.9631829829593922</v>
      </c>
      <c r="AO4543" s="4">
        <v>1221.8592927640304</v>
      </c>
      <c r="AP4543" s="8">
        <v>0.83631084115443044</v>
      </c>
    </row>
    <row r="4544" spans="1:42" x14ac:dyDescent="0.25">
      <c r="A4544" s="2" t="s">
        <v>12730</v>
      </c>
      <c r="B4544" t="s">
        <v>12723</v>
      </c>
      <c r="C4544" t="s">
        <v>14</v>
      </c>
      <c r="D4544" t="s">
        <v>12722</v>
      </c>
      <c r="E4544" s="3" t="s">
        <v>12269</v>
      </c>
      <c r="F4544" t="s">
        <v>12731</v>
      </c>
      <c r="G4544">
        <v>230</v>
      </c>
      <c r="H4544">
        <v>0</v>
      </c>
      <c r="I4544">
        <v>23</v>
      </c>
      <c r="J4544">
        <v>92</v>
      </c>
      <c r="K4544">
        <v>97</v>
      </c>
      <c r="L4544">
        <v>18</v>
      </c>
      <c r="M4544">
        <v>0</v>
      </c>
      <c r="N4544" s="2">
        <v>268.60507246376812</v>
      </c>
      <c r="O4544" s="2">
        <v>517.51645254347829</v>
      </c>
      <c r="P4544" s="2">
        <v>160.97999999999999</v>
      </c>
      <c r="Q4544" s="4">
        <v>947.10152500724644</v>
      </c>
      <c r="R4544" s="5">
        <v>4.0999999999999995E-2</v>
      </c>
      <c r="S4544" s="6">
        <v>985.93268753254347</v>
      </c>
      <c r="T4544" s="4">
        <v>119.84862385321101</v>
      </c>
      <c r="U4544" s="7">
        <v>1105.7813113857544</v>
      </c>
      <c r="V4544" s="8">
        <v>0.7653847591523173</v>
      </c>
      <c r="W4544" s="7">
        <v>681.06469979903102</v>
      </c>
      <c r="X4544" s="7">
        <v>728.83476892321153</v>
      </c>
      <c r="Y4544" s="7">
        <v>873.50983541358687</v>
      </c>
      <c r="Z4544" s="7">
        <v>1113.7250401523231</v>
      </c>
      <c r="AA4544" s="7">
        <v>1200.3935941347652</v>
      </c>
      <c r="AB4544" s="7">
        <v>1380.5549976888174</v>
      </c>
      <c r="AC4544" s="7">
        <v>1589.2130434782609</v>
      </c>
      <c r="AD4544" s="7">
        <v>1733.6869565217389</v>
      </c>
      <c r="AE4544" s="4">
        <v>998</v>
      </c>
      <c r="AF4544" s="4">
        <v>1068</v>
      </c>
      <c r="AG4544" s="4">
        <v>1280</v>
      </c>
      <c r="AH4544" s="4">
        <v>1632</v>
      </c>
      <c r="AI4544" s="4">
        <v>1759</v>
      </c>
      <c r="AJ4544" s="4">
        <v>2023</v>
      </c>
      <c r="AK4544" s="4">
        <v>1488.8631116032993</v>
      </c>
      <c r="AL4544" s="8">
        <v>1.1134963410123608</v>
      </c>
      <c r="AM4544" s="4">
        <v>1321.2196369130472</v>
      </c>
      <c r="AN4544" s="8">
        <v>0.99745914705901295</v>
      </c>
      <c r="AO4544" s="4">
        <v>1153.5761622227953</v>
      </c>
      <c r="AP4544" s="8">
        <v>0.88142195310566518</v>
      </c>
    </row>
    <row r="4545" spans="1:42" x14ac:dyDescent="0.25">
      <c r="A4545" s="2" t="s">
        <v>12732</v>
      </c>
      <c r="B4545" t="s">
        <v>12723</v>
      </c>
      <c r="C4545" t="s">
        <v>14</v>
      </c>
      <c r="D4545" t="s">
        <v>12722</v>
      </c>
      <c r="E4545" s="3" t="s">
        <v>12269</v>
      </c>
      <c r="F4545" t="s">
        <v>12733</v>
      </c>
      <c r="G4545">
        <v>184</v>
      </c>
      <c r="H4545">
        <v>0</v>
      </c>
      <c r="I4545">
        <v>36</v>
      </c>
      <c r="J4545">
        <v>86</v>
      </c>
      <c r="K4545">
        <v>43</v>
      </c>
      <c r="L4545">
        <v>19</v>
      </c>
      <c r="M4545">
        <v>0</v>
      </c>
      <c r="N4545" s="2">
        <v>256.45788043478262</v>
      </c>
      <c r="O4545" s="2">
        <v>477.12279096014498</v>
      </c>
      <c r="P4545" s="2">
        <v>244.91</v>
      </c>
      <c r="Q4545" s="4">
        <v>978.49067139492752</v>
      </c>
      <c r="R4545" s="5">
        <v>4.0999999999999995E-2</v>
      </c>
      <c r="S4545" s="6">
        <v>1018.6087889221195</v>
      </c>
      <c r="T4545" s="4">
        <v>41.022857142857141</v>
      </c>
      <c r="U4545" s="7">
        <v>1059.6316460649766</v>
      </c>
      <c r="V4545" s="8">
        <v>0.77331570798594229</v>
      </c>
      <c r="W4545" s="7">
        <v>741.89060635536612</v>
      </c>
      <c r="X4545" s="7">
        <v>793.92702163079252</v>
      </c>
      <c r="Y4545" s="7">
        <v>951.52302217922704</v>
      </c>
      <c r="Z4545" s="7">
        <v>1213.1918532785144</v>
      </c>
      <c r="AA4545" s="7">
        <v>1307.6007781353596</v>
      </c>
      <c r="AB4545" s="7">
        <v>1503.8524014598254</v>
      </c>
      <c r="AC4545" s="7">
        <v>1507.2690217391305</v>
      </c>
      <c r="AD4545" s="7">
        <v>1644.2934782608695</v>
      </c>
      <c r="AE4545" s="4">
        <v>998</v>
      </c>
      <c r="AF4545" s="4">
        <v>1068</v>
      </c>
      <c r="AG4545" s="4">
        <v>1280</v>
      </c>
      <c r="AH4545" s="4">
        <v>1632</v>
      </c>
      <c r="AI4545" s="4">
        <v>1759</v>
      </c>
      <c r="AJ4545" s="4">
        <v>2023</v>
      </c>
      <c r="AK4545" s="4">
        <v>1484.5618882643464</v>
      </c>
      <c r="AL4545" s="8">
        <v>1.1133667552004978</v>
      </c>
      <c r="AM4545" s="4">
        <v>1329.2441884836041</v>
      </c>
      <c r="AN4545" s="8">
        <v>1.0000164061289794</v>
      </c>
      <c r="AO4545" s="4">
        <v>1173.9264887028619</v>
      </c>
      <c r="AP4545" s="8">
        <v>0.88666605705746093</v>
      </c>
    </row>
    <row r="4546" spans="1:42" x14ac:dyDescent="0.25">
      <c r="A4546" s="2" t="s">
        <v>12734</v>
      </c>
      <c r="B4546" t="s">
        <v>12723</v>
      </c>
      <c r="C4546" t="s">
        <v>14</v>
      </c>
      <c r="D4546" t="s">
        <v>12722</v>
      </c>
      <c r="E4546" s="3" t="s">
        <v>12269</v>
      </c>
      <c r="F4546" t="s">
        <v>12735</v>
      </c>
      <c r="G4546">
        <v>41</v>
      </c>
      <c r="H4546">
        <v>0</v>
      </c>
      <c r="I4546">
        <v>13</v>
      </c>
      <c r="J4546">
        <v>17</v>
      </c>
      <c r="K4546">
        <v>8</v>
      </c>
      <c r="L4546">
        <v>3</v>
      </c>
      <c r="M4546">
        <v>0</v>
      </c>
      <c r="N4546" s="2">
        <v>174.09959349593495</v>
      </c>
      <c r="O4546" s="2">
        <v>237.06429342276425</v>
      </c>
      <c r="P4546" s="2">
        <v>360.03</v>
      </c>
      <c r="Q4546" s="4">
        <v>771.19388691869915</v>
      </c>
      <c r="R4546" s="5">
        <v>4.0999999999999995E-2</v>
      </c>
      <c r="S4546" s="6">
        <v>802.81283628236577</v>
      </c>
      <c r="T4546" s="4">
        <v>123.38461538461539</v>
      </c>
      <c r="U4546" s="7">
        <v>926.19745166698112</v>
      </c>
      <c r="V4546" s="8">
        <v>0.70352364003827972</v>
      </c>
      <c r="W4546" s="7">
        <v>608.58320460569939</v>
      </c>
      <c r="X4546" s="7">
        <v>651.26940132153004</v>
      </c>
      <c r="Y4546" s="7">
        <v>780.54759708947427</v>
      </c>
      <c r="Z4546" s="7">
        <v>995.19818628907967</v>
      </c>
      <c r="AA4546" s="7">
        <v>1072.6431431878009</v>
      </c>
      <c r="AB4546" s="7">
        <v>1233.6310850875052</v>
      </c>
      <c r="AC4546" s="7">
        <v>1448.1634146341464</v>
      </c>
      <c r="AD4546" s="7">
        <v>1579.8146341463414</v>
      </c>
      <c r="AE4546" s="4">
        <v>998</v>
      </c>
      <c r="AF4546" s="4">
        <v>1068</v>
      </c>
      <c r="AG4546" s="4">
        <v>1280</v>
      </c>
      <c r="AH4546" s="4">
        <v>1632</v>
      </c>
      <c r="AI4546" s="4">
        <v>1759</v>
      </c>
      <c r="AJ4546" s="4">
        <v>2023</v>
      </c>
      <c r="AK4546" s="4">
        <v>1304.0244302377707</v>
      </c>
      <c r="AL4546" s="8">
        <v>1.0842353385797254</v>
      </c>
      <c r="AM4546" s="4">
        <v>1136.9538989193024</v>
      </c>
      <c r="AN4546" s="8">
        <v>0.95733143906591023</v>
      </c>
      <c r="AO4546" s="4">
        <v>969.88336760083405</v>
      </c>
      <c r="AP4546" s="8">
        <v>0.83042753955209492</v>
      </c>
    </row>
    <row r="4547" spans="1:42" x14ac:dyDescent="0.25">
      <c r="A4547" s="2" t="s">
        <v>12736</v>
      </c>
      <c r="B4547" t="s">
        <v>12723</v>
      </c>
      <c r="C4547" t="s">
        <v>14</v>
      </c>
      <c r="D4547" t="s">
        <v>12722</v>
      </c>
      <c r="E4547" s="3" t="s">
        <v>12269</v>
      </c>
      <c r="F4547" t="s">
        <v>12737</v>
      </c>
      <c r="G4547">
        <v>27</v>
      </c>
      <c r="H4547">
        <v>0</v>
      </c>
      <c r="I4547">
        <v>27</v>
      </c>
      <c r="J4547">
        <v>0</v>
      </c>
      <c r="K4547">
        <v>0</v>
      </c>
      <c r="L4547">
        <v>0</v>
      </c>
      <c r="M4547">
        <v>0</v>
      </c>
      <c r="N4547" s="2">
        <v>127.14814814814815</v>
      </c>
      <c r="O4547" s="2">
        <v>194.53115785185187</v>
      </c>
      <c r="P4547" s="2">
        <v>350.56</v>
      </c>
      <c r="Q4547" s="4">
        <v>672.23930599999994</v>
      </c>
      <c r="R4547" s="5">
        <v>4.0999999999999995E-2</v>
      </c>
      <c r="S4547" s="6">
        <v>699.80111754599989</v>
      </c>
      <c r="T4547" s="4">
        <v>78.15384615384616</v>
      </c>
      <c r="U4547" s="7">
        <v>777.95496369984608</v>
      </c>
      <c r="V4547" s="8">
        <v>0.72842225065528654</v>
      </c>
      <c r="W4547" s="7">
        <v>653.93400310010099</v>
      </c>
      <c r="X4547" s="7">
        <v>699.80111754599989</v>
      </c>
      <c r="Y4547" s="7">
        <v>838.71294986786506</v>
      </c>
      <c r="Z4547" s="7">
        <v>1069.3590110815278</v>
      </c>
      <c r="AA4547" s="7">
        <v>1152.5750615762302</v>
      </c>
      <c r="AB4547" s="7">
        <v>1325.5596074864775</v>
      </c>
      <c r="AC4547" s="7">
        <v>1174.8000000000002</v>
      </c>
      <c r="AD4547" s="7">
        <v>1281.5999999999999</v>
      </c>
      <c r="AE4547" s="4">
        <v>998</v>
      </c>
      <c r="AF4547" s="4">
        <v>1068</v>
      </c>
      <c r="AG4547" s="4">
        <v>1280</v>
      </c>
      <c r="AH4547" s="4">
        <v>1632</v>
      </c>
      <c r="AI4547" s="4">
        <v>1759</v>
      </c>
      <c r="AJ4547" s="4">
        <v>2023</v>
      </c>
      <c r="AK4547" s="4">
        <v>1084.2697337963427</v>
      </c>
      <c r="AL4547" s="8">
        <v>1.0884115917136601</v>
      </c>
      <c r="AM4547" s="4">
        <v>956.11352837956167</v>
      </c>
      <c r="AN4547" s="8">
        <v>0.96841514469420198</v>
      </c>
      <c r="AO4547" s="4">
        <v>827.95732296278072</v>
      </c>
      <c r="AP4547" s="8">
        <v>0.84841869767474432</v>
      </c>
    </row>
    <row r="4548" spans="1:42" x14ac:dyDescent="0.25">
      <c r="A4548" s="2" t="s">
        <v>12740</v>
      </c>
      <c r="B4548" t="s">
        <v>12739</v>
      </c>
      <c r="C4548" t="s">
        <v>14</v>
      </c>
      <c r="D4548" t="s">
        <v>12738</v>
      </c>
      <c r="E4548" s="3" t="s">
        <v>12269</v>
      </c>
      <c r="F4548" t="s">
        <v>12741</v>
      </c>
      <c r="G4548">
        <v>197</v>
      </c>
      <c r="H4548">
        <v>49</v>
      </c>
      <c r="I4548">
        <v>86</v>
      </c>
      <c r="J4548">
        <v>26</v>
      </c>
      <c r="K4548">
        <v>28</v>
      </c>
      <c r="L4548">
        <v>6</v>
      </c>
      <c r="M4548">
        <v>2</v>
      </c>
      <c r="N4548" s="2">
        <v>240.34306260575295</v>
      </c>
      <c r="O4548" s="2">
        <v>301.65076473434857</v>
      </c>
      <c r="P4548" s="2">
        <v>285.99</v>
      </c>
      <c r="Q4548" s="4">
        <v>827.98382734010147</v>
      </c>
      <c r="R4548" s="5">
        <v>4.0999999999999995E-2</v>
      </c>
      <c r="S4548" s="6">
        <v>861.93116426104552</v>
      </c>
      <c r="T4548" s="4">
        <v>13.198979591836734</v>
      </c>
      <c r="U4548" s="7">
        <v>875.13014385288227</v>
      </c>
      <c r="V4548" s="8">
        <v>1.0234771875795081</v>
      </c>
      <c r="W4548" s="7">
        <v>723.77328912570101</v>
      </c>
      <c r="X4548" s="7">
        <v>736.87781943020536</v>
      </c>
      <c r="Y4548" s="7">
        <v>958.64679381412498</v>
      </c>
      <c r="Z4548" s="7">
        <v>1254.0027460617998</v>
      </c>
      <c r="AA4548" s="7">
        <v>1316.5012752063587</v>
      </c>
      <c r="AB4548" s="7">
        <v>1514.0772705665779</v>
      </c>
      <c r="AC4548" s="7">
        <v>940.56142131979698</v>
      </c>
      <c r="AD4548" s="7">
        <v>1026.0670050761421</v>
      </c>
      <c r="AE4548" s="4">
        <v>718</v>
      </c>
      <c r="AF4548" s="4">
        <v>731</v>
      </c>
      <c r="AG4548" s="4">
        <v>951</v>
      </c>
      <c r="AH4548" s="4">
        <v>1244</v>
      </c>
      <c r="AI4548" s="4">
        <v>1306</v>
      </c>
      <c r="AJ4548" s="4">
        <v>1502</v>
      </c>
      <c r="AK4548" s="4">
        <v>981.32065858868805</v>
      </c>
      <c r="AL4548" s="8">
        <v>1.1631049043703228</v>
      </c>
      <c r="AM4548" s="4">
        <v>941.52416047947372</v>
      </c>
      <c r="AN4548" s="8">
        <v>1.1165623321067177</v>
      </c>
      <c r="AO4548" s="4">
        <v>901.72766237025962</v>
      </c>
      <c r="AP4548" s="8">
        <v>1.0700197598431129</v>
      </c>
    </row>
    <row r="4549" spans="1:42" x14ac:dyDescent="0.25">
      <c r="A4549" s="2" t="s">
        <v>12742</v>
      </c>
      <c r="B4549" t="s">
        <v>12739</v>
      </c>
      <c r="C4549" t="s">
        <v>14</v>
      </c>
      <c r="D4549" t="s">
        <v>12738</v>
      </c>
      <c r="E4549" s="3" t="s">
        <v>12269</v>
      </c>
      <c r="F4549" t="s">
        <v>12743</v>
      </c>
      <c r="G4549">
        <v>214</v>
      </c>
      <c r="H4549">
        <v>50</v>
      </c>
      <c r="I4549">
        <v>71</v>
      </c>
      <c r="J4549">
        <v>32</v>
      </c>
      <c r="K4549">
        <v>60</v>
      </c>
      <c r="L4549">
        <v>1</v>
      </c>
      <c r="M4549">
        <v>0</v>
      </c>
      <c r="N4549" s="2">
        <v>245.55373831775702</v>
      </c>
      <c r="O4549" s="2">
        <v>320.80961198598129</v>
      </c>
      <c r="P4549" s="2">
        <v>300.83</v>
      </c>
      <c r="Q4549" s="4">
        <v>867.19335030373827</v>
      </c>
      <c r="R4549" s="5">
        <v>4.0999999999999995E-2</v>
      </c>
      <c r="S4549" s="6">
        <v>902.74827766619148</v>
      </c>
      <c r="T4549" s="4">
        <v>0</v>
      </c>
      <c r="U4549" s="7">
        <v>902.74827766619148</v>
      </c>
      <c r="V4549" s="8">
        <v>0.99489713831343751</v>
      </c>
      <c r="W4549" s="7">
        <v>714.33614530904811</v>
      </c>
      <c r="X4549" s="7">
        <v>727.2698081071228</v>
      </c>
      <c r="Y4549" s="7">
        <v>946.14717853607908</v>
      </c>
      <c r="Z4549" s="7">
        <v>1237.6520400619163</v>
      </c>
      <c r="AA4549" s="7">
        <v>1299.3356626373493</v>
      </c>
      <c r="AB4549" s="7">
        <v>1494.3355017467832</v>
      </c>
      <c r="AC4549" s="7">
        <v>998.11635514018701</v>
      </c>
      <c r="AD4549" s="7">
        <v>1088.8542056074766</v>
      </c>
      <c r="AE4549" s="4">
        <v>718</v>
      </c>
      <c r="AF4549" s="4">
        <v>731</v>
      </c>
      <c r="AG4549" s="4">
        <v>951</v>
      </c>
      <c r="AH4549" s="4">
        <v>1244</v>
      </c>
      <c r="AI4549" s="4">
        <v>1306</v>
      </c>
      <c r="AJ4549" s="4">
        <v>1502</v>
      </c>
      <c r="AK4549" s="4">
        <v>1050.138717785755</v>
      </c>
      <c r="AL4549" s="8">
        <v>1.1573325931545202</v>
      </c>
      <c r="AM4549" s="4">
        <v>1001.0085710792338</v>
      </c>
      <c r="AN4549" s="8">
        <v>1.1031874415408258</v>
      </c>
      <c r="AO4549" s="4">
        <v>951.87842437271263</v>
      </c>
      <c r="AP4549" s="8">
        <v>1.0490422899271317</v>
      </c>
    </row>
    <row r="4550" spans="1:42" x14ac:dyDescent="0.25">
      <c r="A4550" s="2" t="s">
        <v>12744</v>
      </c>
      <c r="B4550" t="s">
        <v>12739</v>
      </c>
      <c r="C4550" t="s">
        <v>14</v>
      </c>
      <c r="D4550" t="s">
        <v>12738</v>
      </c>
      <c r="E4550" s="3" t="s">
        <v>12269</v>
      </c>
      <c r="F4550" t="s">
        <v>12745</v>
      </c>
      <c r="G4550">
        <v>198</v>
      </c>
      <c r="H4550">
        <v>82</v>
      </c>
      <c r="I4550">
        <v>62</v>
      </c>
      <c r="J4550">
        <v>22</v>
      </c>
      <c r="K4550">
        <v>29</v>
      </c>
      <c r="L4550">
        <v>3</v>
      </c>
      <c r="M4550">
        <v>0</v>
      </c>
      <c r="N4550" s="2">
        <v>230.74494949494951</v>
      </c>
      <c r="O4550" s="2">
        <v>217.01469714646481</v>
      </c>
      <c r="P4550" s="2">
        <v>367.21</v>
      </c>
      <c r="Q4550" s="4">
        <v>814.96964664141433</v>
      </c>
      <c r="R4550" s="5">
        <v>4.0999999999999995E-2</v>
      </c>
      <c r="S4550" s="6">
        <v>848.38340215371227</v>
      </c>
      <c r="T4550" s="4">
        <v>0</v>
      </c>
      <c r="U4550" s="7">
        <v>848.38340215371227</v>
      </c>
      <c r="V4550" s="8">
        <v>1.017357181259221</v>
      </c>
      <c r="W4550" s="7">
        <v>730.46245614412078</v>
      </c>
      <c r="X4550" s="7">
        <v>743.68809950049058</v>
      </c>
      <c r="Y4550" s="7">
        <v>967.50667937751928</v>
      </c>
      <c r="Z4550" s="7">
        <v>1265.592333486471</v>
      </c>
      <c r="AA4550" s="7">
        <v>1328.6684787245426</v>
      </c>
      <c r="AB4550" s="7">
        <v>1528.0704862513501</v>
      </c>
      <c r="AC4550" s="7">
        <v>917.30000000000007</v>
      </c>
      <c r="AD4550" s="7">
        <v>1000.690909090909</v>
      </c>
      <c r="AE4550" s="4">
        <v>718</v>
      </c>
      <c r="AF4550" s="4">
        <v>731</v>
      </c>
      <c r="AG4550" s="4">
        <v>951</v>
      </c>
      <c r="AH4550" s="4">
        <v>1244</v>
      </c>
      <c r="AI4550" s="4">
        <v>1306</v>
      </c>
      <c r="AJ4550" s="4">
        <v>1502</v>
      </c>
      <c r="AK4550" s="4">
        <v>968.55281258203775</v>
      </c>
      <c r="AL4550" s="8">
        <v>1.1614609111961645</v>
      </c>
      <c r="AM4550" s="4">
        <v>928.04626974102894</v>
      </c>
      <c r="AN4550" s="8">
        <v>1.1128866202061831</v>
      </c>
      <c r="AO4550" s="4">
        <v>888.2148359473706</v>
      </c>
      <c r="AP4550" s="8">
        <v>1.0651219007327022</v>
      </c>
    </row>
    <row r="4551" spans="1:42" x14ac:dyDescent="0.25">
      <c r="A4551" s="2" t="s">
        <v>12748</v>
      </c>
      <c r="B4551" t="s">
        <v>12747</v>
      </c>
      <c r="C4551" t="s">
        <v>14</v>
      </c>
      <c r="D4551" t="s">
        <v>12746</v>
      </c>
      <c r="E4551" s="3" t="s">
        <v>12269</v>
      </c>
      <c r="F4551" t="s">
        <v>12749</v>
      </c>
      <c r="G4551">
        <v>178</v>
      </c>
      <c r="H4551">
        <v>0</v>
      </c>
      <c r="I4551">
        <v>62</v>
      </c>
      <c r="J4551">
        <v>81</v>
      </c>
      <c r="K4551">
        <v>28</v>
      </c>
      <c r="L4551">
        <v>7</v>
      </c>
      <c r="M4551">
        <v>0</v>
      </c>
      <c r="N4551" s="2">
        <v>233.02387640449436</v>
      </c>
      <c r="O4551" s="2">
        <v>394.77880373069689</v>
      </c>
      <c r="P4551" s="2">
        <v>243.8</v>
      </c>
      <c r="Q4551" s="4">
        <v>871.60268013519135</v>
      </c>
      <c r="R4551" s="5">
        <v>4.0999999999999995E-2</v>
      </c>
      <c r="S4551" s="6">
        <v>907.3383900207341</v>
      </c>
      <c r="T4551" s="4">
        <v>74.524691358024697</v>
      </c>
      <c r="U4551" s="7">
        <v>981.86308137875881</v>
      </c>
      <c r="V4551" s="8">
        <v>0.76686175593084427</v>
      </c>
      <c r="W4551" s="7">
        <v>707.23863432940607</v>
      </c>
      <c r="X4551" s="7">
        <v>756.84455056493562</v>
      </c>
      <c r="Y4551" s="7">
        <v>907.0796111639678</v>
      </c>
      <c r="Z4551" s="7">
        <v>1156.5265042340588</v>
      </c>
      <c r="AA4551" s="7">
        <v>1246.525809404234</v>
      </c>
      <c r="AB4551" s="7">
        <v>1433.6109792068023</v>
      </c>
      <c r="AC4551" s="7">
        <v>1408.4016853932585</v>
      </c>
      <c r="AD4551" s="7">
        <v>1536.4382022471909</v>
      </c>
      <c r="AE4551" s="4">
        <v>998</v>
      </c>
      <c r="AF4551" s="4">
        <v>1068</v>
      </c>
      <c r="AG4551" s="4">
        <v>1280</v>
      </c>
      <c r="AH4551" s="4">
        <v>1632</v>
      </c>
      <c r="AI4551" s="4">
        <v>1759</v>
      </c>
      <c r="AJ4551" s="4">
        <v>2023</v>
      </c>
      <c r="AK4551" s="4">
        <v>1349.5254849037335</v>
      </c>
      <c r="AL4551" s="8">
        <v>1.1122218967315021</v>
      </c>
      <c r="AM4551" s="4">
        <v>1200.2873403807214</v>
      </c>
      <c r="AN4551" s="8">
        <v>0.99566284921128012</v>
      </c>
      <c r="AO4551" s="4">
        <v>1053.8128652007276</v>
      </c>
      <c r="AP4551" s="8">
        <v>0.88126230257106208</v>
      </c>
    </row>
    <row r="4552" spans="1:42" x14ac:dyDescent="0.25">
      <c r="A4552" s="2" t="s">
        <v>12750</v>
      </c>
      <c r="B4552" t="s">
        <v>12747</v>
      </c>
      <c r="C4552" t="s">
        <v>14</v>
      </c>
      <c r="D4552" t="s">
        <v>12746</v>
      </c>
      <c r="E4552" s="3" t="s">
        <v>12269</v>
      </c>
      <c r="F4552" t="s">
        <v>12751</v>
      </c>
      <c r="G4552">
        <v>181</v>
      </c>
      <c r="H4552">
        <v>0</v>
      </c>
      <c r="I4552">
        <v>104</v>
      </c>
      <c r="J4552">
        <v>23</v>
      </c>
      <c r="K4552">
        <v>51</v>
      </c>
      <c r="L4552">
        <v>3</v>
      </c>
      <c r="M4552">
        <v>0</v>
      </c>
      <c r="N4552" s="2">
        <v>243.37707182320443</v>
      </c>
      <c r="O4552" s="2">
        <v>408.87205845672196</v>
      </c>
      <c r="P4552" s="2">
        <v>296.12</v>
      </c>
      <c r="Q4552" s="4">
        <v>948.36913027992637</v>
      </c>
      <c r="R4552" s="5">
        <v>4.0999999999999995E-2</v>
      </c>
      <c r="S4552" s="6">
        <v>987.25226462140324</v>
      </c>
      <c r="T4552" s="4">
        <v>11.291428571428572</v>
      </c>
      <c r="U4552" s="7">
        <v>998.54369319283182</v>
      </c>
      <c r="V4552" s="8">
        <v>0.78916958911149004</v>
      </c>
      <c r="W4552" s="7">
        <v>778.68524972243176</v>
      </c>
      <c r="X4552" s="7">
        <v>833.30245160677066</v>
      </c>
      <c r="Y4552" s="7">
        <v>998.71454874219705</v>
      </c>
      <c r="Z4552" s="7">
        <v>1273.3610496463011</v>
      </c>
      <c r="AA4552" s="7">
        <v>1372.4522587793163</v>
      </c>
      <c r="AB4552" s="7">
        <v>1578.4371344573944</v>
      </c>
      <c r="AC4552" s="7">
        <v>1391.8403314917127</v>
      </c>
      <c r="AD4552" s="7">
        <v>1518.3712707182319</v>
      </c>
      <c r="AE4552" s="4">
        <v>998</v>
      </c>
      <c r="AF4552" s="4">
        <v>1068</v>
      </c>
      <c r="AG4552" s="4">
        <v>1280</v>
      </c>
      <c r="AH4552" s="4">
        <v>1632</v>
      </c>
      <c r="AI4552" s="4">
        <v>1759</v>
      </c>
      <c r="AJ4552" s="4">
        <v>2023</v>
      </c>
      <c r="AK4552" s="4">
        <v>1400.394009749331</v>
      </c>
      <c r="AL4552" s="8">
        <v>1.1156839955115796</v>
      </c>
      <c r="AM4552" s="4">
        <v>1262.6800947066884</v>
      </c>
      <c r="AN4552" s="8">
        <v>1.0068458600448831</v>
      </c>
      <c r="AO4552" s="4">
        <v>1124.9661796640457</v>
      </c>
      <c r="AP4552" s="8">
        <v>0.89800772457818645</v>
      </c>
    </row>
    <row r="4553" spans="1:42" x14ac:dyDescent="0.25">
      <c r="A4553" s="2" t="s">
        <v>12752</v>
      </c>
      <c r="B4553" t="s">
        <v>12747</v>
      </c>
      <c r="C4553" t="s">
        <v>14</v>
      </c>
      <c r="D4553" t="s">
        <v>12746</v>
      </c>
      <c r="E4553" s="3" t="s">
        <v>12269</v>
      </c>
      <c r="F4553" t="s">
        <v>12753</v>
      </c>
      <c r="G4553">
        <v>217</v>
      </c>
      <c r="H4553">
        <v>0</v>
      </c>
      <c r="I4553">
        <v>109</v>
      </c>
      <c r="J4553">
        <v>66</v>
      </c>
      <c r="K4553">
        <v>32</v>
      </c>
      <c r="L4553">
        <v>10</v>
      </c>
      <c r="M4553">
        <v>0</v>
      </c>
      <c r="N4553" s="2">
        <v>237.96966205837171</v>
      </c>
      <c r="O4553" s="2">
        <v>324.58958762980046</v>
      </c>
      <c r="P4553" s="2">
        <v>309.14999999999998</v>
      </c>
      <c r="Q4553" s="4">
        <v>871.70924968817212</v>
      </c>
      <c r="R4553" s="5">
        <v>4.0999999999999995E-2</v>
      </c>
      <c r="S4553" s="6">
        <v>907.44932892538714</v>
      </c>
      <c r="T4553" s="4">
        <v>54.37688442211055</v>
      </c>
      <c r="U4553" s="7">
        <v>961.82621334749774</v>
      </c>
      <c r="V4553" s="8">
        <v>0.77100724881017413</v>
      </c>
      <c r="W4553" s="7">
        <v>725.96348573011085</v>
      </c>
      <c r="X4553" s="7">
        <v>776.88276829635106</v>
      </c>
      <c r="Y4553" s="7">
        <v>931.09545263982159</v>
      </c>
      <c r="Z4553" s="7">
        <v>1187.1467021157725</v>
      </c>
      <c r="AA4553" s="7">
        <v>1279.5288290573799</v>
      </c>
      <c r="AB4553" s="7">
        <v>1471.5672661643432</v>
      </c>
      <c r="AC4553" s="7">
        <v>1372.2423963133642</v>
      </c>
      <c r="AD4553" s="7">
        <v>1496.9917050691245</v>
      </c>
      <c r="AE4553" s="4">
        <v>998</v>
      </c>
      <c r="AF4553" s="4">
        <v>1068</v>
      </c>
      <c r="AG4553" s="4">
        <v>1280</v>
      </c>
      <c r="AH4553" s="4">
        <v>1632</v>
      </c>
      <c r="AI4553" s="4">
        <v>1759</v>
      </c>
      <c r="AJ4553" s="4">
        <v>2023</v>
      </c>
      <c r="AK4553" s="4">
        <v>1336.2684193313473</v>
      </c>
      <c r="AL4553" s="8">
        <v>1.1147519113521693</v>
      </c>
      <c r="AM4553" s="4">
        <v>1193.3287225293607</v>
      </c>
      <c r="AN4553" s="8">
        <v>1.0001703571715044</v>
      </c>
      <c r="AO4553" s="4">
        <v>1050.3890257273738</v>
      </c>
      <c r="AP4553" s="8">
        <v>0.8855888029908392</v>
      </c>
    </row>
    <row r="4554" spans="1:42" x14ac:dyDescent="0.25">
      <c r="A4554" s="2" t="s">
        <v>12754</v>
      </c>
      <c r="B4554" t="s">
        <v>12747</v>
      </c>
      <c r="C4554" t="s">
        <v>14</v>
      </c>
      <c r="D4554" t="s">
        <v>12746</v>
      </c>
      <c r="E4554" s="3" t="s">
        <v>12269</v>
      </c>
      <c r="F4554" t="s">
        <v>12755</v>
      </c>
      <c r="G4554">
        <v>134</v>
      </c>
      <c r="H4554">
        <v>0</v>
      </c>
      <c r="I4554">
        <v>64</v>
      </c>
      <c r="J4554">
        <v>40</v>
      </c>
      <c r="K4554">
        <v>26</v>
      </c>
      <c r="L4554">
        <v>4</v>
      </c>
      <c r="M4554">
        <v>0</v>
      </c>
      <c r="N4554" s="2">
        <v>235.7294776119403</v>
      </c>
      <c r="O4554" s="2">
        <v>417.10745753482587</v>
      </c>
      <c r="P4554" s="2">
        <v>279.49</v>
      </c>
      <c r="Q4554" s="4">
        <v>932.32693514676612</v>
      </c>
      <c r="R4554" s="5">
        <v>4.0999999999999995E-2</v>
      </c>
      <c r="S4554" s="6">
        <v>970.55233948778346</v>
      </c>
      <c r="T4554" s="4">
        <v>40.284552845528452</v>
      </c>
      <c r="U4554" s="7">
        <v>1010.8368923333119</v>
      </c>
      <c r="V4554" s="8">
        <v>0.80139713390524081</v>
      </c>
      <c r="W4554" s="7">
        <v>767.92039678369576</v>
      </c>
      <c r="X4554" s="7">
        <v>821.78254886271259</v>
      </c>
      <c r="Y4554" s="7">
        <v>984.90792373059185</v>
      </c>
      <c r="Z4554" s="7">
        <v>1255.7576027565044</v>
      </c>
      <c r="AA4554" s="7">
        <v>1353.4789358141493</v>
      </c>
      <c r="AB4554" s="7">
        <v>1556.616195083584</v>
      </c>
      <c r="AC4554" s="7">
        <v>1387.4776119402986</v>
      </c>
      <c r="AD4554" s="7">
        <v>1513.6119402985073</v>
      </c>
      <c r="AE4554" s="4">
        <v>998</v>
      </c>
      <c r="AF4554" s="4">
        <v>1068</v>
      </c>
      <c r="AG4554" s="4">
        <v>1280</v>
      </c>
      <c r="AH4554" s="4">
        <v>1632</v>
      </c>
      <c r="AI4554" s="4">
        <v>1759</v>
      </c>
      <c r="AJ4554" s="4">
        <v>2023</v>
      </c>
      <c r="AK4554" s="4">
        <v>1367.0847666745369</v>
      </c>
      <c r="AL4554" s="8">
        <v>1.1157702568671681</v>
      </c>
      <c r="AM4554" s="4">
        <v>1234.9072909456193</v>
      </c>
      <c r="AN4554" s="8">
        <v>1.0109792158798592</v>
      </c>
      <c r="AO4554" s="4">
        <v>1102.7298152167014</v>
      </c>
      <c r="AP4554" s="8">
        <v>0.90618817489254999</v>
      </c>
    </row>
    <row r="4555" spans="1:42" x14ac:dyDescent="0.25">
      <c r="A4555" s="2" t="s">
        <v>12756</v>
      </c>
      <c r="B4555" t="s">
        <v>12747</v>
      </c>
      <c r="C4555" t="s">
        <v>14</v>
      </c>
      <c r="D4555" t="s">
        <v>12746</v>
      </c>
      <c r="E4555" s="3" t="s">
        <v>12269</v>
      </c>
      <c r="F4555" t="s">
        <v>12757</v>
      </c>
      <c r="G4555">
        <v>189</v>
      </c>
      <c r="H4555">
        <v>0</v>
      </c>
      <c r="I4555">
        <v>117</v>
      </c>
      <c r="J4555">
        <v>44</v>
      </c>
      <c r="K4555">
        <v>21</v>
      </c>
      <c r="L4555">
        <v>7</v>
      </c>
      <c r="M4555">
        <v>0</v>
      </c>
      <c r="N4555" s="2">
        <v>241.1543209876543</v>
      </c>
      <c r="O4555" s="2">
        <v>341.77514318694887</v>
      </c>
      <c r="P4555" s="2">
        <v>312.37</v>
      </c>
      <c r="Q4555" s="4">
        <v>895.29946417460314</v>
      </c>
      <c r="R4555" s="5">
        <v>4.0999999999999995E-2</v>
      </c>
      <c r="S4555" s="6">
        <v>932.00674220576184</v>
      </c>
      <c r="T4555" s="4">
        <v>55.55294117647059</v>
      </c>
      <c r="U4555" s="7">
        <v>987.55968338223238</v>
      </c>
      <c r="V4555" s="8">
        <v>0.81913438525786308</v>
      </c>
      <c r="W4555" s="7">
        <v>771.50971745202207</v>
      </c>
      <c r="X4555" s="7">
        <v>825.62362548973908</v>
      </c>
      <c r="Y4555" s="7">
        <v>989.51146126111053</v>
      </c>
      <c r="Z4555" s="7">
        <v>1261.6271131079159</v>
      </c>
      <c r="AA4555" s="7">
        <v>1359.8052034049167</v>
      </c>
      <c r="AB4555" s="7">
        <v>1563.8919422900208</v>
      </c>
      <c r="AC4555" s="7">
        <v>1326.1751322751322</v>
      </c>
      <c r="AD4555" s="7">
        <v>1446.7365079365079</v>
      </c>
      <c r="AE4555" s="4">
        <v>998</v>
      </c>
      <c r="AF4555" s="4">
        <v>1068</v>
      </c>
      <c r="AG4555" s="4">
        <v>1280</v>
      </c>
      <c r="AH4555" s="4">
        <v>1632</v>
      </c>
      <c r="AI4555" s="4">
        <v>1759</v>
      </c>
      <c r="AJ4555" s="4">
        <v>2023</v>
      </c>
      <c r="AK4555" s="4">
        <v>1297.4542771350668</v>
      </c>
      <c r="AL4555" s="8">
        <v>1.1222559554328322</v>
      </c>
      <c r="AM4555" s="4">
        <v>1174.9218683646527</v>
      </c>
      <c r="AN4555" s="8">
        <v>1.0206210760212249</v>
      </c>
      <c r="AO4555" s="4">
        <v>1052.3894595942388</v>
      </c>
      <c r="AP4555" s="8">
        <v>0.91898619660961767</v>
      </c>
    </row>
    <row r="4556" spans="1:42" x14ac:dyDescent="0.25">
      <c r="A4556" s="2" t="s">
        <v>12760</v>
      </c>
      <c r="B4556" t="s">
        <v>12759</v>
      </c>
      <c r="C4556" t="s">
        <v>14</v>
      </c>
      <c r="D4556" t="s">
        <v>12758</v>
      </c>
      <c r="E4556" s="3" t="s">
        <v>12269</v>
      </c>
      <c r="F4556" t="s">
        <v>12761</v>
      </c>
      <c r="G4556">
        <v>127</v>
      </c>
      <c r="H4556">
        <v>0</v>
      </c>
      <c r="I4556">
        <v>24</v>
      </c>
      <c r="J4556">
        <v>46</v>
      </c>
      <c r="K4556">
        <v>40</v>
      </c>
      <c r="L4556">
        <v>9</v>
      </c>
      <c r="M4556">
        <v>8</v>
      </c>
      <c r="N4556" s="2">
        <v>255.7997416020672</v>
      </c>
      <c r="O4556" s="2">
        <v>545.93849408785536</v>
      </c>
      <c r="P4556" s="2">
        <v>283.63</v>
      </c>
      <c r="Q4556" s="4">
        <v>1085.3682356899226</v>
      </c>
      <c r="R4556" s="5">
        <v>4.0999999999999995E-2</v>
      </c>
      <c r="S4556" s="6">
        <v>1129.8683333532094</v>
      </c>
      <c r="T4556" s="4">
        <v>0</v>
      </c>
      <c r="U4556" s="7">
        <v>1129.8683333532094</v>
      </c>
      <c r="V4556" s="8">
        <v>0.78926157043379841</v>
      </c>
      <c r="W4556" s="7">
        <v>787.68304729293095</v>
      </c>
      <c r="X4556" s="7">
        <v>842.9313572232968</v>
      </c>
      <c r="Y4556" s="7">
        <v>1010.2548101552621</v>
      </c>
      <c r="Z4556" s="7">
        <v>1288.0748829479592</v>
      </c>
      <c r="AA4556" s="7">
        <v>1388.3111023930517</v>
      </c>
      <c r="AB4556" s="7">
        <v>1596.6761569875746</v>
      </c>
      <c r="AC4556" s="7">
        <v>1574.7062992125987</v>
      </c>
      <c r="AD4556" s="7">
        <v>1717.8614173228348</v>
      </c>
      <c r="AE4556" s="4">
        <v>998</v>
      </c>
      <c r="AF4556" s="4">
        <v>1068</v>
      </c>
      <c r="AG4556" s="4">
        <v>1280</v>
      </c>
      <c r="AH4556" s="4">
        <v>1632</v>
      </c>
      <c r="AI4556" s="4">
        <v>1759</v>
      </c>
      <c r="AJ4556" s="4">
        <v>2023</v>
      </c>
      <c r="AK4556" s="4">
        <v>1593.6097398305137</v>
      </c>
      <c r="AL4556" s="8">
        <v>1.113204865370834</v>
      </c>
      <c r="AM4556" s="4">
        <v>1439.0292710047459</v>
      </c>
      <c r="AN4556" s="8">
        <v>1.0052237670584889</v>
      </c>
      <c r="AO4556" s="4">
        <v>1284.4488021789778</v>
      </c>
      <c r="AP4556" s="8">
        <v>0.89724266874614378</v>
      </c>
    </row>
    <row r="4557" spans="1:42" x14ac:dyDescent="0.25">
      <c r="A4557" s="2" t="s">
        <v>12762</v>
      </c>
      <c r="B4557" t="s">
        <v>12759</v>
      </c>
      <c r="C4557" t="s">
        <v>14</v>
      </c>
      <c r="D4557" t="s">
        <v>12758</v>
      </c>
      <c r="E4557" s="3" t="s">
        <v>12269</v>
      </c>
      <c r="F4557" t="s">
        <v>12763</v>
      </c>
      <c r="G4557">
        <v>128</v>
      </c>
      <c r="H4557">
        <v>0</v>
      </c>
      <c r="I4557">
        <v>2</v>
      </c>
      <c r="J4557">
        <v>80</v>
      </c>
      <c r="K4557">
        <v>36</v>
      </c>
      <c r="L4557">
        <v>10</v>
      </c>
      <c r="M4557">
        <v>0</v>
      </c>
      <c r="N4557" s="2">
        <v>245.0390625</v>
      </c>
      <c r="O4557" s="2">
        <v>989.25945506250002</v>
      </c>
      <c r="P4557" s="2">
        <v>220.5</v>
      </c>
      <c r="Q4557" s="4">
        <v>1454.7985175624999</v>
      </c>
      <c r="R4557" s="5">
        <v>4.0999999999999995E-2</v>
      </c>
      <c r="S4557" s="6">
        <v>1514.4452567825624</v>
      </c>
      <c r="T4557" s="4">
        <v>0</v>
      </c>
      <c r="U4557" s="7">
        <v>1514.4452567825624</v>
      </c>
      <c r="V4557" s="8">
        <v>1.0717112798027841</v>
      </c>
      <c r="W4557" s="7">
        <v>1069.5678572431784</v>
      </c>
      <c r="X4557" s="7">
        <v>1144.5876468293734</v>
      </c>
      <c r="Y4557" s="7">
        <v>1371.7904381475637</v>
      </c>
      <c r="Z4557" s="7">
        <v>1749.0328086381435</v>
      </c>
      <c r="AA4557" s="7">
        <v>1885.1401411730974</v>
      </c>
      <c r="AB4557" s="7">
        <v>2168.0719190410323</v>
      </c>
      <c r="AC4557" s="7">
        <v>1554.4203125000001</v>
      </c>
      <c r="AD4557" s="7">
        <v>1695.73125</v>
      </c>
      <c r="AE4557" s="4">
        <v>998</v>
      </c>
      <c r="AF4557" s="4">
        <v>1068</v>
      </c>
      <c r="AG4557" s="4">
        <v>1280</v>
      </c>
      <c r="AH4557" s="4">
        <v>1632</v>
      </c>
      <c r="AI4557" s="4">
        <v>1759</v>
      </c>
      <c r="AJ4557" s="4">
        <v>2023</v>
      </c>
      <c r="AK4557" s="4">
        <v>1612.1426716872368</v>
      </c>
      <c r="AL4557" s="8">
        <v>1.1408477646588657</v>
      </c>
      <c r="AM4557" s="4">
        <v>1579.0105048934774</v>
      </c>
      <c r="AN4557" s="8">
        <v>1.1174014784902813</v>
      </c>
      <c r="AO4557" s="4">
        <v>1546.7278808380202</v>
      </c>
      <c r="AP4557" s="8">
        <v>1.0945563791465329</v>
      </c>
    </row>
    <row r="4558" spans="1:42" x14ac:dyDescent="0.25">
      <c r="A4558" s="2" t="s">
        <v>12764</v>
      </c>
      <c r="B4558" t="s">
        <v>12759</v>
      </c>
      <c r="C4558" t="s">
        <v>14</v>
      </c>
      <c r="D4558" t="s">
        <v>12758</v>
      </c>
      <c r="E4558" s="3" t="s">
        <v>12269</v>
      </c>
      <c r="F4558" t="s">
        <v>12765</v>
      </c>
      <c r="G4558">
        <v>117</v>
      </c>
      <c r="H4558">
        <v>32</v>
      </c>
      <c r="I4558">
        <v>81</v>
      </c>
      <c r="J4558">
        <v>4</v>
      </c>
      <c r="K4558">
        <v>0</v>
      </c>
      <c r="L4558">
        <v>0</v>
      </c>
      <c r="M4558">
        <v>0</v>
      </c>
      <c r="N4558" s="2">
        <v>199.89886039886039</v>
      </c>
      <c r="O4558" s="2">
        <v>385.20423578917394</v>
      </c>
      <c r="P4558" s="2">
        <v>284.48</v>
      </c>
      <c r="Q4558" s="4">
        <v>869.58309618803435</v>
      </c>
      <c r="R4558" s="5">
        <v>4.0999999999999995E-2</v>
      </c>
      <c r="S4558" s="6">
        <v>905.2360031317437</v>
      </c>
      <c r="T4558" s="4">
        <v>0</v>
      </c>
      <c r="U4558" s="7">
        <v>905.2360031317437</v>
      </c>
      <c r="V4558" s="8">
        <v>0.85714781300713805</v>
      </c>
      <c r="W4558" s="7">
        <v>855.43351738112392</v>
      </c>
      <c r="X4558" s="7">
        <v>915.43386429162354</v>
      </c>
      <c r="Y4558" s="7">
        <v>1097.1492006491369</v>
      </c>
      <c r="Z4558" s="7">
        <v>1398.8652308276494</v>
      </c>
      <c r="AA4558" s="7">
        <v>1507.7230030795561</v>
      </c>
      <c r="AB4558" s="7">
        <v>1734.0100257134407</v>
      </c>
      <c r="AC4558" s="7">
        <v>1161.7128205128208</v>
      </c>
      <c r="AD4558" s="7">
        <v>1267.323076923077</v>
      </c>
      <c r="AE4558" s="4">
        <v>998</v>
      </c>
      <c r="AF4558" s="4">
        <v>1068</v>
      </c>
      <c r="AG4558" s="4">
        <v>1280</v>
      </c>
      <c r="AH4558" s="4">
        <v>1632</v>
      </c>
      <c r="AI4558" s="4">
        <v>1759</v>
      </c>
      <c r="AJ4558" s="4">
        <v>2023</v>
      </c>
      <c r="AK4558" s="4">
        <v>1185.7523286237654</v>
      </c>
      <c r="AL4558" s="8">
        <v>1.1227624749035361</v>
      </c>
      <c r="AM4558" s="4">
        <v>1092.2468867930913</v>
      </c>
      <c r="AN4558" s="8">
        <v>1.0342242542714033</v>
      </c>
      <c r="AO4558" s="4">
        <v>998.74144496241763</v>
      </c>
      <c r="AP4558" s="8">
        <v>0.94568603363927073</v>
      </c>
    </row>
    <row r="4559" spans="1:42" x14ac:dyDescent="0.25">
      <c r="A4559" s="2" t="s">
        <v>12766</v>
      </c>
      <c r="B4559" t="s">
        <v>12759</v>
      </c>
      <c r="C4559" t="s">
        <v>14</v>
      </c>
      <c r="D4559" t="s">
        <v>12758</v>
      </c>
      <c r="E4559" s="3" t="s">
        <v>12269</v>
      </c>
      <c r="F4559" t="s">
        <v>12767</v>
      </c>
      <c r="G4559">
        <v>68</v>
      </c>
      <c r="H4559">
        <v>40</v>
      </c>
      <c r="I4559">
        <v>28</v>
      </c>
      <c r="J4559">
        <v>0</v>
      </c>
      <c r="K4559">
        <v>0</v>
      </c>
      <c r="L4559">
        <v>0</v>
      </c>
      <c r="M4559">
        <v>0</v>
      </c>
      <c r="N4559" s="2">
        <v>194.93995098039215</v>
      </c>
      <c r="O4559" s="2">
        <v>869.7214582156862</v>
      </c>
      <c r="P4559" s="2">
        <v>296.2</v>
      </c>
      <c r="Q4559" s="4">
        <v>1360.8614091960783</v>
      </c>
      <c r="R4559" s="5">
        <v>4.0999999999999995E-2</v>
      </c>
      <c r="S4559" s="6">
        <v>1416.6567269731174</v>
      </c>
      <c r="T4559" s="4">
        <v>0</v>
      </c>
      <c r="U4559" s="7">
        <v>1416.6567269731174</v>
      </c>
      <c r="V4559" s="8">
        <v>1.3796496539037006</v>
      </c>
      <c r="W4559" s="7">
        <v>1376.8903545958931</v>
      </c>
      <c r="X4559" s="7">
        <v>1473.4658303691522</v>
      </c>
      <c r="Y4559" s="7">
        <v>1765.9515569967366</v>
      </c>
      <c r="Z4559" s="7">
        <v>2251.5882351708392</v>
      </c>
      <c r="AA4559" s="7">
        <v>2426.8037412166091</v>
      </c>
      <c r="AB4559" s="7">
        <v>2791.0312498471862</v>
      </c>
      <c r="AC4559" s="7">
        <v>1129.5058823529412</v>
      </c>
      <c r="AD4559" s="7">
        <v>1232.1882352941175</v>
      </c>
      <c r="AE4559" s="4">
        <v>998</v>
      </c>
      <c r="AF4559" s="4">
        <v>1068</v>
      </c>
      <c r="AG4559" s="4">
        <v>1280</v>
      </c>
      <c r="AH4559" s="4">
        <v>1632</v>
      </c>
      <c r="AI4559" s="4">
        <v>1759</v>
      </c>
      <c r="AJ4559" s="4">
        <v>2023</v>
      </c>
      <c r="AK4559" s="4">
        <v>1208.1408136532214</v>
      </c>
      <c r="AL4559" s="8">
        <v>1.1765807649005937</v>
      </c>
      <c r="AM4559" s="4">
        <v>1279.9249805338413</v>
      </c>
      <c r="AN4559" s="8">
        <v>1.2464897266885486</v>
      </c>
      <c r="AO4559" s="4">
        <v>1348.2908537534795</v>
      </c>
      <c r="AP4559" s="8">
        <v>1.3130696902961247</v>
      </c>
    </row>
    <row r="4560" spans="1:42" x14ac:dyDescent="0.25">
      <c r="A4560" s="2" t="s">
        <v>12768</v>
      </c>
      <c r="B4560" t="s">
        <v>12759</v>
      </c>
      <c r="C4560" t="s">
        <v>14</v>
      </c>
      <c r="D4560" t="s">
        <v>12758</v>
      </c>
      <c r="E4560" s="3" t="s">
        <v>12269</v>
      </c>
      <c r="F4560" t="s">
        <v>12769</v>
      </c>
      <c r="G4560">
        <v>102</v>
      </c>
      <c r="H4560">
        <v>21</v>
      </c>
      <c r="I4560">
        <v>55</v>
      </c>
      <c r="J4560">
        <v>6</v>
      </c>
      <c r="K4560">
        <v>14</v>
      </c>
      <c r="L4560">
        <v>6</v>
      </c>
      <c r="M4560">
        <v>0</v>
      </c>
      <c r="N4560" s="2">
        <v>209.40196078431373</v>
      </c>
      <c r="O4560" s="2">
        <v>368.9570967385622</v>
      </c>
      <c r="P4560" s="2">
        <v>335.89</v>
      </c>
      <c r="Q4560" s="4">
        <v>914.24905752287589</v>
      </c>
      <c r="R4560" s="5">
        <v>4.0999999999999995E-2</v>
      </c>
      <c r="S4560" s="6">
        <v>951.73326888131373</v>
      </c>
      <c r="T4560" s="4">
        <v>0</v>
      </c>
      <c r="U4560" s="7">
        <v>951.73326888131373</v>
      </c>
      <c r="V4560" s="8">
        <v>0.80374891063002163</v>
      </c>
      <c r="W4560" s="7">
        <v>802.14141280876163</v>
      </c>
      <c r="X4560" s="7">
        <v>858.40383655286314</v>
      </c>
      <c r="Y4560" s="7">
        <v>1028.7986056064278</v>
      </c>
      <c r="Z4560" s="7">
        <v>1311.7182221481953</v>
      </c>
      <c r="AA4560" s="7">
        <v>1413.7943337982083</v>
      </c>
      <c r="AB4560" s="7">
        <v>1625.984046204534</v>
      </c>
      <c r="AC4560" s="7">
        <v>1302.5294117647059</v>
      </c>
      <c r="AD4560" s="7">
        <v>1420.9411764705881</v>
      </c>
      <c r="AE4560" s="4">
        <v>998</v>
      </c>
      <c r="AF4560" s="4">
        <v>1068</v>
      </c>
      <c r="AG4560" s="4">
        <v>1280</v>
      </c>
      <c r="AH4560" s="4">
        <v>1632</v>
      </c>
      <c r="AI4560" s="4">
        <v>1759</v>
      </c>
      <c r="AJ4560" s="4">
        <v>2023</v>
      </c>
      <c r="AK4560" s="4">
        <v>1317.1264230743307</v>
      </c>
      <c r="AL4560" s="8">
        <v>1.1123273319554705</v>
      </c>
      <c r="AM4560" s="4">
        <v>1196.6671414722371</v>
      </c>
      <c r="AN4560" s="8">
        <v>1.0105981820679599</v>
      </c>
      <c r="AO4560" s="4">
        <v>1072.1925504834071</v>
      </c>
      <c r="AP4560" s="8">
        <v>0.90547806051753221</v>
      </c>
    </row>
    <row r="4561" spans="1:42" x14ac:dyDescent="0.25">
      <c r="A4561" s="2" t="s">
        <v>12770</v>
      </c>
      <c r="B4561" t="s">
        <v>12759</v>
      </c>
      <c r="C4561" t="s">
        <v>14</v>
      </c>
      <c r="D4561" t="s">
        <v>12758</v>
      </c>
      <c r="E4561" s="3" t="s">
        <v>12269</v>
      </c>
      <c r="F4561" t="s">
        <v>12771</v>
      </c>
      <c r="G4561">
        <v>76</v>
      </c>
      <c r="H4561">
        <v>32</v>
      </c>
      <c r="I4561">
        <v>44</v>
      </c>
      <c r="J4561">
        <v>0</v>
      </c>
      <c r="K4561">
        <v>0</v>
      </c>
      <c r="L4561">
        <v>0</v>
      </c>
      <c r="M4561">
        <v>0</v>
      </c>
      <c r="N4561" s="2">
        <v>196.15899122807016</v>
      </c>
      <c r="O4561" s="2">
        <v>368.9115196710527</v>
      </c>
      <c r="P4561" s="2">
        <v>229.22</v>
      </c>
      <c r="Q4561" s="4">
        <v>794.29051089912286</v>
      </c>
      <c r="R4561" s="5">
        <v>4.0999999999999995E-2</v>
      </c>
      <c r="S4561" s="6">
        <v>826.8564218459868</v>
      </c>
      <c r="T4561" s="4">
        <v>0</v>
      </c>
      <c r="U4561" s="7">
        <v>826.8564218459868</v>
      </c>
      <c r="V4561" s="8">
        <v>0.7961824455237051</v>
      </c>
      <c r="W4561" s="7">
        <v>794.59008063265776</v>
      </c>
      <c r="X4561" s="7">
        <v>850.32285181931707</v>
      </c>
      <c r="Y4561" s="7">
        <v>1019.1135302703426</v>
      </c>
      <c r="Z4561" s="7">
        <v>1299.3697510946868</v>
      </c>
      <c r="AA4561" s="7">
        <v>1400.4849216761975</v>
      </c>
      <c r="AB4561" s="7">
        <v>1610.6770872944555</v>
      </c>
      <c r="AC4561" s="7">
        <v>1142.3789473684212</v>
      </c>
      <c r="AD4561" s="7">
        <v>1246.2315789473685</v>
      </c>
      <c r="AE4561" s="4">
        <v>998</v>
      </c>
      <c r="AF4561" s="4">
        <v>1068</v>
      </c>
      <c r="AG4561" s="4">
        <v>1280</v>
      </c>
      <c r="AH4561" s="4">
        <v>1632</v>
      </c>
      <c r="AI4561" s="4">
        <v>1759</v>
      </c>
      <c r="AJ4561" s="4">
        <v>2023</v>
      </c>
      <c r="AK4561" s="4">
        <v>1158.4204008505069</v>
      </c>
      <c r="AL4561" s="8">
        <v>1.1154463620595798</v>
      </c>
      <c r="AM4561" s="4">
        <v>1046.2737608930956</v>
      </c>
      <c r="AN4561" s="8">
        <v>1.0074600373489162</v>
      </c>
      <c r="AO4561" s="4">
        <v>934.12712093568439</v>
      </c>
      <c r="AP4561" s="8">
        <v>0.89947371263825271</v>
      </c>
    </row>
    <row r="4562" spans="1:42" x14ac:dyDescent="0.25">
      <c r="A4562" s="2" t="s">
        <v>12772</v>
      </c>
      <c r="B4562" t="s">
        <v>12759</v>
      </c>
      <c r="C4562" t="s">
        <v>14</v>
      </c>
      <c r="D4562" t="s">
        <v>12758</v>
      </c>
      <c r="E4562" s="3" t="s">
        <v>12269</v>
      </c>
      <c r="F4562" t="s">
        <v>12773</v>
      </c>
      <c r="G4562">
        <v>96</v>
      </c>
      <c r="H4562">
        <v>0</v>
      </c>
      <c r="I4562">
        <v>44</v>
      </c>
      <c r="J4562">
        <v>22</v>
      </c>
      <c r="K4562">
        <v>30</v>
      </c>
      <c r="L4562">
        <v>0</v>
      </c>
      <c r="M4562">
        <v>0</v>
      </c>
      <c r="N4562" s="2">
        <v>240.31076388888889</v>
      </c>
      <c r="O4562" s="2">
        <v>552.46122138541659</v>
      </c>
      <c r="P4562" s="2">
        <v>261.95</v>
      </c>
      <c r="Q4562" s="4">
        <v>1054.7219852743056</v>
      </c>
      <c r="R4562" s="5">
        <v>4.0999999999999995E-2</v>
      </c>
      <c r="S4562" s="6">
        <v>1097.9655866705521</v>
      </c>
      <c r="T4562" s="4">
        <v>0</v>
      </c>
      <c r="U4562" s="7">
        <v>1097.9655866705521</v>
      </c>
      <c r="V4562" s="8">
        <v>0.8492707902569695</v>
      </c>
      <c r="W4562" s="7">
        <v>847.5722486764555</v>
      </c>
      <c r="X4562" s="7">
        <v>907.02120399444334</v>
      </c>
      <c r="Y4562" s="7">
        <v>1087.0666115289209</v>
      </c>
      <c r="Z4562" s="7">
        <v>1386.0099296993742</v>
      </c>
      <c r="AA4562" s="7">
        <v>1493.8673200620094</v>
      </c>
      <c r="AB4562" s="7">
        <v>1718.0748086898493</v>
      </c>
      <c r="AC4562" s="7">
        <v>1422.1166666666668</v>
      </c>
      <c r="AD4562" s="7">
        <v>1551.3999999999999</v>
      </c>
      <c r="AE4562" s="4">
        <v>998</v>
      </c>
      <c r="AF4562" s="4">
        <v>1068</v>
      </c>
      <c r="AG4562" s="4">
        <v>1280</v>
      </c>
      <c r="AH4562" s="4">
        <v>1632</v>
      </c>
      <c r="AI4562" s="4">
        <v>1759</v>
      </c>
      <c r="AJ4562" s="4">
        <v>2023</v>
      </c>
      <c r="AK4562" s="4">
        <v>1448.7654732493377</v>
      </c>
      <c r="AL4562" s="8">
        <v>1.1206127161913144</v>
      </c>
      <c r="AM4562" s="4">
        <v>1330.4724882402124</v>
      </c>
      <c r="AN4562" s="8">
        <v>1.0291136946553145</v>
      </c>
      <c r="AO4562" s="4">
        <v>1212.1795032310868</v>
      </c>
      <c r="AP4562" s="8">
        <v>0.93761467311931435</v>
      </c>
    </row>
    <row r="4563" spans="1:42" x14ac:dyDescent="0.25">
      <c r="A4563" s="2" t="s">
        <v>12774</v>
      </c>
      <c r="B4563" t="s">
        <v>12759</v>
      </c>
      <c r="C4563" t="s">
        <v>14</v>
      </c>
      <c r="D4563" t="s">
        <v>12758</v>
      </c>
      <c r="E4563" s="3" t="s">
        <v>12269</v>
      </c>
      <c r="F4563" t="s">
        <v>12775</v>
      </c>
      <c r="G4563">
        <v>100</v>
      </c>
      <c r="H4563">
        <v>58</v>
      </c>
      <c r="I4563">
        <v>42</v>
      </c>
      <c r="J4563">
        <v>0</v>
      </c>
      <c r="K4563">
        <v>0</v>
      </c>
      <c r="L4563">
        <v>0</v>
      </c>
      <c r="M4563">
        <v>0</v>
      </c>
      <c r="N4563" s="2">
        <v>210.54083333333332</v>
      </c>
      <c r="O4563" s="2">
        <v>270.51316858333337</v>
      </c>
      <c r="P4563" s="2">
        <v>345.7</v>
      </c>
      <c r="Q4563" s="4">
        <v>826.75400191666677</v>
      </c>
      <c r="R4563" s="5">
        <v>4.0999999999999995E-2</v>
      </c>
      <c r="S4563" s="6">
        <v>860.65091599524999</v>
      </c>
      <c r="T4563" s="4">
        <v>0</v>
      </c>
      <c r="U4563" s="7">
        <v>860.65091599524999</v>
      </c>
      <c r="V4563" s="8">
        <v>0.83769799104073384</v>
      </c>
      <c r="W4563" s="7">
        <v>836.02259505865243</v>
      </c>
      <c r="X4563" s="7">
        <v>894.66145443150378</v>
      </c>
      <c r="Y4563" s="7">
        <v>1072.2534285321394</v>
      </c>
      <c r="Z4563" s="7">
        <v>1367.1231213784777</v>
      </c>
      <c r="AA4563" s="7">
        <v>1473.510766240651</v>
      </c>
      <c r="AB4563" s="7">
        <v>1694.6630358754048</v>
      </c>
      <c r="AC4563" s="7">
        <v>1130.1400000000001</v>
      </c>
      <c r="AD4563" s="7">
        <v>1232.8800000000001</v>
      </c>
      <c r="AE4563" s="4">
        <v>998</v>
      </c>
      <c r="AF4563" s="4">
        <v>1068</v>
      </c>
      <c r="AG4563" s="4">
        <v>1280</v>
      </c>
      <c r="AH4563" s="4">
        <v>1632</v>
      </c>
      <c r="AI4563" s="4">
        <v>1759</v>
      </c>
      <c r="AJ4563" s="4">
        <v>2023</v>
      </c>
      <c r="AK4563" s="4">
        <v>1156.3676109424</v>
      </c>
      <c r="AL4563" s="8">
        <v>1.1255281399088961</v>
      </c>
      <c r="AM4563" s="4">
        <v>1057.7953792933502</v>
      </c>
      <c r="AN4563" s="8">
        <v>1.0295847569528422</v>
      </c>
      <c r="AO4563" s="4">
        <v>959.22314764430007</v>
      </c>
      <c r="AP4563" s="8">
        <v>0.93364137399678804</v>
      </c>
    </row>
    <row r="4564" spans="1:42" x14ac:dyDescent="0.25">
      <c r="A4564" s="2" t="s">
        <v>12776</v>
      </c>
      <c r="B4564" t="s">
        <v>12759</v>
      </c>
      <c r="C4564" t="s">
        <v>14</v>
      </c>
      <c r="D4564" t="s">
        <v>12758</v>
      </c>
      <c r="E4564" s="3" t="s">
        <v>12269</v>
      </c>
      <c r="F4564" t="s">
        <v>12777</v>
      </c>
      <c r="G4564">
        <v>130</v>
      </c>
      <c r="H4564">
        <v>42</v>
      </c>
      <c r="I4564">
        <v>58</v>
      </c>
      <c r="J4564">
        <v>30</v>
      </c>
      <c r="K4564">
        <v>0</v>
      </c>
      <c r="L4564">
        <v>0</v>
      </c>
      <c r="M4564">
        <v>0</v>
      </c>
      <c r="N4564" s="2">
        <v>202.82115384615383</v>
      </c>
      <c r="O4564" s="2">
        <v>421.08252800000008</v>
      </c>
      <c r="P4564" s="2">
        <v>245.27</v>
      </c>
      <c r="Q4564" s="4">
        <v>869.17368184615384</v>
      </c>
      <c r="R4564" s="5">
        <v>4.0999999999999995E-2</v>
      </c>
      <c r="S4564" s="6">
        <v>904.8098028018461</v>
      </c>
      <c r="T4564" s="4">
        <v>57.767441860465119</v>
      </c>
      <c r="U4564" s="7">
        <v>962.57724466231127</v>
      </c>
      <c r="V4564" s="8">
        <v>0.8796221130753582</v>
      </c>
      <c r="W4564" s="7">
        <v>825.17941667026219</v>
      </c>
      <c r="X4564" s="7">
        <v>883.05773246877754</v>
      </c>
      <c r="Y4564" s="7">
        <v>1058.3463460299956</v>
      </c>
      <c r="Z4564" s="7">
        <v>1349.3915911882443</v>
      </c>
      <c r="AA4564" s="7">
        <v>1454.3993927084082</v>
      </c>
      <c r="AB4564" s="7">
        <v>1672.6833265770947</v>
      </c>
      <c r="AC4564" s="7">
        <v>1203.7384615384617</v>
      </c>
      <c r="AD4564" s="7">
        <v>1313.1692307692308</v>
      </c>
      <c r="AE4564" s="4">
        <v>998</v>
      </c>
      <c r="AF4564" s="4">
        <v>1068</v>
      </c>
      <c r="AG4564" s="4">
        <v>1280</v>
      </c>
      <c r="AH4564" s="4">
        <v>1632</v>
      </c>
      <c r="AI4564" s="4">
        <v>1759</v>
      </c>
      <c r="AJ4564" s="4">
        <v>2023</v>
      </c>
      <c r="AK4564" s="4">
        <v>1173.0816497795161</v>
      </c>
      <c r="AL4564" s="8">
        <v>1.1247742296724135</v>
      </c>
      <c r="AM4564" s="4">
        <v>1083.6577007869594</v>
      </c>
      <c r="AN4564" s="8">
        <v>1.0430568574733952</v>
      </c>
      <c r="AO4564" s="4">
        <v>994.23375179440279</v>
      </c>
      <c r="AP4564" s="8">
        <v>0.96133948527437663</v>
      </c>
    </row>
    <row r="4565" spans="1:42" x14ac:dyDescent="0.25">
      <c r="A4565" s="2" t="s">
        <v>12778</v>
      </c>
      <c r="B4565" t="s">
        <v>12759</v>
      </c>
      <c r="C4565" t="s">
        <v>14</v>
      </c>
      <c r="D4565" t="s">
        <v>12758</v>
      </c>
      <c r="E4565" s="3" t="s">
        <v>12269</v>
      </c>
      <c r="F4565" t="s">
        <v>12779</v>
      </c>
      <c r="G4565">
        <v>195</v>
      </c>
      <c r="H4565">
        <v>56</v>
      </c>
      <c r="I4565">
        <v>139</v>
      </c>
      <c r="J4565">
        <v>0</v>
      </c>
      <c r="K4565">
        <v>0</v>
      </c>
      <c r="L4565">
        <v>0</v>
      </c>
      <c r="M4565">
        <v>0</v>
      </c>
      <c r="N4565" s="2">
        <v>206.15</v>
      </c>
      <c r="O4565" s="2">
        <v>312.14402647008558</v>
      </c>
      <c r="P4565" s="2">
        <v>299.86</v>
      </c>
      <c r="Q4565" s="4">
        <v>818.15402647008557</v>
      </c>
      <c r="R4565" s="5">
        <v>4.0999999999999995E-2</v>
      </c>
      <c r="S4565" s="6">
        <v>851.69834155535898</v>
      </c>
      <c r="T4565" s="4">
        <v>12.633507853403142</v>
      </c>
      <c r="U4565" s="7">
        <v>864.33184940876208</v>
      </c>
      <c r="V4565" s="8">
        <v>0.8248248538451044</v>
      </c>
      <c r="W4565" s="7">
        <v>811.14326245516497</v>
      </c>
      <c r="X4565" s="7">
        <v>868.03707845903421</v>
      </c>
      <c r="Y4565" s="7">
        <v>1040.3440640707527</v>
      </c>
      <c r="Z4565" s="7">
        <v>1326.4386816902095</v>
      </c>
      <c r="AA4565" s="7">
        <v>1429.6603192972298</v>
      </c>
      <c r="AB4565" s="7">
        <v>1644.2312825118224</v>
      </c>
      <c r="AC4565" s="7">
        <v>1152.6871794871795</v>
      </c>
      <c r="AD4565" s="7">
        <v>1257.476923076923</v>
      </c>
      <c r="AE4565" s="4">
        <v>998</v>
      </c>
      <c r="AF4565" s="4">
        <v>1068</v>
      </c>
      <c r="AG4565" s="4">
        <v>1280</v>
      </c>
      <c r="AH4565" s="4">
        <v>1632</v>
      </c>
      <c r="AI4565" s="4">
        <v>1759</v>
      </c>
      <c r="AJ4565" s="4">
        <v>2023</v>
      </c>
      <c r="AK4565" s="4">
        <v>1162.3979474238106</v>
      </c>
      <c r="AL4565" s="8">
        <v>1.1213229606491961</v>
      </c>
      <c r="AM4565" s="4">
        <v>1059.4232209074094</v>
      </c>
      <c r="AN4565" s="8">
        <v>1.0230550166798398</v>
      </c>
      <c r="AO4565" s="4">
        <v>954.67306807175999</v>
      </c>
      <c r="AP4565" s="8">
        <v>0.9230927978144603</v>
      </c>
    </row>
    <row r="4566" spans="1:42" x14ac:dyDescent="0.25">
      <c r="A4566" s="2" t="s">
        <v>12780</v>
      </c>
      <c r="B4566" t="s">
        <v>12759</v>
      </c>
      <c r="C4566" t="s">
        <v>14</v>
      </c>
      <c r="D4566" t="s">
        <v>12758</v>
      </c>
      <c r="E4566" s="3" t="s">
        <v>12269</v>
      </c>
      <c r="F4566" t="s">
        <v>12781</v>
      </c>
      <c r="G4566">
        <v>223</v>
      </c>
      <c r="H4566">
        <v>50</v>
      </c>
      <c r="I4566">
        <v>173</v>
      </c>
      <c r="J4566">
        <v>0</v>
      </c>
      <c r="K4566">
        <v>0</v>
      </c>
      <c r="L4566">
        <v>0</v>
      </c>
      <c r="M4566">
        <v>0</v>
      </c>
      <c r="N4566" s="2">
        <v>209.06427503736919</v>
      </c>
      <c r="O4566" s="2">
        <v>220.0398306218236</v>
      </c>
      <c r="P4566" s="2">
        <v>326.27</v>
      </c>
      <c r="Q4566" s="4">
        <v>755.37410565919276</v>
      </c>
      <c r="R4566" s="5">
        <v>4.0999999999999995E-2</v>
      </c>
      <c r="S4566" s="6">
        <v>786.34444399121958</v>
      </c>
      <c r="T4566" s="4">
        <v>9.6462264150943398</v>
      </c>
      <c r="U4566" s="7">
        <v>795.99067040631394</v>
      </c>
      <c r="V4566" s="8">
        <v>0.75642586634766307</v>
      </c>
      <c r="W4566" s="7">
        <v>745.76458846700768</v>
      </c>
      <c r="X4566" s="7">
        <v>798.07272593463347</v>
      </c>
      <c r="Y4566" s="7">
        <v>956.49165655087165</v>
      </c>
      <c r="Z4566" s="7">
        <v>1219.5268621023613</v>
      </c>
      <c r="AA4566" s="7">
        <v>1314.4287686507682</v>
      </c>
      <c r="AB4566" s="7">
        <v>1511.7051728143856</v>
      </c>
      <c r="AC4566" s="7">
        <v>1157.5354260089687</v>
      </c>
      <c r="AD4566" s="7">
        <v>1262.7659192825113</v>
      </c>
      <c r="AE4566" s="4">
        <v>998</v>
      </c>
      <c r="AF4566" s="4">
        <v>1068</v>
      </c>
      <c r="AG4566" s="4">
        <v>1280</v>
      </c>
      <c r="AH4566" s="4">
        <v>1632</v>
      </c>
      <c r="AI4566" s="4">
        <v>1759</v>
      </c>
      <c r="AJ4566" s="4">
        <v>2023</v>
      </c>
      <c r="AK4566" s="4">
        <v>1163.2192456913356</v>
      </c>
      <c r="AL4566" s="8">
        <v>1.1145680644655076</v>
      </c>
      <c r="AM4566" s="4">
        <v>1036.9661871217966</v>
      </c>
      <c r="AN4566" s="8">
        <v>0.99459042809602949</v>
      </c>
      <c r="AO4566" s="4">
        <v>910.7131285522579</v>
      </c>
      <c r="AP4566" s="8">
        <v>0.87461279172655182</v>
      </c>
    </row>
    <row r="4567" spans="1:42" x14ac:dyDescent="0.25">
      <c r="A4567" s="2" t="s">
        <v>12782</v>
      </c>
      <c r="B4567" t="s">
        <v>12759</v>
      </c>
      <c r="C4567" t="s">
        <v>14</v>
      </c>
      <c r="D4567" t="s">
        <v>12758</v>
      </c>
      <c r="E4567" s="3" t="s">
        <v>12269</v>
      </c>
      <c r="F4567" t="s">
        <v>12783</v>
      </c>
      <c r="G4567">
        <v>79</v>
      </c>
      <c r="H4567">
        <v>58</v>
      </c>
      <c r="I4567">
        <v>21</v>
      </c>
      <c r="J4567">
        <v>0</v>
      </c>
      <c r="K4567">
        <v>0</v>
      </c>
      <c r="L4567">
        <v>0</v>
      </c>
      <c r="M4567">
        <v>0</v>
      </c>
      <c r="N4567" s="2">
        <v>182.09388185654009</v>
      </c>
      <c r="O4567" s="2">
        <v>291.94569688185675</v>
      </c>
      <c r="P4567" s="2">
        <v>287.83999999999997</v>
      </c>
      <c r="Q4567" s="4">
        <v>761.87957873839673</v>
      </c>
      <c r="R4567" s="5">
        <v>4.0999999999999995E-2</v>
      </c>
      <c r="S4567" s="6">
        <v>793.1166414666709</v>
      </c>
      <c r="T4567" s="4">
        <v>0</v>
      </c>
      <c r="U4567" s="7">
        <v>793.1166414666709</v>
      </c>
      <c r="V4567" s="8">
        <v>0.78016005921738962</v>
      </c>
      <c r="W4567" s="7">
        <v>778.59973909895484</v>
      </c>
      <c r="X4567" s="7">
        <v>833.21094324417209</v>
      </c>
      <c r="Y4567" s="7">
        <v>998.60487579825872</v>
      </c>
      <c r="Z4567" s="7">
        <v>1273.2212166427798</v>
      </c>
      <c r="AA4567" s="7">
        <v>1372.3015441633884</v>
      </c>
      <c r="AB4567" s="7">
        <v>1578.2637997967793</v>
      </c>
      <c r="AC4567" s="7">
        <v>1118.2683544303798</v>
      </c>
      <c r="AD4567" s="7">
        <v>1219.9291139240506</v>
      </c>
      <c r="AE4567" s="4">
        <v>998</v>
      </c>
      <c r="AF4567" s="4">
        <v>1068</v>
      </c>
      <c r="AG4567" s="4">
        <v>1280</v>
      </c>
      <c r="AH4567" s="4">
        <v>1632</v>
      </c>
      <c r="AI4567" s="4">
        <v>1759</v>
      </c>
      <c r="AJ4567" s="4">
        <v>2023</v>
      </c>
      <c r="AK4567" s="4">
        <v>1131.2685557712537</v>
      </c>
      <c r="AL4567" s="8">
        <v>1.1127878263015369</v>
      </c>
      <c r="AM4567" s="4">
        <v>1016.9636833302681</v>
      </c>
      <c r="AN4567" s="8">
        <v>1.0003502712308394</v>
      </c>
      <c r="AO4567" s="4">
        <v>902.65881088928222</v>
      </c>
      <c r="AP4567" s="8">
        <v>0.88791271616014167</v>
      </c>
    </row>
    <row r="4568" spans="1:42" x14ac:dyDescent="0.25">
      <c r="A4568" s="2" t="s">
        <v>12784</v>
      </c>
      <c r="B4568" t="s">
        <v>12759</v>
      </c>
      <c r="C4568" t="s">
        <v>14</v>
      </c>
      <c r="D4568" t="s">
        <v>12758</v>
      </c>
      <c r="E4568" s="3" t="s">
        <v>12269</v>
      </c>
      <c r="F4568" t="s">
        <v>12785</v>
      </c>
      <c r="G4568">
        <v>50</v>
      </c>
      <c r="H4568">
        <v>0</v>
      </c>
      <c r="I4568">
        <v>0</v>
      </c>
      <c r="J4568">
        <v>30</v>
      </c>
      <c r="K4568">
        <v>18</v>
      </c>
      <c r="L4568">
        <v>2</v>
      </c>
      <c r="M4568">
        <v>0</v>
      </c>
      <c r="N4568" s="2">
        <v>202.64833333333334</v>
      </c>
      <c r="O4568" s="2">
        <v>455.27899850000006</v>
      </c>
      <c r="P4568" s="2">
        <v>226.81</v>
      </c>
      <c r="Q4568" s="4">
        <v>884.73733183333343</v>
      </c>
      <c r="R4568" s="5">
        <v>4.0999999999999995E-2</v>
      </c>
      <c r="S4568" s="6">
        <v>921.01156243850005</v>
      </c>
      <c r="T4568" s="4">
        <v>79.883720930232556</v>
      </c>
      <c r="U4568" s="7">
        <v>1000.8952833687326</v>
      </c>
      <c r="V4568" s="8">
        <v>0.70194917059551476</v>
      </c>
      <c r="W4568" s="7">
        <v>644.6331664050432</v>
      </c>
      <c r="X4568" s="7">
        <v>689.84791755569756</v>
      </c>
      <c r="Y4568" s="7">
        <v>826.78402104053646</v>
      </c>
      <c r="Z4568" s="7">
        <v>1054.149626826684</v>
      </c>
      <c r="AA4568" s="7">
        <v>1136.1821039142997</v>
      </c>
      <c r="AB4568" s="7">
        <v>1306.7063082539105</v>
      </c>
      <c r="AC4568" s="7">
        <v>1568.4680000000003</v>
      </c>
      <c r="AD4568" s="7">
        <v>1711.056</v>
      </c>
      <c r="AE4568" s="4">
        <v>998</v>
      </c>
      <c r="AF4568" s="4">
        <v>1068</v>
      </c>
      <c r="AG4568" s="4">
        <v>1280</v>
      </c>
      <c r="AH4568" s="4">
        <v>1632</v>
      </c>
      <c r="AI4568" s="4">
        <v>1759</v>
      </c>
      <c r="AJ4568" s="4">
        <v>2023</v>
      </c>
      <c r="AK4568" s="4">
        <v>1483.0101097373911</v>
      </c>
      <c r="AL4568" s="8">
        <v>1.0960907163769906</v>
      </c>
      <c r="AM4568" s="4">
        <v>1295.6772606377606</v>
      </c>
      <c r="AN4568" s="8">
        <v>0.96471020111649863</v>
      </c>
      <c r="AO4568" s="4">
        <v>1108.3444115381303</v>
      </c>
      <c r="AP4568" s="8">
        <v>0.83332968585600664</v>
      </c>
    </row>
    <row r="4569" spans="1:42" x14ac:dyDescent="0.25">
      <c r="A4569" s="2" t="s">
        <v>12786</v>
      </c>
      <c r="B4569" t="s">
        <v>12759</v>
      </c>
      <c r="C4569" t="s">
        <v>14</v>
      </c>
      <c r="D4569" t="s">
        <v>12758</v>
      </c>
      <c r="E4569" s="3" t="s">
        <v>12269</v>
      </c>
      <c r="F4569" t="s">
        <v>12787</v>
      </c>
      <c r="G4569">
        <v>56</v>
      </c>
      <c r="H4569">
        <v>0</v>
      </c>
      <c r="I4569">
        <v>1</v>
      </c>
      <c r="J4569">
        <v>19</v>
      </c>
      <c r="K4569">
        <v>36</v>
      </c>
      <c r="L4569">
        <v>0</v>
      </c>
      <c r="M4569">
        <v>0</v>
      </c>
      <c r="N4569" s="2">
        <v>206.79613095238096</v>
      </c>
      <c r="O4569" s="2">
        <v>392.60803786309526</v>
      </c>
      <c r="P4569" s="2">
        <v>277.22000000000003</v>
      </c>
      <c r="Q4569" s="4">
        <v>876.6241688154762</v>
      </c>
      <c r="R4569" s="5">
        <v>4.0999999999999995E-2</v>
      </c>
      <c r="S4569" s="6">
        <v>912.56575973691065</v>
      </c>
      <c r="T4569" s="4">
        <v>144.40740740740742</v>
      </c>
      <c r="U4569" s="7">
        <v>1056.973167144318</v>
      </c>
      <c r="V4569" s="8">
        <v>0.70347631756693385</v>
      </c>
      <c r="W4569" s="7">
        <v>606.15016853073996</v>
      </c>
      <c r="X4569" s="7">
        <v>648.66571141365762</v>
      </c>
      <c r="Y4569" s="7">
        <v>777.42706985906534</v>
      </c>
      <c r="Z4569" s="7">
        <v>991.21951407030826</v>
      </c>
      <c r="AA4569" s="7">
        <v>1068.3548561578875</v>
      </c>
      <c r="AB4569" s="7">
        <v>1228.6991893163197</v>
      </c>
      <c r="AC4569" s="7">
        <v>1652.7500000000002</v>
      </c>
      <c r="AD4569" s="7">
        <v>1803</v>
      </c>
      <c r="AE4569" s="4">
        <v>998</v>
      </c>
      <c r="AF4569" s="4">
        <v>1068</v>
      </c>
      <c r="AG4569" s="4">
        <v>1280</v>
      </c>
      <c r="AH4569" s="4">
        <v>1632</v>
      </c>
      <c r="AI4569" s="4">
        <v>1759</v>
      </c>
      <c r="AJ4569" s="4">
        <v>2023</v>
      </c>
      <c r="AK4569" s="4">
        <v>1496.3255469399803</v>
      </c>
      <c r="AL4569" s="8">
        <v>1.0920019662877789</v>
      </c>
      <c r="AM4569" s="4">
        <v>1297.8472192909369</v>
      </c>
      <c r="AN4569" s="8">
        <v>0.9599032457226917</v>
      </c>
      <c r="AO4569" s="4">
        <v>1099.368891641893</v>
      </c>
      <c r="AP4569" s="8">
        <v>0.82780452515760428</v>
      </c>
    </row>
    <row r="4570" spans="1:42" x14ac:dyDescent="0.25">
      <c r="A4570" s="2" t="s">
        <v>12788</v>
      </c>
      <c r="B4570" t="s">
        <v>12759</v>
      </c>
      <c r="C4570" t="s">
        <v>14</v>
      </c>
      <c r="D4570" t="s">
        <v>12758</v>
      </c>
      <c r="E4570" s="3" t="s">
        <v>12269</v>
      </c>
      <c r="F4570" t="s">
        <v>12789</v>
      </c>
      <c r="G4570">
        <v>100</v>
      </c>
      <c r="H4570">
        <v>0</v>
      </c>
      <c r="I4570">
        <v>35</v>
      </c>
      <c r="J4570">
        <v>49</v>
      </c>
      <c r="K4570">
        <v>16</v>
      </c>
      <c r="L4570">
        <v>0</v>
      </c>
      <c r="M4570">
        <v>0</v>
      </c>
      <c r="N4570" s="2">
        <v>244.36</v>
      </c>
      <c r="O4570" s="2">
        <v>491.89002199999999</v>
      </c>
      <c r="P4570" s="2">
        <v>150.76</v>
      </c>
      <c r="Q4570" s="4">
        <v>887.01002199999994</v>
      </c>
      <c r="R4570" s="5">
        <v>4.0999999999999995E-2</v>
      </c>
      <c r="S4570" s="6">
        <v>923.3774329019999</v>
      </c>
      <c r="T4570" s="4">
        <v>136.05494505494505</v>
      </c>
      <c r="U4570" s="7">
        <v>1059.4323779569449</v>
      </c>
      <c r="V4570" s="8">
        <v>0.83940701197742296</v>
      </c>
      <c r="W4570" s="7">
        <v>730.14505596630727</v>
      </c>
      <c r="X4570" s="7">
        <v>781.35763504210036</v>
      </c>
      <c r="Y4570" s="7">
        <v>936.45858881450238</v>
      </c>
      <c r="Z4570" s="7">
        <v>1193.9847007384903</v>
      </c>
      <c r="AA4570" s="7">
        <v>1286.8989513474294</v>
      </c>
      <c r="AB4570" s="7">
        <v>1480.0435352904206</v>
      </c>
      <c r="AC4570" s="7">
        <v>1388.3319999999999</v>
      </c>
      <c r="AD4570" s="7">
        <v>1514.5439999999999</v>
      </c>
      <c r="AE4570" s="4">
        <v>998</v>
      </c>
      <c r="AF4570" s="4">
        <v>1068</v>
      </c>
      <c r="AG4570" s="4">
        <v>1280</v>
      </c>
      <c r="AH4570" s="4">
        <v>1632</v>
      </c>
      <c r="AI4570" s="4">
        <v>1759</v>
      </c>
      <c r="AJ4570" s="4">
        <v>2023</v>
      </c>
      <c r="AK4570" s="4">
        <v>1281.1053545187492</v>
      </c>
      <c r="AL4570" s="8">
        <v>1.1228411716585542</v>
      </c>
      <c r="AM4570" s="4">
        <v>1161.8627139798327</v>
      </c>
      <c r="AN4570" s="8">
        <v>1.0283631184315105</v>
      </c>
      <c r="AO4570" s="4">
        <v>1042.6200734409163</v>
      </c>
      <c r="AP4570" s="8">
        <v>0.93388506520446668</v>
      </c>
    </row>
    <row r="4571" spans="1:42" x14ac:dyDescent="0.25">
      <c r="A4571" s="2" t="s">
        <v>12792</v>
      </c>
      <c r="B4571" t="s">
        <v>12791</v>
      </c>
      <c r="C4571" t="s">
        <v>14</v>
      </c>
      <c r="D4571" t="s">
        <v>12790</v>
      </c>
      <c r="E4571" s="3" t="s">
        <v>12269</v>
      </c>
      <c r="F4571" t="s">
        <v>12793</v>
      </c>
      <c r="G4571">
        <v>111</v>
      </c>
      <c r="H4571">
        <v>1</v>
      </c>
      <c r="I4571">
        <v>22</v>
      </c>
      <c r="J4571">
        <v>61</v>
      </c>
      <c r="K4571">
        <v>22</v>
      </c>
      <c r="L4571">
        <v>5</v>
      </c>
      <c r="M4571">
        <v>0</v>
      </c>
      <c r="N4571" s="2">
        <v>246.25</v>
      </c>
      <c r="O4571" s="2">
        <v>549.35857905705723</v>
      </c>
      <c r="P4571" s="2">
        <v>148.62</v>
      </c>
      <c r="Q4571" s="4">
        <v>944.22857905705723</v>
      </c>
      <c r="R4571" s="5">
        <v>4.0999999999999995E-2</v>
      </c>
      <c r="S4571" s="6">
        <v>982.94195079839653</v>
      </c>
      <c r="T4571" s="4">
        <v>0</v>
      </c>
      <c r="U4571" s="7">
        <v>982.94195079839653</v>
      </c>
      <c r="V4571" s="8">
        <v>1.0010786092048005</v>
      </c>
      <c r="W4571" s="7">
        <v>749.80787829439555</v>
      </c>
      <c r="X4571" s="7">
        <v>754.81327134041953</v>
      </c>
      <c r="Y4571" s="7">
        <v>936.0084996064885</v>
      </c>
      <c r="Z4571" s="7">
        <v>1262.3601262072534</v>
      </c>
      <c r="AA4571" s="7">
        <v>1376.4830876566009</v>
      </c>
      <c r="AB4571" s="7">
        <v>1582.7052811527897</v>
      </c>
      <c r="AC4571" s="7">
        <v>1080.0711711711713</v>
      </c>
      <c r="AD4571" s="7">
        <v>1178.2594594594593</v>
      </c>
      <c r="AE4571" s="4">
        <v>749</v>
      </c>
      <c r="AF4571" s="4">
        <v>754</v>
      </c>
      <c r="AG4571" s="4">
        <v>935</v>
      </c>
      <c r="AH4571" s="4">
        <v>1261</v>
      </c>
      <c r="AI4571" s="4">
        <v>1375</v>
      </c>
      <c r="AJ4571" s="4">
        <v>1581</v>
      </c>
      <c r="AK4571" s="4">
        <v>1131.2060150666821</v>
      </c>
      <c r="AL4571" s="8">
        <v>1.152078353525601</v>
      </c>
      <c r="AM4571" s="4">
        <v>1081.7846603105868</v>
      </c>
      <c r="AN4571" s="8">
        <v>1.1017451054186673</v>
      </c>
      <c r="AO4571" s="4">
        <v>1032.3633055544917</v>
      </c>
      <c r="AP4571" s="8">
        <v>1.0514118573117341</v>
      </c>
    </row>
    <row r="4572" spans="1:42" x14ac:dyDescent="0.25">
      <c r="A4572" s="2" t="s">
        <v>12794</v>
      </c>
      <c r="B4572" t="s">
        <v>12791</v>
      </c>
      <c r="C4572" t="s">
        <v>14</v>
      </c>
      <c r="D4572" t="s">
        <v>12790</v>
      </c>
      <c r="E4572" s="3" t="s">
        <v>12269</v>
      </c>
      <c r="F4572" t="s">
        <v>12795</v>
      </c>
      <c r="G4572">
        <v>100</v>
      </c>
      <c r="H4572">
        <v>0</v>
      </c>
      <c r="I4572">
        <v>19</v>
      </c>
      <c r="J4572">
        <v>72</v>
      </c>
      <c r="K4572">
        <v>9</v>
      </c>
      <c r="L4572">
        <v>0</v>
      </c>
      <c r="M4572">
        <v>0</v>
      </c>
      <c r="N4572" s="2">
        <v>241.65416666666667</v>
      </c>
      <c r="O4572" s="2">
        <v>517.17656566666665</v>
      </c>
      <c r="P4572" s="2">
        <v>171.09</v>
      </c>
      <c r="Q4572" s="4">
        <v>929.92073233333338</v>
      </c>
      <c r="R4572" s="5">
        <v>4.0999999999999995E-2</v>
      </c>
      <c r="S4572" s="6">
        <v>968.04748235900001</v>
      </c>
      <c r="T4572" s="4">
        <v>62.585858585858588</v>
      </c>
      <c r="U4572" s="7">
        <v>1030.6333409448587</v>
      </c>
      <c r="V4572" s="8">
        <v>1.1082674777620933</v>
      </c>
      <c r="W4572" s="7">
        <v>779.68446076336465</v>
      </c>
      <c r="X4572" s="7">
        <v>784.88929695003594</v>
      </c>
      <c r="Y4572" s="7">
        <v>973.304366907538</v>
      </c>
      <c r="Z4572" s="7">
        <v>1312.6596862785084</v>
      </c>
      <c r="AA4572" s="7">
        <v>1431.3299513346149</v>
      </c>
      <c r="AB4572" s="7">
        <v>1645.7692022254732</v>
      </c>
      <c r="AC4572" s="7">
        <v>1022.9450000000002</v>
      </c>
      <c r="AD4572" s="7">
        <v>1115.94</v>
      </c>
      <c r="AE4572" s="4">
        <v>749</v>
      </c>
      <c r="AF4572" s="4">
        <v>754</v>
      </c>
      <c r="AG4572" s="4">
        <v>935</v>
      </c>
      <c r="AH4572" s="4">
        <v>1261</v>
      </c>
      <c r="AI4572" s="4">
        <v>1375</v>
      </c>
      <c r="AJ4572" s="4">
        <v>1581</v>
      </c>
      <c r="AK4572" s="4">
        <v>1022.1628221205025</v>
      </c>
      <c r="AL4572" s="8">
        <v>1.1664591437242442</v>
      </c>
      <c r="AM4572" s="4">
        <v>1004.124375533335</v>
      </c>
      <c r="AN4572" s="8">
        <v>1.1470619217368605</v>
      </c>
      <c r="AO4572" s="4">
        <v>986.08592894616754</v>
      </c>
      <c r="AP4572" s="8">
        <v>1.127664699749477</v>
      </c>
    </row>
    <row r="4573" spans="1:42" x14ac:dyDescent="0.25">
      <c r="A4573" s="2" t="s">
        <v>12796</v>
      </c>
      <c r="B4573" t="s">
        <v>12791</v>
      </c>
      <c r="C4573" t="s">
        <v>14</v>
      </c>
      <c r="D4573" t="s">
        <v>12790</v>
      </c>
      <c r="E4573" s="3" t="s">
        <v>12269</v>
      </c>
      <c r="F4573" t="s">
        <v>12797</v>
      </c>
      <c r="G4573">
        <v>300</v>
      </c>
      <c r="H4573">
        <v>0</v>
      </c>
      <c r="I4573">
        <v>23</v>
      </c>
      <c r="J4573">
        <v>131</v>
      </c>
      <c r="K4573">
        <v>125</v>
      </c>
      <c r="L4573">
        <v>21</v>
      </c>
      <c r="M4573">
        <v>0</v>
      </c>
      <c r="N4573" s="2">
        <v>263.32111111111112</v>
      </c>
      <c r="O4573" s="2">
        <v>579.09325747222226</v>
      </c>
      <c r="P4573" s="2">
        <v>146.81</v>
      </c>
      <c r="Q4573" s="4">
        <v>989.22436858333344</v>
      </c>
      <c r="R4573" s="5">
        <v>4.0999999999999995E-2</v>
      </c>
      <c r="S4573" s="6">
        <v>1029.78256769525</v>
      </c>
      <c r="T4573" s="4">
        <v>70.186619718309856</v>
      </c>
      <c r="U4573" s="7">
        <v>1099.9691874135599</v>
      </c>
      <c r="V4573" s="8">
        <v>1.0112272543309868</v>
      </c>
      <c r="W4573" s="7">
        <v>709.08059388626339</v>
      </c>
      <c r="X4573" s="7">
        <v>713.81410919925577</v>
      </c>
      <c r="Y4573" s="7">
        <v>885.16736352958117</v>
      </c>
      <c r="Z4573" s="7">
        <v>1193.7925619366865</v>
      </c>
      <c r="AA4573" s="7">
        <v>1301.7167110729135</v>
      </c>
      <c r="AB4573" s="7">
        <v>1496.737541968201</v>
      </c>
      <c r="AC4573" s="7">
        <v>1196.5323333333333</v>
      </c>
      <c r="AD4573" s="7">
        <v>1305.308</v>
      </c>
      <c r="AE4573" s="4">
        <v>749</v>
      </c>
      <c r="AF4573" s="4">
        <v>754</v>
      </c>
      <c r="AG4573" s="4">
        <v>935</v>
      </c>
      <c r="AH4573" s="4">
        <v>1261</v>
      </c>
      <c r="AI4573" s="4">
        <v>1375</v>
      </c>
      <c r="AJ4573" s="4">
        <v>1581</v>
      </c>
      <c r="AK4573" s="4">
        <v>1183.1966885435461</v>
      </c>
      <c r="AL4573" s="8">
        <v>1.1522644233500654</v>
      </c>
      <c r="AM4573" s="4">
        <v>1132.0586482607805</v>
      </c>
      <c r="AN4573" s="8">
        <v>1.1052520336770391</v>
      </c>
      <c r="AO4573" s="4">
        <v>1080.9206079780154</v>
      </c>
      <c r="AP4573" s="8">
        <v>1.0582396440040132</v>
      </c>
    </row>
    <row r="4574" spans="1:42" x14ac:dyDescent="0.25">
      <c r="A4574" s="2" t="s">
        <v>12798</v>
      </c>
      <c r="B4574" t="s">
        <v>12791</v>
      </c>
      <c r="C4574" t="s">
        <v>14</v>
      </c>
      <c r="D4574" t="s">
        <v>12790</v>
      </c>
      <c r="E4574" s="3" t="s">
        <v>12269</v>
      </c>
      <c r="F4574" t="s">
        <v>12799</v>
      </c>
      <c r="G4574">
        <v>182</v>
      </c>
      <c r="H4574">
        <v>28</v>
      </c>
      <c r="I4574">
        <v>140</v>
      </c>
      <c r="J4574">
        <v>14</v>
      </c>
      <c r="K4574">
        <v>0</v>
      </c>
      <c r="L4574">
        <v>0</v>
      </c>
      <c r="M4574">
        <v>0</v>
      </c>
      <c r="N4574" s="2">
        <v>229.86904761904762</v>
      </c>
      <c r="O4574" s="2">
        <v>341.25524335347995</v>
      </c>
      <c r="P4574" s="2">
        <v>233.28</v>
      </c>
      <c r="Q4574" s="4">
        <v>804.40429097252752</v>
      </c>
      <c r="R4574" s="5">
        <v>4.0999999999999995E-2</v>
      </c>
      <c r="S4574" s="6">
        <v>837.38486690240109</v>
      </c>
      <c r="T4574" s="4">
        <v>44.861111111111114</v>
      </c>
      <c r="U4574" s="7">
        <v>882.24597801351217</v>
      </c>
      <c r="V4574" s="8">
        <v>1.1500248384814657</v>
      </c>
      <c r="W4574" s="7">
        <v>817.56908142270913</v>
      </c>
      <c r="X4574" s="7">
        <v>823.02681894889542</v>
      </c>
      <c r="Y4574" s="7">
        <v>1020.5969173968399</v>
      </c>
      <c r="Z4574" s="7">
        <v>1376.4414041041873</v>
      </c>
      <c r="AA4574" s="7">
        <v>1500.8778197012352</v>
      </c>
      <c r="AB4574" s="7">
        <v>1725.7366057801112</v>
      </c>
      <c r="AC4574" s="7">
        <v>843.86923076923085</v>
      </c>
      <c r="AD4574" s="7">
        <v>920.5846153846154</v>
      </c>
      <c r="AE4574" s="4">
        <v>749</v>
      </c>
      <c r="AF4574" s="4">
        <v>754</v>
      </c>
      <c r="AG4574" s="4">
        <v>935</v>
      </c>
      <c r="AH4574" s="4">
        <v>1261</v>
      </c>
      <c r="AI4574" s="4">
        <v>1375</v>
      </c>
      <c r="AJ4574" s="4">
        <v>1581</v>
      </c>
      <c r="AK4574" s="4">
        <v>860.78919324285118</v>
      </c>
      <c r="AL4574" s="8">
        <v>1.1805328343127954</v>
      </c>
      <c r="AM4574" s="4">
        <v>853.03561273742605</v>
      </c>
      <c r="AN4574" s="8">
        <v>1.1704258909085512</v>
      </c>
      <c r="AO4574" s="4">
        <v>845.13844740782622</v>
      </c>
      <c r="AP4574" s="8">
        <v>1.1601317818857098</v>
      </c>
    </row>
    <row r="4575" spans="1:42" x14ac:dyDescent="0.25">
      <c r="A4575" s="2" t="s">
        <v>12800</v>
      </c>
      <c r="B4575" t="s">
        <v>12791</v>
      </c>
      <c r="C4575" t="s">
        <v>14</v>
      </c>
      <c r="D4575" t="s">
        <v>12790</v>
      </c>
      <c r="E4575" s="3" t="s">
        <v>12269</v>
      </c>
      <c r="F4575" t="s">
        <v>12801</v>
      </c>
      <c r="G4575">
        <v>104</v>
      </c>
      <c r="H4575">
        <v>4</v>
      </c>
      <c r="I4575">
        <v>24</v>
      </c>
      <c r="J4575">
        <v>28</v>
      </c>
      <c r="K4575">
        <v>32</v>
      </c>
      <c r="L4575">
        <v>12</v>
      </c>
      <c r="M4575">
        <v>4</v>
      </c>
      <c r="N4575" s="2">
        <v>272.10897435897436</v>
      </c>
      <c r="O4575" s="2">
        <v>501.04473592307698</v>
      </c>
      <c r="P4575" s="2">
        <v>221.64</v>
      </c>
      <c r="Q4575" s="4">
        <v>994.79371028205139</v>
      </c>
      <c r="R4575" s="5">
        <v>4.0999999999999995E-2</v>
      </c>
      <c r="S4575" s="6">
        <v>1035.5802524036155</v>
      </c>
      <c r="T4575" s="4">
        <v>74.94174757281553</v>
      </c>
      <c r="U4575" s="7">
        <v>1110.5219999764311</v>
      </c>
      <c r="V4575" s="8">
        <v>1.0456892655145302</v>
      </c>
      <c r="W4575" s="7">
        <v>730.36686351253104</v>
      </c>
      <c r="X4575" s="7">
        <v>735.24247675360266</v>
      </c>
      <c r="Y4575" s="7">
        <v>911.73967608039595</v>
      </c>
      <c r="Z4575" s="7">
        <v>1229.6296593982665</v>
      </c>
      <c r="AA4575" s="7">
        <v>1340.7936412947001</v>
      </c>
      <c r="AB4575" s="7">
        <v>1541.6689068268513</v>
      </c>
      <c r="AC4575" s="7">
        <v>1168.2</v>
      </c>
      <c r="AD4575" s="7">
        <v>1274.3999999999999</v>
      </c>
      <c r="AE4575" s="4">
        <v>749</v>
      </c>
      <c r="AF4575" s="4">
        <v>754</v>
      </c>
      <c r="AG4575" s="4">
        <v>935</v>
      </c>
      <c r="AH4575" s="4">
        <v>1261</v>
      </c>
      <c r="AI4575" s="4">
        <v>1375</v>
      </c>
      <c r="AJ4575" s="4">
        <v>1581</v>
      </c>
      <c r="AK4575" s="4">
        <v>1155.4439873739336</v>
      </c>
      <c r="AL4575" s="8">
        <v>1.1585553059762232</v>
      </c>
      <c r="AM4575" s="4">
        <v>1115.4894090504943</v>
      </c>
      <c r="AN4575" s="8">
        <v>1.1209332924889923</v>
      </c>
      <c r="AO4575" s="4">
        <v>1075.5348307270547</v>
      </c>
      <c r="AP4575" s="8">
        <v>1.0833112790017609</v>
      </c>
    </row>
    <row r="4576" spans="1:42" x14ac:dyDescent="0.25">
      <c r="A4576" s="2" t="s">
        <v>12802</v>
      </c>
      <c r="B4576" t="s">
        <v>12791</v>
      </c>
      <c r="C4576" t="s">
        <v>14</v>
      </c>
      <c r="D4576" t="s">
        <v>12790</v>
      </c>
      <c r="E4576" s="3" t="s">
        <v>12269</v>
      </c>
      <c r="F4576" t="s">
        <v>12803</v>
      </c>
      <c r="G4576">
        <v>169</v>
      </c>
      <c r="H4576">
        <v>0</v>
      </c>
      <c r="I4576">
        <v>167</v>
      </c>
      <c r="J4576">
        <v>2</v>
      </c>
      <c r="K4576">
        <v>0</v>
      </c>
      <c r="L4576">
        <v>0</v>
      </c>
      <c r="M4576">
        <v>0</v>
      </c>
      <c r="N4576" s="2">
        <v>233.10897435897436</v>
      </c>
      <c r="O4576" s="2">
        <v>321.9256536745562</v>
      </c>
      <c r="P4576" s="2">
        <v>229.58</v>
      </c>
      <c r="Q4576" s="4">
        <v>784.61462803353061</v>
      </c>
      <c r="R4576" s="5">
        <v>4.0999999999999995E-2</v>
      </c>
      <c r="S4576" s="6">
        <v>816.78382778290529</v>
      </c>
      <c r="T4576" s="4">
        <v>45.093167701863351</v>
      </c>
      <c r="U4576" s="7">
        <v>861.8769954847686</v>
      </c>
      <c r="V4576" s="8">
        <v>1.1398348220249623</v>
      </c>
      <c r="W4576" s="7">
        <v>809.06903390449747</v>
      </c>
      <c r="X4576" s="7">
        <v>814.4700287903753</v>
      </c>
      <c r="Y4576" s="7">
        <v>1009.9860436591524</v>
      </c>
      <c r="Z4576" s="7">
        <v>1362.1309102183864</v>
      </c>
      <c r="AA4576" s="7">
        <v>1485.2735936164006</v>
      </c>
      <c r="AB4576" s="7">
        <v>1707.7945829145667</v>
      </c>
      <c r="AC4576" s="7">
        <v>831.75621301775152</v>
      </c>
      <c r="AD4576" s="7">
        <v>907.37041420118339</v>
      </c>
      <c r="AE4576" s="4">
        <v>749</v>
      </c>
      <c r="AF4576" s="4">
        <v>754</v>
      </c>
      <c r="AG4576" s="4">
        <v>935</v>
      </c>
      <c r="AH4576" s="4">
        <v>1261</v>
      </c>
      <c r="AI4576" s="4">
        <v>1375</v>
      </c>
      <c r="AJ4576" s="4">
        <v>1581</v>
      </c>
      <c r="AK4576" s="4">
        <v>848.53081580452908</v>
      </c>
      <c r="AL4576" s="8">
        <v>1.181820305604441</v>
      </c>
      <c r="AM4576" s="4">
        <v>837.87886587622108</v>
      </c>
      <c r="AN4576" s="8">
        <v>1.167733070982379</v>
      </c>
      <c r="AO4576" s="4">
        <v>827.2269159479132</v>
      </c>
      <c r="AP4576" s="8">
        <v>1.1536458363603173</v>
      </c>
    </row>
    <row r="4577" spans="1:42" x14ac:dyDescent="0.25">
      <c r="A4577" s="2" t="s">
        <v>12804</v>
      </c>
      <c r="B4577" t="s">
        <v>12791</v>
      </c>
      <c r="C4577" t="s">
        <v>14</v>
      </c>
      <c r="D4577" t="s">
        <v>12790</v>
      </c>
      <c r="E4577" s="3" t="s">
        <v>12269</v>
      </c>
      <c r="F4577" t="s">
        <v>12805</v>
      </c>
      <c r="G4577">
        <v>170</v>
      </c>
      <c r="H4577">
        <v>0</v>
      </c>
      <c r="I4577">
        <v>170</v>
      </c>
      <c r="J4577">
        <v>0</v>
      </c>
      <c r="K4577">
        <v>0</v>
      </c>
      <c r="L4577">
        <v>0</v>
      </c>
      <c r="M4577">
        <v>0</v>
      </c>
      <c r="N4577" s="2">
        <v>237.69166666666669</v>
      </c>
      <c r="O4577" s="2">
        <v>294.71939990196086</v>
      </c>
      <c r="P4577" s="2">
        <v>251.38</v>
      </c>
      <c r="Q4577" s="4">
        <v>783.79106656862757</v>
      </c>
      <c r="R4577" s="5">
        <v>4.0999999999999995E-2</v>
      </c>
      <c r="S4577" s="6">
        <v>815.92650029794129</v>
      </c>
      <c r="T4577" s="4">
        <v>53.739644970414204</v>
      </c>
      <c r="U4577" s="7">
        <v>869.66614526835554</v>
      </c>
      <c r="V4577" s="8">
        <v>1.1534033756874742</v>
      </c>
      <c r="W4577" s="7">
        <v>810.51584711294151</v>
      </c>
      <c r="X4577" s="7">
        <v>815.92650029794117</v>
      </c>
      <c r="Y4577" s="7">
        <v>1011.7921455949271</v>
      </c>
      <c r="Z4577" s="7">
        <v>1364.5667332569017</v>
      </c>
      <c r="AA4577" s="7">
        <v>1487.929625874893</v>
      </c>
      <c r="AB4577" s="7">
        <v>1710.8485370968767</v>
      </c>
      <c r="AC4577" s="7">
        <v>829.40000000000009</v>
      </c>
      <c r="AD4577" s="7">
        <v>904.8</v>
      </c>
      <c r="AE4577" s="4">
        <v>749</v>
      </c>
      <c r="AF4577" s="4">
        <v>754</v>
      </c>
      <c r="AG4577" s="4">
        <v>935</v>
      </c>
      <c r="AH4577" s="4">
        <v>1261</v>
      </c>
      <c r="AI4577" s="4">
        <v>1375</v>
      </c>
      <c r="AJ4577" s="4">
        <v>1581</v>
      </c>
      <c r="AK4577" s="4">
        <v>839.72100338267137</v>
      </c>
      <c r="AL4577" s="8">
        <v>1.1849610720863204</v>
      </c>
      <c r="AM4577" s="4">
        <v>831.78950235442812</v>
      </c>
      <c r="AN4577" s="8">
        <v>1.1744418399533718</v>
      </c>
      <c r="AO4577" s="4">
        <v>823.85800132618465</v>
      </c>
      <c r="AP4577" s="8">
        <v>1.163922607820423</v>
      </c>
    </row>
    <row r="4578" spans="1:42" x14ac:dyDescent="0.25">
      <c r="A4578" s="2" t="s">
        <v>12806</v>
      </c>
      <c r="B4578" t="s">
        <v>12791</v>
      </c>
      <c r="C4578" t="s">
        <v>14</v>
      </c>
      <c r="D4578" t="s">
        <v>12790</v>
      </c>
      <c r="E4578" s="3" t="s">
        <v>12269</v>
      </c>
      <c r="F4578" t="s">
        <v>12807</v>
      </c>
      <c r="G4578">
        <v>248</v>
      </c>
      <c r="H4578">
        <v>0</v>
      </c>
      <c r="I4578">
        <v>6</v>
      </c>
      <c r="J4578">
        <v>120</v>
      </c>
      <c r="K4578">
        <v>93</v>
      </c>
      <c r="L4578">
        <v>26</v>
      </c>
      <c r="M4578">
        <v>3</v>
      </c>
      <c r="N4578" s="2">
        <v>270.09274193548384</v>
      </c>
      <c r="O4578" s="2">
        <v>641.96402633333332</v>
      </c>
      <c r="P4578" s="2">
        <v>96.07</v>
      </c>
      <c r="Q4578" s="4">
        <v>1008.1267682688172</v>
      </c>
      <c r="R4578" s="5">
        <v>4.0999999999999995E-2</v>
      </c>
      <c r="S4578" s="6">
        <v>1049.4599657678386</v>
      </c>
      <c r="T4578" s="4">
        <v>60.757575757575758</v>
      </c>
      <c r="U4578" s="7">
        <v>1110.2175415254144</v>
      </c>
      <c r="V4578" s="8">
        <v>1.0030746121836962</v>
      </c>
      <c r="W4578" s="7">
        <v>710.18721105070335</v>
      </c>
      <c r="X4578" s="7">
        <v>714.92811366118872</v>
      </c>
      <c r="Y4578" s="7">
        <v>886.54878816075791</v>
      </c>
      <c r="Z4578" s="7">
        <v>1195.6556383644017</v>
      </c>
      <c r="AA4578" s="7">
        <v>1303.7482178834675</v>
      </c>
      <c r="AB4578" s="7">
        <v>1499.0734054354634</v>
      </c>
      <c r="AC4578" s="7">
        <v>1217.4959677419356</v>
      </c>
      <c r="AD4578" s="7">
        <v>1328.1774193548385</v>
      </c>
      <c r="AE4578" s="4">
        <v>749</v>
      </c>
      <c r="AF4578" s="4">
        <v>754</v>
      </c>
      <c r="AG4578" s="4">
        <v>935</v>
      </c>
      <c r="AH4578" s="4">
        <v>1261</v>
      </c>
      <c r="AI4578" s="4">
        <v>1375</v>
      </c>
      <c r="AJ4578" s="4">
        <v>1581</v>
      </c>
      <c r="AK4578" s="4">
        <v>1214.0805150425033</v>
      </c>
      <c r="AL4578" s="8">
        <v>1.1518082499122724</v>
      </c>
      <c r="AM4578" s="4">
        <v>1158.7148594568539</v>
      </c>
      <c r="AN4578" s="8">
        <v>1.1017857260125272</v>
      </c>
      <c r="AO4578" s="4">
        <v>1104.087412612346</v>
      </c>
      <c r="AP4578" s="8">
        <v>1.0524301690981115</v>
      </c>
    </row>
    <row r="4579" spans="1:42" x14ac:dyDescent="0.25">
      <c r="A4579" s="2" t="s">
        <v>12808</v>
      </c>
      <c r="B4579" t="s">
        <v>12791</v>
      </c>
      <c r="C4579" t="s">
        <v>14</v>
      </c>
      <c r="D4579" t="s">
        <v>12790</v>
      </c>
      <c r="E4579" s="3" t="s">
        <v>12269</v>
      </c>
      <c r="F4579" t="s">
        <v>12809</v>
      </c>
      <c r="G4579">
        <v>121</v>
      </c>
      <c r="H4579">
        <v>0</v>
      </c>
      <c r="I4579">
        <v>6</v>
      </c>
      <c r="J4579">
        <v>49</v>
      </c>
      <c r="K4579">
        <v>38</v>
      </c>
      <c r="L4579">
        <v>24</v>
      </c>
      <c r="M4579">
        <v>4</v>
      </c>
      <c r="N4579" s="2">
        <v>275.05234159779616</v>
      </c>
      <c r="O4579" s="2">
        <v>657.0622553333335</v>
      </c>
      <c r="P4579" s="2">
        <v>107.82</v>
      </c>
      <c r="Q4579" s="4">
        <v>1039.9345969311296</v>
      </c>
      <c r="R4579" s="5">
        <v>4.0999999999999995E-2</v>
      </c>
      <c r="S4579" s="6">
        <v>1082.5719154053058</v>
      </c>
      <c r="T4579" s="4">
        <v>62.292035398230091</v>
      </c>
      <c r="U4579" s="7">
        <v>1144.863950803536</v>
      </c>
      <c r="V4579" s="8">
        <v>1.0068871286531416</v>
      </c>
      <c r="W4579" s="7">
        <v>713.12470560082761</v>
      </c>
      <c r="X4579" s="7">
        <v>717.88521765423775</v>
      </c>
      <c r="Y4579" s="7">
        <v>890.21575398768209</v>
      </c>
      <c r="Z4579" s="7">
        <v>1200.6011398700182</v>
      </c>
      <c r="AA4579" s="7">
        <v>1309.1408146877679</v>
      </c>
      <c r="AB4579" s="7">
        <v>1505.2739112882625</v>
      </c>
      <c r="AC4579" s="7">
        <v>1250.7363636363636</v>
      </c>
      <c r="AD4579" s="7">
        <v>1364.4396694214875</v>
      </c>
      <c r="AE4579" s="4">
        <v>749</v>
      </c>
      <c r="AF4579" s="4">
        <v>754</v>
      </c>
      <c r="AG4579" s="4">
        <v>935</v>
      </c>
      <c r="AH4579" s="4">
        <v>1261</v>
      </c>
      <c r="AI4579" s="4">
        <v>1375</v>
      </c>
      <c r="AJ4579" s="4">
        <v>1581</v>
      </c>
      <c r="AK4579" s="4">
        <v>1245.9657305509511</v>
      </c>
      <c r="AL4579" s="8">
        <v>1.1505890324961363</v>
      </c>
      <c r="AM4579" s="4">
        <v>1191.5011255024026</v>
      </c>
      <c r="AN4579" s="8">
        <v>1.1026883978818047</v>
      </c>
      <c r="AO4579" s="4">
        <v>1137.0365204538543</v>
      </c>
      <c r="AP4579" s="8">
        <v>1.0547877632674731</v>
      </c>
    </row>
    <row r="4580" spans="1:42" x14ac:dyDescent="0.25">
      <c r="A4580" s="2" t="s">
        <v>12812</v>
      </c>
      <c r="B4580" t="s">
        <v>12811</v>
      </c>
      <c r="C4580" t="s">
        <v>149</v>
      </c>
      <c r="D4580" t="s">
        <v>12810</v>
      </c>
      <c r="E4580" s="3" t="s">
        <v>12269</v>
      </c>
      <c r="F4580" t="s">
        <v>12813</v>
      </c>
      <c r="G4580">
        <v>38</v>
      </c>
      <c r="H4580">
        <v>0</v>
      </c>
      <c r="I4580">
        <v>0</v>
      </c>
      <c r="J4580">
        <v>34</v>
      </c>
      <c r="K4580">
        <v>4</v>
      </c>
      <c r="L4580">
        <v>0</v>
      </c>
      <c r="M4580">
        <v>0</v>
      </c>
      <c r="N4580" s="2">
        <v>285.44956140350877</v>
      </c>
      <c r="O4580" s="2">
        <v>443.55762215789485</v>
      </c>
      <c r="P4580" s="2">
        <v>132.88</v>
      </c>
      <c r="Q4580" s="4">
        <v>861.88718356140362</v>
      </c>
      <c r="R4580" s="5">
        <v>4.0999999999999995E-2</v>
      </c>
      <c r="S4580" s="6">
        <v>897.22455808742109</v>
      </c>
      <c r="T4580" s="4">
        <v>160.37837837837839</v>
      </c>
      <c r="U4580" s="7">
        <v>1057.6029364657995</v>
      </c>
      <c r="V4580" s="8">
        <v>1.1194682892952754</v>
      </c>
      <c r="W4580" s="7">
        <v>679.9912472546672</v>
      </c>
      <c r="X4580" s="7">
        <v>684.73978948409922</v>
      </c>
      <c r="Y4580" s="7">
        <v>862.3352688648572</v>
      </c>
      <c r="Z4580" s="7">
        <v>1193.7835164792132</v>
      </c>
      <c r="AA4580" s="7">
        <v>1304.8994046479227</v>
      </c>
      <c r="AB4580" s="7">
        <v>1500.5393445005225</v>
      </c>
      <c r="AC4580" s="7">
        <v>1039.2105263157896</v>
      </c>
      <c r="AD4580" s="7">
        <v>1133.6842105263156</v>
      </c>
      <c r="AE4580" s="4">
        <v>716</v>
      </c>
      <c r="AF4580" s="4">
        <v>721</v>
      </c>
      <c r="AG4580" s="4">
        <v>908</v>
      </c>
      <c r="AH4580" s="4">
        <v>1257</v>
      </c>
      <c r="AI4580" s="4">
        <v>1374</v>
      </c>
      <c r="AJ4580" s="4">
        <v>1580</v>
      </c>
      <c r="AK4580" s="4">
        <v>952.44287079397975</v>
      </c>
      <c r="AL4580" s="8">
        <v>1.1779166425779837</v>
      </c>
      <c r="AM4580" s="4">
        <v>932.95405454460615</v>
      </c>
      <c r="AN4580" s="8">
        <v>1.157287812007616</v>
      </c>
      <c r="AO4580" s="4">
        <v>915.08930631601356</v>
      </c>
      <c r="AP4580" s="8">
        <v>1.1383780506514456</v>
      </c>
    </row>
    <row r="4581" spans="1:42" x14ac:dyDescent="0.25">
      <c r="A4581" s="2" t="s">
        <v>12816</v>
      </c>
      <c r="B4581" t="s">
        <v>12815</v>
      </c>
      <c r="C4581" t="s">
        <v>14</v>
      </c>
      <c r="D4581" t="s">
        <v>12814</v>
      </c>
      <c r="E4581" s="3" t="s">
        <v>12269</v>
      </c>
      <c r="F4581" t="s">
        <v>12817</v>
      </c>
      <c r="G4581">
        <v>226</v>
      </c>
      <c r="H4581">
        <v>6</v>
      </c>
      <c r="I4581">
        <v>64</v>
      </c>
      <c r="J4581">
        <v>88</v>
      </c>
      <c r="K4581">
        <v>54</v>
      </c>
      <c r="L4581">
        <v>14</v>
      </c>
      <c r="M4581">
        <v>0</v>
      </c>
      <c r="N4581" s="2">
        <v>222.0136430678466</v>
      </c>
      <c r="O4581" s="2">
        <v>312.14296882890858</v>
      </c>
      <c r="P4581" s="2">
        <v>296.36</v>
      </c>
      <c r="Q4581" s="4">
        <v>830.51661189675519</v>
      </c>
      <c r="R4581" s="5">
        <v>4.0999999999999995E-2</v>
      </c>
      <c r="S4581" s="6">
        <v>864.56779298452204</v>
      </c>
      <c r="T4581" s="4">
        <v>68.85585585585585</v>
      </c>
      <c r="U4581" s="7">
        <v>933.42364884037784</v>
      </c>
      <c r="V4581" s="8">
        <v>0.79144654365137712</v>
      </c>
      <c r="W4581" s="7">
        <v>565.19227610050586</v>
      </c>
      <c r="X4581" s="7">
        <v>691.27926895301812</v>
      </c>
      <c r="Y4581" s="7">
        <v>824.69690092486258</v>
      </c>
      <c r="Z4581" s="7">
        <v>1082.735397925353</v>
      </c>
      <c r="AA4581" s="7">
        <v>1194.161112539201</v>
      </c>
      <c r="AB4581" s="7">
        <v>1373.0287070509046</v>
      </c>
      <c r="AC4581" s="7">
        <v>1297.328318584071</v>
      </c>
      <c r="AD4581" s="7">
        <v>1415.2672566371682</v>
      </c>
      <c r="AE4581" s="4">
        <v>771</v>
      </c>
      <c r="AF4581" s="4">
        <v>943</v>
      </c>
      <c r="AG4581" s="4">
        <v>1125</v>
      </c>
      <c r="AH4581" s="4">
        <v>1477</v>
      </c>
      <c r="AI4581" s="4">
        <v>1629</v>
      </c>
      <c r="AJ4581" s="4">
        <v>1873</v>
      </c>
      <c r="AK4581" s="4">
        <v>1247.4018618527566</v>
      </c>
      <c r="AL4581" s="8">
        <v>1.1160501692121556</v>
      </c>
      <c r="AM4581" s="4">
        <v>1119.1618781924612</v>
      </c>
      <c r="AN4581" s="8">
        <v>1.007315949812486</v>
      </c>
      <c r="AO4581" s="4">
        <v>990.92189453216588</v>
      </c>
      <c r="AP4581" s="8">
        <v>0.89858173041281642</v>
      </c>
    </row>
    <row r="4582" spans="1:42" x14ac:dyDescent="0.25">
      <c r="A4582" s="2" t="s">
        <v>12818</v>
      </c>
      <c r="B4582" t="s">
        <v>12815</v>
      </c>
      <c r="C4582" t="s">
        <v>14</v>
      </c>
      <c r="D4582" t="s">
        <v>12814</v>
      </c>
      <c r="E4582" s="3" t="s">
        <v>12269</v>
      </c>
      <c r="F4582" t="s">
        <v>12819</v>
      </c>
      <c r="G4582">
        <v>237</v>
      </c>
      <c r="H4582">
        <v>68</v>
      </c>
      <c r="I4582">
        <v>116</v>
      </c>
      <c r="J4582">
        <v>24</v>
      </c>
      <c r="K4582">
        <v>29</v>
      </c>
      <c r="L4582">
        <v>0</v>
      </c>
      <c r="M4582">
        <v>0</v>
      </c>
      <c r="N4582" s="2">
        <v>205.91772151898735</v>
      </c>
      <c r="O4582" s="2">
        <v>304.42955467229251</v>
      </c>
      <c r="P4582" s="2">
        <v>297.26</v>
      </c>
      <c r="Q4582" s="4">
        <v>807.60727619127988</v>
      </c>
      <c r="R4582" s="5">
        <v>4.0999999999999995E-2</v>
      </c>
      <c r="S4582" s="6">
        <v>840.71917451512229</v>
      </c>
      <c r="T4582" s="4">
        <v>17.905172413793103</v>
      </c>
      <c r="U4582" s="7">
        <v>858.62434692891543</v>
      </c>
      <c r="V4582" s="8">
        <v>0.87845822870874879</v>
      </c>
      <c r="W4582" s="7">
        <v>663.1675189688915</v>
      </c>
      <c r="X4582" s="7">
        <v>811.11150504236673</v>
      </c>
      <c r="Y4582" s="7">
        <v>967.65688565499738</v>
      </c>
      <c r="Z4582" s="7">
        <v>1270.4259734332722</v>
      </c>
      <c r="AA4582" s="7">
        <v>1401.1671704284361</v>
      </c>
      <c r="AB4582" s="7">
        <v>1611.0411971838312</v>
      </c>
      <c r="AC4582" s="7">
        <v>1075.1641350210971</v>
      </c>
      <c r="AD4582" s="7">
        <v>1172.9063291139239</v>
      </c>
      <c r="AE4582" s="4">
        <v>771</v>
      </c>
      <c r="AF4582" s="4">
        <v>943</v>
      </c>
      <c r="AG4582" s="4">
        <v>1125</v>
      </c>
      <c r="AH4582" s="4">
        <v>1477</v>
      </c>
      <c r="AI4582" s="4">
        <v>1629</v>
      </c>
      <c r="AJ4582" s="4">
        <v>1873</v>
      </c>
      <c r="AK4582" s="4">
        <v>1087.2665890561088</v>
      </c>
      <c r="AL4582" s="8">
        <v>1.1307007907151196</v>
      </c>
      <c r="AM4582" s="4">
        <v>1005.0841175424467</v>
      </c>
      <c r="AN4582" s="8">
        <v>1.0466199367129962</v>
      </c>
      <c r="AO4582" s="4">
        <v>922.9016460287844</v>
      </c>
      <c r="AP4582" s="8">
        <v>0.96253908271087241</v>
      </c>
    </row>
    <row r="4583" spans="1:42" x14ac:dyDescent="0.25">
      <c r="A4583" s="2" t="s">
        <v>12822</v>
      </c>
      <c r="B4583" t="s">
        <v>12821</v>
      </c>
      <c r="C4583" t="s">
        <v>14</v>
      </c>
      <c r="D4583" t="s">
        <v>12820</v>
      </c>
      <c r="E4583" s="3" t="s">
        <v>12269</v>
      </c>
      <c r="F4583" t="s">
        <v>12823</v>
      </c>
      <c r="G4583">
        <v>95</v>
      </c>
      <c r="H4583">
        <v>0</v>
      </c>
      <c r="I4583">
        <v>4</v>
      </c>
      <c r="J4583">
        <v>46</v>
      </c>
      <c r="K4583">
        <v>34</v>
      </c>
      <c r="L4583">
        <v>9</v>
      </c>
      <c r="M4583">
        <v>2</v>
      </c>
      <c r="N4583" s="2">
        <v>262.65823970037451</v>
      </c>
      <c r="O4583" s="2">
        <v>549.64306594382015</v>
      </c>
      <c r="P4583" s="2">
        <v>413.57</v>
      </c>
      <c r="Q4583" s="4">
        <v>1225.8713056441945</v>
      </c>
      <c r="R4583" s="5">
        <v>4.0999999999999995E-2</v>
      </c>
      <c r="S4583" s="6">
        <v>1276.1320291756065</v>
      </c>
      <c r="T4583" s="4">
        <v>8.0879120879120876</v>
      </c>
      <c r="U4583" s="7">
        <v>1284.2199412635186</v>
      </c>
      <c r="V4583" s="8">
        <v>0.81811161388120213</v>
      </c>
      <c r="W4583" s="7">
        <v>774.75013083931924</v>
      </c>
      <c r="X4583" s="7">
        <v>874.74411414806673</v>
      </c>
      <c r="Y4583" s="7">
        <v>1090.9912650434067</v>
      </c>
      <c r="Z4583" s="7">
        <v>1477.9598508561203</v>
      </c>
      <c r="AA4583" s="7">
        <v>1530.8021997591168</v>
      </c>
      <c r="AB4583" s="7">
        <v>1760.0566980767328</v>
      </c>
      <c r="AC4583" s="7">
        <v>1726.7105263157896</v>
      </c>
      <c r="AD4583" s="7">
        <v>1883.6842105263156</v>
      </c>
      <c r="AE4583" s="4">
        <v>953</v>
      </c>
      <c r="AF4583" s="4">
        <v>1076</v>
      </c>
      <c r="AG4583" s="4">
        <v>1342</v>
      </c>
      <c r="AH4583" s="4">
        <v>1818</v>
      </c>
      <c r="AI4583" s="4">
        <v>1883</v>
      </c>
      <c r="AJ4583" s="4">
        <v>2165</v>
      </c>
      <c r="AK4583" s="4">
        <v>1737.9965728579705</v>
      </c>
      <c r="AL4583" s="8">
        <v>1.1123421697894977</v>
      </c>
      <c r="AM4583" s="4">
        <v>1585.8529584684857</v>
      </c>
      <c r="AN4583" s="8">
        <v>1.0154191631373533</v>
      </c>
      <c r="AO4583" s="4">
        <v>1428.2756435650908</v>
      </c>
      <c r="AP4583" s="8">
        <v>0.9150346205333465</v>
      </c>
    </row>
    <row r="4584" spans="1:42" x14ac:dyDescent="0.25">
      <c r="A4584" s="2" t="s">
        <v>12824</v>
      </c>
      <c r="B4584" t="s">
        <v>12821</v>
      </c>
      <c r="C4584" t="s">
        <v>14</v>
      </c>
      <c r="D4584" t="s">
        <v>12820</v>
      </c>
      <c r="E4584" s="3" t="s">
        <v>12269</v>
      </c>
      <c r="F4584" t="s">
        <v>12825</v>
      </c>
      <c r="G4584">
        <v>254</v>
      </c>
      <c r="H4584">
        <v>0</v>
      </c>
      <c r="I4584">
        <v>24</v>
      </c>
      <c r="J4584">
        <v>118</v>
      </c>
      <c r="K4584">
        <v>78</v>
      </c>
      <c r="L4584">
        <v>30</v>
      </c>
      <c r="M4584">
        <v>4</v>
      </c>
      <c r="N4584" s="2">
        <v>255.30282152230973</v>
      </c>
      <c r="O4584" s="2">
        <v>575.23622057742784</v>
      </c>
      <c r="P4584" s="2">
        <v>356.2</v>
      </c>
      <c r="Q4584" s="4">
        <v>1186.7390420997376</v>
      </c>
      <c r="R4584" s="5">
        <v>4.0999999999999995E-2</v>
      </c>
      <c r="S4584" s="6">
        <v>1235.3953428258267</v>
      </c>
      <c r="T4584" s="4">
        <v>0</v>
      </c>
      <c r="U4584" s="7">
        <v>1235.3953428258267</v>
      </c>
      <c r="V4584" s="8">
        <v>0.8022580933331287</v>
      </c>
      <c r="W4584" s="7">
        <v>764.55196294647158</v>
      </c>
      <c r="X4584" s="7">
        <v>863.22970842644656</v>
      </c>
      <c r="Y4584" s="7">
        <v>1076.6303612530587</v>
      </c>
      <c r="Z4584" s="7">
        <v>1458.505213679628</v>
      </c>
      <c r="AA4584" s="7">
        <v>1510.6519897462813</v>
      </c>
      <c r="AB4584" s="7">
        <v>1736.8887720662237</v>
      </c>
      <c r="AC4584" s="7">
        <v>1693.8874015748033</v>
      </c>
      <c r="AD4584" s="7">
        <v>1847.8771653543306</v>
      </c>
      <c r="AE4584" s="4">
        <v>953</v>
      </c>
      <c r="AF4584" s="4">
        <v>1076</v>
      </c>
      <c r="AG4584" s="4">
        <v>1342</v>
      </c>
      <c r="AH4584" s="4">
        <v>1818</v>
      </c>
      <c r="AI4584" s="4">
        <v>1883</v>
      </c>
      <c r="AJ4584" s="4">
        <v>2165</v>
      </c>
      <c r="AK4584" s="4">
        <v>1711.2680009310602</v>
      </c>
      <c r="AL4584" s="8">
        <v>1.1112868537035627</v>
      </c>
      <c r="AM4584" s="4">
        <v>1552.6437815626489</v>
      </c>
      <c r="AN4584" s="8">
        <v>1.0082772669134179</v>
      </c>
      <c r="AO4584" s="4">
        <v>1394.019562194238</v>
      </c>
      <c r="AP4584" s="8">
        <v>0.90526768012327352</v>
      </c>
    </row>
    <row r="4585" spans="1:42" x14ac:dyDescent="0.25">
      <c r="A4585" s="2" t="s">
        <v>12826</v>
      </c>
      <c r="B4585" t="s">
        <v>12821</v>
      </c>
      <c r="C4585" t="s">
        <v>14</v>
      </c>
      <c r="D4585" t="s">
        <v>12820</v>
      </c>
      <c r="E4585" s="3" t="s">
        <v>12269</v>
      </c>
      <c r="F4585" t="s">
        <v>12827</v>
      </c>
      <c r="G4585">
        <v>297</v>
      </c>
      <c r="H4585">
        <v>138</v>
      </c>
      <c r="I4585">
        <v>158</v>
      </c>
      <c r="J4585">
        <v>1</v>
      </c>
      <c r="K4585">
        <v>0</v>
      </c>
      <c r="L4585">
        <v>0</v>
      </c>
      <c r="M4585">
        <v>0</v>
      </c>
      <c r="N4585" s="2">
        <v>211.28451178451178</v>
      </c>
      <c r="O4585" s="2">
        <v>304.96204132772164</v>
      </c>
      <c r="P4585" s="2">
        <v>307.85000000000002</v>
      </c>
      <c r="Q4585" s="4">
        <v>824.09655311223344</v>
      </c>
      <c r="R4585" s="5">
        <v>4.0999999999999995E-2</v>
      </c>
      <c r="S4585" s="6">
        <v>857.88451178983496</v>
      </c>
      <c r="T4585" s="4">
        <v>0</v>
      </c>
      <c r="U4585" s="7">
        <v>857.88451178983496</v>
      </c>
      <c r="V4585" s="8">
        <v>0.8412743013417936</v>
      </c>
      <c r="W4585" s="7">
        <v>801.73440917872938</v>
      </c>
      <c r="X4585" s="7">
        <v>905.21114824377003</v>
      </c>
      <c r="Y4585" s="7">
        <v>1128.9901124006872</v>
      </c>
      <c r="Z4585" s="7">
        <v>1529.436679839381</v>
      </c>
      <c r="AA4585" s="7">
        <v>1584.1195094265975</v>
      </c>
      <c r="AB4585" s="7">
        <v>1821.3588624049835</v>
      </c>
      <c r="AC4585" s="7">
        <v>1121.7185185185185</v>
      </c>
      <c r="AD4585" s="7">
        <v>1223.6929292929292</v>
      </c>
      <c r="AE4585" s="4">
        <v>953</v>
      </c>
      <c r="AF4585" s="4">
        <v>1076</v>
      </c>
      <c r="AG4585" s="4">
        <v>1342</v>
      </c>
      <c r="AH4585" s="4">
        <v>1818</v>
      </c>
      <c r="AI4585" s="4">
        <v>1883</v>
      </c>
      <c r="AJ4585" s="4">
        <v>2165</v>
      </c>
      <c r="AK4585" s="4">
        <v>1148.3730771892854</v>
      </c>
      <c r="AL4585" s="8">
        <v>1.1261384777498078</v>
      </c>
      <c r="AM4585" s="4">
        <v>1051.5435553894686</v>
      </c>
      <c r="AN4585" s="8">
        <v>1.0311837522804697</v>
      </c>
      <c r="AO4585" s="4">
        <v>954.71403358965176</v>
      </c>
      <c r="AP4585" s="8">
        <v>0.93622902681113163</v>
      </c>
    </row>
    <row r="4586" spans="1:42" x14ac:dyDescent="0.25">
      <c r="A4586" s="2" t="s">
        <v>12828</v>
      </c>
      <c r="B4586" t="s">
        <v>12821</v>
      </c>
      <c r="C4586" t="s">
        <v>14</v>
      </c>
      <c r="D4586" t="s">
        <v>12820</v>
      </c>
      <c r="E4586" s="3" t="s">
        <v>12269</v>
      </c>
      <c r="F4586" t="s">
        <v>12517</v>
      </c>
      <c r="G4586">
        <v>119</v>
      </c>
      <c r="H4586">
        <v>0</v>
      </c>
      <c r="I4586">
        <v>0</v>
      </c>
      <c r="J4586">
        <v>33</v>
      </c>
      <c r="K4586">
        <v>86</v>
      </c>
      <c r="L4586">
        <v>0</v>
      </c>
      <c r="M4586">
        <v>0</v>
      </c>
      <c r="N4586" s="2">
        <v>255.75980392156862</v>
      </c>
      <c r="O4586" s="2">
        <v>507.3887072212886</v>
      </c>
      <c r="P4586" s="2">
        <v>427.9</v>
      </c>
      <c r="Q4586" s="4">
        <v>1191.048511142857</v>
      </c>
      <c r="R4586" s="5">
        <v>4.0999999999999995E-2</v>
      </c>
      <c r="S4586" s="6">
        <v>1239.881500099714</v>
      </c>
      <c r="T4586" s="4">
        <v>0</v>
      </c>
      <c r="U4586" s="7">
        <v>1239.881500099714</v>
      </c>
      <c r="V4586" s="8">
        <v>0.73539828001169272</v>
      </c>
      <c r="W4586" s="7">
        <v>700.83456085114312</v>
      </c>
      <c r="X4586" s="7">
        <v>791.28854929258148</v>
      </c>
      <c r="Y4586" s="7">
        <v>986.90449177569167</v>
      </c>
      <c r="Z4586" s="7">
        <v>1336.9540730612575</v>
      </c>
      <c r="AA4586" s="7">
        <v>1384.7549612620173</v>
      </c>
      <c r="AB4586" s="7">
        <v>1592.1372762253147</v>
      </c>
      <c r="AC4586" s="7">
        <v>1854.6000000000001</v>
      </c>
      <c r="AD4586" s="7">
        <v>2023.1999999999998</v>
      </c>
      <c r="AE4586" s="4">
        <v>953</v>
      </c>
      <c r="AF4586" s="4">
        <v>1076</v>
      </c>
      <c r="AG4586" s="4">
        <v>1342</v>
      </c>
      <c r="AH4586" s="4">
        <v>1818</v>
      </c>
      <c r="AI4586" s="4">
        <v>1883</v>
      </c>
      <c r="AJ4586" s="4">
        <v>2165</v>
      </c>
      <c r="AK4586" s="4">
        <v>1857.1487869194514</v>
      </c>
      <c r="AL4586" s="8">
        <v>1.1015117360139095</v>
      </c>
      <c r="AM4586" s="4">
        <v>1649.4700735969229</v>
      </c>
      <c r="AN4586" s="8">
        <v>0.97833337698512635</v>
      </c>
      <c r="AO4586" s="4">
        <v>1441.7913602743945</v>
      </c>
      <c r="AP4586" s="8">
        <v>0.85515501795634308</v>
      </c>
    </row>
    <row r="4587" spans="1:42" x14ac:dyDescent="0.25">
      <c r="A4587" s="2" t="s">
        <v>12829</v>
      </c>
      <c r="B4587" t="s">
        <v>12821</v>
      </c>
      <c r="C4587" t="s">
        <v>14</v>
      </c>
      <c r="D4587" t="s">
        <v>12820</v>
      </c>
      <c r="E4587" s="3" t="s">
        <v>12269</v>
      </c>
      <c r="F4587" t="s">
        <v>12830</v>
      </c>
      <c r="G4587">
        <v>75</v>
      </c>
      <c r="H4587">
        <v>0</v>
      </c>
      <c r="I4587">
        <v>75</v>
      </c>
      <c r="J4587">
        <v>0</v>
      </c>
      <c r="K4587">
        <v>0</v>
      </c>
      <c r="L4587">
        <v>0</v>
      </c>
      <c r="M4587">
        <v>0</v>
      </c>
      <c r="N4587" s="2">
        <v>232.40111111111113</v>
      </c>
      <c r="O4587" s="2">
        <v>372.37234211111115</v>
      </c>
      <c r="P4587" s="2">
        <v>347.67</v>
      </c>
      <c r="Q4587" s="4">
        <v>952.44345322222239</v>
      </c>
      <c r="R4587" s="5">
        <v>4.0999999999999995E-2</v>
      </c>
      <c r="S4587" s="6">
        <v>991.4936348043334</v>
      </c>
      <c r="T4587" s="4">
        <v>0</v>
      </c>
      <c r="U4587" s="7">
        <v>991.4936348043334</v>
      </c>
      <c r="V4587" s="8">
        <v>0.92146248587763324</v>
      </c>
      <c r="W4587" s="7">
        <v>878.15374904138457</v>
      </c>
      <c r="X4587" s="7">
        <v>991.49363480433351</v>
      </c>
      <c r="Y4587" s="7">
        <v>1236.602656047784</v>
      </c>
      <c r="Z4587" s="7">
        <v>1675.2187993255375</v>
      </c>
      <c r="AA4587" s="7">
        <v>1735.1138609075836</v>
      </c>
      <c r="AB4587" s="7">
        <v>1994.9662819250764</v>
      </c>
      <c r="AC4587" s="7">
        <v>1183.6000000000001</v>
      </c>
      <c r="AD4587" s="7">
        <v>1291.2</v>
      </c>
      <c r="AE4587" s="4">
        <v>953</v>
      </c>
      <c r="AF4587" s="4">
        <v>1076</v>
      </c>
      <c r="AG4587" s="4">
        <v>1342</v>
      </c>
      <c r="AH4587" s="4">
        <v>1818</v>
      </c>
      <c r="AI4587" s="4">
        <v>1883</v>
      </c>
      <c r="AJ4587" s="4">
        <v>2165</v>
      </c>
      <c r="AK4587" s="4">
        <v>1221.3716485695218</v>
      </c>
      <c r="AL4587" s="8">
        <v>1.1351037626110798</v>
      </c>
      <c r="AM4587" s="4">
        <v>1145.8893156914003</v>
      </c>
      <c r="AN4587" s="8">
        <v>1.064952895623978</v>
      </c>
      <c r="AO4587" s="4">
        <v>1066.9759676824549</v>
      </c>
      <c r="AP4587" s="8">
        <v>0.99161335286473506</v>
      </c>
    </row>
    <row r="4588" spans="1:42" x14ac:dyDescent="0.25">
      <c r="A4588" s="2" t="s">
        <v>12831</v>
      </c>
      <c r="B4588" t="s">
        <v>12821</v>
      </c>
      <c r="C4588" t="s">
        <v>14</v>
      </c>
      <c r="D4588" t="s">
        <v>12820</v>
      </c>
      <c r="E4588" s="3" t="s">
        <v>12269</v>
      </c>
      <c r="F4588" t="s">
        <v>12832</v>
      </c>
      <c r="G4588">
        <v>75</v>
      </c>
      <c r="H4588">
        <v>0</v>
      </c>
      <c r="I4588">
        <v>75</v>
      </c>
      <c r="J4588">
        <v>0</v>
      </c>
      <c r="K4588">
        <v>0</v>
      </c>
      <c r="L4588">
        <v>0</v>
      </c>
      <c r="M4588">
        <v>0</v>
      </c>
      <c r="N4588" s="2">
        <v>226.5922222222222</v>
      </c>
      <c r="O4588" s="2">
        <v>301.15326433333337</v>
      </c>
      <c r="P4588" s="2">
        <v>370.24</v>
      </c>
      <c r="Q4588" s="4">
        <v>897.98548655555555</v>
      </c>
      <c r="R4588" s="5">
        <v>4.0999999999999995E-2</v>
      </c>
      <c r="S4588" s="6">
        <v>934.80289150433327</v>
      </c>
      <c r="T4588" s="4">
        <v>0</v>
      </c>
      <c r="U4588" s="7">
        <v>934.80289150433327</v>
      </c>
      <c r="V4588" s="8">
        <v>0.86877592147242866</v>
      </c>
      <c r="W4588" s="7">
        <v>827.94345316322449</v>
      </c>
      <c r="X4588" s="7">
        <v>934.80289150433327</v>
      </c>
      <c r="Y4588" s="7">
        <v>1165.8972866159993</v>
      </c>
      <c r="Z4588" s="7">
        <v>1579.4346252368755</v>
      </c>
      <c r="AA4588" s="7">
        <v>1635.9050601325832</v>
      </c>
      <c r="AB4588" s="7">
        <v>1880.8998699878082</v>
      </c>
      <c r="AC4588" s="7">
        <v>1183.6000000000001</v>
      </c>
      <c r="AD4588" s="7">
        <v>1291.2</v>
      </c>
      <c r="AE4588" s="4">
        <v>953</v>
      </c>
      <c r="AF4588" s="4">
        <v>1076</v>
      </c>
      <c r="AG4588" s="4">
        <v>1342</v>
      </c>
      <c r="AH4588" s="4">
        <v>1818</v>
      </c>
      <c r="AI4588" s="4">
        <v>1883</v>
      </c>
      <c r="AJ4588" s="4">
        <v>2165</v>
      </c>
      <c r="AK4588" s="4">
        <v>1213.8683466157142</v>
      </c>
      <c r="AL4588" s="8">
        <v>1.1281304336577269</v>
      </c>
      <c r="AM4588" s="4">
        <v>1122.2349135940667</v>
      </c>
      <c r="AN4588" s="8">
        <v>1.0429692505521067</v>
      </c>
      <c r="AO4588" s="4">
        <v>1026.4363245259808</v>
      </c>
      <c r="AP4588" s="8">
        <v>0.95393710457804903</v>
      </c>
    </row>
    <row r="4589" spans="1:42" x14ac:dyDescent="0.25">
      <c r="A4589" s="2" t="s">
        <v>12833</v>
      </c>
      <c r="B4589" t="s">
        <v>12821</v>
      </c>
      <c r="C4589" t="s">
        <v>14</v>
      </c>
      <c r="D4589" t="s">
        <v>12820</v>
      </c>
      <c r="E4589" s="3" t="s">
        <v>12269</v>
      </c>
      <c r="F4589" t="s">
        <v>12834</v>
      </c>
      <c r="G4589">
        <v>100</v>
      </c>
      <c r="H4589">
        <v>0</v>
      </c>
      <c r="I4589">
        <v>100</v>
      </c>
      <c r="J4589">
        <v>0</v>
      </c>
      <c r="K4589">
        <v>0</v>
      </c>
      <c r="L4589">
        <v>0</v>
      </c>
      <c r="M4589">
        <v>0</v>
      </c>
      <c r="N4589" s="2">
        <v>226.64750000000001</v>
      </c>
      <c r="O4589" s="2">
        <v>166.15082225000003</v>
      </c>
      <c r="P4589" s="2">
        <v>395.32</v>
      </c>
      <c r="Q4589" s="4">
        <v>788.11832225000012</v>
      </c>
      <c r="R4589" s="5">
        <v>4.0999999999999995E-2</v>
      </c>
      <c r="S4589" s="6">
        <v>820.43117346225006</v>
      </c>
      <c r="T4589" s="4">
        <v>0</v>
      </c>
      <c r="U4589" s="7">
        <v>820.43117346225006</v>
      </c>
      <c r="V4589" s="8">
        <v>0.7624825032177045</v>
      </c>
      <c r="W4589" s="7">
        <v>726.64582556647235</v>
      </c>
      <c r="X4589" s="7">
        <v>820.43117346225006</v>
      </c>
      <c r="Y4589" s="7">
        <v>1023.2515193181595</v>
      </c>
      <c r="Z4589" s="7">
        <v>1386.1931908497868</v>
      </c>
      <c r="AA4589" s="7">
        <v>1435.7545535589377</v>
      </c>
      <c r="AB4589" s="7">
        <v>1650.7746194663303</v>
      </c>
      <c r="AC4589" s="7">
        <v>1183.6000000000001</v>
      </c>
      <c r="AD4589" s="7">
        <v>1291.2</v>
      </c>
      <c r="AE4589" s="4">
        <v>953</v>
      </c>
      <c r="AF4589" s="4">
        <v>1076</v>
      </c>
      <c r="AG4589" s="4">
        <v>1342</v>
      </c>
      <c r="AH4589" s="4">
        <v>1818</v>
      </c>
      <c r="AI4589" s="4">
        <v>1883</v>
      </c>
      <c r="AJ4589" s="4">
        <v>2165</v>
      </c>
      <c r="AK4589" s="4">
        <v>1204.5277144011002</v>
      </c>
      <c r="AL4589" s="8">
        <v>1.1194495486999072</v>
      </c>
      <c r="AM4589" s="4">
        <v>1076.4955340881502</v>
      </c>
      <c r="AN4589" s="8">
        <v>1.000460533539173</v>
      </c>
      <c r="AO4589" s="4">
        <v>948.46335377520006</v>
      </c>
      <c r="AP4589" s="8">
        <v>0.88147151837843873</v>
      </c>
    </row>
    <row r="4590" spans="1:42" x14ac:dyDescent="0.25">
      <c r="A4590" s="2" t="s">
        <v>12835</v>
      </c>
      <c r="B4590" t="s">
        <v>12821</v>
      </c>
      <c r="C4590" t="s">
        <v>14</v>
      </c>
      <c r="D4590" t="s">
        <v>12820</v>
      </c>
      <c r="E4590" s="3" t="s">
        <v>12269</v>
      </c>
      <c r="F4590" t="s">
        <v>12836</v>
      </c>
      <c r="G4590">
        <v>17</v>
      </c>
      <c r="H4590">
        <v>0</v>
      </c>
      <c r="I4590">
        <v>0</v>
      </c>
      <c r="J4590">
        <v>0</v>
      </c>
      <c r="K4590">
        <v>9</v>
      </c>
      <c r="L4590">
        <v>8</v>
      </c>
      <c r="M4590">
        <v>0</v>
      </c>
      <c r="N4590" s="2">
        <v>75.014492753623188</v>
      </c>
      <c r="O4590" s="2">
        <v>104.79997615942027</v>
      </c>
      <c r="P4590" s="2">
        <v>576.5</v>
      </c>
      <c r="Q4590" s="4">
        <v>756.31446891304347</v>
      </c>
      <c r="R4590" s="5">
        <v>4.0999999999999995E-2</v>
      </c>
      <c r="S4590" s="6">
        <v>787.32336213847816</v>
      </c>
      <c r="T4590" s="4">
        <v>239</v>
      </c>
      <c r="U4590" s="7">
        <v>1026.3233621384782</v>
      </c>
      <c r="V4590" s="8">
        <v>0.55519306167995064</v>
      </c>
      <c r="W4590" s="7">
        <v>405.88766594557006</v>
      </c>
      <c r="X4590" s="7">
        <v>458.27400688083253</v>
      </c>
      <c r="Y4590" s="7">
        <v>571.56479296847328</v>
      </c>
      <c r="Z4590" s="7">
        <v>774.29567333583043</v>
      </c>
      <c r="AA4590" s="7">
        <v>801.97951204145693</v>
      </c>
      <c r="AB4590" s="7">
        <v>922.08478150279041</v>
      </c>
      <c r="AC4590" s="7">
        <v>2033.4470588235295</v>
      </c>
      <c r="AD4590" s="7">
        <v>2218.3058823529409</v>
      </c>
      <c r="AE4590" s="4">
        <v>953</v>
      </c>
      <c r="AF4590" s="4">
        <v>1076</v>
      </c>
      <c r="AG4590" s="4">
        <v>1342</v>
      </c>
      <c r="AH4590" s="4">
        <v>1818</v>
      </c>
      <c r="AI4590" s="4">
        <v>1883</v>
      </c>
      <c r="AJ4590" s="4">
        <v>2165</v>
      </c>
      <c r="AK4590" s="4">
        <v>1692.5092326150577</v>
      </c>
      <c r="AL4590" s="8">
        <v>1.0448563913465279</v>
      </c>
      <c r="AM4590" s="4">
        <v>1390.7806091228647</v>
      </c>
      <c r="AN4590" s="8">
        <v>0.88163528145766878</v>
      </c>
      <c r="AO4590" s="4">
        <v>1089.0519856306714</v>
      </c>
      <c r="AP4590" s="8">
        <v>0.71841417156880971</v>
      </c>
    </row>
    <row r="4591" spans="1:42" x14ac:dyDescent="0.25">
      <c r="A4591" s="2" t="s">
        <v>12839</v>
      </c>
      <c r="B4591" t="s">
        <v>12838</v>
      </c>
      <c r="C4591" t="s">
        <v>14</v>
      </c>
      <c r="D4591" t="s">
        <v>12837</v>
      </c>
      <c r="E4591" s="3" t="s">
        <v>12269</v>
      </c>
      <c r="F4591" t="s">
        <v>12840</v>
      </c>
      <c r="G4591">
        <v>66</v>
      </c>
      <c r="H4591">
        <v>0</v>
      </c>
      <c r="I4591">
        <v>60</v>
      </c>
      <c r="J4591">
        <v>2</v>
      </c>
      <c r="K4591">
        <v>3</v>
      </c>
      <c r="L4591">
        <v>1</v>
      </c>
      <c r="M4591">
        <v>0</v>
      </c>
      <c r="N4591" s="2">
        <v>330.9292929292929</v>
      </c>
      <c r="O4591" s="2">
        <v>397.75272139393934</v>
      </c>
      <c r="P4591" s="2">
        <v>331.26</v>
      </c>
      <c r="Q4591" s="4">
        <v>1059.9420143232323</v>
      </c>
      <c r="R4591" s="5">
        <v>4.0999999999999995E-2</v>
      </c>
      <c r="S4591" s="6">
        <v>1103.3996369104848</v>
      </c>
      <c r="T4591" s="4">
        <v>23.830769230769231</v>
      </c>
      <c r="U4591" s="7">
        <v>1127.230406141254</v>
      </c>
      <c r="V4591" s="8">
        <v>0.72017043517083168</v>
      </c>
      <c r="W4591" s="7">
        <v>967.18497576611219</v>
      </c>
      <c r="X4591" s="7">
        <v>1065.8773202320422</v>
      </c>
      <c r="Y4591" s="7">
        <v>1270.3114623400395</v>
      </c>
      <c r="Z4591" s="7">
        <v>1530.4362845395258</v>
      </c>
      <c r="AA4591" s="7">
        <v>1739.8050438708199</v>
      </c>
      <c r="AB4591" s="7">
        <v>2000.6348113879201</v>
      </c>
      <c r="AC4591" s="7">
        <v>1721.7500000000002</v>
      </c>
      <c r="AD4591" s="7">
        <v>1878.2727272727273</v>
      </c>
      <c r="AE4591" s="4">
        <v>1372</v>
      </c>
      <c r="AF4591" s="4">
        <v>1512</v>
      </c>
      <c r="AG4591" s="4">
        <v>1802</v>
      </c>
      <c r="AH4591" s="4">
        <v>2171</v>
      </c>
      <c r="AI4591" s="4">
        <v>2468</v>
      </c>
      <c r="AJ4591" s="4">
        <v>2838</v>
      </c>
      <c r="AK4591" s="4">
        <v>1717.8844317650819</v>
      </c>
      <c r="AL4591" s="8">
        <v>1.1127554645537598</v>
      </c>
      <c r="AM4591" s="4">
        <v>1509.5845013058963</v>
      </c>
      <c r="AN4591" s="8">
        <v>0.97967579357649603</v>
      </c>
      <c r="AO4591" s="4">
        <v>1301.2845708467109</v>
      </c>
      <c r="AP4591" s="8">
        <v>0.84659612259923223</v>
      </c>
    </row>
    <row r="4592" spans="1:42" x14ac:dyDescent="0.25">
      <c r="A4592" s="2" t="s">
        <v>12841</v>
      </c>
      <c r="B4592" t="s">
        <v>12838</v>
      </c>
      <c r="C4592" t="s">
        <v>14</v>
      </c>
      <c r="D4592" t="s">
        <v>12837</v>
      </c>
      <c r="E4592" s="3" t="s">
        <v>12269</v>
      </c>
      <c r="F4592" t="s">
        <v>12842</v>
      </c>
      <c r="G4592">
        <v>77</v>
      </c>
      <c r="H4592">
        <v>0</v>
      </c>
      <c r="I4592">
        <v>26</v>
      </c>
      <c r="J4592">
        <v>27</v>
      </c>
      <c r="K4592">
        <v>11</v>
      </c>
      <c r="L4592">
        <v>5</v>
      </c>
      <c r="M4592">
        <v>8</v>
      </c>
      <c r="N4592" s="2">
        <v>193.55519480519479</v>
      </c>
      <c r="O4592" s="2">
        <v>308.67788446320355</v>
      </c>
      <c r="P4592" s="2">
        <v>401.6</v>
      </c>
      <c r="Q4592" s="4">
        <v>903.83307926839836</v>
      </c>
      <c r="R4592" s="5">
        <v>4.0999999999999995E-2</v>
      </c>
      <c r="S4592" s="6">
        <v>940.89023551840262</v>
      </c>
      <c r="T4592" s="4">
        <v>154.98666666666668</v>
      </c>
      <c r="U4592" s="7">
        <v>1095.8769021850694</v>
      </c>
      <c r="V4592" s="8">
        <v>0.57445671598838832</v>
      </c>
      <c r="W4592" s="7">
        <v>676.68821126621867</v>
      </c>
      <c r="X4592" s="7">
        <v>745.73802874236344</v>
      </c>
      <c r="Y4592" s="7">
        <v>888.76979351437751</v>
      </c>
      <c r="Z4592" s="7">
        <v>1070.7653838622161</v>
      </c>
      <c r="AA4592" s="7">
        <v>1217.2496395080377</v>
      </c>
      <c r="AB4592" s="7">
        <v>1399.7384428378487</v>
      </c>
      <c r="AC4592" s="7">
        <v>2098.4428571428571</v>
      </c>
      <c r="AD4592" s="7">
        <v>2289.2103896103895</v>
      </c>
      <c r="AE4592" s="4">
        <v>1372</v>
      </c>
      <c r="AF4592" s="4">
        <v>1512</v>
      </c>
      <c r="AG4592" s="4">
        <v>1802</v>
      </c>
      <c r="AH4592" s="4">
        <v>2171</v>
      </c>
      <c r="AI4592" s="4">
        <v>2468</v>
      </c>
      <c r="AJ4592" s="4">
        <v>2838</v>
      </c>
      <c r="AK4592" s="4">
        <v>1887.9683030369724</v>
      </c>
      <c r="AL4592" s="8">
        <v>1.0709133484500766</v>
      </c>
      <c r="AM4592" s="4">
        <v>1572.2756138641157</v>
      </c>
      <c r="AN4592" s="8">
        <v>0.90542780429618053</v>
      </c>
      <c r="AO4592" s="4">
        <v>1256.5829246912592</v>
      </c>
      <c r="AP4592" s="8">
        <v>0.73994226014228437</v>
      </c>
    </row>
    <row r="4593" spans="1:42" x14ac:dyDescent="0.25">
      <c r="A4593" s="2" t="s">
        <v>12843</v>
      </c>
      <c r="B4593" t="s">
        <v>12838</v>
      </c>
      <c r="C4593" t="s">
        <v>14</v>
      </c>
      <c r="D4593" t="s">
        <v>12837</v>
      </c>
      <c r="E4593" s="3" t="s">
        <v>12269</v>
      </c>
      <c r="F4593" t="s">
        <v>12844</v>
      </c>
      <c r="G4593">
        <v>50</v>
      </c>
      <c r="H4593">
        <v>0</v>
      </c>
      <c r="I4593">
        <v>16</v>
      </c>
      <c r="J4593">
        <v>17</v>
      </c>
      <c r="K4593">
        <v>17</v>
      </c>
      <c r="L4593">
        <v>0</v>
      </c>
      <c r="M4593">
        <v>0</v>
      </c>
      <c r="N4593" s="2">
        <v>182.595</v>
      </c>
      <c r="O4593" s="2">
        <v>475.04633299999995</v>
      </c>
      <c r="P4593" s="2">
        <v>273.83</v>
      </c>
      <c r="Q4593" s="4">
        <v>931.47133299999996</v>
      </c>
      <c r="R4593" s="5">
        <v>4.0999999999999995E-2</v>
      </c>
      <c r="S4593" s="6">
        <v>969.66165765299991</v>
      </c>
      <c r="T4593" s="4">
        <v>96.979591836734699</v>
      </c>
      <c r="U4593" s="7">
        <v>1066.6412494897345</v>
      </c>
      <c r="V4593" s="8">
        <v>0.58138360758382179</v>
      </c>
      <c r="W4593" s="7">
        <v>725.13479026082007</v>
      </c>
      <c r="X4593" s="7">
        <v>799.12813620580164</v>
      </c>
      <c r="Y4593" s="7">
        <v>952.40006709183501</v>
      </c>
      <c r="Z4593" s="7">
        <v>1147.4253860468223</v>
      </c>
      <c r="AA4593" s="7">
        <v>1304.3969842301049</v>
      </c>
      <c r="AB4593" s="7">
        <v>1499.9508270846991</v>
      </c>
      <c r="AC4593" s="7">
        <v>2018.1260000000002</v>
      </c>
      <c r="AD4593" s="7">
        <v>2201.5920000000001</v>
      </c>
      <c r="AE4593" s="4">
        <v>1372</v>
      </c>
      <c r="AF4593" s="4">
        <v>1512</v>
      </c>
      <c r="AG4593" s="4">
        <v>1802</v>
      </c>
      <c r="AH4593" s="4">
        <v>2171</v>
      </c>
      <c r="AI4593" s="4">
        <v>2468</v>
      </c>
      <c r="AJ4593" s="4">
        <v>2838</v>
      </c>
      <c r="AK4593" s="4">
        <v>1872.1161439869891</v>
      </c>
      <c r="AL4593" s="8">
        <v>1.0732755583180118</v>
      </c>
      <c r="AM4593" s="4">
        <v>1571.2979818756594</v>
      </c>
      <c r="AN4593" s="8">
        <v>0.9093115747399485</v>
      </c>
      <c r="AO4593" s="4">
        <v>1270.4798197643295</v>
      </c>
      <c r="AP4593" s="8">
        <v>0.74534759116188509</v>
      </c>
    </row>
    <row r="4594" spans="1:42" x14ac:dyDescent="0.25">
      <c r="A4594" s="2" t="s">
        <v>12845</v>
      </c>
      <c r="B4594" t="s">
        <v>12838</v>
      </c>
      <c r="C4594" t="s">
        <v>14</v>
      </c>
      <c r="D4594" t="s">
        <v>12837</v>
      </c>
      <c r="E4594" s="3" t="s">
        <v>12269</v>
      </c>
      <c r="F4594" t="s">
        <v>12846</v>
      </c>
      <c r="G4594">
        <v>50</v>
      </c>
      <c r="H4594">
        <v>0</v>
      </c>
      <c r="I4594">
        <v>0</v>
      </c>
      <c r="J4594">
        <v>0</v>
      </c>
      <c r="K4594">
        <v>50</v>
      </c>
      <c r="L4594">
        <v>0</v>
      </c>
      <c r="M4594">
        <v>0</v>
      </c>
      <c r="N4594" s="2">
        <v>214.535</v>
      </c>
      <c r="O4594" s="2">
        <v>432.20660316666675</v>
      </c>
      <c r="P4594" s="2">
        <v>353.84</v>
      </c>
      <c r="Q4594" s="4">
        <v>1000.5816031666668</v>
      </c>
      <c r="R4594" s="5">
        <v>4.0999999999999995E-2</v>
      </c>
      <c r="S4594" s="6">
        <v>1041.6054488965001</v>
      </c>
      <c r="T4594" s="4">
        <v>245.56521739130434</v>
      </c>
      <c r="U4594" s="7">
        <v>1287.1706662878044</v>
      </c>
      <c r="V4594" s="8">
        <v>0.59289298308973026</v>
      </c>
      <c r="W4594" s="7">
        <v>658.26009944080988</v>
      </c>
      <c r="X4594" s="7">
        <v>725.42949734293336</v>
      </c>
      <c r="Y4594" s="7">
        <v>864.56610728304622</v>
      </c>
      <c r="Z4594" s="7">
        <v>1041.6054488965001</v>
      </c>
      <c r="AA4594" s="7">
        <v>1184.1005287317194</v>
      </c>
      <c r="AB4594" s="7">
        <v>1361.6196517587598</v>
      </c>
      <c r="AC4594" s="7">
        <v>2388.1000000000004</v>
      </c>
      <c r="AD4594" s="7">
        <v>2605.1999999999998</v>
      </c>
      <c r="AE4594" s="4">
        <v>1372</v>
      </c>
      <c r="AF4594" s="4">
        <v>1512</v>
      </c>
      <c r="AG4594" s="4">
        <v>1802</v>
      </c>
      <c r="AH4594" s="4">
        <v>2171</v>
      </c>
      <c r="AI4594" s="4">
        <v>2468</v>
      </c>
      <c r="AJ4594" s="4">
        <v>2838</v>
      </c>
      <c r="AK4594" s="4">
        <v>2086.6271794492263</v>
      </c>
      <c r="AL4594" s="8">
        <v>1.0742479948597563</v>
      </c>
      <c r="AM4594" s="4">
        <v>1738.2866025983176</v>
      </c>
      <c r="AN4594" s="8">
        <v>0.91379632426974755</v>
      </c>
      <c r="AO4594" s="4">
        <v>1389.9460257474088</v>
      </c>
      <c r="AP4594" s="8">
        <v>0.75334465367973891</v>
      </c>
    </row>
    <row r="4595" spans="1:42" x14ac:dyDescent="0.25">
      <c r="A4595" s="2" t="s">
        <v>12847</v>
      </c>
      <c r="B4595" t="s">
        <v>12838</v>
      </c>
      <c r="C4595" t="s">
        <v>14</v>
      </c>
      <c r="D4595" t="s">
        <v>12837</v>
      </c>
      <c r="E4595" s="3" t="s">
        <v>12269</v>
      </c>
      <c r="F4595" t="s">
        <v>12848</v>
      </c>
      <c r="G4595">
        <v>129</v>
      </c>
      <c r="H4595">
        <v>0</v>
      </c>
      <c r="I4595">
        <v>24</v>
      </c>
      <c r="J4595">
        <v>58</v>
      </c>
      <c r="K4595">
        <v>47</v>
      </c>
      <c r="L4595">
        <v>0</v>
      </c>
      <c r="M4595">
        <v>0</v>
      </c>
      <c r="N4595" s="2">
        <v>361.48966408268734</v>
      </c>
      <c r="O4595" s="2">
        <v>427.0549027829457</v>
      </c>
      <c r="P4595" s="2">
        <v>336.77</v>
      </c>
      <c r="Q4595" s="4">
        <v>1125.314566865633</v>
      </c>
      <c r="R4595" s="5">
        <v>4.0999999999999995E-2</v>
      </c>
      <c r="S4595" s="6">
        <v>1171.4524641071239</v>
      </c>
      <c r="T4595" s="4">
        <v>184.88</v>
      </c>
      <c r="U4595" s="7">
        <v>1356.332464107124</v>
      </c>
      <c r="V4595" s="8">
        <v>0.72049978327308406</v>
      </c>
      <c r="W4595" s="7">
        <v>853.78098721958679</v>
      </c>
      <c r="X4595" s="7">
        <v>940.90149611954462</v>
      </c>
      <c r="Y4595" s="7">
        <v>1121.3654074123144</v>
      </c>
      <c r="Z4595" s="7">
        <v>1350.9901772986318</v>
      </c>
      <c r="AA4595" s="7">
        <v>1535.8101140363997</v>
      </c>
      <c r="AB4595" s="7">
        <v>1766.0571732720023</v>
      </c>
      <c r="AC4595" s="7">
        <v>2070.7372093023255</v>
      </c>
      <c r="AD4595" s="7">
        <v>2258.9860465116276</v>
      </c>
      <c r="AE4595" s="4">
        <v>1372</v>
      </c>
      <c r="AF4595" s="4">
        <v>1512</v>
      </c>
      <c r="AG4595" s="4">
        <v>1802</v>
      </c>
      <c r="AH4595" s="4">
        <v>2171</v>
      </c>
      <c r="AI4595" s="4">
        <v>2468</v>
      </c>
      <c r="AJ4595" s="4">
        <v>2838</v>
      </c>
      <c r="AK4595" s="4">
        <v>1905.0861160009601</v>
      </c>
      <c r="AL4595" s="8">
        <v>1.1102146217653686</v>
      </c>
      <c r="AM4595" s="4">
        <v>1658.4334226918254</v>
      </c>
      <c r="AN4595" s="8">
        <v>0.9791898053757212</v>
      </c>
      <c r="AO4595" s="4">
        <v>1411.7807293826911</v>
      </c>
      <c r="AP4595" s="8">
        <v>0.84816498898607384</v>
      </c>
    </row>
    <row r="4596" spans="1:42" x14ac:dyDescent="0.25">
      <c r="A4596" s="2" t="s">
        <v>12849</v>
      </c>
      <c r="B4596" t="s">
        <v>12838</v>
      </c>
      <c r="C4596" t="s">
        <v>14</v>
      </c>
      <c r="D4596" t="s">
        <v>12837</v>
      </c>
      <c r="E4596" s="3" t="s">
        <v>12269</v>
      </c>
      <c r="F4596" t="s">
        <v>12850</v>
      </c>
      <c r="G4596">
        <v>2</v>
      </c>
      <c r="H4596">
        <v>0</v>
      </c>
      <c r="I4596">
        <v>0</v>
      </c>
      <c r="J4596">
        <v>0</v>
      </c>
      <c r="K4596">
        <v>2</v>
      </c>
      <c r="L4596">
        <v>0</v>
      </c>
      <c r="M4596">
        <v>0</v>
      </c>
      <c r="N4596" s="2">
        <v>230.33333333333334</v>
      </c>
      <c r="O4596" s="2">
        <v>548.29423866666673</v>
      </c>
      <c r="P4596" s="2">
        <v>237.7</v>
      </c>
      <c r="Q4596" s="4">
        <v>1016.3275720000001</v>
      </c>
      <c r="R4596" s="5">
        <v>4.0999999999999995E-2</v>
      </c>
      <c r="S4596" s="6">
        <v>1057.9970024520001</v>
      </c>
      <c r="T4596" s="4">
        <v>227</v>
      </c>
      <c r="U4596" s="7">
        <v>1284.9970024520001</v>
      </c>
      <c r="V4596" s="8">
        <v>0.5918917560810687</v>
      </c>
      <c r="W4596" s="7">
        <v>668.61901767118582</v>
      </c>
      <c r="X4596" s="7">
        <v>736.84544804579662</v>
      </c>
      <c r="Y4596" s="7">
        <v>878.17162525034746</v>
      </c>
      <c r="Z4596" s="7">
        <v>1057.9970024520001</v>
      </c>
      <c r="AA4596" s="7">
        <v>1202.7345011752816</v>
      </c>
      <c r="AB4596" s="7">
        <v>1383.0472100224672</v>
      </c>
      <c r="AC4596" s="7">
        <v>2388.1000000000004</v>
      </c>
      <c r="AD4596" s="7">
        <v>2605.1999999999998</v>
      </c>
      <c r="AE4596" s="4">
        <v>1372</v>
      </c>
      <c r="AF4596" s="4">
        <v>1512</v>
      </c>
      <c r="AG4596" s="4">
        <v>1802</v>
      </c>
      <c r="AH4596" s="4">
        <v>2171</v>
      </c>
      <c r="AI4596" s="4">
        <v>2468</v>
      </c>
      <c r="AJ4596" s="4">
        <v>2838</v>
      </c>
      <c r="AK4596" s="4">
        <v>1641.8682411426669</v>
      </c>
      <c r="AL4596" s="8">
        <v>0.86083290702103499</v>
      </c>
      <c r="AM4596" s="4">
        <v>1641.8682411426669</v>
      </c>
      <c r="AN4596" s="8">
        <v>0.86083290702103499</v>
      </c>
      <c r="AO4596" s="4">
        <v>1057.9970024520001</v>
      </c>
      <c r="AP4596" s="8">
        <v>0.5918917560810687</v>
      </c>
    </row>
    <row r="4597" spans="1:42" x14ac:dyDescent="0.25">
      <c r="A4597" s="2" t="s">
        <v>12851</v>
      </c>
      <c r="B4597" t="s">
        <v>12838</v>
      </c>
      <c r="C4597" t="s">
        <v>14</v>
      </c>
      <c r="D4597" t="s">
        <v>12837</v>
      </c>
      <c r="E4597" s="3" t="s">
        <v>12269</v>
      </c>
      <c r="F4597" t="s">
        <v>12852</v>
      </c>
      <c r="G4597">
        <v>41</v>
      </c>
      <c r="H4597">
        <v>0</v>
      </c>
      <c r="I4597">
        <v>8</v>
      </c>
      <c r="J4597">
        <v>16</v>
      </c>
      <c r="K4597">
        <v>16</v>
      </c>
      <c r="L4597">
        <v>1</v>
      </c>
      <c r="M4597">
        <v>0</v>
      </c>
      <c r="N4597" s="2">
        <v>206.09756097560975</v>
      </c>
      <c r="O4597" s="2">
        <v>390.471227609756</v>
      </c>
      <c r="P4597" s="2">
        <v>342.66</v>
      </c>
      <c r="Q4597" s="4">
        <v>939.22878858536569</v>
      </c>
      <c r="R4597" s="5">
        <v>4.0999999999999995E-2</v>
      </c>
      <c r="S4597" s="6">
        <v>977.73716891736558</v>
      </c>
      <c r="T4597" s="4">
        <v>167.05263157894737</v>
      </c>
      <c r="U4597" s="7">
        <v>1144.7898004963129</v>
      </c>
      <c r="V4597" s="8">
        <v>0.60073186172565429</v>
      </c>
      <c r="W4597" s="7">
        <v>703.93271932037646</v>
      </c>
      <c r="X4597" s="7">
        <v>775.76258863878218</v>
      </c>
      <c r="Y4597" s="7">
        <v>924.55303222690839</v>
      </c>
      <c r="Z4597" s="7">
        <v>1113.8760449304207</v>
      </c>
      <c r="AA4597" s="7">
        <v>1266.2579819844673</v>
      </c>
      <c r="AB4597" s="7">
        <v>1456.0940651831111</v>
      </c>
      <c r="AC4597" s="7">
        <v>2096.2243902439027</v>
      </c>
      <c r="AD4597" s="7">
        <v>2286.7902439024392</v>
      </c>
      <c r="AE4597" s="4">
        <v>1372</v>
      </c>
      <c r="AF4597" s="4">
        <v>1512</v>
      </c>
      <c r="AG4597" s="4">
        <v>1802</v>
      </c>
      <c r="AH4597" s="4">
        <v>2171</v>
      </c>
      <c r="AI4597" s="4">
        <v>2468</v>
      </c>
      <c r="AJ4597" s="4">
        <v>2838</v>
      </c>
      <c r="AK4597" s="4">
        <v>1863.927811015785</v>
      </c>
      <c r="AL4597" s="8">
        <v>1.0657630439049817</v>
      </c>
      <c r="AM4597" s="4">
        <v>1568.5309303163117</v>
      </c>
      <c r="AN4597" s="8">
        <v>0.91075264984520576</v>
      </c>
      <c r="AO4597" s="4">
        <v>1273.1340496168386</v>
      </c>
      <c r="AP4597" s="8">
        <v>0.75574225578543008</v>
      </c>
    </row>
    <row r="4598" spans="1:42" x14ac:dyDescent="0.25">
      <c r="A4598" s="2" t="s">
        <v>12853</v>
      </c>
      <c r="B4598" t="s">
        <v>12838</v>
      </c>
      <c r="C4598" t="s">
        <v>14</v>
      </c>
      <c r="D4598" t="s">
        <v>12837</v>
      </c>
      <c r="E4598" s="3" t="s">
        <v>12269</v>
      </c>
      <c r="F4598" t="s">
        <v>12854</v>
      </c>
      <c r="G4598">
        <v>38</v>
      </c>
      <c r="H4598">
        <v>0</v>
      </c>
      <c r="I4598">
        <v>35</v>
      </c>
      <c r="J4598">
        <v>3</v>
      </c>
      <c r="K4598">
        <v>0</v>
      </c>
      <c r="L4598">
        <v>0</v>
      </c>
      <c r="M4598">
        <v>0</v>
      </c>
      <c r="N4598" s="2">
        <v>139.19517543859649</v>
      </c>
      <c r="O4598" s="2">
        <v>285.31066299122807</v>
      </c>
      <c r="P4598" s="2">
        <v>344.54</v>
      </c>
      <c r="Q4598" s="4">
        <v>769.04583842982458</v>
      </c>
      <c r="R4598" s="5">
        <v>4.0999999999999995E-2</v>
      </c>
      <c r="S4598" s="6">
        <v>800.57671780544729</v>
      </c>
      <c r="T4598" s="4">
        <v>67.75</v>
      </c>
      <c r="U4598" s="7">
        <v>868.32671780544729</v>
      </c>
      <c r="V4598" s="8">
        <v>0.5657239528959126</v>
      </c>
      <c r="W4598" s="7">
        <v>715.61341013449908</v>
      </c>
      <c r="X4598" s="7">
        <v>788.63518667883579</v>
      </c>
      <c r="Y4598" s="7">
        <v>939.89458094924737</v>
      </c>
      <c r="Z4598" s="7">
        <v>1132.3591205553917</v>
      </c>
      <c r="AA4598" s="7">
        <v>1287.2696036530203</v>
      </c>
      <c r="AB4598" s="7">
        <v>1480.2557273773384</v>
      </c>
      <c r="AC4598" s="7">
        <v>1688.3842105263159</v>
      </c>
      <c r="AD4598" s="7">
        <v>1841.8736842105261</v>
      </c>
      <c r="AE4598" s="4">
        <v>1372</v>
      </c>
      <c r="AF4598" s="4">
        <v>1512</v>
      </c>
      <c r="AG4598" s="4">
        <v>1802</v>
      </c>
      <c r="AH4598" s="4">
        <v>2171</v>
      </c>
      <c r="AI4598" s="4">
        <v>2468</v>
      </c>
      <c r="AJ4598" s="4">
        <v>2838</v>
      </c>
      <c r="AK4598" s="4">
        <v>1569.263446231887</v>
      </c>
      <c r="AL4598" s="8">
        <v>1.0665314089224653</v>
      </c>
      <c r="AM4598" s="4">
        <v>1297.9622479637317</v>
      </c>
      <c r="AN4598" s="8">
        <v>0.88977583620721123</v>
      </c>
      <c r="AO4598" s="4">
        <v>1049.2694828845895</v>
      </c>
      <c r="AP4598" s="8">
        <v>0.72774989455156192</v>
      </c>
    </row>
    <row r="4599" spans="1:42" x14ac:dyDescent="0.25">
      <c r="A4599" s="2" t="s">
        <v>12855</v>
      </c>
      <c r="B4599" t="s">
        <v>12838</v>
      </c>
      <c r="C4599" t="s">
        <v>14</v>
      </c>
      <c r="D4599" t="s">
        <v>12837</v>
      </c>
      <c r="E4599" s="3" t="s">
        <v>12269</v>
      </c>
      <c r="F4599" t="s">
        <v>12856</v>
      </c>
      <c r="G4599">
        <v>51</v>
      </c>
      <c r="H4599">
        <v>0</v>
      </c>
      <c r="I4599">
        <v>7</v>
      </c>
      <c r="J4599">
        <v>24</v>
      </c>
      <c r="K4599">
        <v>16</v>
      </c>
      <c r="L4599">
        <v>4</v>
      </c>
      <c r="M4599">
        <v>0</v>
      </c>
      <c r="N4599" s="2">
        <v>209.07843137254903</v>
      </c>
      <c r="O4599" s="2">
        <v>408.08182981699355</v>
      </c>
      <c r="P4599" s="2">
        <v>332.55</v>
      </c>
      <c r="Q4599" s="4">
        <v>949.71026118954251</v>
      </c>
      <c r="R4599" s="5">
        <v>4.0999999999999995E-2</v>
      </c>
      <c r="S4599" s="6">
        <v>988.64838189831369</v>
      </c>
      <c r="T4599" s="4">
        <v>172.56</v>
      </c>
      <c r="U4599" s="7">
        <v>1161.2083818983137</v>
      </c>
      <c r="V4599" s="8">
        <v>0.60160125433577816</v>
      </c>
      <c r="W4599" s="7">
        <v>702.73978645051614</v>
      </c>
      <c r="X4599" s="7">
        <v>774.44792792505859</v>
      </c>
      <c r="Y4599" s="7">
        <v>922.98622097946793</v>
      </c>
      <c r="Z4599" s="7">
        <v>1111.9883938659405</v>
      </c>
      <c r="AA4599" s="7">
        <v>1264.112093994077</v>
      </c>
      <c r="AB4599" s="7">
        <v>1453.626467891082</v>
      </c>
      <c r="AC4599" s="7">
        <v>2123.2156862745101</v>
      </c>
      <c r="AD4599" s="7">
        <v>2316.2352941176468</v>
      </c>
      <c r="AE4599" s="4">
        <v>1372</v>
      </c>
      <c r="AF4599" s="4">
        <v>1512</v>
      </c>
      <c r="AG4599" s="4">
        <v>1802</v>
      </c>
      <c r="AH4599" s="4">
        <v>2171</v>
      </c>
      <c r="AI4599" s="4">
        <v>2468</v>
      </c>
      <c r="AJ4599" s="4">
        <v>2838</v>
      </c>
      <c r="AK4599" s="4">
        <v>1889.2500808029163</v>
      </c>
      <c r="AL4599" s="8">
        <v>1.0681868561656718</v>
      </c>
      <c r="AM4599" s="4">
        <v>1589.0495145013817</v>
      </c>
      <c r="AN4599" s="8">
        <v>0.91265832222237364</v>
      </c>
      <c r="AO4599" s="4">
        <v>1288.8489481998479</v>
      </c>
      <c r="AP4599" s="8">
        <v>0.75712978827907595</v>
      </c>
    </row>
    <row r="4600" spans="1:42" x14ac:dyDescent="0.25">
      <c r="A4600" s="2" t="s">
        <v>12857</v>
      </c>
      <c r="B4600" t="s">
        <v>12838</v>
      </c>
      <c r="C4600" t="s">
        <v>14</v>
      </c>
      <c r="D4600" t="s">
        <v>12837</v>
      </c>
      <c r="E4600" s="3" t="s">
        <v>12269</v>
      </c>
      <c r="F4600" t="s">
        <v>12858</v>
      </c>
      <c r="G4600">
        <v>33</v>
      </c>
      <c r="H4600">
        <v>0</v>
      </c>
      <c r="I4600">
        <v>0</v>
      </c>
      <c r="J4600">
        <v>26</v>
      </c>
      <c r="K4600">
        <v>7</v>
      </c>
      <c r="L4600">
        <v>0</v>
      </c>
      <c r="M4600">
        <v>0</v>
      </c>
      <c r="N4600" s="2">
        <v>209.13888888888889</v>
      </c>
      <c r="O4600" s="2">
        <v>461.88926709090913</v>
      </c>
      <c r="P4600" s="2">
        <v>272.72000000000003</v>
      </c>
      <c r="Q4600" s="4">
        <v>943.74815597979807</v>
      </c>
      <c r="R4600" s="5">
        <v>4.0999999999999995E-2</v>
      </c>
      <c r="S4600" s="6">
        <v>982.44183037496975</v>
      </c>
      <c r="T4600" s="4">
        <v>174.12121212121212</v>
      </c>
      <c r="U4600" s="7">
        <v>1156.5630424961819</v>
      </c>
      <c r="V4600" s="8">
        <v>0.61510387600725236</v>
      </c>
      <c r="W4600" s="7">
        <v>716.86951138708332</v>
      </c>
      <c r="X4600" s="7">
        <v>790.01946152862251</v>
      </c>
      <c r="Y4600" s="7">
        <v>941.54435825038206</v>
      </c>
      <c r="Z4600" s="7">
        <v>1134.3467268377244</v>
      </c>
      <c r="AA4600" s="7">
        <v>1289.5291210665609</v>
      </c>
      <c r="AB4600" s="7">
        <v>1482.8539892977715</v>
      </c>
      <c r="AC4600" s="7">
        <v>2068.3000000000002</v>
      </c>
      <c r="AD4600" s="7">
        <v>2256.3272727272724</v>
      </c>
      <c r="AE4600" s="4">
        <v>1372</v>
      </c>
      <c r="AF4600" s="4">
        <v>1512</v>
      </c>
      <c r="AG4600" s="4">
        <v>1802</v>
      </c>
      <c r="AH4600" s="4">
        <v>2171</v>
      </c>
      <c r="AI4600" s="4">
        <v>2468</v>
      </c>
      <c r="AJ4600" s="4">
        <v>2838</v>
      </c>
      <c r="AK4600" s="4">
        <v>1835.2426729662882</v>
      </c>
      <c r="AL4600" s="8">
        <v>1.0686555497733647</v>
      </c>
      <c r="AM4600" s="4">
        <v>1541.1734169003162</v>
      </c>
      <c r="AN4600" s="8">
        <v>0.91225842088849829</v>
      </c>
      <c r="AO4600" s="4">
        <v>1247.1041608343446</v>
      </c>
      <c r="AP4600" s="8">
        <v>0.75586129200363228</v>
      </c>
    </row>
    <row r="4601" spans="1:42" x14ac:dyDescent="0.25">
      <c r="A4601" s="2" t="s">
        <v>12859</v>
      </c>
      <c r="B4601" t="s">
        <v>12838</v>
      </c>
      <c r="C4601" t="s">
        <v>14</v>
      </c>
      <c r="D4601" t="s">
        <v>12837</v>
      </c>
      <c r="E4601" s="3" t="s">
        <v>12269</v>
      </c>
      <c r="F4601" t="s">
        <v>12860</v>
      </c>
      <c r="G4601">
        <v>34</v>
      </c>
      <c r="H4601">
        <v>0</v>
      </c>
      <c r="I4601">
        <v>0</v>
      </c>
      <c r="J4601">
        <v>27</v>
      </c>
      <c r="K4601">
        <v>7</v>
      </c>
      <c r="L4601">
        <v>0</v>
      </c>
      <c r="M4601">
        <v>0</v>
      </c>
      <c r="N4601" s="2">
        <v>208.92892156862743</v>
      </c>
      <c r="O4601" s="2">
        <v>172.93192484313724</v>
      </c>
      <c r="P4601" s="2">
        <v>383.54</v>
      </c>
      <c r="Q4601" s="4">
        <v>765.40084641176463</v>
      </c>
      <c r="R4601" s="5">
        <v>4.0999999999999995E-2</v>
      </c>
      <c r="S4601" s="6">
        <v>796.78228111464693</v>
      </c>
      <c r="T4601" s="4">
        <v>174.8235294117647</v>
      </c>
      <c r="U4601" s="7">
        <v>971.60581052641169</v>
      </c>
      <c r="V4601" s="8">
        <v>0.5173700890807974</v>
      </c>
      <c r="W4601" s="7">
        <v>582.10990978114762</v>
      </c>
      <c r="X4601" s="7">
        <v>641.508880166979</v>
      </c>
      <c r="Y4601" s="7">
        <v>764.54960453762976</v>
      </c>
      <c r="Z4601" s="7">
        <v>921.10831934028533</v>
      </c>
      <c r="AA4601" s="7">
        <v>1047.1189922302276</v>
      </c>
      <c r="AB4601" s="7">
        <v>1204.1019853927821</v>
      </c>
      <c r="AC4601" s="7">
        <v>2065.7676470588235</v>
      </c>
      <c r="AD4601" s="7">
        <v>2253.5647058823529</v>
      </c>
      <c r="AE4601" s="4">
        <v>1372</v>
      </c>
      <c r="AF4601" s="4">
        <v>1512</v>
      </c>
      <c r="AG4601" s="4">
        <v>1802</v>
      </c>
      <c r="AH4601" s="4">
        <v>2171</v>
      </c>
      <c r="AI4601" s="4">
        <v>2468</v>
      </c>
      <c r="AJ4601" s="4">
        <v>2838</v>
      </c>
      <c r="AK4601" s="4">
        <v>1813.9538987373203</v>
      </c>
      <c r="AL4601" s="8">
        <v>1.0590035012305037</v>
      </c>
      <c r="AM4601" s="4">
        <v>1474.8966928630957</v>
      </c>
      <c r="AN4601" s="8">
        <v>0.87845903051393481</v>
      </c>
      <c r="AO4601" s="4">
        <v>1135.8394869888712</v>
      </c>
      <c r="AP4601" s="8">
        <v>0.69791455979736605</v>
      </c>
    </row>
    <row r="4602" spans="1:42" x14ac:dyDescent="0.25">
      <c r="A4602" s="2" t="s">
        <v>12861</v>
      </c>
      <c r="B4602" t="s">
        <v>12838</v>
      </c>
      <c r="C4602" t="s">
        <v>14</v>
      </c>
      <c r="D4602" t="s">
        <v>12837</v>
      </c>
      <c r="E4602" s="3" t="s">
        <v>12269</v>
      </c>
      <c r="F4602" t="s">
        <v>12862</v>
      </c>
      <c r="G4602">
        <v>38</v>
      </c>
      <c r="H4602">
        <v>0</v>
      </c>
      <c r="I4602">
        <v>5</v>
      </c>
      <c r="J4602">
        <v>26</v>
      </c>
      <c r="K4602">
        <v>7</v>
      </c>
      <c r="L4602">
        <v>0</v>
      </c>
      <c r="M4602">
        <v>0</v>
      </c>
      <c r="N4602" s="2">
        <v>203.70614035087718</v>
      </c>
      <c r="O4602" s="2">
        <v>450.51054128070183</v>
      </c>
      <c r="P4602" s="2">
        <v>293.68</v>
      </c>
      <c r="Q4602" s="4">
        <v>947.89668163157899</v>
      </c>
      <c r="R4602" s="5">
        <v>4.0999999999999995E-2</v>
      </c>
      <c r="S4602" s="6">
        <v>986.76044557847365</v>
      </c>
      <c r="T4602" s="4">
        <v>166.34210526315789</v>
      </c>
      <c r="U4602" s="7">
        <v>1153.1025508416315</v>
      </c>
      <c r="V4602" s="8">
        <v>0.6294860855921216</v>
      </c>
      <c r="W4602" s="7">
        <v>739.06739919664562</v>
      </c>
      <c r="X4602" s="7">
        <v>814.4824399309972</v>
      </c>
      <c r="Y4602" s="7">
        <v>970.6993100235826</v>
      </c>
      <c r="Z4602" s="7">
        <v>1169.4718102448378</v>
      </c>
      <c r="AA4602" s="7">
        <v>1329.459432374141</v>
      </c>
      <c r="AB4602" s="7">
        <v>1528.7706114577843</v>
      </c>
      <c r="AC4602" s="7">
        <v>2014.9973684210527</v>
      </c>
      <c r="AD4602" s="7">
        <v>2198.1789473684207</v>
      </c>
      <c r="AE4602" s="4">
        <v>1372</v>
      </c>
      <c r="AF4602" s="4">
        <v>1512</v>
      </c>
      <c r="AG4602" s="4">
        <v>1802</v>
      </c>
      <c r="AH4602" s="4">
        <v>2171</v>
      </c>
      <c r="AI4602" s="4">
        <v>2468</v>
      </c>
      <c r="AJ4602" s="4">
        <v>2838</v>
      </c>
      <c r="AK4602" s="4">
        <v>1809.0788878523279</v>
      </c>
      <c r="AL4602" s="8">
        <v>1.078395002634551</v>
      </c>
      <c r="AM4602" s="4">
        <v>1518.8488494027322</v>
      </c>
      <c r="AN4602" s="8">
        <v>0.91995656132545833</v>
      </c>
      <c r="AO4602" s="4">
        <v>1252.804647490603</v>
      </c>
      <c r="AP4602" s="8">
        <v>0.77472132345879008</v>
      </c>
    </row>
    <row r="4603" spans="1:42" x14ac:dyDescent="0.25">
      <c r="A4603" s="2" t="s">
        <v>12863</v>
      </c>
      <c r="B4603" t="s">
        <v>12838</v>
      </c>
      <c r="C4603" t="s">
        <v>14</v>
      </c>
      <c r="D4603" t="s">
        <v>12837</v>
      </c>
      <c r="E4603" s="3" t="s">
        <v>12269</v>
      </c>
      <c r="F4603" t="s">
        <v>12864</v>
      </c>
      <c r="G4603">
        <v>31</v>
      </c>
      <c r="H4603">
        <v>0</v>
      </c>
      <c r="I4603">
        <v>31</v>
      </c>
      <c r="J4603">
        <v>0</v>
      </c>
      <c r="K4603">
        <v>0</v>
      </c>
      <c r="L4603">
        <v>0</v>
      </c>
      <c r="M4603">
        <v>0</v>
      </c>
      <c r="N4603" s="2">
        <v>164.22849462365591</v>
      </c>
      <c r="O4603" s="2">
        <v>364.09951512903234</v>
      </c>
      <c r="P4603" s="2">
        <v>311.95</v>
      </c>
      <c r="Q4603" s="4">
        <v>840.27800975268815</v>
      </c>
      <c r="R4603" s="5">
        <v>4.0999999999999995E-2</v>
      </c>
      <c r="S4603" s="6">
        <v>874.72940815254833</v>
      </c>
      <c r="T4603" s="4">
        <v>73.275862068965523</v>
      </c>
      <c r="U4603" s="7">
        <v>948.00527022151391</v>
      </c>
      <c r="V4603" s="8">
        <v>0.62698761258036639</v>
      </c>
      <c r="W4603" s="7">
        <v>793.73594443471995</v>
      </c>
      <c r="X4603" s="7">
        <v>874.72940815254844</v>
      </c>
      <c r="Y4603" s="7">
        <v>1042.5015829966219</v>
      </c>
      <c r="Z4603" s="7">
        <v>1255.9772123671842</v>
      </c>
      <c r="AA4603" s="7">
        <v>1427.7990603971493</v>
      </c>
      <c r="AB4603" s="7">
        <v>1641.8532145085533</v>
      </c>
      <c r="AC4603" s="7">
        <v>1663.2</v>
      </c>
      <c r="AD4603" s="7">
        <v>1814.3999999999999</v>
      </c>
      <c r="AE4603" s="4">
        <v>1372</v>
      </c>
      <c r="AF4603" s="4">
        <v>1512</v>
      </c>
      <c r="AG4603" s="4">
        <v>1802</v>
      </c>
      <c r="AH4603" s="4">
        <v>2171</v>
      </c>
      <c r="AI4603" s="4">
        <v>2468</v>
      </c>
      <c r="AJ4603" s="4">
        <v>2838</v>
      </c>
      <c r="AK4603" s="4">
        <v>1533.4003772728322</v>
      </c>
      <c r="AL4603" s="8">
        <v>1.0626165604112419</v>
      </c>
      <c r="AM4603" s="4">
        <v>1313.843387566071</v>
      </c>
      <c r="AN4603" s="8">
        <v>0.91740691113428341</v>
      </c>
      <c r="AO4603" s="4">
        <v>1094.2863978593095</v>
      </c>
      <c r="AP4603" s="8">
        <v>0.77219726185732485</v>
      </c>
    </row>
    <row r="4604" spans="1:42" x14ac:dyDescent="0.25">
      <c r="A4604" s="2" t="s">
        <v>12865</v>
      </c>
      <c r="B4604" t="s">
        <v>12838</v>
      </c>
      <c r="C4604" t="s">
        <v>14</v>
      </c>
      <c r="D4604" t="s">
        <v>12837</v>
      </c>
      <c r="E4604" s="3" t="s">
        <v>12269</v>
      </c>
      <c r="F4604" t="s">
        <v>12866</v>
      </c>
      <c r="G4604">
        <v>20</v>
      </c>
      <c r="H4604">
        <v>0</v>
      </c>
      <c r="I4604">
        <v>19</v>
      </c>
      <c r="J4604">
        <v>1</v>
      </c>
      <c r="K4604">
        <v>0</v>
      </c>
      <c r="L4604">
        <v>0</v>
      </c>
      <c r="M4604">
        <v>0</v>
      </c>
      <c r="N4604" s="2">
        <v>165.90833333333333</v>
      </c>
      <c r="O4604" s="2">
        <v>838.41393316666677</v>
      </c>
      <c r="P4604" s="2">
        <v>150.66</v>
      </c>
      <c r="Q4604" s="4">
        <v>1154.9822665000002</v>
      </c>
      <c r="R4604" s="5">
        <v>4.0999999999999995E-2</v>
      </c>
      <c r="S4604" s="6">
        <v>1202.3365394265002</v>
      </c>
      <c r="T4604" s="4">
        <v>74.111111111111114</v>
      </c>
      <c r="U4604" s="7">
        <v>1276.4476505376113</v>
      </c>
      <c r="V4604" s="8">
        <v>0.83619236851464873</v>
      </c>
      <c r="W4604" s="7">
        <v>1080.6457465399008</v>
      </c>
      <c r="X4604" s="7">
        <v>1190.9157206766254</v>
      </c>
      <c r="Y4604" s="7">
        <v>1419.3320956741261</v>
      </c>
      <c r="Z4604" s="7">
        <v>1709.9722417916357</v>
      </c>
      <c r="AA4604" s="7">
        <v>1943.902115495973</v>
      </c>
      <c r="AB4604" s="7">
        <v>2235.329904285888</v>
      </c>
      <c r="AC4604" s="7">
        <v>1679.15</v>
      </c>
      <c r="AD4604" s="7">
        <v>1831.8</v>
      </c>
      <c r="AE4604" s="4">
        <v>1372</v>
      </c>
      <c r="AF4604" s="4">
        <v>1512</v>
      </c>
      <c r="AG4604" s="4">
        <v>1802</v>
      </c>
      <c r="AH4604" s="4">
        <v>2171</v>
      </c>
      <c r="AI4604" s="4">
        <v>2468</v>
      </c>
      <c r="AJ4604" s="4">
        <v>2838</v>
      </c>
      <c r="AK4604" s="4">
        <v>1602.0980289426502</v>
      </c>
      <c r="AL4604" s="8">
        <v>1.0980734622035777</v>
      </c>
      <c r="AM4604" s="4">
        <v>1468.8441991039333</v>
      </c>
      <c r="AN4604" s="8">
        <v>1.0107797643072678</v>
      </c>
      <c r="AO4604" s="4">
        <v>1335.5903692652169</v>
      </c>
      <c r="AP4604" s="8">
        <v>0.92348606641095832</v>
      </c>
    </row>
    <row r="4605" spans="1:42" x14ac:dyDescent="0.25">
      <c r="A4605" s="2" t="s">
        <v>12869</v>
      </c>
      <c r="B4605" t="s">
        <v>12868</v>
      </c>
      <c r="C4605" t="s">
        <v>14</v>
      </c>
      <c r="D4605" t="s">
        <v>12867</v>
      </c>
      <c r="E4605" s="3" t="s">
        <v>12269</v>
      </c>
      <c r="F4605" t="s">
        <v>12870</v>
      </c>
      <c r="G4605">
        <v>40</v>
      </c>
      <c r="H4605">
        <v>0</v>
      </c>
      <c r="I4605">
        <v>4</v>
      </c>
      <c r="J4605">
        <v>0</v>
      </c>
      <c r="K4605">
        <v>12</v>
      </c>
      <c r="L4605">
        <v>14</v>
      </c>
      <c r="M4605">
        <v>10</v>
      </c>
      <c r="N4605" s="2">
        <v>337.60833333333335</v>
      </c>
      <c r="O4605" s="2">
        <v>696.24742829166667</v>
      </c>
      <c r="P4605" s="2">
        <v>280.38</v>
      </c>
      <c r="Q4605" s="4">
        <v>1314.2357616250001</v>
      </c>
      <c r="R4605" s="5">
        <v>4.0999999999999995E-2</v>
      </c>
      <c r="S4605" s="6">
        <v>1368.119427851625</v>
      </c>
      <c r="T4605" s="4">
        <v>76.55</v>
      </c>
      <c r="U4605" s="7">
        <v>1444.669427851625</v>
      </c>
      <c r="V4605" s="8">
        <v>0.73083061988193998</v>
      </c>
      <c r="W4605" s="7">
        <v>714.94491917072401</v>
      </c>
      <c r="X4605" s="7">
        <v>839.52389830986272</v>
      </c>
      <c r="Y4605" s="7">
        <v>1043.0028975704561</v>
      </c>
      <c r="Z4605" s="7">
        <v>1331.6108659094609</v>
      </c>
      <c r="AA4605" s="7">
        <v>1387.6714065220733</v>
      </c>
      <c r="AB4605" s="7">
        <v>1595.9951438602995</v>
      </c>
      <c r="AC4605" s="7">
        <v>2174.4250000000002</v>
      </c>
      <c r="AD4605" s="7">
        <v>2372.1</v>
      </c>
      <c r="AE4605" s="4">
        <v>1033</v>
      </c>
      <c r="AF4605" s="4">
        <v>1213</v>
      </c>
      <c r="AG4605" s="4">
        <v>1507</v>
      </c>
      <c r="AH4605" s="4">
        <v>1924</v>
      </c>
      <c r="AI4605" s="4">
        <v>2005</v>
      </c>
      <c r="AJ4605" s="4">
        <v>2306</v>
      </c>
      <c r="AK4605" s="4">
        <v>2110.1695340239125</v>
      </c>
      <c r="AL4605" s="8">
        <v>1.1062195695074808</v>
      </c>
      <c r="AM4605" s="4">
        <v>1862.8194986331503</v>
      </c>
      <c r="AN4605" s="8">
        <v>0.98108991963230063</v>
      </c>
      <c r="AO4605" s="4">
        <v>1615.4694632423875</v>
      </c>
      <c r="AP4605" s="8">
        <v>0.85596026975712025</v>
      </c>
    </row>
    <row r="4606" spans="1:42" x14ac:dyDescent="0.25">
      <c r="A4606" s="2" t="s">
        <v>12871</v>
      </c>
      <c r="B4606" t="s">
        <v>12868</v>
      </c>
      <c r="C4606" t="s">
        <v>14</v>
      </c>
      <c r="D4606" t="s">
        <v>12867</v>
      </c>
      <c r="E4606" s="3" t="s">
        <v>12269</v>
      </c>
      <c r="F4606" t="s">
        <v>12872</v>
      </c>
      <c r="G4606">
        <v>112</v>
      </c>
      <c r="H4606">
        <v>0</v>
      </c>
      <c r="I4606">
        <v>30</v>
      </c>
      <c r="J4606">
        <v>48</v>
      </c>
      <c r="K4606">
        <v>26</v>
      </c>
      <c r="L4606">
        <v>6</v>
      </c>
      <c r="M4606">
        <v>2</v>
      </c>
      <c r="N4606" s="2">
        <v>290.04538690476187</v>
      </c>
      <c r="O4606" s="2">
        <v>558.92861533333348</v>
      </c>
      <c r="P4606" s="2">
        <v>280.38</v>
      </c>
      <c r="Q4606" s="4">
        <v>1129.3540022380953</v>
      </c>
      <c r="R4606" s="5">
        <v>4.0999999999999995E-2</v>
      </c>
      <c r="S4606" s="6">
        <v>1175.6575163298571</v>
      </c>
      <c r="T4606" s="4">
        <v>0</v>
      </c>
      <c r="U4606" s="7">
        <v>1175.6575163298571</v>
      </c>
      <c r="V4606" s="8">
        <v>0.75073915474448094</v>
      </c>
      <c r="W4606" s="7">
        <v>775.51354685104877</v>
      </c>
      <c r="X4606" s="7">
        <v>910.64659470505524</v>
      </c>
      <c r="Y4606" s="7">
        <v>1131.3639061999327</v>
      </c>
      <c r="Z4606" s="7">
        <v>1444.4221337283814</v>
      </c>
      <c r="AA4606" s="7">
        <v>1505.2320052626842</v>
      </c>
      <c r="AB4606" s="7">
        <v>1731.2044908407729</v>
      </c>
      <c r="AC4606" s="7">
        <v>1722.6000000000001</v>
      </c>
      <c r="AD4606" s="7">
        <v>1879.1999999999998</v>
      </c>
      <c r="AE4606" s="4">
        <v>1033</v>
      </c>
      <c r="AF4606" s="4">
        <v>1213</v>
      </c>
      <c r="AG4606" s="4">
        <v>1507</v>
      </c>
      <c r="AH4606" s="4">
        <v>1924</v>
      </c>
      <c r="AI4606" s="4">
        <v>2005</v>
      </c>
      <c r="AJ4606" s="4">
        <v>2306</v>
      </c>
      <c r="AK4606" s="4">
        <v>1736.6746822240243</v>
      </c>
      <c r="AL4606" s="8">
        <v>1.1089876642554433</v>
      </c>
      <c r="AM4606" s="4">
        <v>1551.5390174789493</v>
      </c>
      <c r="AN4606" s="8">
        <v>0.99076565611682588</v>
      </c>
      <c r="AO4606" s="4">
        <v>1360.7931810749324</v>
      </c>
      <c r="AP4606" s="8">
        <v>0.86896116288309855</v>
      </c>
    </row>
    <row r="4607" spans="1:42" x14ac:dyDescent="0.25">
      <c r="A4607" s="2" t="s">
        <v>12873</v>
      </c>
      <c r="B4607" t="s">
        <v>12868</v>
      </c>
      <c r="C4607" t="s">
        <v>14</v>
      </c>
      <c r="D4607" t="s">
        <v>12867</v>
      </c>
      <c r="E4607" s="3" t="s">
        <v>12269</v>
      </c>
      <c r="F4607" t="s">
        <v>12874</v>
      </c>
      <c r="G4607">
        <v>93</v>
      </c>
      <c r="H4607">
        <v>13</v>
      </c>
      <c r="I4607">
        <v>77</v>
      </c>
      <c r="J4607">
        <v>3</v>
      </c>
      <c r="K4607">
        <v>0</v>
      </c>
      <c r="L4607">
        <v>0</v>
      </c>
      <c r="M4607">
        <v>0</v>
      </c>
      <c r="N4607" s="2">
        <v>242.72939068100359</v>
      </c>
      <c r="O4607" s="2">
        <v>325.36667333333332</v>
      </c>
      <c r="P4607" s="2">
        <v>280.38</v>
      </c>
      <c r="Q4607" s="4">
        <v>848.47606401433688</v>
      </c>
      <c r="R4607" s="5">
        <v>4.0999999999999995E-2</v>
      </c>
      <c r="S4607" s="6">
        <v>883.26358263892462</v>
      </c>
      <c r="T4607" s="4">
        <v>0</v>
      </c>
      <c r="U4607" s="7">
        <v>883.26358263892462</v>
      </c>
      <c r="V4607" s="8">
        <v>0.73769892668606474</v>
      </c>
      <c r="W4607" s="7">
        <v>762.0429912667048</v>
      </c>
      <c r="X4607" s="7">
        <v>894.8287980701964</v>
      </c>
      <c r="Y4607" s="7">
        <v>1111.7122825158995</v>
      </c>
      <c r="Z4607" s="7">
        <v>1419.3327349439885</v>
      </c>
      <c r="AA4607" s="7">
        <v>1479.0863480055598</v>
      </c>
      <c r="AB4607" s="7">
        <v>1701.1337249380651</v>
      </c>
      <c r="AC4607" s="7">
        <v>1317.0548387096774</v>
      </c>
      <c r="AD4607" s="7">
        <v>1436.7870967741935</v>
      </c>
      <c r="AE4607" s="4">
        <v>1033</v>
      </c>
      <c r="AF4607" s="4">
        <v>1213</v>
      </c>
      <c r="AG4607" s="4">
        <v>1507</v>
      </c>
      <c r="AH4607" s="4">
        <v>1924</v>
      </c>
      <c r="AI4607" s="4">
        <v>2005</v>
      </c>
      <c r="AJ4607" s="4">
        <v>2306</v>
      </c>
      <c r="AK4607" s="4">
        <v>1331.204316752528</v>
      </c>
      <c r="AL4607" s="8">
        <v>1.1118175989257852</v>
      </c>
      <c r="AM4607" s="4">
        <v>1180.0917799431197</v>
      </c>
      <c r="AN4607" s="8">
        <v>0.98560889021840969</v>
      </c>
      <c r="AO4607" s="4">
        <v>1028.9792431337112</v>
      </c>
      <c r="AP4607" s="8">
        <v>0.85940018151103403</v>
      </c>
    </row>
    <row r="4608" spans="1:42" x14ac:dyDescent="0.25">
      <c r="A4608" s="2" t="s">
        <v>12875</v>
      </c>
      <c r="B4608" t="s">
        <v>12868</v>
      </c>
      <c r="C4608" t="s">
        <v>14</v>
      </c>
      <c r="D4608" t="s">
        <v>12867</v>
      </c>
      <c r="E4608" s="3" t="s">
        <v>12269</v>
      </c>
      <c r="F4608" t="s">
        <v>12876</v>
      </c>
      <c r="G4608">
        <v>34</v>
      </c>
      <c r="H4608">
        <v>0</v>
      </c>
      <c r="I4608">
        <v>5</v>
      </c>
      <c r="J4608">
        <v>21</v>
      </c>
      <c r="K4608">
        <v>8</v>
      </c>
      <c r="L4608">
        <v>0</v>
      </c>
      <c r="M4608">
        <v>0</v>
      </c>
      <c r="N4608" s="2">
        <v>175.85539215686276</v>
      </c>
      <c r="O4608" s="2">
        <v>299.07354303921568</v>
      </c>
      <c r="P4608" s="2">
        <v>315.91000000000003</v>
      </c>
      <c r="Q4608" s="4">
        <v>790.83893519607841</v>
      </c>
      <c r="R4608" s="5">
        <v>4.0999999999999995E-2</v>
      </c>
      <c r="S4608" s="6">
        <v>823.26333153911753</v>
      </c>
      <c r="T4608" s="4">
        <v>185.08823529411765</v>
      </c>
      <c r="U4608" s="7">
        <v>1008.3515668332352</v>
      </c>
      <c r="V4608" s="8">
        <v>0.64560020473655455</v>
      </c>
      <c r="W4608" s="7">
        <v>544.49108787128807</v>
      </c>
      <c r="X4608" s="7">
        <v>639.36852815863733</v>
      </c>
      <c r="Y4608" s="7">
        <v>794.33501396130794</v>
      </c>
      <c r="Z4608" s="7">
        <v>1014.1344172936673</v>
      </c>
      <c r="AA4608" s="7">
        <v>1056.8292654229745</v>
      </c>
      <c r="AB4608" s="7">
        <v>1215.4854294590418</v>
      </c>
      <c r="AC4608" s="7">
        <v>1718.0705882352943</v>
      </c>
      <c r="AD4608" s="7">
        <v>1874.2588235294118</v>
      </c>
      <c r="AE4608" s="4">
        <v>1033</v>
      </c>
      <c r="AF4608" s="4">
        <v>1213</v>
      </c>
      <c r="AG4608" s="4">
        <v>1507</v>
      </c>
      <c r="AH4608" s="4">
        <v>1924</v>
      </c>
      <c r="AI4608" s="4">
        <v>2005</v>
      </c>
      <c r="AJ4608" s="4">
        <v>2306</v>
      </c>
      <c r="AK4608" s="4">
        <v>1493.0310769382097</v>
      </c>
      <c r="AL4608" s="8">
        <v>1.0744210721583896</v>
      </c>
      <c r="AM4608" s="4">
        <v>1269.7751618051789</v>
      </c>
      <c r="AN4608" s="8">
        <v>0.93148078301777781</v>
      </c>
      <c r="AO4608" s="4">
        <v>1046.5192466721483</v>
      </c>
      <c r="AP4608" s="8">
        <v>0.78854049387716618</v>
      </c>
    </row>
    <row r="4609" spans="1:42" x14ac:dyDescent="0.25">
      <c r="A4609" s="2" t="s">
        <v>12877</v>
      </c>
      <c r="B4609" t="s">
        <v>12868</v>
      </c>
      <c r="C4609" t="s">
        <v>14</v>
      </c>
      <c r="D4609" t="s">
        <v>12867</v>
      </c>
      <c r="E4609" s="3" t="s">
        <v>12269</v>
      </c>
      <c r="F4609" t="s">
        <v>12878</v>
      </c>
      <c r="G4609">
        <v>60</v>
      </c>
      <c r="H4609">
        <v>0</v>
      </c>
      <c r="I4609">
        <v>60</v>
      </c>
      <c r="J4609">
        <v>0</v>
      </c>
      <c r="K4609">
        <v>0</v>
      </c>
      <c r="L4609">
        <v>0</v>
      </c>
      <c r="M4609">
        <v>0</v>
      </c>
      <c r="N4609" s="2">
        <v>102.68055555555556</v>
      </c>
      <c r="O4609" s="2">
        <v>551.28737933333332</v>
      </c>
      <c r="P4609" s="2">
        <v>280.38</v>
      </c>
      <c r="Q4609" s="4">
        <v>934.34793488888886</v>
      </c>
      <c r="R4609" s="5">
        <v>4.0999999999999995E-2</v>
      </c>
      <c r="S4609" s="6">
        <v>972.65620021933319</v>
      </c>
      <c r="T4609" s="4">
        <v>0</v>
      </c>
      <c r="U4609" s="7">
        <v>972.65620021933319</v>
      </c>
      <c r="V4609" s="8">
        <v>0.80186001666886497</v>
      </c>
      <c r="W4609" s="7">
        <v>828.32139721893748</v>
      </c>
      <c r="X4609" s="7">
        <v>972.65620021933307</v>
      </c>
      <c r="Y4609" s="7">
        <v>1208.4030451199794</v>
      </c>
      <c r="Z4609" s="7">
        <v>1542.7786720708962</v>
      </c>
      <c r="AA4609" s="7">
        <v>1607.7293334210742</v>
      </c>
      <c r="AB4609" s="7">
        <v>1849.0891984384025</v>
      </c>
      <c r="AC4609" s="7">
        <v>1334.3000000000002</v>
      </c>
      <c r="AD4609" s="7">
        <v>1455.6</v>
      </c>
      <c r="AE4609" s="4">
        <v>1033</v>
      </c>
      <c r="AF4609" s="4">
        <v>1213</v>
      </c>
      <c r="AG4609" s="4">
        <v>1507</v>
      </c>
      <c r="AH4609" s="4">
        <v>1924</v>
      </c>
      <c r="AI4609" s="4">
        <v>2005</v>
      </c>
      <c r="AJ4609" s="4">
        <v>2306</v>
      </c>
      <c r="AK4609" s="4">
        <v>1324.0697557531835</v>
      </c>
      <c r="AL4609" s="8">
        <v>1.091566163028181</v>
      </c>
      <c r="AM4609" s="4">
        <v>1206.9319039085667</v>
      </c>
      <c r="AN4609" s="8">
        <v>0.99499744757507558</v>
      </c>
      <c r="AO4609" s="4">
        <v>1089.7940520639499</v>
      </c>
      <c r="AP4609" s="8">
        <v>0.89842873212197027</v>
      </c>
    </row>
    <row r="4610" spans="1:42" x14ac:dyDescent="0.25">
      <c r="A4610" s="2" t="s">
        <v>12879</v>
      </c>
      <c r="B4610" t="s">
        <v>12868</v>
      </c>
      <c r="C4610" t="s">
        <v>14</v>
      </c>
      <c r="D4610" t="s">
        <v>12867</v>
      </c>
      <c r="E4610" s="3" t="s">
        <v>12269</v>
      </c>
      <c r="F4610" t="s">
        <v>12880</v>
      </c>
      <c r="G4610">
        <v>29</v>
      </c>
      <c r="H4610">
        <v>0</v>
      </c>
      <c r="I4610">
        <v>25</v>
      </c>
      <c r="J4610">
        <v>4</v>
      </c>
      <c r="K4610">
        <v>0</v>
      </c>
      <c r="L4610">
        <v>0</v>
      </c>
      <c r="M4610">
        <v>0</v>
      </c>
      <c r="N4610" s="2">
        <v>133.30747126436782</v>
      </c>
      <c r="O4610" s="2">
        <v>200.89297191954014</v>
      </c>
      <c r="P4610" s="2">
        <v>283.18</v>
      </c>
      <c r="Q4610" s="4">
        <v>617.38044318390803</v>
      </c>
      <c r="R4610" s="5">
        <v>4.0999999999999995E-2</v>
      </c>
      <c r="S4610" s="6">
        <v>642.69304135444816</v>
      </c>
      <c r="T4610" s="4">
        <v>149.44827586206895</v>
      </c>
      <c r="U4610" s="7">
        <v>792.14131721651711</v>
      </c>
      <c r="V4610" s="8">
        <v>0.63191753635955761</v>
      </c>
      <c r="W4610" s="7">
        <v>529.61668747710519</v>
      </c>
      <c r="X4610" s="7">
        <v>621.90226709557453</v>
      </c>
      <c r="Y4610" s="7">
        <v>772.63538047240797</v>
      </c>
      <c r="Z4610" s="7">
        <v>986.43030658852888</v>
      </c>
      <c r="AA4610" s="7">
        <v>1027.95881741684</v>
      </c>
      <c r="AB4610" s="7">
        <v>1182.2808144455028</v>
      </c>
      <c r="AC4610" s="7">
        <v>1378.9068965517242</v>
      </c>
      <c r="AD4610" s="7">
        <v>1504.2620689655171</v>
      </c>
      <c r="AE4610" s="4">
        <v>1033</v>
      </c>
      <c r="AF4610" s="4">
        <v>1213</v>
      </c>
      <c r="AG4610" s="4">
        <v>1507</v>
      </c>
      <c r="AH4610" s="4">
        <v>1924</v>
      </c>
      <c r="AI4610" s="4">
        <v>2005</v>
      </c>
      <c r="AJ4610" s="4">
        <v>2306</v>
      </c>
      <c r="AK4610" s="4">
        <v>1202.2993388328423</v>
      </c>
      <c r="AL4610" s="8">
        <v>1.0783341354538118</v>
      </c>
      <c r="AM4610" s="4">
        <v>1008.5894666287829</v>
      </c>
      <c r="AN4610" s="8">
        <v>0.92380531269041644</v>
      </c>
      <c r="AO4610" s="4">
        <v>814.87959442472334</v>
      </c>
      <c r="AP4610" s="8">
        <v>0.76927648992702058</v>
      </c>
    </row>
    <row r="4611" spans="1:42" x14ac:dyDescent="0.25">
      <c r="A4611" s="2" t="s">
        <v>12881</v>
      </c>
      <c r="B4611" t="s">
        <v>12868</v>
      </c>
      <c r="C4611" t="s">
        <v>14</v>
      </c>
      <c r="D4611" t="s">
        <v>12867</v>
      </c>
      <c r="E4611" s="3" t="s">
        <v>12269</v>
      </c>
      <c r="F4611" t="s">
        <v>12882</v>
      </c>
      <c r="G4611">
        <v>10</v>
      </c>
      <c r="H4611">
        <v>0</v>
      </c>
      <c r="I4611">
        <v>0</v>
      </c>
      <c r="J4611">
        <v>10</v>
      </c>
      <c r="K4611">
        <v>0</v>
      </c>
      <c r="L4611">
        <v>0</v>
      </c>
      <c r="M4611">
        <v>0</v>
      </c>
      <c r="N4611" s="2">
        <v>177.00833333333333</v>
      </c>
      <c r="O4611" s="2">
        <v>305.84661233333344</v>
      </c>
      <c r="P4611" s="2">
        <v>280.38</v>
      </c>
      <c r="Q4611" s="4">
        <v>763.23494566666682</v>
      </c>
      <c r="R4611" s="5">
        <v>4.0999999999999995E-2</v>
      </c>
      <c r="S4611" s="6">
        <v>794.52757843900008</v>
      </c>
      <c r="T4611" s="4">
        <v>164.11111111111111</v>
      </c>
      <c r="U4611" s="7">
        <v>958.63868955011117</v>
      </c>
      <c r="V4611" s="8">
        <v>0.63612388158600608</v>
      </c>
      <c r="W4611" s="7">
        <v>544.62308462341548</v>
      </c>
      <c r="X4611" s="7">
        <v>639.52352531287795</v>
      </c>
      <c r="Y4611" s="7">
        <v>794.52757843900008</v>
      </c>
      <c r="Z4611" s="7">
        <v>1014.380266036255</v>
      </c>
      <c r="AA4611" s="7">
        <v>1057.0854643465132</v>
      </c>
      <c r="AB4611" s="7">
        <v>1215.7800901661142</v>
      </c>
      <c r="AC4611" s="7">
        <v>1657.7</v>
      </c>
      <c r="AD4611" s="7">
        <v>1808.3999999999999</v>
      </c>
      <c r="AE4611" s="4">
        <v>1033</v>
      </c>
      <c r="AF4611" s="4">
        <v>1213</v>
      </c>
      <c r="AG4611" s="4">
        <v>1507</v>
      </c>
      <c r="AH4611" s="4">
        <v>1924</v>
      </c>
      <c r="AI4611" s="4">
        <v>2005</v>
      </c>
      <c r="AJ4611" s="4">
        <v>2306</v>
      </c>
      <c r="AK4611" s="4">
        <v>1468.3899384526501</v>
      </c>
      <c r="AL4611" s="8">
        <v>1.0832787322918123</v>
      </c>
      <c r="AM4611" s="4">
        <v>1243.7691517814333</v>
      </c>
      <c r="AN4611" s="8">
        <v>0.93422711538987679</v>
      </c>
      <c r="AO4611" s="4">
        <v>1019.1483651102168</v>
      </c>
      <c r="AP4611" s="8">
        <v>0.78517549848794155</v>
      </c>
    </row>
    <row r="4612" spans="1:42" x14ac:dyDescent="0.25">
      <c r="A4612" s="2" t="s">
        <v>12885</v>
      </c>
      <c r="B4612" t="s">
        <v>12884</v>
      </c>
      <c r="C4612" t="s">
        <v>149</v>
      </c>
      <c r="D4612" t="s">
        <v>12883</v>
      </c>
      <c r="E4612" s="3" t="s">
        <v>12269</v>
      </c>
      <c r="F4612" t="s">
        <v>7894</v>
      </c>
      <c r="G4612">
        <v>200</v>
      </c>
      <c r="H4612">
        <v>0</v>
      </c>
      <c r="I4612">
        <v>117</v>
      </c>
      <c r="J4612">
        <v>46</v>
      </c>
      <c r="K4612">
        <v>33</v>
      </c>
      <c r="L4612">
        <v>4</v>
      </c>
      <c r="M4612">
        <v>0</v>
      </c>
      <c r="N4612" s="2">
        <v>203.49875</v>
      </c>
      <c r="O4612" s="2">
        <v>252.27351562500004</v>
      </c>
      <c r="P4612" s="2">
        <v>388.21</v>
      </c>
      <c r="Q4612" s="4">
        <v>843.98226562500008</v>
      </c>
      <c r="R4612" s="5">
        <v>4.0999999999999995E-2</v>
      </c>
      <c r="S4612" s="6">
        <v>878.58553851562499</v>
      </c>
      <c r="T4612" s="4">
        <v>0</v>
      </c>
      <c r="U4612" s="7">
        <v>878.58553851562499</v>
      </c>
      <c r="V4612" s="8">
        <v>0.71800982193751828</v>
      </c>
      <c r="W4612" s="7">
        <v>716.57380229364344</v>
      </c>
      <c r="X4612" s="7">
        <v>766.83448982926973</v>
      </c>
      <c r="Y4612" s="7">
        <v>919.05257208002365</v>
      </c>
      <c r="Z4612" s="7">
        <v>1171.79202940203</v>
      </c>
      <c r="AA4612" s="7">
        <v>1262.9792767880951</v>
      </c>
      <c r="AB4612" s="7">
        <v>1452.5338697795999</v>
      </c>
      <c r="AC4612" s="7">
        <v>1346.0040000000001</v>
      </c>
      <c r="AD4612" s="7">
        <v>1468.3680000000002</v>
      </c>
      <c r="AE4612" s="4">
        <v>998</v>
      </c>
      <c r="AF4612" s="4">
        <v>1068</v>
      </c>
      <c r="AG4612" s="4">
        <v>1280</v>
      </c>
      <c r="AH4612" s="4">
        <v>1632</v>
      </c>
      <c r="AI4612" s="4">
        <v>1759</v>
      </c>
      <c r="AJ4612" s="4">
        <v>2023</v>
      </c>
      <c r="AK4612" s="4">
        <v>1350.6600468127501</v>
      </c>
      <c r="AL4612" s="8">
        <v>1.1038050789552074</v>
      </c>
      <c r="AM4612" s="4">
        <v>1193.3018773803751</v>
      </c>
      <c r="AN4612" s="8">
        <v>0.97520665994931111</v>
      </c>
      <c r="AO4612" s="4">
        <v>1035.9437079479999</v>
      </c>
      <c r="AP4612" s="8">
        <v>0.84660824094341458</v>
      </c>
    </row>
    <row r="4613" spans="1:42" x14ac:dyDescent="0.25">
      <c r="A4613" s="2" t="s">
        <v>12888</v>
      </c>
      <c r="B4613" t="s">
        <v>12887</v>
      </c>
      <c r="C4613" t="s">
        <v>14</v>
      </c>
      <c r="D4613" t="s">
        <v>12886</v>
      </c>
      <c r="E4613" s="3" t="s">
        <v>12269</v>
      </c>
      <c r="F4613" t="s">
        <v>12889</v>
      </c>
      <c r="G4613">
        <v>199</v>
      </c>
      <c r="H4613">
        <v>0</v>
      </c>
      <c r="I4613">
        <v>22</v>
      </c>
      <c r="J4613">
        <v>108</v>
      </c>
      <c r="K4613">
        <v>55</v>
      </c>
      <c r="L4613">
        <v>14</v>
      </c>
      <c r="M4613">
        <v>0</v>
      </c>
      <c r="N4613" s="2">
        <v>267.26088777219428</v>
      </c>
      <c r="O4613" s="2">
        <v>521.69015370184263</v>
      </c>
      <c r="P4613" s="2">
        <v>170.44</v>
      </c>
      <c r="Q4613" s="4">
        <v>959.39104147403691</v>
      </c>
      <c r="R4613" s="5">
        <v>4.0999999999999995E-2</v>
      </c>
      <c r="S4613" s="6">
        <v>998.72607417447239</v>
      </c>
      <c r="T4613" s="4">
        <v>34.798969072164951</v>
      </c>
      <c r="U4613" s="7">
        <v>1033.5250432466373</v>
      </c>
      <c r="V4613" s="8">
        <v>0.96096494634334539</v>
      </c>
      <c r="W4613" s="7">
        <v>608.23895292287671</v>
      </c>
      <c r="X4613" s="7">
        <v>676.02741637840336</v>
      </c>
      <c r="Y4613" s="7">
        <v>886.8216794524385</v>
      </c>
      <c r="Z4613" s="7">
        <v>1242.4789603218458</v>
      </c>
      <c r="AA4613" s="7">
        <v>1411.4858144164466</v>
      </c>
      <c r="AB4613" s="7">
        <v>1623.2086865789138</v>
      </c>
      <c r="AC4613" s="7">
        <v>1183.0582914572865</v>
      </c>
      <c r="AD4613" s="7">
        <v>1290.6090452261305</v>
      </c>
      <c r="AE4613" s="4">
        <v>655</v>
      </c>
      <c r="AF4613" s="4">
        <v>728</v>
      </c>
      <c r="AG4613" s="4">
        <v>955</v>
      </c>
      <c r="AH4613" s="4">
        <v>1338</v>
      </c>
      <c r="AI4613" s="4">
        <v>1520</v>
      </c>
      <c r="AJ4613" s="4">
        <v>1748</v>
      </c>
      <c r="AK4613" s="4">
        <v>1200.6955285152148</v>
      </c>
      <c r="AL4613" s="8">
        <v>1.1487548476348135</v>
      </c>
      <c r="AM4613" s="4">
        <v>1132.996270076977</v>
      </c>
      <c r="AN4613" s="8">
        <v>1.0858085120063883</v>
      </c>
      <c r="AO4613" s="4">
        <v>1065.2970116387396</v>
      </c>
      <c r="AP4613" s="8">
        <v>1.0228621763779635</v>
      </c>
    </row>
    <row r="4614" spans="1:42" x14ac:dyDescent="0.25">
      <c r="A4614" s="2" t="s">
        <v>12890</v>
      </c>
      <c r="B4614" t="s">
        <v>12887</v>
      </c>
      <c r="C4614" t="s">
        <v>14</v>
      </c>
      <c r="D4614" t="s">
        <v>12886</v>
      </c>
      <c r="E4614" s="3" t="s">
        <v>12269</v>
      </c>
      <c r="F4614" t="s">
        <v>12891</v>
      </c>
      <c r="G4614">
        <v>143</v>
      </c>
      <c r="H4614">
        <v>20</v>
      </c>
      <c r="I4614">
        <v>42</v>
      </c>
      <c r="J4614">
        <v>59</v>
      </c>
      <c r="K4614">
        <v>22</v>
      </c>
      <c r="L4614">
        <v>0</v>
      </c>
      <c r="M4614">
        <v>0</v>
      </c>
      <c r="N4614" s="2">
        <v>248.50466200466201</v>
      </c>
      <c r="O4614" s="2">
        <v>357.6442341142191</v>
      </c>
      <c r="P4614" s="2">
        <v>271.04000000000002</v>
      </c>
      <c r="Q4614" s="4">
        <v>877.18889611888108</v>
      </c>
      <c r="R4614" s="5">
        <v>4.0999999999999995E-2</v>
      </c>
      <c r="S4614" s="6">
        <v>913.15364085975511</v>
      </c>
      <c r="T4614" s="4">
        <v>25.110294117647058</v>
      </c>
      <c r="U4614" s="7">
        <v>938.26393497740219</v>
      </c>
      <c r="V4614" s="8">
        <v>1.0364193724693798</v>
      </c>
      <c r="W4614" s="7">
        <v>660.68683633275123</v>
      </c>
      <c r="X4614" s="7">
        <v>734.32063641258446</v>
      </c>
      <c r="Y4614" s="7">
        <v>963.29149419507996</v>
      </c>
      <c r="Z4614" s="7">
        <v>1349.6167740659864</v>
      </c>
      <c r="AA4614" s="7">
        <v>1533.1969331691323</v>
      </c>
      <c r="AB4614" s="7">
        <v>1763.1764731445026</v>
      </c>
      <c r="AC4614" s="7">
        <v>995.82307692307711</v>
      </c>
      <c r="AD4614" s="7">
        <v>1086.3524475524475</v>
      </c>
      <c r="AE4614" s="4">
        <v>655</v>
      </c>
      <c r="AF4614" s="4">
        <v>728</v>
      </c>
      <c r="AG4614" s="4">
        <v>955</v>
      </c>
      <c r="AH4614" s="4">
        <v>1338</v>
      </c>
      <c r="AI4614" s="4">
        <v>1520</v>
      </c>
      <c r="AJ4614" s="4">
        <v>1748</v>
      </c>
      <c r="AK4614" s="4">
        <v>1027.098814355719</v>
      </c>
      <c r="AL4614" s="8">
        <v>1.1622847934966154</v>
      </c>
      <c r="AM4614" s="4">
        <v>988.82035763441866</v>
      </c>
      <c r="AN4614" s="8">
        <v>1.1200018786202786</v>
      </c>
      <c r="AO4614" s="4">
        <v>950.5419009131183</v>
      </c>
      <c r="AP4614" s="8">
        <v>1.0777189637439415</v>
      </c>
    </row>
    <row r="4615" spans="1:42" x14ac:dyDescent="0.25">
      <c r="A4615" s="2" t="s">
        <v>12892</v>
      </c>
      <c r="B4615" t="s">
        <v>12887</v>
      </c>
      <c r="C4615" t="s">
        <v>14</v>
      </c>
      <c r="D4615" t="s">
        <v>12886</v>
      </c>
      <c r="E4615" s="3" t="s">
        <v>12269</v>
      </c>
      <c r="F4615" t="s">
        <v>12893</v>
      </c>
      <c r="G4615">
        <v>195</v>
      </c>
      <c r="H4615">
        <v>58</v>
      </c>
      <c r="I4615">
        <v>128</v>
      </c>
      <c r="J4615">
        <v>9</v>
      </c>
      <c r="K4615">
        <v>0</v>
      </c>
      <c r="L4615">
        <v>0</v>
      </c>
      <c r="M4615">
        <v>0</v>
      </c>
      <c r="N4615" s="2">
        <v>223.36367521367524</v>
      </c>
      <c r="O4615" s="2">
        <v>302.28217747008546</v>
      </c>
      <c r="P4615" s="2">
        <v>253.08</v>
      </c>
      <c r="Q4615" s="4">
        <v>778.72585268376076</v>
      </c>
      <c r="R4615" s="5">
        <v>4.0999999999999995E-2</v>
      </c>
      <c r="S4615" s="6">
        <v>810.65361264379487</v>
      </c>
      <c r="T4615" s="4">
        <v>0</v>
      </c>
      <c r="U4615" s="7">
        <v>810.65361264379487</v>
      </c>
      <c r="V4615" s="8">
        <v>1.1309908095896801</v>
      </c>
      <c r="W4615" s="7">
        <v>740.79898028124069</v>
      </c>
      <c r="X4615" s="7">
        <v>823.36130938128736</v>
      </c>
      <c r="Y4615" s="7">
        <v>1080.0962231581448</v>
      </c>
      <c r="Z4615" s="7">
        <v>1513.2657032309924</v>
      </c>
      <c r="AA4615" s="7">
        <v>1719.106030576314</v>
      </c>
      <c r="AB4615" s="7">
        <v>1976.9719351627614</v>
      </c>
      <c r="AC4615" s="7">
        <v>788.44051282051294</v>
      </c>
      <c r="AD4615" s="7">
        <v>860.11692307692306</v>
      </c>
      <c r="AE4615" s="4">
        <v>655</v>
      </c>
      <c r="AF4615" s="4">
        <v>728</v>
      </c>
      <c r="AG4615" s="4">
        <v>955</v>
      </c>
      <c r="AH4615" s="4">
        <v>1338</v>
      </c>
      <c r="AI4615" s="4">
        <v>1520</v>
      </c>
      <c r="AJ4615" s="4">
        <v>1748</v>
      </c>
      <c r="AK4615" s="4">
        <v>846.97325038985787</v>
      </c>
      <c r="AL4615" s="8">
        <v>1.1816624847142234</v>
      </c>
      <c r="AM4615" s="4">
        <v>834.93588473687703</v>
      </c>
      <c r="AN4615" s="8">
        <v>1.1648684438158032</v>
      </c>
      <c r="AO4615" s="4">
        <v>822.69097829677571</v>
      </c>
      <c r="AP4615" s="8">
        <v>1.1477848504881001</v>
      </c>
    </row>
    <row r="4616" spans="1:42" x14ac:dyDescent="0.25">
      <c r="A4616" s="2" t="s">
        <v>12894</v>
      </c>
      <c r="B4616" t="s">
        <v>12887</v>
      </c>
      <c r="C4616" t="s">
        <v>14</v>
      </c>
      <c r="D4616" t="s">
        <v>12886</v>
      </c>
      <c r="E4616" s="3" t="s">
        <v>12269</v>
      </c>
      <c r="F4616" t="s">
        <v>12895</v>
      </c>
      <c r="G4616">
        <v>171</v>
      </c>
      <c r="H4616">
        <v>0</v>
      </c>
      <c r="I4616">
        <v>32</v>
      </c>
      <c r="J4616">
        <v>65</v>
      </c>
      <c r="K4616">
        <v>58</v>
      </c>
      <c r="L4616">
        <v>10</v>
      </c>
      <c r="M4616">
        <v>6</v>
      </c>
      <c r="N4616" s="2">
        <v>275.02582846003901</v>
      </c>
      <c r="O4616" s="2">
        <v>403.38121212475642</v>
      </c>
      <c r="P4616" s="2">
        <v>244.92</v>
      </c>
      <c r="Q4616" s="4">
        <v>923.32704058479533</v>
      </c>
      <c r="R4616" s="5">
        <v>4.0999999999999995E-2</v>
      </c>
      <c r="S4616" s="6">
        <v>961.18344924877192</v>
      </c>
      <c r="T4616" s="4">
        <v>33.847133757961785</v>
      </c>
      <c r="U4616" s="7">
        <v>995.03058300673365</v>
      </c>
      <c r="V4616" s="8">
        <v>0.90187386871909936</v>
      </c>
      <c r="W4616" s="7">
        <v>570.63309834524352</v>
      </c>
      <c r="X4616" s="7">
        <v>634.2303749547134</v>
      </c>
      <c r="Y4616" s="7">
        <v>831.99176934306502</v>
      </c>
      <c r="Z4616" s="7">
        <v>1165.6596726502837</v>
      </c>
      <c r="AA4616" s="7">
        <v>1324.2172663889621</v>
      </c>
      <c r="AB4616" s="7">
        <v>1522.8498563473065</v>
      </c>
      <c r="AC4616" s="7">
        <v>1213.6216374269009</v>
      </c>
      <c r="AD4616" s="7">
        <v>1323.9508771929825</v>
      </c>
      <c r="AE4616" s="4">
        <v>655</v>
      </c>
      <c r="AF4616" s="4">
        <v>728</v>
      </c>
      <c r="AG4616" s="4">
        <v>955</v>
      </c>
      <c r="AH4616" s="4">
        <v>1338</v>
      </c>
      <c r="AI4616" s="4">
        <v>1520</v>
      </c>
      <c r="AJ4616" s="4">
        <v>1748</v>
      </c>
      <c r="AK4616" s="4">
        <v>1225.8222616019989</v>
      </c>
      <c r="AL4616" s="8">
        <v>1.1417366765425825</v>
      </c>
      <c r="AM4616" s="4">
        <v>1137.6093241509234</v>
      </c>
      <c r="AN4616" s="8">
        <v>1.0617824072680884</v>
      </c>
      <c r="AO4616" s="4">
        <v>1049.3963866998474</v>
      </c>
      <c r="AP4616" s="8">
        <v>0.98182813799359359</v>
      </c>
    </row>
    <row r="4617" spans="1:42" x14ac:dyDescent="0.25">
      <c r="A4617" s="2" t="s">
        <v>12896</v>
      </c>
      <c r="B4617" t="s">
        <v>12887</v>
      </c>
      <c r="C4617" t="s">
        <v>14</v>
      </c>
      <c r="D4617" t="s">
        <v>12886</v>
      </c>
      <c r="E4617" s="3" t="s">
        <v>12269</v>
      </c>
      <c r="F4617" t="s">
        <v>12897</v>
      </c>
      <c r="G4617">
        <v>134</v>
      </c>
      <c r="H4617">
        <v>55</v>
      </c>
      <c r="I4617">
        <v>79</v>
      </c>
      <c r="J4617">
        <v>0</v>
      </c>
      <c r="K4617">
        <v>0</v>
      </c>
      <c r="L4617">
        <v>0</v>
      </c>
      <c r="M4617">
        <v>0</v>
      </c>
      <c r="N4617" s="2">
        <v>218.95895522388059</v>
      </c>
      <c r="O4617" s="2">
        <v>209.05373937562194</v>
      </c>
      <c r="P4617" s="2">
        <v>297.2</v>
      </c>
      <c r="Q4617" s="4">
        <v>725.21269459950258</v>
      </c>
      <c r="R4617" s="5">
        <v>4.0999999999999995E-2</v>
      </c>
      <c r="S4617" s="6">
        <v>754.94641507808217</v>
      </c>
      <c r="T4617" s="4">
        <v>0.21705426356589147</v>
      </c>
      <c r="U4617" s="7">
        <v>755.16346934164801</v>
      </c>
      <c r="V4617" s="8">
        <v>1.0818382553618442</v>
      </c>
      <c r="W4617" s="7">
        <v>708.40038542398486</v>
      </c>
      <c r="X4617" s="7">
        <v>787.35187876131442</v>
      </c>
      <c r="Y4617" s="7">
        <v>1032.8585772212298</v>
      </c>
      <c r="Z4617" s="7">
        <v>1447.0835354157125</v>
      </c>
      <c r="AA4617" s="7">
        <v>1643.921505106041</v>
      </c>
      <c r="AB4617" s="7">
        <v>1890.5097308719473</v>
      </c>
      <c r="AC4617" s="7">
        <v>767.84104477611947</v>
      </c>
      <c r="AD4617" s="7">
        <v>837.64477611940299</v>
      </c>
      <c r="AE4617" s="4">
        <v>655</v>
      </c>
      <c r="AF4617" s="4">
        <v>728</v>
      </c>
      <c r="AG4617" s="4">
        <v>955</v>
      </c>
      <c r="AH4617" s="4">
        <v>1338</v>
      </c>
      <c r="AI4617" s="4">
        <v>1520</v>
      </c>
      <c r="AJ4617" s="4">
        <v>1748</v>
      </c>
      <c r="AK4617" s="4">
        <v>821.32702315651284</v>
      </c>
      <c r="AL4617" s="8">
        <v>1.1769343294556223</v>
      </c>
      <c r="AM4617" s="4">
        <v>799.20015379703591</v>
      </c>
      <c r="AN4617" s="8">
        <v>1.1452356380910296</v>
      </c>
      <c r="AO4617" s="4">
        <v>777.0732844375591</v>
      </c>
      <c r="AP4617" s="8">
        <v>1.1135369467264371</v>
      </c>
    </row>
    <row r="4618" spans="1:42" x14ac:dyDescent="0.25">
      <c r="A4618" s="2" t="s">
        <v>12900</v>
      </c>
      <c r="B4618" t="s">
        <v>12899</v>
      </c>
      <c r="C4618" t="s">
        <v>14</v>
      </c>
      <c r="D4618" t="s">
        <v>12898</v>
      </c>
      <c r="E4618" s="3" t="s">
        <v>12269</v>
      </c>
      <c r="F4618" t="s">
        <v>12901</v>
      </c>
      <c r="G4618">
        <v>226</v>
      </c>
      <c r="H4618">
        <v>0</v>
      </c>
      <c r="I4618">
        <v>99</v>
      </c>
      <c r="J4618">
        <v>75</v>
      </c>
      <c r="K4618">
        <v>33</v>
      </c>
      <c r="L4618">
        <v>17</v>
      </c>
      <c r="M4618">
        <v>2</v>
      </c>
      <c r="N4618" s="2">
        <v>291.26696165191737</v>
      </c>
      <c r="O4618" s="2">
        <v>324.18225200442481</v>
      </c>
      <c r="P4618" s="2">
        <v>272.94</v>
      </c>
      <c r="Q4618" s="4">
        <v>888.38921365634224</v>
      </c>
      <c r="R4618" s="5">
        <v>4.0999999999999995E-2</v>
      </c>
      <c r="S4618" s="6">
        <v>924.8131714162522</v>
      </c>
      <c r="T4618" s="4">
        <v>32.882075471698116</v>
      </c>
      <c r="U4618" s="7">
        <v>957.69524688795036</v>
      </c>
      <c r="V4618" s="8">
        <v>1.0355740837336931</v>
      </c>
      <c r="W4618" s="7">
        <v>714.0129021091085</v>
      </c>
      <c r="X4618" s="7">
        <v>739.01335386362916</v>
      </c>
      <c r="Y4618" s="7">
        <v>908.01640772418841</v>
      </c>
      <c r="Z4618" s="7">
        <v>1196.0216119362658</v>
      </c>
      <c r="AA4618" s="7">
        <v>1465.0264728149075</v>
      </c>
      <c r="AB4618" s="7">
        <v>1685.0304482546887</v>
      </c>
      <c r="AC4618" s="7">
        <v>1017.2761061946903</v>
      </c>
      <c r="AD4618" s="7">
        <v>1109.7557522123893</v>
      </c>
      <c r="AE4618" s="4">
        <v>714</v>
      </c>
      <c r="AF4618" s="4">
        <v>739</v>
      </c>
      <c r="AG4618" s="4">
        <v>908</v>
      </c>
      <c r="AH4618" s="4">
        <v>1196</v>
      </c>
      <c r="AI4618" s="4">
        <v>1465</v>
      </c>
      <c r="AJ4618" s="4">
        <v>1685</v>
      </c>
      <c r="AK4618" s="4">
        <v>1051.7514224943864</v>
      </c>
      <c r="AL4618" s="8">
        <v>1.1728348287130155</v>
      </c>
      <c r="AM4618" s="4">
        <v>1009.2302349411196</v>
      </c>
      <c r="AN4618" s="8">
        <v>1.1268558599514691</v>
      </c>
      <c r="AO4618" s="4">
        <v>966.70904738785293</v>
      </c>
      <c r="AP4618" s="8">
        <v>1.0808768911899225</v>
      </c>
    </row>
    <row r="4619" spans="1:42" x14ac:dyDescent="0.25">
      <c r="A4619" s="2" t="s">
        <v>12902</v>
      </c>
      <c r="B4619" t="s">
        <v>12899</v>
      </c>
      <c r="C4619" t="s">
        <v>14</v>
      </c>
      <c r="D4619" t="s">
        <v>12898</v>
      </c>
      <c r="E4619" s="3" t="s">
        <v>12269</v>
      </c>
      <c r="F4619" t="s">
        <v>12903</v>
      </c>
      <c r="G4619">
        <v>88</v>
      </c>
      <c r="H4619">
        <v>9</v>
      </c>
      <c r="I4619">
        <v>38</v>
      </c>
      <c r="J4619">
        <v>20</v>
      </c>
      <c r="K4619">
        <v>14</v>
      </c>
      <c r="L4619">
        <v>7</v>
      </c>
      <c r="M4619">
        <v>0</v>
      </c>
      <c r="N4619" s="2">
        <v>272.44412878787881</v>
      </c>
      <c r="O4619" s="2">
        <v>269.47316533333338</v>
      </c>
      <c r="P4619" s="2">
        <v>272.94</v>
      </c>
      <c r="Q4619" s="4">
        <v>814.85729412121213</v>
      </c>
      <c r="R4619" s="5">
        <v>4.0999999999999995E-2</v>
      </c>
      <c r="S4619" s="6">
        <v>848.2664431801818</v>
      </c>
      <c r="T4619" s="4">
        <v>0</v>
      </c>
      <c r="U4619" s="7">
        <v>848.2664431801818</v>
      </c>
      <c r="V4619" s="8">
        <v>0.93699332220186526</v>
      </c>
      <c r="W4619" s="7">
        <v>669.0132320521318</v>
      </c>
      <c r="X4619" s="7">
        <v>692.43806510717843</v>
      </c>
      <c r="Y4619" s="7">
        <v>850.78993655929366</v>
      </c>
      <c r="Z4619" s="7">
        <v>1120.6440133534309</v>
      </c>
      <c r="AA4619" s="7">
        <v>1372.6952170257327</v>
      </c>
      <c r="AB4619" s="7">
        <v>1578.8337479101428</v>
      </c>
      <c r="AC4619" s="7">
        <v>995.83749999999998</v>
      </c>
      <c r="AD4619" s="7">
        <v>1086.3681818181817</v>
      </c>
      <c r="AE4619" s="4">
        <v>714</v>
      </c>
      <c r="AF4619" s="4">
        <v>739</v>
      </c>
      <c r="AG4619" s="4">
        <v>908</v>
      </c>
      <c r="AH4619" s="4">
        <v>1196</v>
      </c>
      <c r="AI4619" s="4">
        <v>1465</v>
      </c>
      <c r="AJ4619" s="4">
        <v>1685</v>
      </c>
      <c r="AK4619" s="4">
        <v>1049.3827388134894</v>
      </c>
      <c r="AL4619" s="8">
        <v>1.1591459577439476</v>
      </c>
      <c r="AM4619" s="4">
        <v>980.64678967299187</v>
      </c>
      <c r="AN4619" s="8">
        <v>1.083220373444755</v>
      </c>
      <c r="AO4619" s="4">
        <v>914.45661642658672</v>
      </c>
      <c r="AP4619" s="8">
        <v>1.01010684782331</v>
      </c>
    </row>
    <row r="4620" spans="1:42" x14ac:dyDescent="0.25">
      <c r="A4620" s="2" t="s">
        <v>12906</v>
      </c>
      <c r="B4620" t="s">
        <v>12905</v>
      </c>
      <c r="C4620" t="s">
        <v>14</v>
      </c>
      <c r="D4620" t="s">
        <v>12904</v>
      </c>
      <c r="E4620" s="3" t="s">
        <v>12269</v>
      </c>
      <c r="F4620" t="s">
        <v>12907</v>
      </c>
      <c r="G4620">
        <v>161</v>
      </c>
      <c r="H4620">
        <v>0</v>
      </c>
      <c r="I4620">
        <v>20</v>
      </c>
      <c r="J4620">
        <v>76</v>
      </c>
      <c r="K4620">
        <v>49</v>
      </c>
      <c r="L4620">
        <v>14</v>
      </c>
      <c r="M4620">
        <v>2</v>
      </c>
      <c r="N4620" s="2">
        <v>282.69824016563149</v>
      </c>
      <c r="O4620" s="2">
        <v>300.44002287991714</v>
      </c>
      <c r="P4620" s="2">
        <v>438.32</v>
      </c>
      <c r="Q4620" s="4">
        <v>1021.4582630455486</v>
      </c>
      <c r="R4620" s="5">
        <v>4.0999999999999995E-2</v>
      </c>
      <c r="S4620" s="6">
        <v>1063.3380518304161</v>
      </c>
      <c r="T4620" s="4">
        <v>40.093167701863351</v>
      </c>
      <c r="U4620" s="7">
        <v>1103.4312195322796</v>
      </c>
      <c r="V4620" s="8">
        <v>0.63334875718705375</v>
      </c>
      <c r="W4620" s="7">
        <v>706.76912661154711</v>
      </c>
      <c r="X4620" s="7">
        <v>722.02752744512964</v>
      </c>
      <c r="Y4620" s="7">
        <v>947.24152374880919</v>
      </c>
      <c r="Z4620" s="7">
        <v>1246.9165161203719</v>
      </c>
      <c r="AA4620" s="7">
        <v>1451.9894233237223</v>
      </c>
      <c r="AB4620" s="7">
        <v>1669.8793872272822</v>
      </c>
      <c r="AC4620" s="7">
        <v>1916.4391304347828</v>
      </c>
      <c r="AD4620" s="7">
        <v>2090.6608695652171</v>
      </c>
      <c r="AE4620" s="4">
        <v>1158</v>
      </c>
      <c r="AF4620" s="4">
        <v>1183</v>
      </c>
      <c r="AG4620" s="4">
        <v>1552</v>
      </c>
      <c r="AH4620" s="4">
        <v>2043</v>
      </c>
      <c r="AI4620" s="4">
        <v>2379</v>
      </c>
      <c r="AJ4620" s="4">
        <v>2736</v>
      </c>
      <c r="AK4620" s="4">
        <v>1861.4583113723179</v>
      </c>
      <c r="AL4620" s="8">
        <v>1.0914547682540034</v>
      </c>
      <c r="AM4620" s="4">
        <v>1595.4182248583506</v>
      </c>
      <c r="AN4620" s="8">
        <v>0.93875276456502021</v>
      </c>
      <c r="AO4620" s="4">
        <v>1329.3781383443834</v>
      </c>
      <c r="AP4620" s="8">
        <v>0.78605076087603698</v>
      </c>
    </row>
    <row r="4621" spans="1:42" x14ac:dyDescent="0.25">
      <c r="A4621" s="2" t="s">
        <v>12908</v>
      </c>
      <c r="B4621" t="s">
        <v>12905</v>
      </c>
      <c r="C4621" t="s">
        <v>14</v>
      </c>
      <c r="D4621" t="s">
        <v>12904</v>
      </c>
      <c r="E4621" s="3" t="s">
        <v>12269</v>
      </c>
      <c r="F4621" t="s">
        <v>12909</v>
      </c>
      <c r="G4621">
        <v>139</v>
      </c>
      <c r="H4621">
        <v>88</v>
      </c>
      <c r="I4621">
        <v>50</v>
      </c>
      <c r="J4621">
        <v>1</v>
      </c>
      <c r="K4621">
        <v>0</v>
      </c>
      <c r="L4621">
        <v>0</v>
      </c>
      <c r="M4621">
        <v>0</v>
      </c>
      <c r="N4621" s="2">
        <v>208.86750599520383</v>
      </c>
      <c r="O4621" s="2">
        <v>202.82754466906485</v>
      </c>
      <c r="P4621" s="2">
        <v>391.26</v>
      </c>
      <c r="Q4621" s="4">
        <v>802.9550506642687</v>
      </c>
      <c r="R4621" s="5">
        <v>4.0999999999999995E-2</v>
      </c>
      <c r="S4621" s="6">
        <v>835.87620774150366</v>
      </c>
      <c r="T4621" s="4">
        <v>0</v>
      </c>
      <c r="U4621" s="7">
        <v>835.87620774150366</v>
      </c>
      <c r="V4621" s="8">
        <v>0.71452955534278573</v>
      </c>
      <c r="W4621" s="7">
        <v>827.42522508694594</v>
      </c>
      <c r="X4621" s="7">
        <v>845.28846397051552</v>
      </c>
      <c r="Y4621" s="7">
        <v>1108.9498698920036</v>
      </c>
      <c r="Z4621" s="7">
        <v>1459.7838815653113</v>
      </c>
      <c r="AA4621" s="7">
        <v>1699.8658121604876</v>
      </c>
      <c r="AB4621" s="7">
        <v>1954.9528634178619</v>
      </c>
      <c r="AC4621" s="7">
        <v>1286.8100719424463</v>
      </c>
      <c r="AD4621" s="7">
        <v>1403.7928057553956</v>
      </c>
      <c r="AE4621" s="4">
        <v>1158</v>
      </c>
      <c r="AF4621" s="4">
        <v>1183</v>
      </c>
      <c r="AG4621" s="4">
        <v>1552</v>
      </c>
      <c r="AH4621" s="4">
        <v>2043</v>
      </c>
      <c r="AI4621" s="4">
        <v>2379</v>
      </c>
      <c r="AJ4621" s="4">
        <v>2736</v>
      </c>
      <c r="AK4621" s="4">
        <v>1294.1039885977571</v>
      </c>
      <c r="AL4621" s="8">
        <v>1.1062350369302991</v>
      </c>
      <c r="AM4621" s="4">
        <v>1140.1394542300559</v>
      </c>
      <c r="AN4621" s="8">
        <v>0.97462199511689462</v>
      </c>
      <c r="AO4621" s="4">
        <v>986.17491986235484</v>
      </c>
      <c r="AP4621" s="8">
        <v>0.84300895330349013</v>
      </c>
    </row>
    <row r="4622" spans="1:42" x14ac:dyDescent="0.25">
      <c r="A4622" s="2" t="s">
        <v>12912</v>
      </c>
      <c r="B4622" t="s">
        <v>12911</v>
      </c>
      <c r="C4622" t="s">
        <v>149</v>
      </c>
      <c r="D4622" t="s">
        <v>12910</v>
      </c>
      <c r="E4622" s="3" t="s">
        <v>12269</v>
      </c>
      <c r="F4622" t="s">
        <v>12913</v>
      </c>
      <c r="G4622">
        <v>221</v>
      </c>
      <c r="H4622">
        <v>0</v>
      </c>
      <c r="I4622">
        <v>46</v>
      </c>
      <c r="J4622">
        <v>98</v>
      </c>
      <c r="K4622">
        <v>59</v>
      </c>
      <c r="L4622">
        <v>16</v>
      </c>
      <c r="M4622">
        <v>2</v>
      </c>
      <c r="N4622" s="2">
        <v>220.74924585218704</v>
      </c>
      <c r="O4622" s="2">
        <v>347.10965823227752</v>
      </c>
      <c r="P4622" s="2">
        <v>255.02</v>
      </c>
      <c r="Q4622" s="4">
        <v>822.87890408446458</v>
      </c>
      <c r="R4622" s="5">
        <v>4.0999999999999995E-2</v>
      </c>
      <c r="S4622" s="6">
        <v>856.61693915192757</v>
      </c>
      <c r="T4622" s="4">
        <v>71.504854368932044</v>
      </c>
      <c r="U4622" s="7">
        <v>928.12179352085957</v>
      </c>
      <c r="V4622" s="8">
        <v>0.92485342012214733</v>
      </c>
      <c r="W4622" s="7">
        <v>668.36908933437485</v>
      </c>
      <c r="X4622" s="7">
        <v>672.63709118197619</v>
      </c>
      <c r="Y4622" s="7">
        <v>775.06913552440915</v>
      </c>
      <c r="Z4622" s="7">
        <v>1047.3676534013766</v>
      </c>
      <c r="AA4622" s="7">
        <v>1126.7524877667622</v>
      </c>
      <c r="AB4622" s="7">
        <v>1295.7653609317765</v>
      </c>
      <c r="AC4622" s="7">
        <v>1103.8873303167422</v>
      </c>
      <c r="AD4622" s="7">
        <v>1204.2407239819004</v>
      </c>
      <c r="AE4622" s="4">
        <v>783</v>
      </c>
      <c r="AF4622" s="4">
        <v>788</v>
      </c>
      <c r="AG4622" s="4">
        <v>908</v>
      </c>
      <c r="AH4622" s="4">
        <v>1227</v>
      </c>
      <c r="AI4622" s="4">
        <v>1320</v>
      </c>
      <c r="AJ4622" s="4">
        <v>1518</v>
      </c>
      <c r="AK4622" s="4">
        <v>1069.5927193516366</v>
      </c>
      <c r="AL4622" s="8">
        <v>1.1370792078322562</v>
      </c>
      <c r="AM4622" s="4">
        <v>998.60079261840019</v>
      </c>
      <c r="AN4622" s="8">
        <v>1.0663372785955534</v>
      </c>
      <c r="AO4622" s="4">
        <v>927.60886588516382</v>
      </c>
      <c r="AP4622" s="8">
        <v>0.9955953493588503</v>
      </c>
    </row>
    <row r="4623" spans="1:42" x14ac:dyDescent="0.25">
      <c r="A4623" s="2" t="s">
        <v>12916</v>
      </c>
      <c r="B4623" t="s">
        <v>12915</v>
      </c>
      <c r="C4623" t="s">
        <v>14</v>
      </c>
      <c r="D4623" t="s">
        <v>12914</v>
      </c>
      <c r="E4623" s="3" t="s">
        <v>12269</v>
      </c>
      <c r="F4623" t="s">
        <v>12917</v>
      </c>
      <c r="G4623">
        <v>147</v>
      </c>
      <c r="H4623">
        <v>8</v>
      </c>
      <c r="I4623">
        <v>33</v>
      </c>
      <c r="J4623">
        <v>52</v>
      </c>
      <c r="K4623">
        <v>44</v>
      </c>
      <c r="L4623">
        <v>10</v>
      </c>
      <c r="M4623">
        <v>0</v>
      </c>
      <c r="N4623" s="2">
        <v>273.84863945578235</v>
      </c>
      <c r="O4623" s="2">
        <v>325.91076078911573</v>
      </c>
      <c r="P4623" s="2">
        <v>406.13</v>
      </c>
      <c r="Q4623" s="4">
        <v>1005.8894002448981</v>
      </c>
      <c r="R4623" s="5">
        <v>4.0999999999999995E-2</v>
      </c>
      <c r="S4623" s="6">
        <v>1047.1308656549388</v>
      </c>
      <c r="T4623" s="4">
        <v>0</v>
      </c>
      <c r="U4623" s="7">
        <v>1047.1308656549388</v>
      </c>
      <c r="V4623" s="8">
        <v>0.87688411331477734</v>
      </c>
      <c r="W4623" s="7">
        <v>683.0927242722114</v>
      </c>
      <c r="X4623" s="7">
        <v>813.74845715611332</v>
      </c>
      <c r="Y4623" s="7">
        <v>984.74085925249483</v>
      </c>
      <c r="Z4623" s="7">
        <v>1282.0045736662044</v>
      </c>
      <c r="AA4623" s="7">
        <v>1399.5070448503845</v>
      </c>
      <c r="AB4623" s="7">
        <v>1609.0823479326161</v>
      </c>
      <c r="AC4623" s="7">
        <v>1313.5646258503402</v>
      </c>
      <c r="AD4623" s="7">
        <v>1432.9795918367347</v>
      </c>
      <c r="AE4623" s="4">
        <v>779</v>
      </c>
      <c r="AF4623" s="4">
        <v>928</v>
      </c>
      <c r="AG4623" s="4">
        <v>1123</v>
      </c>
      <c r="AH4623" s="4">
        <v>1462</v>
      </c>
      <c r="AI4623" s="4">
        <v>1596</v>
      </c>
      <c r="AJ4623" s="4">
        <v>1835</v>
      </c>
      <c r="AK4623" s="4">
        <v>1355.3869063285965</v>
      </c>
      <c r="AL4623" s="8">
        <v>1.1350226457235029</v>
      </c>
      <c r="AM4623" s="4">
        <v>1252.6348927707104</v>
      </c>
      <c r="AN4623" s="8">
        <v>1.0489764682539275</v>
      </c>
      <c r="AO4623" s="4">
        <v>1149.8828792128247</v>
      </c>
      <c r="AP4623" s="8">
        <v>0.96293029078435255</v>
      </c>
    </row>
    <row r="4624" spans="1:42" x14ac:dyDescent="0.25">
      <c r="A4624" s="2" t="s">
        <v>12918</v>
      </c>
      <c r="B4624" t="s">
        <v>12915</v>
      </c>
      <c r="C4624" t="s">
        <v>14</v>
      </c>
      <c r="D4624" t="s">
        <v>12914</v>
      </c>
      <c r="E4624" s="3" t="s">
        <v>12269</v>
      </c>
      <c r="F4624" t="s">
        <v>12919</v>
      </c>
      <c r="G4624">
        <v>197</v>
      </c>
      <c r="H4624">
        <v>52</v>
      </c>
      <c r="I4624">
        <v>143</v>
      </c>
      <c r="J4624">
        <v>2</v>
      </c>
      <c r="K4624">
        <v>0</v>
      </c>
      <c r="L4624">
        <v>0</v>
      </c>
      <c r="M4624">
        <v>0</v>
      </c>
      <c r="N4624" s="2">
        <v>233.45177664974619</v>
      </c>
      <c r="O4624" s="2">
        <v>105.82659333333332</v>
      </c>
      <c r="P4624" s="2">
        <v>406.13</v>
      </c>
      <c r="Q4624" s="4">
        <v>745.40836998307952</v>
      </c>
      <c r="R4624" s="5">
        <v>4.0999999999999995E-2</v>
      </c>
      <c r="S4624" s="6">
        <v>775.97011315238569</v>
      </c>
      <c r="T4624" s="4">
        <v>0</v>
      </c>
      <c r="U4624" s="7">
        <v>775.97011315238569</v>
      </c>
      <c r="V4624" s="8">
        <v>0.87124048086163053</v>
      </c>
      <c r="W4624" s="7">
        <v>678.6963345912103</v>
      </c>
      <c r="X4624" s="7">
        <v>808.51116623959331</v>
      </c>
      <c r="Y4624" s="7">
        <v>978.40306000761132</v>
      </c>
      <c r="Z4624" s="7">
        <v>1273.7535830197041</v>
      </c>
      <c r="AA4624" s="7">
        <v>1390.4998074551627</v>
      </c>
      <c r="AB4624" s="7">
        <v>1598.7262823810925</v>
      </c>
      <c r="AC4624" s="7">
        <v>979.7147208121828</v>
      </c>
      <c r="AD4624" s="7">
        <v>1068.779695431472</v>
      </c>
      <c r="AE4624" s="4">
        <v>779</v>
      </c>
      <c r="AF4624" s="4">
        <v>928</v>
      </c>
      <c r="AG4624" s="4">
        <v>1123</v>
      </c>
      <c r="AH4624" s="4">
        <v>1462</v>
      </c>
      <c r="AI4624" s="4">
        <v>1596</v>
      </c>
      <c r="AJ4624" s="4">
        <v>1835</v>
      </c>
      <c r="AK4624" s="4">
        <v>1017.8933809620296</v>
      </c>
      <c r="AL4624" s="8">
        <v>1.1428660764942027</v>
      </c>
      <c r="AM4624" s="4">
        <v>937.25229169214822</v>
      </c>
      <c r="AN4624" s="8">
        <v>1.0523242112833453</v>
      </c>
      <c r="AO4624" s="4">
        <v>856.61120242226696</v>
      </c>
      <c r="AP4624" s="8">
        <v>0.96178234607248791</v>
      </c>
    </row>
    <row r="4625" spans="1:42" x14ac:dyDescent="0.25">
      <c r="A4625" s="2" t="s">
        <v>12922</v>
      </c>
      <c r="B4625" t="s">
        <v>12921</v>
      </c>
      <c r="C4625" t="s">
        <v>14</v>
      </c>
      <c r="D4625" t="s">
        <v>12920</v>
      </c>
      <c r="E4625" s="3" t="s">
        <v>12269</v>
      </c>
      <c r="F4625" t="s">
        <v>12923</v>
      </c>
      <c r="G4625">
        <v>150</v>
      </c>
      <c r="H4625">
        <v>0</v>
      </c>
      <c r="I4625">
        <v>10</v>
      </c>
      <c r="J4625">
        <v>62</v>
      </c>
      <c r="K4625">
        <v>59</v>
      </c>
      <c r="L4625">
        <v>17</v>
      </c>
      <c r="M4625">
        <v>2</v>
      </c>
      <c r="N4625" s="2">
        <v>262.58111111111111</v>
      </c>
      <c r="O4625" s="2">
        <v>417.06366022222221</v>
      </c>
      <c r="P4625" s="2">
        <v>276.92</v>
      </c>
      <c r="Q4625" s="4">
        <v>956.56477133333328</v>
      </c>
      <c r="R4625" s="5">
        <v>4.0999999999999995E-2</v>
      </c>
      <c r="S4625" s="6">
        <v>995.78392695799982</v>
      </c>
      <c r="T4625" s="4">
        <v>107.56551724137931</v>
      </c>
      <c r="U4625" s="7">
        <v>1103.3494441993791</v>
      </c>
      <c r="V4625" s="8">
        <v>0.90391060771347742</v>
      </c>
      <c r="W4625" s="7">
        <v>593.89393992120847</v>
      </c>
      <c r="X4625" s="7">
        <v>719.52535028915634</v>
      </c>
      <c r="Y4625" s="7">
        <v>866.36725851143319</v>
      </c>
      <c r="Z4625" s="7">
        <v>1090.7090627399116</v>
      </c>
      <c r="AA4625" s="7">
        <v>1248.9720082683657</v>
      </c>
      <c r="AB4625" s="7">
        <v>1436.6033354412748</v>
      </c>
      <c r="AC4625" s="7">
        <v>1342.7040000000002</v>
      </c>
      <c r="AD4625" s="7">
        <v>1464.768</v>
      </c>
      <c r="AE4625" s="4">
        <v>728</v>
      </c>
      <c r="AF4625" s="4">
        <v>882</v>
      </c>
      <c r="AG4625" s="4">
        <v>1062</v>
      </c>
      <c r="AH4625" s="4">
        <v>1337</v>
      </c>
      <c r="AI4625" s="4">
        <v>1531</v>
      </c>
      <c r="AJ4625" s="4">
        <v>1761</v>
      </c>
      <c r="AK4625" s="4">
        <v>1277.523414122059</v>
      </c>
      <c r="AL4625" s="8">
        <v>1.1347235313961841</v>
      </c>
      <c r="AM4625" s="4">
        <v>1183.6102517340391</v>
      </c>
      <c r="AN4625" s="8">
        <v>1.057785890168615</v>
      </c>
      <c r="AO4625" s="4">
        <v>1089.6970893460193</v>
      </c>
      <c r="AP4625" s="8">
        <v>0.98084824894104605</v>
      </c>
    </row>
    <row r="4626" spans="1:42" x14ac:dyDescent="0.25">
      <c r="A4626" s="2" t="s">
        <v>12924</v>
      </c>
      <c r="B4626" t="s">
        <v>12921</v>
      </c>
      <c r="C4626" t="s">
        <v>14</v>
      </c>
      <c r="D4626" t="s">
        <v>12920</v>
      </c>
      <c r="E4626" s="3" t="s">
        <v>12269</v>
      </c>
      <c r="F4626" t="s">
        <v>12925</v>
      </c>
      <c r="G4626">
        <v>366</v>
      </c>
      <c r="H4626">
        <v>193</v>
      </c>
      <c r="I4626">
        <v>164</v>
      </c>
      <c r="J4626">
        <v>9</v>
      </c>
      <c r="K4626">
        <v>0</v>
      </c>
      <c r="L4626">
        <v>0</v>
      </c>
      <c r="M4626">
        <v>0</v>
      </c>
      <c r="N4626" s="2">
        <v>202.13433515482697</v>
      </c>
      <c r="O4626" s="2">
        <v>217.14334015938067</v>
      </c>
      <c r="P4626" s="2">
        <v>328.45</v>
      </c>
      <c r="Q4626" s="4">
        <v>747.72767531420754</v>
      </c>
      <c r="R4626" s="5">
        <v>4.0999999999999995E-2</v>
      </c>
      <c r="S4626" s="6">
        <v>778.38451000209</v>
      </c>
      <c r="T4626" s="4">
        <v>0</v>
      </c>
      <c r="U4626" s="7">
        <v>778.38451000209</v>
      </c>
      <c r="V4626" s="8">
        <v>0.96667480119699001</v>
      </c>
      <c r="W4626" s="7">
        <v>703.73925527140887</v>
      </c>
      <c r="X4626" s="7">
        <v>852.60717465574533</v>
      </c>
      <c r="Y4626" s="7">
        <v>1026.6086388712035</v>
      </c>
      <c r="Z4626" s="7">
        <v>1292.4442092003758</v>
      </c>
      <c r="AA4626" s="7">
        <v>1479.979120632592</v>
      </c>
      <c r="AB4626" s="7">
        <v>1702.3143249078998</v>
      </c>
      <c r="AC4626" s="7">
        <v>885.74043715847006</v>
      </c>
      <c r="AD4626" s="7">
        <v>966.26229508196718</v>
      </c>
      <c r="AE4626" s="4">
        <v>728</v>
      </c>
      <c r="AF4626" s="4">
        <v>882</v>
      </c>
      <c r="AG4626" s="4">
        <v>1062</v>
      </c>
      <c r="AH4626" s="4">
        <v>1337</v>
      </c>
      <c r="AI4626" s="4">
        <v>1531</v>
      </c>
      <c r="AJ4626" s="4">
        <v>1761</v>
      </c>
      <c r="AK4626" s="4">
        <v>925.87880134756119</v>
      </c>
      <c r="AL4626" s="8">
        <v>1.1498477869539798</v>
      </c>
      <c r="AM4626" s="4">
        <v>876.56460059375615</v>
      </c>
      <c r="AN4626" s="8">
        <v>1.0886045394364452</v>
      </c>
      <c r="AO4626" s="4">
        <v>827.25039983995123</v>
      </c>
      <c r="AP4626" s="8">
        <v>1.0273612919189106</v>
      </c>
    </row>
    <row r="4627" spans="1:42" x14ac:dyDescent="0.25">
      <c r="A4627" s="2" t="s">
        <v>12928</v>
      </c>
      <c r="B4627" t="s">
        <v>12927</v>
      </c>
      <c r="C4627" t="s">
        <v>149</v>
      </c>
      <c r="D4627" t="s">
        <v>12926</v>
      </c>
      <c r="E4627" s="3" t="s">
        <v>12269</v>
      </c>
      <c r="F4627" t="s">
        <v>12929</v>
      </c>
      <c r="G4627">
        <v>115</v>
      </c>
      <c r="H4627">
        <v>12</v>
      </c>
      <c r="I4627">
        <v>40</v>
      </c>
      <c r="J4627">
        <v>29</v>
      </c>
      <c r="K4627">
        <v>28</v>
      </c>
      <c r="L4627">
        <v>6</v>
      </c>
      <c r="M4627">
        <v>0</v>
      </c>
      <c r="N4627" s="2">
        <v>268.06739130434784</v>
      </c>
      <c r="O4627" s="2">
        <v>207.07774856521741</v>
      </c>
      <c r="P4627" s="2">
        <v>415.57</v>
      </c>
      <c r="Q4627" s="4">
        <v>890.71513986956529</v>
      </c>
      <c r="R4627" s="5">
        <v>4.0999999999999995E-2</v>
      </c>
      <c r="S4627" s="6">
        <v>927.23446060421736</v>
      </c>
      <c r="T4627" s="4">
        <v>0</v>
      </c>
      <c r="U4627" s="7">
        <v>927.23446060421736</v>
      </c>
      <c r="V4627" s="8">
        <v>0.72852461941206004</v>
      </c>
      <c r="W4627" s="7">
        <v>614.87477878377888</v>
      </c>
      <c r="X4627" s="7">
        <v>728.52461941206013</v>
      </c>
      <c r="Y4627" s="7">
        <v>896.81380649624612</v>
      </c>
      <c r="Z4627" s="7">
        <v>1256.7049684858039</v>
      </c>
      <c r="AA4627" s="7">
        <v>1486.1902236006028</v>
      </c>
      <c r="AB4627" s="7">
        <v>1709.1187571406931</v>
      </c>
      <c r="AC4627" s="7">
        <v>1400.0321739130436</v>
      </c>
      <c r="AD4627" s="7">
        <v>1527.3078260869565</v>
      </c>
      <c r="AE4627" s="4">
        <v>844</v>
      </c>
      <c r="AF4627" s="4">
        <v>1000</v>
      </c>
      <c r="AG4627" s="4">
        <v>1231</v>
      </c>
      <c r="AH4627" s="4">
        <v>1725</v>
      </c>
      <c r="AI4627" s="4">
        <v>2040</v>
      </c>
      <c r="AJ4627" s="4">
        <v>2346</v>
      </c>
      <c r="AK4627" s="4">
        <v>1418.0757404153835</v>
      </c>
      <c r="AL4627" s="8">
        <v>1.1141767621647578</v>
      </c>
      <c r="AM4627" s="4">
        <v>1256.0504635845132</v>
      </c>
      <c r="AN4627" s="8">
        <v>0.98687411310076056</v>
      </c>
      <c r="AO4627" s="4">
        <v>1089.2597374350878</v>
      </c>
      <c r="AP4627" s="8">
        <v>0.85582726847605739</v>
      </c>
    </row>
    <row r="4628" spans="1:42" x14ac:dyDescent="0.25">
      <c r="A4628" s="2" t="s">
        <v>12932</v>
      </c>
      <c r="B4628" t="s">
        <v>12931</v>
      </c>
      <c r="C4628" t="s">
        <v>14</v>
      </c>
      <c r="D4628" t="s">
        <v>12930</v>
      </c>
      <c r="E4628" s="3" t="s">
        <v>12269</v>
      </c>
      <c r="F4628" t="s">
        <v>12933</v>
      </c>
      <c r="G4628">
        <v>115</v>
      </c>
      <c r="H4628">
        <v>0</v>
      </c>
      <c r="I4628">
        <v>16</v>
      </c>
      <c r="J4628">
        <v>42</v>
      </c>
      <c r="K4628">
        <v>44</v>
      </c>
      <c r="L4628">
        <v>11</v>
      </c>
      <c r="M4628">
        <v>2</v>
      </c>
      <c r="N4628" s="2">
        <v>283.80217391304348</v>
      </c>
      <c r="O4628" s="2">
        <v>320.89382668115945</v>
      </c>
      <c r="P4628" s="2">
        <v>296.67</v>
      </c>
      <c r="Q4628" s="4">
        <v>901.36600059420289</v>
      </c>
      <c r="R4628" s="5">
        <v>4.0999999999999995E-2</v>
      </c>
      <c r="S4628" s="6">
        <v>938.32200661856518</v>
      </c>
      <c r="T4628" s="4">
        <v>54.276785714285715</v>
      </c>
      <c r="U4628" s="7">
        <v>992.59879233285085</v>
      </c>
      <c r="V4628" s="8">
        <v>0.95371221347223101</v>
      </c>
      <c r="W4628" s="7">
        <v>625.68389198863451</v>
      </c>
      <c r="X4628" s="7">
        <v>642.81356626498052</v>
      </c>
      <c r="Y4628" s="7">
        <v>818.6181180485305</v>
      </c>
      <c r="Z4628" s="7">
        <v>1067.4491759575551</v>
      </c>
      <c r="AA4628" s="7">
        <v>1223.4193680527048</v>
      </c>
      <c r="AB4628" s="7">
        <v>1407.3379760724185</v>
      </c>
      <c r="AC4628" s="7">
        <v>1144.851304347826</v>
      </c>
      <c r="AD4628" s="7">
        <v>1248.9286956521737</v>
      </c>
      <c r="AE4628" s="4">
        <v>694</v>
      </c>
      <c r="AF4628" s="4">
        <v>713</v>
      </c>
      <c r="AG4628" s="4">
        <v>908</v>
      </c>
      <c r="AH4628" s="4">
        <v>1184</v>
      </c>
      <c r="AI4628" s="4">
        <v>1357</v>
      </c>
      <c r="AJ4628" s="4">
        <v>1561</v>
      </c>
      <c r="AK4628" s="4">
        <v>1146.0212318234994</v>
      </c>
      <c r="AL4628" s="8">
        <v>1.1532745032279099</v>
      </c>
      <c r="AM4628" s="4">
        <v>1077.4603225325502</v>
      </c>
      <c r="AN4628" s="8">
        <v>1.087399572628948</v>
      </c>
      <c r="AO4628" s="4">
        <v>1006.8829159095143</v>
      </c>
      <c r="AP4628" s="8">
        <v>1.019587144071193</v>
      </c>
    </row>
    <row r="4629" spans="1:42" x14ac:dyDescent="0.25">
      <c r="A4629" s="2" t="s">
        <v>12934</v>
      </c>
      <c r="B4629" t="s">
        <v>12931</v>
      </c>
      <c r="C4629" t="s">
        <v>14</v>
      </c>
      <c r="D4629" t="s">
        <v>12930</v>
      </c>
      <c r="E4629" s="3" t="s">
        <v>12269</v>
      </c>
      <c r="F4629" t="s">
        <v>12935</v>
      </c>
      <c r="G4629">
        <v>132</v>
      </c>
      <c r="H4629">
        <v>99</v>
      </c>
      <c r="I4629">
        <v>31</v>
      </c>
      <c r="J4629">
        <v>2</v>
      </c>
      <c r="K4629">
        <v>0</v>
      </c>
      <c r="L4629">
        <v>0</v>
      </c>
      <c r="M4629">
        <v>0</v>
      </c>
      <c r="N4629" s="2">
        <v>199.08838383838383</v>
      </c>
      <c r="O4629" s="2">
        <v>195.46534299747469</v>
      </c>
      <c r="P4629" s="2">
        <v>304.20999999999998</v>
      </c>
      <c r="Q4629" s="4">
        <v>698.76372683585851</v>
      </c>
      <c r="R4629" s="5">
        <v>4.0999999999999995E-2</v>
      </c>
      <c r="S4629" s="6">
        <v>727.4130396361287</v>
      </c>
      <c r="T4629" s="4">
        <v>0</v>
      </c>
      <c r="U4629" s="7">
        <v>727.4130396361287</v>
      </c>
      <c r="V4629" s="8">
        <v>1.036637206283066</v>
      </c>
      <c r="W4629" s="7">
        <v>719.42622116044788</v>
      </c>
      <c r="X4629" s="7">
        <v>739.12232807982616</v>
      </c>
      <c r="Y4629" s="7">
        <v>941.26658330502403</v>
      </c>
      <c r="Z4629" s="7">
        <v>1227.3784522391502</v>
      </c>
      <c r="AA4629" s="7">
        <v>1406.7166889261207</v>
      </c>
      <c r="AB4629" s="7">
        <v>1618.1906790078663</v>
      </c>
      <c r="AC4629" s="7">
        <v>771.87500000000011</v>
      </c>
      <c r="AD4629" s="7">
        <v>842.04545454545462</v>
      </c>
      <c r="AE4629" s="4">
        <v>694</v>
      </c>
      <c r="AF4629" s="4">
        <v>713</v>
      </c>
      <c r="AG4629" s="4">
        <v>908</v>
      </c>
      <c r="AH4629" s="4">
        <v>1184</v>
      </c>
      <c r="AI4629" s="4">
        <v>1357</v>
      </c>
      <c r="AJ4629" s="4">
        <v>1561</v>
      </c>
      <c r="AK4629" s="4">
        <v>817.10468714630588</v>
      </c>
      <c r="AL4629" s="8">
        <v>1.1644568820870431</v>
      </c>
      <c r="AM4629" s="4">
        <v>787.46083754548465</v>
      </c>
      <c r="AN4629" s="8">
        <v>1.1222113960162372</v>
      </c>
      <c r="AO4629" s="4">
        <v>757.05688923694993</v>
      </c>
      <c r="AP4629" s="8">
        <v>1.0788826923538719</v>
      </c>
    </row>
    <row r="4630" spans="1:42" x14ac:dyDescent="0.25">
      <c r="A4630" s="2" t="s">
        <v>12936</v>
      </c>
      <c r="B4630" t="s">
        <v>12931</v>
      </c>
      <c r="C4630" t="s">
        <v>14</v>
      </c>
      <c r="D4630" t="s">
        <v>12930</v>
      </c>
      <c r="E4630" s="3" t="s">
        <v>12269</v>
      </c>
      <c r="F4630" t="s">
        <v>12937</v>
      </c>
      <c r="G4630">
        <v>100</v>
      </c>
      <c r="H4630">
        <v>0</v>
      </c>
      <c r="I4630">
        <v>4</v>
      </c>
      <c r="J4630">
        <v>42</v>
      </c>
      <c r="K4630">
        <v>33</v>
      </c>
      <c r="L4630">
        <v>21</v>
      </c>
      <c r="M4630">
        <v>0</v>
      </c>
      <c r="N4630" s="2">
        <v>291.84499999999997</v>
      </c>
      <c r="O4630" s="2">
        <v>463.3784177500001</v>
      </c>
      <c r="P4630" s="2">
        <v>211.76</v>
      </c>
      <c r="Q4630" s="4">
        <v>966.98341775000006</v>
      </c>
      <c r="R4630" s="5">
        <v>4.0999999999999995E-2</v>
      </c>
      <c r="S4630" s="6">
        <v>1006.62973787775</v>
      </c>
      <c r="T4630" s="4">
        <v>43.604651162790695</v>
      </c>
      <c r="U4630" s="7">
        <v>1050.2343890405407</v>
      </c>
      <c r="V4630" s="8">
        <v>0.96744971677601699</v>
      </c>
      <c r="W4630" s="7">
        <v>643.5338468151831</v>
      </c>
      <c r="X4630" s="7">
        <v>661.15220861559897</v>
      </c>
      <c r="Y4630" s="7">
        <v>841.97223761986504</v>
      </c>
      <c r="Z4630" s="7">
        <v>1097.9021248259032</v>
      </c>
      <c r="AA4630" s="7">
        <v>1258.3219454296882</v>
      </c>
      <c r="AB4630" s="7">
        <v>1447.4875142341511</v>
      </c>
      <c r="AC4630" s="7">
        <v>1194.127</v>
      </c>
      <c r="AD4630" s="7">
        <v>1302.684</v>
      </c>
      <c r="AE4630" s="4">
        <v>694</v>
      </c>
      <c r="AF4630" s="4">
        <v>713</v>
      </c>
      <c r="AG4630" s="4">
        <v>908</v>
      </c>
      <c r="AH4630" s="4">
        <v>1184</v>
      </c>
      <c r="AI4630" s="4">
        <v>1357</v>
      </c>
      <c r="AJ4630" s="4">
        <v>1561</v>
      </c>
      <c r="AK4630" s="4">
        <v>1209.8446858285131</v>
      </c>
      <c r="AL4630" s="8">
        <v>1.15464625679717</v>
      </c>
      <c r="AM4630" s="4">
        <v>1142.1063698449254</v>
      </c>
      <c r="AN4630" s="8">
        <v>1.0922474101234525</v>
      </c>
      <c r="AO4630" s="4">
        <v>1074.3680538613378</v>
      </c>
      <c r="AP4630" s="8">
        <v>1.0298485634497347</v>
      </c>
    </row>
    <row r="4631" spans="1:42" x14ac:dyDescent="0.25">
      <c r="A4631" s="2" t="s">
        <v>12939</v>
      </c>
      <c r="B4631" t="s">
        <v>4417</v>
      </c>
      <c r="C4631" t="s">
        <v>14</v>
      </c>
      <c r="D4631" t="s">
        <v>12938</v>
      </c>
      <c r="E4631" s="3" t="s">
        <v>12269</v>
      </c>
      <c r="F4631" t="s">
        <v>12940</v>
      </c>
      <c r="G4631">
        <v>100</v>
      </c>
      <c r="H4631">
        <v>40</v>
      </c>
      <c r="I4631">
        <v>60</v>
      </c>
      <c r="J4631">
        <v>0</v>
      </c>
      <c r="K4631">
        <v>0</v>
      </c>
      <c r="L4631">
        <v>0</v>
      </c>
      <c r="M4631">
        <v>0</v>
      </c>
      <c r="N4631" s="2">
        <v>226.20083333333332</v>
      </c>
      <c r="O4631" s="2">
        <v>295.32698350000004</v>
      </c>
      <c r="P4631" s="2">
        <v>294.64999999999998</v>
      </c>
      <c r="Q4631" s="4">
        <v>816.1778168333334</v>
      </c>
      <c r="R4631" s="5">
        <v>4.0999999999999995E-2</v>
      </c>
      <c r="S4631" s="6">
        <v>849.64110732350002</v>
      </c>
      <c r="T4631" s="4">
        <v>0</v>
      </c>
      <c r="U4631" s="7">
        <v>849.64110732350002</v>
      </c>
      <c r="V4631" s="8">
        <v>0.87972779801563472</v>
      </c>
      <c r="W4631" s="7">
        <v>832.22249692279036</v>
      </c>
      <c r="X4631" s="7">
        <v>861.25351425730639</v>
      </c>
      <c r="Y4631" s="7">
        <v>1049.5152630326522</v>
      </c>
      <c r="Z4631" s="7">
        <v>1399.6469266428749</v>
      </c>
      <c r="AA4631" s="7">
        <v>1586.1492198221893</v>
      </c>
      <c r="AB4631" s="7">
        <v>1823.6757252864106</v>
      </c>
      <c r="AC4631" s="7">
        <v>1062.3800000000001</v>
      </c>
      <c r="AD4631" s="7">
        <v>1158.9599999999998</v>
      </c>
      <c r="AE4631" s="4">
        <v>946</v>
      </c>
      <c r="AF4631" s="4">
        <v>979</v>
      </c>
      <c r="AG4631" s="4">
        <v>1193</v>
      </c>
      <c r="AH4631" s="4">
        <v>1591</v>
      </c>
      <c r="AI4631" s="4">
        <v>1803</v>
      </c>
      <c r="AJ4631" s="4">
        <v>2073</v>
      </c>
      <c r="AK4631" s="4">
        <v>1098.2378927182251</v>
      </c>
      <c r="AL4631" s="8">
        <v>1.1371276586438446</v>
      </c>
      <c r="AM4631" s="4">
        <v>1015.3722975866499</v>
      </c>
      <c r="AN4631" s="8">
        <v>1.0513277051011078</v>
      </c>
      <c r="AO4631" s="4">
        <v>932.50670245507501</v>
      </c>
      <c r="AP4631" s="8">
        <v>0.96552775155837134</v>
      </c>
    </row>
    <row r="4632" spans="1:42" x14ac:dyDescent="0.25">
      <c r="A4632" s="2" t="s">
        <v>12941</v>
      </c>
      <c r="B4632" t="s">
        <v>4417</v>
      </c>
      <c r="C4632" t="s">
        <v>14</v>
      </c>
      <c r="D4632" t="s">
        <v>12938</v>
      </c>
      <c r="E4632" s="3" t="s">
        <v>12269</v>
      </c>
      <c r="F4632" t="s">
        <v>12942</v>
      </c>
      <c r="G4632">
        <v>146</v>
      </c>
      <c r="H4632">
        <v>0</v>
      </c>
      <c r="I4632">
        <v>12</v>
      </c>
      <c r="J4632">
        <v>44</v>
      </c>
      <c r="K4632">
        <v>54</v>
      </c>
      <c r="L4632">
        <v>28</v>
      </c>
      <c r="M4632">
        <v>8</v>
      </c>
      <c r="N4632" s="2">
        <v>306.24429223744295</v>
      </c>
      <c r="O4632" s="2">
        <v>423.63753252511418</v>
      </c>
      <c r="P4632" s="2">
        <v>335.6</v>
      </c>
      <c r="Q4632" s="4">
        <v>1065.4818247625572</v>
      </c>
      <c r="R4632" s="5">
        <v>4.0999999999999995E-2</v>
      </c>
      <c r="S4632" s="6">
        <v>1109.1665795778219</v>
      </c>
      <c r="T4632" s="4">
        <v>90.699300699300693</v>
      </c>
      <c r="U4632" s="7">
        <v>1199.8658802771226</v>
      </c>
      <c r="V4632" s="8">
        <v>0.8064579946803726</v>
      </c>
      <c r="W4632" s="7">
        <v>705.24003694363569</v>
      </c>
      <c r="X4632" s="7">
        <v>729.84143358120446</v>
      </c>
      <c r="Y4632" s="7">
        <v>889.37776329149835</v>
      </c>
      <c r="Z4632" s="7">
        <v>1186.0855166779329</v>
      </c>
      <c r="AA4632" s="7">
        <v>1344.1308526526166</v>
      </c>
      <c r="AB4632" s="7">
        <v>1545.4150069599966</v>
      </c>
      <c r="AC4632" s="7">
        <v>1636.6041095890414</v>
      </c>
      <c r="AD4632" s="7">
        <v>1785.3863013698631</v>
      </c>
      <c r="AE4632" s="4">
        <v>946</v>
      </c>
      <c r="AF4632" s="4">
        <v>979</v>
      </c>
      <c r="AG4632" s="4">
        <v>1193</v>
      </c>
      <c r="AH4632" s="4">
        <v>1591</v>
      </c>
      <c r="AI4632" s="4">
        <v>1803</v>
      </c>
      <c r="AJ4632" s="4">
        <v>2073</v>
      </c>
      <c r="AK4632" s="4">
        <v>1578.1474258215164</v>
      </c>
      <c r="AL4632" s="8">
        <v>1.1216710189209163</v>
      </c>
      <c r="AM4632" s="4">
        <v>1420.627141586993</v>
      </c>
      <c r="AN4632" s="8">
        <v>1.0157979420767642</v>
      </c>
      <c r="AO4632" s="4">
        <v>1263.1068573524699</v>
      </c>
      <c r="AP4632" s="8">
        <v>0.90992486523261218</v>
      </c>
    </row>
    <row r="4633" spans="1:42" x14ac:dyDescent="0.25">
      <c r="A4633" s="2" t="s">
        <v>12943</v>
      </c>
      <c r="B4633" t="s">
        <v>4417</v>
      </c>
      <c r="C4633" t="s">
        <v>14</v>
      </c>
      <c r="D4633" t="s">
        <v>12938</v>
      </c>
      <c r="E4633" s="3" t="s">
        <v>12269</v>
      </c>
      <c r="F4633" t="s">
        <v>12944</v>
      </c>
      <c r="G4633">
        <v>60</v>
      </c>
      <c r="H4633">
        <v>20</v>
      </c>
      <c r="I4633">
        <v>40</v>
      </c>
      <c r="J4633">
        <v>0</v>
      </c>
      <c r="K4633">
        <v>0</v>
      </c>
      <c r="L4633">
        <v>0</v>
      </c>
      <c r="M4633">
        <v>0</v>
      </c>
      <c r="N4633" s="2">
        <v>227.86666666666667</v>
      </c>
      <c r="O4633" s="2">
        <v>277.98874750000004</v>
      </c>
      <c r="P4633" s="2">
        <v>306.47000000000003</v>
      </c>
      <c r="Q4633" s="4">
        <v>812.32541416666675</v>
      </c>
      <c r="R4633" s="5">
        <v>4.0999999999999995E-2</v>
      </c>
      <c r="S4633" s="6">
        <v>845.63075614750005</v>
      </c>
      <c r="T4633" s="4">
        <v>27.125</v>
      </c>
      <c r="U4633" s="7">
        <v>872.75575614750005</v>
      </c>
      <c r="V4633" s="8">
        <v>0.90160718610278934</v>
      </c>
      <c r="W4633" s="7">
        <v>826.41187532596587</v>
      </c>
      <c r="X4633" s="7">
        <v>855.24019655826703</v>
      </c>
      <c r="Y4633" s="7">
        <v>1042.1874918222804</v>
      </c>
      <c r="Z4633" s="7">
        <v>1389.8745175936699</v>
      </c>
      <c r="AA4633" s="7">
        <v>1575.0746418739075</v>
      </c>
      <c r="AB4633" s="7">
        <v>1810.942724683644</v>
      </c>
      <c r="AC4633" s="7">
        <v>1064.8000000000002</v>
      </c>
      <c r="AD4633" s="7">
        <v>1161.5999999999999</v>
      </c>
      <c r="AE4633" s="4">
        <v>946</v>
      </c>
      <c r="AF4633" s="4">
        <v>979</v>
      </c>
      <c r="AG4633" s="4">
        <v>1193</v>
      </c>
      <c r="AH4633" s="4">
        <v>1591</v>
      </c>
      <c r="AI4633" s="4">
        <v>1803</v>
      </c>
      <c r="AJ4633" s="4">
        <v>2073</v>
      </c>
      <c r="AK4633" s="4">
        <v>1076.0230988747503</v>
      </c>
      <c r="AL4633" s="8">
        <v>1.1396158046226759</v>
      </c>
      <c r="AM4633" s="4">
        <v>999.22565129900011</v>
      </c>
      <c r="AN4633" s="8">
        <v>1.0602795984493805</v>
      </c>
      <c r="AO4633" s="4">
        <v>922.42820372325002</v>
      </c>
      <c r="AP4633" s="8">
        <v>0.98094339227608474</v>
      </c>
    </row>
    <row r="4634" spans="1:42" x14ac:dyDescent="0.25">
      <c r="A4634" s="2" t="s">
        <v>12945</v>
      </c>
      <c r="B4634" t="s">
        <v>4417</v>
      </c>
      <c r="C4634" t="s">
        <v>14</v>
      </c>
      <c r="D4634" t="s">
        <v>12938</v>
      </c>
      <c r="E4634" s="3" t="s">
        <v>12269</v>
      </c>
      <c r="F4634" t="s">
        <v>12946</v>
      </c>
      <c r="G4634">
        <v>60</v>
      </c>
      <c r="H4634">
        <v>0</v>
      </c>
      <c r="I4634">
        <v>6</v>
      </c>
      <c r="J4634">
        <v>16</v>
      </c>
      <c r="K4634">
        <v>26</v>
      </c>
      <c r="L4634">
        <v>8</v>
      </c>
      <c r="M4634">
        <v>4</v>
      </c>
      <c r="N4634" s="2">
        <v>308.74027777777775</v>
      </c>
      <c r="O4634" s="2">
        <v>484.03087286111128</v>
      </c>
      <c r="P4634" s="2">
        <v>342.7</v>
      </c>
      <c r="Q4634" s="4">
        <v>1135.471150638889</v>
      </c>
      <c r="R4634" s="5">
        <v>4.0999999999999995E-2</v>
      </c>
      <c r="S4634" s="6">
        <v>1182.0254678150834</v>
      </c>
      <c r="T4634" s="4">
        <v>65.283333333333331</v>
      </c>
      <c r="U4634" s="7">
        <v>1247.3088011484167</v>
      </c>
      <c r="V4634" s="8">
        <v>0.84046682616352597</v>
      </c>
      <c r="W4634" s="7">
        <v>753.46756157836705</v>
      </c>
      <c r="X4634" s="7">
        <v>779.75131372644967</v>
      </c>
      <c r="Y4634" s="7">
        <v>950.19746402007604</v>
      </c>
      <c r="Z4634" s="7">
        <v>1267.1954444727085</v>
      </c>
      <c r="AA4634" s="7">
        <v>1436.0486400906932</v>
      </c>
      <c r="AB4634" s="7">
        <v>1651.097521302278</v>
      </c>
      <c r="AC4634" s="7">
        <v>1632.4733333333334</v>
      </c>
      <c r="AD4634" s="7">
        <v>1780.8799999999999</v>
      </c>
      <c r="AE4634" s="4">
        <v>946</v>
      </c>
      <c r="AF4634" s="4">
        <v>979</v>
      </c>
      <c r="AG4634" s="4">
        <v>1193</v>
      </c>
      <c r="AH4634" s="4">
        <v>1591</v>
      </c>
      <c r="AI4634" s="4">
        <v>1803</v>
      </c>
      <c r="AJ4634" s="4">
        <v>2073</v>
      </c>
      <c r="AK4634" s="4">
        <v>1606.6524029171335</v>
      </c>
      <c r="AL4634" s="8">
        <v>1.1265907211606399</v>
      </c>
      <c r="AM4634" s="4">
        <v>1465.11009121645</v>
      </c>
      <c r="AN4634" s="8">
        <v>1.0312160894949352</v>
      </c>
      <c r="AO4634" s="4">
        <v>1323.5677795157667</v>
      </c>
      <c r="AP4634" s="8">
        <v>0.93584145782923056</v>
      </c>
    </row>
    <row r="4635" spans="1:42" x14ac:dyDescent="0.25">
      <c r="A4635" s="2" t="s">
        <v>12949</v>
      </c>
      <c r="B4635" t="s">
        <v>12948</v>
      </c>
      <c r="C4635" t="s">
        <v>14</v>
      </c>
      <c r="D4635" t="s">
        <v>12947</v>
      </c>
      <c r="E4635" s="3" t="s">
        <v>12269</v>
      </c>
      <c r="F4635" t="s">
        <v>12950</v>
      </c>
      <c r="G4635">
        <v>59</v>
      </c>
      <c r="H4635">
        <v>0</v>
      </c>
      <c r="I4635">
        <v>8</v>
      </c>
      <c r="J4635">
        <v>16</v>
      </c>
      <c r="K4635">
        <v>23</v>
      </c>
      <c r="L4635">
        <v>12</v>
      </c>
      <c r="M4635">
        <v>0</v>
      </c>
      <c r="N4635" s="2">
        <v>273.18926553672316</v>
      </c>
      <c r="O4635" s="2">
        <v>409.12298322374431</v>
      </c>
      <c r="P4635" s="2">
        <v>225.91</v>
      </c>
      <c r="Q4635" s="4">
        <v>908.22224876046744</v>
      </c>
      <c r="R4635" s="5">
        <v>4.0999999999999995E-2</v>
      </c>
      <c r="S4635" s="6">
        <v>945.45936095964657</v>
      </c>
      <c r="T4635" s="4">
        <v>162.08928571428572</v>
      </c>
      <c r="U4635" s="7">
        <v>1107.5486466739324</v>
      </c>
      <c r="V4635" s="8">
        <v>0.70103279750423231</v>
      </c>
      <c r="W4635" s="7">
        <v>570.31040186109283</v>
      </c>
      <c r="X4635" s="7">
        <v>666.65874887015468</v>
      </c>
      <c r="Y4635" s="7">
        <v>820.45704192188691</v>
      </c>
      <c r="Z4635" s="7">
        <v>1055.0443215961245</v>
      </c>
      <c r="AA4635" s="7">
        <v>1087.958353183071</v>
      </c>
      <c r="AB4635" s="7">
        <v>1251.3316372419151</v>
      </c>
      <c r="AC4635" s="7">
        <v>1737.8694915254239</v>
      </c>
      <c r="AD4635" s="7">
        <v>1895.8576271186439</v>
      </c>
      <c r="AE4635" s="4">
        <v>953</v>
      </c>
      <c r="AF4635" s="4">
        <v>1114</v>
      </c>
      <c r="AG4635" s="4">
        <v>1371</v>
      </c>
      <c r="AH4635" s="4">
        <v>1763</v>
      </c>
      <c r="AI4635" s="4">
        <v>1818</v>
      </c>
      <c r="AJ4635" s="4">
        <v>2091</v>
      </c>
      <c r="AK4635" s="4">
        <v>1580.5495376191402</v>
      </c>
      <c r="AL4635" s="8">
        <v>1.1030187911200384</v>
      </c>
      <c r="AM4635" s="4">
        <v>1364.85853422535</v>
      </c>
      <c r="AN4635" s="8">
        <v>0.96649524611844384</v>
      </c>
      <c r="AO4635" s="4">
        <v>1149.1675308315598</v>
      </c>
      <c r="AP4635" s="8">
        <v>0.82997170111684948</v>
      </c>
    </row>
    <row r="4636" spans="1:42" x14ac:dyDescent="0.25">
      <c r="A4636" s="2" t="s">
        <v>12951</v>
      </c>
      <c r="B4636" t="s">
        <v>12948</v>
      </c>
      <c r="C4636" t="s">
        <v>14</v>
      </c>
      <c r="D4636" t="s">
        <v>12947</v>
      </c>
      <c r="E4636" s="3" t="s">
        <v>12269</v>
      </c>
      <c r="F4636" t="s">
        <v>12952</v>
      </c>
      <c r="G4636">
        <v>40</v>
      </c>
      <c r="H4636">
        <v>24</v>
      </c>
      <c r="I4636">
        <v>16</v>
      </c>
      <c r="J4636">
        <v>0</v>
      </c>
      <c r="K4636">
        <v>0</v>
      </c>
      <c r="L4636">
        <v>0</v>
      </c>
      <c r="M4636">
        <v>0</v>
      </c>
      <c r="N4636" s="2">
        <v>203.32500000000002</v>
      </c>
      <c r="O4636" s="2">
        <v>292.62636900000001</v>
      </c>
      <c r="P4636" s="2">
        <v>187.99</v>
      </c>
      <c r="Q4636" s="4">
        <v>683.94136900000001</v>
      </c>
      <c r="R4636" s="5">
        <v>4.0999999999999995E-2</v>
      </c>
      <c r="S4636" s="6">
        <v>711.98296512899992</v>
      </c>
      <c r="T4636" s="4">
        <v>97.84615384615384</v>
      </c>
      <c r="U4636" s="7">
        <v>809.82911897515373</v>
      </c>
      <c r="V4636" s="8">
        <v>0.7959790829321346</v>
      </c>
      <c r="W4636" s="7">
        <v>666.91543716132981</v>
      </c>
      <c r="X4636" s="7">
        <v>779.58425708050515</v>
      </c>
      <c r="Y4636" s="7">
        <v>959.43448515024465</v>
      </c>
      <c r="Z4636" s="7">
        <v>1233.758568431715</v>
      </c>
      <c r="AA4636" s="7">
        <v>1272.2479168513091</v>
      </c>
      <c r="AB4636" s="7">
        <v>1463.2950462794761</v>
      </c>
      <c r="AC4636" s="7">
        <v>1119.1400000000001</v>
      </c>
      <c r="AD4636" s="7">
        <v>1220.8799999999999</v>
      </c>
      <c r="AE4636" s="4">
        <v>953</v>
      </c>
      <c r="AF4636" s="4">
        <v>1114</v>
      </c>
      <c r="AG4636" s="4">
        <v>1371</v>
      </c>
      <c r="AH4636" s="4">
        <v>1763</v>
      </c>
      <c r="AI4636" s="4">
        <v>1818</v>
      </c>
      <c r="AJ4636" s="4">
        <v>2091</v>
      </c>
      <c r="AK4636" s="4">
        <v>1041.7167667926119</v>
      </c>
      <c r="AL4636" s="8">
        <v>1.1200736393146902</v>
      </c>
      <c r="AM4636" s="4">
        <v>931.80549957140772</v>
      </c>
      <c r="AN4636" s="8">
        <v>1.0120421205205048</v>
      </c>
      <c r="AO4636" s="4">
        <v>821.89423235020388</v>
      </c>
      <c r="AP4636" s="8">
        <v>0.90401060172631975</v>
      </c>
    </row>
    <row r="4637" spans="1:42" x14ac:dyDescent="0.25">
      <c r="A4637" s="2" t="s">
        <v>12953</v>
      </c>
      <c r="B4637" t="s">
        <v>12948</v>
      </c>
      <c r="C4637" t="s">
        <v>14</v>
      </c>
      <c r="D4637" t="s">
        <v>12947</v>
      </c>
      <c r="E4637" s="3" t="s">
        <v>12269</v>
      </c>
      <c r="F4637" t="s">
        <v>12954</v>
      </c>
      <c r="G4637">
        <v>100</v>
      </c>
      <c r="H4637">
        <v>0</v>
      </c>
      <c r="I4637">
        <v>30</v>
      </c>
      <c r="J4637">
        <v>20</v>
      </c>
      <c r="K4637">
        <v>32</v>
      </c>
      <c r="L4637">
        <v>14</v>
      </c>
      <c r="M4637">
        <v>4</v>
      </c>
      <c r="N4637" s="2">
        <v>257.77833333333336</v>
      </c>
      <c r="O4637" s="2">
        <v>539.70673708333345</v>
      </c>
      <c r="P4637" s="2">
        <v>194.2</v>
      </c>
      <c r="Q4637" s="4">
        <v>991.6850704166668</v>
      </c>
      <c r="R4637" s="5">
        <v>4.0999999999999995E-2</v>
      </c>
      <c r="S4637" s="6">
        <v>1032.34415830375</v>
      </c>
      <c r="T4637" s="4">
        <v>99.969696969696969</v>
      </c>
      <c r="U4637" s="7">
        <v>1132.313855273447</v>
      </c>
      <c r="V4637" s="8">
        <v>0.74951933864213549</v>
      </c>
      <c r="W4637" s="7">
        <v>651.22854192932755</v>
      </c>
      <c r="X4637" s="7">
        <v>761.24721480511118</v>
      </c>
      <c r="Y4637" s="7">
        <v>936.86708392980916</v>
      </c>
      <c r="Z4637" s="7">
        <v>1204.7386352795431</v>
      </c>
      <c r="AA4637" s="7">
        <v>1242.3226539638169</v>
      </c>
      <c r="AB4637" s="7">
        <v>1428.8760557966675</v>
      </c>
      <c r="AC4637" s="7">
        <v>1661.7920000000001</v>
      </c>
      <c r="AD4637" s="7">
        <v>1812.864</v>
      </c>
      <c r="AE4637" s="4">
        <v>953</v>
      </c>
      <c r="AF4637" s="4">
        <v>1114</v>
      </c>
      <c r="AG4637" s="4">
        <v>1371</v>
      </c>
      <c r="AH4637" s="4">
        <v>1763</v>
      </c>
      <c r="AI4637" s="4">
        <v>1818</v>
      </c>
      <c r="AJ4637" s="4">
        <v>2091</v>
      </c>
      <c r="AK4637" s="4">
        <v>1573.9818328748981</v>
      </c>
      <c r="AL4637" s="8">
        <v>1.108048830918102</v>
      </c>
      <c r="AM4637" s="4">
        <v>1393.4359413511818</v>
      </c>
      <c r="AN4637" s="8">
        <v>0.98853900015944629</v>
      </c>
      <c r="AO4637" s="4">
        <v>1212.8900498274661</v>
      </c>
      <c r="AP4637" s="8">
        <v>0.86902916940079111</v>
      </c>
    </row>
    <row r="4638" spans="1:42" x14ac:dyDescent="0.25">
      <c r="A4638" s="2" t="s">
        <v>12955</v>
      </c>
      <c r="B4638" t="s">
        <v>12948</v>
      </c>
      <c r="C4638" t="s">
        <v>14</v>
      </c>
      <c r="D4638" t="s">
        <v>12947</v>
      </c>
      <c r="E4638" s="3" t="s">
        <v>12269</v>
      </c>
      <c r="F4638" t="s">
        <v>12956</v>
      </c>
      <c r="G4638">
        <v>100</v>
      </c>
      <c r="H4638">
        <v>35</v>
      </c>
      <c r="I4638">
        <v>64</v>
      </c>
      <c r="J4638">
        <v>1</v>
      </c>
      <c r="K4638">
        <v>0</v>
      </c>
      <c r="L4638">
        <v>0</v>
      </c>
      <c r="M4638">
        <v>0</v>
      </c>
      <c r="N4638" s="2">
        <v>188.08333333333334</v>
      </c>
      <c r="O4638" s="2">
        <v>258.88161708333337</v>
      </c>
      <c r="P4638" s="2">
        <v>315.08</v>
      </c>
      <c r="Q4638" s="4">
        <v>762.04495041666678</v>
      </c>
      <c r="R4638" s="5">
        <v>4.0999999999999995E-2</v>
      </c>
      <c r="S4638" s="6">
        <v>793.28879338375009</v>
      </c>
      <c r="T4638" s="4">
        <v>0</v>
      </c>
      <c r="U4638" s="7">
        <v>793.28879338375009</v>
      </c>
      <c r="V4638" s="8">
        <v>0.74823036104181218</v>
      </c>
      <c r="W4638" s="7">
        <v>713.06353407284701</v>
      </c>
      <c r="X4638" s="7">
        <v>833.52862220057887</v>
      </c>
      <c r="Y4638" s="7">
        <v>1025.8238249883245</v>
      </c>
      <c r="Z4638" s="7">
        <v>1319.1301265167149</v>
      </c>
      <c r="AA4638" s="7">
        <v>1360.2827963740147</v>
      </c>
      <c r="AB4638" s="7">
        <v>1564.5496849384294</v>
      </c>
      <c r="AC4638" s="7">
        <v>1166.2420000000002</v>
      </c>
      <c r="AD4638" s="7">
        <v>1272.2639999999999</v>
      </c>
      <c r="AE4638" s="4">
        <v>953</v>
      </c>
      <c r="AF4638" s="4">
        <v>1114</v>
      </c>
      <c r="AG4638" s="4">
        <v>1371</v>
      </c>
      <c r="AH4638" s="4">
        <v>1763</v>
      </c>
      <c r="AI4638" s="4">
        <v>1818</v>
      </c>
      <c r="AJ4638" s="4">
        <v>2091</v>
      </c>
      <c r="AK4638" s="4">
        <v>1176.4510843258752</v>
      </c>
      <c r="AL4638" s="8">
        <v>1.1096292131122552</v>
      </c>
      <c r="AM4638" s="4">
        <v>1048.7303206785002</v>
      </c>
      <c r="AN4638" s="8">
        <v>0.98916292908877423</v>
      </c>
      <c r="AO4638" s="4">
        <v>921.00955703112527</v>
      </c>
      <c r="AP4638" s="8">
        <v>0.86869664506529332</v>
      </c>
    </row>
    <row r="4639" spans="1:42" x14ac:dyDescent="0.25">
      <c r="A4639" s="2" t="s">
        <v>12957</v>
      </c>
      <c r="B4639" t="s">
        <v>12948</v>
      </c>
      <c r="C4639" t="s">
        <v>14</v>
      </c>
      <c r="D4639" t="s">
        <v>12947</v>
      </c>
      <c r="E4639" s="3" t="s">
        <v>12269</v>
      </c>
      <c r="F4639" t="s">
        <v>12958</v>
      </c>
      <c r="G4639">
        <v>80</v>
      </c>
      <c r="H4639">
        <v>12</v>
      </c>
      <c r="I4639">
        <v>64</v>
      </c>
      <c r="J4639">
        <v>4</v>
      </c>
      <c r="K4639">
        <v>0</v>
      </c>
      <c r="L4639">
        <v>0</v>
      </c>
      <c r="M4639">
        <v>0</v>
      </c>
      <c r="N4639" s="2">
        <v>214.11041666666665</v>
      </c>
      <c r="O4639" s="2">
        <v>285.03078970833343</v>
      </c>
      <c r="P4639" s="2">
        <v>320.70999999999998</v>
      </c>
      <c r="Q4639" s="4">
        <v>819.85120637500006</v>
      </c>
      <c r="R4639" s="5">
        <v>4.0999999999999995E-2</v>
      </c>
      <c r="S4639" s="6">
        <v>853.46510583637496</v>
      </c>
      <c r="T4639" s="4">
        <v>0</v>
      </c>
      <c r="U4639" s="7">
        <v>853.46510583637496</v>
      </c>
      <c r="V4639" s="8">
        <v>0.77397760572809915</v>
      </c>
      <c r="W4639" s="7">
        <v>737.60065825887852</v>
      </c>
      <c r="X4639" s="7">
        <v>862.21105278110258</v>
      </c>
      <c r="Y4639" s="7">
        <v>1061.123297453224</v>
      </c>
      <c r="Z4639" s="7">
        <v>1364.522518898639</v>
      </c>
      <c r="AA4639" s="7">
        <v>1407.0912872136844</v>
      </c>
      <c r="AB4639" s="7">
        <v>1618.3871735774555</v>
      </c>
      <c r="AC4639" s="7">
        <v>1212.9700000000003</v>
      </c>
      <c r="AD4639" s="7">
        <v>1323.24</v>
      </c>
      <c r="AE4639" s="4">
        <v>953</v>
      </c>
      <c r="AF4639" s="4">
        <v>1114</v>
      </c>
      <c r="AG4639" s="4">
        <v>1371</v>
      </c>
      <c r="AH4639" s="4">
        <v>1763</v>
      </c>
      <c r="AI4639" s="4">
        <v>1818</v>
      </c>
      <c r="AJ4639" s="4">
        <v>2091</v>
      </c>
      <c r="AK4639" s="4">
        <v>1231.0976033370753</v>
      </c>
      <c r="AL4639" s="8">
        <v>1.1164392884166821</v>
      </c>
      <c r="AM4639" s="4">
        <v>1105.2201041701751</v>
      </c>
      <c r="AN4639" s="8">
        <v>1.0022853941871543</v>
      </c>
      <c r="AO4639" s="4">
        <v>979.34260500327514</v>
      </c>
      <c r="AP4639" s="8">
        <v>0.88813149995762686</v>
      </c>
    </row>
    <row r="4640" spans="1:42" x14ac:dyDescent="0.25">
      <c r="A4640" s="2" t="s">
        <v>12959</v>
      </c>
      <c r="B4640" t="s">
        <v>12948</v>
      </c>
      <c r="C4640" t="s">
        <v>14</v>
      </c>
      <c r="D4640" t="s">
        <v>12947</v>
      </c>
      <c r="E4640" s="3" t="s">
        <v>12269</v>
      </c>
      <c r="F4640" t="s">
        <v>12960</v>
      </c>
      <c r="G4640">
        <v>43</v>
      </c>
      <c r="H4640">
        <v>0</v>
      </c>
      <c r="I4640">
        <v>9</v>
      </c>
      <c r="J4640">
        <v>11</v>
      </c>
      <c r="K4640">
        <v>16</v>
      </c>
      <c r="L4640">
        <v>4</v>
      </c>
      <c r="M4640">
        <v>3</v>
      </c>
      <c r="N4640" s="2">
        <v>263.11046511627904</v>
      </c>
      <c r="O4640" s="2">
        <v>602.14348375969007</v>
      </c>
      <c r="P4640" s="2">
        <v>149.51</v>
      </c>
      <c r="Q4640" s="4">
        <v>1014.7639488759692</v>
      </c>
      <c r="R4640" s="5">
        <v>4.0999999999999995E-2</v>
      </c>
      <c r="S4640" s="6">
        <v>1056.3692707798839</v>
      </c>
      <c r="T4640" s="4">
        <v>151.73170731707316</v>
      </c>
      <c r="U4640" s="7">
        <v>1208.1009780969571</v>
      </c>
      <c r="V4640" s="8">
        <v>0.77697191232678964</v>
      </c>
      <c r="W4640" s="7">
        <v>647.45672071924719</v>
      </c>
      <c r="X4640" s="7">
        <v>756.83818140738867</v>
      </c>
      <c r="Y4640" s="7">
        <v>931.4408857356641</v>
      </c>
      <c r="Z4640" s="7">
        <v>1197.760963932878</v>
      </c>
      <c r="AA4640" s="7">
        <v>1235.1273014350381</v>
      </c>
      <c r="AB4640" s="7">
        <v>1420.6002130366694</v>
      </c>
      <c r="AC4640" s="7">
        <v>1710.372093023256</v>
      </c>
      <c r="AD4640" s="7">
        <v>1865.8604651162791</v>
      </c>
      <c r="AE4640" s="4">
        <v>953</v>
      </c>
      <c r="AF4640" s="4">
        <v>1114</v>
      </c>
      <c r="AG4640" s="4">
        <v>1371</v>
      </c>
      <c r="AH4640" s="4">
        <v>1763</v>
      </c>
      <c r="AI4640" s="4">
        <v>1818</v>
      </c>
      <c r="AJ4640" s="4">
        <v>2091</v>
      </c>
      <c r="AK4640" s="4">
        <v>1565.4888422324648</v>
      </c>
      <c r="AL4640" s="8">
        <v>1.1044044814632086</v>
      </c>
      <c r="AM4640" s="4">
        <v>1391.316357261845</v>
      </c>
      <c r="AN4640" s="8">
        <v>0.9923880762323285</v>
      </c>
      <c r="AO4640" s="4">
        <v>1217.1438722912253</v>
      </c>
      <c r="AP4640" s="8">
        <v>0.88037167100144831</v>
      </c>
    </row>
    <row r="4641" spans="1:42" x14ac:dyDescent="0.25">
      <c r="A4641" s="2" t="s">
        <v>12961</v>
      </c>
      <c r="B4641" t="s">
        <v>12948</v>
      </c>
      <c r="C4641" t="s">
        <v>14</v>
      </c>
      <c r="D4641" t="s">
        <v>12947</v>
      </c>
      <c r="E4641" s="3" t="s">
        <v>12269</v>
      </c>
      <c r="F4641" t="s">
        <v>12962</v>
      </c>
      <c r="G4641">
        <v>75</v>
      </c>
      <c r="H4641">
        <v>20</v>
      </c>
      <c r="I4641">
        <v>49</v>
      </c>
      <c r="J4641">
        <v>6</v>
      </c>
      <c r="K4641">
        <v>0</v>
      </c>
      <c r="L4641">
        <v>0</v>
      </c>
      <c r="M4641">
        <v>0</v>
      </c>
      <c r="N4641" s="2">
        <v>214.50444444444443</v>
      </c>
      <c r="O4641" s="2">
        <v>292.48630122222227</v>
      </c>
      <c r="P4641" s="2">
        <v>312.87</v>
      </c>
      <c r="Q4641" s="4">
        <v>819.86074566666673</v>
      </c>
      <c r="R4641" s="5">
        <v>4.0999999999999995E-2</v>
      </c>
      <c r="S4641" s="6">
        <v>853.47503623900002</v>
      </c>
      <c r="T4641" s="4">
        <v>0</v>
      </c>
      <c r="U4641" s="7">
        <v>853.47503623900002</v>
      </c>
      <c r="V4641" s="8">
        <v>0.78183784099478448</v>
      </c>
      <c r="W4641" s="7">
        <v>745.0914624680297</v>
      </c>
      <c r="X4641" s="7">
        <v>870.96735486819</v>
      </c>
      <c r="Y4641" s="7">
        <v>1071.8996800038497</v>
      </c>
      <c r="Z4641" s="7">
        <v>1378.3801136738052</v>
      </c>
      <c r="AA4641" s="7">
        <v>1421.3811949285184</v>
      </c>
      <c r="AB4641" s="7">
        <v>1634.8229255200947</v>
      </c>
      <c r="AC4641" s="7">
        <v>1200.7893333333336</v>
      </c>
      <c r="AD4641" s="7">
        <v>1309.952</v>
      </c>
      <c r="AE4641" s="4">
        <v>953</v>
      </c>
      <c r="AF4641" s="4">
        <v>1114</v>
      </c>
      <c r="AG4641" s="4">
        <v>1371</v>
      </c>
      <c r="AH4641" s="4">
        <v>1763</v>
      </c>
      <c r="AI4641" s="4">
        <v>1818</v>
      </c>
      <c r="AJ4641" s="4">
        <v>2091</v>
      </c>
      <c r="AK4641" s="4">
        <v>1217.5187720895085</v>
      </c>
      <c r="AL4641" s="8">
        <v>1.1153252382586614</v>
      </c>
      <c r="AM4641" s="4">
        <v>1097.9820230042669</v>
      </c>
      <c r="AN4641" s="8">
        <v>1.0058219137839555</v>
      </c>
      <c r="AO4641" s="4">
        <v>973.01178532424149</v>
      </c>
      <c r="AP4641" s="8">
        <v>0.89134116546949027</v>
      </c>
    </row>
    <row r="4642" spans="1:42" x14ac:dyDescent="0.25">
      <c r="A4642" s="2" t="s">
        <v>12963</v>
      </c>
      <c r="B4642" t="s">
        <v>12948</v>
      </c>
      <c r="C4642" t="s">
        <v>14</v>
      </c>
      <c r="D4642" t="s">
        <v>12947</v>
      </c>
      <c r="E4642" s="3" t="s">
        <v>12269</v>
      </c>
      <c r="F4642" t="s">
        <v>12964</v>
      </c>
      <c r="G4642">
        <v>90</v>
      </c>
      <c r="H4642">
        <v>54</v>
      </c>
      <c r="I4642">
        <v>34</v>
      </c>
      <c r="J4642">
        <v>2</v>
      </c>
      <c r="K4642">
        <v>0</v>
      </c>
      <c r="L4642">
        <v>0</v>
      </c>
      <c r="M4642">
        <v>0</v>
      </c>
      <c r="N4642" s="2">
        <v>203.97037037037038</v>
      </c>
      <c r="O4642" s="2">
        <v>327.97983525925929</v>
      </c>
      <c r="P4642" s="2">
        <v>235.87</v>
      </c>
      <c r="Q4642" s="4">
        <v>767.82020562962964</v>
      </c>
      <c r="R4642" s="5">
        <v>4.0999999999999995E-2</v>
      </c>
      <c r="S4642" s="6">
        <v>799.30083406044434</v>
      </c>
      <c r="T4642" s="4">
        <v>43.674157303370784</v>
      </c>
      <c r="U4642" s="7">
        <v>842.97499136381509</v>
      </c>
      <c r="V4642" s="8">
        <v>0.82393298460842046</v>
      </c>
      <c r="W4642" s="7">
        <v>744.52685205651937</v>
      </c>
      <c r="X4642" s="7">
        <v>870.30735906711709</v>
      </c>
      <c r="Y4642" s="7">
        <v>1071.087423052978</v>
      </c>
      <c r="Z4642" s="7">
        <v>1377.335614035303</v>
      </c>
      <c r="AA4642" s="7">
        <v>1420.3041102190473</v>
      </c>
      <c r="AB4642" s="7">
        <v>1633.5841003674523</v>
      </c>
      <c r="AC4642" s="7">
        <v>1125.4222222222222</v>
      </c>
      <c r="AD4642" s="7">
        <v>1227.7333333333333</v>
      </c>
      <c r="AE4642" s="4">
        <v>953</v>
      </c>
      <c r="AF4642" s="4">
        <v>1114</v>
      </c>
      <c r="AG4642" s="4">
        <v>1371</v>
      </c>
      <c r="AH4642" s="4">
        <v>1763</v>
      </c>
      <c r="AI4642" s="4">
        <v>1818</v>
      </c>
      <c r="AJ4642" s="4">
        <v>2091</v>
      </c>
      <c r="AK4642" s="4">
        <v>1105.0203524463441</v>
      </c>
      <c r="AL4642" s="8">
        <v>1.1227465885911636</v>
      </c>
      <c r="AM4642" s="4">
        <v>1003.1138463177109</v>
      </c>
      <c r="AN4642" s="8">
        <v>1.0231420539302494</v>
      </c>
      <c r="AO4642" s="4">
        <v>901.20734018907763</v>
      </c>
      <c r="AP4642" s="8">
        <v>0.92353751926933492</v>
      </c>
    </row>
    <row r="4643" spans="1:42" x14ac:dyDescent="0.25">
      <c r="A4643" s="2" t="s">
        <v>12965</v>
      </c>
      <c r="B4643" t="s">
        <v>12948</v>
      </c>
      <c r="C4643" t="s">
        <v>14</v>
      </c>
      <c r="D4643" t="s">
        <v>12947</v>
      </c>
      <c r="E4643" s="3" t="s">
        <v>12269</v>
      </c>
      <c r="F4643" t="s">
        <v>12966</v>
      </c>
      <c r="G4643">
        <v>70</v>
      </c>
      <c r="H4643">
        <v>0</v>
      </c>
      <c r="I4643">
        <v>15</v>
      </c>
      <c r="J4643">
        <v>23</v>
      </c>
      <c r="K4643">
        <v>23</v>
      </c>
      <c r="L4643">
        <v>9</v>
      </c>
      <c r="M4643">
        <v>0</v>
      </c>
      <c r="N4643" s="2">
        <v>266.78452380952382</v>
      </c>
      <c r="O4643" s="2">
        <v>484.50644914285726</v>
      </c>
      <c r="P4643" s="2">
        <v>108.31</v>
      </c>
      <c r="Q4643" s="4">
        <v>859.60097295238097</v>
      </c>
      <c r="R4643" s="5">
        <v>4.0999999999999995E-2</v>
      </c>
      <c r="S4643" s="6">
        <v>894.84461284342854</v>
      </c>
      <c r="T4643" s="4">
        <v>183.75</v>
      </c>
      <c r="U4643" s="7">
        <v>1078.5946128434284</v>
      </c>
      <c r="V4643" s="8">
        <v>0.71800999390455889</v>
      </c>
      <c r="W4643" s="7">
        <v>567.69199576606798</v>
      </c>
      <c r="X4643" s="7">
        <v>663.59798875487911</v>
      </c>
      <c r="Y4643" s="7">
        <v>816.69016389850913</v>
      </c>
      <c r="Z4643" s="7">
        <v>1050.2004076973535</v>
      </c>
      <c r="AA4643" s="7">
        <v>1082.9633245568853</v>
      </c>
      <c r="AB4643" s="7">
        <v>1245.5865300596517</v>
      </c>
      <c r="AC4643" s="7">
        <v>1652.42</v>
      </c>
      <c r="AD4643" s="7">
        <v>1802.64</v>
      </c>
      <c r="AE4643" s="4">
        <v>953</v>
      </c>
      <c r="AF4643" s="4">
        <v>1114</v>
      </c>
      <c r="AG4643" s="4">
        <v>1371</v>
      </c>
      <c r="AH4643" s="4">
        <v>1763</v>
      </c>
      <c r="AI4643" s="4">
        <v>1818</v>
      </c>
      <c r="AJ4643" s="4">
        <v>2091</v>
      </c>
      <c r="AK4643" s="4">
        <v>1478.6695085866643</v>
      </c>
      <c r="AL4643" s="8">
        <v>1.1066565760795262</v>
      </c>
      <c r="AM4643" s="4">
        <v>1284.0612100055857</v>
      </c>
      <c r="AN4643" s="8">
        <v>0.97710771535453711</v>
      </c>
      <c r="AO4643" s="4">
        <v>1089.4529114245072</v>
      </c>
      <c r="AP4643" s="8">
        <v>0.84755885462954805</v>
      </c>
    </row>
    <row r="4644" spans="1:42" x14ac:dyDescent="0.25">
      <c r="A4644" s="2" t="s">
        <v>12967</v>
      </c>
      <c r="B4644" t="s">
        <v>12948</v>
      </c>
      <c r="C4644" t="s">
        <v>14</v>
      </c>
      <c r="D4644" t="s">
        <v>12947</v>
      </c>
      <c r="E4644" s="3" t="s">
        <v>12269</v>
      </c>
      <c r="F4644" t="s">
        <v>12968</v>
      </c>
      <c r="G4644">
        <v>67</v>
      </c>
      <c r="H4644">
        <v>18</v>
      </c>
      <c r="I4644">
        <v>45</v>
      </c>
      <c r="J4644">
        <v>4</v>
      </c>
      <c r="K4644">
        <v>0</v>
      </c>
      <c r="L4644">
        <v>0</v>
      </c>
      <c r="M4644">
        <v>0</v>
      </c>
      <c r="N4644" s="2">
        <v>217.10696517412933</v>
      </c>
      <c r="O4644" s="2">
        <v>303.68784786069654</v>
      </c>
      <c r="P4644" s="2">
        <v>233.72</v>
      </c>
      <c r="Q4644" s="4">
        <v>754.51481303482592</v>
      </c>
      <c r="R4644" s="5">
        <v>4.0999999999999995E-2</v>
      </c>
      <c r="S4644" s="6">
        <v>785.44992036925373</v>
      </c>
      <c r="T4644" s="4">
        <v>106.87692307692308</v>
      </c>
      <c r="U4644" s="7">
        <v>892.32684344617678</v>
      </c>
      <c r="V4644" s="8">
        <v>0.82159601075876543</v>
      </c>
      <c r="W4644" s="7">
        <v>689.20078695988923</v>
      </c>
      <c r="X4644" s="7">
        <v>805.63449808322832</v>
      </c>
      <c r="Y4644" s="7">
        <v>991.4945214291796</v>
      </c>
      <c r="Z4644" s="7">
        <v>1274.9852963381793</v>
      </c>
      <c r="AA4644" s="7">
        <v>1314.7607877157172</v>
      </c>
      <c r="AB4644" s="7">
        <v>1512.1918630987707</v>
      </c>
      <c r="AC4644" s="7">
        <v>1194.6985074626866</v>
      </c>
      <c r="AD4644" s="7">
        <v>1303.3074626865671</v>
      </c>
      <c r="AE4644" s="4">
        <v>953</v>
      </c>
      <c r="AF4644" s="4">
        <v>1114</v>
      </c>
      <c r="AG4644" s="4">
        <v>1371</v>
      </c>
      <c r="AH4644" s="4">
        <v>1763</v>
      </c>
      <c r="AI4644" s="4">
        <v>1818</v>
      </c>
      <c r="AJ4644" s="4">
        <v>2091</v>
      </c>
      <c r="AK4644" s="4">
        <v>1110.7926385495546</v>
      </c>
      <c r="AL4644" s="8">
        <v>1.1211502395142645</v>
      </c>
      <c r="AM4644" s="4">
        <v>1002.3450658227874</v>
      </c>
      <c r="AN4644" s="8">
        <v>1.0212988299290982</v>
      </c>
      <c r="AO4644" s="4">
        <v>893.89749309602075</v>
      </c>
      <c r="AP4644" s="8">
        <v>0.9214474203439319</v>
      </c>
    </row>
    <row r="4645" spans="1:42" x14ac:dyDescent="0.25">
      <c r="A4645" s="2" t="s">
        <v>12971</v>
      </c>
      <c r="B4645" t="s">
        <v>12970</v>
      </c>
      <c r="C4645" t="s">
        <v>14</v>
      </c>
      <c r="D4645" t="s">
        <v>12969</v>
      </c>
      <c r="E4645" s="3" t="s">
        <v>12269</v>
      </c>
      <c r="F4645" t="s">
        <v>12972</v>
      </c>
      <c r="G4645">
        <v>199</v>
      </c>
      <c r="H4645">
        <v>0</v>
      </c>
      <c r="I4645">
        <v>36</v>
      </c>
      <c r="J4645">
        <v>49</v>
      </c>
      <c r="K4645">
        <v>85</v>
      </c>
      <c r="L4645">
        <v>16</v>
      </c>
      <c r="M4645">
        <v>13</v>
      </c>
      <c r="N4645" s="2">
        <v>277.09924623115575</v>
      </c>
      <c r="O4645" s="2">
        <v>395.83525961976551</v>
      </c>
      <c r="P4645" s="2">
        <v>348.01</v>
      </c>
      <c r="Q4645" s="4">
        <v>1020.9445058509212</v>
      </c>
      <c r="R4645" s="5">
        <v>4.0999999999999995E-2</v>
      </c>
      <c r="S4645" s="6">
        <v>1062.8032305908089</v>
      </c>
      <c r="T4645" s="4">
        <v>142.74226804123711</v>
      </c>
      <c r="U4645" s="7">
        <v>1205.545498632046</v>
      </c>
      <c r="V4645" s="8">
        <v>0.7498462329389135</v>
      </c>
      <c r="W4645" s="7">
        <v>651.80605271395609</v>
      </c>
      <c r="X4645" s="7">
        <v>731.13336136068494</v>
      </c>
      <c r="Y4645" s="7">
        <v>920.85784120744495</v>
      </c>
      <c r="Z4645" s="7">
        <v>1203.1308478087221</v>
      </c>
      <c r="AA4645" s="7">
        <v>1220.979492254236</v>
      </c>
      <c r="AB4645" s="7">
        <v>1404.093363047102</v>
      </c>
      <c r="AC4645" s="7">
        <v>1768.4959798994976</v>
      </c>
      <c r="AD4645" s="7">
        <v>1929.2683417085425</v>
      </c>
      <c r="AE4645" s="4">
        <v>986</v>
      </c>
      <c r="AF4645" s="4">
        <v>1106</v>
      </c>
      <c r="AG4645" s="4">
        <v>1393</v>
      </c>
      <c r="AH4645" s="4">
        <v>1820</v>
      </c>
      <c r="AI4645" s="4">
        <v>1847</v>
      </c>
      <c r="AJ4645" s="4">
        <v>2124</v>
      </c>
      <c r="AK4645" s="4">
        <v>1639.1239444270889</v>
      </c>
      <c r="AL4645" s="8">
        <v>1.1083162506405853</v>
      </c>
      <c r="AM4645" s="4">
        <v>1445.9438168842016</v>
      </c>
      <c r="AN4645" s="8">
        <v>0.98815870280762252</v>
      </c>
      <c r="AO4645" s="4">
        <v>1252.7636893413146</v>
      </c>
      <c r="AP4645" s="8">
        <v>0.86800115497466002</v>
      </c>
    </row>
    <row r="4646" spans="1:42" x14ac:dyDescent="0.25">
      <c r="A4646" s="2" t="s">
        <v>12973</v>
      </c>
      <c r="B4646" t="s">
        <v>12970</v>
      </c>
      <c r="C4646" t="s">
        <v>14</v>
      </c>
      <c r="D4646" t="s">
        <v>12969</v>
      </c>
      <c r="E4646" s="3" t="s">
        <v>12269</v>
      </c>
      <c r="F4646" t="s">
        <v>12974</v>
      </c>
      <c r="G4646">
        <v>270</v>
      </c>
      <c r="H4646">
        <v>153</v>
      </c>
      <c r="I4646">
        <v>108</v>
      </c>
      <c r="J4646">
        <v>9</v>
      </c>
      <c r="K4646">
        <v>0</v>
      </c>
      <c r="L4646">
        <v>0</v>
      </c>
      <c r="M4646">
        <v>0</v>
      </c>
      <c r="N4646" s="2">
        <v>197.74876543209879</v>
      </c>
      <c r="O4646" s="2">
        <v>269.28730616666667</v>
      </c>
      <c r="P4646" s="2">
        <v>313.70999999999998</v>
      </c>
      <c r="Q4646" s="4">
        <v>780.74607159876541</v>
      </c>
      <c r="R4646" s="5">
        <v>4.0999999999999995E-2</v>
      </c>
      <c r="S4646" s="6">
        <v>812.75666053431473</v>
      </c>
      <c r="T4646" s="4">
        <v>0</v>
      </c>
      <c r="U4646" s="7">
        <v>812.75666053431473</v>
      </c>
      <c r="V4646" s="8">
        <v>0.77585196856300132</v>
      </c>
      <c r="W4646" s="7">
        <v>764.99004100311925</v>
      </c>
      <c r="X4646" s="7">
        <v>858.09227723067931</v>
      </c>
      <c r="Y4646" s="7">
        <v>1080.7617922082607</v>
      </c>
      <c r="Z4646" s="7">
        <v>1412.0505827846623</v>
      </c>
      <c r="AA4646" s="7">
        <v>1432.9985859358633</v>
      </c>
      <c r="AB4646" s="7">
        <v>1647.9095812278147</v>
      </c>
      <c r="AC4646" s="7">
        <v>1152.3233333333333</v>
      </c>
      <c r="AD4646" s="7">
        <v>1257.08</v>
      </c>
      <c r="AE4646" s="4">
        <v>986</v>
      </c>
      <c r="AF4646" s="4">
        <v>1106</v>
      </c>
      <c r="AG4646" s="4">
        <v>1393</v>
      </c>
      <c r="AH4646" s="4">
        <v>1820</v>
      </c>
      <c r="AI4646" s="4">
        <v>1847</v>
      </c>
      <c r="AJ4646" s="4">
        <v>2124</v>
      </c>
      <c r="AK4646" s="4">
        <v>1168.3122793748203</v>
      </c>
      <c r="AL4646" s="8">
        <v>1.1152629389138196</v>
      </c>
      <c r="AM4646" s="4">
        <v>1049.7937397613184</v>
      </c>
      <c r="AN4646" s="8">
        <v>1.0021259487968801</v>
      </c>
      <c r="AO4646" s="4">
        <v>931.27520014781669</v>
      </c>
      <c r="AP4646" s="8">
        <v>0.88898895867994088</v>
      </c>
    </row>
    <row r="4647" spans="1:42" x14ac:dyDescent="0.25">
      <c r="A4647" s="2" t="s">
        <v>12977</v>
      </c>
      <c r="B4647" t="s">
        <v>12976</v>
      </c>
      <c r="C4647" t="s">
        <v>14</v>
      </c>
      <c r="D4647" t="s">
        <v>12975</v>
      </c>
      <c r="E4647" s="3" t="s">
        <v>12269</v>
      </c>
      <c r="F4647" t="s">
        <v>12978</v>
      </c>
      <c r="G4647">
        <v>82</v>
      </c>
      <c r="H4647">
        <v>0</v>
      </c>
      <c r="I4647">
        <v>18</v>
      </c>
      <c r="J4647">
        <v>24</v>
      </c>
      <c r="K4647">
        <v>30</v>
      </c>
      <c r="L4647">
        <v>8</v>
      </c>
      <c r="M4647">
        <v>2</v>
      </c>
      <c r="N4647" s="2">
        <v>262.44715447154471</v>
      </c>
      <c r="O4647" s="2">
        <v>407.89125741056915</v>
      </c>
      <c r="P4647" s="2">
        <v>316.94</v>
      </c>
      <c r="Q4647" s="4">
        <v>987.27841188211391</v>
      </c>
      <c r="R4647" s="5">
        <v>4.0999999999999995E-2</v>
      </c>
      <c r="S4647" s="6">
        <v>1027.7568267692805</v>
      </c>
      <c r="T4647" s="4">
        <v>33.77215189873418</v>
      </c>
      <c r="U4647" s="7">
        <v>1061.5289786680146</v>
      </c>
      <c r="V4647" s="8">
        <v>1.003358649177873</v>
      </c>
      <c r="W4647" s="7">
        <v>697.49188432658048</v>
      </c>
      <c r="X4647" s="7">
        <v>710.12056746898372</v>
      </c>
      <c r="Y4647" s="7">
        <v>923.83674372503901</v>
      </c>
      <c r="Z4647" s="7">
        <v>1208.4678330115128</v>
      </c>
      <c r="AA4647" s="7">
        <v>1268.6969372291283</v>
      </c>
      <c r="AB4647" s="7">
        <v>1459.0986215299774</v>
      </c>
      <c r="AC4647" s="7">
        <v>1163.7731707317075</v>
      </c>
      <c r="AD4647" s="7">
        <v>1269.570731707317</v>
      </c>
      <c r="AE4647" s="4">
        <v>718</v>
      </c>
      <c r="AF4647" s="4">
        <v>731</v>
      </c>
      <c r="AG4647" s="4">
        <v>951</v>
      </c>
      <c r="AH4647" s="4">
        <v>1244</v>
      </c>
      <c r="AI4647" s="4">
        <v>1306</v>
      </c>
      <c r="AJ4647" s="4">
        <v>1502</v>
      </c>
      <c r="AK4647" s="4">
        <v>1184.347095264065</v>
      </c>
      <c r="AL4647" s="8">
        <v>1.1513679861141795</v>
      </c>
      <c r="AM4647" s="4">
        <v>1132.8653631561908</v>
      </c>
      <c r="AN4647" s="8">
        <v>1.1027073821899145</v>
      </c>
      <c r="AO4647" s="4">
        <v>1079.2385588771549</v>
      </c>
      <c r="AP4647" s="8">
        <v>1.0520192531021382</v>
      </c>
    </row>
    <row r="4648" spans="1:42" x14ac:dyDescent="0.25">
      <c r="A4648" s="2" t="s">
        <v>12979</v>
      </c>
      <c r="B4648" t="s">
        <v>12976</v>
      </c>
      <c r="C4648" t="s">
        <v>14</v>
      </c>
      <c r="D4648" t="s">
        <v>12975</v>
      </c>
      <c r="E4648" s="3" t="s">
        <v>12269</v>
      </c>
      <c r="F4648" t="s">
        <v>12980</v>
      </c>
      <c r="G4648">
        <v>121</v>
      </c>
      <c r="H4648">
        <v>34</v>
      </c>
      <c r="I4648">
        <v>86</v>
      </c>
      <c r="J4648">
        <v>1</v>
      </c>
      <c r="K4648">
        <v>0</v>
      </c>
      <c r="L4648">
        <v>0</v>
      </c>
      <c r="M4648">
        <v>0</v>
      </c>
      <c r="N4648" s="2">
        <v>208.3422865013774</v>
      </c>
      <c r="O4648" s="2">
        <v>215.14480121763083</v>
      </c>
      <c r="P4648" s="2">
        <v>327.08999999999997</v>
      </c>
      <c r="Q4648" s="4">
        <v>750.5770877190082</v>
      </c>
      <c r="R4648" s="5">
        <v>4.0999999999999995E-2</v>
      </c>
      <c r="S4648" s="6">
        <v>781.35074831548752</v>
      </c>
      <c r="T4648" s="4">
        <v>0</v>
      </c>
      <c r="U4648" s="7">
        <v>781.35074831548752</v>
      </c>
      <c r="V4648" s="8">
        <v>1.0715687647618584</v>
      </c>
      <c r="W4648" s="7">
        <v>769.38637309901412</v>
      </c>
      <c r="X4648" s="7">
        <v>783.31676704091831</v>
      </c>
      <c r="Y4648" s="7">
        <v>1019.0618952885271</v>
      </c>
      <c r="Z4648" s="7">
        <v>1333.0315433637516</v>
      </c>
      <c r="AA4648" s="7">
        <v>1399.4688067789866</v>
      </c>
      <c r="AB4648" s="7">
        <v>1609.4962846723108</v>
      </c>
      <c r="AC4648" s="7">
        <v>802.08181818181822</v>
      </c>
      <c r="AD4648" s="7">
        <v>874.99834710743801</v>
      </c>
      <c r="AE4648" s="4">
        <v>718</v>
      </c>
      <c r="AF4648" s="4">
        <v>731</v>
      </c>
      <c r="AG4648" s="4">
        <v>951</v>
      </c>
      <c r="AH4648" s="4">
        <v>1244</v>
      </c>
      <c r="AI4648" s="4">
        <v>1306</v>
      </c>
      <c r="AJ4648" s="4">
        <v>1502</v>
      </c>
      <c r="AK4648" s="4">
        <v>852.04085701705901</v>
      </c>
      <c r="AL4648" s="8">
        <v>1.1685153826866919</v>
      </c>
      <c r="AM4648" s="4">
        <v>828.47748744986859</v>
      </c>
      <c r="AN4648" s="8">
        <v>1.1361998433784142</v>
      </c>
      <c r="AO4648" s="4">
        <v>804.91411788267817</v>
      </c>
      <c r="AP4648" s="8">
        <v>1.1038843040701363</v>
      </c>
    </row>
    <row r="4649" spans="1:42" x14ac:dyDescent="0.25">
      <c r="A4649" s="2" t="s">
        <v>12981</v>
      </c>
      <c r="B4649" t="s">
        <v>12976</v>
      </c>
      <c r="C4649" t="s">
        <v>14</v>
      </c>
      <c r="D4649" t="s">
        <v>12975</v>
      </c>
      <c r="E4649" s="3" t="s">
        <v>12269</v>
      </c>
      <c r="F4649" t="s">
        <v>12982</v>
      </c>
      <c r="G4649">
        <v>139</v>
      </c>
      <c r="H4649">
        <v>0</v>
      </c>
      <c r="I4649">
        <v>22</v>
      </c>
      <c r="J4649">
        <v>40</v>
      </c>
      <c r="K4649">
        <v>63</v>
      </c>
      <c r="L4649">
        <v>10</v>
      </c>
      <c r="M4649">
        <v>4</v>
      </c>
      <c r="N4649" s="2">
        <v>264.06115107913666</v>
      </c>
      <c r="O4649" s="2">
        <v>513.44333693764986</v>
      </c>
      <c r="P4649" s="2">
        <v>284.19</v>
      </c>
      <c r="Q4649" s="4">
        <v>1061.6944880167866</v>
      </c>
      <c r="R4649" s="5">
        <v>4.0999999999999995E-2</v>
      </c>
      <c r="S4649" s="6">
        <v>1105.2239620254747</v>
      </c>
      <c r="T4649" s="4">
        <v>15.255639097744361</v>
      </c>
      <c r="U4649" s="7">
        <v>1120.479601123219</v>
      </c>
      <c r="V4649" s="8">
        <v>1.027610248981456</v>
      </c>
      <c r="W4649" s="7">
        <v>727.77847915748282</v>
      </c>
      <c r="X4649" s="7">
        <v>740.95552683025062</v>
      </c>
      <c r="Y4649" s="7">
        <v>963.95171821555175</v>
      </c>
      <c r="Z4649" s="7">
        <v>1260.9421003787029</v>
      </c>
      <c r="AA4649" s="7">
        <v>1323.7864815872877</v>
      </c>
      <c r="AB4649" s="7">
        <v>1522.455815730556</v>
      </c>
      <c r="AC4649" s="7">
        <v>1199.4115107913669</v>
      </c>
      <c r="AD4649" s="7">
        <v>1308.4489208633092</v>
      </c>
      <c r="AE4649" s="4">
        <v>718</v>
      </c>
      <c r="AF4649" s="4">
        <v>731</v>
      </c>
      <c r="AG4649" s="4">
        <v>951</v>
      </c>
      <c r="AH4649" s="4">
        <v>1244</v>
      </c>
      <c r="AI4649" s="4">
        <v>1306</v>
      </c>
      <c r="AJ4649" s="4">
        <v>1502</v>
      </c>
      <c r="AK4649" s="4">
        <v>1242.8467846609656</v>
      </c>
      <c r="AL4649" s="8">
        <v>1.1538264004332266</v>
      </c>
      <c r="AM4649" s="4">
        <v>1196.6055162554408</v>
      </c>
      <c r="AN4649" s="8">
        <v>1.1114177735454318</v>
      </c>
      <c r="AO4649" s="4">
        <v>1150.364247849916</v>
      </c>
      <c r="AP4649" s="8">
        <v>1.069009146657637</v>
      </c>
    </row>
    <row r="4650" spans="1:42" x14ac:dyDescent="0.25">
      <c r="A4650" s="2" t="s">
        <v>12983</v>
      </c>
      <c r="B4650" t="s">
        <v>12976</v>
      </c>
      <c r="C4650" t="s">
        <v>14</v>
      </c>
      <c r="D4650" t="s">
        <v>12975</v>
      </c>
      <c r="E4650" s="3" t="s">
        <v>12269</v>
      </c>
      <c r="F4650" t="s">
        <v>12984</v>
      </c>
      <c r="G4650">
        <v>168</v>
      </c>
      <c r="H4650">
        <v>71</v>
      </c>
      <c r="I4650">
        <v>97</v>
      </c>
      <c r="J4650">
        <v>0</v>
      </c>
      <c r="K4650">
        <v>0</v>
      </c>
      <c r="L4650">
        <v>0</v>
      </c>
      <c r="M4650">
        <v>0</v>
      </c>
      <c r="N4650" s="2">
        <v>208.6215277777778</v>
      </c>
      <c r="O4650" s="2">
        <v>287.36649686309522</v>
      </c>
      <c r="P4650" s="2">
        <v>263.41000000000003</v>
      </c>
      <c r="Q4650" s="4">
        <v>759.39802464087302</v>
      </c>
      <c r="R4650" s="5">
        <v>4.0999999999999995E-2</v>
      </c>
      <c r="S4650" s="6">
        <v>790.53334365114881</v>
      </c>
      <c r="T4650" s="4">
        <v>0</v>
      </c>
      <c r="U4650" s="7">
        <v>790.53334365114881</v>
      </c>
      <c r="V4650" s="8">
        <v>1.0896304035229356</v>
      </c>
      <c r="W4650" s="7">
        <v>782.35462972946777</v>
      </c>
      <c r="X4650" s="7">
        <v>796.51982497526592</v>
      </c>
      <c r="Y4650" s="7">
        <v>1036.2385137503118</v>
      </c>
      <c r="Z4650" s="7">
        <v>1355.5002219825319</v>
      </c>
      <c r="AA4650" s="7">
        <v>1423.0573070009539</v>
      </c>
      <c r="AB4650" s="7">
        <v>1636.6248660914493</v>
      </c>
      <c r="AC4650" s="7">
        <v>798.05654761904771</v>
      </c>
      <c r="AD4650" s="7">
        <v>870.60714285714289</v>
      </c>
      <c r="AE4650" s="4">
        <v>718</v>
      </c>
      <c r="AF4650" s="4">
        <v>731</v>
      </c>
      <c r="AG4650" s="4">
        <v>951</v>
      </c>
      <c r="AH4650" s="4">
        <v>1244</v>
      </c>
      <c r="AI4650" s="4">
        <v>1306</v>
      </c>
      <c r="AJ4650" s="4">
        <v>1502</v>
      </c>
      <c r="AK4650" s="4">
        <v>849.9173312574751</v>
      </c>
      <c r="AL4650" s="8">
        <v>1.1714822303914001</v>
      </c>
      <c r="AM4650" s="4">
        <v>829.86048776129849</v>
      </c>
      <c r="AN4650" s="8">
        <v>1.1438369113828457</v>
      </c>
      <c r="AO4650" s="4">
        <v>810.19691570622365</v>
      </c>
      <c r="AP4650" s="8">
        <v>1.1167336574528905</v>
      </c>
    </row>
    <row r="4651" spans="1:42" x14ac:dyDescent="0.25">
      <c r="A4651" s="2" t="s">
        <v>12987</v>
      </c>
      <c r="B4651" t="s">
        <v>12986</v>
      </c>
      <c r="C4651" t="s">
        <v>14</v>
      </c>
      <c r="D4651" t="s">
        <v>12985</v>
      </c>
      <c r="E4651" s="3" t="s">
        <v>12269</v>
      </c>
      <c r="F4651" t="s">
        <v>12988</v>
      </c>
      <c r="G4651">
        <v>314</v>
      </c>
      <c r="H4651">
        <v>94</v>
      </c>
      <c r="I4651">
        <v>94</v>
      </c>
      <c r="J4651">
        <v>40</v>
      </c>
      <c r="K4651">
        <v>66</v>
      </c>
      <c r="L4651">
        <v>20</v>
      </c>
      <c r="M4651">
        <v>0</v>
      </c>
      <c r="N4651" s="2">
        <v>242.90684713375796</v>
      </c>
      <c r="O4651" s="2">
        <v>400.13614329936314</v>
      </c>
      <c r="P4651" s="2">
        <v>345.6</v>
      </c>
      <c r="Q4651" s="4">
        <v>988.6429904331211</v>
      </c>
      <c r="R4651" s="5">
        <v>4.0999999999999995E-2</v>
      </c>
      <c r="S4651" s="6">
        <v>1029.1773530408791</v>
      </c>
      <c r="T4651" s="4">
        <v>0</v>
      </c>
      <c r="U4651" s="7">
        <v>1029.1773530408791</v>
      </c>
      <c r="V4651" s="8">
        <v>0.96815868916035852</v>
      </c>
      <c r="W4651" s="7">
        <v>754.19561885591918</v>
      </c>
      <c r="X4651" s="7">
        <v>898.45126354081265</v>
      </c>
      <c r="Y4651" s="7">
        <v>1087.2422079270825</v>
      </c>
      <c r="Z4651" s="7">
        <v>1415.4480035524439</v>
      </c>
      <c r="AA4651" s="7">
        <v>1545.1812678999322</v>
      </c>
      <c r="AB4651" s="7">
        <v>1776.5711946092576</v>
      </c>
      <c r="AC4651" s="7">
        <v>1169.3280254777071</v>
      </c>
      <c r="AD4651" s="7">
        <v>1275.6305732484075</v>
      </c>
      <c r="AE4651" s="4">
        <v>779</v>
      </c>
      <c r="AF4651" s="4">
        <v>928</v>
      </c>
      <c r="AG4651" s="4">
        <v>1123</v>
      </c>
      <c r="AH4651" s="4">
        <v>1462</v>
      </c>
      <c r="AI4651" s="4">
        <v>1596</v>
      </c>
      <c r="AJ4651" s="4">
        <v>1835</v>
      </c>
      <c r="AK4651" s="4">
        <v>1216.2661344297894</v>
      </c>
      <c r="AL4651" s="8">
        <v>1.1441552060006408</v>
      </c>
      <c r="AM4651" s="4">
        <v>1153.9032073001526</v>
      </c>
      <c r="AN4651" s="8">
        <v>1.0854897003872135</v>
      </c>
      <c r="AO4651" s="4">
        <v>1091.5402801705159</v>
      </c>
      <c r="AP4651" s="8">
        <v>1.0268241947737859</v>
      </c>
    </row>
    <row r="4652" spans="1:42" x14ac:dyDescent="0.25">
      <c r="A4652" s="2" t="s">
        <v>12989</v>
      </c>
      <c r="B4652" t="s">
        <v>12986</v>
      </c>
      <c r="C4652" t="s">
        <v>14</v>
      </c>
      <c r="D4652" t="s">
        <v>12985</v>
      </c>
      <c r="E4652" s="3" t="s">
        <v>12269</v>
      </c>
      <c r="F4652" t="s">
        <v>12990</v>
      </c>
      <c r="G4652">
        <v>280</v>
      </c>
      <c r="H4652">
        <v>30</v>
      </c>
      <c r="I4652">
        <v>110</v>
      </c>
      <c r="J4652">
        <v>60</v>
      </c>
      <c r="K4652">
        <v>55</v>
      </c>
      <c r="L4652">
        <v>25</v>
      </c>
      <c r="M4652">
        <v>0</v>
      </c>
      <c r="N4652" s="2">
        <v>250.125</v>
      </c>
      <c r="O4652" s="2">
        <v>332.70280015476203</v>
      </c>
      <c r="P4652" s="2">
        <v>306.08</v>
      </c>
      <c r="Q4652" s="4">
        <v>888.90780015476207</v>
      </c>
      <c r="R4652" s="5">
        <v>4.0999999999999995E-2</v>
      </c>
      <c r="S4652" s="6">
        <v>925.35301996110729</v>
      </c>
      <c r="T4652" s="4">
        <v>48.734082397003746</v>
      </c>
      <c r="U4652" s="7">
        <v>974.087102358111</v>
      </c>
      <c r="V4652" s="8">
        <v>0.87099823931874265</v>
      </c>
      <c r="W4652" s="7">
        <v>644.5615402501013</v>
      </c>
      <c r="X4652" s="7">
        <v>767.84738042630818</v>
      </c>
      <c r="Y4652" s="7">
        <v>929.19462092537071</v>
      </c>
      <c r="Z4652" s="7">
        <v>1209.6905928698948</v>
      </c>
      <c r="AA4652" s="7">
        <v>1320.5651068538662</v>
      </c>
      <c r="AB4652" s="7">
        <v>1518.3189041834864</v>
      </c>
      <c r="AC4652" s="7">
        <v>1230.1928571428573</v>
      </c>
      <c r="AD4652" s="7">
        <v>1342.0285714285715</v>
      </c>
      <c r="AE4652" s="4">
        <v>779</v>
      </c>
      <c r="AF4652" s="4">
        <v>928</v>
      </c>
      <c r="AG4652" s="4">
        <v>1123</v>
      </c>
      <c r="AH4652" s="4">
        <v>1462</v>
      </c>
      <c r="AI4652" s="4">
        <v>1596</v>
      </c>
      <c r="AJ4652" s="4">
        <v>1835</v>
      </c>
      <c r="AK4652" s="4">
        <v>1219.022533148629</v>
      </c>
      <c r="AL4652" s="8">
        <v>1.1335883386114107</v>
      </c>
      <c r="AM4652" s="4">
        <v>1121.1326954194551</v>
      </c>
      <c r="AN4652" s="8">
        <v>1.0460583055138546</v>
      </c>
      <c r="AO4652" s="4">
        <v>1023.2428576902813</v>
      </c>
      <c r="AP4652" s="8">
        <v>0.9585282724162989</v>
      </c>
    </row>
    <row r="4653" spans="1:42" x14ac:dyDescent="0.25">
      <c r="A4653" s="2" t="s">
        <v>12991</v>
      </c>
      <c r="B4653" t="s">
        <v>12986</v>
      </c>
      <c r="C4653" t="s">
        <v>14</v>
      </c>
      <c r="D4653" t="s">
        <v>12985</v>
      </c>
      <c r="E4653" s="3" t="s">
        <v>12269</v>
      </c>
      <c r="F4653" t="s">
        <v>12992</v>
      </c>
      <c r="G4653">
        <v>220</v>
      </c>
      <c r="H4653">
        <v>66</v>
      </c>
      <c r="I4653">
        <v>135</v>
      </c>
      <c r="J4653">
        <v>12</v>
      </c>
      <c r="K4653">
        <v>7</v>
      </c>
      <c r="L4653">
        <v>0</v>
      </c>
      <c r="M4653">
        <v>0</v>
      </c>
      <c r="N4653" s="2">
        <v>206.99015151515152</v>
      </c>
      <c r="O4653" s="2">
        <v>230.80843477272725</v>
      </c>
      <c r="P4653" s="2">
        <v>287.25</v>
      </c>
      <c r="Q4653" s="4">
        <v>725.04858628787883</v>
      </c>
      <c r="R4653" s="5">
        <v>4.0999999999999995E-2</v>
      </c>
      <c r="S4653" s="6">
        <v>754.77557832568186</v>
      </c>
      <c r="T4653" s="4">
        <v>90.383886255924168</v>
      </c>
      <c r="U4653" s="7">
        <v>845.15946458160602</v>
      </c>
      <c r="V4653" s="8">
        <v>0.92780125250969703</v>
      </c>
      <c r="W4653" s="7">
        <v>645.46335708596314</v>
      </c>
      <c r="X4653" s="7">
        <v>768.92168854399722</v>
      </c>
      <c r="Y4653" s="7">
        <v>930.49467266692761</v>
      </c>
      <c r="Z4653" s="7">
        <v>1211.383091219099</v>
      </c>
      <c r="AA4653" s="7">
        <v>1322.4127315907538</v>
      </c>
      <c r="AB4653" s="7">
        <v>1520.4432095670634</v>
      </c>
      <c r="AC4653" s="7">
        <v>1002.02</v>
      </c>
      <c r="AD4653" s="7">
        <v>1093.1127272727272</v>
      </c>
      <c r="AE4653" s="4">
        <v>779</v>
      </c>
      <c r="AF4653" s="4">
        <v>928</v>
      </c>
      <c r="AG4653" s="4">
        <v>1123</v>
      </c>
      <c r="AH4653" s="4">
        <v>1462</v>
      </c>
      <c r="AI4653" s="4">
        <v>1596</v>
      </c>
      <c r="AJ4653" s="4">
        <v>1835</v>
      </c>
      <c r="AK4653" s="4">
        <v>948.22978011007729</v>
      </c>
      <c r="AL4653" s="8">
        <v>1.1401718857932992</v>
      </c>
      <c r="AM4653" s="4">
        <v>883.74504618194555</v>
      </c>
      <c r="AN4653" s="8">
        <v>1.0693816746987652</v>
      </c>
      <c r="AO4653" s="4">
        <v>819.26031225381382</v>
      </c>
      <c r="AP4653" s="8">
        <v>0.99859146360423123</v>
      </c>
    </row>
    <row r="4654" spans="1:42" x14ac:dyDescent="0.25">
      <c r="A4654" s="2" t="s">
        <v>12993</v>
      </c>
      <c r="B4654" t="s">
        <v>12986</v>
      </c>
      <c r="C4654" t="s">
        <v>14</v>
      </c>
      <c r="D4654" t="s">
        <v>12985</v>
      </c>
      <c r="E4654" s="3" t="s">
        <v>12269</v>
      </c>
      <c r="F4654" t="s">
        <v>12994</v>
      </c>
      <c r="G4654">
        <v>242</v>
      </c>
      <c r="H4654">
        <v>65</v>
      </c>
      <c r="I4654">
        <v>84</v>
      </c>
      <c r="J4654">
        <v>43</v>
      </c>
      <c r="K4654">
        <v>38</v>
      </c>
      <c r="L4654">
        <v>12</v>
      </c>
      <c r="M4654">
        <v>0</v>
      </c>
      <c r="N4654" s="2">
        <v>237.62224517906336</v>
      </c>
      <c r="O4654" s="2">
        <v>307.14447430716251</v>
      </c>
      <c r="P4654" s="2">
        <v>333.04</v>
      </c>
      <c r="Q4654" s="4">
        <v>877.8067194862258</v>
      </c>
      <c r="R4654" s="5">
        <v>4.0999999999999995E-2</v>
      </c>
      <c r="S4654" s="6">
        <v>913.796794985161</v>
      </c>
      <c r="T4654" s="4">
        <v>35.091304347826089</v>
      </c>
      <c r="U4654" s="7">
        <v>948.88809933298705</v>
      </c>
      <c r="V4654" s="8">
        <v>0.912740555991569</v>
      </c>
      <c r="W4654" s="7">
        <v>684.73012670524577</v>
      </c>
      <c r="X4654" s="7">
        <v>815.6990469608063</v>
      </c>
      <c r="Y4654" s="7">
        <v>987.10132514761369</v>
      </c>
      <c r="Z4654" s="7">
        <v>1285.0775933800633</v>
      </c>
      <c r="AA4654" s="7">
        <v>1402.8617230058696</v>
      </c>
      <c r="AB4654" s="7">
        <v>1612.9393870399565</v>
      </c>
      <c r="AC4654" s="7">
        <v>1143.5636363636363</v>
      </c>
      <c r="AD4654" s="7">
        <v>1247.5239669421487</v>
      </c>
      <c r="AE4654" s="4">
        <v>779</v>
      </c>
      <c r="AF4654" s="4">
        <v>928</v>
      </c>
      <c r="AG4654" s="4">
        <v>1123</v>
      </c>
      <c r="AH4654" s="4">
        <v>1462</v>
      </c>
      <c r="AI4654" s="4">
        <v>1596</v>
      </c>
      <c r="AJ4654" s="4">
        <v>1835</v>
      </c>
      <c r="AK4654" s="4">
        <v>1148.1572765057874</v>
      </c>
      <c r="AL4654" s="8">
        <v>1.1381731611174577</v>
      </c>
      <c r="AM4654" s="4">
        <v>1070.3971167385751</v>
      </c>
      <c r="AN4654" s="8">
        <v>1.0633752460526469</v>
      </c>
      <c r="AO4654" s="4">
        <v>991.55695475237349</v>
      </c>
      <c r="AP4654" s="8">
        <v>0.98753847105638004</v>
      </c>
    </row>
    <row r="4655" spans="1:42" x14ac:dyDescent="0.25">
      <c r="A4655" s="2" t="s">
        <v>12995</v>
      </c>
      <c r="B4655" t="s">
        <v>12986</v>
      </c>
      <c r="C4655" t="s">
        <v>14</v>
      </c>
      <c r="D4655" t="s">
        <v>12985</v>
      </c>
      <c r="E4655" s="3" t="s">
        <v>12269</v>
      </c>
      <c r="F4655" t="s">
        <v>12996</v>
      </c>
      <c r="G4655">
        <v>57</v>
      </c>
      <c r="H4655">
        <v>0</v>
      </c>
      <c r="I4655">
        <v>18</v>
      </c>
      <c r="J4655">
        <v>23</v>
      </c>
      <c r="K4655">
        <v>14</v>
      </c>
      <c r="L4655">
        <v>2</v>
      </c>
      <c r="M4655">
        <v>0</v>
      </c>
      <c r="N4655" s="2">
        <v>170.28508771929825</v>
      </c>
      <c r="O4655" s="2">
        <v>316.37471895321642</v>
      </c>
      <c r="P4655" s="2">
        <v>301.64999999999998</v>
      </c>
      <c r="Q4655" s="4">
        <v>788.3098066725147</v>
      </c>
      <c r="R4655" s="5">
        <v>4.0999999999999995E-2</v>
      </c>
      <c r="S4655" s="6">
        <v>820.63050874608768</v>
      </c>
      <c r="T4655" s="4">
        <v>150.48214285714286</v>
      </c>
      <c r="U4655" s="7">
        <v>971.11265160323057</v>
      </c>
      <c r="V4655" s="8">
        <v>0.83624282237372749</v>
      </c>
      <c r="W4655" s="7">
        <v>550.48806489889444</v>
      </c>
      <c r="X4655" s="7">
        <v>655.78039053424141</v>
      </c>
      <c r="Y4655" s="7">
        <v>793.57907173486331</v>
      </c>
      <c r="Z4655" s="7">
        <v>1033.1367790528675</v>
      </c>
      <c r="AA4655" s="7">
        <v>1127.8292061343204</v>
      </c>
      <c r="AB4655" s="7">
        <v>1296.7209230930314</v>
      </c>
      <c r="AC4655" s="7">
        <v>1277.4087719298248</v>
      </c>
      <c r="AD4655" s="7">
        <v>1393.5368421052631</v>
      </c>
      <c r="AE4655" s="4">
        <v>779</v>
      </c>
      <c r="AF4655" s="4">
        <v>928</v>
      </c>
      <c r="AG4655" s="4">
        <v>1123</v>
      </c>
      <c r="AH4655" s="4">
        <v>1462</v>
      </c>
      <c r="AI4655" s="4">
        <v>1596</v>
      </c>
      <c r="AJ4655" s="4">
        <v>1835</v>
      </c>
      <c r="AK4655" s="4">
        <v>1137.4425004931741</v>
      </c>
      <c r="AL4655" s="8">
        <v>1.1090554087436446</v>
      </c>
      <c r="AM4655" s="4">
        <v>1031.8385032441454</v>
      </c>
      <c r="AN4655" s="8">
        <v>1.0181178799536723</v>
      </c>
      <c r="AO4655" s="4">
        <v>926.23450599511648</v>
      </c>
      <c r="AP4655" s="8">
        <v>0.92718035116369979</v>
      </c>
    </row>
    <row r="4656" spans="1:42" x14ac:dyDescent="0.25">
      <c r="A4656" s="2" t="s">
        <v>12999</v>
      </c>
      <c r="B4656" t="s">
        <v>12998</v>
      </c>
      <c r="C4656" t="s">
        <v>14</v>
      </c>
      <c r="D4656" t="s">
        <v>12997</v>
      </c>
      <c r="E4656" s="3" t="s">
        <v>12269</v>
      </c>
      <c r="F4656" t="s">
        <v>13000</v>
      </c>
      <c r="G4656">
        <v>110</v>
      </c>
      <c r="H4656">
        <v>29</v>
      </c>
      <c r="I4656">
        <v>62</v>
      </c>
      <c r="J4656">
        <v>19</v>
      </c>
      <c r="K4656">
        <v>0</v>
      </c>
      <c r="L4656">
        <v>0</v>
      </c>
      <c r="M4656">
        <v>0</v>
      </c>
      <c r="N4656" s="2">
        <v>234.68560606060603</v>
      </c>
      <c r="O4656" s="2">
        <v>227.24243648484858</v>
      </c>
      <c r="P4656" s="2">
        <v>333.67</v>
      </c>
      <c r="Q4656" s="4">
        <v>795.59804254545463</v>
      </c>
      <c r="R4656" s="5">
        <v>4.0999999999999995E-2</v>
      </c>
      <c r="S4656" s="6">
        <v>828.21756228981826</v>
      </c>
      <c r="T4656" s="4">
        <v>0</v>
      </c>
      <c r="U4656" s="7">
        <v>828.21756228981826</v>
      </c>
      <c r="V4656" s="8">
        <v>1.0360372076178996</v>
      </c>
      <c r="W4656" s="7">
        <v>725.22604533252979</v>
      </c>
      <c r="X4656" s="7">
        <v>806.03694752672595</v>
      </c>
      <c r="Y4656" s="7">
        <v>1057.7939889778756</v>
      </c>
      <c r="Z4656" s="7">
        <v>1344.7762954880338</v>
      </c>
      <c r="AA4656" s="7">
        <v>1546.8035509735244</v>
      </c>
      <c r="AB4656" s="7">
        <v>1778.8758854799339</v>
      </c>
      <c r="AC4656" s="7">
        <v>879.35</v>
      </c>
      <c r="AD4656" s="7">
        <v>959.29090909090905</v>
      </c>
      <c r="AE4656" s="4">
        <v>700</v>
      </c>
      <c r="AF4656" s="4">
        <v>778</v>
      </c>
      <c r="AG4656" s="4">
        <v>1021</v>
      </c>
      <c r="AH4656" s="4">
        <v>1298</v>
      </c>
      <c r="AI4656" s="4">
        <v>1493</v>
      </c>
      <c r="AJ4656" s="4">
        <v>1717</v>
      </c>
      <c r="AK4656" s="4">
        <v>933.51154617159546</v>
      </c>
      <c r="AL4656" s="8">
        <v>1.1677519767882585</v>
      </c>
      <c r="AM4656" s="4">
        <v>898.41355154433643</v>
      </c>
      <c r="AN4656" s="8">
        <v>1.1238470537314722</v>
      </c>
      <c r="AO4656" s="4">
        <v>863.3155569170774</v>
      </c>
      <c r="AP4656" s="8">
        <v>1.0799421306746861</v>
      </c>
    </row>
    <row r="4657" spans="1:42" x14ac:dyDescent="0.25">
      <c r="A4657" s="2" t="s">
        <v>13001</v>
      </c>
      <c r="B4657" t="s">
        <v>12998</v>
      </c>
      <c r="C4657" t="s">
        <v>14</v>
      </c>
      <c r="D4657" t="s">
        <v>12997</v>
      </c>
      <c r="E4657" s="3" t="s">
        <v>12269</v>
      </c>
      <c r="F4657" t="s">
        <v>13002</v>
      </c>
      <c r="G4657">
        <v>216</v>
      </c>
      <c r="H4657">
        <v>57</v>
      </c>
      <c r="I4657">
        <v>124</v>
      </c>
      <c r="J4657">
        <v>8</v>
      </c>
      <c r="K4657">
        <v>21</v>
      </c>
      <c r="L4657">
        <v>6</v>
      </c>
      <c r="M4657">
        <v>0</v>
      </c>
      <c r="N4657" s="2">
        <v>242.33989197530866</v>
      </c>
      <c r="O4657" s="2">
        <v>205.65780691358032</v>
      </c>
      <c r="P4657" s="2">
        <v>352.65</v>
      </c>
      <c r="Q4657" s="4">
        <v>800.64769888888895</v>
      </c>
      <c r="R4657" s="5">
        <v>4.0999999999999995E-2</v>
      </c>
      <c r="S4657" s="6">
        <v>833.47425454333336</v>
      </c>
      <c r="T4657" s="4">
        <v>10.228571428571428</v>
      </c>
      <c r="U4657" s="7">
        <v>843.70282597190476</v>
      </c>
      <c r="V4657" s="8">
        <v>1.0082089137286254</v>
      </c>
      <c r="W4657" s="7">
        <v>697.19017508105946</v>
      </c>
      <c r="X4657" s="7">
        <v>774.8770803043775</v>
      </c>
      <c r="Y4657" s="7">
        <v>1016.9016696539453</v>
      </c>
      <c r="Z4657" s="7">
        <v>1292.7897817931646</v>
      </c>
      <c r="AA4657" s="7">
        <v>1487.0070448514596</v>
      </c>
      <c r="AB4657" s="7">
        <v>1710.1079008773988</v>
      </c>
      <c r="AC4657" s="7">
        <v>920.51666666666677</v>
      </c>
      <c r="AD4657" s="7">
        <v>1004.2</v>
      </c>
      <c r="AE4657" s="4">
        <v>700</v>
      </c>
      <c r="AF4657" s="4">
        <v>778</v>
      </c>
      <c r="AG4657" s="4">
        <v>1021</v>
      </c>
      <c r="AH4657" s="4">
        <v>1298</v>
      </c>
      <c r="AI4657" s="4">
        <v>1493</v>
      </c>
      <c r="AJ4657" s="4">
        <v>1717</v>
      </c>
      <c r="AK4657" s="4">
        <v>963.54656181743292</v>
      </c>
      <c r="AL4657" s="8">
        <v>1.1636428598836936</v>
      </c>
      <c r="AM4657" s="4">
        <v>919.96563412250271</v>
      </c>
      <c r="AN4657" s="8">
        <v>1.1115644758626657</v>
      </c>
      <c r="AO4657" s="4">
        <v>876.38470642757238</v>
      </c>
      <c r="AP4657" s="8">
        <v>1.0594860918416376</v>
      </c>
    </row>
    <row r="4658" spans="1:42" x14ac:dyDescent="0.25">
      <c r="A4658" s="2" t="s">
        <v>13003</v>
      </c>
      <c r="B4658" t="s">
        <v>12998</v>
      </c>
      <c r="C4658" t="s">
        <v>14</v>
      </c>
      <c r="D4658" t="s">
        <v>12997</v>
      </c>
      <c r="E4658" s="3" t="s">
        <v>12269</v>
      </c>
      <c r="F4658" t="s">
        <v>13004</v>
      </c>
      <c r="G4658">
        <v>199</v>
      </c>
      <c r="H4658">
        <v>77</v>
      </c>
      <c r="I4658">
        <v>104</v>
      </c>
      <c r="J4658">
        <v>5</v>
      </c>
      <c r="K4658">
        <v>10</v>
      </c>
      <c r="L4658">
        <v>3</v>
      </c>
      <c r="M4658">
        <v>0</v>
      </c>
      <c r="N4658" s="2">
        <v>233.06574539363484</v>
      </c>
      <c r="O4658" s="2">
        <v>207.60771846398666</v>
      </c>
      <c r="P4658" s="2">
        <v>332.06</v>
      </c>
      <c r="Q4658" s="4">
        <v>772.73346385762147</v>
      </c>
      <c r="R4658" s="5">
        <v>4.0999999999999995E-2</v>
      </c>
      <c r="S4658" s="6">
        <v>804.41553587578392</v>
      </c>
      <c r="T4658" s="4">
        <v>8.6340206185567006</v>
      </c>
      <c r="U4658" s="7">
        <v>813.04955649434066</v>
      </c>
      <c r="V4658" s="8">
        <v>1.0280910795951974</v>
      </c>
      <c r="W4658" s="7">
        <v>712.02142733006758</v>
      </c>
      <c r="X4658" s="7">
        <v>791.36095780398932</v>
      </c>
      <c r="Y4658" s="7">
        <v>1038.5341104342842</v>
      </c>
      <c r="Z4658" s="7">
        <v>1320.2911609634682</v>
      </c>
      <c r="AA4658" s="7">
        <v>1518.6399871482724</v>
      </c>
      <c r="AB4658" s="7">
        <v>1746.4868438938943</v>
      </c>
      <c r="AC4658" s="7">
        <v>869.91758793969859</v>
      </c>
      <c r="AD4658" s="7">
        <v>949.00100502512566</v>
      </c>
      <c r="AE4658" s="4">
        <v>700</v>
      </c>
      <c r="AF4658" s="4">
        <v>778</v>
      </c>
      <c r="AG4658" s="4">
        <v>1021</v>
      </c>
      <c r="AH4658" s="4">
        <v>1298</v>
      </c>
      <c r="AI4658" s="4">
        <v>1493</v>
      </c>
      <c r="AJ4658" s="4">
        <v>1717</v>
      </c>
      <c r="AK4658" s="4">
        <v>914.40097982761313</v>
      </c>
      <c r="AL4658" s="8">
        <v>1.1671663092770677</v>
      </c>
      <c r="AM4658" s="4">
        <v>877.53435057001661</v>
      </c>
      <c r="AN4658" s="8">
        <v>1.1205489138529769</v>
      </c>
      <c r="AO4658" s="4">
        <v>840.66772131242021</v>
      </c>
      <c r="AP4658" s="8">
        <v>1.0739315184288862</v>
      </c>
    </row>
    <row r="4659" spans="1:42" x14ac:dyDescent="0.25">
      <c r="A4659" s="2" t="s">
        <v>13007</v>
      </c>
      <c r="B4659" t="s">
        <v>13006</v>
      </c>
      <c r="C4659" t="s">
        <v>14</v>
      </c>
      <c r="D4659" t="s">
        <v>13005</v>
      </c>
      <c r="E4659" s="3" t="s">
        <v>12269</v>
      </c>
      <c r="F4659" t="s">
        <v>13008</v>
      </c>
      <c r="G4659">
        <v>146</v>
      </c>
      <c r="H4659">
        <v>16</v>
      </c>
      <c r="I4659">
        <v>48</v>
      </c>
      <c r="J4659">
        <v>17</v>
      </c>
      <c r="K4659">
        <v>52</v>
      </c>
      <c r="L4659">
        <v>13</v>
      </c>
      <c r="M4659">
        <v>0</v>
      </c>
      <c r="N4659" s="2">
        <v>268.41038812785388</v>
      </c>
      <c r="O4659" s="2">
        <v>297.13246305936082</v>
      </c>
      <c r="P4659" s="2">
        <v>349.27</v>
      </c>
      <c r="Q4659" s="4">
        <v>914.81285118721462</v>
      </c>
      <c r="R4659" s="5">
        <v>4.0999999999999995E-2</v>
      </c>
      <c r="S4659" s="6">
        <v>952.32017808589035</v>
      </c>
      <c r="T4659" s="4">
        <v>0</v>
      </c>
      <c r="U4659" s="7">
        <v>952.32017808589035</v>
      </c>
      <c r="V4659" s="8">
        <v>0.90044003057106958</v>
      </c>
      <c r="W4659" s="7">
        <v>713.14850421228709</v>
      </c>
      <c r="X4659" s="7">
        <v>718.55114439571344</v>
      </c>
      <c r="Y4659" s="7">
        <v>903.14135066278266</v>
      </c>
      <c r="Z4659" s="7">
        <v>1121.9482780915525</v>
      </c>
      <c r="AA4659" s="7">
        <v>1495.6308907785462</v>
      </c>
      <c r="AB4659" s="7">
        <v>1719.8404583907427</v>
      </c>
      <c r="AC4659" s="7">
        <v>1163.3780821917808</v>
      </c>
      <c r="AD4659" s="7">
        <v>1269.139726027397</v>
      </c>
      <c r="AE4659" s="4">
        <v>792</v>
      </c>
      <c r="AF4659" s="4">
        <v>798</v>
      </c>
      <c r="AG4659" s="4">
        <v>1003</v>
      </c>
      <c r="AH4659" s="4">
        <v>1246</v>
      </c>
      <c r="AI4659" s="4">
        <v>1661</v>
      </c>
      <c r="AJ4659" s="4">
        <v>1910</v>
      </c>
      <c r="AK4659" s="4">
        <v>1209.2803740561462</v>
      </c>
      <c r="AL4659" s="8">
        <v>1.1434016437336305</v>
      </c>
      <c r="AM4659" s="4">
        <v>1122.9731326615563</v>
      </c>
      <c r="AN4659" s="8">
        <v>1.0617962164118542</v>
      </c>
      <c r="AO4659" s="4">
        <v>1036.6658912669666</v>
      </c>
      <c r="AP4659" s="8">
        <v>0.98019078909007806</v>
      </c>
    </row>
    <row r="4660" spans="1:42" x14ac:dyDescent="0.25">
      <c r="A4660" s="2" t="s">
        <v>13009</v>
      </c>
      <c r="B4660" t="s">
        <v>13006</v>
      </c>
      <c r="C4660" t="s">
        <v>14</v>
      </c>
      <c r="D4660" t="s">
        <v>13005</v>
      </c>
      <c r="E4660" s="3" t="s">
        <v>12269</v>
      </c>
      <c r="F4660" t="s">
        <v>13010</v>
      </c>
      <c r="G4660">
        <v>204</v>
      </c>
      <c r="H4660">
        <v>71</v>
      </c>
      <c r="I4660">
        <v>45</v>
      </c>
      <c r="J4660">
        <v>44</v>
      </c>
      <c r="K4660">
        <v>36</v>
      </c>
      <c r="L4660">
        <v>4</v>
      </c>
      <c r="M4660">
        <v>4</v>
      </c>
      <c r="N4660" s="2">
        <v>250.89338235294119</v>
      </c>
      <c r="O4660" s="2">
        <v>255.61848151470591</v>
      </c>
      <c r="P4660" s="2">
        <v>334.45</v>
      </c>
      <c r="Q4660" s="4">
        <v>840.96186386764703</v>
      </c>
      <c r="R4660" s="5">
        <v>4.0999999999999995E-2</v>
      </c>
      <c r="S4660" s="6">
        <v>875.44130028622044</v>
      </c>
      <c r="T4660" s="4">
        <v>0</v>
      </c>
      <c r="U4660" s="7">
        <v>875.44130028622044</v>
      </c>
      <c r="V4660" s="8">
        <v>0.9139059906577266</v>
      </c>
      <c r="W4660" s="7">
        <v>723.8135446009195</v>
      </c>
      <c r="X4660" s="7">
        <v>729.29698054486585</v>
      </c>
      <c r="Y4660" s="7">
        <v>916.64770862969976</v>
      </c>
      <c r="Z4660" s="7">
        <v>1138.7268643595273</v>
      </c>
      <c r="AA4660" s="7">
        <v>1517.9978504824837</v>
      </c>
      <c r="AB4660" s="7">
        <v>1745.5604421562577</v>
      </c>
      <c r="AC4660" s="7">
        <v>1053.7029411764706</v>
      </c>
      <c r="AD4660" s="7">
        <v>1149.4941176470588</v>
      </c>
      <c r="AE4660" s="4">
        <v>792</v>
      </c>
      <c r="AF4660" s="4">
        <v>798</v>
      </c>
      <c r="AG4660" s="4">
        <v>1003</v>
      </c>
      <c r="AH4660" s="4">
        <v>1246</v>
      </c>
      <c r="AI4660" s="4">
        <v>1661</v>
      </c>
      <c r="AJ4660" s="4">
        <v>1910</v>
      </c>
      <c r="AK4660" s="4">
        <v>1098.5137968716729</v>
      </c>
      <c r="AL4660" s="8">
        <v>1.1467797320653652</v>
      </c>
      <c r="AM4660" s="4">
        <v>1024.1562980098554</v>
      </c>
      <c r="AN4660" s="8">
        <v>1.0691551515961524</v>
      </c>
      <c r="AO4660" s="4">
        <v>949.79879914803803</v>
      </c>
      <c r="AP4660" s="8">
        <v>0.99153057112693954</v>
      </c>
    </row>
    <row r="4661" spans="1:42" x14ac:dyDescent="0.25">
      <c r="A4661" s="2" t="s">
        <v>13011</v>
      </c>
      <c r="B4661" t="s">
        <v>13006</v>
      </c>
      <c r="C4661" t="s">
        <v>14</v>
      </c>
      <c r="D4661" t="s">
        <v>13005</v>
      </c>
      <c r="E4661" s="3" t="s">
        <v>12269</v>
      </c>
      <c r="F4661" t="s">
        <v>13012</v>
      </c>
      <c r="G4661">
        <v>80</v>
      </c>
      <c r="H4661">
        <v>18</v>
      </c>
      <c r="I4661">
        <v>20</v>
      </c>
      <c r="J4661">
        <v>22</v>
      </c>
      <c r="K4661">
        <v>16</v>
      </c>
      <c r="L4661">
        <v>4</v>
      </c>
      <c r="M4661">
        <v>0</v>
      </c>
      <c r="N4661" s="2">
        <v>257.03971962616822</v>
      </c>
      <c r="O4661" s="2">
        <v>414.72770024922124</v>
      </c>
      <c r="P4661" s="2">
        <v>271.97000000000003</v>
      </c>
      <c r="Q4661" s="4">
        <v>943.73741987538949</v>
      </c>
      <c r="R4661" s="5">
        <v>4.0999999999999995E-2</v>
      </c>
      <c r="S4661" s="6">
        <v>982.43065409028043</v>
      </c>
      <c r="T4661" s="4">
        <v>0</v>
      </c>
      <c r="U4661" s="7">
        <v>982.43065409028043</v>
      </c>
      <c r="V4661" s="8">
        <v>0.99660739427382561</v>
      </c>
      <c r="W4661" s="7">
        <v>789.31305626486994</v>
      </c>
      <c r="X4661" s="7">
        <v>795.29270063051285</v>
      </c>
      <c r="Y4661" s="7">
        <v>999.59721645664706</v>
      </c>
      <c r="Z4661" s="7">
        <v>1241.7728132651869</v>
      </c>
      <c r="AA4661" s="7">
        <v>1655.3648818888244</v>
      </c>
      <c r="AB4661" s="7">
        <v>1903.5201230630068</v>
      </c>
      <c r="AC4661" s="7">
        <v>1084.3525</v>
      </c>
      <c r="AD4661" s="7">
        <v>1182.9299999999998</v>
      </c>
      <c r="AE4661" s="4">
        <v>792</v>
      </c>
      <c r="AF4661" s="4">
        <v>798</v>
      </c>
      <c r="AG4661" s="4">
        <v>1003</v>
      </c>
      <c r="AH4661" s="4">
        <v>1246</v>
      </c>
      <c r="AI4661" s="4">
        <v>1661</v>
      </c>
      <c r="AJ4661" s="4">
        <v>1910</v>
      </c>
      <c r="AK4661" s="4">
        <v>1139.081107286715</v>
      </c>
      <c r="AL4661" s="8">
        <v>1.1555183558993838</v>
      </c>
      <c r="AM4661" s="4">
        <v>1086.8642895545702</v>
      </c>
      <c r="AN4661" s="8">
        <v>1.102548035357531</v>
      </c>
      <c r="AO4661" s="4">
        <v>1034.6474718224254</v>
      </c>
      <c r="AP4661" s="8">
        <v>1.0495777148156784</v>
      </c>
    </row>
    <row r="4662" spans="1:42" x14ac:dyDescent="0.25">
      <c r="A4662" s="2" t="s">
        <v>13015</v>
      </c>
      <c r="B4662" t="s">
        <v>13014</v>
      </c>
      <c r="C4662" t="s">
        <v>14</v>
      </c>
      <c r="D4662" t="s">
        <v>13013</v>
      </c>
      <c r="E4662" s="3" t="s">
        <v>12269</v>
      </c>
      <c r="F4662" t="s">
        <v>13016</v>
      </c>
      <c r="G4662">
        <v>84</v>
      </c>
      <c r="H4662">
        <v>20</v>
      </c>
      <c r="I4662">
        <v>38</v>
      </c>
      <c r="J4662">
        <v>4</v>
      </c>
      <c r="K4662">
        <v>22</v>
      </c>
      <c r="L4662">
        <v>0</v>
      </c>
      <c r="M4662">
        <v>0</v>
      </c>
      <c r="N4662" s="2">
        <v>277.38789682539681</v>
      </c>
      <c r="O4662" s="2">
        <v>336.00228136507945</v>
      </c>
      <c r="P4662" s="2">
        <v>291.94</v>
      </c>
      <c r="Q4662" s="4">
        <v>905.33017819047632</v>
      </c>
      <c r="R4662" s="5">
        <v>4.0999999999999995E-2</v>
      </c>
      <c r="S4662" s="6">
        <v>942.44871549628579</v>
      </c>
      <c r="T4662" s="4">
        <v>0</v>
      </c>
      <c r="U4662" s="7">
        <v>942.44871549628579</v>
      </c>
      <c r="V4662" s="8">
        <v>1.1016962913202148</v>
      </c>
      <c r="W4662" s="7">
        <v>759.06874471962806</v>
      </c>
      <c r="X4662" s="7">
        <v>808.64507782903775</v>
      </c>
      <c r="Y4662" s="7">
        <v>1000.3402325187552</v>
      </c>
      <c r="Z4662" s="7">
        <v>1329.7474236234993</v>
      </c>
      <c r="AA4662" s="7">
        <v>1344.0694754106623</v>
      </c>
      <c r="AB4662" s="7">
        <v>1545.6798967222617</v>
      </c>
      <c r="AC4662" s="7">
        <v>940.99761904761908</v>
      </c>
      <c r="AD4662" s="7">
        <v>1026.5428571428572</v>
      </c>
      <c r="AE4662" s="4">
        <v>689</v>
      </c>
      <c r="AF4662" s="4">
        <v>734</v>
      </c>
      <c r="AG4662" s="4">
        <v>908</v>
      </c>
      <c r="AH4662" s="4">
        <v>1207</v>
      </c>
      <c r="AI4662" s="4">
        <v>1220</v>
      </c>
      <c r="AJ4662" s="4">
        <v>1403</v>
      </c>
      <c r="AK4662" s="4">
        <v>1010.6572130703751</v>
      </c>
      <c r="AL4662" s="8">
        <v>1.1814301246612973</v>
      </c>
      <c r="AM4662" s="4">
        <v>987.92104721234534</v>
      </c>
      <c r="AN4662" s="8">
        <v>1.1548521802142699</v>
      </c>
      <c r="AO4662" s="4">
        <v>965.18488135431562</v>
      </c>
      <c r="AP4662" s="8">
        <v>1.1282742357672424</v>
      </c>
    </row>
    <row r="4663" spans="1:42" x14ac:dyDescent="0.25">
      <c r="A4663" s="2" t="s">
        <v>13017</v>
      </c>
      <c r="B4663" t="s">
        <v>13014</v>
      </c>
      <c r="C4663" t="s">
        <v>14</v>
      </c>
      <c r="D4663" t="s">
        <v>13013</v>
      </c>
      <c r="E4663" s="3" t="s">
        <v>12269</v>
      </c>
      <c r="F4663" t="s">
        <v>13016</v>
      </c>
      <c r="G4663">
        <v>76</v>
      </c>
      <c r="H4663">
        <v>0</v>
      </c>
      <c r="I4663">
        <v>4</v>
      </c>
      <c r="J4663">
        <v>42</v>
      </c>
      <c r="K4663">
        <v>18</v>
      </c>
      <c r="L4663">
        <v>10</v>
      </c>
      <c r="M4663">
        <v>2</v>
      </c>
      <c r="N4663" s="2">
        <v>315.36074561403512</v>
      </c>
      <c r="O4663" s="2">
        <v>456.95691974561402</v>
      </c>
      <c r="P4663" s="2">
        <v>291.94</v>
      </c>
      <c r="Q4663" s="4">
        <v>1064.2576653596491</v>
      </c>
      <c r="R4663" s="5">
        <v>4.0999999999999995E-2</v>
      </c>
      <c r="S4663" s="6">
        <v>1107.8922296393946</v>
      </c>
      <c r="T4663" s="4">
        <v>0</v>
      </c>
      <c r="U4663" s="7">
        <v>1107.8922296393946</v>
      </c>
      <c r="V4663" s="8">
        <v>1.0822041212867461</v>
      </c>
      <c r="W4663" s="7">
        <v>745.63863956656803</v>
      </c>
      <c r="X4663" s="7">
        <v>794.33782502447161</v>
      </c>
      <c r="Y4663" s="7">
        <v>982.64134212836552</v>
      </c>
      <c r="Z4663" s="7">
        <v>1306.2203743931025</v>
      </c>
      <c r="AA4663" s="7">
        <v>1320.2890279698304</v>
      </c>
      <c r="AB4663" s="7">
        <v>1518.332382165305</v>
      </c>
      <c r="AC4663" s="7">
        <v>1126.1105263157895</v>
      </c>
      <c r="AD4663" s="7">
        <v>1228.4842105263158</v>
      </c>
      <c r="AE4663" s="4">
        <v>689</v>
      </c>
      <c r="AF4663" s="4">
        <v>734</v>
      </c>
      <c r="AG4663" s="4">
        <v>908</v>
      </c>
      <c r="AH4663" s="4">
        <v>1207</v>
      </c>
      <c r="AI4663" s="4">
        <v>1220</v>
      </c>
      <c r="AJ4663" s="4">
        <v>1403</v>
      </c>
      <c r="AK4663" s="4">
        <v>1203.3780102343462</v>
      </c>
      <c r="AL4663" s="8">
        <v>1.1754759238318122</v>
      </c>
      <c r="AM4663" s="4">
        <v>1171.0813491507597</v>
      </c>
      <c r="AN4663" s="8">
        <v>1.1439281082650987</v>
      </c>
      <c r="AO4663" s="4">
        <v>1138.7846880671732</v>
      </c>
      <c r="AP4663" s="8">
        <v>1.1123802926983852</v>
      </c>
    </row>
    <row r="4664" spans="1:42" x14ac:dyDescent="0.25">
      <c r="A4664" s="2" t="s">
        <v>13018</v>
      </c>
      <c r="B4664" t="s">
        <v>13014</v>
      </c>
      <c r="C4664" t="s">
        <v>14</v>
      </c>
      <c r="D4664" t="s">
        <v>13013</v>
      </c>
      <c r="E4664" s="3" t="s">
        <v>12269</v>
      </c>
      <c r="F4664" t="s">
        <v>13019</v>
      </c>
      <c r="G4664">
        <v>60</v>
      </c>
      <c r="H4664">
        <v>36</v>
      </c>
      <c r="I4664">
        <v>22</v>
      </c>
      <c r="J4664">
        <v>2</v>
      </c>
      <c r="K4664">
        <v>0</v>
      </c>
      <c r="L4664">
        <v>0</v>
      </c>
      <c r="M4664">
        <v>0</v>
      </c>
      <c r="N4664" s="2">
        <v>244.58888888888887</v>
      </c>
      <c r="O4664" s="2">
        <v>187.89796091666665</v>
      </c>
      <c r="P4664" s="2">
        <v>291.94</v>
      </c>
      <c r="Q4664" s="4">
        <v>724.42684980555555</v>
      </c>
      <c r="R4664" s="5">
        <v>4.0999999999999995E-2</v>
      </c>
      <c r="S4664" s="6">
        <v>754.12835064758326</v>
      </c>
      <c r="T4664" s="4">
        <v>0</v>
      </c>
      <c r="U4664" s="7">
        <v>754.12835064758326</v>
      </c>
      <c r="V4664" s="8">
        <v>1.0579802899096287</v>
      </c>
      <c r="W4664" s="7">
        <v>728.94841974773408</v>
      </c>
      <c r="X4664" s="7">
        <v>776.55753279366741</v>
      </c>
      <c r="Y4664" s="7">
        <v>960.64610323794284</v>
      </c>
      <c r="Z4664" s="7">
        <v>1276.9822099209218</v>
      </c>
      <c r="AA4664" s="7">
        <v>1290.735953689747</v>
      </c>
      <c r="AB4664" s="7">
        <v>1484.3463467432091</v>
      </c>
      <c r="AC4664" s="7">
        <v>784.08</v>
      </c>
      <c r="AD4664" s="7">
        <v>855.3599999999999</v>
      </c>
      <c r="AE4664" s="4">
        <v>689</v>
      </c>
      <c r="AF4664" s="4">
        <v>734</v>
      </c>
      <c r="AG4664" s="4">
        <v>908</v>
      </c>
      <c r="AH4664" s="4">
        <v>1207</v>
      </c>
      <c r="AI4664" s="4">
        <v>1220</v>
      </c>
      <c r="AJ4664" s="4">
        <v>1403</v>
      </c>
      <c r="AK4664" s="4">
        <v>842.86090754975839</v>
      </c>
      <c r="AL4664" s="8">
        <v>1.1824647973481459</v>
      </c>
      <c r="AM4664" s="4">
        <v>813.28338858236668</v>
      </c>
      <c r="AN4664" s="8">
        <v>1.1409699615353068</v>
      </c>
      <c r="AO4664" s="4">
        <v>783.70586961497497</v>
      </c>
      <c r="AP4664" s="8">
        <v>1.0994751257224677</v>
      </c>
    </row>
    <row r="4665" spans="1:42" x14ac:dyDescent="0.25">
      <c r="A4665" s="2" t="s">
        <v>13020</v>
      </c>
      <c r="B4665" t="s">
        <v>13014</v>
      </c>
      <c r="C4665" t="s">
        <v>14</v>
      </c>
      <c r="D4665" t="s">
        <v>13013</v>
      </c>
      <c r="E4665" s="3" t="s">
        <v>12269</v>
      </c>
      <c r="F4665" t="s">
        <v>13021</v>
      </c>
      <c r="G4665">
        <v>40</v>
      </c>
      <c r="H4665">
        <v>0</v>
      </c>
      <c r="I4665">
        <v>40</v>
      </c>
      <c r="J4665">
        <v>0</v>
      </c>
      <c r="K4665">
        <v>0</v>
      </c>
      <c r="L4665">
        <v>0</v>
      </c>
      <c r="M4665">
        <v>0</v>
      </c>
      <c r="N4665" s="2">
        <v>120.73125</v>
      </c>
      <c r="O4665" s="2">
        <v>272.64287220833336</v>
      </c>
      <c r="P4665" s="2">
        <v>291.94</v>
      </c>
      <c r="Q4665" s="4">
        <v>685.3141222083334</v>
      </c>
      <c r="R4665" s="5">
        <v>4.0999999999999995E-2</v>
      </c>
      <c r="S4665" s="6">
        <v>713.41200121887505</v>
      </c>
      <c r="T4665" s="4">
        <v>40.274999999999999</v>
      </c>
      <c r="U4665" s="7">
        <v>753.68700121887503</v>
      </c>
      <c r="V4665" s="8">
        <v>1.0268215275461512</v>
      </c>
      <c r="W4665" s="7">
        <v>669.67420822861709</v>
      </c>
      <c r="X4665" s="7">
        <v>713.41200121887505</v>
      </c>
      <c r="Y4665" s="7">
        <v>882.53146744787273</v>
      </c>
      <c r="Z4665" s="7">
        <v>1173.1448030942536</v>
      </c>
      <c r="AA4665" s="7">
        <v>1185.7801655136616</v>
      </c>
      <c r="AB4665" s="7">
        <v>1363.6471903407109</v>
      </c>
      <c r="AC4665" s="7">
        <v>807.40000000000009</v>
      </c>
      <c r="AD4665" s="7">
        <v>880.8</v>
      </c>
      <c r="AE4665" s="4">
        <v>689</v>
      </c>
      <c r="AF4665" s="4">
        <v>734</v>
      </c>
      <c r="AG4665" s="4">
        <v>908</v>
      </c>
      <c r="AH4665" s="4">
        <v>1207</v>
      </c>
      <c r="AI4665" s="4">
        <v>1220</v>
      </c>
      <c r="AJ4665" s="4">
        <v>1403</v>
      </c>
      <c r="AK4665" s="4">
        <v>792.24691870220011</v>
      </c>
      <c r="AL4665" s="8">
        <v>1.1342260472782018</v>
      </c>
      <c r="AM4665" s="4">
        <v>765.96861287442516</v>
      </c>
      <c r="AN4665" s="8">
        <v>1.0984245407008517</v>
      </c>
      <c r="AO4665" s="4">
        <v>739.69030704664999</v>
      </c>
      <c r="AP4665" s="8">
        <v>1.0626230341235012</v>
      </c>
    </row>
    <row r="4666" spans="1:42" x14ac:dyDescent="0.25">
      <c r="A4666" s="2" t="s">
        <v>13022</v>
      </c>
      <c r="B4666" t="s">
        <v>13014</v>
      </c>
      <c r="C4666" t="s">
        <v>14</v>
      </c>
      <c r="D4666" t="s">
        <v>13013</v>
      </c>
      <c r="E4666" s="3" t="s">
        <v>12269</v>
      </c>
      <c r="F4666" t="s">
        <v>13023</v>
      </c>
      <c r="G4666">
        <v>19</v>
      </c>
      <c r="H4666">
        <v>0</v>
      </c>
      <c r="I4666">
        <v>0</v>
      </c>
      <c r="J4666">
        <v>0</v>
      </c>
      <c r="K4666">
        <v>17</v>
      </c>
      <c r="L4666">
        <v>2</v>
      </c>
      <c r="M4666">
        <v>0</v>
      </c>
      <c r="N4666" s="2">
        <v>197.7017543859649</v>
      </c>
      <c r="O4666" s="2">
        <v>413.51172284210537</v>
      </c>
      <c r="P4666" s="2">
        <v>291.94</v>
      </c>
      <c r="Q4666" s="4">
        <v>903.15347722807019</v>
      </c>
      <c r="R4666" s="5">
        <v>4.0999999999999995E-2</v>
      </c>
      <c r="S4666" s="6">
        <v>940.18276979442101</v>
      </c>
      <c r="T4666" s="4">
        <v>67.461538461538467</v>
      </c>
      <c r="U4666" s="7">
        <v>1007.6443082559595</v>
      </c>
      <c r="V4666" s="8">
        <v>0.83388831642768535</v>
      </c>
      <c r="W4666" s="7">
        <v>536.08313251355753</v>
      </c>
      <c r="X4666" s="7">
        <v>571.09581896219333</v>
      </c>
      <c r="Y4666" s="7">
        <v>706.47820656358522</v>
      </c>
      <c r="Z4666" s="7">
        <v>939.11805652229884</v>
      </c>
      <c r="AA4666" s="7">
        <v>949.2328326074603</v>
      </c>
      <c r="AB4666" s="7">
        <v>1091.6177574985795</v>
      </c>
      <c r="AC4666" s="7">
        <v>1329.2052631578949</v>
      </c>
      <c r="AD4666" s="7">
        <v>1450.042105263158</v>
      </c>
      <c r="AE4666" s="4">
        <v>689</v>
      </c>
      <c r="AF4666" s="4">
        <v>734</v>
      </c>
      <c r="AG4666" s="4">
        <v>908</v>
      </c>
      <c r="AH4666" s="4">
        <v>1207</v>
      </c>
      <c r="AI4666" s="4">
        <v>1220</v>
      </c>
      <c r="AJ4666" s="4">
        <v>1403</v>
      </c>
      <c r="AK4666" s="4">
        <v>1277.5369326461989</v>
      </c>
      <c r="AL4666" s="8">
        <v>1.1130698615378287</v>
      </c>
      <c r="AM4666" s="4">
        <v>1158.470757522042</v>
      </c>
      <c r="AN4666" s="8">
        <v>1.0145351985577782</v>
      </c>
      <c r="AO4666" s="4">
        <v>1039.4045823978852</v>
      </c>
      <c r="AP4666" s="8">
        <v>0.91600053557772765</v>
      </c>
    </row>
    <row r="4667" spans="1:42" x14ac:dyDescent="0.25">
      <c r="A4667" s="2" t="s">
        <v>13026</v>
      </c>
      <c r="B4667" t="s">
        <v>13025</v>
      </c>
      <c r="C4667" t="s">
        <v>14</v>
      </c>
      <c r="D4667" t="s">
        <v>13024</v>
      </c>
      <c r="E4667" s="3" t="s">
        <v>12269</v>
      </c>
      <c r="F4667" t="s">
        <v>13027</v>
      </c>
      <c r="G4667">
        <v>190</v>
      </c>
      <c r="H4667">
        <v>0</v>
      </c>
      <c r="I4667">
        <v>14</v>
      </c>
      <c r="J4667">
        <v>73</v>
      </c>
      <c r="K4667">
        <v>84</v>
      </c>
      <c r="L4667">
        <v>19</v>
      </c>
      <c r="M4667">
        <v>0</v>
      </c>
      <c r="N4667" s="2">
        <v>306.87894736842105</v>
      </c>
      <c r="O4667" s="2">
        <v>475.77667021052639</v>
      </c>
      <c r="P4667" s="2">
        <v>284.83</v>
      </c>
      <c r="Q4667" s="4">
        <v>1067.4856175789473</v>
      </c>
      <c r="R4667" s="5">
        <v>4.0999999999999995E-2</v>
      </c>
      <c r="S4667" s="6">
        <v>1111.2525278996841</v>
      </c>
      <c r="T4667" s="4">
        <v>104.0561797752809</v>
      </c>
      <c r="U4667" s="7">
        <v>1215.308707674965</v>
      </c>
      <c r="V4667" s="8">
        <v>0.93069674473199981</v>
      </c>
      <c r="W4667" s="7">
        <v>662.93630731765529</v>
      </c>
      <c r="X4667" s="7">
        <v>789.73670499458808</v>
      </c>
      <c r="Y4667" s="7">
        <v>955.68353416909747</v>
      </c>
      <c r="Z4667" s="7">
        <v>1244.175714118629</v>
      </c>
      <c r="AA4667" s="7">
        <v>1358.2109710898305</v>
      </c>
      <c r="AB4667" s="7">
        <v>1561.6022130011522</v>
      </c>
      <c r="AC4667" s="7">
        <v>1436.3857894736846</v>
      </c>
      <c r="AD4667" s="7">
        <v>1566.9663157894738</v>
      </c>
      <c r="AE4667" s="4">
        <v>779</v>
      </c>
      <c r="AF4667" s="4">
        <v>928</v>
      </c>
      <c r="AG4667" s="4">
        <v>1123</v>
      </c>
      <c r="AH4667" s="4">
        <v>1462</v>
      </c>
      <c r="AI4667" s="4">
        <v>1596</v>
      </c>
      <c r="AJ4667" s="4">
        <v>1835</v>
      </c>
      <c r="AK4667" s="4">
        <v>1387.7306394782684</v>
      </c>
      <c r="AL4667" s="8">
        <v>1.1424267165579389</v>
      </c>
      <c r="AM4667" s="4">
        <v>1295.5712689520735</v>
      </c>
      <c r="AN4667" s="8">
        <v>1.0718500592826259</v>
      </c>
      <c r="AO4667" s="4">
        <v>1203.4118984258789</v>
      </c>
      <c r="AP4667" s="8">
        <v>1.0012734020073129</v>
      </c>
    </row>
    <row r="4668" spans="1:42" x14ac:dyDescent="0.25">
      <c r="A4668" s="2" t="s">
        <v>13028</v>
      </c>
      <c r="B4668" t="s">
        <v>13025</v>
      </c>
      <c r="C4668" t="s">
        <v>14</v>
      </c>
      <c r="D4668" t="s">
        <v>13024</v>
      </c>
      <c r="E4668" s="3" t="s">
        <v>12269</v>
      </c>
      <c r="F4668" t="s">
        <v>13027</v>
      </c>
      <c r="G4668">
        <v>112</v>
      </c>
      <c r="H4668">
        <v>32</v>
      </c>
      <c r="I4668">
        <v>80</v>
      </c>
      <c r="J4668">
        <v>0</v>
      </c>
      <c r="K4668">
        <v>0</v>
      </c>
      <c r="L4668">
        <v>0</v>
      </c>
      <c r="M4668">
        <v>0</v>
      </c>
      <c r="N4668" s="2">
        <v>248.14955357142856</v>
      </c>
      <c r="O4668" s="2">
        <v>260.59071333333338</v>
      </c>
      <c r="P4668" s="2">
        <v>284.83</v>
      </c>
      <c r="Q4668" s="4">
        <v>793.57026690476187</v>
      </c>
      <c r="R4668" s="5">
        <v>4.0999999999999995E-2</v>
      </c>
      <c r="S4668" s="6">
        <v>826.10664784785706</v>
      </c>
      <c r="T4668" s="4">
        <v>0</v>
      </c>
      <c r="U4668" s="7">
        <v>826.10664784785706</v>
      </c>
      <c r="V4668" s="8">
        <v>0.93300202241610186</v>
      </c>
      <c r="W4668" s="7">
        <v>726.80857546214338</v>
      </c>
      <c r="X4668" s="7">
        <v>865.8258768021426</v>
      </c>
      <c r="Y4668" s="7">
        <v>1047.7612711732825</v>
      </c>
      <c r="Z4668" s="7">
        <v>1364.0489567723409</v>
      </c>
      <c r="AA4668" s="7">
        <v>1489.0712277760988</v>
      </c>
      <c r="AB4668" s="7">
        <v>1712.0587111335471</v>
      </c>
      <c r="AC4668" s="7">
        <v>973.97142857142865</v>
      </c>
      <c r="AD4668" s="7">
        <v>1062.5142857142857</v>
      </c>
      <c r="AE4668" s="4">
        <v>779</v>
      </c>
      <c r="AF4668" s="4">
        <v>928</v>
      </c>
      <c r="AG4668" s="4">
        <v>1123</v>
      </c>
      <c r="AH4668" s="4">
        <v>1462</v>
      </c>
      <c r="AI4668" s="4">
        <v>1596</v>
      </c>
      <c r="AJ4668" s="4">
        <v>1835</v>
      </c>
      <c r="AK4668" s="4">
        <v>1020.3067430401005</v>
      </c>
      <c r="AL4668" s="8">
        <v>1.1523309456729112</v>
      </c>
      <c r="AM4668" s="4">
        <v>956.2207116266602</v>
      </c>
      <c r="AN4668" s="8">
        <v>1.079952400998164</v>
      </c>
      <c r="AO4668" s="4">
        <v>890.19267926129737</v>
      </c>
      <c r="AP4668" s="8">
        <v>1.0053805670908489</v>
      </c>
    </row>
    <row r="4669" spans="1:42" x14ac:dyDescent="0.25">
      <c r="A4669" s="2" t="s">
        <v>13031</v>
      </c>
      <c r="B4669" t="s">
        <v>13030</v>
      </c>
      <c r="C4669" t="s">
        <v>14</v>
      </c>
      <c r="D4669" t="s">
        <v>13029</v>
      </c>
      <c r="E4669" s="3" t="s">
        <v>12269</v>
      </c>
      <c r="F4669" t="s">
        <v>13032</v>
      </c>
      <c r="G4669">
        <v>270</v>
      </c>
      <c r="H4669">
        <v>88</v>
      </c>
      <c r="I4669">
        <v>170</v>
      </c>
      <c r="J4669">
        <v>12</v>
      </c>
      <c r="K4669">
        <v>0</v>
      </c>
      <c r="L4669">
        <v>0</v>
      </c>
      <c r="M4669">
        <v>0</v>
      </c>
      <c r="N4669" s="2">
        <v>199.70030864197531</v>
      </c>
      <c r="O4669" s="2">
        <v>208.42665956172843</v>
      </c>
      <c r="P4669" s="2">
        <v>347.36</v>
      </c>
      <c r="Q4669" s="4">
        <v>755.48696820370378</v>
      </c>
      <c r="R4669" s="5">
        <v>4.0999999999999995E-2</v>
      </c>
      <c r="S4669" s="6">
        <v>786.46193390005556</v>
      </c>
      <c r="T4669" s="4">
        <v>0</v>
      </c>
      <c r="U4669" s="7">
        <v>786.46193390005556</v>
      </c>
      <c r="V4669" s="8">
        <v>0.88555191316085458</v>
      </c>
      <c r="W4669" s="7">
        <v>689.84494035230568</v>
      </c>
      <c r="X4669" s="7">
        <v>821.79217541327307</v>
      </c>
      <c r="Y4669" s="7">
        <v>994.47479847963973</v>
      </c>
      <c r="Z4669" s="7">
        <v>1294.6768970411695</v>
      </c>
      <c r="AA4669" s="7">
        <v>1413.3408534047242</v>
      </c>
      <c r="AB4669" s="7">
        <v>1624.9877606501682</v>
      </c>
      <c r="AC4669" s="7">
        <v>976.91407407407416</v>
      </c>
      <c r="AD4669" s="7">
        <v>1065.7244444444443</v>
      </c>
      <c r="AE4669" s="4">
        <v>779</v>
      </c>
      <c r="AF4669" s="4">
        <v>928</v>
      </c>
      <c r="AG4669" s="4">
        <v>1123</v>
      </c>
      <c r="AH4669" s="4">
        <v>1462</v>
      </c>
      <c r="AI4669" s="4">
        <v>1596</v>
      </c>
      <c r="AJ4669" s="4">
        <v>1835</v>
      </c>
      <c r="AK4669" s="4">
        <v>1008.3073766957001</v>
      </c>
      <c r="AL4669" s="8">
        <v>1.1353486901256069</v>
      </c>
      <c r="AM4669" s="4">
        <v>934.35889576381862</v>
      </c>
      <c r="AN4669" s="8">
        <v>1.052083097804023</v>
      </c>
      <c r="AO4669" s="4">
        <v>860.41041483193703</v>
      </c>
      <c r="AP4669" s="8">
        <v>0.96881750548243872</v>
      </c>
    </row>
    <row r="4670" spans="1:42" x14ac:dyDescent="0.25">
      <c r="A4670" s="2" t="s">
        <v>13033</v>
      </c>
      <c r="B4670" t="s">
        <v>13030</v>
      </c>
      <c r="C4670" t="s">
        <v>14</v>
      </c>
      <c r="D4670" t="s">
        <v>13029</v>
      </c>
      <c r="E4670" s="3" t="s">
        <v>12269</v>
      </c>
      <c r="F4670" t="s">
        <v>13034</v>
      </c>
      <c r="G4670">
        <v>149</v>
      </c>
      <c r="H4670">
        <v>0</v>
      </c>
      <c r="I4670">
        <v>12</v>
      </c>
      <c r="J4670">
        <v>59</v>
      </c>
      <c r="K4670">
        <v>64</v>
      </c>
      <c r="L4670">
        <v>14</v>
      </c>
      <c r="M4670">
        <v>0</v>
      </c>
      <c r="N4670" s="2">
        <v>275.97483221476512</v>
      </c>
      <c r="O4670" s="2">
        <v>447.46530992393735</v>
      </c>
      <c r="P4670" s="2">
        <v>335.99</v>
      </c>
      <c r="Q4670" s="4">
        <v>1059.4301421387024</v>
      </c>
      <c r="R4670" s="5">
        <v>4.0999999999999995E-2</v>
      </c>
      <c r="S4670" s="6">
        <v>1102.8667779663892</v>
      </c>
      <c r="T4670" s="4">
        <v>0</v>
      </c>
      <c r="U4670" s="7">
        <v>1102.8667779663892</v>
      </c>
      <c r="V4670" s="8">
        <v>0.85009259934813886</v>
      </c>
      <c r="W4670" s="7">
        <v>662.22213489220019</v>
      </c>
      <c r="X4670" s="7">
        <v>788.885932195073</v>
      </c>
      <c r="Y4670" s="7">
        <v>954.65398906796008</v>
      </c>
      <c r="Z4670" s="7">
        <v>1242.8353802469792</v>
      </c>
      <c r="AA4670" s="7">
        <v>1356.74778855963</v>
      </c>
      <c r="AB4670" s="7">
        <v>1559.919919803835</v>
      </c>
      <c r="AC4670" s="7">
        <v>1427.0838926174499</v>
      </c>
      <c r="AD4670" s="7">
        <v>1556.8187919463087</v>
      </c>
      <c r="AE4670" s="4">
        <v>779</v>
      </c>
      <c r="AF4670" s="4">
        <v>928</v>
      </c>
      <c r="AG4670" s="4">
        <v>1123</v>
      </c>
      <c r="AH4670" s="4">
        <v>1462</v>
      </c>
      <c r="AI4670" s="4">
        <v>1596</v>
      </c>
      <c r="AJ4670" s="4">
        <v>1835</v>
      </c>
      <c r="AK4670" s="4">
        <v>1464.0958603563188</v>
      </c>
      <c r="AL4670" s="8">
        <v>1.1285289216165721</v>
      </c>
      <c r="AM4670" s="4">
        <v>1342.787586419402</v>
      </c>
      <c r="AN4670" s="8">
        <v>1.0350241865264265</v>
      </c>
      <c r="AO4670" s="4">
        <v>1221.4793124824855</v>
      </c>
      <c r="AP4670" s="8">
        <v>0.94151945143628113</v>
      </c>
    </row>
    <row r="4671" spans="1:42" x14ac:dyDescent="0.25">
      <c r="A4671" s="2" t="s">
        <v>13037</v>
      </c>
      <c r="B4671" t="s">
        <v>13036</v>
      </c>
      <c r="C4671" t="s">
        <v>14</v>
      </c>
      <c r="D4671" t="s">
        <v>13035</v>
      </c>
      <c r="E4671" s="3" t="s">
        <v>12269</v>
      </c>
      <c r="F4671" t="s">
        <v>13038</v>
      </c>
      <c r="G4671">
        <v>100</v>
      </c>
      <c r="H4671">
        <v>0</v>
      </c>
      <c r="I4671">
        <v>12</v>
      </c>
      <c r="J4671">
        <v>30</v>
      </c>
      <c r="K4671">
        <v>50</v>
      </c>
      <c r="L4671">
        <v>8</v>
      </c>
      <c r="M4671">
        <v>0</v>
      </c>
      <c r="N4671" s="2">
        <v>259.98583333333335</v>
      </c>
      <c r="O4671" s="2">
        <v>436.01833225000001</v>
      </c>
      <c r="P4671" s="2">
        <v>363.3</v>
      </c>
      <c r="Q4671" s="4">
        <v>1059.3041655833333</v>
      </c>
      <c r="R4671" s="5">
        <v>4.0999999999999995E-2</v>
      </c>
      <c r="S4671" s="6">
        <v>1102.7356363722499</v>
      </c>
      <c r="T4671" s="4">
        <v>0</v>
      </c>
      <c r="U4671" s="7">
        <v>1102.7356363722499</v>
      </c>
      <c r="V4671" s="8">
        <v>0.84375383443176422</v>
      </c>
      <c r="W4671" s="7">
        <v>657.2842370223442</v>
      </c>
      <c r="X4671" s="7">
        <v>783.00355835267715</v>
      </c>
      <c r="Y4671" s="7">
        <v>947.5355560668711</v>
      </c>
      <c r="Z4671" s="7">
        <v>1233.5681059392391</v>
      </c>
      <c r="AA4671" s="7">
        <v>1346.6311197530956</v>
      </c>
      <c r="AB4671" s="7">
        <v>1548.288286182287</v>
      </c>
      <c r="AC4671" s="7">
        <v>1437.6340000000002</v>
      </c>
      <c r="AD4671" s="7">
        <v>1568.328</v>
      </c>
      <c r="AE4671" s="4">
        <v>779</v>
      </c>
      <c r="AF4671" s="4">
        <v>928</v>
      </c>
      <c r="AG4671" s="4">
        <v>1123</v>
      </c>
      <c r="AH4671" s="4">
        <v>1462</v>
      </c>
      <c r="AI4671" s="4">
        <v>1596</v>
      </c>
      <c r="AJ4671" s="4">
        <v>1835</v>
      </c>
      <c r="AK4671" s="4">
        <v>1469.8090585473503</v>
      </c>
      <c r="AL4671" s="8">
        <v>1.1246186194831822</v>
      </c>
      <c r="AM4671" s="4">
        <v>1347.45125115565</v>
      </c>
      <c r="AN4671" s="8">
        <v>1.0309970244660427</v>
      </c>
      <c r="AO4671" s="4">
        <v>1225.0934437639501</v>
      </c>
      <c r="AP4671" s="8">
        <v>0.93737542944890351</v>
      </c>
    </row>
    <row r="4672" spans="1:42" x14ac:dyDescent="0.25">
      <c r="A4672" s="2" t="s">
        <v>13039</v>
      </c>
      <c r="B4672" t="s">
        <v>13036</v>
      </c>
      <c r="C4672" t="s">
        <v>14</v>
      </c>
      <c r="D4672" t="s">
        <v>13035</v>
      </c>
      <c r="E4672" s="3" t="s">
        <v>12269</v>
      </c>
      <c r="F4672" t="s">
        <v>13040</v>
      </c>
      <c r="G4672">
        <v>99</v>
      </c>
      <c r="H4672">
        <v>60</v>
      </c>
      <c r="I4672">
        <v>37</v>
      </c>
      <c r="J4672">
        <v>2</v>
      </c>
      <c r="K4672">
        <v>0</v>
      </c>
      <c r="L4672">
        <v>0</v>
      </c>
      <c r="M4672">
        <v>0</v>
      </c>
      <c r="N4672" s="2">
        <v>191.71127946127945</v>
      </c>
      <c r="O4672" s="2">
        <v>318.54191167340059</v>
      </c>
      <c r="P4672" s="2">
        <v>279.41000000000003</v>
      </c>
      <c r="Q4672" s="4">
        <v>789.66319113468012</v>
      </c>
      <c r="R4672" s="5">
        <v>4.0999999999999995E-2</v>
      </c>
      <c r="S4672" s="6">
        <v>822.03938197120192</v>
      </c>
      <c r="T4672" s="4">
        <v>0</v>
      </c>
      <c r="U4672" s="7">
        <v>822.03938197120192</v>
      </c>
      <c r="V4672" s="8">
        <v>0.97671561910598625</v>
      </c>
      <c r="W4672" s="7">
        <v>760.86146728356346</v>
      </c>
      <c r="X4672" s="7">
        <v>906.39209453035551</v>
      </c>
      <c r="Y4672" s="7">
        <v>1096.8516402560228</v>
      </c>
      <c r="Z4672" s="7">
        <v>1427.9582351329523</v>
      </c>
      <c r="AA4672" s="7">
        <v>1558.8381280931546</v>
      </c>
      <c r="AB4672" s="7">
        <v>1792.2731610594853</v>
      </c>
      <c r="AC4672" s="7">
        <v>925.80000000000007</v>
      </c>
      <c r="AD4672" s="7">
        <v>1009.9636363636363</v>
      </c>
      <c r="AE4672" s="4">
        <v>779</v>
      </c>
      <c r="AF4672" s="4">
        <v>928</v>
      </c>
      <c r="AG4672" s="4">
        <v>1123</v>
      </c>
      <c r="AH4672" s="4">
        <v>1462</v>
      </c>
      <c r="AI4672" s="4">
        <v>1596</v>
      </c>
      <c r="AJ4672" s="4">
        <v>1835</v>
      </c>
      <c r="AK4672" s="4">
        <v>963.68550440094873</v>
      </c>
      <c r="AL4672" s="8">
        <v>1.145014101146083</v>
      </c>
      <c r="AM4672" s="4">
        <v>915.93962043586555</v>
      </c>
      <c r="AN4672" s="8">
        <v>1.0882842757393087</v>
      </c>
      <c r="AO4672" s="4">
        <v>868.19373647078226</v>
      </c>
      <c r="AP4672" s="8">
        <v>1.0315544503325345</v>
      </c>
    </row>
    <row r="4673" spans="1:42" x14ac:dyDescent="0.25">
      <c r="A4673" s="2" t="s">
        <v>13041</v>
      </c>
      <c r="B4673" t="s">
        <v>13036</v>
      </c>
      <c r="C4673" t="s">
        <v>14</v>
      </c>
      <c r="D4673" t="s">
        <v>13035</v>
      </c>
      <c r="E4673" s="3" t="s">
        <v>12269</v>
      </c>
      <c r="F4673" t="s">
        <v>13042</v>
      </c>
      <c r="G4673">
        <v>100</v>
      </c>
      <c r="H4673">
        <v>64</v>
      </c>
      <c r="I4673">
        <v>34</v>
      </c>
      <c r="J4673">
        <v>2</v>
      </c>
      <c r="K4673">
        <v>0</v>
      </c>
      <c r="L4673">
        <v>0</v>
      </c>
      <c r="M4673">
        <v>0</v>
      </c>
      <c r="N4673" s="2">
        <v>190.37833333333333</v>
      </c>
      <c r="O4673" s="2">
        <v>248.11229049999994</v>
      </c>
      <c r="P4673" s="2">
        <v>296.44</v>
      </c>
      <c r="Q4673" s="4">
        <v>734.93062383333336</v>
      </c>
      <c r="R4673" s="5">
        <v>4.0999999999999995E-2</v>
      </c>
      <c r="S4673" s="6">
        <v>765.06277941049996</v>
      </c>
      <c r="T4673" s="4">
        <v>0</v>
      </c>
      <c r="U4673" s="7">
        <v>765.06277941049996</v>
      </c>
      <c r="V4673" s="8">
        <v>0.91455612333002601</v>
      </c>
      <c r="W4673" s="7">
        <v>712.43922007409037</v>
      </c>
      <c r="X4673" s="7">
        <v>848.70808245026433</v>
      </c>
      <c r="Y4673" s="7">
        <v>1027.0465264996194</v>
      </c>
      <c r="Z4673" s="7">
        <v>1337.0810523084983</v>
      </c>
      <c r="AA4673" s="7">
        <v>1459.631572834722</v>
      </c>
      <c r="AB4673" s="7">
        <v>1678.2104863105981</v>
      </c>
      <c r="AC4673" s="7">
        <v>920.19400000000007</v>
      </c>
      <c r="AD4673" s="7">
        <v>1003.848</v>
      </c>
      <c r="AE4673" s="4">
        <v>779</v>
      </c>
      <c r="AF4673" s="4">
        <v>928</v>
      </c>
      <c r="AG4673" s="4">
        <v>1123</v>
      </c>
      <c r="AH4673" s="4">
        <v>1462</v>
      </c>
      <c r="AI4673" s="4">
        <v>1596</v>
      </c>
      <c r="AJ4673" s="4">
        <v>1835</v>
      </c>
      <c r="AK4673" s="4">
        <v>952.76493348830002</v>
      </c>
      <c r="AL4673" s="8">
        <v>1.1389352971624789</v>
      </c>
      <c r="AM4673" s="4">
        <v>890.19754879570019</v>
      </c>
      <c r="AN4673" s="8">
        <v>1.0641422392183282</v>
      </c>
      <c r="AO4673" s="4">
        <v>827.63016410310001</v>
      </c>
      <c r="AP4673" s="8">
        <v>0.98934918127417704</v>
      </c>
    </row>
    <row r="4674" spans="1:42" x14ac:dyDescent="0.25">
      <c r="A4674" s="2" t="s">
        <v>13045</v>
      </c>
      <c r="B4674" t="s">
        <v>13044</v>
      </c>
      <c r="C4674" t="s">
        <v>14</v>
      </c>
      <c r="D4674" t="s">
        <v>13043</v>
      </c>
      <c r="E4674" s="3" t="s">
        <v>12269</v>
      </c>
      <c r="F4674" t="s">
        <v>13046</v>
      </c>
      <c r="G4674">
        <v>140</v>
      </c>
      <c r="H4674">
        <v>0</v>
      </c>
      <c r="I4674">
        <v>11</v>
      </c>
      <c r="J4674">
        <v>60</v>
      </c>
      <c r="K4674">
        <v>56</v>
      </c>
      <c r="L4674">
        <v>13</v>
      </c>
      <c r="M4674">
        <v>0</v>
      </c>
      <c r="N4674" s="2">
        <v>283.67857142857144</v>
      </c>
      <c r="O4674" s="2">
        <v>325.05036642857141</v>
      </c>
      <c r="P4674" s="2">
        <v>353.2</v>
      </c>
      <c r="Q4674" s="4">
        <v>961.92893785714296</v>
      </c>
      <c r="R4674" s="5">
        <v>4.0999999999999995E-2</v>
      </c>
      <c r="S4674" s="6">
        <v>1001.3680243092857</v>
      </c>
      <c r="T4674" s="4">
        <v>41.130434782608695</v>
      </c>
      <c r="U4674" s="7">
        <v>1042.4984590918943</v>
      </c>
      <c r="V4674" s="8">
        <v>0.97977205260947497</v>
      </c>
      <c r="W4674" s="7">
        <v>691.72055947735691</v>
      </c>
      <c r="X4674" s="7">
        <v>696.42614151461783</v>
      </c>
      <c r="Y4674" s="7">
        <v>913.82403163607285</v>
      </c>
      <c r="Z4674" s="7">
        <v>1101.1061967190578</v>
      </c>
      <c r="AA4674" s="7">
        <v>1233.803610169816</v>
      </c>
      <c r="AB4674" s="7">
        <v>1419.2035424378969</v>
      </c>
      <c r="AC4674" s="7">
        <v>1170.4235714285714</v>
      </c>
      <c r="AD4674" s="7">
        <v>1276.8257142857142</v>
      </c>
      <c r="AE4674" s="4">
        <v>735</v>
      </c>
      <c r="AF4674" s="4">
        <v>740</v>
      </c>
      <c r="AG4674" s="4">
        <v>971</v>
      </c>
      <c r="AH4674" s="4">
        <v>1170</v>
      </c>
      <c r="AI4674" s="4">
        <v>1311</v>
      </c>
      <c r="AJ4674" s="4">
        <v>1508</v>
      </c>
      <c r="AK4674" s="4">
        <v>1188.1496200605093</v>
      </c>
      <c r="AL4674" s="8">
        <v>1.1553151297841513</v>
      </c>
      <c r="AM4674" s="4">
        <v>1125.8890881434349</v>
      </c>
      <c r="AN4674" s="8">
        <v>1.0968007707259262</v>
      </c>
      <c r="AO4674" s="4">
        <v>1063.6285562263602</v>
      </c>
      <c r="AP4674" s="8">
        <v>1.0382864116677004</v>
      </c>
    </row>
    <row r="4675" spans="1:42" x14ac:dyDescent="0.25">
      <c r="A4675" s="2" t="s">
        <v>13047</v>
      </c>
      <c r="B4675" t="s">
        <v>13044</v>
      </c>
      <c r="C4675" t="s">
        <v>14</v>
      </c>
      <c r="D4675" t="s">
        <v>13043</v>
      </c>
      <c r="E4675" s="3" t="s">
        <v>12269</v>
      </c>
      <c r="F4675" t="s">
        <v>13048</v>
      </c>
      <c r="G4675">
        <v>150</v>
      </c>
      <c r="H4675">
        <v>48</v>
      </c>
      <c r="I4675">
        <v>102</v>
      </c>
      <c r="J4675">
        <v>0</v>
      </c>
      <c r="K4675">
        <v>0</v>
      </c>
      <c r="L4675">
        <v>0</v>
      </c>
      <c r="M4675">
        <v>0</v>
      </c>
      <c r="N4675" s="2">
        <v>230.46354166666666</v>
      </c>
      <c r="O4675" s="2">
        <v>151.43158433333329</v>
      </c>
      <c r="P4675" s="2">
        <v>303.62</v>
      </c>
      <c r="Q4675" s="4">
        <v>685.51512600000001</v>
      </c>
      <c r="R4675" s="5">
        <v>4.0999999999999995E-2</v>
      </c>
      <c r="S4675" s="6">
        <v>713.62124616599999</v>
      </c>
      <c r="T4675" s="4">
        <v>32.74647887323944</v>
      </c>
      <c r="U4675" s="7">
        <v>746.36772503923942</v>
      </c>
      <c r="V4675" s="8">
        <v>1.0107905268678756</v>
      </c>
      <c r="W4675" s="7">
        <v>710.33534118636237</v>
      </c>
      <c r="X4675" s="7">
        <v>715.16755439171186</v>
      </c>
      <c r="Y4675" s="7">
        <v>938.41580447885428</v>
      </c>
      <c r="Z4675" s="7">
        <v>1130.7378900517604</v>
      </c>
      <c r="AA4675" s="7">
        <v>1267.0063024426138</v>
      </c>
      <c r="AB4675" s="7">
        <v>1457.3955027333802</v>
      </c>
      <c r="AC4675" s="7">
        <v>812.24</v>
      </c>
      <c r="AD4675" s="7">
        <v>886.07999999999993</v>
      </c>
      <c r="AE4675" s="4">
        <v>735</v>
      </c>
      <c r="AF4675" s="4">
        <v>740</v>
      </c>
      <c r="AG4675" s="4">
        <v>971</v>
      </c>
      <c r="AH4675" s="4">
        <v>1170</v>
      </c>
      <c r="AI4675" s="4">
        <v>1311</v>
      </c>
      <c r="AJ4675" s="4">
        <v>1508</v>
      </c>
      <c r="AK4675" s="4">
        <v>831.11471233615327</v>
      </c>
      <c r="AL4675" s="8">
        <v>1.1699095222229046</v>
      </c>
      <c r="AM4675" s="4">
        <v>791.95022361276881</v>
      </c>
      <c r="AN4675" s="8">
        <v>1.1168698571045617</v>
      </c>
      <c r="AO4675" s="4">
        <v>752.78573488938446</v>
      </c>
      <c r="AP4675" s="8">
        <v>1.0638301919862188</v>
      </c>
    </row>
    <row r="4676" spans="1:42" x14ac:dyDescent="0.25">
      <c r="A4676" s="2" t="s">
        <v>13051</v>
      </c>
      <c r="B4676" t="s">
        <v>13050</v>
      </c>
      <c r="C4676" t="s">
        <v>149</v>
      </c>
      <c r="D4676" t="s">
        <v>13049</v>
      </c>
      <c r="E4676" s="3" t="s">
        <v>12269</v>
      </c>
      <c r="F4676" t="s">
        <v>13052</v>
      </c>
      <c r="G4676">
        <v>50</v>
      </c>
      <c r="H4676">
        <v>27</v>
      </c>
      <c r="I4676">
        <v>23</v>
      </c>
      <c r="J4676">
        <v>0</v>
      </c>
      <c r="K4676">
        <v>0</v>
      </c>
      <c r="L4676">
        <v>0</v>
      </c>
      <c r="M4676">
        <v>0</v>
      </c>
      <c r="N4676" s="2">
        <v>290.64499999999998</v>
      </c>
      <c r="O4676" s="2">
        <v>407.73622366666677</v>
      </c>
      <c r="P4676" s="2">
        <v>358.51</v>
      </c>
      <c r="Q4676" s="4">
        <v>1056.8912236666667</v>
      </c>
      <c r="R4676" s="5">
        <v>4.0999999999999995E-2</v>
      </c>
      <c r="S4676" s="6">
        <v>1100.223763837</v>
      </c>
      <c r="T4676" s="4">
        <v>0</v>
      </c>
      <c r="U4676" s="7">
        <v>1100.223763837</v>
      </c>
      <c r="V4676" s="8">
        <v>0.76595917838833183</v>
      </c>
      <c r="W4676" s="7">
        <v>1050.8959927487915</v>
      </c>
      <c r="X4676" s="7">
        <v>1158.1302777231579</v>
      </c>
      <c r="Y4676" s="7">
        <v>1380.2584394557741</v>
      </c>
      <c r="Z4676" s="7">
        <v>1662.8973762810685</v>
      </c>
      <c r="AA4676" s="7">
        <v>1890.3872522624033</v>
      </c>
      <c r="AB4676" s="7">
        <v>2173.7921482660859</v>
      </c>
      <c r="AC4676" s="7">
        <v>1580.0400000000002</v>
      </c>
      <c r="AD4676" s="7">
        <v>1723.68</v>
      </c>
      <c r="AE4676" s="4">
        <v>1372</v>
      </c>
      <c r="AF4676" s="4">
        <v>1512</v>
      </c>
      <c r="AG4676" s="4">
        <v>1802</v>
      </c>
      <c r="AH4676" s="4">
        <v>2171</v>
      </c>
      <c r="AI4676" s="4">
        <v>2468</v>
      </c>
      <c r="AJ4676" s="4">
        <v>2838</v>
      </c>
      <c r="AK4676" s="4">
        <v>1605.4668892109503</v>
      </c>
      <c r="AL4676" s="8">
        <v>1.1177018164932819</v>
      </c>
      <c r="AM4676" s="4">
        <v>1437.0525140862999</v>
      </c>
      <c r="AN4676" s="8">
        <v>1.0004542704582984</v>
      </c>
      <c r="AO4676" s="4">
        <v>1268.6381389616499</v>
      </c>
      <c r="AP4676" s="8">
        <v>0.88320672442331516</v>
      </c>
    </row>
    <row r="4677" spans="1:42" x14ac:dyDescent="0.25">
      <c r="A4677" s="2" t="s">
        <v>13053</v>
      </c>
      <c r="B4677" t="s">
        <v>13050</v>
      </c>
      <c r="C4677" t="s">
        <v>149</v>
      </c>
      <c r="D4677" t="s">
        <v>13049</v>
      </c>
      <c r="E4677" s="3" t="s">
        <v>12269</v>
      </c>
      <c r="F4677" t="s">
        <v>13054</v>
      </c>
      <c r="G4677">
        <v>48</v>
      </c>
      <c r="H4677">
        <v>26</v>
      </c>
      <c r="I4677">
        <v>22</v>
      </c>
      <c r="J4677">
        <v>0</v>
      </c>
      <c r="K4677">
        <v>0</v>
      </c>
      <c r="L4677">
        <v>0</v>
      </c>
      <c r="M4677">
        <v>0</v>
      </c>
      <c r="N4677" s="2">
        <v>302.19444444444446</v>
      </c>
      <c r="O4677" s="2">
        <v>812.36637702083317</v>
      </c>
      <c r="P4677" s="2">
        <v>318.42</v>
      </c>
      <c r="Q4677" s="4">
        <v>1432.9808214652776</v>
      </c>
      <c r="R4677" s="5">
        <v>4.0999999999999995E-2</v>
      </c>
      <c r="S4677" s="6">
        <v>1491.7330351453538</v>
      </c>
      <c r="T4677" s="4">
        <v>0</v>
      </c>
      <c r="U4677" s="7">
        <v>1491.7330351453538</v>
      </c>
      <c r="V4677" s="8">
        <v>1.0386907521030664</v>
      </c>
      <c r="W4677" s="7">
        <v>1425.0837118854072</v>
      </c>
      <c r="X4677" s="7">
        <v>1570.5004171798366</v>
      </c>
      <c r="Y4677" s="7">
        <v>1871.7207352897258</v>
      </c>
      <c r="Z4677" s="7">
        <v>2254.997622815757</v>
      </c>
      <c r="AA4677" s="7">
        <v>2563.4887761903683</v>
      </c>
      <c r="AB4677" s="7">
        <v>2947.8043544685024</v>
      </c>
      <c r="AC4677" s="7">
        <v>1579.7833333333335</v>
      </c>
      <c r="AD4677" s="7">
        <v>1723.4</v>
      </c>
      <c r="AE4677" s="4">
        <v>1372</v>
      </c>
      <c r="AF4677" s="4">
        <v>1512</v>
      </c>
      <c r="AG4677" s="4">
        <v>1802</v>
      </c>
      <c r="AH4677" s="4">
        <v>2171</v>
      </c>
      <c r="AI4677" s="4">
        <v>2468</v>
      </c>
      <c r="AJ4677" s="4">
        <v>2838</v>
      </c>
      <c r="AK4677" s="4">
        <v>1646.583636297838</v>
      </c>
      <c r="AL4677" s="8">
        <v>1.146512918392367</v>
      </c>
      <c r="AM4677" s="4">
        <v>1592.565984733018</v>
      </c>
      <c r="AN4677" s="8">
        <v>1.1089005348030763</v>
      </c>
      <c r="AO4677" s="4">
        <v>1542.1495099391859</v>
      </c>
      <c r="AP4677" s="8">
        <v>1.0737956434530713</v>
      </c>
    </row>
    <row r="4678" spans="1:42" x14ac:dyDescent="0.25">
      <c r="A4678" s="2" t="s">
        <v>13055</v>
      </c>
      <c r="B4678" t="s">
        <v>13050</v>
      </c>
      <c r="C4678" t="s">
        <v>149</v>
      </c>
      <c r="D4678" t="s">
        <v>13049</v>
      </c>
      <c r="E4678" s="3" t="s">
        <v>12269</v>
      </c>
      <c r="F4678" t="s">
        <v>13056</v>
      </c>
      <c r="G4678">
        <v>25</v>
      </c>
      <c r="H4678">
        <v>0</v>
      </c>
      <c r="I4678">
        <v>6</v>
      </c>
      <c r="J4678">
        <v>11</v>
      </c>
      <c r="K4678">
        <v>8</v>
      </c>
      <c r="L4678">
        <v>0</v>
      </c>
      <c r="M4678">
        <v>0</v>
      </c>
      <c r="N4678" s="2">
        <v>231.74</v>
      </c>
      <c r="O4678" s="2">
        <v>276.48409633333347</v>
      </c>
      <c r="P4678" s="2">
        <v>318.87</v>
      </c>
      <c r="Q4678" s="4">
        <v>827.09409633333348</v>
      </c>
      <c r="R4678" s="5">
        <v>4.0999999999999995E-2</v>
      </c>
      <c r="S4678" s="6">
        <v>861.00495428300007</v>
      </c>
      <c r="T4678" s="4">
        <v>59.8</v>
      </c>
      <c r="U4678" s="7">
        <v>920.80495428300003</v>
      </c>
      <c r="V4678" s="8">
        <v>0.49760329983733953</v>
      </c>
      <c r="W4678" s="7">
        <v>638.37425817964856</v>
      </c>
      <c r="X4678" s="7">
        <v>703.51448860614335</v>
      </c>
      <c r="Y4678" s="7">
        <v>838.44782306102525</v>
      </c>
      <c r="Z4678" s="7">
        <v>1010.1388589708578</v>
      </c>
      <c r="AA4678" s="7">
        <v>1148.3292049470647</v>
      </c>
      <c r="AB4678" s="7">
        <v>1320.4855282170863</v>
      </c>
      <c r="AC4678" s="7">
        <v>2035.5280000000002</v>
      </c>
      <c r="AD4678" s="7">
        <v>2220.576</v>
      </c>
      <c r="AE4678" s="4">
        <v>1372</v>
      </c>
      <c r="AF4678" s="4">
        <v>1512</v>
      </c>
      <c r="AG4678" s="4">
        <v>1802</v>
      </c>
      <c r="AH4678" s="4">
        <v>2171</v>
      </c>
      <c r="AI4678" s="4">
        <v>2468</v>
      </c>
      <c r="AJ4678" s="4">
        <v>2838</v>
      </c>
      <c r="AK4678" s="4">
        <v>1899.19136486036</v>
      </c>
      <c r="AL4678" s="8">
        <v>1.0586395772234014</v>
      </c>
      <c r="AM4678" s="4">
        <v>1568.8593251312004</v>
      </c>
      <c r="AN4678" s="8">
        <v>0.88012803441874565</v>
      </c>
      <c r="AO4678" s="4">
        <v>1191.3369940121602</v>
      </c>
      <c r="AP4678" s="8">
        <v>0.67611484264199562</v>
      </c>
    </row>
    <row r="4679" spans="1:42" x14ac:dyDescent="0.25">
      <c r="A4679" s="2" t="s">
        <v>13057</v>
      </c>
      <c r="B4679" t="s">
        <v>13050</v>
      </c>
      <c r="C4679" t="s">
        <v>149</v>
      </c>
      <c r="D4679" t="s">
        <v>13049</v>
      </c>
      <c r="E4679" s="3" t="s">
        <v>12269</v>
      </c>
      <c r="F4679" t="s">
        <v>13058</v>
      </c>
      <c r="G4679">
        <v>109</v>
      </c>
      <c r="H4679">
        <v>29</v>
      </c>
      <c r="I4679">
        <v>54</v>
      </c>
      <c r="J4679">
        <v>9</v>
      </c>
      <c r="K4679">
        <v>13</v>
      </c>
      <c r="L4679">
        <v>2</v>
      </c>
      <c r="M4679">
        <v>2</v>
      </c>
      <c r="N4679" s="2">
        <v>318.2691131498471</v>
      </c>
      <c r="O4679" s="2">
        <v>799.13834013149847</v>
      </c>
      <c r="P4679" s="2">
        <v>368.13</v>
      </c>
      <c r="Q4679" s="4">
        <v>1485.5374532813457</v>
      </c>
      <c r="R4679" s="5">
        <v>4.0999999999999995E-2</v>
      </c>
      <c r="S4679" s="6">
        <v>1546.4444888658809</v>
      </c>
      <c r="T4679" s="4">
        <v>0</v>
      </c>
      <c r="U4679" s="7">
        <v>1546.4444888658809</v>
      </c>
      <c r="V4679" s="8">
        <v>0.955087565153528</v>
      </c>
      <c r="W4679" s="7">
        <v>1310.3801393906406</v>
      </c>
      <c r="X4679" s="7">
        <v>1444.0923985121347</v>
      </c>
      <c r="Y4679" s="7">
        <v>1721.0677924066576</v>
      </c>
      <c r="Z4679" s="7">
        <v>2073.4951039483094</v>
      </c>
      <c r="AA4679" s="7">
        <v>2357.1561107989073</v>
      </c>
      <c r="AB4679" s="7">
        <v>2710.5385099057125</v>
      </c>
      <c r="AC4679" s="7">
        <v>1781.081651376147</v>
      </c>
      <c r="AD4679" s="7">
        <v>1942.9981651376147</v>
      </c>
      <c r="AE4679" s="4">
        <v>1372</v>
      </c>
      <c r="AF4679" s="4">
        <v>1512</v>
      </c>
      <c r="AG4679" s="4">
        <v>1802</v>
      </c>
      <c r="AH4679" s="4">
        <v>2171</v>
      </c>
      <c r="AI4679" s="4">
        <v>2468</v>
      </c>
      <c r="AJ4679" s="4">
        <v>2838</v>
      </c>
      <c r="AK4679" s="4">
        <v>1837.706293293061</v>
      </c>
      <c r="AL4679" s="8">
        <v>1.134971505130312</v>
      </c>
      <c r="AM4679" s="4">
        <v>1739.6283387410515</v>
      </c>
      <c r="AN4679" s="8">
        <v>1.0743983416687419</v>
      </c>
      <c r="AO4679" s="4">
        <v>1641.5503841890418</v>
      </c>
      <c r="AP4679" s="8">
        <v>1.0138251782071719</v>
      </c>
    </row>
    <row r="4680" spans="1:42" x14ac:dyDescent="0.25">
      <c r="A4680" s="2" t="s">
        <v>13061</v>
      </c>
      <c r="B4680" t="s">
        <v>13060</v>
      </c>
      <c r="C4680" t="s">
        <v>14</v>
      </c>
      <c r="D4680" t="s">
        <v>13059</v>
      </c>
      <c r="E4680" s="3" t="s">
        <v>12269</v>
      </c>
      <c r="F4680" t="s">
        <v>13062</v>
      </c>
      <c r="G4680">
        <v>200</v>
      </c>
      <c r="H4680">
        <v>100</v>
      </c>
      <c r="I4680">
        <v>100</v>
      </c>
      <c r="J4680">
        <v>0</v>
      </c>
      <c r="K4680">
        <v>0</v>
      </c>
      <c r="L4680">
        <v>0</v>
      </c>
      <c r="M4680">
        <v>0</v>
      </c>
      <c r="N4680" s="2">
        <v>215.29375000000002</v>
      </c>
      <c r="O4680" s="2">
        <v>284.0574533333334</v>
      </c>
      <c r="P4680" s="2">
        <v>310.99</v>
      </c>
      <c r="Q4680" s="4">
        <v>810.3412033333334</v>
      </c>
      <c r="R4680" s="5">
        <v>4.0999999999999995E-2</v>
      </c>
      <c r="S4680" s="6">
        <v>843.56519266999999</v>
      </c>
      <c r="T4680" s="4">
        <v>0</v>
      </c>
      <c r="U4680" s="7">
        <v>843.56519266999999</v>
      </c>
      <c r="V4680" s="8">
        <v>0.98835992111306381</v>
      </c>
      <c r="W4680" s="7">
        <v>769.93237854707684</v>
      </c>
      <c r="X4680" s="7">
        <v>917.19800679292337</v>
      </c>
      <c r="Y4680" s="7">
        <v>1109.9281914099709</v>
      </c>
      <c r="Z4680" s="7">
        <v>1444.9822046672996</v>
      </c>
      <c r="AA4680" s="7">
        <v>1577.4224340964502</v>
      </c>
      <c r="AB4680" s="7">
        <v>1813.6404552424724</v>
      </c>
      <c r="AC4680" s="7">
        <v>938.85</v>
      </c>
      <c r="AD4680" s="7">
        <v>1024.2</v>
      </c>
      <c r="AE4680" s="4">
        <v>779</v>
      </c>
      <c r="AF4680" s="4">
        <v>928</v>
      </c>
      <c r="AG4680" s="4">
        <v>1123</v>
      </c>
      <c r="AH4680" s="4">
        <v>1462</v>
      </c>
      <c r="AI4680" s="4">
        <v>1596</v>
      </c>
      <c r="AJ4680" s="4">
        <v>1835</v>
      </c>
      <c r="AK4680" s="4">
        <v>983.69848776293748</v>
      </c>
      <c r="AL4680" s="8">
        <v>1.1525465585974664</v>
      </c>
      <c r="AM4680" s="4">
        <v>936.98738939862494</v>
      </c>
      <c r="AN4680" s="8">
        <v>1.0978176794359988</v>
      </c>
      <c r="AO4680" s="4">
        <v>890.27629103431241</v>
      </c>
      <c r="AP4680" s="8">
        <v>1.0430888002745313</v>
      </c>
    </row>
    <row r="4681" spans="1:42" x14ac:dyDescent="0.25">
      <c r="A4681" s="2" t="s">
        <v>13063</v>
      </c>
      <c r="B4681" t="s">
        <v>13060</v>
      </c>
      <c r="C4681" t="s">
        <v>14</v>
      </c>
      <c r="D4681" t="s">
        <v>13059</v>
      </c>
      <c r="E4681" s="3" t="s">
        <v>12269</v>
      </c>
      <c r="F4681" t="s">
        <v>13064</v>
      </c>
      <c r="G4681">
        <v>290</v>
      </c>
      <c r="H4681">
        <v>0</v>
      </c>
      <c r="I4681">
        <v>20</v>
      </c>
      <c r="J4681">
        <v>84</v>
      </c>
      <c r="K4681">
        <v>136</v>
      </c>
      <c r="L4681">
        <v>45</v>
      </c>
      <c r="M4681">
        <v>5</v>
      </c>
      <c r="N4681" s="2">
        <v>280.43591954022992</v>
      </c>
      <c r="O4681" s="2">
        <v>375.05426852298842</v>
      </c>
      <c r="P4681" s="2">
        <v>426.11</v>
      </c>
      <c r="Q4681" s="4">
        <v>1081.6001880632184</v>
      </c>
      <c r="R4681" s="5">
        <v>4.0999999999999995E-2</v>
      </c>
      <c r="S4681" s="6">
        <v>1125.9457957738102</v>
      </c>
      <c r="T4681" s="4">
        <v>0</v>
      </c>
      <c r="U4681" s="7">
        <v>1125.9457957738102</v>
      </c>
      <c r="V4681" s="8">
        <v>0.8314450810233398</v>
      </c>
      <c r="W4681" s="7">
        <v>647.69571811718174</v>
      </c>
      <c r="X4681" s="7">
        <v>771.58103518965936</v>
      </c>
      <c r="Y4681" s="7">
        <v>933.71282598921061</v>
      </c>
      <c r="Z4681" s="7">
        <v>1215.5727084561229</v>
      </c>
      <c r="AA4681" s="7">
        <v>1326.9863493132505</v>
      </c>
      <c r="AB4681" s="7">
        <v>1525.7017236778286</v>
      </c>
      <c r="AC4681" s="7">
        <v>1489.6237931034484</v>
      </c>
      <c r="AD4681" s="7">
        <v>1625.0441379310344</v>
      </c>
      <c r="AE4681" s="4">
        <v>779</v>
      </c>
      <c r="AF4681" s="4">
        <v>928</v>
      </c>
      <c r="AG4681" s="4">
        <v>1123</v>
      </c>
      <c r="AH4681" s="4">
        <v>1462</v>
      </c>
      <c r="AI4681" s="4">
        <v>1596</v>
      </c>
      <c r="AJ4681" s="4">
        <v>1835</v>
      </c>
      <c r="AK4681" s="4">
        <v>1524.0859880264761</v>
      </c>
      <c r="AL4681" s="8">
        <v>1.1254483142595038</v>
      </c>
      <c r="AM4681" s="4">
        <v>1391.372590608921</v>
      </c>
      <c r="AN4681" s="8">
        <v>1.0274472365141158</v>
      </c>
      <c r="AO4681" s="4">
        <v>1258.6591931913654</v>
      </c>
      <c r="AP4681" s="8">
        <v>0.92944615876872771</v>
      </c>
    </row>
    <row r="4682" spans="1:42" x14ac:dyDescent="0.25">
      <c r="A4682" s="2" t="s">
        <v>13065</v>
      </c>
      <c r="B4682" t="s">
        <v>13060</v>
      </c>
      <c r="C4682" t="s">
        <v>14</v>
      </c>
      <c r="D4682" t="s">
        <v>13059</v>
      </c>
      <c r="E4682" s="3" t="s">
        <v>12269</v>
      </c>
      <c r="F4682" t="s">
        <v>13066</v>
      </c>
      <c r="G4682">
        <v>190</v>
      </c>
      <c r="H4682">
        <v>97</v>
      </c>
      <c r="I4682">
        <v>85</v>
      </c>
      <c r="J4682">
        <v>8</v>
      </c>
      <c r="K4682">
        <v>0</v>
      </c>
      <c r="L4682">
        <v>0</v>
      </c>
      <c r="M4682">
        <v>0</v>
      </c>
      <c r="N4682" s="2">
        <v>212.53421052631577</v>
      </c>
      <c r="O4682" s="2">
        <v>235.9070848947369</v>
      </c>
      <c r="P4682" s="2">
        <v>342.02</v>
      </c>
      <c r="Q4682" s="4">
        <v>790.46129542105268</v>
      </c>
      <c r="R4682" s="5">
        <v>4.0999999999999995E-2</v>
      </c>
      <c r="S4682" s="6">
        <v>822.8702085333158</v>
      </c>
      <c r="T4682" s="4">
        <v>0</v>
      </c>
      <c r="U4682" s="7">
        <v>822.8702085333158</v>
      </c>
      <c r="V4682" s="8">
        <v>0.95666774536233312</v>
      </c>
      <c r="W4682" s="7">
        <v>745.24417363725752</v>
      </c>
      <c r="X4682" s="7">
        <v>887.78766769624531</v>
      </c>
      <c r="Y4682" s="7">
        <v>1074.3378780419002</v>
      </c>
      <c r="Z4682" s="7">
        <v>1398.6482437197312</v>
      </c>
      <c r="AA4682" s="7">
        <v>1526.841721598284</v>
      </c>
      <c r="AB4682" s="7">
        <v>1755.4853127398815</v>
      </c>
      <c r="AC4682" s="7">
        <v>946.15631578947375</v>
      </c>
      <c r="AD4682" s="7">
        <v>1032.1705263157894</v>
      </c>
      <c r="AE4682" s="4">
        <v>779</v>
      </c>
      <c r="AF4682" s="4">
        <v>928</v>
      </c>
      <c r="AG4682" s="4">
        <v>1123</v>
      </c>
      <c r="AH4682" s="4">
        <v>1462</v>
      </c>
      <c r="AI4682" s="4">
        <v>1596</v>
      </c>
      <c r="AJ4682" s="4">
        <v>1835</v>
      </c>
      <c r="AK4682" s="4">
        <v>987.50769377741062</v>
      </c>
      <c r="AL4682" s="8">
        <v>1.1480750538020523</v>
      </c>
      <c r="AM4682" s="4">
        <v>932.6285320293789</v>
      </c>
      <c r="AN4682" s="8">
        <v>1.0842726176554791</v>
      </c>
      <c r="AO4682" s="4">
        <v>877.74937028134741</v>
      </c>
      <c r="AP4682" s="8">
        <v>1.0204701815089061</v>
      </c>
    </row>
    <row r="4683" spans="1:42" x14ac:dyDescent="0.25">
      <c r="A4683" s="2" t="s">
        <v>13067</v>
      </c>
      <c r="B4683" t="s">
        <v>13060</v>
      </c>
      <c r="C4683" t="s">
        <v>14</v>
      </c>
      <c r="D4683" t="s">
        <v>13059</v>
      </c>
      <c r="E4683" s="3" t="s">
        <v>12269</v>
      </c>
      <c r="F4683" t="s">
        <v>12492</v>
      </c>
      <c r="G4683">
        <v>181</v>
      </c>
      <c r="H4683">
        <v>42</v>
      </c>
      <c r="I4683">
        <v>135</v>
      </c>
      <c r="J4683">
        <v>4</v>
      </c>
      <c r="K4683">
        <v>0</v>
      </c>
      <c r="L4683">
        <v>0</v>
      </c>
      <c r="M4683">
        <v>0</v>
      </c>
      <c r="N4683" s="2">
        <v>221.68508287292818</v>
      </c>
      <c r="O4683" s="2">
        <v>240.8244592541437</v>
      </c>
      <c r="P4683" s="2">
        <v>338.32</v>
      </c>
      <c r="Q4683" s="4">
        <v>800.82954212707182</v>
      </c>
      <c r="R4683" s="5">
        <v>4.0999999999999995E-2</v>
      </c>
      <c r="S4683" s="6">
        <v>833.6635533542817</v>
      </c>
      <c r="T4683" s="4">
        <v>0</v>
      </c>
      <c r="U4683" s="7">
        <v>833.6635533542817</v>
      </c>
      <c r="V4683" s="8">
        <v>0.92863008897239829</v>
      </c>
      <c r="W4683" s="7">
        <v>723.40283930949818</v>
      </c>
      <c r="X4683" s="7">
        <v>861.76872256638546</v>
      </c>
      <c r="Y4683" s="7">
        <v>1042.8515899160031</v>
      </c>
      <c r="Z4683" s="7">
        <v>1357.6571900776462</v>
      </c>
      <c r="AA4683" s="7">
        <v>1482.0936219999476</v>
      </c>
      <c r="AB4683" s="7">
        <v>1704.0362132643506</v>
      </c>
      <c r="AC4683" s="7">
        <v>987.50828729281773</v>
      </c>
      <c r="AD4683" s="7">
        <v>1077.2817679558011</v>
      </c>
      <c r="AE4683" s="4">
        <v>779</v>
      </c>
      <c r="AF4683" s="4">
        <v>928</v>
      </c>
      <c r="AG4683" s="4">
        <v>1123</v>
      </c>
      <c r="AH4683" s="4">
        <v>1462</v>
      </c>
      <c r="AI4683" s="4">
        <v>1596</v>
      </c>
      <c r="AJ4683" s="4">
        <v>1835</v>
      </c>
      <c r="AK4683" s="4">
        <v>1027.0407303992665</v>
      </c>
      <c r="AL4683" s="8">
        <v>1.1440357695997738</v>
      </c>
      <c r="AM4683" s="4">
        <v>962.58167138427177</v>
      </c>
      <c r="AN4683" s="8">
        <v>1.0722338760573156</v>
      </c>
      <c r="AO4683" s="4">
        <v>898.12261236927668</v>
      </c>
      <c r="AP4683" s="8">
        <v>1.0004319825148569</v>
      </c>
    </row>
    <row r="4684" spans="1:42" x14ac:dyDescent="0.25">
      <c r="A4684" s="2" t="s">
        <v>13070</v>
      </c>
      <c r="B4684" t="s">
        <v>13069</v>
      </c>
      <c r="C4684" t="s">
        <v>149</v>
      </c>
      <c r="D4684" t="s">
        <v>13068</v>
      </c>
      <c r="E4684" s="3" t="s">
        <v>12269</v>
      </c>
      <c r="F4684" t="s">
        <v>13071</v>
      </c>
      <c r="G4684">
        <v>158</v>
      </c>
      <c r="H4684">
        <v>0</v>
      </c>
      <c r="I4684">
        <v>64</v>
      </c>
      <c r="J4684">
        <v>70</v>
      </c>
      <c r="K4684">
        <v>24</v>
      </c>
      <c r="L4684">
        <v>0</v>
      </c>
      <c r="M4684">
        <v>0</v>
      </c>
      <c r="N4684" s="2">
        <v>265.41086497890296</v>
      </c>
      <c r="O4684" s="2">
        <v>280.380837829114</v>
      </c>
      <c r="P4684" s="2">
        <v>263.27999999999997</v>
      </c>
      <c r="Q4684" s="4">
        <v>809.07170280801688</v>
      </c>
      <c r="R4684" s="5">
        <v>4.0999999999999995E-2</v>
      </c>
      <c r="S4684" s="6">
        <v>842.24364262314555</v>
      </c>
      <c r="T4684" s="4">
        <v>78.490196078431367</v>
      </c>
      <c r="U4684" s="7">
        <v>920.73383870157693</v>
      </c>
      <c r="V4684" s="8">
        <v>1.009072377468295</v>
      </c>
      <c r="W4684" s="7">
        <v>664.59711437218414</v>
      </c>
      <c r="X4684" s="7">
        <v>737.51818664357654</v>
      </c>
      <c r="Y4684" s="7">
        <v>838.13080534714334</v>
      </c>
      <c r="Z4684" s="7">
        <v>1133.5073006236696</v>
      </c>
      <c r="AA4684" s="7">
        <v>1283.9647029051503</v>
      </c>
      <c r="AB4684" s="7">
        <v>1476.8824763826315</v>
      </c>
      <c r="AC4684" s="7">
        <v>1003.7012658227849</v>
      </c>
      <c r="AD4684" s="7">
        <v>1094.9468354430378</v>
      </c>
      <c r="AE4684" s="4">
        <v>720</v>
      </c>
      <c r="AF4684" s="4">
        <v>799</v>
      </c>
      <c r="AG4684" s="4">
        <v>908</v>
      </c>
      <c r="AH4684" s="4">
        <v>1228</v>
      </c>
      <c r="AI4684" s="4">
        <v>1391</v>
      </c>
      <c r="AJ4684" s="4">
        <v>1600</v>
      </c>
      <c r="AK4684" s="4">
        <v>983.75012297945227</v>
      </c>
      <c r="AL4684" s="8">
        <v>1.1641555019917431</v>
      </c>
      <c r="AM4684" s="4">
        <v>935.91694652098249</v>
      </c>
      <c r="AN4684" s="8">
        <v>1.1117330373640988</v>
      </c>
      <c r="AO4684" s="4">
        <v>889.08029457206396</v>
      </c>
      <c r="AP4684" s="8">
        <v>1.0604027074161968</v>
      </c>
    </row>
    <row r="4685" spans="1:42" x14ac:dyDescent="0.25">
      <c r="A4685" s="2" t="s">
        <v>13074</v>
      </c>
      <c r="B4685" t="s">
        <v>13073</v>
      </c>
      <c r="C4685" t="s">
        <v>14</v>
      </c>
      <c r="D4685" t="s">
        <v>13072</v>
      </c>
      <c r="E4685" s="3" t="s">
        <v>12269</v>
      </c>
      <c r="F4685" t="s">
        <v>13075</v>
      </c>
      <c r="G4685">
        <v>118</v>
      </c>
      <c r="H4685">
        <v>54</v>
      </c>
      <c r="I4685">
        <v>46</v>
      </c>
      <c r="J4685">
        <v>10</v>
      </c>
      <c r="K4685">
        <v>6</v>
      </c>
      <c r="L4685">
        <v>2</v>
      </c>
      <c r="M4685">
        <v>0</v>
      </c>
      <c r="N4685" s="2">
        <v>219.84251412429379</v>
      </c>
      <c r="O4685" s="2">
        <v>213.63301822598876</v>
      </c>
      <c r="P4685" s="2">
        <v>335.12</v>
      </c>
      <c r="Q4685" s="4">
        <v>768.59553235028261</v>
      </c>
      <c r="R4685" s="5">
        <v>4.0999999999999995E-2</v>
      </c>
      <c r="S4685" s="6">
        <v>800.10794917664418</v>
      </c>
      <c r="T4685" s="4">
        <v>0</v>
      </c>
      <c r="U4685" s="7">
        <v>800.10794917664418</v>
      </c>
      <c r="V4685" s="8">
        <v>1.0438806112383796</v>
      </c>
      <c r="W4685" s="7">
        <v>695.22448708476099</v>
      </c>
      <c r="X4685" s="7">
        <v>783.95433904002334</v>
      </c>
      <c r="Y4685" s="7">
        <v>1013.6080735124669</v>
      </c>
      <c r="Z4685" s="7">
        <v>1326.7722568839808</v>
      </c>
      <c r="AA4685" s="7">
        <v>1356.0009139986557</v>
      </c>
      <c r="AB4685" s="7">
        <v>1559.5576331901395</v>
      </c>
      <c r="AC4685" s="7">
        <v>843.12203389830518</v>
      </c>
      <c r="AD4685" s="7">
        <v>919.76949152542375</v>
      </c>
      <c r="AE4685" s="4">
        <v>666</v>
      </c>
      <c r="AF4685" s="4">
        <v>751</v>
      </c>
      <c r="AG4685" s="4">
        <v>971</v>
      </c>
      <c r="AH4685" s="4">
        <v>1271</v>
      </c>
      <c r="AI4685" s="4">
        <v>1299</v>
      </c>
      <c r="AJ4685" s="4">
        <v>1494</v>
      </c>
      <c r="AK4685" s="4">
        <v>894.16900636035234</v>
      </c>
      <c r="AL4685" s="8">
        <v>1.1665996942917338</v>
      </c>
      <c r="AM4685" s="4">
        <v>862.22374165645147</v>
      </c>
      <c r="AN4685" s="8">
        <v>1.1249215151415379</v>
      </c>
      <c r="AO4685" s="4">
        <v>831.16584541654765</v>
      </c>
      <c r="AP4685" s="8">
        <v>1.0844010631899585</v>
      </c>
    </row>
    <row r="4686" spans="1:42" x14ac:dyDescent="0.25">
      <c r="A4686" s="2" t="s">
        <v>13076</v>
      </c>
      <c r="B4686" t="s">
        <v>13073</v>
      </c>
      <c r="C4686" t="s">
        <v>14</v>
      </c>
      <c r="D4686" t="s">
        <v>13072</v>
      </c>
      <c r="E4686" s="3" t="s">
        <v>12269</v>
      </c>
      <c r="F4686" t="s">
        <v>13077</v>
      </c>
      <c r="G4686">
        <v>142</v>
      </c>
      <c r="H4686">
        <v>18</v>
      </c>
      <c r="I4686">
        <v>122</v>
      </c>
      <c r="J4686">
        <v>2</v>
      </c>
      <c r="K4686">
        <v>0</v>
      </c>
      <c r="L4686">
        <v>0</v>
      </c>
      <c r="M4686">
        <v>0</v>
      </c>
      <c r="N4686" s="2">
        <v>216.29107981220659</v>
      </c>
      <c r="O4686" s="2">
        <v>148.56104470422528</v>
      </c>
      <c r="P4686" s="2">
        <v>356.63</v>
      </c>
      <c r="Q4686" s="4">
        <v>721.4821245164319</v>
      </c>
      <c r="R4686" s="5">
        <v>4.0999999999999995E-2</v>
      </c>
      <c r="S4686" s="6">
        <v>751.06289162160556</v>
      </c>
      <c r="T4686" s="4">
        <v>0</v>
      </c>
      <c r="U4686" s="7">
        <v>751.06289162160556</v>
      </c>
      <c r="V4686" s="8">
        <v>1.0104112722664467</v>
      </c>
      <c r="W4686" s="7">
        <v>672.93390732945352</v>
      </c>
      <c r="X4686" s="7">
        <v>758.81886547210149</v>
      </c>
      <c r="Y4686" s="7">
        <v>981.10934537071978</v>
      </c>
      <c r="Z4686" s="7">
        <v>1284.2327270506537</v>
      </c>
      <c r="AA4686" s="7">
        <v>1312.5242426741145</v>
      </c>
      <c r="AB4686" s="7">
        <v>1509.5544407660714</v>
      </c>
      <c r="AC4686" s="7">
        <v>817.6563380281691</v>
      </c>
      <c r="AD4686" s="7">
        <v>891.98873239436614</v>
      </c>
      <c r="AE4686" s="4">
        <v>666</v>
      </c>
      <c r="AF4686" s="4">
        <v>751</v>
      </c>
      <c r="AG4686" s="4">
        <v>971</v>
      </c>
      <c r="AH4686" s="4">
        <v>1271</v>
      </c>
      <c r="AI4686" s="4">
        <v>1299</v>
      </c>
      <c r="AJ4686" s="4">
        <v>1494</v>
      </c>
      <c r="AK4686" s="4">
        <v>864.90871944839091</v>
      </c>
      <c r="AL4686" s="8">
        <v>1.1635690291199741</v>
      </c>
      <c r="AM4686" s="4">
        <v>827.25891811984775</v>
      </c>
      <c r="AN4686" s="8">
        <v>1.1129184323652643</v>
      </c>
      <c r="AO4686" s="4">
        <v>788.71269295014883</v>
      </c>
      <c r="AP4686" s="8">
        <v>1.0610618690211566</v>
      </c>
    </row>
    <row r="4687" spans="1:42" x14ac:dyDescent="0.25">
      <c r="A4687" s="2" t="s">
        <v>13078</v>
      </c>
      <c r="B4687" t="s">
        <v>13073</v>
      </c>
      <c r="C4687" t="s">
        <v>14</v>
      </c>
      <c r="D4687" t="s">
        <v>13072</v>
      </c>
      <c r="E4687" s="3" t="s">
        <v>12269</v>
      </c>
      <c r="F4687" t="s">
        <v>7566</v>
      </c>
      <c r="G4687">
        <v>198</v>
      </c>
      <c r="H4687">
        <v>26</v>
      </c>
      <c r="I4687">
        <v>94</v>
      </c>
      <c r="J4687">
        <v>39</v>
      </c>
      <c r="K4687">
        <v>33</v>
      </c>
      <c r="L4687">
        <v>6</v>
      </c>
      <c r="M4687">
        <v>0</v>
      </c>
      <c r="N4687" s="2">
        <v>245.96675084175084</v>
      </c>
      <c r="O4687" s="2">
        <v>310.38120052693614</v>
      </c>
      <c r="P4687" s="2">
        <v>292.26</v>
      </c>
      <c r="Q4687" s="4">
        <v>848.60795136868694</v>
      </c>
      <c r="R4687" s="5">
        <v>4.0999999999999995E-2</v>
      </c>
      <c r="S4687" s="6">
        <v>883.40087737480303</v>
      </c>
      <c r="T4687" s="4">
        <v>20.910526315789475</v>
      </c>
      <c r="U4687" s="7">
        <v>904.31140369059256</v>
      </c>
      <c r="V4687" s="8">
        <v>1.0201557574850004</v>
      </c>
      <c r="W4687" s="7">
        <v>663.71331900032203</v>
      </c>
      <c r="X4687" s="7">
        <v>748.42147532919205</v>
      </c>
      <c r="Y4687" s="7">
        <v>967.66611523920835</v>
      </c>
      <c r="Z4687" s="7">
        <v>1266.6360787528668</v>
      </c>
      <c r="AA4687" s="7">
        <v>1294.5399420141418</v>
      </c>
      <c r="AB4687" s="7">
        <v>1488.8704182980198</v>
      </c>
      <c r="AC4687" s="7">
        <v>975.08888888888896</v>
      </c>
      <c r="AD4687" s="7">
        <v>1063.7333333333333</v>
      </c>
      <c r="AE4687" s="4">
        <v>666</v>
      </c>
      <c r="AF4687" s="4">
        <v>751</v>
      </c>
      <c r="AG4687" s="4">
        <v>971</v>
      </c>
      <c r="AH4687" s="4">
        <v>1271</v>
      </c>
      <c r="AI4687" s="4">
        <v>1299</v>
      </c>
      <c r="AJ4687" s="4">
        <v>1494</v>
      </c>
      <c r="AK4687" s="4">
        <v>1009.0834781730679</v>
      </c>
      <c r="AL4687" s="8">
        <v>1.1619385861619098</v>
      </c>
      <c r="AM4687" s="4">
        <v>966.71855655567515</v>
      </c>
      <c r="AN4687" s="8">
        <v>1.1141466214393561</v>
      </c>
      <c r="AO4687" s="4">
        <v>925.05971696523909</v>
      </c>
      <c r="AP4687" s="8">
        <v>1.0671511894621781</v>
      </c>
    </row>
    <row r="4688" spans="1:42" x14ac:dyDescent="0.25">
      <c r="A4688" s="2" t="s">
        <v>13081</v>
      </c>
      <c r="B4688" t="s">
        <v>13080</v>
      </c>
      <c r="C4688" t="s">
        <v>14</v>
      </c>
      <c r="D4688" t="s">
        <v>13079</v>
      </c>
      <c r="E4688" s="3" t="s">
        <v>12269</v>
      </c>
      <c r="F4688" t="s">
        <v>13082</v>
      </c>
      <c r="G4688">
        <v>224</v>
      </c>
      <c r="H4688">
        <v>105</v>
      </c>
      <c r="I4688">
        <v>113</v>
      </c>
      <c r="J4688">
        <v>6</v>
      </c>
      <c r="K4688">
        <v>0</v>
      </c>
      <c r="L4688">
        <v>0</v>
      </c>
      <c r="M4688">
        <v>0</v>
      </c>
      <c r="N4688" s="2">
        <v>202.71168154761904</v>
      </c>
      <c r="O4688" s="2">
        <v>284.50272168005961</v>
      </c>
      <c r="P4688" s="2">
        <v>408.77</v>
      </c>
      <c r="Q4688" s="4">
        <v>895.98440322767863</v>
      </c>
      <c r="R4688" s="5">
        <v>4.0999999999999995E-2</v>
      </c>
      <c r="S4688" s="6">
        <v>932.71976376001339</v>
      </c>
      <c r="T4688" s="4">
        <v>11.152073732718893</v>
      </c>
      <c r="U4688" s="7">
        <v>943.87183749273231</v>
      </c>
      <c r="V4688" s="8">
        <v>0.64909154754387721</v>
      </c>
      <c r="W4688" s="7">
        <v>880.03149731321048</v>
      </c>
      <c r="X4688" s="7">
        <v>969.83062969210948</v>
      </c>
      <c r="Y4688" s="7">
        <v>1155.8431181912574</v>
      </c>
      <c r="Z4688" s="7">
        <v>1392.5279742470698</v>
      </c>
      <c r="AA4688" s="7">
        <v>1583.0304193651627</v>
      </c>
      <c r="AB4688" s="7">
        <v>1820.3566977951102</v>
      </c>
      <c r="AC4688" s="7">
        <v>1599.5571428571429</v>
      </c>
      <c r="AD4688" s="7">
        <v>1744.9714285714285</v>
      </c>
      <c r="AE4688" s="4">
        <v>1372</v>
      </c>
      <c r="AF4688" s="4">
        <v>1512</v>
      </c>
      <c r="AG4688" s="4">
        <v>1802</v>
      </c>
      <c r="AH4688" s="4">
        <v>2171</v>
      </c>
      <c r="AI4688" s="4">
        <v>2468</v>
      </c>
      <c r="AJ4688" s="4">
        <v>2838</v>
      </c>
      <c r="AK4688" s="4">
        <v>1572.1269626381243</v>
      </c>
      <c r="AL4688" s="8">
        <v>1.0888057033692802</v>
      </c>
      <c r="AM4688" s="4">
        <v>1358.9912296787541</v>
      </c>
      <c r="AN4688" s="8">
        <v>0.94223431809414593</v>
      </c>
      <c r="AO4688" s="4">
        <v>1145.8554967193838</v>
      </c>
      <c r="AP4688" s="8">
        <v>0.79566293281901168</v>
      </c>
    </row>
    <row r="4689" spans="1:42" x14ac:dyDescent="0.25">
      <c r="A4689" s="2" t="s">
        <v>13083</v>
      </c>
      <c r="B4689" t="s">
        <v>13080</v>
      </c>
      <c r="C4689" t="s">
        <v>14</v>
      </c>
      <c r="D4689" t="s">
        <v>13079</v>
      </c>
      <c r="E4689" s="3" t="s">
        <v>12269</v>
      </c>
      <c r="F4689" t="s">
        <v>13084</v>
      </c>
      <c r="G4689">
        <v>120</v>
      </c>
      <c r="H4689">
        <v>0</v>
      </c>
      <c r="I4689">
        <v>120</v>
      </c>
      <c r="J4689">
        <v>0</v>
      </c>
      <c r="K4689">
        <v>0</v>
      </c>
      <c r="L4689">
        <v>0</v>
      </c>
      <c r="M4689">
        <v>0</v>
      </c>
      <c r="N4689" s="2">
        <v>201.86041666666665</v>
      </c>
      <c r="O4689" s="2">
        <v>216.00983327777794</v>
      </c>
      <c r="P4689" s="2">
        <v>450.28</v>
      </c>
      <c r="Q4689" s="4">
        <v>868.15024994444457</v>
      </c>
      <c r="R4689" s="5">
        <v>4.0999999999999995E-2</v>
      </c>
      <c r="S4689" s="6">
        <v>903.7444101921667</v>
      </c>
      <c r="T4689" s="4">
        <v>0</v>
      </c>
      <c r="U4689" s="7">
        <v>903.7444101921667</v>
      </c>
      <c r="V4689" s="8">
        <v>0.59771455700540121</v>
      </c>
      <c r="W4689" s="7">
        <v>820.06437221141061</v>
      </c>
      <c r="X4689" s="7">
        <v>903.74441019216681</v>
      </c>
      <c r="Y4689" s="7">
        <v>1077.0816317237332</v>
      </c>
      <c r="Z4689" s="7">
        <v>1297.6383032587262</v>
      </c>
      <c r="AA4689" s="7">
        <v>1475.1595266893305</v>
      </c>
      <c r="AB4689" s="7">
        <v>1696.3139127813288</v>
      </c>
      <c r="AC4689" s="7">
        <v>1663.2</v>
      </c>
      <c r="AD4689" s="7">
        <v>1814.3999999999999</v>
      </c>
      <c r="AE4689" s="4">
        <v>1372</v>
      </c>
      <c r="AF4689" s="4">
        <v>1512</v>
      </c>
      <c r="AG4689" s="4">
        <v>1802</v>
      </c>
      <c r="AH4689" s="4">
        <v>2171</v>
      </c>
      <c r="AI4689" s="4">
        <v>2468</v>
      </c>
      <c r="AJ4689" s="4">
        <v>2838</v>
      </c>
      <c r="AK4689" s="4">
        <v>1638.2385384101542</v>
      </c>
      <c r="AL4689" s="8">
        <v>1.0834910968321125</v>
      </c>
      <c r="AM4689" s="4">
        <v>1393.4071623374916</v>
      </c>
      <c r="AN4689" s="8">
        <v>0.92156558355654206</v>
      </c>
      <c r="AO4689" s="4">
        <v>1148.575786264829</v>
      </c>
      <c r="AP4689" s="8">
        <v>0.75964007028097158</v>
      </c>
    </row>
    <row r="4690" spans="1:42" x14ac:dyDescent="0.25">
      <c r="A4690" s="2" t="s">
        <v>13085</v>
      </c>
      <c r="B4690" t="s">
        <v>13080</v>
      </c>
      <c r="C4690" t="s">
        <v>14</v>
      </c>
      <c r="D4690" t="s">
        <v>13079</v>
      </c>
      <c r="E4690" s="3" t="s">
        <v>12269</v>
      </c>
      <c r="F4690" t="s">
        <v>13086</v>
      </c>
      <c r="G4690">
        <v>61</v>
      </c>
      <c r="H4690">
        <v>0</v>
      </c>
      <c r="I4690">
        <v>7</v>
      </c>
      <c r="J4690">
        <v>17</v>
      </c>
      <c r="K4690">
        <v>27</v>
      </c>
      <c r="L4690">
        <v>8</v>
      </c>
      <c r="M4690">
        <v>2</v>
      </c>
      <c r="N4690" s="2">
        <v>288.38661202185796</v>
      </c>
      <c r="O4690" s="2">
        <v>414.13958197814213</v>
      </c>
      <c r="P4690" s="2">
        <v>420.89</v>
      </c>
      <c r="Q4690" s="4">
        <v>1123.4161939999999</v>
      </c>
      <c r="R4690" s="5">
        <v>4.0999999999999995E-2</v>
      </c>
      <c r="S4690" s="6">
        <v>1169.4762579539997</v>
      </c>
      <c r="T4690" s="4">
        <v>196.25423728813558</v>
      </c>
      <c r="U4690" s="7">
        <v>1365.7304952421352</v>
      </c>
      <c r="V4690" s="8">
        <v>0.66511963761742254</v>
      </c>
      <c r="W4690" s="7">
        <v>781.4123746013023</v>
      </c>
      <c r="X4690" s="7">
        <v>861.14833119327193</v>
      </c>
      <c r="Y4690" s="7">
        <v>1026.3156698480661</v>
      </c>
      <c r="Z4690" s="7">
        <v>1236.4768697226145</v>
      </c>
      <c r="AA4690" s="7">
        <v>1405.6310062070074</v>
      </c>
      <c r="AB4690" s="7">
        <v>1616.3617486286414</v>
      </c>
      <c r="AC4690" s="7">
        <v>2258.6967213114754</v>
      </c>
      <c r="AD4690" s="7">
        <v>2464.0327868852455</v>
      </c>
      <c r="AE4690" s="4">
        <v>1372</v>
      </c>
      <c r="AF4690" s="4">
        <v>1512</v>
      </c>
      <c r="AG4690" s="4">
        <v>1802</v>
      </c>
      <c r="AH4690" s="4">
        <v>2171</v>
      </c>
      <c r="AI4690" s="4">
        <v>2468</v>
      </c>
      <c r="AJ4690" s="4">
        <v>2838</v>
      </c>
      <c r="AK4690" s="4">
        <v>2031.6149919212546</v>
      </c>
      <c r="AL4690" s="8">
        <v>1.0849868107602316</v>
      </c>
      <c r="AM4690" s="4">
        <v>1744.2354139321696</v>
      </c>
      <c r="AN4690" s="8">
        <v>0.94503108637929523</v>
      </c>
      <c r="AO4690" s="4">
        <v>1456.8558359430849</v>
      </c>
      <c r="AP4690" s="8">
        <v>0.80507536199835894</v>
      </c>
    </row>
    <row r="4691" spans="1:42" x14ac:dyDescent="0.25">
      <c r="A4691" s="2" t="s">
        <v>13087</v>
      </c>
      <c r="B4691" t="s">
        <v>13080</v>
      </c>
      <c r="C4691" t="s">
        <v>14</v>
      </c>
      <c r="D4691" t="s">
        <v>13079</v>
      </c>
      <c r="E4691" s="3" t="s">
        <v>12269</v>
      </c>
      <c r="F4691" t="s">
        <v>13088</v>
      </c>
      <c r="G4691">
        <v>130</v>
      </c>
      <c r="H4691">
        <v>0</v>
      </c>
      <c r="I4691">
        <v>124</v>
      </c>
      <c r="J4691">
        <v>6</v>
      </c>
      <c r="K4691">
        <v>0</v>
      </c>
      <c r="L4691">
        <v>0</v>
      </c>
      <c r="M4691">
        <v>0</v>
      </c>
      <c r="N4691" s="2">
        <v>222.96987179487178</v>
      </c>
      <c r="O4691" s="2">
        <v>160.19369407692309</v>
      </c>
      <c r="P4691" s="2">
        <v>414.25</v>
      </c>
      <c r="Q4691" s="4">
        <v>797.41356587179484</v>
      </c>
      <c r="R4691" s="5">
        <v>4.0999999999999995E-2</v>
      </c>
      <c r="S4691" s="6">
        <v>830.10752207253836</v>
      </c>
      <c r="T4691" s="4">
        <v>77.622047244094489</v>
      </c>
      <c r="U4691" s="7">
        <v>907.72956931663282</v>
      </c>
      <c r="V4691" s="8">
        <v>0.59508242063117633</v>
      </c>
      <c r="W4691" s="7">
        <v>746.63629670629325</v>
      </c>
      <c r="X4691" s="7">
        <v>822.82367392122114</v>
      </c>
      <c r="Y4691" s="7">
        <v>980.64038386642892</v>
      </c>
      <c r="Z4691" s="7">
        <v>1181.4485423829174</v>
      </c>
      <c r="AA4691" s="7">
        <v>1343.0746211888716</v>
      </c>
      <c r="AB4691" s="7">
        <v>1544.4269752568953</v>
      </c>
      <c r="AC4691" s="7">
        <v>1677.9230769230771</v>
      </c>
      <c r="AD4691" s="7">
        <v>1830.4615384615386</v>
      </c>
      <c r="AE4691" s="4">
        <v>1372</v>
      </c>
      <c r="AF4691" s="4">
        <v>1512</v>
      </c>
      <c r="AG4691" s="4">
        <v>1802</v>
      </c>
      <c r="AH4691" s="4">
        <v>2171</v>
      </c>
      <c r="AI4691" s="4">
        <v>2468</v>
      </c>
      <c r="AJ4691" s="4">
        <v>2838</v>
      </c>
      <c r="AK4691" s="4">
        <v>1579.5974135559343</v>
      </c>
      <c r="AL4691" s="8">
        <v>1.0864272814120208</v>
      </c>
      <c r="AM4691" s="4">
        <v>1329.7674497281357</v>
      </c>
      <c r="AN4691" s="8">
        <v>0.9226456611517394</v>
      </c>
      <c r="AO4691" s="4">
        <v>1079.9374859003369</v>
      </c>
      <c r="AP4691" s="8">
        <v>0.75886404089145787</v>
      </c>
    </row>
    <row r="4692" spans="1:42" x14ac:dyDescent="0.25">
      <c r="A4692" s="2" t="s">
        <v>13089</v>
      </c>
      <c r="B4692" t="s">
        <v>13080</v>
      </c>
      <c r="C4692" t="s">
        <v>14</v>
      </c>
      <c r="D4692" t="s">
        <v>13079</v>
      </c>
      <c r="E4692" s="3" t="s">
        <v>12269</v>
      </c>
      <c r="F4692" t="s">
        <v>13090</v>
      </c>
      <c r="G4692">
        <v>100</v>
      </c>
      <c r="H4692">
        <v>25</v>
      </c>
      <c r="I4692">
        <v>75</v>
      </c>
      <c r="J4692">
        <v>0</v>
      </c>
      <c r="K4692">
        <v>0</v>
      </c>
      <c r="L4692">
        <v>0</v>
      </c>
      <c r="M4692">
        <v>0</v>
      </c>
      <c r="N4692" s="2">
        <v>96.93</v>
      </c>
      <c r="O4692" s="2">
        <v>123.03472791666667</v>
      </c>
      <c r="P4692" s="2">
        <v>434.04</v>
      </c>
      <c r="Q4692" s="4">
        <v>654.00472791666675</v>
      </c>
      <c r="R4692" s="5">
        <v>4.0999999999999995E-2</v>
      </c>
      <c r="S4692" s="6">
        <v>680.81892176125007</v>
      </c>
      <c r="T4692" s="4">
        <v>50.42</v>
      </c>
      <c r="U4692" s="7">
        <v>731.23892176125003</v>
      </c>
      <c r="V4692" s="8">
        <v>0.49508390098933652</v>
      </c>
      <c r="W4692" s="7">
        <v>632.41947234694317</v>
      </c>
      <c r="X4692" s="7">
        <v>696.95207156601907</v>
      </c>
      <c r="Y4692" s="7">
        <v>830.62674137696183</v>
      </c>
      <c r="Z4692" s="7">
        <v>1000.7162350329545</v>
      </c>
      <c r="AA4692" s="7">
        <v>1137.6175348048512</v>
      </c>
      <c r="AB4692" s="7">
        <v>1308.1679755981229</v>
      </c>
      <c r="AC4692" s="7">
        <v>1624.7</v>
      </c>
      <c r="AD4692" s="7">
        <v>1772.3999999999999</v>
      </c>
      <c r="AE4692" s="4">
        <v>1372</v>
      </c>
      <c r="AF4692" s="4">
        <v>1512</v>
      </c>
      <c r="AG4692" s="4">
        <v>1802</v>
      </c>
      <c r="AH4692" s="4">
        <v>2171</v>
      </c>
      <c r="AI4692" s="4">
        <v>2468</v>
      </c>
      <c r="AJ4692" s="4">
        <v>2838</v>
      </c>
      <c r="AK4692" s="4">
        <v>1509.4156040526252</v>
      </c>
      <c r="AL4692" s="8">
        <v>1.0560836858853251</v>
      </c>
      <c r="AM4692" s="4">
        <v>1233.2167099555002</v>
      </c>
      <c r="AN4692" s="8">
        <v>0.86908375758666234</v>
      </c>
      <c r="AO4692" s="4">
        <v>957.01781585837512</v>
      </c>
      <c r="AP4692" s="8">
        <v>0.68208382928799938</v>
      </c>
    </row>
    <row r="4693" spans="1:42" x14ac:dyDescent="0.25">
      <c r="A4693" s="2" t="s">
        <v>13093</v>
      </c>
      <c r="B4693" t="s">
        <v>13092</v>
      </c>
      <c r="C4693" t="s">
        <v>14</v>
      </c>
      <c r="D4693" t="s">
        <v>13091</v>
      </c>
      <c r="E4693" s="3" t="s">
        <v>12269</v>
      </c>
      <c r="F4693" t="s">
        <v>13094</v>
      </c>
      <c r="G4693">
        <v>140</v>
      </c>
      <c r="H4693">
        <v>50</v>
      </c>
      <c r="I4693">
        <v>85</v>
      </c>
      <c r="J4693">
        <v>5</v>
      </c>
      <c r="K4693">
        <v>0</v>
      </c>
      <c r="L4693">
        <v>0</v>
      </c>
      <c r="M4693">
        <v>0</v>
      </c>
      <c r="N4693" s="2">
        <v>223.37983091787441</v>
      </c>
      <c r="O4693" s="2">
        <v>204.54165514734299</v>
      </c>
      <c r="P4693" s="2">
        <v>331.23</v>
      </c>
      <c r="Q4693" s="4">
        <v>759.15148606521745</v>
      </c>
      <c r="R4693" s="5">
        <v>4.0999999999999995E-2</v>
      </c>
      <c r="S4693" s="6">
        <v>790.27669699389128</v>
      </c>
      <c r="T4693" s="4">
        <v>0</v>
      </c>
      <c r="U4693" s="7">
        <v>790.27669699389128</v>
      </c>
      <c r="V4693" s="8">
        <v>0.80663996485232414</v>
      </c>
      <c r="W4693" s="7">
        <v>740.4954877344336</v>
      </c>
      <c r="X4693" s="7">
        <v>805.83332488747192</v>
      </c>
      <c r="Y4693" s="7">
        <v>1023.6261153975994</v>
      </c>
      <c r="Z4693" s="7">
        <v>1299.4969833770942</v>
      </c>
      <c r="AA4693" s="7">
        <v>1382.5808997568836</v>
      </c>
      <c r="AB4693" s="7">
        <v>1589.8873707239309</v>
      </c>
      <c r="AC4693" s="7">
        <v>1077.6857142857143</v>
      </c>
      <c r="AD4693" s="7">
        <v>1175.6571428571428</v>
      </c>
      <c r="AE4693" s="4">
        <v>918</v>
      </c>
      <c r="AF4693" s="4">
        <v>999</v>
      </c>
      <c r="AG4693" s="4">
        <v>1269</v>
      </c>
      <c r="AH4693" s="4">
        <v>1611</v>
      </c>
      <c r="AI4693" s="4">
        <v>1714</v>
      </c>
      <c r="AJ4693" s="4">
        <v>1971</v>
      </c>
      <c r="AK4693" s="4">
        <v>1105.3640910002819</v>
      </c>
      <c r="AL4693" s="8">
        <v>1.1282514781280217</v>
      </c>
      <c r="AM4693" s="4">
        <v>1000.3349596648184</v>
      </c>
      <c r="AN4693" s="8">
        <v>1.0210476403694559</v>
      </c>
      <c r="AO4693" s="4">
        <v>895.30582832935488</v>
      </c>
      <c r="AP4693" s="8">
        <v>0.91384380261089015</v>
      </c>
    </row>
    <row r="4694" spans="1:42" x14ac:dyDescent="0.25">
      <c r="A4694" s="2" t="s">
        <v>13095</v>
      </c>
      <c r="B4694" t="s">
        <v>13092</v>
      </c>
      <c r="C4694" t="s">
        <v>14</v>
      </c>
      <c r="D4694" t="s">
        <v>13091</v>
      </c>
      <c r="E4694" s="3" t="s">
        <v>12269</v>
      </c>
      <c r="F4694" t="s">
        <v>13094</v>
      </c>
      <c r="G4694">
        <v>135</v>
      </c>
      <c r="H4694">
        <v>0</v>
      </c>
      <c r="I4694">
        <v>8</v>
      </c>
      <c r="J4694">
        <v>35</v>
      </c>
      <c r="K4694">
        <v>66</v>
      </c>
      <c r="L4694">
        <v>24</v>
      </c>
      <c r="M4694">
        <v>2</v>
      </c>
      <c r="N4694" s="2">
        <v>301.80802469135801</v>
      </c>
      <c r="O4694" s="2">
        <v>373.64995179012357</v>
      </c>
      <c r="P4694" s="2">
        <v>462.24</v>
      </c>
      <c r="Q4694" s="4">
        <v>1137.6979764814816</v>
      </c>
      <c r="R4694" s="5">
        <v>4.0999999999999995E-2</v>
      </c>
      <c r="S4694" s="6">
        <v>1184.3435935172224</v>
      </c>
      <c r="T4694" s="4">
        <v>0</v>
      </c>
      <c r="U4694" s="7">
        <v>1184.3435935172224</v>
      </c>
      <c r="V4694" s="8">
        <v>0.78448359080140428</v>
      </c>
      <c r="W4694" s="7">
        <v>720.15593635568916</v>
      </c>
      <c r="X4694" s="7">
        <v>783.69910721060285</v>
      </c>
      <c r="Y4694" s="7">
        <v>995.50967672698198</v>
      </c>
      <c r="Z4694" s="7">
        <v>1263.8030647810622</v>
      </c>
      <c r="AA4694" s="7">
        <v>1344.6048746336069</v>
      </c>
      <c r="AB4694" s="7">
        <v>1546.2171574695676</v>
      </c>
      <c r="AC4694" s="7">
        <v>1660.6822222222224</v>
      </c>
      <c r="AD4694" s="7">
        <v>1811.6533333333334</v>
      </c>
      <c r="AE4694" s="4">
        <v>918</v>
      </c>
      <c r="AF4694" s="4">
        <v>999</v>
      </c>
      <c r="AG4694" s="4">
        <v>1269</v>
      </c>
      <c r="AH4694" s="4">
        <v>1611</v>
      </c>
      <c r="AI4694" s="4">
        <v>1714</v>
      </c>
      <c r="AJ4694" s="4">
        <v>1971</v>
      </c>
      <c r="AK4694" s="4">
        <v>1687.1984165545548</v>
      </c>
      <c r="AL4694" s="8">
        <v>1.1175637538448115</v>
      </c>
      <c r="AM4694" s="4">
        <v>1520.9654172033706</v>
      </c>
      <c r="AN4694" s="8">
        <v>1.0074546090370737</v>
      </c>
      <c r="AO4694" s="4">
        <v>1350.5765928684066</v>
      </c>
      <c r="AP4694" s="8">
        <v>0.89459273560914221</v>
      </c>
    </row>
    <row r="4695" spans="1:42" x14ac:dyDescent="0.25">
      <c r="A4695" s="2" t="s">
        <v>13096</v>
      </c>
      <c r="B4695" t="s">
        <v>13092</v>
      </c>
      <c r="C4695" t="s">
        <v>14</v>
      </c>
      <c r="D4695" t="s">
        <v>13091</v>
      </c>
      <c r="E4695" s="3" t="s">
        <v>12269</v>
      </c>
      <c r="F4695" t="s">
        <v>13097</v>
      </c>
      <c r="G4695">
        <v>130</v>
      </c>
      <c r="H4695">
        <v>0</v>
      </c>
      <c r="I4695">
        <v>0</v>
      </c>
      <c r="J4695">
        <v>64</v>
      </c>
      <c r="K4695">
        <v>52</v>
      </c>
      <c r="L4695">
        <v>14</v>
      </c>
      <c r="M4695">
        <v>0</v>
      </c>
      <c r="N4695" s="2">
        <v>295.75</v>
      </c>
      <c r="O4695" s="2">
        <v>233.26978879487189</v>
      </c>
      <c r="P4695" s="2">
        <v>535.34</v>
      </c>
      <c r="Q4695" s="4">
        <v>1064.3597887948717</v>
      </c>
      <c r="R4695" s="5">
        <v>4.0999999999999995E-2</v>
      </c>
      <c r="S4695" s="6">
        <v>1107.9985401354613</v>
      </c>
      <c r="T4695" s="4">
        <v>0</v>
      </c>
      <c r="U4695" s="7">
        <v>1107.9985401354613</v>
      </c>
      <c r="V4695" s="8">
        <v>0.76217992114470001</v>
      </c>
      <c r="W4695" s="7">
        <v>699.68116761083456</v>
      </c>
      <c r="X4695" s="7">
        <v>761.41774122355525</v>
      </c>
      <c r="Y4695" s="7">
        <v>967.20631993262418</v>
      </c>
      <c r="Z4695" s="7">
        <v>1227.8718529641114</v>
      </c>
      <c r="AA4695" s="7">
        <v>1306.3763848420156</v>
      </c>
      <c r="AB4695" s="7">
        <v>1502.2566245762034</v>
      </c>
      <c r="AC4695" s="7">
        <v>1599.0953846153848</v>
      </c>
      <c r="AD4695" s="7">
        <v>1744.4676923076922</v>
      </c>
      <c r="AE4695" s="4">
        <v>918</v>
      </c>
      <c r="AF4695" s="4">
        <v>999</v>
      </c>
      <c r="AG4695" s="4">
        <v>1269</v>
      </c>
      <c r="AH4695" s="4">
        <v>1611</v>
      </c>
      <c r="AI4695" s="4">
        <v>1714</v>
      </c>
      <c r="AJ4695" s="4">
        <v>1971</v>
      </c>
      <c r="AK4695" s="4">
        <v>1624.6835882048927</v>
      </c>
      <c r="AL4695" s="8">
        <v>1.1176018417783307</v>
      </c>
      <c r="AM4695" s="4">
        <v>1452.4552388484155</v>
      </c>
      <c r="AN4695" s="8">
        <v>0.99912786823378719</v>
      </c>
      <c r="AO4695" s="4">
        <v>1280.2268894919384</v>
      </c>
      <c r="AP4695" s="8">
        <v>0.8806538946892436</v>
      </c>
    </row>
    <row r="4696" spans="1:42" x14ac:dyDescent="0.25">
      <c r="A4696" s="2" t="s">
        <v>13100</v>
      </c>
      <c r="B4696" t="s">
        <v>13099</v>
      </c>
      <c r="C4696" t="s">
        <v>14</v>
      </c>
      <c r="D4696" t="s">
        <v>13098</v>
      </c>
      <c r="E4696" s="3" t="s">
        <v>12269</v>
      </c>
      <c r="F4696" t="s">
        <v>13101</v>
      </c>
      <c r="G4696">
        <v>128</v>
      </c>
      <c r="H4696">
        <v>0</v>
      </c>
      <c r="I4696">
        <v>18</v>
      </c>
      <c r="J4696">
        <v>46</v>
      </c>
      <c r="K4696">
        <v>46</v>
      </c>
      <c r="L4696">
        <v>14</v>
      </c>
      <c r="M4696">
        <v>4</v>
      </c>
      <c r="N4696" s="2">
        <v>270.29947916666669</v>
      </c>
      <c r="O4696" s="2">
        <v>376.43938344010422</v>
      </c>
      <c r="P4696" s="2">
        <v>326.64</v>
      </c>
      <c r="Q4696" s="4">
        <v>973.37886260677089</v>
      </c>
      <c r="R4696" s="5">
        <v>4.0999999999999995E-2</v>
      </c>
      <c r="S4696" s="6">
        <v>1013.2873959736485</v>
      </c>
      <c r="T4696" s="4">
        <v>67.287037037037038</v>
      </c>
      <c r="U4696" s="7">
        <v>1080.5744330106854</v>
      </c>
      <c r="V4696" s="8">
        <v>1.0604588541215669</v>
      </c>
      <c r="W4696" s="7">
        <v>619.52640617446116</v>
      </c>
      <c r="X4696" s="7">
        <v>763.71794533224113</v>
      </c>
      <c r="Y4696" s="7">
        <v>902.93736245009757</v>
      </c>
      <c r="Z4696" s="7">
        <v>1133.6438251025454</v>
      </c>
      <c r="AA4696" s="7">
        <v>1197.2869872135657</v>
      </c>
      <c r="AB4696" s="7">
        <v>1377.2778050587942</v>
      </c>
      <c r="AC4696" s="7">
        <v>1120.8656250000001</v>
      </c>
      <c r="AD4696" s="7">
        <v>1222.7625</v>
      </c>
      <c r="AE4696" s="4">
        <v>623</v>
      </c>
      <c r="AF4696" s="4">
        <v>768</v>
      </c>
      <c r="AG4696" s="4">
        <v>908</v>
      </c>
      <c r="AH4696" s="4">
        <v>1140</v>
      </c>
      <c r="AI4696" s="4">
        <v>1204</v>
      </c>
      <c r="AJ4696" s="4">
        <v>1385</v>
      </c>
      <c r="AK4696" s="4">
        <v>1117.6378130453979</v>
      </c>
      <c r="AL4696" s="8">
        <v>1.1628667219504376</v>
      </c>
      <c r="AM4696" s="4">
        <v>1082.249410734109</v>
      </c>
      <c r="AN4696" s="8">
        <v>1.1281370972084728</v>
      </c>
      <c r="AO4696" s="4">
        <v>1047.768403353879</v>
      </c>
      <c r="AP4696" s="8">
        <v>1.09429797566502</v>
      </c>
    </row>
    <row r="4697" spans="1:42" x14ac:dyDescent="0.25">
      <c r="A4697" s="2" t="s">
        <v>13102</v>
      </c>
      <c r="B4697" t="s">
        <v>13099</v>
      </c>
      <c r="C4697" t="s">
        <v>14</v>
      </c>
      <c r="D4697" t="s">
        <v>13098</v>
      </c>
      <c r="E4697" s="3" t="s">
        <v>12269</v>
      </c>
      <c r="F4697" t="s">
        <v>13103</v>
      </c>
      <c r="G4697">
        <v>179</v>
      </c>
      <c r="H4697">
        <v>33</v>
      </c>
      <c r="I4697">
        <v>142</v>
      </c>
      <c r="J4697">
        <v>4</v>
      </c>
      <c r="K4697">
        <v>0</v>
      </c>
      <c r="L4697">
        <v>0</v>
      </c>
      <c r="M4697">
        <v>0</v>
      </c>
      <c r="N4697" s="2">
        <v>221.04888268156424</v>
      </c>
      <c r="O4697" s="2">
        <v>178.71240543575422</v>
      </c>
      <c r="P4697" s="2">
        <v>358.51</v>
      </c>
      <c r="Q4697" s="4">
        <v>758.27128811731848</v>
      </c>
      <c r="R4697" s="5">
        <v>4.0999999999999995E-2</v>
      </c>
      <c r="S4697" s="6">
        <v>789.36041093012852</v>
      </c>
      <c r="T4697" s="4">
        <v>0</v>
      </c>
      <c r="U4697" s="7">
        <v>789.36041093012852</v>
      </c>
      <c r="V4697" s="8">
        <v>1.060402962591976</v>
      </c>
      <c r="W4697" s="7">
        <v>660.63104569480095</v>
      </c>
      <c r="X4697" s="7">
        <v>814.38947527063749</v>
      </c>
      <c r="Y4697" s="7">
        <v>962.84589003351414</v>
      </c>
      <c r="Z4697" s="7">
        <v>1208.8593773548525</v>
      </c>
      <c r="AA4697" s="7">
        <v>1276.725166960739</v>
      </c>
      <c r="AB4697" s="7">
        <v>1468.6581031898868</v>
      </c>
      <c r="AC4697" s="7">
        <v>818.83631284916203</v>
      </c>
      <c r="AD4697" s="7">
        <v>893.27597765363123</v>
      </c>
      <c r="AE4697" s="4">
        <v>623</v>
      </c>
      <c r="AF4697" s="4">
        <v>768</v>
      </c>
      <c r="AG4697" s="4">
        <v>908</v>
      </c>
      <c r="AH4697" s="4">
        <v>1140</v>
      </c>
      <c r="AI4697" s="4">
        <v>1204</v>
      </c>
      <c r="AJ4697" s="4">
        <v>1385</v>
      </c>
      <c r="AK4697" s="4">
        <v>871.66814823926381</v>
      </c>
      <c r="AL4697" s="8">
        <v>1.170972693830467</v>
      </c>
      <c r="AM4697" s="4">
        <v>844.06182640887062</v>
      </c>
      <c r="AN4697" s="8">
        <v>1.1338871939119668</v>
      </c>
      <c r="AO4697" s="4">
        <v>816.45550457847742</v>
      </c>
      <c r="AP4697" s="8">
        <v>1.0968016939934668</v>
      </c>
    </row>
    <row r="4698" spans="1:42" x14ac:dyDescent="0.25">
      <c r="A4698" s="2" t="s">
        <v>13106</v>
      </c>
      <c r="B4698" t="s">
        <v>13105</v>
      </c>
      <c r="C4698" t="s">
        <v>149</v>
      </c>
      <c r="D4698" t="s">
        <v>13104</v>
      </c>
      <c r="E4698" s="3" t="s">
        <v>12269</v>
      </c>
      <c r="F4698" t="s">
        <v>13107</v>
      </c>
      <c r="G4698">
        <v>99</v>
      </c>
      <c r="H4698">
        <v>57</v>
      </c>
      <c r="I4698">
        <v>42</v>
      </c>
      <c r="J4698">
        <v>0</v>
      </c>
      <c r="K4698">
        <v>0</v>
      </c>
      <c r="L4698">
        <v>0</v>
      </c>
      <c r="M4698">
        <v>0</v>
      </c>
      <c r="N4698" s="2">
        <v>191.22558922558923</v>
      </c>
      <c r="O4698" s="2">
        <v>270.57506450168358</v>
      </c>
      <c r="P4698" s="2">
        <v>301.95999999999998</v>
      </c>
      <c r="Q4698" s="4">
        <v>763.76065372727271</v>
      </c>
      <c r="R4698" s="5">
        <v>4.0999999999999995E-2</v>
      </c>
      <c r="S4698" s="6">
        <v>795.0748405300908</v>
      </c>
      <c r="T4698" s="4">
        <v>0</v>
      </c>
      <c r="U4698" s="7">
        <v>795.0748405300908</v>
      </c>
      <c r="V4698" s="8">
        <v>1.1016740736266792</v>
      </c>
      <c r="W4698" s="7">
        <v>731.51158488811518</v>
      </c>
      <c r="X4698" s="7">
        <v>881.33925890134344</v>
      </c>
      <c r="Y4698" s="7">
        <v>1000.3200588530249</v>
      </c>
      <c r="Z4698" s="7">
        <v>1348.4490661190555</v>
      </c>
      <c r="AA4698" s="7">
        <v>1353.9574364871889</v>
      </c>
      <c r="AB4698" s="7">
        <v>1556.665466034498</v>
      </c>
      <c r="AC4698" s="7">
        <v>793.86666666666679</v>
      </c>
      <c r="AD4698" s="7">
        <v>866.03636363636372</v>
      </c>
      <c r="AE4698" s="4">
        <v>664</v>
      </c>
      <c r="AF4698" s="4">
        <v>800</v>
      </c>
      <c r="AG4698" s="4">
        <v>908</v>
      </c>
      <c r="AH4698" s="4">
        <v>1224</v>
      </c>
      <c r="AI4698" s="4">
        <v>1229</v>
      </c>
      <c r="AJ4698" s="4">
        <v>1413</v>
      </c>
      <c r="AK4698" s="4">
        <v>842.23254572497274</v>
      </c>
      <c r="AL4698" s="8">
        <v>1.167016879783511</v>
      </c>
      <c r="AM4698" s="4">
        <v>826.33669004130468</v>
      </c>
      <c r="AN4698" s="8">
        <v>1.1449912147868262</v>
      </c>
      <c r="AO4698" s="4">
        <v>810.44083435763662</v>
      </c>
      <c r="AP4698" s="8">
        <v>1.1229655497901414</v>
      </c>
    </row>
    <row r="4699" spans="1:42" x14ac:dyDescent="0.25">
      <c r="A4699" s="2" t="s">
        <v>13108</v>
      </c>
      <c r="B4699" t="s">
        <v>13105</v>
      </c>
      <c r="C4699" t="s">
        <v>149</v>
      </c>
      <c r="D4699" t="s">
        <v>13104</v>
      </c>
      <c r="E4699" s="3" t="s">
        <v>12269</v>
      </c>
      <c r="F4699" t="s">
        <v>13109</v>
      </c>
      <c r="G4699">
        <v>76</v>
      </c>
      <c r="H4699">
        <v>19</v>
      </c>
      <c r="I4699">
        <v>17</v>
      </c>
      <c r="J4699">
        <v>19</v>
      </c>
      <c r="K4699">
        <v>21</v>
      </c>
      <c r="L4699">
        <v>0</v>
      </c>
      <c r="M4699">
        <v>0</v>
      </c>
      <c r="N4699" s="2">
        <v>219.69078947368419</v>
      </c>
      <c r="O4699" s="2">
        <v>452.4215733026316</v>
      </c>
      <c r="P4699" s="2">
        <v>290.87</v>
      </c>
      <c r="Q4699" s="4">
        <v>962.98236277631577</v>
      </c>
      <c r="R4699" s="5">
        <v>4.0999999999999995E-2</v>
      </c>
      <c r="S4699" s="6">
        <v>1002.4646396501446</v>
      </c>
      <c r="T4699" s="4">
        <v>0</v>
      </c>
      <c r="U4699" s="7">
        <v>1002.4646396501446</v>
      </c>
      <c r="V4699" s="8">
        <v>1.1014183862460387</v>
      </c>
      <c r="W4699" s="7">
        <v>731.34180846736967</v>
      </c>
      <c r="X4699" s="7">
        <v>881.13470899683091</v>
      </c>
      <c r="Y4699" s="7">
        <v>1000.0878947114031</v>
      </c>
      <c r="Z4699" s="7">
        <v>1348.1361047651515</v>
      </c>
      <c r="AA4699" s="7">
        <v>1353.6431966963817</v>
      </c>
      <c r="AB4699" s="7">
        <v>1556.3041797656526</v>
      </c>
      <c r="AC4699" s="7">
        <v>1001.1736842105264</v>
      </c>
      <c r="AD4699" s="7">
        <v>1092.1894736842105</v>
      </c>
      <c r="AE4699" s="4">
        <v>664</v>
      </c>
      <c r="AF4699" s="4">
        <v>800</v>
      </c>
      <c r="AG4699" s="4">
        <v>908</v>
      </c>
      <c r="AH4699" s="4">
        <v>1224</v>
      </c>
      <c r="AI4699" s="4">
        <v>1229</v>
      </c>
      <c r="AJ4699" s="4">
        <v>1413</v>
      </c>
      <c r="AK4699" s="4">
        <v>1056.4726191302439</v>
      </c>
      <c r="AL4699" s="8">
        <v>1.1607575182718228</v>
      </c>
      <c r="AM4699" s="4">
        <v>1038.2052143060926</v>
      </c>
      <c r="AN4699" s="8">
        <v>1.1406869294983959</v>
      </c>
      <c r="AO4699" s="4">
        <v>1019.9378094819415</v>
      </c>
      <c r="AP4699" s="8">
        <v>1.120616340724969</v>
      </c>
    </row>
    <row r="4700" spans="1:42" x14ac:dyDescent="0.25">
      <c r="A4700" s="2" t="s">
        <v>13112</v>
      </c>
      <c r="B4700" t="s">
        <v>13111</v>
      </c>
      <c r="C4700" t="s">
        <v>149</v>
      </c>
      <c r="D4700" t="s">
        <v>13110</v>
      </c>
      <c r="E4700" s="3" t="s">
        <v>12269</v>
      </c>
      <c r="F4700" t="s">
        <v>13113</v>
      </c>
      <c r="G4700">
        <v>202</v>
      </c>
      <c r="H4700">
        <v>19</v>
      </c>
      <c r="I4700">
        <v>92</v>
      </c>
      <c r="J4700">
        <v>40</v>
      </c>
      <c r="K4700">
        <v>42</v>
      </c>
      <c r="L4700">
        <v>9</v>
      </c>
      <c r="M4700">
        <v>0</v>
      </c>
      <c r="N4700" s="2">
        <v>235.97813531353134</v>
      </c>
      <c r="O4700" s="2">
        <v>324.67394589603964</v>
      </c>
      <c r="P4700" s="2">
        <v>317.60000000000002</v>
      </c>
      <c r="Q4700" s="4">
        <v>878.25208120957097</v>
      </c>
      <c r="R4700" s="5">
        <v>4.0999999999999995E-2</v>
      </c>
      <c r="S4700" s="6">
        <v>914.26041653916332</v>
      </c>
      <c r="T4700" s="4">
        <v>23.695431472081218</v>
      </c>
      <c r="U4700" s="7">
        <v>937.95584801124448</v>
      </c>
      <c r="V4700" s="8">
        <v>1.0672458094073158</v>
      </c>
      <c r="W4700" s="7">
        <v>648.09702290773657</v>
      </c>
      <c r="X4700" s="7">
        <v>798.93822406603806</v>
      </c>
      <c r="Y4700" s="7">
        <v>944.57800449474291</v>
      </c>
      <c r="Z4700" s="7">
        <v>1185.9239263480251</v>
      </c>
      <c r="AA4700" s="7">
        <v>1252.5021116868618</v>
      </c>
      <c r="AB4700" s="7">
        <v>1440.7935420982587</v>
      </c>
      <c r="AC4700" s="7">
        <v>966.74207920792094</v>
      </c>
      <c r="AD4700" s="7">
        <v>1054.6277227722771</v>
      </c>
      <c r="AE4700" s="4">
        <v>623</v>
      </c>
      <c r="AF4700" s="4">
        <v>768</v>
      </c>
      <c r="AG4700" s="4">
        <v>908</v>
      </c>
      <c r="AH4700" s="4">
        <v>1140</v>
      </c>
      <c r="AI4700" s="4">
        <v>1204</v>
      </c>
      <c r="AJ4700" s="4">
        <v>1385</v>
      </c>
      <c r="AK4700" s="4">
        <v>999.39299344633764</v>
      </c>
      <c r="AL4700" s="8">
        <v>1.1641132537980869</v>
      </c>
      <c r="AM4700" s="4">
        <v>971.17224972020244</v>
      </c>
      <c r="AN4700" s="8">
        <v>1.1320024987514226</v>
      </c>
      <c r="AO4700" s="4">
        <v>942.48116026529851</v>
      </c>
      <c r="AP4700" s="8">
        <v>1.0993565644539804</v>
      </c>
    </row>
    <row r="4701" spans="1:42" x14ac:dyDescent="0.25">
      <c r="A4701" s="2" t="s">
        <v>13116</v>
      </c>
      <c r="B4701" t="s">
        <v>13115</v>
      </c>
      <c r="C4701" t="s">
        <v>149</v>
      </c>
      <c r="D4701" t="s">
        <v>13114</v>
      </c>
      <c r="E4701" s="3" t="s">
        <v>12269</v>
      </c>
      <c r="F4701" t="s">
        <v>13117</v>
      </c>
      <c r="G4701">
        <v>61</v>
      </c>
      <c r="H4701">
        <v>0</v>
      </c>
      <c r="I4701">
        <v>61</v>
      </c>
      <c r="J4701">
        <v>0</v>
      </c>
      <c r="K4701">
        <v>0</v>
      </c>
      <c r="L4701">
        <v>0</v>
      </c>
      <c r="M4701">
        <v>0</v>
      </c>
      <c r="N4701" s="2">
        <v>222.03688524590166</v>
      </c>
      <c r="O4701" s="2">
        <v>233.71762389071048</v>
      </c>
      <c r="P4701" s="2">
        <v>341.89</v>
      </c>
      <c r="Q4701" s="4">
        <v>797.6445091366121</v>
      </c>
      <c r="R4701" s="5">
        <v>4.0999999999999995E-2</v>
      </c>
      <c r="S4701" s="6">
        <v>830.34793401121317</v>
      </c>
      <c r="T4701" s="4">
        <v>0</v>
      </c>
      <c r="U4701" s="7">
        <v>830.34793401121317</v>
      </c>
      <c r="V4701" s="8">
        <v>1.199924760131811</v>
      </c>
      <c r="W4701" s="7">
        <v>747.55312556211823</v>
      </c>
      <c r="X4701" s="7">
        <v>830.34793401121328</v>
      </c>
      <c r="Y4701" s="7">
        <v>1089.5316821996844</v>
      </c>
      <c r="Z4701" s="7">
        <v>1358.3148284692099</v>
      </c>
      <c r="AA4701" s="7">
        <v>1565.9018119720133</v>
      </c>
      <c r="AB4701" s="7">
        <v>1801.0870649578483</v>
      </c>
      <c r="AC4701" s="7">
        <v>761.2</v>
      </c>
      <c r="AD4701" s="7">
        <v>830.4</v>
      </c>
      <c r="AE4701" s="4">
        <v>623</v>
      </c>
      <c r="AF4701" s="4">
        <v>692</v>
      </c>
      <c r="AG4701" s="4">
        <v>908</v>
      </c>
      <c r="AH4701" s="4">
        <v>1132</v>
      </c>
      <c r="AI4701" s="4">
        <v>1305</v>
      </c>
      <c r="AJ4701" s="4">
        <v>1501</v>
      </c>
      <c r="AK4701" s="4">
        <v>824.29575234091328</v>
      </c>
      <c r="AL4701" s="8">
        <v>1.1911788328625914</v>
      </c>
      <c r="AM4701" s="4">
        <v>826.31314623101321</v>
      </c>
      <c r="AN4701" s="8">
        <v>1.1940941419523312</v>
      </c>
      <c r="AO4701" s="4">
        <v>828.33054012111324</v>
      </c>
      <c r="AP4701" s="8">
        <v>1.1970094510420712</v>
      </c>
    </row>
    <row r="4702" spans="1:42" x14ac:dyDescent="0.25">
      <c r="A4702" s="2" t="s">
        <v>13118</v>
      </c>
      <c r="B4702" t="s">
        <v>13115</v>
      </c>
      <c r="C4702" t="s">
        <v>149</v>
      </c>
      <c r="D4702" t="s">
        <v>13114</v>
      </c>
      <c r="E4702" s="3" t="s">
        <v>12269</v>
      </c>
      <c r="F4702" t="s">
        <v>13119</v>
      </c>
      <c r="G4702">
        <v>40</v>
      </c>
      <c r="H4702">
        <v>0</v>
      </c>
      <c r="I4702">
        <v>4</v>
      </c>
      <c r="J4702">
        <v>12</v>
      </c>
      <c r="K4702">
        <v>22</v>
      </c>
      <c r="L4702">
        <v>2</v>
      </c>
      <c r="M4702">
        <v>0</v>
      </c>
      <c r="N4702" s="2">
        <v>267.72708333333333</v>
      </c>
      <c r="O4702" s="2">
        <v>501.41974875</v>
      </c>
      <c r="P4702" s="2">
        <v>209.21</v>
      </c>
      <c r="Q4702" s="4">
        <v>978.3568320833333</v>
      </c>
      <c r="R4702" s="5">
        <v>4.0999999999999995E-2</v>
      </c>
      <c r="S4702" s="6">
        <v>1018.4694621987499</v>
      </c>
      <c r="T4702" s="4">
        <v>73.421052631578945</v>
      </c>
      <c r="U4702" s="7">
        <v>1091.8905148303288</v>
      </c>
      <c r="V4702" s="8">
        <v>1.06065424724885</v>
      </c>
      <c r="W4702" s="7">
        <v>616.35482534345635</v>
      </c>
      <c r="X4702" s="7">
        <v>684.61884291761135</v>
      </c>
      <c r="Y4702" s="7">
        <v>898.31489793235698</v>
      </c>
      <c r="Z4702" s="7">
        <v>1119.9256216513525</v>
      </c>
      <c r="AA4702" s="7">
        <v>1291.0803323807554</v>
      </c>
      <c r="AB4702" s="7">
        <v>1484.9897156348763</v>
      </c>
      <c r="AC4702" s="7">
        <v>1132.3950000000002</v>
      </c>
      <c r="AD4702" s="7">
        <v>1235.3399999999999</v>
      </c>
      <c r="AE4702" s="4">
        <v>623</v>
      </c>
      <c r="AF4702" s="4">
        <v>692</v>
      </c>
      <c r="AG4702" s="4">
        <v>908</v>
      </c>
      <c r="AH4702" s="4">
        <v>1132</v>
      </c>
      <c r="AI4702" s="4">
        <v>1305</v>
      </c>
      <c r="AJ4702" s="4">
        <v>1501</v>
      </c>
      <c r="AK4702" s="4">
        <v>1122.5436094023914</v>
      </c>
      <c r="AL4702" s="8">
        <v>1.1617510923638548</v>
      </c>
      <c r="AM4702" s="4">
        <v>1087.8522270011777</v>
      </c>
      <c r="AN4702" s="8">
        <v>1.1280521439921867</v>
      </c>
      <c r="AO4702" s="4">
        <v>1053.1608445999639</v>
      </c>
      <c r="AP4702" s="8">
        <v>1.0943531956205186</v>
      </c>
    </row>
    <row r="4703" spans="1:42" x14ac:dyDescent="0.25">
      <c r="A4703" s="2" t="s">
        <v>13122</v>
      </c>
      <c r="B4703" t="s">
        <v>13121</v>
      </c>
      <c r="C4703" t="s">
        <v>14</v>
      </c>
      <c r="D4703" t="s">
        <v>13120</v>
      </c>
      <c r="E4703" s="3" t="s">
        <v>12269</v>
      </c>
      <c r="F4703" t="s">
        <v>13123</v>
      </c>
      <c r="G4703">
        <v>431</v>
      </c>
      <c r="H4703">
        <v>18</v>
      </c>
      <c r="I4703">
        <v>180</v>
      </c>
      <c r="J4703">
        <v>124</v>
      </c>
      <c r="K4703">
        <v>89</v>
      </c>
      <c r="L4703">
        <v>10</v>
      </c>
      <c r="M4703">
        <v>10</v>
      </c>
      <c r="N4703" s="2">
        <v>259.64597834493424</v>
      </c>
      <c r="O4703" s="2">
        <v>378.16875823433878</v>
      </c>
      <c r="P4703" s="2">
        <v>253.94</v>
      </c>
      <c r="Q4703" s="4">
        <v>891.75473657927296</v>
      </c>
      <c r="R4703" s="5">
        <v>4.0999999999999995E-2</v>
      </c>
      <c r="S4703" s="6">
        <v>928.31668077902305</v>
      </c>
      <c r="T4703" s="4">
        <v>150.94765840220387</v>
      </c>
      <c r="U4703" s="7">
        <v>1079.2643391812269</v>
      </c>
      <c r="V4703" s="8">
        <v>0.95960929770291992</v>
      </c>
      <c r="W4703" s="7">
        <v>642.98409722053407</v>
      </c>
      <c r="X4703" s="7">
        <v>765.96821851175309</v>
      </c>
      <c r="Y4703" s="7">
        <v>926.92059201368397</v>
      </c>
      <c r="Z4703" s="7">
        <v>1206.7301028708869</v>
      </c>
      <c r="AA4703" s="7">
        <v>1317.3332723542651</v>
      </c>
      <c r="AB4703" s="7">
        <v>1514.6031044925289</v>
      </c>
      <c r="AC4703" s="7">
        <v>1237.1605568445475</v>
      </c>
      <c r="AD4703" s="7">
        <v>1349.62969837587</v>
      </c>
      <c r="AE4703" s="4">
        <v>779</v>
      </c>
      <c r="AF4703" s="4">
        <v>928</v>
      </c>
      <c r="AG4703" s="4">
        <v>1123</v>
      </c>
      <c r="AH4703" s="4">
        <v>1462</v>
      </c>
      <c r="AI4703" s="4">
        <v>1596</v>
      </c>
      <c r="AJ4703" s="4">
        <v>1835</v>
      </c>
      <c r="AK4703" s="4">
        <v>1135.5204647897276</v>
      </c>
      <c r="AL4703" s="8">
        <v>1.1438409733336961</v>
      </c>
      <c r="AM4703" s="4">
        <v>1066.4525367861595</v>
      </c>
      <c r="AN4703" s="8">
        <v>1.082430414790104</v>
      </c>
      <c r="AO4703" s="4">
        <v>997.38460878259127</v>
      </c>
      <c r="AP4703" s="8">
        <v>1.021019856246512</v>
      </c>
    </row>
    <row r="4704" spans="1:42" x14ac:dyDescent="0.25">
      <c r="A4704" s="2" t="s">
        <v>13124</v>
      </c>
      <c r="B4704" t="s">
        <v>13121</v>
      </c>
      <c r="C4704" t="s">
        <v>14</v>
      </c>
      <c r="D4704" t="s">
        <v>13120</v>
      </c>
      <c r="E4704" s="3" t="s">
        <v>12269</v>
      </c>
      <c r="F4704" t="s">
        <v>13125</v>
      </c>
      <c r="G4704">
        <v>437</v>
      </c>
      <c r="H4704">
        <v>174</v>
      </c>
      <c r="I4704">
        <v>163</v>
      </c>
      <c r="J4704">
        <v>52</v>
      </c>
      <c r="K4704">
        <v>43</v>
      </c>
      <c r="L4704">
        <v>5</v>
      </c>
      <c r="M4704">
        <v>0</v>
      </c>
      <c r="N4704" s="2">
        <v>221.2008009153318</v>
      </c>
      <c r="O4704" s="2">
        <v>315.31001152936688</v>
      </c>
      <c r="P4704" s="2">
        <v>297.24</v>
      </c>
      <c r="Q4704" s="4">
        <v>833.75081244469868</v>
      </c>
      <c r="R4704" s="5">
        <v>4.0999999999999995E-2</v>
      </c>
      <c r="S4704" s="6">
        <v>867.93459575493125</v>
      </c>
      <c r="T4704" s="4">
        <v>57.41277641277641</v>
      </c>
      <c r="U4704" s="7">
        <v>925.3473721677077</v>
      </c>
      <c r="V4704" s="8">
        <v>0.97193812705452265</v>
      </c>
      <c r="W4704" s="7">
        <v>710.16339037110981</v>
      </c>
      <c r="X4704" s="7">
        <v>845.99695284260576</v>
      </c>
      <c r="Y4704" s="7">
        <v>1023.7657090972482</v>
      </c>
      <c r="Z4704" s="7">
        <v>1332.809854586088</v>
      </c>
      <c r="AA4704" s="7">
        <v>1454.9688973456884</v>
      </c>
      <c r="AB4704" s="7">
        <v>1672.8495780885578</v>
      </c>
      <c r="AC4704" s="7">
        <v>1047.2704805491992</v>
      </c>
      <c r="AD4704" s="7">
        <v>1142.4768878718535</v>
      </c>
      <c r="AE4704" s="4">
        <v>779</v>
      </c>
      <c r="AF4704" s="4">
        <v>928</v>
      </c>
      <c r="AG4704" s="4">
        <v>1123</v>
      </c>
      <c r="AH4704" s="4">
        <v>1462</v>
      </c>
      <c r="AI4704" s="4">
        <v>1596</v>
      </c>
      <c r="AJ4704" s="4">
        <v>1835</v>
      </c>
      <c r="AK4704" s="4">
        <v>1033.4079962733849</v>
      </c>
      <c r="AL4704" s="8">
        <v>1.1457430265059474</v>
      </c>
      <c r="AM4704" s="4">
        <v>978.25019610056722</v>
      </c>
      <c r="AN4704" s="8">
        <v>1.0878080600221394</v>
      </c>
      <c r="AO4704" s="4">
        <v>923.09239592774929</v>
      </c>
      <c r="AP4704" s="8">
        <v>1.0298730935383311</v>
      </c>
    </row>
    <row r="4705" spans="1:42" x14ac:dyDescent="0.25">
      <c r="A4705" s="2" t="s">
        <v>13126</v>
      </c>
      <c r="B4705" t="s">
        <v>13121</v>
      </c>
      <c r="C4705" t="s">
        <v>14</v>
      </c>
      <c r="D4705" t="s">
        <v>13120</v>
      </c>
      <c r="E4705" s="3" t="s">
        <v>12269</v>
      </c>
      <c r="F4705" t="s">
        <v>13127</v>
      </c>
      <c r="G4705">
        <v>484</v>
      </c>
      <c r="H4705">
        <v>130</v>
      </c>
      <c r="I4705">
        <v>134</v>
      </c>
      <c r="J4705">
        <v>119</v>
      </c>
      <c r="K4705">
        <v>92</v>
      </c>
      <c r="L4705">
        <v>9</v>
      </c>
      <c r="M4705">
        <v>0</v>
      </c>
      <c r="N4705" s="2">
        <v>246.78219696969697</v>
      </c>
      <c r="O4705" s="2">
        <v>322.01937845867775</v>
      </c>
      <c r="P4705" s="2">
        <v>305.70999999999998</v>
      </c>
      <c r="Q4705" s="4">
        <v>874.51157542837473</v>
      </c>
      <c r="R4705" s="5">
        <v>4.0999999999999995E-2</v>
      </c>
      <c r="S4705" s="6">
        <v>910.36655002093801</v>
      </c>
      <c r="T4705" s="4">
        <v>108.78510638297873</v>
      </c>
      <c r="U4705" s="7">
        <v>1019.1516564039167</v>
      </c>
      <c r="V4705" s="8">
        <v>0.97076006923366731</v>
      </c>
      <c r="W4705" s="7">
        <v>675.50231055168172</v>
      </c>
      <c r="X4705" s="7">
        <v>804.70621847491748</v>
      </c>
      <c r="Y4705" s="7">
        <v>973.79858119324604</v>
      </c>
      <c r="Z4705" s="7">
        <v>1267.759150226648</v>
      </c>
      <c r="AA4705" s="7">
        <v>1383.9559533253969</v>
      </c>
      <c r="AB4705" s="7">
        <v>1591.2024901955533</v>
      </c>
      <c r="AC4705" s="7">
        <v>1154.8340909090912</v>
      </c>
      <c r="AD4705" s="7">
        <v>1259.8190082644628</v>
      </c>
      <c r="AE4705" s="4">
        <v>779</v>
      </c>
      <c r="AF4705" s="4">
        <v>928</v>
      </c>
      <c r="AG4705" s="4">
        <v>1123</v>
      </c>
      <c r="AH4705" s="4">
        <v>1462</v>
      </c>
      <c r="AI4705" s="4">
        <v>1596</v>
      </c>
      <c r="AJ4705" s="4">
        <v>1835</v>
      </c>
      <c r="AK4705" s="4">
        <v>1094.556724272777</v>
      </c>
      <c r="AL4705" s="8">
        <v>1.1462044843855685</v>
      </c>
      <c r="AM4705" s="4">
        <v>1033.1599995221641</v>
      </c>
      <c r="AN4705" s="8">
        <v>1.0877230126682682</v>
      </c>
      <c r="AO4705" s="4">
        <v>971.76327477155098</v>
      </c>
      <c r="AP4705" s="8">
        <v>1.0292415409509676</v>
      </c>
    </row>
    <row r="4706" spans="1:42" x14ac:dyDescent="0.25">
      <c r="A4706" s="2" t="s">
        <v>13130</v>
      </c>
      <c r="B4706" t="s">
        <v>13129</v>
      </c>
      <c r="C4706" t="s">
        <v>149</v>
      </c>
      <c r="D4706" t="s">
        <v>13128</v>
      </c>
      <c r="E4706" s="3" t="s">
        <v>12269</v>
      </c>
      <c r="F4706" t="s">
        <v>13131</v>
      </c>
      <c r="G4706">
        <v>153</v>
      </c>
      <c r="H4706">
        <v>52</v>
      </c>
      <c r="I4706">
        <v>45</v>
      </c>
      <c r="J4706">
        <v>25</v>
      </c>
      <c r="K4706">
        <v>27</v>
      </c>
      <c r="L4706">
        <v>4</v>
      </c>
      <c r="M4706">
        <v>0</v>
      </c>
      <c r="N4706" s="2">
        <v>258.57026143790853</v>
      </c>
      <c r="O4706" s="2">
        <v>196.94397849019612</v>
      </c>
      <c r="P4706" s="2">
        <v>359.39</v>
      </c>
      <c r="Q4706" s="4">
        <v>814.90423992810463</v>
      </c>
      <c r="R4706" s="5">
        <v>4.0999999999999995E-2</v>
      </c>
      <c r="S4706" s="6">
        <v>848.31531376515682</v>
      </c>
      <c r="T4706" s="4">
        <v>0</v>
      </c>
      <c r="U4706" s="7">
        <v>848.31531376515682</v>
      </c>
      <c r="V4706" s="8">
        <v>1.0118753791334538</v>
      </c>
      <c r="W4706" s="7">
        <v>702.24151311861704</v>
      </c>
      <c r="X4706" s="7">
        <v>721.46714532215276</v>
      </c>
      <c r="Y4706" s="7">
        <v>918.78284425317622</v>
      </c>
      <c r="Z4706" s="7">
        <v>1198.0604488940094</v>
      </c>
      <c r="AA4706" s="7">
        <v>1373.1148894840971</v>
      </c>
      <c r="AB4706" s="7">
        <v>1579.5374668273216</v>
      </c>
      <c r="AC4706" s="7">
        <v>922.19542483660143</v>
      </c>
      <c r="AD4706" s="7">
        <v>1006.0313725490196</v>
      </c>
      <c r="AE4706" s="4">
        <v>694</v>
      </c>
      <c r="AF4706" s="4">
        <v>713</v>
      </c>
      <c r="AG4706" s="4">
        <v>908</v>
      </c>
      <c r="AH4706" s="4">
        <v>1184</v>
      </c>
      <c r="AI4706" s="4">
        <v>1357</v>
      </c>
      <c r="AJ4706" s="4">
        <v>1561</v>
      </c>
      <c r="AK4706" s="4">
        <v>979.44477163036572</v>
      </c>
      <c r="AL4706" s="8">
        <v>1.1682873497060549</v>
      </c>
      <c r="AM4706" s="4">
        <v>935.41590256613506</v>
      </c>
      <c r="AN4706" s="8">
        <v>1.1157694617765683</v>
      </c>
      <c r="AO4706" s="4">
        <v>891.3870335019044</v>
      </c>
      <c r="AP4706" s="8">
        <v>1.063251573847082</v>
      </c>
    </row>
    <row r="4707" spans="1:42" x14ac:dyDescent="0.25">
      <c r="A4707" s="2" t="s">
        <v>13134</v>
      </c>
      <c r="B4707" t="s">
        <v>13133</v>
      </c>
      <c r="C4707" t="s">
        <v>149</v>
      </c>
      <c r="D4707" t="s">
        <v>13132</v>
      </c>
      <c r="E4707" s="3" t="s">
        <v>12269</v>
      </c>
      <c r="F4707" t="s">
        <v>13135</v>
      </c>
      <c r="G4707">
        <v>78</v>
      </c>
      <c r="H4707">
        <v>24</v>
      </c>
      <c r="I4707">
        <v>54</v>
      </c>
      <c r="J4707">
        <v>0</v>
      </c>
      <c r="K4707">
        <v>0</v>
      </c>
      <c r="L4707">
        <v>0</v>
      </c>
      <c r="M4707">
        <v>0</v>
      </c>
      <c r="N4707" s="2">
        <v>225.47008547008548</v>
      </c>
      <c r="O4707" s="2">
        <v>274.69180894017109</v>
      </c>
      <c r="P4707" s="2">
        <v>280.83</v>
      </c>
      <c r="Q4707" s="4">
        <v>780.99189441025646</v>
      </c>
      <c r="R4707" s="5">
        <v>4.0999999999999995E-2</v>
      </c>
      <c r="S4707" s="6">
        <v>813.01256208107691</v>
      </c>
      <c r="T4707" s="4">
        <v>0</v>
      </c>
      <c r="U4707" s="7">
        <v>813.01256208107691</v>
      </c>
      <c r="V4707" s="8">
        <v>1.212060012276835</v>
      </c>
      <c r="W4707" s="7">
        <v>755.11338764846812</v>
      </c>
      <c r="X4707" s="7">
        <v>838.74552849556983</v>
      </c>
      <c r="Y4707" s="7">
        <v>1100.5504911473661</v>
      </c>
      <c r="Z4707" s="7">
        <v>1372.051933897377</v>
      </c>
      <c r="AA4707" s="7">
        <v>1581.7383160212696</v>
      </c>
      <c r="AB4707" s="7">
        <v>1819.3020784275291</v>
      </c>
      <c r="AC4707" s="7">
        <v>737.84615384615381</v>
      </c>
      <c r="AD4707" s="7">
        <v>804.92307692307679</v>
      </c>
      <c r="AE4707" s="4">
        <v>623</v>
      </c>
      <c r="AF4707" s="4">
        <v>692</v>
      </c>
      <c r="AG4707" s="4">
        <v>908</v>
      </c>
      <c r="AH4707" s="4">
        <v>1132</v>
      </c>
      <c r="AI4707" s="4">
        <v>1305</v>
      </c>
      <c r="AJ4707" s="4">
        <v>1501</v>
      </c>
      <c r="AK4707" s="4">
        <v>802.34050249922063</v>
      </c>
      <c r="AL4707" s="8">
        <v>1.1961498317075538</v>
      </c>
      <c r="AM4707" s="4">
        <v>805.99949435585711</v>
      </c>
      <c r="AN4707" s="8">
        <v>1.2016047507598788</v>
      </c>
      <c r="AO4707" s="4">
        <v>809.50602821846701</v>
      </c>
      <c r="AP4707" s="8">
        <v>1.2068323815183568</v>
      </c>
    </row>
    <row r="4708" spans="1:42" x14ac:dyDescent="0.25">
      <c r="A4708" s="2" t="s">
        <v>13136</v>
      </c>
      <c r="B4708" t="s">
        <v>13133</v>
      </c>
      <c r="C4708" t="s">
        <v>149</v>
      </c>
      <c r="D4708" t="s">
        <v>13132</v>
      </c>
      <c r="E4708" s="3" t="s">
        <v>12269</v>
      </c>
      <c r="F4708" t="s">
        <v>13137</v>
      </c>
      <c r="G4708">
        <v>70</v>
      </c>
      <c r="H4708">
        <v>0</v>
      </c>
      <c r="I4708">
        <v>4</v>
      </c>
      <c r="J4708">
        <v>28</v>
      </c>
      <c r="K4708">
        <v>30</v>
      </c>
      <c r="L4708">
        <v>8</v>
      </c>
      <c r="M4708">
        <v>0</v>
      </c>
      <c r="N4708" s="2">
        <v>284.3154761904762</v>
      </c>
      <c r="O4708" s="2">
        <v>455.67842254761916</v>
      </c>
      <c r="P4708" s="2">
        <v>307.75</v>
      </c>
      <c r="Q4708" s="4">
        <v>1047.7438987380954</v>
      </c>
      <c r="R4708" s="5">
        <v>4.0999999999999995E-2</v>
      </c>
      <c r="S4708" s="6">
        <v>1090.7013985863573</v>
      </c>
      <c r="T4708" s="4">
        <v>0</v>
      </c>
      <c r="U4708" s="7">
        <v>1090.7013985863573</v>
      </c>
      <c r="V4708" s="8">
        <v>1.0517563629745015</v>
      </c>
      <c r="W4708" s="7">
        <v>655.24421413311438</v>
      </c>
      <c r="X4708" s="7">
        <v>727.81540317835504</v>
      </c>
      <c r="Y4708" s="7">
        <v>954.99477758084731</v>
      </c>
      <c r="Z4708" s="7">
        <v>1190.5882028871356</v>
      </c>
      <c r="AA4708" s="7">
        <v>1372.5420536817244</v>
      </c>
      <c r="AB4708" s="7">
        <v>1578.6863008247267</v>
      </c>
      <c r="AC4708" s="7">
        <v>1140.7314285714288</v>
      </c>
      <c r="AD4708" s="7">
        <v>1244.4342857142858</v>
      </c>
      <c r="AE4708" s="4">
        <v>623</v>
      </c>
      <c r="AF4708" s="4">
        <v>692</v>
      </c>
      <c r="AG4708" s="4">
        <v>908</v>
      </c>
      <c r="AH4708" s="4">
        <v>1132</v>
      </c>
      <c r="AI4708" s="4">
        <v>1305</v>
      </c>
      <c r="AJ4708" s="4">
        <v>1501</v>
      </c>
      <c r="AK4708" s="4">
        <v>1207.5382839256004</v>
      </c>
      <c r="AL4708" s="8">
        <v>1.1644214221235401</v>
      </c>
      <c r="AM4708" s="4">
        <v>1168.5926554791859</v>
      </c>
      <c r="AN4708" s="8">
        <v>1.1268664024071937</v>
      </c>
      <c r="AO4708" s="4">
        <v>1129.6470270327716</v>
      </c>
      <c r="AP4708" s="8">
        <v>1.0893113826908476</v>
      </c>
    </row>
    <row r="4709" spans="1:42" x14ac:dyDescent="0.25">
      <c r="A4709" s="2" t="s">
        <v>13138</v>
      </c>
      <c r="B4709" t="s">
        <v>13133</v>
      </c>
      <c r="C4709" t="s">
        <v>149</v>
      </c>
      <c r="D4709" t="s">
        <v>13132</v>
      </c>
      <c r="E4709" s="3" t="s">
        <v>12269</v>
      </c>
      <c r="F4709" t="s">
        <v>13139</v>
      </c>
      <c r="G4709">
        <v>20</v>
      </c>
      <c r="H4709">
        <v>0</v>
      </c>
      <c r="I4709">
        <v>0</v>
      </c>
      <c r="J4709">
        <v>0</v>
      </c>
      <c r="K4709">
        <v>15</v>
      </c>
      <c r="L4709">
        <v>5</v>
      </c>
      <c r="M4709">
        <v>0</v>
      </c>
      <c r="N4709" s="2">
        <v>299.77083333333331</v>
      </c>
      <c r="O4709" s="2">
        <v>585.87253791666672</v>
      </c>
      <c r="P4709" s="2">
        <v>239.09</v>
      </c>
      <c r="Q4709" s="4">
        <v>1124.7333712499999</v>
      </c>
      <c r="R4709" s="5">
        <v>4.0999999999999995E-2</v>
      </c>
      <c r="S4709" s="6">
        <v>1170.8474394712498</v>
      </c>
      <c r="T4709" s="4">
        <v>0</v>
      </c>
      <c r="U4709" s="7">
        <v>1170.8474394712498</v>
      </c>
      <c r="V4709" s="8">
        <v>0.99625393701021048</v>
      </c>
      <c r="W4709" s="7">
        <v>620.66620275736113</v>
      </c>
      <c r="X4709" s="7">
        <v>689.40772441106583</v>
      </c>
      <c r="Y4709" s="7">
        <v>904.59857480527126</v>
      </c>
      <c r="Z4709" s="7">
        <v>1127.7594566955584</v>
      </c>
      <c r="AA4709" s="7">
        <v>1300.1113877983248</v>
      </c>
      <c r="AB4709" s="7">
        <v>1495.3771594523262</v>
      </c>
      <c r="AC4709" s="7">
        <v>1292.7750000000001</v>
      </c>
      <c r="AD4709" s="7">
        <v>1410.3</v>
      </c>
      <c r="AE4709" s="4">
        <v>623</v>
      </c>
      <c r="AF4709" s="4">
        <v>692</v>
      </c>
      <c r="AG4709" s="4">
        <v>908</v>
      </c>
      <c r="AH4709" s="4">
        <v>1132</v>
      </c>
      <c r="AI4709" s="4">
        <v>1305</v>
      </c>
      <c r="AJ4709" s="4">
        <v>1501</v>
      </c>
      <c r="AK4709" s="4">
        <v>1356.2956780815</v>
      </c>
      <c r="AL4709" s="8">
        <v>1.1540486518455648</v>
      </c>
      <c r="AM4709" s="4">
        <v>1294.4795985447499</v>
      </c>
      <c r="AN4709" s="8">
        <v>1.1014504135671133</v>
      </c>
      <c r="AO4709" s="4">
        <v>1232.6635190080001</v>
      </c>
      <c r="AP4709" s="8">
        <v>1.0488521752886621</v>
      </c>
    </row>
    <row r="4710" spans="1:42" x14ac:dyDescent="0.25">
      <c r="A4710" s="2" t="s">
        <v>13142</v>
      </c>
      <c r="B4710" t="s">
        <v>13141</v>
      </c>
      <c r="C4710" t="s">
        <v>149</v>
      </c>
      <c r="D4710" t="s">
        <v>13140</v>
      </c>
      <c r="E4710" s="3" t="s">
        <v>12269</v>
      </c>
      <c r="F4710" t="s">
        <v>13143</v>
      </c>
      <c r="G4710">
        <v>200</v>
      </c>
      <c r="H4710">
        <v>0</v>
      </c>
      <c r="I4710">
        <v>138</v>
      </c>
      <c r="J4710">
        <v>26</v>
      </c>
      <c r="K4710">
        <v>28</v>
      </c>
      <c r="L4710">
        <v>5</v>
      </c>
      <c r="M4710">
        <v>3</v>
      </c>
      <c r="N4710" s="2">
        <v>261.19</v>
      </c>
      <c r="O4710" s="2">
        <v>250.43310583333337</v>
      </c>
      <c r="P4710" s="2">
        <v>350.58</v>
      </c>
      <c r="Q4710" s="4">
        <v>862.20310583333344</v>
      </c>
      <c r="R4710" s="5">
        <v>4.0999999999999995E-2</v>
      </c>
      <c r="S4710" s="6">
        <v>897.55343317250004</v>
      </c>
      <c r="T4710" s="4">
        <v>0</v>
      </c>
      <c r="U4710" s="7">
        <v>897.55343317250004</v>
      </c>
      <c r="V4710" s="8">
        <v>1.045569476049439</v>
      </c>
      <c r="W4710" s="7">
        <v>651.38978357880046</v>
      </c>
      <c r="X4710" s="7">
        <v>802.99735760596923</v>
      </c>
      <c r="Y4710" s="7">
        <v>949.37708425289065</v>
      </c>
      <c r="Z4710" s="7">
        <v>1191.9492026963605</v>
      </c>
      <c r="AA4710" s="7">
        <v>1258.8656491635247</v>
      </c>
      <c r="AB4710" s="7">
        <v>1448.1137243284732</v>
      </c>
      <c r="AC4710" s="7">
        <v>944.27850000000001</v>
      </c>
      <c r="AD4710" s="7">
        <v>1030.1219999999998</v>
      </c>
      <c r="AE4710" s="4">
        <v>623</v>
      </c>
      <c r="AF4710" s="4">
        <v>768</v>
      </c>
      <c r="AG4710" s="4">
        <v>908</v>
      </c>
      <c r="AH4710" s="4">
        <v>1140</v>
      </c>
      <c r="AI4710" s="4">
        <v>1204</v>
      </c>
      <c r="AJ4710" s="4">
        <v>1385</v>
      </c>
      <c r="AK4710" s="4">
        <v>1005.5750258667499</v>
      </c>
      <c r="AL4710" s="8">
        <v>1.1714049705181522</v>
      </c>
      <c r="AM4710" s="4">
        <v>969.56782830199995</v>
      </c>
      <c r="AN4710" s="8">
        <v>1.1294598056952478</v>
      </c>
      <c r="AO4710" s="4">
        <v>933.56063073724999</v>
      </c>
      <c r="AP4710" s="8">
        <v>1.0875146408723433</v>
      </c>
    </row>
    <row r="4711" spans="1:42" x14ac:dyDescent="0.25">
      <c r="A4711" s="2" t="s">
        <v>13146</v>
      </c>
      <c r="B4711" t="s">
        <v>13145</v>
      </c>
      <c r="C4711" t="s">
        <v>14</v>
      </c>
      <c r="D4711" t="s">
        <v>13144</v>
      </c>
      <c r="E4711" s="3" t="s">
        <v>12269</v>
      </c>
      <c r="F4711" t="s">
        <v>13147</v>
      </c>
      <c r="G4711">
        <v>114</v>
      </c>
      <c r="H4711">
        <v>40</v>
      </c>
      <c r="I4711">
        <v>38</v>
      </c>
      <c r="J4711">
        <v>14</v>
      </c>
      <c r="K4711">
        <v>15</v>
      </c>
      <c r="L4711">
        <v>7</v>
      </c>
      <c r="M4711">
        <v>0</v>
      </c>
      <c r="N4711" s="2">
        <v>233.59210526315789</v>
      </c>
      <c r="O4711" s="2">
        <v>349.59664095321642</v>
      </c>
      <c r="P4711" s="2">
        <v>267.13</v>
      </c>
      <c r="Q4711" s="4">
        <v>850.31874621637428</v>
      </c>
      <c r="R4711" s="5">
        <v>4.0999999999999995E-2</v>
      </c>
      <c r="S4711" s="6">
        <v>885.18181481124554</v>
      </c>
      <c r="T4711" s="4">
        <v>0</v>
      </c>
      <c r="U4711" s="7">
        <v>885.18181481124554</v>
      </c>
      <c r="V4711" s="8">
        <v>1.116787964413577</v>
      </c>
      <c r="W4711" s="7">
        <v>695.7589018296585</v>
      </c>
      <c r="X4711" s="7">
        <v>798.5033945557077</v>
      </c>
      <c r="Y4711" s="7">
        <v>1015.1602596519416</v>
      </c>
      <c r="Z4711" s="7">
        <v>1249.6857321787927</v>
      </c>
      <c r="AA4711" s="7">
        <v>1397.1017434813848</v>
      </c>
      <c r="AB4711" s="7">
        <v>1607.0578807911377</v>
      </c>
      <c r="AC4711" s="7">
        <v>871.87543859649134</v>
      </c>
      <c r="AD4711" s="7">
        <v>951.13684210526321</v>
      </c>
      <c r="AE4711" s="4">
        <v>623</v>
      </c>
      <c r="AF4711" s="4">
        <v>715</v>
      </c>
      <c r="AG4711" s="4">
        <v>909</v>
      </c>
      <c r="AH4711" s="4">
        <v>1119</v>
      </c>
      <c r="AI4711" s="4">
        <v>1251</v>
      </c>
      <c r="AJ4711" s="4">
        <v>1439</v>
      </c>
      <c r="AK4711" s="4">
        <v>931.92969200309983</v>
      </c>
      <c r="AL4711" s="8">
        <v>1.1757673353588323</v>
      </c>
      <c r="AM4711" s="4">
        <v>916.3470662724817</v>
      </c>
      <c r="AN4711" s="8">
        <v>1.1561075450437472</v>
      </c>
      <c r="AO4711" s="4">
        <v>900.76444054186368</v>
      </c>
      <c r="AP4711" s="8">
        <v>1.1364477547286622</v>
      </c>
    </row>
    <row r="4712" spans="1:42" x14ac:dyDescent="0.25">
      <c r="A4712" s="2" t="s">
        <v>13148</v>
      </c>
      <c r="B4712" t="s">
        <v>13145</v>
      </c>
      <c r="C4712" t="s">
        <v>14</v>
      </c>
      <c r="D4712" t="s">
        <v>13144</v>
      </c>
      <c r="E4712" s="3" t="s">
        <v>12269</v>
      </c>
      <c r="F4712" t="s">
        <v>13149</v>
      </c>
      <c r="G4712">
        <v>168</v>
      </c>
      <c r="H4712">
        <v>38</v>
      </c>
      <c r="I4712">
        <v>68</v>
      </c>
      <c r="J4712">
        <v>34</v>
      </c>
      <c r="K4712">
        <v>19</v>
      </c>
      <c r="L4712">
        <v>9</v>
      </c>
      <c r="M4712">
        <v>0</v>
      </c>
      <c r="N4712" s="2">
        <v>227.32440476190479</v>
      </c>
      <c r="O4712" s="2">
        <v>283.27199633333345</v>
      </c>
      <c r="P4712" s="2">
        <v>267.13</v>
      </c>
      <c r="Q4712" s="4">
        <v>777.7264010952382</v>
      </c>
      <c r="R4712" s="5">
        <v>4.0999999999999995E-2</v>
      </c>
      <c r="S4712" s="6">
        <v>809.61318354014293</v>
      </c>
      <c r="T4712" s="4">
        <v>21.796407185628741</v>
      </c>
      <c r="U4712" s="7">
        <v>831.40959072577164</v>
      </c>
      <c r="V4712" s="8">
        <v>1.0291542237100622</v>
      </c>
      <c r="W4712" s="7">
        <v>624.3542163428051</v>
      </c>
      <c r="X4712" s="7">
        <v>716.55419692633336</v>
      </c>
      <c r="Y4712" s="7">
        <v>910.97589511333842</v>
      </c>
      <c r="Z4712" s="7">
        <v>1121.4323725322613</v>
      </c>
      <c r="AA4712" s="7">
        <v>1253.7193011955844</v>
      </c>
      <c r="AB4712" s="7">
        <v>1442.1279571706204</v>
      </c>
      <c r="AC4712" s="7">
        <v>888.64285714285722</v>
      </c>
      <c r="AD4712" s="7">
        <v>969.42857142857144</v>
      </c>
      <c r="AE4712" s="4">
        <v>623</v>
      </c>
      <c r="AF4712" s="4">
        <v>715</v>
      </c>
      <c r="AG4712" s="4">
        <v>909</v>
      </c>
      <c r="AH4712" s="4">
        <v>1119</v>
      </c>
      <c r="AI4712" s="4">
        <v>1251</v>
      </c>
      <c r="AJ4712" s="4">
        <v>1439</v>
      </c>
      <c r="AK4712" s="4">
        <v>918.39460556318647</v>
      </c>
      <c r="AL4712" s="8">
        <v>1.1638085038446873</v>
      </c>
      <c r="AM4712" s="4">
        <v>881.6538603765955</v>
      </c>
      <c r="AN4712" s="8">
        <v>1.1183292436667673</v>
      </c>
      <c r="AO4712" s="4">
        <v>845.6335219583691</v>
      </c>
      <c r="AP4712" s="8">
        <v>1.0737417336884145</v>
      </c>
    </row>
    <row r="4713" spans="1:42" x14ac:dyDescent="0.25">
      <c r="A4713" s="2" t="s">
        <v>13152</v>
      </c>
      <c r="B4713" t="s">
        <v>13151</v>
      </c>
      <c r="C4713" t="s">
        <v>149</v>
      </c>
      <c r="D4713" t="s">
        <v>13150</v>
      </c>
      <c r="E4713" s="3" t="s">
        <v>12269</v>
      </c>
      <c r="F4713" t="s">
        <v>13153</v>
      </c>
      <c r="G4713">
        <v>190</v>
      </c>
      <c r="H4713">
        <v>60</v>
      </c>
      <c r="I4713">
        <v>46</v>
      </c>
      <c r="J4713">
        <v>29</v>
      </c>
      <c r="K4713">
        <v>40</v>
      </c>
      <c r="L4713">
        <v>10</v>
      </c>
      <c r="M4713">
        <v>5</v>
      </c>
      <c r="N4713" s="2">
        <v>233.75657894736844</v>
      </c>
      <c r="O4713" s="2">
        <v>281.79839257894741</v>
      </c>
      <c r="P4713" s="2">
        <v>307.36</v>
      </c>
      <c r="Q4713" s="4">
        <v>822.91497152631587</v>
      </c>
      <c r="R4713" s="5">
        <v>4.0999999999999995E-2</v>
      </c>
      <c r="S4713" s="6">
        <v>856.6544853588947</v>
      </c>
      <c r="T4713" s="4">
        <v>16.675531914893618</v>
      </c>
      <c r="U4713" s="7">
        <v>873.33001727378837</v>
      </c>
      <c r="V4713" s="8">
        <v>0.97443538095920856</v>
      </c>
      <c r="W4713" s="7">
        <v>650.91976945014494</v>
      </c>
      <c r="X4713" s="7">
        <v>696.79957698848114</v>
      </c>
      <c r="Y4713" s="7">
        <v>867.89302593352659</v>
      </c>
      <c r="Z4713" s="7">
        <v>1190.9633373493107</v>
      </c>
      <c r="AA4713" s="7">
        <v>1196.6983132916027</v>
      </c>
      <c r="AB4713" s="7">
        <v>1376.3942261500861</v>
      </c>
      <c r="AC4713" s="7">
        <v>985.86631578947379</v>
      </c>
      <c r="AD4713" s="7">
        <v>1075.4905263157893</v>
      </c>
      <c r="AE4713" s="4">
        <v>681</v>
      </c>
      <c r="AF4713" s="4">
        <v>729</v>
      </c>
      <c r="AG4713" s="4">
        <v>908</v>
      </c>
      <c r="AH4713" s="4">
        <v>1246</v>
      </c>
      <c r="AI4713" s="4">
        <v>1252</v>
      </c>
      <c r="AJ4713" s="4">
        <v>1440</v>
      </c>
      <c r="AK4713" s="4">
        <v>1016.9772986121563</v>
      </c>
      <c r="AL4713" s="8">
        <v>1.1533187566807575</v>
      </c>
      <c r="AM4713" s="4">
        <v>963.53636086106906</v>
      </c>
      <c r="AN4713" s="8">
        <v>1.0936909647735746</v>
      </c>
      <c r="AO4713" s="4">
        <v>910.09542310998199</v>
      </c>
      <c r="AP4713" s="8">
        <v>1.0340631728663916</v>
      </c>
    </row>
    <row r="4714" spans="1:42" x14ac:dyDescent="0.25">
      <c r="A4714" s="2" t="s">
        <v>13156</v>
      </c>
      <c r="B4714" t="s">
        <v>13155</v>
      </c>
      <c r="C4714" t="s">
        <v>14</v>
      </c>
      <c r="D4714" t="s">
        <v>13154</v>
      </c>
      <c r="E4714" s="3" t="s">
        <v>12269</v>
      </c>
      <c r="F4714" t="s">
        <v>13157</v>
      </c>
      <c r="G4714">
        <v>70</v>
      </c>
      <c r="H4714">
        <v>30</v>
      </c>
      <c r="I4714">
        <v>22</v>
      </c>
      <c r="J4714">
        <v>8</v>
      </c>
      <c r="K4714">
        <v>8</v>
      </c>
      <c r="L4714">
        <v>2</v>
      </c>
      <c r="M4714">
        <v>0</v>
      </c>
      <c r="N4714" s="2">
        <v>242.15119047619046</v>
      </c>
      <c r="O4714" s="2">
        <v>242.09876521428575</v>
      </c>
      <c r="P4714" s="2">
        <v>313.14</v>
      </c>
      <c r="Q4714" s="4">
        <v>797.3899556904762</v>
      </c>
      <c r="R4714" s="5">
        <v>4.0999999999999995E-2</v>
      </c>
      <c r="S4714" s="6">
        <v>830.08294387378567</v>
      </c>
      <c r="T4714" s="4">
        <v>0</v>
      </c>
      <c r="U4714" s="7">
        <v>830.08294387378567</v>
      </c>
      <c r="V4714" s="8">
        <v>0.94702728455513718</v>
      </c>
      <c r="W4714" s="7">
        <v>743.41641837578265</v>
      </c>
      <c r="X4714" s="7">
        <v>748.15155479855832</v>
      </c>
      <c r="Y4714" s="7">
        <v>914.8283568802625</v>
      </c>
      <c r="Z4714" s="7">
        <v>1170.5257237101496</v>
      </c>
      <c r="AA4714" s="7">
        <v>1330.5733347999676</v>
      </c>
      <c r="AB4714" s="7">
        <v>1530.3960918411017</v>
      </c>
      <c r="AC4714" s="7">
        <v>964.16571428571433</v>
      </c>
      <c r="AD4714" s="7">
        <v>1051.8171428571429</v>
      </c>
      <c r="AE4714" s="4">
        <v>785</v>
      </c>
      <c r="AF4714" s="4">
        <v>790</v>
      </c>
      <c r="AG4714" s="4">
        <v>966</v>
      </c>
      <c r="AH4714" s="4">
        <v>1236</v>
      </c>
      <c r="AI4714" s="4">
        <v>1405</v>
      </c>
      <c r="AJ4714" s="4">
        <v>1616</v>
      </c>
      <c r="AK4714" s="4">
        <v>1011.9178176818428</v>
      </c>
      <c r="AL4714" s="8">
        <v>1.1544795494772964</v>
      </c>
      <c r="AM4714" s="4">
        <v>951.30619307915708</v>
      </c>
      <c r="AN4714" s="8">
        <v>1.0853287945032433</v>
      </c>
      <c r="AO4714" s="4">
        <v>890.69456847647155</v>
      </c>
      <c r="AP4714" s="8">
        <v>1.0161780395291904</v>
      </c>
    </row>
    <row r="4715" spans="1:42" x14ac:dyDescent="0.25">
      <c r="A4715" s="2" t="s">
        <v>13158</v>
      </c>
      <c r="B4715" t="s">
        <v>13155</v>
      </c>
      <c r="C4715" t="s">
        <v>14</v>
      </c>
      <c r="D4715" t="s">
        <v>13154</v>
      </c>
      <c r="E4715" s="3" t="s">
        <v>12269</v>
      </c>
      <c r="F4715" t="s">
        <v>13159</v>
      </c>
      <c r="G4715">
        <v>130</v>
      </c>
      <c r="H4715">
        <v>0</v>
      </c>
      <c r="I4715">
        <v>130</v>
      </c>
      <c r="J4715">
        <v>0</v>
      </c>
      <c r="K4715">
        <v>0</v>
      </c>
      <c r="L4715">
        <v>0</v>
      </c>
      <c r="M4715">
        <v>0</v>
      </c>
      <c r="N4715" s="2">
        <v>226.57115384615383</v>
      </c>
      <c r="O4715" s="2">
        <v>193.27314476923075</v>
      </c>
      <c r="P4715" s="2">
        <v>309.88</v>
      </c>
      <c r="Q4715" s="4">
        <v>729.72429861538455</v>
      </c>
      <c r="R4715" s="5">
        <v>4.0999999999999995E-2</v>
      </c>
      <c r="S4715" s="6">
        <v>759.64299485861522</v>
      </c>
      <c r="T4715" s="4">
        <v>12.13953488372093</v>
      </c>
      <c r="U4715" s="7">
        <v>771.78252974233612</v>
      </c>
      <c r="V4715" s="8">
        <v>0.97693991106624822</v>
      </c>
      <c r="W4715" s="7">
        <v>754.83512780254807</v>
      </c>
      <c r="X4715" s="7">
        <v>759.64299485861522</v>
      </c>
      <c r="Y4715" s="7">
        <v>928.87991523218022</v>
      </c>
      <c r="Z4715" s="7">
        <v>1188.5047362598082</v>
      </c>
      <c r="AA4715" s="7">
        <v>1351.0106427548792</v>
      </c>
      <c r="AB4715" s="7">
        <v>1553.9026325209143</v>
      </c>
      <c r="AC4715" s="7">
        <v>869.00000000000011</v>
      </c>
      <c r="AD4715" s="7">
        <v>948</v>
      </c>
      <c r="AE4715" s="4">
        <v>785</v>
      </c>
      <c r="AF4715" s="4">
        <v>790</v>
      </c>
      <c r="AG4715" s="4">
        <v>966</v>
      </c>
      <c r="AH4715" s="4">
        <v>1236</v>
      </c>
      <c r="AI4715" s="4">
        <v>1405</v>
      </c>
      <c r="AJ4715" s="4">
        <v>1616</v>
      </c>
      <c r="AK4715" s="4">
        <v>904.36403231714746</v>
      </c>
      <c r="AL4715" s="8">
        <v>1.1601310977226182</v>
      </c>
      <c r="AM4715" s="4">
        <v>856.12368649763675</v>
      </c>
      <c r="AN4715" s="8">
        <v>1.0990673688371615</v>
      </c>
      <c r="AO4715" s="4">
        <v>807.88334067812605</v>
      </c>
      <c r="AP4715" s="8">
        <v>1.038003639951705</v>
      </c>
    </row>
    <row r="4716" spans="1:42" x14ac:dyDescent="0.25">
      <c r="A4716" s="2" t="s">
        <v>13160</v>
      </c>
      <c r="B4716" t="s">
        <v>13155</v>
      </c>
      <c r="C4716" t="s">
        <v>14</v>
      </c>
      <c r="D4716" t="s">
        <v>13154</v>
      </c>
      <c r="E4716" s="3" t="s">
        <v>12269</v>
      </c>
      <c r="F4716" t="s">
        <v>13161</v>
      </c>
      <c r="G4716">
        <v>200</v>
      </c>
      <c r="H4716">
        <v>0</v>
      </c>
      <c r="I4716">
        <v>200</v>
      </c>
      <c r="J4716">
        <v>0</v>
      </c>
      <c r="K4716">
        <v>0</v>
      </c>
      <c r="L4716">
        <v>0</v>
      </c>
      <c r="M4716">
        <v>0</v>
      </c>
      <c r="N4716" s="2">
        <v>224.87249999999997</v>
      </c>
      <c r="O4716" s="2">
        <v>210.39419283333331</v>
      </c>
      <c r="P4716" s="2">
        <v>322.42</v>
      </c>
      <c r="Q4716" s="4">
        <v>757.68669283333338</v>
      </c>
      <c r="R4716" s="5">
        <v>4.0999999999999995E-2</v>
      </c>
      <c r="S4716" s="6">
        <v>788.75184723949997</v>
      </c>
      <c r="T4716" s="4">
        <v>0</v>
      </c>
      <c r="U4716" s="7">
        <v>788.75184723949997</v>
      </c>
      <c r="V4716" s="8">
        <v>0.99842005979683535</v>
      </c>
      <c r="W4716" s="7">
        <v>783.75974694051581</v>
      </c>
      <c r="X4716" s="7">
        <v>788.75184723949997</v>
      </c>
      <c r="Y4716" s="7">
        <v>964.4737777637431</v>
      </c>
      <c r="Z4716" s="7">
        <v>1234.0471939088886</v>
      </c>
      <c r="AA4716" s="7">
        <v>1402.7801840145539</v>
      </c>
      <c r="AB4716" s="7">
        <v>1613.4468166316863</v>
      </c>
      <c r="AC4716" s="7">
        <v>869.00000000000011</v>
      </c>
      <c r="AD4716" s="7">
        <v>948</v>
      </c>
      <c r="AE4716" s="4">
        <v>785</v>
      </c>
      <c r="AF4716" s="4">
        <v>790</v>
      </c>
      <c r="AG4716" s="4">
        <v>966</v>
      </c>
      <c r="AH4716" s="4">
        <v>1236</v>
      </c>
      <c r="AI4716" s="4">
        <v>1405</v>
      </c>
      <c r="AJ4716" s="4">
        <v>1616</v>
      </c>
      <c r="AK4716" s="4">
        <v>917.77146816507502</v>
      </c>
      <c r="AL4716" s="8">
        <v>1.1617360356519937</v>
      </c>
      <c r="AM4716" s="4">
        <v>874.76492785655</v>
      </c>
      <c r="AN4716" s="8">
        <v>1.1072973770336076</v>
      </c>
      <c r="AO4716" s="4">
        <v>831.7583875480251</v>
      </c>
      <c r="AP4716" s="8">
        <v>1.0528587184152216</v>
      </c>
    </row>
    <row r="4717" spans="1:42" x14ac:dyDescent="0.25">
      <c r="A4717" s="2" t="s">
        <v>13164</v>
      </c>
      <c r="B4717" t="s">
        <v>13163</v>
      </c>
      <c r="C4717" t="s">
        <v>149</v>
      </c>
      <c r="D4717" t="s">
        <v>13162</v>
      </c>
      <c r="E4717" s="3" t="s">
        <v>12269</v>
      </c>
      <c r="F4717" t="s">
        <v>13165</v>
      </c>
      <c r="G4717">
        <v>180</v>
      </c>
      <c r="H4717">
        <v>0</v>
      </c>
      <c r="I4717">
        <v>99</v>
      </c>
      <c r="J4717">
        <v>18</v>
      </c>
      <c r="K4717">
        <v>48</v>
      </c>
      <c r="L4717">
        <v>15</v>
      </c>
      <c r="M4717">
        <v>0</v>
      </c>
      <c r="N4717" s="2">
        <v>288.05277777777775</v>
      </c>
      <c r="O4717" s="2">
        <v>256.93763794444448</v>
      </c>
      <c r="P4717" s="2">
        <v>345.18</v>
      </c>
      <c r="Q4717" s="4">
        <v>890.17041572222229</v>
      </c>
      <c r="R4717" s="5">
        <v>4.0999999999999995E-2</v>
      </c>
      <c r="S4717" s="6">
        <v>926.66740276683333</v>
      </c>
      <c r="T4717" s="4">
        <v>0</v>
      </c>
      <c r="U4717" s="7">
        <v>926.66740276683333</v>
      </c>
      <c r="V4717" s="8">
        <v>0.9981875400084379</v>
      </c>
      <c r="W4717" s="7">
        <v>679.76571474574621</v>
      </c>
      <c r="X4717" s="7">
        <v>727.67871666615122</v>
      </c>
      <c r="Y4717" s="7">
        <v>906.35428632766161</v>
      </c>
      <c r="Z4717" s="7">
        <v>1243.7416748505136</v>
      </c>
      <c r="AA4717" s="7">
        <v>1249.7308000905643</v>
      </c>
      <c r="AB4717" s="7">
        <v>1437.3900576121505</v>
      </c>
      <c r="AC4717" s="7">
        <v>1021.1850000000001</v>
      </c>
      <c r="AD4717" s="7">
        <v>1114.02</v>
      </c>
      <c r="AE4717" s="4">
        <v>681</v>
      </c>
      <c r="AF4717" s="4">
        <v>729</v>
      </c>
      <c r="AG4717" s="4">
        <v>908</v>
      </c>
      <c r="AH4717" s="4">
        <v>1246</v>
      </c>
      <c r="AI4717" s="4">
        <v>1252</v>
      </c>
      <c r="AJ4717" s="4">
        <v>1440</v>
      </c>
      <c r="AK4717" s="4">
        <v>1084.4870328154334</v>
      </c>
      <c r="AL4717" s="8">
        <v>1.1681876800941815</v>
      </c>
      <c r="AM4717" s="4">
        <v>1031.8804894659002</v>
      </c>
      <c r="AN4717" s="8">
        <v>1.111520966732267</v>
      </c>
      <c r="AO4717" s="4">
        <v>979.27394611636669</v>
      </c>
      <c r="AP4717" s="8">
        <v>1.0548542533703524</v>
      </c>
    </row>
    <row r="4718" spans="1:42" x14ac:dyDescent="0.25">
      <c r="A4718" s="2" t="s">
        <v>13168</v>
      </c>
      <c r="B4718" t="s">
        <v>13167</v>
      </c>
      <c r="C4718" t="s">
        <v>149</v>
      </c>
      <c r="D4718" t="s">
        <v>13166</v>
      </c>
      <c r="E4718" s="3" t="s">
        <v>12269</v>
      </c>
      <c r="F4718" t="s">
        <v>13169</v>
      </c>
      <c r="G4718">
        <v>153</v>
      </c>
      <c r="H4718">
        <v>0</v>
      </c>
      <c r="I4718">
        <v>102</v>
      </c>
      <c r="J4718">
        <v>25</v>
      </c>
      <c r="K4718">
        <v>25</v>
      </c>
      <c r="L4718">
        <v>1</v>
      </c>
      <c r="M4718">
        <v>0</v>
      </c>
      <c r="N4718" s="2">
        <v>239.37962962962965</v>
      </c>
      <c r="O4718" s="2">
        <v>186.75036110675379</v>
      </c>
      <c r="P4718" s="2">
        <v>289.31</v>
      </c>
      <c r="Q4718" s="4">
        <v>715.43999073638338</v>
      </c>
      <c r="R4718" s="5">
        <v>4.0999999999999995E-2</v>
      </c>
      <c r="S4718" s="6">
        <v>744.77303035657508</v>
      </c>
      <c r="T4718" s="4">
        <v>161.91390728476821</v>
      </c>
      <c r="U4718" s="7">
        <v>906.68693764134332</v>
      </c>
      <c r="V4718" s="8">
        <v>0.65588258233395513</v>
      </c>
      <c r="W4718" s="7">
        <v>556.53566648145363</v>
      </c>
      <c r="X4718" s="7">
        <v>653.51187167667297</v>
      </c>
      <c r="Y4718" s="7">
        <v>811.90634016219803</v>
      </c>
      <c r="Z4718" s="7">
        <v>1036.5678821977897</v>
      </c>
      <c r="AA4718" s="7">
        <v>1080.2071745356384</v>
      </c>
      <c r="AB4718" s="7">
        <v>1242.3729398898663</v>
      </c>
      <c r="AC4718" s="7">
        <v>1520.6313725490199</v>
      </c>
      <c r="AD4718" s="7">
        <v>1658.8705882352942</v>
      </c>
      <c r="AE4718" s="4">
        <v>1033</v>
      </c>
      <c r="AF4718" s="4">
        <v>1213</v>
      </c>
      <c r="AG4718" s="4">
        <v>1507</v>
      </c>
      <c r="AH4718" s="4">
        <v>1924</v>
      </c>
      <c r="AI4718" s="4">
        <v>2005</v>
      </c>
      <c r="AJ4718" s="4">
        <v>2306</v>
      </c>
      <c r="AK4718" s="4">
        <v>1354.6671389076816</v>
      </c>
      <c r="AL4718" s="8">
        <v>1.097070059797097</v>
      </c>
      <c r="AM4718" s="4">
        <v>1149.8851754525656</v>
      </c>
      <c r="AN4718" s="8">
        <v>0.9489341184591078</v>
      </c>
      <c r="AO4718" s="4">
        <v>945.10321199744953</v>
      </c>
      <c r="AP4718" s="8">
        <v>0.80079817712111856</v>
      </c>
    </row>
    <row r="4719" spans="1:42" x14ac:dyDescent="0.25">
      <c r="A4719" s="2" t="s">
        <v>13172</v>
      </c>
      <c r="B4719" t="s">
        <v>13171</v>
      </c>
      <c r="C4719" t="s">
        <v>149</v>
      </c>
      <c r="D4719" t="s">
        <v>13170</v>
      </c>
      <c r="E4719" s="3" t="s">
        <v>12269</v>
      </c>
      <c r="F4719" t="s">
        <v>13173</v>
      </c>
      <c r="G4719">
        <v>84</v>
      </c>
      <c r="H4719">
        <v>0</v>
      </c>
      <c r="I4719">
        <v>24</v>
      </c>
      <c r="J4719">
        <v>30</v>
      </c>
      <c r="K4719">
        <v>22</v>
      </c>
      <c r="L4719">
        <v>8</v>
      </c>
      <c r="M4719">
        <v>0</v>
      </c>
      <c r="N4719" s="2">
        <v>252.6875</v>
      </c>
      <c r="O4719" s="2">
        <v>360.72647599206351</v>
      </c>
      <c r="P4719" s="2">
        <v>241.77</v>
      </c>
      <c r="Q4719" s="4">
        <v>855.18397599206355</v>
      </c>
      <c r="R4719" s="5">
        <v>4.0999999999999995E-2</v>
      </c>
      <c r="S4719" s="6">
        <v>890.24651900773813</v>
      </c>
      <c r="T4719" s="4">
        <v>100.65060240963855</v>
      </c>
      <c r="U4719" s="7">
        <v>990.89712141737664</v>
      </c>
      <c r="V4719" s="8">
        <v>0.87903007919589859</v>
      </c>
      <c r="W4719" s="7">
        <v>574.93246520605351</v>
      </c>
      <c r="X4719" s="7">
        <v>696.55279438425703</v>
      </c>
      <c r="Y4719" s="7">
        <v>838.70642589124827</v>
      </c>
      <c r="Z4719" s="7">
        <v>1055.8855851380404</v>
      </c>
      <c r="AA4719" s="7">
        <v>1209.0956102066866</v>
      </c>
      <c r="AB4719" s="7">
        <v>1390.736361576731</v>
      </c>
      <c r="AC4719" s="7">
        <v>1239.9880952380954</v>
      </c>
      <c r="AD4719" s="7">
        <v>1352.7142857142858</v>
      </c>
      <c r="AE4719" s="4">
        <v>728</v>
      </c>
      <c r="AF4719" s="4">
        <v>882</v>
      </c>
      <c r="AG4719" s="4">
        <v>1062</v>
      </c>
      <c r="AH4719" s="4">
        <v>1337</v>
      </c>
      <c r="AI4719" s="4">
        <v>1531</v>
      </c>
      <c r="AJ4719" s="4">
        <v>1761</v>
      </c>
      <c r="AK4719" s="4">
        <v>1175.9642011858352</v>
      </c>
      <c r="AL4719" s="8">
        <v>1.1324917467738915</v>
      </c>
      <c r="AM4719" s="4">
        <v>1080.7249737931361</v>
      </c>
      <c r="AN4719" s="8">
        <v>1.0480045242478939</v>
      </c>
      <c r="AO4719" s="4">
        <v>985.48574640043705</v>
      </c>
      <c r="AP4719" s="8">
        <v>0.96351730172189609</v>
      </c>
    </row>
    <row r="4720" spans="1:42" x14ac:dyDescent="0.25">
      <c r="A4720" s="2" t="s">
        <v>13176</v>
      </c>
      <c r="B4720" t="s">
        <v>13175</v>
      </c>
      <c r="C4720" t="s">
        <v>149</v>
      </c>
      <c r="D4720" t="s">
        <v>13174</v>
      </c>
      <c r="E4720" s="3" t="s">
        <v>12269</v>
      </c>
      <c r="F4720" t="s">
        <v>13177</v>
      </c>
      <c r="G4720">
        <v>209</v>
      </c>
      <c r="H4720">
        <v>18</v>
      </c>
      <c r="I4720">
        <v>109</v>
      </c>
      <c r="J4720">
        <v>37</v>
      </c>
      <c r="K4720">
        <v>41</v>
      </c>
      <c r="L4720">
        <v>3</v>
      </c>
      <c r="M4720">
        <v>1</v>
      </c>
      <c r="N4720" s="2">
        <v>228.91626794258374</v>
      </c>
      <c r="O4720" s="2">
        <v>212.50779085486445</v>
      </c>
      <c r="P4720" s="2">
        <v>341.74</v>
      </c>
      <c r="Q4720" s="4">
        <v>783.16405879744821</v>
      </c>
      <c r="R4720" s="5">
        <v>4.0999999999999995E-2</v>
      </c>
      <c r="S4720" s="6">
        <v>815.27378520814352</v>
      </c>
      <c r="T4720" s="4">
        <v>106.34010152284264</v>
      </c>
      <c r="U4720" s="7">
        <v>921.61388673098622</v>
      </c>
      <c r="V4720" s="8">
        <v>0.73903367299268763</v>
      </c>
      <c r="W4720" s="7">
        <v>606.68976875116016</v>
      </c>
      <c r="X4720" s="7">
        <v>702.79256617187195</v>
      </c>
      <c r="Y4720" s="7">
        <v>884.53799258655135</v>
      </c>
      <c r="Z4720" s="7">
        <v>1104.2015295481783</v>
      </c>
      <c r="AA4720" s="7">
        <v>1172.8463848486867</v>
      </c>
      <c r="AB4720" s="7">
        <v>1348.7079665233225</v>
      </c>
      <c r="AC4720" s="7">
        <v>1371.7578947368422</v>
      </c>
      <c r="AD4720" s="7">
        <v>1496.4631578947367</v>
      </c>
      <c r="AE4720" s="4">
        <v>928</v>
      </c>
      <c r="AF4720" s="4">
        <v>1075</v>
      </c>
      <c r="AG4720" s="4">
        <v>1353</v>
      </c>
      <c r="AH4720" s="4">
        <v>1689</v>
      </c>
      <c r="AI4720" s="4">
        <v>1794</v>
      </c>
      <c r="AJ4720" s="4">
        <v>2063</v>
      </c>
      <c r="AK4720" s="4">
        <v>1277.9748969571215</v>
      </c>
      <c r="AL4720" s="8">
        <v>1.1100694256402177</v>
      </c>
      <c r="AM4720" s="4">
        <v>1122.9208009986871</v>
      </c>
      <c r="AN4720" s="8">
        <v>0.98573297661471537</v>
      </c>
      <c r="AO4720" s="4">
        <v>967.86670504025312</v>
      </c>
      <c r="AP4720" s="8">
        <v>0.86139652758921337</v>
      </c>
    </row>
    <row r="4721" spans="1:42" x14ac:dyDescent="0.25">
      <c r="A4721" s="2" t="s">
        <v>13180</v>
      </c>
      <c r="B4721" t="s">
        <v>13179</v>
      </c>
      <c r="C4721" t="s">
        <v>149</v>
      </c>
      <c r="D4721" t="s">
        <v>13178</v>
      </c>
      <c r="E4721" s="3" t="s">
        <v>12269</v>
      </c>
      <c r="F4721" t="s">
        <v>13181</v>
      </c>
      <c r="G4721">
        <v>65</v>
      </c>
      <c r="H4721">
        <v>4</v>
      </c>
      <c r="I4721">
        <v>18</v>
      </c>
      <c r="J4721">
        <v>19</v>
      </c>
      <c r="K4721">
        <v>21</v>
      </c>
      <c r="L4721">
        <v>3</v>
      </c>
      <c r="M4721">
        <v>0</v>
      </c>
      <c r="N4721" s="2">
        <v>254.86282051282049</v>
      </c>
      <c r="O4721" s="2">
        <v>342.27277123076925</v>
      </c>
      <c r="P4721" s="2">
        <v>227.64</v>
      </c>
      <c r="Q4721" s="4">
        <v>824.77559174358976</v>
      </c>
      <c r="R4721" s="5">
        <v>4.0999999999999995E-2</v>
      </c>
      <c r="S4721" s="6">
        <v>858.59139100507684</v>
      </c>
      <c r="T4721" s="4">
        <v>152.625</v>
      </c>
      <c r="U4721" s="7">
        <v>1011.2163910050768</v>
      </c>
      <c r="V4721" s="8">
        <v>0.85755561751053522</v>
      </c>
      <c r="W4721" s="7">
        <v>567.20778482578658</v>
      </c>
      <c r="X4721" s="7">
        <v>675.69810567179718</v>
      </c>
      <c r="Y4721" s="7">
        <v>817.68208261791835</v>
      </c>
      <c r="Z4721" s="7">
        <v>1064.5157656165597</v>
      </c>
      <c r="AA4721" s="7">
        <v>1162.0842420820995</v>
      </c>
      <c r="AB4721" s="7">
        <v>1336.1056292109351</v>
      </c>
      <c r="AC4721" s="7">
        <v>1297.103076923077</v>
      </c>
      <c r="AD4721" s="7">
        <v>1415.0215384615385</v>
      </c>
      <c r="AE4721" s="4">
        <v>779</v>
      </c>
      <c r="AF4721" s="4">
        <v>928</v>
      </c>
      <c r="AG4721" s="4">
        <v>1123</v>
      </c>
      <c r="AH4721" s="4">
        <v>1462</v>
      </c>
      <c r="AI4721" s="4">
        <v>1596</v>
      </c>
      <c r="AJ4721" s="4">
        <v>1835</v>
      </c>
      <c r="AK4721" s="4">
        <v>1177.5110709286139</v>
      </c>
      <c r="AL4721" s="8">
        <v>1.1280134200994154</v>
      </c>
      <c r="AM4721" s="4">
        <v>1073.0373826778002</v>
      </c>
      <c r="AN4721" s="8">
        <v>1.0394151744237481</v>
      </c>
      <c r="AO4721" s="4">
        <v>963.06507925589062</v>
      </c>
      <c r="AP4721" s="8">
        <v>0.94615386318620287</v>
      </c>
    </row>
    <row r="4722" spans="1:42" x14ac:dyDescent="0.25">
      <c r="A4722" s="2" t="s">
        <v>13184</v>
      </c>
      <c r="B4722" t="s">
        <v>13183</v>
      </c>
      <c r="C4722" t="s">
        <v>149</v>
      </c>
      <c r="D4722" t="s">
        <v>13182</v>
      </c>
      <c r="E4722" s="3" t="s">
        <v>12269</v>
      </c>
      <c r="F4722" t="s">
        <v>13185</v>
      </c>
      <c r="G4722">
        <v>209</v>
      </c>
      <c r="H4722">
        <v>13</v>
      </c>
      <c r="I4722">
        <v>58</v>
      </c>
      <c r="J4722">
        <v>65</v>
      </c>
      <c r="K4722">
        <v>64</v>
      </c>
      <c r="L4722">
        <v>9</v>
      </c>
      <c r="M4722">
        <v>0</v>
      </c>
      <c r="N4722" s="2">
        <v>233.86323763955343</v>
      </c>
      <c r="O4722" s="2">
        <v>351.93348391706547</v>
      </c>
      <c r="P4722" s="2">
        <v>259.56</v>
      </c>
      <c r="Q4722" s="4">
        <v>845.35672155661882</v>
      </c>
      <c r="R4722" s="5">
        <v>4.0999999999999995E-2</v>
      </c>
      <c r="S4722" s="6">
        <v>880.01634714044008</v>
      </c>
      <c r="T4722" s="4">
        <v>89.906735751295344</v>
      </c>
      <c r="U4722" s="7">
        <v>969.92308289173548</v>
      </c>
      <c r="V4722" s="8">
        <v>0.68644449671319197</v>
      </c>
      <c r="W4722" s="7">
        <v>593.5424332883797</v>
      </c>
      <c r="X4722" s="7">
        <v>693.81560407476911</v>
      </c>
      <c r="Y4722" s="7">
        <v>853.87898849776343</v>
      </c>
      <c r="Z4722" s="7">
        <v>1098.0223608472334</v>
      </c>
      <c r="AA4722" s="7">
        <v>1132.2771707432048</v>
      </c>
      <c r="AB4722" s="7">
        <v>1302.3055907723001</v>
      </c>
      <c r="AC4722" s="7">
        <v>1554.2631578947369</v>
      </c>
      <c r="AD4722" s="7">
        <v>1695.5598086124401</v>
      </c>
      <c r="AE4722" s="4">
        <v>953</v>
      </c>
      <c r="AF4722" s="4">
        <v>1114</v>
      </c>
      <c r="AG4722" s="4">
        <v>1371</v>
      </c>
      <c r="AH4722" s="4">
        <v>1763</v>
      </c>
      <c r="AI4722" s="4">
        <v>1818</v>
      </c>
      <c r="AJ4722" s="4">
        <v>2091</v>
      </c>
      <c r="AK4722" s="4">
        <v>1464.67850761927</v>
      </c>
      <c r="AL4722" s="8">
        <v>1.100227949830511</v>
      </c>
      <c r="AM4722" s="4">
        <v>1268.7544857566832</v>
      </c>
      <c r="AN4722" s="8">
        <v>0.96156647351991986</v>
      </c>
      <c r="AO4722" s="4">
        <v>1072.8304638940967</v>
      </c>
      <c r="AP4722" s="8">
        <v>0.82290499720932908</v>
      </c>
    </row>
    <row r="4723" spans="1:42" x14ac:dyDescent="0.25">
      <c r="A4723" s="2" t="s">
        <v>13188</v>
      </c>
      <c r="B4723" t="s">
        <v>13187</v>
      </c>
      <c r="C4723" t="s">
        <v>149</v>
      </c>
      <c r="D4723" t="s">
        <v>13186</v>
      </c>
      <c r="E4723" s="3" t="s">
        <v>12269</v>
      </c>
      <c r="F4723" t="s">
        <v>13189</v>
      </c>
      <c r="G4723">
        <v>106</v>
      </c>
      <c r="H4723">
        <v>0</v>
      </c>
      <c r="I4723">
        <v>106</v>
      </c>
      <c r="J4723">
        <v>0</v>
      </c>
      <c r="K4723">
        <v>0</v>
      </c>
      <c r="L4723">
        <v>0</v>
      </c>
      <c r="M4723">
        <v>0</v>
      </c>
      <c r="N4723" s="2">
        <v>197.24213836477986</v>
      </c>
      <c r="O4723" s="2">
        <v>137.97596004716979</v>
      </c>
      <c r="P4723" s="2">
        <v>360.88</v>
      </c>
      <c r="Q4723" s="4">
        <v>696.09809841194965</v>
      </c>
      <c r="R4723" s="5">
        <v>4.0999999999999995E-2</v>
      </c>
      <c r="S4723" s="6">
        <v>724.63812044683948</v>
      </c>
      <c r="T4723" s="4">
        <v>56.377358490566039</v>
      </c>
      <c r="U4723" s="7">
        <v>781.01547893740553</v>
      </c>
      <c r="V4723" s="8">
        <v>0.64387096367469543</v>
      </c>
      <c r="W4723" s="7">
        <v>617.10731939124901</v>
      </c>
      <c r="X4723" s="7">
        <v>724.63812044683937</v>
      </c>
      <c r="Y4723" s="7">
        <v>900.27176217097031</v>
      </c>
      <c r="Z4723" s="7">
        <v>1149.3847846164213</v>
      </c>
      <c r="AA4723" s="7">
        <v>1197.7736450914369</v>
      </c>
      <c r="AB4723" s="7">
        <v>1377.5890401899519</v>
      </c>
      <c r="AC4723" s="7">
        <v>1334.3000000000002</v>
      </c>
      <c r="AD4723" s="7">
        <v>1455.6</v>
      </c>
      <c r="AE4723" s="4">
        <v>1033</v>
      </c>
      <c r="AF4723" s="4">
        <v>1213</v>
      </c>
      <c r="AG4723" s="4">
        <v>1507</v>
      </c>
      <c r="AH4723" s="4">
        <v>1924</v>
      </c>
      <c r="AI4723" s="4">
        <v>2005</v>
      </c>
      <c r="AJ4723" s="4">
        <v>2306</v>
      </c>
      <c r="AK4723" s="4">
        <v>1270.1150982246218</v>
      </c>
      <c r="AL4723" s="8">
        <v>1.0935634432936419</v>
      </c>
      <c r="AM4723" s="4">
        <v>1086.375484657369</v>
      </c>
      <c r="AN4723" s="8">
        <v>0.94208808173778646</v>
      </c>
      <c r="AO4723" s="4">
        <v>902.63587109011587</v>
      </c>
      <c r="AP4723" s="8">
        <v>0.79061272018193074</v>
      </c>
    </row>
    <row r="4724" spans="1:42" x14ac:dyDescent="0.25">
      <c r="A4724" s="2" t="s">
        <v>13192</v>
      </c>
      <c r="B4724" t="s">
        <v>13191</v>
      </c>
      <c r="C4724" t="s">
        <v>149</v>
      </c>
      <c r="D4724" t="s">
        <v>13190</v>
      </c>
      <c r="E4724" s="3" t="s">
        <v>12269</v>
      </c>
      <c r="F4724" t="s">
        <v>13193</v>
      </c>
      <c r="G4724">
        <v>197</v>
      </c>
      <c r="H4724">
        <v>0</v>
      </c>
      <c r="I4724">
        <v>127</v>
      </c>
      <c r="J4724">
        <v>14</v>
      </c>
      <c r="K4724">
        <v>42</v>
      </c>
      <c r="L4724">
        <v>14</v>
      </c>
      <c r="M4724">
        <v>0</v>
      </c>
      <c r="N4724" s="2">
        <v>265.98096446700509</v>
      </c>
      <c r="O4724" s="2">
        <v>323.39805107106611</v>
      </c>
      <c r="P4724" s="2">
        <v>289.57</v>
      </c>
      <c r="Q4724" s="4">
        <v>878.94901553807108</v>
      </c>
      <c r="R4724" s="5">
        <v>4.0999999999999995E-2</v>
      </c>
      <c r="S4724" s="6">
        <v>914.98592517513191</v>
      </c>
      <c r="T4724" s="4">
        <v>0</v>
      </c>
      <c r="U4724" s="7">
        <v>914.98592517513191</v>
      </c>
      <c r="V4724" s="8">
        <v>1.0199184486086335</v>
      </c>
      <c r="W4724" s="7">
        <v>762.89899955925762</v>
      </c>
      <c r="X4724" s="7">
        <v>766.97867335369222</v>
      </c>
      <c r="Y4724" s="7">
        <v>926.08595133663903</v>
      </c>
      <c r="Z4724" s="7">
        <v>1214.7228722928824</v>
      </c>
      <c r="AA4724" s="7">
        <v>1347.3122706120046</v>
      </c>
      <c r="AB4724" s="7">
        <v>1549.2561234365139</v>
      </c>
      <c r="AC4724" s="7">
        <v>986.82842639593912</v>
      </c>
      <c r="AD4724" s="7">
        <v>1076.5401015228426</v>
      </c>
      <c r="AE4724" s="4">
        <v>748</v>
      </c>
      <c r="AF4724" s="4">
        <v>752</v>
      </c>
      <c r="AG4724" s="4">
        <v>908</v>
      </c>
      <c r="AH4724" s="4">
        <v>1191</v>
      </c>
      <c r="AI4724" s="4">
        <v>1321</v>
      </c>
      <c r="AJ4724" s="4">
        <v>1519</v>
      </c>
      <c r="AK4724" s="4">
        <v>1046.6001927195662</v>
      </c>
      <c r="AL4724" s="8">
        <v>1.1666265190557146</v>
      </c>
      <c r="AM4724" s="4">
        <v>1002.7287702047547</v>
      </c>
      <c r="AN4724" s="8">
        <v>1.1177238289066875</v>
      </c>
      <c r="AO4724" s="4">
        <v>958.85734768994337</v>
      </c>
      <c r="AP4724" s="8">
        <v>1.0688211387576605</v>
      </c>
    </row>
    <row r="4725" spans="1:42" x14ac:dyDescent="0.25">
      <c r="A4725" s="2" t="s">
        <v>13194</v>
      </c>
      <c r="B4725" t="s">
        <v>13191</v>
      </c>
      <c r="C4725" t="s">
        <v>149</v>
      </c>
      <c r="D4725" t="s">
        <v>13190</v>
      </c>
      <c r="E4725" s="3" t="s">
        <v>12269</v>
      </c>
      <c r="F4725" t="s">
        <v>13195</v>
      </c>
      <c r="G4725">
        <v>37</v>
      </c>
      <c r="H4725">
        <v>0</v>
      </c>
      <c r="I4725">
        <v>37</v>
      </c>
      <c r="J4725">
        <v>0</v>
      </c>
      <c r="K4725">
        <v>0</v>
      </c>
      <c r="L4725">
        <v>0</v>
      </c>
      <c r="M4725">
        <v>0</v>
      </c>
      <c r="N4725" s="2">
        <v>255.90540540540542</v>
      </c>
      <c r="O4725" s="2">
        <v>189.7494982342343</v>
      </c>
      <c r="P4725" s="2">
        <v>362.24</v>
      </c>
      <c r="Q4725" s="4">
        <v>807.89490363963978</v>
      </c>
      <c r="R4725" s="5">
        <v>4.0999999999999995E-2</v>
      </c>
      <c r="S4725" s="6">
        <v>841.01859468886494</v>
      </c>
      <c r="T4725" s="4">
        <v>30</v>
      </c>
      <c r="U4725" s="7">
        <v>871.01859468886494</v>
      </c>
      <c r="V4725" s="8">
        <v>1.1582694078309375</v>
      </c>
      <c r="W4725" s="7">
        <v>836.54509152562616</v>
      </c>
      <c r="X4725" s="7">
        <v>841.01859468886482</v>
      </c>
      <c r="Y4725" s="7">
        <v>1015.4852180551719</v>
      </c>
      <c r="Z4725" s="7">
        <v>1331.9855668543059</v>
      </c>
      <c r="AA4725" s="7">
        <v>1477.3744196595617</v>
      </c>
      <c r="AB4725" s="7">
        <v>1698.8128262398745</v>
      </c>
      <c r="AC4725" s="7">
        <v>827.2</v>
      </c>
      <c r="AD4725" s="7">
        <v>902.4</v>
      </c>
      <c r="AE4725" s="4">
        <v>748</v>
      </c>
      <c r="AF4725" s="4">
        <v>752</v>
      </c>
      <c r="AG4725" s="4">
        <v>908</v>
      </c>
      <c r="AH4725" s="4">
        <v>1191</v>
      </c>
      <c r="AI4725" s="4">
        <v>1321</v>
      </c>
      <c r="AJ4725" s="4">
        <v>1519</v>
      </c>
      <c r="AK4725" s="4">
        <v>865.98915135222944</v>
      </c>
      <c r="AL4725" s="8">
        <v>1.1914749353088157</v>
      </c>
      <c r="AM4725" s="4">
        <v>857.66563246444127</v>
      </c>
      <c r="AN4725" s="8">
        <v>1.1804064261495231</v>
      </c>
      <c r="AO4725" s="4">
        <v>849.34211357665311</v>
      </c>
      <c r="AP4725" s="8">
        <v>1.1693379169902303</v>
      </c>
    </row>
    <row r="4726" spans="1:42" x14ac:dyDescent="0.25">
      <c r="A4726" s="2" t="s">
        <v>13198</v>
      </c>
      <c r="B4726" t="s">
        <v>13197</v>
      </c>
      <c r="C4726" t="s">
        <v>14</v>
      </c>
      <c r="D4726" t="s">
        <v>13196</v>
      </c>
      <c r="E4726" s="3" t="s">
        <v>12269</v>
      </c>
      <c r="F4726" t="s">
        <v>13199</v>
      </c>
      <c r="G4726">
        <v>136</v>
      </c>
      <c r="H4726">
        <v>0</v>
      </c>
      <c r="I4726">
        <v>72</v>
      </c>
      <c r="J4726">
        <v>23</v>
      </c>
      <c r="K4726">
        <v>31</v>
      </c>
      <c r="L4726">
        <v>10</v>
      </c>
      <c r="M4726">
        <v>0</v>
      </c>
      <c r="N4726" s="2">
        <v>232.69669117647058</v>
      </c>
      <c r="O4726" s="2">
        <v>230.73695396813733</v>
      </c>
      <c r="P4726" s="2">
        <v>357.77</v>
      </c>
      <c r="Q4726" s="4">
        <v>821.20364514460789</v>
      </c>
      <c r="R4726" s="5">
        <v>4.0999999999999995E-2</v>
      </c>
      <c r="S4726" s="6">
        <v>854.87299459553674</v>
      </c>
      <c r="T4726" s="4">
        <v>0</v>
      </c>
      <c r="U4726" s="7">
        <v>854.87299459553674</v>
      </c>
      <c r="V4726" s="8">
        <v>0.94710423331644067</v>
      </c>
      <c r="W4726" s="7">
        <v>628.87721092211666</v>
      </c>
      <c r="X4726" s="7">
        <v>699.9100284208497</v>
      </c>
      <c r="Y4726" s="7">
        <v>859.97064385132819</v>
      </c>
      <c r="Z4726" s="7">
        <v>1083.4872429140082</v>
      </c>
      <c r="AA4726" s="7">
        <v>1250.1775879777017</v>
      </c>
      <c r="AB4726" s="7">
        <v>1437.704226174357</v>
      </c>
      <c r="AC4726" s="7">
        <v>992.87941176470599</v>
      </c>
      <c r="AD4726" s="7">
        <v>1083.1411764705881</v>
      </c>
      <c r="AE4726" s="4">
        <v>664</v>
      </c>
      <c r="AF4726" s="4">
        <v>739</v>
      </c>
      <c r="AG4726" s="4">
        <v>908</v>
      </c>
      <c r="AH4726" s="4">
        <v>1144</v>
      </c>
      <c r="AI4726" s="4">
        <v>1320</v>
      </c>
      <c r="AJ4726" s="4">
        <v>1518</v>
      </c>
      <c r="AK4726" s="4">
        <v>1037.2532496204938</v>
      </c>
      <c r="AL4726" s="8">
        <v>1.1491612788652867</v>
      </c>
      <c r="AM4726" s="4">
        <v>975.96152457112305</v>
      </c>
      <c r="AN4726" s="8">
        <v>1.0812568619185436</v>
      </c>
      <c r="AO4726" s="4">
        <v>914.66979952175211</v>
      </c>
      <c r="AP4726" s="8">
        <v>1.0133524449718001</v>
      </c>
    </row>
    <row r="4727" spans="1:42" x14ac:dyDescent="0.25">
      <c r="A4727" s="2" t="s">
        <v>13200</v>
      </c>
      <c r="B4727" t="s">
        <v>13197</v>
      </c>
      <c r="C4727" t="s">
        <v>14</v>
      </c>
      <c r="D4727" t="s">
        <v>13196</v>
      </c>
      <c r="E4727" s="3" t="s">
        <v>12269</v>
      </c>
      <c r="F4727" t="s">
        <v>13201</v>
      </c>
      <c r="G4727">
        <v>80</v>
      </c>
      <c r="H4727">
        <v>0</v>
      </c>
      <c r="I4727">
        <v>42</v>
      </c>
      <c r="J4727">
        <v>12</v>
      </c>
      <c r="K4727">
        <v>23</v>
      </c>
      <c r="L4727">
        <v>3</v>
      </c>
      <c r="M4727">
        <v>0</v>
      </c>
      <c r="N4727" s="2">
        <v>224.49791666666667</v>
      </c>
      <c r="O4727" s="2">
        <v>265.23355612500001</v>
      </c>
      <c r="P4727" s="2">
        <v>368.74</v>
      </c>
      <c r="Q4727" s="4">
        <v>858.47147279166666</v>
      </c>
      <c r="R4727" s="5">
        <v>4.0999999999999995E-2</v>
      </c>
      <c r="S4727" s="6">
        <v>893.66880317612492</v>
      </c>
      <c r="T4727" s="4">
        <v>0</v>
      </c>
      <c r="U4727" s="7">
        <v>893.66880317612492</v>
      </c>
      <c r="V4727" s="8">
        <v>0.99013245788563264</v>
      </c>
      <c r="W4727" s="7">
        <v>657.44795203606009</v>
      </c>
      <c r="X4727" s="7">
        <v>731.70788637748251</v>
      </c>
      <c r="Y4727" s="7">
        <v>899.04027176015438</v>
      </c>
      <c r="Z4727" s="7">
        <v>1132.7115318211636</v>
      </c>
      <c r="AA4727" s="7">
        <v>1306.9748444090351</v>
      </c>
      <c r="AB4727" s="7">
        <v>1503.0210710703902</v>
      </c>
      <c r="AC4727" s="7">
        <v>992.8325000000001</v>
      </c>
      <c r="AD4727" s="7">
        <v>1083.0899999999999</v>
      </c>
      <c r="AE4727" s="4">
        <v>664</v>
      </c>
      <c r="AF4727" s="4">
        <v>739</v>
      </c>
      <c r="AG4727" s="4">
        <v>908</v>
      </c>
      <c r="AH4727" s="4">
        <v>1144</v>
      </c>
      <c r="AI4727" s="4">
        <v>1320</v>
      </c>
      <c r="AJ4727" s="4">
        <v>1518</v>
      </c>
      <c r="AK4727" s="4">
        <v>1039.617804852925</v>
      </c>
      <c r="AL4727" s="8">
        <v>1.1518353653191424</v>
      </c>
      <c r="AM4727" s="4">
        <v>990.96813762732506</v>
      </c>
      <c r="AN4727" s="8">
        <v>1.0979343961746393</v>
      </c>
      <c r="AO4727" s="4">
        <v>942.31847040172511</v>
      </c>
      <c r="AP4727" s="8">
        <v>1.0440334270301361</v>
      </c>
    </row>
    <row r="4728" spans="1:42" x14ac:dyDescent="0.25">
      <c r="A4728" s="2" t="s">
        <v>13202</v>
      </c>
      <c r="B4728" t="s">
        <v>13197</v>
      </c>
      <c r="C4728" t="s">
        <v>14</v>
      </c>
      <c r="D4728" t="s">
        <v>13196</v>
      </c>
      <c r="E4728" s="3" t="s">
        <v>12269</v>
      </c>
      <c r="F4728" t="s">
        <v>13203</v>
      </c>
      <c r="G4728">
        <v>128</v>
      </c>
      <c r="H4728">
        <v>83</v>
      </c>
      <c r="I4728">
        <v>45</v>
      </c>
      <c r="J4728">
        <v>0</v>
      </c>
      <c r="K4728">
        <v>0</v>
      </c>
      <c r="L4728">
        <v>0</v>
      </c>
      <c r="M4728">
        <v>0</v>
      </c>
      <c r="N4728" s="2">
        <v>178.27799479166666</v>
      </c>
      <c r="O4728" s="2">
        <v>180.79511043750003</v>
      </c>
      <c r="P4728" s="2">
        <v>317.08999999999997</v>
      </c>
      <c r="Q4728" s="4">
        <v>676.1631052291666</v>
      </c>
      <c r="R4728" s="5">
        <v>4.0999999999999995E-2</v>
      </c>
      <c r="S4728" s="6">
        <v>703.88579254356239</v>
      </c>
      <c r="T4728" s="4">
        <v>0</v>
      </c>
      <c r="U4728" s="7">
        <v>703.88579254356239</v>
      </c>
      <c r="V4728" s="8">
        <v>1.0195817606750934</v>
      </c>
      <c r="W4728" s="7">
        <v>677.00228908826205</v>
      </c>
      <c r="X4728" s="7">
        <v>753.47092113889414</v>
      </c>
      <c r="Y4728" s="7">
        <v>925.78023869298488</v>
      </c>
      <c r="Z4728" s="7">
        <v>1166.4015342123071</v>
      </c>
      <c r="AA4728" s="7">
        <v>1345.8479240911233</v>
      </c>
      <c r="AB4728" s="7">
        <v>1547.7251127047919</v>
      </c>
      <c r="AC4728" s="7">
        <v>759.40390625000009</v>
      </c>
      <c r="AD4728" s="7">
        <v>828.44062499999995</v>
      </c>
      <c r="AE4728" s="4">
        <v>664</v>
      </c>
      <c r="AF4728" s="4">
        <v>739</v>
      </c>
      <c r="AG4728" s="4">
        <v>908</v>
      </c>
      <c r="AH4728" s="4">
        <v>1144</v>
      </c>
      <c r="AI4728" s="4">
        <v>1320</v>
      </c>
      <c r="AJ4728" s="4">
        <v>1518</v>
      </c>
      <c r="AK4728" s="4">
        <v>798.7150347944762</v>
      </c>
      <c r="AL4728" s="8">
        <v>1.1569423478639418</v>
      </c>
      <c r="AM4728" s="4">
        <v>766.55555263981842</v>
      </c>
      <c r="AN4728" s="8">
        <v>1.1103591922085931</v>
      </c>
      <c r="AO4728" s="4">
        <v>735.22067259169046</v>
      </c>
      <c r="AP4728" s="8">
        <v>1.0649704764418435</v>
      </c>
    </row>
    <row r="4729" spans="1:42" x14ac:dyDescent="0.25">
      <c r="A4729" s="2" t="s">
        <v>13206</v>
      </c>
      <c r="B4729" t="s">
        <v>13205</v>
      </c>
      <c r="C4729" t="s">
        <v>14</v>
      </c>
      <c r="D4729" t="s">
        <v>13204</v>
      </c>
      <c r="E4729" s="3" t="s">
        <v>12269</v>
      </c>
      <c r="F4729" t="s">
        <v>13207</v>
      </c>
      <c r="G4729">
        <v>125</v>
      </c>
      <c r="H4729">
        <v>0</v>
      </c>
      <c r="I4729">
        <v>80</v>
      </c>
      <c r="J4729">
        <v>21</v>
      </c>
      <c r="K4729">
        <v>21</v>
      </c>
      <c r="L4729">
        <v>3</v>
      </c>
      <c r="M4729">
        <v>0</v>
      </c>
      <c r="N4729" s="2">
        <v>203.5</v>
      </c>
      <c r="O4729" s="2">
        <v>244.37732933333339</v>
      </c>
      <c r="P4729" s="2">
        <v>289.31</v>
      </c>
      <c r="Q4729" s="4">
        <v>737.18732933333331</v>
      </c>
      <c r="R4729" s="5">
        <v>4.0999999999999995E-2</v>
      </c>
      <c r="S4729" s="6">
        <v>767.41200983599992</v>
      </c>
      <c r="T4729" s="4">
        <v>119.91735537190083</v>
      </c>
      <c r="U4729" s="7">
        <v>887.32936520790076</v>
      </c>
      <c r="V4729" s="8">
        <v>0.63342301606448437</v>
      </c>
      <c r="W4729" s="7">
        <v>565.8976606745257</v>
      </c>
      <c r="X4729" s="7">
        <v>664.50519109215838</v>
      </c>
      <c r="Y4729" s="7">
        <v>825.56415744095852</v>
      </c>
      <c r="Z4729" s="7">
        <v>1054.0049362418079</v>
      </c>
      <c r="AA4729" s="7">
        <v>1098.3783249297426</v>
      </c>
      <c r="AB4729" s="7">
        <v>1263.2720285725616</v>
      </c>
      <c r="AC4729" s="7">
        <v>1540.9328</v>
      </c>
      <c r="AD4729" s="7">
        <v>1681.0175999999999</v>
      </c>
      <c r="AE4729" s="4">
        <v>1033</v>
      </c>
      <c r="AF4729" s="4">
        <v>1213</v>
      </c>
      <c r="AG4729" s="4">
        <v>1507</v>
      </c>
      <c r="AH4729" s="4">
        <v>1924</v>
      </c>
      <c r="AI4729" s="4">
        <v>2005</v>
      </c>
      <c r="AJ4729" s="4">
        <v>2306</v>
      </c>
      <c r="AK4729" s="4">
        <v>1404.2104596017207</v>
      </c>
      <c r="AL4729" s="8">
        <v>1.0880037055937701</v>
      </c>
      <c r="AM4729" s="4">
        <v>1193.8395431612596</v>
      </c>
      <c r="AN4729" s="8">
        <v>0.93782972780284546</v>
      </c>
      <c r="AO4729" s="4">
        <v>977.78292627646147</v>
      </c>
      <c r="AP4729" s="8">
        <v>0.78359699385540926</v>
      </c>
    </row>
    <row r="4730" spans="1:42" x14ac:dyDescent="0.25">
      <c r="A4730" s="2" t="s">
        <v>13208</v>
      </c>
      <c r="B4730" t="s">
        <v>13205</v>
      </c>
      <c r="C4730" t="s">
        <v>14</v>
      </c>
      <c r="D4730" t="s">
        <v>13204</v>
      </c>
      <c r="E4730" s="3" t="s">
        <v>12269</v>
      </c>
      <c r="F4730" t="s">
        <v>13209</v>
      </c>
      <c r="G4730">
        <v>164</v>
      </c>
      <c r="H4730">
        <v>0</v>
      </c>
      <c r="I4730">
        <v>153</v>
      </c>
      <c r="J4730">
        <v>5</v>
      </c>
      <c r="K4730">
        <v>6</v>
      </c>
      <c r="L4730">
        <v>0</v>
      </c>
      <c r="M4730">
        <v>0</v>
      </c>
      <c r="N4730" s="2">
        <v>185.13262195121953</v>
      </c>
      <c r="O4730" s="2">
        <v>221.15019589634142</v>
      </c>
      <c r="P4730" s="2">
        <v>277.14999999999998</v>
      </c>
      <c r="Q4730" s="4">
        <v>683.43281784756095</v>
      </c>
      <c r="R4730" s="5">
        <v>4.0999999999999995E-2</v>
      </c>
      <c r="S4730" s="6">
        <v>711.45356337931094</v>
      </c>
      <c r="T4730" s="4">
        <v>86.893749999999997</v>
      </c>
      <c r="U4730" s="7">
        <v>798.34731337931089</v>
      </c>
      <c r="V4730" s="8">
        <v>0.63971387512560329</v>
      </c>
      <c r="W4730" s="7">
        <v>588.89895381405893</v>
      </c>
      <c r="X4730" s="7">
        <v>691.51445399463057</v>
      </c>
      <c r="Y4730" s="7">
        <v>859.11977095623115</v>
      </c>
      <c r="Z4730" s="7">
        <v>1096.8456797078891</v>
      </c>
      <c r="AA4730" s="7">
        <v>1143.0226547891464</v>
      </c>
      <c r="AB4730" s="7">
        <v>1314.6185745355467</v>
      </c>
      <c r="AC4730" s="7">
        <v>1372.7731707317075</v>
      </c>
      <c r="AD4730" s="7">
        <v>1497.570731707317</v>
      </c>
      <c r="AE4730" s="4">
        <v>1033</v>
      </c>
      <c r="AF4730" s="4">
        <v>1213</v>
      </c>
      <c r="AG4730" s="4">
        <v>1507</v>
      </c>
      <c r="AH4730" s="4">
        <v>1924</v>
      </c>
      <c r="AI4730" s="4">
        <v>2005</v>
      </c>
      <c r="AJ4730" s="4">
        <v>2306</v>
      </c>
      <c r="AK4730" s="4">
        <v>1272.9043398894501</v>
      </c>
      <c r="AL4730" s="8">
        <v>1.0896030974156674</v>
      </c>
      <c r="AM4730" s="4">
        <v>1085.7540810527371</v>
      </c>
      <c r="AN4730" s="8">
        <v>0.93964002331897933</v>
      </c>
      <c r="AO4730" s="4">
        <v>898.60382221602401</v>
      </c>
      <c r="AP4730" s="8">
        <v>0.78967694922229137</v>
      </c>
    </row>
    <row r="4731" spans="1:42" x14ac:dyDescent="0.25">
      <c r="A4731" s="2" t="s">
        <v>13211</v>
      </c>
      <c r="B4731" t="s">
        <v>2814</v>
      </c>
      <c r="C4731" t="s">
        <v>149</v>
      </c>
      <c r="D4731" t="s">
        <v>13210</v>
      </c>
      <c r="E4731" s="3" t="s">
        <v>12269</v>
      </c>
      <c r="F4731" t="s">
        <v>13212</v>
      </c>
      <c r="G4731">
        <v>50</v>
      </c>
      <c r="H4731">
        <v>0</v>
      </c>
      <c r="I4731">
        <v>48</v>
      </c>
      <c r="J4731">
        <v>2</v>
      </c>
      <c r="K4731">
        <v>0</v>
      </c>
      <c r="L4731">
        <v>0</v>
      </c>
      <c r="M4731">
        <v>0</v>
      </c>
      <c r="N4731" s="2">
        <v>253.11</v>
      </c>
      <c r="O4731" s="2">
        <v>243.82298416666666</v>
      </c>
      <c r="P4731" s="2">
        <v>256.2</v>
      </c>
      <c r="Q4731" s="4">
        <v>753.13298416666657</v>
      </c>
      <c r="R4731" s="5">
        <v>4.0999999999999995E-2</v>
      </c>
      <c r="S4731" s="6">
        <v>784.01143651749987</v>
      </c>
      <c r="T4731" s="4">
        <v>74</v>
      </c>
      <c r="U4731" s="7">
        <v>858.01143651749987</v>
      </c>
      <c r="V4731" s="8">
        <v>0.97638881664789012</v>
      </c>
      <c r="W4731" s="7">
        <v>651.2908514927567</v>
      </c>
      <c r="X4731" s="7">
        <v>777.0881255482069</v>
      </c>
      <c r="Y4731" s="7">
        <v>950.17089978052854</v>
      </c>
      <c r="Z4731" s="7">
        <v>1144.6659759797353</v>
      </c>
      <c r="AA4731" s="7">
        <v>1342.7297691734229</v>
      </c>
      <c r="AB4731" s="7">
        <v>1544.3622793615916</v>
      </c>
      <c r="AC4731" s="7">
        <v>966.63600000000008</v>
      </c>
      <c r="AD4731" s="7">
        <v>1054.5119999999999</v>
      </c>
      <c r="AE4731" s="4">
        <v>730</v>
      </c>
      <c r="AF4731" s="4">
        <v>871</v>
      </c>
      <c r="AG4731" s="4">
        <v>1065</v>
      </c>
      <c r="AH4731" s="4">
        <v>1283</v>
      </c>
      <c r="AI4731" s="4">
        <v>1505</v>
      </c>
      <c r="AJ4731" s="4">
        <v>1731</v>
      </c>
      <c r="AK4731" s="4">
        <v>945.70180211725005</v>
      </c>
      <c r="AL4731" s="8">
        <v>1.1603871388288611</v>
      </c>
      <c r="AM4731" s="4">
        <v>891.80501358399999</v>
      </c>
      <c r="AN4731" s="8">
        <v>1.0990543647685376</v>
      </c>
      <c r="AO4731" s="4">
        <v>837.90822505074993</v>
      </c>
      <c r="AP4731" s="8">
        <v>1.0377215907082138</v>
      </c>
    </row>
    <row r="4732" spans="1:42" x14ac:dyDescent="0.25">
      <c r="A4732" s="2" t="s">
        <v>13215</v>
      </c>
      <c r="B4732" t="s">
        <v>13214</v>
      </c>
      <c r="C4732" t="s">
        <v>149</v>
      </c>
      <c r="D4732" t="s">
        <v>13213</v>
      </c>
      <c r="E4732" s="3" t="s">
        <v>12269</v>
      </c>
      <c r="F4732" t="s">
        <v>13216</v>
      </c>
      <c r="G4732">
        <v>23</v>
      </c>
      <c r="H4732">
        <v>0</v>
      </c>
      <c r="I4732">
        <v>2</v>
      </c>
      <c r="J4732">
        <v>18</v>
      </c>
      <c r="K4732">
        <v>3</v>
      </c>
      <c r="L4732">
        <v>0</v>
      </c>
      <c r="M4732">
        <v>0</v>
      </c>
      <c r="N4732" s="2">
        <v>264.09057971014494</v>
      </c>
      <c r="O4732" s="2">
        <v>354.79847369565221</v>
      </c>
      <c r="P4732" s="2">
        <v>188.89</v>
      </c>
      <c r="Q4732" s="4">
        <v>807.77905340579707</v>
      </c>
      <c r="R4732" s="5">
        <v>4.0999999999999995E-2</v>
      </c>
      <c r="S4732" s="6">
        <v>840.89799459543474</v>
      </c>
      <c r="T4732" s="4">
        <v>169.45454545454547</v>
      </c>
      <c r="U4732" s="7">
        <v>1010.3525400499802</v>
      </c>
      <c r="V4732" s="8">
        <v>1.0963440470442321</v>
      </c>
      <c r="W4732" s="7">
        <v>583.06651380303379</v>
      </c>
      <c r="X4732" s="7">
        <v>631.42727316384889</v>
      </c>
      <c r="Y4732" s="7">
        <v>828.52017923811377</v>
      </c>
      <c r="Z4732" s="7">
        <v>1054.8120343604178</v>
      </c>
      <c r="AA4732" s="7">
        <v>1271.0667507474589</v>
      </c>
      <c r="AB4732" s="7">
        <v>1461.772386717465</v>
      </c>
      <c r="AC4732" s="7">
        <v>1013.7217391304349</v>
      </c>
      <c r="AD4732" s="7">
        <v>1105.8782608695651</v>
      </c>
      <c r="AE4732" s="4">
        <v>639</v>
      </c>
      <c r="AF4732" s="4">
        <v>692</v>
      </c>
      <c r="AG4732" s="4">
        <v>908</v>
      </c>
      <c r="AH4732" s="4">
        <v>1156</v>
      </c>
      <c r="AI4732" s="4">
        <v>1393</v>
      </c>
      <c r="AJ4732" s="4">
        <v>1602</v>
      </c>
      <c r="AK4732" s="4">
        <v>908.27375709293153</v>
      </c>
      <c r="AL4732" s="8">
        <v>1.1694541875161337</v>
      </c>
      <c r="AM4732" s="4">
        <v>884.69224021880768</v>
      </c>
      <c r="AN4732" s="8">
        <v>1.1438656383509682</v>
      </c>
      <c r="AO4732" s="4">
        <v>861.11072334468383</v>
      </c>
      <c r="AP4732" s="8">
        <v>1.1182770891858025</v>
      </c>
    </row>
    <row r="4733" spans="1:42" x14ac:dyDescent="0.25">
      <c r="A4733" s="2" t="s">
        <v>13219</v>
      </c>
      <c r="B4733" t="s">
        <v>13218</v>
      </c>
      <c r="C4733" t="s">
        <v>149</v>
      </c>
      <c r="D4733" t="s">
        <v>13217</v>
      </c>
      <c r="E4733" s="3" t="s">
        <v>12269</v>
      </c>
      <c r="F4733" t="s">
        <v>13220</v>
      </c>
      <c r="G4733">
        <v>15</v>
      </c>
      <c r="H4733">
        <v>0</v>
      </c>
      <c r="I4733">
        <v>0</v>
      </c>
      <c r="J4733">
        <v>5</v>
      </c>
      <c r="K4733">
        <v>9</v>
      </c>
      <c r="L4733">
        <v>1</v>
      </c>
      <c r="M4733">
        <v>0</v>
      </c>
      <c r="N4733" s="2">
        <v>213.05555555555554</v>
      </c>
      <c r="O4733" s="2">
        <v>263.50951033333337</v>
      </c>
      <c r="P4733" s="2">
        <v>288.74</v>
      </c>
      <c r="Q4733" s="4">
        <v>765.30506588888898</v>
      </c>
      <c r="R4733" s="5">
        <v>4.0999999999999995E-2</v>
      </c>
      <c r="S4733" s="6">
        <v>796.68257359033339</v>
      </c>
      <c r="T4733" s="4">
        <v>124.07142857142857</v>
      </c>
      <c r="U4733" s="7">
        <v>920.75400216176195</v>
      </c>
      <c r="V4733" s="8">
        <v>0.70358176426013386</v>
      </c>
      <c r="W4733" s="7">
        <v>475.45269228786321</v>
      </c>
      <c r="X4733" s="7">
        <v>524.15463259904004</v>
      </c>
      <c r="Y4733" s="7">
        <v>680.6096158486954</v>
      </c>
      <c r="Z4733" s="7">
        <v>847.41376141447586</v>
      </c>
      <c r="AA4733" s="7">
        <v>920.46667188124104</v>
      </c>
      <c r="AB4733" s="7">
        <v>1058.6584275142052</v>
      </c>
      <c r="AC4733" s="7">
        <v>1439.5333333333335</v>
      </c>
      <c r="AD4733" s="7">
        <v>1570.4</v>
      </c>
      <c r="AE4733" s="4">
        <v>781</v>
      </c>
      <c r="AF4733" s="4">
        <v>861</v>
      </c>
      <c r="AG4733" s="4">
        <v>1118</v>
      </c>
      <c r="AH4733" s="4">
        <v>1392</v>
      </c>
      <c r="AI4733" s="4">
        <v>1512</v>
      </c>
      <c r="AJ4733" s="4">
        <v>1739</v>
      </c>
      <c r="AK4733" s="4">
        <v>1298.1099680038433</v>
      </c>
      <c r="AL4733" s="8">
        <v>1.0867407513310789</v>
      </c>
      <c r="AM4733" s="4">
        <v>1143.8246158766096</v>
      </c>
      <c r="AN4733" s="8">
        <v>0.96884567838617286</v>
      </c>
      <c r="AO4733" s="4">
        <v>950.96792571756725</v>
      </c>
      <c r="AP4733" s="8">
        <v>0.82147683720504006</v>
      </c>
    </row>
    <row r="4734" spans="1:42" x14ac:dyDescent="0.25">
      <c r="A4734" s="2" t="s">
        <v>13221</v>
      </c>
      <c r="B4734" t="s">
        <v>13218</v>
      </c>
      <c r="C4734" t="s">
        <v>149</v>
      </c>
      <c r="D4734" t="s">
        <v>13217</v>
      </c>
      <c r="E4734" s="3" t="s">
        <v>12269</v>
      </c>
      <c r="F4734" t="s">
        <v>13222</v>
      </c>
      <c r="G4734">
        <v>19</v>
      </c>
      <c r="H4734">
        <v>0</v>
      </c>
      <c r="I4734">
        <v>0</v>
      </c>
      <c r="J4734">
        <v>3</v>
      </c>
      <c r="K4734">
        <v>15</v>
      </c>
      <c r="L4734">
        <v>1</v>
      </c>
      <c r="M4734">
        <v>0</v>
      </c>
      <c r="N4734" s="2">
        <v>232.64259259259259</v>
      </c>
      <c r="O4734" s="2">
        <v>224.85726833333334</v>
      </c>
      <c r="P4734" s="2">
        <v>288.74</v>
      </c>
      <c r="Q4734" s="4">
        <v>746.239860925926</v>
      </c>
      <c r="R4734" s="5">
        <v>4.0999999999999995E-2</v>
      </c>
      <c r="S4734" s="6">
        <v>776.83569522388893</v>
      </c>
      <c r="T4734" s="4">
        <v>144.76470588235293</v>
      </c>
      <c r="U4734" s="7">
        <v>921.60040110624186</v>
      </c>
      <c r="V4734" s="8">
        <v>0.68012147988109206</v>
      </c>
      <c r="W4734" s="7">
        <v>447.73809063261422</v>
      </c>
      <c r="X4734" s="7">
        <v>493.6011472915248</v>
      </c>
      <c r="Y4734" s="7">
        <v>640.93621680827493</v>
      </c>
      <c r="Z4734" s="7">
        <v>798.01718586504353</v>
      </c>
      <c r="AA4734" s="7">
        <v>866.81177085340937</v>
      </c>
      <c r="AB4734" s="7">
        <v>996.94819412306811</v>
      </c>
      <c r="AC4734" s="7">
        <v>1490.5578947368422</v>
      </c>
      <c r="AD4734" s="7">
        <v>1626.0631578947366</v>
      </c>
      <c r="AE4734" s="4">
        <v>781</v>
      </c>
      <c r="AF4734" s="4">
        <v>861</v>
      </c>
      <c r="AG4734" s="4">
        <v>1118</v>
      </c>
      <c r="AH4734" s="4">
        <v>1392</v>
      </c>
      <c r="AI4734" s="4">
        <v>1512</v>
      </c>
      <c r="AJ4734" s="4">
        <v>1739</v>
      </c>
      <c r="AK4734" s="4">
        <v>1344.3180916336755</v>
      </c>
      <c r="AL4734" s="8">
        <v>1.098911409648277</v>
      </c>
      <c r="AM4734" s="4">
        <v>1144.0301870184567</v>
      </c>
      <c r="AN4734" s="8">
        <v>0.95110319914221175</v>
      </c>
      <c r="AO4734" s="4">
        <v>943.74228240323782</v>
      </c>
      <c r="AP4734" s="8">
        <v>0.80329498863614646</v>
      </c>
    </row>
    <row r="4735" spans="1:42" x14ac:dyDescent="0.25">
      <c r="A4735" s="2" t="s">
        <v>13225</v>
      </c>
      <c r="B4735" t="s">
        <v>13224</v>
      </c>
      <c r="C4735" t="s">
        <v>149</v>
      </c>
      <c r="D4735" t="s">
        <v>13223</v>
      </c>
      <c r="E4735" s="3" t="s">
        <v>12269</v>
      </c>
      <c r="F4735" t="s">
        <v>13226</v>
      </c>
      <c r="G4735">
        <v>40</v>
      </c>
      <c r="H4735">
        <v>0</v>
      </c>
      <c r="I4735">
        <v>8</v>
      </c>
      <c r="J4735">
        <v>16</v>
      </c>
      <c r="K4735">
        <v>12</v>
      </c>
      <c r="L4735">
        <v>4</v>
      </c>
      <c r="M4735">
        <v>0</v>
      </c>
      <c r="N4735" s="2">
        <v>275.48333333333335</v>
      </c>
      <c r="O4735" s="2">
        <v>429.47002895833333</v>
      </c>
      <c r="P4735" s="2">
        <v>209.08</v>
      </c>
      <c r="Q4735" s="4">
        <v>914.03336229166678</v>
      </c>
      <c r="R4735" s="5">
        <v>4.0999999999999995E-2</v>
      </c>
      <c r="S4735" s="6">
        <v>951.50873014562501</v>
      </c>
      <c r="T4735" s="4">
        <v>148.27272727272728</v>
      </c>
      <c r="U4735" s="7">
        <v>1099.7814574183524</v>
      </c>
      <c r="V4735" s="8">
        <v>1.0535314277405425</v>
      </c>
      <c r="W4735" s="7">
        <v>629.84244901870568</v>
      </c>
      <c r="X4735" s="7">
        <v>754.71714585743598</v>
      </c>
      <c r="Y4735" s="7">
        <v>861.36195994598677</v>
      </c>
      <c r="Z4735" s="7">
        <v>1093.7929650107767</v>
      </c>
      <c r="AA4735" s="7">
        <v>1278.8262749250998</v>
      </c>
      <c r="AB4735" s="7">
        <v>1470.2400438019858</v>
      </c>
      <c r="AC4735" s="7">
        <v>1148.2900000000002</v>
      </c>
      <c r="AD4735" s="7">
        <v>1252.68</v>
      </c>
      <c r="AE4735" s="4">
        <v>691</v>
      </c>
      <c r="AF4735" s="4">
        <v>828</v>
      </c>
      <c r="AG4735" s="4">
        <v>945</v>
      </c>
      <c r="AH4735" s="4">
        <v>1200</v>
      </c>
      <c r="AI4735" s="4">
        <v>1403</v>
      </c>
      <c r="AJ4735" s="4">
        <v>1613</v>
      </c>
      <c r="AK4735" s="4">
        <v>1064.7455332266081</v>
      </c>
      <c r="AL4735" s="8">
        <v>1.162006188810552</v>
      </c>
      <c r="AM4735" s="4">
        <v>1026.9999321996138</v>
      </c>
      <c r="AN4735" s="8">
        <v>1.1258479351205488</v>
      </c>
      <c r="AO4735" s="4">
        <v>989.25433117261923</v>
      </c>
      <c r="AP4735" s="8">
        <v>1.0896896814305455</v>
      </c>
    </row>
    <row r="4736" spans="1:42" x14ac:dyDescent="0.25">
      <c r="A4736" s="2" t="s">
        <v>13230</v>
      </c>
      <c r="B4736" t="s">
        <v>13229</v>
      </c>
      <c r="C4736" t="s">
        <v>14</v>
      </c>
      <c r="D4736" t="s">
        <v>13227</v>
      </c>
      <c r="E4736" s="3" t="s">
        <v>13228</v>
      </c>
      <c r="F4736" t="s">
        <v>13231</v>
      </c>
      <c r="G4736">
        <v>375</v>
      </c>
      <c r="H4736">
        <v>0</v>
      </c>
      <c r="I4736">
        <v>25</v>
      </c>
      <c r="J4736">
        <v>142</v>
      </c>
      <c r="K4736">
        <v>170</v>
      </c>
      <c r="L4736">
        <v>34</v>
      </c>
      <c r="M4736">
        <v>4</v>
      </c>
      <c r="N4736" s="2">
        <v>299.71444444444444</v>
      </c>
      <c r="O4736" s="2">
        <v>819.23639175555559</v>
      </c>
      <c r="P4736" s="2">
        <v>394.62</v>
      </c>
      <c r="Q4736" s="4">
        <v>1513.5708362</v>
      </c>
      <c r="R4736" s="5">
        <v>4.9000000000000002E-2</v>
      </c>
      <c r="S4736" s="6">
        <v>1587.7358071737999</v>
      </c>
      <c r="T4736" s="4">
        <v>0</v>
      </c>
      <c r="U4736" s="7">
        <v>1587.7358071737999</v>
      </c>
      <c r="V4736" s="8">
        <v>0.8706333909321714</v>
      </c>
      <c r="W4736" s="7">
        <v>1073.4909710193674</v>
      </c>
      <c r="X4736" s="7">
        <v>1148.3654426395342</v>
      </c>
      <c r="Y4736" s="7">
        <v>1405.2022929645248</v>
      </c>
      <c r="Z4736" s="7">
        <v>1693.3819453630736</v>
      </c>
      <c r="AA4736" s="7">
        <v>2053.8241692089928</v>
      </c>
      <c r="AB4736" s="7">
        <v>2362.028389598981</v>
      </c>
      <c r="AC4736" s="7">
        <v>2006.0216</v>
      </c>
      <c r="AD4736" s="7">
        <v>2188.3871999999997</v>
      </c>
      <c r="AE4736" s="4">
        <v>1233</v>
      </c>
      <c r="AF4736" s="4">
        <v>1319</v>
      </c>
      <c r="AG4736" s="4">
        <v>1614</v>
      </c>
      <c r="AH4736" s="4">
        <v>1945</v>
      </c>
      <c r="AI4736" s="4">
        <v>2359</v>
      </c>
      <c r="AJ4736" s="4">
        <v>2713</v>
      </c>
      <c r="AK4736" s="4">
        <v>2039.0778485856649</v>
      </c>
      <c r="AL4736" s="8">
        <v>1.118126361871792</v>
      </c>
      <c r="AM4736" s="4">
        <v>1889.07693274552</v>
      </c>
      <c r="AN4736" s="8">
        <v>1.0358735050609984</v>
      </c>
      <c r="AO4736" s="4">
        <v>1737.7367230139448</v>
      </c>
      <c r="AP4736" s="8">
        <v>0.95288624774296515</v>
      </c>
    </row>
    <row r="4737" spans="1:42" x14ac:dyDescent="0.25">
      <c r="A4737" s="2" t="s">
        <v>13232</v>
      </c>
      <c r="B4737" t="s">
        <v>13229</v>
      </c>
      <c r="C4737" t="s">
        <v>14</v>
      </c>
      <c r="D4737" t="s">
        <v>13227</v>
      </c>
      <c r="E4737" s="3" t="s">
        <v>13228</v>
      </c>
      <c r="F4737" t="s">
        <v>13233</v>
      </c>
      <c r="G4737">
        <v>404</v>
      </c>
      <c r="H4737">
        <v>0</v>
      </c>
      <c r="I4737">
        <v>39</v>
      </c>
      <c r="J4737">
        <v>73</v>
      </c>
      <c r="K4737">
        <v>209</v>
      </c>
      <c r="L4737">
        <v>76</v>
      </c>
      <c r="M4737">
        <v>7</v>
      </c>
      <c r="N4737" s="2">
        <v>259.79620462046205</v>
      </c>
      <c r="O4737" s="2">
        <v>612.23700074339911</v>
      </c>
      <c r="P4737" s="2">
        <v>408.78</v>
      </c>
      <c r="Q4737" s="4">
        <v>1280.813205363861</v>
      </c>
      <c r="R4737" s="5">
        <v>4.9000000000000002E-2</v>
      </c>
      <c r="S4737" s="6">
        <v>1343.5730524266901</v>
      </c>
      <c r="T4737" s="4">
        <v>179.91414141414143</v>
      </c>
      <c r="U4737" s="7">
        <v>1523.4871938408314</v>
      </c>
      <c r="V4737" s="8">
        <v>0.79516102634052099</v>
      </c>
      <c r="W4737" s="7">
        <v>864.65058369032704</v>
      </c>
      <c r="X4737" s="7">
        <v>924.95873470198001</v>
      </c>
      <c r="Y4737" s="7">
        <v>1131.8297178233479</v>
      </c>
      <c r="Z4737" s="7">
        <v>1363.9459734612217</v>
      </c>
      <c r="AA4737" s="7">
        <v>1654.2666074010394</v>
      </c>
      <c r="AB4737" s="7">
        <v>1902.5117871466807</v>
      </c>
      <c r="AC4737" s="7">
        <v>2107.5428217821786</v>
      </c>
      <c r="AD4737" s="7">
        <v>2299.1376237623763</v>
      </c>
      <c r="AE4737" s="4">
        <v>1233</v>
      </c>
      <c r="AF4737" s="4">
        <v>1319</v>
      </c>
      <c r="AG4737" s="4">
        <v>1614</v>
      </c>
      <c r="AH4737" s="4">
        <v>1945</v>
      </c>
      <c r="AI4737" s="4">
        <v>2359</v>
      </c>
      <c r="AJ4737" s="4">
        <v>2713</v>
      </c>
      <c r="AK4737" s="4">
        <v>1933.7391939378681</v>
      </c>
      <c r="AL4737" s="8">
        <v>1.1031892898485121</v>
      </c>
      <c r="AM4737" s="4">
        <v>1737.0171467674757</v>
      </c>
      <c r="AN4737" s="8">
        <v>1.0005132020125151</v>
      </c>
      <c r="AO4737" s="4">
        <v>1540.2950995970828</v>
      </c>
      <c r="AP4737" s="8">
        <v>0.89783711417651801</v>
      </c>
    </row>
    <row r="4738" spans="1:42" x14ac:dyDescent="0.25">
      <c r="A4738" s="2" t="s">
        <v>13234</v>
      </c>
      <c r="B4738" t="s">
        <v>13229</v>
      </c>
      <c r="C4738" t="s">
        <v>14</v>
      </c>
      <c r="D4738" t="s">
        <v>13227</v>
      </c>
      <c r="E4738" s="3" t="s">
        <v>13228</v>
      </c>
      <c r="F4738" t="s">
        <v>13235</v>
      </c>
      <c r="G4738">
        <v>508</v>
      </c>
      <c r="H4738">
        <v>0</v>
      </c>
      <c r="I4738">
        <v>120</v>
      </c>
      <c r="J4738">
        <v>192</v>
      </c>
      <c r="K4738">
        <v>104</v>
      </c>
      <c r="L4738">
        <v>54</v>
      </c>
      <c r="M4738">
        <v>38</v>
      </c>
      <c r="N4738" s="2">
        <v>290.20521653543307</v>
      </c>
      <c r="O4738" s="2">
        <v>658.98830605118098</v>
      </c>
      <c r="P4738" s="2">
        <v>446.01</v>
      </c>
      <c r="Q4738" s="4">
        <v>1395.2035225866141</v>
      </c>
      <c r="R4738" s="5">
        <v>4.9000000000000002E-2</v>
      </c>
      <c r="S4738" s="6">
        <v>1463.5684951933581</v>
      </c>
      <c r="T4738" s="4">
        <v>0</v>
      </c>
      <c r="U4738" s="7">
        <v>1463.5684951933581</v>
      </c>
      <c r="V4738" s="8">
        <v>0.82525217948407192</v>
      </c>
      <c r="W4738" s="7">
        <v>1017.5359373038607</v>
      </c>
      <c r="X4738" s="7">
        <v>1088.5076247394909</v>
      </c>
      <c r="Y4738" s="7">
        <v>1331.9570176872921</v>
      </c>
      <c r="Z4738" s="7">
        <v>1605.1154890965199</v>
      </c>
      <c r="AA4738" s="7">
        <v>1946.7698914029259</v>
      </c>
      <c r="AB4738" s="7">
        <v>2238.9091629402874</v>
      </c>
      <c r="AC4738" s="7">
        <v>1950.828346456693</v>
      </c>
      <c r="AD4738" s="7">
        <v>2128.1763779527555</v>
      </c>
      <c r="AE4738" s="4">
        <v>1233</v>
      </c>
      <c r="AF4738" s="4">
        <v>1319</v>
      </c>
      <c r="AG4738" s="4">
        <v>1614</v>
      </c>
      <c r="AH4738" s="4">
        <v>1945</v>
      </c>
      <c r="AI4738" s="4">
        <v>2359</v>
      </c>
      <c r="AJ4738" s="4">
        <v>2713</v>
      </c>
      <c r="AK4738" s="4">
        <v>1975.0358350871491</v>
      </c>
      <c r="AL4738" s="8">
        <v>1.1136497081057219</v>
      </c>
      <c r="AM4738" s="4">
        <v>1803.8005987550921</v>
      </c>
      <c r="AN4738" s="8">
        <v>1.0170964873636814</v>
      </c>
      <c r="AO4738" s="4">
        <v>1633.684546974225</v>
      </c>
      <c r="AP4738" s="8">
        <v>0.92117433342387667</v>
      </c>
    </row>
    <row r="4739" spans="1:42" x14ac:dyDescent="0.25">
      <c r="A4739" s="2" t="s">
        <v>13236</v>
      </c>
      <c r="B4739" t="s">
        <v>13229</v>
      </c>
      <c r="C4739" t="s">
        <v>14</v>
      </c>
      <c r="D4739" t="s">
        <v>13227</v>
      </c>
      <c r="E4739" s="3" t="s">
        <v>13228</v>
      </c>
      <c r="F4739" t="s">
        <v>13237</v>
      </c>
      <c r="G4739">
        <v>330</v>
      </c>
      <c r="H4739">
        <v>0</v>
      </c>
      <c r="I4739">
        <v>54</v>
      </c>
      <c r="J4739">
        <v>152</v>
      </c>
      <c r="K4739">
        <v>96</v>
      </c>
      <c r="L4739">
        <v>22</v>
      </c>
      <c r="M4739">
        <v>6</v>
      </c>
      <c r="N4739" s="2">
        <v>300.72449494949495</v>
      </c>
      <c r="O4739" s="2">
        <v>630.56182357575733</v>
      </c>
      <c r="P4739" s="2">
        <v>392.42</v>
      </c>
      <c r="Q4739" s="4">
        <v>1323.7063185252523</v>
      </c>
      <c r="R4739" s="5">
        <v>4.9000000000000002E-2</v>
      </c>
      <c r="S4739" s="6">
        <v>1388.5679281329897</v>
      </c>
      <c r="T4739" s="4">
        <v>0</v>
      </c>
      <c r="U4739" s="7">
        <v>1388.5679281329897</v>
      </c>
      <c r="V4739" s="8">
        <v>0.80186790845023459</v>
      </c>
      <c r="W4739" s="7">
        <v>988.70313111913924</v>
      </c>
      <c r="X4739" s="7">
        <v>1057.6637712458594</v>
      </c>
      <c r="Y4739" s="7">
        <v>1294.2148042386787</v>
      </c>
      <c r="Z4739" s="7">
        <v>1559.6330819357063</v>
      </c>
      <c r="AA4739" s="7">
        <v>1891.6063960341035</v>
      </c>
      <c r="AB4739" s="7">
        <v>2175.4676356254863</v>
      </c>
      <c r="AC4739" s="7">
        <v>1904.8333333333335</v>
      </c>
      <c r="AD4739" s="7">
        <v>2078</v>
      </c>
      <c r="AE4739" s="4">
        <v>1233</v>
      </c>
      <c r="AF4739" s="4">
        <v>1319</v>
      </c>
      <c r="AG4739" s="4">
        <v>1614</v>
      </c>
      <c r="AH4739" s="4">
        <v>1945</v>
      </c>
      <c r="AI4739" s="4">
        <v>2359</v>
      </c>
      <c r="AJ4739" s="4">
        <v>2713</v>
      </c>
      <c r="AK4739" s="4">
        <v>1929.0158894410263</v>
      </c>
      <c r="AL4739" s="8">
        <v>1.11396490246835</v>
      </c>
      <c r="AM4739" s="4">
        <v>1748.8665690050143</v>
      </c>
      <c r="AN4739" s="8">
        <v>1.0099325711289784</v>
      </c>
      <c r="AO4739" s="4">
        <v>1568.7172485690021</v>
      </c>
      <c r="AP4739" s="8">
        <v>0.90590023978960654</v>
      </c>
    </row>
    <row r="4740" spans="1:42" x14ac:dyDescent="0.25">
      <c r="A4740" s="2" t="s">
        <v>13238</v>
      </c>
      <c r="B4740" t="s">
        <v>13229</v>
      </c>
      <c r="C4740" t="s">
        <v>14</v>
      </c>
      <c r="D4740" t="s">
        <v>13227</v>
      </c>
      <c r="E4740" s="3" t="s">
        <v>13228</v>
      </c>
      <c r="F4740" t="s">
        <v>13239</v>
      </c>
      <c r="G4740">
        <v>291</v>
      </c>
      <c r="H4740">
        <v>120</v>
      </c>
      <c r="I4740">
        <v>144</v>
      </c>
      <c r="J4740">
        <v>27</v>
      </c>
      <c r="K4740">
        <v>0</v>
      </c>
      <c r="L4740">
        <v>0</v>
      </c>
      <c r="M4740">
        <v>0</v>
      </c>
      <c r="N4740" s="2">
        <v>246.97508591065289</v>
      </c>
      <c r="O4740" s="2">
        <v>548.42473162886608</v>
      </c>
      <c r="P4740" s="2">
        <v>251.89</v>
      </c>
      <c r="Q4740" s="4">
        <v>1047.2898175395189</v>
      </c>
      <c r="R4740" s="5">
        <v>4.9000000000000002E-2</v>
      </c>
      <c r="S4740" s="6">
        <v>1098.6070185989554</v>
      </c>
      <c r="T4740" s="4">
        <v>19.635714285714286</v>
      </c>
      <c r="U4740" s="7">
        <v>1118.2427328846697</v>
      </c>
      <c r="V4740" s="8">
        <v>0.85302965672480657</v>
      </c>
      <c r="W4740" s="7">
        <v>1033.3168029652372</v>
      </c>
      <c r="X4740" s="7">
        <v>1105.3891833829261</v>
      </c>
      <c r="Y4740" s="7">
        <v>1352.6142092343009</v>
      </c>
      <c r="Z4740" s="7">
        <v>1630.0090687488942</v>
      </c>
      <c r="AA4740" s="7">
        <v>1976.9621558759084</v>
      </c>
      <c r="AB4740" s="7">
        <v>2273.6321868975579</v>
      </c>
      <c r="AC4740" s="7">
        <v>1441.9979381443302</v>
      </c>
      <c r="AD4740" s="7">
        <v>1573.0886597938145</v>
      </c>
      <c r="AE4740" s="4">
        <v>1233</v>
      </c>
      <c r="AF4740" s="4">
        <v>1319</v>
      </c>
      <c r="AG4740" s="4">
        <v>1614</v>
      </c>
      <c r="AH4740" s="4">
        <v>1945</v>
      </c>
      <c r="AI4740" s="4">
        <v>2359</v>
      </c>
      <c r="AJ4740" s="4">
        <v>2713</v>
      </c>
      <c r="AK4740" s="4">
        <v>1451.0309532376816</v>
      </c>
      <c r="AL4740" s="8">
        <v>1.1218693810044935</v>
      </c>
      <c r="AM4740" s="4">
        <v>1333.5563083581062</v>
      </c>
      <c r="AN4740" s="8">
        <v>1.0322561395779313</v>
      </c>
      <c r="AO4740" s="4">
        <v>1216.0816634785308</v>
      </c>
      <c r="AP4740" s="8">
        <v>0.94264289815136892</v>
      </c>
    </row>
    <row r="4741" spans="1:42" x14ac:dyDescent="0.25">
      <c r="A4741" s="2" t="s">
        <v>13240</v>
      </c>
      <c r="B4741" t="s">
        <v>13229</v>
      </c>
      <c r="C4741" t="s">
        <v>14</v>
      </c>
      <c r="D4741" t="s">
        <v>13227</v>
      </c>
      <c r="E4741" s="3" t="s">
        <v>13228</v>
      </c>
      <c r="F4741" t="s">
        <v>13241</v>
      </c>
      <c r="G4741">
        <v>204</v>
      </c>
      <c r="H4741">
        <v>112</v>
      </c>
      <c r="I4741">
        <v>84</v>
      </c>
      <c r="J4741">
        <v>8</v>
      </c>
      <c r="K4741">
        <v>0</v>
      </c>
      <c r="L4741">
        <v>0</v>
      </c>
      <c r="M4741">
        <v>0</v>
      </c>
      <c r="N4741" s="2">
        <v>239.42483660130719</v>
      </c>
      <c r="O4741" s="2">
        <v>524.35583151634</v>
      </c>
      <c r="P4741" s="2">
        <v>260.45</v>
      </c>
      <c r="Q4741" s="4">
        <v>1024.2306681176472</v>
      </c>
      <c r="R4741" s="5">
        <v>4.9000000000000002E-2</v>
      </c>
      <c r="S4741" s="6">
        <v>1074.4179708554118</v>
      </c>
      <c r="T4741" s="4">
        <v>0</v>
      </c>
      <c r="U4741" s="7">
        <v>1074.4179708554118</v>
      </c>
      <c r="V4741" s="8">
        <v>0.83719601707576674</v>
      </c>
      <c r="W4741" s="7">
        <v>1032.26268905442</v>
      </c>
      <c r="X4741" s="7">
        <v>1104.261546522936</v>
      </c>
      <c r="Y4741" s="7">
        <v>1351.2343715602872</v>
      </c>
      <c r="Z4741" s="7">
        <v>1628.3462532123658</v>
      </c>
      <c r="AA4741" s="7">
        <v>1974.9454042817333</v>
      </c>
      <c r="AB4741" s="7">
        <v>2271.3127943265545</v>
      </c>
      <c r="AC4741" s="7">
        <v>1411.6882352941177</v>
      </c>
      <c r="AD4741" s="7">
        <v>1540.0235294117645</v>
      </c>
      <c r="AE4741" s="4">
        <v>1233</v>
      </c>
      <c r="AF4741" s="4">
        <v>1319</v>
      </c>
      <c r="AG4741" s="4">
        <v>1614</v>
      </c>
      <c r="AH4741" s="4">
        <v>1945</v>
      </c>
      <c r="AI4741" s="4">
        <v>2359</v>
      </c>
      <c r="AJ4741" s="4">
        <v>2713</v>
      </c>
      <c r="AK4741" s="4">
        <v>1437.1281711728323</v>
      </c>
      <c r="AL4741" s="8">
        <v>1.1198230237859537</v>
      </c>
      <c r="AM4741" s="4">
        <v>1316.2247710670254</v>
      </c>
      <c r="AN4741" s="8">
        <v>1.0256140215492247</v>
      </c>
      <c r="AO4741" s="4">
        <v>1195.3213709612187</v>
      </c>
      <c r="AP4741" s="8">
        <v>0.93140501931249575</v>
      </c>
    </row>
    <row r="4742" spans="1:42" x14ac:dyDescent="0.25">
      <c r="A4742" s="2" t="s">
        <v>13242</v>
      </c>
      <c r="B4742" t="s">
        <v>13229</v>
      </c>
      <c r="C4742" t="s">
        <v>14</v>
      </c>
      <c r="D4742" t="s">
        <v>13227</v>
      </c>
      <c r="E4742" s="3" t="s">
        <v>13228</v>
      </c>
      <c r="F4742" t="s">
        <v>13243</v>
      </c>
      <c r="G4742">
        <v>194</v>
      </c>
      <c r="H4742">
        <v>122</v>
      </c>
      <c r="I4742">
        <v>70</v>
      </c>
      <c r="J4742">
        <v>2</v>
      </c>
      <c r="K4742">
        <v>0</v>
      </c>
      <c r="L4742">
        <v>0</v>
      </c>
      <c r="M4742">
        <v>0</v>
      </c>
      <c r="N4742" s="2">
        <v>241.09235395189003</v>
      </c>
      <c r="O4742" s="2">
        <v>544.12572829553278</v>
      </c>
      <c r="P4742" s="2">
        <v>268.38</v>
      </c>
      <c r="Q4742" s="4">
        <v>1053.5980822474228</v>
      </c>
      <c r="R4742" s="5">
        <v>4.9000000000000002E-2</v>
      </c>
      <c r="S4742" s="6">
        <v>1105.2243882775465</v>
      </c>
      <c r="T4742" s="4">
        <v>0</v>
      </c>
      <c r="U4742" s="7">
        <v>1105.2243882775465</v>
      </c>
      <c r="V4742" s="8">
        <v>0.87165641393685778</v>
      </c>
      <c r="W4742" s="7">
        <v>1074.7523583841457</v>
      </c>
      <c r="X4742" s="7">
        <v>1149.7148099827155</v>
      </c>
      <c r="Y4742" s="7">
        <v>1406.8534520940887</v>
      </c>
      <c r="Z4742" s="7">
        <v>1695.3717251071887</v>
      </c>
      <c r="AA4742" s="7">
        <v>2056.2374804770479</v>
      </c>
      <c r="AB4742" s="7">
        <v>2364.8038510106953</v>
      </c>
      <c r="AC4742" s="7">
        <v>1394.7546391752578</v>
      </c>
      <c r="AD4742" s="7">
        <v>1521.5505154639175</v>
      </c>
      <c r="AE4742" s="4">
        <v>1233</v>
      </c>
      <c r="AF4742" s="4">
        <v>1319</v>
      </c>
      <c r="AG4742" s="4">
        <v>1614</v>
      </c>
      <c r="AH4742" s="4">
        <v>1945</v>
      </c>
      <c r="AI4742" s="4">
        <v>2359</v>
      </c>
      <c r="AJ4742" s="4">
        <v>2713</v>
      </c>
      <c r="AK4742" s="4">
        <v>1425.4738431618634</v>
      </c>
      <c r="AL4742" s="8">
        <v>1.1242272894716792</v>
      </c>
      <c r="AM4742" s="4">
        <v>1318.724024867091</v>
      </c>
      <c r="AN4742" s="8">
        <v>1.0400369976267385</v>
      </c>
      <c r="AO4742" s="4">
        <v>1211.9742065723187</v>
      </c>
      <c r="AP4742" s="8">
        <v>0.9558467057817982</v>
      </c>
    </row>
    <row r="4743" spans="1:42" x14ac:dyDescent="0.25">
      <c r="A4743" s="2" t="s">
        <v>13244</v>
      </c>
      <c r="B4743" t="s">
        <v>13229</v>
      </c>
      <c r="C4743" t="s">
        <v>14</v>
      </c>
      <c r="D4743" t="s">
        <v>13227</v>
      </c>
      <c r="E4743" s="3" t="s">
        <v>13228</v>
      </c>
      <c r="F4743" t="s">
        <v>13245</v>
      </c>
      <c r="G4743">
        <v>106</v>
      </c>
      <c r="H4743">
        <v>64</v>
      </c>
      <c r="I4743">
        <v>42</v>
      </c>
      <c r="J4743">
        <v>0</v>
      </c>
      <c r="K4743">
        <v>0</v>
      </c>
      <c r="L4743">
        <v>0</v>
      </c>
      <c r="M4743">
        <v>0</v>
      </c>
      <c r="N4743" s="2">
        <v>241.45518867924531</v>
      </c>
      <c r="O4743" s="2">
        <v>483.2790250125787</v>
      </c>
      <c r="P4743" s="2">
        <v>277.12</v>
      </c>
      <c r="Q4743" s="4">
        <v>1001.854213691824</v>
      </c>
      <c r="R4743" s="5">
        <v>4.9000000000000002E-2</v>
      </c>
      <c r="S4743" s="6">
        <v>1050.9450701627234</v>
      </c>
      <c r="T4743" s="4">
        <v>0</v>
      </c>
      <c r="U4743" s="7">
        <v>1050.9450701627234</v>
      </c>
      <c r="V4743" s="8">
        <v>0.82942578689039292</v>
      </c>
      <c r="W4743" s="7">
        <v>1022.6819952358545</v>
      </c>
      <c r="X4743" s="7">
        <v>1094.0126129084283</v>
      </c>
      <c r="Y4743" s="7">
        <v>1338.6932200410943</v>
      </c>
      <c r="Z4743" s="7">
        <v>1613.2331555018143</v>
      </c>
      <c r="AA4743" s="7">
        <v>1956.615431274437</v>
      </c>
      <c r="AB4743" s="7">
        <v>2250.2321598336362</v>
      </c>
      <c r="AC4743" s="7">
        <v>1393.7830188679247</v>
      </c>
      <c r="AD4743" s="7">
        <v>1520.4905660377358</v>
      </c>
      <c r="AE4743" s="4">
        <v>1233</v>
      </c>
      <c r="AF4743" s="4">
        <v>1319</v>
      </c>
      <c r="AG4743" s="4">
        <v>1614</v>
      </c>
      <c r="AH4743" s="4">
        <v>1945</v>
      </c>
      <c r="AI4743" s="4">
        <v>2359</v>
      </c>
      <c r="AJ4743" s="4">
        <v>2713</v>
      </c>
      <c r="AK4743" s="4">
        <v>1418.8182880275222</v>
      </c>
      <c r="AL4743" s="8">
        <v>1.1197583093657757</v>
      </c>
      <c r="AM4743" s="4">
        <v>1294.903098852011</v>
      </c>
      <c r="AN4743" s="8">
        <v>1.0219620912688048</v>
      </c>
      <c r="AO4743" s="4">
        <v>1170.9879096764996</v>
      </c>
      <c r="AP4743" s="8">
        <v>0.92416587317183352</v>
      </c>
    </row>
    <row r="4744" spans="1:42" x14ac:dyDescent="0.25">
      <c r="A4744" s="2" t="s">
        <v>13246</v>
      </c>
      <c r="B4744" t="s">
        <v>13229</v>
      </c>
      <c r="C4744" t="s">
        <v>14</v>
      </c>
      <c r="D4744" t="s">
        <v>13227</v>
      </c>
      <c r="E4744" s="3" t="s">
        <v>13228</v>
      </c>
      <c r="F4744" t="s">
        <v>13247</v>
      </c>
      <c r="G4744">
        <v>194</v>
      </c>
      <c r="H4744">
        <v>122</v>
      </c>
      <c r="I4744">
        <v>70</v>
      </c>
      <c r="J4744">
        <v>2</v>
      </c>
      <c r="K4744">
        <v>0</v>
      </c>
      <c r="L4744">
        <v>0</v>
      </c>
      <c r="M4744">
        <v>0</v>
      </c>
      <c r="N4744" s="2">
        <v>241.09235395189003</v>
      </c>
      <c r="O4744" s="2">
        <v>532.80496397938157</v>
      </c>
      <c r="P4744" s="2">
        <v>287.3</v>
      </c>
      <c r="Q4744" s="4">
        <v>1061.1973179312715</v>
      </c>
      <c r="R4744" s="5">
        <v>4.9000000000000002E-2</v>
      </c>
      <c r="S4744" s="6">
        <v>1113.1959865099038</v>
      </c>
      <c r="T4744" s="4">
        <v>0</v>
      </c>
      <c r="U4744" s="7">
        <v>1113.1959865099038</v>
      </c>
      <c r="V4744" s="8">
        <v>0.87794336779189441</v>
      </c>
      <c r="W4744" s="7">
        <v>1082.5041724874059</v>
      </c>
      <c r="X4744" s="7">
        <v>1158.0073021175087</v>
      </c>
      <c r="Y4744" s="7">
        <v>1417.0005956161176</v>
      </c>
      <c r="Z4744" s="7">
        <v>1707.5998503552346</v>
      </c>
      <c r="AA4744" s="7">
        <v>2071.068404621079</v>
      </c>
      <c r="AB4744" s="7">
        <v>2381.8603568194094</v>
      </c>
      <c r="AC4744" s="7">
        <v>1394.7546391752578</v>
      </c>
      <c r="AD4744" s="7">
        <v>1521.5505154639175</v>
      </c>
      <c r="AE4744" s="4">
        <v>1233</v>
      </c>
      <c r="AF4744" s="4">
        <v>1319</v>
      </c>
      <c r="AG4744" s="4">
        <v>1614</v>
      </c>
      <c r="AH4744" s="4">
        <v>1945</v>
      </c>
      <c r="AI4744" s="4">
        <v>2359</v>
      </c>
      <c r="AJ4744" s="4">
        <v>2713</v>
      </c>
      <c r="AK4744" s="4">
        <v>1426.2956574126219</v>
      </c>
      <c r="AL4744" s="8">
        <v>1.1248754290443632</v>
      </c>
      <c r="AM4744" s="4">
        <v>1321.929100445049</v>
      </c>
      <c r="AN4744" s="8">
        <v>1.0425647419602069</v>
      </c>
      <c r="AO4744" s="4">
        <v>1217.5625434774765</v>
      </c>
      <c r="AP4744" s="8">
        <v>0.96025405487605064</v>
      </c>
    </row>
    <row r="4745" spans="1:42" x14ac:dyDescent="0.25">
      <c r="A4745" s="2" t="s">
        <v>13250</v>
      </c>
      <c r="B4745" t="s">
        <v>13249</v>
      </c>
      <c r="C4745" t="s">
        <v>14</v>
      </c>
      <c r="D4745" t="s">
        <v>13248</v>
      </c>
      <c r="E4745" s="3" t="s">
        <v>13228</v>
      </c>
      <c r="F4745" t="s">
        <v>13251</v>
      </c>
      <c r="G4745">
        <v>163</v>
      </c>
      <c r="H4745">
        <v>0</v>
      </c>
      <c r="I4745">
        <v>35</v>
      </c>
      <c r="J4745">
        <v>64</v>
      </c>
      <c r="K4745">
        <v>38</v>
      </c>
      <c r="L4745">
        <v>21</v>
      </c>
      <c r="M4745">
        <v>5</v>
      </c>
      <c r="N4745" s="2">
        <v>310.11400817995911</v>
      </c>
      <c r="O4745" s="2">
        <v>515.27926532106346</v>
      </c>
      <c r="P4745" s="2">
        <v>458.61</v>
      </c>
      <c r="Q4745" s="4">
        <v>1284.0032735010227</v>
      </c>
      <c r="R4745" s="5">
        <v>4.9000000000000002E-2</v>
      </c>
      <c r="S4745" s="6">
        <v>1346.9194339025728</v>
      </c>
      <c r="T4745" s="4">
        <v>0</v>
      </c>
      <c r="U4745" s="7">
        <v>1346.9194339025728</v>
      </c>
      <c r="V4745" s="8">
        <v>0.76637705812416212</v>
      </c>
      <c r="W4745" s="7">
        <v>944.94291266709172</v>
      </c>
      <c r="X4745" s="7">
        <v>1010.8513396657697</v>
      </c>
      <c r="Y4745" s="7">
        <v>1236.9325718123976</v>
      </c>
      <c r="Z4745" s="7">
        <v>1490.6033780514952</v>
      </c>
      <c r="AA4745" s="7">
        <v>1807.8834801148982</v>
      </c>
      <c r="AB4745" s="7">
        <v>2079.1809586908516</v>
      </c>
      <c r="AC4745" s="7">
        <v>1933.2668711656445</v>
      </c>
      <c r="AD4745" s="7">
        <v>2109.0184049079753</v>
      </c>
      <c r="AE4745" s="4">
        <v>1233</v>
      </c>
      <c r="AF4745" s="4">
        <v>1319</v>
      </c>
      <c r="AG4745" s="4">
        <v>1614</v>
      </c>
      <c r="AH4745" s="4">
        <v>1945</v>
      </c>
      <c r="AI4745" s="4">
        <v>2359</v>
      </c>
      <c r="AJ4745" s="4">
        <v>2713</v>
      </c>
      <c r="AK4745" s="4">
        <v>1949.9171247371387</v>
      </c>
      <c r="AL4745" s="8">
        <v>1.1094737458143069</v>
      </c>
      <c r="AM4745" s="4">
        <v>1747.5411874022502</v>
      </c>
      <c r="AN4745" s="8">
        <v>0.99432485747994337</v>
      </c>
      <c r="AO4745" s="4">
        <v>1545.1652500673617</v>
      </c>
      <c r="AP4745" s="8">
        <v>0.87917596914557972</v>
      </c>
    </row>
    <row r="4746" spans="1:42" x14ac:dyDescent="0.25">
      <c r="A4746" s="2" t="s">
        <v>13252</v>
      </c>
      <c r="B4746" t="s">
        <v>13249</v>
      </c>
      <c r="C4746" t="s">
        <v>14</v>
      </c>
      <c r="D4746" t="s">
        <v>13248</v>
      </c>
      <c r="E4746" s="3" t="s">
        <v>13228</v>
      </c>
      <c r="F4746" t="s">
        <v>13253</v>
      </c>
      <c r="G4746">
        <v>171</v>
      </c>
      <c r="H4746">
        <v>3</v>
      </c>
      <c r="I4746">
        <v>151</v>
      </c>
      <c r="J4746">
        <v>17</v>
      </c>
      <c r="K4746">
        <v>0</v>
      </c>
      <c r="L4746">
        <v>0</v>
      </c>
      <c r="M4746">
        <v>0</v>
      </c>
      <c r="N4746" s="2">
        <v>260.55653021442498</v>
      </c>
      <c r="O4746" s="2">
        <v>437.54644618713451</v>
      </c>
      <c r="P4746" s="2">
        <v>332.02</v>
      </c>
      <c r="Q4746" s="4">
        <v>1030.1229764015595</v>
      </c>
      <c r="R4746" s="5">
        <v>4.9000000000000002E-2</v>
      </c>
      <c r="S4746" s="6">
        <v>1080.5990022452359</v>
      </c>
      <c r="T4746" s="4">
        <v>0</v>
      </c>
      <c r="U4746" s="7">
        <v>1080.5990022452359</v>
      </c>
      <c r="V4746" s="8">
        <v>0.8023344132759691</v>
      </c>
      <c r="W4746" s="7">
        <v>989.27833156926988</v>
      </c>
      <c r="X4746" s="7">
        <v>1058.2790911110033</v>
      </c>
      <c r="Y4746" s="7">
        <v>1294.9677430274141</v>
      </c>
      <c r="Z4746" s="7">
        <v>1560.54043382176</v>
      </c>
      <c r="AA4746" s="7">
        <v>1892.7068809180112</v>
      </c>
      <c r="AB4746" s="7">
        <v>2176.733263217704</v>
      </c>
      <c r="AC4746" s="7">
        <v>1481.5005847953216</v>
      </c>
      <c r="AD4746" s="7">
        <v>1616.1824561403507</v>
      </c>
      <c r="AE4746" s="4">
        <v>1233</v>
      </c>
      <c r="AF4746" s="4">
        <v>1319</v>
      </c>
      <c r="AG4746" s="4">
        <v>1614</v>
      </c>
      <c r="AH4746" s="4">
        <v>1945</v>
      </c>
      <c r="AI4746" s="4">
        <v>2359</v>
      </c>
      <c r="AJ4746" s="4">
        <v>2713</v>
      </c>
      <c r="AK4746" s="4">
        <v>1504.5995324742598</v>
      </c>
      <c r="AL4746" s="8">
        <v>1.117150747497236</v>
      </c>
      <c r="AM4746" s="4">
        <v>1363.2660223979187</v>
      </c>
      <c r="AN4746" s="8">
        <v>1.0122119694234806</v>
      </c>
      <c r="AO4746" s="4">
        <v>1221.9325123215774</v>
      </c>
      <c r="AP4746" s="8">
        <v>0.90727319134972495</v>
      </c>
    </row>
    <row r="4747" spans="1:42" x14ac:dyDescent="0.25">
      <c r="A4747" s="2" t="s">
        <v>13254</v>
      </c>
      <c r="B4747" t="s">
        <v>13249</v>
      </c>
      <c r="C4747" t="s">
        <v>14</v>
      </c>
      <c r="D4747" t="s">
        <v>13248</v>
      </c>
      <c r="E4747" s="3" t="s">
        <v>13228</v>
      </c>
      <c r="F4747" t="s">
        <v>13255</v>
      </c>
      <c r="G4747">
        <v>250</v>
      </c>
      <c r="H4747">
        <v>65</v>
      </c>
      <c r="I4747">
        <v>174</v>
      </c>
      <c r="J4747">
        <v>11</v>
      </c>
      <c r="K4747">
        <v>0</v>
      </c>
      <c r="L4747">
        <v>0</v>
      </c>
      <c r="M4747">
        <v>0</v>
      </c>
      <c r="N4747" s="2">
        <v>254.71166666666667</v>
      </c>
      <c r="O4747" s="2">
        <v>378.32134386666667</v>
      </c>
      <c r="P4747" s="2">
        <v>379.66</v>
      </c>
      <c r="Q4747" s="4">
        <v>1012.6930105333333</v>
      </c>
      <c r="R4747" s="5">
        <v>4.9000000000000002E-2</v>
      </c>
      <c r="S4747" s="6">
        <v>1062.3149680494666</v>
      </c>
      <c r="T4747" s="4">
        <v>0</v>
      </c>
      <c r="U4747" s="7">
        <v>1062.3149680494666</v>
      </c>
      <c r="V4747" s="8">
        <v>0.81116275564626894</v>
      </c>
      <c r="W4747" s="7">
        <v>1000.1636777118495</v>
      </c>
      <c r="X4747" s="7">
        <v>1069.9236746974286</v>
      </c>
      <c r="Y4747" s="7">
        <v>1309.216687613078</v>
      </c>
      <c r="Z4747" s="7">
        <v>1577.711559731993</v>
      </c>
      <c r="AA4747" s="7">
        <v>1913.5329405695484</v>
      </c>
      <c r="AB4747" s="7">
        <v>2200.6845560683273</v>
      </c>
      <c r="AC4747" s="7">
        <v>1440.5820000000001</v>
      </c>
      <c r="AD4747" s="7">
        <v>1571.5439999999999</v>
      </c>
      <c r="AE4747" s="4">
        <v>1233</v>
      </c>
      <c r="AF4747" s="4">
        <v>1319</v>
      </c>
      <c r="AG4747" s="4">
        <v>1614</v>
      </c>
      <c r="AH4747" s="4">
        <v>1945</v>
      </c>
      <c r="AI4747" s="4">
        <v>2359</v>
      </c>
      <c r="AJ4747" s="4">
        <v>2713</v>
      </c>
      <c r="AK4747" s="4">
        <v>1466.9651023739466</v>
      </c>
      <c r="AL4747" s="8">
        <v>1.1201456165711785</v>
      </c>
      <c r="AM4747" s="4">
        <v>1332.0817242657868</v>
      </c>
      <c r="AN4747" s="8">
        <v>1.0171513295962087</v>
      </c>
      <c r="AO4747" s="4">
        <v>1197.1983461576267</v>
      </c>
      <c r="AP4747" s="8">
        <v>0.91415704262123887</v>
      </c>
    </row>
    <row r="4748" spans="1:42" x14ac:dyDescent="0.25">
      <c r="A4748" s="2" t="s">
        <v>13256</v>
      </c>
      <c r="B4748" t="s">
        <v>13249</v>
      </c>
      <c r="C4748" t="s">
        <v>14</v>
      </c>
      <c r="D4748" t="s">
        <v>13248</v>
      </c>
      <c r="E4748" s="3" t="s">
        <v>13228</v>
      </c>
      <c r="F4748" t="s">
        <v>13257</v>
      </c>
      <c r="G4748">
        <v>112</v>
      </c>
      <c r="H4748">
        <v>48</v>
      </c>
      <c r="I4748">
        <v>64</v>
      </c>
      <c r="J4748">
        <v>0</v>
      </c>
      <c r="K4748">
        <v>0</v>
      </c>
      <c r="L4748">
        <v>0</v>
      </c>
      <c r="M4748">
        <v>0</v>
      </c>
      <c r="N4748" s="2">
        <v>252.85119047619048</v>
      </c>
      <c r="O4748" s="2">
        <v>431.93964706547627</v>
      </c>
      <c r="P4748" s="2">
        <v>290.63</v>
      </c>
      <c r="Q4748" s="4">
        <v>975.42083754166674</v>
      </c>
      <c r="R4748" s="5">
        <v>4.9000000000000002E-2</v>
      </c>
      <c r="S4748" s="6">
        <v>1023.2164585812084</v>
      </c>
      <c r="T4748" s="4">
        <v>0</v>
      </c>
      <c r="U4748" s="7">
        <v>1023.2164585812084</v>
      </c>
      <c r="V4748" s="8">
        <v>0.79805183399091462</v>
      </c>
      <c r="W4748" s="7">
        <v>983.9979113107978</v>
      </c>
      <c r="X4748" s="7">
        <v>1052.6303690340164</v>
      </c>
      <c r="Y4748" s="7">
        <v>1288.0556600613363</v>
      </c>
      <c r="Z4748" s="7">
        <v>1552.2108171123291</v>
      </c>
      <c r="AA4748" s="7">
        <v>1882.6042763845678</v>
      </c>
      <c r="AB4748" s="7">
        <v>2165.1146256173515</v>
      </c>
      <c r="AC4748" s="7">
        <v>1410.3571428571429</v>
      </c>
      <c r="AD4748" s="7">
        <v>1538.5714285714284</v>
      </c>
      <c r="AE4748" s="4">
        <v>1233</v>
      </c>
      <c r="AF4748" s="4">
        <v>1319</v>
      </c>
      <c r="AG4748" s="4">
        <v>1614</v>
      </c>
      <c r="AH4748" s="4">
        <v>1945</v>
      </c>
      <c r="AI4748" s="4">
        <v>2359</v>
      </c>
      <c r="AJ4748" s="4">
        <v>2713</v>
      </c>
      <c r="AK4748" s="4">
        <v>1432.1127059257929</v>
      </c>
      <c r="AL4748" s="8">
        <v>1.1169681271844625</v>
      </c>
      <c r="AM4748" s="4">
        <v>1297.1769443020801</v>
      </c>
      <c r="AN4748" s="8">
        <v>1.0117257504305917</v>
      </c>
      <c r="AO4748" s="4">
        <v>1158.1522202049214</v>
      </c>
      <c r="AP4748" s="8">
        <v>0.90329421074478555</v>
      </c>
    </row>
    <row r="4749" spans="1:42" x14ac:dyDescent="0.25">
      <c r="A4749" s="2" t="s">
        <v>13258</v>
      </c>
      <c r="B4749" t="s">
        <v>13249</v>
      </c>
      <c r="C4749" t="s">
        <v>14</v>
      </c>
      <c r="D4749" t="s">
        <v>13248</v>
      </c>
      <c r="E4749" s="3" t="s">
        <v>13228</v>
      </c>
      <c r="F4749" t="s">
        <v>13259</v>
      </c>
      <c r="G4749">
        <v>92</v>
      </c>
      <c r="H4749">
        <v>44</v>
      </c>
      <c r="I4749">
        <v>48</v>
      </c>
      <c r="J4749">
        <v>0</v>
      </c>
      <c r="K4749">
        <v>0</v>
      </c>
      <c r="L4749">
        <v>0</v>
      </c>
      <c r="M4749">
        <v>0</v>
      </c>
      <c r="N4749" s="2">
        <v>251.32699275362322</v>
      </c>
      <c r="O4749" s="2">
        <v>345.41255064492759</v>
      </c>
      <c r="P4749" s="2">
        <v>380.48</v>
      </c>
      <c r="Q4749" s="4">
        <v>977.21954339855085</v>
      </c>
      <c r="R4749" s="5">
        <v>4.9000000000000002E-2</v>
      </c>
      <c r="S4749" s="6">
        <v>1025.1033010250799</v>
      </c>
      <c r="T4749" s="4">
        <v>0</v>
      </c>
      <c r="U4749" s="7">
        <v>1025.1033010250799</v>
      </c>
      <c r="V4749" s="8">
        <v>0.80219713257721204</v>
      </c>
      <c r="W4749" s="7">
        <v>989.1090644677023</v>
      </c>
      <c r="X4749" s="7">
        <v>1058.0980178693426</v>
      </c>
      <c r="Y4749" s="7">
        <v>1294.7461719796202</v>
      </c>
      <c r="Z4749" s="7">
        <v>1560.2734228626773</v>
      </c>
      <c r="AA4749" s="7">
        <v>1892.3830357496431</v>
      </c>
      <c r="AB4749" s="7">
        <v>2176.3608206819763</v>
      </c>
      <c r="AC4749" s="7">
        <v>1405.6565217391305</v>
      </c>
      <c r="AD4749" s="7">
        <v>1533.4434782608694</v>
      </c>
      <c r="AE4749" s="4">
        <v>1233</v>
      </c>
      <c r="AF4749" s="4">
        <v>1319</v>
      </c>
      <c r="AG4749" s="4">
        <v>1614</v>
      </c>
      <c r="AH4749" s="4">
        <v>1945</v>
      </c>
      <c r="AI4749" s="4">
        <v>2359</v>
      </c>
      <c r="AJ4749" s="4">
        <v>2713</v>
      </c>
      <c r="AK4749" s="4">
        <v>1427.0364696760485</v>
      </c>
      <c r="AL4749" s="8">
        <v>1.1167309313241849</v>
      </c>
      <c r="AM4749" s="4">
        <v>1294.6926214617051</v>
      </c>
      <c r="AN4749" s="8">
        <v>1.0131649244196939</v>
      </c>
      <c r="AO4749" s="4">
        <v>1157.447149239423</v>
      </c>
      <c r="AP4749" s="8">
        <v>0.90576313948170284</v>
      </c>
    </row>
    <row r="4750" spans="1:42" x14ac:dyDescent="0.25">
      <c r="A4750" s="2" t="s">
        <v>13262</v>
      </c>
      <c r="B4750" t="s">
        <v>13261</v>
      </c>
      <c r="C4750" t="s">
        <v>14</v>
      </c>
      <c r="D4750" t="s">
        <v>13260</v>
      </c>
      <c r="E4750" s="3" t="s">
        <v>13228</v>
      </c>
      <c r="F4750" t="s">
        <v>13263</v>
      </c>
      <c r="G4750">
        <v>282</v>
      </c>
      <c r="H4750">
        <v>0</v>
      </c>
      <c r="I4750">
        <v>44</v>
      </c>
      <c r="J4750">
        <v>104</v>
      </c>
      <c r="K4750">
        <v>108</v>
      </c>
      <c r="L4750">
        <v>21</v>
      </c>
      <c r="M4750">
        <v>5</v>
      </c>
      <c r="N4750" s="2">
        <v>298.87381796690306</v>
      </c>
      <c r="O4750" s="2">
        <v>485.69116317021275</v>
      </c>
      <c r="P4750" s="2">
        <v>511</v>
      </c>
      <c r="Q4750" s="4">
        <v>1295.5649811371159</v>
      </c>
      <c r="R4750" s="5">
        <v>4.9000000000000002E-2</v>
      </c>
      <c r="S4750" s="6">
        <v>1359.0476652128345</v>
      </c>
      <c r="T4750" s="4">
        <v>0</v>
      </c>
      <c r="U4750" s="7">
        <v>1359.0476652128345</v>
      </c>
      <c r="V4750" s="8">
        <v>0.76795277802494977</v>
      </c>
      <c r="W4750" s="7">
        <v>946.88577530476311</v>
      </c>
      <c r="X4750" s="7">
        <v>1012.9297142149088</v>
      </c>
      <c r="Y4750" s="7">
        <v>1239.4757837322691</v>
      </c>
      <c r="Z4750" s="7">
        <v>1493.6681532585276</v>
      </c>
      <c r="AA4750" s="7">
        <v>1811.6006033608569</v>
      </c>
      <c r="AB4750" s="7">
        <v>2083.4558867816891</v>
      </c>
      <c r="AC4750" s="7">
        <v>1946.672340425532</v>
      </c>
      <c r="AD4750" s="7">
        <v>2123.6425531914892</v>
      </c>
      <c r="AE4750" s="4">
        <v>1233</v>
      </c>
      <c r="AF4750" s="4">
        <v>1319</v>
      </c>
      <c r="AG4750" s="4">
        <v>1614</v>
      </c>
      <c r="AH4750" s="4">
        <v>1945</v>
      </c>
      <c r="AI4750" s="4">
        <v>2359</v>
      </c>
      <c r="AJ4750" s="4">
        <v>2713</v>
      </c>
      <c r="AK4750" s="4">
        <v>1961.3479289398933</v>
      </c>
      <c r="AL4750" s="8">
        <v>1.108292688518022</v>
      </c>
      <c r="AM4750" s="4">
        <v>1761.3747188486957</v>
      </c>
      <c r="AN4750" s="8">
        <v>0.99529445736617173</v>
      </c>
      <c r="AO4750" s="4">
        <v>1559.020875304032</v>
      </c>
      <c r="AP4750" s="8">
        <v>0.8809510091767998</v>
      </c>
    </row>
    <row r="4751" spans="1:42" x14ac:dyDescent="0.25">
      <c r="A4751" s="2" t="s">
        <v>13264</v>
      </c>
      <c r="B4751" t="s">
        <v>13261</v>
      </c>
      <c r="C4751" t="s">
        <v>14</v>
      </c>
      <c r="D4751" t="s">
        <v>13260</v>
      </c>
      <c r="E4751" s="3" t="s">
        <v>13228</v>
      </c>
      <c r="F4751" t="s">
        <v>13265</v>
      </c>
      <c r="G4751">
        <v>300</v>
      </c>
      <c r="H4751">
        <v>0</v>
      </c>
      <c r="I4751">
        <v>12</v>
      </c>
      <c r="J4751">
        <v>134</v>
      </c>
      <c r="K4751">
        <v>128</v>
      </c>
      <c r="L4751">
        <v>23</v>
      </c>
      <c r="M4751">
        <v>3</v>
      </c>
      <c r="N4751" s="2">
        <v>313.43305555555554</v>
      </c>
      <c r="O4751" s="2">
        <v>571.62899172222239</v>
      </c>
      <c r="P4751" s="2">
        <v>425.51</v>
      </c>
      <c r="Q4751" s="4">
        <v>1310.572047277778</v>
      </c>
      <c r="R4751" s="5">
        <v>4.9000000000000002E-2</v>
      </c>
      <c r="S4751" s="6">
        <v>1374.790077594389</v>
      </c>
      <c r="T4751" s="4">
        <v>0</v>
      </c>
      <c r="U4751" s="7">
        <v>1374.790077594389</v>
      </c>
      <c r="V4751" s="8">
        <v>0.75890962219540847</v>
      </c>
      <c r="W4751" s="7">
        <v>935.73556416693873</v>
      </c>
      <c r="X4751" s="7">
        <v>1001.0017916757438</v>
      </c>
      <c r="Y4751" s="7">
        <v>1224.8801302233894</v>
      </c>
      <c r="Z4751" s="7">
        <v>1476.0792151700696</v>
      </c>
      <c r="AA4751" s="7">
        <v>1790.2677987589689</v>
      </c>
      <c r="AB4751" s="7">
        <v>2058.9218050161435</v>
      </c>
      <c r="AC4751" s="7">
        <v>1992.6866666666667</v>
      </c>
      <c r="AD4751" s="7">
        <v>2173.8399999999997</v>
      </c>
      <c r="AE4751" s="4">
        <v>1233</v>
      </c>
      <c r="AF4751" s="4">
        <v>1319</v>
      </c>
      <c r="AG4751" s="4">
        <v>1614</v>
      </c>
      <c r="AH4751" s="4">
        <v>1945</v>
      </c>
      <c r="AI4751" s="4">
        <v>2359</v>
      </c>
      <c r="AJ4751" s="4">
        <v>2713</v>
      </c>
      <c r="AK4751" s="4">
        <v>2009.9097825549388</v>
      </c>
      <c r="AL4751" s="8">
        <v>1.1095074794216349</v>
      </c>
      <c r="AM4751" s="4">
        <v>1798.2032142347555</v>
      </c>
      <c r="AN4751" s="8">
        <v>0.99264152701289265</v>
      </c>
      <c r="AO4751" s="4">
        <v>1586.4966459145724</v>
      </c>
      <c r="AP4751" s="8">
        <v>0.87577557460415068</v>
      </c>
    </row>
    <row r="4752" spans="1:42" x14ac:dyDescent="0.25">
      <c r="A4752" s="2" t="s">
        <v>13266</v>
      </c>
      <c r="B4752" t="s">
        <v>13261</v>
      </c>
      <c r="C4752" t="s">
        <v>14</v>
      </c>
      <c r="D4752" t="s">
        <v>13260</v>
      </c>
      <c r="E4752" s="3" t="s">
        <v>13228</v>
      </c>
      <c r="F4752" t="s">
        <v>5061</v>
      </c>
      <c r="G4752">
        <v>126</v>
      </c>
      <c r="H4752">
        <v>2</v>
      </c>
      <c r="I4752">
        <v>99</v>
      </c>
      <c r="J4752">
        <v>25</v>
      </c>
      <c r="K4752">
        <v>0</v>
      </c>
      <c r="L4752">
        <v>0</v>
      </c>
      <c r="M4752">
        <v>0</v>
      </c>
      <c r="N4752" s="2">
        <v>263.70899470899468</v>
      </c>
      <c r="O4752" s="2">
        <v>271.84043904497355</v>
      </c>
      <c r="P4752" s="2">
        <v>511</v>
      </c>
      <c r="Q4752" s="4">
        <v>1046.5494337539683</v>
      </c>
      <c r="R4752" s="5">
        <v>4.9000000000000002E-2</v>
      </c>
      <c r="S4752" s="6">
        <v>1097.8303560079128</v>
      </c>
      <c r="T4752" s="4">
        <v>0</v>
      </c>
      <c r="U4752" s="7">
        <v>1097.8303560079128</v>
      </c>
      <c r="V4752" s="8">
        <v>0.79774520237949331</v>
      </c>
      <c r="W4752" s="7">
        <v>983.61983453391531</v>
      </c>
      <c r="X4752" s="7">
        <v>1052.2259219385517</v>
      </c>
      <c r="Y4752" s="7">
        <v>1287.5607566405024</v>
      </c>
      <c r="Z4752" s="7">
        <v>1551.6144186281147</v>
      </c>
      <c r="AA4752" s="7">
        <v>1881.8809324132251</v>
      </c>
      <c r="AB4752" s="7">
        <v>2164.2827340555655</v>
      </c>
      <c r="AC4752" s="7">
        <v>1513.7833333333335</v>
      </c>
      <c r="AD4752" s="7">
        <v>1651.4</v>
      </c>
      <c r="AE4752" s="4">
        <v>1233</v>
      </c>
      <c r="AF4752" s="4">
        <v>1319</v>
      </c>
      <c r="AG4752" s="4">
        <v>1614</v>
      </c>
      <c r="AH4752" s="4">
        <v>1945</v>
      </c>
      <c r="AI4752" s="4">
        <v>2359</v>
      </c>
      <c r="AJ4752" s="4">
        <v>2713</v>
      </c>
      <c r="AK4752" s="4">
        <v>1537.1109857203935</v>
      </c>
      <c r="AL4752" s="8">
        <v>1.1169511825508491</v>
      </c>
      <c r="AM4752" s="4">
        <v>1389.3882960825681</v>
      </c>
      <c r="AN4752" s="8">
        <v>1.0096075785994196</v>
      </c>
      <c r="AO4752" s="4">
        <v>1241.6656064447427</v>
      </c>
      <c r="AP4752" s="8">
        <v>0.90226397464799024</v>
      </c>
    </row>
    <row r="4753" spans="1:42" x14ac:dyDescent="0.25">
      <c r="A4753" s="2" t="s">
        <v>13267</v>
      </c>
      <c r="B4753" t="s">
        <v>13261</v>
      </c>
      <c r="C4753" t="s">
        <v>14</v>
      </c>
      <c r="D4753" t="s">
        <v>13260</v>
      </c>
      <c r="E4753" s="3" t="s">
        <v>13228</v>
      </c>
      <c r="F4753" t="s">
        <v>13268</v>
      </c>
      <c r="G4753">
        <v>198</v>
      </c>
      <c r="H4753">
        <v>0</v>
      </c>
      <c r="I4753">
        <v>171</v>
      </c>
      <c r="J4753">
        <v>27</v>
      </c>
      <c r="K4753">
        <v>0</v>
      </c>
      <c r="L4753">
        <v>0</v>
      </c>
      <c r="M4753">
        <v>0</v>
      </c>
      <c r="N4753" s="2">
        <v>265.37962962962962</v>
      </c>
      <c r="O4753" s="2">
        <v>277.03682533333341</v>
      </c>
      <c r="P4753" s="2">
        <v>436.78</v>
      </c>
      <c r="Q4753" s="4">
        <v>979.196454962963</v>
      </c>
      <c r="R4753" s="5">
        <v>4.9000000000000002E-2</v>
      </c>
      <c r="S4753" s="6">
        <v>1027.1770812561481</v>
      </c>
      <c r="T4753" s="4">
        <v>0</v>
      </c>
      <c r="U4753" s="7">
        <v>1027.1770812561481</v>
      </c>
      <c r="V4753" s="8">
        <v>0.75570664440475066</v>
      </c>
      <c r="W4753" s="7">
        <v>931.78629255105739</v>
      </c>
      <c r="X4753" s="7">
        <v>996.77706396986594</v>
      </c>
      <c r="Y4753" s="7">
        <v>1219.7105240692674</v>
      </c>
      <c r="Z4753" s="7">
        <v>1469.84942336724</v>
      </c>
      <c r="AA4753" s="7">
        <v>1782.7119741508068</v>
      </c>
      <c r="AB4753" s="7">
        <v>2050.2321262700884</v>
      </c>
      <c r="AC4753" s="7">
        <v>1495.15</v>
      </c>
      <c r="AD4753" s="7">
        <v>1631.0727272727272</v>
      </c>
      <c r="AE4753" s="4">
        <v>1233</v>
      </c>
      <c r="AF4753" s="4">
        <v>1319</v>
      </c>
      <c r="AG4753" s="4">
        <v>1614</v>
      </c>
      <c r="AH4753" s="4">
        <v>1945</v>
      </c>
      <c r="AI4753" s="4">
        <v>2359</v>
      </c>
      <c r="AJ4753" s="4">
        <v>2713</v>
      </c>
      <c r="AK4753" s="4">
        <v>1514.7039982228434</v>
      </c>
      <c r="AL4753" s="8">
        <v>1.1143861137980322</v>
      </c>
      <c r="AM4753" s="4">
        <v>1350.3690823913728</v>
      </c>
      <c r="AN4753" s="8">
        <v>0.99348292186771225</v>
      </c>
      <c r="AO4753" s="4">
        <v>1188.7730818237605</v>
      </c>
      <c r="AP4753" s="8">
        <v>0.87459478313623151</v>
      </c>
    </row>
    <row r="4754" spans="1:42" x14ac:dyDescent="0.25">
      <c r="A4754" s="2" t="s">
        <v>13269</v>
      </c>
      <c r="B4754" t="s">
        <v>13261</v>
      </c>
      <c r="C4754" t="s">
        <v>14</v>
      </c>
      <c r="D4754" t="s">
        <v>13260</v>
      </c>
      <c r="E4754" s="3" t="s">
        <v>13228</v>
      </c>
      <c r="F4754" t="s">
        <v>13270</v>
      </c>
      <c r="G4754">
        <v>153</v>
      </c>
      <c r="H4754">
        <v>0</v>
      </c>
      <c r="I4754">
        <v>153</v>
      </c>
      <c r="J4754">
        <v>0</v>
      </c>
      <c r="K4754">
        <v>0</v>
      </c>
      <c r="L4754">
        <v>0</v>
      </c>
      <c r="M4754">
        <v>0</v>
      </c>
      <c r="N4754" s="2">
        <v>264.06427015250546</v>
      </c>
      <c r="O4754" s="2">
        <v>323.44195615468408</v>
      </c>
      <c r="P4754" s="2">
        <v>378.09</v>
      </c>
      <c r="Q4754" s="4">
        <v>965.59622630718945</v>
      </c>
      <c r="R4754" s="5">
        <v>4.9000000000000002E-2</v>
      </c>
      <c r="S4754" s="6">
        <v>1012.9104413962417</v>
      </c>
      <c r="T4754" s="4">
        <v>0</v>
      </c>
      <c r="U4754" s="7">
        <v>1012.9104413962417</v>
      </c>
      <c r="V4754" s="8">
        <v>0.76793816633528555</v>
      </c>
      <c r="W4754" s="7">
        <v>946.86775909140715</v>
      </c>
      <c r="X4754" s="7">
        <v>1012.9104413962417</v>
      </c>
      <c r="Y4754" s="7">
        <v>1239.452200465151</v>
      </c>
      <c r="Z4754" s="7">
        <v>1493.6397335221307</v>
      </c>
      <c r="AA4754" s="7">
        <v>1811.5661343849388</v>
      </c>
      <c r="AB4754" s="7">
        <v>2083.4162452676301</v>
      </c>
      <c r="AC4754" s="7">
        <v>1450.9</v>
      </c>
      <c r="AD4754" s="7">
        <v>1582.8</v>
      </c>
      <c r="AE4754" s="4">
        <v>1233</v>
      </c>
      <c r="AF4754" s="4">
        <v>1319</v>
      </c>
      <c r="AG4754" s="4">
        <v>1614</v>
      </c>
      <c r="AH4754" s="4">
        <v>1945</v>
      </c>
      <c r="AI4754" s="4">
        <v>2359</v>
      </c>
      <c r="AJ4754" s="4">
        <v>2713</v>
      </c>
      <c r="AK4754" s="4">
        <v>1471.3262600802684</v>
      </c>
      <c r="AL4754" s="8">
        <v>1.1154861714027813</v>
      </c>
      <c r="AM4754" s="4">
        <v>1317.4056202301572</v>
      </c>
      <c r="AN4754" s="8">
        <v>0.99879122079617677</v>
      </c>
      <c r="AO4754" s="4">
        <v>1163.484980380046</v>
      </c>
      <c r="AP4754" s="8">
        <v>0.88209627018957237</v>
      </c>
    </row>
    <row r="4755" spans="1:42" x14ac:dyDescent="0.25">
      <c r="A4755" s="2" t="s">
        <v>13271</v>
      </c>
      <c r="B4755" t="s">
        <v>13261</v>
      </c>
      <c r="C4755" t="s">
        <v>14</v>
      </c>
      <c r="D4755" t="s">
        <v>13260</v>
      </c>
      <c r="E4755" s="3" t="s">
        <v>13228</v>
      </c>
      <c r="F4755" t="s">
        <v>13270</v>
      </c>
      <c r="G4755">
        <v>153</v>
      </c>
      <c r="H4755">
        <v>0</v>
      </c>
      <c r="I4755">
        <v>153</v>
      </c>
      <c r="J4755">
        <v>0</v>
      </c>
      <c r="K4755">
        <v>0</v>
      </c>
      <c r="L4755">
        <v>0</v>
      </c>
      <c r="M4755">
        <v>0</v>
      </c>
      <c r="N4755" s="2">
        <v>264.17102396514161</v>
      </c>
      <c r="O4755" s="2">
        <v>346.54392839433558</v>
      </c>
      <c r="P4755" s="2">
        <v>384.05</v>
      </c>
      <c r="Q4755" s="4">
        <v>994.76495235947709</v>
      </c>
      <c r="R4755" s="5">
        <v>4.9000000000000002E-2</v>
      </c>
      <c r="S4755" s="6">
        <v>1043.5084350250913</v>
      </c>
      <c r="T4755" s="4">
        <v>0</v>
      </c>
      <c r="U4755" s="7">
        <v>1043.5084350250913</v>
      </c>
      <c r="V4755" s="8">
        <v>0.79113603868467874</v>
      </c>
      <c r="W4755" s="7">
        <v>975.47073569820907</v>
      </c>
      <c r="X4755" s="7">
        <v>1043.5084350250913</v>
      </c>
      <c r="Y4755" s="7">
        <v>1276.8935664370717</v>
      </c>
      <c r="Z4755" s="7">
        <v>1538.7595952417005</v>
      </c>
      <c r="AA4755" s="7">
        <v>1866.2899152571576</v>
      </c>
      <c r="AB4755" s="7">
        <v>2146.352072951534</v>
      </c>
      <c r="AC4755" s="7">
        <v>1450.9</v>
      </c>
      <c r="AD4755" s="7">
        <v>1582.8</v>
      </c>
      <c r="AE4755" s="4">
        <v>1233</v>
      </c>
      <c r="AF4755" s="4">
        <v>1319</v>
      </c>
      <c r="AG4755" s="4">
        <v>1614</v>
      </c>
      <c r="AH4755" s="4">
        <v>1945</v>
      </c>
      <c r="AI4755" s="4">
        <v>2359</v>
      </c>
      <c r="AJ4755" s="4">
        <v>2713</v>
      </c>
      <c r="AK4755" s="4">
        <v>1474.552824835765</v>
      </c>
      <c r="AL4755" s="8">
        <v>1.117932391839094</v>
      </c>
      <c r="AM4755" s="4">
        <v>1329.8225917606483</v>
      </c>
      <c r="AN4755" s="8">
        <v>1.0082051491741078</v>
      </c>
      <c r="AO4755" s="4">
        <v>1185.0923586855315</v>
      </c>
      <c r="AP4755" s="8">
        <v>0.89847790650912174</v>
      </c>
    </row>
    <row r="4756" spans="1:42" x14ac:dyDescent="0.25">
      <c r="A4756" s="2" t="s">
        <v>13274</v>
      </c>
      <c r="B4756" t="s">
        <v>13273</v>
      </c>
      <c r="C4756" t="s">
        <v>14</v>
      </c>
      <c r="D4756" t="s">
        <v>13272</v>
      </c>
      <c r="E4756" s="3" t="s">
        <v>13228</v>
      </c>
      <c r="F4756" t="s">
        <v>13275</v>
      </c>
      <c r="G4756">
        <v>125</v>
      </c>
      <c r="H4756">
        <v>13</v>
      </c>
      <c r="I4756">
        <v>111</v>
      </c>
      <c r="J4756">
        <v>1</v>
      </c>
      <c r="K4756">
        <v>0</v>
      </c>
      <c r="L4756">
        <v>0</v>
      </c>
      <c r="M4756">
        <v>0</v>
      </c>
      <c r="N4756" s="2">
        <v>216.50399999999999</v>
      </c>
      <c r="O4756" s="2">
        <v>318.49796500000002</v>
      </c>
      <c r="P4756" s="2">
        <v>402.87</v>
      </c>
      <c r="Q4756" s="4">
        <v>937.87196500000005</v>
      </c>
      <c r="R4756" s="5">
        <v>4.9000000000000002E-2</v>
      </c>
      <c r="S4756" s="6">
        <v>983.82769128500001</v>
      </c>
      <c r="T4756" s="4">
        <v>0</v>
      </c>
      <c r="U4756" s="7">
        <v>983.82769128500001</v>
      </c>
      <c r="V4756" s="8">
        <v>0.74963097926648259</v>
      </c>
      <c r="W4756" s="7">
        <v>924.29499743557301</v>
      </c>
      <c r="X4756" s="7">
        <v>988.76326165249043</v>
      </c>
      <c r="Y4756" s="7">
        <v>1209.9044005361029</v>
      </c>
      <c r="Z4756" s="7">
        <v>1458.0322546733087</v>
      </c>
      <c r="AA4756" s="7">
        <v>1768.3794800896326</v>
      </c>
      <c r="AB4756" s="7">
        <v>2033.7488467499672</v>
      </c>
      <c r="AC4756" s="7">
        <v>1443.6576</v>
      </c>
      <c r="AD4756" s="7">
        <v>1574.8991999999998</v>
      </c>
      <c r="AE4756" s="4">
        <v>1233</v>
      </c>
      <c r="AF4756" s="4">
        <v>1319</v>
      </c>
      <c r="AG4756" s="4">
        <v>1614</v>
      </c>
      <c r="AH4756" s="4">
        <v>1945</v>
      </c>
      <c r="AI4756" s="4">
        <v>2359</v>
      </c>
      <c r="AJ4756" s="4">
        <v>2713</v>
      </c>
      <c r="AK4756" s="4">
        <v>1450.1708237968721</v>
      </c>
      <c r="AL4756" s="8">
        <v>1.1049627738437144</v>
      </c>
      <c r="AM4756" s="4">
        <v>1296.1110389492001</v>
      </c>
      <c r="AN4756" s="8">
        <v>0.98757637742087889</v>
      </c>
      <c r="AO4756" s="4">
        <v>1137.887476132672</v>
      </c>
      <c r="AP4756" s="8">
        <v>0.86701737568931803</v>
      </c>
    </row>
    <row r="4757" spans="1:42" x14ac:dyDescent="0.25">
      <c r="A4757" s="2" t="s">
        <v>13276</v>
      </c>
      <c r="B4757" t="s">
        <v>13273</v>
      </c>
      <c r="C4757" t="s">
        <v>14</v>
      </c>
      <c r="D4757" t="s">
        <v>13272</v>
      </c>
      <c r="E4757" s="3" t="s">
        <v>13228</v>
      </c>
      <c r="F4757" t="s">
        <v>13277</v>
      </c>
      <c r="G4757">
        <v>203</v>
      </c>
      <c r="H4757">
        <v>9</v>
      </c>
      <c r="I4757">
        <v>188</v>
      </c>
      <c r="J4757">
        <v>6</v>
      </c>
      <c r="K4757">
        <v>0</v>
      </c>
      <c r="L4757">
        <v>0</v>
      </c>
      <c r="M4757">
        <v>0</v>
      </c>
      <c r="N4757" s="2">
        <v>224.68678160919538</v>
      </c>
      <c r="O4757" s="2">
        <v>346.20648170279156</v>
      </c>
      <c r="P4757" s="2">
        <v>351.52</v>
      </c>
      <c r="Q4757" s="4">
        <v>922.41326331198695</v>
      </c>
      <c r="R4757" s="5">
        <v>4.9000000000000002E-2</v>
      </c>
      <c r="S4757" s="6">
        <v>967.61151321427428</v>
      </c>
      <c r="T4757" s="4">
        <v>0</v>
      </c>
      <c r="U4757" s="7">
        <v>967.61151321427428</v>
      </c>
      <c r="V4757" s="8">
        <v>0.73087607276010935</v>
      </c>
      <c r="W4757" s="7">
        <v>901.17019771321475</v>
      </c>
      <c r="X4757" s="7">
        <v>964.02553997058408</v>
      </c>
      <c r="Y4757" s="7">
        <v>1179.6339814348164</v>
      </c>
      <c r="Z4757" s="7">
        <v>1421.5539615184125</v>
      </c>
      <c r="AA4757" s="7">
        <v>1724.1366556410978</v>
      </c>
      <c r="AB4757" s="7">
        <v>1982.8667853981765</v>
      </c>
      <c r="AC4757" s="7">
        <v>1456.2970443349757</v>
      </c>
      <c r="AD4757" s="7">
        <v>1588.6876847290641</v>
      </c>
      <c r="AE4757" s="4">
        <v>1233</v>
      </c>
      <c r="AF4757" s="4">
        <v>1319</v>
      </c>
      <c r="AG4757" s="4">
        <v>1614</v>
      </c>
      <c r="AH4757" s="4">
        <v>1945</v>
      </c>
      <c r="AI4757" s="4">
        <v>2359</v>
      </c>
      <c r="AJ4757" s="4">
        <v>2713</v>
      </c>
      <c r="AK4757" s="4">
        <v>1462.1672401512647</v>
      </c>
      <c r="AL4757" s="8">
        <v>1.1044339960882548</v>
      </c>
      <c r="AM4757" s="4">
        <v>1296.409551452603</v>
      </c>
      <c r="AN4757" s="8">
        <v>0.97923051629145863</v>
      </c>
      <c r="AO4757" s="4">
        <v>1130.6518627539415</v>
      </c>
      <c r="AP4757" s="8">
        <v>0.85402703649466283</v>
      </c>
    </row>
    <row r="4758" spans="1:42" x14ac:dyDescent="0.25">
      <c r="A4758" s="2" t="s">
        <v>13280</v>
      </c>
      <c r="B4758" t="s">
        <v>13279</v>
      </c>
      <c r="C4758" t="s">
        <v>14</v>
      </c>
      <c r="D4758" t="s">
        <v>13278</v>
      </c>
      <c r="E4758" s="3" t="s">
        <v>13228</v>
      </c>
      <c r="F4758" t="s">
        <v>13281</v>
      </c>
      <c r="G4758">
        <v>27</v>
      </c>
      <c r="H4758">
        <v>0</v>
      </c>
      <c r="I4758">
        <v>8</v>
      </c>
      <c r="J4758">
        <v>10</v>
      </c>
      <c r="K4758">
        <v>4</v>
      </c>
      <c r="L4758">
        <v>4</v>
      </c>
      <c r="M4758">
        <v>1</v>
      </c>
      <c r="N4758" s="2">
        <v>336.93083333333334</v>
      </c>
      <c r="O4758" s="2">
        <v>511.96846858333345</v>
      </c>
      <c r="P4758" s="2">
        <v>449.92</v>
      </c>
      <c r="Q4758" s="4">
        <v>1298.8193019166667</v>
      </c>
      <c r="R4758" s="5">
        <v>4.9000000000000002E-2</v>
      </c>
      <c r="S4758" s="6">
        <v>1362.4614477105833</v>
      </c>
      <c r="T4758" s="4">
        <v>0</v>
      </c>
      <c r="U4758" s="7">
        <v>1362.4614477105833</v>
      </c>
      <c r="V4758" s="8">
        <v>0.57207998208770583</v>
      </c>
      <c r="W4758" s="7">
        <v>953.08525015811801</v>
      </c>
      <c r="X4758" s="7">
        <v>959.37812996108278</v>
      </c>
      <c r="Y4758" s="7">
        <v>1258.5759605929529</v>
      </c>
      <c r="Z4758" s="7">
        <v>1680.198907391592</v>
      </c>
      <c r="AA4758" s="7">
        <v>1903.8821803878852</v>
      </c>
      <c r="AB4758" s="7">
        <v>2189.3500914496503</v>
      </c>
      <c r="AC4758" s="7">
        <v>2619.7518518518523</v>
      </c>
      <c r="AD4758" s="7">
        <v>2857.911111111111</v>
      </c>
      <c r="AE4758" s="4">
        <v>1666</v>
      </c>
      <c r="AF4758" s="4">
        <v>1677</v>
      </c>
      <c r="AG4758" s="4">
        <v>2200</v>
      </c>
      <c r="AH4758" s="4">
        <v>2937</v>
      </c>
      <c r="AI4758" s="4">
        <v>3328</v>
      </c>
      <c r="AJ4758" s="4">
        <v>3827</v>
      </c>
      <c r="AK4758" s="4">
        <v>2563.9406092183781</v>
      </c>
      <c r="AL4758" s="8">
        <v>1.0765655793492714</v>
      </c>
      <c r="AM4758" s="4">
        <v>2163.4475553824468</v>
      </c>
      <c r="AN4758" s="8">
        <v>0.9084037135954165</v>
      </c>
      <c r="AO4758" s="4">
        <v>1762.9545015465148</v>
      </c>
      <c r="AP4758" s="8">
        <v>0.74024184784156111</v>
      </c>
    </row>
    <row r="4759" spans="1:42" x14ac:dyDescent="0.25">
      <c r="A4759" s="2" t="s">
        <v>13282</v>
      </c>
      <c r="B4759" t="s">
        <v>13279</v>
      </c>
      <c r="C4759" t="s">
        <v>14</v>
      </c>
      <c r="D4759" t="s">
        <v>13278</v>
      </c>
      <c r="E4759" s="3" t="s">
        <v>13228</v>
      </c>
      <c r="F4759" t="s">
        <v>13283</v>
      </c>
      <c r="G4759">
        <v>76</v>
      </c>
      <c r="H4759">
        <v>0</v>
      </c>
      <c r="I4759">
        <v>8</v>
      </c>
      <c r="J4759">
        <v>31</v>
      </c>
      <c r="K4759">
        <v>32</v>
      </c>
      <c r="L4759">
        <v>5</v>
      </c>
      <c r="M4759">
        <v>0</v>
      </c>
      <c r="N4759" s="2">
        <v>347.55701754385967</v>
      </c>
      <c r="O4759" s="2">
        <v>611.58468631578933</v>
      </c>
      <c r="P4759" s="2">
        <v>463.41</v>
      </c>
      <c r="Q4759" s="4">
        <v>1422.551703859649</v>
      </c>
      <c r="R4759" s="5">
        <v>4.9000000000000002E-2</v>
      </c>
      <c r="S4759" s="6">
        <v>1492.2567373487718</v>
      </c>
      <c r="T4759" s="4">
        <v>0</v>
      </c>
      <c r="U4759" s="7">
        <v>1492.2567373487718</v>
      </c>
      <c r="V4759" s="8">
        <v>0.58994752412872797</v>
      </c>
      <c r="W4759" s="7">
        <v>982.85257519846084</v>
      </c>
      <c r="X4759" s="7">
        <v>989.34199796387691</v>
      </c>
      <c r="Y4759" s="7">
        <v>1297.8845530832016</v>
      </c>
      <c r="Z4759" s="7">
        <v>1732.6758783660741</v>
      </c>
      <c r="AA4759" s="7">
        <v>1963.3453603004068</v>
      </c>
      <c r="AB4759" s="7">
        <v>2257.7291748406419</v>
      </c>
      <c r="AC4759" s="7">
        <v>2782.4210526315792</v>
      </c>
      <c r="AD4759" s="7">
        <v>3035.3684210526312</v>
      </c>
      <c r="AE4759" s="4">
        <v>1666</v>
      </c>
      <c r="AF4759" s="4">
        <v>1677</v>
      </c>
      <c r="AG4759" s="4">
        <v>2200</v>
      </c>
      <c r="AH4759" s="4">
        <v>2937</v>
      </c>
      <c r="AI4759" s="4">
        <v>3328</v>
      </c>
      <c r="AJ4759" s="4">
        <v>3827</v>
      </c>
      <c r="AK4759" s="4">
        <v>2733.7169369965468</v>
      </c>
      <c r="AL4759" s="8">
        <v>1.0807453558663003</v>
      </c>
      <c r="AM4759" s="4">
        <v>2313.8112812333288</v>
      </c>
      <c r="AN4759" s="8">
        <v>0.91474020689623903</v>
      </c>
      <c r="AO4759" s="4">
        <v>1893.9056254701109</v>
      </c>
      <c r="AP4759" s="8">
        <v>0.74873505792617789</v>
      </c>
    </row>
    <row r="4760" spans="1:42" x14ac:dyDescent="0.25">
      <c r="A4760" s="2" t="s">
        <v>13284</v>
      </c>
      <c r="B4760" t="s">
        <v>13279</v>
      </c>
      <c r="C4760" t="s">
        <v>14</v>
      </c>
      <c r="D4760" t="s">
        <v>13278</v>
      </c>
      <c r="E4760" s="3" t="s">
        <v>13228</v>
      </c>
      <c r="F4760" t="s">
        <v>13285</v>
      </c>
      <c r="G4760">
        <v>31</v>
      </c>
      <c r="H4760">
        <v>0</v>
      </c>
      <c r="I4760">
        <v>5</v>
      </c>
      <c r="J4760">
        <v>19</v>
      </c>
      <c r="K4760">
        <v>5</v>
      </c>
      <c r="L4760">
        <v>0</v>
      </c>
      <c r="M4760">
        <v>2</v>
      </c>
      <c r="N4760" s="2">
        <v>172.52956989247312</v>
      </c>
      <c r="O4760" s="2">
        <v>300.65079290322586</v>
      </c>
      <c r="P4760" s="2">
        <v>560.5</v>
      </c>
      <c r="Q4760" s="4">
        <v>1033.680362795699</v>
      </c>
      <c r="R4760" s="5">
        <v>4.9000000000000002E-2</v>
      </c>
      <c r="S4760" s="6">
        <v>1084.3307005726881</v>
      </c>
      <c r="T4760" s="4">
        <v>220.33333333333334</v>
      </c>
      <c r="U4760" s="7">
        <v>1304.6640339060214</v>
      </c>
      <c r="V4760" s="8">
        <v>0.55767173695723704</v>
      </c>
      <c r="W4760" s="7">
        <v>772.17670511523147</v>
      </c>
      <c r="X4760" s="7">
        <v>777.27511073123833</v>
      </c>
      <c r="Y4760" s="7">
        <v>1019.681123201386</v>
      </c>
      <c r="Z4760" s="7">
        <v>1361.2742994738503</v>
      </c>
      <c r="AA4760" s="7">
        <v>1542.4994445519146</v>
      </c>
      <c r="AB4760" s="7">
        <v>1773.7816629507745</v>
      </c>
      <c r="AC4760" s="7">
        <v>2573.4322580645162</v>
      </c>
      <c r="AD4760" s="7">
        <v>2807.3806451612904</v>
      </c>
      <c r="AE4760" s="4">
        <v>1666</v>
      </c>
      <c r="AF4760" s="4">
        <v>1677</v>
      </c>
      <c r="AG4760" s="4">
        <v>2200</v>
      </c>
      <c r="AH4760" s="4">
        <v>2937</v>
      </c>
      <c r="AI4760" s="4">
        <v>3328</v>
      </c>
      <c r="AJ4760" s="4">
        <v>3827</v>
      </c>
      <c r="AK4760" s="4">
        <v>2231.4765752148942</v>
      </c>
      <c r="AL4760" s="8">
        <v>1.0480131703297537</v>
      </c>
      <c r="AM4760" s="4">
        <v>1849.0946170008253</v>
      </c>
      <c r="AN4760" s="8">
        <v>0.88456602587224797</v>
      </c>
      <c r="AO4760" s="4">
        <v>1466.7126587867565</v>
      </c>
      <c r="AP4760" s="8">
        <v>0.72111888141474245</v>
      </c>
    </row>
    <row r="4761" spans="1:42" x14ac:dyDescent="0.25">
      <c r="A4761" s="2" t="s">
        <v>13286</v>
      </c>
      <c r="B4761" t="s">
        <v>13279</v>
      </c>
      <c r="C4761" t="s">
        <v>14</v>
      </c>
      <c r="D4761" t="s">
        <v>13278</v>
      </c>
      <c r="E4761" s="3" t="s">
        <v>13228</v>
      </c>
      <c r="F4761" t="s">
        <v>13287</v>
      </c>
      <c r="G4761">
        <v>156</v>
      </c>
      <c r="H4761">
        <v>0</v>
      </c>
      <c r="I4761">
        <v>156</v>
      </c>
      <c r="J4761">
        <v>0</v>
      </c>
      <c r="K4761">
        <v>0</v>
      </c>
      <c r="L4761">
        <v>0</v>
      </c>
      <c r="M4761">
        <v>0</v>
      </c>
      <c r="N4761" s="2">
        <v>299.04807692307691</v>
      </c>
      <c r="O4761" s="2">
        <v>352.06479354273512</v>
      </c>
      <c r="P4761" s="2">
        <v>361.91</v>
      </c>
      <c r="Q4761" s="4">
        <v>1013.022870465812</v>
      </c>
      <c r="R4761" s="5">
        <v>4.9000000000000002E-2</v>
      </c>
      <c r="S4761" s="6">
        <v>1062.6609911186367</v>
      </c>
      <c r="T4761" s="4">
        <v>0</v>
      </c>
      <c r="U4761" s="7">
        <v>1062.6609911186367</v>
      </c>
      <c r="V4761" s="8">
        <v>0.63366785397652758</v>
      </c>
      <c r="W4761" s="7">
        <v>1055.690644724895</v>
      </c>
      <c r="X4761" s="7">
        <v>1062.660991118637</v>
      </c>
      <c r="Y4761" s="7">
        <v>1394.0692787483608</v>
      </c>
      <c r="Z4761" s="7">
        <v>1861.0824871290617</v>
      </c>
      <c r="AA4761" s="7">
        <v>2108.8466180338842</v>
      </c>
      <c r="AB4761" s="7">
        <v>2425.0468771681712</v>
      </c>
      <c r="AC4761" s="7">
        <v>1844.7</v>
      </c>
      <c r="AD4761" s="7">
        <v>2012.3999999999999</v>
      </c>
      <c r="AE4761" s="4">
        <v>1666</v>
      </c>
      <c r="AF4761" s="4">
        <v>1677</v>
      </c>
      <c r="AG4761" s="4">
        <v>2200</v>
      </c>
      <c r="AH4761" s="4">
        <v>2937</v>
      </c>
      <c r="AI4761" s="4">
        <v>3328</v>
      </c>
      <c r="AJ4761" s="4">
        <v>3827</v>
      </c>
      <c r="AK4761" s="4">
        <v>1839.6625859801168</v>
      </c>
      <c r="AL4761" s="8">
        <v>1.0969961753012025</v>
      </c>
      <c r="AM4761" s="4">
        <v>1578.812050562334</v>
      </c>
      <c r="AN4761" s="8">
        <v>0.94145023885649015</v>
      </c>
      <c r="AO4761" s="4">
        <v>1317.9615151445516</v>
      </c>
      <c r="AP4761" s="8">
        <v>0.785904302411778</v>
      </c>
    </row>
    <row r="4762" spans="1:42" x14ac:dyDescent="0.25">
      <c r="A4762" s="2" t="s">
        <v>13288</v>
      </c>
      <c r="B4762" t="s">
        <v>13279</v>
      </c>
      <c r="C4762" t="s">
        <v>14</v>
      </c>
      <c r="D4762" t="s">
        <v>13278</v>
      </c>
      <c r="E4762" s="3" t="s">
        <v>13228</v>
      </c>
      <c r="F4762" t="s">
        <v>13289</v>
      </c>
      <c r="G4762">
        <v>85</v>
      </c>
      <c r="H4762">
        <v>30</v>
      </c>
      <c r="I4762">
        <v>55</v>
      </c>
      <c r="J4762">
        <v>0</v>
      </c>
      <c r="K4762">
        <v>0</v>
      </c>
      <c r="L4762">
        <v>0</v>
      </c>
      <c r="M4762">
        <v>0</v>
      </c>
      <c r="N4762" s="2">
        <v>287.3362745098039</v>
      </c>
      <c r="O4762" s="2">
        <v>320.65166100396829</v>
      </c>
      <c r="P4762" s="2">
        <v>376.01</v>
      </c>
      <c r="Q4762" s="4">
        <v>983.99793551377218</v>
      </c>
      <c r="R4762" s="5">
        <v>4.9000000000000002E-2</v>
      </c>
      <c r="S4762" s="6">
        <v>1032.213834353947</v>
      </c>
      <c r="T4762" s="4">
        <v>0</v>
      </c>
      <c r="U4762" s="7">
        <v>1032.213834353947</v>
      </c>
      <c r="V4762" s="8">
        <v>0.61694037844169392</v>
      </c>
      <c r="W4762" s="7">
        <v>1027.8226704838623</v>
      </c>
      <c r="X4762" s="7">
        <v>1034.6090146467209</v>
      </c>
      <c r="Y4762" s="7">
        <v>1357.2688325717268</v>
      </c>
      <c r="Z4762" s="7">
        <v>1811.9538914832551</v>
      </c>
      <c r="AA4762" s="7">
        <v>2053.1775794539576</v>
      </c>
      <c r="AB4762" s="7">
        <v>2361.0308282963629</v>
      </c>
      <c r="AC4762" s="7">
        <v>1840.4294117647059</v>
      </c>
      <c r="AD4762" s="7">
        <v>2007.741176470588</v>
      </c>
      <c r="AE4762" s="4">
        <v>1666</v>
      </c>
      <c r="AF4762" s="4">
        <v>1677</v>
      </c>
      <c r="AG4762" s="4">
        <v>2200</v>
      </c>
      <c r="AH4762" s="4">
        <v>2937</v>
      </c>
      <c r="AI4762" s="4">
        <v>3328</v>
      </c>
      <c r="AJ4762" s="4">
        <v>3827</v>
      </c>
      <c r="AK4762" s="4">
        <v>1826.8143035934629</v>
      </c>
      <c r="AL4762" s="8">
        <v>1.0918624322711694</v>
      </c>
      <c r="AM4762" s="4">
        <v>1565.4325702909907</v>
      </c>
      <c r="AN4762" s="8">
        <v>0.93563807245884201</v>
      </c>
      <c r="AO4762" s="4">
        <v>1293.5955676564195</v>
      </c>
      <c r="AP4762" s="8">
        <v>0.77316473825402143</v>
      </c>
    </row>
    <row r="4763" spans="1:42" x14ac:dyDescent="0.25">
      <c r="A4763" s="2" t="s">
        <v>13290</v>
      </c>
      <c r="B4763" t="s">
        <v>13279</v>
      </c>
      <c r="C4763" t="s">
        <v>14</v>
      </c>
      <c r="D4763" t="s">
        <v>13278</v>
      </c>
      <c r="E4763" s="3" t="s">
        <v>13228</v>
      </c>
      <c r="F4763" t="s">
        <v>13291</v>
      </c>
      <c r="G4763">
        <v>36</v>
      </c>
      <c r="H4763">
        <v>0</v>
      </c>
      <c r="I4763">
        <v>30</v>
      </c>
      <c r="J4763">
        <v>4</v>
      </c>
      <c r="K4763">
        <v>1</v>
      </c>
      <c r="L4763">
        <v>1</v>
      </c>
      <c r="M4763">
        <v>0</v>
      </c>
      <c r="N4763" s="2">
        <v>145.16435185185185</v>
      </c>
      <c r="O4763" s="2">
        <v>129.2821099537037</v>
      </c>
      <c r="P4763" s="2">
        <v>575.70000000000005</v>
      </c>
      <c r="Q4763" s="4">
        <v>850.14646180555565</v>
      </c>
      <c r="R4763" s="5">
        <v>4.9000000000000002E-2</v>
      </c>
      <c r="S4763" s="6">
        <v>891.80363843402779</v>
      </c>
      <c r="T4763" s="4">
        <v>83.027777777777771</v>
      </c>
      <c r="U4763" s="7">
        <v>974.83141621180562</v>
      </c>
      <c r="V4763" s="8">
        <v>0.53680965175717021</v>
      </c>
      <c r="W4763" s="7">
        <v>818.153958221327</v>
      </c>
      <c r="X4763" s="7">
        <v>823.55593513635381</v>
      </c>
      <c r="Y4763" s="7">
        <v>1080.3953830053538</v>
      </c>
      <c r="Z4763" s="7">
        <v>1442.3278363121472</v>
      </c>
      <c r="AA4763" s="7">
        <v>1634.3435612008261</v>
      </c>
      <c r="AB4763" s="7">
        <v>1879.3968776188585</v>
      </c>
      <c r="AC4763" s="7">
        <v>1997.5694444444446</v>
      </c>
      <c r="AD4763" s="7">
        <v>2179.1666666666665</v>
      </c>
      <c r="AE4763" s="4">
        <v>1666</v>
      </c>
      <c r="AF4763" s="4">
        <v>1677</v>
      </c>
      <c r="AG4763" s="4">
        <v>2200</v>
      </c>
      <c r="AH4763" s="4">
        <v>2937</v>
      </c>
      <c r="AI4763" s="4">
        <v>3328</v>
      </c>
      <c r="AJ4763" s="4">
        <v>3827</v>
      </c>
      <c r="AK4763" s="4">
        <v>1837.0465476408181</v>
      </c>
      <c r="AL4763" s="8">
        <v>1.0573258235574678</v>
      </c>
      <c r="AM4763" s="4">
        <v>1512.1192976009838</v>
      </c>
      <c r="AN4763" s="8">
        <v>0.87839838950111548</v>
      </c>
      <c r="AO4763" s="4">
        <v>1187.1920475611498</v>
      </c>
      <c r="AP4763" s="8">
        <v>0.69947095544476323</v>
      </c>
    </row>
    <row r="4764" spans="1:42" x14ac:dyDescent="0.25">
      <c r="A4764" s="2" t="s">
        <v>13292</v>
      </c>
      <c r="B4764" t="s">
        <v>13279</v>
      </c>
      <c r="C4764" t="s">
        <v>14</v>
      </c>
      <c r="D4764" t="s">
        <v>13278</v>
      </c>
      <c r="E4764" s="3" t="s">
        <v>13228</v>
      </c>
      <c r="F4764" t="s">
        <v>13293</v>
      </c>
      <c r="G4764">
        <v>28</v>
      </c>
      <c r="H4764">
        <v>0</v>
      </c>
      <c r="I4764">
        <v>0</v>
      </c>
      <c r="J4764">
        <v>7</v>
      </c>
      <c r="K4764">
        <v>19</v>
      </c>
      <c r="L4764">
        <v>2</v>
      </c>
      <c r="M4764">
        <v>0</v>
      </c>
      <c r="N4764" s="2">
        <v>191.94345238095238</v>
      </c>
      <c r="O4764" s="2">
        <v>281.92907727380953</v>
      </c>
      <c r="P4764" s="2">
        <v>625.28</v>
      </c>
      <c r="Q4764" s="4">
        <v>1099.152529654762</v>
      </c>
      <c r="R4764" s="5">
        <v>4.9000000000000002E-2</v>
      </c>
      <c r="S4764" s="6">
        <v>1153.0110036078454</v>
      </c>
      <c r="T4764" s="4">
        <v>252.44444444444446</v>
      </c>
      <c r="U4764" s="7">
        <v>1405.4554480522897</v>
      </c>
      <c r="V4764" s="8">
        <v>0.5054361415567129</v>
      </c>
      <c r="W4764" s="7">
        <v>690.8084780988554</v>
      </c>
      <c r="X4764" s="7">
        <v>695.36963851847565</v>
      </c>
      <c r="Y4764" s="7">
        <v>912.23208392405866</v>
      </c>
      <c r="Z4764" s="7">
        <v>1217.8298320386182</v>
      </c>
      <c r="AA4764" s="7">
        <v>1379.9583524087577</v>
      </c>
      <c r="AB4764" s="7">
        <v>1586.8691750806238</v>
      </c>
      <c r="AC4764" s="7">
        <v>3058.7464285714291</v>
      </c>
      <c r="AD4764" s="7">
        <v>3336.8142857142857</v>
      </c>
      <c r="AE4764" s="4">
        <v>1666</v>
      </c>
      <c r="AF4764" s="4">
        <v>1677</v>
      </c>
      <c r="AG4764" s="4">
        <v>2200</v>
      </c>
      <c r="AH4764" s="4">
        <v>2937</v>
      </c>
      <c r="AI4764" s="4">
        <v>3328</v>
      </c>
      <c r="AJ4764" s="4">
        <v>3827</v>
      </c>
      <c r="AK4764" s="4">
        <v>2677.1663229329693</v>
      </c>
      <c r="AL4764" s="8">
        <v>1.0535596589548746</v>
      </c>
      <c r="AM4764" s="4">
        <v>2128.4704079759249</v>
      </c>
      <c r="AN4764" s="8">
        <v>0.85623519269153647</v>
      </c>
      <c r="AO4764" s="4">
        <v>1640.7407057918851</v>
      </c>
      <c r="AP4764" s="8">
        <v>0.6808356671241248</v>
      </c>
    </row>
    <row r="4765" spans="1:42" x14ac:dyDescent="0.25">
      <c r="A4765" s="2" t="s">
        <v>13294</v>
      </c>
      <c r="B4765" t="s">
        <v>13279</v>
      </c>
      <c r="C4765" t="s">
        <v>14</v>
      </c>
      <c r="D4765" t="s">
        <v>13278</v>
      </c>
      <c r="E4765" s="3" t="s">
        <v>13228</v>
      </c>
      <c r="F4765" t="s">
        <v>13295</v>
      </c>
      <c r="G4765">
        <v>17</v>
      </c>
      <c r="H4765">
        <v>0</v>
      </c>
      <c r="I4765">
        <v>0</v>
      </c>
      <c r="J4765">
        <v>3</v>
      </c>
      <c r="K4765">
        <v>10</v>
      </c>
      <c r="L4765">
        <v>1</v>
      </c>
      <c r="M4765">
        <v>3</v>
      </c>
      <c r="N4765" s="2">
        <v>204.35294117647058</v>
      </c>
      <c r="O4765" s="2">
        <v>511.98163558823552</v>
      </c>
      <c r="P4765" s="2">
        <v>345.46</v>
      </c>
      <c r="Q4765" s="4">
        <v>1061.7945767647061</v>
      </c>
      <c r="R4765" s="5">
        <v>4.9000000000000002E-2</v>
      </c>
      <c r="S4765" s="6">
        <v>1113.8225110261767</v>
      </c>
      <c r="T4765" s="4">
        <v>273.71428571428572</v>
      </c>
      <c r="U4765" s="7">
        <v>1387.5367967404625</v>
      </c>
      <c r="V4765" s="8">
        <v>0.46452520814879894</v>
      </c>
      <c r="W4765" s="7">
        <v>621.2347851923704</v>
      </c>
      <c r="X4765" s="7">
        <v>625.3365754907594</v>
      </c>
      <c r="Y4765" s="7">
        <v>820.35805967780004</v>
      </c>
      <c r="Z4765" s="7">
        <v>1095.1780096698631</v>
      </c>
      <c r="AA4765" s="7">
        <v>1240.9780102762356</v>
      </c>
      <c r="AB4765" s="7">
        <v>1427.0501338122458</v>
      </c>
      <c r="AC4765" s="7">
        <v>3285.7000000000003</v>
      </c>
      <c r="AD4765" s="7">
        <v>3584.4</v>
      </c>
      <c r="AE4765" s="4">
        <v>1666</v>
      </c>
      <c r="AF4765" s="4">
        <v>1677</v>
      </c>
      <c r="AG4765" s="4">
        <v>2200</v>
      </c>
      <c r="AH4765" s="4">
        <v>2937</v>
      </c>
      <c r="AI4765" s="4">
        <v>3328</v>
      </c>
      <c r="AJ4765" s="4">
        <v>3827</v>
      </c>
      <c r="AK4765" s="4">
        <v>2839.1772640060458</v>
      </c>
      <c r="AL4765" s="8">
        <v>1.0421464846736965</v>
      </c>
      <c r="AM4765" s="4">
        <v>2264.0590130127562</v>
      </c>
      <c r="AN4765" s="8">
        <v>0.84960605916539733</v>
      </c>
      <c r="AO4765" s="4">
        <v>1688.9407620194663</v>
      </c>
      <c r="AP4765" s="8">
        <v>0.65706563365709814</v>
      </c>
    </row>
    <row r="4766" spans="1:42" x14ac:dyDescent="0.25">
      <c r="A4766" s="2" t="s">
        <v>13296</v>
      </c>
      <c r="B4766" t="s">
        <v>13279</v>
      </c>
      <c r="C4766" t="s">
        <v>14</v>
      </c>
      <c r="D4766" t="s">
        <v>13278</v>
      </c>
      <c r="E4766" s="3" t="s">
        <v>13228</v>
      </c>
      <c r="F4766" t="s">
        <v>13297</v>
      </c>
      <c r="G4766">
        <v>20</v>
      </c>
      <c r="H4766">
        <v>0</v>
      </c>
      <c r="I4766">
        <v>0</v>
      </c>
      <c r="J4766">
        <v>10</v>
      </c>
      <c r="K4766">
        <v>6</v>
      </c>
      <c r="L4766">
        <v>4</v>
      </c>
      <c r="M4766">
        <v>0</v>
      </c>
      <c r="N4766" s="2">
        <v>188.98333333333335</v>
      </c>
      <c r="O4766" s="2">
        <v>293.83041316666657</v>
      </c>
      <c r="P4766" s="2">
        <v>631.08000000000004</v>
      </c>
      <c r="Q4766" s="4">
        <v>1113.8937464999999</v>
      </c>
      <c r="R4766" s="5">
        <v>4.9000000000000002E-2</v>
      </c>
      <c r="S4766" s="6">
        <v>1168.4745400784998</v>
      </c>
      <c r="T4766" s="4">
        <v>246.1</v>
      </c>
      <c r="U4766" s="7">
        <v>1414.5745400784997</v>
      </c>
      <c r="V4766" s="8">
        <v>0.53446727626043744</v>
      </c>
      <c r="W4766" s="7">
        <v>735.51161210971429</v>
      </c>
      <c r="X4766" s="7">
        <v>740.3679312773055</v>
      </c>
      <c r="Y4766" s="7">
        <v>971.26383351823017</v>
      </c>
      <c r="Z4766" s="7">
        <v>1296.6372177468372</v>
      </c>
      <c r="AA4766" s="7">
        <v>1469.2572899766681</v>
      </c>
      <c r="AB4766" s="7">
        <v>1689.5575867610303</v>
      </c>
      <c r="AC4766" s="7">
        <v>2911.37</v>
      </c>
      <c r="AD4766" s="7">
        <v>3176.0399999999995</v>
      </c>
      <c r="AE4766" s="4">
        <v>1666</v>
      </c>
      <c r="AF4766" s="4">
        <v>1677</v>
      </c>
      <c r="AG4766" s="4">
        <v>2200</v>
      </c>
      <c r="AH4766" s="4">
        <v>2937</v>
      </c>
      <c r="AI4766" s="4">
        <v>3328</v>
      </c>
      <c r="AJ4766" s="4">
        <v>3827</v>
      </c>
      <c r="AK4766" s="4">
        <v>2563.2309223378497</v>
      </c>
      <c r="AL4766" s="8">
        <v>1.0614466778773</v>
      </c>
      <c r="AM4766" s="4">
        <v>2098.3121282513998</v>
      </c>
      <c r="AN4766" s="8">
        <v>0.88578687733834582</v>
      </c>
      <c r="AO4766" s="4">
        <v>1633.3933341649497</v>
      </c>
      <c r="AP4766" s="8">
        <v>0.71012707679939158</v>
      </c>
    </row>
    <row r="4767" spans="1:42" x14ac:dyDescent="0.25">
      <c r="A4767" s="2" t="s">
        <v>13298</v>
      </c>
      <c r="B4767" t="s">
        <v>13279</v>
      </c>
      <c r="C4767" t="s">
        <v>14</v>
      </c>
      <c r="D4767" t="s">
        <v>13278</v>
      </c>
      <c r="E4767" s="3" t="s">
        <v>13228</v>
      </c>
      <c r="F4767" t="s">
        <v>13299</v>
      </c>
      <c r="G4767">
        <v>2</v>
      </c>
      <c r="H4767">
        <v>0</v>
      </c>
      <c r="I4767">
        <v>0</v>
      </c>
      <c r="J4767">
        <v>0</v>
      </c>
      <c r="K4767">
        <v>2</v>
      </c>
      <c r="L4767">
        <v>0</v>
      </c>
      <c r="M4767">
        <v>0</v>
      </c>
      <c r="N4767" s="2">
        <v>201.44444444444446</v>
      </c>
      <c r="O4767" s="2">
        <v>0</v>
      </c>
      <c r="P4767" s="2">
        <v>1739.23</v>
      </c>
      <c r="Q4767" s="4">
        <v>1940.6744444444444</v>
      </c>
      <c r="R4767" s="5">
        <v>4.9000000000000002E-2</v>
      </c>
      <c r="S4767" s="6">
        <v>2035.767492222222</v>
      </c>
      <c r="T4767" s="4">
        <v>0</v>
      </c>
      <c r="U4767" s="7">
        <v>2035.767492222222</v>
      </c>
      <c r="V4767" s="8">
        <v>0.69314521355880898</v>
      </c>
      <c r="W4767" s="7">
        <v>1154.7799257889758</v>
      </c>
      <c r="X4767" s="7">
        <v>1162.4045231381228</v>
      </c>
      <c r="Y4767" s="7">
        <v>1524.9194698293798</v>
      </c>
      <c r="Z4767" s="7">
        <v>2035.767492222222</v>
      </c>
      <c r="AA4767" s="7">
        <v>2306.7872707237161</v>
      </c>
      <c r="AB4767" s="7">
        <v>2652.6667322895619</v>
      </c>
      <c r="AC4767" s="7">
        <v>3230.7000000000003</v>
      </c>
      <c r="AD4767" s="7">
        <v>3524.4</v>
      </c>
      <c r="AE4767" s="4">
        <v>1666</v>
      </c>
      <c r="AF4767" s="4">
        <v>1677</v>
      </c>
      <c r="AG4767" s="4">
        <v>2200</v>
      </c>
      <c r="AH4767" s="4">
        <v>2937</v>
      </c>
      <c r="AI4767" s="4">
        <v>3328</v>
      </c>
      <c r="AJ4767" s="4">
        <v>3827</v>
      </c>
      <c r="AK4767" s="4">
        <v>2661.4458391111111</v>
      </c>
      <c r="AL4767" s="8">
        <v>0.90617835856694284</v>
      </c>
      <c r="AM4767" s="4">
        <v>2661.4458391111111</v>
      </c>
      <c r="AN4767" s="8">
        <v>0.90617835856694284</v>
      </c>
      <c r="AO4767" s="4">
        <v>2035.767492222222</v>
      </c>
      <c r="AP4767" s="8">
        <v>0.69314521355880898</v>
      </c>
    </row>
    <row r="4768" spans="1:42" x14ac:dyDescent="0.25">
      <c r="A4768" s="2" t="s">
        <v>13300</v>
      </c>
      <c r="B4768" t="s">
        <v>13279</v>
      </c>
      <c r="C4768" t="s">
        <v>14</v>
      </c>
      <c r="D4768" t="s">
        <v>13278</v>
      </c>
      <c r="E4768" s="3" t="s">
        <v>13228</v>
      </c>
      <c r="F4768" t="s">
        <v>13301</v>
      </c>
      <c r="G4768">
        <v>51</v>
      </c>
      <c r="H4768">
        <v>0</v>
      </c>
      <c r="I4768">
        <v>14</v>
      </c>
      <c r="J4768">
        <v>35</v>
      </c>
      <c r="K4768">
        <v>0</v>
      </c>
      <c r="L4768">
        <v>2</v>
      </c>
      <c r="M4768">
        <v>0</v>
      </c>
      <c r="N4768" s="2">
        <v>332.390522875817</v>
      </c>
      <c r="O4768" s="2">
        <v>437.50607704575162</v>
      </c>
      <c r="P4768" s="2">
        <v>448.86</v>
      </c>
      <c r="Q4768" s="4">
        <v>1218.7565999215685</v>
      </c>
      <c r="R4768" s="5">
        <v>4.9000000000000002E-2</v>
      </c>
      <c r="S4768" s="6">
        <v>1278.4756733177253</v>
      </c>
      <c r="T4768" s="4">
        <v>0</v>
      </c>
      <c r="U4768" s="7">
        <v>1278.4756733177253</v>
      </c>
      <c r="V4768" s="8">
        <v>0.60860473182373476</v>
      </c>
      <c r="W4768" s="7">
        <v>1013.935483218342</v>
      </c>
      <c r="X4768" s="7">
        <v>1020.6301352684031</v>
      </c>
      <c r="Y4768" s="7">
        <v>1338.9304100122163</v>
      </c>
      <c r="Z4768" s="7">
        <v>1787.4720973663086</v>
      </c>
      <c r="AA4768" s="7">
        <v>2025.4365475093889</v>
      </c>
      <c r="AB4768" s="7">
        <v>2329.1303086894327</v>
      </c>
      <c r="AC4768" s="7">
        <v>2310.7333333333336</v>
      </c>
      <c r="AD4768" s="7">
        <v>2520.7999999999997</v>
      </c>
      <c r="AE4768" s="4">
        <v>1666</v>
      </c>
      <c r="AF4768" s="4">
        <v>1677</v>
      </c>
      <c r="AG4768" s="4">
        <v>2200</v>
      </c>
      <c r="AH4768" s="4">
        <v>2937</v>
      </c>
      <c r="AI4768" s="4">
        <v>3328</v>
      </c>
      <c r="AJ4768" s="4">
        <v>3827</v>
      </c>
      <c r="AK4768" s="4">
        <v>2271.440009222501</v>
      </c>
      <c r="AL4768" s="8">
        <v>1.0812948314293087</v>
      </c>
      <c r="AM4768" s="4">
        <v>1940.4518972542421</v>
      </c>
      <c r="AN4768" s="8">
        <v>0.92373146489411717</v>
      </c>
      <c r="AO4768" s="4">
        <v>1609.4637852859839</v>
      </c>
      <c r="AP4768" s="8">
        <v>0.76616809835892608</v>
      </c>
    </row>
    <row r="4769" spans="1:42" x14ac:dyDescent="0.25">
      <c r="A4769" s="2" t="s">
        <v>13302</v>
      </c>
      <c r="B4769" t="s">
        <v>13279</v>
      </c>
      <c r="C4769" t="s">
        <v>14</v>
      </c>
      <c r="D4769" t="s">
        <v>13278</v>
      </c>
      <c r="E4769" s="3" t="s">
        <v>13228</v>
      </c>
      <c r="F4769" t="s">
        <v>13303</v>
      </c>
      <c r="G4769">
        <v>15</v>
      </c>
      <c r="H4769">
        <v>0</v>
      </c>
      <c r="I4769">
        <v>0</v>
      </c>
      <c r="J4769">
        <v>0</v>
      </c>
      <c r="K4769">
        <v>14</v>
      </c>
      <c r="L4769">
        <v>1</v>
      </c>
      <c r="M4769">
        <v>0</v>
      </c>
      <c r="N4769" s="2">
        <v>205.38888888888889</v>
      </c>
      <c r="O4769" s="2">
        <v>599.99110055555536</v>
      </c>
      <c r="P4769" s="2">
        <v>662.61</v>
      </c>
      <c r="Q4769" s="4">
        <v>1467.9899894444443</v>
      </c>
      <c r="R4769" s="5">
        <v>4.9000000000000002E-2</v>
      </c>
      <c r="S4769" s="6">
        <v>1539.921498927222</v>
      </c>
      <c r="T4769" s="4">
        <v>0</v>
      </c>
      <c r="U4769" s="7">
        <v>1539.921498927222</v>
      </c>
      <c r="V4769" s="8">
        <v>0.51970531620187044</v>
      </c>
      <c r="W4769" s="7">
        <v>865.82905679231612</v>
      </c>
      <c r="X4769" s="7">
        <v>871.54581527053676</v>
      </c>
      <c r="Y4769" s="7">
        <v>1143.3516956441149</v>
      </c>
      <c r="Z4769" s="7">
        <v>1526.3745136848934</v>
      </c>
      <c r="AA4769" s="7">
        <v>1729.5792923198246</v>
      </c>
      <c r="AB4769" s="7">
        <v>1988.912245104558</v>
      </c>
      <c r="AC4769" s="7">
        <v>3259.3733333333334</v>
      </c>
      <c r="AD4769" s="7">
        <v>3555.68</v>
      </c>
      <c r="AE4769" s="4">
        <v>1666</v>
      </c>
      <c r="AF4769" s="4">
        <v>1677</v>
      </c>
      <c r="AG4769" s="4">
        <v>2200</v>
      </c>
      <c r="AH4769" s="4">
        <v>2937</v>
      </c>
      <c r="AI4769" s="4">
        <v>3328</v>
      </c>
      <c r="AJ4769" s="4">
        <v>3827</v>
      </c>
      <c r="AK4769" s="4">
        <v>3079.9715701458522</v>
      </c>
      <c r="AL4769" s="8">
        <v>1.039454024033384</v>
      </c>
      <c r="AM4769" s="4">
        <v>2606.1100097708891</v>
      </c>
      <c r="AN4769" s="8">
        <v>0.87953134470061056</v>
      </c>
      <c r="AO4769" s="4">
        <v>2013.7830593021849</v>
      </c>
      <c r="AP4769" s="8">
        <v>0.6796279955346437</v>
      </c>
    </row>
    <row r="4770" spans="1:42" x14ac:dyDescent="0.25">
      <c r="A4770" s="2" t="s">
        <v>13304</v>
      </c>
      <c r="B4770" t="s">
        <v>13279</v>
      </c>
      <c r="C4770" t="s">
        <v>14</v>
      </c>
      <c r="D4770" t="s">
        <v>13278</v>
      </c>
      <c r="E4770" s="3" t="s">
        <v>13228</v>
      </c>
      <c r="F4770" t="s">
        <v>13305</v>
      </c>
      <c r="G4770">
        <v>13</v>
      </c>
      <c r="H4770">
        <v>0</v>
      </c>
      <c r="I4770">
        <v>12</v>
      </c>
      <c r="J4770">
        <v>1</v>
      </c>
      <c r="K4770">
        <v>0</v>
      </c>
      <c r="L4770">
        <v>0</v>
      </c>
      <c r="M4770">
        <v>0</v>
      </c>
      <c r="N4770" s="2">
        <v>148.55769230769229</v>
      </c>
      <c r="O4770" s="2">
        <v>385.30109528205134</v>
      </c>
      <c r="P4770" s="2">
        <v>471.44</v>
      </c>
      <c r="Q4770" s="4">
        <v>1005.2987875897436</v>
      </c>
      <c r="R4770" s="5">
        <v>4.9000000000000002E-2</v>
      </c>
      <c r="S4770" s="6">
        <v>1054.5584281816409</v>
      </c>
      <c r="T4770" s="4">
        <v>0</v>
      </c>
      <c r="U4770" s="7">
        <v>1054.5584281816409</v>
      </c>
      <c r="V4770" s="8">
        <v>0.61410408378253589</v>
      </c>
      <c r="W4770" s="7">
        <v>1023.0974035817051</v>
      </c>
      <c r="X4770" s="7">
        <v>1029.8525485033128</v>
      </c>
      <c r="Y4770" s="7">
        <v>1351.0289843215792</v>
      </c>
      <c r="Z4770" s="7">
        <v>1803.6236940693082</v>
      </c>
      <c r="AA4770" s="7">
        <v>2043.7383908282798</v>
      </c>
      <c r="AB4770" s="7">
        <v>2350.176328635765</v>
      </c>
      <c r="AC4770" s="7">
        <v>1888.9538461538464</v>
      </c>
      <c r="AD4770" s="7">
        <v>2060.6769230769232</v>
      </c>
      <c r="AE4770" s="4">
        <v>1666</v>
      </c>
      <c r="AF4770" s="4">
        <v>1677</v>
      </c>
      <c r="AG4770" s="4">
        <v>2200</v>
      </c>
      <c r="AH4770" s="4">
        <v>2937</v>
      </c>
      <c r="AI4770" s="4">
        <v>3328</v>
      </c>
      <c r="AJ4770" s="4">
        <v>3827</v>
      </c>
      <c r="AK4770" s="4">
        <v>1792.0109859924419</v>
      </c>
      <c r="AL4770" s="8">
        <v>1.0435469816297143</v>
      </c>
      <c r="AM4770" s="4">
        <v>1523.8464195157869</v>
      </c>
      <c r="AN4770" s="8">
        <v>0.88738592786710402</v>
      </c>
      <c r="AO4770" s="4">
        <v>1255.6818530391322</v>
      </c>
      <c r="AP4770" s="8">
        <v>0.73122487410449377</v>
      </c>
    </row>
    <row r="4771" spans="1:42" x14ac:dyDescent="0.25">
      <c r="A4771" s="2" t="s">
        <v>13308</v>
      </c>
      <c r="B4771" t="s">
        <v>13307</v>
      </c>
      <c r="C4771" t="s">
        <v>14</v>
      </c>
      <c r="D4771" t="s">
        <v>13306</v>
      </c>
      <c r="E4771" s="3" t="s">
        <v>13228</v>
      </c>
      <c r="F4771" t="s">
        <v>13309</v>
      </c>
      <c r="G4771">
        <v>79</v>
      </c>
      <c r="H4771">
        <v>10</v>
      </c>
      <c r="I4771">
        <v>69</v>
      </c>
      <c r="J4771">
        <v>0</v>
      </c>
      <c r="K4771">
        <v>0</v>
      </c>
      <c r="L4771">
        <v>0</v>
      </c>
      <c r="M4771">
        <v>0</v>
      </c>
      <c r="N4771" s="2">
        <v>201.4651898734177</v>
      </c>
      <c r="O4771" s="2">
        <v>310.19569637552752</v>
      </c>
      <c r="P4771" s="2">
        <v>362.38</v>
      </c>
      <c r="Q4771" s="4">
        <v>874.04088624894518</v>
      </c>
      <c r="R4771" s="5">
        <v>4.9000000000000002E-2</v>
      </c>
      <c r="S4771" s="6">
        <v>916.86888967514346</v>
      </c>
      <c r="T4771" s="4">
        <v>0</v>
      </c>
      <c r="U4771" s="7">
        <v>916.86888967514346</v>
      </c>
      <c r="V4771" s="8">
        <v>0.70090905143492255</v>
      </c>
      <c r="W4771" s="7">
        <v>864.22086041925957</v>
      </c>
      <c r="X4771" s="7">
        <v>924.49903884266291</v>
      </c>
      <c r="Y4771" s="7">
        <v>1131.2672090159651</v>
      </c>
      <c r="Z4771" s="7">
        <v>1363.2681050409246</v>
      </c>
      <c r="AA4771" s="7">
        <v>1653.4444523349825</v>
      </c>
      <c r="AB4771" s="7">
        <v>1901.5662565429452</v>
      </c>
      <c r="AC4771" s="7">
        <v>1438.9253164556962</v>
      </c>
      <c r="AD4771" s="7">
        <v>1569.7367088607596</v>
      </c>
      <c r="AE4771" s="4">
        <v>1233</v>
      </c>
      <c r="AF4771" s="4">
        <v>1319</v>
      </c>
      <c r="AG4771" s="4">
        <v>1614</v>
      </c>
      <c r="AH4771" s="4">
        <v>1945</v>
      </c>
      <c r="AI4771" s="4">
        <v>2359</v>
      </c>
      <c r="AJ4771" s="4">
        <v>2713</v>
      </c>
      <c r="AK4771" s="4">
        <v>1436.7744095598769</v>
      </c>
      <c r="AL4771" s="8">
        <v>1.0983557189811428</v>
      </c>
      <c r="AM4771" s="4">
        <v>1261.0316986129246</v>
      </c>
      <c r="AN4771" s="8">
        <v>0.96400754966974433</v>
      </c>
      <c r="AO4771" s="4">
        <v>1085.2889876659724</v>
      </c>
      <c r="AP4771" s="8">
        <v>0.82965938035834585</v>
      </c>
    </row>
    <row r="4772" spans="1:42" x14ac:dyDescent="0.25">
      <c r="A4772" s="2" t="s">
        <v>13310</v>
      </c>
      <c r="B4772" t="s">
        <v>13307</v>
      </c>
      <c r="C4772" t="s">
        <v>14</v>
      </c>
      <c r="D4772" t="s">
        <v>13306</v>
      </c>
      <c r="E4772" s="3" t="s">
        <v>13228</v>
      </c>
      <c r="F4772" t="s">
        <v>13311</v>
      </c>
      <c r="G4772">
        <v>151</v>
      </c>
      <c r="H4772">
        <v>23</v>
      </c>
      <c r="I4772">
        <v>128</v>
      </c>
      <c r="J4772">
        <v>0</v>
      </c>
      <c r="K4772">
        <v>0</v>
      </c>
      <c r="L4772">
        <v>0</v>
      </c>
      <c r="M4772">
        <v>0</v>
      </c>
      <c r="N4772" s="2">
        <v>201.70474613686534</v>
      </c>
      <c r="O4772" s="2">
        <v>266.39125323399571</v>
      </c>
      <c r="P4772" s="2">
        <v>411.03</v>
      </c>
      <c r="Q4772" s="4">
        <v>879.125999370861</v>
      </c>
      <c r="R4772" s="5">
        <v>4.9000000000000002E-2</v>
      </c>
      <c r="S4772" s="6">
        <v>922.20317334003312</v>
      </c>
      <c r="T4772" s="4">
        <v>0</v>
      </c>
      <c r="U4772" s="7">
        <v>922.20317334003312</v>
      </c>
      <c r="V4772" s="8">
        <v>0.70618171810247432</v>
      </c>
      <c r="W4772" s="7">
        <v>870.72205842035078</v>
      </c>
      <c r="X4772" s="7">
        <v>931.45368617716349</v>
      </c>
      <c r="Y4772" s="7">
        <v>1139.7772930173935</v>
      </c>
      <c r="Z4772" s="7">
        <v>1373.5234417093125</v>
      </c>
      <c r="AA4772" s="7">
        <v>1665.882673003737</v>
      </c>
      <c r="AB4772" s="7">
        <v>1915.8710012120127</v>
      </c>
      <c r="AC4772" s="7">
        <v>1436.4907284768212</v>
      </c>
      <c r="AD4772" s="7">
        <v>1567.0807947019866</v>
      </c>
      <c r="AE4772" s="4">
        <v>1233</v>
      </c>
      <c r="AF4772" s="4">
        <v>1319</v>
      </c>
      <c r="AG4772" s="4">
        <v>1614</v>
      </c>
      <c r="AH4772" s="4">
        <v>1945</v>
      </c>
      <c r="AI4772" s="4">
        <v>2359</v>
      </c>
      <c r="AJ4772" s="4">
        <v>2713</v>
      </c>
      <c r="AK4772" s="4">
        <v>1432.5073316263331</v>
      </c>
      <c r="AL4772" s="8">
        <v>1.0969496938276915</v>
      </c>
      <c r="AM4772" s="4">
        <v>1262.4059455308998</v>
      </c>
      <c r="AN4772" s="8">
        <v>0.96669370191928572</v>
      </c>
      <c r="AO4772" s="4">
        <v>1092.3045594354664</v>
      </c>
      <c r="AP4772" s="8">
        <v>0.83643771001087996</v>
      </c>
    </row>
    <row r="4773" spans="1:42" x14ac:dyDescent="0.25">
      <c r="A4773" s="2" t="s">
        <v>13312</v>
      </c>
      <c r="B4773" t="s">
        <v>13307</v>
      </c>
      <c r="C4773" t="s">
        <v>14</v>
      </c>
      <c r="D4773" t="s">
        <v>13306</v>
      </c>
      <c r="E4773" s="3" t="s">
        <v>13228</v>
      </c>
      <c r="F4773" t="s">
        <v>13313</v>
      </c>
      <c r="G4773">
        <v>171</v>
      </c>
      <c r="H4773">
        <v>22</v>
      </c>
      <c r="I4773">
        <v>139</v>
      </c>
      <c r="J4773">
        <v>10</v>
      </c>
      <c r="K4773">
        <v>0</v>
      </c>
      <c r="L4773">
        <v>0</v>
      </c>
      <c r="M4773">
        <v>0</v>
      </c>
      <c r="N4773" s="2">
        <v>208.60233918128654</v>
      </c>
      <c r="O4773" s="2">
        <v>298.09666785964913</v>
      </c>
      <c r="P4773" s="2">
        <v>364.84</v>
      </c>
      <c r="Q4773" s="4">
        <v>871.53900704093564</v>
      </c>
      <c r="R4773" s="5">
        <v>4.9000000000000002E-2</v>
      </c>
      <c r="S4773" s="6">
        <v>914.24441838594146</v>
      </c>
      <c r="T4773" s="4">
        <v>15.066666666666666</v>
      </c>
      <c r="U4773" s="7">
        <v>929.31108505260818</v>
      </c>
      <c r="V4773" s="8">
        <v>0.70126781407456962</v>
      </c>
      <c r="W4773" s="7">
        <v>850.64466634193582</v>
      </c>
      <c r="X4773" s="7">
        <v>909.97592449717217</v>
      </c>
      <c r="Y4773" s="7">
        <v>1113.495937936646</v>
      </c>
      <c r="Z4773" s="7">
        <v>1341.852291999242</v>
      </c>
      <c r="AA4773" s="7">
        <v>1627.4702091651475</v>
      </c>
      <c r="AB4773" s="7">
        <v>1871.6942252925157</v>
      </c>
      <c r="AC4773" s="7">
        <v>1457.7058479532166</v>
      </c>
      <c r="AD4773" s="7">
        <v>1590.2245614035087</v>
      </c>
      <c r="AE4773" s="4">
        <v>1233</v>
      </c>
      <c r="AF4773" s="4">
        <v>1319</v>
      </c>
      <c r="AG4773" s="4">
        <v>1614</v>
      </c>
      <c r="AH4773" s="4">
        <v>1945</v>
      </c>
      <c r="AI4773" s="4">
        <v>2359</v>
      </c>
      <c r="AJ4773" s="4">
        <v>2713</v>
      </c>
      <c r="AK4773" s="4">
        <v>1439.2973465601701</v>
      </c>
      <c r="AL4773" s="8">
        <v>1.0974782167443595</v>
      </c>
      <c r="AM4773" s="4">
        <v>1264.2797038354272</v>
      </c>
      <c r="AN4773" s="8">
        <v>0.96540808252109622</v>
      </c>
      <c r="AO4773" s="4">
        <v>1089.2620611106845</v>
      </c>
      <c r="AP4773" s="8">
        <v>0.83333794829783303</v>
      </c>
    </row>
    <row r="4774" spans="1:42" x14ac:dyDescent="0.25">
      <c r="A4774" s="2" t="s">
        <v>13314</v>
      </c>
      <c r="B4774" t="s">
        <v>13307</v>
      </c>
      <c r="C4774" t="s">
        <v>14</v>
      </c>
      <c r="D4774" t="s">
        <v>13306</v>
      </c>
      <c r="E4774" s="3" t="s">
        <v>13228</v>
      </c>
      <c r="F4774" t="s">
        <v>13315</v>
      </c>
      <c r="G4774">
        <v>186</v>
      </c>
      <c r="H4774">
        <v>84</v>
      </c>
      <c r="I4774">
        <v>96</v>
      </c>
      <c r="J4774">
        <v>6</v>
      </c>
      <c r="K4774">
        <v>0</v>
      </c>
      <c r="L4774">
        <v>0</v>
      </c>
      <c r="M4774">
        <v>0</v>
      </c>
      <c r="N4774" s="2">
        <v>197.03315412186382</v>
      </c>
      <c r="O4774" s="2">
        <v>296.66023410931899</v>
      </c>
      <c r="P4774" s="2">
        <v>369.98</v>
      </c>
      <c r="Q4774" s="4">
        <v>863.6733882311828</v>
      </c>
      <c r="R4774" s="5">
        <v>4.9000000000000002E-2</v>
      </c>
      <c r="S4774" s="6">
        <v>905.99338425451072</v>
      </c>
      <c r="T4774" s="4">
        <v>0</v>
      </c>
      <c r="U4774" s="7">
        <v>905.99338425451072</v>
      </c>
      <c r="V4774" s="8">
        <v>0.70249612085767466</v>
      </c>
      <c r="W4774" s="7">
        <v>866.17771701751269</v>
      </c>
      <c r="X4774" s="7">
        <v>926.59238341127275</v>
      </c>
      <c r="Y4774" s="7">
        <v>1133.8287390642868</v>
      </c>
      <c r="Z4774" s="7">
        <v>1366.3549550681771</v>
      </c>
      <c r="AA4774" s="7">
        <v>1657.1883491032545</v>
      </c>
      <c r="AB4774" s="7">
        <v>1905.871975886871</v>
      </c>
      <c r="AC4774" s="7">
        <v>1418.6451612903227</v>
      </c>
      <c r="AD4774" s="7">
        <v>1547.6129032258066</v>
      </c>
      <c r="AE4774" s="4">
        <v>1233</v>
      </c>
      <c r="AF4774" s="4">
        <v>1319</v>
      </c>
      <c r="AG4774" s="4">
        <v>1614</v>
      </c>
      <c r="AH4774" s="4">
        <v>1945</v>
      </c>
      <c r="AI4774" s="4">
        <v>2359</v>
      </c>
      <c r="AJ4774" s="4">
        <v>2713</v>
      </c>
      <c r="AK4774" s="4">
        <v>1415.8285546648297</v>
      </c>
      <c r="AL4774" s="8">
        <v>1.097816037884185</v>
      </c>
      <c r="AM4774" s="4">
        <v>1244.8658627907107</v>
      </c>
      <c r="AN4774" s="8">
        <v>0.96525367049804978</v>
      </c>
      <c r="AO4774" s="4">
        <v>1073.9031709165918</v>
      </c>
      <c r="AP4774" s="8">
        <v>0.83269130311191453</v>
      </c>
    </row>
    <row r="4775" spans="1:42" x14ac:dyDescent="0.25">
      <c r="A4775" s="2" t="s">
        <v>13316</v>
      </c>
      <c r="B4775" t="s">
        <v>13307</v>
      </c>
      <c r="C4775" t="s">
        <v>14</v>
      </c>
      <c r="D4775" t="s">
        <v>13306</v>
      </c>
      <c r="E4775" s="3" t="s">
        <v>13228</v>
      </c>
      <c r="F4775" t="s">
        <v>13317</v>
      </c>
      <c r="G4775">
        <v>15</v>
      </c>
      <c r="H4775">
        <v>0</v>
      </c>
      <c r="I4775">
        <v>0</v>
      </c>
      <c r="J4775">
        <v>8</v>
      </c>
      <c r="K4775">
        <v>6</v>
      </c>
      <c r="L4775">
        <v>1</v>
      </c>
      <c r="M4775">
        <v>0</v>
      </c>
      <c r="N4775" s="2">
        <v>242.82222222222222</v>
      </c>
      <c r="O4775" s="2">
        <v>0</v>
      </c>
      <c r="P4775" s="2">
        <v>1009.97</v>
      </c>
      <c r="Q4775" s="4">
        <v>1252.7922222222223</v>
      </c>
      <c r="R4775" s="5">
        <v>4.9000000000000002E-2</v>
      </c>
      <c r="S4775" s="6">
        <v>1314.1790411111112</v>
      </c>
      <c r="T4775" s="4">
        <v>273.60000000000002</v>
      </c>
      <c r="U4775" s="7">
        <v>1587.7790411111114</v>
      </c>
      <c r="V4775" s="8">
        <v>0.88403123925120342</v>
      </c>
      <c r="W4775" s="7">
        <v>902.18408245239596</v>
      </c>
      <c r="X4775" s="7">
        <v>965.11014173131412</v>
      </c>
      <c r="Y4775" s="7">
        <v>1180.9611590252775</v>
      </c>
      <c r="Z4775" s="7">
        <v>1423.1533174127414</v>
      </c>
      <c r="AA4775" s="7">
        <v>1726.0764399879986</v>
      </c>
      <c r="AB4775" s="7">
        <v>1985.0976607407547</v>
      </c>
      <c r="AC4775" s="7">
        <v>1975.6733333333334</v>
      </c>
      <c r="AD4775" s="7">
        <v>2155.2799999999997</v>
      </c>
      <c r="AE4775" s="4">
        <v>1233</v>
      </c>
      <c r="AF4775" s="4">
        <v>1319</v>
      </c>
      <c r="AG4775" s="4">
        <v>1614</v>
      </c>
      <c r="AH4775" s="4">
        <v>1945</v>
      </c>
      <c r="AI4775" s="4">
        <v>2359</v>
      </c>
      <c r="AJ4775" s="4">
        <v>2713</v>
      </c>
      <c r="AK4775" s="4">
        <v>1709.2995773303703</v>
      </c>
      <c r="AL4775" s="8">
        <v>1.1040233718108294</v>
      </c>
      <c r="AM4775" s="4">
        <v>1587.7240277244446</v>
      </c>
      <c r="AN4775" s="8">
        <v>1.0363334848694061</v>
      </c>
      <c r="AO4775" s="4">
        <v>1435.7545907170372</v>
      </c>
      <c r="AP4775" s="8">
        <v>0.95172112619262694</v>
      </c>
    </row>
    <row r="4776" spans="1:42" x14ac:dyDescent="0.25">
      <c r="A4776" s="2" t="s">
        <v>13320</v>
      </c>
      <c r="B4776" t="s">
        <v>13319</v>
      </c>
      <c r="C4776" t="s">
        <v>14</v>
      </c>
      <c r="D4776" t="s">
        <v>13318</v>
      </c>
      <c r="E4776" s="3" t="s">
        <v>13228</v>
      </c>
      <c r="F4776" t="s">
        <v>13321</v>
      </c>
      <c r="G4776">
        <v>151</v>
      </c>
      <c r="H4776">
        <v>25</v>
      </c>
      <c r="I4776">
        <v>116</v>
      </c>
      <c r="J4776">
        <v>10</v>
      </c>
      <c r="K4776">
        <v>0</v>
      </c>
      <c r="L4776">
        <v>0</v>
      </c>
      <c r="M4776">
        <v>0</v>
      </c>
      <c r="N4776" s="2">
        <v>228.37141280353202</v>
      </c>
      <c r="O4776" s="2">
        <v>297.04173633333335</v>
      </c>
      <c r="P4776" s="2">
        <v>418.41</v>
      </c>
      <c r="Q4776" s="4">
        <v>943.82314913686537</v>
      </c>
      <c r="R4776" s="5">
        <v>4.9000000000000002E-2</v>
      </c>
      <c r="S4776" s="6">
        <v>990.07048344457166</v>
      </c>
      <c r="T4776" s="4">
        <v>0</v>
      </c>
      <c r="U4776" s="7">
        <v>990.07048344457166</v>
      </c>
      <c r="V4776" s="8">
        <v>0.74761909596052545</v>
      </c>
      <c r="W4776" s="7">
        <v>921.81434531932791</v>
      </c>
      <c r="X4776" s="7">
        <v>986.10958757193305</v>
      </c>
      <c r="Y4776" s="7">
        <v>1206.6572208802882</v>
      </c>
      <c r="Z4776" s="7">
        <v>1454.1191416432221</v>
      </c>
      <c r="AA4776" s="7">
        <v>1763.6334473708798</v>
      </c>
      <c r="AB4776" s="7">
        <v>2028.2906073409056</v>
      </c>
      <c r="AC4776" s="7">
        <v>1456.7278145695366</v>
      </c>
      <c r="AD4776" s="7">
        <v>1589.1576158940397</v>
      </c>
      <c r="AE4776" s="4">
        <v>1233</v>
      </c>
      <c r="AF4776" s="4">
        <v>1319</v>
      </c>
      <c r="AG4776" s="4">
        <v>1614</v>
      </c>
      <c r="AH4776" s="4">
        <v>1945</v>
      </c>
      <c r="AI4776" s="4">
        <v>2359</v>
      </c>
      <c r="AJ4776" s="4">
        <v>2713</v>
      </c>
      <c r="AK4776" s="4">
        <v>1464.4691619852019</v>
      </c>
      <c r="AL4776" s="8">
        <v>1.1058456233704499</v>
      </c>
      <c r="AM4776" s="4">
        <v>1306.3362691383252</v>
      </c>
      <c r="AN4776" s="8">
        <v>0.98643678090047504</v>
      </c>
      <c r="AO4776" s="4">
        <v>1148.2033762914484</v>
      </c>
      <c r="AP4776" s="8">
        <v>0.86702793843050019</v>
      </c>
    </row>
    <row r="4777" spans="1:42" x14ac:dyDescent="0.25">
      <c r="A4777" s="2" t="s">
        <v>13322</v>
      </c>
      <c r="B4777" t="s">
        <v>13319</v>
      </c>
      <c r="C4777" t="s">
        <v>14</v>
      </c>
      <c r="D4777" t="s">
        <v>13318</v>
      </c>
      <c r="E4777" s="3" t="s">
        <v>13228</v>
      </c>
      <c r="F4777" t="s">
        <v>13323</v>
      </c>
      <c r="G4777">
        <v>150</v>
      </c>
      <c r="H4777">
        <v>10</v>
      </c>
      <c r="I4777">
        <v>135</v>
      </c>
      <c r="J4777">
        <v>5</v>
      </c>
      <c r="K4777">
        <v>0</v>
      </c>
      <c r="L4777">
        <v>0</v>
      </c>
      <c r="M4777">
        <v>0</v>
      </c>
      <c r="N4777" s="2">
        <v>227.79611111111112</v>
      </c>
      <c r="O4777" s="2">
        <v>389.71758150000011</v>
      </c>
      <c r="P4777" s="2">
        <v>320.74</v>
      </c>
      <c r="Q4777" s="4">
        <v>938.25369261111121</v>
      </c>
      <c r="R4777" s="5">
        <v>4.9000000000000002E-2</v>
      </c>
      <c r="S4777" s="6">
        <v>984.22812354905557</v>
      </c>
      <c r="T4777" s="4">
        <v>0</v>
      </c>
      <c r="U4777" s="7">
        <v>984.22812354905557</v>
      </c>
      <c r="V4777" s="8">
        <v>0.74388037453635825</v>
      </c>
      <c r="W4777" s="7">
        <v>917.20450180332955</v>
      </c>
      <c r="X4777" s="7">
        <v>981.17821401345634</v>
      </c>
      <c r="Y4777" s="7">
        <v>1200.6229245016821</v>
      </c>
      <c r="Z4777" s="7">
        <v>1446.8473284732165</v>
      </c>
      <c r="AA4777" s="7">
        <v>1754.8138035312691</v>
      </c>
      <c r="AB4777" s="7">
        <v>2018.1474561171397</v>
      </c>
      <c r="AC4777" s="7">
        <v>1455.41</v>
      </c>
      <c r="AD4777" s="7">
        <v>1587.7199999999998</v>
      </c>
      <c r="AE4777" s="4">
        <v>1233</v>
      </c>
      <c r="AF4777" s="4">
        <v>1319</v>
      </c>
      <c r="AG4777" s="4">
        <v>1614</v>
      </c>
      <c r="AH4777" s="4">
        <v>1945</v>
      </c>
      <c r="AI4777" s="4">
        <v>2359</v>
      </c>
      <c r="AJ4777" s="4">
        <v>2713</v>
      </c>
      <c r="AK4777" s="4">
        <v>1465.7165239719054</v>
      </c>
      <c r="AL4777" s="8">
        <v>1.1077896787634385</v>
      </c>
      <c r="AM4777" s="4">
        <v>1305.2203904976222</v>
      </c>
      <c r="AN4777" s="8">
        <v>0.98648657735441181</v>
      </c>
      <c r="AO4777" s="4">
        <v>1144.7242570233391</v>
      </c>
      <c r="AP4777" s="8">
        <v>0.86518347594538525</v>
      </c>
    </row>
    <row r="4778" spans="1:42" x14ac:dyDescent="0.25">
      <c r="A4778" s="2" t="s">
        <v>13324</v>
      </c>
      <c r="B4778" t="s">
        <v>13319</v>
      </c>
      <c r="C4778" t="s">
        <v>14</v>
      </c>
      <c r="D4778" t="s">
        <v>13318</v>
      </c>
      <c r="E4778" s="3" t="s">
        <v>13228</v>
      </c>
      <c r="F4778" t="s">
        <v>13325</v>
      </c>
      <c r="G4778">
        <v>10</v>
      </c>
      <c r="H4778">
        <v>0</v>
      </c>
      <c r="I4778">
        <v>0</v>
      </c>
      <c r="J4778">
        <v>5</v>
      </c>
      <c r="K4778">
        <v>3</v>
      </c>
      <c r="L4778">
        <v>2</v>
      </c>
      <c r="M4778">
        <v>0</v>
      </c>
      <c r="N4778" s="2">
        <v>314.42500000000001</v>
      </c>
      <c r="O4778" s="2">
        <v>461.20063316666659</v>
      </c>
      <c r="P4778" s="2">
        <v>624.32000000000005</v>
      </c>
      <c r="Q4778" s="4">
        <v>1399.9456331666665</v>
      </c>
      <c r="R4778" s="5">
        <v>4.9000000000000002E-2</v>
      </c>
      <c r="S4778" s="6">
        <v>1468.5429691918332</v>
      </c>
      <c r="T4778" s="4">
        <v>0</v>
      </c>
      <c r="U4778" s="7">
        <v>1468.5429691918332</v>
      </c>
      <c r="V4778" s="8">
        <v>0.78856412457275049</v>
      </c>
      <c r="W4778" s="7">
        <v>972.2995655982013</v>
      </c>
      <c r="X4778" s="7">
        <v>1040.1160803114578</v>
      </c>
      <c r="Y4778" s="7">
        <v>1272.7424970604193</v>
      </c>
      <c r="Z4778" s="7">
        <v>1533.7572222939998</v>
      </c>
      <c r="AA4778" s="7">
        <v>1860.2227698671184</v>
      </c>
      <c r="AB4778" s="7">
        <v>2139.3744699658719</v>
      </c>
      <c r="AC4778" s="7">
        <v>2048.5300000000002</v>
      </c>
      <c r="AD4778" s="7">
        <v>2234.7599999999998</v>
      </c>
      <c r="AE4778" s="4">
        <v>1233</v>
      </c>
      <c r="AF4778" s="4">
        <v>1319</v>
      </c>
      <c r="AG4778" s="4">
        <v>1614</v>
      </c>
      <c r="AH4778" s="4">
        <v>1945</v>
      </c>
      <c r="AI4778" s="4">
        <v>2359</v>
      </c>
      <c r="AJ4778" s="4">
        <v>2713</v>
      </c>
      <c r="AK4778" s="4">
        <v>2069.7941292041833</v>
      </c>
      <c r="AL4778" s="8">
        <v>1.1114182082393724</v>
      </c>
      <c r="AM4778" s="4">
        <v>1869.3770758667335</v>
      </c>
      <c r="AN4778" s="8">
        <v>1.0038001803504986</v>
      </c>
      <c r="AO4778" s="4">
        <v>1668.9600225292834</v>
      </c>
      <c r="AP4778" s="8">
        <v>0.89618215246162458</v>
      </c>
    </row>
    <row r="4779" spans="1:42" x14ac:dyDescent="0.25">
      <c r="A4779" s="2" t="s">
        <v>13326</v>
      </c>
      <c r="B4779" t="s">
        <v>13319</v>
      </c>
      <c r="C4779" t="s">
        <v>14</v>
      </c>
      <c r="D4779" t="s">
        <v>13318</v>
      </c>
      <c r="E4779" s="3" t="s">
        <v>13228</v>
      </c>
      <c r="F4779" t="s">
        <v>13327</v>
      </c>
      <c r="G4779">
        <v>100</v>
      </c>
      <c r="H4779">
        <v>64</v>
      </c>
      <c r="I4779">
        <v>36</v>
      </c>
      <c r="J4779">
        <v>0</v>
      </c>
      <c r="K4779">
        <v>0</v>
      </c>
      <c r="L4779">
        <v>0</v>
      </c>
      <c r="M4779">
        <v>0</v>
      </c>
      <c r="N4779" s="2">
        <v>211.6525</v>
      </c>
      <c r="O4779" s="2">
        <v>436.55570766666659</v>
      </c>
      <c r="P4779" s="2">
        <v>308.97000000000003</v>
      </c>
      <c r="Q4779" s="4">
        <v>957.17820766666659</v>
      </c>
      <c r="R4779" s="5">
        <v>4.9000000000000002E-2</v>
      </c>
      <c r="S4779" s="6">
        <v>1004.0799398423331</v>
      </c>
      <c r="T4779" s="4">
        <v>0</v>
      </c>
      <c r="U4779" s="7">
        <v>1004.0799398423331</v>
      </c>
      <c r="V4779" s="8">
        <v>0.7943921800075423</v>
      </c>
      <c r="W4779" s="7">
        <v>979.48555794929939</v>
      </c>
      <c r="X4779" s="7">
        <v>1047.8032854299481</v>
      </c>
      <c r="Y4779" s="7">
        <v>1282.148978532173</v>
      </c>
      <c r="Z4779" s="7">
        <v>1545.0927901146695</v>
      </c>
      <c r="AA4779" s="7">
        <v>1873.9711526377921</v>
      </c>
      <c r="AB4779" s="7">
        <v>2155.185984360462</v>
      </c>
      <c r="AC4779" s="7">
        <v>1390.3560000000002</v>
      </c>
      <c r="AD4779" s="7">
        <v>1516.752</v>
      </c>
      <c r="AE4779" s="4">
        <v>1233</v>
      </c>
      <c r="AF4779" s="4">
        <v>1319</v>
      </c>
      <c r="AG4779" s="4">
        <v>1614</v>
      </c>
      <c r="AH4779" s="4">
        <v>1945</v>
      </c>
      <c r="AI4779" s="4">
        <v>2359</v>
      </c>
      <c r="AJ4779" s="4">
        <v>2713</v>
      </c>
      <c r="AK4779" s="4">
        <v>1405.0834917347338</v>
      </c>
      <c r="AL4779" s="8">
        <v>1.1116518653554968</v>
      </c>
      <c r="AM4779" s="4">
        <v>1271.4156411039335</v>
      </c>
      <c r="AN4779" s="8">
        <v>1.0058986369061786</v>
      </c>
      <c r="AO4779" s="4">
        <v>1137.7477904731331</v>
      </c>
      <c r="AP4779" s="8">
        <v>0.90014540845686031</v>
      </c>
    </row>
    <row r="4780" spans="1:42" x14ac:dyDescent="0.25">
      <c r="A4780" s="2" t="s">
        <v>13330</v>
      </c>
      <c r="B4780" t="s">
        <v>13329</v>
      </c>
      <c r="C4780" t="s">
        <v>149</v>
      </c>
      <c r="D4780" t="s">
        <v>13328</v>
      </c>
      <c r="E4780" s="3" t="s">
        <v>13228</v>
      </c>
      <c r="F4780" t="s">
        <v>13331</v>
      </c>
      <c r="G4780">
        <v>123</v>
      </c>
      <c r="H4780">
        <v>0</v>
      </c>
      <c r="I4780">
        <v>105</v>
      </c>
      <c r="J4780">
        <v>15</v>
      </c>
      <c r="K4780">
        <v>3</v>
      </c>
      <c r="L4780">
        <v>0</v>
      </c>
      <c r="M4780">
        <v>0</v>
      </c>
      <c r="N4780" s="2">
        <v>220.98170731707319</v>
      </c>
      <c r="O4780" s="2">
        <v>296.00738966666671</v>
      </c>
      <c r="P4780" s="2">
        <v>445.82</v>
      </c>
      <c r="Q4780" s="4">
        <v>962.80909698373989</v>
      </c>
      <c r="R4780" s="5">
        <v>4.9000000000000002E-2</v>
      </c>
      <c r="S4780" s="6">
        <v>1009.986742735943</v>
      </c>
      <c r="T4780" s="4">
        <v>19.146341463414632</v>
      </c>
      <c r="U4780" s="7">
        <v>1029.1330841993577</v>
      </c>
      <c r="V4780" s="8">
        <v>0.76619677596102531</v>
      </c>
      <c r="W4780" s="7">
        <v>965.49377309952774</v>
      </c>
      <c r="X4780" s="7">
        <v>971.50931062662744</v>
      </c>
      <c r="Y4780" s="7">
        <v>1185.0608928386725</v>
      </c>
      <c r="Z4780" s="7">
        <v>1481.3261160483407</v>
      </c>
      <c r="AA4780" s="7">
        <v>1849.0258473923195</v>
      </c>
      <c r="AB4780" s="7">
        <v>2126.4925158298006</v>
      </c>
      <c r="AC4780" s="7">
        <v>1477.487804878049</v>
      </c>
      <c r="AD4780" s="7">
        <v>1611.8048780487804</v>
      </c>
      <c r="AE4780" s="4">
        <v>1284</v>
      </c>
      <c r="AF4780" s="4">
        <v>1292</v>
      </c>
      <c r="AG4780" s="4">
        <v>1576</v>
      </c>
      <c r="AH4780" s="4">
        <v>1970</v>
      </c>
      <c r="AI4780" s="4">
        <v>2459</v>
      </c>
      <c r="AJ4780" s="4">
        <v>2828</v>
      </c>
      <c r="AK4780" s="4">
        <v>1466.3090032467301</v>
      </c>
      <c r="AL4780" s="8">
        <v>1.105931889106881</v>
      </c>
      <c r="AM4780" s="4">
        <v>1312.8187883476471</v>
      </c>
      <c r="AN4780" s="8">
        <v>0.99165735104872943</v>
      </c>
      <c r="AO4780" s="4">
        <v>1159.3285734485642</v>
      </c>
      <c r="AP4780" s="8">
        <v>0.87738281299057808</v>
      </c>
    </row>
    <row r="4781" spans="1:42" x14ac:dyDescent="0.25">
      <c r="A4781" s="2" t="s">
        <v>13334</v>
      </c>
      <c r="B4781" t="s">
        <v>13333</v>
      </c>
      <c r="C4781" t="s">
        <v>149</v>
      </c>
      <c r="D4781" t="s">
        <v>13332</v>
      </c>
      <c r="E4781" s="3" t="s">
        <v>13228</v>
      </c>
      <c r="F4781" t="s">
        <v>13335</v>
      </c>
      <c r="G4781">
        <v>150</v>
      </c>
      <c r="H4781">
        <v>12</v>
      </c>
      <c r="I4781">
        <v>116</v>
      </c>
      <c r="J4781">
        <v>12</v>
      </c>
      <c r="K4781">
        <v>9</v>
      </c>
      <c r="L4781">
        <v>1</v>
      </c>
      <c r="M4781">
        <v>0</v>
      </c>
      <c r="N4781" s="2">
        <v>204.18666666666664</v>
      </c>
      <c r="O4781" s="2">
        <v>325.70822322222233</v>
      </c>
      <c r="P4781" s="2">
        <v>426.45</v>
      </c>
      <c r="Q4781" s="4">
        <v>956.34488988888893</v>
      </c>
      <c r="R4781" s="5">
        <v>4.9000000000000002E-2</v>
      </c>
      <c r="S4781" s="6">
        <v>1003.2057894934444</v>
      </c>
      <c r="T4781" s="4">
        <v>25.213333333333335</v>
      </c>
      <c r="U4781" s="7">
        <v>1028.4191228267778</v>
      </c>
      <c r="V4781" s="8">
        <v>0.74511606140121656</v>
      </c>
      <c r="W4781" s="7">
        <v>896.20402047419009</v>
      </c>
      <c r="X4781" s="7">
        <v>958.71297891764539</v>
      </c>
      <c r="Y4781" s="7">
        <v>1173.1332433457769</v>
      </c>
      <c r="Z4781" s="7">
        <v>1413.7200485176804</v>
      </c>
      <c r="AA4781" s="7">
        <v>1714.6352670710583</v>
      </c>
      <c r="AB4781" s="7">
        <v>1971.9395843848158</v>
      </c>
      <c r="AC4781" s="7">
        <v>1518.2346666666667</v>
      </c>
      <c r="AD4781" s="7">
        <v>1656.2560000000001</v>
      </c>
      <c r="AE4781" s="4">
        <v>1233</v>
      </c>
      <c r="AF4781" s="4">
        <v>1319</v>
      </c>
      <c r="AG4781" s="4">
        <v>1614</v>
      </c>
      <c r="AH4781" s="4">
        <v>1945</v>
      </c>
      <c r="AI4781" s="4">
        <v>2359</v>
      </c>
      <c r="AJ4781" s="4">
        <v>2713</v>
      </c>
      <c r="AK4781" s="4">
        <v>1495.5128282133446</v>
      </c>
      <c r="AL4781" s="8">
        <v>1.1018051520151555</v>
      </c>
      <c r="AM4781" s="4">
        <v>1331.4104819733777</v>
      </c>
      <c r="AN4781" s="8">
        <v>0.98290878847717578</v>
      </c>
      <c r="AO4781" s="4">
        <v>1167.3081357334113</v>
      </c>
      <c r="AP4781" s="8">
        <v>0.86401242493919628</v>
      </c>
    </row>
    <row r="4782" spans="1:42" x14ac:dyDescent="0.25">
      <c r="A4782" s="2" t="s">
        <v>13338</v>
      </c>
      <c r="B4782" t="s">
        <v>13337</v>
      </c>
      <c r="C4782" t="s">
        <v>149</v>
      </c>
      <c r="D4782" t="s">
        <v>13336</v>
      </c>
      <c r="E4782" s="3" t="s">
        <v>13228</v>
      </c>
      <c r="F4782" t="s">
        <v>13339</v>
      </c>
      <c r="G4782">
        <v>176</v>
      </c>
      <c r="H4782">
        <v>129</v>
      </c>
      <c r="I4782">
        <v>45</v>
      </c>
      <c r="J4782">
        <v>2</v>
      </c>
      <c r="K4782">
        <v>0</v>
      </c>
      <c r="L4782">
        <v>0</v>
      </c>
      <c r="M4782">
        <v>0</v>
      </c>
      <c r="N4782" s="2">
        <v>163.02935606060606</v>
      </c>
      <c r="O4782" s="2">
        <v>304.569252969697</v>
      </c>
      <c r="P4782" s="2">
        <v>402.88</v>
      </c>
      <c r="Q4782" s="4">
        <v>870.47860903030301</v>
      </c>
      <c r="R4782" s="5">
        <v>4.9000000000000002E-2</v>
      </c>
      <c r="S4782" s="6">
        <v>913.13206087278775</v>
      </c>
      <c r="T4782" s="4">
        <v>0</v>
      </c>
      <c r="U4782" s="7">
        <v>913.13206087278775</v>
      </c>
      <c r="V4782" s="8">
        <v>0.72510035514171922</v>
      </c>
      <c r="W4782" s="7">
        <v>894.04873788973987</v>
      </c>
      <c r="X4782" s="7">
        <v>956.40736843192769</v>
      </c>
      <c r="Y4782" s="7">
        <v>1170.3119731987349</v>
      </c>
      <c r="Z4782" s="7">
        <v>1410.3201907506441</v>
      </c>
      <c r="AA4782" s="7">
        <v>1710.5117377793158</v>
      </c>
      <c r="AB4782" s="7">
        <v>1967.1972634994843</v>
      </c>
      <c r="AC4782" s="7">
        <v>1385.25</v>
      </c>
      <c r="AD4782" s="7">
        <v>1511.181818181818</v>
      </c>
      <c r="AE4782" s="4">
        <v>1233</v>
      </c>
      <c r="AF4782" s="4">
        <v>1319</v>
      </c>
      <c r="AG4782" s="4">
        <v>1614</v>
      </c>
      <c r="AH4782" s="4">
        <v>1945</v>
      </c>
      <c r="AI4782" s="4">
        <v>2359</v>
      </c>
      <c r="AJ4782" s="4">
        <v>2713</v>
      </c>
      <c r="AK4782" s="4">
        <v>1377.9592054226173</v>
      </c>
      <c r="AL4782" s="8">
        <v>1.0942105222630421</v>
      </c>
      <c r="AM4782" s="4">
        <v>1222.0361759217251</v>
      </c>
      <c r="AN4782" s="8">
        <v>0.97039508645652239</v>
      </c>
      <c r="AO4782" s="4">
        <v>1066.1131464208329</v>
      </c>
      <c r="AP4782" s="8">
        <v>0.84657965065000274</v>
      </c>
    </row>
    <row r="4783" spans="1:42" x14ac:dyDescent="0.25">
      <c r="A4783" s="2" t="s">
        <v>13342</v>
      </c>
      <c r="B4783" t="s">
        <v>13341</v>
      </c>
      <c r="C4783" t="s">
        <v>14</v>
      </c>
      <c r="D4783" t="s">
        <v>13340</v>
      </c>
      <c r="E4783" s="3" t="s">
        <v>13228</v>
      </c>
      <c r="F4783" t="s">
        <v>13343</v>
      </c>
      <c r="G4783">
        <v>152</v>
      </c>
      <c r="H4783">
        <v>44</v>
      </c>
      <c r="I4783">
        <v>108</v>
      </c>
      <c r="J4783">
        <v>0</v>
      </c>
      <c r="K4783">
        <v>0</v>
      </c>
      <c r="L4783">
        <v>0</v>
      </c>
      <c r="M4783">
        <v>0</v>
      </c>
      <c r="N4783" s="2">
        <v>196.75767543859649</v>
      </c>
      <c r="O4783" s="2">
        <v>327.57309403532008</v>
      </c>
      <c r="P4783" s="2">
        <v>380.24</v>
      </c>
      <c r="Q4783" s="4">
        <v>904.57076947391658</v>
      </c>
      <c r="R4783" s="5">
        <v>4.9000000000000002E-2</v>
      </c>
      <c r="S4783" s="6">
        <v>948.89473717813848</v>
      </c>
      <c r="T4783" s="4">
        <v>13.678082191780822</v>
      </c>
      <c r="U4783" s="7">
        <v>962.57281936991933</v>
      </c>
      <c r="V4783" s="8">
        <v>0.74381338734457725</v>
      </c>
      <c r="W4783" s="7">
        <v>904.0896782118208</v>
      </c>
      <c r="X4783" s="7">
        <v>967.14865009034202</v>
      </c>
      <c r="Y4783" s="7">
        <v>1183.4555885108507</v>
      </c>
      <c r="Z4783" s="7">
        <v>1426.1593058572519</v>
      </c>
      <c r="AA4783" s="7">
        <v>1729.7222635050166</v>
      </c>
      <c r="AB4783" s="7">
        <v>1989.290589609627</v>
      </c>
      <c r="AC4783" s="7">
        <v>1423.5157894736844</v>
      </c>
      <c r="AD4783" s="7">
        <v>1552.9263157894736</v>
      </c>
      <c r="AE4783" s="4">
        <v>1233</v>
      </c>
      <c r="AF4783" s="4">
        <v>1319</v>
      </c>
      <c r="AG4783" s="4">
        <v>1614</v>
      </c>
      <c r="AH4783" s="4">
        <v>1945</v>
      </c>
      <c r="AI4783" s="4">
        <v>2359</v>
      </c>
      <c r="AJ4783" s="4">
        <v>2713</v>
      </c>
      <c r="AK4783" s="4">
        <v>1410.6276227117705</v>
      </c>
      <c r="AL4783" s="8">
        <v>1.1006103950369071</v>
      </c>
      <c r="AM4783" s="4">
        <v>1257.8483591160834</v>
      </c>
      <c r="AN4783" s="8">
        <v>0.98255256160929794</v>
      </c>
      <c r="AO4783" s="4">
        <v>1101.6740007738256</v>
      </c>
      <c r="AP4783" s="8">
        <v>0.86187122077218636</v>
      </c>
    </row>
    <row r="4784" spans="1:42" x14ac:dyDescent="0.25">
      <c r="A4784" s="2" t="s">
        <v>13344</v>
      </c>
      <c r="B4784" t="s">
        <v>13341</v>
      </c>
      <c r="C4784" t="s">
        <v>14</v>
      </c>
      <c r="D4784" t="s">
        <v>13340</v>
      </c>
      <c r="E4784" s="3" t="s">
        <v>13228</v>
      </c>
      <c r="F4784" t="s">
        <v>13345</v>
      </c>
      <c r="G4784">
        <v>124</v>
      </c>
      <c r="H4784">
        <v>74</v>
      </c>
      <c r="I4784">
        <v>50</v>
      </c>
      <c r="J4784">
        <v>0</v>
      </c>
      <c r="K4784">
        <v>0</v>
      </c>
      <c r="L4784">
        <v>0</v>
      </c>
      <c r="M4784">
        <v>0</v>
      </c>
      <c r="N4784" s="2">
        <v>187.39314516129033</v>
      </c>
      <c r="O4784" s="2">
        <v>328.68179610752696</v>
      </c>
      <c r="P4784" s="2">
        <v>381.08</v>
      </c>
      <c r="Q4784" s="4">
        <v>897.15494126881731</v>
      </c>
      <c r="R4784" s="5">
        <v>4.9000000000000002E-2</v>
      </c>
      <c r="S4784" s="6">
        <v>941.1155333909893</v>
      </c>
      <c r="T4784" s="4">
        <v>0</v>
      </c>
      <c r="U4784" s="7">
        <v>941.1155333909893</v>
      </c>
      <c r="V4784" s="8">
        <v>0.74239354509442379</v>
      </c>
      <c r="W4784" s="7">
        <v>915.3712411014244</v>
      </c>
      <c r="X4784" s="7">
        <v>979.21708597954489</v>
      </c>
      <c r="Y4784" s="7">
        <v>1198.2231817823999</v>
      </c>
      <c r="Z4784" s="7">
        <v>1443.9554452086543</v>
      </c>
      <c r="AA4784" s="7">
        <v>1751.3063728777456</v>
      </c>
      <c r="AB4784" s="7">
        <v>2014.1136878411717</v>
      </c>
      <c r="AC4784" s="7">
        <v>1394.4451612903229</v>
      </c>
      <c r="AD4784" s="7">
        <v>1521.2129032258065</v>
      </c>
      <c r="AE4784" s="4">
        <v>1233</v>
      </c>
      <c r="AF4784" s="4">
        <v>1319</v>
      </c>
      <c r="AG4784" s="4">
        <v>1614</v>
      </c>
      <c r="AH4784" s="4">
        <v>1945</v>
      </c>
      <c r="AI4784" s="4">
        <v>2359</v>
      </c>
      <c r="AJ4784" s="4">
        <v>2713</v>
      </c>
      <c r="AK4784" s="4">
        <v>1393.9042923512472</v>
      </c>
      <c r="AL4784" s="8">
        <v>1.0995733386658013</v>
      </c>
      <c r="AM4784" s="4">
        <v>1242.9747060311615</v>
      </c>
      <c r="AN4784" s="8">
        <v>0.98051340747534244</v>
      </c>
      <c r="AO4784" s="4">
        <v>1092.0451197110754</v>
      </c>
      <c r="AP4784" s="8">
        <v>0.861453476284883</v>
      </c>
    </row>
    <row r="4785" spans="1:42" x14ac:dyDescent="0.25">
      <c r="A4785" s="2" t="s">
        <v>13346</v>
      </c>
      <c r="B4785" t="s">
        <v>13341</v>
      </c>
      <c r="C4785" t="s">
        <v>14</v>
      </c>
      <c r="D4785" t="s">
        <v>13340</v>
      </c>
      <c r="E4785" s="3" t="s">
        <v>13228</v>
      </c>
      <c r="F4785" t="s">
        <v>13347</v>
      </c>
      <c r="G4785">
        <v>180</v>
      </c>
      <c r="H4785">
        <v>108</v>
      </c>
      <c r="I4785">
        <v>72</v>
      </c>
      <c r="J4785">
        <v>0</v>
      </c>
      <c r="K4785">
        <v>0</v>
      </c>
      <c r="L4785">
        <v>0</v>
      </c>
      <c r="M4785">
        <v>0</v>
      </c>
      <c r="N4785" s="2">
        <v>187.82592592592593</v>
      </c>
      <c r="O4785" s="2">
        <v>289.65567509259267</v>
      </c>
      <c r="P4785" s="2">
        <v>387.61</v>
      </c>
      <c r="Q4785" s="4">
        <v>865.09160101851865</v>
      </c>
      <c r="R4785" s="5">
        <v>4.9000000000000002E-2</v>
      </c>
      <c r="S4785" s="6">
        <v>907.48108946842603</v>
      </c>
      <c r="T4785" s="4">
        <v>0</v>
      </c>
      <c r="U4785" s="7">
        <v>907.48108946842603</v>
      </c>
      <c r="V4785" s="8">
        <v>0.71601790237369889</v>
      </c>
      <c r="W4785" s="7">
        <v>882.85007362677072</v>
      </c>
      <c r="X4785" s="7">
        <v>944.42761323090883</v>
      </c>
      <c r="Y4785" s="7">
        <v>1155.6528944311501</v>
      </c>
      <c r="Z4785" s="7">
        <v>1392.6548201168446</v>
      </c>
      <c r="AA4785" s="7">
        <v>1689.0862316995558</v>
      </c>
      <c r="AB4785" s="7">
        <v>1942.5565691398454</v>
      </c>
      <c r="AC4785" s="7">
        <v>1394.14</v>
      </c>
      <c r="AD4785" s="7">
        <v>1520.88</v>
      </c>
      <c r="AE4785" s="4">
        <v>1233</v>
      </c>
      <c r="AF4785" s="4">
        <v>1319</v>
      </c>
      <c r="AG4785" s="4">
        <v>1614</v>
      </c>
      <c r="AH4785" s="4">
        <v>1945</v>
      </c>
      <c r="AI4785" s="4">
        <v>2359</v>
      </c>
      <c r="AJ4785" s="4">
        <v>2713</v>
      </c>
      <c r="AK4785" s="4">
        <v>1392.8228085268429</v>
      </c>
      <c r="AL4785" s="8">
        <v>1.0989607136869519</v>
      </c>
      <c r="AM4785" s="4">
        <v>1231.0422355073704</v>
      </c>
      <c r="AN4785" s="8">
        <v>0.97131310991586739</v>
      </c>
      <c r="AO4785" s="4">
        <v>1069.2616624878983</v>
      </c>
      <c r="AP4785" s="8">
        <v>0.84366550614478319</v>
      </c>
    </row>
    <row r="4786" spans="1:42" x14ac:dyDescent="0.25">
      <c r="A4786" s="2" t="s">
        <v>13348</v>
      </c>
      <c r="B4786" t="s">
        <v>13341</v>
      </c>
      <c r="C4786" t="s">
        <v>14</v>
      </c>
      <c r="D4786" t="s">
        <v>13340</v>
      </c>
      <c r="E4786" s="3" t="s">
        <v>13228</v>
      </c>
      <c r="F4786" t="s">
        <v>13349</v>
      </c>
      <c r="G4786">
        <v>36</v>
      </c>
      <c r="H4786">
        <v>0</v>
      </c>
      <c r="I4786">
        <v>0</v>
      </c>
      <c r="J4786">
        <v>19</v>
      </c>
      <c r="K4786">
        <v>13</v>
      </c>
      <c r="L4786">
        <v>4</v>
      </c>
      <c r="M4786">
        <v>0</v>
      </c>
      <c r="N4786" s="2">
        <v>291.75231481481484</v>
      </c>
      <c r="O4786" s="2">
        <v>319.85285138888901</v>
      </c>
      <c r="P4786" s="2">
        <v>448.66</v>
      </c>
      <c r="Q4786" s="4">
        <v>1060.265166203704</v>
      </c>
      <c r="R4786" s="5">
        <v>4.9000000000000002E-2</v>
      </c>
      <c r="S4786" s="6">
        <v>1112.2181593476855</v>
      </c>
      <c r="T4786" s="4">
        <v>246.25714285714287</v>
      </c>
      <c r="U4786" s="7">
        <v>1358.4753022048285</v>
      </c>
      <c r="V4786" s="8">
        <v>0.74793324176631171</v>
      </c>
      <c r="W4786" s="7">
        <v>755.02989366579084</v>
      </c>
      <c r="X4786" s="7">
        <v>807.69215713315327</v>
      </c>
      <c r="Y4786" s="7">
        <v>988.33596786422254</v>
      </c>
      <c r="Z4786" s="7">
        <v>1191.02444702349</v>
      </c>
      <c r="AA4786" s="7">
        <v>1444.5381339477701</v>
      </c>
      <c r="AB4786" s="7">
        <v>1661.3107068250531</v>
      </c>
      <c r="AC4786" s="7">
        <v>1997.9361111111114</v>
      </c>
      <c r="AD4786" s="7">
        <v>2179.5666666666666</v>
      </c>
      <c r="AE4786" s="4">
        <v>1233</v>
      </c>
      <c r="AF4786" s="4">
        <v>1319</v>
      </c>
      <c r="AG4786" s="4">
        <v>1614</v>
      </c>
      <c r="AH4786" s="4">
        <v>1945</v>
      </c>
      <c r="AI4786" s="4">
        <v>2359</v>
      </c>
      <c r="AJ4786" s="4">
        <v>2713</v>
      </c>
      <c r="AK4786" s="4">
        <v>1753.2670915977149</v>
      </c>
      <c r="AL4786" s="8">
        <v>1.1008743701404695</v>
      </c>
      <c r="AM4786" s="4">
        <v>1532.9065211367674</v>
      </c>
      <c r="AN4786" s="8">
        <v>0.97955085726185276</v>
      </c>
      <c r="AO4786" s="4">
        <v>1312.5459506758198</v>
      </c>
      <c r="AP4786" s="8">
        <v>0.85822734438323589</v>
      </c>
    </row>
    <row r="4787" spans="1:42" x14ac:dyDescent="0.25">
      <c r="A4787" s="2" t="s">
        <v>13350</v>
      </c>
      <c r="B4787" t="s">
        <v>13341</v>
      </c>
      <c r="C4787" t="s">
        <v>14</v>
      </c>
      <c r="D4787" t="s">
        <v>13340</v>
      </c>
      <c r="E4787" s="3" t="s">
        <v>13228</v>
      </c>
      <c r="F4787" t="s">
        <v>13351</v>
      </c>
      <c r="G4787">
        <v>26</v>
      </c>
      <c r="H4787">
        <v>0</v>
      </c>
      <c r="I4787">
        <v>24</v>
      </c>
      <c r="J4787">
        <v>2</v>
      </c>
      <c r="K4787">
        <v>0</v>
      </c>
      <c r="L4787">
        <v>0</v>
      </c>
      <c r="M4787">
        <v>0</v>
      </c>
      <c r="N4787" s="2">
        <v>128.17948717948718</v>
      </c>
      <c r="O4787" s="2">
        <v>234.21574357692313</v>
      </c>
      <c r="P4787" s="2">
        <v>398.22</v>
      </c>
      <c r="Q4787" s="4">
        <v>760.61523075641037</v>
      </c>
      <c r="R4787" s="5">
        <v>4.9000000000000002E-2</v>
      </c>
      <c r="S4787" s="6">
        <v>797.88537706347438</v>
      </c>
      <c r="T4787" s="4">
        <v>42.52</v>
      </c>
      <c r="U4787" s="7">
        <v>840.40537706347436</v>
      </c>
      <c r="V4787" s="8">
        <v>0.62637713002093609</v>
      </c>
      <c r="W4787" s="7">
        <v>733.24760399899276</v>
      </c>
      <c r="X4787" s="7">
        <v>784.39058367775453</v>
      </c>
      <c r="Y4787" s="7">
        <v>959.82289769211218</v>
      </c>
      <c r="Z4787" s="7">
        <v>1156.6639008743236</v>
      </c>
      <c r="AA4787" s="7">
        <v>1402.8638263046423</v>
      </c>
      <c r="AB4787" s="7">
        <v>1613.3826031218714</v>
      </c>
      <c r="AC4787" s="7">
        <v>1475.8615384615384</v>
      </c>
      <c r="AD4787" s="7">
        <v>1610.030769230769</v>
      </c>
      <c r="AE4787" s="4">
        <v>1233</v>
      </c>
      <c r="AF4787" s="4">
        <v>1319</v>
      </c>
      <c r="AG4787" s="4">
        <v>1614</v>
      </c>
      <c r="AH4787" s="4">
        <v>1945</v>
      </c>
      <c r="AI4787" s="4">
        <v>2359</v>
      </c>
      <c r="AJ4787" s="4">
        <v>2713</v>
      </c>
      <c r="AK4787" s="4">
        <v>1391.7798588386847</v>
      </c>
      <c r="AL4787" s="8">
        <v>1.0690229426042255</v>
      </c>
      <c r="AM4787" s="4">
        <v>1185.2078651777422</v>
      </c>
      <c r="AN4787" s="8">
        <v>0.91505918170569023</v>
      </c>
      <c r="AO4787" s="4">
        <v>978.63587151679917</v>
      </c>
      <c r="AP4787" s="8">
        <v>0.76109542080715453</v>
      </c>
    </row>
    <row r="4788" spans="1:42" x14ac:dyDescent="0.25">
      <c r="A4788" s="2" t="s">
        <v>13354</v>
      </c>
      <c r="B4788" t="s">
        <v>13353</v>
      </c>
      <c r="C4788" t="s">
        <v>149</v>
      </c>
      <c r="D4788" t="s">
        <v>13352</v>
      </c>
      <c r="E4788" s="3" t="s">
        <v>13228</v>
      </c>
      <c r="F4788" t="s">
        <v>13355</v>
      </c>
      <c r="G4788">
        <v>70</v>
      </c>
      <c r="H4788">
        <v>0</v>
      </c>
      <c r="I4788">
        <v>18</v>
      </c>
      <c r="J4788">
        <v>4</v>
      </c>
      <c r="K4788">
        <v>16</v>
      </c>
      <c r="L4788">
        <v>26</v>
      </c>
      <c r="M4788">
        <v>6</v>
      </c>
      <c r="N4788" s="2">
        <v>318.85119047619048</v>
      </c>
      <c r="O4788" s="2">
        <v>508.00435807142844</v>
      </c>
      <c r="P4788" s="2">
        <v>518.55999999999995</v>
      </c>
      <c r="Q4788" s="4">
        <v>1345.415548547619</v>
      </c>
      <c r="R4788" s="5">
        <v>4.9000000000000002E-2</v>
      </c>
      <c r="S4788" s="6">
        <v>1411.3409104264522</v>
      </c>
      <c r="T4788" s="4">
        <v>0</v>
      </c>
      <c r="U4788" s="7">
        <v>1411.3409104264522</v>
      </c>
      <c r="V4788" s="8">
        <v>0.7111053316767556</v>
      </c>
      <c r="W4788" s="7">
        <v>876.79287395743972</v>
      </c>
      <c r="X4788" s="7">
        <v>937.94793248164081</v>
      </c>
      <c r="Y4788" s="7">
        <v>1147.7240053262838</v>
      </c>
      <c r="Z4788" s="7">
        <v>1383.0998701112899</v>
      </c>
      <c r="AA4788" s="7">
        <v>1677.4974774254667</v>
      </c>
      <c r="AB4788" s="7">
        <v>1929.2287648390384</v>
      </c>
      <c r="AC4788" s="7">
        <v>2183.1857142857143</v>
      </c>
      <c r="AD4788" s="7">
        <v>2381.6571428571428</v>
      </c>
      <c r="AE4788" s="4">
        <v>1233</v>
      </c>
      <c r="AF4788" s="4">
        <v>1319</v>
      </c>
      <c r="AG4788" s="4">
        <v>1614</v>
      </c>
      <c r="AH4788" s="4">
        <v>1945</v>
      </c>
      <c r="AI4788" s="4">
        <v>2359</v>
      </c>
      <c r="AJ4788" s="4">
        <v>2713</v>
      </c>
      <c r="AK4788" s="4">
        <v>2186.3798565747879</v>
      </c>
      <c r="AL4788" s="8">
        <v>1.1016093713397765</v>
      </c>
      <c r="AM4788" s="4">
        <v>1928.0335411920096</v>
      </c>
      <c r="AN4788" s="8">
        <v>0.97144135811876964</v>
      </c>
      <c r="AO4788" s="4">
        <v>1669.687225809231</v>
      </c>
      <c r="AP4788" s="8">
        <v>0.84127334489776262</v>
      </c>
    </row>
    <row r="4789" spans="1:42" x14ac:dyDescent="0.25">
      <c r="A4789" s="2" t="s">
        <v>13358</v>
      </c>
      <c r="B4789" t="s">
        <v>13357</v>
      </c>
      <c r="C4789" t="s">
        <v>149</v>
      </c>
      <c r="D4789" t="s">
        <v>13356</v>
      </c>
      <c r="E4789" s="3" t="s">
        <v>13228</v>
      </c>
      <c r="F4789" t="s">
        <v>13359</v>
      </c>
      <c r="G4789">
        <v>76</v>
      </c>
      <c r="H4789">
        <v>14</v>
      </c>
      <c r="I4789">
        <v>60</v>
      </c>
      <c r="J4789">
        <v>2</v>
      </c>
      <c r="K4789">
        <v>0</v>
      </c>
      <c r="L4789">
        <v>0</v>
      </c>
      <c r="M4789">
        <v>0</v>
      </c>
      <c r="N4789" s="2">
        <v>261.10635964912279</v>
      </c>
      <c r="O4789" s="2">
        <v>295.78635760964903</v>
      </c>
      <c r="P4789" s="2">
        <v>493.47</v>
      </c>
      <c r="Q4789" s="4">
        <v>1050.3627172587719</v>
      </c>
      <c r="R4789" s="5">
        <v>4.9000000000000002E-2</v>
      </c>
      <c r="S4789" s="6">
        <v>1101.8304904044517</v>
      </c>
      <c r="T4789" s="4">
        <v>0</v>
      </c>
      <c r="U4789" s="7">
        <v>1101.8304904044517</v>
      </c>
      <c r="V4789" s="8">
        <v>0.84050102650545344</v>
      </c>
      <c r="W4789" s="7">
        <v>1036.337765681224</v>
      </c>
      <c r="X4789" s="7">
        <v>1108.620853960693</v>
      </c>
      <c r="Y4789" s="7">
        <v>1356.5686567798018</v>
      </c>
      <c r="Z4789" s="7">
        <v>1634.7744965531069</v>
      </c>
      <c r="AA4789" s="7">
        <v>1982.7419215263646</v>
      </c>
      <c r="AB4789" s="7">
        <v>2280.2792849092953</v>
      </c>
      <c r="AC4789" s="7">
        <v>1442.0131578947369</v>
      </c>
      <c r="AD4789" s="7">
        <v>1573.1052631578948</v>
      </c>
      <c r="AE4789" s="4">
        <v>1233</v>
      </c>
      <c r="AF4789" s="4">
        <v>1319</v>
      </c>
      <c r="AG4789" s="4">
        <v>1614</v>
      </c>
      <c r="AH4789" s="4">
        <v>1945</v>
      </c>
      <c r="AI4789" s="4">
        <v>2359</v>
      </c>
      <c r="AJ4789" s="4">
        <v>2713</v>
      </c>
      <c r="AK4789" s="4">
        <v>1471.6413652707595</v>
      </c>
      <c r="AL4789" s="8">
        <v>1.122601061533451</v>
      </c>
      <c r="AM4789" s="4">
        <v>1346.5582752424496</v>
      </c>
      <c r="AN4789" s="8">
        <v>1.0271848732151578</v>
      </c>
      <c r="AO4789" s="4">
        <v>1221.4751852141396</v>
      </c>
      <c r="AP4789" s="8">
        <v>0.93176868489686449</v>
      </c>
    </row>
    <row r="4790" spans="1:42" x14ac:dyDescent="0.25">
      <c r="A4790" s="2" t="s">
        <v>13362</v>
      </c>
      <c r="B4790" t="s">
        <v>13361</v>
      </c>
      <c r="C4790" t="s">
        <v>149</v>
      </c>
      <c r="D4790" t="s">
        <v>13360</v>
      </c>
      <c r="E4790" s="3" t="s">
        <v>13228</v>
      </c>
      <c r="F4790" t="s">
        <v>13363</v>
      </c>
      <c r="G4790">
        <v>126</v>
      </c>
      <c r="H4790">
        <v>32</v>
      </c>
      <c r="I4790">
        <v>82</v>
      </c>
      <c r="J4790">
        <v>12</v>
      </c>
      <c r="K4790">
        <v>0</v>
      </c>
      <c r="L4790">
        <v>0</v>
      </c>
      <c r="M4790">
        <v>0</v>
      </c>
      <c r="N4790" s="2">
        <v>201.34656084656083</v>
      </c>
      <c r="O4790" s="2">
        <v>304.99471292592591</v>
      </c>
      <c r="P4790" s="2">
        <v>388.85</v>
      </c>
      <c r="Q4790" s="4">
        <v>895.19127377248674</v>
      </c>
      <c r="R4790" s="5">
        <v>4.9000000000000002E-2</v>
      </c>
      <c r="S4790" s="6">
        <v>939.05564618733854</v>
      </c>
      <c r="T4790" s="4">
        <v>0</v>
      </c>
      <c r="U4790" s="7">
        <v>939.05564618733854</v>
      </c>
      <c r="V4790" s="8">
        <v>0.708585424893729</v>
      </c>
      <c r="W4790" s="7">
        <v>873.68582889396771</v>
      </c>
      <c r="X4790" s="7">
        <v>934.62417543482843</v>
      </c>
      <c r="Y4790" s="7">
        <v>1143.6568757784785</v>
      </c>
      <c r="Z4790" s="7">
        <v>1378.1986514183027</v>
      </c>
      <c r="AA4790" s="7">
        <v>1671.5530173243067</v>
      </c>
      <c r="AB4790" s="7">
        <v>1922.3922577366866</v>
      </c>
      <c r="AC4790" s="7">
        <v>1457.7793650793651</v>
      </c>
      <c r="AD4790" s="7">
        <v>1590.3047619047618</v>
      </c>
      <c r="AE4790" s="4">
        <v>1233</v>
      </c>
      <c r="AF4790" s="4">
        <v>1319</v>
      </c>
      <c r="AG4790" s="4">
        <v>1614</v>
      </c>
      <c r="AH4790" s="4">
        <v>1945</v>
      </c>
      <c r="AI4790" s="4">
        <v>2359</v>
      </c>
      <c r="AJ4790" s="4">
        <v>2713</v>
      </c>
      <c r="AK4790" s="4">
        <v>1454.8383059635212</v>
      </c>
      <c r="AL4790" s="8">
        <v>1.0977807581140702</v>
      </c>
      <c r="AM4790" s="4">
        <v>1281.3892699325925</v>
      </c>
      <c r="AN4790" s="8">
        <v>0.96690091154439795</v>
      </c>
      <c r="AO4790" s="4">
        <v>1107.940233901664</v>
      </c>
      <c r="AP4790" s="8">
        <v>0.83602106497472584</v>
      </c>
    </row>
    <row r="4791" spans="1:42" x14ac:dyDescent="0.25">
      <c r="A4791" s="2" t="s">
        <v>13364</v>
      </c>
      <c r="B4791" t="s">
        <v>13361</v>
      </c>
      <c r="C4791" t="s">
        <v>149</v>
      </c>
      <c r="D4791" t="s">
        <v>13360</v>
      </c>
      <c r="E4791" s="3" t="s">
        <v>13228</v>
      </c>
      <c r="F4791" t="s">
        <v>13365</v>
      </c>
      <c r="G4791">
        <v>124</v>
      </c>
      <c r="H4791">
        <v>0</v>
      </c>
      <c r="I4791">
        <v>124</v>
      </c>
      <c r="J4791">
        <v>0</v>
      </c>
      <c r="K4791">
        <v>0</v>
      </c>
      <c r="L4791">
        <v>0</v>
      </c>
      <c r="M4791">
        <v>0</v>
      </c>
      <c r="N4791" s="2">
        <v>189.0564516129032</v>
      </c>
      <c r="O4791" s="2">
        <v>282.74559520967745</v>
      </c>
      <c r="P4791" s="2">
        <v>388.85</v>
      </c>
      <c r="Q4791" s="4">
        <v>860.6520468225807</v>
      </c>
      <c r="R4791" s="5">
        <v>4.9000000000000002E-2</v>
      </c>
      <c r="S4791" s="6">
        <v>902.82399711688709</v>
      </c>
      <c r="T4791" s="4">
        <v>0</v>
      </c>
      <c r="U4791" s="7">
        <v>902.82399711688709</v>
      </c>
      <c r="V4791" s="8">
        <v>0.68447611608558534</v>
      </c>
      <c r="W4791" s="7">
        <v>843.95905113352683</v>
      </c>
      <c r="X4791" s="7">
        <v>902.82399711688709</v>
      </c>
      <c r="Y4791" s="7">
        <v>1104.7444513621349</v>
      </c>
      <c r="Z4791" s="7">
        <v>1331.3060457864638</v>
      </c>
      <c r="AA4791" s="7">
        <v>1614.679157845896</v>
      </c>
      <c r="AB4791" s="7">
        <v>1856.9837029401933</v>
      </c>
      <c r="AC4791" s="7">
        <v>1450.9</v>
      </c>
      <c r="AD4791" s="7">
        <v>1582.8</v>
      </c>
      <c r="AE4791" s="4">
        <v>1233</v>
      </c>
      <c r="AF4791" s="4">
        <v>1319</v>
      </c>
      <c r="AG4791" s="4">
        <v>1614</v>
      </c>
      <c r="AH4791" s="4">
        <v>1945</v>
      </c>
      <c r="AI4791" s="4">
        <v>2359</v>
      </c>
      <c r="AJ4791" s="4">
        <v>2713</v>
      </c>
      <c r="AK4791" s="4">
        <v>1440.8430889897518</v>
      </c>
      <c r="AL4791" s="8">
        <v>1.092375351773883</v>
      </c>
      <c r="AM4791" s="4">
        <v>1261.5033916987968</v>
      </c>
      <c r="AN4791" s="8">
        <v>0.95640893987778375</v>
      </c>
      <c r="AO4791" s="4">
        <v>1082.1636944078421</v>
      </c>
      <c r="AP4791" s="8">
        <v>0.8204425279816846</v>
      </c>
    </row>
    <row r="4792" spans="1:42" x14ac:dyDescent="0.25">
      <c r="A4792" s="2" t="s">
        <v>13368</v>
      </c>
      <c r="B4792" t="s">
        <v>13367</v>
      </c>
      <c r="C4792" t="s">
        <v>149</v>
      </c>
      <c r="D4792" t="s">
        <v>13366</v>
      </c>
      <c r="E4792" s="3" t="s">
        <v>13228</v>
      </c>
      <c r="F4792" t="s">
        <v>13369</v>
      </c>
      <c r="G4792">
        <v>195</v>
      </c>
      <c r="H4792">
        <v>0</v>
      </c>
      <c r="I4792">
        <v>195</v>
      </c>
      <c r="J4792">
        <v>0</v>
      </c>
      <c r="K4792">
        <v>0</v>
      </c>
      <c r="L4792">
        <v>0</v>
      </c>
      <c r="M4792">
        <v>0</v>
      </c>
      <c r="N4792" s="2">
        <v>193.21239316239317</v>
      </c>
      <c r="O4792" s="2">
        <v>229.05714677777772</v>
      </c>
      <c r="P4792" s="2">
        <v>469.55</v>
      </c>
      <c r="Q4792" s="4">
        <v>891.8195399401709</v>
      </c>
      <c r="R4792" s="5">
        <v>4.9000000000000002E-2</v>
      </c>
      <c r="S4792" s="6">
        <v>935.51869739723918</v>
      </c>
      <c r="T4792" s="4">
        <v>0</v>
      </c>
      <c r="U4792" s="7">
        <v>935.51869739723918</v>
      </c>
      <c r="V4792" s="8">
        <v>0.70926360682125789</v>
      </c>
      <c r="W4792" s="7">
        <v>874.52202721061099</v>
      </c>
      <c r="X4792" s="7">
        <v>935.51869739723918</v>
      </c>
      <c r="Y4792" s="7">
        <v>1144.7514614095103</v>
      </c>
      <c r="Z4792" s="7">
        <v>1379.5177152673466</v>
      </c>
      <c r="AA4792" s="7">
        <v>1673.1528484913474</v>
      </c>
      <c r="AB4792" s="7">
        <v>1924.2321653060728</v>
      </c>
      <c r="AC4792" s="7">
        <v>1450.9</v>
      </c>
      <c r="AD4792" s="7">
        <v>1582.8</v>
      </c>
      <c r="AE4792" s="4">
        <v>1233</v>
      </c>
      <c r="AF4792" s="4">
        <v>1319</v>
      </c>
      <c r="AG4792" s="4">
        <v>1614</v>
      </c>
      <c r="AH4792" s="4">
        <v>1945</v>
      </c>
      <c r="AI4792" s="4">
        <v>2359</v>
      </c>
      <c r="AJ4792" s="4">
        <v>2713</v>
      </c>
      <c r="AK4792" s="4">
        <v>1446.6081784894607</v>
      </c>
      <c r="AL4792" s="8">
        <v>1.0967461550337079</v>
      </c>
      <c r="AM4792" s="4">
        <v>1277.2185218988957</v>
      </c>
      <c r="AN4792" s="8">
        <v>0.9683233676261529</v>
      </c>
      <c r="AO4792" s="4">
        <v>1104.9083539878038</v>
      </c>
      <c r="AP4792" s="8">
        <v>0.83768639422881264</v>
      </c>
    </row>
    <row r="4793" spans="1:42" x14ac:dyDescent="0.25">
      <c r="A4793" s="2" t="s">
        <v>13372</v>
      </c>
      <c r="B4793" t="s">
        <v>13371</v>
      </c>
      <c r="C4793" t="s">
        <v>149</v>
      </c>
      <c r="D4793" t="s">
        <v>13370</v>
      </c>
      <c r="E4793" s="3" t="s">
        <v>13228</v>
      </c>
      <c r="F4793" t="s">
        <v>13373</v>
      </c>
      <c r="G4793">
        <v>146</v>
      </c>
      <c r="H4793">
        <v>60</v>
      </c>
      <c r="I4793">
        <v>72</v>
      </c>
      <c r="J4793">
        <v>6</v>
      </c>
      <c r="K4793">
        <v>6</v>
      </c>
      <c r="L4793">
        <v>2</v>
      </c>
      <c r="M4793">
        <v>0</v>
      </c>
      <c r="N4793" s="2">
        <v>171.29052511415526</v>
      </c>
      <c r="O4793" s="2">
        <v>335.02900934482761</v>
      </c>
      <c r="P4793" s="2">
        <v>461.88</v>
      </c>
      <c r="Q4793" s="4">
        <v>968.19953445898284</v>
      </c>
      <c r="R4793" s="5">
        <v>4.9000000000000002E-2</v>
      </c>
      <c r="S4793" s="6">
        <v>1015.6413116474729</v>
      </c>
      <c r="T4793" s="4">
        <v>0</v>
      </c>
      <c r="U4793" s="7">
        <v>1015.6413116474729</v>
      </c>
      <c r="V4793" s="8">
        <v>0.76035089478274565</v>
      </c>
      <c r="W4793" s="7">
        <v>937.5126532671253</v>
      </c>
      <c r="X4793" s="7">
        <v>1002.9028302184414</v>
      </c>
      <c r="Y4793" s="7">
        <v>1227.2063441793514</v>
      </c>
      <c r="Z4793" s="7">
        <v>1478.8824903524403</v>
      </c>
      <c r="AA4793" s="7">
        <v>1793.6677607924969</v>
      </c>
      <c r="AB4793" s="7">
        <v>2062.8319775455889</v>
      </c>
      <c r="AC4793" s="7">
        <v>1469.3287671232877</v>
      </c>
      <c r="AD4793" s="7">
        <v>1602.9041095890409</v>
      </c>
      <c r="AE4793" s="4">
        <v>1233</v>
      </c>
      <c r="AF4793" s="4">
        <v>1319</v>
      </c>
      <c r="AG4793" s="4">
        <v>1614</v>
      </c>
      <c r="AH4793" s="4">
        <v>1945</v>
      </c>
      <c r="AI4793" s="4">
        <v>2359</v>
      </c>
      <c r="AJ4793" s="4">
        <v>2713</v>
      </c>
      <c r="AK4793" s="4">
        <v>1465.7659154576122</v>
      </c>
      <c r="AL4793" s="8">
        <v>1.0973327025782555</v>
      </c>
      <c r="AM4793" s="4">
        <v>1314.5790256282526</v>
      </c>
      <c r="AN4793" s="8">
        <v>0.98414797324235914</v>
      </c>
      <c r="AO4793" s="4">
        <v>1163.3921357988929</v>
      </c>
      <c r="AP4793" s="8">
        <v>0.87096324390646274</v>
      </c>
    </row>
    <row r="4794" spans="1:42" x14ac:dyDescent="0.25">
      <c r="A4794" s="2" t="s">
        <v>13375</v>
      </c>
      <c r="B4794" t="s">
        <v>5227</v>
      </c>
      <c r="C4794" t="s">
        <v>14</v>
      </c>
      <c r="D4794" t="s">
        <v>13374</v>
      </c>
      <c r="E4794" s="3" t="s">
        <v>13228</v>
      </c>
      <c r="F4794" t="s">
        <v>13376</v>
      </c>
      <c r="G4794">
        <v>252</v>
      </c>
      <c r="H4794">
        <v>66</v>
      </c>
      <c r="I4794">
        <v>176</v>
      </c>
      <c r="J4794">
        <v>7</v>
      </c>
      <c r="K4794">
        <v>3</v>
      </c>
      <c r="L4794">
        <v>0</v>
      </c>
      <c r="M4794">
        <v>0</v>
      </c>
      <c r="N4794" s="2">
        <v>218.6001984126984</v>
      </c>
      <c r="O4794" s="2">
        <v>279.54591125661381</v>
      </c>
      <c r="P4794" s="2">
        <v>479.2</v>
      </c>
      <c r="Q4794" s="4">
        <v>977.34610966931223</v>
      </c>
      <c r="R4794" s="5">
        <v>4.9000000000000002E-2</v>
      </c>
      <c r="S4794" s="6">
        <v>1025.2360690431085</v>
      </c>
      <c r="T4794" s="4">
        <v>0</v>
      </c>
      <c r="U4794" s="7">
        <v>1025.2360690431085</v>
      </c>
      <c r="V4794" s="8">
        <v>0.78135666903226431</v>
      </c>
      <c r="W4794" s="7">
        <v>963.41277291678182</v>
      </c>
      <c r="X4794" s="7">
        <v>1030.6094464535565</v>
      </c>
      <c r="Y4794" s="7">
        <v>1261.1096638180745</v>
      </c>
      <c r="Z4794" s="7">
        <v>1519.738721267754</v>
      </c>
      <c r="AA4794" s="7">
        <v>1843.2203822471115</v>
      </c>
      <c r="AB4794" s="7">
        <v>2119.820643084533</v>
      </c>
      <c r="AC4794" s="7">
        <v>1443.3353174603176</v>
      </c>
      <c r="AD4794" s="7">
        <v>1574.547619047619</v>
      </c>
      <c r="AE4794" s="4">
        <v>1233</v>
      </c>
      <c r="AF4794" s="4">
        <v>1319</v>
      </c>
      <c r="AG4794" s="4">
        <v>1614</v>
      </c>
      <c r="AH4794" s="4">
        <v>1945</v>
      </c>
      <c r="AI4794" s="4">
        <v>2359</v>
      </c>
      <c r="AJ4794" s="4">
        <v>2713</v>
      </c>
      <c r="AK4794" s="4">
        <v>1455.1102446583436</v>
      </c>
      <c r="AL4794" s="8">
        <v>1.1089739506552225</v>
      </c>
      <c r="AM4794" s="4">
        <v>1312.4528854939958</v>
      </c>
      <c r="AN4794" s="8">
        <v>1.000251401444064</v>
      </c>
      <c r="AO4794" s="4">
        <v>1167.8934282074565</v>
      </c>
      <c r="AP4794" s="8">
        <v>0.89007921824342295</v>
      </c>
    </row>
    <row r="4795" spans="1:42" x14ac:dyDescent="0.25">
      <c r="A4795" s="2" t="s">
        <v>13379</v>
      </c>
      <c r="B4795" t="s">
        <v>13378</v>
      </c>
      <c r="C4795" t="s">
        <v>149</v>
      </c>
      <c r="D4795" t="s">
        <v>13377</v>
      </c>
      <c r="E4795" s="3" t="s">
        <v>13228</v>
      </c>
      <c r="F4795" t="s">
        <v>13380</v>
      </c>
      <c r="G4795">
        <v>193</v>
      </c>
      <c r="H4795">
        <v>34</v>
      </c>
      <c r="I4795">
        <v>158</v>
      </c>
      <c r="J4795">
        <v>1</v>
      </c>
      <c r="K4795">
        <v>0</v>
      </c>
      <c r="L4795">
        <v>0</v>
      </c>
      <c r="M4795">
        <v>0</v>
      </c>
      <c r="N4795" s="2">
        <v>200.51122625215888</v>
      </c>
      <c r="O4795" s="2">
        <v>233.80359258680568</v>
      </c>
      <c r="P4795" s="2">
        <v>533.54999999999995</v>
      </c>
      <c r="Q4795" s="4">
        <v>967.86481883896454</v>
      </c>
      <c r="R4795" s="5">
        <v>4.9000000000000002E-2</v>
      </c>
      <c r="S4795" s="6">
        <v>1015.2901949620738</v>
      </c>
      <c r="T4795" s="4">
        <v>0</v>
      </c>
      <c r="U4795" s="7">
        <v>1015.2901949620738</v>
      </c>
      <c r="V4795" s="8">
        <v>0.77777472087450183</v>
      </c>
      <c r="W4795" s="7">
        <v>958.99623083826054</v>
      </c>
      <c r="X4795" s="7">
        <v>1025.8848568334677</v>
      </c>
      <c r="Y4795" s="7">
        <v>1255.3283994914457</v>
      </c>
      <c r="Z4795" s="7">
        <v>1512.7718321009058</v>
      </c>
      <c r="AA4795" s="7">
        <v>1834.7705665429494</v>
      </c>
      <c r="AB4795" s="7">
        <v>2110.1028177325229</v>
      </c>
      <c r="AC4795" s="7">
        <v>1435.916062176166</v>
      </c>
      <c r="AD4795" s="7">
        <v>1566.4538860103626</v>
      </c>
      <c r="AE4795" s="4">
        <v>1233</v>
      </c>
      <c r="AF4795" s="4">
        <v>1319</v>
      </c>
      <c r="AG4795" s="4">
        <v>1614</v>
      </c>
      <c r="AH4795" s="4">
        <v>1945</v>
      </c>
      <c r="AI4795" s="4">
        <v>2359</v>
      </c>
      <c r="AJ4795" s="4">
        <v>2713</v>
      </c>
      <c r="AK4795" s="4">
        <v>1442.6707042627081</v>
      </c>
      <c r="AL4795" s="8">
        <v>1.1051744711901448</v>
      </c>
      <c r="AM4795" s="4">
        <v>1299.3870653064262</v>
      </c>
      <c r="AN4795" s="8">
        <v>0.99541039304964019</v>
      </c>
      <c r="AO4795" s="4">
        <v>1156.103426350144</v>
      </c>
      <c r="AP4795" s="8">
        <v>0.88564631490913559</v>
      </c>
    </row>
    <row r="4796" spans="1:42" x14ac:dyDescent="0.25">
      <c r="A4796" s="2" t="s">
        <v>13382</v>
      </c>
      <c r="B4796" t="s">
        <v>9155</v>
      </c>
      <c r="C4796" t="s">
        <v>14</v>
      </c>
      <c r="D4796" t="s">
        <v>13381</v>
      </c>
      <c r="E4796" s="3" t="s">
        <v>13228</v>
      </c>
      <c r="F4796" t="s">
        <v>13383</v>
      </c>
      <c r="G4796">
        <v>50</v>
      </c>
      <c r="H4796">
        <v>8</v>
      </c>
      <c r="I4796">
        <v>42</v>
      </c>
      <c r="J4796">
        <v>0</v>
      </c>
      <c r="K4796">
        <v>0</v>
      </c>
      <c r="L4796">
        <v>0</v>
      </c>
      <c r="M4796">
        <v>0</v>
      </c>
      <c r="N4796" s="2">
        <v>243.23000000000002</v>
      </c>
      <c r="O4796" s="2">
        <v>217.17562816666671</v>
      </c>
      <c r="P4796" s="2">
        <v>506.14</v>
      </c>
      <c r="Q4796" s="4">
        <v>966.54562816666669</v>
      </c>
      <c r="R4796" s="5">
        <v>4.9000000000000002E-2</v>
      </c>
      <c r="S4796" s="6">
        <v>1013.9063639468333</v>
      </c>
      <c r="T4796" s="4">
        <v>0</v>
      </c>
      <c r="U4796" s="7">
        <v>1013.9063639468333</v>
      </c>
      <c r="V4796" s="8">
        <v>0.77679688329106777</v>
      </c>
      <c r="W4796" s="7">
        <v>957.79055709788645</v>
      </c>
      <c r="X4796" s="7">
        <v>1024.5950890609183</v>
      </c>
      <c r="Y4796" s="7">
        <v>1253.7501696317834</v>
      </c>
      <c r="Z4796" s="7">
        <v>1510.8699380011269</v>
      </c>
      <c r="AA4796" s="7">
        <v>1832.463847683629</v>
      </c>
      <c r="AB4796" s="7">
        <v>2107.4499443686668</v>
      </c>
      <c r="AC4796" s="7">
        <v>1435.7640000000001</v>
      </c>
      <c r="AD4796" s="7">
        <v>1566.288</v>
      </c>
      <c r="AE4796" s="4">
        <v>1233</v>
      </c>
      <c r="AF4796" s="4">
        <v>1319</v>
      </c>
      <c r="AG4796" s="4">
        <v>1614</v>
      </c>
      <c r="AH4796" s="4">
        <v>1945</v>
      </c>
      <c r="AI4796" s="4">
        <v>2359</v>
      </c>
      <c r="AJ4796" s="4">
        <v>2713</v>
      </c>
      <c r="AK4796" s="4">
        <v>1454.8936492806833</v>
      </c>
      <c r="AL4796" s="8">
        <v>1.1146560397173573</v>
      </c>
      <c r="AM4796" s="4">
        <v>1307.8978875027335</v>
      </c>
      <c r="AN4796" s="8">
        <v>1.0020363209085943</v>
      </c>
      <c r="AO4796" s="4">
        <v>1160.9021257247834</v>
      </c>
      <c r="AP4796" s="8">
        <v>0.88941660209983098</v>
      </c>
    </row>
    <row r="4797" spans="1:42" x14ac:dyDescent="0.25">
      <c r="A4797" s="2" t="s">
        <v>13385</v>
      </c>
      <c r="B4797" t="s">
        <v>10995</v>
      </c>
      <c r="C4797" t="s">
        <v>14</v>
      </c>
      <c r="D4797" t="s">
        <v>13384</v>
      </c>
      <c r="E4797" s="3" t="s">
        <v>13228</v>
      </c>
      <c r="F4797" t="s">
        <v>13386</v>
      </c>
      <c r="G4797">
        <v>35</v>
      </c>
      <c r="H4797">
        <v>15</v>
      </c>
      <c r="I4797">
        <v>20</v>
      </c>
      <c r="J4797">
        <v>0</v>
      </c>
      <c r="K4797">
        <v>0</v>
      </c>
      <c r="L4797">
        <v>0</v>
      </c>
      <c r="M4797">
        <v>0</v>
      </c>
      <c r="N4797" s="2">
        <v>172.52142857142857</v>
      </c>
      <c r="O4797" s="2">
        <v>420.06111066666671</v>
      </c>
      <c r="P4797" s="2">
        <v>354.97</v>
      </c>
      <c r="Q4797" s="4">
        <v>947.55253923809528</v>
      </c>
      <c r="R4797" s="5">
        <v>4.9000000000000002E-2</v>
      </c>
      <c r="S4797" s="6">
        <v>993.9826136607619</v>
      </c>
      <c r="T4797" s="4">
        <v>0</v>
      </c>
      <c r="U4797" s="7">
        <v>993.9826136607619</v>
      </c>
      <c r="V4797" s="8">
        <v>0.7752510635794243</v>
      </c>
      <c r="W4797" s="7">
        <v>955.88456139342998</v>
      </c>
      <c r="X4797" s="7">
        <v>1022.5561528612604</v>
      </c>
      <c r="Y4797" s="7">
        <v>1251.2552166171906</v>
      </c>
      <c r="Z4797" s="7">
        <v>1507.86331866198</v>
      </c>
      <c r="AA4797" s="7">
        <v>1828.8172589838616</v>
      </c>
      <c r="AB4797" s="7">
        <v>2103.2561354909776</v>
      </c>
      <c r="AC4797" s="7">
        <v>1410.3571428571429</v>
      </c>
      <c r="AD4797" s="7">
        <v>1538.5714285714284</v>
      </c>
      <c r="AE4797" s="4">
        <v>1233</v>
      </c>
      <c r="AF4797" s="4">
        <v>1319</v>
      </c>
      <c r="AG4797" s="4">
        <v>1614</v>
      </c>
      <c r="AH4797" s="4">
        <v>1945</v>
      </c>
      <c r="AI4797" s="4">
        <v>2359</v>
      </c>
      <c r="AJ4797" s="4">
        <v>2713</v>
      </c>
      <c r="AK4797" s="4">
        <v>1405.5717715232709</v>
      </c>
      <c r="AL4797" s="8">
        <v>1.0962676769540831</v>
      </c>
      <c r="AM4797" s="4">
        <v>1272.8010754385905</v>
      </c>
      <c r="AN4797" s="8">
        <v>0.99271393070419311</v>
      </c>
      <c r="AO4797" s="4">
        <v>1126.7533097454423</v>
      </c>
      <c r="AP4797" s="8">
        <v>0.8788048098293143</v>
      </c>
    </row>
    <row r="4798" spans="1:42" x14ac:dyDescent="0.25">
      <c r="A4798" s="2" t="s">
        <v>13388</v>
      </c>
      <c r="B4798" t="s">
        <v>1035</v>
      </c>
      <c r="C4798" t="s">
        <v>14</v>
      </c>
      <c r="D4798" t="s">
        <v>13387</v>
      </c>
      <c r="E4798" s="3" t="s">
        <v>13228</v>
      </c>
      <c r="F4798" t="s">
        <v>13389</v>
      </c>
      <c r="G4798">
        <v>153</v>
      </c>
      <c r="H4798">
        <v>58</v>
      </c>
      <c r="I4798">
        <v>93</v>
      </c>
      <c r="J4798">
        <v>2</v>
      </c>
      <c r="K4798">
        <v>0</v>
      </c>
      <c r="L4798">
        <v>0</v>
      </c>
      <c r="M4798">
        <v>0</v>
      </c>
      <c r="N4798" s="2">
        <v>191.00599128540304</v>
      </c>
      <c r="O4798" s="2">
        <v>234.39195449673204</v>
      </c>
      <c r="P4798" s="2">
        <v>477.56</v>
      </c>
      <c r="Q4798" s="4">
        <v>902.95794578213508</v>
      </c>
      <c r="R4798" s="5">
        <v>4.9000000000000002E-2</v>
      </c>
      <c r="S4798" s="6">
        <v>947.2028851254596</v>
      </c>
      <c r="T4798" s="4">
        <v>0</v>
      </c>
      <c r="U4798" s="7">
        <v>947.2028851254596</v>
      </c>
      <c r="V4798" s="8">
        <v>0.73412074132483995</v>
      </c>
      <c r="W4798" s="7">
        <v>905.17087405352743</v>
      </c>
      <c r="X4798" s="7">
        <v>968.30525780746359</v>
      </c>
      <c r="Y4798" s="7">
        <v>1184.8708764982914</v>
      </c>
      <c r="Z4798" s="7">
        <v>1427.8648418768134</v>
      </c>
      <c r="AA4798" s="7">
        <v>1731.7908287852972</v>
      </c>
      <c r="AB4798" s="7">
        <v>1991.6695712142903</v>
      </c>
      <c r="AC4798" s="7">
        <v>1419.2803921568629</v>
      </c>
      <c r="AD4798" s="7">
        <v>1548.3058823529411</v>
      </c>
      <c r="AE4798" s="4">
        <v>1233</v>
      </c>
      <c r="AF4798" s="4">
        <v>1319</v>
      </c>
      <c r="AG4798" s="4">
        <v>1614</v>
      </c>
      <c r="AH4798" s="4">
        <v>1945</v>
      </c>
      <c r="AI4798" s="4">
        <v>2359</v>
      </c>
      <c r="AJ4798" s="4">
        <v>2713</v>
      </c>
      <c r="AK4798" s="4">
        <v>1417.8183932002917</v>
      </c>
      <c r="AL4798" s="8">
        <v>1.0988668913759991</v>
      </c>
      <c r="AM4798" s="4">
        <v>1259.8015072773553</v>
      </c>
      <c r="AN4798" s="8">
        <v>0.97639738113984353</v>
      </c>
      <c r="AO4798" s="4">
        <v>1101.784621354419</v>
      </c>
      <c r="AP4798" s="8">
        <v>0.85392787090368782</v>
      </c>
    </row>
    <row r="4799" spans="1:42" x14ac:dyDescent="0.25">
      <c r="A4799" s="2" t="s">
        <v>13392</v>
      </c>
      <c r="B4799" t="s">
        <v>13391</v>
      </c>
      <c r="C4799" t="s">
        <v>149</v>
      </c>
      <c r="D4799" t="s">
        <v>13390</v>
      </c>
      <c r="E4799" s="3" t="s">
        <v>13228</v>
      </c>
      <c r="F4799" t="s">
        <v>13393</v>
      </c>
      <c r="G4799">
        <v>28</v>
      </c>
      <c r="H4799">
        <v>0</v>
      </c>
      <c r="I4799">
        <v>0</v>
      </c>
      <c r="J4799">
        <v>5</v>
      </c>
      <c r="K4799">
        <v>23</v>
      </c>
      <c r="L4799">
        <v>0</v>
      </c>
      <c r="M4799">
        <v>0</v>
      </c>
      <c r="N4799" s="2">
        <v>274.19345238095235</v>
      </c>
      <c r="O4799" s="2">
        <v>714.20113519047618</v>
      </c>
      <c r="P4799" s="2">
        <v>382.22</v>
      </c>
      <c r="Q4799" s="4">
        <v>1370.6145875714285</v>
      </c>
      <c r="R4799" s="5">
        <v>4.9000000000000002E-2</v>
      </c>
      <c r="S4799" s="6">
        <v>1437.7747023624283</v>
      </c>
      <c r="T4799" s="4">
        <v>48.821428571428569</v>
      </c>
      <c r="U4799" s="7">
        <v>1486.596130933857</v>
      </c>
      <c r="V4799" s="8">
        <v>0.78827178612154147</v>
      </c>
      <c r="W4799" s="7">
        <v>940.01957815283538</v>
      </c>
      <c r="X4799" s="7">
        <v>1005.584609556845</v>
      </c>
      <c r="Y4799" s="7">
        <v>1230.4879149543199</v>
      </c>
      <c r="Z4799" s="7">
        <v>1482.8370474511476</v>
      </c>
      <c r="AA4799" s="7">
        <v>1798.4640590937056</v>
      </c>
      <c r="AB4799" s="7">
        <v>2068.3480255706754</v>
      </c>
      <c r="AC4799" s="7">
        <v>2074.4821428571431</v>
      </c>
      <c r="AD4799" s="7">
        <v>2263.0714285714284</v>
      </c>
      <c r="AE4799" s="4">
        <v>1233</v>
      </c>
      <c r="AF4799" s="4">
        <v>1319</v>
      </c>
      <c r="AG4799" s="4">
        <v>1614</v>
      </c>
      <c r="AH4799" s="4">
        <v>1945</v>
      </c>
      <c r="AI4799" s="4">
        <v>2359</v>
      </c>
      <c r="AJ4799" s="4">
        <v>2713</v>
      </c>
      <c r="AK4799" s="4">
        <v>2031.2452823162553</v>
      </c>
      <c r="AL4799" s="8">
        <v>1.1029612329297442</v>
      </c>
      <c r="AM4799" s="4">
        <v>1817.5958735328775</v>
      </c>
      <c r="AN4799" s="8">
        <v>0.98967303207879131</v>
      </c>
      <c r="AO4799" s="4">
        <v>1627.685287947653</v>
      </c>
      <c r="AP4799" s="8">
        <v>0.88897240910016639</v>
      </c>
    </row>
    <row r="4800" spans="1:42" x14ac:dyDescent="0.25">
      <c r="A4800" s="2" t="s">
        <v>13396</v>
      </c>
      <c r="B4800" t="s">
        <v>13395</v>
      </c>
      <c r="C4800" t="s">
        <v>149</v>
      </c>
      <c r="D4800" t="s">
        <v>13394</v>
      </c>
      <c r="E4800" s="3" t="s">
        <v>13228</v>
      </c>
      <c r="F4800" t="s">
        <v>13397</v>
      </c>
      <c r="G4800">
        <v>9</v>
      </c>
      <c r="H4800">
        <v>0</v>
      </c>
      <c r="I4800">
        <v>1</v>
      </c>
      <c r="J4800">
        <v>5</v>
      </c>
      <c r="K4800">
        <v>3</v>
      </c>
      <c r="L4800">
        <v>0</v>
      </c>
      <c r="M4800">
        <v>0</v>
      </c>
      <c r="N4800" s="2">
        <v>268.53703703703701</v>
      </c>
      <c r="O4800" s="2">
        <v>357.49067944444454</v>
      </c>
      <c r="P4800" s="2">
        <v>366.71</v>
      </c>
      <c r="Q4800" s="4">
        <v>992.73771648148158</v>
      </c>
      <c r="R4800" s="5">
        <v>4.9000000000000002E-2</v>
      </c>
      <c r="S4800" s="6">
        <v>1041.3818645890742</v>
      </c>
      <c r="T4800" s="4">
        <v>191.88888888888889</v>
      </c>
      <c r="U4800" s="7">
        <v>1233.2707534779631</v>
      </c>
      <c r="V4800" s="8">
        <v>0.72907493308602656</v>
      </c>
      <c r="W4800" s="7">
        <v>759.07872775518638</v>
      </c>
      <c r="X4800" s="7">
        <v>812.02339165376384</v>
      </c>
      <c r="Y4800" s="7">
        <v>993.63590153841915</v>
      </c>
      <c r="Z4800" s="7">
        <v>1197.4112939852696</v>
      </c>
      <c r="AA4800" s="7">
        <v>1452.2844434505148</v>
      </c>
      <c r="AB4800" s="7">
        <v>1670.219455312101</v>
      </c>
      <c r="AC4800" s="7">
        <v>1860.7111111111114</v>
      </c>
      <c r="AD4800" s="7">
        <v>2029.8666666666668</v>
      </c>
      <c r="AE4800" s="4">
        <v>1233</v>
      </c>
      <c r="AF4800" s="4">
        <v>1319</v>
      </c>
      <c r="AG4800" s="4">
        <v>1614</v>
      </c>
      <c r="AH4800" s="4">
        <v>1945</v>
      </c>
      <c r="AI4800" s="4">
        <v>2359</v>
      </c>
      <c r="AJ4800" s="4">
        <v>2713</v>
      </c>
      <c r="AK4800" s="4">
        <v>1665.9659042629837</v>
      </c>
      <c r="AL4800" s="8">
        <v>1.098311425273703</v>
      </c>
      <c r="AM4800" s="4">
        <v>1431.7468893852679</v>
      </c>
      <c r="AN4800" s="8">
        <v>0.95984774070332435</v>
      </c>
      <c r="AO4800" s="4">
        <v>1197.5278745075516</v>
      </c>
      <c r="AP4800" s="8">
        <v>0.82138405613294563</v>
      </c>
    </row>
    <row r="4801" spans="1:42" x14ac:dyDescent="0.25">
      <c r="A4801" s="2" t="s">
        <v>13400</v>
      </c>
      <c r="B4801" t="s">
        <v>13399</v>
      </c>
      <c r="C4801" t="s">
        <v>149</v>
      </c>
      <c r="D4801" t="s">
        <v>13398</v>
      </c>
      <c r="E4801" s="3" t="s">
        <v>13228</v>
      </c>
      <c r="F4801" t="s">
        <v>13401</v>
      </c>
      <c r="G4801">
        <v>45</v>
      </c>
      <c r="H4801">
        <v>0</v>
      </c>
      <c r="I4801">
        <v>35</v>
      </c>
      <c r="J4801">
        <v>10</v>
      </c>
      <c r="K4801">
        <v>0</v>
      </c>
      <c r="L4801">
        <v>0</v>
      </c>
      <c r="M4801">
        <v>0</v>
      </c>
      <c r="N4801" s="2">
        <v>216.05370370370372</v>
      </c>
      <c r="O4801" s="2">
        <v>254.30813477777778</v>
      </c>
      <c r="P4801" s="2">
        <v>430.04</v>
      </c>
      <c r="Q4801" s="4">
        <v>900.40183848148149</v>
      </c>
      <c r="R4801" s="5">
        <v>4.9000000000000002E-2</v>
      </c>
      <c r="S4801" s="6">
        <v>944.52152856707403</v>
      </c>
      <c r="T4801" s="4">
        <v>56.088888888888889</v>
      </c>
      <c r="U4801" s="7">
        <v>1000.6104174559629</v>
      </c>
      <c r="V4801" s="8">
        <v>0.72269430680552649</v>
      </c>
      <c r="W4801" s="7">
        <v>841.13276643197344</v>
      </c>
      <c r="X4801" s="7">
        <v>899.80058306875344</v>
      </c>
      <c r="Y4801" s="7">
        <v>1101.0448378111964</v>
      </c>
      <c r="Z4801" s="7">
        <v>1326.8477134713612</v>
      </c>
      <c r="AA4801" s="7">
        <v>1609.2718540251626</v>
      </c>
      <c r="AB4801" s="7">
        <v>1850.7649597160942</v>
      </c>
      <c r="AC4801" s="7">
        <v>1523.0111111111114</v>
      </c>
      <c r="AD4801" s="7">
        <v>1661.4666666666667</v>
      </c>
      <c r="AE4801" s="4">
        <v>1233</v>
      </c>
      <c r="AF4801" s="4">
        <v>1319</v>
      </c>
      <c r="AG4801" s="4">
        <v>1614</v>
      </c>
      <c r="AH4801" s="4">
        <v>1945</v>
      </c>
      <c r="AI4801" s="4">
        <v>2359</v>
      </c>
      <c r="AJ4801" s="4">
        <v>2713</v>
      </c>
      <c r="AK4801" s="4">
        <v>1462.6698876383171</v>
      </c>
      <c r="AL4801" s="8">
        <v>1.0969287367582741</v>
      </c>
      <c r="AM4801" s="4">
        <v>1294.2716709401629</v>
      </c>
      <c r="AN4801" s="8">
        <v>0.97530254702363106</v>
      </c>
      <c r="AO4801" s="4">
        <v>1112.9197452652281</v>
      </c>
      <c r="AP4801" s="8">
        <v>0.84432049654016961</v>
      </c>
    </row>
    <row r="4802" spans="1:42" x14ac:dyDescent="0.25">
      <c r="A4802" s="2" t="s">
        <v>13405</v>
      </c>
      <c r="B4802" t="s">
        <v>13404</v>
      </c>
      <c r="C4802" t="s">
        <v>14</v>
      </c>
      <c r="D4802" t="s">
        <v>13402</v>
      </c>
      <c r="E4802" s="3" t="s">
        <v>13403</v>
      </c>
      <c r="F4802" t="s">
        <v>13406</v>
      </c>
      <c r="G4802">
        <v>100</v>
      </c>
      <c r="H4802">
        <v>0</v>
      </c>
      <c r="I4802">
        <v>16</v>
      </c>
      <c r="J4802">
        <v>40</v>
      </c>
      <c r="K4802">
        <v>32</v>
      </c>
      <c r="L4802">
        <v>8</v>
      </c>
      <c r="M4802">
        <v>4</v>
      </c>
      <c r="N4802" s="2">
        <v>277.59750000000003</v>
      </c>
      <c r="O4802" s="2">
        <v>472.74733591666666</v>
      </c>
      <c r="P4802" s="2">
        <v>44.29</v>
      </c>
      <c r="Q4802" s="4">
        <v>794.63483591666659</v>
      </c>
      <c r="R4802" s="5">
        <v>0.05</v>
      </c>
      <c r="S4802" s="6">
        <v>834.36657771249997</v>
      </c>
      <c r="T4802" s="4">
        <v>59.595959595959599</v>
      </c>
      <c r="U4802" s="7">
        <v>893.96253730845956</v>
      </c>
      <c r="V4802" s="8">
        <v>1.4516149280794679</v>
      </c>
      <c r="W4802" s="7">
        <v>659.80859207909123</v>
      </c>
      <c r="X4802" s="7">
        <v>663.87312139374671</v>
      </c>
      <c r="Y4802" s="7">
        <v>758.7121387357106</v>
      </c>
      <c r="Z4802" s="7">
        <v>922.64815442681936</v>
      </c>
      <c r="AA4802" s="7">
        <v>1026.9710735029798</v>
      </c>
      <c r="AB4802" s="7">
        <v>1181.4231874598922</v>
      </c>
      <c r="AC4802" s="7">
        <v>677.42400000000009</v>
      </c>
      <c r="AD4802" s="7">
        <v>739.00800000000004</v>
      </c>
      <c r="AE4802" s="4">
        <v>487</v>
      </c>
      <c r="AF4802" s="4">
        <v>490</v>
      </c>
      <c r="AG4802" s="4">
        <v>560</v>
      </c>
      <c r="AH4802" s="4">
        <v>681</v>
      </c>
      <c r="AI4802" s="4">
        <v>758</v>
      </c>
      <c r="AJ4802" s="4">
        <v>872</v>
      </c>
      <c r="AK4802" s="4">
        <v>709.19599530051141</v>
      </c>
      <c r="AL4802" s="8">
        <v>1.2483631379846567</v>
      </c>
      <c r="AM4802" s="4">
        <v>750.91952277117434</v>
      </c>
      <c r="AN4802" s="8">
        <v>1.3161137346829272</v>
      </c>
      <c r="AO4802" s="4">
        <v>792.64305024183705</v>
      </c>
      <c r="AP4802" s="8">
        <v>1.3838643313811974</v>
      </c>
    </row>
    <row r="4803" spans="1:42" x14ac:dyDescent="0.25">
      <c r="A4803" s="2" t="s">
        <v>13407</v>
      </c>
      <c r="B4803" t="s">
        <v>13404</v>
      </c>
      <c r="C4803" t="s">
        <v>14</v>
      </c>
      <c r="D4803" t="s">
        <v>13402</v>
      </c>
      <c r="E4803" s="3" t="s">
        <v>13403</v>
      </c>
      <c r="F4803" t="s">
        <v>13408</v>
      </c>
      <c r="G4803">
        <v>70</v>
      </c>
      <c r="H4803">
        <v>0</v>
      </c>
      <c r="I4803">
        <v>8</v>
      </c>
      <c r="J4803">
        <v>44</v>
      </c>
      <c r="K4803">
        <v>14</v>
      </c>
      <c r="L4803">
        <v>4</v>
      </c>
      <c r="M4803">
        <v>0</v>
      </c>
      <c r="N4803" s="2">
        <v>288.4452380952381</v>
      </c>
      <c r="O4803" s="2">
        <v>497.60547997619062</v>
      </c>
      <c r="P4803" s="2">
        <v>7.31</v>
      </c>
      <c r="Q4803" s="4">
        <v>793.36071807142866</v>
      </c>
      <c r="R4803" s="5">
        <v>0.05</v>
      </c>
      <c r="S4803" s="6">
        <v>833.02875397500009</v>
      </c>
      <c r="T4803" s="4">
        <v>59.428571428571431</v>
      </c>
      <c r="U4803" s="7">
        <v>892.45732540357153</v>
      </c>
      <c r="V4803" s="8">
        <v>1.5190393614319411</v>
      </c>
      <c r="W4803" s="7">
        <v>690.51087445916824</v>
      </c>
      <c r="X4803" s="7">
        <v>694.76453487678123</v>
      </c>
      <c r="Y4803" s="7">
        <v>794.01661128774992</v>
      </c>
      <c r="Z4803" s="7">
        <v>965.58091479813868</v>
      </c>
      <c r="AA4803" s="7">
        <v>1074.7581988502045</v>
      </c>
      <c r="AB4803" s="7">
        <v>1236.3972947194964</v>
      </c>
      <c r="AC4803" s="7">
        <v>646.26571428571435</v>
      </c>
      <c r="AD4803" s="7">
        <v>705.01714285714286</v>
      </c>
      <c r="AE4803" s="4">
        <v>487</v>
      </c>
      <c r="AF4803" s="4">
        <v>490</v>
      </c>
      <c r="AG4803" s="4">
        <v>560</v>
      </c>
      <c r="AH4803" s="4">
        <v>681</v>
      </c>
      <c r="AI4803" s="4">
        <v>758</v>
      </c>
      <c r="AJ4803" s="4">
        <v>872</v>
      </c>
      <c r="AK4803" s="4">
        <v>683.89463828142868</v>
      </c>
      <c r="AL4803" s="8">
        <v>1.2652002305038177</v>
      </c>
      <c r="AM4803" s="4">
        <v>733.60601017928582</v>
      </c>
      <c r="AN4803" s="8">
        <v>1.3498132741465254</v>
      </c>
      <c r="AO4803" s="4">
        <v>783.31738207714295</v>
      </c>
      <c r="AP4803" s="8">
        <v>1.4344263177892331</v>
      </c>
    </row>
    <row r="4804" spans="1:42" x14ac:dyDescent="0.25">
      <c r="A4804" s="2" t="s">
        <v>13409</v>
      </c>
      <c r="B4804" t="s">
        <v>13404</v>
      </c>
      <c r="C4804" t="s">
        <v>14</v>
      </c>
      <c r="D4804" t="s">
        <v>13402</v>
      </c>
      <c r="E4804" s="3" t="s">
        <v>13403</v>
      </c>
      <c r="F4804" t="s">
        <v>13410</v>
      </c>
      <c r="G4804">
        <v>62</v>
      </c>
      <c r="H4804">
        <v>0</v>
      </c>
      <c r="I4804">
        <v>4</v>
      </c>
      <c r="J4804">
        <v>52</v>
      </c>
      <c r="K4804">
        <v>6</v>
      </c>
      <c r="L4804">
        <v>0</v>
      </c>
      <c r="M4804">
        <v>0</v>
      </c>
      <c r="N4804" s="2">
        <v>290.49193548387098</v>
      </c>
      <c r="O4804" s="2">
        <v>403.11289217741938</v>
      </c>
      <c r="P4804" s="2">
        <v>108.9</v>
      </c>
      <c r="Q4804" s="4">
        <v>802.50482766129028</v>
      </c>
      <c r="R4804" s="5">
        <v>0.05</v>
      </c>
      <c r="S4804" s="6">
        <v>842.63006904435485</v>
      </c>
      <c r="T4804" s="4">
        <v>59.333333333333336</v>
      </c>
      <c r="U4804" s="7">
        <v>901.96340237768823</v>
      </c>
      <c r="V4804" s="8">
        <v>1.590221547728393</v>
      </c>
      <c r="W4804" s="7">
        <v>723.49349669354638</v>
      </c>
      <c r="X4804" s="7">
        <v>727.95033548221295</v>
      </c>
      <c r="Y4804" s="7">
        <v>831.94324055110053</v>
      </c>
      <c r="Z4804" s="7">
        <v>1011.7024050273204</v>
      </c>
      <c r="AA4804" s="7">
        <v>1126.0946006030968</v>
      </c>
      <c r="AB4804" s="7">
        <v>1295.4544745724279</v>
      </c>
      <c r="AC4804" s="7">
        <v>623.91290322580653</v>
      </c>
      <c r="AD4804" s="7">
        <v>680.63225806451612</v>
      </c>
      <c r="AE4804" s="4">
        <v>487</v>
      </c>
      <c r="AF4804" s="4">
        <v>490</v>
      </c>
      <c r="AG4804" s="4">
        <v>560</v>
      </c>
      <c r="AH4804" s="4">
        <v>681</v>
      </c>
      <c r="AI4804" s="4">
        <v>758</v>
      </c>
      <c r="AJ4804" s="4">
        <v>872</v>
      </c>
      <c r="AK4804" s="4">
        <v>667.87878575828142</v>
      </c>
      <c r="AL4804" s="8">
        <v>1.2821233971358732</v>
      </c>
      <c r="AM4804" s="4">
        <v>725.07011483372366</v>
      </c>
      <c r="AN4804" s="8">
        <v>1.3829555191479705</v>
      </c>
      <c r="AO4804" s="4">
        <v>785.4387399689125</v>
      </c>
      <c r="AP4804" s="8">
        <v>1.4893894257162952</v>
      </c>
    </row>
    <row r="4805" spans="1:42" x14ac:dyDescent="0.25">
      <c r="A4805" s="2" t="s">
        <v>13411</v>
      </c>
      <c r="B4805" t="s">
        <v>13404</v>
      </c>
      <c r="C4805" t="s">
        <v>14</v>
      </c>
      <c r="D4805" t="s">
        <v>13402</v>
      </c>
      <c r="E4805" s="3" t="s">
        <v>13403</v>
      </c>
      <c r="F4805" t="s">
        <v>13412</v>
      </c>
      <c r="G4805">
        <v>300</v>
      </c>
      <c r="H4805">
        <v>0</v>
      </c>
      <c r="I4805">
        <v>48</v>
      </c>
      <c r="J4805">
        <v>120</v>
      </c>
      <c r="K4805">
        <v>96</v>
      </c>
      <c r="L4805">
        <v>28</v>
      </c>
      <c r="M4805">
        <v>8</v>
      </c>
      <c r="N4805" s="2">
        <v>279.78472222222223</v>
      </c>
      <c r="O4805" s="2">
        <v>480.60729313888891</v>
      </c>
      <c r="P4805" s="2">
        <v>20.420000000000002</v>
      </c>
      <c r="Q4805" s="4">
        <v>780.81201536111109</v>
      </c>
      <c r="R4805" s="5">
        <v>0.05</v>
      </c>
      <c r="S4805" s="6">
        <v>819.85261612916668</v>
      </c>
      <c r="T4805" s="4">
        <v>59.597315436241608</v>
      </c>
      <c r="U4805" s="7">
        <v>879.44993156540829</v>
      </c>
      <c r="V4805" s="8">
        <v>1.431582776997995</v>
      </c>
      <c r="W4805" s="7">
        <v>649.93525207530968</v>
      </c>
      <c r="X4805" s="7">
        <v>653.93895999363804</v>
      </c>
      <c r="Y4805" s="7">
        <v>747.35881142130063</v>
      </c>
      <c r="Z4805" s="7">
        <v>908.8416974605459</v>
      </c>
      <c r="AA4805" s="7">
        <v>1011.6035340309749</v>
      </c>
      <c r="AB4805" s="7">
        <v>1163.7444349274538</v>
      </c>
      <c r="AC4805" s="7">
        <v>675.75200000000007</v>
      </c>
      <c r="AD4805" s="7">
        <v>737.18400000000008</v>
      </c>
      <c r="AE4805" s="4">
        <v>487</v>
      </c>
      <c r="AF4805" s="4">
        <v>490</v>
      </c>
      <c r="AG4805" s="4">
        <v>560</v>
      </c>
      <c r="AH4805" s="4">
        <v>681</v>
      </c>
      <c r="AI4805" s="4">
        <v>758</v>
      </c>
      <c r="AJ4805" s="4">
        <v>872</v>
      </c>
      <c r="AK4805" s="4">
        <v>706.78786420467429</v>
      </c>
      <c r="AL4805" s="8">
        <v>1.2475341509977143</v>
      </c>
      <c r="AM4805" s="4">
        <v>744.47611484617164</v>
      </c>
      <c r="AN4805" s="8">
        <v>1.3088836929978076</v>
      </c>
      <c r="AO4805" s="4">
        <v>782.16436548766922</v>
      </c>
      <c r="AP4805" s="8">
        <v>1.3702332349979014</v>
      </c>
    </row>
    <row r="4806" spans="1:42" x14ac:dyDescent="0.25">
      <c r="A4806" s="2" t="s">
        <v>13413</v>
      </c>
      <c r="B4806" t="s">
        <v>13404</v>
      </c>
      <c r="C4806" t="s">
        <v>14</v>
      </c>
      <c r="D4806" t="s">
        <v>13402</v>
      </c>
      <c r="E4806" s="3" t="s">
        <v>13403</v>
      </c>
      <c r="F4806" t="s">
        <v>13414</v>
      </c>
      <c r="G4806">
        <v>400</v>
      </c>
      <c r="H4806">
        <v>0</v>
      </c>
      <c r="I4806">
        <v>72</v>
      </c>
      <c r="J4806">
        <v>160</v>
      </c>
      <c r="K4806">
        <v>120</v>
      </c>
      <c r="L4806">
        <v>36</v>
      </c>
      <c r="M4806">
        <v>12</v>
      </c>
      <c r="N4806" s="2">
        <v>280.16500000000002</v>
      </c>
      <c r="O4806" s="2">
        <v>477.7265433958334</v>
      </c>
      <c r="P4806" s="2">
        <v>23.44</v>
      </c>
      <c r="Q4806" s="4">
        <v>781.33154339583348</v>
      </c>
      <c r="R4806" s="5">
        <v>0.05</v>
      </c>
      <c r="S4806" s="6">
        <v>820.39812056562516</v>
      </c>
      <c r="T4806" s="4">
        <v>59.310344827586206</v>
      </c>
      <c r="U4806" s="7">
        <v>879.70846539321133</v>
      </c>
      <c r="V4806" s="8">
        <v>1.4400675507353511</v>
      </c>
      <c r="W4806" s="7">
        <v>654.0300627217448</v>
      </c>
      <c r="X4806" s="7">
        <v>658.05899534631408</v>
      </c>
      <c r="Y4806" s="7">
        <v>752.06742325293033</v>
      </c>
      <c r="Z4806" s="7">
        <v>914.56770577722409</v>
      </c>
      <c r="AA4806" s="7">
        <v>1017.9769764745022</v>
      </c>
      <c r="AB4806" s="7">
        <v>1171.0764162081343</v>
      </c>
      <c r="AC4806" s="7">
        <v>671.96800000000007</v>
      </c>
      <c r="AD4806" s="7">
        <v>733.05599999999993</v>
      </c>
      <c r="AE4806" s="4">
        <v>487</v>
      </c>
      <c r="AF4806" s="4">
        <v>490</v>
      </c>
      <c r="AG4806" s="4">
        <v>560</v>
      </c>
      <c r="AH4806" s="4">
        <v>681</v>
      </c>
      <c r="AI4806" s="4">
        <v>758</v>
      </c>
      <c r="AJ4806" s="4">
        <v>872</v>
      </c>
      <c r="AK4806" s="4">
        <v>703.790588780485</v>
      </c>
      <c r="AL4806" s="8">
        <v>1.2491830369435424</v>
      </c>
      <c r="AM4806" s="4">
        <v>742.6597660421985</v>
      </c>
      <c r="AN4806" s="8">
        <v>1.3128112082074788</v>
      </c>
      <c r="AO4806" s="4">
        <v>781.52894330391177</v>
      </c>
      <c r="AP4806" s="8">
        <v>1.3764393794714149</v>
      </c>
    </row>
    <row r="4807" spans="1:42" x14ac:dyDescent="0.25">
      <c r="A4807" s="2" t="s">
        <v>13415</v>
      </c>
      <c r="B4807" t="s">
        <v>13404</v>
      </c>
      <c r="C4807" t="s">
        <v>14</v>
      </c>
      <c r="D4807" t="s">
        <v>13402</v>
      </c>
      <c r="E4807" s="3" t="s">
        <v>13403</v>
      </c>
      <c r="F4807" t="s">
        <v>13416</v>
      </c>
      <c r="G4807">
        <v>200</v>
      </c>
      <c r="H4807">
        <v>0</v>
      </c>
      <c r="I4807">
        <v>32</v>
      </c>
      <c r="J4807">
        <v>68</v>
      </c>
      <c r="K4807">
        <v>72</v>
      </c>
      <c r="L4807">
        <v>20</v>
      </c>
      <c r="M4807">
        <v>8</v>
      </c>
      <c r="N4807" s="2">
        <v>285.24583333333334</v>
      </c>
      <c r="O4807" s="2">
        <v>488.9558714166667</v>
      </c>
      <c r="P4807" s="2">
        <v>22.91</v>
      </c>
      <c r="Q4807" s="4">
        <v>797.11170475000006</v>
      </c>
      <c r="R4807" s="5">
        <v>0.05</v>
      </c>
      <c r="S4807" s="6">
        <v>836.96728998750007</v>
      </c>
      <c r="T4807" s="4">
        <v>59.748743718592962</v>
      </c>
      <c r="U4807" s="7">
        <v>896.71603370609307</v>
      </c>
      <c r="V4807" s="8">
        <v>1.4355725437149287</v>
      </c>
      <c r="W4807" s="7">
        <v>652.54077584514687</v>
      </c>
      <c r="X4807" s="7">
        <v>656.56053421790955</v>
      </c>
      <c r="Y4807" s="7">
        <v>750.35489624903948</v>
      </c>
      <c r="Z4807" s="7">
        <v>912.48515061713545</v>
      </c>
      <c r="AA4807" s="7">
        <v>1015.6589488513785</v>
      </c>
      <c r="AB4807" s="7">
        <v>1168.4097670163615</v>
      </c>
      <c r="AC4807" s="7">
        <v>687.10400000000004</v>
      </c>
      <c r="AD4807" s="7">
        <v>749.56799999999998</v>
      </c>
      <c r="AE4807" s="4">
        <v>487</v>
      </c>
      <c r="AF4807" s="4">
        <v>490</v>
      </c>
      <c r="AG4807" s="4">
        <v>560</v>
      </c>
      <c r="AH4807" s="4">
        <v>681</v>
      </c>
      <c r="AI4807" s="4">
        <v>758</v>
      </c>
      <c r="AJ4807" s="4">
        <v>872</v>
      </c>
      <c r="AK4807" s="4">
        <v>719.95131544889125</v>
      </c>
      <c r="AL4807" s="8">
        <v>1.2482390803782728</v>
      </c>
      <c r="AM4807" s="4">
        <v>758.9566402950943</v>
      </c>
      <c r="AN4807" s="8">
        <v>1.3106835681571583</v>
      </c>
      <c r="AO4807" s="4">
        <v>797.96196514129713</v>
      </c>
      <c r="AP4807" s="8">
        <v>1.3731280559360435</v>
      </c>
    </row>
    <row r="4808" spans="1:42" x14ac:dyDescent="0.25">
      <c r="A4808" s="2" t="s">
        <v>13417</v>
      </c>
      <c r="B4808" t="s">
        <v>13404</v>
      </c>
      <c r="C4808" t="s">
        <v>14</v>
      </c>
      <c r="D4808" t="s">
        <v>13402</v>
      </c>
      <c r="E4808" s="3" t="s">
        <v>13403</v>
      </c>
      <c r="F4808" t="s">
        <v>13418</v>
      </c>
      <c r="G4808">
        <v>252</v>
      </c>
      <c r="H4808">
        <v>0</v>
      </c>
      <c r="I4808">
        <v>42</v>
      </c>
      <c r="J4808">
        <v>80</v>
      </c>
      <c r="K4808">
        <v>95</v>
      </c>
      <c r="L4808">
        <v>25</v>
      </c>
      <c r="M4808">
        <v>10</v>
      </c>
      <c r="N4808" s="2">
        <v>285.71064814814815</v>
      </c>
      <c r="O4808" s="2">
        <v>464.21327044709005</v>
      </c>
      <c r="P4808" s="2">
        <v>36.65</v>
      </c>
      <c r="Q4808" s="4">
        <v>786.57391859523818</v>
      </c>
      <c r="R4808" s="5">
        <v>0.05</v>
      </c>
      <c r="S4808" s="6">
        <v>825.9026145250001</v>
      </c>
      <c r="T4808" s="4">
        <v>60.806451612903224</v>
      </c>
      <c r="U4808" s="7">
        <v>886.70906613790328</v>
      </c>
      <c r="V4808" s="8">
        <v>1.4165310131335487</v>
      </c>
      <c r="W4808" s="7">
        <v>642.54380465286442</v>
      </c>
      <c r="X4808" s="7">
        <v>646.50198004086974</v>
      </c>
      <c r="Y4808" s="7">
        <v>738.85940576099404</v>
      </c>
      <c r="Z4808" s="7">
        <v>898.5058130772087</v>
      </c>
      <c r="AA4808" s="7">
        <v>1000.0989813693456</v>
      </c>
      <c r="AB4808" s="7">
        <v>1150.5096461135479</v>
      </c>
      <c r="AC4808" s="7">
        <v>688.56944444444446</v>
      </c>
      <c r="AD4808" s="7">
        <v>751.16666666666663</v>
      </c>
      <c r="AE4808" s="4">
        <v>487</v>
      </c>
      <c r="AF4808" s="4">
        <v>490</v>
      </c>
      <c r="AG4808" s="4">
        <v>560</v>
      </c>
      <c r="AH4808" s="4">
        <v>681</v>
      </c>
      <c r="AI4808" s="4">
        <v>758</v>
      </c>
      <c r="AJ4808" s="4">
        <v>872</v>
      </c>
      <c r="AK4808" s="4">
        <v>719.70446414148694</v>
      </c>
      <c r="AL4808" s="8">
        <v>1.2468778773977389</v>
      </c>
      <c r="AM4808" s="4">
        <v>754.94721316256437</v>
      </c>
      <c r="AN4808" s="8">
        <v>1.3031786967790917</v>
      </c>
      <c r="AO4808" s="4">
        <v>790.65986550392267</v>
      </c>
      <c r="AP4808" s="8">
        <v>1.3602301937521959</v>
      </c>
    </row>
    <row r="4809" spans="1:42" x14ac:dyDescent="0.25">
      <c r="A4809" s="2" t="s">
        <v>13419</v>
      </c>
      <c r="B4809" t="s">
        <v>13404</v>
      </c>
      <c r="C4809" t="s">
        <v>14</v>
      </c>
      <c r="D4809" t="s">
        <v>13402</v>
      </c>
      <c r="E4809" s="3" t="s">
        <v>13403</v>
      </c>
      <c r="F4809" t="s">
        <v>13420</v>
      </c>
      <c r="G4809">
        <v>200</v>
      </c>
      <c r="H4809">
        <v>0</v>
      </c>
      <c r="I4809">
        <v>16</v>
      </c>
      <c r="J4809">
        <v>56</v>
      </c>
      <c r="K4809">
        <v>112</v>
      </c>
      <c r="L4809">
        <v>16</v>
      </c>
      <c r="M4809">
        <v>0</v>
      </c>
      <c r="N4809" s="2">
        <v>291.52375000000001</v>
      </c>
      <c r="O4809" s="2">
        <v>495.63710441666672</v>
      </c>
      <c r="P4809" s="2">
        <v>1</v>
      </c>
      <c r="Q4809" s="4">
        <v>788.16085441666678</v>
      </c>
      <c r="R4809" s="5">
        <v>0.05</v>
      </c>
      <c r="S4809" s="6">
        <v>827.56889713750013</v>
      </c>
      <c r="T4809" s="4">
        <v>60</v>
      </c>
      <c r="U4809" s="7">
        <v>887.56889713750013</v>
      </c>
      <c r="V4809" s="8">
        <v>1.3911738199647337</v>
      </c>
      <c r="W4809" s="7">
        <v>631.70227728207317</v>
      </c>
      <c r="X4809" s="7">
        <v>635.59366708052528</v>
      </c>
      <c r="Y4809" s="7">
        <v>726.39276237774322</v>
      </c>
      <c r="Z4809" s="7">
        <v>883.3454842486484</v>
      </c>
      <c r="AA4809" s="7">
        <v>983.22448907558817</v>
      </c>
      <c r="AB4809" s="7">
        <v>1131.0973014167716</v>
      </c>
      <c r="AC4809" s="7">
        <v>701.80000000000007</v>
      </c>
      <c r="AD4809" s="7">
        <v>765.6</v>
      </c>
      <c r="AE4809" s="4">
        <v>487</v>
      </c>
      <c r="AF4809" s="4">
        <v>490</v>
      </c>
      <c r="AG4809" s="4">
        <v>560</v>
      </c>
      <c r="AH4809" s="4">
        <v>681</v>
      </c>
      <c r="AI4809" s="4">
        <v>758</v>
      </c>
      <c r="AJ4809" s="4">
        <v>872</v>
      </c>
      <c r="AK4809" s="4">
        <v>733.58834226531258</v>
      </c>
      <c r="AL4809" s="8">
        <v>1.243868875024001</v>
      </c>
      <c r="AM4809" s="4">
        <v>764.91519388937513</v>
      </c>
      <c r="AN4809" s="8">
        <v>1.2929705233375786</v>
      </c>
      <c r="AO4809" s="4">
        <v>796.24204551343757</v>
      </c>
      <c r="AP4809" s="8">
        <v>1.3420721716511561</v>
      </c>
    </row>
    <row r="4810" spans="1:42" x14ac:dyDescent="0.25">
      <c r="A4810" s="2" t="s">
        <v>13421</v>
      </c>
      <c r="B4810" t="s">
        <v>13404</v>
      </c>
      <c r="C4810" t="s">
        <v>14</v>
      </c>
      <c r="D4810" t="s">
        <v>13402</v>
      </c>
      <c r="E4810" s="3" t="s">
        <v>13403</v>
      </c>
      <c r="F4810" t="s">
        <v>13422</v>
      </c>
      <c r="G4810">
        <v>84</v>
      </c>
      <c r="H4810">
        <v>0</v>
      </c>
      <c r="I4810">
        <v>0</v>
      </c>
      <c r="J4810">
        <v>24</v>
      </c>
      <c r="K4810">
        <v>60</v>
      </c>
      <c r="L4810">
        <v>0</v>
      </c>
      <c r="M4810">
        <v>0</v>
      </c>
      <c r="N4810" s="2">
        <v>293.37400793650795</v>
      </c>
      <c r="O4810" s="2">
        <v>459.59385565873021</v>
      </c>
      <c r="P4810" s="2">
        <v>43.03</v>
      </c>
      <c r="Q4810" s="4">
        <v>795.99786359523819</v>
      </c>
      <c r="R4810" s="5">
        <v>0.05</v>
      </c>
      <c r="S4810" s="6">
        <v>835.79775677500015</v>
      </c>
      <c r="T4810" s="4">
        <v>60</v>
      </c>
      <c r="U4810" s="7">
        <v>895.79775677500015</v>
      </c>
      <c r="V4810" s="8">
        <v>1.3857644856187847</v>
      </c>
      <c r="W4810" s="7">
        <v>629.66509455159689</v>
      </c>
      <c r="X4810" s="7">
        <v>633.54393496977923</v>
      </c>
      <c r="Y4810" s="7">
        <v>724.05021139403334</v>
      </c>
      <c r="Z4810" s="7">
        <v>880.49677492738692</v>
      </c>
      <c r="AA4810" s="7">
        <v>980.05367899406656</v>
      </c>
      <c r="AB4810" s="7">
        <v>1127.4496148849948</v>
      </c>
      <c r="AC4810" s="7">
        <v>711.07142857142867</v>
      </c>
      <c r="AD4810" s="7">
        <v>775.71428571428567</v>
      </c>
      <c r="AE4810" s="4">
        <v>487</v>
      </c>
      <c r="AF4810" s="4">
        <v>490</v>
      </c>
      <c r="AG4810" s="4">
        <v>560</v>
      </c>
      <c r="AH4810" s="4">
        <v>681</v>
      </c>
      <c r="AI4810" s="4">
        <v>758</v>
      </c>
      <c r="AJ4810" s="4">
        <v>872</v>
      </c>
      <c r="AK4810" s="4">
        <v>743.954918860725</v>
      </c>
      <c r="AL4810" s="8">
        <v>1.2436871672983592</v>
      </c>
      <c r="AM4810" s="4">
        <v>774.56919816548339</v>
      </c>
      <c r="AN4810" s="8">
        <v>1.2910462734051675</v>
      </c>
      <c r="AO4810" s="4">
        <v>805.18347747024177</v>
      </c>
      <c r="AP4810" s="8">
        <v>1.3384053795119761</v>
      </c>
    </row>
    <row r="4811" spans="1:42" x14ac:dyDescent="0.25">
      <c r="A4811" s="2" t="s">
        <v>13423</v>
      </c>
      <c r="B4811" t="s">
        <v>13404</v>
      </c>
      <c r="C4811" t="s">
        <v>14</v>
      </c>
      <c r="D4811" t="s">
        <v>13402</v>
      </c>
      <c r="E4811" s="3" t="s">
        <v>13403</v>
      </c>
      <c r="F4811" t="s">
        <v>13424</v>
      </c>
      <c r="G4811">
        <v>220</v>
      </c>
      <c r="H4811">
        <v>0</v>
      </c>
      <c r="I4811">
        <v>16</v>
      </c>
      <c r="J4811">
        <v>80</v>
      </c>
      <c r="K4811">
        <v>104</v>
      </c>
      <c r="L4811">
        <v>20</v>
      </c>
      <c r="M4811">
        <v>0</v>
      </c>
      <c r="N4811" s="2">
        <v>294.55492424242425</v>
      </c>
      <c r="O4811" s="2">
        <v>500.06855995454549</v>
      </c>
      <c r="P4811" s="2">
        <v>11.63</v>
      </c>
      <c r="Q4811" s="4">
        <v>806.25348419696968</v>
      </c>
      <c r="R4811" s="5">
        <v>0.05</v>
      </c>
      <c r="S4811" s="6">
        <v>846.5661584068182</v>
      </c>
      <c r="T4811" s="4">
        <v>60.18181818181818</v>
      </c>
      <c r="U4811" s="7">
        <v>906.74797658863633</v>
      </c>
      <c r="V4811" s="8">
        <v>1.4390333192628981</v>
      </c>
      <c r="W4811" s="7">
        <v>654.29578003597146</v>
      </c>
      <c r="X4811" s="7">
        <v>658.32634952284604</v>
      </c>
      <c r="Y4811" s="7">
        <v>752.37297088325261</v>
      </c>
      <c r="Z4811" s="7">
        <v>914.93927352052674</v>
      </c>
      <c r="AA4811" s="7">
        <v>1018.3905570169741</v>
      </c>
      <c r="AB4811" s="7">
        <v>1171.5521975182075</v>
      </c>
      <c r="AC4811" s="7">
        <v>693.12000000000012</v>
      </c>
      <c r="AD4811" s="7">
        <v>756.13090909090909</v>
      </c>
      <c r="AE4811" s="4">
        <v>487</v>
      </c>
      <c r="AF4811" s="4">
        <v>490</v>
      </c>
      <c r="AG4811" s="4">
        <v>560</v>
      </c>
      <c r="AH4811" s="4">
        <v>681</v>
      </c>
      <c r="AI4811" s="4">
        <v>758</v>
      </c>
      <c r="AJ4811" s="4">
        <v>872</v>
      </c>
      <c r="AK4811" s="4">
        <v>728.27366218301154</v>
      </c>
      <c r="AL4811" s="8">
        <v>1.2512999601819492</v>
      </c>
      <c r="AM4811" s="4">
        <v>767.70449425761365</v>
      </c>
      <c r="AN4811" s="8">
        <v>1.3138777465422653</v>
      </c>
      <c r="AO4811" s="4">
        <v>807.1353263322161</v>
      </c>
      <c r="AP4811" s="8">
        <v>1.376455532902582</v>
      </c>
    </row>
    <row r="4812" spans="1:42" x14ac:dyDescent="0.25">
      <c r="A4812" s="2" t="s">
        <v>13425</v>
      </c>
      <c r="B4812" t="s">
        <v>13404</v>
      </c>
      <c r="C4812" t="s">
        <v>14</v>
      </c>
      <c r="D4812" t="s">
        <v>13402</v>
      </c>
      <c r="E4812" s="3" t="s">
        <v>13403</v>
      </c>
      <c r="F4812" t="s">
        <v>13426</v>
      </c>
      <c r="G4812">
        <v>200</v>
      </c>
      <c r="H4812">
        <v>0</v>
      </c>
      <c r="I4812">
        <v>32</v>
      </c>
      <c r="J4812">
        <v>64</v>
      </c>
      <c r="K4812">
        <v>96</v>
      </c>
      <c r="L4812">
        <v>8</v>
      </c>
      <c r="M4812">
        <v>0</v>
      </c>
      <c r="N4812" s="2">
        <v>286.27625</v>
      </c>
      <c r="O4812" s="2">
        <v>474.1194614166667</v>
      </c>
      <c r="P4812" s="2">
        <v>20.48</v>
      </c>
      <c r="Q4812" s="4">
        <v>780.87571141666672</v>
      </c>
      <c r="R4812" s="5">
        <v>0.05</v>
      </c>
      <c r="S4812" s="6">
        <v>819.91949698750011</v>
      </c>
      <c r="T4812" s="4">
        <v>58.787878787878789</v>
      </c>
      <c r="U4812" s="7">
        <v>878.70737577537886</v>
      </c>
      <c r="V4812" s="8">
        <v>1.4292572800510392</v>
      </c>
      <c r="W4812" s="7">
        <v>649.48079868723596</v>
      </c>
      <c r="X4812" s="7">
        <v>653.48170709804026</v>
      </c>
      <c r="Y4812" s="7">
        <v>746.83623668347457</v>
      </c>
      <c r="Z4812" s="7">
        <v>908.20620925258243</v>
      </c>
      <c r="AA4812" s="7">
        <v>1010.8961917965603</v>
      </c>
      <c r="AB4812" s="7">
        <v>1162.9307114071246</v>
      </c>
      <c r="AC4812" s="7">
        <v>676.28</v>
      </c>
      <c r="AD4812" s="7">
        <v>737.75999999999988</v>
      </c>
      <c r="AE4812" s="4">
        <v>487</v>
      </c>
      <c r="AF4812" s="4">
        <v>490</v>
      </c>
      <c r="AG4812" s="4">
        <v>560</v>
      </c>
      <c r="AH4812" s="4">
        <v>681</v>
      </c>
      <c r="AI4812" s="4">
        <v>758</v>
      </c>
      <c r="AJ4812" s="4">
        <v>872</v>
      </c>
      <c r="AK4812" s="4">
        <v>709.6284869880966</v>
      </c>
      <c r="AL4812" s="8">
        <v>1.2498639651528551</v>
      </c>
      <c r="AM4812" s="4">
        <v>746.39215698789781</v>
      </c>
      <c r="AN4812" s="8">
        <v>1.3096617367855834</v>
      </c>
      <c r="AO4812" s="4">
        <v>783.15582698769902</v>
      </c>
      <c r="AP4812" s="8">
        <v>1.3694595084183114</v>
      </c>
    </row>
    <row r="4813" spans="1:42" x14ac:dyDescent="0.25">
      <c r="A4813" s="2" t="s">
        <v>13427</v>
      </c>
      <c r="B4813" t="s">
        <v>13404</v>
      </c>
      <c r="C4813" t="s">
        <v>14</v>
      </c>
      <c r="D4813" t="s">
        <v>13402</v>
      </c>
      <c r="E4813" s="3" t="s">
        <v>13403</v>
      </c>
      <c r="F4813" t="s">
        <v>13428</v>
      </c>
      <c r="G4813">
        <v>100</v>
      </c>
      <c r="H4813">
        <v>0</v>
      </c>
      <c r="I4813">
        <v>12</v>
      </c>
      <c r="J4813">
        <v>58</v>
      </c>
      <c r="K4813">
        <v>24</v>
      </c>
      <c r="L4813">
        <v>6</v>
      </c>
      <c r="M4813">
        <v>0</v>
      </c>
      <c r="N4813" s="2">
        <v>287.68833333333333</v>
      </c>
      <c r="O4813" s="2">
        <v>459.91012408333336</v>
      </c>
      <c r="P4813" s="2">
        <v>47.98</v>
      </c>
      <c r="Q4813" s="4">
        <v>795.57845741666665</v>
      </c>
      <c r="R4813" s="5">
        <v>0.05</v>
      </c>
      <c r="S4813" s="6">
        <v>835.35738028750006</v>
      </c>
      <c r="T4813" s="4">
        <v>59.4</v>
      </c>
      <c r="U4813" s="7">
        <v>894.75738028750004</v>
      </c>
      <c r="V4813" s="8">
        <v>1.5100880650231217</v>
      </c>
      <c r="W4813" s="7">
        <v>686.59124451497439</v>
      </c>
      <c r="X4813" s="7">
        <v>690.82075936824936</v>
      </c>
      <c r="Y4813" s="7">
        <v>789.50943927799926</v>
      </c>
      <c r="Z4813" s="7">
        <v>960.09987169342401</v>
      </c>
      <c r="AA4813" s="7">
        <v>1068.6574195941491</v>
      </c>
      <c r="AB4813" s="7">
        <v>1229.3789840185989</v>
      </c>
      <c r="AC4813" s="7">
        <v>651.77200000000005</v>
      </c>
      <c r="AD4813" s="7">
        <v>711.024</v>
      </c>
      <c r="AE4813" s="4">
        <v>487</v>
      </c>
      <c r="AF4813" s="4">
        <v>490</v>
      </c>
      <c r="AG4813" s="4">
        <v>560</v>
      </c>
      <c r="AH4813" s="4">
        <v>681</v>
      </c>
      <c r="AI4813" s="4">
        <v>758</v>
      </c>
      <c r="AJ4813" s="4">
        <v>872</v>
      </c>
      <c r="AK4813" s="4">
        <v>688.91878800999996</v>
      </c>
      <c r="AL4813" s="8">
        <v>1.2629426652433673</v>
      </c>
      <c r="AM4813" s="4">
        <v>737.73165210250011</v>
      </c>
      <c r="AN4813" s="8">
        <v>1.3453244651699523</v>
      </c>
      <c r="AO4813" s="4">
        <v>786.54451619500003</v>
      </c>
      <c r="AP4813" s="8">
        <v>1.4277062650965369</v>
      </c>
    </row>
    <row r="4814" spans="1:42" x14ac:dyDescent="0.25">
      <c r="A4814" s="2" t="s">
        <v>13429</v>
      </c>
      <c r="B4814" t="s">
        <v>13404</v>
      </c>
      <c r="C4814" t="s">
        <v>14</v>
      </c>
      <c r="D4814" t="s">
        <v>13402</v>
      </c>
      <c r="E4814" s="3" t="s">
        <v>13403</v>
      </c>
      <c r="F4814" t="s">
        <v>13430</v>
      </c>
      <c r="G4814">
        <v>104</v>
      </c>
      <c r="H4814">
        <v>0</v>
      </c>
      <c r="I4814">
        <v>0</v>
      </c>
      <c r="J4814">
        <v>48</v>
      </c>
      <c r="K4814">
        <v>52</v>
      </c>
      <c r="L4814">
        <v>4</v>
      </c>
      <c r="M4814">
        <v>0</v>
      </c>
      <c r="N4814" s="2">
        <v>289.44711538461542</v>
      </c>
      <c r="O4814" s="2">
        <v>478.71543537500008</v>
      </c>
      <c r="P4814" s="2">
        <v>22.32</v>
      </c>
      <c r="Q4814" s="4">
        <v>790.48255075961549</v>
      </c>
      <c r="R4814" s="5">
        <v>0.05</v>
      </c>
      <c r="S4814" s="6">
        <v>830.0066782975963</v>
      </c>
      <c r="T4814" s="4">
        <v>60.384615384615387</v>
      </c>
      <c r="U4814" s="7">
        <v>890.39129368221165</v>
      </c>
      <c r="V4814" s="8">
        <v>1.4175600781175373</v>
      </c>
      <c r="W4814" s="7">
        <v>643.53343705861028</v>
      </c>
      <c r="X4814" s="7">
        <v>647.49770874480294</v>
      </c>
      <c r="Y4814" s="7">
        <v>739.99738142263197</v>
      </c>
      <c r="Z4814" s="7">
        <v>899.88967276573635</v>
      </c>
      <c r="AA4814" s="7">
        <v>1001.6393127113483</v>
      </c>
      <c r="AB4814" s="7">
        <v>1152.2816367866699</v>
      </c>
      <c r="AC4814" s="7">
        <v>690.92692307692312</v>
      </c>
      <c r="AD4814" s="7">
        <v>753.73846153846159</v>
      </c>
      <c r="AE4814" s="4">
        <v>487</v>
      </c>
      <c r="AF4814" s="4">
        <v>490</v>
      </c>
      <c r="AG4814" s="4">
        <v>560</v>
      </c>
      <c r="AH4814" s="4">
        <v>681</v>
      </c>
      <c r="AI4814" s="4">
        <v>758</v>
      </c>
      <c r="AJ4814" s="4">
        <v>872</v>
      </c>
      <c r="AK4814" s="4">
        <v>723.86347909959318</v>
      </c>
      <c r="AL4814" s="8">
        <v>1.2485732935269991</v>
      </c>
      <c r="AM4814" s="4">
        <v>759.24454549892766</v>
      </c>
      <c r="AN4814" s="8">
        <v>1.3049022217238453</v>
      </c>
      <c r="AO4814" s="4">
        <v>794.62561189826192</v>
      </c>
      <c r="AP4814" s="8">
        <v>1.3612311499206913</v>
      </c>
    </row>
    <row r="4815" spans="1:42" x14ac:dyDescent="0.25">
      <c r="A4815" s="2" t="s">
        <v>13431</v>
      </c>
      <c r="B4815" t="s">
        <v>13404</v>
      </c>
      <c r="C4815" t="s">
        <v>14</v>
      </c>
      <c r="D4815" t="s">
        <v>13402</v>
      </c>
      <c r="E4815" s="3" t="s">
        <v>13403</v>
      </c>
      <c r="F4815" t="s">
        <v>13432</v>
      </c>
      <c r="G4815">
        <v>98</v>
      </c>
      <c r="H4815">
        <v>0</v>
      </c>
      <c r="I4815">
        <v>0</v>
      </c>
      <c r="J4815">
        <v>0</v>
      </c>
      <c r="K4815">
        <v>98</v>
      </c>
      <c r="L4815">
        <v>0</v>
      </c>
      <c r="M4815">
        <v>0</v>
      </c>
      <c r="N4815" s="2">
        <v>319.05102040816325</v>
      </c>
      <c r="O4815" s="2">
        <v>425.00430484013606</v>
      </c>
      <c r="P4815" s="2">
        <v>71.61</v>
      </c>
      <c r="Q4815" s="4">
        <v>815.66532524829938</v>
      </c>
      <c r="R4815" s="5">
        <v>0.05</v>
      </c>
      <c r="S4815" s="6">
        <v>856.44859151071444</v>
      </c>
      <c r="T4815" s="4">
        <v>60</v>
      </c>
      <c r="U4815" s="7">
        <v>916.44859151071444</v>
      </c>
      <c r="V4815" s="8">
        <v>1.3457394882683031</v>
      </c>
      <c r="W4815" s="7">
        <v>612.46764179987963</v>
      </c>
      <c r="X4815" s="7">
        <v>616.24054308406778</v>
      </c>
      <c r="Y4815" s="7">
        <v>704.27490638179177</v>
      </c>
      <c r="Z4815" s="7">
        <v>856.44859151071455</v>
      </c>
      <c r="AA4815" s="7">
        <v>953.286391138211</v>
      </c>
      <c r="AB4815" s="7">
        <v>1096.6566399373614</v>
      </c>
      <c r="AC4815" s="7">
        <v>749.1</v>
      </c>
      <c r="AD4815" s="7">
        <v>817.19999999999993</v>
      </c>
      <c r="AE4815" s="4">
        <v>487</v>
      </c>
      <c r="AF4815" s="4">
        <v>490</v>
      </c>
      <c r="AG4815" s="4">
        <v>560</v>
      </c>
      <c r="AH4815" s="4">
        <v>681</v>
      </c>
      <c r="AI4815" s="4">
        <v>758</v>
      </c>
      <c r="AJ4815" s="4">
        <v>872</v>
      </c>
      <c r="AK4815" s="4">
        <v>786.11917792383383</v>
      </c>
      <c r="AL4815" s="8">
        <v>1.2424657531921202</v>
      </c>
      <c r="AM4815" s="4">
        <v>810.09511437390677</v>
      </c>
      <c r="AN4815" s="8">
        <v>1.2776727083317281</v>
      </c>
      <c r="AO4815" s="4">
        <v>833.27185294231072</v>
      </c>
      <c r="AP4815" s="8">
        <v>1.3117060983000157</v>
      </c>
    </row>
    <row r="4816" spans="1:42" x14ac:dyDescent="0.25">
      <c r="A4816" s="2" t="s">
        <v>13433</v>
      </c>
      <c r="B4816" t="s">
        <v>13404</v>
      </c>
      <c r="C4816" t="s">
        <v>14</v>
      </c>
      <c r="D4816" t="s">
        <v>13402</v>
      </c>
      <c r="E4816" s="3" t="s">
        <v>13403</v>
      </c>
      <c r="F4816" t="s">
        <v>13434</v>
      </c>
      <c r="G4816">
        <v>74</v>
      </c>
      <c r="H4816">
        <v>0</v>
      </c>
      <c r="I4816">
        <v>12</v>
      </c>
      <c r="J4816">
        <v>28</v>
      </c>
      <c r="K4816">
        <v>24</v>
      </c>
      <c r="L4816">
        <v>10</v>
      </c>
      <c r="M4816">
        <v>0</v>
      </c>
      <c r="N4816" s="2">
        <v>273.06306306306305</v>
      </c>
      <c r="O4816" s="2">
        <v>513.85774557657658</v>
      </c>
      <c r="P4816" s="2">
        <v>21.57</v>
      </c>
      <c r="Q4816" s="4">
        <v>808.49080863963968</v>
      </c>
      <c r="R4816" s="5">
        <v>0.05</v>
      </c>
      <c r="S4816" s="6">
        <v>848.91534907162168</v>
      </c>
      <c r="T4816" s="4">
        <v>59.729729729729726</v>
      </c>
      <c r="U4816" s="7">
        <v>908.64507880135136</v>
      </c>
      <c r="V4816" s="8">
        <v>1.4783162393654912</v>
      </c>
      <c r="W4816" s="7">
        <v>672.6147953091878</v>
      </c>
      <c r="X4816" s="7">
        <v>676.7582129394292</v>
      </c>
      <c r="Y4816" s="7">
        <v>773.43795764506194</v>
      </c>
      <c r="Z4816" s="7">
        <v>940.55580206479851</v>
      </c>
      <c r="AA4816" s="7">
        <v>1046.9035212409947</v>
      </c>
      <c r="AB4816" s="7">
        <v>1204.3533911901679</v>
      </c>
      <c r="AC4816" s="7">
        <v>676.11351351351357</v>
      </c>
      <c r="AD4816" s="7">
        <v>737.57837837837837</v>
      </c>
      <c r="AE4816" s="4">
        <v>487</v>
      </c>
      <c r="AF4816" s="4">
        <v>490</v>
      </c>
      <c r="AG4816" s="4">
        <v>560</v>
      </c>
      <c r="AH4816" s="4">
        <v>681</v>
      </c>
      <c r="AI4816" s="4">
        <v>758</v>
      </c>
      <c r="AJ4816" s="4">
        <v>872</v>
      </c>
      <c r="AK4816" s="4">
        <v>709.47988644090594</v>
      </c>
      <c r="AL4816" s="8">
        <v>1.251462307550502</v>
      </c>
      <c r="AM4816" s="4">
        <v>755.95837398447782</v>
      </c>
      <c r="AN4816" s="8">
        <v>1.327080284822165</v>
      </c>
      <c r="AO4816" s="4">
        <v>802.4368615280498</v>
      </c>
      <c r="AP4816" s="8">
        <v>1.4026982620938282</v>
      </c>
    </row>
    <row r="4817" spans="1:42" x14ac:dyDescent="0.25">
      <c r="A4817" s="2" t="s">
        <v>13435</v>
      </c>
      <c r="B4817" t="s">
        <v>13404</v>
      </c>
      <c r="C4817" t="s">
        <v>14</v>
      </c>
      <c r="D4817" t="s">
        <v>13402</v>
      </c>
      <c r="E4817" s="3" t="s">
        <v>13403</v>
      </c>
      <c r="F4817" t="s">
        <v>13436</v>
      </c>
      <c r="G4817">
        <v>68</v>
      </c>
      <c r="H4817">
        <v>0</v>
      </c>
      <c r="I4817">
        <v>6</v>
      </c>
      <c r="J4817">
        <v>26</v>
      </c>
      <c r="K4817">
        <v>32</v>
      </c>
      <c r="L4817">
        <v>4</v>
      </c>
      <c r="M4817">
        <v>0</v>
      </c>
      <c r="N4817" s="2">
        <v>294.28186274509807</v>
      </c>
      <c r="O4817" s="2">
        <v>535.4437172254901</v>
      </c>
      <c r="P4817" s="2">
        <v>22.07</v>
      </c>
      <c r="Q4817" s="4">
        <v>851.79557997058816</v>
      </c>
      <c r="R4817" s="5">
        <v>0.05</v>
      </c>
      <c r="S4817" s="6">
        <v>894.38535896911765</v>
      </c>
      <c r="T4817" s="4">
        <v>59.705882352941174</v>
      </c>
      <c r="U4817" s="7">
        <v>954.09124132205886</v>
      </c>
      <c r="V4817" s="8">
        <v>1.532893970558076</v>
      </c>
      <c r="W4817" s="7">
        <v>699.80307975667006</v>
      </c>
      <c r="X4817" s="7">
        <v>704.11398168535584</v>
      </c>
      <c r="Y4817" s="7">
        <v>804.70169335469245</v>
      </c>
      <c r="Z4817" s="7">
        <v>978.57473781168846</v>
      </c>
      <c r="AA4817" s="7">
        <v>1089.2212206479587</v>
      </c>
      <c r="AB4817" s="7">
        <v>1253.0354939380211</v>
      </c>
      <c r="AC4817" s="7">
        <v>684.65294117647056</v>
      </c>
      <c r="AD4817" s="7">
        <v>746.89411764705881</v>
      </c>
      <c r="AE4817" s="4">
        <v>487</v>
      </c>
      <c r="AF4817" s="4">
        <v>490</v>
      </c>
      <c r="AG4817" s="4">
        <v>560</v>
      </c>
      <c r="AH4817" s="4">
        <v>681</v>
      </c>
      <c r="AI4817" s="4">
        <v>758</v>
      </c>
      <c r="AJ4817" s="4">
        <v>872</v>
      </c>
      <c r="AK4817" s="4">
        <v>726.34594548292591</v>
      </c>
      <c r="AL4817" s="8">
        <v>1.2629128695973673</v>
      </c>
      <c r="AM4817" s="4">
        <v>784.19557963391003</v>
      </c>
      <c r="AN4817" s="8">
        <v>1.3558571830428572</v>
      </c>
      <c r="AO4817" s="4">
        <v>839.29046930151378</v>
      </c>
      <c r="AP4817" s="8">
        <v>1.4443755768004665</v>
      </c>
    </row>
    <row r="4818" spans="1:42" x14ac:dyDescent="0.25">
      <c r="A4818" s="2" t="s">
        <v>13437</v>
      </c>
      <c r="B4818" t="s">
        <v>13404</v>
      </c>
      <c r="C4818" t="s">
        <v>14</v>
      </c>
      <c r="D4818" t="s">
        <v>13402</v>
      </c>
      <c r="E4818" s="3" t="s">
        <v>13403</v>
      </c>
      <c r="F4818" t="s">
        <v>13438</v>
      </c>
      <c r="G4818">
        <v>74</v>
      </c>
      <c r="H4818">
        <v>0</v>
      </c>
      <c r="I4818">
        <v>12</v>
      </c>
      <c r="J4818">
        <v>28</v>
      </c>
      <c r="K4818">
        <v>24</v>
      </c>
      <c r="L4818">
        <v>8</v>
      </c>
      <c r="M4818">
        <v>2</v>
      </c>
      <c r="N4818" s="2">
        <v>281.40653153153153</v>
      </c>
      <c r="O4818" s="2">
        <v>466.78182450900914</v>
      </c>
      <c r="P4818" s="2">
        <v>50.21</v>
      </c>
      <c r="Q4818" s="4">
        <v>798.39835604054065</v>
      </c>
      <c r="R4818" s="5">
        <v>0.05</v>
      </c>
      <c r="S4818" s="6">
        <v>838.31827384256769</v>
      </c>
      <c r="T4818" s="4">
        <v>59.861111111111114</v>
      </c>
      <c r="U4818" s="7">
        <v>898.17938495367878</v>
      </c>
      <c r="V4818" s="8">
        <v>1.4540005794227389</v>
      </c>
      <c r="W4818" s="7">
        <v>660.90553799305349</v>
      </c>
      <c r="X4818" s="7">
        <v>664.97682467473555</v>
      </c>
      <c r="Y4818" s="7">
        <v>759.97351391398342</v>
      </c>
      <c r="Z4818" s="7">
        <v>924.18207674182622</v>
      </c>
      <c r="AA4818" s="7">
        <v>1028.678434904999</v>
      </c>
      <c r="AB4818" s="7">
        <v>1183.3873288089171</v>
      </c>
      <c r="AC4818" s="7">
        <v>679.50270270270266</v>
      </c>
      <c r="AD4818" s="7">
        <v>741.27567567567564</v>
      </c>
      <c r="AE4818" s="4">
        <v>487</v>
      </c>
      <c r="AF4818" s="4">
        <v>490</v>
      </c>
      <c r="AG4818" s="4">
        <v>560</v>
      </c>
      <c r="AH4818" s="4">
        <v>681</v>
      </c>
      <c r="AI4818" s="4">
        <v>758</v>
      </c>
      <c r="AJ4818" s="4">
        <v>872</v>
      </c>
      <c r="AK4818" s="4">
        <v>713.3163187644966</v>
      </c>
      <c r="AL4818" s="8">
        <v>1.2516435467884794</v>
      </c>
      <c r="AM4818" s="4">
        <v>754.98363712385367</v>
      </c>
      <c r="AN4818" s="8">
        <v>1.3190958909998993</v>
      </c>
      <c r="AO4818" s="4">
        <v>796.65095548321062</v>
      </c>
      <c r="AP4818" s="8">
        <v>1.386548235211319</v>
      </c>
    </row>
    <row r="4819" spans="1:42" x14ac:dyDescent="0.25">
      <c r="A4819" s="2" t="s">
        <v>13439</v>
      </c>
      <c r="B4819" t="s">
        <v>13404</v>
      </c>
      <c r="C4819" t="s">
        <v>14</v>
      </c>
      <c r="D4819" t="s">
        <v>13402</v>
      </c>
      <c r="E4819" s="3" t="s">
        <v>13403</v>
      </c>
      <c r="F4819" t="s">
        <v>13440</v>
      </c>
      <c r="G4819">
        <v>210</v>
      </c>
      <c r="H4819">
        <v>0</v>
      </c>
      <c r="I4819">
        <v>32</v>
      </c>
      <c r="J4819">
        <v>56</v>
      </c>
      <c r="K4819">
        <v>108</v>
      </c>
      <c r="L4819">
        <v>12</v>
      </c>
      <c r="M4819">
        <v>2</v>
      </c>
      <c r="N4819" s="2">
        <v>277.70357142857142</v>
      </c>
      <c r="O4819" s="2">
        <v>621.49335149206354</v>
      </c>
      <c r="P4819" s="2">
        <v>6.7</v>
      </c>
      <c r="Q4819" s="4">
        <v>905.89692292063501</v>
      </c>
      <c r="R4819" s="5">
        <v>0.05</v>
      </c>
      <c r="S4819" s="6">
        <v>951.19176906666678</v>
      </c>
      <c r="T4819" s="4">
        <v>59.210526315789473</v>
      </c>
      <c r="U4819" s="7">
        <v>1010.4022953824563</v>
      </c>
      <c r="V4819" s="8">
        <v>1.6144541652487738</v>
      </c>
      <c r="W4819" s="7">
        <v>740.16482197437392</v>
      </c>
      <c r="X4819" s="7">
        <v>744.72435886538642</v>
      </c>
      <c r="Y4819" s="7">
        <v>851.1135529890131</v>
      </c>
      <c r="Z4819" s="7">
        <v>1035.0148742598533</v>
      </c>
      <c r="AA4819" s="7">
        <v>1152.0429877958427</v>
      </c>
      <c r="AB4819" s="7">
        <v>1325.3053896543204</v>
      </c>
      <c r="AC4819" s="7">
        <v>688.43238095238098</v>
      </c>
      <c r="AD4819" s="7">
        <v>751.01714285714274</v>
      </c>
      <c r="AE4819" s="4">
        <v>487</v>
      </c>
      <c r="AF4819" s="4">
        <v>490</v>
      </c>
      <c r="AG4819" s="4">
        <v>560</v>
      </c>
      <c r="AH4819" s="4">
        <v>681</v>
      </c>
      <c r="AI4819" s="4">
        <v>758</v>
      </c>
      <c r="AJ4819" s="4">
        <v>872</v>
      </c>
      <c r="AK4819" s="4">
        <v>731.15958536084895</v>
      </c>
      <c r="AL4819" s="8">
        <v>1.2628794735679922</v>
      </c>
      <c r="AM4819" s="4">
        <v>804.50364659612171</v>
      </c>
      <c r="AN4819" s="8">
        <v>1.3800710374615863</v>
      </c>
      <c r="AO4819" s="4">
        <v>877.84770783139425</v>
      </c>
      <c r="AP4819" s="8">
        <v>1.49726260135518</v>
      </c>
    </row>
    <row r="4820" spans="1:42" x14ac:dyDescent="0.25">
      <c r="A4820" s="2" t="s">
        <v>13441</v>
      </c>
      <c r="B4820" t="s">
        <v>13404</v>
      </c>
      <c r="C4820" t="s">
        <v>14</v>
      </c>
      <c r="D4820" t="s">
        <v>13402</v>
      </c>
      <c r="E4820" s="3" t="s">
        <v>13403</v>
      </c>
      <c r="F4820" t="s">
        <v>13442</v>
      </c>
      <c r="G4820">
        <v>150</v>
      </c>
      <c r="H4820">
        <v>0</v>
      </c>
      <c r="I4820">
        <v>42</v>
      </c>
      <c r="J4820">
        <v>48</v>
      </c>
      <c r="K4820">
        <v>54</v>
      </c>
      <c r="L4820">
        <v>6</v>
      </c>
      <c r="M4820">
        <v>0</v>
      </c>
      <c r="N4820" s="2">
        <v>278.09888888888889</v>
      </c>
      <c r="O4820" s="2">
        <v>491.16651805555568</v>
      </c>
      <c r="P4820" s="2">
        <v>9.4</v>
      </c>
      <c r="Q4820" s="4">
        <v>778.6654069444445</v>
      </c>
      <c r="R4820" s="5">
        <v>0.05</v>
      </c>
      <c r="S4820" s="6">
        <v>817.59867729166672</v>
      </c>
      <c r="T4820" s="4">
        <v>57.567567567567565</v>
      </c>
      <c r="U4820" s="7">
        <v>875.16624485923433</v>
      </c>
      <c r="V4820" s="8">
        <v>1.4786210800487165</v>
      </c>
      <c r="W4820" s="7">
        <v>672.72176089923914</v>
      </c>
      <c r="X4820" s="7">
        <v>676.86583745508665</v>
      </c>
      <c r="Y4820" s="7">
        <v>773.5609570915276</v>
      </c>
      <c r="Z4820" s="7">
        <v>940.70537817737545</v>
      </c>
      <c r="AA4820" s="7">
        <v>1047.0700097774607</v>
      </c>
      <c r="AB4820" s="7">
        <v>1204.5449188996645</v>
      </c>
      <c r="AC4820" s="7">
        <v>651.0680000000001</v>
      </c>
      <c r="AD4820" s="7">
        <v>710.25599999999997</v>
      </c>
      <c r="AE4820" s="4">
        <v>487</v>
      </c>
      <c r="AF4820" s="4">
        <v>490</v>
      </c>
      <c r="AG4820" s="4">
        <v>560</v>
      </c>
      <c r="AH4820" s="4">
        <v>681</v>
      </c>
      <c r="AI4820" s="4">
        <v>758</v>
      </c>
      <c r="AJ4820" s="4">
        <v>872</v>
      </c>
      <c r="AK4820" s="4">
        <v>685.7502737558558</v>
      </c>
      <c r="AL4820" s="8">
        <v>1.2558590277141033</v>
      </c>
      <c r="AM4820" s="4">
        <v>729.69974160112611</v>
      </c>
      <c r="AN4820" s="8">
        <v>1.3301130451589742</v>
      </c>
      <c r="AO4820" s="4">
        <v>773.64920944639641</v>
      </c>
      <c r="AP4820" s="8">
        <v>1.4043670626038454</v>
      </c>
    </row>
    <row r="4821" spans="1:42" x14ac:dyDescent="0.25">
      <c r="A4821" s="2" t="s">
        <v>13443</v>
      </c>
      <c r="B4821" t="s">
        <v>13404</v>
      </c>
      <c r="C4821" t="s">
        <v>14</v>
      </c>
      <c r="D4821" t="s">
        <v>13402</v>
      </c>
      <c r="E4821" s="3" t="s">
        <v>13403</v>
      </c>
      <c r="F4821" t="s">
        <v>13444</v>
      </c>
      <c r="G4821">
        <v>33</v>
      </c>
      <c r="H4821">
        <v>0</v>
      </c>
      <c r="I4821">
        <v>0</v>
      </c>
      <c r="J4821">
        <v>0</v>
      </c>
      <c r="K4821">
        <v>33</v>
      </c>
      <c r="L4821">
        <v>0</v>
      </c>
      <c r="M4821">
        <v>0</v>
      </c>
      <c r="N4821" s="2">
        <v>199.99242424242425</v>
      </c>
      <c r="O4821" s="2">
        <v>355.12754992929302</v>
      </c>
      <c r="P4821" s="2">
        <v>150.9</v>
      </c>
      <c r="Q4821" s="4">
        <v>706.01997417171731</v>
      </c>
      <c r="R4821" s="5">
        <v>0.05</v>
      </c>
      <c r="S4821" s="6">
        <v>741.3209728803032</v>
      </c>
      <c r="T4821" s="4">
        <v>60</v>
      </c>
      <c r="U4821" s="7">
        <v>801.3209728803032</v>
      </c>
      <c r="V4821" s="8">
        <v>1.1766827795599166</v>
      </c>
      <c r="W4821" s="7">
        <v>530.13702465889537</v>
      </c>
      <c r="X4821" s="7">
        <v>533.40275581695835</v>
      </c>
      <c r="Y4821" s="7">
        <v>609.6031495050953</v>
      </c>
      <c r="Z4821" s="7">
        <v>741.32097288030332</v>
      </c>
      <c r="AA4821" s="7">
        <v>825.14140593725404</v>
      </c>
      <c r="AB4821" s="7">
        <v>949.2391899436484</v>
      </c>
      <c r="AC4821" s="7">
        <v>749.1</v>
      </c>
      <c r="AD4821" s="7">
        <v>817.19999999999993</v>
      </c>
      <c r="AE4821" s="4">
        <v>487</v>
      </c>
      <c r="AF4821" s="4">
        <v>490</v>
      </c>
      <c r="AG4821" s="4">
        <v>560</v>
      </c>
      <c r="AH4821" s="4">
        <v>681</v>
      </c>
      <c r="AI4821" s="4">
        <v>758</v>
      </c>
      <c r="AJ4821" s="4">
        <v>872</v>
      </c>
      <c r="AK4821" s="4">
        <v>744.47091175236471</v>
      </c>
      <c r="AL4821" s="8">
        <v>1.1813082404586854</v>
      </c>
      <c r="AM4821" s="4">
        <v>743.38472593441247</v>
      </c>
      <c r="AN4821" s="8">
        <v>1.1797132539418684</v>
      </c>
      <c r="AO4821" s="4">
        <v>742.29854011646023</v>
      </c>
      <c r="AP4821" s="8">
        <v>1.1781182674250517</v>
      </c>
    </row>
    <row r="4822" spans="1:42" x14ac:dyDescent="0.25">
      <c r="A4822" s="2" t="s">
        <v>13445</v>
      </c>
      <c r="B4822" t="s">
        <v>13404</v>
      </c>
      <c r="C4822" t="s">
        <v>14</v>
      </c>
      <c r="D4822" t="s">
        <v>13402</v>
      </c>
      <c r="E4822" s="3" t="s">
        <v>13403</v>
      </c>
      <c r="F4822" t="s">
        <v>13446</v>
      </c>
      <c r="G4822">
        <v>95</v>
      </c>
      <c r="H4822">
        <v>0</v>
      </c>
      <c r="I4822">
        <v>0</v>
      </c>
      <c r="J4822">
        <v>0</v>
      </c>
      <c r="K4822">
        <v>95</v>
      </c>
      <c r="L4822">
        <v>0</v>
      </c>
      <c r="M4822">
        <v>0</v>
      </c>
      <c r="N4822" s="2">
        <v>201.00614035087719</v>
      </c>
      <c r="O4822" s="2">
        <v>381.62254291228072</v>
      </c>
      <c r="P4822" s="2">
        <v>116.58</v>
      </c>
      <c r="Q4822" s="4">
        <v>699.20868326315792</v>
      </c>
      <c r="R4822" s="5">
        <v>0.05</v>
      </c>
      <c r="S4822" s="6">
        <v>734.16911742631589</v>
      </c>
      <c r="T4822" s="4">
        <v>60</v>
      </c>
      <c r="U4822" s="7">
        <v>794.16911742631589</v>
      </c>
      <c r="V4822" s="8">
        <v>1.16618078917227</v>
      </c>
      <c r="W4822" s="7">
        <v>525.02255534011147</v>
      </c>
      <c r="X4822" s="7">
        <v>528.25678052701153</v>
      </c>
      <c r="Y4822" s="7">
        <v>603.72203488801313</v>
      </c>
      <c r="Z4822" s="7">
        <v>734.16911742631589</v>
      </c>
      <c r="AA4822" s="7">
        <v>817.18089722341779</v>
      </c>
      <c r="AB4822" s="7">
        <v>940.08145432562048</v>
      </c>
      <c r="AC4822" s="7">
        <v>749.1</v>
      </c>
      <c r="AD4822" s="7">
        <v>817.19999999999993</v>
      </c>
      <c r="AE4822" s="4">
        <v>487</v>
      </c>
      <c r="AF4822" s="4">
        <v>490</v>
      </c>
      <c r="AG4822" s="4">
        <v>560</v>
      </c>
      <c r="AH4822" s="4">
        <v>681</v>
      </c>
      <c r="AI4822" s="4">
        <v>758</v>
      </c>
      <c r="AJ4822" s="4">
        <v>872</v>
      </c>
      <c r="AK4822" s="4">
        <v>744.02834210270089</v>
      </c>
      <c r="AL4822" s="8">
        <v>1.1806583584474315</v>
      </c>
      <c r="AM4822" s="4">
        <v>740.78059750342106</v>
      </c>
      <c r="AN4822" s="8">
        <v>1.1758892768038489</v>
      </c>
      <c r="AO4822" s="4">
        <v>737.41686202559561</v>
      </c>
      <c r="AP4822" s="8">
        <v>1.1709498708158526</v>
      </c>
    </row>
    <row r="4823" spans="1:42" x14ac:dyDescent="0.25">
      <c r="A4823" s="2" t="s">
        <v>13447</v>
      </c>
      <c r="B4823" t="s">
        <v>13404</v>
      </c>
      <c r="C4823" t="s">
        <v>14</v>
      </c>
      <c r="D4823" t="s">
        <v>13402</v>
      </c>
      <c r="E4823" s="3" t="s">
        <v>13403</v>
      </c>
      <c r="F4823" t="s">
        <v>13448</v>
      </c>
      <c r="G4823">
        <v>444</v>
      </c>
      <c r="H4823">
        <v>0</v>
      </c>
      <c r="I4823">
        <v>96</v>
      </c>
      <c r="J4823">
        <v>184</v>
      </c>
      <c r="K4823">
        <v>144</v>
      </c>
      <c r="L4823">
        <v>20</v>
      </c>
      <c r="M4823">
        <v>0</v>
      </c>
      <c r="N4823" s="2">
        <v>262.11524024024021</v>
      </c>
      <c r="O4823" s="2">
        <v>486.17908596246258</v>
      </c>
      <c r="P4823" s="2">
        <v>17.14</v>
      </c>
      <c r="Q4823" s="4">
        <v>765.43432620270278</v>
      </c>
      <c r="R4823" s="5">
        <v>0.05</v>
      </c>
      <c r="S4823" s="6">
        <v>803.70604251283794</v>
      </c>
      <c r="T4823" s="4">
        <v>58.298850574712645</v>
      </c>
      <c r="U4823" s="7">
        <v>862.00489308755061</v>
      </c>
      <c r="V4823" s="8">
        <v>1.4509006191747633</v>
      </c>
      <c r="W4823" s="7">
        <v>624.98147409500598</v>
      </c>
      <c r="X4823" s="7">
        <v>629.03979535536314</v>
      </c>
      <c r="Y4823" s="7">
        <v>718.32286308322114</v>
      </c>
      <c r="Z4823" s="7">
        <v>988.87761377369986</v>
      </c>
      <c r="AA4823" s="7">
        <v>1094.3939665429866</v>
      </c>
      <c r="AB4823" s="7">
        <v>1258.0795907107263</v>
      </c>
      <c r="AC4823" s="7">
        <v>653.52882882882886</v>
      </c>
      <c r="AD4823" s="7">
        <v>712.9405405405405</v>
      </c>
      <c r="AE4823" s="4">
        <v>462</v>
      </c>
      <c r="AF4823" s="4">
        <v>465</v>
      </c>
      <c r="AG4823" s="4">
        <v>531</v>
      </c>
      <c r="AH4823" s="4">
        <v>731</v>
      </c>
      <c r="AI4823" s="4">
        <v>809</v>
      </c>
      <c r="AJ4823" s="4">
        <v>930</v>
      </c>
      <c r="AK4823" s="4">
        <v>682.08645449219819</v>
      </c>
      <c r="AL4823" s="8">
        <v>1.246194199318045</v>
      </c>
      <c r="AM4823" s="4">
        <v>722.62631716574481</v>
      </c>
      <c r="AN4823" s="8">
        <v>1.3144296726036178</v>
      </c>
      <c r="AO4823" s="4">
        <v>763.16617983929132</v>
      </c>
      <c r="AP4823" s="8">
        <v>1.3826651458891905</v>
      </c>
    </row>
    <row r="4824" spans="1:42" x14ac:dyDescent="0.25">
      <c r="A4824" s="2" t="s">
        <v>13449</v>
      </c>
      <c r="B4824" t="s">
        <v>13404</v>
      </c>
      <c r="C4824" t="s">
        <v>14</v>
      </c>
      <c r="D4824" t="s">
        <v>13402</v>
      </c>
      <c r="E4824" s="3" t="s">
        <v>13403</v>
      </c>
      <c r="F4824" t="s">
        <v>13450</v>
      </c>
      <c r="G4824">
        <v>220</v>
      </c>
      <c r="H4824">
        <v>0</v>
      </c>
      <c r="I4824">
        <v>40</v>
      </c>
      <c r="J4824">
        <v>68</v>
      </c>
      <c r="K4824">
        <v>92</v>
      </c>
      <c r="L4824">
        <v>16</v>
      </c>
      <c r="M4824">
        <v>4</v>
      </c>
      <c r="N4824" s="2">
        <v>264.62878787878788</v>
      </c>
      <c r="O4824" s="2">
        <v>518.63816803030306</v>
      </c>
      <c r="P4824" s="2">
        <v>7.79</v>
      </c>
      <c r="Q4824" s="4">
        <v>791.0569559090909</v>
      </c>
      <c r="R4824" s="5">
        <v>0.05</v>
      </c>
      <c r="S4824" s="6">
        <v>830.60980370454547</v>
      </c>
      <c r="T4824" s="4">
        <v>58.975609756097562</v>
      </c>
      <c r="U4824" s="7">
        <v>889.58541346064305</v>
      </c>
      <c r="V4824" s="8">
        <v>1.4117958720087536</v>
      </c>
      <c r="W4824" s="7">
        <v>609.00840004999122</v>
      </c>
      <c r="X4824" s="7">
        <v>612.96300005031583</v>
      </c>
      <c r="Y4824" s="7">
        <v>699.96420005745745</v>
      </c>
      <c r="Z4824" s="7">
        <v>963.60420007909863</v>
      </c>
      <c r="AA4824" s="7">
        <v>1066.4238000875387</v>
      </c>
      <c r="AB4824" s="7">
        <v>1225.9260001006317</v>
      </c>
      <c r="AC4824" s="7">
        <v>693.12000000000012</v>
      </c>
      <c r="AD4824" s="7">
        <v>756.13090909090909</v>
      </c>
      <c r="AE4824" s="4">
        <v>462</v>
      </c>
      <c r="AF4824" s="4">
        <v>465</v>
      </c>
      <c r="AG4824" s="4">
        <v>531</v>
      </c>
      <c r="AH4824" s="4">
        <v>731</v>
      </c>
      <c r="AI4824" s="4">
        <v>809</v>
      </c>
      <c r="AJ4824" s="4">
        <v>930</v>
      </c>
      <c r="AK4824" s="4">
        <v>720.24815144792137</v>
      </c>
      <c r="AL4824" s="8">
        <v>1.2366489746716598</v>
      </c>
      <c r="AM4824" s="4">
        <v>757.03536886679615</v>
      </c>
      <c r="AN4824" s="8">
        <v>1.2950312737840246</v>
      </c>
      <c r="AO4824" s="4">
        <v>793.8225862856707</v>
      </c>
      <c r="AP4824" s="8">
        <v>1.353413572896389</v>
      </c>
    </row>
    <row r="4825" spans="1:42" x14ac:dyDescent="0.25">
      <c r="A4825" s="2" t="s">
        <v>13451</v>
      </c>
      <c r="B4825" t="s">
        <v>13404</v>
      </c>
      <c r="C4825" t="s">
        <v>14</v>
      </c>
      <c r="D4825" t="s">
        <v>13402</v>
      </c>
      <c r="E4825" s="3" t="s">
        <v>13403</v>
      </c>
      <c r="F4825" t="s">
        <v>13452</v>
      </c>
      <c r="G4825">
        <v>240</v>
      </c>
      <c r="H4825">
        <v>0</v>
      </c>
      <c r="I4825">
        <v>48</v>
      </c>
      <c r="J4825">
        <v>96</v>
      </c>
      <c r="K4825">
        <v>60</v>
      </c>
      <c r="L4825">
        <v>28</v>
      </c>
      <c r="M4825">
        <v>8</v>
      </c>
      <c r="N4825" s="2">
        <v>275.19965277777777</v>
      </c>
      <c r="O4825" s="2">
        <v>542.09751896527791</v>
      </c>
      <c r="P4825" s="2">
        <v>6.62</v>
      </c>
      <c r="Q4825" s="4">
        <v>823.91717174305575</v>
      </c>
      <c r="R4825" s="5">
        <v>0.05</v>
      </c>
      <c r="S4825" s="6">
        <v>865.11303033020852</v>
      </c>
      <c r="T4825" s="4">
        <v>59.451476793248943</v>
      </c>
      <c r="U4825" s="7">
        <v>924.56450712345747</v>
      </c>
      <c r="V4825" s="8">
        <v>1.5069507342010064</v>
      </c>
      <c r="W4825" s="7">
        <v>651.44336631406554</v>
      </c>
      <c r="X4825" s="7">
        <v>655.67351804337773</v>
      </c>
      <c r="Y4825" s="7">
        <v>748.73685608824417</v>
      </c>
      <c r="Z4825" s="7">
        <v>1030.7469713757184</v>
      </c>
      <c r="AA4825" s="7">
        <v>1140.7309163378334</v>
      </c>
      <c r="AB4825" s="7">
        <v>1311.3470360867555</v>
      </c>
      <c r="AC4825" s="7">
        <v>674.88666666666666</v>
      </c>
      <c r="AD4825" s="7">
        <v>736.2399999999999</v>
      </c>
      <c r="AE4825" s="4">
        <v>462</v>
      </c>
      <c r="AF4825" s="4">
        <v>465</v>
      </c>
      <c r="AG4825" s="4">
        <v>531</v>
      </c>
      <c r="AH4825" s="4">
        <v>731</v>
      </c>
      <c r="AI4825" s="4">
        <v>809</v>
      </c>
      <c r="AJ4825" s="4">
        <v>930</v>
      </c>
      <c r="AK4825" s="4">
        <v>709.51489471987804</v>
      </c>
      <c r="AL4825" s="8">
        <v>1.2533408206777035</v>
      </c>
      <c r="AM4825" s="4">
        <v>761.38093992332153</v>
      </c>
      <c r="AN4825" s="8">
        <v>1.3378774585188045</v>
      </c>
      <c r="AO4825" s="4">
        <v>813.24698512676503</v>
      </c>
      <c r="AP4825" s="8">
        <v>1.4224140963599055</v>
      </c>
    </row>
    <row r="4826" spans="1:42" x14ac:dyDescent="0.25">
      <c r="A4826" s="2" t="s">
        <v>13453</v>
      </c>
      <c r="B4826" t="s">
        <v>13404</v>
      </c>
      <c r="C4826" t="s">
        <v>14</v>
      </c>
      <c r="D4826" t="s">
        <v>13402</v>
      </c>
      <c r="E4826" s="3" t="s">
        <v>13403</v>
      </c>
      <c r="F4826" t="s">
        <v>13454</v>
      </c>
      <c r="G4826">
        <v>180</v>
      </c>
      <c r="H4826">
        <v>0</v>
      </c>
      <c r="I4826">
        <v>36</v>
      </c>
      <c r="J4826">
        <v>64</v>
      </c>
      <c r="K4826">
        <v>60</v>
      </c>
      <c r="L4826">
        <v>16</v>
      </c>
      <c r="M4826">
        <v>4</v>
      </c>
      <c r="N4826" s="2">
        <v>275.05833333333334</v>
      </c>
      <c r="O4826" s="2">
        <v>499.01399487962971</v>
      </c>
      <c r="P4826" s="2">
        <v>16.41</v>
      </c>
      <c r="Q4826" s="4">
        <v>790.48232821296301</v>
      </c>
      <c r="R4826" s="5">
        <v>0.05</v>
      </c>
      <c r="S4826" s="6">
        <v>830.00644462361117</v>
      </c>
      <c r="T4826" s="4">
        <v>59.111111111111114</v>
      </c>
      <c r="U4826" s="7">
        <v>889.11755573472226</v>
      </c>
      <c r="V4826" s="8">
        <v>1.4385980874465158</v>
      </c>
      <c r="W4826" s="7">
        <v>620.44563439252397</v>
      </c>
      <c r="X4826" s="7">
        <v>624.47450214831963</v>
      </c>
      <c r="Y4826" s="7">
        <v>713.10959277582299</v>
      </c>
      <c r="Z4826" s="7">
        <v>981.70077649553025</v>
      </c>
      <c r="AA4826" s="7">
        <v>1086.4513381462161</v>
      </c>
      <c r="AB4826" s="7">
        <v>1248.9490042966393</v>
      </c>
      <c r="AC4826" s="7">
        <v>679.84888888888895</v>
      </c>
      <c r="AD4826" s="7">
        <v>741.65333333333331</v>
      </c>
      <c r="AE4826" s="4">
        <v>462</v>
      </c>
      <c r="AF4826" s="4">
        <v>465</v>
      </c>
      <c r="AG4826" s="4">
        <v>531</v>
      </c>
      <c r="AH4826" s="4">
        <v>731</v>
      </c>
      <c r="AI4826" s="4">
        <v>809</v>
      </c>
      <c r="AJ4826" s="4">
        <v>930</v>
      </c>
      <c r="AK4826" s="4">
        <v>710.74107518111123</v>
      </c>
      <c r="AL4826" s="8">
        <v>1.2456259306468431</v>
      </c>
      <c r="AM4826" s="4">
        <v>750.49619832861129</v>
      </c>
      <c r="AN4826" s="8">
        <v>1.3099499829134009</v>
      </c>
      <c r="AO4826" s="4">
        <v>790.25132147611112</v>
      </c>
      <c r="AP4826" s="8">
        <v>1.3742740351799583</v>
      </c>
    </row>
    <row r="4827" spans="1:42" x14ac:dyDescent="0.25">
      <c r="A4827" s="2" t="s">
        <v>13455</v>
      </c>
      <c r="B4827" t="s">
        <v>13404</v>
      </c>
      <c r="C4827" t="s">
        <v>14</v>
      </c>
      <c r="D4827" t="s">
        <v>13402</v>
      </c>
      <c r="E4827" s="3" t="s">
        <v>13403</v>
      </c>
      <c r="F4827" t="s">
        <v>13456</v>
      </c>
      <c r="G4827">
        <v>150</v>
      </c>
      <c r="H4827">
        <v>0</v>
      </c>
      <c r="I4827">
        <v>32</v>
      </c>
      <c r="J4827">
        <v>60</v>
      </c>
      <c r="K4827">
        <v>40</v>
      </c>
      <c r="L4827">
        <v>12</v>
      </c>
      <c r="M4827">
        <v>6</v>
      </c>
      <c r="N4827" s="2">
        <v>275.43888888888893</v>
      </c>
      <c r="O4827" s="2">
        <v>470.87716172222224</v>
      </c>
      <c r="P4827" s="2">
        <v>21.59</v>
      </c>
      <c r="Q4827" s="4">
        <v>767.90605061111125</v>
      </c>
      <c r="R4827" s="5">
        <v>0.05</v>
      </c>
      <c r="S4827" s="6">
        <v>806.30135314166682</v>
      </c>
      <c r="T4827" s="4">
        <v>58.75</v>
      </c>
      <c r="U4827" s="7">
        <v>865.05135314166682</v>
      </c>
      <c r="V4827" s="8">
        <v>1.4217217751155937</v>
      </c>
      <c r="W4827" s="7">
        <v>612.22645146949105</v>
      </c>
      <c r="X4827" s="7">
        <v>616.20194790760468</v>
      </c>
      <c r="Y4827" s="7">
        <v>703.66286954610337</v>
      </c>
      <c r="Z4827" s="7">
        <v>968.69596542034185</v>
      </c>
      <c r="AA4827" s="7">
        <v>1072.0588728112948</v>
      </c>
      <c r="AB4827" s="7">
        <v>1232.4038958152094</v>
      </c>
      <c r="AC4827" s="7">
        <v>669.2986666666668</v>
      </c>
      <c r="AD4827" s="7">
        <v>730.14400000000001</v>
      </c>
      <c r="AE4827" s="4">
        <v>462</v>
      </c>
      <c r="AF4827" s="4">
        <v>465</v>
      </c>
      <c r="AG4827" s="4">
        <v>531</v>
      </c>
      <c r="AH4827" s="4">
        <v>731</v>
      </c>
      <c r="AI4827" s="4">
        <v>809</v>
      </c>
      <c r="AJ4827" s="4">
        <v>930</v>
      </c>
      <c r="AK4827" s="4">
        <v>699.29593637666687</v>
      </c>
      <c r="AL4827" s="8">
        <v>1.2458571509893941</v>
      </c>
      <c r="AM4827" s="4">
        <v>734.96440863166686</v>
      </c>
      <c r="AN4827" s="8">
        <v>1.304478692364794</v>
      </c>
      <c r="AO4827" s="4">
        <v>770.63288088666684</v>
      </c>
      <c r="AP4827" s="8">
        <v>1.3631002337401938</v>
      </c>
    </row>
    <row r="4828" spans="1:42" x14ac:dyDescent="0.25">
      <c r="A4828" s="2" t="s">
        <v>13457</v>
      </c>
      <c r="B4828" t="s">
        <v>13404</v>
      </c>
      <c r="C4828" t="s">
        <v>14</v>
      </c>
      <c r="D4828" t="s">
        <v>13402</v>
      </c>
      <c r="E4828" s="3" t="s">
        <v>13403</v>
      </c>
      <c r="F4828" t="s">
        <v>13458</v>
      </c>
      <c r="G4828">
        <v>300</v>
      </c>
      <c r="H4828">
        <v>0</v>
      </c>
      <c r="I4828">
        <v>56</v>
      </c>
      <c r="J4828">
        <v>120</v>
      </c>
      <c r="K4828">
        <v>108</v>
      </c>
      <c r="L4828">
        <v>16</v>
      </c>
      <c r="M4828">
        <v>0</v>
      </c>
      <c r="N4828" s="2">
        <v>280.37583333333333</v>
      </c>
      <c r="O4828" s="2">
        <v>491.13311727777784</v>
      </c>
      <c r="P4828" s="2">
        <v>7.67</v>
      </c>
      <c r="Q4828" s="4">
        <v>779.17895061111119</v>
      </c>
      <c r="R4828" s="5">
        <v>0.05</v>
      </c>
      <c r="S4828" s="6">
        <v>818.13789814166682</v>
      </c>
      <c r="T4828" s="4">
        <v>58.631578947368418</v>
      </c>
      <c r="U4828" s="7">
        <v>876.76947708903526</v>
      </c>
      <c r="V4828" s="8">
        <v>1.4479931028929525</v>
      </c>
      <c r="W4828" s="7">
        <v>624.23707243760066</v>
      </c>
      <c r="X4828" s="7">
        <v>628.29055992096175</v>
      </c>
      <c r="Y4828" s="7">
        <v>717.46728455490472</v>
      </c>
      <c r="Z4828" s="7">
        <v>987.69978344564095</v>
      </c>
      <c r="AA4828" s="7">
        <v>1093.090458013028</v>
      </c>
      <c r="AB4828" s="7">
        <v>1256.5811198419235</v>
      </c>
      <c r="AC4828" s="7">
        <v>666.05733333333342</v>
      </c>
      <c r="AD4828" s="7">
        <v>726.60799999999995</v>
      </c>
      <c r="AE4828" s="4">
        <v>462</v>
      </c>
      <c r="AF4828" s="4">
        <v>465</v>
      </c>
      <c r="AG4828" s="4">
        <v>531</v>
      </c>
      <c r="AH4828" s="4">
        <v>731</v>
      </c>
      <c r="AI4828" s="4">
        <v>809</v>
      </c>
      <c r="AJ4828" s="4">
        <v>930</v>
      </c>
      <c r="AK4828" s="4">
        <v>698.90880319591008</v>
      </c>
      <c r="AL4828" s="8">
        <v>1.2510851223382267</v>
      </c>
      <c r="AM4828" s="4">
        <v>738.65183484449574</v>
      </c>
      <c r="AN4828" s="8">
        <v>1.3167211158564687</v>
      </c>
      <c r="AO4828" s="4">
        <v>778.39486649308128</v>
      </c>
      <c r="AP4828" s="8">
        <v>1.3823571093747105</v>
      </c>
    </row>
    <row r="4829" spans="1:42" x14ac:dyDescent="0.25">
      <c r="A4829" s="2" t="s">
        <v>13459</v>
      </c>
      <c r="B4829" t="s">
        <v>13404</v>
      </c>
      <c r="C4829" t="s">
        <v>14</v>
      </c>
      <c r="D4829" t="s">
        <v>13402</v>
      </c>
      <c r="E4829" s="3" t="s">
        <v>13403</v>
      </c>
      <c r="F4829" t="s">
        <v>13460</v>
      </c>
      <c r="G4829">
        <v>16</v>
      </c>
      <c r="H4829">
        <v>0</v>
      </c>
      <c r="I4829">
        <v>1</v>
      </c>
      <c r="J4829">
        <v>8</v>
      </c>
      <c r="K4829">
        <v>7</v>
      </c>
      <c r="L4829">
        <v>0</v>
      </c>
      <c r="M4829">
        <v>0</v>
      </c>
      <c r="N4829" s="2">
        <v>298.58854166666669</v>
      </c>
      <c r="O4829" s="2">
        <v>466.6612562916668</v>
      </c>
      <c r="P4829" s="2">
        <v>140.38999999999999</v>
      </c>
      <c r="Q4829" s="4">
        <v>905.63979795833347</v>
      </c>
      <c r="R4829" s="5">
        <v>0.05</v>
      </c>
      <c r="S4829" s="6">
        <v>950.92178785625015</v>
      </c>
      <c r="T4829" s="4">
        <v>59.285714285714285</v>
      </c>
      <c r="U4829" s="7">
        <v>1010.2075021419645</v>
      </c>
      <c r="V4829" s="8">
        <v>1.6442848458058426</v>
      </c>
      <c r="W4829" s="7">
        <v>715.07770659546281</v>
      </c>
      <c r="X4829" s="7">
        <v>719.72106832660234</v>
      </c>
      <c r="Y4829" s="7">
        <v>821.87502641166839</v>
      </c>
      <c r="Z4829" s="7">
        <v>1131.4324751542929</v>
      </c>
      <c r="AA4829" s="7">
        <v>1252.1598801639166</v>
      </c>
      <c r="AB4829" s="7">
        <v>1439.4421366532047</v>
      </c>
      <c r="AC4829" s="7">
        <v>675.8125</v>
      </c>
      <c r="AD4829" s="7">
        <v>737.25</v>
      </c>
      <c r="AE4829" s="4">
        <v>462</v>
      </c>
      <c r="AF4829" s="4">
        <v>465</v>
      </c>
      <c r="AG4829" s="4">
        <v>531</v>
      </c>
      <c r="AH4829" s="4">
        <v>731</v>
      </c>
      <c r="AI4829" s="4">
        <v>809</v>
      </c>
      <c r="AJ4829" s="4">
        <v>930</v>
      </c>
      <c r="AK4829" s="4">
        <v>731.2288861529297</v>
      </c>
      <c r="AL4829" s="8">
        <v>1.2866972133284136</v>
      </c>
      <c r="AM4829" s="4">
        <v>809.69063676125836</v>
      </c>
      <c r="AN4829" s="8">
        <v>1.4144070820703523</v>
      </c>
      <c r="AO4829" s="4">
        <v>888.15238736958713</v>
      </c>
      <c r="AP4829" s="8">
        <v>1.5421169508122914</v>
      </c>
    </row>
    <row r="4830" spans="1:42" x14ac:dyDescent="0.25">
      <c r="A4830" s="2" t="s">
        <v>13461</v>
      </c>
      <c r="B4830" t="s">
        <v>13404</v>
      </c>
      <c r="C4830" t="s">
        <v>14</v>
      </c>
      <c r="D4830" t="s">
        <v>13402</v>
      </c>
      <c r="E4830" s="3" t="s">
        <v>13403</v>
      </c>
      <c r="F4830" t="s">
        <v>13462</v>
      </c>
      <c r="G4830">
        <v>174</v>
      </c>
      <c r="H4830">
        <v>0</v>
      </c>
      <c r="I4830">
        <v>4</v>
      </c>
      <c r="J4830">
        <v>48</v>
      </c>
      <c r="K4830">
        <v>86</v>
      </c>
      <c r="L4830">
        <v>36</v>
      </c>
      <c r="M4830">
        <v>0</v>
      </c>
      <c r="N4830" s="2">
        <v>298.05124521072798</v>
      </c>
      <c r="O4830" s="2">
        <v>463.82300290804602</v>
      </c>
      <c r="P4830" s="2">
        <v>37.89</v>
      </c>
      <c r="Q4830" s="4">
        <v>799.76424811877393</v>
      </c>
      <c r="R4830" s="5">
        <v>0.05</v>
      </c>
      <c r="S4830" s="6">
        <v>839.75246052471266</v>
      </c>
      <c r="T4830" s="4">
        <v>61.686746987951807</v>
      </c>
      <c r="U4830" s="7">
        <v>901.43920751266444</v>
      </c>
      <c r="V4830" s="8">
        <v>1.0817419695940882</v>
      </c>
      <c r="W4830" s="7">
        <v>556.259702399189</v>
      </c>
      <c r="X4830" s="7">
        <v>573.39088888612059</v>
      </c>
      <c r="Y4830" s="7">
        <v>661.06225502512314</v>
      </c>
      <c r="Z4830" s="7">
        <v>867.64420972047412</v>
      </c>
      <c r="AA4830" s="7">
        <v>1040.9715082941345</v>
      </c>
      <c r="AB4830" s="7">
        <v>1197.1676203808634</v>
      </c>
      <c r="AC4830" s="7">
        <v>916.65402298850586</v>
      </c>
      <c r="AD4830" s="7">
        <v>999.98620689655172</v>
      </c>
      <c r="AE4830" s="4">
        <v>552</v>
      </c>
      <c r="AF4830" s="4">
        <v>569</v>
      </c>
      <c r="AG4830" s="4">
        <v>656</v>
      </c>
      <c r="AH4830" s="4">
        <v>861</v>
      </c>
      <c r="AI4830" s="4">
        <v>1033</v>
      </c>
      <c r="AJ4830" s="4">
        <v>1188</v>
      </c>
      <c r="AK4830" s="4">
        <v>927.9572720796981</v>
      </c>
      <c r="AL4830" s="8">
        <v>1.1875892034219167</v>
      </c>
      <c r="AM4830" s="4">
        <v>898.55566822803621</v>
      </c>
      <c r="AN4830" s="8">
        <v>1.1523067921459738</v>
      </c>
      <c r="AO4830" s="4">
        <v>869.15406437637455</v>
      </c>
      <c r="AP4830" s="8">
        <v>1.1170243808700311</v>
      </c>
    </row>
    <row r="4831" spans="1:42" x14ac:dyDescent="0.25">
      <c r="A4831" s="2" t="s">
        <v>13463</v>
      </c>
      <c r="B4831" t="s">
        <v>13404</v>
      </c>
      <c r="C4831" t="s">
        <v>14</v>
      </c>
      <c r="D4831" t="s">
        <v>13402</v>
      </c>
      <c r="E4831" s="3" t="s">
        <v>13403</v>
      </c>
      <c r="F4831" t="s">
        <v>13464</v>
      </c>
      <c r="G4831">
        <v>76</v>
      </c>
      <c r="H4831">
        <v>0</v>
      </c>
      <c r="I4831">
        <v>8</v>
      </c>
      <c r="J4831">
        <v>35</v>
      </c>
      <c r="K4831">
        <v>33</v>
      </c>
      <c r="L4831">
        <v>0</v>
      </c>
      <c r="M4831">
        <v>0</v>
      </c>
      <c r="N4831" s="2">
        <v>291.17982456140351</v>
      </c>
      <c r="O4831" s="2">
        <v>467.27733477192999</v>
      </c>
      <c r="P4831" s="2">
        <v>55.25</v>
      </c>
      <c r="Q4831" s="4">
        <v>813.70715933333349</v>
      </c>
      <c r="R4831" s="5">
        <v>0.05</v>
      </c>
      <c r="S4831" s="6">
        <v>854.39251730000024</v>
      </c>
      <c r="T4831" s="4">
        <v>58.94736842105263</v>
      </c>
      <c r="U4831" s="7">
        <v>913.33988572105284</v>
      </c>
      <c r="V4831" s="8">
        <v>1.2411950168046495</v>
      </c>
      <c r="W4831" s="7">
        <v>640.92042710361397</v>
      </c>
      <c r="X4831" s="7">
        <v>660.6589185180369</v>
      </c>
      <c r="Y4831" s="7">
        <v>761.67355105067168</v>
      </c>
      <c r="Z4831" s="7">
        <v>999.69653575400662</v>
      </c>
      <c r="AA4831" s="7">
        <v>1199.4036253587558</v>
      </c>
      <c r="AB4831" s="7">
        <v>1379.3722235490823</v>
      </c>
      <c r="AC4831" s="7">
        <v>809.44078947368416</v>
      </c>
      <c r="AD4831" s="7">
        <v>883.02631578947364</v>
      </c>
      <c r="AE4831" s="4">
        <v>552</v>
      </c>
      <c r="AF4831" s="4">
        <v>569</v>
      </c>
      <c r="AG4831" s="4">
        <v>656</v>
      </c>
      <c r="AH4831" s="4">
        <v>861</v>
      </c>
      <c r="AI4831" s="4">
        <v>1033</v>
      </c>
      <c r="AJ4831" s="4">
        <v>1188</v>
      </c>
      <c r="AK4831" s="4">
        <v>834.12761723829647</v>
      </c>
      <c r="AL4831" s="8">
        <v>1.2136557695147168</v>
      </c>
      <c r="AM4831" s="4">
        <v>840.98192167093157</v>
      </c>
      <c r="AN4831" s="8">
        <v>1.2229705149216057</v>
      </c>
      <c r="AO4831" s="4">
        <v>847.83622610356656</v>
      </c>
      <c r="AP4831" s="8">
        <v>1.2322852603284946</v>
      </c>
    </row>
    <row r="4832" spans="1:42" x14ac:dyDescent="0.25">
      <c r="A4832" s="2" t="s">
        <v>13465</v>
      </c>
      <c r="B4832" t="s">
        <v>13404</v>
      </c>
      <c r="C4832" t="s">
        <v>14</v>
      </c>
      <c r="D4832" t="s">
        <v>13402</v>
      </c>
      <c r="E4832" s="3" t="s">
        <v>13403</v>
      </c>
      <c r="F4832" t="s">
        <v>13466</v>
      </c>
      <c r="G4832">
        <v>64</v>
      </c>
      <c r="H4832">
        <v>0</v>
      </c>
      <c r="I4832">
        <v>8</v>
      </c>
      <c r="J4832">
        <v>22</v>
      </c>
      <c r="K4832">
        <v>22</v>
      </c>
      <c r="L4832">
        <v>12</v>
      </c>
      <c r="M4832">
        <v>0</v>
      </c>
      <c r="N4832" s="2">
        <v>277.93229166666669</v>
      </c>
      <c r="O4832" s="2">
        <v>509.93083595312504</v>
      </c>
      <c r="P4832" s="2">
        <v>21.31</v>
      </c>
      <c r="Q4832" s="4">
        <v>809.17312761979167</v>
      </c>
      <c r="R4832" s="5">
        <v>0.05</v>
      </c>
      <c r="S4832" s="6">
        <v>849.63178400078129</v>
      </c>
      <c r="T4832" s="4">
        <v>60.317460317460316</v>
      </c>
      <c r="U4832" s="7">
        <v>909.94924431824165</v>
      </c>
      <c r="V4832" s="8">
        <v>1.4137879111567164</v>
      </c>
      <c r="W4832" s="7">
        <v>609.87358199007326</v>
      </c>
      <c r="X4832" s="7">
        <v>613.83380005494394</v>
      </c>
      <c r="Y4832" s="7">
        <v>700.95859748209728</v>
      </c>
      <c r="Z4832" s="7">
        <v>964.97313514013763</v>
      </c>
      <c r="AA4832" s="7">
        <v>1067.9388048267733</v>
      </c>
      <c r="AB4832" s="7">
        <v>1227.6676001098879</v>
      </c>
      <c r="AC4832" s="7">
        <v>707.98750000000007</v>
      </c>
      <c r="AD4832" s="7">
        <v>772.35</v>
      </c>
      <c r="AE4832" s="4">
        <v>462</v>
      </c>
      <c r="AF4832" s="4">
        <v>465</v>
      </c>
      <c r="AG4832" s="4">
        <v>531</v>
      </c>
      <c r="AH4832" s="4">
        <v>731</v>
      </c>
      <c r="AI4832" s="4">
        <v>809</v>
      </c>
      <c r="AJ4832" s="4">
        <v>930</v>
      </c>
      <c r="AK4832" s="4">
        <v>738.83071975872917</v>
      </c>
      <c r="AL4832" s="8">
        <v>1.2416363256184728</v>
      </c>
      <c r="AM4832" s="4">
        <v>775.76440783941325</v>
      </c>
      <c r="AN4832" s="8">
        <v>1.2990201874645542</v>
      </c>
      <c r="AO4832" s="4">
        <v>812.69809592009733</v>
      </c>
      <c r="AP4832" s="8">
        <v>1.3564040493106353</v>
      </c>
    </row>
    <row r="4833" spans="1:42" x14ac:dyDescent="0.25">
      <c r="A4833" s="2" t="s">
        <v>13467</v>
      </c>
      <c r="B4833" t="s">
        <v>13404</v>
      </c>
      <c r="C4833" t="s">
        <v>14</v>
      </c>
      <c r="D4833" t="s">
        <v>13402</v>
      </c>
      <c r="E4833" s="3" t="s">
        <v>13403</v>
      </c>
      <c r="F4833" t="s">
        <v>13468</v>
      </c>
      <c r="G4833">
        <v>100</v>
      </c>
      <c r="H4833">
        <v>0</v>
      </c>
      <c r="I4833">
        <v>12</v>
      </c>
      <c r="J4833">
        <v>40</v>
      </c>
      <c r="K4833">
        <v>36</v>
      </c>
      <c r="L4833">
        <v>8</v>
      </c>
      <c r="M4833">
        <v>4</v>
      </c>
      <c r="N4833" s="2">
        <v>275.07416666666666</v>
      </c>
      <c r="O4833" s="2">
        <v>460.68750025000003</v>
      </c>
      <c r="P4833" s="2">
        <v>38.92</v>
      </c>
      <c r="Q4833" s="4">
        <v>774.68166691666659</v>
      </c>
      <c r="R4833" s="5">
        <v>0.05</v>
      </c>
      <c r="S4833" s="6">
        <v>813.41575026249996</v>
      </c>
      <c r="T4833" s="4">
        <v>60.106382978723403</v>
      </c>
      <c r="U4833" s="7">
        <v>873.5221332412234</v>
      </c>
      <c r="V4833" s="8">
        <v>1.5809783052943305</v>
      </c>
      <c r="W4833" s="7">
        <v>630.0983513942482</v>
      </c>
      <c r="X4833" s="7">
        <v>630.0983513942482</v>
      </c>
      <c r="Y4833" s="7">
        <v>725.79085803122507</v>
      </c>
      <c r="Z4833" s="7">
        <v>881.84325346998753</v>
      </c>
      <c r="AA4833" s="7">
        <v>1032.0068792695513</v>
      </c>
      <c r="AB4833" s="7">
        <v>1186.5870822985139</v>
      </c>
      <c r="AC4833" s="7">
        <v>607.77200000000005</v>
      </c>
      <c r="AD4833" s="7">
        <v>663.024</v>
      </c>
      <c r="AE4833" s="4">
        <v>428</v>
      </c>
      <c r="AF4833" s="4">
        <v>428</v>
      </c>
      <c r="AG4833" s="4">
        <v>493</v>
      </c>
      <c r="AH4833" s="4">
        <v>599</v>
      </c>
      <c r="AI4833" s="4">
        <v>701</v>
      </c>
      <c r="AJ4833" s="4">
        <v>806</v>
      </c>
      <c r="AK4833" s="4">
        <v>643.32103734852399</v>
      </c>
      <c r="AL4833" s="8">
        <v>1.2731257154985294</v>
      </c>
      <c r="AM4833" s="4">
        <v>700.01927498651582</v>
      </c>
      <c r="AN4833" s="8">
        <v>1.3757432454304628</v>
      </c>
      <c r="AO4833" s="4">
        <v>756.71751262450789</v>
      </c>
      <c r="AP4833" s="8">
        <v>1.4783607753623966</v>
      </c>
    </row>
    <row r="4834" spans="1:42" x14ac:dyDescent="0.25">
      <c r="A4834" s="2" t="s">
        <v>13469</v>
      </c>
      <c r="B4834" t="s">
        <v>13404</v>
      </c>
      <c r="C4834" t="s">
        <v>14</v>
      </c>
      <c r="D4834" t="s">
        <v>13402</v>
      </c>
      <c r="E4834" s="3" t="s">
        <v>13403</v>
      </c>
      <c r="F4834" t="s">
        <v>13470</v>
      </c>
      <c r="G4834">
        <v>60</v>
      </c>
      <c r="H4834">
        <v>0</v>
      </c>
      <c r="I4834">
        <v>0</v>
      </c>
      <c r="J4834">
        <v>0</v>
      </c>
      <c r="K4834">
        <v>60</v>
      </c>
      <c r="L4834">
        <v>0</v>
      </c>
      <c r="M4834">
        <v>0</v>
      </c>
      <c r="N4834" s="2">
        <v>304.63749999999999</v>
      </c>
      <c r="O4834" s="2">
        <v>394.65685619444446</v>
      </c>
      <c r="P4834" s="2">
        <v>96.28</v>
      </c>
      <c r="Q4834" s="4">
        <v>795.57435619444436</v>
      </c>
      <c r="R4834" s="5">
        <v>0.05</v>
      </c>
      <c r="S4834" s="6">
        <v>835.35307400416661</v>
      </c>
      <c r="T4834" s="4">
        <v>0</v>
      </c>
      <c r="U4834" s="7">
        <v>835.35307400416661</v>
      </c>
      <c r="V4834" s="8">
        <v>1.3945794223775736</v>
      </c>
      <c r="W4834" s="7">
        <v>596.87999277760161</v>
      </c>
      <c r="X4834" s="7">
        <v>596.87999277760161</v>
      </c>
      <c r="Y4834" s="7">
        <v>687.52765523214384</v>
      </c>
      <c r="Z4834" s="7">
        <v>835.35307400416673</v>
      </c>
      <c r="AA4834" s="7">
        <v>977.6001750866792</v>
      </c>
      <c r="AB4834" s="7">
        <v>1124.0310144363243</v>
      </c>
      <c r="AC4834" s="7">
        <v>658.90000000000009</v>
      </c>
      <c r="AD4834" s="7">
        <v>718.8</v>
      </c>
      <c r="AE4834" s="4">
        <v>428</v>
      </c>
      <c r="AF4834" s="4">
        <v>428</v>
      </c>
      <c r="AG4834" s="4">
        <v>493</v>
      </c>
      <c r="AH4834" s="4">
        <v>599</v>
      </c>
      <c r="AI4834" s="4">
        <v>701</v>
      </c>
      <c r="AJ4834" s="4">
        <v>806</v>
      </c>
      <c r="AK4834" s="4">
        <v>753.0500651660418</v>
      </c>
      <c r="AL4834" s="8">
        <v>1.2571787398431415</v>
      </c>
      <c r="AM4834" s="4">
        <v>780.48440144541678</v>
      </c>
      <c r="AN4834" s="8">
        <v>1.302978967354619</v>
      </c>
      <c r="AO4834" s="4">
        <v>807.91873772479153</v>
      </c>
      <c r="AP4834" s="8">
        <v>1.3487791948660961</v>
      </c>
    </row>
    <row r="4835" spans="1:42" x14ac:dyDescent="0.25">
      <c r="A4835" s="2" t="s">
        <v>13471</v>
      </c>
      <c r="B4835" t="s">
        <v>13404</v>
      </c>
      <c r="C4835" t="s">
        <v>14</v>
      </c>
      <c r="D4835" t="s">
        <v>13402</v>
      </c>
      <c r="E4835" s="3" t="s">
        <v>13403</v>
      </c>
      <c r="F4835" t="s">
        <v>13472</v>
      </c>
      <c r="G4835">
        <v>50</v>
      </c>
      <c r="H4835">
        <v>0</v>
      </c>
      <c r="I4835">
        <v>0</v>
      </c>
      <c r="J4835">
        <v>22</v>
      </c>
      <c r="K4835">
        <v>28</v>
      </c>
      <c r="L4835">
        <v>0</v>
      </c>
      <c r="M4835">
        <v>0</v>
      </c>
      <c r="N4835" s="2">
        <v>304.66666666666669</v>
      </c>
      <c r="O4835" s="2">
        <v>340.65884233333338</v>
      </c>
      <c r="P4835" s="2">
        <v>159.97999999999999</v>
      </c>
      <c r="Q4835" s="4">
        <v>805.30550900000003</v>
      </c>
      <c r="R4835" s="5">
        <v>0.05</v>
      </c>
      <c r="S4835" s="6">
        <v>845.57078445000002</v>
      </c>
      <c r="T4835" s="4">
        <v>60</v>
      </c>
      <c r="U4835" s="7">
        <v>905.57078445000002</v>
      </c>
      <c r="V4835" s="8">
        <v>1.6394575719639366</v>
      </c>
      <c r="W4835" s="7">
        <v>655.19642216054751</v>
      </c>
      <c r="X4835" s="7">
        <v>655.19642216054751</v>
      </c>
      <c r="Y4835" s="7">
        <v>754.70055169427553</v>
      </c>
      <c r="Z4835" s="7">
        <v>916.9688244723551</v>
      </c>
      <c r="AA4835" s="7">
        <v>1073.1137662022052</v>
      </c>
      <c r="AB4835" s="7">
        <v>1233.8512062182274</v>
      </c>
      <c r="AC4835" s="7">
        <v>607.59600000000012</v>
      </c>
      <c r="AD4835" s="7">
        <v>662.83199999999999</v>
      </c>
      <c r="AE4835" s="4">
        <v>428</v>
      </c>
      <c r="AF4835" s="4">
        <v>428</v>
      </c>
      <c r="AG4835" s="4">
        <v>493</v>
      </c>
      <c r="AH4835" s="4">
        <v>599</v>
      </c>
      <c r="AI4835" s="4">
        <v>701</v>
      </c>
      <c r="AJ4835" s="4">
        <v>806</v>
      </c>
      <c r="AK4835" s="4">
        <v>653.90556094500016</v>
      </c>
      <c r="AL4835" s="8">
        <v>1.2924642641483817</v>
      </c>
      <c r="AM4835" s="4">
        <v>717.79396878000011</v>
      </c>
      <c r="AN4835" s="8">
        <v>1.4081287000869001</v>
      </c>
      <c r="AO4835" s="4">
        <v>781.68237661499995</v>
      </c>
      <c r="AP4835" s="8">
        <v>1.523793136025418</v>
      </c>
    </row>
    <row r="4836" spans="1:42" x14ac:dyDescent="0.25">
      <c r="A4836" s="2" t="s">
        <v>13473</v>
      </c>
      <c r="B4836" t="s">
        <v>13404</v>
      </c>
      <c r="C4836" t="s">
        <v>14</v>
      </c>
      <c r="D4836" t="s">
        <v>13402</v>
      </c>
      <c r="E4836" s="3" t="s">
        <v>13403</v>
      </c>
      <c r="F4836" t="s">
        <v>13474</v>
      </c>
      <c r="G4836">
        <v>78</v>
      </c>
      <c r="H4836">
        <v>0</v>
      </c>
      <c r="I4836">
        <v>6</v>
      </c>
      <c r="J4836">
        <v>34</v>
      </c>
      <c r="K4836">
        <v>28</v>
      </c>
      <c r="L4836">
        <v>6</v>
      </c>
      <c r="M4836">
        <v>4</v>
      </c>
      <c r="N4836" s="2">
        <v>277.63995726495727</v>
      </c>
      <c r="O4836" s="2">
        <v>430.34415756410255</v>
      </c>
      <c r="P4836" s="2">
        <v>91.97</v>
      </c>
      <c r="Q4836" s="4">
        <v>799.95411482905979</v>
      </c>
      <c r="R4836" s="5">
        <v>0.05</v>
      </c>
      <c r="S4836" s="6">
        <v>839.95182057051284</v>
      </c>
      <c r="T4836" s="4">
        <v>60.555555555555557</v>
      </c>
      <c r="U4836" s="7">
        <v>900.50737612606838</v>
      </c>
      <c r="V4836" s="8">
        <v>1.1557123755731429</v>
      </c>
      <c r="W4836" s="7">
        <v>595.05340243655382</v>
      </c>
      <c r="X4836" s="7">
        <v>613.37932243912894</v>
      </c>
      <c r="Y4836" s="7">
        <v>707.16491304054227</v>
      </c>
      <c r="Z4836" s="7">
        <v>928.1539483657117</v>
      </c>
      <c r="AA4836" s="7">
        <v>1113.5691389800002</v>
      </c>
      <c r="AB4836" s="7">
        <v>1280.6584095917137</v>
      </c>
      <c r="AC4836" s="7">
        <v>857.09743589743596</v>
      </c>
      <c r="AD4836" s="7">
        <v>935.01538461538462</v>
      </c>
      <c r="AE4836" s="4">
        <v>552</v>
      </c>
      <c r="AF4836" s="4">
        <v>569</v>
      </c>
      <c r="AG4836" s="4">
        <v>656</v>
      </c>
      <c r="AH4836" s="4">
        <v>861</v>
      </c>
      <c r="AI4836" s="4">
        <v>1033</v>
      </c>
      <c r="AJ4836" s="4">
        <v>1188</v>
      </c>
      <c r="AK4836" s="4">
        <v>870.52029947138681</v>
      </c>
      <c r="AL4836" s="8">
        <v>1.1949440024368418</v>
      </c>
      <c r="AM4836" s="4">
        <v>860.03967813394434</v>
      </c>
      <c r="AN4836" s="8">
        <v>1.1814931589407165</v>
      </c>
      <c r="AO4836" s="4">
        <v>849.99574935222859</v>
      </c>
      <c r="AP4836" s="8">
        <v>1.1686027672569297</v>
      </c>
    </row>
    <row r="4837" spans="1:42" x14ac:dyDescent="0.25">
      <c r="A4837" s="2" t="s">
        <v>13475</v>
      </c>
      <c r="B4837" t="s">
        <v>13404</v>
      </c>
      <c r="C4837" t="s">
        <v>14</v>
      </c>
      <c r="D4837" t="s">
        <v>13402</v>
      </c>
      <c r="E4837" s="3" t="s">
        <v>13403</v>
      </c>
      <c r="F4837" t="s">
        <v>13476</v>
      </c>
      <c r="G4837">
        <v>80</v>
      </c>
      <c r="H4837">
        <v>0</v>
      </c>
      <c r="I4837">
        <v>12</v>
      </c>
      <c r="J4837">
        <v>28</v>
      </c>
      <c r="K4837">
        <v>24</v>
      </c>
      <c r="L4837">
        <v>16</v>
      </c>
      <c r="M4837">
        <v>0</v>
      </c>
      <c r="N4837" s="2">
        <v>277</v>
      </c>
      <c r="O4837" s="2">
        <v>479.7336203750001</v>
      </c>
      <c r="P4837" s="2">
        <v>37.47</v>
      </c>
      <c r="Q4837" s="4">
        <v>794.20362037500013</v>
      </c>
      <c r="R4837" s="5">
        <v>0.05</v>
      </c>
      <c r="S4837" s="6">
        <v>833.91380139375019</v>
      </c>
      <c r="T4837" s="4">
        <v>60.506329113924053</v>
      </c>
      <c r="U4837" s="7">
        <v>894.42013050767423</v>
      </c>
      <c r="V4837" s="8">
        <v>1.4047748241050324</v>
      </c>
      <c r="W4837" s="7">
        <v>605.10158040507713</v>
      </c>
      <c r="X4837" s="7">
        <v>609.03081144666851</v>
      </c>
      <c r="Y4837" s="7">
        <v>695.47389436167953</v>
      </c>
      <c r="Z4837" s="7">
        <v>957.4226304677735</v>
      </c>
      <c r="AA4837" s="7">
        <v>1059.5826375491501</v>
      </c>
      <c r="AB4837" s="7">
        <v>1218.061622893337</v>
      </c>
      <c r="AC4837" s="7">
        <v>700.37000000000012</v>
      </c>
      <c r="AD4837" s="7">
        <v>764.04000000000008</v>
      </c>
      <c r="AE4837" s="4">
        <v>462</v>
      </c>
      <c r="AF4837" s="4">
        <v>465</v>
      </c>
      <c r="AG4837" s="4">
        <v>531</v>
      </c>
      <c r="AH4837" s="4">
        <v>731</v>
      </c>
      <c r="AI4837" s="4">
        <v>809</v>
      </c>
      <c r="AJ4837" s="4">
        <v>930</v>
      </c>
      <c r="AK4837" s="4">
        <v>728.83273268684354</v>
      </c>
      <c r="AL4837" s="8">
        <v>1.2397346659349262</v>
      </c>
      <c r="AM4837" s="4">
        <v>763.85975558914583</v>
      </c>
      <c r="AN4837" s="8">
        <v>1.2947480519916283</v>
      </c>
      <c r="AO4837" s="4">
        <v>798.88677849144801</v>
      </c>
      <c r="AP4837" s="8">
        <v>1.3497614380483305</v>
      </c>
    </row>
    <row r="4838" spans="1:42" x14ac:dyDescent="0.25">
      <c r="A4838" s="2" t="s">
        <v>13477</v>
      </c>
      <c r="B4838" t="s">
        <v>13404</v>
      </c>
      <c r="C4838" t="s">
        <v>14</v>
      </c>
      <c r="D4838" t="s">
        <v>13402</v>
      </c>
      <c r="E4838" s="3" t="s">
        <v>13403</v>
      </c>
      <c r="F4838" t="s">
        <v>13478</v>
      </c>
      <c r="G4838">
        <v>60</v>
      </c>
      <c r="H4838">
        <v>0</v>
      </c>
      <c r="I4838">
        <v>6</v>
      </c>
      <c r="J4838">
        <v>16</v>
      </c>
      <c r="K4838">
        <v>32</v>
      </c>
      <c r="L4838">
        <v>6</v>
      </c>
      <c r="M4838">
        <v>0</v>
      </c>
      <c r="N4838" s="2">
        <v>292.51805555555558</v>
      </c>
      <c r="O4838" s="2">
        <v>536.4811377777778</v>
      </c>
      <c r="P4838" s="2">
        <v>0</v>
      </c>
      <c r="Q4838" s="4">
        <v>828.99919333333332</v>
      </c>
      <c r="R4838" s="5">
        <v>0.05</v>
      </c>
      <c r="S4838" s="6">
        <v>870.44915300000002</v>
      </c>
      <c r="T4838" s="4">
        <v>60</v>
      </c>
      <c r="U4838" s="7">
        <v>930.44915300000002</v>
      </c>
      <c r="V4838" s="8">
        <v>1.4121964277041383</v>
      </c>
      <c r="W4838" s="7">
        <v>610.36250432965699</v>
      </c>
      <c r="X4838" s="7">
        <v>614.32589721491456</v>
      </c>
      <c r="Y4838" s="7">
        <v>701.52054069057976</v>
      </c>
      <c r="Z4838" s="7">
        <v>965.74673304108057</v>
      </c>
      <c r="AA4838" s="7">
        <v>1068.7949480577759</v>
      </c>
      <c r="AB4838" s="7">
        <v>1228.6517944298291</v>
      </c>
      <c r="AC4838" s="7">
        <v>724.75333333333344</v>
      </c>
      <c r="AD4838" s="7">
        <v>790.64</v>
      </c>
      <c r="AE4838" s="4">
        <v>462</v>
      </c>
      <c r="AF4838" s="4">
        <v>465</v>
      </c>
      <c r="AG4838" s="4">
        <v>531</v>
      </c>
      <c r="AH4838" s="4">
        <v>731</v>
      </c>
      <c r="AI4838" s="4">
        <v>809</v>
      </c>
      <c r="AJ4838" s="4">
        <v>930</v>
      </c>
      <c r="AK4838" s="4">
        <v>758.78407153437513</v>
      </c>
      <c r="AL4838" s="8">
        <v>1.2427158831342333</v>
      </c>
      <c r="AM4838" s="4">
        <v>796.00576535625009</v>
      </c>
      <c r="AN4838" s="8">
        <v>1.2992093979908683</v>
      </c>
      <c r="AO4838" s="4">
        <v>833.22745917812495</v>
      </c>
      <c r="AP4838" s="8">
        <v>1.3557029128475031</v>
      </c>
    </row>
    <row r="4839" spans="1:42" x14ac:dyDescent="0.25">
      <c r="A4839" s="2" t="s">
        <v>13479</v>
      </c>
      <c r="B4839" t="s">
        <v>13404</v>
      </c>
      <c r="C4839" t="s">
        <v>14</v>
      </c>
      <c r="D4839" t="s">
        <v>13402</v>
      </c>
      <c r="E4839" s="3" t="s">
        <v>13403</v>
      </c>
      <c r="F4839" t="s">
        <v>13480</v>
      </c>
      <c r="G4839">
        <v>280</v>
      </c>
      <c r="H4839">
        <v>0</v>
      </c>
      <c r="I4839">
        <v>40</v>
      </c>
      <c r="J4839">
        <v>108</v>
      </c>
      <c r="K4839">
        <v>96</v>
      </c>
      <c r="L4839">
        <v>28</v>
      </c>
      <c r="M4839">
        <v>8</v>
      </c>
      <c r="N4839" s="2">
        <v>281.41607142857146</v>
      </c>
      <c r="O4839" s="2">
        <v>468.70120494642873</v>
      </c>
      <c r="P4839" s="2">
        <v>31.46</v>
      </c>
      <c r="Q4839" s="4">
        <v>781.57727637500022</v>
      </c>
      <c r="R4839" s="5">
        <v>0.05</v>
      </c>
      <c r="S4839" s="6">
        <v>820.65614019375028</v>
      </c>
      <c r="T4839" s="4">
        <v>59.856115107913666</v>
      </c>
      <c r="U4839" s="7">
        <v>880.51225530166391</v>
      </c>
      <c r="V4839" s="8">
        <v>1.1483587254507197</v>
      </c>
      <c r="W4839" s="7">
        <v>590.80269888186831</v>
      </c>
      <c r="X4839" s="7">
        <v>608.99770953583891</v>
      </c>
      <c r="Y4839" s="7">
        <v>702.11335229439419</v>
      </c>
      <c r="Z4839" s="7">
        <v>921.5237748863924</v>
      </c>
      <c r="AA4839" s="7">
        <v>1105.6144709148007</v>
      </c>
      <c r="AB4839" s="7">
        <v>1271.5101562892382</v>
      </c>
      <c r="AC4839" s="7">
        <v>843.43285714285719</v>
      </c>
      <c r="AD4839" s="7">
        <v>920.10857142857139</v>
      </c>
      <c r="AE4839" s="4">
        <v>552</v>
      </c>
      <c r="AF4839" s="4">
        <v>569</v>
      </c>
      <c r="AG4839" s="4">
        <v>656</v>
      </c>
      <c r="AH4839" s="4">
        <v>861</v>
      </c>
      <c r="AI4839" s="4">
        <v>1033</v>
      </c>
      <c r="AJ4839" s="4">
        <v>1188</v>
      </c>
      <c r="AK4839" s="4">
        <v>857.95775517894924</v>
      </c>
      <c r="AL4839" s="8">
        <v>1.1970072647342314</v>
      </c>
      <c r="AM4839" s="4">
        <v>845.52388351721618</v>
      </c>
      <c r="AN4839" s="8">
        <v>1.1807910849730607</v>
      </c>
      <c r="AO4839" s="4">
        <v>833.09001185548334</v>
      </c>
      <c r="AP4839" s="8">
        <v>1.1645749052118903</v>
      </c>
    </row>
    <row r="4840" spans="1:42" x14ac:dyDescent="0.25">
      <c r="A4840" s="2" t="s">
        <v>13481</v>
      </c>
      <c r="B4840" t="s">
        <v>13404</v>
      </c>
      <c r="C4840" t="s">
        <v>14</v>
      </c>
      <c r="D4840" t="s">
        <v>13402</v>
      </c>
      <c r="E4840" s="3" t="s">
        <v>13403</v>
      </c>
      <c r="F4840" t="s">
        <v>13482</v>
      </c>
      <c r="G4840">
        <v>214</v>
      </c>
      <c r="H4840">
        <v>0</v>
      </c>
      <c r="I4840">
        <v>54</v>
      </c>
      <c r="J4840">
        <v>48</v>
      </c>
      <c r="K4840">
        <v>112</v>
      </c>
      <c r="L4840">
        <v>0</v>
      </c>
      <c r="M4840">
        <v>0</v>
      </c>
      <c r="N4840" s="2">
        <v>279.2601246105919</v>
      </c>
      <c r="O4840" s="2">
        <v>498.58490934267917</v>
      </c>
      <c r="P4840" s="2">
        <v>23.21</v>
      </c>
      <c r="Q4840" s="4">
        <v>801.05503395327105</v>
      </c>
      <c r="R4840" s="5">
        <v>0.05</v>
      </c>
      <c r="S4840" s="6">
        <v>841.1077856509346</v>
      </c>
      <c r="T4840" s="4">
        <v>57.45192307692308</v>
      </c>
      <c r="U4840" s="7">
        <v>898.5597087278577</v>
      </c>
      <c r="V4840" s="8">
        <v>1.2120808445706892</v>
      </c>
      <c r="W4840" s="7">
        <v>626.28985605293292</v>
      </c>
      <c r="X4840" s="7">
        <v>645.57776828644728</v>
      </c>
      <c r="Y4840" s="7">
        <v>744.28649559913777</v>
      </c>
      <c r="Z4840" s="7">
        <v>976.87602547386837</v>
      </c>
      <c r="AA4840" s="7">
        <v>1172.0243139541301</v>
      </c>
      <c r="AB4840" s="7">
        <v>1347.8846902008777</v>
      </c>
      <c r="AC4840" s="7">
        <v>815.4700934579439</v>
      </c>
      <c r="AD4840" s="7">
        <v>889.60373831775689</v>
      </c>
      <c r="AE4840" s="4">
        <v>552</v>
      </c>
      <c r="AF4840" s="4">
        <v>569</v>
      </c>
      <c r="AG4840" s="4">
        <v>656</v>
      </c>
      <c r="AH4840" s="4">
        <v>861</v>
      </c>
      <c r="AI4840" s="4">
        <v>1033</v>
      </c>
      <c r="AJ4840" s="4">
        <v>1188</v>
      </c>
      <c r="AK4840" s="4">
        <v>836.4732571285698</v>
      </c>
      <c r="AL4840" s="8">
        <v>1.2058292586259691</v>
      </c>
      <c r="AM4840" s="4">
        <v>838.0180999693581</v>
      </c>
      <c r="AN4840" s="8">
        <v>1.2079131206075424</v>
      </c>
      <c r="AO4840" s="4">
        <v>839.56294281014641</v>
      </c>
      <c r="AP4840" s="8">
        <v>1.2099969825891159</v>
      </c>
    </row>
    <row r="4841" spans="1:42" x14ac:dyDescent="0.25">
      <c r="A4841" s="2" t="s">
        <v>13483</v>
      </c>
      <c r="B4841" t="s">
        <v>13404</v>
      </c>
      <c r="C4841" t="s">
        <v>14</v>
      </c>
      <c r="D4841" t="s">
        <v>13402</v>
      </c>
      <c r="E4841" s="3" t="s">
        <v>13403</v>
      </c>
      <c r="F4841" t="s">
        <v>13484</v>
      </c>
      <c r="G4841">
        <v>55</v>
      </c>
      <c r="H4841">
        <v>0</v>
      </c>
      <c r="I4841">
        <v>16</v>
      </c>
      <c r="J4841">
        <v>16</v>
      </c>
      <c r="K4841">
        <v>23</v>
      </c>
      <c r="L4841">
        <v>0</v>
      </c>
      <c r="M4841">
        <v>0</v>
      </c>
      <c r="N4841" s="2">
        <v>280.86515151515152</v>
      </c>
      <c r="O4841" s="2">
        <v>471.96268699999996</v>
      </c>
      <c r="P4841" s="2">
        <v>22.93</v>
      </c>
      <c r="Q4841" s="4">
        <v>775.75783851515143</v>
      </c>
      <c r="R4841" s="5">
        <v>0.05</v>
      </c>
      <c r="S4841" s="6">
        <v>814.5457304409091</v>
      </c>
      <c r="T4841" s="4">
        <v>57.115384615384613</v>
      </c>
      <c r="U4841" s="7">
        <v>871.66111505629374</v>
      </c>
      <c r="V4841" s="8">
        <v>1.2166931788974484</v>
      </c>
      <c r="W4841" s="7">
        <v>627.60724757470246</v>
      </c>
      <c r="X4841" s="7">
        <v>646.93573164856116</v>
      </c>
      <c r="Y4841" s="7">
        <v>745.85209132066097</v>
      </c>
      <c r="Z4841" s="7">
        <v>978.93086985836749</v>
      </c>
      <c r="AA4841" s="7">
        <v>1174.4896498997603</v>
      </c>
      <c r="AB4841" s="7">
        <v>1350.7199458672947</v>
      </c>
      <c r="AC4841" s="7">
        <v>788.06000000000006</v>
      </c>
      <c r="AD4841" s="7">
        <v>859.70181818181811</v>
      </c>
      <c r="AE4841" s="4">
        <v>552</v>
      </c>
      <c r="AF4841" s="4">
        <v>569</v>
      </c>
      <c r="AG4841" s="4">
        <v>656</v>
      </c>
      <c r="AH4841" s="4">
        <v>861</v>
      </c>
      <c r="AI4841" s="4">
        <v>1033</v>
      </c>
      <c r="AJ4841" s="4">
        <v>1188</v>
      </c>
      <c r="AK4841" s="4">
        <v>809.88698386493013</v>
      </c>
      <c r="AL4841" s="8">
        <v>1.210190347598338</v>
      </c>
      <c r="AM4841" s="4">
        <v>811.40820723667832</v>
      </c>
      <c r="AN4841" s="8">
        <v>1.2123137210837618</v>
      </c>
      <c r="AO4841" s="4">
        <v>813.0245070691609</v>
      </c>
      <c r="AP4841" s="8">
        <v>1.2145698054120246</v>
      </c>
    </row>
    <row r="4842" spans="1:42" x14ac:dyDescent="0.25">
      <c r="A4842" s="2" t="s">
        <v>13485</v>
      </c>
      <c r="B4842" t="s">
        <v>13404</v>
      </c>
      <c r="C4842" t="s">
        <v>14</v>
      </c>
      <c r="D4842" t="s">
        <v>13402</v>
      </c>
      <c r="E4842" s="3" t="s">
        <v>13403</v>
      </c>
      <c r="F4842" t="s">
        <v>13486</v>
      </c>
      <c r="G4842">
        <v>149</v>
      </c>
      <c r="H4842">
        <v>0</v>
      </c>
      <c r="I4842">
        <v>7</v>
      </c>
      <c r="J4842">
        <v>72</v>
      </c>
      <c r="K4842">
        <v>58</v>
      </c>
      <c r="L4842">
        <v>12</v>
      </c>
      <c r="M4842">
        <v>0</v>
      </c>
      <c r="N4842" s="2">
        <v>292.54138702460847</v>
      </c>
      <c r="O4842" s="2">
        <v>481.61686400671147</v>
      </c>
      <c r="P4842" s="2">
        <v>15.56</v>
      </c>
      <c r="Q4842" s="4">
        <v>789.71825103131982</v>
      </c>
      <c r="R4842" s="5">
        <v>0.05</v>
      </c>
      <c r="S4842" s="6">
        <v>829.20416358288583</v>
      </c>
      <c r="T4842" s="4">
        <v>60.344827586206897</v>
      </c>
      <c r="U4842" s="7">
        <v>889.54899116909269</v>
      </c>
      <c r="V4842" s="8">
        <v>1.1672740375009452</v>
      </c>
      <c r="W4842" s="7">
        <v>600.6251402158116</v>
      </c>
      <c r="X4842" s="7">
        <v>619.1226535920232</v>
      </c>
      <c r="Y4842" s="7">
        <v>713.78639851734135</v>
      </c>
      <c r="Z4842" s="7">
        <v>936.84464805401058</v>
      </c>
      <c r="AA4842" s="7">
        <v>1123.9959598603866</v>
      </c>
      <c r="AB4842" s="7">
        <v>1292.6497582905511</v>
      </c>
      <c r="AC4842" s="7">
        <v>838.28120805369133</v>
      </c>
      <c r="AD4842" s="7">
        <v>914.48859060402685</v>
      </c>
      <c r="AE4842" s="4">
        <v>552</v>
      </c>
      <c r="AF4842" s="4">
        <v>569</v>
      </c>
      <c r="AG4842" s="4">
        <v>656</v>
      </c>
      <c r="AH4842" s="4">
        <v>861</v>
      </c>
      <c r="AI4842" s="4">
        <v>1033</v>
      </c>
      <c r="AJ4842" s="4">
        <v>1188</v>
      </c>
      <c r="AK4842" s="4">
        <v>856.50979699434913</v>
      </c>
      <c r="AL4842" s="8">
        <v>1.2031047306669618</v>
      </c>
      <c r="AM4842" s="4">
        <v>847.33999472930554</v>
      </c>
      <c r="AN4842" s="8">
        <v>1.1910720352007622</v>
      </c>
      <c r="AO4842" s="4">
        <v>838.17019246426185</v>
      </c>
      <c r="AP4842" s="8">
        <v>1.1790393397345624</v>
      </c>
    </row>
    <row r="4843" spans="1:42" x14ac:dyDescent="0.25">
      <c r="A4843" s="2" t="s">
        <v>13487</v>
      </c>
      <c r="B4843" t="s">
        <v>13404</v>
      </c>
      <c r="C4843" t="s">
        <v>14</v>
      </c>
      <c r="D4843" t="s">
        <v>13402</v>
      </c>
      <c r="E4843" s="3" t="s">
        <v>13403</v>
      </c>
      <c r="F4843" t="s">
        <v>13488</v>
      </c>
      <c r="G4843">
        <v>76</v>
      </c>
      <c r="H4843">
        <v>0</v>
      </c>
      <c r="I4843">
        <v>0</v>
      </c>
      <c r="J4843">
        <v>40</v>
      </c>
      <c r="K4843">
        <v>36</v>
      </c>
      <c r="L4843">
        <v>0</v>
      </c>
      <c r="M4843">
        <v>0</v>
      </c>
      <c r="N4843" s="2">
        <v>293.12719298245617</v>
      </c>
      <c r="O4843" s="2">
        <v>394.39676677631593</v>
      </c>
      <c r="P4843" s="2">
        <v>112.19</v>
      </c>
      <c r="Q4843" s="4">
        <v>799.71395975877203</v>
      </c>
      <c r="R4843" s="5">
        <v>0.05</v>
      </c>
      <c r="S4843" s="6">
        <v>839.69965774671073</v>
      </c>
      <c r="T4843" s="4">
        <v>60</v>
      </c>
      <c r="U4843" s="7">
        <v>899.69965774671073</v>
      </c>
      <c r="V4843" s="8">
        <v>1.1946532599893427</v>
      </c>
      <c r="W4843" s="7">
        <v>615.47068351719213</v>
      </c>
      <c r="X4843" s="7">
        <v>634.42539659652596</v>
      </c>
      <c r="Y4843" s="7">
        <v>731.42892823782256</v>
      </c>
      <c r="Z4843" s="7">
        <v>960.00046831214206</v>
      </c>
      <c r="AA4843" s="7">
        <v>1151.7775653501078</v>
      </c>
      <c r="AB4843" s="7">
        <v>1324.5999493087397</v>
      </c>
      <c r="AC4843" s="7">
        <v>828.41578947368419</v>
      </c>
      <c r="AD4843" s="7">
        <v>903.72631578947357</v>
      </c>
      <c r="AE4843" s="4">
        <v>552</v>
      </c>
      <c r="AF4843" s="4">
        <v>569</v>
      </c>
      <c r="AG4843" s="4">
        <v>656</v>
      </c>
      <c r="AH4843" s="4">
        <v>861</v>
      </c>
      <c r="AI4843" s="4">
        <v>1033</v>
      </c>
      <c r="AJ4843" s="4">
        <v>1188</v>
      </c>
      <c r="AK4843" s="4">
        <v>849.10299376038779</v>
      </c>
      <c r="AL4843" s="8">
        <v>1.2071393445696672</v>
      </c>
      <c r="AM4843" s="4">
        <v>845.92245363811469</v>
      </c>
      <c r="AN4843" s="8">
        <v>1.2029161100792634</v>
      </c>
      <c r="AO4843" s="4">
        <v>842.74191351584147</v>
      </c>
      <c r="AP4843" s="8">
        <v>1.1986928755888595</v>
      </c>
    </row>
    <row r="4844" spans="1:42" x14ac:dyDescent="0.25">
      <c r="A4844" s="2" t="s">
        <v>13489</v>
      </c>
      <c r="B4844" t="s">
        <v>13404</v>
      </c>
      <c r="C4844" t="s">
        <v>14</v>
      </c>
      <c r="D4844" t="s">
        <v>13402</v>
      </c>
      <c r="E4844" s="3" t="s">
        <v>13403</v>
      </c>
      <c r="F4844" t="s">
        <v>13490</v>
      </c>
      <c r="G4844">
        <v>100</v>
      </c>
      <c r="H4844">
        <v>0</v>
      </c>
      <c r="I4844">
        <v>12</v>
      </c>
      <c r="J4844">
        <v>40</v>
      </c>
      <c r="K4844">
        <v>36</v>
      </c>
      <c r="L4844">
        <v>10</v>
      </c>
      <c r="M4844">
        <v>2</v>
      </c>
      <c r="N4844" s="2">
        <v>280.08249999999998</v>
      </c>
      <c r="O4844" s="2">
        <v>501.22257641666681</v>
      </c>
      <c r="P4844" s="2">
        <v>7.8</v>
      </c>
      <c r="Q4844" s="4">
        <v>789.10507641666675</v>
      </c>
      <c r="R4844" s="5">
        <v>0.05</v>
      </c>
      <c r="S4844" s="6">
        <v>828.56033023750012</v>
      </c>
      <c r="T4844" s="4">
        <v>60.212765957446805</v>
      </c>
      <c r="U4844" s="7">
        <v>888.7730961949469</v>
      </c>
      <c r="V4844" s="8">
        <v>1.4088277846034729</v>
      </c>
      <c r="W4844" s="7">
        <v>606.78260243116551</v>
      </c>
      <c r="X4844" s="7">
        <v>610.72274920019913</v>
      </c>
      <c r="Y4844" s="7">
        <v>697.40597811893701</v>
      </c>
      <c r="Z4844" s="7">
        <v>960.08242938783985</v>
      </c>
      <c r="AA4844" s="7">
        <v>1062.526245382712</v>
      </c>
      <c r="AB4844" s="7">
        <v>1221.4454984003983</v>
      </c>
      <c r="AC4844" s="7">
        <v>693.94600000000003</v>
      </c>
      <c r="AD4844" s="7">
        <v>757.03200000000004</v>
      </c>
      <c r="AE4844" s="4">
        <v>462</v>
      </c>
      <c r="AF4844" s="4">
        <v>465</v>
      </c>
      <c r="AG4844" s="4">
        <v>531</v>
      </c>
      <c r="AH4844" s="4">
        <v>731</v>
      </c>
      <c r="AI4844" s="4">
        <v>809</v>
      </c>
      <c r="AJ4844" s="4">
        <v>930</v>
      </c>
      <c r="AK4844" s="4">
        <v>723.55411219642292</v>
      </c>
      <c r="AL4844" s="8">
        <v>1.2423784645624538</v>
      </c>
      <c r="AM4844" s="4">
        <v>758.55618487678203</v>
      </c>
      <c r="AN4844" s="8">
        <v>1.2978615712427937</v>
      </c>
      <c r="AO4844" s="4">
        <v>793.55825755714102</v>
      </c>
      <c r="AP4844" s="8">
        <v>1.3533446779231331</v>
      </c>
    </row>
    <row r="4845" spans="1:42" x14ac:dyDescent="0.25">
      <c r="A4845" s="2" t="s">
        <v>13491</v>
      </c>
      <c r="B4845" t="s">
        <v>13404</v>
      </c>
      <c r="C4845" t="s">
        <v>14</v>
      </c>
      <c r="D4845" t="s">
        <v>13402</v>
      </c>
      <c r="E4845" s="3" t="s">
        <v>13403</v>
      </c>
      <c r="F4845" t="s">
        <v>13492</v>
      </c>
      <c r="G4845">
        <v>100</v>
      </c>
      <c r="H4845">
        <v>0</v>
      </c>
      <c r="I4845">
        <v>20</v>
      </c>
      <c r="J4845">
        <v>40</v>
      </c>
      <c r="K4845">
        <v>40</v>
      </c>
      <c r="L4845">
        <v>0</v>
      </c>
      <c r="M4845">
        <v>0</v>
      </c>
      <c r="N4845" s="2">
        <v>279.79916666666668</v>
      </c>
      <c r="O4845" s="2">
        <v>499.16681241666669</v>
      </c>
      <c r="P4845" s="2">
        <v>0.51</v>
      </c>
      <c r="Q4845" s="4">
        <v>779.47597908333341</v>
      </c>
      <c r="R4845" s="5">
        <v>0.05</v>
      </c>
      <c r="S4845" s="6">
        <v>818.4497780375001</v>
      </c>
      <c r="T4845" s="4">
        <v>58</v>
      </c>
      <c r="U4845" s="7">
        <v>876.4497780375001</v>
      </c>
      <c r="V4845" s="8">
        <v>1.466125423281198</v>
      </c>
      <c r="W4845" s="7">
        <v>632.52558958401642</v>
      </c>
      <c r="X4845" s="7">
        <v>636.63289860728923</v>
      </c>
      <c r="Y4845" s="7">
        <v>726.9936971192916</v>
      </c>
      <c r="Z4845" s="7">
        <v>1000.8142986708139</v>
      </c>
      <c r="AA4845" s="7">
        <v>1107.6043332759075</v>
      </c>
      <c r="AB4845" s="7">
        <v>1273.2657972145785</v>
      </c>
      <c r="AC4845" s="7">
        <v>657.58</v>
      </c>
      <c r="AD4845" s="7">
        <v>717.3599999999999</v>
      </c>
      <c r="AE4845" s="4">
        <v>462</v>
      </c>
      <c r="AF4845" s="4">
        <v>465</v>
      </c>
      <c r="AG4845" s="4">
        <v>531</v>
      </c>
      <c r="AH4845" s="4">
        <v>731</v>
      </c>
      <c r="AI4845" s="4">
        <v>809</v>
      </c>
      <c r="AJ4845" s="4">
        <v>930</v>
      </c>
      <c r="AK4845" s="4">
        <v>691.73399177562499</v>
      </c>
      <c r="AL4845" s="8">
        <v>1.2541552221071011</v>
      </c>
      <c r="AM4845" s="4">
        <v>733.97258719625006</v>
      </c>
      <c r="AN4845" s="8">
        <v>1.3248119558318001</v>
      </c>
      <c r="AO4845" s="4">
        <v>776.21118261687513</v>
      </c>
      <c r="AP4845" s="8">
        <v>1.3954686895564992</v>
      </c>
    </row>
    <row r="4846" spans="1:42" x14ac:dyDescent="0.25">
      <c r="A4846" s="2" t="s">
        <v>13493</v>
      </c>
      <c r="B4846" t="s">
        <v>13404</v>
      </c>
      <c r="C4846" t="s">
        <v>14</v>
      </c>
      <c r="D4846" t="s">
        <v>13402</v>
      </c>
      <c r="E4846" s="3" t="s">
        <v>13403</v>
      </c>
      <c r="F4846" t="s">
        <v>13494</v>
      </c>
      <c r="G4846">
        <v>80</v>
      </c>
      <c r="H4846">
        <v>0</v>
      </c>
      <c r="I4846">
        <v>8</v>
      </c>
      <c r="J4846">
        <v>28</v>
      </c>
      <c r="K4846">
        <v>28</v>
      </c>
      <c r="L4846">
        <v>16</v>
      </c>
      <c r="M4846">
        <v>0</v>
      </c>
      <c r="N4846" s="2">
        <v>281.13854166666664</v>
      </c>
      <c r="O4846" s="2">
        <v>457.50324787500017</v>
      </c>
      <c r="P4846" s="2">
        <v>57.98</v>
      </c>
      <c r="Q4846" s="4">
        <v>796.62178954166689</v>
      </c>
      <c r="R4846" s="5">
        <v>0.05</v>
      </c>
      <c r="S4846" s="6">
        <v>836.45287901875031</v>
      </c>
      <c r="T4846" s="4">
        <v>60.821917808219176</v>
      </c>
      <c r="U4846" s="7">
        <v>897.27479682696946</v>
      </c>
      <c r="V4846" s="8">
        <v>1.1294289090905274</v>
      </c>
      <c r="W4846" s="7">
        <v>581.18445367027527</v>
      </c>
      <c r="X4846" s="7">
        <v>599.08325025070053</v>
      </c>
      <c r="Y4846" s="7">
        <v>690.6829739269939</v>
      </c>
      <c r="Z4846" s="7">
        <v>906.52140327917948</v>
      </c>
      <c r="AA4846" s="7">
        <v>1087.6151098575986</v>
      </c>
      <c r="AB4846" s="7">
        <v>1250.8100198555926</v>
      </c>
      <c r="AC4846" s="7">
        <v>873.8950000000001</v>
      </c>
      <c r="AD4846" s="7">
        <v>953.34</v>
      </c>
      <c r="AE4846" s="4">
        <v>552</v>
      </c>
      <c r="AF4846" s="4">
        <v>569</v>
      </c>
      <c r="AG4846" s="4">
        <v>656</v>
      </c>
      <c r="AH4846" s="4">
        <v>861</v>
      </c>
      <c r="AI4846" s="4">
        <v>1033</v>
      </c>
      <c r="AJ4846" s="4">
        <v>1188</v>
      </c>
      <c r="AK4846" s="4">
        <v>886.01443811275908</v>
      </c>
      <c r="AL4846" s="8">
        <v>1.1918136521127549</v>
      </c>
      <c r="AM4846" s="4">
        <v>869.49391841475631</v>
      </c>
      <c r="AN4846" s="8">
        <v>1.1710187377720127</v>
      </c>
      <c r="AO4846" s="4">
        <v>852.9733987167532</v>
      </c>
      <c r="AP4846" s="8">
        <v>1.1502238234312698</v>
      </c>
    </row>
    <row r="4847" spans="1:42" x14ac:dyDescent="0.25">
      <c r="A4847" s="2" t="s">
        <v>13495</v>
      </c>
      <c r="B4847" t="s">
        <v>13404</v>
      </c>
      <c r="C4847" t="s">
        <v>14</v>
      </c>
      <c r="D4847" t="s">
        <v>13402</v>
      </c>
      <c r="E4847" s="3" t="s">
        <v>13403</v>
      </c>
      <c r="F4847" t="s">
        <v>13496</v>
      </c>
      <c r="G4847">
        <v>70</v>
      </c>
      <c r="H4847">
        <v>0</v>
      </c>
      <c r="I4847">
        <v>6</v>
      </c>
      <c r="J4847">
        <v>32</v>
      </c>
      <c r="K4847">
        <v>28</v>
      </c>
      <c r="L4847">
        <v>4</v>
      </c>
      <c r="M4847">
        <v>0</v>
      </c>
      <c r="N4847" s="2">
        <v>299.43095238095236</v>
      </c>
      <c r="O4847" s="2">
        <v>357.1663686666667</v>
      </c>
      <c r="P4847" s="2">
        <v>172.14</v>
      </c>
      <c r="Q4847" s="4">
        <v>828.73732104761905</v>
      </c>
      <c r="R4847" s="5">
        <v>0.05</v>
      </c>
      <c r="S4847" s="6">
        <v>870.17418710000004</v>
      </c>
      <c r="T4847" s="4">
        <v>59.714285714285715</v>
      </c>
      <c r="U4847" s="7">
        <v>929.88847281428571</v>
      </c>
      <c r="V4847" s="8">
        <v>1.2364128917106714</v>
      </c>
      <c r="W4847" s="7">
        <v>638.67208505003225</v>
      </c>
      <c r="X4847" s="7">
        <v>658.3413340461384</v>
      </c>
      <c r="Y4847" s="7">
        <v>759.00160832032827</v>
      </c>
      <c r="Z4847" s="7">
        <v>996.18961092043082</v>
      </c>
      <c r="AA4847" s="7">
        <v>1195.196130175151</v>
      </c>
      <c r="AB4847" s="7">
        <v>1374.5334004337653</v>
      </c>
      <c r="AC4847" s="7">
        <v>827.29428571428582</v>
      </c>
      <c r="AD4847" s="7">
        <v>902.50285714285712</v>
      </c>
      <c r="AE4847" s="4">
        <v>552</v>
      </c>
      <c r="AF4847" s="4">
        <v>569</v>
      </c>
      <c r="AG4847" s="4">
        <v>656</v>
      </c>
      <c r="AH4847" s="4">
        <v>861</v>
      </c>
      <c r="AI4847" s="4">
        <v>1033</v>
      </c>
      <c r="AJ4847" s="4">
        <v>1188</v>
      </c>
      <c r="AK4847" s="4">
        <v>853.03663664750013</v>
      </c>
      <c r="AL4847" s="8">
        <v>1.213626193164248</v>
      </c>
      <c r="AM4847" s="4">
        <v>858.74915346500018</v>
      </c>
      <c r="AN4847" s="8">
        <v>1.2212217593463892</v>
      </c>
      <c r="AO4847" s="4">
        <v>864.46167028250011</v>
      </c>
      <c r="AP4847" s="8">
        <v>1.2288173255285302</v>
      </c>
    </row>
    <row r="4848" spans="1:42" x14ac:dyDescent="0.25">
      <c r="A4848" s="2" t="s">
        <v>13497</v>
      </c>
      <c r="B4848" t="s">
        <v>13404</v>
      </c>
      <c r="C4848" t="s">
        <v>14</v>
      </c>
      <c r="D4848" t="s">
        <v>13402</v>
      </c>
      <c r="E4848" s="3" t="s">
        <v>13403</v>
      </c>
      <c r="F4848" t="s">
        <v>13498</v>
      </c>
      <c r="G4848">
        <v>80</v>
      </c>
      <c r="H4848">
        <v>0</v>
      </c>
      <c r="I4848">
        <v>8</v>
      </c>
      <c r="J4848">
        <v>28</v>
      </c>
      <c r="K4848">
        <v>28</v>
      </c>
      <c r="L4848">
        <v>16</v>
      </c>
      <c r="M4848">
        <v>0</v>
      </c>
      <c r="N4848" s="2">
        <v>280.46770833333335</v>
      </c>
      <c r="O4848" s="2">
        <v>436.69126364583343</v>
      </c>
      <c r="P4848" s="2">
        <v>89.15</v>
      </c>
      <c r="Q4848" s="4">
        <v>806.30897197916681</v>
      </c>
      <c r="R4848" s="5">
        <v>0.05</v>
      </c>
      <c r="S4848" s="6">
        <v>846.62442057812518</v>
      </c>
      <c r="T4848" s="4">
        <v>60.8</v>
      </c>
      <c r="U4848" s="7">
        <v>907.42442057812514</v>
      </c>
      <c r="V4848" s="8">
        <v>1.1422045699265215</v>
      </c>
      <c r="W4848" s="7">
        <v>588.25184739017573</v>
      </c>
      <c r="X4848" s="7">
        <v>606.36829921197466</v>
      </c>
      <c r="Y4848" s="7">
        <v>699.08190559412185</v>
      </c>
      <c r="Z4848" s="7">
        <v>917.54500109228491</v>
      </c>
      <c r="AA4848" s="7">
        <v>1100.8408665834265</v>
      </c>
      <c r="AB4848" s="7">
        <v>1266.0202802527695</v>
      </c>
      <c r="AC4848" s="7">
        <v>873.8950000000001</v>
      </c>
      <c r="AD4848" s="7">
        <v>953.34</v>
      </c>
      <c r="AE4848" s="4">
        <v>552</v>
      </c>
      <c r="AF4848" s="4">
        <v>569</v>
      </c>
      <c r="AG4848" s="4">
        <v>656</v>
      </c>
      <c r="AH4848" s="4">
        <v>861</v>
      </c>
      <c r="AI4848" s="4">
        <v>1033</v>
      </c>
      <c r="AJ4848" s="4">
        <v>1188</v>
      </c>
      <c r="AK4848" s="4">
        <v>886.88284940546896</v>
      </c>
      <c r="AL4848" s="8">
        <v>1.1928791609358285</v>
      </c>
      <c r="AM4848" s="4">
        <v>873.46337312968751</v>
      </c>
      <c r="AN4848" s="8">
        <v>1.1759876305993926</v>
      </c>
      <c r="AO4848" s="4">
        <v>860.04389685390629</v>
      </c>
      <c r="AP4848" s="8">
        <v>1.159096100262957</v>
      </c>
    </row>
    <row r="4849" spans="1:42" x14ac:dyDescent="0.25">
      <c r="A4849" s="2" t="s">
        <v>13499</v>
      </c>
      <c r="B4849" t="s">
        <v>13404</v>
      </c>
      <c r="C4849" t="s">
        <v>14</v>
      </c>
      <c r="D4849" t="s">
        <v>13402</v>
      </c>
      <c r="E4849" s="3" t="s">
        <v>13403</v>
      </c>
      <c r="F4849" t="s">
        <v>13500</v>
      </c>
      <c r="G4849">
        <v>83</v>
      </c>
      <c r="H4849">
        <v>0</v>
      </c>
      <c r="I4849">
        <v>7</v>
      </c>
      <c r="J4849">
        <v>54</v>
      </c>
      <c r="K4849">
        <v>20</v>
      </c>
      <c r="L4849">
        <v>2</v>
      </c>
      <c r="M4849">
        <v>0</v>
      </c>
      <c r="N4849" s="2">
        <v>284.7981927710843</v>
      </c>
      <c r="O4849" s="2">
        <v>455.41769675502013</v>
      </c>
      <c r="P4849" s="2">
        <v>54.46</v>
      </c>
      <c r="Q4849" s="4">
        <v>794.67588952610447</v>
      </c>
      <c r="R4849" s="5">
        <v>0.05</v>
      </c>
      <c r="S4849" s="6">
        <v>834.40968400240968</v>
      </c>
      <c r="T4849" s="4">
        <v>59.512195121951223</v>
      </c>
      <c r="U4849" s="7">
        <v>893.92187912436088</v>
      </c>
      <c r="V4849" s="8">
        <v>1.2641288734145804</v>
      </c>
      <c r="W4849" s="7">
        <v>651.34367100428324</v>
      </c>
      <c r="X4849" s="7">
        <v>671.40316811854564</v>
      </c>
      <c r="Y4849" s="7">
        <v>774.06059452682939</v>
      </c>
      <c r="Z4849" s="7">
        <v>1015.9545303164635</v>
      </c>
      <c r="AA4849" s="7">
        <v>1218.9094422960591</v>
      </c>
      <c r="AB4849" s="7">
        <v>1401.8048571613922</v>
      </c>
      <c r="AC4849" s="7">
        <v>777.85903614457834</v>
      </c>
      <c r="AD4849" s="7">
        <v>848.57349397590349</v>
      </c>
      <c r="AE4849" s="4">
        <v>552</v>
      </c>
      <c r="AF4849" s="4">
        <v>569</v>
      </c>
      <c r="AG4849" s="4">
        <v>656</v>
      </c>
      <c r="AH4849" s="4">
        <v>861</v>
      </c>
      <c r="AI4849" s="4">
        <v>1033</v>
      </c>
      <c r="AJ4849" s="4">
        <v>1188</v>
      </c>
      <c r="AK4849" s="4">
        <v>801.78418306786557</v>
      </c>
      <c r="AL4849" s="8">
        <v>1.2179919136822925</v>
      </c>
      <c r="AM4849" s="4">
        <v>812.80631176196823</v>
      </c>
      <c r="AN4849" s="8">
        <v>1.2335787244026599</v>
      </c>
      <c r="AO4849" s="4">
        <v>823.82844045607123</v>
      </c>
      <c r="AP4849" s="8">
        <v>1.2491655351230277</v>
      </c>
    </row>
    <row r="4850" spans="1:42" x14ac:dyDescent="0.25">
      <c r="A4850" s="2" t="s">
        <v>13501</v>
      </c>
      <c r="B4850" t="s">
        <v>13404</v>
      </c>
      <c r="C4850" t="s">
        <v>14</v>
      </c>
      <c r="D4850" t="s">
        <v>13402</v>
      </c>
      <c r="E4850" s="3" t="s">
        <v>13403</v>
      </c>
      <c r="F4850" t="s">
        <v>13502</v>
      </c>
      <c r="G4850">
        <v>100</v>
      </c>
      <c r="H4850">
        <v>0</v>
      </c>
      <c r="I4850">
        <v>10</v>
      </c>
      <c r="J4850">
        <v>36</v>
      </c>
      <c r="K4850">
        <v>38</v>
      </c>
      <c r="L4850">
        <v>10</v>
      </c>
      <c r="M4850">
        <v>6</v>
      </c>
      <c r="N4850" s="2">
        <v>279.55416666666667</v>
      </c>
      <c r="O4850" s="2">
        <v>456.25112275000004</v>
      </c>
      <c r="P4850" s="2">
        <v>52.27</v>
      </c>
      <c r="Q4850" s="4">
        <v>788.07528941666669</v>
      </c>
      <c r="R4850" s="5">
        <v>0.05</v>
      </c>
      <c r="S4850" s="6">
        <v>827.47905388750007</v>
      </c>
      <c r="T4850" s="4">
        <v>60.638297872340424</v>
      </c>
      <c r="U4850" s="7">
        <v>888.11735175984052</v>
      </c>
      <c r="V4850" s="8">
        <v>1.1173817364432708</v>
      </c>
      <c r="W4850" s="7">
        <v>574.68161061108174</v>
      </c>
      <c r="X4850" s="7">
        <v>592.38013847410423</v>
      </c>
      <c r="Y4850" s="7">
        <v>682.95495753780733</v>
      </c>
      <c r="Z4850" s="7">
        <v>896.37838176837215</v>
      </c>
      <c r="AA4850" s="7">
        <v>1075.4458401471875</v>
      </c>
      <c r="AB4850" s="7">
        <v>1236.8147706629804</v>
      </c>
      <c r="AC4850" s="7">
        <v>874.30200000000013</v>
      </c>
      <c r="AD4850" s="7">
        <v>953.78399999999999</v>
      </c>
      <c r="AE4850" s="4">
        <v>552</v>
      </c>
      <c r="AF4850" s="4">
        <v>569</v>
      </c>
      <c r="AG4850" s="4">
        <v>656</v>
      </c>
      <c r="AH4850" s="4">
        <v>861</v>
      </c>
      <c r="AI4850" s="4">
        <v>1033</v>
      </c>
      <c r="AJ4850" s="4">
        <v>1188</v>
      </c>
      <c r="AK4850" s="4">
        <v>885.25072350676874</v>
      </c>
      <c r="AL4850" s="8">
        <v>1.1900669602917757</v>
      </c>
      <c r="AM4850" s="4">
        <v>865.99350030034577</v>
      </c>
      <c r="AN4850" s="8">
        <v>1.1658385523422738</v>
      </c>
      <c r="AO4850" s="4">
        <v>846.73627709392304</v>
      </c>
      <c r="AP4850" s="8">
        <v>1.1416101443927724</v>
      </c>
    </row>
    <row r="4851" spans="1:42" x14ac:dyDescent="0.25">
      <c r="A4851" s="2" t="s">
        <v>13503</v>
      </c>
      <c r="B4851" t="s">
        <v>13404</v>
      </c>
      <c r="C4851" t="s">
        <v>14</v>
      </c>
      <c r="D4851" t="s">
        <v>13402</v>
      </c>
      <c r="E4851" s="3" t="s">
        <v>13403</v>
      </c>
      <c r="F4851" t="s">
        <v>13504</v>
      </c>
      <c r="G4851">
        <v>88</v>
      </c>
      <c r="H4851">
        <v>0</v>
      </c>
      <c r="I4851">
        <v>0</v>
      </c>
      <c r="J4851">
        <v>32</v>
      </c>
      <c r="K4851">
        <v>48</v>
      </c>
      <c r="L4851">
        <v>8</v>
      </c>
      <c r="M4851">
        <v>0</v>
      </c>
      <c r="N4851" s="2">
        <v>292.00094696969694</v>
      </c>
      <c r="O4851" s="2">
        <v>451.66899640151519</v>
      </c>
      <c r="P4851" s="2">
        <v>86.1</v>
      </c>
      <c r="Q4851" s="4">
        <v>829.76994337121221</v>
      </c>
      <c r="R4851" s="5">
        <v>0.05</v>
      </c>
      <c r="S4851" s="6">
        <v>871.25844053977289</v>
      </c>
      <c r="T4851" s="4">
        <v>60.919540229885058</v>
      </c>
      <c r="U4851" s="7">
        <v>932.17798076965801</v>
      </c>
      <c r="V4851" s="8">
        <v>1.162184947123001</v>
      </c>
      <c r="W4851" s="7">
        <v>599.60118451292101</v>
      </c>
      <c r="X4851" s="7">
        <v>618.06716302147117</v>
      </c>
      <c r="Y4851" s="7">
        <v>712.56952362405104</v>
      </c>
      <c r="Z4851" s="7">
        <v>935.24749975656698</v>
      </c>
      <c r="AA4851" s="7">
        <v>1122.0797529018976</v>
      </c>
      <c r="AB4851" s="7">
        <v>1290.4460275386778</v>
      </c>
      <c r="AC4851" s="7">
        <v>882.30000000000007</v>
      </c>
      <c r="AD4851" s="7">
        <v>962.5090909090909</v>
      </c>
      <c r="AE4851" s="4">
        <v>552</v>
      </c>
      <c r="AF4851" s="4">
        <v>569</v>
      </c>
      <c r="AG4851" s="4">
        <v>656</v>
      </c>
      <c r="AH4851" s="4">
        <v>861</v>
      </c>
      <c r="AI4851" s="4">
        <v>1033</v>
      </c>
      <c r="AJ4851" s="4">
        <v>1188</v>
      </c>
      <c r="AK4851" s="4">
        <v>899.62772967797184</v>
      </c>
      <c r="AL4851" s="8">
        <v>1.1975541163987788</v>
      </c>
      <c r="AM4851" s="4">
        <v>889.93189668137211</v>
      </c>
      <c r="AN4851" s="8">
        <v>1.1854659193045256</v>
      </c>
      <c r="AO4851" s="4">
        <v>880.59516861057261</v>
      </c>
      <c r="AP4851" s="8">
        <v>1.1738254332137632</v>
      </c>
    </row>
    <row r="4852" spans="1:42" x14ac:dyDescent="0.25">
      <c r="A4852" s="2" t="s">
        <v>13505</v>
      </c>
      <c r="B4852" t="s">
        <v>13404</v>
      </c>
      <c r="C4852" t="s">
        <v>14</v>
      </c>
      <c r="D4852" t="s">
        <v>13402</v>
      </c>
      <c r="E4852" s="3" t="s">
        <v>13403</v>
      </c>
      <c r="F4852" t="s">
        <v>13506</v>
      </c>
      <c r="G4852">
        <v>91</v>
      </c>
      <c r="H4852">
        <v>0</v>
      </c>
      <c r="I4852">
        <v>6</v>
      </c>
      <c r="J4852">
        <v>43</v>
      </c>
      <c r="K4852">
        <v>38</v>
      </c>
      <c r="L4852">
        <v>4</v>
      </c>
      <c r="M4852">
        <v>0</v>
      </c>
      <c r="N4852" s="2">
        <v>295.08699633699632</v>
      </c>
      <c r="O4852" s="2">
        <v>473.9763951465203</v>
      </c>
      <c r="P4852" s="2">
        <v>33.26</v>
      </c>
      <c r="Q4852" s="4">
        <v>802.32339148351662</v>
      </c>
      <c r="R4852" s="5">
        <v>0.05</v>
      </c>
      <c r="S4852" s="6">
        <v>842.43956105769246</v>
      </c>
      <c r="T4852" s="4">
        <v>59.780219780219781</v>
      </c>
      <c r="U4852" s="7">
        <v>902.21978083791225</v>
      </c>
      <c r="V4852" s="8">
        <v>1.1990594703857054</v>
      </c>
      <c r="W4852" s="7">
        <v>618.02523704653015</v>
      </c>
      <c r="X4852" s="7">
        <v>637.05862297006468</v>
      </c>
      <c r="Y4852" s="7">
        <v>734.46477446109384</v>
      </c>
      <c r="Z4852" s="7">
        <v>963.98501648018566</v>
      </c>
      <c r="AA4852" s="7">
        <v>1156.558097588887</v>
      </c>
      <c r="AB4852" s="7">
        <v>1330.0977927740541</v>
      </c>
      <c r="AC4852" s="7">
        <v>827.68351648351654</v>
      </c>
      <c r="AD4852" s="7">
        <v>902.92747252747245</v>
      </c>
      <c r="AE4852" s="4">
        <v>552</v>
      </c>
      <c r="AF4852" s="4">
        <v>569</v>
      </c>
      <c r="AG4852" s="4">
        <v>656</v>
      </c>
      <c r="AH4852" s="4">
        <v>861</v>
      </c>
      <c r="AI4852" s="4">
        <v>1033</v>
      </c>
      <c r="AJ4852" s="4">
        <v>1188</v>
      </c>
      <c r="AK4852" s="4">
        <v>849.38604396170456</v>
      </c>
      <c r="AL4852" s="8">
        <v>1.208291418397522</v>
      </c>
      <c r="AM4852" s="4">
        <v>847.07054966036708</v>
      </c>
      <c r="AN4852" s="8">
        <v>1.205214102393583</v>
      </c>
      <c r="AO4852" s="4">
        <v>844.75505535902983</v>
      </c>
      <c r="AP4852" s="8">
        <v>1.2021367863896442</v>
      </c>
    </row>
    <row r="4853" spans="1:42" x14ac:dyDescent="0.25">
      <c r="A4853" s="2" t="s">
        <v>13507</v>
      </c>
      <c r="B4853" t="s">
        <v>13404</v>
      </c>
      <c r="C4853" t="s">
        <v>14</v>
      </c>
      <c r="D4853" t="s">
        <v>13402</v>
      </c>
      <c r="E4853" s="3" t="s">
        <v>13403</v>
      </c>
      <c r="F4853" t="s">
        <v>13508</v>
      </c>
      <c r="G4853">
        <v>148</v>
      </c>
      <c r="H4853">
        <v>0</v>
      </c>
      <c r="I4853">
        <v>32</v>
      </c>
      <c r="J4853">
        <v>48</v>
      </c>
      <c r="K4853">
        <v>56</v>
      </c>
      <c r="L4853">
        <v>12</v>
      </c>
      <c r="M4853">
        <v>0</v>
      </c>
      <c r="N4853" s="2">
        <v>266.79391891891891</v>
      </c>
      <c r="O4853" s="2">
        <v>473.23779881981989</v>
      </c>
      <c r="P4853" s="2">
        <v>30.06</v>
      </c>
      <c r="Q4853" s="4">
        <v>770.09171773873868</v>
      </c>
      <c r="R4853" s="5">
        <v>0.05</v>
      </c>
      <c r="S4853" s="6">
        <v>808.59630362567566</v>
      </c>
      <c r="T4853" s="4">
        <v>58.648648648648646</v>
      </c>
      <c r="U4853" s="7">
        <v>867.24495227432431</v>
      </c>
      <c r="V4853" s="8">
        <v>1.1635806372756281</v>
      </c>
      <c r="W4853" s="7">
        <v>598.86031494545455</v>
      </c>
      <c r="X4853" s="7">
        <v>617.3034768187747</v>
      </c>
      <c r="Y4853" s="7">
        <v>711.68906993517783</v>
      </c>
      <c r="Z4853" s="7">
        <v>934.09190428992088</v>
      </c>
      <c r="AA4853" s="7">
        <v>1120.6933067729249</v>
      </c>
      <c r="AB4853" s="7">
        <v>1288.8515473826087</v>
      </c>
      <c r="AC4853" s="7">
        <v>819.85675675675691</v>
      </c>
      <c r="AD4853" s="7">
        <v>894.38918918918921</v>
      </c>
      <c r="AE4853" s="4">
        <v>552</v>
      </c>
      <c r="AF4853" s="4">
        <v>569</v>
      </c>
      <c r="AG4853" s="4">
        <v>656</v>
      </c>
      <c r="AH4853" s="4">
        <v>861</v>
      </c>
      <c r="AI4853" s="4">
        <v>1033</v>
      </c>
      <c r="AJ4853" s="4">
        <v>1188</v>
      </c>
      <c r="AK4853" s="4">
        <v>832.91132105917893</v>
      </c>
      <c r="AL4853" s="8">
        <v>1.1962040424697979</v>
      </c>
      <c r="AM4853" s="4">
        <v>824.68443546137701</v>
      </c>
      <c r="AN4853" s="8">
        <v>1.185166048231169</v>
      </c>
      <c r="AO4853" s="4">
        <v>816.64036954352628</v>
      </c>
      <c r="AP4853" s="8">
        <v>1.1743733427533984</v>
      </c>
    </row>
    <row r="4854" spans="1:42" x14ac:dyDescent="0.25">
      <c r="A4854" s="2" t="s">
        <v>13509</v>
      </c>
      <c r="B4854" t="s">
        <v>13404</v>
      </c>
      <c r="C4854" t="s">
        <v>14</v>
      </c>
      <c r="D4854" t="s">
        <v>13402</v>
      </c>
      <c r="E4854" s="3" t="s">
        <v>13403</v>
      </c>
      <c r="F4854" t="s">
        <v>13510</v>
      </c>
      <c r="G4854">
        <v>3</v>
      </c>
      <c r="H4854">
        <v>0</v>
      </c>
      <c r="I4854">
        <v>0</v>
      </c>
      <c r="J4854">
        <v>1</v>
      </c>
      <c r="K4854">
        <v>1</v>
      </c>
      <c r="L4854">
        <v>1</v>
      </c>
      <c r="M4854">
        <v>0</v>
      </c>
      <c r="N4854" s="2">
        <v>317.58333333333331</v>
      </c>
      <c r="O4854" s="2">
        <v>552.90246855555552</v>
      </c>
      <c r="P4854" s="2">
        <v>8.57</v>
      </c>
      <c r="Q4854" s="4">
        <v>879.05580188888882</v>
      </c>
      <c r="R4854" s="5">
        <v>0.05</v>
      </c>
      <c r="S4854" s="6">
        <v>923.0085919833333</v>
      </c>
      <c r="T4854" s="4">
        <v>63.333333333333336</v>
      </c>
      <c r="U4854" s="7">
        <v>986.34192531666667</v>
      </c>
      <c r="V4854" s="8">
        <v>1.1604022650784314</v>
      </c>
      <c r="W4854" s="7">
        <v>599.41263855858824</v>
      </c>
      <c r="X4854" s="7">
        <v>617.87281039825496</v>
      </c>
      <c r="Y4854" s="7">
        <v>712.34545451890199</v>
      </c>
      <c r="Z4854" s="7">
        <v>934.95340905605883</v>
      </c>
      <c r="AA4854" s="7">
        <v>1121.7269123750393</v>
      </c>
      <c r="AB4854" s="7">
        <v>1290.0402438543531</v>
      </c>
      <c r="AC4854" s="7">
        <v>935.00000000000011</v>
      </c>
      <c r="AD4854" s="7">
        <v>1020</v>
      </c>
      <c r="AE4854" s="4">
        <v>552</v>
      </c>
      <c r="AF4854" s="4">
        <v>569</v>
      </c>
      <c r="AG4854" s="4">
        <v>656</v>
      </c>
      <c r="AH4854" s="4">
        <v>861</v>
      </c>
      <c r="AI4854" s="4">
        <v>1033</v>
      </c>
      <c r="AJ4854" s="4">
        <v>1188</v>
      </c>
      <c r="AK4854" s="4">
        <v>947.85908135555565</v>
      </c>
      <c r="AL4854" s="8">
        <v>1.1896381349281047</v>
      </c>
      <c r="AM4854" s="4">
        <v>935.4338366694443</v>
      </c>
      <c r="AN4854" s="8">
        <v>1.1750202000032679</v>
      </c>
      <c r="AO4854" s="4">
        <v>923.0085919833333</v>
      </c>
      <c r="AP4854" s="8">
        <v>1.1604022650784314</v>
      </c>
    </row>
    <row r="4855" spans="1:42" x14ac:dyDescent="0.25">
      <c r="A4855" s="2" t="s">
        <v>13511</v>
      </c>
      <c r="B4855" t="s">
        <v>13404</v>
      </c>
      <c r="C4855" t="s">
        <v>14</v>
      </c>
      <c r="D4855" t="s">
        <v>13402</v>
      </c>
      <c r="E4855" s="3" t="s">
        <v>13403</v>
      </c>
      <c r="F4855" t="s">
        <v>13510</v>
      </c>
      <c r="G4855">
        <v>9</v>
      </c>
      <c r="H4855">
        <v>0</v>
      </c>
      <c r="I4855">
        <v>0</v>
      </c>
      <c r="J4855">
        <v>6</v>
      </c>
      <c r="K4855">
        <v>3</v>
      </c>
      <c r="L4855">
        <v>0</v>
      </c>
      <c r="M4855">
        <v>0</v>
      </c>
      <c r="N4855" s="2">
        <v>294.18518518518516</v>
      </c>
      <c r="O4855" s="2">
        <v>549.31386025925929</v>
      </c>
      <c r="P4855" s="2">
        <v>25.73</v>
      </c>
      <c r="Q4855" s="4">
        <v>869.22904544444441</v>
      </c>
      <c r="R4855" s="5">
        <v>0.05</v>
      </c>
      <c r="S4855" s="6">
        <v>912.69049771666664</v>
      </c>
      <c r="T4855" s="4">
        <v>58.375</v>
      </c>
      <c r="U4855" s="7">
        <v>971.06549771666664</v>
      </c>
      <c r="V4855" s="8">
        <v>1.3406334528992176</v>
      </c>
      <c r="W4855" s="7">
        <v>695.54324170216285</v>
      </c>
      <c r="X4855" s="7">
        <v>716.96395747922236</v>
      </c>
      <c r="Y4855" s="7">
        <v>826.5876205735849</v>
      </c>
      <c r="Z4855" s="7">
        <v>1084.8962520028301</v>
      </c>
      <c r="AA4855" s="7">
        <v>1301.6234939824897</v>
      </c>
      <c r="AB4855" s="7">
        <v>1496.9300201850897</v>
      </c>
      <c r="AC4855" s="7">
        <v>796.76666666666677</v>
      </c>
      <c r="AD4855" s="7">
        <v>869.2</v>
      </c>
      <c r="AE4855" s="4">
        <v>552</v>
      </c>
      <c r="AF4855" s="4">
        <v>569</v>
      </c>
      <c r="AG4855" s="4">
        <v>656</v>
      </c>
      <c r="AH4855" s="4">
        <v>861</v>
      </c>
      <c r="AI4855" s="4">
        <v>1033</v>
      </c>
      <c r="AJ4855" s="4">
        <v>1188</v>
      </c>
      <c r="AK4855" s="4">
        <v>830.72593554876539</v>
      </c>
      <c r="AL4855" s="8">
        <v>1.2274748304861003</v>
      </c>
      <c r="AM4855" s="4">
        <v>861.46264636172839</v>
      </c>
      <c r="AN4855" s="8">
        <v>1.2699093138910194</v>
      </c>
      <c r="AO4855" s="4">
        <v>892.19935717469139</v>
      </c>
      <c r="AP4855" s="8">
        <v>1.3123437972959384</v>
      </c>
    </row>
    <row r="4856" spans="1:42" x14ac:dyDescent="0.25">
      <c r="A4856" s="2" t="s">
        <v>13512</v>
      </c>
      <c r="B4856" t="s">
        <v>13404</v>
      </c>
      <c r="C4856" t="s">
        <v>14</v>
      </c>
      <c r="D4856" t="s">
        <v>13402</v>
      </c>
      <c r="E4856" s="3" t="s">
        <v>13403</v>
      </c>
      <c r="F4856" t="s">
        <v>13513</v>
      </c>
      <c r="G4856">
        <v>144</v>
      </c>
      <c r="H4856">
        <v>0</v>
      </c>
      <c r="I4856">
        <v>0</v>
      </c>
      <c r="J4856">
        <v>0</v>
      </c>
      <c r="K4856">
        <v>144</v>
      </c>
      <c r="L4856">
        <v>0</v>
      </c>
      <c r="M4856">
        <v>0</v>
      </c>
      <c r="N4856" s="2">
        <v>188.21180555555554</v>
      </c>
      <c r="O4856" s="2">
        <v>477.26313005092595</v>
      </c>
      <c r="P4856" s="2">
        <v>21.03</v>
      </c>
      <c r="Q4856" s="4">
        <v>686.50493560648147</v>
      </c>
      <c r="R4856" s="5">
        <v>0.05</v>
      </c>
      <c r="S4856" s="6">
        <v>720.83018238680552</v>
      </c>
      <c r="T4856" s="4">
        <v>60</v>
      </c>
      <c r="U4856" s="7">
        <v>780.83018238680552</v>
      </c>
      <c r="V4856" s="8">
        <v>0.90688755213333971</v>
      </c>
      <c r="W4856" s="7">
        <v>462.1350298228997</v>
      </c>
      <c r="X4856" s="7">
        <v>476.36744921961946</v>
      </c>
      <c r="Y4856" s="7">
        <v>549.20394848518515</v>
      </c>
      <c r="Z4856" s="7">
        <v>720.83018238680552</v>
      </c>
      <c r="AA4856" s="7">
        <v>864.82877863596991</v>
      </c>
      <c r="AB4856" s="7">
        <v>994.5949554884146</v>
      </c>
      <c r="AC4856" s="7">
        <v>947.1</v>
      </c>
      <c r="AD4856" s="7">
        <v>1033.2</v>
      </c>
      <c r="AE4856" s="4">
        <v>552</v>
      </c>
      <c r="AF4856" s="4">
        <v>569</v>
      </c>
      <c r="AG4856" s="4">
        <v>656</v>
      </c>
      <c r="AH4856" s="4">
        <v>861</v>
      </c>
      <c r="AI4856" s="4">
        <v>1033</v>
      </c>
      <c r="AJ4856" s="4">
        <v>1188</v>
      </c>
      <c r="AK4856" s="4">
        <v>916.82773822334354</v>
      </c>
      <c r="AL4856" s="8">
        <v>1.1345269898064385</v>
      </c>
      <c r="AM4856" s="4">
        <v>851.4952196111642</v>
      </c>
      <c r="AN4856" s="8">
        <v>1.0586471772487389</v>
      </c>
      <c r="AO4856" s="4">
        <v>786.16270099898475</v>
      </c>
      <c r="AP4856" s="8">
        <v>0.9827673646910392</v>
      </c>
    </row>
    <row r="4857" spans="1:42" x14ac:dyDescent="0.25">
      <c r="A4857" s="2" t="s">
        <v>13514</v>
      </c>
      <c r="B4857" t="s">
        <v>13404</v>
      </c>
      <c r="C4857" t="s">
        <v>14</v>
      </c>
      <c r="D4857" t="s">
        <v>13402</v>
      </c>
      <c r="E4857" s="3" t="s">
        <v>13403</v>
      </c>
      <c r="F4857" t="s">
        <v>13515</v>
      </c>
      <c r="G4857">
        <v>160</v>
      </c>
      <c r="H4857">
        <v>0</v>
      </c>
      <c r="I4857">
        <v>160</v>
      </c>
      <c r="J4857">
        <v>0</v>
      </c>
      <c r="K4857">
        <v>0</v>
      </c>
      <c r="L4857">
        <v>0</v>
      </c>
      <c r="M4857">
        <v>0</v>
      </c>
      <c r="N4857" s="2">
        <v>117.77864583333333</v>
      </c>
      <c r="O4857" s="2">
        <v>369.49681123958339</v>
      </c>
      <c r="P4857" s="2">
        <v>191.82</v>
      </c>
      <c r="Q4857" s="4">
        <v>679.0954570729167</v>
      </c>
      <c r="R4857" s="5">
        <v>0.05</v>
      </c>
      <c r="S4857" s="6">
        <v>713.05022992656257</v>
      </c>
      <c r="T4857" s="4">
        <v>30</v>
      </c>
      <c r="U4857" s="7">
        <v>743.05022992656257</v>
      </c>
      <c r="V4857" s="8">
        <v>1.3058879260572278</v>
      </c>
      <c r="W4857" s="7">
        <v>691.74644449817663</v>
      </c>
      <c r="X4857" s="7">
        <v>713.05022992656257</v>
      </c>
      <c r="Y4857" s="7">
        <v>822.07548476594911</v>
      </c>
      <c r="Z4857" s="7">
        <v>1078.9740737553082</v>
      </c>
      <c r="AA4857" s="7">
        <v>1294.518255736624</v>
      </c>
      <c r="AB4857" s="7">
        <v>1488.7586522895542</v>
      </c>
      <c r="AC4857" s="7">
        <v>625.90000000000009</v>
      </c>
      <c r="AD4857" s="7">
        <v>682.8</v>
      </c>
      <c r="AE4857" s="4">
        <v>552</v>
      </c>
      <c r="AF4857" s="4">
        <v>569</v>
      </c>
      <c r="AG4857" s="4">
        <v>656</v>
      </c>
      <c r="AH4857" s="4">
        <v>861</v>
      </c>
      <c r="AI4857" s="4">
        <v>1033</v>
      </c>
      <c r="AJ4857" s="4">
        <v>1188</v>
      </c>
      <c r="AK4857" s="4">
        <v>634.1152183051563</v>
      </c>
      <c r="AL4857" s="8">
        <v>1.1671620708350725</v>
      </c>
      <c r="AM4857" s="4">
        <v>660.42688884562506</v>
      </c>
      <c r="AN4857" s="8">
        <v>1.2134040225757909</v>
      </c>
      <c r="AO4857" s="4">
        <v>686.73855938609381</v>
      </c>
      <c r="AP4857" s="8">
        <v>1.2596459743165094</v>
      </c>
    </row>
    <row r="4858" spans="1:42" x14ac:dyDescent="0.25">
      <c r="A4858" s="2" t="s">
        <v>13516</v>
      </c>
      <c r="B4858" t="s">
        <v>13404</v>
      </c>
      <c r="C4858" t="s">
        <v>14</v>
      </c>
      <c r="D4858" t="s">
        <v>13402</v>
      </c>
      <c r="E4858" s="3" t="s">
        <v>13403</v>
      </c>
      <c r="F4858" t="s">
        <v>13517</v>
      </c>
      <c r="G4858">
        <v>480</v>
      </c>
      <c r="H4858">
        <v>0</v>
      </c>
      <c r="I4858">
        <v>110</v>
      </c>
      <c r="J4858">
        <v>186</v>
      </c>
      <c r="K4858">
        <v>160</v>
      </c>
      <c r="L4858">
        <v>24</v>
      </c>
      <c r="M4858">
        <v>0</v>
      </c>
      <c r="N4858" s="2">
        <v>262.65156250000001</v>
      </c>
      <c r="O4858" s="2">
        <v>454.93849238541674</v>
      </c>
      <c r="P4858" s="2">
        <v>47.22</v>
      </c>
      <c r="Q4858" s="4">
        <v>764.81005488541678</v>
      </c>
      <c r="R4858" s="5">
        <v>0.05</v>
      </c>
      <c r="S4858" s="6">
        <v>803.05055762968766</v>
      </c>
      <c r="T4858" s="4">
        <v>58.156779661016948</v>
      </c>
      <c r="U4858" s="7">
        <v>861.20733729070457</v>
      </c>
      <c r="V4858" s="8">
        <v>1.1907532647945265</v>
      </c>
      <c r="W4858" s="7">
        <v>612.90903781437271</v>
      </c>
      <c r="X4858" s="7">
        <v>631.78485963111984</v>
      </c>
      <c r="Y4858" s="7">
        <v>728.38465363447199</v>
      </c>
      <c r="Z4858" s="7">
        <v>956.00485789524453</v>
      </c>
      <c r="AA4858" s="7">
        <v>1146.9837609823317</v>
      </c>
      <c r="AB4858" s="7">
        <v>1319.0868422526719</v>
      </c>
      <c r="AC4858" s="7">
        <v>795.57041666666669</v>
      </c>
      <c r="AD4858" s="7">
        <v>867.89499999999987</v>
      </c>
      <c r="AE4858" s="4">
        <v>552</v>
      </c>
      <c r="AF4858" s="4">
        <v>569</v>
      </c>
      <c r="AG4858" s="4">
        <v>656</v>
      </c>
      <c r="AH4858" s="4">
        <v>861</v>
      </c>
      <c r="AI4858" s="4">
        <v>1033</v>
      </c>
      <c r="AJ4858" s="4">
        <v>1188</v>
      </c>
      <c r="AK4858" s="4">
        <v>809.93800090203797</v>
      </c>
      <c r="AL4858" s="8">
        <v>1.2002762277414503</v>
      </c>
      <c r="AM4858" s="4">
        <v>807.64218647792109</v>
      </c>
      <c r="AN4858" s="8">
        <v>1.1971019067591422</v>
      </c>
      <c r="AO4858" s="4">
        <v>805.34637205380432</v>
      </c>
      <c r="AP4858" s="8">
        <v>1.1939275857768343</v>
      </c>
    </row>
    <row r="4859" spans="1:42" x14ac:dyDescent="0.25">
      <c r="A4859" s="2" t="s">
        <v>13518</v>
      </c>
      <c r="B4859" t="s">
        <v>13404</v>
      </c>
      <c r="C4859" t="s">
        <v>14</v>
      </c>
      <c r="D4859" t="s">
        <v>13402</v>
      </c>
      <c r="E4859" s="3" t="s">
        <v>13403</v>
      </c>
      <c r="F4859" t="s">
        <v>13519</v>
      </c>
      <c r="G4859">
        <v>230</v>
      </c>
      <c r="H4859">
        <v>0</v>
      </c>
      <c r="I4859">
        <v>48</v>
      </c>
      <c r="J4859">
        <v>92</v>
      </c>
      <c r="K4859">
        <v>72</v>
      </c>
      <c r="L4859">
        <v>14</v>
      </c>
      <c r="M4859">
        <v>4</v>
      </c>
      <c r="N4859" s="2">
        <v>270.2822463768116</v>
      </c>
      <c r="O4859" s="2">
        <v>469.84354115942034</v>
      </c>
      <c r="P4859" s="2">
        <v>28.49</v>
      </c>
      <c r="Q4859" s="4">
        <v>768.61578753623189</v>
      </c>
      <c r="R4859" s="5">
        <v>0.05</v>
      </c>
      <c r="S4859" s="6">
        <v>807.04657691304351</v>
      </c>
      <c r="T4859" s="4">
        <v>58.715596330275233</v>
      </c>
      <c r="U4859" s="7">
        <v>865.76217324331878</v>
      </c>
      <c r="V4859" s="8">
        <v>1.1791632607684213</v>
      </c>
      <c r="W4859" s="7">
        <v>606.75450586178715</v>
      </c>
      <c r="X4859" s="7">
        <v>625.44078593361758</v>
      </c>
      <c r="Y4859" s="7">
        <v>721.07057218357318</v>
      </c>
      <c r="Z4859" s="7">
        <v>946.40512599093984</v>
      </c>
      <c r="AA4859" s="7">
        <v>1135.4663126000473</v>
      </c>
      <c r="AB4859" s="7">
        <v>1305.8412191373247</v>
      </c>
      <c r="AC4859" s="7">
        <v>807.63913043478271</v>
      </c>
      <c r="AD4859" s="7">
        <v>881.06086956521744</v>
      </c>
      <c r="AE4859" s="4">
        <v>552</v>
      </c>
      <c r="AF4859" s="4">
        <v>569</v>
      </c>
      <c r="AG4859" s="4">
        <v>656</v>
      </c>
      <c r="AH4859" s="4">
        <v>861</v>
      </c>
      <c r="AI4859" s="4">
        <v>1033</v>
      </c>
      <c r="AJ4859" s="4">
        <v>1188</v>
      </c>
      <c r="AK4859" s="4">
        <v>822.61283247639369</v>
      </c>
      <c r="AL4859" s="8">
        <v>1.2003644141975121</v>
      </c>
      <c r="AM4859" s="4">
        <v>817.42408062194363</v>
      </c>
      <c r="AN4859" s="8">
        <v>1.1932973630544819</v>
      </c>
      <c r="AO4859" s="4">
        <v>812.23532876749346</v>
      </c>
      <c r="AP4859" s="8">
        <v>1.1862303119114515</v>
      </c>
    </row>
    <row r="4860" spans="1:42" x14ac:dyDescent="0.25">
      <c r="A4860" s="2" t="s">
        <v>13520</v>
      </c>
      <c r="B4860" t="s">
        <v>13404</v>
      </c>
      <c r="C4860" t="s">
        <v>14</v>
      </c>
      <c r="D4860" t="s">
        <v>13402</v>
      </c>
      <c r="E4860" s="3" t="s">
        <v>13403</v>
      </c>
      <c r="F4860" t="s">
        <v>13521</v>
      </c>
      <c r="G4860">
        <v>200</v>
      </c>
      <c r="H4860">
        <v>0</v>
      </c>
      <c r="I4860">
        <v>36</v>
      </c>
      <c r="J4860">
        <v>84</v>
      </c>
      <c r="K4860">
        <v>60</v>
      </c>
      <c r="L4860">
        <v>12</v>
      </c>
      <c r="M4860">
        <v>8</v>
      </c>
      <c r="N4860" s="2">
        <v>280.75333333333333</v>
      </c>
      <c r="O4860" s="2">
        <v>463.87902537500008</v>
      </c>
      <c r="P4860" s="2">
        <v>39.76</v>
      </c>
      <c r="Q4860" s="4">
        <v>784.3923587083334</v>
      </c>
      <c r="R4860" s="5">
        <v>0.05</v>
      </c>
      <c r="S4860" s="6">
        <v>823.61197664375015</v>
      </c>
      <c r="T4860" s="4">
        <v>58.930481283422459</v>
      </c>
      <c r="U4860" s="7">
        <v>882.54245792717256</v>
      </c>
      <c r="V4860" s="8">
        <v>1.1834452462348439</v>
      </c>
      <c r="W4860" s="7">
        <v>609.64117669341852</v>
      </c>
      <c r="X4860" s="7">
        <v>628.41635785970141</v>
      </c>
      <c r="Y4860" s="7">
        <v>724.50110853420756</v>
      </c>
      <c r="Z4860" s="7">
        <v>950.90770495114748</v>
      </c>
      <c r="AA4860" s="7">
        <v>1140.8683614570677</v>
      </c>
      <c r="AB4860" s="7">
        <v>1312.0538367967051</v>
      </c>
      <c r="AC4860" s="7">
        <v>820.31400000000008</v>
      </c>
      <c r="AD4860" s="7">
        <v>894.88800000000003</v>
      </c>
      <c r="AE4860" s="4">
        <v>552</v>
      </c>
      <c r="AF4860" s="4">
        <v>569</v>
      </c>
      <c r="AG4860" s="4">
        <v>656</v>
      </c>
      <c r="AH4860" s="4">
        <v>861</v>
      </c>
      <c r="AI4860" s="4">
        <v>1033</v>
      </c>
      <c r="AJ4860" s="4">
        <v>1188</v>
      </c>
      <c r="AK4860" s="4">
        <v>838.11300193429486</v>
      </c>
      <c r="AL4860" s="8">
        <v>1.2028903950676071</v>
      </c>
      <c r="AM4860" s="4">
        <v>833.27932683744666</v>
      </c>
      <c r="AN4860" s="8">
        <v>1.1964086787900194</v>
      </c>
      <c r="AO4860" s="4">
        <v>828.44565174059858</v>
      </c>
      <c r="AP4860" s="8">
        <v>1.189926962512432</v>
      </c>
    </row>
    <row r="4861" spans="1:42" x14ac:dyDescent="0.25">
      <c r="A4861" s="2" t="s">
        <v>13522</v>
      </c>
      <c r="B4861" t="s">
        <v>13404</v>
      </c>
      <c r="C4861" t="s">
        <v>14</v>
      </c>
      <c r="D4861" t="s">
        <v>13402</v>
      </c>
      <c r="E4861" s="3" t="s">
        <v>13403</v>
      </c>
      <c r="F4861" t="s">
        <v>13523</v>
      </c>
      <c r="G4861">
        <v>104</v>
      </c>
      <c r="H4861">
        <v>0</v>
      </c>
      <c r="I4861">
        <v>0</v>
      </c>
      <c r="J4861">
        <v>0</v>
      </c>
      <c r="K4861">
        <v>104</v>
      </c>
      <c r="L4861">
        <v>0</v>
      </c>
      <c r="M4861">
        <v>0</v>
      </c>
      <c r="N4861" s="2">
        <v>299.11698717948718</v>
      </c>
      <c r="O4861" s="2">
        <v>474.31601214743603</v>
      </c>
      <c r="P4861" s="2">
        <v>27.18</v>
      </c>
      <c r="Q4861" s="4">
        <v>800.61299932692316</v>
      </c>
      <c r="R4861" s="5">
        <v>0.05</v>
      </c>
      <c r="S4861" s="6">
        <v>840.64364929326939</v>
      </c>
      <c r="T4861" s="4">
        <v>60</v>
      </c>
      <c r="U4861" s="7">
        <v>900.64364929326939</v>
      </c>
      <c r="V4861" s="8">
        <v>1.0460437274021712</v>
      </c>
      <c r="W4861" s="7">
        <v>538.94923857129459</v>
      </c>
      <c r="X4861" s="7">
        <v>555.5473129475846</v>
      </c>
      <c r="Y4861" s="7">
        <v>640.49039946153857</v>
      </c>
      <c r="Z4861" s="7">
        <v>840.64364929326939</v>
      </c>
      <c r="AA4861" s="7">
        <v>1008.5771076886728</v>
      </c>
      <c r="AB4861" s="7">
        <v>1159.9124917077863</v>
      </c>
      <c r="AC4861" s="7">
        <v>947.1</v>
      </c>
      <c r="AD4861" s="7">
        <v>1033.2</v>
      </c>
      <c r="AE4861" s="4">
        <v>552</v>
      </c>
      <c r="AF4861" s="4">
        <v>569</v>
      </c>
      <c r="AG4861" s="4">
        <v>656</v>
      </c>
      <c r="AH4861" s="4">
        <v>861</v>
      </c>
      <c r="AI4861" s="4">
        <v>1033</v>
      </c>
      <c r="AJ4861" s="4">
        <v>1188</v>
      </c>
      <c r="AK4861" s="4">
        <v>956.82319018331646</v>
      </c>
      <c r="AL4861" s="8">
        <v>1.1809793149632015</v>
      </c>
      <c r="AM4861" s="4">
        <v>918.09667655330077</v>
      </c>
      <c r="AN4861" s="8">
        <v>1.1360007857761913</v>
      </c>
      <c r="AO4861" s="4">
        <v>879.37016292328508</v>
      </c>
      <c r="AP4861" s="8">
        <v>1.0910222565891812</v>
      </c>
    </row>
    <row r="4862" spans="1:42" x14ac:dyDescent="0.25">
      <c r="A4862" s="2" t="s">
        <v>13524</v>
      </c>
      <c r="B4862" t="s">
        <v>13404</v>
      </c>
      <c r="C4862" t="s">
        <v>14</v>
      </c>
      <c r="D4862" t="s">
        <v>13402</v>
      </c>
      <c r="E4862" s="3" t="s">
        <v>13403</v>
      </c>
      <c r="F4862" t="s">
        <v>13525</v>
      </c>
      <c r="G4862">
        <v>120</v>
      </c>
      <c r="H4862">
        <v>0</v>
      </c>
      <c r="I4862">
        <v>0</v>
      </c>
      <c r="J4862">
        <v>0</v>
      </c>
      <c r="K4862">
        <v>120</v>
      </c>
      <c r="L4862">
        <v>0</v>
      </c>
      <c r="M4862">
        <v>0</v>
      </c>
      <c r="N4862" s="2">
        <v>307.45486111111114</v>
      </c>
      <c r="O4862" s="2">
        <v>475.05912765277776</v>
      </c>
      <c r="P4862" s="2">
        <v>21.85</v>
      </c>
      <c r="Q4862" s="4">
        <v>804.36398876388887</v>
      </c>
      <c r="R4862" s="5">
        <v>0.05</v>
      </c>
      <c r="S4862" s="6">
        <v>844.58218820208333</v>
      </c>
      <c r="T4862" s="4">
        <v>60</v>
      </c>
      <c r="U4862" s="7">
        <v>904.58218820208333</v>
      </c>
      <c r="V4862" s="8">
        <v>1.0506181047643244</v>
      </c>
      <c r="W4862" s="7">
        <v>541.47429487520321</v>
      </c>
      <c r="X4862" s="7">
        <v>558.15013366664982</v>
      </c>
      <c r="Y4862" s="7">
        <v>643.49119101111114</v>
      </c>
      <c r="Z4862" s="7">
        <v>844.58218820208333</v>
      </c>
      <c r="AA4862" s="7">
        <v>1013.3024395037771</v>
      </c>
      <c r="AB4862" s="7">
        <v>1165.3468520140245</v>
      </c>
      <c r="AC4862" s="7">
        <v>947.1</v>
      </c>
      <c r="AD4862" s="7">
        <v>1033.2</v>
      </c>
      <c r="AE4862" s="4">
        <v>552</v>
      </c>
      <c r="AF4862" s="4">
        <v>569</v>
      </c>
      <c r="AG4862" s="4">
        <v>656</v>
      </c>
      <c r="AH4862" s="4">
        <v>861</v>
      </c>
      <c r="AI4862" s="4">
        <v>1033</v>
      </c>
      <c r="AJ4862" s="4">
        <v>1188</v>
      </c>
      <c r="AK4862" s="4">
        <v>960.0605110467709</v>
      </c>
      <c r="AL4862" s="8">
        <v>1.1847392695084447</v>
      </c>
      <c r="AM4862" s="4">
        <v>921.56773676520834</v>
      </c>
      <c r="AN4862" s="8">
        <v>1.1400322145937378</v>
      </c>
      <c r="AO4862" s="4">
        <v>883.07496248364589</v>
      </c>
      <c r="AP4862" s="8">
        <v>1.0953251596790312</v>
      </c>
    </row>
    <row r="4863" spans="1:42" x14ac:dyDescent="0.25">
      <c r="A4863" s="2" t="s">
        <v>13526</v>
      </c>
      <c r="B4863" t="s">
        <v>13404</v>
      </c>
      <c r="C4863" t="s">
        <v>14</v>
      </c>
      <c r="D4863" t="s">
        <v>13402</v>
      </c>
      <c r="E4863" s="3" t="s">
        <v>13403</v>
      </c>
      <c r="F4863" t="s">
        <v>13527</v>
      </c>
      <c r="G4863">
        <v>300</v>
      </c>
      <c r="H4863">
        <v>0</v>
      </c>
      <c r="I4863">
        <v>32</v>
      </c>
      <c r="J4863">
        <v>96</v>
      </c>
      <c r="K4863">
        <v>148</v>
      </c>
      <c r="L4863">
        <v>24</v>
      </c>
      <c r="M4863">
        <v>0</v>
      </c>
      <c r="N4863" s="2">
        <v>288.91638888888889</v>
      </c>
      <c r="O4863" s="2">
        <v>423.84590363888901</v>
      </c>
      <c r="P4863" s="2">
        <v>82.03</v>
      </c>
      <c r="Q4863" s="4">
        <v>794.79229252777782</v>
      </c>
      <c r="R4863" s="5">
        <v>0.05</v>
      </c>
      <c r="S4863" s="6">
        <v>834.53190715416679</v>
      </c>
      <c r="T4863" s="4">
        <v>59.711191335740075</v>
      </c>
      <c r="U4863" s="7">
        <v>894.24309848990686</v>
      </c>
      <c r="V4863" s="8">
        <v>1.1493930247423869</v>
      </c>
      <c r="W4863" s="7">
        <v>592.09989470930236</v>
      </c>
      <c r="X4863" s="7">
        <v>610.33485523477009</v>
      </c>
      <c r="Y4863" s="7">
        <v>703.65494733569267</v>
      </c>
      <c r="Z4863" s="7">
        <v>923.54711837809668</v>
      </c>
      <c r="AA4863" s="7">
        <v>1108.0420131063574</v>
      </c>
      <c r="AB4863" s="7">
        <v>1274.3019473091508</v>
      </c>
      <c r="AC4863" s="7">
        <v>855.81466666666677</v>
      </c>
      <c r="AD4863" s="7">
        <v>933.61599999999999</v>
      </c>
      <c r="AE4863" s="4">
        <v>552</v>
      </c>
      <c r="AF4863" s="4">
        <v>569</v>
      </c>
      <c r="AG4863" s="4">
        <v>656</v>
      </c>
      <c r="AH4863" s="4">
        <v>861</v>
      </c>
      <c r="AI4863" s="4">
        <v>1033</v>
      </c>
      <c r="AJ4863" s="4">
        <v>1188</v>
      </c>
      <c r="AK4863" s="4">
        <v>872.50297469137581</v>
      </c>
      <c r="AL4863" s="8">
        <v>1.1981981877265804</v>
      </c>
      <c r="AM4863" s="4">
        <v>859.84595217897277</v>
      </c>
      <c r="AN4863" s="8">
        <v>1.1819298000651826</v>
      </c>
      <c r="AO4863" s="4">
        <v>847.18892966656983</v>
      </c>
      <c r="AP4863" s="8">
        <v>1.1656614124037847</v>
      </c>
    </row>
    <row r="4864" spans="1:42" x14ac:dyDescent="0.25">
      <c r="A4864" s="2" t="s">
        <v>13528</v>
      </c>
      <c r="B4864" t="s">
        <v>13404</v>
      </c>
      <c r="C4864" t="s">
        <v>14</v>
      </c>
      <c r="D4864" t="s">
        <v>13402</v>
      </c>
      <c r="E4864" s="3" t="s">
        <v>13403</v>
      </c>
      <c r="F4864" t="s">
        <v>13529</v>
      </c>
      <c r="G4864">
        <v>164</v>
      </c>
      <c r="H4864">
        <v>0</v>
      </c>
      <c r="I4864">
        <v>20</v>
      </c>
      <c r="J4864">
        <v>80</v>
      </c>
      <c r="K4864">
        <v>64</v>
      </c>
      <c r="L4864">
        <v>0</v>
      </c>
      <c r="M4864">
        <v>0</v>
      </c>
      <c r="N4864" s="2">
        <v>279.04014227642273</v>
      </c>
      <c r="O4864" s="2">
        <v>502.56724679268291</v>
      </c>
      <c r="P4864" s="2">
        <v>16.48</v>
      </c>
      <c r="Q4864" s="4">
        <v>798.08738906910571</v>
      </c>
      <c r="R4864" s="5">
        <v>0.05</v>
      </c>
      <c r="S4864" s="6">
        <v>837.99175852256099</v>
      </c>
      <c r="T4864" s="4">
        <v>58.782051282051285</v>
      </c>
      <c r="U4864" s="7">
        <v>896.77380980461226</v>
      </c>
      <c r="V4864" s="8">
        <v>1.2362639521868499</v>
      </c>
      <c r="W4864" s="7">
        <v>637.68634137663821</v>
      </c>
      <c r="X4864" s="7">
        <v>657.32523232483186</v>
      </c>
      <c r="Y4864" s="7">
        <v>757.8301448244107</v>
      </c>
      <c r="Z4864" s="7">
        <v>994.65206508203903</v>
      </c>
      <c r="AA4864" s="7">
        <v>1193.3514323225857</v>
      </c>
      <c r="AB4864" s="7">
        <v>1372.411908614939</v>
      </c>
      <c r="AC4864" s="7">
        <v>797.92926829268299</v>
      </c>
      <c r="AD4864" s="7">
        <v>870.46829268292674</v>
      </c>
      <c r="AE4864" s="4">
        <v>552</v>
      </c>
      <c r="AF4864" s="4">
        <v>569</v>
      </c>
      <c r="AG4864" s="4">
        <v>656</v>
      </c>
      <c r="AH4864" s="4">
        <v>861</v>
      </c>
      <c r="AI4864" s="4">
        <v>1033</v>
      </c>
      <c r="AJ4864" s="4">
        <v>1188</v>
      </c>
      <c r="AK4864" s="4">
        <v>819.18483145983919</v>
      </c>
      <c r="AL4864" s="8">
        <v>1.2103373185978115</v>
      </c>
      <c r="AM4864" s="4">
        <v>825.45380714741304</v>
      </c>
      <c r="AN4864" s="8">
        <v>1.2189795297941575</v>
      </c>
      <c r="AO4864" s="4">
        <v>831.72278283498702</v>
      </c>
      <c r="AP4864" s="8">
        <v>1.2276217409905037</v>
      </c>
    </row>
    <row r="4865" spans="1:42" x14ac:dyDescent="0.25">
      <c r="A4865" s="2" t="s">
        <v>13530</v>
      </c>
      <c r="B4865" t="s">
        <v>13404</v>
      </c>
      <c r="C4865" t="s">
        <v>14</v>
      </c>
      <c r="D4865" t="s">
        <v>13402</v>
      </c>
      <c r="E4865" s="3" t="s">
        <v>13403</v>
      </c>
      <c r="F4865" t="s">
        <v>13531</v>
      </c>
      <c r="G4865">
        <v>96</v>
      </c>
      <c r="H4865">
        <v>0</v>
      </c>
      <c r="I4865">
        <v>16</v>
      </c>
      <c r="J4865">
        <v>48</v>
      </c>
      <c r="K4865">
        <v>32</v>
      </c>
      <c r="L4865">
        <v>0</v>
      </c>
      <c r="M4865">
        <v>0</v>
      </c>
      <c r="N4865" s="2">
        <v>274.29774305555554</v>
      </c>
      <c r="O4865" s="2">
        <v>490.00308007638893</v>
      </c>
      <c r="P4865" s="2">
        <v>63.36</v>
      </c>
      <c r="Q4865" s="4">
        <v>827.66082313194454</v>
      </c>
      <c r="R4865" s="5">
        <v>0.05</v>
      </c>
      <c r="S4865" s="6">
        <v>869.04386428854184</v>
      </c>
      <c r="T4865" s="4">
        <v>58.387096774193552</v>
      </c>
      <c r="U4865" s="7">
        <v>927.43096106273538</v>
      </c>
      <c r="V4865" s="8">
        <v>1.3065474915182935</v>
      </c>
      <c r="W4865" s="7">
        <v>675.80964511003765</v>
      </c>
      <c r="X4865" s="7">
        <v>696.62262331089028</v>
      </c>
      <c r="Y4865" s="7">
        <v>803.13609998584184</v>
      </c>
      <c r="Z4865" s="7">
        <v>1054.1161312314175</v>
      </c>
      <c r="AA4865" s="7">
        <v>1264.6944989106321</v>
      </c>
      <c r="AB4865" s="7">
        <v>1454.4598883889942</v>
      </c>
      <c r="AC4865" s="7">
        <v>780.81666666666672</v>
      </c>
      <c r="AD4865" s="7">
        <v>851.80000000000007</v>
      </c>
      <c r="AE4865" s="4">
        <v>552</v>
      </c>
      <c r="AF4865" s="4">
        <v>569</v>
      </c>
      <c r="AG4865" s="4">
        <v>656</v>
      </c>
      <c r="AH4865" s="4">
        <v>861</v>
      </c>
      <c r="AI4865" s="4">
        <v>1033</v>
      </c>
      <c r="AJ4865" s="4">
        <v>1188</v>
      </c>
      <c r="AK4865" s="4">
        <v>806.26839907015074</v>
      </c>
      <c r="AL4865" s="8">
        <v>1.2181105834858101</v>
      </c>
      <c r="AM4865" s="4">
        <v>827.43686989960815</v>
      </c>
      <c r="AN4865" s="8">
        <v>1.2479323315432753</v>
      </c>
      <c r="AO4865" s="4">
        <v>848.60534072906557</v>
      </c>
      <c r="AP4865" s="8">
        <v>1.2777540796007407</v>
      </c>
    </row>
    <row r="4866" spans="1:42" x14ac:dyDescent="0.25">
      <c r="A4866" s="2" t="s">
        <v>13532</v>
      </c>
      <c r="B4866" t="s">
        <v>13404</v>
      </c>
      <c r="C4866" t="s">
        <v>14</v>
      </c>
      <c r="D4866" t="s">
        <v>13402</v>
      </c>
      <c r="E4866" s="3" t="s">
        <v>13403</v>
      </c>
      <c r="F4866" t="s">
        <v>13533</v>
      </c>
      <c r="G4866">
        <v>288</v>
      </c>
      <c r="H4866">
        <v>0</v>
      </c>
      <c r="I4866">
        <v>0</v>
      </c>
      <c r="J4866">
        <v>96</v>
      </c>
      <c r="K4866">
        <v>160</v>
      </c>
      <c r="L4866">
        <v>32</v>
      </c>
      <c r="M4866">
        <v>0</v>
      </c>
      <c r="N4866" s="2">
        <v>296.01938657407408</v>
      </c>
      <c r="O4866" s="2">
        <v>483.92615872916667</v>
      </c>
      <c r="P4866" s="2">
        <v>14.91</v>
      </c>
      <c r="Q4866" s="4">
        <v>794.85554530324077</v>
      </c>
      <c r="R4866" s="5">
        <v>0.05</v>
      </c>
      <c r="S4866" s="6">
        <v>834.59832256840286</v>
      </c>
      <c r="T4866" s="4">
        <v>61.078066914498145</v>
      </c>
      <c r="U4866" s="7">
        <v>895.67638948290096</v>
      </c>
      <c r="V4866" s="8">
        <v>1.1033516979668914</v>
      </c>
      <c r="W4866" s="7">
        <v>567.51772057484607</v>
      </c>
      <c r="X4866" s="7">
        <v>584.99562138965109</v>
      </c>
      <c r="Y4866" s="7">
        <v>674.4413490889475</v>
      </c>
      <c r="Z4866" s="7">
        <v>885.20427067924356</v>
      </c>
      <c r="AA4866" s="7">
        <v>1062.0395024525651</v>
      </c>
      <c r="AB4866" s="7">
        <v>1221.3968334110818</v>
      </c>
      <c r="AC4866" s="7">
        <v>892.95555555555563</v>
      </c>
      <c r="AD4866" s="7">
        <v>974.13333333333333</v>
      </c>
      <c r="AE4866" s="4">
        <v>552</v>
      </c>
      <c r="AF4866" s="4">
        <v>569</v>
      </c>
      <c r="AG4866" s="4">
        <v>656</v>
      </c>
      <c r="AH4866" s="4">
        <v>861</v>
      </c>
      <c r="AI4866" s="4">
        <v>1033</v>
      </c>
      <c r="AJ4866" s="4">
        <v>1188</v>
      </c>
      <c r="AK4866" s="4">
        <v>906.43455865985709</v>
      </c>
      <c r="AL4866" s="8">
        <v>1.1918441869927725</v>
      </c>
      <c r="AM4866" s="4">
        <v>882.30423997276625</v>
      </c>
      <c r="AN4866" s="8">
        <v>1.1621189107562795</v>
      </c>
      <c r="AO4866" s="4">
        <v>858.45128127058456</v>
      </c>
      <c r="AP4866" s="8">
        <v>1.1327353043615855</v>
      </c>
    </row>
    <row r="4867" spans="1:42" x14ac:dyDescent="0.25">
      <c r="A4867" s="2" t="s">
        <v>13534</v>
      </c>
      <c r="B4867" t="s">
        <v>13404</v>
      </c>
      <c r="C4867" t="s">
        <v>14</v>
      </c>
      <c r="D4867" t="s">
        <v>13402</v>
      </c>
      <c r="E4867" s="3" t="s">
        <v>13403</v>
      </c>
      <c r="F4867" t="s">
        <v>13535</v>
      </c>
      <c r="G4867">
        <v>200</v>
      </c>
      <c r="H4867">
        <v>0</v>
      </c>
      <c r="I4867">
        <v>0</v>
      </c>
      <c r="J4867">
        <v>60</v>
      </c>
      <c r="K4867">
        <v>110</v>
      </c>
      <c r="L4867">
        <v>30</v>
      </c>
      <c r="M4867">
        <v>0</v>
      </c>
      <c r="N4867" s="2">
        <v>297.98750000000001</v>
      </c>
      <c r="O4867" s="2">
        <v>476.05482100000006</v>
      </c>
      <c r="P4867" s="2">
        <v>29.38</v>
      </c>
      <c r="Q4867" s="4">
        <v>803.42232100000012</v>
      </c>
      <c r="R4867" s="5">
        <v>0.05</v>
      </c>
      <c r="S4867" s="6">
        <v>843.59343705000015</v>
      </c>
      <c r="T4867" s="4">
        <v>61.515151515151516</v>
      </c>
      <c r="U4867" s="7">
        <v>905.10858856515165</v>
      </c>
      <c r="V4867" s="8">
        <v>1.0967025185570722</v>
      </c>
      <c r="W4867" s="7">
        <v>564.23552314503831</v>
      </c>
      <c r="X4867" s="7">
        <v>581.61234179262101</v>
      </c>
      <c r="Y4867" s="7">
        <v>670.5407666361325</v>
      </c>
      <c r="Z4867" s="7">
        <v>880.08475620992385</v>
      </c>
      <c r="AA4867" s="7">
        <v>1055.8972742913488</v>
      </c>
      <c r="AB4867" s="7">
        <v>1214.3329737251913</v>
      </c>
      <c r="AC4867" s="7">
        <v>907.83</v>
      </c>
      <c r="AD4867" s="7">
        <v>990.3599999999999</v>
      </c>
      <c r="AE4867" s="4">
        <v>552</v>
      </c>
      <c r="AF4867" s="4">
        <v>569</v>
      </c>
      <c r="AG4867" s="4">
        <v>656</v>
      </c>
      <c r="AH4867" s="4">
        <v>861</v>
      </c>
      <c r="AI4867" s="4">
        <v>1033</v>
      </c>
      <c r="AJ4867" s="4">
        <v>1188</v>
      </c>
      <c r="AK4867" s="4">
        <v>920.87742566948873</v>
      </c>
      <c r="AL4867" s="8">
        <v>1.1903460283347149</v>
      </c>
      <c r="AM4867" s="4">
        <v>895.11609612965924</v>
      </c>
      <c r="AN4867" s="8">
        <v>1.1591315250755008</v>
      </c>
      <c r="AO4867" s="4">
        <v>869.35476658982986</v>
      </c>
      <c r="AP4867" s="8">
        <v>1.1279170218162866</v>
      </c>
    </row>
    <row r="4868" spans="1:42" x14ac:dyDescent="0.25">
      <c r="A4868" s="2" t="s">
        <v>13536</v>
      </c>
      <c r="B4868" t="s">
        <v>13404</v>
      </c>
      <c r="C4868" t="s">
        <v>14</v>
      </c>
      <c r="D4868" t="s">
        <v>13402</v>
      </c>
      <c r="E4868" s="3" t="s">
        <v>13403</v>
      </c>
      <c r="F4868" t="s">
        <v>13537</v>
      </c>
      <c r="G4868">
        <v>100</v>
      </c>
      <c r="H4868">
        <v>0</v>
      </c>
      <c r="I4868">
        <v>8</v>
      </c>
      <c r="J4868">
        <v>40</v>
      </c>
      <c r="K4868">
        <v>40</v>
      </c>
      <c r="L4868">
        <v>12</v>
      </c>
      <c r="M4868">
        <v>0</v>
      </c>
      <c r="N4868" s="2">
        <v>294.83999999999997</v>
      </c>
      <c r="O4868" s="2">
        <v>489.53769141666675</v>
      </c>
      <c r="P4868" s="2">
        <v>16.989999999999998</v>
      </c>
      <c r="Q4868" s="4">
        <v>801.36769141666673</v>
      </c>
      <c r="R4868" s="5">
        <v>0.05</v>
      </c>
      <c r="S4868" s="6">
        <v>841.43607598750009</v>
      </c>
      <c r="T4868" s="4">
        <v>60.215053763440864</v>
      </c>
      <c r="U4868" s="7">
        <v>901.65112975094098</v>
      </c>
      <c r="V4868" s="8">
        <v>1.1615024601315775</v>
      </c>
      <c r="W4868" s="7">
        <v>598.33141900486942</v>
      </c>
      <c r="X4868" s="7">
        <v>616.75829241625138</v>
      </c>
      <c r="Y4868" s="7">
        <v>711.0605269333231</v>
      </c>
      <c r="Z4868" s="7">
        <v>933.26694159998658</v>
      </c>
      <c r="AA4868" s="7">
        <v>1119.7035431739675</v>
      </c>
      <c r="AB4868" s="7">
        <v>1287.7132713365668</v>
      </c>
      <c r="AC4868" s="7">
        <v>853.90800000000002</v>
      </c>
      <c r="AD4868" s="7">
        <v>931.53599999999994</v>
      </c>
      <c r="AE4868" s="4">
        <v>552</v>
      </c>
      <c r="AF4868" s="4">
        <v>569</v>
      </c>
      <c r="AG4868" s="4">
        <v>656</v>
      </c>
      <c r="AH4868" s="4">
        <v>861</v>
      </c>
      <c r="AI4868" s="4">
        <v>1033</v>
      </c>
      <c r="AJ4868" s="4">
        <v>1188</v>
      </c>
      <c r="AK4868" s="4">
        <v>872.51153406165326</v>
      </c>
      <c r="AL4868" s="8">
        <v>1.201533709260955</v>
      </c>
      <c r="AM4868" s="4">
        <v>862.1530480369355</v>
      </c>
      <c r="AN4868" s="8">
        <v>1.1881899595511625</v>
      </c>
      <c r="AO4868" s="4">
        <v>851.79456201221774</v>
      </c>
      <c r="AP4868" s="8">
        <v>1.1748462098413699</v>
      </c>
    </row>
    <row r="4869" spans="1:42" x14ac:dyDescent="0.25">
      <c r="A4869" s="2" t="s">
        <v>13538</v>
      </c>
      <c r="B4869" t="s">
        <v>13404</v>
      </c>
      <c r="C4869" t="s">
        <v>14</v>
      </c>
      <c r="D4869" t="s">
        <v>13402</v>
      </c>
      <c r="E4869" s="3" t="s">
        <v>13403</v>
      </c>
      <c r="F4869" t="s">
        <v>13539</v>
      </c>
      <c r="G4869">
        <v>100</v>
      </c>
      <c r="H4869">
        <v>0</v>
      </c>
      <c r="I4869">
        <v>6</v>
      </c>
      <c r="J4869">
        <v>52</v>
      </c>
      <c r="K4869">
        <v>40</v>
      </c>
      <c r="L4869">
        <v>2</v>
      </c>
      <c r="M4869">
        <v>0</v>
      </c>
      <c r="N4869" s="2">
        <v>293.52</v>
      </c>
      <c r="O4869" s="2">
        <v>470.11217616666676</v>
      </c>
      <c r="P4869" s="2">
        <v>33.630000000000003</v>
      </c>
      <c r="Q4869" s="4">
        <v>797.26217616666679</v>
      </c>
      <c r="R4869" s="5">
        <v>0.05</v>
      </c>
      <c r="S4869" s="6">
        <v>837.12528497500011</v>
      </c>
      <c r="T4869" s="4">
        <v>59.6</v>
      </c>
      <c r="U4869" s="7">
        <v>896.72528497500014</v>
      </c>
      <c r="V4869" s="8">
        <v>1.211267134448617</v>
      </c>
      <c r="W4869" s="7">
        <v>624.18029677193647</v>
      </c>
      <c r="X4869" s="7">
        <v>643.40324069426072</v>
      </c>
      <c r="Y4869" s="7">
        <v>741.7794831202724</v>
      </c>
      <c r="Z4869" s="7">
        <v>973.58557159535758</v>
      </c>
      <c r="AA4869" s="7">
        <v>1168.0765336329898</v>
      </c>
      <c r="AB4869" s="7">
        <v>1343.3445517482983</v>
      </c>
      <c r="AC4869" s="7">
        <v>814.35200000000009</v>
      </c>
      <c r="AD4869" s="7">
        <v>888.38400000000001</v>
      </c>
      <c r="AE4869" s="4">
        <v>552</v>
      </c>
      <c r="AF4869" s="4">
        <v>569</v>
      </c>
      <c r="AG4869" s="4">
        <v>656</v>
      </c>
      <c r="AH4869" s="4">
        <v>861</v>
      </c>
      <c r="AI4869" s="4">
        <v>1033</v>
      </c>
      <c r="AJ4869" s="4">
        <v>1188</v>
      </c>
      <c r="AK4869" s="4">
        <v>836.70210679750005</v>
      </c>
      <c r="AL4869" s="8">
        <v>1.2106955192315485</v>
      </c>
      <c r="AM4869" s="4">
        <v>836.84316619000003</v>
      </c>
      <c r="AN4869" s="8">
        <v>1.210886057637238</v>
      </c>
      <c r="AO4869" s="4">
        <v>836.98422558250013</v>
      </c>
      <c r="AP4869" s="8">
        <v>1.2110765960429275</v>
      </c>
    </row>
    <row r="4870" spans="1:42" x14ac:dyDescent="0.25">
      <c r="A4870" s="2" t="s">
        <v>13540</v>
      </c>
      <c r="B4870" t="s">
        <v>13404</v>
      </c>
      <c r="C4870" t="s">
        <v>14</v>
      </c>
      <c r="D4870" t="s">
        <v>13402</v>
      </c>
      <c r="E4870" s="3" t="s">
        <v>13403</v>
      </c>
      <c r="F4870" t="s">
        <v>13541</v>
      </c>
      <c r="G4870">
        <v>100</v>
      </c>
      <c r="H4870">
        <v>0</v>
      </c>
      <c r="I4870">
        <v>6</v>
      </c>
      <c r="J4870">
        <v>52</v>
      </c>
      <c r="K4870">
        <v>42</v>
      </c>
      <c r="L4870">
        <v>0</v>
      </c>
      <c r="M4870">
        <v>0</v>
      </c>
      <c r="N4870" s="2">
        <v>293.29666666666668</v>
      </c>
      <c r="O4870" s="2">
        <v>428.4756824166667</v>
      </c>
      <c r="P4870" s="2">
        <v>88.92</v>
      </c>
      <c r="Q4870" s="4">
        <v>810.6923490833334</v>
      </c>
      <c r="R4870" s="5">
        <v>0.05</v>
      </c>
      <c r="S4870" s="6">
        <v>851.22696653750006</v>
      </c>
      <c r="T4870" s="4">
        <v>59.393939393939391</v>
      </c>
      <c r="U4870" s="7">
        <v>910.62090593143944</v>
      </c>
      <c r="V4870" s="8">
        <v>1.2357791036959063</v>
      </c>
      <c r="W4870" s="7">
        <v>637.65780795882654</v>
      </c>
      <c r="X4870" s="7">
        <v>657.29582016045708</v>
      </c>
      <c r="Y4870" s="7">
        <v>757.79623554527211</v>
      </c>
      <c r="Z4870" s="7">
        <v>994.60755915316963</v>
      </c>
      <c r="AA4870" s="7">
        <v>1193.2980355461373</v>
      </c>
      <c r="AB4870" s="7">
        <v>1372.3504997374746</v>
      </c>
      <c r="AC4870" s="7">
        <v>810.5680000000001</v>
      </c>
      <c r="AD4870" s="7">
        <v>884.25599999999997</v>
      </c>
      <c r="AE4870" s="4">
        <v>552</v>
      </c>
      <c r="AF4870" s="4">
        <v>569</v>
      </c>
      <c r="AG4870" s="4">
        <v>656</v>
      </c>
      <c r="AH4870" s="4">
        <v>861</v>
      </c>
      <c r="AI4870" s="4">
        <v>1033</v>
      </c>
      <c r="AJ4870" s="4">
        <v>1188</v>
      </c>
      <c r="AK4870" s="4">
        <v>834.83604296170461</v>
      </c>
      <c r="AL4870" s="8">
        <v>1.2135354228037727</v>
      </c>
      <c r="AM4870" s="4">
        <v>840.29968415363635</v>
      </c>
      <c r="AN4870" s="8">
        <v>1.2209499831011503</v>
      </c>
      <c r="AO4870" s="4">
        <v>845.76332534556832</v>
      </c>
      <c r="AP4870" s="8">
        <v>1.2283645433985286</v>
      </c>
    </row>
    <row r="4871" spans="1:42" x14ac:dyDescent="0.25">
      <c r="A4871" s="2" t="s">
        <v>13542</v>
      </c>
      <c r="B4871" t="s">
        <v>13404</v>
      </c>
      <c r="C4871" t="s">
        <v>14</v>
      </c>
      <c r="D4871" t="s">
        <v>13402</v>
      </c>
      <c r="E4871" s="3" t="s">
        <v>13403</v>
      </c>
      <c r="F4871" t="s">
        <v>13543</v>
      </c>
      <c r="G4871">
        <v>3</v>
      </c>
      <c r="H4871">
        <v>0</v>
      </c>
      <c r="I4871">
        <v>0</v>
      </c>
      <c r="J4871">
        <v>0</v>
      </c>
      <c r="K4871">
        <v>3</v>
      </c>
      <c r="L4871">
        <v>0</v>
      </c>
      <c r="M4871">
        <v>0</v>
      </c>
      <c r="N4871" s="2">
        <v>318.66666666666669</v>
      </c>
      <c r="O4871" s="2">
        <v>431.31609533333335</v>
      </c>
      <c r="P4871" s="2">
        <v>60.01</v>
      </c>
      <c r="Q4871" s="4">
        <v>809.99276200000008</v>
      </c>
      <c r="R4871" s="5">
        <v>0.05</v>
      </c>
      <c r="S4871" s="6">
        <v>850.49240010000017</v>
      </c>
      <c r="T4871" s="4">
        <v>60</v>
      </c>
      <c r="U4871" s="7">
        <v>910.49240010000017</v>
      </c>
      <c r="V4871" s="8">
        <v>1.0574824623693382</v>
      </c>
      <c r="W4871" s="7">
        <v>545.26342027317094</v>
      </c>
      <c r="X4871" s="7">
        <v>562.05595314390268</v>
      </c>
      <c r="Y4871" s="7">
        <v>647.9942096000002</v>
      </c>
      <c r="Z4871" s="7">
        <v>850.49240010000028</v>
      </c>
      <c r="AA4871" s="7">
        <v>1020.3933209097564</v>
      </c>
      <c r="AB4871" s="7">
        <v>1173.5017088487809</v>
      </c>
      <c r="AC4871" s="7">
        <v>947.1</v>
      </c>
      <c r="AD4871" s="7">
        <v>1033.2</v>
      </c>
      <c r="AE4871" s="4">
        <v>552</v>
      </c>
      <c r="AF4871" s="4">
        <v>569</v>
      </c>
      <c r="AG4871" s="4">
        <v>656</v>
      </c>
      <c r="AH4871" s="4">
        <v>861</v>
      </c>
      <c r="AI4871" s="4">
        <v>1033</v>
      </c>
      <c r="AJ4871" s="4">
        <v>1188</v>
      </c>
      <c r="AK4871" s="4">
        <v>934.17743336666672</v>
      </c>
      <c r="AL4871" s="8">
        <v>1.1546776229578011</v>
      </c>
      <c r="AM4871" s="4">
        <v>892.33491673333344</v>
      </c>
      <c r="AN4871" s="8">
        <v>1.1060800426635695</v>
      </c>
      <c r="AO4871" s="4">
        <v>850.49240010000028</v>
      </c>
      <c r="AP4871" s="8">
        <v>1.0574824623693384</v>
      </c>
    </row>
    <row r="4872" spans="1:42" x14ac:dyDescent="0.25">
      <c r="A4872" s="2" t="s">
        <v>13544</v>
      </c>
      <c r="B4872" t="s">
        <v>13404</v>
      </c>
      <c r="C4872" t="s">
        <v>14</v>
      </c>
      <c r="D4872" t="s">
        <v>13402</v>
      </c>
      <c r="E4872" s="3" t="s">
        <v>13403</v>
      </c>
      <c r="F4872" t="s">
        <v>13545</v>
      </c>
      <c r="G4872">
        <v>7</v>
      </c>
      <c r="H4872">
        <v>0</v>
      </c>
      <c r="I4872">
        <v>0</v>
      </c>
      <c r="J4872">
        <v>5</v>
      </c>
      <c r="K4872">
        <v>2</v>
      </c>
      <c r="L4872">
        <v>0</v>
      </c>
      <c r="M4872">
        <v>0</v>
      </c>
      <c r="N4872" s="2">
        <v>296.22619047619048</v>
      </c>
      <c r="O4872" s="2">
        <v>414.03927366666682</v>
      </c>
      <c r="P4872" s="2">
        <v>176.26</v>
      </c>
      <c r="Q4872" s="4">
        <v>886.52546414285734</v>
      </c>
      <c r="R4872" s="5">
        <v>0.05</v>
      </c>
      <c r="S4872" s="6">
        <v>930.85173735000023</v>
      </c>
      <c r="T4872" s="4">
        <v>60</v>
      </c>
      <c r="U4872" s="7">
        <v>990.85173735000023</v>
      </c>
      <c r="V4872" s="8">
        <v>1.3866377771791287</v>
      </c>
      <c r="W4872" s="7">
        <v>719.07459278696535</v>
      </c>
      <c r="X4872" s="7">
        <v>741.22000597062197</v>
      </c>
      <c r="Y4872" s="7">
        <v>854.55241461639366</v>
      </c>
      <c r="Z4872" s="7">
        <v>1121.6000441840167</v>
      </c>
      <c r="AA4872" s="7">
        <v>1345.6595187480712</v>
      </c>
      <c r="AB4872" s="7">
        <v>1547.5735801284691</v>
      </c>
      <c r="AC4872" s="7">
        <v>786.02857142857147</v>
      </c>
      <c r="AD4872" s="7">
        <v>857.48571428571427</v>
      </c>
      <c r="AE4872" s="4">
        <v>552</v>
      </c>
      <c r="AF4872" s="4">
        <v>569</v>
      </c>
      <c r="AG4872" s="4">
        <v>656</v>
      </c>
      <c r="AH4872" s="4">
        <v>861</v>
      </c>
      <c r="AI4872" s="4">
        <v>1033</v>
      </c>
      <c r="AJ4872" s="4">
        <v>1188</v>
      </c>
      <c r="AK4872" s="4">
        <v>826.13892281020424</v>
      </c>
      <c r="AL4872" s="8">
        <v>1.2400984525532646</v>
      </c>
      <c r="AM4872" s="4">
        <v>861.04319432346961</v>
      </c>
      <c r="AN4872" s="8">
        <v>1.2889448940952193</v>
      </c>
      <c r="AO4872" s="4">
        <v>895.94746583673498</v>
      </c>
      <c r="AP4872" s="8">
        <v>1.3377913356371742</v>
      </c>
    </row>
    <row r="4873" spans="1:42" x14ac:dyDescent="0.25">
      <c r="A4873" s="2" t="s">
        <v>13546</v>
      </c>
      <c r="B4873" t="s">
        <v>13404</v>
      </c>
      <c r="C4873" t="s">
        <v>14</v>
      </c>
      <c r="D4873" t="s">
        <v>13402</v>
      </c>
      <c r="E4873" s="3" t="s">
        <v>13403</v>
      </c>
      <c r="F4873" t="s">
        <v>13547</v>
      </c>
      <c r="G4873">
        <v>160</v>
      </c>
      <c r="H4873">
        <v>0</v>
      </c>
      <c r="I4873">
        <v>24</v>
      </c>
      <c r="J4873">
        <v>96</v>
      </c>
      <c r="K4873">
        <v>40</v>
      </c>
      <c r="L4873">
        <v>0</v>
      </c>
      <c r="M4873">
        <v>0</v>
      </c>
      <c r="N4873" s="2">
        <v>253.29739583333333</v>
      </c>
      <c r="O4873" s="2">
        <v>462.66518319791675</v>
      </c>
      <c r="P4873" s="2">
        <v>43.41</v>
      </c>
      <c r="Q4873" s="4">
        <v>759.37257903124998</v>
      </c>
      <c r="R4873" s="5">
        <v>0.05</v>
      </c>
      <c r="S4873" s="6">
        <v>797.34120798281253</v>
      </c>
      <c r="T4873" s="4">
        <v>58.5</v>
      </c>
      <c r="U4873" s="7">
        <v>855.84120798281253</v>
      </c>
      <c r="V4873" s="8">
        <v>1.2328453010412164</v>
      </c>
      <c r="W4873" s="7">
        <v>634.01375224216724</v>
      </c>
      <c r="X4873" s="7">
        <v>653.53953809020504</v>
      </c>
      <c r="Y4873" s="7">
        <v>753.4656186066336</v>
      </c>
      <c r="Z4873" s="7">
        <v>988.92362442120657</v>
      </c>
      <c r="AA4873" s="7">
        <v>1186.478634177824</v>
      </c>
      <c r="AB4873" s="7">
        <v>1364.5078580864035</v>
      </c>
      <c r="AC4873" s="7">
        <v>763.62000000000012</v>
      </c>
      <c r="AD4873" s="7">
        <v>833.04000000000008</v>
      </c>
      <c r="AE4873" s="4">
        <v>552</v>
      </c>
      <c r="AF4873" s="4">
        <v>569</v>
      </c>
      <c r="AG4873" s="4">
        <v>656</v>
      </c>
      <c r="AH4873" s="4">
        <v>861</v>
      </c>
      <c r="AI4873" s="4">
        <v>1033</v>
      </c>
      <c r="AJ4873" s="4">
        <v>1188</v>
      </c>
      <c r="AK4873" s="4">
        <v>777.95364567914078</v>
      </c>
      <c r="AL4873" s="8">
        <v>1.2049173806959677</v>
      </c>
      <c r="AM4873" s="4">
        <v>784.4161664470314</v>
      </c>
      <c r="AN4873" s="8">
        <v>1.2142266874777172</v>
      </c>
      <c r="AO4873" s="4">
        <v>790.87868721492191</v>
      </c>
      <c r="AP4873" s="8">
        <v>1.2235359942594668</v>
      </c>
    </row>
    <row r="4874" spans="1:42" x14ac:dyDescent="0.25">
      <c r="A4874" s="2" t="s">
        <v>13548</v>
      </c>
      <c r="B4874" t="s">
        <v>13404</v>
      </c>
      <c r="C4874" t="s">
        <v>14</v>
      </c>
      <c r="D4874" t="s">
        <v>13402</v>
      </c>
      <c r="E4874" s="3" t="s">
        <v>13403</v>
      </c>
      <c r="F4874" t="s">
        <v>13549</v>
      </c>
      <c r="G4874">
        <v>400</v>
      </c>
      <c r="H4874">
        <v>0</v>
      </c>
      <c r="I4874">
        <v>96</v>
      </c>
      <c r="J4874">
        <v>144</v>
      </c>
      <c r="K4874">
        <v>120</v>
      </c>
      <c r="L4874">
        <v>32</v>
      </c>
      <c r="M4874">
        <v>8</v>
      </c>
      <c r="N4874" s="2">
        <v>276.79854166666667</v>
      </c>
      <c r="O4874" s="2">
        <v>450.95393447916672</v>
      </c>
      <c r="P4874" s="2">
        <v>67.25</v>
      </c>
      <c r="Q4874" s="4">
        <v>795.00247614583338</v>
      </c>
      <c r="R4874" s="5">
        <v>0.05</v>
      </c>
      <c r="S4874" s="6">
        <v>834.75259995312513</v>
      </c>
      <c r="T4874" s="4">
        <v>58.677248677248677</v>
      </c>
      <c r="U4874" s="7">
        <v>893.42984863037384</v>
      </c>
      <c r="V4874" s="8">
        <v>1.2115617268725745</v>
      </c>
      <c r="W4874" s="7">
        <v>624.85887984340684</v>
      </c>
      <c r="X4874" s="7">
        <v>644.10272215742486</v>
      </c>
      <c r="Y4874" s="7">
        <v>742.58591517622267</v>
      </c>
      <c r="Z4874" s="7">
        <v>974.64401366879224</v>
      </c>
      <c r="AA4874" s="7">
        <v>1169.3464182576799</v>
      </c>
      <c r="AB4874" s="7">
        <v>1344.8049805325497</v>
      </c>
      <c r="AC4874" s="7">
        <v>811.16200000000003</v>
      </c>
      <c r="AD4874" s="7">
        <v>884.90399999999988</v>
      </c>
      <c r="AE4874" s="4">
        <v>552</v>
      </c>
      <c r="AF4874" s="4">
        <v>569</v>
      </c>
      <c r="AG4874" s="4">
        <v>656</v>
      </c>
      <c r="AH4874" s="4">
        <v>861</v>
      </c>
      <c r="AI4874" s="4">
        <v>1033</v>
      </c>
      <c r="AJ4874" s="4">
        <v>1188</v>
      </c>
      <c r="AK4874" s="4">
        <v>830.22499194906993</v>
      </c>
      <c r="AL4874" s="8">
        <v>1.2054219313638344</v>
      </c>
      <c r="AM4874" s="4">
        <v>831.73419461708841</v>
      </c>
      <c r="AN4874" s="8">
        <v>1.2074685298667478</v>
      </c>
      <c r="AO4874" s="4">
        <v>833.24339728510677</v>
      </c>
      <c r="AP4874" s="8">
        <v>1.2095151283696612</v>
      </c>
    </row>
    <row r="4875" spans="1:42" x14ac:dyDescent="0.25">
      <c r="A4875" s="2" t="s">
        <v>13550</v>
      </c>
      <c r="B4875" t="s">
        <v>13404</v>
      </c>
      <c r="C4875" t="s">
        <v>14</v>
      </c>
      <c r="D4875" t="s">
        <v>13402</v>
      </c>
      <c r="E4875" s="3" t="s">
        <v>13403</v>
      </c>
      <c r="F4875" t="s">
        <v>13551</v>
      </c>
      <c r="G4875">
        <v>200</v>
      </c>
      <c r="H4875">
        <v>0</v>
      </c>
      <c r="I4875">
        <v>36</v>
      </c>
      <c r="J4875">
        <v>84</v>
      </c>
      <c r="K4875">
        <v>60</v>
      </c>
      <c r="L4875">
        <v>12</v>
      </c>
      <c r="M4875">
        <v>8</v>
      </c>
      <c r="N4875" s="2">
        <v>279.02083333333331</v>
      </c>
      <c r="O4875" s="2">
        <v>457.81153166666667</v>
      </c>
      <c r="P4875" s="2">
        <v>46.22</v>
      </c>
      <c r="Q4875" s="4">
        <v>783.05236500000001</v>
      </c>
      <c r="R4875" s="5">
        <v>0.05</v>
      </c>
      <c r="S4875" s="6">
        <v>822.20498325000005</v>
      </c>
      <c r="T4875" s="4">
        <v>59</v>
      </c>
      <c r="U4875" s="7">
        <v>881.20498325000005</v>
      </c>
      <c r="V4875" s="8">
        <v>1.1816517596615443</v>
      </c>
      <c r="W4875" s="7">
        <v>608.59971404779139</v>
      </c>
      <c r="X4875" s="7">
        <v>627.34282118332123</v>
      </c>
      <c r="Y4875" s="7">
        <v>723.26342828867962</v>
      </c>
      <c r="Z4875" s="7">
        <v>949.28324962889201</v>
      </c>
      <c r="AA4875" s="7">
        <v>1138.9193924118995</v>
      </c>
      <c r="AB4875" s="7">
        <v>1309.8124280593772</v>
      </c>
      <c r="AC4875" s="7">
        <v>820.31400000000008</v>
      </c>
      <c r="AD4875" s="7">
        <v>894.88800000000003</v>
      </c>
      <c r="AE4875" s="4">
        <v>552</v>
      </c>
      <c r="AF4875" s="4">
        <v>569</v>
      </c>
      <c r="AG4875" s="4">
        <v>656</v>
      </c>
      <c r="AH4875" s="4">
        <v>861</v>
      </c>
      <c r="AI4875" s="4">
        <v>1033</v>
      </c>
      <c r="AJ4875" s="4">
        <v>1188</v>
      </c>
      <c r="AK4875" s="4">
        <v>837.47464652812516</v>
      </c>
      <c r="AL4875" s="8">
        <v>1.2021276135491259</v>
      </c>
      <c r="AM4875" s="4">
        <v>832.3847587687502</v>
      </c>
      <c r="AN4875" s="8">
        <v>1.195302328919932</v>
      </c>
      <c r="AO4875" s="4">
        <v>827.29487100937502</v>
      </c>
      <c r="AP4875" s="8">
        <v>1.188477044290738</v>
      </c>
    </row>
    <row r="4876" spans="1:42" x14ac:dyDescent="0.25">
      <c r="A4876" s="2" t="s">
        <v>13552</v>
      </c>
      <c r="B4876" t="s">
        <v>13404</v>
      </c>
      <c r="C4876" t="s">
        <v>14</v>
      </c>
      <c r="D4876" t="s">
        <v>13402</v>
      </c>
      <c r="E4876" s="3" t="s">
        <v>13403</v>
      </c>
      <c r="F4876" t="s">
        <v>13551</v>
      </c>
      <c r="G4876">
        <v>200</v>
      </c>
      <c r="H4876">
        <v>0</v>
      </c>
      <c r="I4876">
        <v>32</v>
      </c>
      <c r="J4876">
        <v>64</v>
      </c>
      <c r="K4876">
        <v>66</v>
      </c>
      <c r="L4876">
        <v>24</v>
      </c>
      <c r="M4876">
        <v>14</v>
      </c>
      <c r="N4876" s="2">
        <v>287.91374999999999</v>
      </c>
      <c r="O4876" s="2">
        <v>472.22733429166681</v>
      </c>
      <c r="P4876" s="2">
        <v>48.64</v>
      </c>
      <c r="Q4876" s="4">
        <v>808.78108429166684</v>
      </c>
      <c r="R4876" s="5">
        <v>0.05</v>
      </c>
      <c r="S4876" s="6">
        <v>849.22013850625024</v>
      </c>
      <c r="T4876" s="4">
        <v>60.588235294117645</v>
      </c>
      <c r="U4876" s="7">
        <v>909.80837380036792</v>
      </c>
      <c r="V4876" s="8">
        <v>1.1484434352007269</v>
      </c>
      <c r="W4876" s="7">
        <v>591.72380613151824</v>
      </c>
      <c r="X4876" s="7">
        <v>609.94718421890207</v>
      </c>
      <c r="Y4876" s="7">
        <v>703.20800148963042</v>
      </c>
      <c r="Z4876" s="7">
        <v>922.96050195513988</v>
      </c>
      <c r="AA4876" s="7">
        <v>1107.338209662787</v>
      </c>
      <c r="AB4876" s="7">
        <v>1273.4925392830503</v>
      </c>
      <c r="AC4876" s="7">
        <v>871.43100000000015</v>
      </c>
      <c r="AD4876" s="7">
        <v>950.65200000000004</v>
      </c>
      <c r="AE4876" s="4">
        <v>552</v>
      </c>
      <c r="AF4876" s="4">
        <v>569</v>
      </c>
      <c r="AG4876" s="4">
        <v>656</v>
      </c>
      <c r="AH4876" s="4">
        <v>861</v>
      </c>
      <c r="AI4876" s="4">
        <v>1033</v>
      </c>
      <c r="AJ4876" s="4">
        <v>1188</v>
      </c>
      <c r="AK4876" s="4">
        <v>886.98536179998177</v>
      </c>
      <c r="AL4876" s="8">
        <v>1.196114157980964</v>
      </c>
      <c r="AM4876" s="4">
        <v>874.39695403540463</v>
      </c>
      <c r="AN4876" s="8">
        <v>1.1802239170542184</v>
      </c>
      <c r="AO4876" s="4">
        <v>861.80854627082738</v>
      </c>
      <c r="AP4876" s="8">
        <v>1.1643336761274725</v>
      </c>
    </row>
    <row r="4877" spans="1:42" x14ac:dyDescent="0.25">
      <c r="A4877" s="2" t="s">
        <v>13553</v>
      </c>
      <c r="B4877" t="s">
        <v>13404</v>
      </c>
      <c r="C4877" t="s">
        <v>14</v>
      </c>
      <c r="D4877" t="s">
        <v>13402</v>
      </c>
      <c r="E4877" s="3" t="s">
        <v>13403</v>
      </c>
      <c r="F4877" t="s">
        <v>13554</v>
      </c>
      <c r="G4877">
        <v>400</v>
      </c>
      <c r="H4877">
        <v>0</v>
      </c>
      <c r="I4877">
        <v>72</v>
      </c>
      <c r="J4877">
        <v>128</v>
      </c>
      <c r="K4877">
        <v>152</v>
      </c>
      <c r="L4877">
        <v>32</v>
      </c>
      <c r="M4877">
        <v>16</v>
      </c>
      <c r="N4877" s="2">
        <v>283.48520833333333</v>
      </c>
      <c r="O4877" s="2">
        <v>467.27762185416674</v>
      </c>
      <c r="P4877" s="2">
        <v>38.19</v>
      </c>
      <c r="Q4877" s="4">
        <v>788.95283018750001</v>
      </c>
      <c r="R4877" s="5">
        <v>0.05</v>
      </c>
      <c r="S4877" s="6">
        <v>828.400471696875</v>
      </c>
      <c r="T4877" s="4">
        <v>59.396325459317588</v>
      </c>
      <c r="U4877" s="7">
        <v>887.79679715619261</v>
      </c>
      <c r="V4877" s="8">
        <v>1.1534622143698585</v>
      </c>
      <c r="W4877" s="7">
        <v>594.11321637131653</v>
      </c>
      <c r="X4877" s="7">
        <v>612.41018136825937</v>
      </c>
      <c r="Y4877" s="7">
        <v>706.04759047026027</v>
      </c>
      <c r="Z4877" s="7">
        <v>926.68746249221658</v>
      </c>
      <c r="AA4877" s="7">
        <v>1111.8096965789312</v>
      </c>
      <c r="AB4877" s="7">
        <v>1278.634965668703</v>
      </c>
      <c r="AC4877" s="7">
        <v>846.64800000000002</v>
      </c>
      <c r="AD4877" s="7">
        <v>923.61599999999987</v>
      </c>
      <c r="AE4877" s="4">
        <v>552</v>
      </c>
      <c r="AF4877" s="4">
        <v>569</v>
      </c>
      <c r="AG4877" s="4">
        <v>656</v>
      </c>
      <c r="AH4877" s="4">
        <v>861</v>
      </c>
      <c r="AI4877" s="4">
        <v>1033</v>
      </c>
      <c r="AJ4877" s="4">
        <v>1188</v>
      </c>
      <c r="AK4877" s="4">
        <v>862.55925769458293</v>
      </c>
      <c r="AL4877" s="8">
        <v>1.1978427179527864</v>
      </c>
      <c r="AM4877" s="4">
        <v>851.17299569534691</v>
      </c>
      <c r="AN4877" s="8">
        <v>1.183049216758477</v>
      </c>
      <c r="AO4877" s="4">
        <v>839.7867336961109</v>
      </c>
      <c r="AP4877" s="8">
        <v>1.1682557155641677</v>
      </c>
    </row>
    <row r="4878" spans="1:42" x14ac:dyDescent="0.25">
      <c r="A4878" s="2" t="s">
        <v>13555</v>
      </c>
      <c r="B4878" t="s">
        <v>13404</v>
      </c>
      <c r="C4878" t="s">
        <v>14</v>
      </c>
      <c r="D4878" t="s">
        <v>13402</v>
      </c>
      <c r="E4878" s="3" t="s">
        <v>13403</v>
      </c>
      <c r="F4878" t="s">
        <v>13556</v>
      </c>
      <c r="G4878">
        <v>180</v>
      </c>
      <c r="H4878">
        <v>0</v>
      </c>
      <c r="I4878">
        <v>24</v>
      </c>
      <c r="J4878">
        <v>57</v>
      </c>
      <c r="K4878">
        <v>63</v>
      </c>
      <c r="L4878">
        <v>24</v>
      </c>
      <c r="M4878">
        <v>12</v>
      </c>
      <c r="N4878" s="2">
        <v>290.47870370370373</v>
      </c>
      <c r="O4878" s="2">
        <v>502.06603584259267</v>
      </c>
      <c r="P4878" s="2">
        <v>20.85</v>
      </c>
      <c r="Q4878" s="4">
        <v>813.39473954629636</v>
      </c>
      <c r="R4878" s="5">
        <v>0.05</v>
      </c>
      <c r="S4878" s="6">
        <v>854.06447652361123</v>
      </c>
      <c r="T4878" s="4">
        <v>60.263157894736842</v>
      </c>
      <c r="U4878" s="7">
        <v>914.32763441834811</v>
      </c>
      <c r="V4878" s="8">
        <v>1.1402252627169556</v>
      </c>
      <c r="W4878" s="7">
        <v>587.92042613144054</v>
      </c>
      <c r="X4878" s="7">
        <v>606.02667113911173</v>
      </c>
      <c r="Y4878" s="7">
        <v>698.68804264895834</v>
      </c>
      <c r="Z4878" s="7">
        <v>917.02805597675786</v>
      </c>
      <c r="AA4878" s="7">
        <v>1100.2206525249603</v>
      </c>
      <c r="AB4878" s="7">
        <v>1265.3070040654916</v>
      </c>
      <c r="AC4878" s="7">
        <v>882.07166666666672</v>
      </c>
      <c r="AD4878" s="7">
        <v>962.26</v>
      </c>
      <c r="AE4878" s="4">
        <v>552</v>
      </c>
      <c r="AF4878" s="4">
        <v>569</v>
      </c>
      <c r="AG4878" s="4">
        <v>656</v>
      </c>
      <c r="AH4878" s="4">
        <v>861</v>
      </c>
      <c r="AI4878" s="4">
        <v>1033</v>
      </c>
      <c r="AJ4878" s="4">
        <v>1188</v>
      </c>
      <c r="AK4878" s="4">
        <v>897.98311170334796</v>
      </c>
      <c r="AL4878" s="8">
        <v>1.1949946204951902</v>
      </c>
      <c r="AM4878" s="4">
        <v>883.34356664343568</v>
      </c>
      <c r="AN4878" s="8">
        <v>1.1767381679024453</v>
      </c>
      <c r="AO4878" s="4">
        <v>868.7040215835234</v>
      </c>
      <c r="AP4878" s="8">
        <v>1.1584817153097005</v>
      </c>
    </row>
    <row r="4879" spans="1:42" x14ac:dyDescent="0.25">
      <c r="A4879" s="2" t="s">
        <v>13557</v>
      </c>
      <c r="B4879" t="s">
        <v>13404</v>
      </c>
      <c r="C4879" t="s">
        <v>14</v>
      </c>
      <c r="D4879" t="s">
        <v>13402</v>
      </c>
      <c r="E4879" s="3" t="s">
        <v>13403</v>
      </c>
      <c r="F4879" t="s">
        <v>13558</v>
      </c>
      <c r="G4879">
        <v>132</v>
      </c>
      <c r="H4879">
        <v>0</v>
      </c>
      <c r="I4879">
        <v>16</v>
      </c>
      <c r="J4879">
        <v>52</v>
      </c>
      <c r="K4879">
        <v>64</v>
      </c>
      <c r="L4879">
        <v>0</v>
      </c>
      <c r="M4879">
        <v>0</v>
      </c>
      <c r="N4879" s="2">
        <v>283.08459595959596</v>
      </c>
      <c r="O4879" s="2">
        <v>454.36508073737377</v>
      </c>
      <c r="P4879" s="2">
        <v>86.7</v>
      </c>
      <c r="Q4879" s="4">
        <v>824.14967669696978</v>
      </c>
      <c r="R4879" s="5">
        <v>0.05</v>
      </c>
      <c r="S4879" s="6">
        <v>865.35716053181829</v>
      </c>
      <c r="T4879" s="4">
        <v>58.778625954198475</v>
      </c>
      <c r="U4879" s="7">
        <v>924.13578648601674</v>
      </c>
      <c r="V4879" s="8">
        <v>1.2407030493913163</v>
      </c>
      <c r="W4879" s="7">
        <v>641.30781270331977</v>
      </c>
      <c r="X4879" s="7">
        <v>661.05823447135685</v>
      </c>
      <c r="Y4879" s="7">
        <v>762.13392234307571</v>
      </c>
      <c r="Z4879" s="7">
        <v>1000.3007730752869</v>
      </c>
      <c r="AA4879" s="7">
        <v>1200.1285697871908</v>
      </c>
      <c r="AB4879" s="7">
        <v>1380.2059447310578</v>
      </c>
      <c r="AC4879" s="7">
        <v>819.33333333333337</v>
      </c>
      <c r="AD4879" s="7">
        <v>893.81818181818187</v>
      </c>
      <c r="AE4879" s="4">
        <v>552</v>
      </c>
      <c r="AF4879" s="4">
        <v>569</v>
      </c>
      <c r="AG4879" s="4">
        <v>656</v>
      </c>
      <c r="AH4879" s="4">
        <v>861</v>
      </c>
      <c r="AI4879" s="4">
        <v>1033</v>
      </c>
      <c r="AJ4879" s="4">
        <v>1188</v>
      </c>
      <c r="AK4879" s="4">
        <v>842.28348057350229</v>
      </c>
      <c r="AL4879" s="8">
        <v>1.2097253667784427</v>
      </c>
      <c r="AM4879" s="4">
        <v>849.9095273393865</v>
      </c>
      <c r="AN4879" s="8">
        <v>1.2199637534047316</v>
      </c>
      <c r="AO4879" s="4">
        <v>857.7311137659342</v>
      </c>
      <c r="AP4879" s="8">
        <v>1.2304646627650275</v>
      </c>
    </row>
    <row r="4880" spans="1:42" x14ac:dyDescent="0.25">
      <c r="A4880" s="2" t="s">
        <v>13559</v>
      </c>
      <c r="B4880" t="s">
        <v>13404</v>
      </c>
      <c r="C4880" t="s">
        <v>14</v>
      </c>
      <c r="D4880" t="s">
        <v>13402</v>
      </c>
      <c r="E4880" s="3" t="s">
        <v>13403</v>
      </c>
      <c r="F4880" t="s">
        <v>13560</v>
      </c>
      <c r="G4880">
        <v>200</v>
      </c>
      <c r="H4880">
        <v>0</v>
      </c>
      <c r="I4880">
        <v>24</v>
      </c>
      <c r="J4880">
        <v>92</v>
      </c>
      <c r="K4880">
        <v>68</v>
      </c>
      <c r="L4880">
        <v>16</v>
      </c>
      <c r="M4880">
        <v>0</v>
      </c>
      <c r="N4880" s="2">
        <v>268.86166666666668</v>
      </c>
      <c r="O4880" s="2">
        <v>444.90563275000017</v>
      </c>
      <c r="P4880" s="2">
        <v>74.2</v>
      </c>
      <c r="Q4880" s="4">
        <v>787.96729941666695</v>
      </c>
      <c r="R4880" s="5">
        <v>0.05</v>
      </c>
      <c r="S4880" s="6">
        <v>827.36566438750037</v>
      </c>
      <c r="T4880" s="4">
        <v>59.593023255813954</v>
      </c>
      <c r="U4880" s="7">
        <v>886.95868764331431</v>
      </c>
      <c r="V4880" s="8">
        <v>1.1898777704425885</v>
      </c>
      <c r="W4880" s="7">
        <v>612.68257726100762</v>
      </c>
      <c r="X4880" s="7">
        <v>631.55142474911838</v>
      </c>
      <c r="Y4880" s="7">
        <v>728.11552660003804</v>
      </c>
      <c r="Z4880" s="7">
        <v>955.65162866254991</v>
      </c>
      <c r="AA4880" s="7">
        <v>1146.5599679540233</v>
      </c>
      <c r="AB4880" s="7">
        <v>1318.5994597573861</v>
      </c>
      <c r="AC4880" s="7">
        <v>819.96199999999999</v>
      </c>
      <c r="AD4880" s="7">
        <v>894.50399999999991</v>
      </c>
      <c r="AE4880" s="4">
        <v>552</v>
      </c>
      <c r="AF4880" s="4">
        <v>569</v>
      </c>
      <c r="AG4880" s="4">
        <v>656</v>
      </c>
      <c r="AH4880" s="4">
        <v>861</v>
      </c>
      <c r="AI4880" s="4">
        <v>1033</v>
      </c>
      <c r="AJ4880" s="4">
        <v>1188</v>
      </c>
      <c r="AK4880" s="4">
        <v>834.58888408976748</v>
      </c>
      <c r="AL4880" s="8">
        <v>1.1995679044640357</v>
      </c>
      <c r="AM4880" s="4">
        <v>832.18114418901177</v>
      </c>
      <c r="AN4880" s="8">
        <v>1.1963378597902199</v>
      </c>
      <c r="AO4880" s="4">
        <v>829.77340428825619</v>
      </c>
      <c r="AP4880" s="8">
        <v>1.1931078151164043</v>
      </c>
    </row>
    <row r="4881" spans="1:42" x14ac:dyDescent="0.25">
      <c r="A4881" s="2" t="s">
        <v>13561</v>
      </c>
      <c r="B4881" t="s">
        <v>13404</v>
      </c>
      <c r="C4881" t="s">
        <v>14</v>
      </c>
      <c r="D4881" t="s">
        <v>13402</v>
      </c>
      <c r="E4881" s="3" t="s">
        <v>13403</v>
      </c>
      <c r="F4881" t="s">
        <v>13562</v>
      </c>
      <c r="G4881">
        <v>204</v>
      </c>
      <c r="H4881">
        <v>0</v>
      </c>
      <c r="I4881">
        <v>8</v>
      </c>
      <c r="J4881">
        <v>94</v>
      </c>
      <c r="K4881">
        <v>90</v>
      </c>
      <c r="L4881">
        <v>8</v>
      </c>
      <c r="M4881">
        <v>4</v>
      </c>
      <c r="N4881" s="2">
        <v>290.79656862745099</v>
      </c>
      <c r="O4881" s="2">
        <v>429.37146655882361</v>
      </c>
      <c r="P4881" s="2">
        <v>81.010000000000005</v>
      </c>
      <c r="Q4881" s="4">
        <v>801.17803518627466</v>
      </c>
      <c r="R4881" s="5">
        <v>0.05</v>
      </c>
      <c r="S4881" s="6">
        <v>841.23693694558847</v>
      </c>
      <c r="T4881" s="4">
        <v>60.304568527918782</v>
      </c>
      <c r="U4881" s="7">
        <v>901.5415054735073</v>
      </c>
      <c r="V4881" s="8">
        <v>1.1735076576140904</v>
      </c>
      <c r="W4881" s="7">
        <v>604.44614665183451</v>
      </c>
      <c r="X4881" s="7">
        <v>623.06133595089477</v>
      </c>
      <c r="Y4881" s="7">
        <v>718.32730471667298</v>
      </c>
      <c r="Z4881" s="7">
        <v>942.80458744063333</v>
      </c>
      <c r="AA4881" s="7">
        <v>1131.1465027017123</v>
      </c>
      <c r="AB4881" s="7">
        <v>1300.873228663731</v>
      </c>
      <c r="AC4881" s="7">
        <v>845.06960784313731</v>
      </c>
      <c r="AD4881" s="7">
        <v>921.89411764705881</v>
      </c>
      <c r="AE4881" s="4">
        <v>552</v>
      </c>
      <c r="AF4881" s="4">
        <v>569</v>
      </c>
      <c r="AG4881" s="4">
        <v>656</v>
      </c>
      <c r="AH4881" s="4">
        <v>861</v>
      </c>
      <c r="AI4881" s="4">
        <v>1033</v>
      </c>
      <c r="AJ4881" s="4">
        <v>1188</v>
      </c>
      <c r="AK4881" s="4">
        <v>863.36849934512895</v>
      </c>
      <c r="AL4881" s="8">
        <v>1.2023156024431907</v>
      </c>
      <c r="AM4881" s="4">
        <v>855.99131187861531</v>
      </c>
      <c r="AN4881" s="8">
        <v>1.1927129541668238</v>
      </c>
      <c r="AO4881" s="4">
        <v>848.614124412102</v>
      </c>
      <c r="AP4881" s="8">
        <v>1.1831103058904573</v>
      </c>
    </row>
    <row r="4882" spans="1:42" x14ac:dyDescent="0.25">
      <c r="A4882" s="2" t="s">
        <v>13563</v>
      </c>
      <c r="B4882" t="s">
        <v>13404</v>
      </c>
      <c r="C4882" t="s">
        <v>14</v>
      </c>
      <c r="D4882" t="s">
        <v>13402</v>
      </c>
      <c r="E4882" s="3" t="s">
        <v>13403</v>
      </c>
      <c r="F4882" t="s">
        <v>13564</v>
      </c>
      <c r="G4882">
        <v>136</v>
      </c>
      <c r="H4882">
        <v>0</v>
      </c>
      <c r="I4882">
        <v>17</v>
      </c>
      <c r="J4882">
        <v>37</v>
      </c>
      <c r="K4882">
        <v>82</v>
      </c>
      <c r="L4882">
        <v>0</v>
      </c>
      <c r="M4882">
        <v>0</v>
      </c>
      <c r="N4882" s="2">
        <v>284.42034313725492</v>
      </c>
      <c r="O4882" s="2">
        <v>482.1581080465686</v>
      </c>
      <c r="P4882" s="2">
        <v>38.43</v>
      </c>
      <c r="Q4882" s="4">
        <v>805.00845118382347</v>
      </c>
      <c r="R4882" s="5">
        <v>0.05</v>
      </c>
      <c r="S4882" s="6">
        <v>845.25887374301465</v>
      </c>
      <c r="T4882" s="4">
        <v>58.585858585858588</v>
      </c>
      <c r="U4882" s="7">
        <v>903.84473232887319</v>
      </c>
      <c r="V4882" s="8">
        <v>1.1757667230693061</v>
      </c>
      <c r="W4882" s="7">
        <v>606.95451968622331</v>
      </c>
      <c r="X4882" s="7">
        <v>625.6469596040962</v>
      </c>
      <c r="Y4882" s="7">
        <v>721.30826977203355</v>
      </c>
      <c r="Z4882" s="7">
        <v>946.71710407579405</v>
      </c>
      <c r="AA4882" s="7">
        <v>1135.8406138330956</v>
      </c>
      <c r="AB4882" s="7">
        <v>1306.2716836725242</v>
      </c>
      <c r="AC4882" s="7">
        <v>845.60073529411773</v>
      </c>
      <c r="AD4882" s="7">
        <v>922.47352941176473</v>
      </c>
      <c r="AE4882" s="4">
        <v>552</v>
      </c>
      <c r="AF4882" s="4">
        <v>569</v>
      </c>
      <c r="AG4882" s="4">
        <v>656</v>
      </c>
      <c r="AH4882" s="4">
        <v>861</v>
      </c>
      <c r="AI4882" s="4">
        <v>1033</v>
      </c>
      <c r="AJ4882" s="4">
        <v>1188</v>
      </c>
      <c r="AK4882" s="4">
        <v>864.20470627636439</v>
      </c>
      <c r="AL4882" s="8">
        <v>1.2004124156720166</v>
      </c>
      <c r="AM4882" s="4">
        <v>857.83766419548454</v>
      </c>
      <c r="AN4882" s="8">
        <v>1.1921298468465156</v>
      </c>
      <c r="AO4882" s="4">
        <v>851.47062211460479</v>
      </c>
      <c r="AP4882" s="8">
        <v>1.1838472780210145</v>
      </c>
    </row>
    <row r="4883" spans="1:42" x14ac:dyDescent="0.25">
      <c r="A4883" s="2" t="s">
        <v>13565</v>
      </c>
      <c r="B4883" t="s">
        <v>13404</v>
      </c>
      <c r="C4883" t="s">
        <v>14</v>
      </c>
      <c r="D4883" t="s">
        <v>13402</v>
      </c>
      <c r="E4883" s="3" t="s">
        <v>13403</v>
      </c>
      <c r="F4883" t="s">
        <v>13566</v>
      </c>
      <c r="G4883">
        <v>92</v>
      </c>
      <c r="H4883">
        <v>0</v>
      </c>
      <c r="I4883">
        <v>0</v>
      </c>
      <c r="J4883">
        <v>54</v>
      </c>
      <c r="K4883">
        <v>34</v>
      </c>
      <c r="L4883">
        <v>4</v>
      </c>
      <c r="M4883">
        <v>0</v>
      </c>
      <c r="N4883" s="2">
        <v>294.93206521739131</v>
      </c>
      <c r="O4883" s="2">
        <v>395.18120858695659</v>
      </c>
      <c r="P4883" s="2">
        <v>123.74</v>
      </c>
      <c r="Q4883" s="4">
        <v>813.85327380434796</v>
      </c>
      <c r="R4883" s="5">
        <v>0.05</v>
      </c>
      <c r="S4883" s="6">
        <v>854.54593749456535</v>
      </c>
      <c r="T4883" s="4">
        <v>60.444444444444443</v>
      </c>
      <c r="U4883" s="7">
        <v>914.99038193900981</v>
      </c>
      <c r="V4883" s="8">
        <v>1.2230003652243049</v>
      </c>
      <c r="W4883" s="7">
        <v>630.49921385622565</v>
      </c>
      <c r="X4883" s="7">
        <v>649.91676210904416</v>
      </c>
      <c r="Y4883" s="7">
        <v>749.28892081464494</v>
      </c>
      <c r="Z4883" s="7">
        <v>983.44170856922153</v>
      </c>
      <c r="AA4883" s="7">
        <v>1179.9016085389151</v>
      </c>
      <c r="AB4883" s="7">
        <v>1356.94396025579</v>
      </c>
      <c r="AC4883" s="7">
        <v>822.96739130434787</v>
      </c>
      <c r="AD4883" s="7">
        <v>897.78260869565213</v>
      </c>
      <c r="AE4883" s="4">
        <v>552</v>
      </c>
      <c r="AF4883" s="4">
        <v>569</v>
      </c>
      <c r="AG4883" s="4">
        <v>656</v>
      </c>
      <c r="AH4883" s="4">
        <v>861</v>
      </c>
      <c r="AI4883" s="4">
        <v>1033</v>
      </c>
      <c r="AJ4883" s="4">
        <v>1188</v>
      </c>
      <c r="AK4883" s="4">
        <v>845.87721436523657</v>
      </c>
      <c r="AL4883" s="8">
        <v>1.2114135204197392</v>
      </c>
      <c r="AM4883" s="4">
        <v>848.7315500297716</v>
      </c>
      <c r="AN4883" s="8">
        <v>1.2152287010261205</v>
      </c>
      <c r="AO4883" s="4">
        <v>851.69160183003021</v>
      </c>
      <c r="AP4883" s="8">
        <v>1.2191851846179234</v>
      </c>
    </row>
    <row r="4884" spans="1:42" x14ac:dyDescent="0.25">
      <c r="A4884" s="2" t="s">
        <v>13567</v>
      </c>
      <c r="B4884" t="s">
        <v>13404</v>
      </c>
      <c r="C4884" t="s">
        <v>14</v>
      </c>
      <c r="D4884" t="s">
        <v>13402</v>
      </c>
      <c r="E4884" s="3" t="s">
        <v>13403</v>
      </c>
      <c r="F4884" t="s">
        <v>13568</v>
      </c>
      <c r="G4884">
        <v>74</v>
      </c>
      <c r="H4884">
        <v>0</v>
      </c>
      <c r="I4884">
        <v>8</v>
      </c>
      <c r="J4884">
        <v>36</v>
      </c>
      <c r="K4884">
        <v>24</v>
      </c>
      <c r="L4884">
        <v>4</v>
      </c>
      <c r="M4884">
        <v>2</v>
      </c>
      <c r="N4884" s="2">
        <v>277.46959459459458</v>
      </c>
      <c r="O4884" s="2">
        <v>506.34178433333341</v>
      </c>
      <c r="P4884" s="2">
        <v>0</v>
      </c>
      <c r="Q4884" s="4">
        <v>783.81137892792799</v>
      </c>
      <c r="R4884" s="5">
        <v>0.05</v>
      </c>
      <c r="S4884" s="6">
        <v>823.0019478743244</v>
      </c>
      <c r="T4884" s="4">
        <v>59.726027397260275</v>
      </c>
      <c r="U4884" s="7">
        <v>882.72797527158468</v>
      </c>
      <c r="V4884" s="8">
        <v>1.1803735122894339</v>
      </c>
      <c r="W4884" s="7">
        <v>607.48072943206353</v>
      </c>
      <c r="X4884" s="7">
        <v>626.18937508486272</v>
      </c>
      <c r="Y4884" s="7">
        <v>721.93362048448137</v>
      </c>
      <c r="Z4884" s="7">
        <v>947.53787688588181</v>
      </c>
      <c r="AA4884" s="7">
        <v>1136.8253505494959</v>
      </c>
      <c r="AB4884" s="7">
        <v>1307.4041785603108</v>
      </c>
      <c r="AC4884" s="7">
        <v>822.62162162162167</v>
      </c>
      <c r="AD4884" s="7">
        <v>897.4054054054053</v>
      </c>
      <c r="AE4884" s="4">
        <v>552</v>
      </c>
      <c r="AF4884" s="4">
        <v>569</v>
      </c>
      <c r="AG4884" s="4">
        <v>656</v>
      </c>
      <c r="AH4884" s="4">
        <v>861</v>
      </c>
      <c r="AI4884" s="4">
        <v>1033</v>
      </c>
      <c r="AJ4884" s="4">
        <v>1188</v>
      </c>
      <c r="AK4884" s="4">
        <v>838.44779262045859</v>
      </c>
      <c r="AL4884" s="8">
        <v>1.2010275150218865</v>
      </c>
      <c r="AM4884" s="4">
        <v>833.29917770508041</v>
      </c>
      <c r="AN4884" s="8">
        <v>1.194142847444402</v>
      </c>
      <c r="AO4884" s="4">
        <v>828.15056278970258</v>
      </c>
      <c r="AP4884" s="8">
        <v>1.1872581798669182</v>
      </c>
    </row>
    <row r="4885" spans="1:42" x14ac:dyDescent="0.25">
      <c r="A4885" s="2" t="s">
        <v>13569</v>
      </c>
      <c r="B4885" t="s">
        <v>13404</v>
      </c>
      <c r="C4885" t="s">
        <v>14</v>
      </c>
      <c r="D4885" t="s">
        <v>13402</v>
      </c>
      <c r="E4885" s="3" t="s">
        <v>13403</v>
      </c>
      <c r="F4885" t="s">
        <v>13570</v>
      </c>
      <c r="G4885">
        <v>256</v>
      </c>
      <c r="H4885">
        <v>0</v>
      </c>
      <c r="I4885">
        <v>72</v>
      </c>
      <c r="J4885">
        <v>76</v>
      </c>
      <c r="K4885">
        <v>88</v>
      </c>
      <c r="L4885">
        <v>20</v>
      </c>
      <c r="M4885">
        <v>0</v>
      </c>
      <c r="N4885" s="2">
        <v>261.88899739583331</v>
      </c>
      <c r="O4885" s="2">
        <v>445.55557164973965</v>
      </c>
      <c r="P4885" s="2">
        <v>57.63</v>
      </c>
      <c r="Q4885" s="4">
        <v>765.07456904557296</v>
      </c>
      <c r="R4885" s="5">
        <v>0.05</v>
      </c>
      <c r="S4885" s="6">
        <v>803.32829749785162</v>
      </c>
      <c r="T4885" s="4">
        <v>57.563025210084035</v>
      </c>
      <c r="U4885" s="7">
        <v>860.89132270793561</v>
      </c>
      <c r="V4885" s="8">
        <v>1.2970114089761742</v>
      </c>
      <c r="W4885" s="7">
        <v>593.04085239012784</v>
      </c>
      <c r="X4885" s="7">
        <v>596.67171475169994</v>
      </c>
      <c r="Y4885" s="7">
        <v>698.33586087572189</v>
      </c>
      <c r="Z4885" s="7">
        <v>979.12255017063944</v>
      </c>
      <c r="AA4885" s="7">
        <v>1172.7685427878241</v>
      </c>
      <c r="AB4885" s="7">
        <v>1348.2602235971476</v>
      </c>
      <c r="AC4885" s="7">
        <v>730.12500000000011</v>
      </c>
      <c r="AD4885" s="7">
        <v>796.5</v>
      </c>
      <c r="AE4885" s="4">
        <v>490</v>
      </c>
      <c r="AF4885" s="4">
        <v>493</v>
      </c>
      <c r="AG4885" s="4">
        <v>577</v>
      </c>
      <c r="AH4885" s="4">
        <v>809</v>
      </c>
      <c r="AI4885" s="4">
        <v>969</v>
      </c>
      <c r="AJ4885" s="4">
        <v>1114</v>
      </c>
      <c r="AK4885" s="4">
        <v>751.49791285983599</v>
      </c>
      <c r="AL4885" s="8">
        <v>1.2189242004819887</v>
      </c>
      <c r="AM4885" s="4">
        <v>768.84982423864994</v>
      </c>
      <c r="AN4885" s="8">
        <v>1.2450664398474334</v>
      </c>
      <c r="AO4885" s="4">
        <v>786.2017356174639</v>
      </c>
      <c r="AP4885" s="8">
        <v>1.2712086792128783</v>
      </c>
    </row>
    <row r="4886" spans="1:42" x14ac:dyDescent="0.25">
      <c r="A4886" s="2" t="s">
        <v>13571</v>
      </c>
      <c r="B4886" t="s">
        <v>13404</v>
      </c>
      <c r="C4886" t="s">
        <v>14</v>
      </c>
      <c r="D4886" t="s">
        <v>13402</v>
      </c>
      <c r="E4886" s="3" t="s">
        <v>13403</v>
      </c>
      <c r="F4886" t="s">
        <v>13572</v>
      </c>
      <c r="G4886">
        <v>200</v>
      </c>
      <c r="H4886">
        <v>0</v>
      </c>
      <c r="I4886">
        <v>36</v>
      </c>
      <c r="J4886">
        <v>84</v>
      </c>
      <c r="K4886">
        <v>60</v>
      </c>
      <c r="L4886">
        <v>12</v>
      </c>
      <c r="M4886">
        <v>8</v>
      </c>
      <c r="N4886" s="2">
        <v>278.22291666666666</v>
      </c>
      <c r="O4886" s="2">
        <v>437.44904379166678</v>
      </c>
      <c r="P4886" s="2">
        <v>71.930000000000007</v>
      </c>
      <c r="Q4886" s="4">
        <v>787.60196045833345</v>
      </c>
      <c r="R4886" s="5">
        <v>0.05</v>
      </c>
      <c r="S4886" s="6">
        <v>826.98205848125019</v>
      </c>
      <c r="T4886" s="4">
        <v>59.195979899497488</v>
      </c>
      <c r="U4886" s="7">
        <v>886.17803838074769</v>
      </c>
      <c r="V4886" s="8">
        <v>1.3099840917406984</v>
      </c>
      <c r="W4886" s="7">
        <v>599.0143221615017</v>
      </c>
      <c r="X4886" s="7">
        <v>602.68175678698026</v>
      </c>
      <c r="Y4886" s="7">
        <v>705.36992630038048</v>
      </c>
      <c r="Z4886" s="7">
        <v>988.98487067072404</v>
      </c>
      <c r="AA4886" s="7">
        <v>1184.5813840295818</v>
      </c>
      <c r="AB4886" s="7">
        <v>1361.8407242610465</v>
      </c>
      <c r="AC4886" s="7">
        <v>744.12800000000004</v>
      </c>
      <c r="AD4886" s="7">
        <v>811.77599999999995</v>
      </c>
      <c r="AE4886" s="4">
        <v>490</v>
      </c>
      <c r="AF4886" s="4">
        <v>493</v>
      </c>
      <c r="AG4886" s="4">
        <v>577</v>
      </c>
      <c r="AH4886" s="4">
        <v>809</v>
      </c>
      <c r="AI4886" s="4">
        <v>969</v>
      </c>
      <c r="AJ4886" s="4">
        <v>1114</v>
      </c>
      <c r="AK4886" s="4">
        <v>769.00818833701476</v>
      </c>
      <c r="AL4886" s="8">
        <v>1.2242847803874648</v>
      </c>
      <c r="AM4886" s="4">
        <v>788.33281171842657</v>
      </c>
      <c r="AN4886" s="8">
        <v>1.2528512175052093</v>
      </c>
      <c r="AO4886" s="4">
        <v>807.65743509983849</v>
      </c>
      <c r="AP4886" s="8">
        <v>1.2814176546229541</v>
      </c>
    </row>
    <row r="4887" spans="1:42" x14ac:dyDescent="0.25">
      <c r="A4887" s="2" t="s">
        <v>13573</v>
      </c>
      <c r="B4887" t="s">
        <v>13404</v>
      </c>
      <c r="C4887" t="s">
        <v>14</v>
      </c>
      <c r="D4887" t="s">
        <v>13402</v>
      </c>
      <c r="E4887" s="3" t="s">
        <v>13403</v>
      </c>
      <c r="F4887" t="s">
        <v>13574</v>
      </c>
      <c r="G4887">
        <v>178</v>
      </c>
      <c r="H4887">
        <v>0</v>
      </c>
      <c r="I4887">
        <v>24</v>
      </c>
      <c r="J4887">
        <v>48</v>
      </c>
      <c r="K4887">
        <v>80</v>
      </c>
      <c r="L4887">
        <v>18</v>
      </c>
      <c r="M4887">
        <v>8</v>
      </c>
      <c r="N4887" s="2">
        <v>293.59597378277152</v>
      </c>
      <c r="O4887" s="2">
        <v>508.8121041629214</v>
      </c>
      <c r="P4887" s="2">
        <v>37.85</v>
      </c>
      <c r="Q4887" s="4">
        <v>840.25807794569289</v>
      </c>
      <c r="R4887" s="5">
        <v>0.05</v>
      </c>
      <c r="S4887" s="6">
        <v>882.27098184297756</v>
      </c>
      <c r="T4887" s="4">
        <v>60.113636363636367</v>
      </c>
      <c r="U4887" s="7">
        <v>942.38461820661394</v>
      </c>
      <c r="V4887" s="8">
        <v>1.2843942821762093</v>
      </c>
      <c r="W4887" s="7">
        <v>589.20747795856494</v>
      </c>
      <c r="X4887" s="7">
        <v>592.81487068076024</v>
      </c>
      <c r="Y4887" s="7">
        <v>693.82186690222852</v>
      </c>
      <c r="Z4887" s="7">
        <v>972.793570751998</v>
      </c>
      <c r="AA4887" s="7">
        <v>1165.1878492690805</v>
      </c>
      <c r="AB4887" s="7">
        <v>1339.5451641751863</v>
      </c>
      <c r="AC4887" s="7">
        <v>807.09101123595508</v>
      </c>
      <c r="AD4887" s="7">
        <v>880.46292134831458</v>
      </c>
      <c r="AE4887" s="4">
        <v>490</v>
      </c>
      <c r="AF4887" s="4">
        <v>493</v>
      </c>
      <c r="AG4887" s="4">
        <v>577</v>
      </c>
      <c r="AH4887" s="4">
        <v>809</v>
      </c>
      <c r="AI4887" s="4">
        <v>969</v>
      </c>
      <c r="AJ4887" s="4">
        <v>1114</v>
      </c>
      <c r="AK4887" s="4">
        <v>834.2985589789339</v>
      </c>
      <c r="AL4887" s="8">
        <v>1.2190117361983546</v>
      </c>
      <c r="AM4887" s="4">
        <v>850.48925169554843</v>
      </c>
      <c r="AN4887" s="8">
        <v>1.2410783454658803</v>
      </c>
      <c r="AO4887" s="4">
        <v>866.38011676926305</v>
      </c>
      <c r="AP4887" s="8">
        <v>1.262736313821045</v>
      </c>
    </row>
    <row r="4888" spans="1:42" x14ac:dyDescent="0.25">
      <c r="A4888" s="2" t="s">
        <v>13575</v>
      </c>
      <c r="B4888" t="s">
        <v>13404</v>
      </c>
      <c r="C4888" t="s">
        <v>14</v>
      </c>
      <c r="D4888" t="s">
        <v>13402</v>
      </c>
      <c r="E4888" s="3" t="s">
        <v>13403</v>
      </c>
      <c r="F4888" t="s">
        <v>13576</v>
      </c>
      <c r="G4888">
        <v>122</v>
      </c>
      <c r="H4888">
        <v>0</v>
      </c>
      <c r="I4888">
        <v>12</v>
      </c>
      <c r="J4888">
        <v>36</v>
      </c>
      <c r="K4888">
        <v>56</v>
      </c>
      <c r="L4888">
        <v>12</v>
      </c>
      <c r="M4888">
        <v>6</v>
      </c>
      <c r="N4888" s="2">
        <v>295.15300546448088</v>
      </c>
      <c r="O4888" s="2">
        <v>471.93349002185795</v>
      </c>
      <c r="P4888" s="2">
        <v>31.74</v>
      </c>
      <c r="Q4888" s="4">
        <v>798.8264954863389</v>
      </c>
      <c r="R4888" s="5">
        <v>0.05</v>
      </c>
      <c r="S4888" s="6">
        <v>838.76782026065587</v>
      </c>
      <c r="T4888" s="4">
        <v>59.777777777777779</v>
      </c>
      <c r="U4888" s="7">
        <v>898.5455980384337</v>
      </c>
      <c r="V4888" s="8">
        <v>1.2139280979877849</v>
      </c>
      <c r="W4888" s="7">
        <v>555.25270525316728</v>
      </c>
      <c r="X4888" s="7">
        <v>558.65221161186014</v>
      </c>
      <c r="Y4888" s="7">
        <v>653.83838965526024</v>
      </c>
      <c r="Z4888" s="7">
        <v>916.73354806084149</v>
      </c>
      <c r="AA4888" s="7">
        <v>1098.0405538577941</v>
      </c>
      <c r="AB4888" s="7">
        <v>1262.3500278612823</v>
      </c>
      <c r="AC4888" s="7">
        <v>814.21639344262292</v>
      </c>
      <c r="AD4888" s="7">
        <v>888.23606557377036</v>
      </c>
      <c r="AE4888" s="4">
        <v>490</v>
      </c>
      <c r="AF4888" s="4">
        <v>493</v>
      </c>
      <c r="AG4888" s="4">
        <v>577</v>
      </c>
      <c r="AH4888" s="4">
        <v>809</v>
      </c>
      <c r="AI4888" s="4">
        <v>969</v>
      </c>
      <c r="AJ4888" s="4">
        <v>1114</v>
      </c>
      <c r="AK4888" s="4">
        <v>837.0073381798918</v>
      </c>
      <c r="AL4888" s="8">
        <v>1.2115497004211961</v>
      </c>
      <c r="AM4888" s="4">
        <v>837.58878180289639</v>
      </c>
      <c r="AN4888" s="8">
        <v>1.2123352262230052</v>
      </c>
      <c r="AO4888" s="4">
        <v>838.18637663765116</v>
      </c>
      <c r="AP4888" s="8">
        <v>1.2131425721859757</v>
      </c>
    </row>
    <row r="4889" spans="1:42" x14ac:dyDescent="0.25">
      <c r="A4889" s="2" t="s">
        <v>13577</v>
      </c>
      <c r="B4889" t="s">
        <v>13404</v>
      </c>
      <c r="C4889" t="s">
        <v>14</v>
      </c>
      <c r="D4889" t="s">
        <v>13402</v>
      </c>
      <c r="E4889" s="3" t="s">
        <v>13403</v>
      </c>
      <c r="F4889" t="s">
        <v>13578</v>
      </c>
      <c r="G4889">
        <v>4</v>
      </c>
      <c r="H4889">
        <v>0</v>
      </c>
      <c r="I4889">
        <v>0</v>
      </c>
      <c r="J4889">
        <v>0</v>
      </c>
      <c r="K4889">
        <v>4</v>
      </c>
      <c r="L4889">
        <v>0</v>
      </c>
      <c r="M4889">
        <v>0</v>
      </c>
      <c r="N4889" s="2">
        <v>307.66666666666669</v>
      </c>
      <c r="O4889" s="2">
        <v>499.68236958333335</v>
      </c>
      <c r="P4889" s="2">
        <v>0</v>
      </c>
      <c r="Q4889" s="4">
        <v>807.34903625000004</v>
      </c>
      <c r="R4889" s="5">
        <v>0.05</v>
      </c>
      <c r="S4889" s="6">
        <v>847.71648806250005</v>
      </c>
      <c r="T4889" s="4">
        <v>60</v>
      </c>
      <c r="U4889" s="7">
        <v>907.71648806250005</v>
      </c>
      <c r="V4889" s="8">
        <v>1.1220228529820766</v>
      </c>
      <c r="W4889" s="7">
        <v>513.45003603291104</v>
      </c>
      <c r="X4889" s="7">
        <v>516.59360768209217</v>
      </c>
      <c r="Y4889" s="7">
        <v>604.61361385916257</v>
      </c>
      <c r="Z4889" s="7">
        <v>847.71648806250005</v>
      </c>
      <c r="AA4889" s="7">
        <v>1015.3736426854914</v>
      </c>
      <c r="AB4889" s="7">
        <v>1167.3129390625772</v>
      </c>
      <c r="AC4889" s="7">
        <v>889.90000000000009</v>
      </c>
      <c r="AD4889" s="7">
        <v>970.8</v>
      </c>
      <c r="AE4889" s="4">
        <v>490</v>
      </c>
      <c r="AF4889" s="4">
        <v>493</v>
      </c>
      <c r="AG4889" s="4">
        <v>577</v>
      </c>
      <c r="AH4889" s="4">
        <v>809</v>
      </c>
      <c r="AI4889" s="4">
        <v>969</v>
      </c>
      <c r="AJ4889" s="4">
        <v>1114</v>
      </c>
      <c r="AK4889" s="4">
        <v>898.74202514062506</v>
      </c>
      <c r="AL4889" s="8">
        <v>1.185095210309796</v>
      </c>
      <c r="AM4889" s="4">
        <v>881.73351278125006</v>
      </c>
      <c r="AN4889" s="8">
        <v>1.1640710912005563</v>
      </c>
      <c r="AO4889" s="4">
        <v>864.72500042187505</v>
      </c>
      <c r="AP4889" s="8">
        <v>1.1430469720913166</v>
      </c>
    </row>
    <row r="4890" spans="1:42" x14ac:dyDescent="0.25">
      <c r="A4890" s="2" t="s">
        <v>13579</v>
      </c>
      <c r="B4890" t="s">
        <v>13404</v>
      </c>
      <c r="C4890" t="s">
        <v>14</v>
      </c>
      <c r="D4890" t="s">
        <v>13402</v>
      </c>
      <c r="E4890" s="3" t="s">
        <v>13403</v>
      </c>
      <c r="F4890" t="s">
        <v>13580</v>
      </c>
      <c r="G4890">
        <v>254</v>
      </c>
      <c r="H4890">
        <v>0</v>
      </c>
      <c r="I4890">
        <v>28</v>
      </c>
      <c r="J4890">
        <v>48</v>
      </c>
      <c r="K4890">
        <v>96</v>
      </c>
      <c r="L4890">
        <v>82</v>
      </c>
      <c r="M4890">
        <v>0</v>
      </c>
      <c r="N4890" s="2">
        <v>298.08891076115486</v>
      </c>
      <c r="O4890" s="2">
        <v>467.63001140682422</v>
      </c>
      <c r="P4890" s="2">
        <v>34.26</v>
      </c>
      <c r="Q4890" s="4">
        <v>799.97892216797914</v>
      </c>
      <c r="R4890" s="5">
        <v>0.05</v>
      </c>
      <c r="S4890" s="6">
        <v>839.9778682763781</v>
      </c>
      <c r="T4890" s="4">
        <v>62.103174603174601</v>
      </c>
      <c r="U4890" s="7">
        <v>902.08104287955268</v>
      </c>
      <c r="V4890" s="8">
        <v>1.1535911676018085</v>
      </c>
      <c r="W4890" s="7">
        <v>526.34474270563203</v>
      </c>
      <c r="X4890" s="7">
        <v>529.56726153852355</v>
      </c>
      <c r="Y4890" s="7">
        <v>619.79778885948906</v>
      </c>
      <c r="Z4890" s="7">
        <v>869.00591193644129</v>
      </c>
      <c r="AA4890" s="7">
        <v>1040.8735830239946</v>
      </c>
      <c r="AB4890" s="7">
        <v>1196.6286599470898</v>
      </c>
      <c r="AC4890" s="7">
        <v>860.17401574803159</v>
      </c>
      <c r="AD4890" s="7">
        <v>938.37165354330705</v>
      </c>
      <c r="AE4890" s="4">
        <v>490</v>
      </c>
      <c r="AF4890" s="4">
        <v>493</v>
      </c>
      <c r="AG4890" s="4">
        <v>577</v>
      </c>
      <c r="AH4890" s="4">
        <v>809</v>
      </c>
      <c r="AI4890" s="4">
        <v>969</v>
      </c>
      <c r="AJ4890" s="4">
        <v>1114</v>
      </c>
      <c r="AK4890" s="4">
        <v>877.02423940054655</v>
      </c>
      <c r="AL4890" s="8">
        <v>1.2009664747960707</v>
      </c>
      <c r="AM4890" s="4">
        <v>864.6754490258237</v>
      </c>
      <c r="AN4890" s="8">
        <v>1.1851747057313167</v>
      </c>
      <c r="AO4890" s="4">
        <v>852.32665865110096</v>
      </c>
      <c r="AP4890" s="8">
        <v>1.1693829366665625</v>
      </c>
    </row>
    <row r="4891" spans="1:42" x14ac:dyDescent="0.25">
      <c r="A4891" s="2" t="s">
        <v>13581</v>
      </c>
      <c r="B4891" t="s">
        <v>13404</v>
      </c>
      <c r="C4891" t="s">
        <v>14</v>
      </c>
      <c r="D4891" t="s">
        <v>13402</v>
      </c>
      <c r="E4891" s="3" t="s">
        <v>13403</v>
      </c>
      <c r="F4891" t="s">
        <v>13582</v>
      </c>
      <c r="G4891">
        <v>100</v>
      </c>
      <c r="H4891">
        <v>0</v>
      </c>
      <c r="I4891">
        <v>20</v>
      </c>
      <c r="J4891">
        <v>40</v>
      </c>
      <c r="K4891">
        <v>40</v>
      </c>
      <c r="L4891">
        <v>0</v>
      </c>
      <c r="M4891">
        <v>0</v>
      </c>
      <c r="N4891" s="2">
        <v>275.61333333333334</v>
      </c>
      <c r="O4891" s="2">
        <v>423.57708125000005</v>
      </c>
      <c r="P4891" s="2">
        <v>76.709999999999994</v>
      </c>
      <c r="Q4891" s="4">
        <v>775.90041458333349</v>
      </c>
      <c r="R4891" s="5">
        <v>0.05</v>
      </c>
      <c r="S4891" s="6">
        <v>814.69543531250019</v>
      </c>
      <c r="T4891" s="4">
        <v>57.979797979797979</v>
      </c>
      <c r="U4891" s="7">
        <v>872.67523329229812</v>
      </c>
      <c r="V4891" s="8">
        <v>1.33640923934502</v>
      </c>
      <c r="W4891" s="7">
        <v>611.33348132178423</v>
      </c>
      <c r="X4891" s="7">
        <v>615.07633937069306</v>
      </c>
      <c r="Y4891" s="7">
        <v>719.87636474014175</v>
      </c>
      <c r="Z4891" s="7">
        <v>1009.3240538557619</v>
      </c>
      <c r="AA4891" s="7">
        <v>1208.943149797569</v>
      </c>
      <c r="AB4891" s="7">
        <v>1389.8479554948317</v>
      </c>
      <c r="AC4891" s="7">
        <v>718.30000000000007</v>
      </c>
      <c r="AD4891" s="7">
        <v>783.6</v>
      </c>
      <c r="AE4891" s="4">
        <v>490</v>
      </c>
      <c r="AF4891" s="4">
        <v>493</v>
      </c>
      <c r="AG4891" s="4">
        <v>577</v>
      </c>
      <c r="AH4891" s="4">
        <v>809</v>
      </c>
      <c r="AI4891" s="4">
        <v>969</v>
      </c>
      <c r="AJ4891" s="4">
        <v>1114</v>
      </c>
      <c r="AK4891" s="4">
        <v>744.97353529943177</v>
      </c>
      <c r="AL4891" s="8">
        <v>1.229637570106018</v>
      </c>
      <c r="AM4891" s="4">
        <v>768.21416863712136</v>
      </c>
      <c r="AN4891" s="8">
        <v>1.2652281265190191</v>
      </c>
      <c r="AO4891" s="4">
        <v>791.45480197481072</v>
      </c>
      <c r="AP4891" s="8">
        <v>1.3008186829320196</v>
      </c>
    </row>
    <row r="4892" spans="1:42" x14ac:dyDescent="0.25">
      <c r="A4892" s="2" t="s">
        <v>13583</v>
      </c>
      <c r="B4892" t="s">
        <v>13404</v>
      </c>
      <c r="C4892" t="s">
        <v>14</v>
      </c>
      <c r="D4892" t="s">
        <v>13402</v>
      </c>
      <c r="E4892" s="3" t="s">
        <v>13403</v>
      </c>
      <c r="F4892" t="s">
        <v>13584</v>
      </c>
      <c r="G4892">
        <v>100</v>
      </c>
      <c r="H4892">
        <v>0</v>
      </c>
      <c r="I4892">
        <v>0</v>
      </c>
      <c r="J4892">
        <v>36</v>
      </c>
      <c r="K4892">
        <v>52</v>
      </c>
      <c r="L4892">
        <v>12</v>
      </c>
      <c r="M4892">
        <v>0</v>
      </c>
      <c r="N4892" s="2">
        <v>297.12083333333334</v>
      </c>
      <c r="O4892" s="2">
        <v>471.63460516666674</v>
      </c>
      <c r="P4892" s="2">
        <v>55.82</v>
      </c>
      <c r="Q4892" s="4">
        <v>824.57543850000013</v>
      </c>
      <c r="R4892" s="5">
        <v>0.05</v>
      </c>
      <c r="S4892" s="6">
        <v>865.80421042500018</v>
      </c>
      <c r="T4892" s="4">
        <v>61.182795698924728</v>
      </c>
      <c r="U4892" s="7">
        <v>926.98700612392486</v>
      </c>
      <c r="V4892" s="8">
        <v>1.2448125451521794</v>
      </c>
      <c r="W4892" s="7">
        <v>569.6998215451606</v>
      </c>
      <c r="X4892" s="7">
        <v>573.18777963625337</v>
      </c>
      <c r="Y4892" s="7">
        <v>670.85060618685236</v>
      </c>
      <c r="Z4892" s="7">
        <v>940.58603189803034</v>
      </c>
      <c r="AA4892" s="7">
        <v>1126.610463422981</v>
      </c>
      <c r="AB4892" s="7">
        <v>1295.1951044924672</v>
      </c>
      <c r="AC4892" s="7">
        <v>819.14800000000002</v>
      </c>
      <c r="AD4892" s="7">
        <v>893.61599999999987</v>
      </c>
      <c r="AE4892" s="4">
        <v>490</v>
      </c>
      <c r="AF4892" s="4">
        <v>493</v>
      </c>
      <c r="AG4892" s="4">
        <v>577</v>
      </c>
      <c r="AH4892" s="4">
        <v>809</v>
      </c>
      <c r="AI4892" s="4">
        <v>969</v>
      </c>
      <c r="AJ4892" s="4">
        <v>1114</v>
      </c>
      <c r="AK4892" s="4">
        <v>843.36617399159286</v>
      </c>
      <c r="AL4892" s="8">
        <v>1.2146814332203331</v>
      </c>
      <c r="AM4892" s="4">
        <v>850.84551946939519</v>
      </c>
      <c r="AN4892" s="8">
        <v>1.2247251371976149</v>
      </c>
      <c r="AO4892" s="4">
        <v>858.32486494719774</v>
      </c>
      <c r="AP4892" s="8">
        <v>1.2347688411748972</v>
      </c>
    </row>
    <row r="4893" spans="1:42" x14ac:dyDescent="0.25">
      <c r="A4893" s="2" t="s">
        <v>13585</v>
      </c>
      <c r="B4893" t="s">
        <v>13404</v>
      </c>
      <c r="C4893" t="s">
        <v>14</v>
      </c>
      <c r="D4893" t="s">
        <v>13402</v>
      </c>
      <c r="E4893" s="3" t="s">
        <v>13403</v>
      </c>
      <c r="F4893" t="s">
        <v>13586</v>
      </c>
      <c r="G4893">
        <v>86</v>
      </c>
      <c r="H4893">
        <v>0</v>
      </c>
      <c r="I4893">
        <v>8</v>
      </c>
      <c r="J4893">
        <v>36</v>
      </c>
      <c r="K4893">
        <v>34</v>
      </c>
      <c r="L4893">
        <v>8</v>
      </c>
      <c r="M4893">
        <v>0</v>
      </c>
      <c r="N4893" s="2">
        <v>291.93701550387595</v>
      </c>
      <c r="O4893" s="2">
        <v>432.8262715348838</v>
      </c>
      <c r="P4893" s="2">
        <v>92.9</v>
      </c>
      <c r="Q4893" s="4">
        <v>817.66328703875968</v>
      </c>
      <c r="R4893" s="5">
        <v>0.05</v>
      </c>
      <c r="S4893" s="6">
        <v>858.54645139069771</v>
      </c>
      <c r="T4893" s="4">
        <v>60</v>
      </c>
      <c r="U4893" s="7">
        <v>918.54645139069771</v>
      </c>
      <c r="V4893" s="8">
        <v>1.3171540137326174</v>
      </c>
      <c r="W4893" s="7">
        <v>603.24719814593004</v>
      </c>
      <c r="X4893" s="7">
        <v>606.94054833866016</v>
      </c>
      <c r="Y4893" s="7">
        <v>710.35435373510529</v>
      </c>
      <c r="Z4893" s="7">
        <v>995.97343530623948</v>
      </c>
      <c r="AA4893" s="7">
        <v>1192.9521122518493</v>
      </c>
      <c r="AB4893" s="7">
        <v>1371.464038233808</v>
      </c>
      <c r="AC4893" s="7">
        <v>767.10930232558144</v>
      </c>
      <c r="AD4893" s="7">
        <v>836.84651162790703</v>
      </c>
      <c r="AE4893" s="4">
        <v>490</v>
      </c>
      <c r="AF4893" s="4">
        <v>493</v>
      </c>
      <c r="AG4893" s="4">
        <v>577</v>
      </c>
      <c r="AH4893" s="4">
        <v>809</v>
      </c>
      <c r="AI4893" s="4">
        <v>969</v>
      </c>
      <c r="AJ4893" s="4">
        <v>1114</v>
      </c>
      <c r="AK4893" s="4">
        <v>795.89372341614046</v>
      </c>
      <c r="AL4893" s="8">
        <v>1.2273128391267563</v>
      </c>
      <c r="AM4893" s="4">
        <v>817.04919000495204</v>
      </c>
      <c r="AN4893" s="8">
        <v>1.2576488201625016</v>
      </c>
      <c r="AO4893" s="4">
        <v>838.2046565937635</v>
      </c>
      <c r="AP4893" s="8">
        <v>1.2879848011982469</v>
      </c>
    </row>
    <row r="4894" spans="1:42" x14ac:dyDescent="0.25">
      <c r="A4894" s="2" t="s">
        <v>13587</v>
      </c>
      <c r="B4894" t="s">
        <v>13404</v>
      </c>
      <c r="C4894" t="s">
        <v>14</v>
      </c>
      <c r="D4894" t="s">
        <v>13402</v>
      </c>
      <c r="E4894" s="3" t="s">
        <v>13403</v>
      </c>
      <c r="F4894" t="s">
        <v>13588</v>
      </c>
      <c r="G4894">
        <v>48</v>
      </c>
      <c r="H4894">
        <v>0</v>
      </c>
      <c r="I4894">
        <v>4</v>
      </c>
      <c r="J4894">
        <v>28</v>
      </c>
      <c r="K4894">
        <v>14</v>
      </c>
      <c r="L4894">
        <v>2</v>
      </c>
      <c r="M4894">
        <v>0</v>
      </c>
      <c r="N4894" s="2">
        <v>289.81597222222223</v>
      </c>
      <c r="O4894" s="2">
        <v>412.88570194819823</v>
      </c>
      <c r="P4894" s="2">
        <v>138.33000000000001</v>
      </c>
      <c r="Q4894" s="4">
        <v>841.0316741704205</v>
      </c>
      <c r="R4894" s="5">
        <v>0.05</v>
      </c>
      <c r="S4894" s="6">
        <v>883.08325787894159</v>
      </c>
      <c r="T4894" s="4">
        <v>59.583333333333336</v>
      </c>
      <c r="U4894" s="7">
        <v>942.66659121227497</v>
      </c>
      <c r="V4894" s="8">
        <v>1.4413862250952216</v>
      </c>
      <c r="W4894" s="7">
        <v>661.63730330379428</v>
      </c>
      <c r="X4894" s="7">
        <v>665.68814393626644</v>
      </c>
      <c r="Y4894" s="7">
        <v>779.11168164548826</v>
      </c>
      <c r="Z4894" s="7">
        <v>1092.3766905566724</v>
      </c>
      <c r="AA4894" s="7">
        <v>1308.4215242885236</v>
      </c>
      <c r="AB4894" s="7">
        <v>1504.2121548580137</v>
      </c>
      <c r="AC4894" s="7">
        <v>719.40000000000009</v>
      </c>
      <c r="AD4894" s="7">
        <v>784.8</v>
      </c>
      <c r="AE4894" s="4">
        <v>490</v>
      </c>
      <c r="AF4894" s="4">
        <v>493</v>
      </c>
      <c r="AG4894" s="4">
        <v>577</v>
      </c>
      <c r="AH4894" s="4">
        <v>809</v>
      </c>
      <c r="AI4894" s="4">
        <v>969</v>
      </c>
      <c r="AJ4894" s="4">
        <v>1114</v>
      </c>
      <c r="AK4894" s="4">
        <v>755.51921881388716</v>
      </c>
      <c r="AL4894" s="8">
        <v>1.2463341775951384</v>
      </c>
      <c r="AM4894" s="4">
        <v>800.01830220867362</v>
      </c>
      <c r="AN4894" s="8">
        <v>1.3143755895137721</v>
      </c>
      <c r="AO4894" s="4">
        <v>841.55078004380755</v>
      </c>
      <c r="AP4894" s="8">
        <v>1.3778809073044969</v>
      </c>
    </row>
    <row r="4895" spans="1:42" x14ac:dyDescent="0.25">
      <c r="A4895" s="2" t="s">
        <v>13589</v>
      </c>
      <c r="B4895" t="s">
        <v>13404</v>
      </c>
      <c r="C4895" t="s">
        <v>14</v>
      </c>
      <c r="D4895" t="s">
        <v>13402</v>
      </c>
      <c r="E4895" s="3" t="s">
        <v>13403</v>
      </c>
      <c r="F4895" t="s">
        <v>13590</v>
      </c>
      <c r="G4895">
        <v>100</v>
      </c>
      <c r="H4895">
        <v>0</v>
      </c>
      <c r="I4895">
        <v>12</v>
      </c>
      <c r="J4895">
        <v>40</v>
      </c>
      <c r="K4895">
        <v>36</v>
      </c>
      <c r="L4895">
        <v>8</v>
      </c>
      <c r="M4895">
        <v>4</v>
      </c>
      <c r="N4895" s="2">
        <v>282.19916666666666</v>
      </c>
      <c r="O4895" s="2">
        <v>460.74729841666675</v>
      </c>
      <c r="P4895" s="2">
        <v>61.8</v>
      </c>
      <c r="Q4895" s="4">
        <v>804.74646508333331</v>
      </c>
      <c r="R4895" s="5">
        <v>0.05</v>
      </c>
      <c r="S4895" s="6">
        <v>844.98378833749996</v>
      </c>
      <c r="T4895" s="4">
        <v>60.319148936170215</v>
      </c>
      <c r="U4895" s="7">
        <v>905.30293727367018</v>
      </c>
      <c r="V4895" s="8">
        <v>1.2872581863179249</v>
      </c>
      <c r="W4895" s="7">
        <v>588.73003111900664</v>
      </c>
      <c r="X4895" s="7">
        <v>592.33450069728622</v>
      </c>
      <c r="Y4895" s="7">
        <v>693.25964888911597</v>
      </c>
      <c r="Z4895" s="7">
        <v>972.0052962760742</v>
      </c>
      <c r="AA4895" s="7">
        <v>1164.2436737843213</v>
      </c>
      <c r="AB4895" s="7">
        <v>1338.4597034011701</v>
      </c>
      <c r="AC4895" s="7">
        <v>773.60800000000006</v>
      </c>
      <c r="AD4895" s="7">
        <v>843.93599999999992</v>
      </c>
      <c r="AE4895" s="4">
        <v>490</v>
      </c>
      <c r="AF4895" s="4">
        <v>493</v>
      </c>
      <c r="AG4895" s="4">
        <v>577</v>
      </c>
      <c r="AH4895" s="4">
        <v>809</v>
      </c>
      <c r="AI4895" s="4">
        <v>969</v>
      </c>
      <c r="AJ4895" s="4">
        <v>1114</v>
      </c>
      <c r="AK4895" s="4">
        <v>797.32807976307186</v>
      </c>
      <c r="AL4895" s="8">
        <v>1.2194961163394979</v>
      </c>
      <c r="AM4895" s="4">
        <v>813.21331595454785</v>
      </c>
      <c r="AN4895" s="8">
        <v>1.2420834729989736</v>
      </c>
      <c r="AO4895" s="4">
        <v>829.09855214602396</v>
      </c>
      <c r="AP4895" s="8">
        <v>1.2646708296584492</v>
      </c>
    </row>
    <row r="4896" spans="1:42" x14ac:dyDescent="0.25">
      <c r="A4896" s="2" t="s">
        <v>13591</v>
      </c>
      <c r="B4896" t="s">
        <v>13404</v>
      </c>
      <c r="C4896" t="s">
        <v>14</v>
      </c>
      <c r="D4896" t="s">
        <v>13402</v>
      </c>
      <c r="E4896" s="3" t="s">
        <v>13403</v>
      </c>
      <c r="F4896" t="s">
        <v>13592</v>
      </c>
      <c r="G4896">
        <v>260</v>
      </c>
      <c r="H4896">
        <v>0</v>
      </c>
      <c r="I4896">
        <v>48</v>
      </c>
      <c r="J4896">
        <v>108</v>
      </c>
      <c r="K4896">
        <v>84</v>
      </c>
      <c r="L4896">
        <v>16</v>
      </c>
      <c r="M4896">
        <v>4</v>
      </c>
      <c r="N4896" s="2">
        <v>270.96442307692308</v>
      </c>
      <c r="O4896" s="2">
        <v>461.20256013461545</v>
      </c>
      <c r="P4896" s="2">
        <v>40.31</v>
      </c>
      <c r="Q4896" s="4">
        <v>772.47698321153848</v>
      </c>
      <c r="R4896" s="5">
        <v>0.05</v>
      </c>
      <c r="S4896" s="6">
        <v>811.10083237211541</v>
      </c>
      <c r="T4896" s="4">
        <v>58.871595330739297</v>
      </c>
      <c r="U4896" s="7">
        <v>869.9724277028547</v>
      </c>
      <c r="V4896" s="8">
        <v>1.1795375107045234</v>
      </c>
      <c r="W4896" s="7">
        <v>607.04403048562824</v>
      </c>
      <c r="X4896" s="7">
        <v>625.73922707667111</v>
      </c>
      <c r="Y4896" s="7">
        <v>721.41464492494947</v>
      </c>
      <c r="Z4896" s="7">
        <v>946.85672146399622</v>
      </c>
      <c r="AA4896" s="7">
        <v>1136.0081222674889</v>
      </c>
      <c r="AB4896" s="7">
        <v>1306.464326479939</v>
      </c>
      <c r="AC4896" s="7">
        <v>811.30923076923079</v>
      </c>
      <c r="AD4896" s="7">
        <v>885.06461538461542</v>
      </c>
      <c r="AE4896" s="4">
        <v>552</v>
      </c>
      <c r="AF4896" s="4">
        <v>569</v>
      </c>
      <c r="AG4896" s="4">
        <v>656</v>
      </c>
      <c r="AH4896" s="4">
        <v>861</v>
      </c>
      <c r="AI4896" s="4">
        <v>1033</v>
      </c>
      <c r="AJ4896" s="4">
        <v>1188</v>
      </c>
      <c r="AK4896" s="4">
        <v>826.35226681574818</v>
      </c>
      <c r="AL4896" s="8">
        <v>1.2002159120485949</v>
      </c>
      <c r="AM4896" s="4">
        <v>821.26845533453718</v>
      </c>
      <c r="AN4896" s="8">
        <v>1.1933231116005709</v>
      </c>
      <c r="AO4896" s="4">
        <v>816.18464385332629</v>
      </c>
      <c r="AP4896" s="8">
        <v>1.1864303111525472</v>
      </c>
    </row>
    <row r="4897" spans="1:42" x14ac:dyDescent="0.25">
      <c r="A4897" s="2" t="s">
        <v>13593</v>
      </c>
      <c r="B4897" t="s">
        <v>13404</v>
      </c>
      <c r="C4897" t="s">
        <v>14</v>
      </c>
      <c r="D4897" t="s">
        <v>13402</v>
      </c>
      <c r="E4897" s="3" t="s">
        <v>13403</v>
      </c>
      <c r="F4897" t="s">
        <v>13594</v>
      </c>
      <c r="G4897">
        <v>148</v>
      </c>
      <c r="H4897">
        <v>0</v>
      </c>
      <c r="I4897">
        <v>0</v>
      </c>
      <c r="J4897">
        <v>0</v>
      </c>
      <c r="K4897">
        <v>148</v>
      </c>
      <c r="L4897">
        <v>0</v>
      </c>
      <c r="M4897">
        <v>0</v>
      </c>
      <c r="N4897" s="2">
        <v>300.45213963963965</v>
      </c>
      <c r="O4897" s="2">
        <v>462.87784288513529</v>
      </c>
      <c r="P4897" s="2">
        <v>49.32</v>
      </c>
      <c r="Q4897" s="4">
        <v>812.64998252477506</v>
      </c>
      <c r="R4897" s="5">
        <v>0.05</v>
      </c>
      <c r="S4897" s="6">
        <v>853.28248165101388</v>
      </c>
      <c r="T4897" s="4">
        <v>60</v>
      </c>
      <c r="U4897" s="7">
        <v>913.28248165101388</v>
      </c>
      <c r="V4897" s="8">
        <v>1.0607229752044296</v>
      </c>
      <c r="W4897" s="7">
        <v>547.05218335814129</v>
      </c>
      <c r="X4897" s="7">
        <v>563.89980494706958</v>
      </c>
      <c r="Y4897" s="7">
        <v>650.11998601982009</v>
      </c>
      <c r="Z4897" s="7">
        <v>853.28248165101388</v>
      </c>
      <c r="AA4897" s="7">
        <v>1023.7407706684057</v>
      </c>
      <c r="AB4897" s="7">
        <v>1177.3514380968693</v>
      </c>
      <c r="AC4897" s="7">
        <v>947.1</v>
      </c>
      <c r="AD4897" s="7">
        <v>1033.2</v>
      </c>
      <c r="AE4897" s="4">
        <v>552</v>
      </c>
      <c r="AF4897" s="4">
        <v>569</v>
      </c>
      <c r="AG4897" s="4">
        <v>656</v>
      </c>
      <c r="AH4897" s="4">
        <v>861</v>
      </c>
      <c r="AI4897" s="4">
        <v>1033</v>
      </c>
      <c r="AJ4897" s="4">
        <v>1188</v>
      </c>
      <c r="AK4897" s="4">
        <v>959.01292753662005</v>
      </c>
      <c r="AL4897" s="8">
        <v>1.1835225639217422</v>
      </c>
      <c r="AM4897" s="4">
        <v>923.2394684023925</v>
      </c>
      <c r="AN4897" s="8">
        <v>1.1419738308970877</v>
      </c>
      <c r="AO4897" s="4">
        <v>888.26097502670314</v>
      </c>
      <c r="AP4897" s="8">
        <v>1.1013484030507585</v>
      </c>
    </row>
    <row r="4898" spans="1:42" x14ac:dyDescent="0.25">
      <c r="A4898" s="2" t="s">
        <v>13595</v>
      </c>
      <c r="B4898" t="s">
        <v>13404</v>
      </c>
      <c r="C4898" t="s">
        <v>14</v>
      </c>
      <c r="D4898" t="s">
        <v>13402</v>
      </c>
      <c r="E4898" s="3" t="s">
        <v>13403</v>
      </c>
      <c r="F4898" t="s">
        <v>13596</v>
      </c>
      <c r="G4898">
        <v>109</v>
      </c>
      <c r="H4898">
        <v>0</v>
      </c>
      <c r="I4898">
        <v>0</v>
      </c>
      <c r="J4898">
        <v>29</v>
      </c>
      <c r="K4898">
        <v>67</v>
      </c>
      <c r="L4898">
        <v>13</v>
      </c>
      <c r="M4898">
        <v>0</v>
      </c>
      <c r="N4898" s="2">
        <v>303.6880733944954</v>
      </c>
      <c r="O4898" s="2">
        <v>471.26236788073396</v>
      </c>
      <c r="P4898" s="2">
        <v>32.229999999999997</v>
      </c>
      <c r="Q4898" s="4">
        <v>807.18044127522944</v>
      </c>
      <c r="R4898" s="5">
        <v>0.05</v>
      </c>
      <c r="S4898" s="6">
        <v>847.53946333899091</v>
      </c>
      <c r="T4898" s="4">
        <v>61.203703703703702</v>
      </c>
      <c r="U4898" s="7">
        <v>908.74316704269461</v>
      </c>
      <c r="V4898" s="8">
        <v>1.0988795785184571</v>
      </c>
      <c r="W4898" s="7">
        <v>565.72836066319496</v>
      </c>
      <c r="X4898" s="7">
        <v>583.1511543792717</v>
      </c>
      <c r="Y4898" s="7">
        <v>672.31486339684045</v>
      </c>
      <c r="Z4898" s="7">
        <v>882.41325820835311</v>
      </c>
      <c r="AA4898" s="7">
        <v>1058.6909358063051</v>
      </c>
      <c r="AB4898" s="7">
        <v>1217.5458196881807</v>
      </c>
      <c r="AC4898" s="7">
        <v>909.66972477064223</v>
      </c>
      <c r="AD4898" s="7">
        <v>992.36697247706411</v>
      </c>
      <c r="AE4898" s="4">
        <v>552</v>
      </c>
      <c r="AF4898" s="4">
        <v>569</v>
      </c>
      <c r="AG4898" s="4">
        <v>656</v>
      </c>
      <c r="AH4898" s="4">
        <v>861</v>
      </c>
      <c r="AI4898" s="4">
        <v>1033</v>
      </c>
      <c r="AJ4898" s="4">
        <v>1188</v>
      </c>
      <c r="AK4898" s="4">
        <v>924.5610964927605</v>
      </c>
      <c r="AL4898" s="8">
        <v>1.1920164546418306</v>
      </c>
      <c r="AM4898" s="4">
        <v>898.62524043077678</v>
      </c>
      <c r="AN4898" s="8">
        <v>1.1606540371717149</v>
      </c>
      <c r="AO4898" s="4">
        <v>872.6893843687933</v>
      </c>
      <c r="AP4898" s="8">
        <v>1.1292916197015994</v>
      </c>
    </row>
    <row r="4899" spans="1:42" x14ac:dyDescent="0.25">
      <c r="A4899" s="2" t="s">
        <v>13597</v>
      </c>
      <c r="B4899" t="s">
        <v>13404</v>
      </c>
      <c r="C4899" t="s">
        <v>14</v>
      </c>
      <c r="D4899" t="s">
        <v>13402</v>
      </c>
      <c r="E4899" s="3" t="s">
        <v>13403</v>
      </c>
      <c r="F4899" t="s">
        <v>13598</v>
      </c>
      <c r="G4899">
        <v>100</v>
      </c>
      <c r="H4899">
        <v>0</v>
      </c>
      <c r="I4899">
        <v>12</v>
      </c>
      <c r="J4899">
        <v>44</v>
      </c>
      <c r="K4899">
        <v>32</v>
      </c>
      <c r="L4899">
        <v>8</v>
      </c>
      <c r="M4899">
        <v>4</v>
      </c>
      <c r="N4899" s="2">
        <v>278.9975</v>
      </c>
      <c r="O4899" s="2">
        <v>430.83205341666678</v>
      </c>
      <c r="P4899" s="2">
        <v>75.28</v>
      </c>
      <c r="Q4899" s="4">
        <v>785.10955341666681</v>
      </c>
      <c r="R4899" s="5">
        <v>0.05</v>
      </c>
      <c r="S4899" s="6">
        <v>824.36503108750014</v>
      </c>
      <c r="T4899" s="4">
        <v>60</v>
      </c>
      <c r="U4899" s="7">
        <v>884.36503108750014</v>
      </c>
      <c r="V4899" s="8">
        <v>1.1596709036028063</v>
      </c>
      <c r="W4899" s="7">
        <v>596.70796900118023</v>
      </c>
      <c r="X4899" s="7">
        <v>615.08484485810072</v>
      </c>
      <c r="Y4899" s="7">
        <v>709.1312095376345</v>
      </c>
      <c r="Z4899" s="7">
        <v>930.73471251814533</v>
      </c>
      <c r="AA4899" s="7">
        <v>1116.6654564822811</v>
      </c>
      <c r="AB4899" s="7">
        <v>1284.2193245894966</v>
      </c>
      <c r="AC4899" s="7">
        <v>838.86000000000013</v>
      </c>
      <c r="AD4899" s="7">
        <v>915.12</v>
      </c>
      <c r="AE4899" s="4">
        <v>552</v>
      </c>
      <c r="AF4899" s="4">
        <v>569</v>
      </c>
      <c r="AG4899" s="4">
        <v>656</v>
      </c>
      <c r="AH4899" s="4">
        <v>861</v>
      </c>
      <c r="AI4899" s="4">
        <v>1033</v>
      </c>
      <c r="AJ4899" s="4">
        <v>1188</v>
      </c>
      <c r="AK4899" s="4">
        <v>853.47619152437517</v>
      </c>
      <c r="AL4899" s="8">
        <v>1.1978444682984202</v>
      </c>
      <c r="AM4899" s="4">
        <v>843.77247137875008</v>
      </c>
      <c r="AN4899" s="8">
        <v>1.1851199467332154</v>
      </c>
      <c r="AO4899" s="4">
        <v>834.06875123312523</v>
      </c>
      <c r="AP4899" s="8">
        <v>1.1723954251680111</v>
      </c>
    </row>
    <row r="4900" spans="1:42" x14ac:dyDescent="0.25">
      <c r="A4900" s="2" t="s">
        <v>13599</v>
      </c>
      <c r="B4900" t="s">
        <v>13404</v>
      </c>
      <c r="C4900" t="s">
        <v>14</v>
      </c>
      <c r="D4900" t="s">
        <v>13402</v>
      </c>
      <c r="E4900" s="3" t="s">
        <v>13403</v>
      </c>
      <c r="F4900" t="s">
        <v>13600</v>
      </c>
      <c r="G4900">
        <v>102</v>
      </c>
      <c r="H4900">
        <v>0</v>
      </c>
      <c r="I4900">
        <v>4</v>
      </c>
      <c r="J4900">
        <v>54</v>
      </c>
      <c r="K4900">
        <v>42</v>
      </c>
      <c r="L4900">
        <v>2</v>
      </c>
      <c r="M4900">
        <v>0</v>
      </c>
      <c r="N4900" s="2">
        <v>290.66013071895424</v>
      </c>
      <c r="O4900" s="2">
        <v>478.9642695849675</v>
      </c>
      <c r="P4900" s="2">
        <v>38.17</v>
      </c>
      <c r="Q4900" s="4">
        <v>807.79440030392163</v>
      </c>
      <c r="R4900" s="5">
        <v>0.05</v>
      </c>
      <c r="S4900" s="6">
        <v>848.18412031911771</v>
      </c>
      <c r="T4900" s="4">
        <v>59.803921568627452</v>
      </c>
      <c r="U4900" s="7">
        <v>907.98804188774511</v>
      </c>
      <c r="V4900" s="8">
        <v>1.2197711025254188</v>
      </c>
      <c r="W4900" s="7">
        <v>628.96637222694665</v>
      </c>
      <c r="X4900" s="7">
        <v>648.33671340060266</v>
      </c>
      <c r="Y4900" s="7">
        <v>747.46728293637136</v>
      </c>
      <c r="Z4900" s="7">
        <v>981.05080885398741</v>
      </c>
      <c r="AA4900" s="7">
        <v>1177.0330842580361</v>
      </c>
      <c r="AB4900" s="7">
        <v>1353.6450184884286</v>
      </c>
      <c r="AC4900" s="7">
        <v>818.83137254901965</v>
      </c>
      <c r="AD4900" s="7">
        <v>893.2705882352941</v>
      </c>
      <c r="AE4900" s="4">
        <v>552</v>
      </c>
      <c r="AF4900" s="4">
        <v>569</v>
      </c>
      <c r="AG4900" s="4">
        <v>656</v>
      </c>
      <c r="AH4900" s="4">
        <v>861</v>
      </c>
      <c r="AI4900" s="4">
        <v>1033</v>
      </c>
      <c r="AJ4900" s="4">
        <v>1188</v>
      </c>
      <c r="AK4900" s="4">
        <v>841.00083626711375</v>
      </c>
      <c r="AL4900" s="8">
        <v>1.2101212372148036</v>
      </c>
      <c r="AM4900" s="4">
        <v>843.36895188865344</v>
      </c>
      <c r="AN4900" s="8">
        <v>1.2133025114930283</v>
      </c>
      <c r="AO4900" s="4">
        <v>845.81600469757802</v>
      </c>
      <c r="AP4900" s="8">
        <v>1.2165898282471941</v>
      </c>
    </row>
    <row r="4901" spans="1:42" x14ac:dyDescent="0.25">
      <c r="A4901" s="2" t="s">
        <v>13601</v>
      </c>
      <c r="B4901" t="s">
        <v>13404</v>
      </c>
      <c r="C4901" t="s">
        <v>14</v>
      </c>
      <c r="D4901" t="s">
        <v>13402</v>
      </c>
      <c r="E4901" s="3" t="s">
        <v>13403</v>
      </c>
      <c r="F4901" t="s">
        <v>13602</v>
      </c>
      <c r="G4901">
        <v>112</v>
      </c>
      <c r="H4901">
        <v>0</v>
      </c>
      <c r="I4901">
        <v>2</v>
      </c>
      <c r="J4901">
        <v>12</v>
      </c>
      <c r="K4901">
        <v>98</v>
      </c>
      <c r="L4901">
        <v>0</v>
      </c>
      <c r="M4901">
        <v>0</v>
      </c>
      <c r="N4901" s="2">
        <v>298.5342261904762</v>
      </c>
      <c r="O4901" s="2">
        <v>488.69136842559533</v>
      </c>
      <c r="P4901" s="2">
        <v>40.06</v>
      </c>
      <c r="Q4901" s="4">
        <v>827.28559461607142</v>
      </c>
      <c r="R4901" s="5">
        <v>0.05</v>
      </c>
      <c r="S4901" s="6">
        <v>868.64987434687498</v>
      </c>
      <c r="T4901" s="4">
        <v>59.791666666666664</v>
      </c>
      <c r="U4901" s="7">
        <v>928.44154101354161</v>
      </c>
      <c r="V4901" s="8">
        <v>1.1926031355344144</v>
      </c>
      <c r="W4901" s="7">
        <v>546.74173208730735</v>
      </c>
      <c r="X4901" s="7">
        <v>550.08913044702558</v>
      </c>
      <c r="Y4901" s="7">
        <v>643.81628451913537</v>
      </c>
      <c r="Z4901" s="7">
        <v>902.6817576706768</v>
      </c>
      <c r="AA4901" s="7">
        <v>1081.2096701889814</v>
      </c>
      <c r="AB4901" s="7">
        <v>1243.0005909086947</v>
      </c>
      <c r="AC4901" s="7">
        <v>856.35</v>
      </c>
      <c r="AD4901" s="7">
        <v>934.19999999999993</v>
      </c>
      <c r="AE4901" s="4">
        <v>490</v>
      </c>
      <c r="AF4901" s="4">
        <v>493</v>
      </c>
      <c r="AG4901" s="4">
        <v>577</v>
      </c>
      <c r="AH4901" s="4">
        <v>809</v>
      </c>
      <c r="AI4901" s="4">
        <v>969</v>
      </c>
      <c r="AJ4901" s="4">
        <v>1114</v>
      </c>
      <c r="AK4901" s="4">
        <v>878.65943071034235</v>
      </c>
      <c r="AL4901" s="8">
        <v>1.2054606260462544</v>
      </c>
      <c r="AM4901" s="4">
        <v>875.35627711039808</v>
      </c>
      <c r="AN4901" s="8">
        <v>1.2012176541773472</v>
      </c>
      <c r="AO4901" s="4">
        <v>871.95302794681913</v>
      </c>
      <c r="AP4901" s="8">
        <v>1.1968461074033214</v>
      </c>
    </row>
    <row r="4902" spans="1:42" x14ac:dyDescent="0.25">
      <c r="A4902" s="2" t="s">
        <v>13603</v>
      </c>
      <c r="B4902" t="s">
        <v>13404</v>
      </c>
      <c r="C4902" t="s">
        <v>14</v>
      </c>
      <c r="D4902" t="s">
        <v>13402</v>
      </c>
      <c r="E4902" s="3" t="s">
        <v>13403</v>
      </c>
      <c r="F4902" t="s">
        <v>13604</v>
      </c>
      <c r="G4902">
        <v>53</v>
      </c>
      <c r="H4902">
        <v>0</v>
      </c>
      <c r="I4902">
        <v>4</v>
      </c>
      <c r="J4902">
        <v>34</v>
      </c>
      <c r="K4902">
        <v>13</v>
      </c>
      <c r="L4902">
        <v>2</v>
      </c>
      <c r="M4902">
        <v>0</v>
      </c>
      <c r="N4902" s="2">
        <v>183.14150943396226</v>
      </c>
      <c r="O4902" s="2">
        <v>416.80938333333336</v>
      </c>
      <c r="P4902" s="2">
        <v>79.09</v>
      </c>
      <c r="Q4902" s="4">
        <v>679.04089276729565</v>
      </c>
      <c r="R4902" s="5">
        <v>0.05</v>
      </c>
      <c r="S4902" s="6">
        <v>712.99293740566043</v>
      </c>
      <c r="T4902" s="4">
        <v>148.32692307692307</v>
      </c>
      <c r="U4902" s="7">
        <v>861.31986048258352</v>
      </c>
      <c r="V4902" s="8">
        <v>1.3168128942676587</v>
      </c>
      <c r="W4902" s="7">
        <v>558.10356677647337</v>
      </c>
      <c r="X4902" s="7">
        <v>579.90448735367931</v>
      </c>
      <c r="Y4902" s="7">
        <v>642.03711099871646</v>
      </c>
      <c r="Z4902" s="7">
        <v>899.2879738097472</v>
      </c>
      <c r="AA4902" s="7">
        <v>974.50114980110777</v>
      </c>
      <c r="AB4902" s="7">
        <v>1120.5673176683881</v>
      </c>
      <c r="AC4902" s="7">
        <v>719.50377358490573</v>
      </c>
      <c r="AD4902" s="7">
        <v>784.9132075471698</v>
      </c>
      <c r="AE4902" s="4">
        <v>512</v>
      </c>
      <c r="AF4902" s="4">
        <v>532</v>
      </c>
      <c r="AG4902" s="4">
        <v>589</v>
      </c>
      <c r="AH4902" s="4">
        <v>825</v>
      </c>
      <c r="AI4902" s="4">
        <v>894</v>
      </c>
      <c r="AJ4902" s="4">
        <v>1028</v>
      </c>
      <c r="AK4902" s="4">
        <v>627.83362894638128</v>
      </c>
      <c r="AL4902" s="8">
        <v>1.1866186649330812</v>
      </c>
      <c r="AM4902" s="4">
        <v>656.82403182613587</v>
      </c>
      <c r="AN4902" s="8">
        <v>1.2309401047065545</v>
      </c>
      <c r="AO4902" s="4">
        <v>685.81443470589056</v>
      </c>
      <c r="AP4902" s="8">
        <v>1.2752615444800277</v>
      </c>
    </row>
    <row r="4903" spans="1:42" x14ac:dyDescent="0.25">
      <c r="A4903" s="2" t="s">
        <v>13605</v>
      </c>
      <c r="B4903" t="s">
        <v>13404</v>
      </c>
      <c r="C4903" t="s">
        <v>14</v>
      </c>
      <c r="D4903" t="s">
        <v>13402</v>
      </c>
      <c r="E4903" s="3" t="s">
        <v>13403</v>
      </c>
      <c r="F4903" t="s">
        <v>13606</v>
      </c>
      <c r="G4903">
        <v>124</v>
      </c>
      <c r="H4903">
        <v>0</v>
      </c>
      <c r="I4903">
        <v>12</v>
      </c>
      <c r="J4903">
        <v>44</v>
      </c>
      <c r="K4903">
        <v>44</v>
      </c>
      <c r="L4903">
        <v>24</v>
      </c>
      <c r="M4903">
        <v>0</v>
      </c>
      <c r="N4903" s="2">
        <v>281.58064516129031</v>
      </c>
      <c r="O4903" s="2">
        <v>451.34827262903235</v>
      </c>
      <c r="P4903" s="2">
        <v>94.69</v>
      </c>
      <c r="Q4903" s="4">
        <v>827.61891779032271</v>
      </c>
      <c r="R4903" s="5">
        <v>0.05</v>
      </c>
      <c r="S4903" s="6">
        <v>868.99986367983888</v>
      </c>
      <c r="T4903" s="4">
        <v>60.967741935483872</v>
      </c>
      <c r="U4903" s="7">
        <v>929.96760561532278</v>
      </c>
      <c r="V4903" s="8">
        <v>1.1722916303706492</v>
      </c>
      <c r="W4903" s="7">
        <v>604.68142758984243</v>
      </c>
      <c r="X4903" s="7">
        <v>623.30386285981945</v>
      </c>
      <c r="Y4903" s="7">
        <v>718.60691394734897</v>
      </c>
      <c r="Z4903" s="7">
        <v>943.17157455589552</v>
      </c>
      <c r="AA4903" s="7">
        <v>1131.5868019933102</v>
      </c>
      <c r="AB4903" s="7">
        <v>1301.379594160748</v>
      </c>
      <c r="AC4903" s="7">
        <v>872.61935483870968</v>
      </c>
      <c r="AD4903" s="7">
        <v>951.94838709677413</v>
      </c>
      <c r="AE4903" s="4">
        <v>552</v>
      </c>
      <c r="AF4903" s="4">
        <v>569</v>
      </c>
      <c r="AG4903" s="4">
        <v>656</v>
      </c>
      <c r="AH4903" s="4">
        <v>861</v>
      </c>
      <c r="AI4903" s="4">
        <v>1033</v>
      </c>
      <c r="AJ4903" s="4">
        <v>1188</v>
      </c>
      <c r="AK4903" s="4">
        <v>887.99814789944719</v>
      </c>
      <c r="AL4903" s="8">
        <v>1.1962403458394137</v>
      </c>
      <c r="AM4903" s="4">
        <v>881.66538649291101</v>
      </c>
      <c r="AN4903" s="8">
        <v>1.188257440683159</v>
      </c>
      <c r="AO4903" s="4">
        <v>875.33262508637506</v>
      </c>
      <c r="AP4903" s="8">
        <v>1.1802745355269042</v>
      </c>
    </row>
    <row r="4904" spans="1:42" x14ac:dyDescent="0.25">
      <c r="A4904" s="2" t="s">
        <v>13607</v>
      </c>
      <c r="B4904" t="s">
        <v>13404</v>
      </c>
      <c r="C4904" t="s">
        <v>14</v>
      </c>
      <c r="D4904" t="s">
        <v>13402</v>
      </c>
      <c r="E4904" s="3" t="s">
        <v>13403</v>
      </c>
      <c r="F4904" t="s">
        <v>13608</v>
      </c>
      <c r="G4904">
        <v>500</v>
      </c>
      <c r="H4904">
        <v>0</v>
      </c>
      <c r="I4904">
        <v>120</v>
      </c>
      <c r="J4904">
        <v>180</v>
      </c>
      <c r="K4904">
        <v>140</v>
      </c>
      <c r="L4904">
        <v>40</v>
      </c>
      <c r="M4904">
        <v>20</v>
      </c>
      <c r="N4904" s="2">
        <v>280.36833333333334</v>
      </c>
      <c r="O4904" s="2">
        <v>440.76275111666672</v>
      </c>
      <c r="P4904" s="2">
        <v>69.069999999999993</v>
      </c>
      <c r="Q4904" s="4">
        <v>790.20108445000005</v>
      </c>
      <c r="R4904" s="5">
        <v>0.05</v>
      </c>
      <c r="S4904" s="6">
        <v>829.71113867250006</v>
      </c>
      <c r="T4904" s="4">
        <v>58.782961460446245</v>
      </c>
      <c r="U4904" s="7">
        <v>888.4941001329463</v>
      </c>
      <c r="V4904" s="8">
        <v>1.194276708603885</v>
      </c>
      <c r="W4904" s="7">
        <v>615.62523327493409</v>
      </c>
      <c r="X4904" s="7">
        <v>634.58470603883609</v>
      </c>
      <c r="Y4904" s="7">
        <v>731.61259606586373</v>
      </c>
      <c r="Z4904" s="7">
        <v>960.2415323364462</v>
      </c>
      <c r="AA4904" s="7">
        <v>1152.0667861829836</v>
      </c>
      <c r="AB4904" s="7">
        <v>1324.9325672656191</v>
      </c>
      <c r="AC4904" s="7">
        <v>818.35600000000011</v>
      </c>
      <c r="AD4904" s="7">
        <v>892.75200000000007</v>
      </c>
      <c r="AE4904" s="4">
        <v>552</v>
      </c>
      <c r="AF4904" s="4">
        <v>569</v>
      </c>
      <c r="AG4904" s="4">
        <v>656</v>
      </c>
      <c r="AH4904" s="4">
        <v>861</v>
      </c>
      <c r="AI4904" s="4">
        <v>1033</v>
      </c>
      <c r="AJ4904" s="4">
        <v>1188</v>
      </c>
      <c r="AK4904" s="4">
        <v>836.99679948409857</v>
      </c>
      <c r="AL4904" s="8">
        <v>1.2040697899679349</v>
      </c>
      <c r="AM4904" s="4">
        <v>834.56824588023233</v>
      </c>
      <c r="AN4904" s="8">
        <v>1.2008054295132513</v>
      </c>
      <c r="AO4904" s="4">
        <v>832.13969227636619</v>
      </c>
      <c r="AP4904" s="8">
        <v>1.1975410690585682</v>
      </c>
    </row>
    <row r="4905" spans="1:42" x14ac:dyDescent="0.25">
      <c r="A4905" s="2" t="s">
        <v>13609</v>
      </c>
      <c r="B4905" t="s">
        <v>13404</v>
      </c>
      <c r="C4905" t="s">
        <v>14</v>
      </c>
      <c r="D4905" t="s">
        <v>13402</v>
      </c>
      <c r="E4905" s="3" t="s">
        <v>13403</v>
      </c>
      <c r="F4905" t="s">
        <v>13610</v>
      </c>
      <c r="G4905">
        <v>240</v>
      </c>
      <c r="H4905">
        <v>0</v>
      </c>
      <c r="I4905">
        <v>0</v>
      </c>
      <c r="J4905">
        <v>32</v>
      </c>
      <c r="K4905">
        <v>176</v>
      </c>
      <c r="L4905">
        <v>32</v>
      </c>
      <c r="M4905">
        <v>0</v>
      </c>
      <c r="N4905" s="2">
        <v>301.59618055555558</v>
      </c>
      <c r="O4905" s="2">
        <v>498.12721320833339</v>
      </c>
      <c r="P4905" s="2">
        <v>29.71</v>
      </c>
      <c r="Q4905" s="4">
        <v>829.43339376388894</v>
      </c>
      <c r="R4905" s="5">
        <v>0.05</v>
      </c>
      <c r="S4905" s="6">
        <v>870.90506345208348</v>
      </c>
      <c r="T4905" s="4">
        <v>61.327014218009481</v>
      </c>
      <c r="U4905" s="7">
        <v>932.23207767009296</v>
      </c>
      <c r="V4905" s="8">
        <v>1.0882933430657167</v>
      </c>
      <c r="W4905" s="7">
        <v>561.21829911925067</v>
      </c>
      <c r="X4905" s="7">
        <v>578.50219601241611</v>
      </c>
      <c r="Y4905" s="7">
        <v>666.95508011273273</v>
      </c>
      <c r="Z4905" s="7">
        <v>875.37854264796169</v>
      </c>
      <c r="AA4905" s="7">
        <v>1050.2509112141051</v>
      </c>
      <c r="AB4905" s="7">
        <v>1207.839382887083</v>
      </c>
      <c r="AC4905" s="7">
        <v>942.2600000000001</v>
      </c>
      <c r="AD4905" s="7">
        <v>1027.92</v>
      </c>
      <c r="AE4905" s="4">
        <v>552</v>
      </c>
      <c r="AF4905" s="4">
        <v>569</v>
      </c>
      <c r="AG4905" s="4">
        <v>656</v>
      </c>
      <c r="AH4905" s="4">
        <v>861</v>
      </c>
      <c r="AI4905" s="4">
        <v>1033</v>
      </c>
      <c r="AJ4905" s="4">
        <v>1188</v>
      </c>
      <c r="AK4905" s="4">
        <v>955.67117335759372</v>
      </c>
      <c r="AL4905" s="8">
        <v>1.1872498103847808</v>
      </c>
      <c r="AM4905" s="4">
        <v>927.41580338909023</v>
      </c>
      <c r="AN4905" s="8">
        <v>1.154264321278426</v>
      </c>
      <c r="AO4905" s="4">
        <v>899.16043342058697</v>
      </c>
      <c r="AP4905" s="8">
        <v>1.1212788321720715</v>
      </c>
    </row>
    <row r="4906" spans="1:42" x14ac:dyDescent="0.25">
      <c r="A4906" s="2" t="s">
        <v>13611</v>
      </c>
      <c r="B4906" t="s">
        <v>13404</v>
      </c>
      <c r="C4906" t="s">
        <v>14</v>
      </c>
      <c r="D4906" t="s">
        <v>13402</v>
      </c>
      <c r="E4906" s="3" t="s">
        <v>13403</v>
      </c>
      <c r="F4906" t="s">
        <v>13612</v>
      </c>
      <c r="G4906">
        <v>240</v>
      </c>
      <c r="H4906">
        <v>0</v>
      </c>
      <c r="I4906">
        <v>64</v>
      </c>
      <c r="J4906">
        <v>76</v>
      </c>
      <c r="K4906">
        <v>100</v>
      </c>
      <c r="L4906">
        <v>0</v>
      </c>
      <c r="M4906">
        <v>0</v>
      </c>
      <c r="N4906" s="2">
        <v>273.38819444444442</v>
      </c>
      <c r="O4906" s="2">
        <v>452.78087621527777</v>
      </c>
      <c r="P4906" s="2">
        <v>53.97</v>
      </c>
      <c r="Q4906" s="4">
        <v>780.13907065972217</v>
      </c>
      <c r="R4906" s="5">
        <v>0.05</v>
      </c>
      <c r="S4906" s="6">
        <v>819.1460241927083</v>
      </c>
      <c r="T4906" s="4">
        <v>57.280701754385966</v>
      </c>
      <c r="U4906" s="7">
        <v>876.42672594709427</v>
      </c>
      <c r="V4906" s="8">
        <v>1.2202817988263908</v>
      </c>
      <c r="W4906" s="7">
        <v>629.57130673804318</v>
      </c>
      <c r="X4906" s="7">
        <v>648.96027814120771</v>
      </c>
      <c r="Y4906" s="7">
        <v>748.1861906162253</v>
      </c>
      <c r="Z4906" s="7">
        <v>981.99437518379568</v>
      </c>
      <c r="AA4906" s="7">
        <v>1178.1651446746353</v>
      </c>
      <c r="AB4906" s="7">
        <v>1354.9469427623105</v>
      </c>
      <c r="AC4906" s="7">
        <v>790.03833333333341</v>
      </c>
      <c r="AD4906" s="7">
        <v>861.86</v>
      </c>
      <c r="AE4906" s="4">
        <v>552</v>
      </c>
      <c r="AF4906" s="4">
        <v>569</v>
      </c>
      <c r="AG4906" s="4">
        <v>656</v>
      </c>
      <c r="AH4906" s="4">
        <v>861</v>
      </c>
      <c r="AI4906" s="4">
        <v>1033</v>
      </c>
      <c r="AJ4906" s="4">
        <v>1188</v>
      </c>
      <c r="AK4906" s="4">
        <v>810.05347331688608</v>
      </c>
      <c r="AL4906" s="8">
        <v>1.2076218992475882</v>
      </c>
      <c r="AM4906" s="4">
        <v>813.08432360882682</v>
      </c>
      <c r="AN4906" s="8">
        <v>1.2118418657738557</v>
      </c>
      <c r="AO4906" s="4">
        <v>816.11517390076756</v>
      </c>
      <c r="AP4906" s="8">
        <v>1.2160618323001233</v>
      </c>
    </row>
    <row r="4907" spans="1:42" x14ac:dyDescent="0.25">
      <c r="A4907" s="2" t="s">
        <v>13613</v>
      </c>
      <c r="B4907" t="s">
        <v>13404</v>
      </c>
      <c r="C4907" t="s">
        <v>14</v>
      </c>
      <c r="D4907" t="s">
        <v>13402</v>
      </c>
      <c r="E4907" s="3" t="s">
        <v>13403</v>
      </c>
      <c r="F4907" t="s">
        <v>13614</v>
      </c>
      <c r="G4907">
        <v>124</v>
      </c>
      <c r="H4907">
        <v>0</v>
      </c>
      <c r="I4907">
        <v>0</v>
      </c>
      <c r="J4907">
        <v>56</v>
      </c>
      <c r="K4907">
        <v>58</v>
      </c>
      <c r="L4907">
        <v>10</v>
      </c>
      <c r="M4907">
        <v>0</v>
      </c>
      <c r="N4907" s="2">
        <v>288.5625</v>
      </c>
      <c r="O4907" s="2">
        <v>515.93211733333339</v>
      </c>
      <c r="P4907" s="2">
        <v>0</v>
      </c>
      <c r="Q4907" s="4">
        <v>804.49461733333339</v>
      </c>
      <c r="R4907" s="5">
        <v>0.05</v>
      </c>
      <c r="S4907" s="6">
        <v>844.71934820000013</v>
      </c>
      <c r="T4907" s="4">
        <v>60.8130081300813</v>
      </c>
      <c r="U4907" s="7">
        <v>905.53235633008148</v>
      </c>
      <c r="V4907" s="8">
        <v>1.1575400208747073</v>
      </c>
      <c r="W4907" s="7">
        <v>596.05119320433801</v>
      </c>
      <c r="X4907" s="7">
        <v>614.40784227041365</v>
      </c>
      <c r="Y4907" s="7">
        <v>708.35069337327127</v>
      </c>
      <c r="Z4907" s="7">
        <v>929.7102850524185</v>
      </c>
      <c r="AA4907" s="7">
        <v>1115.4363814856542</v>
      </c>
      <c r="AB4907" s="7">
        <v>1282.8058288528146</v>
      </c>
      <c r="AC4907" s="7">
        <v>860.51935483870966</v>
      </c>
      <c r="AD4907" s="7">
        <v>938.74838709677408</v>
      </c>
      <c r="AE4907" s="4">
        <v>552</v>
      </c>
      <c r="AF4907" s="4">
        <v>569</v>
      </c>
      <c r="AG4907" s="4">
        <v>656</v>
      </c>
      <c r="AH4907" s="4">
        <v>861</v>
      </c>
      <c r="AI4907" s="4">
        <v>1033</v>
      </c>
      <c r="AJ4907" s="4">
        <v>1188</v>
      </c>
      <c r="AK4907" s="4">
        <v>876.50362270293556</v>
      </c>
      <c r="AL4907" s="8">
        <v>1.1981697891148211</v>
      </c>
      <c r="AM4907" s="4">
        <v>865.90886453529038</v>
      </c>
      <c r="AN4907" s="8">
        <v>1.1846265330347829</v>
      </c>
      <c r="AO4907" s="4">
        <v>855.31410636764519</v>
      </c>
      <c r="AP4907" s="8">
        <v>1.1710832769547452</v>
      </c>
    </row>
    <row r="4908" spans="1:42" x14ac:dyDescent="0.25">
      <c r="A4908" s="2" t="s">
        <v>13615</v>
      </c>
      <c r="B4908" t="s">
        <v>13404</v>
      </c>
      <c r="C4908" t="s">
        <v>14</v>
      </c>
      <c r="D4908" t="s">
        <v>13402</v>
      </c>
      <c r="E4908" s="3" t="s">
        <v>13403</v>
      </c>
      <c r="F4908" t="s">
        <v>13616</v>
      </c>
      <c r="G4908">
        <v>136</v>
      </c>
      <c r="H4908">
        <v>0</v>
      </c>
      <c r="I4908">
        <v>16</v>
      </c>
      <c r="J4908">
        <v>56</v>
      </c>
      <c r="K4908">
        <v>56</v>
      </c>
      <c r="L4908">
        <v>8</v>
      </c>
      <c r="M4908">
        <v>0</v>
      </c>
      <c r="N4908" s="2">
        <v>283.01715686274508</v>
      </c>
      <c r="O4908" s="2">
        <v>491.60752557352947</v>
      </c>
      <c r="P4908" s="2">
        <v>37.479999999999997</v>
      </c>
      <c r="Q4908" s="4">
        <v>812.10468243627452</v>
      </c>
      <c r="R4908" s="5">
        <v>0.05</v>
      </c>
      <c r="S4908" s="6">
        <v>852.70991655808825</v>
      </c>
      <c r="T4908" s="4">
        <v>59.393939393939391</v>
      </c>
      <c r="U4908" s="7">
        <v>912.10385595202763</v>
      </c>
      <c r="V4908" s="8">
        <v>1.2123350704600837</v>
      </c>
      <c r="W4908" s="7">
        <v>625.63173236756052</v>
      </c>
      <c r="X4908" s="7">
        <v>644.89937629917029</v>
      </c>
      <c r="Y4908" s="7">
        <v>743.50437759623139</v>
      </c>
      <c r="Z4908" s="7">
        <v>975.84949559505367</v>
      </c>
      <c r="AA4908" s="7">
        <v>1170.792716550163</v>
      </c>
      <c r="AB4908" s="7">
        <v>1346.468293573663</v>
      </c>
      <c r="AC4908" s="7">
        <v>827.58823529411768</v>
      </c>
      <c r="AD4908" s="7">
        <v>902.82352941176475</v>
      </c>
      <c r="AE4908" s="4">
        <v>552</v>
      </c>
      <c r="AF4908" s="4">
        <v>569</v>
      </c>
      <c r="AG4908" s="4">
        <v>656</v>
      </c>
      <c r="AH4908" s="4">
        <v>861</v>
      </c>
      <c r="AI4908" s="4">
        <v>1033</v>
      </c>
      <c r="AJ4908" s="4">
        <v>1188</v>
      </c>
      <c r="AK4908" s="4">
        <v>847.73732147368935</v>
      </c>
      <c r="AL4908" s="8">
        <v>1.2057256790265589</v>
      </c>
      <c r="AM4908" s="4">
        <v>849.40843949385624</v>
      </c>
      <c r="AN4908" s="8">
        <v>1.2079468679509402</v>
      </c>
      <c r="AO4908" s="4">
        <v>851.07955751402301</v>
      </c>
      <c r="AP4908" s="8">
        <v>1.2101680568753213</v>
      </c>
    </row>
    <row r="4909" spans="1:42" x14ac:dyDescent="0.25">
      <c r="A4909" s="2" t="s">
        <v>13617</v>
      </c>
      <c r="B4909" t="s">
        <v>13404</v>
      </c>
      <c r="C4909" t="s">
        <v>14</v>
      </c>
      <c r="D4909" t="s">
        <v>13402</v>
      </c>
      <c r="E4909" s="3" t="s">
        <v>13403</v>
      </c>
      <c r="F4909" t="s">
        <v>13618</v>
      </c>
      <c r="G4909">
        <v>72</v>
      </c>
      <c r="H4909">
        <v>0</v>
      </c>
      <c r="I4909">
        <v>8</v>
      </c>
      <c r="J4909">
        <v>36</v>
      </c>
      <c r="K4909">
        <v>28</v>
      </c>
      <c r="L4909">
        <v>0</v>
      </c>
      <c r="M4909">
        <v>0</v>
      </c>
      <c r="N4909" s="2">
        <v>277.37615740740739</v>
      </c>
      <c r="O4909" s="2">
        <v>407.45460662500011</v>
      </c>
      <c r="P4909" s="2">
        <v>120.14</v>
      </c>
      <c r="Q4909" s="4">
        <v>804.97076403240749</v>
      </c>
      <c r="R4909" s="5">
        <v>0.05</v>
      </c>
      <c r="S4909" s="6">
        <v>845.21930223402785</v>
      </c>
      <c r="T4909" s="4">
        <v>58.87323943661972</v>
      </c>
      <c r="U4909" s="7">
        <v>904.09254167064762</v>
      </c>
      <c r="V4909" s="8">
        <v>1.2452112441710657</v>
      </c>
      <c r="W4909" s="7">
        <v>642.59690772035356</v>
      </c>
      <c r="X4909" s="7">
        <v>662.38702987840793</v>
      </c>
      <c r="Y4909" s="7">
        <v>763.6658903343332</v>
      </c>
      <c r="Z4909" s="7">
        <v>1002.3114810638124</v>
      </c>
      <c r="AA4909" s="7">
        <v>1202.5409523100095</v>
      </c>
      <c r="AB4909" s="7">
        <v>1382.9803013981523</v>
      </c>
      <c r="AC4909" s="7">
        <v>798.66111111111115</v>
      </c>
      <c r="AD4909" s="7">
        <v>871.26666666666665</v>
      </c>
      <c r="AE4909" s="4">
        <v>552</v>
      </c>
      <c r="AF4909" s="4">
        <v>569</v>
      </c>
      <c r="AG4909" s="4">
        <v>656</v>
      </c>
      <c r="AH4909" s="4">
        <v>861</v>
      </c>
      <c r="AI4909" s="4">
        <v>1033</v>
      </c>
      <c r="AJ4909" s="4">
        <v>1188</v>
      </c>
      <c r="AK4909" s="4">
        <v>820.30100797894602</v>
      </c>
      <c r="AL4909" s="8">
        <v>1.2108911510811986</v>
      </c>
      <c r="AM4909" s="4">
        <v>828.47732328139477</v>
      </c>
      <c r="AN4909" s="8">
        <v>1.2221524316263113</v>
      </c>
      <c r="AO4909" s="4">
        <v>837.04298693157909</v>
      </c>
      <c r="AP4909" s="8">
        <v>1.233949963625953</v>
      </c>
    </row>
    <row r="4910" spans="1:42" x14ac:dyDescent="0.25">
      <c r="A4910" s="2" t="s">
        <v>13619</v>
      </c>
      <c r="B4910" t="s">
        <v>13404</v>
      </c>
      <c r="C4910" t="s">
        <v>14</v>
      </c>
      <c r="D4910" t="s">
        <v>13402</v>
      </c>
      <c r="E4910" s="3" t="s">
        <v>13403</v>
      </c>
      <c r="F4910" t="s">
        <v>13620</v>
      </c>
      <c r="G4910">
        <v>84</v>
      </c>
      <c r="H4910">
        <v>0</v>
      </c>
      <c r="I4910">
        <v>0</v>
      </c>
      <c r="J4910">
        <v>30</v>
      </c>
      <c r="K4910">
        <v>54</v>
      </c>
      <c r="L4910">
        <v>0</v>
      </c>
      <c r="M4910">
        <v>0</v>
      </c>
      <c r="N4910" s="2">
        <v>290.92063492063494</v>
      </c>
      <c r="O4910" s="2">
        <v>465.39416238492072</v>
      </c>
      <c r="P4910" s="2">
        <v>50.16</v>
      </c>
      <c r="Q4910" s="4">
        <v>806.47479730555563</v>
      </c>
      <c r="R4910" s="5">
        <v>0.05</v>
      </c>
      <c r="S4910" s="6">
        <v>846.79853717083347</v>
      </c>
      <c r="T4910" s="4">
        <v>60</v>
      </c>
      <c r="U4910" s="7">
        <v>906.79853717083347</v>
      </c>
      <c r="V4910" s="8">
        <v>1.1510725832252851</v>
      </c>
      <c r="W4910" s="7">
        <v>593.35017637648014</v>
      </c>
      <c r="X4910" s="7">
        <v>611.62364195329212</v>
      </c>
      <c r="Y4910" s="7">
        <v>705.14078931697645</v>
      </c>
      <c r="Z4910" s="7">
        <v>925.49728597853164</v>
      </c>
      <c r="AA4910" s="7">
        <v>1110.3817612262753</v>
      </c>
      <c r="AB4910" s="7">
        <v>1276.9927708972075</v>
      </c>
      <c r="AC4910" s="7">
        <v>866.5642857142858</v>
      </c>
      <c r="AD4910" s="7">
        <v>945.34285714285716</v>
      </c>
      <c r="AE4910" s="4">
        <v>552</v>
      </c>
      <c r="AF4910" s="4">
        <v>569</v>
      </c>
      <c r="AG4910" s="4">
        <v>656</v>
      </c>
      <c r="AH4910" s="4">
        <v>861</v>
      </c>
      <c r="AI4910" s="4">
        <v>1033</v>
      </c>
      <c r="AJ4910" s="4">
        <v>1188</v>
      </c>
      <c r="AK4910" s="4">
        <v>883.35524717986823</v>
      </c>
      <c r="AL4910" s="8">
        <v>1.1974769662270519</v>
      </c>
      <c r="AM4910" s="4">
        <v>871.16967717685679</v>
      </c>
      <c r="AN4910" s="8">
        <v>1.1820088385597964</v>
      </c>
      <c r="AO4910" s="4">
        <v>858.98410717384525</v>
      </c>
      <c r="AP4910" s="8">
        <v>1.1665407108925407</v>
      </c>
    </row>
    <row r="4911" spans="1:42" x14ac:dyDescent="0.25">
      <c r="A4911" s="2" t="s">
        <v>13621</v>
      </c>
      <c r="B4911" t="s">
        <v>13404</v>
      </c>
      <c r="C4911" t="s">
        <v>14</v>
      </c>
      <c r="D4911" t="s">
        <v>13402</v>
      </c>
      <c r="E4911" s="3" t="s">
        <v>13403</v>
      </c>
      <c r="F4911" t="s">
        <v>13622</v>
      </c>
      <c r="G4911">
        <v>100</v>
      </c>
      <c r="H4911">
        <v>0</v>
      </c>
      <c r="I4911">
        <v>0</v>
      </c>
      <c r="J4911">
        <v>40</v>
      </c>
      <c r="K4911">
        <v>52</v>
      </c>
      <c r="L4911">
        <v>8</v>
      </c>
      <c r="M4911">
        <v>0</v>
      </c>
      <c r="N4911" s="2">
        <v>292.92083333333335</v>
      </c>
      <c r="O4911" s="2">
        <v>517.71636533333344</v>
      </c>
      <c r="P4911" s="2">
        <v>0</v>
      </c>
      <c r="Q4911" s="4">
        <v>810.63719866666679</v>
      </c>
      <c r="R4911" s="5">
        <v>0.05</v>
      </c>
      <c r="S4911" s="6">
        <v>851.1690586000002</v>
      </c>
      <c r="T4911" s="4">
        <v>60.8</v>
      </c>
      <c r="U4911" s="7">
        <v>911.96905860000015</v>
      </c>
      <c r="V4911" s="8">
        <v>1.1503721915838339</v>
      </c>
      <c r="W4911" s="7">
        <v>592.67031680104958</v>
      </c>
      <c r="X4911" s="7">
        <v>610.9228446735458</v>
      </c>
      <c r="Y4911" s="7">
        <v>704.33284025631986</v>
      </c>
      <c r="Z4911" s="7">
        <v>924.4368528364198</v>
      </c>
      <c r="AA4911" s="7">
        <v>1109.1094877816745</v>
      </c>
      <c r="AB4911" s="7">
        <v>1275.5295948544328</v>
      </c>
      <c r="AC4911" s="7">
        <v>872.03600000000006</v>
      </c>
      <c r="AD4911" s="7">
        <v>951.3119999999999</v>
      </c>
      <c r="AE4911" s="4">
        <v>552</v>
      </c>
      <c r="AF4911" s="4">
        <v>569</v>
      </c>
      <c r="AG4911" s="4">
        <v>656</v>
      </c>
      <c r="AH4911" s="4">
        <v>861</v>
      </c>
      <c r="AI4911" s="4">
        <v>1033</v>
      </c>
      <c r="AJ4911" s="4">
        <v>1188</v>
      </c>
      <c r="AK4911" s="4">
        <v>888.7916131881251</v>
      </c>
      <c r="AL4911" s="8">
        <v>1.1978298768708373</v>
      </c>
      <c r="AM4911" s="4">
        <v>876.25076165875009</v>
      </c>
      <c r="AN4911" s="8">
        <v>1.1820106484418362</v>
      </c>
      <c r="AO4911" s="4">
        <v>863.70991012937509</v>
      </c>
      <c r="AP4911" s="8">
        <v>1.1661914200128349</v>
      </c>
    </row>
    <row r="4912" spans="1:42" x14ac:dyDescent="0.25">
      <c r="A4912" s="2" t="s">
        <v>13623</v>
      </c>
      <c r="B4912" t="s">
        <v>13404</v>
      </c>
      <c r="C4912" t="s">
        <v>14</v>
      </c>
      <c r="D4912" t="s">
        <v>13402</v>
      </c>
      <c r="E4912" s="3" t="s">
        <v>13403</v>
      </c>
      <c r="F4912" t="s">
        <v>13624</v>
      </c>
      <c r="G4912">
        <v>100</v>
      </c>
      <c r="H4912">
        <v>0</v>
      </c>
      <c r="I4912">
        <v>8</v>
      </c>
      <c r="J4912">
        <v>48</v>
      </c>
      <c r="K4912">
        <v>36</v>
      </c>
      <c r="L4912">
        <v>8</v>
      </c>
      <c r="M4912">
        <v>0</v>
      </c>
      <c r="N4912" s="2">
        <v>294.39833333333337</v>
      </c>
      <c r="O4912" s="2">
        <v>434.03367958333342</v>
      </c>
      <c r="P4912" s="2">
        <v>86</v>
      </c>
      <c r="Q4912" s="4">
        <v>814.43201291666674</v>
      </c>
      <c r="R4912" s="5">
        <v>0.05</v>
      </c>
      <c r="S4912" s="6">
        <v>855.15361356250014</v>
      </c>
      <c r="T4912" s="4">
        <v>59.896907216494846</v>
      </c>
      <c r="U4912" s="7">
        <v>915.05052077899495</v>
      </c>
      <c r="V4912" s="8">
        <v>1.2152065348990637</v>
      </c>
      <c r="W4912" s="7">
        <v>626.88551751195223</v>
      </c>
      <c r="X4912" s="7">
        <v>646.19177439184932</v>
      </c>
      <c r="Y4912" s="7">
        <v>744.99438313014616</v>
      </c>
      <c r="Z4912" s="7">
        <v>977.80512785831684</v>
      </c>
      <c r="AA4912" s="7">
        <v>1173.1390209960991</v>
      </c>
      <c r="AB4912" s="7">
        <v>1349.1666572539843</v>
      </c>
      <c r="AC4912" s="7">
        <v>828.30000000000007</v>
      </c>
      <c r="AD4912" s="7">
        <v>903.6</v>
      </c>
      <c r="AE4912" s="4">
        <v>552</v>
      </c>
      <c r="AF4912" s="4">
        <v>569</v>
      </c>
      <c r="AG4912" s="4">
        <v>656</v>
      </c>
      <c r="AH4912" s="4">
        <v>861</v>
      </c>
      <c r="AI4912" s="4">
        <v>1033</v>
      </c>
      <c r="AJ4912" s="4">
        <v>1188</v>
      </c>
      <c r="AK4912" s="4">
        <v>851.01150230515486</v>
      </c>
      <c r="AL4912" s="8">
        <v>1.2097057231363209</v>
      </c>
      <c r="AM4912" s="4">
        <v>852.39220605760318</v>
      </c>
      <c r="AN4912" s="8">
        <v>1.211539327057235</v>
      </c>
      <c r="AO4912" s="4">
        <v>853.7729098100516</v>
      </c>
      <c r="AP4912" s="8">
        <v>1.2133729309781494</v>
      </c>
    </row>
    <row r="4913" spans="1:42" x14ac:dyDescent="0.25">
      <c r="A4913" s="2" t="s">
        <v>13625</v>
      </c>
      <c r="B4913" t="s">
        <v>13404</v>
      </c>
      <c r="C4913" t="s">
        <v>14</v>
      </c>
      <c r="D4913" t="s">
        <v>13402</v>
      </c>
      <c r="E4913" s="3" t="s">
        <v>13403</v>
      </c>
      <c r="F4913" t="s">
        <v>13626</v>
      </c>
      <c r="G4913">
        <v>126</v>
      </c>
      <c r="H4913">
        <v>0</v>
      </c>
      <c r="I4913">
        <v>6</v>
      </c>
      <c r="J4913">
        <v>84</v>
      </c>
      <c r="K4913">
        <v>34</v>
      </c>
      <c r="L4913">
        <v>2</v>
      </c>
      <c r="M4913">
        <v>0</v>
      </c>
      <c r="N4913" s="2">
        <v>286.2592592592593</v>
      </c>
      <c r="O4913" s="2">
        <v>403.80131959523817</v>
      </c>
      <c r="P4913" s="2">
        <v>114.27</v>
      </c>
      <c r="Q4913" s="4">
        <v>804.33057885449739</v>
      </c>
      <c r="R4913" s="5">
        <v>0.05</v>
      </c>
      <c r="S4913" s="6">
        <v>844.54710779722234</v>
      </c>
      <c r="T4913" s="4">
        <v>59.682539682539684</v>
      </c>
      <c r="U4913" s="7">
        <v>904.22964747976198</v>
      </c>
      <c r="V4913" s="8">
        <v>1.2679220056361149</v>
      </c>
      <c r="W4913" s="7">
        <v>653.69739412753904</v>
      </c>
      <c r="X4913" s="7">
        <v>673.82937909161194</v>
      </c>
      <c r="Y4913" s="7">
        <v>776.85777273127837</v>
      </c>
      <c r="Z4913" s="7">
        <v>1019.6258267098028</v>
      </c>
      <c r="AA4913" s="7">
        <v>1223.3141451698332</v>
      </c>
      <c r="AB4913" s="7">
        <v>1406.8704786657906</v>
      </c>
      <c r="AC4913" s="7">
        <v>784.4746031746032</v>
      </c>
      <c r="AD4913" s="7">
        <v>855.79047619047617</v>
      </c>
      <c r="AE4913" s="4">
        <v>552</v>
      </c>
      <c r="AF4913" s="4">
        <v>569</v>
      </c>
      <c r="AG4913" s="4">
        <v>656</v>
      </c>
      <c r="AH4913" s="4">
        <v>861</v>
      </c>
      <c r="AI4913" s="4">
        <v>1033</v>
      </c>
      <c r="AJ4913" s="4">
        <v>1188</v>
      </c>
      <c r="AK4913" s="4">
        <v>808.78352592257818</v>
      </c>
      <c r="AL4913" s="8">
        <v>1.2177738683950772</v>
      </c>
      <c r="AM4913" s="4">
        <v>820.81021717245858</v>
      </c>
      <c r="AN4913" s="8">
        <v>1.2346378437504706</v>
      </c>
      <c r="AO4913" s="4">
        <v>832.83690842233887</v>
      </c>
      <c r="AP4913" s="8">
        <v>1.2515018191058638</v>
      </c>
    </row>
    <row r="4914" spans="1:42" x14ac:dyDescent="0.25">
      <c r="A4914" s="2" t="s">
        <v>13627</v>
      </c>
      <c r="B4914" t="s">
        <v>13404</v>
      </c>
      <c r="C4914" t="s">
        <v>14</v>
      </c>
      <c r="D4914" t="s">
        <v>13402</v>
      </c>
      <c r="E4914" s="3" t="s">
        <v>13403</v>
      </c>
      <c r="F4914" t="s">
        <v>13628</v>
      </c>
      <c r="G4914">
        <v>92</v>
      </c>
      <c r="H4914">
        <v>0</v>
      </c>
      <c r="I4914">
        <v>8</v>
      </c>
      <c r="J4914">
        <v>64</v>
      </c>
      <c r="K4914">
        <v>20</v>
      </c>
      <c r="L4914">
        <v>0</v>
      </c>
      <c r="M4914">
        <v>0</v>
      </c>
      <c r="N4914" s="2">
        <v>285.28894927536231</v>
      </c>
      <c r="O4914" s="2">
        <v>399.73616353260871</v>
      </c>
      <c r="P4914" s="2">
        <v>124.55</v>
      </c>
      <c r="Q4914" s="4">
        <v>809.57511280797098</v>
      </c>
      <c r="R4914" s="5">
        <v>0.05</v>
      </c>
      <c r="S4914" s="6">
        <v>850.0538684483696</v>
      </c>
      <c r="T4914" s="4">
        <v>59.120879120879124</v>
      </c>
      <c r="U4914" s="7">
        <v>909.17474756924867</v>
      </c>
      <c r="V4914" s="8">
        <v>1.3119404726828985</v>
      </c>
      <c r="W4914" s="7">
        <v>677.09918525757587</v>
      </c>
      <c r="X4914" s="7">
        <v>697.95187755717518</v>
      </c>
      <c r="Y4914" s="7">
        <v>804.6685969727713</v>
      </c>
      <c r="Z4914" s="7">
        <v>1056.1275335267624</v>
      </c>
      <c r="AA4914" s="7">
        <v>1267.1077144403548</v>
      </c>
      <c r="AB4914" s="7">
        <v>1457.2352030543482</v>
      </c>
      <c r="AC4914" s="7">
        <v>762.30000000000007</v>
      </c>
      <c r="AD4914" s="7">
        <v>831.6</v>
      </c>
      <c r="AE4914" s="4">
        <v>552</v>
      </c>
      <c r="AF4914" s="4">
        <v>569</v>
      </c>
      <c r="AG4914" s="4">
        <v>656</v>
      </c>
      <c r="AH4914" s="4">
        <v>861</v>
      </c>
      <c r="AI4914" s="4">
        <v>1033</v>
      </c>
      <c r="AJ4914" s="4">
        <v>1188</v>
      </c>
      <c r="AK4914" s="4">
        <v>790.09722219143885</v>
      </c>
      <c r="AL4914" s="8">
        <v>1.2254229456166204</v>
      </c>
      <c r="AM4914" s="4">
        <v>809.83904473945267</v>
      </c>
      <c r="AN4914" s="8">
        <v>1.2539104240408829</v>
      </c>
      <c r="AO4914" s="4">
        <v>830.31204590035577</v>
      </c>
      <c r="AP4914" s="8">
        <v>1.2834529942586363</v>
      </c>
    </row>
    <row r="4915" spans="1:42" x14ac:dyDescent="0.25">
      <c r="A4915" s="2" t="s">
        <v>13629</v>
      </c>
      <c r="B4915" t="s">
        <v>13404</v>
      </c>
      <c r="C4915" t="s">
        <v>14</v>
      </c>
      <c r="D4915" t="s">
        <v>13402</v>
      </c>
      <c r="E4915" s="3" t="s">
        <v>13403</v>
      </c>
      <c r="F4915" t="s">
        <v>13630</v>
      </c>
      <c r="G4915">
        <v>92</v>
      </c>
      <c r="H4915">
        <v>0</v>
      </c>
      <c r="I4915">
        <v>6</v>
      </c>
      <c r="J4915">
        <v>66</v>
      </c>
      <c r="K4915">
        <v>20</v>
      </c>
      <c r="L4915">
        <v>0</v>
      </c>
      <c r="M4915">
        <v>0</v>
      </c>
      <c r="N4915" s="2">
        <v>282.49728260869568</v>
      </c>
      <c r="O4915" s="2">
        <v>441.01383314855082</v>
      </c>
      <c r="P4915" s="2">
        <v>99.17</v>
      </c>
      <c r="Q4915" s="4">
        <v>822.6811157572464</v>
      </c>
      <c r="R4915" s="5">
        <v>0.05</v>
      </c>
      <c r="S4915" s="6">
        <v>863.8151715451088</v>
      </c>
      <c r="T4915" s="4">
        <v>59.347826086956523</v>
      </c>
      <c r="U4915" s="7">
        <v>923.1629976320653</v>
      </c>
      <c r="V4915" s="8">
        <v>1.3284998558133896</v>
      </c>
      <c r="W4915" s="7">
        <v>686.1878565891883</v>
      </c>
      <c r="X4915" s="7">
        <v>707.32045362182646</v>
      </c>
      <c r="Y4915" s="7">
        <v>815.46962667120931</v>
      </c>
      <c r="Z4915" s="7">
        <v>1070.3038850059622</v>
      </c>
      <c r="AA4915" s="7">
        <v>1284.1160432185354</v>
      </c>
      <c r="AB4915" s="7">
        <v>1476.7956043984705</v>
      </c>
      <c r="AC4915" s="7">
        <v>764.38043478260875</v>
      </c>
      <c r="AD4915" s="7">
        <v>833.86956521739137</v>
      </c>
      <c r="AE4915" s="4">
        <v>552</v>
      </c>
      <c r="AF4915" s="4">
        <v>569</v>
      </c>
      <c r="AG4915" s="4">
        <v>656</v>
      </c>
      <c r="AH4915" s="4">
        <v>861</v>
      </c>
      <c r="AI4915" s="4">
        <v>1033</v>
      </c>
      <c r="AJ4915" s="4">
        <v>1188</v>
      </c>
      <c r="AK4915" s="4">
        <v>792.55072977348186</v>
      </c>
      <c r="AL4915" s="8">
        <v>1.2259450514494028</v>
      </c>
      <c r="AM4915" s="4">
        <v>816.01585084462727</v>
      </c>
      <c r="AN4915" s="8">
        <v>1.2597130967887644</v>
      </c>
      <c r="AO4915" s="4">
        <v>840.35005047396339</v>
      </c>
      <c r="AP4915" s="8">
        <v>1.2947318104740282</v>
      </c>
    </row>
    <row r="4916" spans="1:42" x14ac:dyDescent="0.25">
      <c r="A4916" s="2" t="s">
        <v>13631</v>
      </c>
      <c r="B4916" t="s">
        <v>13404</v>
      </c>
      <c r="C4916" t="s">
        <v>14</v>
      </c>
      <c r="D4916" t="s">
        <v>13402</v>
      </c>
      <c r="E4916" s="3" t="s">
        <v>13403</v>
      </c>
      <c r="F4916" t="s">
        <v>13632</v>
      </c>
      <c r="G4916">
        <v>50</v>
      </c>
      <c r="H4916">
        <v>0</v>
      </c>
      <c r="I4916">
        <v>0</v>
      </c>
      <c r="J4916">
        <v>0</v>
      </c>
      <c r="K4916">
        <v>48</v>
      </c>
      <c r="L4916">
        <v>2</v>
      </c>
      <c r="M4916">
        <v>0</v>
      </c>
      <c r="N4916" s="2">
        <v>314.95499999999998</v>
      </c>
      <c r="O4916" s="2">
        <v>425.37183433333342</v>
      </c>
      <c r="P4916" s="2">
        <v>112.48</v>
      </c>
      <c r="Q4916" s="4">
        <v>852.80683433333343</v>
      </c>
      <c r="R4916" s="5">
        <v>0.05</v>
      </c>
      <c r="S4916" s="6">
        <v>895.44717605000017</v>
      </c>
      <c r="T4916" s="4">
        <v>60.408163265306122</v>
      </c>
      <c r="U4916" s="7">
        <v>955.85533931530631</v>
      </c>
      <c r="V4916" s="8">
        <v>1.1013680915740729</v>
      </c>
      <c r="W4916" s="7">
        <v>569.53362351891963</v>
      </c>
      <c r="X4916" s="7">
        <v>587.07360830120524</v>
      </c>
      <c r="Y4916" s="7">
        <v>676.83705983407845</v>
      </c>
      <c r="Z4916" s="7">
        <v>888.34864103222799</v>
      </c>
      <c r="AA4916" s="7">
        <v>1065.8120164765289</v>
      </c>
      <c r="AB4916" s="7">
        <v>1225.7354071385446</v>
      </c>
      <c r="AC4916" s="7">
        <v>954.66800000000012</v>
      </c>
      <c r="AD4916" s="7">
        <v>1041.4559999999999</v>
      </c>
      <c r="AE4916" s="4">
        <v>552</v>
      </c>
      <c r="AF4916" s="4">
        <v>569</v>
      </c>
      <c r="AG4916" s="4">
        <v>656</v>
      </c>
      <c r="AH4916" s="4">
        <v>861</v>
      </c>
      <c r="AI4916" s="4">
        <v>1033</v>
      </c>
      <c r="AJ4916" s="4">
        <v>1188</v>
      </c>
      <c r="AK4916" s="4">
        <v>973.47440089747454</v>
      </c>
      <c r="AL4916" s="8">
        <v>1.1912736370958896</v>
      </c>
      <c r="AM4916" s="4">
        <v>947.46532594831626</v>
      </c>
      <c r="AN4916" s="8">
        <v>1.1613051219219506</v>
      </c>
      <c r="AO4916" s="4">
        <v>921.45625099915833</v>
      </c>
      <c r="AP4916" s="8">
        <v>1.1313366067480117</v>
      </c>
    </row>
    <row r="4917" spans="1:42" x14ac:dyDescent="0.25">
      <c r="A4917" s="2" t="s">
        <v>13633</v>
      </c>
      <c r="B4917" t="s">
        <v>13404</v>
      </c>
      <c r="C4917" t="s">
        <v>14</v>
      </c>
      <c r="D4917" t="s">
        <v>13402</v>
      </c>
      <c r="E4917" s="3" t="s">
        <v>13403</v>
      </c>
      <c r="F4917" t="s">
        <v>13634</v>
      </c>
      <c r="G4917">
        <v>50</v>
      </c>
      <c r="H4917">
        <v>0</v>
      </c>
      <c r="I4917">
        <v>8</v>
      </c>
      <c r="J4917">
        <v>16</v>
      </c>
      <c r="K4917">
        <v>24</v>
      </c>
      <c r="L4917">
        <v>2</v>
      </c>
      <c r="M4917">
        <v>0</v>
      </c>
      <c r="N4917" s="2">
        <v>284.79666666666668</v>
      </c>
      <c r="O4917" s="2">
        <v>438.1395510000001</v>
      </c>
      <c r="P4917" s="2">
        <v>70.05</v>
      </c>
      <c r="Q4917" s="4">
        <v>792.98621766666679</v>
      </c>
      <c r="R4917" s="5">
        <v>0.05</v>
      </c>
      <c r="S4917" s="6">
        <v>832.63552855000012</v>
      </c>
      <c r="T4917" s="4">
        <v>58.8</v>
      </c>
      <c r="U4917" s="7">
        <v>891.43552855000007</v>
      </c>
      <c r="V4917" s="8">
        <v>1.3552595605540017</v>
      </c>
      <c r="W4917" s="7">
        <v>636.7302220576654</v>
      </c>
      <c r="X4917" s="7">
        <v>640.52781781546469</v>
      </c>
      <c r="Y4917" s="7">
        <v>745.59463378124246</v>
      </c>
      <c r="Z4917" s="7">
        <v>936.74028692380216</v>
      </c>
      <c r="AA4917" s="7">
        <v>1048.1364291525786</v>
      </c>
      <c r="AB4917" s="7">
        <v>1205.1037204749452</v>
      </c>
      <c r="AC4917" s="7">
        <v>723.53600000000006</v>
      </c>
      <c r="AD4917" s="7">
        <v>789.31200000000001</v>
      </c>
      <c r="AE4917" s="4">
        <v>503</v>
      </c>
      <c r="AF4917" s="4">
        <v>506</v>
      </c>
      <c r="AG4917" s="4">
        <v>589</v>
      </c>
      <c r="AH4917" s="4">
        <v>740</v>
      </c>
      <c r="AI4917" s="4">
        <v>828</v>
      </c>
      <c r="AJ4917" s="4">
        <v>952</v>
      </c>
      <c r="AK4917" s="4">
        <v>753.0480077425002</v>
      </c>
      <c r="AL4917" s="8">
        <v>1.2342617485747083</v>
      </c>
      <c r="AM4917" s="4">
        <v>779.57718134499999</v>
      </c>
      <c r="AN4917" s="8">
        <v>1.2745943525678058</v>
      </c>
      <c r="AO4917" s="4">
        <v>806.10635494750022</v>
      </c>
      <c r="AP4917" s="8">
        <v>1.3149269565609039</v>
      </c>
    </row>
    <row r="4918" spans="1:42" x14ac:dyDescent="0.25">
      <c r="A4918" s="2" t="s">
        <v>13635</v>
      </c>
      <c r="B4918" t="s">
        <v>13404</v>
      </c>
      <c r="C4918" t="s">
        <v>14</v>
      </c>
      <c r="D4918" t="s">
        <v>13402</v>
      </c>
      <c r="E4918" s="3" t="s">
        <v>13403</v>
      </c>
      <c r="F4918" t="s">
        <v>13636</v>
      </c>
      <c r="G4918">
        <v>70</v>
      </c>
      <c r="H4918">
        <v>0</v>
      </c>
      <c r="I4918">
        <v>4</v>
      </c>
      <c r="J4918">
        <v>20</v>
      </c>
      <c r="K4918">
        <v>46</v>
      </c>
      <c r="L4918">
        <v>0</v>
      </c>
      <c r="M4918">
        <v>0</v>
      </c>
      <c r="N4918" s="2">
        <v>298.09285714285716</v>
      </c>
      <c r="O4918" s="2">
        <v>446.7978175952382</v>
      </c>
      <c r="P4918" s="2">
        <v>61.28</v>
      </c>
      <c r="Q4918" s="4">
        <v>806.17067473809539</v>
      </c>
      <c r="R4918" s="5">
        <v>0.05</v>
      </c>
      <c r="S4918" s="6">
        <v>846.47920847500018</v>
      </c>
      <c r="T4918" s="4">
        <v>59.565217391304351</v>
      </c>
      <c r="U4918" s="7">
        <v>906.04442586630455</v>
      </c>
      <c r="V4918" s="8">
        <v>1.3256230626753891</v>
      </c>
      <c r="W4918" s="7">
        <v>622.95236456827922</v>
      </c>
      <c r="X4918" s="7">
        <v>626.66778622574418</v>
      </c>
      <c r="Y4918" s="7">
        <v>729.46111874893938</v>
      </c>
      <c r="Z4918" s="7">
        <v>916.47067550800546</v>
      </c>
      <c r="AA4918" s="7">
        <v>1025.4563774603087</v>
      </c>
      <c r="AB4918" s="7">
        <v>1179.0271393021906</v>
      </c>
      <c r="AC4918" s="7">
        <v>751.83428571428578</v>
      </c>
      <c r="AD4918" s="7">
        <v>820.18285714285707</v>
      </c>
      <c r="AE4918" s="4">
        <v>503</v>
      </c>
      <c r="AF4918" s="4">
        <v>506</v>
      </c>
      <c r="AG4918" s="4">
        <v>589</v>
      </c>
      <c r="AH4918" s="4">
        <v>740</v>
      </c>
      <c r="AI4918" s="4">
        <v>828</v>
      </c>
      <c r="AJ4918" s="4">
        <v>952</v>
      </c>
      <c r="AK4918" s="4">
        <v>782.55125940068331</v>
      </c>
      <c r="AL4918" s="8">
        <v>1.2320908238324375</v>
      </c>
      <c r="AM4918" s="4">
        <v>803.86057575878885</v>
      </c>
      <c r="AN4918" s="8">
        <v>1.263268236780088</v>
      </c>
      <c r="AO4918" s="4">
        <v>825.16989211689463</v>
      </c>
      <c r="AP4918" s="8">
        <v>1.2944456497277388</v>
      </c>
    </row>
    <row r="4919" spans="1:42" x14ac:dyDescent="0.25">
      <c r="A4919" s="2" t="s">
        <v>13637</v>
      </c>
      <c r="B4919" t="s">
        <v>13404</v>
      </c>
      <c r="C4919" t="s">
        <v>14</v>
      </c>
      <c r="D4919" t="s">
        <v>13402</v>
      </c>
      <c r="E4919" s="3" t="s">
        <v>13403</v>
      </c>
      <c r="F4919" t="s">
        <v>13638</v>
      </c>
      <c r="G4919">
        <v>210</v>
      </c>
      <c r="H4919">
        <v>0</v>
      </c>
      <c r="I4919">
        <v>32</v>
      </c>
      <c r="J4919">
        <v>80</v>
      </c>
      <c r="K4919">
        <v>72</v>
      </c>
      <c r="L4919">
        <v>20</v>
      </c>
      <c r="M4919">
        <v>6</v>
      </c>
      <c r="N4919" s="2">
        <v>280.17857142857144</v>
      </c>
      <c r="O4919" s="2">
        <v>458.41274566666675</v>
      </c>
      <c r="P4919" s="2">
        <v>46.46</v>
      </c>
      <c r="Q4919" s="4">
        <v>785.05131709523823</v>
      </c>
      <c r="R4919" s="5">
        <v>0.05</v>
      </c>
      <c r="S4919" s="6">
        <v>824.30388295000023</v>
      </c>
      <c r="T4919" s="4">
        <v>59.680851063829785</v>
      </c>
      <c r="U4919" s="7">
        <v>883.98473401383001</v>
      </c>
      <c r="V4919" s="8">
        <v>1.3368244767751492</v>
      </c>
      <c r="W4919" s="7">
        <v>627.02514082849768</v>
      </c>
      <c r="X4919" s="7">
        <v>630.7648533980514</v>
      </c>
      <c r="Y4919" s="7">
        <v>734.23023448903609</v>
      </c>
      <c r="Z4919" s="7">
        <v>922.46243382323723</v>
      </c>
      <c r="AA4919" s="7">
        <v>1032.1606691968113</v>
      </c>
      <c r="AB4919" s="7">
        <v>1186.7354554050294</v>
      </c>
      <c r="AC4919" s="7">
        <v>727.38285714285723</v>
      </c>
      <c r="AD4919" s="7">
        <v>793.50857142857137</v>
      </c>
      <c r="AE4919" s="4">
        <v>503</v>
      </c>
      <c r="AF4919" s="4">
        <v>506</v>
      </c>
      <c r="AG4919" s="4">
        <v>589</v>
      </c>
      <c r="AH4919" s="4">
        <v>740</v>
      </c>
      <c r="AI4919" s="4">
        <v>828</v>
      </c>
      <c r="AJ4919" s="4">
        <v>952</v>
      </c>
      <c r="AK4919" s="4">
        <v>753.72448907862474</v>
      </c>
      <c r="AL4919" s="8">
        <v>1.2300893062990801</v>
      </c>
      <c r="AM4919" s="4">
        <v>777.25095370241661</v>
      </c>
      <c r="AN4919" s="8">
        <v>1.2656676964577698</v>
      </c>
      <c r="AO4919" s="4">
        <v>800.77741832620836</v>
      </c>
      <c r="AP4919" s="8">
        <v>1.3012460866164592</v>
      </c>
    </row>
    <row r="4920" spans="1:42" x14ac:dyDescent="0.25">
      <c r="A4920" s="2" t="s">
        <v>13639</v>
      </c>
      <c r="B4920" t="s">
        <v>13404</v>
      </c>
      <c r="C4920" t="s">
        <v>14</v>
      </c>
      <c r="D4920" t="s">
        <v>13402</v>
      </c>
      <c r="E4920" s="3" t="s">
        <v>13403</v>
      </c>
      <c r="F4920" t="s">
        <v>13640</v>
      </c>
      <c r="G4920">
        <v>175</v>
      </c>
      <c r="H4920">
        <v>0</v>
      </c>
      <c r="I4920">
        <v>18</v>
      </c>
      <c r="J4920">
        <v>73</v>
      </c>
      <c r="K4920">
        <v>64</v>
      </c>
      <c r="L4920">
        <v>16</v>
      </c>
      <c r="M4920">
        <v>4</v>
      </c>
      <c r="N4920" s="2">
        <v>295.91190476190474</v>
      </c>
      <c r="O4920" s="2">
        <v>489.51656580952397</v>
      </c>
      <c r="P4920" s="2">
        <v>77.489999999999995</v>
      </c>
      <c r="Q4920" s="4">
        <v>862.91847057142877</v>
      </c>
      <c r="R4920" s="5">
        <v>0.05</v>
      </c>
      <c r="S4920" s="6">
        <v>906.0643941000003</v>
      </c>
      <c r="T4920" s="4">
        <v>60.058479532163744</v>
      </c>
      <c r="U4920" s="7">
        <v>966.1228736321641</v>
      </c>
      <c r="V4920" s="8">
        <v>1.4509959825750613</v>
      </c>
      <c r="W4920" s="7">
        <v>684.48020777930594</v>
      </c>
      <c r="X4920" s="7">
        <v>688.56259470443115</v>
      </c>
      <c r="Y4920" s="7">
        <v>801.50863296622515</v>
      </c>
      <c r="Z4920" s="7">
        <v>1006.9887748641879</v>
      </c>
      <c r="AA4920" s="7">
        <v>1126.7387913345235</v>
      </c>
      <c r="AB4920" s="7">
        <v>1295.4774509063604</v>
      </c>
      <c r="AC4920" s="7">
        <v>732.41771428571428</v>
      </c>
      <c r="AD4920" s="7">
        <v>799.00114285714278</v>
      </c>
      <c r="AE4920" s="4">
        <v>503</v>
      </c>
      <c r="AF4920" s="4">
        <v>506</v>
      </c>
      <c r="AG4920" s="4">
        <v>589</v>
      </c>
      <c r="AH4920" s="4">
        <v>740</v>
      </c>
      <c r="AI4920" s="4">
        <v>828</v>
      </c>
      <c r="AJ4920" s="4">
        <v>952</v>
      </c>
      <c r="AK4920" s="4">
        <v>770.47503026132824</v>
      </c>
      <c r="AL4920" s="8">
        <v>1.2473576798505084</v>
      </c>
      <c r="AM4920" s="4">
        <v>815.38360936713036</v>
      </c>
      <c r="AN4920" s="8">
        <v>1.314804761007685</v>
      </c>
      <c r="AO4920" s="4">
        <v>861.15581499419807</v>
      </c>
      <c r="AP4920" s="8">
        <v>1.3835489014178846</v>
      </c>
    </row>
    <row r="4921" spans="1:42" x14ac:dyDescent="0.25">
      <c r="A4921" s="2" t="s">
        <v>13641</v>
      </c>
      <c r="B4921" t="s">
        <v>13404</v>
      </c>
      <c r="C4921" t="s">
        <v>14</v>
      </c>
      <c r="D4921" t="s">
        <v>13402</v>
      </c>
      <c r="E4921" s="3" t="s">
        <v>13403</v>
      </c>
      <c r="F4921" t="s">
        <v>13642</v>
      </c>
      <c r="G4921">
        <v>100</v>
      </c>
      <c r="H4921">
        <v>0</v>
      </c>
      <c r="I4921">
        <v>8</v>
      </c>
      <c r="J4921">
        <v>48</v>
      </c>
      <c r="K4921">
        <v>32</v>
      </c>
      <c r="L4921">
        <v>12</v>
      </c>
      <c r="M4921">
        <v>0</v>
      </c>
      <c r="N4921" s="2">
        <v>295.80333333333334</v>
      </c>
      <c r="O4921" s="2">
        <v>411.65542783333336</v>
      </c>
      <c r="P4921" s="2">
        <v>95.93</v>
      </c>
      <c r="Q4921" s="4">
        <v>803.38876116666665</v>
      </c>
      <c r="R4921" s="5">
        <v>0.05</v>
      </c>
      <c r="S4921" s="6">
        <v>843.55819922500007</v>
      </c>
      <c r="T4921" s="4">
        <v>60.4</v>
      </c>
      <c r="U4921" s="7">
        <v>903.95819922500004</v>
      </c>
      <c r="V4921" s="8">
        <v>1.3709630539083353</v>
      </c>
      <c r="W4921" s="7">
        <v>643.51761436874392</v>
      </c>
      <c r="X4921" s="7">
        <v>647.35569159161923</v>
      </c>
      <c r="Y4921" s="7">
        <v>753.54249475783342</v>
      </c>
      <c r="Z4921" s="7">
        <v>946.72571497588581</v>
      </c>
      <c r="AA4921" s="7">
        <v>1059.3093135135587</v>
      </c>
      <c r="AB4921" s="7">
        <v>1217.949838725734</v>
      </c>
      <c r="AC4921" s="7">
        <v>725.29600000000005</v>
      </c>
      <c r="AD4921" s="7">
        <v>791.23199999999997</v>
      </c>
      <c r="AE4921" s="4">
        <v>503</v>
      </c>
      <c r="AF4921" s="4">
        <v>506</v>
      </c>
      <c r="AG4921" s="4">
        <v>589</v>
      </c>
      <c r="AH4921" s="4">
        <v>740</v>
      </c>
      <c r="AI4921" s="4">
        <v>828</v>
      </c>
      <c r="AJ4921" s="4">
        <v>952</v>
      </c>
      <c r="AK4921" s="4">
        <v>757.04842028500002</v>
      </c>
      <c r="AL4921" s="8">
        <v>1.2397604044603858</v>
      </c>
      <c r="AM4921" s="4">
        <v>785.885013265</v>
      </c>
      <c r="AN4921" s="8">
        <v>1.2834946209430356</v>
      </c>
      <c r="AO4921" s="4">
        <v>814.72160624499998</v>
      </c>
      <c r="AP4921" s="8">
        <v>1.3272288374256853</v>
      </c>
    </row>
    <row r="4922" spans="1:42" x14ac:dyDescent="0.25">
      <c r="A4922" s="2" t="s">
        <v>13643</v>
      </c>
      <c r="B4922" t="s">
        <v>13404</v>
      </c>
      <c r="C4922" t="s">
        <v>14</v>
      </c>
      <c r="D4922" t="s">
        <v>13402</v>
      </c>
      <c r="E4922" s="3" t="s">
        <v>13403</v>
      </c>
      <c r="F4922" t="s">
        <v>13644</v>
      </c>
      <c r="G4922">
        <v>150</v>
      </c>
      <c r="H4922">
        <v>0</v>
      </c>
      <c r="I4922">
        <v>28</v>
      </c>
      <c r="J4922">
        <v>48</v>
      </c>
      <c r="K4922">
        <v>64</v>
      </c>
      <c r="L4922">
        <v>8</v>
      </c>
      <c r="M4922">
        <v>2</v>
      </c>
      <c r="N4922" s="2">
        <v>282.53000000000003</v>
      </c>
      <c r="O4922" s="2">
        <v>470.65736305555561</v>
      </c>
      <c r="P4922" s="2">
        <v>49.61</v>
      </c>
      <c r="Q4922" s="4">
        <v>802.79736305555559</v>
      </c>
      <c r="R4922" s="5">
        <v>0.05</v>
      </c>
      <c r="S4922" s="6">
        <v>842.9372312083334</v>
      </c>
      <c r="T4922" s="4">
        <v>58.865248226950357</v>
      </c>
      <c r="U4922" s="7">
        <v>901.80247943528377</v>
      </c>
      <c r="V4922" s="8">
        <v>1.1953480958192761</v>
      </c>
      <c r="W4922" s="7">
        <v>616.76153851092226</v>
      </c>
      <c r="X4922" s="7">
        <v>635.75600618245437</v>
      </c>
      <c r="Y4922" s="7">
        <v>732.96298779558879</v>
      </c>
      <c r="Z4922" s="7">
        <v>962.01392148171033</v>
      </c>
      <c r="AA4922" s="7">
        <v>1154.1932414525049</v>
      </c>
      <c r="AB4922" s="7">
        <v>1327.3780937517674</v>
      </c>
      <c r="AC4922" s="7">
        <v>829.86933333333332</v>
      </c>
      <c r="AD4922" s="7">
        <v>905.3119999999999</v>
      </c>
      <c r="AE4922" s="4">
        <v>552</v>
      </c>
      <c r="AF4922" s="4">
        <v>569</v>
      </c>
      <c r="AG4922" s="4">
        <v>656</v>
      </c>
      <c r="AH4922" s="4">
        <v>861</v>
      </c>
      <c r="AI4922" s="4">
        <v>1033</v>
      </c>
      <c r="AJ4922" s="4">
        <v>1188</v>
      </c>
      <c r="AK4922" s="4">
        <v>849.15021810407802</v>
      </c>
      <c r="AL4922" s="8">
        <v>1.2035834713305846</v>
      </c>
      <c r="AM4922" s="4">
        <v>847.07922247216311</v>
      </c>
      <c r="AN4922" s="8">
        <v>1.2008383461601484</v>
      </c>
      <c r="AO4922" s="4">
        <v>845.00822684024831</v>
      </c>
      <c r="AP4922" s="8">
        <v>1.1980932209897124</v>
      </c>
    </row>
    <row r="4923" spans="1:42" x14ac:dyDescent="0.25">
      <c r="A4923" s="2" t="s">
        <v>13645</v>
      </c>
      <c r="B4923" t="s">
        <v>13404</v>
      </c>
      <c r="C4923" t="s">
        <v>14</v>
      </c>
      <c r="D4923" t="s">
        <v>13402</v>
      </c>
      <c r="E4923" s="3" t="s">
        <v>13403</v>
      </c>
      <c r="F4923" t="s">
        <v>13646</v>
      </c>
      <c r="G4923">
        <v>110</v>
      </c>
      <c r="H4923">
        <v>0</v>
      </c>
      <c r="I4923">
        <v>12</v>
      </c>
      <c r="J4923">
        <v>44</v>
      </c>
      <c r="K4923">
        <v>40</v>
      </c>
      <c r="L4923">
        <v>10</v>
      </c>
      <c r="M4923">
        <v>4</v>
      </c>
      <c r="N4923" s="2">
        <v>282.2348484848485</v>
      </c>
      <c r="O4923" s="2">
        <v>418.24424548484853</v>
      </c>
      <c r="P4923" s="2">
        <v>87.85</v>
      </c>
      <c r="Q4923" s="4">
        <v>788.32909396969706</v>
      </c>
      <c r="R4923" s="5">
        <v>0.05</v>
      </c>
      <c r="S4923" s="6">
        <v>827.74554866818198</v>
      </c>
      <c r="T4923" s="4">
        <v>60.188679245283019</v>
      </c>
      <c r="U4923" s="7">
        <v>887.93422791346495</v>
      </c>
      <c r="V4923" s="8">
        <v>1.3257066761290128</v>
      </c>
      <c r="W4923" s="7">
        <v>621.62931222936254</v>
      </c>
      <c r="X4923" s="7">
        <v>625.33684291860322</v>
      </c>
      <c r="Y4923" s="7">
        <v>727.91185865426348</v>
      </c>
      <c r="Z4923" s="7">
        <v>914.52423667938035</v>
      </c>
      <c r="AA4923" s="7">
        <v>1023.2784702304417</v>
      </c>
      <c r="AB4923" s="7">
        <v>1176.5230720523919</v>
      </c>
      <c r="AC4923" s="7">
        <v>736.76</v>
      </c>
      <c r="AD4923" s="7">
        <v>803.73818181818172</v>
      </c>
      <c r="AE4923" s="4">
        <v>503</v>
      </c>
      <c r="AF4923" s="4">
        <v>506</v>
      </c>
      <c r="AG4923" s="4">
        <v>589</v>
      </c>
      <c r="AH4923" s="4">
        <v>740</v>
      </c>
      <c r="AI4923" s="4">
        <v>828</v>
      </c>
      <c r="AJ4923" s="4">
        <v>952</v>
      </c>
      <c r="AK4923" s="4">
        <v>762.5674394267453</v>
      </c>
      <c r="AL4923" s="8">
        <v>1.2283942268028003</v>
      </c>
      <c r="AM4923" s="4">
        <v>784.29347584055756</v>
      </c>
      <c r="AN4923" s="8">
        <v>1.2608317099115378</v>
      </c>
      <c r="AO4923" s="4">
        <v>806.01951225436972</v>
      </c>
      <c r="AP4923" s="8">
        <v>1.2932691930202753</v>
      </c>
    </row>
    <row r="4924" spans="1:42" x14ac:dyDescent="0.25">
      <c r="A4924" s="2" t="s">
        <v>13647</v>
      </c>
      <c r="B4924" t="s">
        <v>13404</v>
      </c>
      <c r="C4924" t="s">
        <v>14</v>
      </c>
      <c r="D4924" t="s">
        <v>13402</v>
      </c>
      <c r="E4924" s="3" t="s">
        <v>13403</v>
      </c>
      <c r="F4924" t="s">
        <v>13648</v>
      </c>
      <c r="G4924">
        <v>150</v>
      </c>
      <c r="H4924">
        <v>0</v>
      </c>
      <c r="I4924">
        <v>50</v>
      </c>
      <c r="J4924">
        <v>36</v>
      </c>
      <c r="K4924">
        <v>64</v>
      </c>
      <c r="L4924">
        <v>0</v>
      </c>
      <c r="M4924">
        <v>0</v>
      </c>
      <c r="N4924" s="2">
        <v>229.7488888888889</v>
      </c>
      <c r="O4924" s="2">
        <v>465.89613605555564</v>
      </c>
      <c r="P4924" s="2">
        <v>74.599999999999994</v>
      </c>
      <c r="Q4924" s="4">
        <v>770.24502494444459</v>
      </c>
      <c r="R4924" s="5">
        <v>0.05</v>
      </c>
      <c r="S4924" s="6">
        <v>808.75727619166685</v>
      </c>
      <c r="T4924" s="4">
        <v>56.031746031746032</v>
      </c>
      <c r="U4924" s="7">
        <v>864.78902222341287</v>
      </c>
      <c r="V4924" s="8">
        <v>1.3819819455117184</v>
      </c>
      <c r="W4924" s="7">
        <v>650.09733751663316</v>
      </c>
      <c r="X4924" s="7">
        <v>653.97465762110619</v>
      </c>
      <c r="Y4924" s="7">
        <v>761.24718051152479</v>
      </c>
      <c r="Z4924" s="7">
        <v>956.4056257699973</v>
      </c>
      <c r="AA4924" s="7">
        <v>1070.1403488345375</v>
      </c>
      <c r="AB4924" s="7">
        <v>1230.4029131527532</v>
      </c>
      <c r="AC4924" s="7">
        <v>688.33600000000001</v>
      </c>
      <c r="AD4924" s="7">
        <v>750.91199999999992</v>
      </c>
      <c r="AE4924" s="4">
        <v>503</v>
      </c>
      <c r="AF4924" s="4">
        <v>506</v>
      </c>
      <c r="AG4924" s="4">
        <v>589</v>
      </c>
      <c r="AH4924" s="4">
        <v>740</v>
      </c>
      <c r="AI4924" s="4">
        <v>828</v>
      </c>
      <c r="AJ4924" s="4">
        <v>952</v>
      </c>
      <c r="AK4924" s="4">
        <v>707.64725621559523</v>
      </c>
      <c r="AL4924" s="8">
        <v>1.2204023942842963</v>
      </c>
      <c r="AM4924" s="4">
        <v>741.35059620761911</v>
      </c>
      <c r="AN4924" s="8">
        <v>1.2742622446934371</v>
      </c>
      <c r="AO4924" s="4">
        <v>775.05393619964298</v>
      </c>
      <c r="AP4924" s="8">
        <v>1.3281220951025776</v>
      </c>
    </row>
    <row r="4925" spans="1:42" x14ac:dyDescent="0.25">
      <c r="A4925" s="2" t="s">
        <v>13649</v>
      </c>
      <c r="B4925" t="s">
        <v>13404</v>
      </c>
      <c r="C4925" t="s">
        <v>14</v>
      </c>
      <c r="D4925" t="s">
        <v>13402</v>
      </c>
      <c r="E4925" s="3" t="s">
        <v>13403</v>
      </c>
      <c r="F4925" t="s">
        <v>13650</v>
      </c>
      <c r="G4925">
        <v>70</v>
      </c>
      <c r="H4925">
        <v>0</v>
      </c>
      <c r="I4925">
        <v>2</v>
      </c>
      <c r="J4925">
        <v>50</v>
      </c>
      <c r="K4925">
        <v>14</v>
      </c>
      <c r="L4925">
        <v>4</v>
      </c>
      <c r="M4925">
        <v>0</v>
      </c>
      <c r="N4925" s="2">
        <v>291.09285714285716</v>
      </c>
      <c r="O4925" s="2">
        <v>524.19396133333339</v>
      </c>
      <c r="P4925" s="2">
        <v>0</v>
      </c>
      <c r="Q4925" s="4">
        <v>815.28681847619055</v>
      </c>
      <c r="R4925" s="5">
        <v>0.05</v>
      </c>
      <c r="S4925" s="6">
        <v>856.05115940000007</v>
      </c>
      <c r="T4925" s="4">
        <v>60.289855072463766</v>
      </c>
      <c r="U4925" s="7">
        <v>916.34101447246383</v>
      </c>
      <c r="V4925" s="8">
        <v>1.4533890200995259</v>
      </c>
      <c r="W4925" s="7">
        <v>682.95557444315045</v>
      </c>
      <c r="X4925" s="7">
        <v>687.02886812770214</v>
      </c>
      <c r="Y4925" s="7">
        <v>799.72332673362951</v>
      </c>
      <c r="Z4925" s="7">
        <v>1004.7457755227265</v>
      </c>
      <c r="AA4925" s="7">
        <v>1124.2290569362397</v>
      </c>
      <c r="AB4925" s="7">
        <v>1292.5918625643721</v>
      </c>
      <c r="AC4925" s="7">
        <v>693.53428571428572</v>
      </c>
      <c r="AD4925" s="7">
        <v>756.58285714285705</v>
      </c>
      <c r="AE4925" s="4">
        <v>503</v>
      </c>
      <c r="AF4925" s="4">
        <v>506</v>
      </c>
      <c r="AG4925" s="4">
        <v>589</v>
      </c>
      <c r="AH4925" s="4">
        <v>740</v>
      </c>
      <c r="AI4925" s="4">
        <v>828</v>
      </c>
      <c r="AJ4925" s="4">
        <v>952</v>
      </c>
      <c r="AK4925" s="4">
        <v>728.62834433013984</v>
      </c>
      <c r="AL4925" s="8">
        <v>1.2512863995600274</v>
      </c>
      <c r="AM4925" s="4">
        <v>771.10261602009325</v>
      </c>
      <c r="AN4925" s="8">
        <v>1.3186539397398602</v>
      </c>
      <c r="AO4925" s="4">
        <v>813.57688771004678</v>
      </c>
      <c r="AP4925" s="8">
        <v>1.3860214799196933</v>
      </c>
    </row>
    <row r="4926" spans="1:42" x14ac:dyDescent="0.25">
      <c r="A4926" s="2" t="s">
        <v>13651</v>
      </c>
      <c r="B4926" t="s">
        <v>13404</v>
      </c>
      <c r="C4926" t="s">
        <v>14</v>
      </c>
      <c r="D4926" t="s">
        <v>13402</v>
      </c>
      <c r="E4926" s="3" t="s">
        <v>13403</v>
      </c>
      <c r="F4926" t="s">
        <v>13652</v>
      </c>
      <c r="G4926">
        <v>143</v>
      </c>
      <c r="H4926">
        <v>0</v>
      </c>
      <c r="I4926">
        <v>12</v>
      </c>
      <c r="J4926">
        <v>60</v>
      </c>
      <c r="K4926">
        <v>52</v>
      </c>
      <c r="L4926">
        <v>19</v>
      </c>
      <c r="M4926">
        <v>0</v>
      </c>
      <c r="N4926" s="2">
        <v>286.9516317016317</v>
      </c>
      <c r="O4926" s="2">
        <v>454.99036017482518</v>
      </c>
      <c r="P4926" s="2">
        <v>82.09</v>
      </c>
      <c r="Q4926" s="4">
        <v>824.03199187645691</v>
      </c>
      <c r="R4926" s="5">
        <v>0.05</v>
      </c>
      <c r="S4926" s="6">
        <v>865.23359147027975</v>
      </c>
      <c r="T4926" s="4">
        <v>60.373134328358212</v>
      </c>
      <c r="U4926" s="7">
        <v>925.60672579863797</v>
      </c>
      <c r="V4926" s="8">
        <v>1.196901641144124</v>
      </c>
      <c r="W4926" s="7">
        <v>617.59590888891103</v>
      </c>
      <c r="X4926" s="7">
        <v>636.61607274962023</v>
      </c>
      <c r="Y4926" s="7">
        <v>733.95455838972032</v>
      </c>
      <c r="Z4926" s="7">
        <v>963.31535788650797</v>
      </c>
      <c r="AA4926" s="7">
        <v>1155.7546628301541</v>
      </c>
      <c r="AB4926" s="7">
        <v>1329.1738039130912</v>
      </c>
      <c r="AC4926" s="7">
        <v>850.66923076923081</v>
      </c>
      <c r="AD4926" s="7">
        <v>928.00279720279718</v>
      </c>
      <c r="AE4926" s="4">
        <v>552</v>
      </c>
      <c r="AF4926" s="4">
        <v>569</v>
      </c>
      <c r="AG4926" s="4">
        <v>656</v>
      </c>
      <c r="AH4926" s="4">
        <v>861</v>
      </c>
      <c r="AI4926" s="4">
        <v>1033</v>
      </c>
      <c r="AJ4926" s="4">
        <v>1188</v>
      </c>
      <c r="AK4926" s="4">
        <v>869.82795982969742</v>
      </c>
      <c r="AL4926" s="8">
        <v>1.2028426168048862</v>
      </c>
      <c r="AM4926" s="4">
        <v>868.28453920895549</v>
      </c>
      <c r="AN4926" s="8">
        <v>1.2008468202938489</v>
      </c>
      <c r="AO4926" s="4">
        <v>866.74111858821368</v>
      </c>
      <c r="AP4926" s="8">
        <v>1.1988510237828116</v>
      </c>
    </row>
    <row r="4927" spans="1:42" x14ac:dyDescent="0.25">
      <c r="A4927" s="2" t="s">
        <v>13653</v>
      </c>
      <c r="B4927" t="s">
        <v>13404</v>
      </c>
      <c r="C4927" t="s">
        <v>14</v>
      </c>
      <c r="D4927" t="s">
        <v>13402</v>
      </c>
      <c r="E4927" s="3" t="s">
        <v>13403</v>
      </c>
      <c r="F4927" t="s">
        <v>13654</v>
      </c>
      <c r="G4927">
        <v>124</v>
      </c>
      <c r="H4927">
        <v>0</v>
      </c>
      <c r="I4927">
        <v>14</v>
      </c>
      <c r="J4927">
        <v>56</v>
      </c>
      <c r="K4927">
        <v>38</v>
      </c>
      <c r="L4927">
        <v>14</v>
      </c>
      <c r="M4927">
        <v>2</v>
      </c>
      <c r="N4927" s="2">
        <v>288.95497311827955</v>
      </c>
      <c r="O4927" s="2">
        <v>474.94102149462373</v>
      </c>
      <c r="P4927" s="2">
        <v>72.12</v>
      </c>
      <c r="Q4927" s="4">
        <v>836.01599461290323</v>
      </c>
      <c r="R4927" s="5">
        <v>0.05</v>
      </c>
      <c r="S4927" s="6">
        <v>877.81679434354839</v>
      </c>
      <c r="T4927" s="4">
        <v>60.245901639344261</v>
      </c>
      <c r="U4927" s="7">
        <v>938.06269598289271</v>
      </c>
      <c r="V4927" s="8">
        <v>1.2340573139879767</v>
      </c>
      <c r="W4927" s="7">
        <v>637.4504438798532</v>
      </c>
      <c r="X4927" s="7">
        <v>657.08206986890673</v>
      </c>
      <c r="Y4927" s="7">
        <v>757.54980287170963</v>
      </c>
      <c r="Z4927" s="7">
        <v>994.28411626911884</v>
      </c>
      <c r="AA4927" s="7">
        <v>1192.9099792171892</v>
      </c>
      <c r="AB4927" s="7">
        <v>1371.9042161762059</v>
      </c>
      <c r="AC4927" s="7">
        <v>836.15967741935492</v>
      </c>
      <c r="AD4927" s="7">
        <v>912.17419354838705</v>
      </c>
      <c r="AE4927" s="4">
        <v>552</v>
      </c>
      <c r="AF4927" s="4">
        <v>569</v>
      </c>
      <c r="AG4927" s="4">
        <v>656</v>
      </c>
      <c r="AH4927" s="4">
        <v>861</v>
      </c>
      <c r="AI4927" s="4">
        <v>1033</v>
      </c>
      <c r="AJ4927" s="4">
        <v>1188</v>
      </c>
      <c r="AK4927" s="4">
        <v>858.77336109373312</v>
      </c>
      <c r="AL4927" s="8">
        <v>1.2090049500191136</v>
      </c>
      <c r="AM4927" s="4">
        <v>865.12117217700495</v>
      </c>
      <c r="AN4927" s="8">
        <v>1.2173557380087348</v>
      </c>
      <c r="AO4927" s="4">
        <v>871.46898326027667</v>
      </c>
      <c r="AP4927" s="8">
        <v>1.2257065259983557</v>
      </c>
    </row>
    <row r="4928" spans="1:42" x14ac:dyDescent="0.25">
      <c r="A4928" s="2" t="s">
        <v>13655</v>
      </c>
      <c r="B4928" t="s">
        <v>13404</v>
      </c>
      <c r="C4928" t="s">
        <v>14</v>
      </c>
      <c r="D4928" t="s">
        <v>13402</v>
      </c>
      <c r="E4928" s="3" t="s">
        <v>13403</v>
      </c>
      <c r="F4928" t="s">
        <v>13656</v>
      </c>
      <c r="G4928">
        <v>504</v>
      </c>
      <c r="H4928">
        <v>0</v>
      </c>
      <c r="I4928">
        <v>80</v>
      </c>
      <c r="J4928">
        <v>96</v>
      </c>
      <c r="K4928">
        <v>328</v>
      </c>
      <c r="L4928">
        <v>0</v>
      </c>
      <c r="M4928">
        <v>0</v>
      </c>
      <c r="N4928" s="2">
        <v>285.8215939153439</v>
      </c>
      <c r="O4928" s="2">
        <v>472.7118700370371</v>
      </c>
      <c r="P4928" s="2">
        <v>27.56</v>
      </c>
      <c r="Q4928" s="4">
        <v>786.09346395238094</v>
      </c>
      <c r="R4928" s="5">
        <v>0.05</v>
      </c>
      <c r="S4928" s="6">
        <v>825.39813715000003</v>
      </c>
      <c r="T4928" s="4">
        <v>58.243559718969557</v>
      </c>
      <c r="U4928" s="7">
        <v>883.64169686896958</v>
      </c>
      <c r="V4928" s="8">
        <v>1.1392961320988291</v>
      </c>
      <c r="W4928" s="7">
        <v>587.43928161448127</v>
      </c>
      <c r="X4928" s="7">
        <v>605.53070876565198</v>
      </c>
      <c r="Y4928" s="7">
        <v>698.11624771576044</v>
      </c>
      <c r="Z4928" s="7">
        <v>916.27757512693552</v>
      </c>
      <c r="AA4928" s="7">
        <v>1099.3202498328972</v>
      </c>
      <c r="AB4928" s="7">
        <v>1264.2714973876882</v>
      </c>
      <c r="AC4928" s="7">
        <v>853.16349206349207</v>
      </c>
      <c r="AD4928" s="7">
        <v>930.72380952380945</v>
      </c>
      <c r="AE4928" s="4">
        <v>552</v>
      </c>
      <c r="AF4928" s="4">
        <v>569</v>
      </c>
      <c r="AG4928" s="4">
        <v>656</v>
      </c>
      <c r="AH4928" s="4">
        <v>861</v>
      </c>
      <c r="AI4928" s="4">
        <v>1033</v>
      </c>
      <c r="AJ4928" s="4">
        <v>1188</v>
      </c>
      <c r="AK4928" s="4">
        <v>869.68853875242837</v>
      </c>
      <c r="AL4928" s="8">
        <v>1.1964005935717839</v>
      </c>
      <c r="AM4928" s="4">
        <v>854.925071551619</v>
      </c>
      <c r="AN4928" s="8">
        <v>1.1773657730807989</v>
      </c>
      <c r="AO4928" s="4">
        <v>840.16160435080951</v>
      </c>
      <c r="AP4928" s="8">
        <v>1.158330952589814</v>
      </c>
    </row>
    <row r="4929" spans="1:42" x14ac:dyDescent="0.25">
      <c r="A4929" s="2" t="s">
        <v>13657</v>
      </c>
      <c r="B4929" t="s">
        <v>13404</v>
      </c>
      <c r="C4929" t="s">
        <v>14</v>
      </c>
      <c r="D4929" t="s">
        <v>13402</v>
      </c>
      <c r="E4929" s="3" t="s">
        <v>13403</v>
      </c>
      <c r="F4929" t="s">
        <v>13658</v>
      </c>
      <c r="G4929">
        <v>50</v>
      </c>
      <c r="H4929">
        <v>0</v>
      </c>
      <c r="I4929">
        <v>8</v>
      </c>
      <c r="J4929">
        <v>20</v>
      </c>
      <c r="K4929">
        <v>16</v>
      </c>
      <c r="L4929">
        <v>4</v>
      </c>
      <c r="M4929">
        <v>2</v>
      </c>
      <c r="N4929" s="2">
        <v>286.72499999999997</v>
      </c>
      <c r="O4929" s="2">
        <v>477.09724849999998</v>
      </c>
      <c r="P4929" s="2">
        <v>51.1</v>
      </c>
      <c r="Q4929" s="4">
        <v>814.92224849999991</v>
      </c>
      <c r="R4929" s="5">
        <v>0.05</v>
      </c>
      <c r="S4929" s="6">
        <v>855.66836092499989</v>
      </c>
      <c r="T4929" s="4">
        <v>59.591836734693878</v>
      </c>
      <c r="U4929" s="7">
        <v>915.26019765969374</v>
      </c>
      <c r="V4929" s="8">
        <v>1.6224565653756182</v>
      </c>
      <c r="W4929" s="7">
        <v>626.44655935266417</v>
      </c>
      <c r="X4929" s="7">
        <v>650.71567545349387</v>
      </c>
      <c r="Y4929" s="7">
        <v>720.48938424337894</v>
      </c>
      <c r="Z4929" s="7">
        <v>1010.2019576970324</v>
      </c>
      <c r="AA4929" s="7">
        <v>1111.8288813692564</v>
      </c>
      <c r="AB4929" s="7">
        <v>1278.6790545624599</v>
      </c>
      <c r="AC4929" s="7">
        <v>620.53200000000004</v>
      </c>
      <c r="AD4929" s="7">
        <v>676.94399999999996</v>
      </c>
      <c r="AE4929" s="4">
        <v>413</v>
      </c>
      <c r="AF4929" s="4">
        <v>429</v>
      </c>
      <c r="AG4929" s="4">
        <v>475</v>
      </c>
      <c r="AH4929" s="4">
        <v>666</v>
      </c>
      <c r="AI4929" s="4">
        <v>733</v>
      </c>
      <c r="AJ4929" s="4">
        <v>843</v>
      </c>
      <c r="AK4929" s="4">
        <v>662.41930750002564</v>
      </c>
      <c r="AL4929" s="8">
        <v>1.2798892863836053</v>
      </c>
      <c r="AM4929" s="4">
        <v>726.83565864168372</v>
      </c>
      <c r="AN4929" s="8">
        <v>1.394078379380943</v>
      </c>
      <c r="AO4929" s="4">
        <v>791.2520097833418</v>
      </c>
      <c r="AP4929" s="8">
        <v>1.5082674723782805</v>
      </c>
    </row>
    <row r="4930" spans="1:42" x14ac:dyDescent="0.25">
      <c r="A4930" s="2" t="s">
        <v>13659</v>
      </c>
      <c r="B4930" t="s">
        <v>13404</v>
      </c>
      <c r="C4930" t="s">
        <v>14</v>
      </c>
      <c r="D4930" t="s">
        <v>13402</v>
      </c>
      <c r="E4930" s="3" t="s">
        <v>13403</v>
      </c>
      <c r="F4930" t="s">
        <v>13660</v>
      </c>
      <c r="G4930">
        <v>83</v>
      </c>
      <c r="H4930">
        <v>0</v>
      </c>
      <c r="I4930">
        <v>0</v>
      </c>
      <c r="J4930">
        <v>0</v>
      </c>
      <c r="K4930">
        <v>83</v>
      </c>
      <c r="L4930">
        <v>0</v>
      </c>
      <c r="M4930">
        <v>0</v>
      </c>
      <c r="N4930" s="2">
        <v>201.12751004016062</v>
      </c>
      <c r="O4930" s="2">
        <v>421.3139319116467</v>
      </c>
      <c r="P4930" s="2">
        <v>87.02</v>
      </c>
      <c r="Q4930" s="4">
        <v>709.46144195180727</v>
      </c>
      <c r="R4930" s="5">
        <v>0.05</v>
      </c>
      <c r="S4930" s="6">
        <v>744.93451404939765</v>
      </c>
      <c r="T4930" s="4">
        <v>60</v>
      </c>
      <c r="U4930" s="7">
        <v>804.93451404939765</v>
      </c>
      <c r="V4930" s="8">
        <v>1.208610381455552</v>
      </c>
      <c r="W4930" s="7">
        <v>461.94888033393585</v>
      </c>
      <c r="X4930" s="7">
        <v>479.84520499578326</v>
      </c>
      <c r="Y4930" s="7">
        <v>531.29713839859448</v>
      </c>
      <c r="Z4930" s="7">
        <v>744.93451404939776</v>
      </c>
      <c r="AA4930" s="7">
        <v>819.87537357088365</v>
      </c>
      <c r="AB4930" s="7">
        <v>942.91260562108448</v>
      </c>
      <c r="AC4930" s="7">
        <v>732.6</v>
      </c>
      <c r="AD4930" s="7">
        <v>799.19999999999993</v>
      </c>
      <c r="AE4930" s="4">
        <v>413</v>
      </c>
      <c r="AF4930" s="4">
        <v>429</v>
      </c>
      <c r="AG4930" s="4">
        <v>475</v>
      </c>
      <c r="AH4930" s="4">
        <v>666</v>
      </c>
      <c r="AI4930" s="4">
        <v>733</v>
      </c>
      <c r="AJ4930" s="4">
        <v>843</v>
      </c>
      <c r="AK4930" s="4">
        <v>730.48008828402533</v>
      </c>
      <c r="AL4930" s="8">
        <v>1.1869070394655035</v>
      </c>
      <c r="AM4930" s="4">
        <v>735.3633402317862</v>
      </c>
      <c r="AN4930" s="8">
        <v>1.1942392495972767</v>
      </c>
      <c r="AO4930" s="4">
        <v>740.24659217954718</v>
      </c>
      <c r="AP4930" s="8">
        <v>1.2015714597290499</v>
      </c>
    </row>
    <row r="4931" spans="1:42" x14ac:dyDescent="0.25">
      <c r="A4931" s="2" t="s">
        <v>13661</v>
      </c>
      <c r="B4931" t="s">
        <v>13404</v>
      </c>
      <c r="C4931" t="s">
        <v>14</v>
      </c>
      <c r="D4931" t="s">
        <v>13402</v>
      </c>
      <c r="E4931" s="3" t="s">
        <v>13403</v>
      </c>
      <c r="F4931" t="s">
        <v>13662</v>
      </c>
      <c r="G4931">
        <v>153</v>
      </c>
      <c r="H4931">
        <v>0</v>
      </c>
      <c r="I4931">
        <v>145</v>
      </c>
      <c r="J4931">
        <v>8</v>
      </c>
      <c r="K4931">
        <v>0</v>
      </c>
      <c r="L4931">
        <v>0</v>
      </c>
      <c r="M4931">
        <v>0</v>
      </c>
      <c r="N4931" s="2">
        <v>122.41612200435731</v>
      </c>
      <c r="O4931" s="2">
        <v>389.66283253376912</v>
      </c>
      <c r="P4931" s="2">
        <v>138.96</v>
      </c>
      <c r="Q4931" s="4">
        <v>651.03895453812652</v>
      </c>
      <c r="R4931" s="5">
        <v>0.05</v>
      </c>
      <c r="S4931" s="6">
        <v>683.59090226503292</v>
      </c>
      <c r="T4931" s="4">
        <v>49.869281045751634</v>
      </c>
      <c r="U4931" s="7">
        <v>733.4601833107846</v>
      </c>
      <c r="V4931" s="8">
        <v>1.2788099329544296</v>
      </c>
      <c r="W4931" s="7">
        <v>657.90745890961693</v>
      </c>
      <c r="X4931" s="7">
        <v>678.16910166589139</v>
      </c>
      <c r="Y4931" s="7">
        <v>781.86103812447232</v>
      </c>
      <c r="Z4931" s="7">
        <v>1026.19261253837</v>
      </c>
      <c r="AA4931" s="7">
        <v>1231.192762778323</v>
      </c>
      <c r="AB4931" s="7">
        <v>1415.9312702620018</v>
      </c>
      <c r="AC4931" s="7">
        <v>630.90392156862742</v>
      </c>
      <c r="AD4931" s="7">
        <v>688.25882352941164</v>
      </c>
      <c r="AE4931" s="4">
        <v>552</v>
      </c>
      <c r="AF4931" s="4">
        <v>569</v>
      </c>
      <c r="AG4931" s="4">
        <v>656</v>
      </c>
      <c r="AH4931" s="4">
        <v>861</v>
      </c>
      <c r="AI4931" s="4">
        <v>1033</v>
      </c>
      <c r="AJ4931" s="4">
        <v>1188</v>
      </c>
      <c r="AK4931" s="4">
        <v>622.34601654950222</v>
      </c>
      <c r="AL4931" s="8">
        <v>1.1720276290505607</v>
      </c>
      <c r="AM4931" s="4">
        <v>642.90999277515493</v>
      </c>
      <c r="AN4931" s="8">
        <v>1.2078815413102539</v>
      </c>
      <c r="AO4931" s="4">
        <v>663.47396900080753</v>
      </c>
      <c r="AP4931" s="8">
        <v>1.2437354535699472</v>
      </c>
    </row>
    <row r="4932" spans="1:42" x14ac:dyDescent="0.25">
      <c r="A4932" s="2" t="s">
        <v>13663</v>
      </c>
      <c r="B4932" t="s">
        <v>13404</v>
      </c>
      <c r="C4932" t="s">
        <v>14</v>
      </c>
      <c r="D4932" t="s">
        <v>13402</v>
      </c>
      <c r="E4932" s="3" t="s">
        <v>13403</v>
      </c>
      <c r="F4932" t="s">
        <v>13664</v>
      </c>
      <c r="G4932">
        <v>160</v>
      </c>
      <c r="H4932">
        <v>0</v>
      </c>
      <c r="I4932">
        <v>24</v>
      </c>
      <c r="J4932">
        <v>76</v>
      </c>
      <c r="K4932">
        <v>52</v>
      </c>
      <c r="L4932">
        <v>8</v>
      </c>
      <c r="M4932">
        <v>0</v>
      </c>
      <c r="N4932" s="2">
        <v>265.00677083333335</v>
      </c>
      <c r="O4932" s="2">
        <v>468.13146290625008</v>
      </c>
      <c r="P4932" s="2">
        <v>41.92</v>
      </c>
      <c r="Q4932" s="4">
        <v>775.05823373958344</v>
      </c>
      <c r="R4932" s="5">
        <v>0.05</v>
      </c>
      <c r="S4932" s="6">
        <v>813.81114542656269</v>
      </c>
      <c r="T4932" s="4">
        <v>58.93333333333333</v>
      </c>
      <c r="U4932" s="7">
        <v>872.74447875989597</v>
      </c>
      <c r="V4932" s="8">
        <v>1.6526121544402499</v>
      </c>
      <c r="W4932" s="7">
        <v>659.5553308891665</v>
      </c>
      <c r="X4932" s="7">
        <v>659.5553308891665</v>
      </c>
      <c r="Y4932" s="7">
        <v>759.72144422513804</v>
      </c>
      <c r="Z4932" s="7">
        <v>923.06925981918403</v>
      </c>
      <c r="AA4932" s="7">
        <v>1080.2530069002471</v>
      </c>
      <c r="AB4932" s="7">
        <v>1242.0598053660472</v>
      </c>
      <c r="AC4932" s="7">
        <v>580.91000000000008</v>
      </c>
      <c r="AD4932" s="7">
        <v>633.72</v>
      </c>
      <c r="AE4932" s="4">
        <v>428</v>
      </c>
      <c r="AF4932" s="4">
        <v>428</v>
      </c>
      <c r="AG4932" s="4">
        <v>493</v>
      </c>
      <c r="AH4932" s="4">
        <v>599</v>
      </c>
      <c r="AI4932" s="4">
        <v>701</v>
      </c>
      <c r="AJ4932" s="4">
        <v>806</v>
      </c>
      <c r="AK4932" s="4">
        <v>617.71225867742191</v>
      </c>
      <c r="AL4932" s="8">
        <v>1.281283075195522</v>
      </c>
      <c r="AM4932" s="4">
        <v>683.07855426046888</v>
      </c>
      <c r="AN4932" s="8">
        <v>1.4050594349437646</v>
      </c>
      <c r="AO4932" s="4">
        <v>748.44484984351584</v>
      </c>
      <c r="AP4932" s="8">
        <v>1.5288357946920073</v>
      </c>
    </row>
    <row r="4933" spans="1:42" x14ac:dyDescent="0.25">
      <c r="A4933" s="2" t="s">
        <v>13665</v>
      </c>
      <c r="B4933" t="s">
        <v>13404</v>
      </c>
      <c r="C4933" t="s">
        <v>14</v>
      </c>
      <c r="D4933" t="s">
        <v>13402</v>
      </c>
      <c r="E4933" s="3" t="s">
        <v>13403</v>
      </c>
      <c r="F4933" t="s">
        <v>13666</v>
      </c>
      <c r="G4933">
        <v>100</v>
      </c>
      <c r="H4933">
        <v>0</v>
      </c>
      <c r="I4933">
        <v>12</v>
      </c>
      <c r="J4933">
        <v>36</v>
      </c>
      <c r="K4933">
        <v>40</v>
      </c>
      <c r="L4933">
        <v>8</v>
      </c>
      <c r="M4933">
        <v>4</v>
      </c>
      <c r="N4933" s="2">
        <v>283.07833333333332</v>
      </c>
      <c r="O4933" s="2">
        <v>487.42374541666675</v>
      </c>
      <c r="P4933" s="2">
        <v>27.43</v>
      </c>
      <c r="Q4933" s="4">
        <v>797.93207874999996</v>
      </c>
      <c r="R4933" s="5">
        <v>0.05</v>
      </c>
      <c r="S4933" s="6">
        <v>837.82868268749996</v>
      </c>
      <c r="T4933" s="4">
        <v>60</v>
      </c>
      <c r="U4933" s="7">
        <v>897.82868268749996</v>
      </c>
      <c r="V4933" s="8">
        <v>1.6125955217463539</v>
      </c>
      <c r="W4933" s="7">
        <v>644.06688014629276</v>
      </c>
      <c r="X4933" s="7">
        <v>644.06688014629276</v>
      </c>
      <c r="Y4933" s="7">
        <v>741.88077549561285</v>
      </c>
      <c r="Z4933" s="7">
        <v>901.39266637296578</v>
      </c>
      <c r="AA4933" s="7">
        <v>1054.8852406134374</v>
      </c>
      <c r="AB4933" s="7">
        <v>1212.8923023315699</v>
      </c>
      <c r="AC4933" s="7">
        <v>612.43600000000004</v>
      </c>
      <c r="AD4933" s="7">
        <v>668.11199999999997</v>
      </c>
      <c r="AE4933" s="4">
        <v>428</v>
      </c>
      <c r="AF4933" s="4">
        <v>428</v>
      </c>
      <c r="AG4933" s="4">
        <v>493</v>
      </c>
      <c r="AH4933" s="4">
        <v>599</v>
      </c>
      <c r="AI4933" s="4">
        <v>701</v>
      </c>
      <c r="AJ4933" s="4">
        <v>806</v>
      </c>
      <c r="AK4933" s="4">
        <v>652.06579166250003</v>
      </c>
      <c r="AL4933" s="8">
        <v>1.2789456707782527</v>
      </c>
      <c r="AM4933" s="4">
        <v>713.98675533750009</v>
      </c>
      <c r="AN4933" s="8">
        <v>1.3901622877676201</v>
      </c>
      <c r="AO4933" s="4">
        <v>775.90771901250002</v>
      </c>
      <c r="AP4933" s="8">
        <v>1.501378904756987</v>
      </c>
    </row>
    <row r="4934" spans="1:42" x14ac:dyDescent="0.25">
      <c r="A4934" s="2" t="s">
        <v>13667</v>
      </c>
      <c r="B4934" t="s">
        <v>13404</v>
      </c>
      <c r="C4934" t="s">
        <v>14</v>
      </c>
      <c r="D4934" t="s">
        <v>13402</v>
      </c>
      <c r="E4934" s="3" t="s">
        <v>13403</v>
      </c>
      <c r="F4934" t="s">
        <v>13668</v>
      </c>
      <c r="G4934">
        <v>60</v>
      </c>
      <c r="H4934">
        <v>0</v>
      </c>
      <c r="I4934">
        <v>4</v>
      </c>
      <c r="J4934">
        <v>22</v>
      </c>
      <c r="K4934">
        <v>32</v>
      </c>
      <c r="L4934">
        <v>2</v>
      </c>
      <c r="M4934">
        <v>0</v>
      </c>
      <c r="N4934" s="2">
        <v>295.13888888888886</v>
      </c>
      <c r="O4934" s="2">
        <v>379.35741444444443</v>
      </c>
      <c r="P4934" s="2">
        <v>120.48</v>
      </c>
      <c r="Q4934" s="4">
        <v>794.97630333333336</v>
      </c>
      <c r="R4934" s="5">
        <v>0.05</v>
      </c>
      <c r="S4934" s="6">
        <v>834.72511850000012</v>
      </c>
      <c r="T4934" s="4">
        <v>59.666666666666664</v>
      </c>
      <c r="U4934" s="7">
        <v>894.39178516666675</v>
      </c>
      <c r="V4934" s="8">
        <v>1.6198836968727361</v>
      </c>
      <c r="W4934" s="7">
        <v>647.05810924535149</v>
      </c>
      <c r="X4934" s="7">
        <v>647.05810924535149</v>
      </c>
      <c r="Y4934" s="7">
        <v>745.32628004195851</v>
      </c>
      <c r="Z4934" s="7">
        <v>905.57898934104094</v>
      </c>
      <c r="AA4934" s="7">
        <v>1059.7844265911012</v>
      </c>
      <c r="AB4934" s="7">
        <v>1218.525317877928</v>
      </c>
      <c r="AC4934" s="7">
        <v>607.34666666666669</v>
      </c>
      <c r="AD4934" s="7">
        <v>662.56</v>
      </c>
      <c r="AE4934" s="4">
        <v>428</v>
      </c>
      <c r="AF4934" s="4">
        <v>428</v>
      </c>
      <c r="AG4934" s="4">
        <v>493</v>
      </c>
      <c r="AH4934" s="4">
        <v>599</v>
      </c>
      <c r="AI4934" s="4">
        <v>701</v>
      </c>
      <c r="AJ4934" s="4">
        <v>806</v>
      </c>
      <c r="AK4934" s="4">
        <v>650.50384778750015</v>
      </c>
      <c r="AL4934" s="8">
        <v>1.2862301034547816</v>
      </c>
      <c r="AM4934" s="4">
        <v>711.91093802500006</v>
      </c>
      <c r="AN4934" s="8">
        <v>1.397447967927433</v>
      </c>
      <c r="AO4934" s="4">
        <v>773.31802826250009</v>
      </c>
      <c r="AP4934" s="8">
        <v>1.5086658324000846</v>
      </c>
    </row>
    <row r="4935" spans="1:42" x14ac:dyDescent="0.25">
      <c r="A4935" s="2" t="s">
        <v>13669</v>
      </c>
      <c r="B4935" t="s">
        <v>13404</v>
      </c>
      <c r="C4935" t="s">
        <v>14</v>
      </c>
      <c r="D4935" t="s">
        <v>13402</v>
      </c>
      <c r="E4935" s="3" t="s">
        <v>13403</v>
      </c>
      <c r="F4935" t="s">
        <v>13670</v>
      </c>
      <c r="G4935">
        <v>280</v>
      </c>
      <c r="H4935">
        <v>0</v>
      </c>
      <c r="I4935">
        <v>48</v>
      </c>
      <c r="J4935">
        <v>120</v>
      </c>
      <c r="K4935">
        <v>84</v>
      </c>
      <c r="L4935">
        <v>20</v>
      </c>
      <c r="M4935">
        <v>8</v>
      </c>
      <c r="N4935" s="2">
        <v>273.4764880952381</v>
      </c>
      <c r="O4935" s="2">
        <v>453.68482324404772</v>
      </c>
      <c r="P4935" s="2">
        <v>49.87</v>
      </c>
      <c r="Q4935" s="4">
        <v>777.03131133928582</v>
      </c>
      <c r="R4935" s="5">
        <v>0.05</v>
      </c>
      <c r="S4935" s="6">
        <v>815.8828769062502</v>
      </c>
      <c r="T4935" s="4">
        <v>59.191176470588232</v>
      </c>
      <c r="U4935" s="7">
        <v>875.07405337683849</v>
      </c>
      <c r="V4935" s="8">
        <v>1.2953642305950495</v>
      </c>
      <c r="W4935" s="7">
        <v>591.79459224083041</v>
      </c>
      <c r="X4935" s="7">
        <v>595.41782443822319</v>
      </c>
      <c r="Y4935" s="7">
        <v>696.86832596522265</v>
      </c>
      <c r="Z4935" s="7">
        <v>977.06494923026878</v>
      </c>
      <c r="AA4935" s="7">
        <v>1170.3039997578869</v>
      </c>
      <c r="AB4935" s="7">
        <v>1345.4268892985408</v>
      </c>
      <c r="AC4935" s="7">
        <v>743.0971428571429</v>
      </c>
      <c r="AD4935" s="7">
        <v>810.65142857142848</v>
      </c>
      <c r="AE4935" s="4">
        <v>490</v>
      </c>
      <c r="AF4935" s="4">
        <v>493</v>
      </c>
      <c r="AG4935" s="4">
        <v>577</v>
      </c>
      <c r="AH4935" s="4">
        <v>809</v>
      </c>
      <c r="AI4935" s="4">
        <v>969</v>
      </c>
      <c r="AJ4935" s="4">
        <v>1114</v>
      </c>
      <c r="AK4935" s="4">
        <v>765.78283343071178</v>
      </c>
      <c r="AL4935" s="8">
        <v>1.2212015879946498</v>
      </c>
      <c r="AM4935" s="4">
        <v>782.48284792255788</v>
      </c>
      <c r="AN4935" s="8">
        <v>1.2459224688614496</v>
      </c>
      <c r="AO4935" s="4">
        <v>799.1828624144041</v>
      </c>
      <c r="AP4935" s="8">
        <v>1.2706433497282497</v>
      </c>
    </row>
    <row r="4936" spans="1:42" x14ac:dyDescent="0.25">
      <c r="A4936" s="2" t="s">
        <v>13671</v>
      </c>
      <c r="B4936" t="s">
        <v>13404</v>
      </c>
      <c r="C4936" t="s">
        <v>14</v>
      </c>
      <c r="D4936" t="s">
        <v>13402</v>
      </c>
      <c r="E4936" s="3" t="s">
        <v>13403</v>
      </c>
      <c r="F4936" t="s">
        <v>13672</v>
      </c>
      <c r="G4936">
        <v>250</v>
      </c>
      <c r="H4936">
        <v>0</v>
      </c>
      <c r="I4936">
        <v>40</v>
      </c>
      <c r="J4936">
        <v>80</v>
      </c>
      <c r="K4936">
        <v>122</v>
      </c>
      <c r="L4936">
        <v>8</v>
      </c>
      <c r="M4936">
        <v>0</v>
      </c>
      <c r="N4936" s="2">
        <v>279.21800000000002</v>
      </c>
      <c r="O4936" s="2">
        <v>510.76264663333336</v>
      </c>
      <c r="P4936" s="2">
        <v>0</v>
      </c>
      <c r="Q4936" s="4">
        <v>789.98064663333344</v>
      </c>
      <c r="R4936" s="5">
        <v>0.05</v>
      </c>
      <c r="S4936" s="6">
        <v>829.47967896500018</v>
      </c>
      <c r="T4936" s="4">
        <v>57.519379844961243</v>
      </c>
      <c r="U4936" s="7">
        <v>886.99905880996141</v>
      </c>
      <c r="V4936" s="8">
        <v>1.2867740074420608</v>
      </c>
      <c r="W4936" s="7">
        <v>589.63187299490824</v>
      </c>
      <c r="X4936" s="7">
        <v>593.24186405406067</v>
      </c>
      <c r="Y4936" s="7">
        <v>694.32161371033067</v>
      </c>
      <c r="Z4936" s="7">
        <v>973.49425561812393</v>
      </c>
      <c r="AA4936" s="7">
        <v>1166.0271121062572</v>
      </c>
      <c r="AB4936" s="7">
        <v>1340.5100132986279</v>
      </c>
      <c r="AC4936" s="7">
        <v>758.25200000000007</v>
      </c>
      <c r="AD4936" s="7">
        <v>827.18400000000008</v>
      </c>
      <c r="AE4936" s="4">
        <v>490</v>
      </c>
      <c r="AF4936" s="4">
        <v>493</v>
      </c>
      <c r="AG4936" s="4">
        <v>577</v>
      </c>
      <c r="AH4936" s="4">
        <v>809</v>
      </c>
      <c r="AI4936" s="4">
        <v>969</v>
      </c>
      <c r="AJ4936" s="4">
        <v>1114</v>
      </c>
      <c r="AK4936" s="4">
        <v>783.72838944353487</v>
      </c>
      <c r="AL4936" s="8">
        <v>1.2204023810254976</v>
      </c>
      <c r="AM4936" s="4">
        <v>798.9788192840233</v>
      </c>
      <c r="AN4936" s="8">
        <v>1.2425262564976853</v>
      </c>
      <c r="AO4936" s="4">
        <v>814.22924912451174</v>
      </c>
      <c r="AP4936" s="8">
        <v>1.2646501319698731</v>
      </c>
    </row>
    <row r="4937" spans="1:42" x14ac:dyDescent="0.25">
      <c r="A4937" s="2" t="s">
        <v>13673</v>
      </c>
      <c r="B4937" t="s">
        <v>13404</v>
      </c>
      <c r="C4937" t="s">
        <v>14</v>
      </c>
      <c r="D4937" t="s">
        <v>13402</v>
      </c>
      <c r="E4937" s="3" t="s">
        <v>13403</v>
      </c>
      <c r="F4937" t="s">
        <v>13674</v>
      </c>
      <c r="G4937">
        <v>9</v>
      </c>
      <c r="H4937">
        <v>0</v>
      </c>
      <c r="I4937">
        <v>0</v>
      </c>
      <c r="J4937">
        <v>5</v>
      </c>
      <c r="K4937">
        <v>4</v>
      </c>
      <c r="L4937">
        <v>0</v>
      </c>
      <c r="M4937">
        <v>0</v>
      </c>
      <c r="N4937" s="2">
        <v>301.97023809523813</v>
      </c>
      <c r="O4937" s="2">
        <v>377.59088036158198</v>
      </c>
      <c r="P4937" s="2">
        <v>193.2</v>
      </c>
      <c r="Q4937" s="4">
        <v>872.76111845682021</v>
      </c>
      <c r="R4937" s="5">
        <v>0.05</v>
      </c>
      <c r="S4937" s="6">
        <v>916.3991743796613</v>
      </c>
      <c r="T4937" s="4">
        <v>60</v>
      </c>
      <c r="U4937" s="7">
        <v>976.3991743796613</v>
      </c>
      <c r="V4937" s="8">
        <v>1.4356465560230276</v>
      </c>
      <c r="W4937" s="7">
        <v>660.23858177002217</v>
      </c>
      <c r="X4937" s="7">
        <v>664.28085880126719</v>
      </c>
      <c r="Y4937" s="7">
        <v>777.46461567612812</v>
      </c>
      <c r="Z4937" s="7">
        <v>1090.0673727590774</v>
      </c>
      <c r="AA4937" s="7">
        <v>1305.6554810921459</v>
      </c>
      <c r="AB4937" s="7">
        <v>1501.0322042689891</v>
      </c>
      <c r="AC4937" s="7">
        <v>748.12222222222226</v>
      </c>
      <c r="AD4937" s="7">
        <v>816.13333333333333</v>
      </c>
      <c r="AE4937" s="4">
        <v>490</v>
      </c>
      <c r="AF4937" s="4">
        <v>493</v>
      </c>
      <c r="AG4937" s="4">
        <v>577</v>
      </c>
      <c r="AH4937" s="4">
        <v>809</v>
      </c>
      <c r="AI4937" s="4">
        <v>969</v>
      </c>
      <c r="AJ4937" s="4">
        <v>1114</v>
      </c>
      <c r="AK4937" s="4">
        <v>788.38501273971553</v>
      </c>
      <c r="AL4937" s="8">
        <v>1.2474211917427609</v>
      </c>
      <c r="AM4937" s="4">
        <v>836.39032335469517</v>
      </c>
      <c r="AN4937" s="8">
        <v>1.3180057033478609</v>
      </c>
      <c r="AO4937" s="4">
        <v>884.3956339696748</v>
      </c>
      <c r="AP4937" s="8">
        <v>1.388590214952961</v>
      </c>
    </row>
    <row r="4938" spans="1:42" x14ac:dyDescent="0.25">
      <c r="A4938" s="2" t="s">
        <v>13675</v>
      </c>
      <c r="B4938" t="s">
        <v>13404</v>
      </c>
      <c r="C4938" t="s">
        <v>14</v>
      </c>
      <c r="D4938" t="s">
        <v>13402</v>
      </c>
      <c r="E4938" s="3" t="s">
        <v>13403</v>
      </c>
      <c r="F4938" t="s">
        <v>13676</v>
      </c>
      <c r="G4938">
        <v>210</v>
      </c>
      <c r="H4938">
        <v>0</v>
      </c>
      <c r="I4938">
        <v>21</v>
      </c>
      <c r="J4938">
        <v>66</v>
      </c>
      <c r="K4938">
        <v>99</v>
      </c>
      <c r="L4938">
        <v>24</v>
      </c>
      <c r="M4938">
        <v>0</v>
      </c>
      <c r="N4938" s="2">
        <v>290.82857142857142</v>
      </c>
      <c r="O4938" s="2">
        <v>466.55052963492074</v>
      </c>
      <c r="P4938" s="2">
        <v>51.59</v>
      </c>
      <c r="Q4938" s="4">
        <v>808.96910106349219</v>
      </c>
      <c r="R4938" s="5">
        <v>0.05</v>
      </c>
      <c r="S4938" s="6">
        <v>849.41755611666679</v>
      </c>
      <c r="T4938" s="4">
        <v>60.096153846153847</v>
      </c>
      <c r="U4938" s="7">
        <v>909.5137099628206</v>
      </c>
      <c r="V4938" s="8">
        <v>1.2583697611850702</v>
      </c>
      <c r="W4938" s="7">
        <v>575.85923577502615</v>
      </c>
      <c r="X4938" s="7">
        <v>579.38490456548539</v>
      </c>
      <c r="Y4938" s="7">
        <v>678.10363069834705</v>
      </c>
      <c r="Z4938" s="7">
        <v>950.75535049386951</v>
      </c>
      <c r="AA4938" s="7">
        <v>1138.7910193183679</v>
      </c>
      <c r="AB4938" s="7">
        <v>1309.1983441905695</v>
      </c>
      <c r="AC4938" s="7">
        <v>795.04857142857156</v>
      </c>
      <c r="AD4938" s="7">
        <v>867.3257142857143</v>
      </c>
      <c r="AE4938" s="4">
        <v>490</v>
      </c>
      <c r="AF4938" s="4">
        <v>493</v>
      </c>
      <c r="AG4938" s="4">
        <v>577</v>
      </c>
      <c r="AH4938" s="4">
        <v>809</v>
      </c>
      <c r="AI4938" s="4">
        <v>969</v>
      </c>
      <c r="AJ4938" s="4">
        <v>1114</v>
      </c>
      <c r="AK4938" s="4">
        <v>819.43580118584271</v>
      </c>
      <c r="AL4938" s="8">
        <v>1.2168881063414585</v>
      </c>
      <c r="AM4938" s="4">
        <v>829.42971949611729</v>
      </c>
      <c r="AN4938" s="8">
        <v>1.2307153246226623</v>
      </c>
      <c r="AO4938" s="4">
        <v>839.42363780639198</v>
      </c>
      <c r="AP4938" s="8">
        <v>1.2445425429038661</v>
      </c>
    </row>
    <row r="4939" spans="1:42" x14ac:dyDescent="0.25">
      <c r="A4939" s="2" t="s">
        <v>13677</v>
      </c>
      <c r="B4939" t="s">
        <v>13404</v>
      </c>
      <c r="C4939" t="s">
        <v>14</v>
      </c>
      <c r="D4939" t="s">
        <v>13402</v>
      </c>
      <c r="E4939" s="3" t="s">
        <v>13403</v>
      </c>
      <c r="F4939" t="s">
        <v>13678</v>
      </c>
      <c r="G4939">
        <v>124</v>
      </c>
      <c r="H4939">
        <v>0</v>
      </c>
      <c r="I4939">
        <v>12</v>
      </c>
      <c r="J4939">
        <v>48</v>
      </c>
      <c r="K4939">
        <v>48</v>
      </c>
      <c r="L4939">
        <v>12</v>
      </c>
      <c r="M4939">
        <v>4</v>
      </c>
      <c r="N4939" s="2">
        <v>281.96706989247315</v>
      </c>
      <c r="O4939" s="2">
        <v>500.50035845430114</v>
      </c>
      <c r="P4939" s="2">
        <v>33.979999999999997</v>
      </c>
      <c r="Q4939" s="4">
        <v>816.44742834677436</v>
      </c>
      <c r="R4939" s="5">
        <v>0.05</v>
      </c>
      <c r="S4939" s="6">
        <v>857.26979976411315</v>
      </c>
      <c r="T4939" s="4">
        <v>59.727272727272727</v>
      </c>
      <c r="U4939" s="7">
        <v>916.99707249138589</v>
      </c>
      <c r="V4939" s="8">
        <v>1.2844256844041644</v>
      </c>
      <c r="W4939" s="7">
        <v>588.37557646922471</v>
      </c>
      <c r="X4939" s="7">
        <v>591.97787591699546</v>
      </c>
      <c r="Y4939" s="7">
        <v>692.84226045457683</v>
      </c>
      <c r="Z4939" s="7">
        <v>971.42008441551582</v>
      </c>
      <c r="AA4939" s="7">
        <v>1163.5427216299565</v>
      </c>
      <c r="AB4939" s="7">
        <v>1337.6538616055434</v>
      </c>
      <c r="AC4939" s="7">
        <v>785.32903225806456</v>
      </c>
      <c r="AD4939" s="7">
        <v>856.7225806451612</v>
      </c>
      <c r="AE4939" s="4">
        <v>490</v>
      </c>
      <c r="AF4939" s="4">
        <v>493</v>
      </c>
      <c r="AG4939" s="4">
        <v>577</v>
      </c>
      <c r="AH4939" s="4">
        <v>809</v>
      </c>
      <c r="AI4939" s="4">
        <v>969</v>
      </c>
      <c r="AJ4939" s="4">
        <v>1114</v>
      </c>
      <c r="AK4939" s="4">
        <v>809.83640790548202</v>
      </c>
      <c r="AL4939" s="8">
        <v>1.2179863591006417</v>
      </c>
      <c r="AM4939" s="4">
        <v>825.64753852502588</v>
      </c>
      <c r="AN4939" s="8">
        <v>1.2401328008684827</v>
      </c>
      <c r="AO4939" s="4">
        <v>841.45866914456951</v>
      </c>
      <c r="AP4939" s="8">
        <v>1.2622792426363236</v>
      </c>
    </row>
    <row r="4940" spans="1:42" x14ac:dyDescent="0.25">
      <c r="A4940" s="2" t="s">
        <v>13679</v>
      </c>
      <c r="B4940" t="s">
        <v>13404</v>
      </c>
      <c r="C4940" t="s">
        <v>14</v>
      </c>
      <c r="D4940" t="s">
        <v>13402</v>
      </c>
      <c r="E4940" s="3" t="s">
        <v>13403</v>
      </c>
      <c r="F4940" t="s">
        <v>13680</v>
      </c>
      <c r="G4940">
        <v>70</v>
      </c>
      <c r="H4940">
        <v>0</v>
      </c>
      <c r="I4940">
        <v>3</v>
      </c>
      <c r="J4940">
        <v>33</v>
      </c>
      <c r="K4940">
        <v>34</v>
      </c>
      <c r="L4940">
        <v>0</v>
      </c>
      <c r="M4940">
        <v>0</v>
      </c>
      <c r="N4940" s="2">
        <v>291.19642857142856</v>
      </c>
      <c r="O4940" s="2">
        <v>463.98898242857143</v>
      </c>
      <c r="P4940" s="2">
        <v>35.630000000000003</v>
      </c>
      <c r="Q4940" s="4">
        <v>790.81541099999993</v>
      </c>
      <c r="R4940" s="5">
        <v>0.05</v>
      </c>
      <c r="S4940" s="6">
        <v>830.35618154999997</v>
      </c>
      <c r="T4940" s="4">
        <v>59.565217391304351</v>
      </c>
      <c r="U4940" s="7">
        <v>889.92139894130435</v>
      </c>
      <c r="V4940" s="8">
        <v>1.2970994445902491</v>
      </c>
      <c r="W4940" s="7">
        <v>593.0374594420731</v>
      </c>
      <c r="X4940" s="7">
        <v>596.66830103049392</v>
      </c>
      <c r="Y4940" s="7">
        <v>698.33186550627784</v>
      </c>
      <c r="Z4940" s="7">
        <v>979.11694834415732</v>
      </c>
      <c r="AA4940" s="7">
        <v>1172.7618330599362</v>
      </c>
      <c r="AB4940" s="7">
        <v>1348.2525098336109</v>
      </c>
      <c r="AC4940" s="7">
        <v>754.6942857142858</v>
      </c>
      <c r="AD4940" s="7">
        <v>823.30285714285708</v>
      </c>
      <c r="AE4940" s="4">
        <v>490</v>
      </c>
      <c r="AF4940" s="4">
        <v>493</v>
      </c>
      <c r="AG4940" s="4">
        <v>577</v>
      </c>
      <c r="AH4940" s="4">
        <v>809</v>
      </c>
      <c r="AI4940" s="4">
        <v>969</v>
      </c>
      <c r="AJ4940" s="4">
        <v>1114</v>
      </c>
      <c r="AK4940" s="4">
        <v>781.78103073943328</v>
      </c>
      <c r="AL4940" s="8">
        <v>1.2262990332143346</v>
      </c>
      <c r="AM4940" s="4">
        <v>797.9727476762888</v>
      </c>
      <c r="AN4940" s="8">
        <v>1.2498991703396394</v>
      </c>
      <c r="AO4940" s="4">
        <v>814.16446461314445</v>
      </c>
      <c r="AP4940" s="8">
        <v>1.2734993074649443</v>
      </c>
    </row>
    <row r="4941" spans="1:42" x14ac:dyDescent="0.25">
      <c r="A4941" s="2" t="s">
        <v>13681</v>
      </c>
      <c r="B4941" t="s">
        <v>13404</v>
      </c>
      <c r="C4941" t="s">
        <v>14</v>
      </c>
      <c r="D4941" t="s">
        <v>13402</v>
      </c>
      <c r="E4941" s="3" t="s">
        <v>13403</v>
      </c>
      <c r="F4941" t="s">
        <v>13682</v>
      </c>
      <c r="G4941">
        <v>4</v>
      </c>
      <c r="H4941">
        <v>0</v>
      </c>
      <c r="I4941">
        <v>0</v>
      </c>
      <c r="J4941">
        <v>2</v>
      </c>
      <c r="K4941">
        <v>2</v>
      </c>
      <c r="L4941">
        <v>0</v>
      </c>
      <c r="M4941">
        <v>0</v>
      </c>
      <c r="N4941" s="2">
        <v>307.33333333333331</v>
      </c>
      <c r="O4941" s="2">
        <v>362.13123266666673</v>
      </c>
      <c r="P4941" s="2">
        <v>155.72999999999999</v>
      </c>
      <c r="Q4941" s="4">
        <v>825.19456600000012</v>
      </c>
      <c r="R4941" s="5">
        <v>0.05</v>
      </c>
      <c r="S4941" s="6">
        <v>866.45429430000013</v>
      </c>
      <c r="T4941" s="4">
        <v>60</v>
      </c>
      <c r="U4941" s="7">
        <v>926.45429430000013</v>
      </c>
      <c r="V4941" s="8">
        <v>1.3368748835497837</v>
      </c>
      <c r="W4941" s="7">
        <v>612.64445051515168</v>
      </c>
      <c r="X4941" s="7">
        <v>616.39533490606073</v>
      </c>
      <c r="Y4941" s="7">
        <v>721.42009785151527</v>
      </c>
      <c r="Z4941" s="7">
        <v>1011.488490748485</v>
      </c>
      <c r="AA4941" s="7">
        <v>1211.5356582636366</v>
      </c>
      <c r="AB4941" s="7">
        <v>1392.8284038242425</v>
      </c>
      <c r="AC4941" s="7">
        <v>762.30000000000007</v>
      </c>
      <c r="AD4941" s="7">
        <v>831.6</v>
      </c>
      <c r="AE4941" s="4">
        <v>490</v>
      </c>
      <c r="AF4941" s="4">
        <v>493</v>
      </c>
      <c r="AG4941" s="4">
        <v>577</v>
      </c>
      <c r="AH4941" s="4">
        <v>809</v>
      </c>
      <c r="AI4941" s="4">
        <v>969</v>
      </c>
      <c r="AJ4941" s="4">
        <v>1114</v>
      </c>
      <c r="AK4941" s="4">
        <v>807.65671732500005</v>
      </c>
      <c r="AL4941" s="8">
        <v>1.2520298951298703</v>
      </c>
      <c r="AM4941" s="4">
        <v>827.25590965000015</v>
      </c>
      <c r="AN4941" s="8">
        <v>1.2803115579365081</v>
      </c>
      <c r="AO4941" s="4">
        <v>846.85510197500014</v>
      </c>
      <c r="AP4941" s="8">
        <v>1.3085932207431459</v>
      </c>
    </row>
    <row r="4942" spans="1:42" x14ac:dyDescent="0.25">
      <c r="A4942" s="2" t="s">
        <v>13683</v>
      </c>
      <c r="B4942" t="s">
        <v>13404</v>
      </c>
      <c r="C4942" t="s">
        <v>14</v>
      </c>
      <c r="D4942" t="s">
        <v>13402</v>
      </c>
      <c r="E4942" s="3" t="s">
        <v>13403</v>
      </c>
      <c r="F4942" t="s">
        <v>13554</v>
      </c>
      <c r="G4942">
        <v>120</v>
      </c>
      <c r="H4942">
        <v>0</v>
      </c>
      <c r="I4942">
        <v>12</v>
      </c>
      <c r="J4942">
        <v>48</v>
      </c>
      <c r="K4942">
        <v>48</v>
      </c>
      <c r="L4942">
        <v>8</v>
      </c>
      <c r="M4942">
        <v>4</v>
      </c>
      <c r="N4942" s="2">
        <v>281.52291666666667</v>
      </c>
      <c r="O4942" s="2">
        <v>469.69830281944451</v>
      </c>
      <c r="P4942" s="2">
        <v>36.64</v>
      </c>
      <c r="Q4942" s="4">
        <v>787.86121948611117</v>
      </c>
      <c r="R4942" s="5">
        <v>0.05</v>
      </c>
      <c r="S4942" s="6">
        <v>827.25428046041679</v>
      </c>
      <c r="T4942" s="4">
        <v>60</v>
      </c>
      <c r="U4942" s="7">
        <v>887.25428046041679</v>
      </c>
      <c r="V4942" s="8">
        <v>1.539659209498641</v>
      </c>
      <c r="W4942" s="7">
        <v>592.87832802548382</v>
      </c>
      <c r="X4942" s="7">
        <v>615.84697995867452</v>
      </c>
      <c r="Y4942" s="7">
        <v>681.88185426659766</v>
      </c>
      <c r="Z4942" s="7">
        <v>956.07013671906111</v>
      </c>
      <c r="AA4942" s="7">
        <v>1052.2513666892969</v>
      </c>
      <c r="AB4942" s="7">
        <v>1210.1608487299827</v>
      </c>
      <c r="AC4942" s="7">
        <v>633.89333333333332</v>
      </c>
      <c r="AD4942" s="7">
        <v>691.52</v>
      </c>
      <c r="AE4942" s="4">
        <v>413</v>
      </c>
      <c r="AF4942" s="4">
        <v>429</v>
      </c>
      <c r="AG4942" s="4">
        <v>475</v>
      </c>
      <c r="AH4942" s="4">
        <v>666</v>
      </c>
      <c r="AI4942" s="4">
        <v>733</v>
      </c>
      <c r="AJ4942" s="4">
        <v>843</v>
      </c>
      <c r="AK4942" s="4">
        <v>669.9293338194791</v>
      </c>
      <c r="AL4942" s="8">
        <v>1.2666520138005768</v>
      </c>
      <c r="AM4942" s="4">
        <v>722.37098269979174</v>
      </c>
      <c r="AN4942" s="8">
        <v>1.3576544123665983</v>
      </c>
      <c r="AO4942" s="4">
        <v>774.81263158010427</v>
      </c>
      <c r="AP4942" s="8">
        <v>1.4486568109326197</v>
      </c>
    </row>
    <row r="4943" spans="1:42" x14ac:dyDescent="0.25">
      <c r="A4943" s="2" t="s">
        <v>13684</v>
      </c>
      <c r="B4943" t="s">
        <v>13404</v>
      </c>
      <c r="C4943" t="s">
        <v>14</v>
      </c>
      <c r="D4943" t="s">
        <v>13402</v>
      </c>
      <c r="E4943" s="3" t="s">
        <v>13403</v>
      </c>
      <c r="F4943" t="s">
        <v>13685</v>
      </c>
      <c r="G4943">
        <v>150</v>
      </c>
      <c r="H4943">
        <v>0</v>
      </c>
      <c r="I4943">
        <v>30</v>
      </c>
      <c r="J4943">
        <v>52</v>
      </c>
      <c r="K4943">
        <v>52</v>
      </c>
      <c r="L4943">
        <v>12</v>
      </c>
      <c r="M4943">
        <v>4</v>
      </c>
      <c r="N4943" s="2">
        <v>281.22166666666664</v>
      </c>
      <c r="O4943" s="2">
        <v>478.6902501111112</v>
      </c>
      <c r="P4943" s="2">
        <v>21.96</v>
      </c>
      <c r="Q4943" s="4">
        <v>781.87191677777787</v>
      </c>
      <c r="R4943" s="5">
        <v>0.05</v>
      </c>
      <c r="S4943" s="6">
        <v>820.96551261666684</v>
      </c>
      <c r="T4943" s="4">
        <v>59.230769230769234</v>
      </c>
      <c r="U4943" s="7">
        <v>880.19628184743613</v>
      </c>
      <c r="V4943" s="8">
        <v>1.5648861239435274</v>
      </c>
      <c r="W4943" s="7">
        <v>602.80684492832188</v>
      </c>
      <c r="X4943" s="7">
        <v>626.16013674152578</v>
      </c>
      <c r="Y4943" s="7">
        <v>693.30085070448649</v>
      </c>
      <c r="Z4943" s="7">
        <v>972.08077172460628</v>
      </c>
      <c r="AA4943" s="7">
        <v>1069.8726811923971</v>
      </c>
      <c r="AB4943" s="7">
        <v>1230.4265624081729</v>
      </c>
      <c r="AC4943" s="7">
        <v>618.71333333333337</v>
      </c>
      <c r="AD4943" s="7">
        <v>674.96</v>
      </c>
      <c r="AE4943" s="4">
        <v>413</v>
      </c>
      <c r="AF4943" s="4">
        <v>429</v>
      </c>
      <c r="AG4943" s="4">
        <v>475</v>
      </c>
      <c r="AH4943" s="4">
        <v>666</v>
      </c>
      <c r="AI4943" s="4">
        <v>733</v>
      </c>
      <c r="AJ4943" s="4">
        <v>843</v>
      </c>
      <c r="AK4943" s="4">
        <v>656.25511068522439</v>
      </c>
      <c r="AL4943" s="8">
        <v>1.2720502783856709</v>
      </c>
      <c r="AM4943" s="4">
        <v>711.15857799570517</v>
      </c>
      <c r="AN4943" s="8">
        <v>1.3696622269049563</v>
      </c>
      <c r="AO4943" s="4">
        <v>766.06204530618595</v>
      </c>
      <c r="AP4943" s="8">
        <v>1.4672741754242418</v>
      </c>
    </row>
    <row r="4944" spans="1:42" x14ac:dyDescent="0.25">
      <c r="A4944" s="2" t="s">
        <v>13686</v>
      </c>
      <c r="B4944" t="s">
        <v>13404</v>
      </c>
      <c r="C4944" t="s">
        <v>14</v>
      </c>
      <c r="D4944" t="s">
        <v>13402</v>
      </c>
      <c r="E4944" s="3" t="s">
        <v>13403</v>
      </c>
      <c r="F4944" t="s">
        <v>13687</v>
      </c>
      <c r="G4944">
        <v>88</v>
      </c>
      <c r="H4944">
        <v>0</v>
      </c>
      <c r="I4944">
        <v>4</v>
      </c>
      <c r="J4944">
        <v>42</v>
      </c>
      <c r="K4944">
        <v>34</v>
      </c>
      <c r="L4944">
        <v>8</v>
      </c>
      <c r="M4944">
        <v>0</v>
      </c>
      <c r="N4944" s="2">
        <v>295.82196969696969</v>
      </c>
      <c r="O4944" s="2">
        <v>483.90307325757584</v>
      </c>
      <c r="P4944" s="2">
        <v>15.88</v>
      </c>
      <c r="Q4944" s="4">
        <v>795.60504295454552</v>
      </c>
      <c r="R4944" s="5">
        <v>0.05</v>
      </c>
      <c r="S4944" s="6">
        <v>835.38529510227283</v>
      </c>
      <c r="T4944" s="4">
        <v>60.454545454545453</v>
      </c>
      <c r="U4944" s="7">
        <v>895.83984055681833</v>
      </c>
      <c r="V4944" s="8">
        <v>1.571210307509866</v>
      </c>
      <c r="W4944" s="7">
        <v>605.11904901337346</v>
      </c>
      <c r="X4944" s="7">
        <v>628.56191774028389</v>
      </c>
      <c r="Y4944" s="7">
        <v>695.96016533015109</v>
      </c>
      <c r="Z4944" s="7">
        <v>975.80941075764338</v>
      </c>
      <c r="AA4944" s="7">
        <v>1073.9764235515804</v>
      </c>
      <c r="AB4944" s="7">
        <v>1235.1461460490891</v>
      </c>
      <c r="AC4944" s="7">
        <v>627.17500000000007</v>
      </c>
      <c r="AD4944" s="7">
        <v>684.19090909090903</v>
      </c>
      <c r="AE4944" s="4">
        <v>413</v>
      </c>
      <c r="AF4944" s="4">
        <v>429</v>
      </c>
      <c r="AG4944" s="4">
        <v>475</v>
      </c>
      <c r="AH4944" s="4">
        <v>666</v>
      </c>
      <c r="AI4944" s="4">
        <v>733</v>
      </c>
      <c r="AJ4944" s="4">
        <v>843</v>
      </c>
      <c r="AK4944" s="4">
        <v>668.3008178600852</v>
      </c>
      <c r="AL4944" s="8">
        <v>1.278161437630795</v>
      </c>
      <c r="AM4944" s="4">
        <v>725.40563919602289</v>
      </c>
      <c r="AN4944" s="8">
        <v>1.3783173805008575</v>
      </c>
      <c r="AO4944" s="4">
        <v>780.39546714914786</v>
      </c>
      <c r="AP4944" s="8">
        <v>1.4747638440053616</v>
      </c>
    </row>
    <row r="4945" spans="1:42" x14ac:dyDescent="0.25">
      <c r="A4945" s="2" t="s">
        <v>13688</v>
      </c>
      <c r="B4945" t="s">
        <v>13404</v>
      </c>
      <c r="C4945" t="s">
        <v>14</v>
      </c>
      <c r="D4945" t="s">
        <v>13402</v>
      </c>
      <c r="E4945" s="3" t="s">
        <v>13403</v>
      </c>
      <c r="F4945" t="s">
        <v>13689</v>
      </c>
      <c r="G4945">
        <v>150</v>
      </c>
      <c r="H4945">
        <v>0</v>
      </c>
      <c r="I4945">
        <v>30</v>
      </c>
      <c r="J4945">
        <v>60</v>
      </c>
      <c r="K4945">
        <v>44</v>
      </c>
      <c r="L4945">
        <v>12</v>
      </c>
      <c r="M4945">
        <v>4</v>
      </c>
      <c r="N4945" s="2">
        <v>277.68</v>
      </c>
      <c r="O4945" s="2">
        <v>474.92943027777784</v>
      </c>
      <c r="P4945" s="2">
        <v>27.52</v>
      </c>
      <c r="Q4945" s="4">
        <v>780.12943027777783</v>
      </c>
      <c r="R4945" s="5">
        <v>0.05</v>
      </c>
      <c r="S4945" s="6">
        <v>819.13590179166681</v>
      </c>
      <c r="T4945" s="4">
        <v>59.06666666666667</v>
      </c>
      <c r="U4945" s="7">
        <v>878.20256845833353</v>
      </c>
      <c r="V4945" s="8">
        <v>1.1818412128685114</v>
      </c>
      <c r="W4945" s="7">
        <v>608.49843595440598</v>
      </c>
      <c r="X4945" s="7">
        <v>627.23842401821923</v>
      </c>
      <c r="Y4945" s="7">
        <v>723.14306881538107</v>
      </c>
      <c r="Z4945" s="7">
        <v>949.12527782018765</v>
      </c>
      <c r="AA4945" s="7">
        <v>1138.7298629364157</v>
      </c>
      <c r="AB4945" s="7">
        <v>1309.5944599888303</v>
      </c>
      <c r="AC4945" s="7">
        <v>817.38800000000015</v>
      </c>
      <c r="AD4945" s="7">
        <v>891.69600000000003</v>
      </c>
      <c r="AE4945" s="4">
        <v>552</v>
      </c>
      <c r="AF4945" s="4">
        <v>569</v>
      </c>
      <c r="AG4945" s="4">
        <v>656</v>
      </c>
      <c r="AH4945" s="4">
        <v>861</v>
      </c>
      <c r="AI4945" s="4">
        <v>1033</v>
      </c>
      <c r="AJ4945" s="4">
        <v>1188</v>
      </c>
      <c r="AK4945" s="4">
        <v>834.1376098791668</v>
      </c>
      <c r="AL4945" s="8">
        <v>1.2020297633442341</v>
      </c>
      <c r="AM4945" s="4">
        <v>829.13704051666684</v>
      </c>
      <c r="AN4945" s="8">
        <v>1.1953002465189932</v>
      </c>
      <c r="AO4945" s="4">
        <v>824.13647115416677</v>
      </c>
      <c r="AP4945" s="8">
        <v>1.1885707296937522</v>
      </c>
    </row>
    <row r="4946" spans="1:42" x14ac:dyDescent="0.25">
      <c r="A4946" s="2" t="s">
        <v>13690</v>
      </c>
      <c r="B4946" t="s">
        <v>13404</v>
      </c>
      <c r="C4946" t="s">
        <v>14</v>
      </c>
      <c r="D4946" t="s">
        <v>13402</v>
      </c>
      <c r="E4946" s="3" t="s">
        <v>13403</v>
      </c>
      <c r="F4946" t="s">
        <v>13691</v>
      </c>
      <c r="G4946">
        <v>112</v>
      </c>
      <c r="H4946">
        <v>0</v>
      </c>
      <c r="I4946">
        <v>14</v>
      </c>
      <c r="J4946">
        <v>46</v>
      </c>
      <c r="K4946">
        <v>39</v>
      </c>
      <c r="L4946">
        <v>9</v>
      </c>
      <c r="M4946">
        <v>4</v>
      </c>
      <c r="N4946" s="2">
        <v>289.68898809523813</v>
      </c>
      <c r="O4946" s="2">
        <v>485.82172020833337</v>
      </c>
      <c r="P4946" s="2">
        <v>10.88</v>
      </c>
      <c r="Q4946" s="4">
        <v>786.3907083035715</v>
      </c>
      <c r="R4946" s="5">
        <v>0.05</v>
      </c>
      <c r="S4946" s="6">
        <v>825.71024371875012</v>
      </c>
      <c r="T4946" s="4">
        <v>60</v>
      </c>
      <c r="U4946" s="7">
        <v>885.71024371875012</v>
      </c>
      <c r="V4946" s="8">
        <v>1.156576277212312</v>
      </c>
      <c r="W4946" s="7">
        <v>595.18141666862539</v>
      </c>
      <c r="X4946" s="7">
        <v>613.51127913849257</v>
      </c>
      <c r="Y4946" s="7">
        <v>707.3170458960476</v>
      </c>
      <c r="Z4946" s="7">
        <v>928.35362273856254</v>
      </c>
      <c r="AA4946" s="7">
        <v>1113.808701845453</v>
      </c>
      <c r="AB4946" s="7">
        <v>1280.9339184824764</v>
      </c>
      <c r="AC4946" s="7">
        <v>842.38392857142867</v>
      </c>
      <c r="AD4946" s="7">
        <v>918.96428571428567</v>
      </c>
      <c r="AE4946" s="4">
        <v>552</v>
      </c>
      <c r="AF4946" s="4">
        <v>569</v>
      </c>
      <c r="AG4946" s="4">
        <v>656</v>
      </c>
      <c r="AH4946" s="4">
        <v>861</v>
      </c>
      <c r="AI4946" s="4">
        <v>1033</v>
      </c>
      <c r="AJ4946" s="4">
        <v>1188</v>
      </c>
      <c r="AK4946" s="4">
        <v>859.19932931544986</v>
      </c>
      <c r="AL4946" s="8">
        <v>1.2003069241381648</v>
      </c>
      <c r="AM4946" s="4">
        <v>848.14793106853881</v>
      </c>
      <c r="AN4946" s="8">
        <v>1.185875810652633</v>
      </c>
      <c r="AO4946" s="4">
        <v>836.76164196566094</v>
      </c>
      <c r="AP4946" s="8">
        <v>1.1710073906978433</v>
      </c>
    </row>
    <row r="4947" spans="1:42" x14ac:dyDescent="0.25">
      <c r="A4947" s="2" t="s">
        <v>13692</v>
      </c>
      <c r="B4947" t="s">
        <v>13404</v>
      </c>
      <c r="C4947" t="s">
        <v>14</v>
      </c>
      <c r="D4947" t="s">
        <v>13402</v>
      </c>
      <c r="E4947" s="3" t="s">
        <v>13403</v>
      </c>
      <c r="F4947" t="s">
        <v>13693</v>
      </c>
      <c r="G4947">
        <v>146</v>
      </c>
      <c r="H4947">
        <v>0</v>
      </c>
      <c r="I4947">
        <v>32</v>
      </c>
      <c r="J4947">
        <v>64</v>
      </c>
      <c r="K4947">
        <v>46</v>
      </c>
      <c r="L4947">
        <v>4</v>
      </c>
      <c r="M4947">
        <v>0</v>
      </c>
      <c r="N4947" s="2">
        <v>258.98344748858449</v>
      </c>
      <c r="O4947" s="2">
        <v>463.63325181050237</v>
      </c>
      <c r="P4947" s="2">
        <v>34.57</v>
      </c>
      <c r="Q4947" s="4">
        <v>757.18669929908685</v>
      </c>
      <c r="R4947" s="5">
        <v>0.05</v>
      </c>
      <c r="S4947" s="6">
        <v>795.04603426404128</v>
      </c>
      <c r="T4947" s="4">
        <v>58.102189781021899</v>
      </c>
      <c r="U4947" s="7">
        <v>853.14822404506322</v>
      </c>
      <c r="V4947" s="8">
        <v>1.6180779515533805</v>
      </c>
      <c r="W4947" s="7">
        <v>625.77083938761052</v>
      </c>
      <c r="X4947" s="7">
        <v>630.29448400968977</v>
      </c>
      <c r="Y4947" s="7">
        <v>737.35407339889537</v>
      </c>
      <c r="Z4947" s="7">
        <v>974.09147528770222</v>
      </c>
      <c r="AA4947" s="7">
        <v>977.10723836908824</v>
      </c>
      <c r="AB4947" s="7">
        <v>1123.371747816313</v>
      </c>
      <c r="AC4947" s="7">
        <v>579.98630136986299</v>
      </c>
      <c r="AD4947" s="7">
        <v>632.71232876712327</v>
      </c>
      <c r="AE4947" s="4">
        <v>415</v>
      </c>
      <c r="AF4947" s="4">
        <v>418</v>
      </c>
      <c r="AG4947" s="4">
        <v>489</v>
      </c>
      <c r="AH4947" s="4">
        <v>646</v>
      </c>
      <c r="AI4947" s="4">
        <v>648</v>
      </c>
      <c r="AJ4947" s="4">
        <v>745</v>
      </c>
      <c r="AK4947" s="4">
        <v>614.79018774345798</v>
      </c>
      <c r="AL4947" s="8">
        <v>1.2762053405894267</v>
      </c>
      <c r="AM4947" s="4">
        <v>675.33413619311955</v>
      </c>
      <c r="AN4947" s="8">
        <v>1.3910327824399151</v>
      </c>
      <c r="AO4947" s="4">
        <v>735.87808464278112</v>
      </c>
      <c r="AP4947" s="8">
        <v>1.5058602242904033</v>
      </c>
    </row>
    <row r="4948" spans="1:42" x14ac:dyDescent="0.25">
      <c r="A4948" s="2" t="s">
        <v>13694</v>
      </c>
      <c r="B4948" t="s">
        <v>13404</v>
      </c>
      <c r="C4948" t="s">
        <v>14</v>
      </c>
      <c r="D4948" t="s">
        <v>13402</v>
      </c>
      <c r="E4948" s="3" t="s">
        <v>13403</v>
      </c>
      <c r="F4948" t="s">
        <v>13695</v>
      </c>
      <c r="G4948">
        <v>298</v>
      </c>
      <c r="H4948">
        <v>0</v>
      </c>
      <c r="I4948">
        <v>60</v>
      </c>
      <c r="J4948">
        <v>120</v>
      </c>
      <c r="K4948">
        <v>88</v>
      </c>
      <c r="L4948">
        <v>24</v>
      </c>
      <c r="M4948">
        <v>6</v>
      </c>
      <c r="N4948" s="2">
        <v>272.07046979865771</v>
      </c>
      <c r="O4948" s="2">
        <v>506.09288381991053</v>
      </c>
      <c r="P4948" s="2">
        <v>19.57</v>
      </c>
      <c r="Q4948" s="4">
        <v>797.73335361856823</v>
      </c>
      <c r="R4948" s="5">
        <v>0.05</v>
      </c>
      <c r="S4948" s="6">
        <v>837.62002129949667</v>
      </c>
      <c r="T4948" s="4">
        <v>58.983050847457626</v>
      </c>
      <c r="U4948" s="7">
        <v>896.60307214695433</v>
      </c>
      <c r="V4948" s="8">
        <v>1.663373687977292</v>
      </c>
      <c r="W4948" s="7">
        <v>644.888676051228</v>
      </c>
      <c r="X4948" s="7">
        <v>649.55052190220079</v>
      </c>
      <c r="Y4948" s="7">
        <v>759.88087370855544</v>
      </c>
      <c r="Z4948" s="7">
        <v>1003.8508065761284</v>
      </c>
      <c r="AA4948" s="7">
        <v>1006.9587038101103</v>
      </c>
      <c r="AB4948" s="7">
        <v>1157.6917196582285</v>
      </c>
      <c r="AC4948" s="7">
        <v>592.92953020134223</v>
      </c>
      <c r="AD4948" s="7">
        <v>646.83221476510062</v>
      </c>
      <c r="AE4948" s="4">
        <v>415</v>
      </c>
      <c r="AF4948" s="4">
        <v>418</v>
      </c>
      <c r="AG4948" s="4">
        <v>489</v>
      </c>
      <c r="AH4948" s="4">
        <v>646</v>
      </c>
      <c r="AI4948" s="4">
        <v>648</v>
      </c>
      <c r="AJ4948" s="4">
        <v>745</v>
      </c>
      <c r="AK4948" s="4">
        <v>632.79276705312975</v>
      </c>
      <c r="AL4948" s="8">
        <v>1.2833791554153959</v>
      </c>
      <c r="AM4948" s="4">
        <v>701.57803900153658</v>
      </c>
      <c r="AN4948" s="8">
        <v>1.4109892596339433</v>
      </c>
      <c r="AO4948" s="4">
        <v>769.59903015051668</v>
      </c>
      <c r="AP4948" s="8">
        <v>1.5371814738056178</v>
      </c>
    </row>
    <row r="4949" spans="1:42" x14ac:dyDescent="0.25">
      <c r="A4949" s="2" t="s">
        <v>13696</v>
      </c>
      <c r="B4949" t="s">
        <v>13404</v>
      </c>
      <c r="C4949" t="s">
        <v>14</v>
      </c>
      <c r="D4949" t="s">
        <v>13402</v>
      </c>
      <c r="E4949" s="3" t="s">
        <v>13403</v>
      </c>
      <c r="F4949" t="s">
        <v>13697</v>
      </c>
      <c r="G4949">
        <v>200</v>
      </c>
      <c r="H4949">
        <v>0</v>
      </c>
      <c r="I4949">
        <v>0</v>
      </c>
      <c r="J4949">
        <v>33</v>
      </c>
      <c r="K4949">
        <v>134</v>
      </c>
      <c r="L4949">
        <v>33</v>
      </c>
      <c r="M4949">
        <v>0</v>
      </c>
      <c r="N4949" s="2">
        <v>302.56666666666666</v>
      </c>
      <c r="O4949" s="2">
        <v>712.94162187500001</v>
      </c>
      <c r="P4949" s="2">
        <v>3.83</v>
      </c>
      <c r="Q4949" s="4">
        <v>1019.3382885416667</v>
      </c>
      <c r="R4949" s="5">
        <v>0.05</v>
      </c>
      <c r="S4949" s="6">
        <v>1070.3052029687501</v>
      </c>
      <c r="T4949" s="4">
        <v>61.641025641025642</v>
      </c>
      <c r="U4949" s="7">
        <v>1131.9462286097757</v>
      </c>
      <c r="V4949" s="8">
        <v>1.824469079437121</v>
      </c>
      <c r="W4949" s="7">
        <v>715.92321268812714</v>
      </c>
      <c r="X4949" s="7">
        <v>721.09856121358348</v>
      </c>
      <c r="Y4949" s="7">
        <v>843.58180964938356</v>
      </c>
      <c r="Z4949" s="7">
        <v>1114.4250491482653</v>
      </c>
      <c r="AA4949" s="7">
        <v>1117.8752814985696</v>
      </c>
      <c r="AB4949" s="7">
        <v>1285.2115504883245</v>
      </c>
      <c r="AC4949" s="7">
        <v>682.46749999999997</v>
      </c>
      <c r="AD4949" s="7">
        <v>744.50999999999988</v>
      </c>
      <c r="AE4949" s="4">
        <v>415</v>
      </c>
      <c r="AF4949" s="4">
        <v>418</v>
      </c>
      <c r="AG4949" s="4">
        <v>489</v>
      </c>
      <c r="AH4949" s="4">
        <v>646</v>
      </c>
      <c r="AI4949" s="4">
        <v>648</v>
      </c>
      <c r="AJ4949" s="4">
        <v>745</v>
      </c>
      <c r="AK4949" s="4">
        <v>741.75904884495185</v>
      </c>
      <c r="AL4949" s="8">
        <v>1.294918925713789</v>
      </c>
      <c r="AM4949" s="4">
        <v>851.27443355288472</v>
      </c>
      <c r="AN4949" s="8">
        <v>1.4714356436215665</v>
      </c>
      <c r="AO4949" s="4">
        <v>960.78981826081724</v>
      </c>
      <c r="AP4949" s="8">
        <v>1.6479523615293434</v>
      </c>
    </row>
    <row r="4950" spans="1:42" x14ac:dyDescent="0.25">
      <c r="A4950" s="2" t="s">
        <v>13698</v>
      </c>
      <c r="B4950" t="s">
        <v>13404</v>
      </c>
      <c r="C4950" t="s">
        <v>14</v>
      </c>
      <c r="D4950" t="s">
        <v>13402</v>
      </c>
      <c r="E4950" s="3" t="s">
        <v>13403</v>
      </c>
      <c r="F4950" t="s">
        <v>13699</v>
      </c>
      <c r="G4950">
        <v>100</v>
      </c>
      <c r="H4950">
        <v>0</v>
      </c>
      <c r="I4950">
        <v>4</v>
      </c>
      <c r="J4950">
        <v>50</v>
      </c>
      <c r="K4950">
        <v>36</v>
      </c>
      <c r="L4950">
        <v>10</v>
      </c>
      <c r="M4950">
        <v>0</v>
      </c>
      <c r="N4950" s="2">
        <v>296.19666666666666</v>
      </c>
      <c r="O4950" s="2">
        <v>496.54862241666677</v>
      </c>
      <c r="P4950" s="2">
        <v>17.809999999999999</v>
      </c>
      <c r="Q4950" s="4">
        <v>810.55528908333338</v>
      </c>
      <c r="R4950" s="5">
        <v>0.05</v>
      </c>
      <c r="S4950" s="6">
        <v>851.08305353750006</v>
      </c>
      <c r="T4950" s="4">
        <v>60.606060606060609</v>
      </c>
      <c r="U4950" s="7">
        <v>911.68911414356069</v>
      </c>
      <c r="V4950" s="8">
        <v>1.6321549538894351</v>
      </c>
      <c r="W4950" s="7">
        <v>632.31670882964397</v>
      </c>
      <c r="X4950" s="7">
        <v>636.88767298985829</v>
      </c>
      <c r="Y4950" s="7">
        <v>745.06715811492995</v>
      </c>
      <c r="Z4950" s="7">
        <v>984.28094916614464</v>
      </c>
      <c r="AA4950" s="7">
        <v>987.32825860628748</v>
      </c>
      <c r="AB4950" s="7">
        <v>1135.1227664532164</v>
      </c>
      <c r="AC4950" s="7">
        <v>614.4380000000001</v>
      </c>
      <c r="AD4950" s="7">
        <v>670.29600000000005</v>
      </c>
      <c r="AE4950" s="4">
        <v>415</v>
      </c>
      <c r="AF4950" s="4">
        <v>418</v>
      </c>
      <c r="AG4950" s="4">
        <v>489</v>
      </c>
      <c r="AH4950" s="4">
        <v>646</v>
      </c>
      <c r="AI4950" s="4">
        <v>648</v>
      </c>
      <c r="AJ4950" s="4">
        <v>745</v>
      </c>
      <c r="AK4950" s="4">
        <v>657.94203044579558</v>
      </c>
      <c r="AL4950" s="8">
        <v>1.286383492162011</v>
      </c>
      <c r="AM4950" s="4">
        <v>722.32237147636363</v>
      </c>
      <c r="AN4950" s="8">
        <v>1.4016406460711521</v>
      </c>
      <c r="AO4950" s="4">
        <v>786.7027125069319</v>
      </c>
      <c r="AP4950" s="8">
        <v>1.5168977999802937</v>
      </c>
    </row>
    <row r="4951" spans="1:42" x14ac:dyDescent="0.25">
      <c r="A4951" s="2" t="s">
        <v>13700</v>
      </c>
      <c r="B4951" t="s">
        <v>13404</v>
      </c>
      <c r="C4951" t="s">
        <v>14</v>
      </c>
      <c r="D4951" t="s">
        <v>13402</v>
      </c>
      <c r="E4951" s="3" t="s">
        <v>13403</v>
      </c>
      <c r="F4951" t="s">
        <v>13701</v>
      </c>
      <c r="G4951">
        <v>50</v>
      </c>
      <c r="H4951">
        <v>0</v>
      </c>
      <c r="I4951">
        <v>0</v>
      </c>
      <c r="J4951">
        <v>0</v>
      </c>
      <c r="K4951">
        <v>50</v>
      </c>
      <c r="L4951">
        <v>0</v>
      </c>
      <c r="M4951">
        <v>0</v>
      </c>
      <c r="N4951" s="2">
        <v>179.02666666666667</v>
      </c>
      <c r="O4951" s="2">
        <v>481.07140233333331</v>
      </c>
      <c r="P4951" s="2">
        <v>42.05</v>
      </c>
      <c r="Q4951" s="4">
        <v>702.14806899999996</v>
      </c>
      <c r="R4951" s="5">
        <v>0.05</v>
      </c>
      <c r="S4951" s="6">
        <v>737.25547244999996</v>
      </c>
      <c r="T4951" s="4">
        <v>60</v>
      </c>
      <c r="U4951" s="7">
        <v>797.25547244999996</v>
      </c>
      <c r="V4951" s="8">
        <v>1.2341415982198143</v>
      </c>
      <c r="W4951" s="7">
        <v>473.623871620356</v>
      </c>
      <c r="X4951" s="7">
        <v>477.04765864411763</v>
      </c>
      <c r="Y4951" s="7">
        <v>558.07728487314239</v>
      </c>
      <c r="Z4951" s="7">
        <v>737.25547244999996</v>
      </c>
      <c r="AA4951" s="7">
        <v>739.5379971325076</v>
      </c>
      <c r="AB4951" s="7">
        <v>850.24044423413307</v>
      </c>
      <c r="AC4951" s="7">
        <v>710.6</v>
      </c>
      <c r="AD4951" s="7">
        <v>775.19999999999993</v>
      </c>
      <c r="AE4951" s="4">
        <v>415</v>
      </c>
      <c r="AF4951" s="4">
        <v>418</v>
      </c>
      <c r="AG4951" s="4">
        <v>489</v>
      </c>
      <c r="AH4951" s="4">
        <v>646</v>
      </c>
      <c r="AI4951" s="4">
        <v>648</v>
      </c>
      <c r="AJ4951" s="4">
        <v>745</v>
      </c>
      <c r="AK4951" s="4">
        <v>704.22518539500004</v>
      </c>
      <c r="AL4951" s="8">
        <v>1.1830111229024769</v>
      </c>
      <c r="AM4951" s="4">
        <v>715.23528107999994</v>
      </c>
      <c r="AN4951" s="8">
        <v>1.2000546146749225</v>
      </c>
      <c r="AO4951" s="4">
        <v>726.24537676499995</v>
      </c>
      <c r="AP4951" s="8">
        <v>1.2170981064473683</v>
      </c>
    </row>
    <row r="4952" spans="1:42" x14ac:dyDescent="0.25">
      <c r="A4952" s="2" t="s">
        <v>13702</v>
      </c>
      <c r="B4952" t="s">
        <v>13404</v>
      </c>
      <c r="C4952" t="s">
        <v>14</v>
      </c>
      <c r="D4952" t="s">
        <v>13402</v>
      </c>
      <c r="E4952" s="3" t="s">
        <v>13403</v>
      </c>
      <c r="F4952" t="s">
        <v>13703</v>
      </c>
      <c r="G4952">
        <v>100</v>
      </c>
      <c r="H4952">
        <v>0</v>
      </c>
      <c r="I4952">
        <v>12</v>
      </c>
      <c r="J4952">
        <v>44</v>
      </c>
      <c r="K4952">
        <v>32</v>
      </c>
      <c r="L4952">
        <v>8</v>
      </c>
      <c r="M4952">
        <v>4</v>
      </c>
      <c r="N4952" s="2">
        <v>281.69</v>
      </c>
      <c r="O4952" s="2">
        <v>465.37923208333342</v>
      </c>
      <c r="P4952" s="2">
        <v>42.43</v>
      </c>
      <c r="Q4952" s="4">
        <v>789.49923208333337</v>
      </c>
      <c r="R4952" s="5">
        <v>0.05</v>
      </c>
      <c r="S4952" s="6">
        <v>828.97419368750002</v>
      </c>
      <c r="T4952" s="4">
        <v>60.109890109890109</v>
      </c>
      <c r="U4952" s="7">
        <v>889.08408379739012</v>
      </c>
      <c r="V4952" s="8">
        <v>1.2707736604502176</v>
      </c>
      <c r="W4952" s="7">
        <v>606.6474003315991</v>
      </c>
      <c r="X4952" s="7">
        <v>630.34456440705219</v>
      </c>
      <c r="Y4952" s="7">
        <v>697.88148202209356</v>
      </c>
      <c r="Z4952" s="7">
        <v>977.50801811244003</v>
      </c>
      <c r="AA4952" s="7">
        <v>1059.2632341727531</v>
      </c>
      <c r="AB4952" s="7">
        <v>1218.034233478289</v>
      </c>
      <c r="AC4952" s="7">
        <v>769.60400000000004</v>
      </c>
      <c r="AD4952" s="7">
        <v>839.56799999999998</v>
      </c>
      <c r="AE4952" s="4">
        <v>512</v>
      </c>
      <c r="AF4952" s="4">
        <v>532</v>
      </c>
      <c r="AG4952" s="4">
        <v>589</v>
      </c>
      <c r="AH4952" s="4">
        <v>825</v>
      </c>
      <c r="AI4952" s="4">
        <v>894</v>
      </c>
      <c r="AJ4952" s="4">
        <v>1028</v>
      </c>
      <c r="AK4952" s="4">
        <v>792.18398430734896</v>
      </c>
      <c r="AL4952" s="8">
        <v>1.2181891750289278</v>
      </c>
      <c r="AM4952" s="4">
        <v>804.44738743406594</v>
      </c>
      <c r="AN4952" s="8">
        <v>1.2357173368360244</v>
      </c>
      <c r="AO4952" s="4">
        <v>816.71079056078293</v>
      </c>
      <c r="AP4952" s="8">
        <v>1.2532454986431207</v>
      </c>
    </row>
    <row r="4953" spans="1:42" x14ac:dyDescent="0.25">
      <c r="A4953" s="2" t="s">
        <v>13704</v>
      </c>
      <c r="B4953" t="s">
        <v>13404</v>
      </c>
      <c r="C4953" t="s">
        <v>14</v>
      </c>
      <c r="D4953" t="s">
        <v>13402</v>
      </c>
      <c r="E4953" s="3" t="s">
        <v>13403</v>
      </c>
      <c r="F4953" t="s">
        <v>13705</v>
      </c>
      <c r="G4953">
        <v>100</v>
      </c>
      <c r="H4953">
        <v>0</v>
      </c>
      <c r="I4953">
        <v>0</v>
      </c>
      <c r="J4953">
        <v>32</v>
      </c>
      <c r="K4953">
        <v>64</v>
      </c>
      <c r="L4953">
        <v>4</v>
      </c>
      <c r="M4953">
        <v>0</v>
      </c>
      <c r="N4953" s="2">
        <v>299.30666666666667</v>
      </c>
      <c r="O4953" s="2">
        <v>483.2726213333334</v>
      </c>
      <c r="P4953" s="2">
        <v>24.06</v>
      </c>
      <c r="Q4953" s="4">
        <v>806.63928800000008</v>
      </c>
      <c r="R4953" s="5">
        <v>0.05</v>
      </c>
      <c r="S4953" s="6">
        <v>846.97125240000014</v>
      </c>
      <c r="T4953" s="4">
        <v>60.404040404040401</v>
      </c>
      <c r="U4953" s="7">
        <v>907.37529280404055</v>
      </c>
      <c r="V4953" s="8">
        <v>1.2062311134797945</v>
      </c>
      <c r="W4953" s="7">
        <v>576.47729611400621</v>
      </c>
      <c r="X4953" s="7">
        <v>598.99594049345956</v>
      </c>
      <c r="Y4953" s="7">
        <v>663.17407697490171</v>
      </c>
      <c r="Z4953" s="7">
        <v>928.89408065245152</v>
      </c>
      <c r="AA4953" s="7">
        <v>1006.5834037615655</v>
      </c>
      <c r="AB4953" s="7">
        <v>1157.4583211039032</v>
      </c>
      <c r="AC4953" s="7">
        <v>827.46400000000006</v>
      </c>
      <c r="AD4953" s="7">
        <v>902.68799999999999</v>
      </c>
      <c r="AE4953" s="4">
        <v>512</v>
      </c>
      <c r="AF4953" s="4">
        <v>532</v>
      </c>
      <c r="AG4953" s="4">
        <v>589</v>
      </c>
      <c r="AH4953" s="4">
        <v>825</v>
      </c>
      <c r="AI4953" s="4">
        <v>894</v>
      </c>
      <c r="AJ4953" s="4">
        <v>1028</v>
      </c>
      <c r="AK4953" s="4">
        <v>850.21709447636374</v>
      </c>
      <c r="AL4953" s="8">
        <v>1.2105460157401948</v>
      </c>
      <c r="AM4953" s="4">
        <v>849.1351471175758</v>
      </c>
      <c r="AN4953" s="8">
        <v>1.209107714986728</v>
      </c>
      <c r="AO4953" s="4">
        <v>848.05319975878797</v>
      </c>
      <c r="AP4953" s="8">
        <v>1.2076694142332611</v>
      </c>
    </row>
    <row r="4954" spans="1:42" x14ac:dyDescent="0.25">
      <c r="A4954" s="2" t="s">
        <v>13706</v>
      </c>
      <c r="B4954" t="s">
        <v>13404</v>
      </c>
      <c r="C4954" t="s">
        <v>14</v>
      </c>
      <c r="D4954" t="s">
        <v>13402</v>
      </c>
      <c r="E4954" s="3" t="s">
        <v>13403</v>
      </c>
      <c r="F4954" t="s">
        <v>13707</v>
      </c>
      <c r="G4954">
        <v>44</v>
      </c>
      <c r="H4954">
        <v>0</v>
      </c>
      <c r="I4954">
        <v>4</v>
      </c>
      <c r="J4954">
        <v>20</v>
      </c>
      <c r="K4954">
        <v>20</v>
      </c>
      <c r="L4954">
        <v>0</v>
      </c>
      <c r="M4954">
        <v>0</v>
      </c>
      <c r="N4954" s="2">
        <v>298.69507575757575</v>
      </c>
      <c r="O4954" s="2">
        <v>390.54160611363642</v>
      </c>
      <c r="P4954" s="2">
        <v>126.47</v>
      </c>
      <c r="Q4954" s="4">
        <v>815.70668187121214</v>
      </c>
      <c r="R4954" s="5">
        <v>0.05</v>
      </c>
      <c r="S4954" s="6">
        <v>856.4920159647728</v>
      </c>
      <c r="T4954" s="4">
        <v>59.069767441860463</v>
      </c>
      <c r="U4954" s="7">
        <v>915.56178340663325</v>
      </c>
      <c r="V4954" s="8">
        <v>1.3248065795149915</v>
      </c>
      <c r="W4954" s="7">
        <v>634.53867849429093</v>
      </c>
      <c r="X4954" s="7">
        <v>659.32534562297417</v>
      </c>
      <c r="Y4954" s="7">
        <v>729.96734693972144</v>
      </c>
      <c r="Z4954" s="7">
        <v>1022.4500190581837</v>
      </c>
      <c r="AA4954" s="7">
        <v>1107.9640206521408</v>
      </c>
      <c r="AB4954" s="7">
        <v>1274.0346904143187</v>
      </c>
      <c r="AC4954" s="7">
        <v>760.2</v>
      </c>
      <c r="AD4954" s="7">
        <v>829.30909090909097</v>
      </c>
      <c r="AE4954" s="4">
        <v>512</v>
      </c>
      <c r="AF4954" s="4">
        <v>532</v>
      </c>
      <c r="AG4954" s="4">
        <v>589</v>
      </c>
      <c r="AH4954" s="4">
        <v>825</v>
      </c>
      <c r="AI4954" s="4">
        <v>894</v>
      </c>
      <c r="AJ4954" s="4">
        <v>1028</v>
      </c>
      <c r="AK4954" s="4">
        <v>792.66084341949511</v>
      </c>
      <c r="AL4954" s="8">
        <v>1.2324436621250869</v>
      </c>
      <c r="AM4954" s="4">
        <v>813.93790093458767</v>
      </c>
      <c r="AN4954" s="8">
        <v>1.2632313012550551</v>
      </c>
      <c r="AO4954" s="4">
        <v>835.21495844968024</v>
      </c>
      <c r="AP4954" s="8">
        <v>1.2940189403850233</v>
      </c>
    </row>
    <row r="4955" spans="1:42" x14ac:dyDescent="0.25">
      <c r="A4955" s="2" t="s">
        <v>13708</v>
      </c>
      <c r="B4955" t="s">
        <v>13404</v>
      </c>
      <c r="C4955" t="s">
        <v>14</v>
      </c>
      <c r="D4955" t="s">
        <v>13402</v>
      </c>
      <c r="E4955" s="3" t="s">
        <v>13403</v>
      </c>
      <c r="F4955" t="s">
        <v>13709</v>
      </c>
      <c r="G4955">
        <v>74</v>
      </c>
      <c r="H4955">
        <v>0</v>
      </c>
      <c r="I4955">
        <v>8</v>
      </c>
      <c r="J4955">
        <v>36</v>
      </c>
      <c r="K4955">
        <v>24</v>
      </c>
      <c r="L4955">
        <v>4</v>
      </c>
      <c r="M4955">
        <v>2</v>
      </c>
      <c r="N4955" s="2">
        <v>278.36148648648651</v>
      </c>
      <c r="O4955" s="2">
        <v>491.33938964864865</v>
      </c>
      <c r="P4955" s="2">
        <v>22.35</v>
      </c>
      <c r="Q4955" s="4">
        <v>792.05087613513513</v>
      </c>
      <c r="R4955" s="5">
        <v>0.05</v>
      </c>
      <c r="S4955" s="6">
        <v>831.65341994189191</v>
      </c>
      <c r="T4955" s="4">
        <v>59.714285714285715</v>
      </c>
      <c r="U4955" s="7">
        <v>891.36770565617758</v>
      </c>
      <c r="V4955" s="8">
        <v>1.1919264585933709</v>
      </c>
      <c r="W4955" s="7">
        <v>613.86662265606071</v>
      </c>
      <c r="X4955" s="7">
        <v>632.77193531032356</v>
      </c>
      <c r="Y4955" s="7">
        <v>729.52265301155046</v>
      </c>
      <c r="Z4955" s="7">
        <v>957.49848207766001</v>
      </c>
      <c r="AA4955" s="7">
        <v>1148.7757630502006</v>
      </c>
      <c r="AB4955" s="7">
        <v>1321.1477313684786</v>
      </c>
      <c r="AC4955" s="7">
        <v>822.62162162162167</v>
      </c>
      <c r="AD4955" s="7">
        <v>897.4054054054053</v>
      </c>
      <c r="AE4955" s="4">
        <v>552</v>
      </c>
      <c r="AF4955" s="4">
        <v>569</v>
      </c>
      <c r="AG4955" s="4">
        <v>656</v>
      </c>
      <c r="AH4955" s="4">
        <v>861</v>
      </c>
      <c r="AI4955" s="4">
        <v>1033</v>
      </c>
      <c r="AJ4955" s="4">
        <v>1188</v>
      </c>
      <c r="AK4955" s="4">
        <v>839.61552549000714</v>
      </c>
      <c r="AL4955" s="8">
        <v>1.2025732929005724</v>
      </c>
      <c r="AM4955" s="4">
        <v>836.96149030730191</v>
      </c>
      <c r="AN4955" s="8">
        <v>1.199024348131505</v>
      </c>
      <c r="AO4955" s="4">
        <v>834.30745512459703</v>
      </c>
      <c r="AP4955" s="8">
        <v>1.195475403362438</v>
      </c>
    </row>
    <row r="4956" spans="1:42" x14ac:dyDescent="0.25">
      <c r="A4956" s="2" t="s">
        <v>13710</v>
      </c>
      <c r="B4956" t="s">
        <v>13404</v>
      </c>
      <c r="C4956" t="s">
        <v>14</v>
      </c>
      <c r="D4956" t="s">
        <v>13402</v>
      </c>
      <c r="E4956" s="3" t="s">
        <v>13403</v>
      </c>
      <c r="F4956" t="s">
        <v>13711</v>
      </c>
      <c r="G4956">
        <v>80</v>
      </c>
      <c r="H4956">
        <v>0</v>
      </c>
      <c r="I4956">
        <v>8</v>
      </c>
      <c r="J4956">
        <v>36</v>
      </c>
      <c r="K4956">
        <v>24</v>
      </c>
      <c r="L4956">
        <v>8</v>
      </c>
      <c r="M4956">
        <v>4</v>
      </c>
      <c r="N4956" s="2">
        <v>282.82083333333333</v>
      </c>
      <c r="O4956" s="2">
        <v>456.45374964583345</v>
      </c>
      <c r="P4956" s="2">
        <v>55.34</v>
      </c>
      <c r="Q4956" s="4">
        <v>794.61458297916681</v>
      </c>
      <c r="R4956" s="5">
        <v>0.05</v>
      </c>
      <c r="S4956" s="6">
        <v>834.34531212812522</v>
      </c>
      <c r="T4956" s="4">
        <v>60.39473684210526</v>
      </c>
      <c r="U4956" s="7">
        <v>894.74004897023042</v>
      </c>
      <c r="V4956" s="8">
        <v>1.1573406402408879</v>
      </c>
      <c r="W4956" s="7">
        <v>595.72967571429979</v>
      </c>
      <c r="X4956" s="7">
        <v>614.07642297361701</v>
      </c>
      <c r="Y4956" s="7">
        <v>707.96860012424031</v>
      </c>
      <c r="Z4956" s="7">
        <v>929.20878766306544</v>
      </c>
      <c r="AA4956" s="7">
        <v>1114.8347011102749</v>
      </c>
      <c r="AB4956" s="7">
        <v>1282.113867298167</v>
      </c>
      <c r="AC4956" s="7">
        <v>850.41000000000008</v>
      </c>
      <c r="AD4956" s="7">
        <v>927.72</v>
      </c>
      <c r="AE4956" s="4">
        <v>552</v>
      </c>
      <c r="AF4956" s="4">
        <v>569</v>
      </c>
      <c r="AG4956" s="4">
        <v>656</v>
      </c>
      <c r="AH4956" s="4">
        <v>861</v>
      </c>
      <c r="AI4956" s="4">
        <v>1033</v>
      </c>
      <c r="AJ4956" s="4">
        <v>1188</v>
      </c>
      <c r="AK4956" s="4">
        <v>865.47412450804291</v>
      </c>
      <c r="AL4956" s="8">
        <v>1.1976055637694323</v>
      </c>
      <c r="AM4956" s="4">
        <v>855.09785371473697</v>
      </c>
      <c r="AN4956" s="8">
        <v>1.1841839225932509</v>
      </c>
      <c r="AO4956" s="4">
        <v>844.72158292143104</v>
      </c>
      <c r="AP4956" s="8">
        <v>1.1707622814170693</v>
      </c>
    </row>
    <row r="4957" spans="1:42" x14ac:dyDescent="0.25">
      <c r="A4957" s="2" t="s">
        <v>13712</v>
      </c>
      <c r="B4957" t="s">
        <v>13404</v>
      </c>
      <c r="C4957" t="s">
        <v>14</v>
      </c>
      <c r="D4957" t="s">
        <v>13402</v>
      </c>
      <c r="E4957" s="3" t="s">
        <v>13403</v>
      </c>
      <c r="F4957" t="s">
        <v>13713</v>
      </c>
      <c r="G4957">
        <v>70</v>
      </c>
      <c r="H4957">
        <v>0</v>
      </c>
      <c r="I4957">
        <v>8</v>
      </c>
      <c r="J4957">
        <v>24</v>
      </c>
      <c r="K4957">
        <v>24</v>
      </c>
      <c r="L4957">
        <v>10</v>
      </c>
      <c r="M4957">
        <v>4</v>
      </c>
      <c r="N4957" s="2">
        <v>286.98095238095237</v>
      </c>
      <c r="O4957" s="2">
        <v>489.76014521428567</v>
      </c>
      <c r="P4957" s="2">
        <v>26.16</v>
      </c>
      <c r="Q4957" s="4">
        <v>802.90109759523796</v>
      </c>
      <c r="R4957" s="5">
        <v>0.05</v>
      </c>
      <c r="S4957" s="6">
        <v>843.04615247499987</v>
      </c>
      <c r="T4957" s="4">
        <v>60.857142857142854</v>
      </c>
      <c r="U4957" s="7">
        <v>903.90329533214276</v>
      </c>
      <c r="V4957" s="8">
        <v>1.5871477116653285</v>
      </c>
      <c r="W4957" s="7">
        <v>633.56400762933322</v>
      </c>
      <c r="X4957" s="7">
        <v>633.56400762933322</v>
      </c>
      <c r="Y4957" s="7">
        <v>729.78284056369455</v>
      </c>
      <c r="Z4957" s="7">
        <v>886.6935527335761</v>
      </c>
      <c r="AA4957" s="7">
        <v>1037.683105953651</v>
      </c>
      <c r="AB4957" s="7">
        <v>1193.1135283860808</v>
      </c>
      <c r="AC4957" s="7">
        <v>626.4657142857144</v>
      </c>
      <c r="AD4957" s="7">
        <v>683.41714285714284</v>
      </c>
      <c r="AE4957" s="4">
        <v>428</v>
      </c>
      <c r="AF4957" s="4">
        <v>428</v>
      </c>
      <c r="AG4957" s="4">
        <v>493</v>
      </c>
      <c r="AH4957" s="4">
        <v>599</v>
      </c>
      <c r="AI4957" s="4">
        <v>701</v>
      </c>
      <c r="AJ4957" s="4">
        <v>806</v>
      </c>
      <c r="AK4957" s="4">
        <v>665.42293228321432</v>
      </c>
      <c r="AL4957" s="8">
        <v>1.2752622600668491</v>
      </c>
      <c r="AM4957" s="4">
        <v>724.63067234714299</v>
      </c>
      <c r="AN4957" s="8">
        <v>1.3792240772663424</v>
      </c>
      <c r="AO4957" s="4">
        <v>783.83841241107143</v>
      </c>
      <c r="AP4957" s="8">
        <v>1.4831858944658356</v>
      </c>
    </row>
    <row r="4958" spans="1:42" x14ac:dyDescent="0.25">
      <c r="A4958" s="2" t="s">
        <v>13714</v>
      </c>
      <c r="B4958" t="s">
        <v>13404</v>
      </c>
      <c r="C4958" t="s">
        <v>14</v>
      </c>
      <c r="D4958" t="s">
        <v>13402</v>
      </c>
      <c r="E4958" s="3" t="s">
        <v>13403</v>
      </c>
      <c r="F4958" t="s">
        <v>13715</v>
      </c>
      <c r="G4958">
        <v>50</v>
      </c>
      <c r="H4958">
        <v>0</v>
      </c>
      <c r="I4958">
        <v>4</v>
      </c>
      <c r="J4958">
        <v>16</v>
      </c>
      <c r="K4958">
        <v>26</v>
      </c>
      <c r="L4958">
        <v>4</v>
      </c>
      <c r="M4958">
        <v>0</v>
      </c>
      <c r="N4958" s="2">
        <v>297.25166666666667</v>
      </c>
      <c r="O4958" s="2">
        <v>451.54080500000009</v>
      </c>
      <c r="P4958" s="2">
        <v>55.15</v>
      </c>
      <c r="Q4958" s="4">
        <v>803.94247166666673</v>
      </c>
      <c r="R4958" s="5">
        <v>0.05</v>
      </c>
      <c r="S4958" s="6">
        <v>844.13959525000007</v>
      </c>
      <c r="T4958" s="4">
        <v>60</v>
      </c>
      <c r="U4958" s="7">
        <v>904.13959525000007</v>
      </c>
      <c r="V4958" s="8">
        <v>1.235906275971896</v>
      </c>
      <c r="W4958" s="7">
        <v>590.79155881677514</v>
      </c>
      <c r="X4958" s="7">
        <v>613.86935408305533</v>
      </c>
      <c r="Y4958" s="7">
        <v>679.64107059195419</v>
      </c>
      <c r="Z4958" s="7">
        <v>951.95905473406151</v>
      </c>
      <c r="AA4958" s="7">
        <v>1031.5774484027284</v>
      </c>
      <c r="AB4958" s="7">
        <v>1186.1986766868063</v>
      </c>
      <c r="AC4958" s="7">
        <v>804.71600000000001</v>
      </c>
      <c r="AD4958" s="7">
        <v>877.87199999999996</v>
      </c>
      <c r="AE4958" s="4">
        <v>512</v>
      </c>
      <c r="AF4958" s="4">
        <v>532</v>
      </c>
      <c r="AG4958" s="4">
        <v>589</v>
      </c>
      <c r="AH4958" s="4">
        <v>825</v>
      </c>
      <c r="AI4958" s="4">
        <v>894</v>
      </c>
      <c r="AJ4958" s="4">
        <v>1028</v>
      </c>
      <c r="AK4958" s="4">
        <v>829.30828526875007</v>
      </c>
      <c r="AL4958" s="8">
        <v>1.2156327372583933</v>
      </c>
      <c r="AM4958" s="4">
        <v>834.25205526250011</v>
      </c>
      <c r="AN4958" s="8">
        <v>1.2223905834962274</v>
      </c>
      <c r="AO4958" s="4">
        <v>839.19582525625015</v>
      </c>
      <c r="AP4958" s="8">
        <v>1.2291484297340618</v>
      </c>
    </row>
    <row r="4959" spans="1:42" x14ac:dyDescent="0.25">
      <c r="A4959" s="2" t="s">
        <v>13716</v>
      </c>
      <c r="B4959" t="s">
        <v>13404</v>
      </c>
      <c r="C4959" t="s">
        <v>14</v>
      </c>
      <c r="D4959" t="s">
        <v>13402</v>
      </c>
      <c r="E4959" s="3" t="s">
        <v>13403</v>
      </c>
      <c r="F4959" t="s">
        <v>13456</v>
      </c>
      <c r="G4959">
        <v>100</v>
      </c>
      <c r="H4959">
        <v>0</v>
      </c>
      <c r="I4959">
        <v>12</v>
      </c>
      <c r="J4959">
        <v>40</v>
      </c>
      <c r="K4959">
        <v>36</v>
      </c>
      <c r="L4959">
        <v>8</v>
      </c>
      <c r="M4959">
        <v>4</v>
      </c>
      <c r="N4959" s="2">
        <v>282.13916666666665</v>
      </c>
      <c r="O4959" s="2">
        <v>414.78998308333337</v>
      </c>
      <c r="P4959" s="2">
        <v>102.85</v>
      </c>
      <c r="Q4959" s="4">
        <v>799.7791497500001</v>
      </c>
      <c r="R4959" s="5">
        <v>0.05</v>
      </c>
      <c r="S4959" s="6">
        <v>839.76810723750009</v>
      </c>
      <c r="T4959" s="4">
        <v>60</v>
      </c>
      <c r="U4959" s="7">
        <v>899.76810723750009</v>
      </c>
      <c r="V4959" s="8">
        <v>1.5686333808185147</v>
      </c>
      <c r="W4959" s="7">
        <v>604.64474945796292</v>
      </c>
      <c r="X4959" s="7">
        <v>628.06924338369527</v>
      </c>
      <c r="Y4959" s="7">
        <v>695.41466342017532</v>
      </c>
      <c r="Z4959" s="7">
        <v>975.0445596586037</v>
      </c>
      <c r="AA4959" s="7">
        <v>1073.1346279726074</v>
      </c>
      <c r="AB4959" s="7">
        <v>1234.1780237120165</v>
      </c>
      <c r="AC4959" s="7">
        <v>630.96</v>
      </c>
      <c r="AD4959" s="7">
        <v>688.32</v>
      </c>
      <c r="AE4959" s="4">
        <v>413</v>
      </c>
      <c r="AF4959" s="4">
        <v>429</v>
      </c>
      <c r="AG4959" s="4">
        <v>475</v>
      </c>
      <c r="AH4959" s="4">
        <v>666</v>
      </c>
      <c r="AI4959" s="4">
        <v>733</v>
      </c>
      <c r="AJ4959" s="4">
        <v>843</v>
      </c>
      <c r="AK4959" s="4">
        <v>668.695477670625</v>
      </c>
      <c r="AL4959" s="8">
        <v>1.2703896054229864</v>
      </c>
      <c r="AM4959" s="4">
        <v>725.71968752625025</v>
      </c>
      <c r="AN4959" s="8">
        <v>1.3698041972214963</v>
      </c>
      <c r="AO4959" s="4">
        <v>782.74389738187517</v>
      </c>
      <c r="AP4959" s="8">
        <v>1.4692187890200055</v>
      </c>
    </row>
    <row r="4960" spans="1:42" x14ac:dyDescent="0.25">
      <c r="A4960" s="2" t="s">
        <v>13717</v>
      </c>
      <c r="B4960" t="s">
        <v>13404</v>
      </c>
      <c r="C4960" t="s">
        <v>14</v>
      </c>
      <c r="D4960" t="s">
        <v>13402</v>
      </c>
      <c r="E4960" s="3" t="s">
        <v>13403</v>
      </c>
      <c r="F4960" t="s">
        <v>13718</v>
      </c>
      <c r="G4960">
        <v>92</v>
      </c>
      <c r="H4960">
        <v>0</v>
      </c>
      <c r="I4960">
        <v>20</v>
      </c>
      <c r="J4960">
        <v>30</v>
      </c>
      <c r="K4960">
        <v>32</v>
      </c>
      <c r="L4960">
        <v>8</v>
      </c>
      <c r="M4960">
        <v>2</v>
      </c>
      <c r="N4960" s="2">
        <v>280.856884057971</v>
      </c>
      <c r="O4960" s="2">
        <v>447.75739396739129</v>
      </c>
      <c r="P4960" s="2">
        <v>59.93</v>
      </c>
      <c r="Q4960" s="4">
        <v>788.54427802536225</v>
      </c>
      <c r="R4960" s="5">
        <v>0.05</v>
      </c>
      <c r="S4960" s="6">
        <v>827.97149192663039</v>
      </c>
      <c r="T4960" s="4">
        <v>58.888888888888886</v>
      </c>
      <c r="U4960" s="7">
        <v>886.86038081551931</v>
      </c>
      <c r="V4960" s="8">
        <v>1.5784097159140251</v>
      </c>
      <c r="W4960" s="7">
        <v>608.59716798042734</v>
      </c>
      <c r="X4960" s="7">
        <v>632.17478223632781</v>
      </c>
      <c r="Y4960" s="7">
        <v>699.96042322204119</v>
      </c>
      <c r="Z4960" s="7">
        <v>981.41819340185145</v>
      </c>
      <c r="AA4960" s="7">
        <v>1080.1494530984342</v>
      </c>
      <c r="AB4960" s="7">
        <v>1242.245551107749</v>
      </c>
      <c r="AC4960" s="7">
        <v>618.0565217391304</v>
      </c>
      <c r="AD4960" s="7">
        <v>674.24347826086944</v>
      </c>
      <c r="AE4960" s="4">
        <v>413</v>
      </c>
      <c r="AF4960" s="4">
        <v>429</v>
      </c>
      <c r="AG4960" s="4">
        <v>475</v>
      </c>
      <c r="AH4960" s="4">
        <v>666</v>
      </c>
      <c r="AI4960" s="4">
        <v>733</v>
      </c>
      <c r="AJ4960" s="4">
        <v>843</v>
      </c>
      <c r="AK4960" s="4">
        <v>658.23661131937877</v>
      </c>
      <c r="AL4960" s="8">
        <v>1.2763202433483061</v>
      </c>
      <c r="AM4960" s="4">
        <v>714.12492566566891</v>
      </c>
      <c r="AN4960" s="8">
        <v>1.3757887282175061</v>
      </c>
      <c r="AO4960" s="4">
        <v>772.08317758034025</v>
      </c>
      <c r="AP4960" s="8">
        <v>1.4789412310448249</v>
      </c>
    </row>
    <row r="4961" spans="1:42" x14ac:dyDescent="0.25">
      <c r="A4961" s="2" t="s">
        <v>13719</v>
      </c>
      <c r="B4961" t="s">
        <v>13404</v>
      </c>
      <c r="C4961" t="s">
        <v>14</v>
      </c>
      <c r="D4961" t="s">
        <v>13402</v>
      </c>
      <c r="E4961" s="3" t="s">
        <v>13403</v>
      </c>
      <c r="F4961" t="s">
        <v>13720</v>
      </c>
      <c r="G4961">
        <v>110</v>
      </c>
      <c r="H4961">
        <v>0</v>
      </c>
      <c r="I4961">
        <v>12</v>
      </c>
      <c r="J4961">
        <v>48</v>
      </c>
      <c r="K4961">
        <v>36</v>
      </c>
      <c r="L4961">
        <v>14</v>
      </c>
      <c r="M4961">
        <v>0</v>
      </c>
      <c r="N4961" s="2">
        <v>273.11060606060607</v>
      </c>
      <c r="O4961" s="2">
        <v>487.8378513939395</v>
      </c>
      <c r="P4961" s="2">
        <v>24.67</v>
      </c>
      <c r="Q4961" s="4">
        <v>785.61845745454559</v>
      </c>
      <c r="R4961" s="5">
        <v>0.05</v>
      </c>
      <c r="S4961" s="6">
        <v>824.89938032727287</v>
      </c>
      <c r="T4961" s="4">
        <v>60.57692307692308</v>
      </c>
      <c r="U4961" s="7">
        <v>885.47630340419596</v>
      </c>
      <c r="V4961" s="8">
        <v>1.566307422481934</v>
      </c>
      <c r="W4961" s="7">
        <v>602.63047708918418</v>
      </c>
      <c r="X4961" s="7">
        <v>625.97693625002432</v>
      </c>
      <c r="Y4961" s="7">
        <v>693.09800633743941</v>
      </c>
      <c r="Z4961" s="7">
        <v>971.79636256996764</v>
      </c>
      <c r="AA4961" s="7">
        <v>1069.5596603059855</v>
      </c>
      <c r="AB4961" s="7">
        <v>1230.0665670367609</v>
      </c>
      <c r="AC4961" s="7">
        <v>621.86000000000013</v>
      </c>
      <c r="AD4961" s="7">
        <v>678.39272727272726</v>
      </c>
      <c r="AE4961" s="4">
        <v>413</v>
      </c>
      <c r="AF4961" s="4">
        <v>429</v>
      </c>
      <c r="AG4961" s="4">
        <v>475</v>
      </c>
      <c r="AH4961" s="4">
        <v>666</v>
      </c>
      <c r="AI4961" s="4">
        <v>733</v>
      </c>
      <c r="AJ4961" s="4">
        <v>843</v>
      </c>
      <c r="AK4961" s="4">
        <v>656.23199792826927</v>
      </c>
      <c r="AL4961" s="8">
        <v>1.2679539013696195</v>
      </c>
      <c r="AM4961" s="4">
        <v>712.45445872793709</v>
      </c>
      <c r="AN4961" s="8">
        <v>1.3674050750737241</v>
      </c>
      <c r="AO4961" s="4">
        <v>768.67691952760504</v>
      </c>
      <c r="AP4961" s="8">
        <v>1.4668562487778292</v>
      </c>
    </row>
    <row r="4962" spans="1:42" x14ac:dyDescent="0.25">
      <c r="A4962" s="2" t="s">
        <v>13721</v>
      </c>
      <c r="B4962" t="s">
        <v>13404</v>
      </c>
      <c r="C4962" t="s">
        <v>14</v>
      </c>
      <c r="D4962" t="s">
        <v>13402</v>
      </c>
      <c r="E4962" s="3" t="s">
        <v>13403</v>
      </c>
      <c r="F4962" t="s">
        <v>13722</v>
      </c>
      <c r="G4962">
        <v>100</v>
      </c>
      <c r="H4962">
        <v>0</v>
      </c>
      <c r="I4962">
        <v>8</v>
      </c>
      <c r="J4962">
        <v>40</v>
      </c>
      <c r="K4962">
        <v>48</v>
      </c>
      <c r="L4962">
        <v>4</v>
      </c>
      <c r="M4962">
        <v>0</v>
      </c>
      <c r="N4962" s="2">
        <v>289.44333333333333</v>
      </c>
      <c r="O4962" s="2">
        <v>473.24349908333335</v>
      </c>
      <c r="P4962" s="2">
        <v>44.5</v>
      </c>
      <c r="Q4962" s="4">
        <v>807.18683241666668</v>
      </c>
      <c r="R4962" s="5">
        <v>0.05</v>
      </c>
      <c r="S4962" s="6">
        <v>847.54617403750001</v>
      </c>
      <c r="T4962" s="4">
        <v>59.595959595959599</v>
      </c>
      <c r="U4962" s="7">
        <v>907.14213363345959</v>
      </c>
      <c r="V4962" s="8">
        <v>1.5822614484641377</v>
      </c>
      <c r="W4962" s="7">
        <v>610.54309962584148</v>
      </c>
      <c r="X4962" s="7">
        <v>634.19610106413074</v>
      </c>
      <c r="Y4962" s="7">
        <v>702.19848019921233</v>
      </c>
      <c r="Z4962" s="7">
        <v>984.5561848687903</v>
      </c>
      <c r="AA4962" s="7">
        <v>1083.6031283916266</v>
      </c>
      <c r="AB4962" s="7">
        <v>1246.2175132798652</v>
      </c>
      <c r="AC4962" s="7">
        <v>630.65200000000016</v>
      </c>
      <c r="AD4962" s="7">
        <v>687.98400000000004</v>
      </c>
      <c r="AE4962" s="4">
        <v>413</v>
      </c>
      <c r="AF4962" s="4">
        <v>429</v>
      </c>
      <c r="AG4962" s="4">
        <v>475</v>
      </c>
      <c r="AH4962" s="4">
        <v>666</v>
      </c>
      <c r="AI4962" s="4">
        <v>733</v>
      </c>
      <c r="AJ4962" s="4">
        <v>843</v>
      </c>
      <c r="AK4962" s="4">
        <v>671.39404347988659</v>
      </c>
      <c r="AL4962" s="8">
        <v>1.2750122149512422</v>
      </c>
      <c r="AM4962" s="4">
        <v>730.11142033242436</v>
      </c>
      <c r="AN4962" s="8">
        <v>1.3774286261222073</v>
      </c>
      <c r="AO4962" s="4">
        <v>788.82879718496213</v>
      </c>
      <c r="AP4962" s="8">
        <v>1.4798450372931724</v>
      </c>
    </row>
    <row r="4963" spans="1:42" x14ac:dyDescent="0.25">
      <c r="A4963" s="2" t="s">
        <v>13723</v>
      </c>
      <c r="B4963" t="s">
        <v>13404</v>
      </c>
      <c r="C4963" t="s">
        <v>14</v>
      </c>
      <c r="D4963" t="s">
        <v>13402</v>
      </c>
      <c r="E4963" s="3" t="s">
        <v>13403</v>
      </c>
      <c r="F4963" t="s">
        <v>13724</v>
      </c>
      <c r="G4963">
        <v>95</v>
      </c>
      <c r="H4963">
        <v>0</v>
      </c>
      <c r="I4963">
        <v>6</v>
      </c>
      <c r="J4963">
        <v>40</v>
      </c>
      <c r="K4963">
        <v>46</v>
      </c>
      <c r="L4963">
        <v>3</v>
      </c>
      <c r="M4963">
        <v>0</v>
      </c>
      <c r="N4963" s="2">
        <v>297.19122807017544</v>
      </c>
      <c r="O4963" s="2">
        <v>441.27576494736849</v>
      </c>
      <c r="P4963" s="2">
        <v>67.349999999999994</v>
      </c>
      <c r="Q4963" s="4">
        <v>805.81699301754395</v>
      </c>
      <c r="R4963" s="5">
        <v>0.05</v>
      </c>
      <c r="S4963" s="6">
        <v>846.1078426684212</v>
      </c>
      <c r="T4963" s="4">
        <v>59.680851063829785</v>
      </c>
      <c r="U4963" s="7">
        <v>905.78869373225098</v>
      </c>
      <c r="V4963" s="8">
        <v>1.581538456956824</v>
      </c>
      <c r="W4963" s="7">
        <v>610.13878599304348</v>
      </c>
      <c r="X4963" s="7">
        <v>633.77612394919049</v>
      </c>
      <c r="Y4963" s="7">
        <v>701.73347057311298</v>
      </c>
      <c r="Z4963" s="7">
        <v>983.90419242461735</v>
      </c>
      <c r="AA4963" s="7">
        <v>1082.8855451159827</v>
      </c>
      <c r="AB4963" s="7">
        <v>1245.3922435644931</v>
      </c>
      <c r="AC4963" s="7">
        <v>629.99894736842111</v>
      </c>
      <c r="AD4963" s="7">
        <v>687.27157894736843</v>
      </c>
      <c r="AE4963" s="4">
        <v>413</v>
      </c>
      <c r="AF4963" s="4">
        <v>429</v>
      </c>
      <c r="AG4963" s="4">
        <v>475</v>
      </c>
      <c r="AH4963" s="4">
        <v>666</v>
      </c>
      <c r="AI4963" s="4">
        <v>733</v>
      </c>
      <c r="AJ4963" s="4">
        <v>843</v>
      </c>
      <c r="AK4963" s="4">
        <v>673.54688298208589</v>
      </c>
      <c r="AL4963" s="8">
        <v>1.2802410397978641</v>
      </c>
      <c r="AM4963" s="4">
        <v>730.39049323170218</v>
      </c>
      <c r="AN4963" s="8">
        <v>1.3794919536855215</v>
      </c>
      <c r="AO4963" s="4">
        <v>789.26423241880491</v>
      </c>
      <c r="AP4963" s="8">
        <v>1.4822875430691667</v>
      </c>
    </row>
    <row r="4964" spans="1:42" x14ac:dyDescent="0.25">
      <c r="A4964" s="2" t="s">
        <v>13725</v>
      </c>
      <c r="B4964" t="s">
        <v>13404</v>
      </c>
      <c r="C4964" t="s">
        <v>14</v>
      </c>
      <c r="D4964" t="s">
        <v>13402</v>
      </c>
      <c r="E4964" s="3" t="s">
        <v>13403</v>
      </c>
      <c r="F4964" t="s">
        <v>13726</v>
      </c>
      <c r="G4964">
        <v>6</v>
      </c>
      <c r="H4964">
        <v>0</v>
      </c>
      <c r="I4964">
        <v>0</v>
      </c>
      <c r="J4964">
        <v>0</v>
      </c>
      <c r="K4964">
        <v>6</v>
      </c>
      <c r="L4964">
        <v>0</v>
      </c>
      <c r="M4964">
        <v>0</v>
      </c>
      <c r="N4964" s="2">
        <v>189.94047619047618</v>
      </c>
      <c r="O4964" s="2">
        <v>274.30827423809535</v>
      </c>
      <c r="P4964" s="2">
        <v>238.65</v>
      </c>
      <c r="Q4964" s="4">
        <v>702.89875042857147</v>
      </c>
      <c r="R4964" s="5">
        <v>0.05</v>
      </c>
      <c r="S4964" s="6">
        <v>738.04368795000005</v>
      </c>
      <c r="T4964" s="4">
        <v>60</v>
      </c>
      <c r="U4964" s="7">
        <v>798.04368795000005</v>
      </c>
      <c r="V4964" s="8">
        <v>1.1982637957207207</v>
      </c>
      <c r="W4964" s="7">
        <v>457.67574042545033</v>
      </c>
      <c r="X4964" s="7">
        <v>475.40651971554047</v>
      </c>
      <c r="Y4964" s="7">
        <v>526.38251017454945</v>
      </c>
      <c r="Z4964" s="7">
        <v>738.04368794999982</v>
      </c>
      <c r="AA4964" s="7">
        <v>812.29132622725206</v>
      </c>
      <c r="AB4964" s="7">
        <v>934.19043384662143</v>
      </c>
      <c r="AC4964" s="7">
        <v>732.6</v>
      </c>
      <c r="AD4964" s="7">
        <v>799.19999999999993</v>
      </c>
      <c r="AE4964" s="4">
        <v>413</v>
      </c>
      <c r="AF4964" s="4">
        <v>429</v>
      </c>
      <c r="AG4964" s="4">
        <v>475</v>
      </c>
      <c r="AH4964" s="4">
        <v>666</v>
      </c>
      <c r="AI4964" s="4">
        <v>733</v>
      </c>
      <c r="AJ4964" s="4">
        <v>843</v>
      </c>
      <c r="AK4964" s="4">
        <v>727.6743776791667</v>
      </c>
      <c r="AL4964" s="8">
        <v>1.1826942607795297</v>
      </c>
      <c r="AM4964" s="4">
        <v>731.82210178749995</v>
      </c>
      <c r="AN4964" s="8">
        <v>1.1889220747560059</v>
      </c>
      <c r="AO4964" s="4">
        <v>735.96982589583342</v>
      </c>
      <c r="AP4964" s="8">
        <v>1.1951498887324825</v>
      </c>
    </row>
    <row r="4965" spans="1:42" x14ac:dyDescent="0.25">
      <c r="A4965" s="2" t="s">
        <v>13727</v>
      </c>
      <c r="B4965" t="s">
        <v>13404</v>
      </c>
      <c r="C4965" t="s">
        <v>14</v>
      </c>
      <c r="D4965" t="s">
        <v>13402</v>
      </c>
      <c r="E4965" s="3" t="s">
        <v>13403</v>
      </c>
      <c r="F4965" t="s">
        <v>13728</v>
      </c>
      <c r="G4965">
        <v>134</v>
      </c>
      <c r="H4965">
        <v>0</v>
      </c>
      <c r="I4965">
        <v>12</v>
      </c>
      <c r="J4965">
        <v>48</v>
      </c>
      <c r="K4965">
        <v>64</v>
      </c>
      <c r="L4965">
        <v>8</v>
      </c>
      <c r="M4965">
        <v>2</v>
      </c>
      <c r="N4965" s="2">
        <v>289.28233830845772</v>
      </c>
      <c r="O4965" s="2">
        <v>503.84087496517429</v>
      </c>
      <c r="P4965" s="2">
        <v>18.73</v>
      </c>
      <c r="Q4965" s="4">
        <v>811.85321327363204</v>
      </c>
      <c r="R4965" s="5">
        <v>0.05</v>
      </c>
      <c r="S4965" s="6">
        <v>852.44587393731365</v>
      </c>
      <c r="T4965" s="4">
        <v>59.849624060150376</v>
      </c>
      <c r="U4965" s="7">
        <v>912.29549799746405</v>
      </c>
      <c r="V4965" s="8">
        <v>1.2646651983329904</v>
      </c>
      <c r="W4965" s="7">
        <v>605.02986136608479</v>
      </c>
      <c r="X4965" s="7">
        <v>628.66384032569738</v>
      </c>
      <c r="Y4965" s="7">
        <v>696.02068036059359</v>
      </c>
      <c r="Z4965" s="7">
        <v>974.90163208402328</v>
      </c>
      <c r="AA4965" s="7">
        <v>1056.438859494687</v>
      </c>
      <c r="AB4965" s="7">
        <v>1214.7865185240921</v>
      </c>
      <c r="AC4965" s="7">
        <v>793.51044776119409</v>
      </c>
      <c r="AD4965" s="7">
        <v>865.64776119402984</v>
      </c>
      <c r="AE4965" s="4">
        <v>512</v>
      </c>
      <c r="AF4965" s="4">
        <v>532</v>
      </c>
      <c r="AG4965" s="4">
        <v>589</v>
      </c>
      <c r="AH4965" s="4">
        <v>825</v>
      </c>
      <c r="AI4965" s="4">
        <v>894</v>
      </c>
      <c r="AJ4965" s="4">
        <v>1028</v>
      </c>
      <c r="AK4965" s="4">
        <v>818.35832489803875</v>
      </c>
      <c r="AL4965" s="8">
        <v>1.2174114992178819</v>
      </c>
      <c r="AM4965" s="4">
        <v>829.7208412444636</v>
      </c>
      <c r="AN4965" s="8">
        <v>1.2331627322562513</v>
      </c>
      <c r="AO4965" s="4">
        <v>841.08335759088868</v>
      </c>
      <c r="AP4965" s="8">
        <v>1.2489139652946208</v>
      </c>
    </row>
    <row r="4966" spans="1:42" x14ac:dyDescent="0.25">
      <c r="A4966" s="2" t="s">
        <v>13729</v>
      </c>
      <c r="B4966" t="s">
        <v>13404</v>
      </c>
      <c r="C4966" t="s">
        <v>14</v>
      </c>
      <c r="D4966" t="s">
        <v>13402</v>
      </c>
      <c r="E4966" s="3" t="s">
        <v>13403</v>
      </c>
      <c r="F4966" t="s">
        <v>13730</v>
      </c>
      <c r="G4966">
        <v>100</v>
      </c>
      <c r="H4966">
        <v>0</v>
      </c>
      <c r="I4966">
        <v>0</v>
      </c>
      <c r="J4966">
        <v>36</v>
      </c>
      <c r="K4966">
        <v>48</v>
      </c>
      <c r="L4966">
        <v>16</v>
      </c>
      <c r="M4966">
        <v>0</v>
      </c>
      <c r="N4966" s="2">
        <v>301.30083333333334</v>
      </c>
      <c r="O4966" s="2">
        <v>522.43961241666671</v>
      </c>
      <c r="P4966" s="2">
        <v>10.51</v>
      </c>
      <c r="Q4966" s="4">
        <v>834.25044575000004</v>
      </c>
      <c r="R4966" s="5">
        <v>0.05</v>
      </c>
      <c r="S4966" s="6">
        <v>875.9629680375001</v>
      </c>
      <c r="T4966" s="4">
        <v>61.530612244897959</v>
      </c>
      <c r="U4966" s="7">
        <v>937.49358028239806</v>
      </c>
      <c r="V4966" s="8">
        <v>1.2481940409575518</v>
      </c>
      <c r="W4966" s="7">
        <v>597.13085108803318</v>
      </c>
      <c r="X4966" s="7">
        <v>620.45627495865949</v>
      </c>
      <c r="Y4966" s="7">
        <v>686.93373298994447</v>
      </c>
      <c r="Z4966" s="7">
        <v>962.17373466333481</v>
      </c>
      <c r="AA4966" s="7">
        <v>1042.6464470169954</v>
      </c>
      <c r="AB4966" s="7">
        <v>1198.9267869501919</v>
      </c>
      <c r="AC4966" s="7">
        <v>826.1880000000001</v>
      </c>
      <c r="AD4966" s="7">
        <v>901.29600000000005</v>
      </c>
      <c r="AE4966" s="4">
        <v>512</v>
      </c>
      <c r="AF4966" s="4">
        <v>532</v>
      </c>
      <c r="AG4966" s="4">
        <v>589</v>
      </c>
      <c r="AH4966" s="4">
        <v>825</v>
      </c>
      <c r="AI4966" s="4">
        <v>894</v>
      </c>
      <c r="AJ4966" s="4">
        <v>1028</v>
      </c>
      <c r="AK4966" s="4">
        <v>851.454753936467</v>
      </c>
      <c r="AL4966" s="8">
        <v>1.2155634102643724</v>
      </c>
      <c r="AM4966" s="4">
        <v>859.62415863681133</v>
      </c>
      <c r="AN4966" s="8">
        <v>1.226440287162099</v>
      </c>
      <c r="AO4966" s="4">
        <v>867.79356333715566</v>
      </c>
      <c r="AP4966" s="8">
        <v>1.2373171640598253</v>
      </c>
    </row>
    <row r="4967" spans="1:42" x14ac:dyDescent="0.25">
      <c r="A4967" s="2" t="s">
        <v>13731</v>
      </c>
      <c r="B4967" t="s">
        <v>13404</v>
      </c>
      <c r="C4967" t="s">
        <v>14</v>
      </c>
      <c r="D4967" t="s">
        <v>13402</v>
      </c>
      <c r="E4967" s="3" t="s">
        <v>13403</v>
      </c>
      <c r="F4967" t="s">
        <v>13732</v>
      </c>
      <c r="G4967">
        <v>54</v>
      </c>
      <c r="H4967">
        <v>0</v>
      </c>
      <c r="I4967">
        <v>0</v>
      </c>
      <c r="J4967">
        <v>0</v>
      </c>
      <c r="K4967">
        <v>54</v>
      </c>
      <c r="L4967">
        <v>0</v>
      </c>
      <c r="M4967">
        <v>0</v>
      </c>
      <c r="N4967" s="2">
        <v>199.50617283950615</v>
      </c>
      <c r="O4967" s="2">
        <v>221.87987032716049</v>
      </c>
      <c r="P4967" s="2">
        <v>298.35000000000002</v>
      </c>
      <c r="Q4967" s="4">
        <v>719.7360431666666</v>
      </c>
      <c r="R4967" s="5">
        <v>0.05</v>
      </c>
      <c r="S4967" s="6">
        <v>755.72284532499998</v>
      </c>
      <c r="T4967" s="4">
        <v>60</v>
      </c>
      <c r="U4967" s="7">
        <v>815.72284532499998</v>
      </c>
      <c r="V4967" s="8">
        <v>1.0083100683868973</v>
      </c>
      <c r="W4967" s="7">
        <v>457.73077158127325</v>
      </c>
      <c r="X4967" s="7">
        <v>460.53320487666878</v>
      </c>
      <c r="Y4967" s="7">
        <v>539.00133714774415</v>
      </c>
      <c r="Z4967" s="7">
        <v>755.72284532499998</v>
      </c>
      <c r="AA4967" s="7">
        <v>905.18595441276273</v>
      </c>
      <c r="AB4967" s="7">
        <v>1040.6368970235476</v>
      </c>
      <c r="AC4967" s="7">
        <v>889.90000000000009</v>
      </c>
      <c r="AD4967" s="7">
        <v>970.8</v>
      </c>
      <c r="AE4967" s="4">
        <v>490</v>
      </c>
      <c r="AF4967" s="4">
        <v>493</v>
      </c>
      <c r="AG4967" s="4">
        <v>577</v>
      </c>
      <c r="AH4967" s="4">
        <v>809</v>
      </c>
      <c r="AI4967" s="4">
        <v>969</v>
      </c>
      <c r="AJ4967" s="4">
        <v>1114</v>
      </c>
      <c r="AK4967" s="4">
        <v>871.14227499495894</v>
      </c>
      <c r="AL4967" s="8">
        <v>1.1509793263225698</v>
      </c>
      <c r="AM4967" s="4">
        <v>832.66913177163929</v>
      </c>
      <c r="AN4967" s="8">
        <v>1.1034229070106789</v>
      </c>
      <c r="AO4967" s="4">
        <v>794.19598854831975</v>
      </c>
      <c r="AP4967" s="8">
        <v>1.0558664876987882</v>
      </c>
    </row>
    <row r="4968" spans="1:42" x14ac:dyDescent="0.25">
      <c r="A4968" s="2" t="s">
        <v>13733</v>
      </c>
      <c r="B4968" t="s">
        <v>13404</v>
      </c>
      <c r="C4968" t="s">
        <v>14</v>
      </c>
      <c r="D4968" t="s">
        <v>13402</v>
      </c>
      <c r="E4968" s="3" t="s">
        <v>13403</v>
      </c>
      <c r="F4968" t="s">
        <v>13734</v>
      </c>
      <c r="G4968">
        <v>150</v>
      </c>
      <c r="H4968">
        <v>0</v>
      </c>
      <c r="I4968">
        <v>44</v>
      </c>
      <c r="J4968">
        <v>60</v>
      </c>
      <c r="K4968">
        <v>36</v>
      </c>
      <c r="L4968">
        <v>10</v>
      </c>
      <c r="M4968">
        <v>0</v>
      </c>
      <c r="N4968" s="2">
        <v>262.2838888888889</v>
      </c>
      <c r="O4968" s="2">
        <v>474.69131505555555</v>
      </c>
      <c r="P4968" s="2">
        <v>36.840000000000003</v>
      </c>
      <c r="Q4968" s="4">
        <v>773.81520394444453</v>
      </c>
      <c r="R4968" s="5">
        <v>0.05</v>
      </c>
      <c r="S4968" s="6">
        <v>812.50596414166682</v>
      </c>
      <c r="T4968" s="4">
        <v>57.676056338028168</v>
      </c>
      <c r="U4968" s="7">
        <v>870.18202047969498</v>
      </c>
      <c r="V4968" s="8">
        <v>1.6849189739241266</v>
      </c>
      <c r="W4968" s="7">
        <v>652.89534088680182</v>
      </c>
      <c r="X4968" s="7">
        <v>657.61506624261017</v>
      </c>
      <c r="Y4968" s="7">
        <v>769.31523299673768</v>
      </c>
      <c r="Z4968" s="7">
        <v>1016.3141932840339</v>
      </c>
      <c r="AA4968" s="7">
        <v>1019.4606768545725</v>
      </c>
      <c r="AB4968" s="7">
        <v>1172.0651300257045</v>
      </c>
      <c r="AC4968" s="7">
        <v>568.09866666666676</v>
      </c>
      <c r="AD4968" s="7">
        <v>619.74400000000003</v>
      </c>
      <c r="AE4968" s="4">
        <v>415</v>
      </c>
      <c r="AF4968" s="4">
        <v>418</v>
      </c>
      <c r="AG4968" s="4">
        <v>489</v>
      </c>
      <c r="AH4968" s="4">
        <v>646</v>
      </c>
      <c r="AI4968" s="4">
        <v>648</v>
      </c>
      <c r="AJ4968" s="4">
        <v>745</v>
      </c>
      <c r="AK4968" s="4">
        <v>606.49928229119143</v>
      </c>
      <c r="AL4968" s="8">
        <v>1.2860316620331353</v>
      </c>
      <c r="AM4968" s="4">
        <v>675.16817624134978</v>
      </c>
      <c r="AN4968" s="8">
        <v>1.4189940993301322</v>
      </c>
      <c r="AO4968" s="4">
        <v>743.83707019150836</v>
      </c>
      <c r="AP4968" s="8">
        <v>1.5519565366271295</v>
      </c>
    </row>
    <row r="4969" spans="1:42" x14ac:dyDescent="0.25">
      <c r="A4969" s="2" t="s">
        <v>13735</v>
      </c>
      <c r="B4969" t="s">
        <v>13404</v>
      </c>
      <c r="C4969" t="s">
        <v>14</v>
      </c>
      <c r="D4969" t="s">
        <v>13402</v>
      </c>
      <c r="E4969" s="3" t="s">
        <v>13403</v>
      </c>
      <c r="F4969" t="s">
        <v>13736</v>
      </c>
      <c r="G4969">
        <v>260</v>
      </c>
      <c r="H4969">
        <v>0</v>
      </c>
      <c r="I4969">
        <v>52</v>
      </c>
      <c r="J4969">
        <v>104</v>
      </c>
      <c r="K4969">
        <v>80</v>
      </c>
      <c r="L4969">
        <v>20</v>
      </c>
      <c r="M4969">
        <v>4</v>
      </c>
      <c r="N4969" s="2">
        <v>270.52692307692308</v>
      </c>
      <c r="O4969" s="2">
        <v>455.59421316025652</v>
      </c>
      <c r="P4969" s="2">
        <v>52.56</v>
      </c>
      <c r="Q4969" s="4">
        <v>778.68113623717954</v>
      </c>
      <c r="R4969" s="5">
        <v>0.05</v>
      </c>
      <c r="S4969" s="6">
        <v>817.61519304903857</v>
      </c>
      <c r="T4969" s="4">
        <v>58.828125</v>
      </c>
      <c r="U4969" s="7">
        <v>876.44331804903857</v>
      </c>
      <c r="V4969" s="8">
        <v>1.1862077973012015</v>
      </c>
      <c r="W4969" s="7">
        <v>610.83648704034272</v>
      </c>
      <c r="X4969" s="7">
        <v>629.6484803006432</v>
      </c>
      <c r="Y4969" s="7">
        <v>725.9216222798276</v>
      </c>
      <c r="Z4969" s="7">
        <v>952.77212924227376</v>
      </c>
      <c r="AA4969" s="7">
        <v>1143.1052375229604</v>
      </c>
      <c r="AB4969" s="7">
        <v>1314.6263525433465</v>
      </c>
      <c r="AC4969" s="7">
        <v>812.74769230769232</v>
      </c>
      <c r="AD4969" s="7">
        <v>886.63384615384609</v>
      </c>
      <c r="AE4969" s="4">
        <v>552</v>
      </c>
      <c r="AF4969" s="4">
        <v>569</v>
      </c>
      <c r="AG4969" s="4">
        <v>656</v>
      </c>
      <c r="AH4969" s="4">
        <v>861</v>
      </c>
      <c r="AI4969" s="4">
        <v>1033</v>
      </c>
      <c r="AJ4969" s="4">
        <v>1188</v>
      </c>
      <c r="AK4969" s="4">
        <v>828.22757055009617</v>
      </c>
      <c r="AL4969" s="8">
        <v>1.2005709451288105</v>
      </c>
      <c r="AM4969" s="4">
        <v>824.69011138307701</v>
      </c>
      <c r="AN4969" s="8">
        <v>1.1957832291862742</v>
      </c>
      <c r="AO4969" s="4">
        <v>821.15265221605773</v>
      </c>
      <c r="AP4969" s="8">
        <v>1.190995513243738</v>
      </c>
    </row>
    <row r="4970" spans="1:42" x14ac:dyDescent="0.25">
      <c r="A4970" s="2" t="s">
        <v>13737</v>
      </c>
      <c r="B4970" t="s">
        <v>13404</v>
      </c>
      <c r="C4970" t="s">
        <v>14</v>
      </c>
      <c r="D4970" t="s">
        <v>13402</v>
      </c>
      <c r="E4970" s="3" t="s">
        <v>13403</v>
      </c>
      <c r="F4970" t="s">
        <v>13738</v>
      </c>
      <c r="G4970">
        <v>150</v>
      </c>
      <c r="H4970">
        <v>0</v>
      </c>
      <c r="I4970">
        <v>18</v>
      </c>
      <c r="J4970">
        <v>58</v>
      </c>
      <c r="K4970">
        <v>60</v>
      </c>
      <c r="L4970">
        <v>8</v>
      </c>
      <c r="M4970">
        <v>6</v>
      </c>
      <c r="N4970" s="2">
        <v>283.88777777777779</v>
      </c>
      <c r="O4970" s="2">
        <v>454.34808650000002</v>
      </c>
      <c r="P4970" s="2">
        <v>52.96</v>
      </c>
      <c r="Q4970" s="4">
        <v>791.1958642777779</v>
      </c>
      <c r="R4970" s="5">
        <v>0.05</v>
      </c>
      <c r="S4970" s="6">
        <v>830.75565749166685</v>
      </c>
      <c r="T4970" s="4">
        <v>59.776119402985074</v>
      </c>
      <c r="U4970" s="7">
        <v>890.5317768946519</v>
      </c>
      <c r="V4970" s="8">
        <v>1.1581190419292</v>
      </c>
      <c r="W4970" s="7">
        <v>596.37051932782515</v>
      </c>
      <c r="X4970" s="7">
        <v>614.73700271292125</v>
      </c>
      <c r="Y4970" s="7">
        <v>708.73018238958934</v>
      </c>
      <c r="Z4970" s="7">
        <v>930.20836438633603</v>
      </c>
      <c r="AA4970" s="7">
        <v>1116.0339609884845</v>
      </c>
      <c r="AB4970" s="7">
        <v>1283.4930742055369</v>
      </c>
      <c r="AC4970" s="7">
        <v>845.84133333333341</v>
      </c>
      <c r="AD4970" s="7">
        <v>922.73599999999999</v>
      </c>
      <c r="AE4970" s="4">
        <v>552</v>
      </c>
      <c r="AF4970" s="4">
        <v>569</v>
      </c>
      <c r="AG4970" s="4">
        <v>656</v>
      </c>
      <c r="AH4970" s="4">
        <v>861</v>
      </c>
      <c r="AI4970" s="4">
        <v>1033</v>
      </c>
      <c r="AJ4970" s="4">
        <v>1188</v>
      </c>
      <c r="AK4970" s="4">
        <v>861.82806049898022</v>
      </c>
      <c r="AL4970" s="8">
        <v>1.1985280902472195</v>
      </c>
      <c r="AM4970" s="4">
        <v>851.47059282987573</v>
      </c>
      <c r="AN4970" s="8">
        <v>1.1850584074745463</v>
      </c>
      <c r="AO4970" s="4">
        <v>841.11312516077135</v>
      </c>
      <c r="AP4970" s="8">
        <v>1.171588724701873</v>
      </c>
    </row>
    <row r="4971" spans="1:42" x14ac:dyDescent="0.25">
      <c r="A4971" s="2" t="s">
        <v>13739</v>
      </c>
      <c r="B4971" t="s">
        <v>13404</v>
      </c>
      <c r="C4971" t="s">
        <v>14</v>
      </c>
      <c r="D4971" t="s">
        <v>13402</v>
      </c>
      <c r="E4971" s="3" t="s">
        <v>13403</v>
      </c>
      <c r="F4971" t="s">
        <v>13740</v>
      </c>
      <c r="G4971">
        <v>200</v>
      </c>
      <c r="H4971">
        <v>0</v>
      </c>
      <c r="I4971">
        <v>32</v>
      </c>
      <c r="J4971">
        <v>64</v>
      </c>
      <c r="K4971">
        <v>104</v>
      </c>
      <c r="L4971">
        <v>0</v>
      </c>
      <c r="M4971">
        <v>0</v>
      </c>
      <c r="N4971" s="2">
        <v>289.04333333333335</v>
      </c>
      <c r="O4971" s="2">
        <v>496.24155075000004</v>
      </c>
      <c r="P4971" s="2">
        <v>4.87</v>
      </c>
      <c r="Q4971" s="4">
        <v>790.1548840833334</v>
      </c>
      <c r="R4971" s="5">
        <v>0.05</v>
      </c>
      <c r="S4971" s="6">
        <v>829.66262828750007</v>
      </c>
      <c r="T4971" s="4">
        <v>58.222222222222221</v>
      </c>
      <c r="U4971" s="7">
        <v>887.88485050972224</v>
      </c>
      <c r="V4971" s="8">
        <v>1.185933710677088</v>
      </c>
      <c r="W4971" s="7">
        <v>611.70830102941181</v>
      </c>
      <c r="X4971" s="7">
        <v>630.54714363357857</v>
      </c>
      <c r="Y4971" s="7">
        <v>726.95769107843148</v>
      </c>
      <c r="Z4971" s="7">
        <v>954.13196954044133</v>
      </c>
      <c r="AA4971" s="7">
        <v>1144.7367300061276</v>
      </c>
      <c r="AB4971" s="7">
        <v>1316.5026478676473</v>
      </c>
      <c r="AC4971" s="7">
        <v>823.548</v>
      </c>
      <c r="AD4971" s="7">
        <v>898.41599999999994</v>
      </c>
      <c r="AE4971" s="4">
        <v>552</v>
      </c>
      <c r="AF4971" s="4">
        <v>569</v>
      </c>
      <c r="AG4971" s="4">
        <v>656</v>
      </c>
      <c r="AH4971" s="4">
        <v>861</v>
      </c>
      <c r="AI4971" s="4">
        <v>1033</v>
      </c>
      <c r="AJ4971" s="4">
        <v>1188</v>
      </c>
      <c r="AK4971" s="4">
        <v>844.3479990412502</v>
      </c>
      <c r="AL4971" s="8">
        <v>1.205548727444933</v>
      </c>
      <c r="AM4971" s="4">
        <v>839.45287545666679</v>
      </c>
      <c r="AN4971" s="8">
        <v>1.199010388522318</v>
      </c>
      <c r="AO4971" s="4">
        <v>834.55775187208337</v>
      </c>
      <c r="AP4971" s="8">
        <v>1.192472049599703</v>
      </c>
    </row>
    <row r="4972" spans="1:42" x14ac:dyDescent="0.25">
      <c r="A4972" s="2" t="s">
        <v>13741</v>
      </c>
      <c r="B4972" t="s">
        <v>13404</v>
      </c>
      <c r="C4972" t="s">
        <v>14</v>
      </c>
      <c r="D4972" t="s">
        <v>13402</v>
      </c>
      <c r="E4972" s="3" t="s">
        <v>13403</v>
      </c>
      <c r="F4972" t="s">
        <v>13742</v>
      </c>
      <c r="G4972">
        <v>116</v>
      </c>
      <c r="H4972">
        <v>0</v>
      </c>
      <c r="I4972">
        <v>11</v>
      </c>
      <c r="J4972">
        <v>34</v>
      </c>
      <c r="K4972">
        <v>59</v>
      </c>
      <c r="L4972">
        <v>10</v>
      </c>
      <c r="M4972">
        <v>2</v>
      </c>
      <c r="N4972" s="2">
        <v>298.58333333333331</v>
      </c>
      <c r="O4972" s="2">
        <v>435.85506072594626</v>
      </c>
      <c r="P4972" s="2">
        <v>97.35</v>
      </c>
      <c r="Q4972" s="4">
        <v>831.78839405927954</v>
      </c>
      <c r="R4972" s="5">
        <v>0.05</v>
      </c>
      <c r="S4972" s="6">
        <v>873.37781376224359</v>
      </c>
      <c r="T4972" s="4">
        <v>60.086206896551722</v>
      </c>
      <c r="U4972" s="7">
        <v>933.46402065879533</v>
      </c>
      <c r="V4972" s="8">
        <v>1.176107077338709</v>
      </c>
      <c r="W4972" s="7">
        <v>607.42199429578125</v>
      </c>
      <c r="X4972" s="7">
        <v>626.12883107662958</v>
      </c>
      <c r="Y4972" s="7">
        <v>721.86381930802986</v>
      </c>
      <c r="Z4972" s="7">
        <v>947.44626284178923</v>
      </c>
      <c r="AA4972" s="7">
        <v>1136.7154349774312</v>
      </c>
      <c r="AB4972" s="7">
        <v>1307.2777703322249</v>
      </c>
      <c r="AC4972" s="7">
        <v>873.0586206896553</v>
      </c>
      <c r="AD4972" s="7">
        <v>952.42758620689654</v>
      </c>
      <c r="AE4972" s="4">
        <v>552</v>
      </c>
      <c r="AF4972" s="4">
        <v>569</v>
      </c>
      <c r="AG4972" s="4">
        <v>656</v>
      </c>
      <c r="AH4972" s="4">
        <v>861</v>
      </c>
      <c r="AI4972" s="4">
        <v>1033</v>
      </c>
      <c r="AJ4972" s="4">
        <v>1188</v>
      </c>
      <c r="AK4972" s="4">
        <v>893.91830409163526</v>
      </c>
      <c r="AL4972" s="8">
        <v>1.2019868279383683</v>
      </c>
      <c r="AM4972" s="4">
        <v>887.00563907693618</v>
      </c>
      <c r="AN4972" s="8">
        <v>1.1932772964865599</v>
      </c>
      <c r="AO4972" s="4">
        <v>880.09297406223698</v>
      </c>
      <c r="AP4972" s="8">
        <v>1.1845677650347513</v>
      </c>
    </row>
    <row r="4973" spans="1:42" x14ac:dyDescent="0.25">
      <c r="A4973" s="2" t="s">
        <v>13743</v>
      </c>
      <c r="B4973" t="s">
        <v>13404</v>
      </c>
      <c r="C4973" t="s">
        <v>14</v>
      </c>
      <c r="D4973" t="s">
        <v>13402</v>
      </c>
      <c r="E4973" s="3" t="s">
        <v>13403</v>
      </c>
      <c r="F4973" t="s">
        <v>13744</v>
      </c>
      <c r="G4973">
        <v>148</v>
      </c>
      <c r="H4973">
        <v>0</v>
      </c>
      <c r="I4973">
        <v>24</v>
      </c>
      <c r="J4973">
        <v>60</v>
      </c>
      <c r="K4973">
        <v>52</v>
      </c>
      <c r="L4973">
        <v>12</v>
      </c>
      <c r="M4973">
        <v>0</v>
      </c>
      <c r="N4973" s="2">
        <v>267.71903153153153</v>
      </c>
      <c r="O4973" s="2">
        <v>488.12190757657663</v>
      </c>
      <c r="P4973" s="2">
        <v>50.86</v>
      </c>
      <c r="Q4973" s="4">
        <v>806.70093910810817</v>
      </c>
      <c r="R4973" s="5">
        <v>0.05</v>
      </c>
      <c r="S4973" s="6">
        <v>847.03598606351363</v>
      </c>
      <c r="T4973" s="4">
        <v>58.586956521739133</v>
      </c>
      <c r="U4973" s="7">
        <v>905.62294258525276</v>
      </c>
      <c r="V4973" s="8">
        <v>1.2164397326528118</v>
      </c>
      <c r="W4973" s="7">
        <v>628.03539458945761</v>
      </c>
      <c r="X4973" s="7">
        <v>647.37706435036489</v>
      </c>
      <c r="Y4973" s="7">
        <v>746.36090371500768</v>
      </c>
      <c r="Z4973" s="7">
        <v>979.59868612594755</v>
      </c>
      <c r="AA4973" s="7">
        <v>1175.2908742951265</v>
      </c>
      <c r="AB4973" s="7">
        <v>1351.6413927033982</v>
      </c>
      <c r="AC4973" s="7">
        <v>818.93513513513517</v>
      </c>
      <c r="AD4973" s="7">
        <v>893.38378378378377</v>
      </c>
      <c r="AE4973" s="4">
        <v>552</v>
      </c>
      <c r="AF4973" s="4">
        <v>569</v>
      </c>
      <c r="AG4973" s="4">
        <v>656</v>
      </c>
      <c r="AH4973" s="4">
        <v>861</v>
      </c>
      <c r="AI4973" s="4">
        <v>1033</v>
      </c>
      <c r="AJ4973" s="4">
        <v>1188</v>
      </c>
      <c r="AK4973" s="4">
        <v>836.26643850165317</v>
      </c>
      <c r="AL4973" s="8">
        <v>1.2019739931701705</v>
      </c>
      <c r="AM4973" s="4">
        <v>839.91027038348579</v>
      </c>
      <c r="AN4973" s="8">
        <v>1.2068684163033951</v>
      </c>
      <c r="AO4973" s="4">
        <v>843.47312822349966</v>
      </c>
      <c r="AP4973" s="8">
        <v>1.2116540744781035</v>
      </c>
    </row>
    <row r="4974" spans="1:42" x14ac:dyDescent="0.25">
      <c r="A4974" s="2" t="s">
        <v>13745</v>
      </c>
      <c r="B4974" t="s">
        <v>13404</v>
      </c>
      <c r="C4974" t="s">
        <v>14</v>
      </c>
      <c r="D4974" t="s">
        <v>13402</v>
      </c>
      <c r="E4974" s="3" t="s">
        <v>13403</v>
      </c>
      <c r="F4974" t="s">
        <v>13746</v>
      </c>
      <c r="G4974">
        <v>100</v>
      </c>
      <c r="H4974">
        <v>0</v>
      </c>
      <c r="I4974">
        <v>5</v>
      </c>
      <c r="J4974">
        <v>34</v>
      </c>
      <c r="K4974">
        <v>51</v>
      </c>
      <c r="L4974">
        <v>10</v>
      </c>
      <c r="M4974">
        <v>0</v>
      </c>
      <c r="N4974" s="2">
        <v>290.63166666666666</v>
      </c>
      <c r="O4974" s="2">
        <v>508.73694333333344</v>
      </c>
      <c r="P4974" s="2">
        <v>0</v>
      </c>
      <c r="Q4974" s="4">
        <v>799.3686100000001</v>
      </c>
      <c r="R4974" s="5">
        <v>0.05</v>
      </c>
      <c r="S4974" s="6">
        <v>839.33704050000017</v>
      </c>
      <c r="T4974" s="4">
        <v>60.322580645161288</v>
      </c>
      <c r="U4974" s="7">
        <v>899.65962114516151</v>
      </c>
      <c r="V4974" s="8">
        <v>1.1332152930408887</v>
      </c>
      <c r="W4974" s="7">
        <v>583.59245037914093</v>
      </c>
      <c r="X4974" s="7">
        <v>601.56540627849859</v>
      </c>
      <c r="Y4974" s="7">
        <v>693.54465117521102</v>
      </c>
      <c r="Z4974" s="7">
        <v>910.27735466746446</v>
      </c>
      <c r="AA4974" s="7">
        <v>1092.121379060965</v>
      </c>
      <c r="AB4974" s="7">
        <v>1255.9924475551079</v>
      </c>
      <c r="AC4974" s="7">
        <v>873.29000000000008</v>
      </c>
      <c r="AD4974" s="7">
        <v>952.68</v>
      </c>
      <c r="AE4974" s="4">
        <v>552</v>
      </c>
      <c r="AF4974" s="4">
        <v>569</v>
      </c>
      <c r="AG4974" s="4">
        <v>656</v>
      </c>
      <c r="AH4974" s="4">
        <v>861</v>
      </c>
      <c r="AI4974" s="4">
        <v>1033</v>
      </c>
      <c r="AJ4974" s="4">
        <v>1188</v>
      </c>
      <c r="AK4974" s="4">
        <v>888.59180178810493</v>
      </c>
      <c r="AL4974" s="8">
        <v>1.1952568112271902</v>
      </c>
      <c r="AM4974" s="4">
        <v>872.17354802540331</v>
      </c>
      <c r="AN4974" s="8">
        <v>1.1745763051650897</v>
      </c>
      <c r="AO4974" s="4">
        <v>855.75529426270168</v>
      </c>
      <c r="AP4974" s="8">
        <v>1.153895799102989</v>
      </c>
    </row>
    <row r="4975" spans="1:42" x14ac:dyDescent="0.25">
      <c r="A4975" s="2" t="s">
        <v>13747</v>
      </c>
      <c r="B4975" t="s">
        <v>13404</v>
      </c>
      <c r="C4975" t="s">
        <v>14</v>
      </c>
      <c r="D4975" t="s">
        <v>13402</v>
      </c>
      <c r="E4975" s="3" t="s">
        <v>13403</v>
      </c>
      <c r="F4975" t="s">
        <v>13748</v>
      </c>
      <c r="G4975">
        <v>73</v>
      </c>
      <c r="H4975">
        <v>0</v>
      </c>
      <c r="I4975">
        <v>3</v>
      </c>
      <c r="J4975">
        <v>40</v>
      </c>
      <c r="K4975">
        <v>30</v>
      </c>
      <c r="L4975">
        <v>0</v>
      </c>
      <c r="M4975">
        <v>0</v>
      </c>
      <c r="N4975" s="2">
        <v>290.42009132420088</v>
      </c>
      <c r="O4975" s="2">
        <v>478.37426369863022</v>
      </c>
      <c r="P4975" s="2">
        <v>57.1</v>
      </c>
      <c r="Q4975" s="4">
        <v>825.89435502283106</v>
      </c>
      <c r="R4975" s="5">
        <v>0.05</v>
      </c>
      <c r="S4975" s="6">
        <v>867.18907277397261</v>
      </c>
      <c r="T4975" s="4">
        <v>59.589041095890408</v>
      </c>
      <c r="U4975" s="7">
        <v>926.77811386986298</v>
      </c>
      <c r="V4975" s="8">
        <v>1.2580620397660709</v>
      </c>
      <c r="W4975" s="7">
        <v>649.79918694795185</v>
      </c>
      <c r="X4975" s="7">
        <v>669.81111843004464</v>
      </c>
      <c r="Y4975" s="7">
        <v>772.22512072075438</v>
      </c>
      <c r="Z4975" s="7">
        <v>1013.5454709459901</v>
      </c>
      <c r="AA4975" s="7">
        <v>1216.0191306471636</v>
      </c>
      <c r="AB4975" s="7">
        <v>1398.4808588662443</v>
      </c>
      <c r="AC4975" s="7">
        <v>810.33835616438364</v>
      </c>
      <c r="AD4975" s="7">
        <v>884.00547945205483</v>
      </c>
      <c r="AE4975" s="4">
        <v>552</v>
      </c>
      <c r="AF4975" s="4">
        <v>569</v>
      </c>
      <c r="AG4975" s="4">
        <v>656</v>
      </c>
      <c r="AH4975" s="4">
        <v>861</v>
      </c>
      <c r="AI4975" s="4">
        <v>1033</v>
      </c>
      <c r="AJ4975" s="4">
        <v>1188</v>
      </c>
      <c r="AK4975" s="4">
        <v>835.66704543535388</v>
      </c>
      <c r="AL4975" s="8">
        <v>1.2152722226375743</v>
      </c>
      <c r="AM4975" s="4">
        <v>846.33603930380946</v>
      </c>
      <c r="AN4975" s="8">
        <v>1.2297549299733732</v>
      </c>
      <c r="AO4975" s="4">
        <v>857.00503317226503</v>
      </c>
      <c r="AP4975" s="8">
        <v>1.2442376373091719</v>
      </c>
    </row>
    <row r="4976" spans="1:42" x14ac:dyDescent="0.25">
      <c r="A4976" s="2" t="s">
        <v>13749</v>
      </c>
      <c r="B4976" t="s">
        <v>13404</v>
      </c>
      <c r="C4976" t="s">
        <v>14</v>
      </c>
      <c r="D4976" t="s">
        <v>13402</v>
      </c>
      <c r="E4976" s="3" t="s">
        <v>13403</v>
      </c>
      <c r="F4976" t="s">
        <v>13750</v>
      </c>
      <c r="G4976">
        <v>140</v>
      </c>
      <c r="H4976">
        <v>0</v>
      </c>
      <c r="I4976">
        <v>12</v>
      </c>
      <c r="J4976">
        <v>68</v>
      </c>
      <c r="K4976">
        <v>46</v>
      </c>
      <c r="L4976">
        <v>12</v>
      </c>
      <c r="M4976">
        <v>2</v>
      </c>
      <c r="N4976" s="2">
        <v>292.17916666666667</v>
      </c>
      <c r="O4976" s="2">
        <v>449.88931354761905</v>
      </c>
      <c r="P4976" s="2">
        <v>54.34</v>
      </c>
      <c r="Q4976" s="4">
        <v>796.40848021428576</v>
      </c>
      <c r="R4976" s="5">
        <v>0.05</v>
      </c>
      <c r="S4976" s="6">
        <v>836.22890422500006</v>
      </c>
      <c r="T4976" s="4">
        <v>60</v>
      </c>
      <c r="U4976" s="7">
        <v>896.22890422500006</v>
      </c>
      <c r="V4976" s="8">
        <v>1.6242336128349515</v>
      </c>
      <c r="W4976" s="7">
        <v>628.93073573427182</v>
      </c>
      <c r="X4976" s="7">
        <v>633.47722298054373</v>
      </c>
      <c r="Y4976" s="7">
        <v>741.07742114231075</v>
      </c>
      <c r="Z4976" s="7">
        <v>979.01025369720401</v>
      </c>
      <c r="AA4976" s="7">
        <v>982.0412451947185</v>
      </c>
      <c r="AB4976" s="7">
        <v>1129.0443328241747</v>
      </c>
      <c r="AC4976" s="7">
        <v>606.96428571428578</v>
      </c>
      <c r="AD4976" s="7">
        <v>662.14285714285722</v>
      </c>
      <c r="AE4976" s="4">
        <v>415</v>
      </c>
      <c r="AF4976" s="4">
        <v>418</v>
      </c>
      <c r="AG4976" s="4">
        <v>489</v>
      </c>
      <c r="AH4976" s="4">
        <v>646</v>
      </c>
      <c r="AI4976" s="4">
        <v>648</v>
      </c>
      <c r="AJ4976" s="4">
        <v>745</v>
      </c>
      <c r="AK4976" s="4">
        <v>649.26679736223218</v>
      </c>
      <c r="AL4976" s="8">
        <v>1.2854026101063107</v>
      </c>
      <c r="AM4976" s="4">
        <v>711.58749964982144</v>
      </c>
      <c r="AN4976" s="8">
        <v>1.3983462776825242</v>
      </c>
      <c r="AO4976" s="4">
        <v>773.90820193741069</v>
      </c>
      <c r="AP4976" s="8">
        <v>1.5112899452587376</v>
      </c>
    </row>
    <row r="4977" spans="1:42" x14ac:dyDescent="0.25">
      <c r="A4977" s="2" t="s">
        <v>13751</v>
      </c>
      <c r="B4977" t="s">
        <v>13404</v>
      </c>
      <c r="C4977" t="s">
        <v>14</v>
      </c>
      <c r="D4977" t="s">
        <v>13402</v>
      </c>
      <c r="E4977" s="3" t="s">
        <v>13403</v>
      </c>
      <c r="F4977" t="s">
        <v>13752</v>
      </c>
      <c r="G4977">
        <v>144</v>
      </c>
      <c r="H4977">
        <v>0</v>
      </c>
      <c r="I4977">
        <v>28</v>
      </c>
      <c r="J4977">
        <v>60</v>
      </c>
      <c r="K4977">
        <v>48</v>
      </c>
      <c r="L4977">
        <v>8</v>
      </c>
      <c r="M4977">
        <v>0</v>
      </c>
      <c r="N4977" s="2">
        <v>264.28993055555554</v>
      </c>
      <c r="O4977" s="2">
        <v>459.1393248171297</v>
      </c>
      <c r="P4977" s="2">
        <v>52.75</v>
      </c>
      <c r="Q4977" s="4">
        <v>776.17925537268525</v>
      </c>
      <c r="R4977" s="5">
        <v>0.05</v>
      </c>
      <c r="S4977" s="6">
        <v>814.98821814131952</v>
      </c>
      <c r="T4977" s="4">
        <v>58.731343283582092</v>
      </c>
      <c r="U4977" s="7">
        <v>873.7195614249016</v>
      </c>
      <c r="V4977" s="8">
        <v>1.1995692083176255</v>
      </c>
      <c r="W4977" s="7">
        <v>617.65172460639576</v>
      </c>
      <c r="X4977" s="7">
        <v>636.67360742941889</v>
      </c>
      <c r="Y4977" s="7">
        <v>734.02089011194857</v>
      </c>
      <c r="Z4977" s="7">
        <v>963.40241827193245</v>
      </c>
      <c r="AA4977" s="7">
        <v>1155.8591150695775</v>
      </c>
      <c r="AB4977" s="7">
        <v>1329.2939290441996</v>
      </c>
      <c r="AC4977" s="7">
        <v>801.19722222222231</v>
      </c>
      <c r="AD4977" s="7">
        <v>874.0333333333333</v>
      </c>
      <c r="AE4977" s="4">
        <v>552</v>
      </c>
      <c r="AF4977" s="4">
        <v>569</v>
      </c>
      <c r="AG4977" s="4">
        <v>656</v>
      </c>
      <c r="AH4977" s="4">
        <v>861</v>
      </c>
      <c r="AI4977" s="4">
        <v>1033</v>
      </c>
      <c r="AJ4977" s="4">
        <v>1188</v>
      </c>
      <c r="AK4977" s="4">
        <v>816.08513228033644</v>
      </c>
      <c r="AL4977" s="8">
        <v>1.2010752114832031</v>
      </c>
      <c r="AM4977" s="4">
        <v>815.71949423399747</v>
      </c>
      <c r="AN4977" s="8">
        <v>1.2005732104280105</v>
      </c>
      <c r="AO4977" s="4">
        <v>815.35385618765849</v>
      </c>
      <c r="AP4977" s="8">
        <v>1.2000712093728181</v>
      </c>
    </row>
    <row r="4978" spans="1:42" x14ac:dyDescent="0.25">
      <c r="A4978" s="2" t="s">
        <v>13753</v>
      </c>
      <c r="B4978" t="s">
        <v>13404</v>
      </c>
      <c r="C4978" t="s">
        <v>14</v>
      </c>
      <c r="D4978" t="s">
        <v>13402</v>
      </c>
      <c r="E4978" s="3" t="s">
        <v>13403</v>
      </c>
      <c r="F4978" t="s">
        <v>13754</v>
      </c>
      <c r="G4978">
        <v>62</v>
      </c>
      <c r="H4978">
        <v>0</v>
      </c>
      <c r="I4978">
        <v>4</v>
      </c>
      <c r="J4978">
        <v>11</v>
      </c>
      <c r="K4978">
        <v>45</v>
      </c>
      <c r="L4978">
        <v>2</v>
      </c>
      <c r="M4978">
        <v>0</v>
      </c>
      <c r="N4978" s="2">
        <v>306.92460317460319</v>
      </c>
      <c r="O4978" s="2">
        <v>336.24162795238101</v>
      </c>
      <c r="P4978" s="2">
        <v>186.65</v>
      </c>
      <c r="Q4978" s="4">
        <v>829.81623112698423</v>
      </c>
      <c r="R4978" s="5">
        <v>0.05</v>
      </c>
      <c r="S4978" s="6">
        <v>871.30704268333352</v>
      </c>
      <c r="T4978" s="4">
        <v>59.795918367346935</v>
      </c>
      <c r="U4978" s="7">
        <v>931.10296105068051</v>
      </c>
      <c r="V4978" s="8">
        <v>1.1476131360980895</v>
      </c>
      <c r="W4978" s="7">
        <v>592.79987731933295</v>
      </c>
      <c r="X4978" s="7">
        <v>611.05639528025449</v>
      </c>
      <c r="Y4978" s="7">
        <v>704.48681072732325</v>
      </c>
      <c r="Z4978" s="7">
        <v>924.63893907961176</v>
      </c>
      <c r="AA4978" s="7">
        <v>1109.351944331288</v>
      </c>
      <c r="AB4978" s="7">
        <v>1275.8084316220427</v>
      </c>
      <c r="AC4978" s="7">
        <v>892.47258064516143</v>
      </c>
      <c r="AD4978" s="7">
        <v>973.60645161290324</v>
      </c>
      <c r="AE4978" s="4">
        <v>552</v>
      </c>
      <c r="AF4978" s="4">
        <v>569</v>
      </c>
      <c r="AG4978" s="4">
        <v>656</v>
      </c>
      <c r="AH4978" s="4">
        <v>861</v>
      </c>
      <c r="AI4978" s="4">
        <v>1033</v>
      </c>
      <c r="AJ4978" s="4">
        <v>1188</v>
      </c>
      <c r="AK4978" s="4">
        <v>913.01220631889453</v>
      </c>
      <c r="AL4978" s="8">
        <v>1.199016037424149</v>
      </c>
      <c r="AM4978" s="4">
        <v>899.36324367452914</v>
      </c>
      <c r="AN4978" s="8">
        <v>1.1821932697174387</v>
      </c>
      <c r="AO4978" s="4">
        <v>884.9560053276989</v>
      </c>
      <c r="AP4978" s="8">
        <v>1.1644359038047998</v>
      </c>
    </row>
    <row r="4979" spans="1:42" x14ac:dyDescent="0.25">
      <c r="A4979" s="2" t="s">
        <v>13755</v>
      </c>
      <c r="B4979" t="s">
        <v>13404</v>
      </c>
      <c r="C4979" t="s">
        <v>14</v>
      </c>
      <c r="D4979" t="s">
        <v>13402</v>
      </c>
      <c r="E4979" s="3" t="s">
        <v>13403</v>
      </c>
      <c r="F4979" t="s">
        <v>13756</v>
      </c>
      <c r="G4979">
        <v>24</v>
      </c>
      <c r="H4979">
        <v>0</v>
      </c>
      <c r="I4979">
        <v>0</v>
      </c>
      <c r="J4979">
        <v>0</v>
      </c>
      <c r="K4979">
        <v>24</v>
      </c>
      <c r="L4979">
        <v>0</v>
      </c>
      <c r="M4979">
        <v>0</v>
      </c>
      <c r="N4979" s="2">
        <v>203.41666666666666</v>
      </c>
      <c r="O4979" s="2">
        <v>324.71320327777784</v>
      </c>
      <c r="P4979" s="2">
        <v>180.18</v>
      </c>
      <c r="Q4979" s="4">
        <v>708.30986994444447</v>
      </c>
      <c r="R4979" s="5">
        <v>0.05</v>
      </c>
      <c r="S4979" s="6">
        <v>743.72536344166667</v>
      </c>
      <c r="T4979" s="4">
        <v>60</v>
      </c>
      <c r="U4979" s="7">
        <v>803.72536344166667</v>
      </c>
      <c r="V4979" s="8">
        <v>0.93347893547231897</v>
      </c>
      <c r="W4979" s="7">
        <v>476.81347342601623</v>
      </c>
      <c r="X4979" s="7">
        <v>491.4979463394987</v>
      </c>
      <c r="Y4979" s="7">
        <v>566.64789595555555</v>
      </c>
      <c r="Z4979" s="7">
        <v>743.72536344166667</v>
      </c>
      <c r="AA4979" s="7">
        <v>892.29767762513552</v>
      </c>
      <c r="AB4979" s="7">
        <v>1026.185518895122</v>
      </c>
      <c r="AC4979" s="7">
        <v>947.1</v>
      </c>
      <c r="AD4979" s="7">
        <v>1033.2</v>
      </c>
      <c r="AE4979" s="4">
        <v>552</v>
      </c>
      <c r="AF4979" s="4">
        <v>569</v>
      </c>
      <c r="AG4979" s="4">
        <v>656</v>
      </c>
      <c r="AH4979" s="4">
        <v>861</v>
      </c>
      <c r="AI4979" s="4">
        <v>1033</v>
      </c>
      <c r="AJ4979" s="4">
        <v>1188</v>
      </c>
      <c r="AK4979" s="4">
        <v>918.84393878958338</v>
      </c>
      <c r="AL4979" s="8">
        <v>1.1368686861667634</v>
      </c>
      <c r="AM4979" s="4">
        <v>860.47108034027769</v>
      </c>
      <c r="AN4979" s="8">
        <v>1.0690721026019485</v>
      </c>
      <c r="AO4979" s="4">
        <v>802.09822189097224</v>
      </c>
      <c r="AP4979" s="8">
        <v>1.0012755190371339</v>
      </c>
    </row>
    <row r="4980" spans="1:42" x14ac:dyDescent="0.25">
      <c r="A4980" s="2" t="s">
        <v>13757</v>
      </c>
      <c r="B4980" t="s">
        <v>13404</v>
      </c>
      <c r="C4980" t="s">
        <v>14</v>
      </c>
      <c r="D4980" t="s">
        <v>13402</v>
      </c>
      <c r="E4980" s="3" t="s">
        <v>13403</v>
      </c>
      <c r="F4980" t="s">
        <v>13758</v>
      </c>
      <c r="G4980">
        <v>160</v>
      </c>
      <c r="H4980">
        <v>0</v>
      </c>
      <c r="I4980">
        <v>28</v>
      </c>
      <c r="J4980">
        <v>52</v>
      </c>
      <c r="K4980">
        <v>68</v>
      </c>
      <c r="L4980">
        <v>12</v>
      </c>
      <c r="M4980">
        <v>0</v>
      </c>
      <c r="N4980" s="2">
        <v>272.80312499999997</v>
      </c>
      <c r="O4980" s="2">
        <v>470.01682233333338</v>
      </c>
      <c r="P4980" s="2">
        <v>40.28</v>
      </c>
      <c r="Q4980" s="4">
        <v>783.09994733333338</v>
      </c>
      <c r="R4980" s="5">
        <v>0.05</v>
      </c>
      <c r="S4980" s="6">
        <v>822.25494470000012</v>
      </c>
      <c r="T4980" s="4">
        <v>59.013157894736842</v>
      </c>
      <c r="U4980" s="7">
        <v>881.268102594737</v>
      </c>
      <c r="V4980" s="8">
        <v>1.4352316316025195</v>
      </c>
      <c r="W4980" s="7">
        <v>652.15285708057513</v>
      </c>
      <c r="X4980" s="7">
        <v>656.17022581002425</v>
      </c>
      <c r="Y4980" s="7">
        <v>749.90882949717059</v>
      </c>
      <c r="Z4980" s="7">
        <v>911.94270158495203</v>
      </c>
      <c r="AA4980" s="7">
        <v>1015.0551656408131</v>
      </c>
      <c r="AB4980" s="7">
        <v>1167.7151773598798</v>
      </c>
      <c r="AC4980" s="7">
        <v>675.42750000000001</v>
      </c>
      <c r="AD4980" s="7">
        <v>736.82999999999993</v>
      </c>
      <c r="AE4980" s="4">
        <v>487</v>
      </c>
      <c r="AF4980" s="4">
        <v>490</v>
      </c>
      <c r="AG4980" s="4">
        <v>560</v>
      </c>
      <c r="AH4980" s="4">
        <v>681</v>
      </c>
      <c r="AI4980" s="4">
        <v>758</v>
      </c>
      <c r="AJ4980" s="4">
        <v>872</v>
      </c>
      <c r="AK4980" s="4">
        <v>705.50847415770556</v>
      </c>
      <c r="AL4980" s="8">
        <v>1.2450985416757339</v>
      </c>
      <c r="AM4980" s="4">
        <v>744.42396433847046</v>
      </c>
      <c r="AN4980" s="8">
        <v>1.3084762383179958</v>
      </c>
      <c r="AO4980" s="4">
        <v>783.33945451923523</v>
      </c>
      <c r="AP4980" s="8">
        <v>1.3718539349602576</v>
      </c>
    </row>
    <row r="4981" spans="1:42" x14ac:dyDescent="0.25">
      <c r="A4981" s="2" t="s">
        <v>13759</v>
      </c>
      <c r="B4981" t="s">
        <v>13404</v>
      </c>
      <c r="C4981" t="s">
        <v>14</v>
      </c>
      <c r="D4981" t="s">
        <v>13402</v>
      </c>
      <c r="E4981" s="3" t="s">
        <v>13403</v>
      </c>
      <c r="F4981" t="s">
        <v>13760</v>
      </c>
      <c r="G4981">
        <v>156</v>
      </c>
      <c r="H4981">
        <v>0</v>
      </c>
      <c r="I4981">
        <v>24</v>
      </c>
      <c r="J4981">
        <v>64</v>
      </c>
      <c r="K4981">
        <v>56</v>
      </c>
      <c r="L4981">
        <v>12</v>
      </c>
      <c r="M4981">
        <v>0</v>
      </c>
      <c r="N4981" s="2">
        <v>268.39903846153845</v>
      </c>
      <c r="O4981" s="2">
        <v>490.75025153846167</v>
      </c>
      <c r="P4981" s="2">
        <v>22.5</v>
      </c>
      <c r="Q4981" s="4">
        <v>781.64929000000006</v>
      </c>
      <c r="R4981" s="5">
        <v>0.05</v>
      </c>
      <c r="S4981" s="6">
        <v>820.73175450000008</v>
      </c>
      <c r="T4981" s="4">
        <v>59.230769230769234</v>
      </c>
      <c r="U4981" s="7">
        <v>879.96252373076936</v>
      </c>
      <c r="V4981" s="8">
        <v>1.4952308480960266</v>
      </c>
      <c r="W4981" s="7">
        <v>599.67199036968475</v>
      </c>
      <c r="X4981" s="7">
        <v>603.85574844203143</v>
      </c>
      <c r="Y4981" s="7">
        <v>751.68186699827925</v>
      </c>
      <c r="Z4981" s="7">
        <v>953.8968404950333</v>
      </c>
      <c r="AA4981" s="7">
        <v>1001.3127653149619</v>
      </c>
      <c r="AB4981" s="7">
        <v>1151.928055919441</v>
      </c>
      <c r="AC4981" s="7">
        <v>647.36410256410261</v>
      </c>
      <c r="AD4981" s="7">
        <v>706.21538461538466</v>
      </c>
      <c r="AE4981" s="4">
        <v>430</v>
      </c>
      <c r="AF4981" s="4">
        <v>433</v>
      </c>
      <c r="AG4981" s="4">
        <v>539</v>
      </c>
      <c r="AH4981" s="4">
        <v>684</v>
      </c>
      <c r="AI4981" s="4">
        <v>718</v>
      </c>
      <c r="AJ4981" s="4">
        <v>826</v>
      </c>
      <c r="AK4981" s="4">
        <v>679.20160433286082</v>
      </c>
      <c r="AL4981" s="8">
        <v>1.2547430537200057</v>
      </c>
      <c r="AM4981" s="4">
        <v>726.71529760325757</v>
      </c>
      <c r="AN4981" s="8">
        <v>1.3354782418319555</v>
      </c>
      <c r="AO4981" s="4">
        <v>774.22899087365431</v>
      </c>
      <c r="AP4981" s="8">
        <v>1.4162134299439055</v>
      </c>
    </row>
    <row r="4982" spans="1:42" x14ac:dyDescent="0.25">
      <c r="A4982" s="2" t="s">
        <v>13761</v>
      </c>
      <c r="B4982" t="s">
        <v>13404</v>
      </c>
      <c r="C4982" t="s">
        <v>14</v>
      </c>
      <c r="D4982" t="s">
        <v>13402</v>
      </c>
      <c r="E4982" s="3" t="s">
        <v>13403</v>
      </c>
      <c r="F4982" t="s">
        <v>13762</v>
      </c>
      <c r="G4982">
        <v>64</v>
      </c>
      <c r="H4982">
        <v>0</v>
      </c>
      <c r="I4982">
        <v>8</v>
      </c>
      <c r="J4982">
        <v>24</v>
      </c>
      <c r="K4982">
        <v>24</v>
      </c>
      <c r="L4982">
        <v>6</v>
      </c>
      <c r="M4982">
        <v>2</v>
      </c>
      <c r="N4982" s="2">
        <v>282.97916666666669</v>
      </c>
      <c r="O4982" s="2">
        <v>466.86898421354175</v>
      </c>
      <c r="P4982" s="2">
        <v>72.81</v>
      </c>
      <c r="Q4982" s="4">
        <v>822.6581508802085</v>
      </c>
      <c r="R4982" s="5">
        <v>0.05</v>
      </c>
      <c r="S4982" s="6">
        <v>863.79105842421893</v>
      </c>
      <c r="T4982" s="4">
        <v>60</v>
      </c>
      <c r="U4982" s="7">
        <v>923.79105842421893</v>
      </c>
      <c r="V4982" s="8">
        <v>1.3931530170872806</v>
      </c>
      <c r="W4982" s="7">
        <v>648.72870102494721</v>
      </c>
      <c r="X4982" s="7">
        <v>674.78206251189283</v>
      </c>
      <c r="Y4982" s="7">
        <v>746.42880660099343</v>
      </c>
      <c r="Z4982" s="7">
        <v>950.94769427351696</v>
      </c>
      <c r="AA4982" s="7">
        <v>1102.0571908978018</v>
      </c>
      <c r="AB4982" s="7">
        <v>1267.4960363399068</v>
      </c>
      <c r="AC4982" s="7">
        <v>729.40312500000005</v>
      </c>
      <c r="AD4982" s="7">
        <v>795.71249999999998</v>
      </c>
      <c r="AE4982" s="4">
        <v>498</v>
      </c>
      <c r="AF4982" s="4">
        <v>518</v>
      </c>
      <c r="AG4982" s="4">
        <v>573</v>
      </c>
      <c r="AH4982" s="4">
        <v>730</v>
      </c>
      <c r="AI4982" s="4">
        <v>846</v>
      </c>
      <c r="AJ4982" s="4">
        <v>973</v>
      </c>
      <c r="AK4982" s="4">
        <v>760.98965764747322</v>
      </c>
      <c r="AL4982" s="8">
        <v>1.2381200360393583</v>
      </c>
      <c r="AM4982" s="4">
        <v>795.25679123972179</v>
      </c>
      <c r="AN4982" s="8">
        <v>1.2897976963886657</v>
      </c>
      <c r="AO4982" s="4">
        <v>829.52392483197036</v>
      </c>
      <c r="AP4982" s="8">
        <v>1.3414753567379731</v>
      </c>
    </row>
    <row r="4983" spans="1:42" x14ac:dyDescent="0.25">
      <c r="A4983" s="2" t="s">
        <v>13763</v>
      </c>
      <c r="B4983" t="s">
        <v>13404</v>
      </c>
      <c r="C4983" t="s">
        <v>14</v>
      </c>
      <c r="D4983" t="s">
        <v>13402</v>
      </c>
      <c r="E4983" s="3" t="s">
        <v>13403</v>
      </c>
      <c r="F4983" t="s">
        <v>13764</v>
      </c>
      <c r="G4983">
        <v>55</v>
      </c>
      <c r="H4983">
        <v>0</v>
      </c>
      <c r="I4983">
        <v>6</v>
      </c>
      <c r="J4983">
        <v>30</v>
      </c>
      <c r="K4983">
        <v>19</v>
      </c>
      <c r="L4983">
        <v>0</v>
      </c>
      <c r="M4983">
        <v>0</v>
      </c>
      <c r="N4983" s="2">
        <v>285.53787878787881</v>
      </c>
      <c r="O4983" s="2">
        <v>434.51022836363649</v>
      </c>
      <c r="P4983" s="2">
        <v>73.02</v>
      </c>
      <c r="Q4983" s="4">
        <v>793.06810715151528</v>
      </c>
      <c r="R4983" s="5">
        <v>0.05</v>
      </c>
      <c r="S4983" s="6">
        <v>832.7215125090911</v>
      </c>
      <c r="T4983" s="4">
        <v>58.909090909090907</v>
      </c>
      <c r="U4983" s="7">
        <v>891.63060341818198</v>
      </c>
      <c r="V4983" s="8">
        <v>1.4352517907984081</v>
      </c>
      <c r="W4983" s="7">
        <v>667.5322590618124</v>
      </c>
      <c r="X4983" s="7">
        <v>694.34078352212612</v>
      </c>
      <c r="Y4983" s="7">
        <v>768.0642257879889</v>
      </c>
      <c r="Z4983" s="7">
        <v>978.51114280145191</v>
      </c>
      <c r="AA4983" s="7">
        <v>1134.0005846712716</v>
      </c>
      <c r="AB4983" s="7">
        <v>1304.2347149942639</v>
      </c>
      <c r="AC4983" s="7">
        <v>683.36</v>
      </c>
      <c r="AD4983" s="7">
        <v>745.48363636363638</v>
      </c>
      <c r="AE4983" s="4">
        <v>498</v>
      </c>
      <c r="AF4983" s="4">
        <v>518</v>
      </c>
      <c r="AG4983" s="4">
        <v>573</v>
      </c>
      <c r="AH4983" s="4">
        <v>730</v>
      </c>
      <c r="AI4983" s="4">
        <v>846</v>
      </c>
      <c r="AJ4983" s="4">
        <v>973</v>
      </c>
      <c r="AK4983" s="4">
        <v>718.15521158673562</v>
      </c>
      <c r="AL4983" s="8">
        <v>1.2508351860591915</v>
      </c>
      <c r="AM4983" s="4">
        <v>755.56461596954557</v>
      </c>
      <c r="AN4983" s="8">
        <v>1.3110528529128134</v>
      </c>
      <c r="AO4983" s="4">
        <v>795.31210812628115</v>
      </c>
      <c r="AP4983" s="8">
        <v>1.3750341239447863</v>
      </c>
    </row>
    <row r="4984" spans="1:42" x14ac:dyDescent="0.25">
      <c r="A4984" s="2" t="s">
        <v>13765</v>
      </c>
      <c r="B4984" t="s">
        <v>13404</v>
      </c>
      <c r="C4984" t="s">
        <v>14</v>
      </c>
      <c r="D4984" t="s">
        <v>13402</v>
      </c>
      <c r="E4984" s="3" t="s">
        <v>13403</v>
      </c>
      <c r="F4984" t="s">
        <v>13766</v>
      </c>
      <c r="G4984">
        <v>54</v>
      </c>
      <c r="H4984">
        <v>0</v>
      </c>
      <c r="I4984">
        <v>4</v>
      </c>
      <c r="J4984">
        <v>12</v>
      </c>
      <c r="K4984">
        <v>32</v>
      </c>
      <c r="L4984">
        <v>4</v>
      </c>
      <c r="M4984">
        <v>2</v>
      </c>
      <c r="N4984" s="2">
        <v>241.20061728395061</v>
      </c>
      <c r="O4984" s="2">
        <v>469.49336390740751</v>
      </c>
      <c r="P4984" s="2">
        <v>64.31</v>
      </c>
      <c r="Q4984" s="4">
        <v>775.00398119135821</v>
      </c>
      <c r="R4984" s="5">
        <v>0.05</v>
      </c>
      <c r="S4984" s="6">
        <v>813.7541802509262</v>
      </c>
      <c r="T4984" s="4">
        <v>60.384615384615387</v>
      </c>
      <c r="U4984" s="7">
        <v>874.13879563554156</v>
      </c>
      <c r="V4984" s="8">
        <v>1.4155669334948493</v>
      </c>
      <c r="W4984" s="7">
        <v>544.24355928615591</v>
      </c>
      <c r="X4984" s="7">
        <v>565.32805552968739</v>
      </c>
      <c r="Y4984" s="7">
        <v>625.9459822298403</v>
      </c>
      <c r="Z4984" s="7">
        <v>877.64215613699719</v>
      </c>
      <c r="AA4984" s="7">
        <v>965.93348415678508</v>
      </c>
      <c r="AB4984" s="7">
        <v>1110.8893958310639</v>
      </c>
      <c r="AC4984" s="7">
        <v>679.27037037037042</v>
      </c>
      <c r="AD4984" s="7">
        <v>741.02222222222213</v>
      </c>
      <c r="AE4984" s="4">
        <v>413</v>
      </c>
      <c r="AF4984" s="4">
        <v>429</v>
      </c>
      <c r="AG4984" s="4">
        <v>475</v>
      </c>
      <c r="AH4984" s="4">
        <v>666</v>
      </c>
      <c r="AI4984" s="4">
        <v>733</v>
      </c>
      <c r="AJ4984" s="4">
        <v>843</v>
      </c>
      <c r="AK4984" s="4">
        <v>700.3635953444367</v>
      </c>
      <c r="AL4984" s="8">
        <v>1.2319439626752478</v>
      </c>
      <c r="AM4984" s="4">
        <v>738.1604569799332</v>
      </c>
      <c r="AN4984" s="8">
        <v>1.2931516196151149</v>
      </c>
      <c r="AO4984" s="4">
        <v>775.9573186154297</v>
      </c>
      <c r="AP4984" s="8">
        <v>1.3543592765549821</v>
      </c>
    </row>
    <row r="4985" spans="1:42" x14ac:dyDescent="0.25">
      <c r="A4985" s="2" t="s">
        <v>13767</v>
      </c>
      <c r="B4985" t="s">
        <v>13404</v>
      </c>
      <c r="C4985" t="s">
        <v>14</v>
      </c>
      <c r="D4985" t="s">
        <v>13402</v>
      </c>
      <c r="E4985" s="3" t="s">
        <v>13403</v>
      </c>
      <c r="F4985" t="s">
        <v>13768</v>
      </c>
      <c r="G4985">
        <v>476</v>
      </c>
      <c r="H4985">
        <v>0</v>
      </c>
      <c r="I4985">
        <v>120</v>
      </c>
      <c r="J4985">
        <v>180</v>
      </c>
      <c r="K4985">
        <v>176</v>
      </c>
      <c r="L4985">
        <v>0</v>
      </c>
      <c r="M4985">
        <v>0</v>
      </c>
      <c r="N4985" s="2">
        <v>250.35521708683473</v>
      </c>
      <c r="O4985" s="2">
        <v>481.1366194117648</v>
      </c>
      <c r="P4985" s="2">
        <v>18.23</v>
      </c>
      <c r="Q4985" s="4">
        <v>749.72183649859949</v>
      </c>
      <c r="R4985" s="5">
        <v>0.05</v>
      </c>
      <c r="S4985" s="6">
        <v>787.20792832352947</v>
      </c>
      <c r="T4985" s="4">
        <v>57.456896551724135</v>
      </c>
      <c r="U4985" s="7">
        <v>844.66482487525366</v>
      </c>
      <c r="V4985" s="8">
        <v>1.3685766786051492</v>
      </c>
      <c r="W4985" s="7">
        <v>635.18981888908706</v>
      </c>
      <c r="X4985" s="7">
        <v>660.69945016977329</v>
      </c>
      <c r="Y4985" s="7">
        <v>730.85093619166037</v>
      </c>
      <c r="Z4985" s="7">
        <v>931.10154174504726</v>
      </c>
      <c r="AA4985" s="7">
        <v>1079.0574031730273</v>
      </c>
      <c r="AB4985" s="7">
        <v>1241.0435618053848</v>
      </c>
      <c r="AC4985" s="7">
        <v>678.90336134453787</v>
      </c>
      <c r="AD4985" s="7">
        <v>740.6218487394957</v>
      </c>
      <c r="AE4985" s="4">
        <v>498</v>
      </c>
      <c r="AF4985" s="4">
        <v>518</v>
      </c>
      <c r="AG4985" s="4">
        <v>573</v>
      </c>
      <c r="AH4985" s="4">
        <v>730</v>
      </c>
      <c r="AI4985" s="4">
        <v>846</v>
      </c>
      <c r="AJ4985" s="4">
        <v>973</v>
      </c>
      <c r="AK4985" s="4">
        <v>700.97584637575847</v>
      </c>
      <c r="AL4985" s="8">
        <v>1.2288582804598058</v>
      </c>
      <c r="AM4985" s="4">
        <v>729.78703263400905</v>
      </c>
      <c r="AN4985" s="8">
        <v>1.2755398947934136</v>
      </c>
      <c r="AO4985" s="4">
        <v>758.59821889225964</v>
      </c>
      <c r="AP4985" s="8">
        <v>1.3222215091270213</v>
      </c>
    </row>
    <row r="4986" spans="1:42" x14ac:dyDescent="0.25">
      <c r="A4986" s="2" t="s">
        <v>13769</v>
      </c>
      <c r="B4986" t="s">
        <v>13404</v>
      </c>
      <c r="C4986" t="s">
        <v>14</v>
      </c>
      <c r="D4986" t="s">
        <v>13402</v>
      </c>
      <c r="E4986" s="3" t="s">
        <v>13403</v>
      </c>
      <c r="F4986" t="s">
        <v>13770</v>
      </c>
      <c r="G4986">
        <v>300</v>
      </c>
      <c r="H4986">
        <v>0</v>
      </c>
      <c r="I4986">
        <v>180</v>
      </c>
      <c r="J4986">
        <v>120</v>
      </c>
      <c r="K4986">
        <v>0</v>
      </c>
      <c r="L4986">
        <v>0</v>
      </c>
      <c r="M4986">
        <v>0</v>
      </c>
      <c r="N4986" s="2">
        <v>237.47083333333333</v>
      </c>
      <c r="O4986" s="2">
        <v>486.28380919444442</v>
      </c>
      <c r="P4986" s="2">
        <v>23.31</v>
      </c>
      <c r="Q4986" s="4">
        <v>747.06464252777766</v>
      </c>
      <c r="R4986" s="5">
        <v>0.05</v>
      </c>
      <c r="S4986" s="6">
        <v>784.41787465416655</v>
      </c>
      <c r="T4986" s="4">
        <v>53.973063973063972</v>
      </c>
      <c r="U4986" s="7">
        <v>838.39093862723053</v>
      </c>
      <c r="V4986" s="8">
        <v>1.5525758122726492</v>
      </c>
      <c r="W4986" s="7">
        <v>723.40759551439805</v>
      </c>
      <c r="X4986" s="7">
        <v>752.46010939047824</v>
      </c>
      <c r="Y4986" s="7">
        <v>832.35452254969891</v>
      </c>
      <c r="Z4986" s="7">
        <v>1060.4167564769289</v>
      </c>
      <c r="AA4986" s="7">
        <v>1228.9213369581942</v>
      </c>
      <c r="AB4986" s="7">
        <v>1413.4048000713037</v>
      </c>
      <c r="AC4986" s="7">
        <v>594</v>
      </c>
      <c r="AD4986" s="7">
        <v>648</v>
      </c>
      <c r="AE4986" s="4">
        <v>498</v>
      </c>
      <c r="AF4986" s="4">
        <v>518</v>
      </c>
      <c r="AG4986" s="4">
        <v>573</v>
      </c>
      <c r="AH4986" s="4">
        <v>730</v>
      </c>
      <c r="AI4986" s="4">
        <v>846</v>
      </c>
      <c r="AJ4986" s="4">
        <v>973</v>
      </c>
      <c r="AK4986" s="4">
        <v>624.10297078028407</v>
      </c>
      <c r="AL4986" s="8">
        <v>1.2556963606543483</v>
      </c>
      <c r="AM4986" s="4">
        <v>677.54127207157819</v>
      </c>
      <c r="AN4986" s="8">
        <v>1.3546561778604485</v>
      </c>
      <c r="AO4986" s="4">
        <v>730.97957336287243</v>
      </c>
      <c r="AP4986" s="8">
        <v>1.4536159950665488</v>
      </c>
    </row>
    <row r="4987" spans="1:42" x14ac:dyDescent="0.25">
      <c r="A4987" s="2" t="s">
        <v>13771</v>
      </c>
      <c r="B4987" t="s">
        <v>13404</v>
      </c>
      <c r="C4987" t="s">
        <v>14</v>
      </c>
      <c r="D4987" t="s">
        <v>13402</v>
      </c>
      <c r="E4987" s="3" t="s">
        <v>13403</v>
      </c>
      <c r="F4987" t="s">
        <v>13770</v>
      </c>
      <c r="G4987">
        <v>300</v>
      </c>
      <c r="H4987">
        <v>0</v>
      </c>
      <c r="I4987">
        <v>0</v>
      </c>
      <c r="J4987">
        <v>120</v>
      </c>
      <c r="K4987">
        <v>144</v>
      </c>
      <c r="L4987">
        <v>36</v>
      </c>
      <c r="M4987">
        <v>0</v>
      </c>
      <c r="N4987" s="2">
        <v>279.29805555555555</v>
      </c>
      <c r="O4987" s="2">
        <v>500.45516661111122</v>
      </c>
      <c r="P4987" s="2">
        <v>16.61</v>
      </c>
      <c r="Q4987" s="4">
        <v>796.36322216666679</v>
      </c>
      <c r="R4987" s="5">
        <v>0.05</v>
      </c>
      <c r="S4987" s="6">
        <v>836.18138327500014</v>
      </c>
      <c r="T4987" s="4">
        <v>61.237113402061858</v>
      </c>
      <c r="U4987" s="7">
        <v>897.41849667706197</v>
      </c>
      <c r="V4987" s="8">
        <v>1.3175629796174859</v>
      </c>
      <c r="W4987" s="7">
        <v>611.37292822256006</v>
      </c>
      <c r="X4987" s="7">
        <v>635.92605787005243</v>
      </c>
      <c r="Y4987" s="7">
        <v>703.44716440065645</v>
      </c>
      <c r="Z4987" s="7">
        <v>896.18923213347159</v>
      </c>
      <c r="AA4987" s="7">
        <v>1038.5973840889274</v>
      </c>
      <c r="AB4987" s="7">
        <v>1194.5097573505038</v>
      </c>
      <c r="AC4987" s="7">
        <v>749.23200000000008</v>
      </c>
      <c r="AD4987" s="7">
        <v>817.34399999999994</v>
      </c>
      <c r="AE4987" s="4">
        <v>498</v>
      </c>
      <c r="AF4987" s="4">
        <v>518</v>
      </c>
      <c r="AG4987" s="4">
        <v>573</v>
      </c>
      <c r="AH4987" s="4">
        <v>730</v>
      </c>
      <c r="AI4987" s="4">
        <v>846</v>
      </c>
      <c r="AJ4987" s="4">
        <v>973</v>
      </c>
      <c r="AK4987" s="4">
        <v>772.95470432501941</v>
      </c>
      <c r="AL4987" s="8">
        <v>1.2247354617792476</v>
      </c>
      <c r="AM4987" s="4">
        <v>794.03026397501299</v>
      </c>
      <c r="AN4987" s="8">
        <v>1.2556779677253271</v>
      </c>
      <c r="AO4987" s="4">
        <v>815.10582362500656</v>
      </c>
      <c r="AP4987" s="8">
        <v>1.2866204736714064</v>
      </c>
    </row>
    <row r="4988" spans="1:42" x14ac:dyDescent="0.25">
      <c r="A4988" s="2" t="s">
        <v>13772</v>
      </c>
      <c r="B4988" t="s">
        <v>13404</v>
      </c>
      <c r="C4988" t="s">
        <v>14</v>
      </c>
      <c r="D4988" t="s">
        <v>13402</v>
      </c>
      <c r="E4988" s="3" t="s">
        <v>13403</v>
      </c>
      <c r="F4988" t="s">
        <v>13773</v>
      </c>
      <c r="G4988">
        <v>140</v>
      </c>
      <c r="H4988">
        <v>0</v>
      </c>
      <c r="I4988">
        <v>12</v>
      </c>
      <c r="J4988">
        <v>62</v>
      </c>
      <c r="K4988">
        <v>50</v>
      </c>
      <c r="L4988">
        <v>16</v>
      </c>
      <c r="M4988">
        <v>0</v>
      </c>
      <c r="N4988" s="2">
        <v>278.34107142857141</v>
      </c>
      <c r="O4988" s="2">
        <v>464.39186969047626</v>
      </c>
      <c r="P4988" s="2">
        <v>55.17</v>
      </c>
      <c r="Q4988" s="4">
        <v>797.90294111904757</v>
      </c>
      <c r="R4988" s="5">
        <v>0.05</v>
      </c>
      <c r="S4988" s="6">
        <v>837.79808817499998</v>
      </c>
      <c r="T4988" s="4">
        <v>60.28776978417266</v>
      </c>
      <c r="U4988" s="7">
        <v>898.08585795917259</v>
      </c>
      <c r="V4988" s="8">
        <v>1.3699581611528271</v>
      </c>
      <c r="W4988" s="7">
        <v>636.44100664168957</v>
      </c>
      <c r="X4988" s="7">
        <v>662.00088642649632</v>
      </c>
      <c r="Y4988" s="7">
        <v>732.29055583471506</v>
      </c>
      <c r="Z4988" s="7">
        <v>932.93561214544854</v>
      </c>
      <c r="AA4988" s="7">
        <v>1081.1829148973279</v>
      </c>
      <c r="AB4988" s="7">
        <v>1243.4881515308512</v>
      </c>
      <c r="AC4988" s="7">
        <v>721.11285714285714</v>
      </c>
      <c r="AD4988" s="7">
        <v>786.66857142857134</v>
      </c>
      <c r="AE4988" s="4">
        <v>498</v>
      </c>
      <c r="AF4988" s="4">
        <v>518</v>
      </c>
      <c r="AG4988" s="4">
        <v>573</v>
      </c>
      <c r="AH4988" s="4">
        <v>730</v>
      </c>
      <c r="AI4988" s="4">
        <v>846</v>
      </c>
      <c r="AJ4988" s="4">
        <v>973</v>
      </c>
      <c r="AK4988" s="4">
        <v>748.42322448719096</v>
      </c>
      <c r="AL4988" s="8">
        <v>1.2336239534310065</v>
      </c>
      <c r="AM4988" s="4">
        <v>778.21484571646079</v>
      </c>
      <c r="AN4988" s="8">
        <v>1.2790686893382803</v>
      </c>
      <c r="AO4988" s="4">
        <v>808.00646694573038</v>
      </c>
      <c r="AP4988" s="8">
        <v>1.3245134252455537</v>
      </c>
    </row>
    <row r="4989" spans="1:42" x14ac:dyDescent="0.25">
      <c r="A4989" s="2" t="s">
        <v>13774</v>
      </c>
      <c r="B4989" t="s">
        <v>13404</v>
      </c>
      <c r="C4989" t="s">
        <v>14</v>
      </c>
      <c r="D4989" t="s">
        <v>13402</v>
      </c>
      <c r="E4989" s="3" t="s">
        <v>13403</v>
      </c>
      <c r="F4989" t="s">
        <v>13775</v>
      </c>
      <c r="G4989">
        <v>142</v>
      </c>
      <c r="H4989">
        <v>0</v>
      </c>
      <c r="I4989">
        <v>12</v>
      </c>
      <c r="J4989">
        <v>56</v>
      </c>
      <c r="K4989">
        <v>60</v>
      </c>
      <c r="L4989">
        <v>14</v>
      </c>
      <c r="M4989">
        <v>0</v>
      </c>
      <c r="N4989" s="2">
        <v>276.21948356807513</v>
      </c>
      <c r="O4989" s="2">
        <v>471.43058119718307</v>
      </c>
      <c r="P4989" s="2">
        <v>46.54</v>
      </c>
      <c r="Q4989" s="4">
        <v>794.19006476525817</v>
      </c>
      <c r="R4989" s="5">
        <v>0.05</v>
      </c>
      <c r="S4989" s="6">
        <v>833.89956800352115</v>
      </c>
      <c r="T4989" s="4">
        <v>60.140845070422536</v>
      </c>
      <c r="U4989" s="7">
        <v>894.04041307394368</v>
      </c>
      <c r="V4989" s="8">
        <v>1.3513192261304126</v>
      </c>
      <c r="W4989" s="7">
        <v>627.68810247090948</v>
      </c>
      <c r="X4989" s="7">
        <v>652.89645999986169</v>
      </c>
      <c r="Y4989" s="7">
        <v>722.21944320448017</v>
      </c>
      <c r="Z4989" s="7">
        <v>920.10504980675489</v>
      </c>
      <c r="AA4989" s="7">
        <v>1066.3135234746774</v>
      </c>
      <c r="AB4989" s="7">
        <v>1226.3865937835239</v>
      </c>
      <c r="AC4989" s="7">
        <v>727.7661971830986</v>
      </c>
      <c r="AD4989" s="7">
        <v>793.9267605633803</v>
      </c>
      <c r="AE4989" s="4">
        <v>498</v>
      </c>
      <c r="AF4989" s="4">
        <v>518</v>
      </c>
      <c r="AG4989" s="4">
        <v>573</v>
      </c>
      <c r="AH4989" s="4">
        <v>730</v>
      </c>
      <c r="AI4989" s="4">
        <v>846</v>
      </c>
      <c r="AJ4989" s="4">
        <v>973</v>
      </c>
      <c r="AK4989" s="4">
        <v>754.12333587972375</v>
      </c>
      <c r="AL4989" s="8">
        <v>1.2307394909409544</v>
      </c>
      <c r="AM4989" s="4">
        <v>780.50602681830242</v>
      </c>
      <c r="AN4989" s="8">
        <v>1.2706162537595154</v>
      </c>
      <c r="AO4989" s="4">
        <v>807.51687706494249</v>
      </c>
      <c r="AP4989" s="8">
        <v>1.3114424633118515</v>
      </c>
    </row>
    <row r="4990" spans="1:42" x14ac:dyDescent="0.25">
      <c r="A4990" s="2" t="s">
        <v>13776</v>
      </c>
      <c r="B4990" t="s">
        <v>13404</v>
      </c>
      <c r="C4990" t="s">
        <v>14</v>
      </c>
      <c r="D4990" t="s">
        <v>13402</v>
      </c>
      <c r="E4990" s="3" t="s">
        <v>13403</v>
      </c>
      <c r="F4990" t="s">
        <v>13777</v>
      </c>
      <c r="G4990">
        <v>200</v>
      </c>
      <c r="H4990">
        <v>0</v>
      </c>
      <c r="I4990">
        <v>36</v>
      </c>
      <c r="J4990">
        <v>84</v>
      </c>
      <c r="K4990">
        <v>60</v>
      </c>
      <c r="L4990">
        <v>16</v>
      </c>
      <c r="M4990">
        <v>4</v>
      </c>
      <c r="N4990" s="2">
        <v>273.87083333333334</v>
      </c>
      <c r="O4990" s="2">
        <v>472.6907700833334</v>
      </c>
      <c r="P4990" s="2">
        <v>49.87</v>
      </c>
      <c r="Q4990" s="4">
        <v>796.43160341666669</v>
      </c>
      <c r="R4990" s="5">
        <v>0.05</v>
      </c>
      <c r="S4990" s="6">
        <v>836.25318358750008</v>
      </c>
      <c r="T4990" s="4">
        <v>59.145728643216081</v>
      </c>
      <c r="U4990" s="7">
        <v>895.39891223071618</v>
      </c>
      <c r="V4990" s="8">
        <v>1.3989733645252114</v>
      </c>
      <c r="W4990" s="7">
        <v>650.66884167641877</v>
      </c>
      <c r="X4990" s="7">
        <v>676.80012045860417</v>
      </c>
      <c r="Y4990" s="7">
        <v>748.66113710961429</v>
      </c>
      <c r="Z4990" s="7">
        <v>953.79167554977039</v>
      </c>
      <c r="AA4990" s="7">
        <v>1105.3530924864463</v>
      </c>
      <c r="AB4990" s="7">
        <v>1271.2867127533241</v>
      </c>
      <c r="AC4990" s="7">
        <v>704.04399999999998</v>
      </c>
      <c r="AD4990" s="7">
        <v>768.04799999999989</v>
      </c>
      <c r="AE4990" s="4">
        <v>498</v>
      </c>
      <c r="AF4990" s="4">
        <v>518</v>
      </c>
      <c r="AG4990" s="4">
        <v>573</v>
      </c>
      <c r="AH4990" s="4">
        <v>730</v>
      </c>
      <c r="AI4990" s="4">
        <v>846</v>
      </c>
      <c r="AJ4990" s="4">
        <v>973</v>
      </c>
      <c r="AK4990" s="4">
        <v>732.8119719704805</v>
      </c>
      <c r="AL4990" s="8">
        <v>1.2373565724231246</v>
      </c>
      <c r="AM4990" s="4">
        <v>767.29237584282032</v>
      </c>
      <c r="AN4990" s="8">
        <v>1.2912288364571534</v>
      </c>
      <c r="AO4990" s="4">
        <v>801.77277971516014</v>
      </c>
      <c r="AP4990" s="8">
        <v>1.3451011004911824</v>
      </c>
    </row>
    <row r="4991" spans="1:42" x14ac:dyDescent="0.25">
      <c r="A4991" s="2" t="s">
        <v>13778</v>
      </c>
      <c r="B4991" t="s">
        <v>13404</v>
      </c>
      <c r="C4991" t="s">
        <v>14</v>
      </c>
      <c r="D4991" t="s">
        <v>13402</v>
      </c>
      <c r="E4991" s="3" t="s">
        <v>13403</v>
      </c>
      <c r="F4991" t="s">
        <v>13779</v>
      </c>
      <c r="G4991">
        <v>268</v>
      </c>
      <c r="H4991">
        <v>0</v>
      </c>
      <c r="I4991">
        <v>0</v>
      </c>
      <c r="J4991">
        <v>104</v>
      </c>
      <c r="K4991">
        <v>72</v>
      </c>
      <c r="L4991">
        <v>68</v>
      </c>
      <c r="M4991">
        <v>24</v>
      </c>
      <c r="N4991" s="2">
        <v>299.12344527363183</v>
      </c>
      <c r="O4991" s="2">
        <v>482.39706907213935</v>
      </c>
      <c r="P4991" s="2">
        <v>12.28</v>
      </c>
      <c r="Q4991" s="4">
        <v>793.80051434577115</v>
      </c>
      <c r="R4991" s="5">
        <v>0.05</v>
      </c>
      <c r="S4991" s="6">
        <v>833.49054006305971</v>
      </c>
      <c r="T4991" s="4">
        <v>63.333333333333336</v>
      </c>
      <c r="U4991" s="7">
        <v>896.82387339639308</v>
      </c>
      <c r="V4991" s="8">
        <v>1.2451241145003593</v>
      </c>
      <c r="W4991" s="7">
        <v>576.28259272543528</v>
      </c>
      <c r="X4991" s="7">
        <v>599.42647195135635</v>
      </c>
      <c r="Y4991" s="7">
        <v>663.07213982263931</v>
      </c>
      <c r="Z4991" s="7">
        <v>844.75159174611997</v>
      </c>
      <c r="AA4991" s="7">
        <v>978.98609125646215</v>
      </c>
      <c r="AB4991" s="7">
        <v>1125.9497243410613</v>
      </c>
      <c r="AC4991" s="7">
        <v>792.29552238805979</v>
      </c>
      <c r="AD4991" s="7">
        <v>864.32238805970144</v>
      </c>
      <c r="AE4991" s="4">
        <v>498</v>
      </c>
      <c r="AF4991" s="4">
        <v>518</v>
      </c>
      <c r="AG4991" s="4">
        <v>573</v>
      </c>
      <c r="AH4991" s="4">
        <v>730</v>
      </c>
      <c r="AI4991" s="4">
        <v>846</v>
      </c>
      <c r="AJ4991" s="4">
        <v>973</v>
      </c>
      <c r="AK4991" s="4">
        <v>814.55073436112718</v>
      </c>
      <c r="AL4991" s="8">
        <v>1.218828640547243</v>
      </c>
      <c r="AM4991" s="4">
        <v>820.91639519870614</v>
      </c>
      <c r="AN4991" s="8">
        <v>1.2276665384319003</v>
      </c>
      <c r="AO4991" s="4">
        <v>827.20346763088287</v>
      </c>
      <c r="AP4991" s="8">
        <v>1.2363953264661296</v>
      </c>
    </row>
    <row r="4992" spans="1:42" x14ac:dyDescent="0.25">
      <c r="A4992" s="2" t="s">
        <v>13780</v>
      </c>
      <c r="B4992" t="s">
        <v>13404</v>
      </c>
      <c r="C4992" t="s">
        <v>14</v>
      </c>
      <c r="D4992" t="s">
        <v>13402</v>
      </c>
      <c r="E4992" s="3" t="s">
        <v>13403</v>
      </c>
      <c r="F4992" t="s">
        <v>13781</v>
      </c>
      <c r="G4992">
        <v>252</v>
      </c>
      <c r="H4992">
        <v>0</v>
      </c>
      <c r="I4992">
        <v>48</v>
      </c>
      <c r="J4992">
        <v>96</v>
      </c>
      <c r="K4992">
        <v>80</v>
      </c>
      <c r="L4992">
        <v>20</v>
      </c>
      <c r="M4992">
        <v>8</v>
      </c>
      <c r="N4992" s="2">
        <v>276.54927248677251</v>
      </c>
      <c r="O4992" s="2">
        <v>503.42380824338642</v>
      </c>
      <c r="P4992" s="2">
        <v>10.039999999999999</v>
      </c>
      <c r="Q4992" s="4">
        <v>790.01308073015889</v>
      </c>
      <c r="R4992" s="5">
        <v>0.05</v>
      </c>
      <c r="S4992" s="6">
        <v>829.51373476666686</v>
      </c>
      <c r="T4992" s="4">
        <v>59.29245283018868</v>
      </c>
      <c r="U4992" s="7">
        <v>888.80618759685558</v>
      </c>
      <c r="V4992" s="8">
        <v>1.3743076236648808</v>
      </c>
      <c r="W4992" s="7">
        <v>638.74837803282469</v>
      </c>
      <c r="X4992" s="7">
        <v>664.40092333534778</v>
      </c>
      <c r="Y4992" s="7">
        <v>734.94542291728624</v>
      </c>
      <c r="Z4992" s="7">
        <v>936.31790354209249</v>
      </c>
      <c r="AA4992" s="7">
        <v>1085.1026662967263</v>
      </c>
      <c r="AB4992" s="7">
        <v>1247.9963289677478</v>
      </c>
      <c r="AC4992" s="7">
        <v>711.40317460317465</v>
      </c>
      <c r="AD4992" s="7">
        <v>776.07619047619039</v>
      </c>
      <c r="AE4992" s="4">
        <v>498</v>
      </c>
      <c r="AF4992" s="4">
        <v>518</v>
      </c>
      <c r="AG4992" s="4">
        <v>573</v>
      </c>
      <c r="AH4992" s="4">
        <v>730</v>
      </c>
      <c r="AI4992" s="4">
        <v>846</v>
      </c>
      <c r="AJ4992" s="4">
        <v>973</v>
      </c>
      <c r="AK4992" s="4">
        <v>739.62008653608518</v>
      </c>
      <c r="AL4992" s="8">
        <v>1.2353104746729644</v>
      </c>
      <c r="AM4992" s="4">
        <v>769.45204944446402</v>
      </c>
      <c r="AN4992" s="8">
        <v>1.2814378471260339</v>
      </c>
      <c r="AO4992" s="4">
        <v>799.68177185828802</v>
      </c>
      <c r="AP4992" s="8">
        <v>1.3281802512118113</v>
      </c>
    </row>
    <row r="4993" spans="1:42" x14ac:dyDescent="0.25">
      <c r="A4993" s="2" t="s">
        <v>13782</v>
      </c>
      <c r="B4993" t="s">
        <v>13404</v>
      </c>
      <c r="C4993" t="s">
        <v>14</v>
      </c>
      <c r="D4993" t="s">
        <v>13402</v>
      </c>
      <c r="E4993" s="3" t="s">
        <v>13403</v>
      </c>
      <c r="F4993" t="s">
        <v>13783</v>
      </c>
      <c r="G4993">
        <v>196</v>
      </c>
      <c r="H4993">
        <v>0</v>
      </c>
      <c r="I4993">
        <v>6</v>
      </c>
      <c r="J4993">
        <v>84</v>
      </c>
      <c r="K4993">
        <v>80</v>
      </c>
      <c r="L4993">
        <v>20</v>
      </c>
      <c r="M4993">
        <v>6</v>
      </c>
      <c r="N4993" s="2">
        <v>277.84523809523813</v>
      </c>
      <c r="O4993" s="2">
        <v>509.47469043367357</v>
      </c>
      <c r="P4993" s="2">
        <v>15.73</v>
      </c>
      <c r="Q4993" s="4">
        <v>803.04992852891178</v>
      </c>
      <c r="R4993" s="5">
        <v>0.05</v>
      </c>
      <c r="S4993" s="6">
        <v>843.2024249553574</v>
      </c>
      <c r="T4993" s="4">
        <v>61.405405405405403</v>
      </c>
      <c r="U4993" s="7">
        <v>904.60783036076282</v>
      </c>
      <c r="V4993" s="8">
        <v>1.3391677725547932</v>
      </c>
      <c r="W4993" s="7">
        <v>621.63554052963445</v>
      </c>
      <c r="X4993" s="7">
        <v>646.60082328182853</v>
      </c>
      <c r="Y4993" s="7">
        <v>715.25535085036245</v>
      </c>
      <c r="Z4993" s="7">
        <v>911.23282045508654</v>
      </c>
      <c r="AA4993" s="7">
        <v>1056.0314604178125</v>
      </c>
      <c r="AB4993" s="7">
        <v>1214.5610058942455</v>
      </c>
      <c r="AC4993" s="7">
        <v>743.05000000000007</v>
      </c>
      <c r="AD4993" s="7">
        <v>810.6</v>
      </c>
      <c r="AE4993" s="4">
        <v>498</v>
      </c>
      <c r="AF4993" s="4">
        <v>518</v>
      </c>
      <c r="AG4993" s="4">
        <v>573</v>
      </c>
      <c r="AH4993" s="4">
        <v>730</v>
      </c>
      <c r="AI4993" s="4">
        <v>846</v>
      </c>
      <c r="AJ4993" s="4">
        <v>973</v>
      </c>
      <c r="AK4993" s="4">
        <v>767.74818111099898</v>
      </c>
      <c r="AL4993" s="8">
        <v>1.227466449321102</v>
      </c>
      <c r="AM4993" s="4">
        <v>793.04250149064183</v>
      </c>
      <c r="AN4993" s="8">
        <v>1.2649117792687599</v>
      </c>
      <c r="AO4993" s="4">
        <v>818.33682187028467</v>
      </c>
      <c r="AP4993" s="8">
        <v>1.3023571092164177</v>
      </c>
    </row>
    <row r="4994" spans="1:42" x14ac:dyDescent="0.25">
      <c r="A4994" s="2" t="s">
        <v>13784</v>
      </c>
      <c r="B4994" t="s">
        <v>13404</v>
      </c>
      <c r="C4994" t="s">
        <v>14</v>
      </c>
      <c r="D4994" t="s">
        <v>13402</v>
      </c>
      <c r="E4994" s="3" t="s">
        <v>13403</v>
      </c>
      <c r="F4994" t="s">
        <v>13785</v>
      </c>
      <c r="G4994">
        <v>124</v>
      </c>
      <c r="H4994">
        <v>0</v>
      </c>
      <c r="I4994">
        <v>24</v>
      </c>
      <c r="J4994">
        <v>48</v>
      </c>
      <c r="K4994">
        <v>37</v>
      </c>
      <c r="L4994">
        <v>11</v>
      </c>
      <c r="M4994">
        <v>4</v>
      </c>
      <c r="N4994" s="2">
        <v>278.16465053763437</v>
      </c>
      <c r="O4994" s="2">
        <v>466.44525040322583</v>
      </c>
      <c r="P4994" s="2">
        <v>67.44</v>
      </c>
      <c r="Q4994" s="4">
        <v>812.0499009408602</v>
      </c>
      <c r="R4994" s="5">
        <v>0.05</v>
      </c>
      <c r="S4994" s="6">
        <v>852.65239598790322</v>
      </c>
      <c r="T4994" s="4">
        <v>59.173553719008261</v>
      </c>
      <c r="U4994" s="7">
        <v>911.8259497069115</v>
      </c>
      <c r="V4994" s="8">
        <v>1.410790798608218</v>
      </c>
      <c r="W4994" s="7">
        <v>656.97982078564837</v>
      </c>
      <c r="X4994" s="7">
        <v>683.36455254410816</v>
      </c>
      <c r="Y4994" s="7">
        <v>755.92256487987254</v>
      </c>
      <c r="Z4994" s="7">
        <v>963.04270918378177</v>
      </c>
      <c r="AA4994" s="7">
        <v>1116.0741533828484</v>
      </c>
      <c r="AB4994" s="7">
        <v>1283.6172000490681</v>
      </c>
      <c r="AC4994" s="7">
        <v>710.95483870967757</v>
      </c>
      <c r="AD4994" s="7">
        <v>775.58709677419358</v>
      </c>
      <c r="AE4994" s="4">
        <v>498</v>
      </c>
      <c r="AF4994" s="4">
        <v>518</v>
      </c>
      <c r="AG4994" s="4">
        <v>573</v>
      </c>
      <c r="AH4994" s="4">
        <v>730</v>
      </c>
      <c r="AI4994" s="4">
        <v>846</v>
      </c>
      <c r="AJ4994" s="4">
        <v>973</v>
      </c>
      <c r="AK4994" s="4">
        <v>742.32131213439436</v>
      </c>
      <c r="AL4994" s="8">
        <v>1.2400848892720842</v>
      </c>
      <c r="AM4994" s="4">
        <v>779.09834008556402</v>
      </c>
      <c r="AN4994" s="8">
        <v>1.2969868590507956</v>
      </c>
      <c r="AO4994" s="4">
        <v>815.87536803673356</v>
      </c>
      <c r="AP4994" s="8">
        <v>1.3538888288295066</v>
      </c>
    </row>
    <row r="4995" spans="1:42" x14ac:dyDescent="0.25">
      <c r="A4995" s="2" t="s">
        <v>13786</v>
      </c>
      <c r="B4995" t="s">
        <v>13404</v>
      </c>
      <c r="C4995" t="s">
        <v>14</v>
      </c>
      <c r="D4995" t="s">
        <v>13402</v>
      </c>
      <c r="E4995" s="3" t="s">
        <v>13403</v>
      </c>
      <c r="F4995" t="s">
        <v>13773</v>
      </c>
      <c r="G4995">
        <v>300</v>
      </c>
      <c r="H4995">
        <v>0</v>
      </c>
      <c r="I4995">
        <v>54</v>
      </c>
      <c r="J4995">
        <v>110</v>
      </c>
      <c r="K4995">
        <v>96</v>
      </c>
      <c r="L4995">
        <v>20</v>
      </c>
      <c r="M4995">
        <v>20</v>
      </c>
      <c r="N4995" s="2">
        <v>281.53222222222223</v>
      </c>
      <c r="O4995" s="2">
        <v>458.99294950000007</v>
      </c>
      <c r="P4995" s="2">
        <v>54.38</v>
      </c>
      <c r="Q4995" s="4">
        <v>794.90517172222224</v>
      </c>
      <c r="R4995" s="5">
        <v>0.05</v>
      </c>
      <c r="S4995" s="6">
        <v>834.6504303083334</v>
      </c>
      <c r="T4995" s="4">
        <v>59.527027027027025</v>
      </c>
      <c r="U4995" s="7">
        <v>894.17745733536037</v>
      </c>
      <c r="V4995" s="8">
        <v>1.3585056223506704</v>
      </c>
      <c r="W4995" s="7">
        <v>631.49757567564905</v>
      </c>
      <c r="X4995" s="7">
        <v>656.85892409635778</v>
      </c>
      <c r="Y4995" s="7">
        <v>726.60263225330698</v>
      </c>
      <c r="Z4995" s="7">
        <v>925.68921735587105</v>
      </c>
      <c r="AA4995" s="7">
        <v>1072.785038195982</v>
      </c>
      <c r="AB4995" s="7">
        <v>1233.829600667483</v>
      </c>
      <c r="AC4995" s="7">
        <v>724.02733333333344</v>
      </c>
      <c r="AD4995" s="7">
        <v>789.84800000000007</v>
      </c>
      <c r="AE4995" s="4">
        <v>498</v>
      </c>
      <c r="AF4995" s="4">
        <v>518</v>
      </c>
      <c r="AG4995" s="4">
        <v>573</v>
      </c>
      <c r="AH4995" s="4">
        <v>730</v>
      </c>
      <c r="AI4995" s="4">
        <v>846</v>
      </c>
      <c r="AJ4995" s="4">
        <v>973</v>
      </c>
      <c r="AK4995" s="4">
        <v>752.21756141900914</v>
      </c>
      <c r="AL4995" s="8">
        <v>1.233267041424734</v>
      </c>
      <c r="AM4995" s="4">
        <v>779.69518438211719</v>
      </c>
      <c r="AN4995" s="8">
        <v>1.2750132350667127</v>
      </c>
      <c r="AO4995" s="4">
        <v>807.17280734522524</v>
      </c>
      <c r="AP4995" s="8">
        <v>1.3167594287086914</v>
      </c>
    </row>
    <row r="4996" spans="1:42" x14ac:dyDescent="0.25">
      <c r="A4996" s="2" t="s">
        <v>13787</v>
      </c>
      <c r="B4996" t="s">
        <v>13404</v>
      </c>
      <c r="C4996" t="s">
        <v>14</v>
      </c>
      <c r="D4996" t="s">
        <v>13402</v>
      </c>
      <c r="E4996" s="3" t="s">
        <v>13403</v>
      </c>
      <c r="F4996" t="s">
        <v>13788</v>
      </c>
      <c r="G4996">
        <v>185</v>
      </c>
      <c r="H4996">
        <v>0</v>
      </c>
      <c r="I4996">
        <v>83</v>
      </c>
      <c r="J4996">
        <v>94</v>
      </c>
      <c r="K4996">
        <v>0</v>
      </c>
      <c r="L4996">
        <v>4</v>
      </c>
      <c r="M4996">
        <v>4</v>
      </c>
      <c r="N4996" s="2">
        <v>260.7072072072072</v>
      </c>
      <c r="O4996" s="2">
        <v>456.18828881081083</v>
      </c>
      <c r="P4996" s="2">
        <v>51.77</v>
      </c>
      <c r="Q4996" s="4">
        <v>768.66549601801808</v>
      </c>
      <c r="R4996" s="5">
        <v>0.05</v>
      </c>
      <c r="S4996" s="6">
        <v>807.09877081891898</v>
      </c>
      <c r="T4996" s="4">
        <v>55.956284153005463</v>
      </c>
      <c r="U4996" s="7">
        <v>863.05505497192439</v>
      </c>
      <c r="V4996" s="8">
        <v>1.5332960585584261</v>
      </c>
      <c r="W4996" s="7">
        <v>714.07453765938442</v>
      </c>
      <c r="X4996" s="7">
        <v>742.7522299348617</v>
      </c>
      <c r="Y4996" s="7">
        <v>821.61588369242418</v>
      </c>
      <c r="Z4996" s="7">
        <v>1046.735768054921</v>
      </c>
      <c r="AA4996" s="7">
        <v>1213.0663832526891</v>
      </c>
      <c r="AB4996" s="7">
        <v>1395.1697292019699</v>
      </c>
      <c r="AC4996" s="7">
        <v>619.1632432432433</v>
      </c>
      <c r="AD4996" s="7">
        <v>675.45081081081082</v>
      </c>
      <c r="AE4996" s="4">
        <v>498</v>
      </c>
      <c r="AF4996" s="4">
        <v>518</v>
      </c>
      <c r="AG4996" s="4">
        <v>573</v>
      </c>
      <c r="AH4996" s="4">
        <v>730</v>
      </c>
      <c r="AI4996" s="4">
        <v>846</v>
      </c>
      <c r="AJ4996" s="4">
        <v>973</v>
      </c>
      <c r="AK4996" s="4">
        <v>653.53107217026161</v>
      </c>
      <c r="AL4996" s="8">
        <v>1.2604690289229479</v>
      </c>
      <c r="AM4996" s="4">
        <v>704.41193618035902</v>
      </c>
      <c r="AN4996" s="8">
        <v>1.350863526693739</v>
      </c>
      <c r="AO4996" s="4">
        <v>756.21790680882168</v>
      </c>
      <c r="AP4996" s="8">
        <v>1.442901560787635</v>
      </c>
    </row>
    <row r="4997" spans="1:42" x14ac:dyDescent="0.25">
      <c r="A4997" s="2" t="s">
        <v>13789</v>
      </c>
      <c r="B4997" t="s">
        <v>13404</v>
      </c>
      <c r="C4997" t="s">
        <v>14</v>
      </c>
      <c r="D4997" t="s">
        <v>13402</v>
      </c>
      <c r="E4997" s="3" t="s">
        <v>13403</v>
      </c>
      <c r="F4997" t="s">
        <v>13790</v>
      </c>
      <c r="G4997">
        <v>200</v>
      </c>
      <c r="H4997">
        <v>0</v>
      </c>
      <c r="I4997">
        <v>16</v>
      </c>
      <c r="J4997">
        <v>36</v>
      </c>
      <c r="K4997">
        <v>128</v>
      </c>
      <c r="L4997">
        <v>20</v>
      </c>
      <c r="M4997">
        <v>0</v>
      </c>
      <c r="N4997" s="2">
        <v>298.33041666666668</v>
      </c>
      <c r="O4997" s="2">
        <v>463.52508487500012</v>
      </c>
      <c r="P4997" s="2">
        <v>48.96</v>
      </c>
      <c r="Q4997" s="4">
        <v>810.81550154166689</v>
      </c>
      <c r="R4997" s="5">
        <v>0.05</v>
      </c>
      <c r="S4997" s="6">
        <v>851.35627661875026</v>
      </c>
      <c r="T4997" s="4">
        <v>60.153846153846153</v>
      </c>
      <c r="U4997" s="7">
        <v>911.51012277259645</v>
      </c>
      <c r="V4997" s="8">
        <v>1.3089263373052018</v>
      </c>
      <c r="W4997" s="7">
        <v>608.82768855529696</v>
      </c>
      <c r="X4997" s="7">
        <v>633.27859974225669</v>
      </c>
      <c r="Y4997" s="7">
        <v>700.51860550639583</v>
      </c>
      <c r="Z4997" s="7">
        <v>892.45825832402966</v>
      </c>
      <c r="AA4997" s="7">
        <v>1034.2735432083959</v>
      </c>
      <c r="AB4997" s="7">
        <v>1189.5368292455901</v>
      </c>
      <c r="AC4997" s="7">
        <v>766.01800000000003</v>
      </c>
      <c r="AD4997" s="7">
        <v>835.65599999999995</v>
      </c>
      <c r="AE4997" s="4">
        <v>498</v>
      </c>
      <c r="AF4997" s="4">
        <v>518</v>
      </c>
      <c r="AG4997" s="4">
        <v>573</v>
      </c>
      <c r="AH4997" s="4">
        <v>730</v>
      </c>
      <c r="AI4997" s="4">
        <v>846</v>
      </c>
      <c r="AJ4997" s="4">
        <v>973</v>
      </c>
      <c r="AK4997" s="4">
        <v>795.33420239997611</v>
      </c>
      <c r="AL4997" s="8">
        <v>1.2284787738789487</v>
      </c>
      <c r="AM4997" s="4">
        <v>814.00822713956734</v>
      </c>
      <c r="AN4997" s="8">
        <v>1.2552946283543662</v>
      </c>
      <c r="AO4997" s="4">
        <v>832.68225187915891</v>
      </c>
      <c r="AP4997" s="8">
        <v>1.2821104828297842</v>
      </c>
    </row>
    <row r="4998" spans="1:42" x14ac:dyDescent="0.25">
      <c r="A4998" s="2" t="s">
        <v>13791</v>
      </c>
      <c r="B4998" t="s">
        <v>13404</v>
      </c>
      <c r="C4998" t="s">
        <v>14</v>
      </c>
      <c r="D4998" t="s">
        <v>13402</v>
      </c>
      <c r="E4998" s="3" t="s">
        <v>13403</v>
      </c>
      <c r="F4998" t="s">
        <v>13792</v>
      </c>
      <c r="G4998">
        <v>145</v>
      </c>
      <c r="H4998">
        <v>0</v>
      </c>
      <c r="I4998">
        <v>12</v>
      </c>
      <c r="J4998">
        <v>77</v>
      </c>
      <c r="K4998">
        <v>47</v>
      </c>
      <c r="L4998">
        <v>9</v>
      </c>
      <c r="M4998">
        <v>0</v>
      </c>
      <c r="N4998" s="2">
        <v>297.77471264367813</v>
      </c>
      <c r="O4998" s="2">
        <v>385.80573367816095</v>
      </c>
      <c r="P4998" s="2">
        <v>131</v>
      </c>
      <c r="Q4998" s="4">
        <v>814.58044632183908</v>
      </c>
      <c r="R4998" s="5">
        <v>0.05</v>
      </c>
      <c r="S4998" s="6">
        <v>855.3094686379311</v>
      </c>
      <c r="T4998" s="4">
        <v>59.793103448275865</v>
      </c>
      <c r="U4998" s="7">
        <v>915.10257208620692</v>
      </c>
      <c r="V4998" s="8">
        <v>1.4382011137154378</v>
      </c>
      <c r="W4998" s="7">
        <v>669.42583247899984</v>
      </c>
      <c r="X4998" s="7">
        <v>696.31040406450188</v>
      </c>
      <c r="Y4998" s="7">
        <v>770.24297592463233</v>
      </c>
      <c r="Z4998" s="7">
        <v>981.28686287082303</v>
      </c>
      <c r="AA4998" s="7">
        <v>1137.2173780667345</v>
      </c>
      <c r="AB4998" s="7">
        <v>1307.9344076346724</v>
      </c>
      <c r="AC4998" s="7">
        <v>699.91103448275862</v>
      </c>
      <c r="AD4998" s="7">
        <v>763.53931034482753</v>
      </c>
      <c r="AE4998" s="4">
        <v>498</v>
      </c>
      <c r="AF4998" s="4">
        <v>518</v>
      </c>
      <c r="AG4998" s="4">
        <v>573</v>
      </c>
      <c r="AH4998" s="4">
        <v>730</v>
      </c>
      <c r="AI4998" s="4">
        <v>846</v>
      </c>
      <c r="AJ4998" s="4">
        <v>973</v>
      </c>
      <c r="AK4998" s="4">
        <v>736.87388650594528</v>
      </c>
      <c r="AL4998" s="8">
        <v>1.2520643992950657</v>
      </c>
      <c r="AM4998" s="4">
        <v>776.04873290344835</v>
      </c>
      <c r="AN4998" s="8">
        <v>1.3136326971418044</v>
      </c>
      <c r="AO4998" s="4">
        <v>816.13462224042826</v>
      </c>
      <c r="AP4998" s="8">
        <v>1.3766328158686996</v>
      </c>
    </row>
    <row r="4999" spans="1:42" x14ac:dyDescent="0.25">
      <c r="A4999" s="2" t="s">
        <v>13793</v>
      </c>
      <c r="B4999" t="s">
        <v>13404</v>
      </c>
      <c r="C4999" t="s">
        <v>14</v>
      </c>
      <c r="D4999" t="s">
        <v>13402</v>
      </c>
      <c r="E4999" s="3" t="s">
        <v>13403</v>
      </c>
      <c r="F4999" t="s">
        <v>13794</v>
      </c>
      <c r="G4999">
        <v>74</v>
      </c>
      <c r="H4999">
        <v>0</v>
      </c>
      <c r="I4999">
        <v>7</v>
      </c>
      <c r="J4999">
        <v>41</v>
      </c>
      <c r="K4999">
        <v>23</v>
      </c>
      <c r="L4999">
        <v>3</v>
      </c>
      <c r="M4999">
        <v>0</v>
      </c>
      <c r="N4999" s="2">
        <v>287.85810810810813</v>
      </c>
      <c r="O4999" s="2">
        <v>437.19671431081088</v>
      </c>
      <c r="P4999" s="2">
        <v>86.43</v>
      </c>
      <c r="Q4999" s="4">
        <v>811.48482241891907</v>
      </c>
      <c r="R4999" s="5">
        <v>0.05</v>
      </c>
      <c r="S4999" s="6">
        <v>852.05906353986506</v>
      </c>
      <c r="T4999" s="4">
        <v>59.315068493150683</v>
      </c>
      <c r="U4999" s="7">
        <v>911.37413203301571</v>
      </c>
      <c r="V4999" s="8">
        <v>1.4520138172636157</v>
      </c>
      <c r="W4999" s="7">
        <v>676.04109220339546</v>
      </c>
      <c r="X4999" s="7">
        <v>703.19133687019848</v>
      </c>
      <c r="Y4999" s="7">
        <v>777.85450970390684</v>
      </c>
      <c r="Z4999" s="7">
        <v>990.98393033831064</v>
      </c>
      <c r="AA4999" s="7">
        <v>1148.4553494057682</v>
      </c>
      <c r="AB4999" s="7">
        <v>1320.8594030399674</v>
      </c>
      <c r="AC4999" s="7">
        <v>690.42837837837851</v>
      </c>
      <c r="AD4999" s="7">
        <v>753.19459459459461</v>
      </c>
      <c r="AE4999" s="4">
        <v>498</v>
      </c>
      <c r="AF4999" s="4">
        <v>518</v>
      </c>
      <c r="AG4999" s="4">
        <v>573</v>
      </c>
      <c r="AH4999" s="4">
        <v>730</v>
      </c>
      <c r="AI4999" s="4">
        <v>846</v>
      </c>
      <c r="AJ4999" s="4">
        <v>973</v>
      </c>
      <c r="AK4999" s="4">
        <v>726.63895421978691</v>
      </c>
      <c r="AL4999" s="8">
        <v>1.2521927719929677</v>
      </c>
      <c r="AM4999" s="4">
        <v>768.44565732647959</v>
      </c>
      <c r="AN4999" s="8">
        <v>1.3187997870831838</v>
      </c>
      <c r="AO4999" s="4">
        <v>810.25236043317238</v>
      </c>
      <c r="AP4999" s="8">
        <v>1.3854068021733998</v>
      </c>
    </row>
    <row r="5000" spans="1:42" x14ac:dyDescent="0.25">
      <c r="A5000" s="2" t="s">
        <v>13795</v>
      </c>
      <c r="B5000" t="s">
        <v>13404</v>
      </c>
      <c r="C5000" t="s">
        <v>14</v>
      </c>
      <c r="D5000" t="s">
        <v>13402</v>
      </c>
      <c r="E5000" s="3" t="s">
        <v>13403</v>
      </c>
      <c r="F5000" t="s">
        <v>13796</v>
      </c>
      <c r="G5000">
        <v>98</v>
      </c>
      <c r="H5000">
        <v>0</v>
      </c>
      <c r="I5000">
        <v>3</v>
      </c>
      <c r="J5000">
        <v>20</v>
      </c>
      <c r="K5000">
        <v>70</v>
      </c>
      <c r="L5000">
        <v>5</v>
      </c>
      <c r="M5000">
        <v>0</v>
      </c>
      <c r="N5000" s="2">
        <v>314.84353741496597</v>
      </c>
      <c r="O5000" s="2">
        <v>431.59842975510213</v>
      </c>
      <c r="P5000" s="2">
        <v>91.98</v>
      </c>
      <c r="Q5000" s="4">
        <v>838.42196717006811</v>
      </c>
      <c r="R5000" s="5">
        <v>0.05</v>
      </c>
      <c r="S5000" s="6">
        <v>880.34306552857151</v>
      </c>
      <c r="T5000" s="4">
        <v>60.204081632653065</v>
      </c>
      <c r="U5000" s="7">
        <v>940.54714716122453</v>
      </c>
      <c r="V5000" s="8">
        <v>1.3486717257081822</v>
      </c>
      <c r="W5000" s="7">
        <v>628.64718146518214</v>
      </c>
      <c r="X5000" s="7">
        <v>653.89405622281993</v>
      </c>
      <c r="Y5000" s="7">
        <v>723.32296180632397</v>
      </c>
      <c r="Z5000" s="7">
        <v>921.51092865378098</v>
      </c>
      <c r="AA5000" s="7">
        <v>1067.9428022480804</v>
      </c>
      <c r="AB5000" s="7">
        <v>1228.2604569590808</v>
      </c>
      <c r="AC5000" s="7">
        <v>767.12653061224501</v>
      </c>
      <c r="AD5000" s="7">
        <v>836.86530612244894</v>
      </c>
      <c r="AE5000" s="4">
        <v>498</v>
      </c>
      <c r="AF5000" s="4">
        <v>518</v>
      </c>
      <c r="AG5000" s="4">
        <v>573</v>
      </c>
      <c r="AH5000" s="4">
        <v>730</v>
      </c>
      <c r="AI5000" s="4">
        <v>846</v>
      </c>
      <c r="AJ5000" s="4">
        <v>973</v>
      </c>
      <c r="AK5000" s="4">
        <v>803.50697632423987</v>
      </c>
      <c r="AL5000" s="8">
        <v>1.2384947278440757</v>
      </c>
      <c r="AM5000" s="4">
        <v>829.70109764389861</v>
      </c>
      <c r="AN5000" s="8">
        <v>1.2760550680250213</v>
      </c>
      <c r="AO5000" s="4">
        <v>855.022081586235</v>
      </c>
      <c r="AP5000" s="8">
        <v>1.3123633968666018</v>
      </c>
    </row>
    <row r="5001" spans="1:42" x14ac:dyDescent="0.25">
      <c r="A5001" s="2" t="s">
        <v>13797</v>
      </c>
      <c r="B5001" t="s">
        <v>13404</v>
      </c>
      <c r="C5001" t="s">
        <v>14</v>
      </c>
      <c r="D5001" t="s">
        <v>13402</v>
      </c>
      <c r="E5001" s="3" t="s">
        <v>13403</v>
      </c>
      <c r="F5001" t="s">
        <v>13798</v>
      </c>
      <c r="G5001">
        <v>300</v>
      </c>
      <c r="H5001">
        <v>0</v>
      </c>
      <c r="I5001">
        <v>60</v>
      </c>
      <c r="J5001">
        <v>120</v>
      </c>
      <c r="K5001">
        <v>88</v>
      </c>
      <c r="L5001">
        <v>24</v>
      </c>
      <c r="M5001">
        <v>8</v>
      </c>
      <c r="N5001" s="2">
        <v>273.26388888888886</v>
      </c>
      <c r="O5001" s="2">
        <v>474.14451200000013</v>
      </c>
      <c r="P5001" s="2">
        <v>34.75</v>
      </c>
      <c r="Q5001" s="4">
        <v>782.15840088888899</v>
      </c>
      <c r="R5001" s="5">
        <v>0.05</v>
      </c>
      <c r="S5001" s="6">
        <v>821.26632093333353</v>
      </c>
      <c r="T5001" s="4">
        <v>59.060402684563755</v>
      </c>
      <c r="U5001" s="7">
        <v>880.3267236178973</v>
      </c>
      <c r="V5001" s="8">
        <v>1.511792280615994</v>
      </c>
      <c r="W5001" s="7">
        <v>606.45796831222958</v>
      </c>
      <c r="X5001" s="7">
        <v>610.68907041673356</v>
      </c>
      <c r="Y5001" s="7">
        <v>760.18801144253894</v>
      </c>
      <c r="Z5001" s="7">
        <v>964.69127982689531</v>
      </c>
      <c r="AA5001" s="7">
        <v>1012.6437703446065</v>
      </c>
      <c r="AB5001" s="7">
        <v>1164.9634461067481</v>
      </c>
      <c r="AC5001" s="7">
        <v>640.53733333333332</v>
      </c>
      <c r="AD5001" s="7">
        <v>698.76799999999992</v>
      </c>
      <c r="AE5001" s="4">
        <v>430</v>
      </c>
      <c r="AF5001" s="4">
        <v>433</v>
      </c>
      <c r="AG5001" s="4">
        <v>539</v>
      </c>
      <c r="AH5001" s="4">
        <v>684</v>
      </c>
      <c r="AI5001" s="4">
        <v>718</v>
      </c>
      <c r="AJ5001" s="4">
        <v>826</v>
      </c>
      <c r="AK5001" s="4">
        <v>674.08165483347591</v>
      </c>
      <c r="AL5001" s="8">
        <v>1.2590308500412837</v>
      </c>
      <c r="AM5001" s="4">
        <v>723.14321020009515</v>
      </c>
      <c r="AN5001" s="8">
        <v>1.3432846602328539</v>
      </c>
      <c r="AO5001" s="4">
        <v>772.20476556671429</v>
      </c>
      <c r="AP5001" s="8">
        <v>1.4275384704244238</v>
      </c>
    </row>
    <row r="5002" spans="1:42" x14ac:dyDescent="0.25">
      <c r="A5002" s="2" t="s">
        <v>13799</v>
      </c>
      <c r="B5002" t="s">
        <v>13404</v>
      </c>
      <c r="C5002" t="s">
        <v>14</v>
      </c>
      <c r="D5002" t="s">
        <v>13402</v>
      </c>
      <c r="E5002" s="3" t="s">
        <v>13403</v>
      </c>
      <c r="F5002" t="s">
        <v>13800</v>
      </c>
      <c r="G5002">
        <v>101</v>
      </c>
      <c r="H5002">
        <v>0</v>
      </c>
      <c r="I5002">
        <v>0</v>
      </c>
      <c r="J5002">
        <v>20</v>
      </c>
      <c r="K5002">
        <v>60</v>
      </c>
      <c r="L5002">
        <v>21</v>
      </c>
      <c r="M5002">
        <v>0</v>
      </c>
      <c r="N5002" s="2">
        <v>309.21617161716171</v>
      </c>
      <c r="O5002" s="2">
        <v>490.11543899669977</v>
      </c>
      <c r="P5002" s="2">
        <v>32.18</v>
      </c>
      <c r="Q5002" s="4">
        <v>831.51161061386142</v>
      </c>
      <c r="R5002" s="5">
        <v>0.05</v>
      </c>
      <c r="S5002" s="6">
        <v>873.08719114455448</v>
      </c>
      <c r="T5002" s="4">
        <v>62.079207920792079</v>
      </c>
      <c r="U5002" s="7">
        <v>935.16639906534658</v>
      </c>
      <c r="V5002" s="8">
        <v>1.411877878346139</v>
      </c>
      <c r="W5002" s="7">
        <v>566.80583442566297</v>
      </c>
      <c r="X5002" s="7">
        <v>570.76029373560948</v>
      </c>
      <c r="Y5002" s="7">
        <v>710.48452268705194</v>
      </c>
      <c r="Z5002" s="7">
        <v>901.61672266779874</v>
      </c>
      <c r="AA5002" s="7">
        <v>946.43392818052553</v>
      </c>
      <c r="AB5002" s="7">
        <v>1088.7944633385991</v>
      </c>
      <c r="AC5002" s="7">
        <v>728.59207920792085</v>
      </c>
      <c r="AD5002" s="7">
        <v>794.8277227722773</v>
      </c>
      <c r="AE5002" s="4">
        <v>430</v>
      </c>
      <c r="AF5002" s="4">
        <v>433</v>
      </c>
      <c r="AG5002" s="4">
        <v>539</v>
      </c>
      <c r="AH5002" s="4">
        <v>684</v>
      </c>
      <c r="AI5002" s="4">
        <v>718</v>
      </c>
      <c r="AJ5002" s="4">
        <v>826</v>
      </c>
      <c r="AK5002" s="4">
        <v>765.89682368631509</v>
      </c>
      <c r="AL5002" s="8">
        <v>1.2500460281670278</v>
      </c>
      <c r="AM5002" s="4">
        <v>801.62694617239492</v>
      </c>
      <c r="AN5002" s="8">
        <v>1.3039899782267315</v>
      </c>
      <c r="AO5002" s="4">
        <v>837.35706865847476</v>
      </c>
      <c r="AP5002" s="8">
        <v>1.3579339282864353</v>
      </c>
    </row>
    <row r="5003" spans="1:42" x14ac:dyDescent="0.25">
      <c r="A5003" s="2" t="s">
        <v>13801</v>
      </c>
      <c r="B5003" t="s">
        <v>13404</v>
      </c>
      <c r="C5003" t="s">
        <v>14</v>
      </c>
      <c r="D5003" t="s">
        <v>13402</v>
      </c>
      <c r="E5003" s="3" t="s">
        <v>13403</v>
      </c>
      <c r="F5003" t="s">
        <v>13802</v>
      </c>
      <c r="G5003">
        <v>24</v>
      </c>
      <c r="H5003">
        <v>0</v>
      </c>
      <c r="I5003">
        <v>0</v>
      </c>
      <c r="J5003">
        <v>0</v>
      </c>
      <c r="K5003">
        <v>19</v>
      </c>
      <c r="L5003">
        <v>5</v>
      </c>
      <c r="M5003">
        <v>0</v>
      </c>
      <c r="N5003" s="2">
        <v>210.54513888888889</v>
      </c>
      <c r="O5003" s="2">
        <v>210.45291355555563</v>
      </c>
      <c r="P5003" s="2">
        <v>311.58</v>
      </c>
      <c r="Q5003" s="4">
        <v>732.57805244444444</v>
      </c>
      <c r="R5003" s="5">
        <v>0.05</v>
      </c>
      <c r="S5003" s="6">
        <v>769.20695506666664</v>
      </c>
      <c r="T5003" s="4">
        <v>62.083333333333336</v>
      </c>
      <c r="U5003" s="7">
        <v>831.29028840000001</v>
      </c>
      <c r="V5003" s="8">
        <v>1.2028799542746895</v>
      </c>
      <c r="W5003" s="7">
        <v>478.6094161514531</v>
      </c>
      <c r="X5003" s="7">
        <v>481.94855161297482</v>
      </c>
      <c r="Y5003" s="7">
        <v>599.93133792007723</v>
      </c>
      <c r="Z5003" s="7">
        <v>761.32288522696251</v>
      </c>
      <c r="AA5003" s="7">
        <v>799.16642045754247</v>
      </c>
      <c r="AB5003" s="7">
        <v>919.37529707232613</v>
      </c>
      <c r="AC5003" s="7">
        <v>760.19166666666672</v>
      </c>
      <c r="AD5003" s="7">
        <v>829.30000000000007</v>
      </c>
      <c r="AE5003" s="4">
        <v>430</v>
      </c>
      <c r="AF5003" s="4">
        <v>433</v>
      </c>
      <c r="AG5003" s="4">
        <v>539</v>
      </c>
      <c r="AH5003" s="4">
        <v>684</v>
      </c>
      <c r="AI5003" s="4">
        <v>718</v>
      </c>
      <c r="AJ5003" s="4">
        <v>826</v>
      </c>
      <c r="AK5003" s="4">
        <v>758.40190159361975</v>
      </c>
      <c r="AL5003" s="8">
        <v>1.1872450041147278</v>
      </c>
      <c r="AM5003" s="4">
        <v>762.00358608463546</v>
      </c>
      <c r="AN5003" s="8">
        <v>1.1924566541680484</v>
      </c>
      <c r="AO5003" s="4">
        <v>765.60527057565105</v>
      </c>
      <c r="AP5003" s="8">
        <v>1.1976683042213689</v>
      </c>
    </row>
    <row r="5004" spans="1:42" x14ac:dyDescent="0.25">
      <c r="A5004" s="2" t="s">
        <v>13803</v>
      </c>
      <c r="B5004" t="s">
        <v>13404</v>
      </c>
      <c r="C5004" t="s">
        <v>14</v>
      </c>
      <c r="D5004" t="s">
        <v>13402</v>
      </c>
      <c r="E5004" s="3" t="s">
        <v>13403</v>
      </c>
      <c r="F5004" t="s">
        <v>13804</v>
      </c>
      <c r="G5004">
        <v>150</v>
      </c>
      <c r="H5004">
        <v>0</v>
      </c>
      <c r="I5004">
        <v>18</v>
      </c>
      <c r="J5004">
        <v>60</v>
      </c>
      <c r="K5004">
        <v>56</v>
      </c>
      <c r="L5004">
        <v>12</v>
      </c>
      <c r="M5004">
        <v>4</v>
      </c>
      <c r="N5004" s="2">
        <v>281.86333333333334</v>
      </c>
      <c r="O5004" s="2">
        <v>447.3840243333334</v>
      </c>
      <c r="P5004" s="2">
        <v>70.44</v>
      </c>
      <c r="Q5004" s="4">
        <v>799.68735766666668</v>
      </c>
      <c r="R5004" s="5">
        <v>0.05</v>
      </c>
      <c r="S5004" s="6">
        <v>839.67172555000002</v>
      </c>
      <c r="T5004" s="4">
        <v>59.865771812080538</v>
      </c>
      <c r="U5004" s="7">
        <v>899.53749736208056</v>
      </c>
      <c r="V5004" s="8">
        <v>1.2734590264290091</v>
      </c>
      <c r="W5004" s="7">
        <v>608.61856357582394</v>
      </c>
      <c r="X5004" s="7">
        <v>632.39272621550458</v>
      </c>
      <c r="Y5004" s="7">
        <v>700.1490897385944</v>
      </c>
      <c r="Z5004" s="7">
        <v>980.68420888682579</v>
      </c>
      <c r="AA5004" s="7">
        <v>1062.7050699937238</v>
      </c>
      <c r="AB5004" s="7">
        <v>1221.9919596795842</v>
      </c>
      <c r="AC5004" s="7">
        <v>777.01066666666668</v>
      </c>
      <c r="AD5004" s="7">
        <v>847.64800000000002</v>
      </c>
      <c r="AE5004" s="4">
        <v>512</v>
      </c>
      <c r="AF5004" s="4">
        <v>532</v>
      </c>
      <c r="AG5004" s="4">
        <v>589</v>
      </c>
      <c r="AH5004" s="4">
        <v>825</v>
      </c>
      <c r="AI5004" s="4">
        <v>894</v>
      </c>
      <c r="AJ5004" s="4">
        <v>1028</v>
      </c>
      <c r="AK5004" s="4">
        <v>800.18297381162745</v>
      </c>
      <c r="AL5004" s="8">
        <v>1.2175555121329249</v>
      </c>
      <c r="AM5004" s="4">
        <v>813.34589105775171</v>
      </c>
      <c r="AN5004" s="8">
        <v>1.2361900168982864</v>
      </c>
      <c r="AO5004" s="4">
        <v>826.50880830387587</v>
      </c>
      <c r="AP5004" s="8">
        <v>1.2548245216636478</v>
      </c>
    </row>
    <row r="5005" spans="1:42" x14ac:dyDescent="0.25">
      <c r="A5005" s="2" t="s">
        <v>13805</v>
      </c>
      <c r="B5005" t="s">
        <v>13404</v>
      </c>
      <c r="C5005" t="s">
        <v>14</v>
      </c>
      <c r="D5005" t="s">
        <v>13402</v>
      </c>
      <c r="E5005" s="3" t="s">
        <v>13403</v>
      </c>
      <c r="F5005" t="s">
        <v>13806</v>
      </c>
      <c r="G5005">
        <v>55</v>
      </c>
      <c r="H5005">
        <v>0</v>
      </c>
      <c r="I5005">
        <v>6</v>
      </c>
      <c r="J5005">
        <v>25</v>
      </c>
      <c r="K5005">
        <v>24</v>
      </c>
      <c r="L5005">
        <v>0</v>
      </c>
      <c r="M5005">
        <v>0</v>
      </c>
      <c r="N5005" s="2">
        <v>288.60909090909092</v>
      </c>
      <c r="O5005" s="2">
        <v>442.35833369696974</v>
      </c>
      <c r="P5005" s="2">
        <v>73.97</v>
      </c>
      <c r="Q5005" s="4">
        <v>804.93742460606063</v>
      </c>
      <c r="R5005" s="5">
        <v>0.05</v>
      </c>
      <c r="S5005" s="6">
        <v>845.18429583636373</v>
      </c>
      <c r="T5005" s="4">
        <v>58.909090909090907</v>
      </c>
      <c r="U5005" s="7">
        <v>904.09338674545461</v>
      </c>
      <c r="V5005" s="8">
        <v>1.3183746393138374</v>
      </c>
      <c r="W5005" s="7">
        <v>631.02552617525248</v>
      </c>
      <c r="X5005" s="7">
        <v>655.67496079147327</v>
      </c>
      <c r="Y5005" s="7">
        <v>725.9258494477026</v>
      </c>
      <c r="Z5005" s="7">
        <v>1016.7891779191081</v>
      </c>
      <c r="AA5005" s="7">
        <v>1101.8297273450698</v>
      </c>
      <c r="AB5005" s="7">
        <v>1266.9809392737493</v>
      </c>
      <c r="AC5005" s="7">
        <v>754.34</v>
      </c>
      <c r="AD5005" s="7">
        <v>822.9163636363636</v>
      </c>
      <c r="AE5005" s="4">
        <v>512</v>
      </c>
      <c r="AF5005" s="4">
        <v>532</v>
      </c>
      <c r="AG5005" s="4">
        <v>589</v>
      </c>
      <c r="AH5005" s="4">
        <v>825</v>
      </c>
      <c r="AI5005" s="4">
        <v>894</v>
      </c>
      <c r="AJ5005" s="4">
        <v>1028</v>
      </c>
      <c r="AK5005" s="4">
        <v>783.51500948173555</v>
      </c>
      <c r="AL5005" s="8">
        <v>1.2284467354639939</v>
      </c>
      <c r="AM5005" s="4">
        <v>803.65191931181812</v>
      </c>
      <c r="AN5005" s="8">
        <v>1.2578109489659834</v>
      </c>
      <c r="AO5005" s="4">
        <v>825.04738600628104</v>
      </c>
      <c r="AP5005" s="8">
        <v>1.2890104258118475</v>
      </c>
    </row>
    <row r="5006" spans="1:42" x14ac:dyDescent="0.25">
      <c r="A5006" s="2" t="s">
        <v>13807</v>
      </c>
      <c r="B5006" t="s">
        <v>13404</v>
      </c>
      <c r="C5006" t="s">
        <v>14</v>
      </c>
      <c r="D5006" t="s">
        <v>13402</v>
      </c>
      <c r="E5006" s="3" t="s">
        <v>13403</v>
      </c>
      <c r="F5006" t="s">
        <v>13808</v>
      </c>
      <c r="G5006">
        <v>200</v>
      </c>
      <c r="H5006">
        <v>0</v>
      </c>
      <c r="I5006">
        <v>24</v>
      </c>
      <c r="J5006">
        <v>84</v>
      </c>
      <c r="K5006">
        <v>72</v>
      </c>
      <c r="L5006">
        <v>16</v>
      </c>
      <c r="M5006">
        <v>4</v>
      </c>
      <c r="N5006" s="2">
        <v>278.05500000000001</v>
      </c>
      <c r="O5006" s="2">
        <v>503.27955254166665</v>
      </c>
      <c r="P5006" s="2">
        <v>7.47</v>
      </c>
      <c r="Q5006" s="4">
        <v>788.80455254166668</v>
      </c>
      <c r="R5006" s="5">
        <v>0.05</v>
      </c>
      <c r="S5006" s="6">
        <v>828.24478016875003</v>
      </c>
      <c r="T5006" s="4">
        <v>60.396039603960396</v>
      </c>
      <c r="U5006" s="7">
        <v>888.64081977271042</v>
      </c>
      <c r="V5006" s="8">
        <v>1.564453399128042</v>
      </c>
      <c r="W5006" s="7">
        <v>631.36859584709828</v>
      </c>
      <c r="X5006" s="7">
        <v>656.15673933301207</v>
      </c>
      <c r="Y5006" s="7">
        <v>726.1467915285333</v>
      </c>
      <c r="Z5006" s="7">
        <v>959.44696551360425</v>
      </c>
      <c r="AA5006" s="7">
        <v>962.36321768841765</v>
      </c>
      <c r="AB5006" s="7">
        <v>1106.7177003416803</v>
      </c>
      <c r="AC5006" s="7">
        <v>624.822</v>
      </c>
      <c r="AD5006" s="7">
        <v>681.62399999999991</v>
      </c>
      <c r="AE5006" s="4">
        <v>433</v>
      </c>
      <c r="AF5006" s="4">
        <v>450</v>
      </c>
      <c r="AG5006" s="4">
        <v>498</v>
      </c>
      <c r="AH5006" s="4">
        <v>658</v>
      </c>
      <c r="AI5006" s="4">
        <v>660</v>
      </c>
      <c r="AJ5006" s="4">
        <v>759</v>
      </c>
      <c r="AK5006" s="4">
        <v>660.63683722956057</v>
      </c>
      <c r="AL5006" s="8">
        <v>1.2693793824751258</v>
      </c>
      <c r="AM5006" s="4">
        <v>716.50615154262368</v>
      </c>
      <c r="AN5006" s="8">
        <v>1.3677373880260979</v>
      </c>
      <c r="AO5006" s="4">
        <v>772.37546585568691</v>
      </c>
      <c r="AP5006" s="8">
        <v>1.46609539357707</v>
      </c>
    </row>
    <row r="5007" spans="1:42" x14ac:dyDescent="0.25">
      <c r="A5007" s="2" t="s">
        <v>13809</v>
      </c>
      <c r="B5007" t="s">
        <v>13404</v>
      </c>
      <c r="C5007" t="s">
        <v>14</v>
      </c>
      <c r="D5007" t="s">
        <v>13402</v>
      </c>
      <c r="E5007" s="3" t="s">
        <v>13403</v>
      </c>
      <c r="F5007" t="s">
        <v>13810</v>
      </c>
      <c r="G5007">
        <v>70</v>
      </c>
      <c r="H5007">
        <v>0</v>
      </c>
      <c r="I5007">
        <v>2</v>
      </c>
      <c r="J5007">
        <v>36</v>
      </c>
      <c r="K5007">
        <v>28</v>
      </c>
      <c r="L5007">
        <v>4</v>
      </c>
      <c r="M5007">
        <v>0</v>
      </c>
      <c r="N5007" s="2">
        <v>292.42500000000001</v>
      </c>
      <c r="O5007" s="2">
        <v>472.26237047619048</v>
      </c>
      <c r="P5007" s="2">
        <v>59.33</v>
      </c>
      <c r="Q5007" s="4">
        <v>824.01737047619054</v>
      </c>
      <c r="R5007" s="5">
        <v>0.05</v>
      </c>
      <c r="S5007" s="6">
        <v>865.21823900000015</v>
      </c>
      <c r="T5007" s="4">
        <v>60.357142857142854</v>
      </c>
      <c r="U5007" s="7">
        <v>925.57538185714304</v>
      </c>
      <c r="V5007" s="8">
        <v>1.6241421019251985</v>
      </c>
      <c r="W5007" s="7">
        <v>657.39408463075324</v>
      </c>
      <c r="X5007" s="7">
        <v>683.2040140504364</v>
      </c>
      <c r="Y5007" s="7">
        <v>756.07910888248296</v>
      </c>
      <c r="Z5007" s="7">
        <v>998.99609165597144</v>
      </c>
      <c r="AA5007" s="7">
        <v>1002.0325539406401</v>
      </c>
      <c r="AB5007" s="7">
        <v>1152.337437031736</v>
      </c>
      <c r="AC5007" s="7">
        <v>626.87428571428575</v>
      </c>
      <c r="AD5007" s="7">
        <v>683.86285714285702</v>
      </c>
      <c r="AE5007" s="4">
        <v>433</v>
      </c>
      <c r="AF5007" s="4">
        <v>450</v>
      </c>
      <c r="AG5007" s="4">
        <v>498</v>
      </c>
      <c r="AH5007" s="4">
        <v>658</v>
      </c>
      <c r="AI5007" s="4">
        <v>660</v>
      </c>
      <c r="AJ5007" s="4">
        <v>759</v>
      </c>
      <c r="AK5007" s="4">
        <v>669.82503931517863</v>
      </c>
      <c r="AL5007" s="8">
        <v>1.2812782701309162</v>
      </c>
      <c r="AM5007" s="4">
        <v>734.95610587678584</v>
      </c>
      <c r="AN5007" s="8">
        <v>1.3955662140623437</v>
      </c>
      <c r="AO5007" s="4">
        <v>800.08717243839294</v>
      </c>
      <c r="AP5007" s="8">
        <v>1.509854157993771</v>
      </c>
    </row>
    <row r="5008" spans="1:42" x14ac:dyDescent="0.25">
      <c r="A5008" s="2" t="s">
        <v>13811</v>
      </c>
      <c r="B5008" t="s">
        <v>13404</v>
      </c>
      <c r="C5008" t="s">
        <v>14</v>
      </c>
      <c r="D5008" t="s">
        <v>13402</v>
      </c>
      <c r="E5008" s="3" t="s">
        <v>13403</v>
      </c>
      <c r="F5008" t="s">
        <v>13812</v>
      </c>
      <c r="G5008">
        <v>170</v>
      </c>
      <c r="H5008">
        <v>0</v>
      </c>
      <c r="I5008">
        <v>16</v>
      </c>
      <c r="J5008">
        <v>74</v>
      </c>
      <c r="K5008">
        <v>68</v>
      </c>
      <c r="L5008">
        <v>8</v>
      </c>
      <c r="M5008">
        <v>4</v>
      </c>
      <c r="N5008" s="2">
        <v>282.11617647058824</v>
      </c>
      <c r="O5008" s="2">
        <v>475.98123788235301</v>
      </c>
      <c r="P5008" s="2">
        <v>41.46</v>
      </c>
      <c r="Q5008" s="4">
        <v>799.55741435294135</v>
      </c>
      <c r="R5008" s="5">
        <v>0.05</v>
      </c>
      <c r="S5008" s="6">
        <v>839.53528507058843</v>
      </c>
      <c r="T5008" s="4">
        <v>59.672131147540981</v>
      </c>
      <c r="U5008" s="7">
        <v>899.20741621812942</v>
      </c>
      <c r="V5008" s="8">
        <v>1.5741129907434921</v>
      </c>
      <c r="W5008" s="7">
        <v>636.36000014463741</v>
      </c>
      <c r="X5008" s="7">
        <v>661.34411100481952</v>
      </c>
      <c r="Y5008" s="7">
        <v>731.88748284533358</v>
      </c>
      <c r="Z5008" s="7">
        <v>967.03205564704717</v>
      </c>
      <c r="AA5008" s="7">
        <v>969.97136280706866</v>
      </c>
      <c r="AB5008" s="7">
        <v>1115.4670672281291</v>
      </c>
      <c r="AC5008" s="7">
        <v>628.37176470588236</v>
      </c>
      <c r="AD5008" s="7">
        <v>685.4964705882353</v>
      </c>
      <c r="AE5008" s="4">
        <v>433</v>
      </c>
      <c r="AF5008" s="4">
        <v>450</v>
      </c>
      <c r="AG5008" s="4">
        <v>498</v>
      </c>
      <c r="AH5008" s="4">
        <v>658</v>
      </c>
      <c r="AI5008" s="4">
        <v>660</v>
      </c>
      <c r="AJ5008" s="4">
        <v>759</v>
      </c>
      <c r="AK5008" s="4">
        <v>666.63209204228667</v>
      </c>
      <c r="AL5008" s="8">
        <v>1.2714362585702148</v>
      </c>
      <c r="AM5008" s="4">
        <v>724.26648971838722</v>
      </c>
      <c r="AN5008" s="8">
        <v>1.3723285026279739</v>
      </c>
      <c r="AO5008" s="4">
        <v>781.900887394488</v>
      </c>
      <c r="AP5008" s="8">
        <v>1.4732207466857332</v>
      </c>
    </row>
    <row r="5009" spans="1:42" x14ac:dyDescent="0.25">
      <c r="A5009" s="2" t="s">
        <v>13813</v>
      </c>
      <c r="B5009" t="s">
        <v>13404</v>
      </c>
      <c r="C5009" t="s">
        <v>14</v>
      </c>
      <c r="D5009" t="s">
        <v>13402</v>
      </c>
      <c r="E5009" s="3" t="s">
        <v>13403</v>
      </c>
      <c r="F5009" t="s">
        <v>13424</v>
      </c>
      <c r="G5009">
        <v>100</v>
      </c>
      <c r="H5009">
        <v>0</v>
      </c>
      <c r="I5009">
        <v>12</v>
      </c>
      <c r="J5009">
        <v>40</v>
      </c>
      <c r="K5009">
        <v>36</v>
      </c>
      <c r="L5009">
        <v>8</v>
      </c>
      <c r="M5009">
        <v>4</v>
      </c>
      <c r="N5009" s="2">
        <v>281.03666666666669</v>
      </c>
      <c r="O5009" s="2">
        <v>504.74258741666671</v>
      </c>
      <c r="P5009" s="2">
        <v>14.47</v>
      </c>
      <c r="Q5009" s="4">
        <v>800.24925408333343</v>
      </c>
      <c r="R5009" s="5">
        <v>0.05</v>
      </c>
      <c r="S5009" s="6">
        <v>840.26171678750018</v>
      </c>
      <c r="T5009" s="4">
        <v>59.892473118279568</v>
      </c>
      <c r="U5009" s="7">
        <v>900.15418990577973</v>
      </c>
      <c r="V5009" s="8">
        <v>1.5693064677576354</v>
      </c>
      <c r="W5009" s="7">
        <v>605.0001552183362</v>
      </c>
      <c r="X5009" s="7">
        <v>628.43841789023304</v>
      </c>
      <c r="Y5009" s="7">
        <v>695.8234230719363</v>
      </c>
      <c r="Z5009" s="7">
        <v>975.61768371770438</v>
      </c>
      <c r="AA5009" s="7">
        <v>1073.7654086562723</v>
      </c>
      <c r="AB5009" s="7">
        <v>1234.9034645255626</v>
      </c>
      <c r="AC5009" s="7">
        <v>630.96</v>
      </c>
      <c r="AD5009" s="7">
        <v>688.32</v>
      </c>
      <c r="AE5009" s="4">
        <v>413</v>
      </c>
      <c r="AF5009" s="4">
        <v>429</v>
      </c>
      <c r="AG5009" s="4">
        <v>475</v>
      </c>
      <c r="AH5009" s="4">
        <v>666</v>
      </c>
      <c r="AI5009" s="4">
        <v>733</v>
      </c>
      <c r="AJ5009" s="4">
        <v>843</v>
      </c>
      <c r="AK5009" s="4">
        <v>668.56473785979847</v>
      </c>
      <c r="AL5009" s="8">
        <v>1.2699742171863284</v>
      </c>
      <c r="AM5009" s="4">
        <v>725.79706416903241</v>
      </c>
      <c r="AN5009" s="8">
        <v>1.3697516340434308</v>
      </c>
      <c r="AO5009" s="4">
        <v>783.02939047826624</v>
      </c>
      <c r="AP5009" s="8">
        <v>1.469529050900533</v>
      </c>
    </row>
    <row r="5010" spans="1:42" x14ac:dyDescent="0.25">
      <c r="A5010" s="2" t="s">
        <v>13814</v>
      </c>
      <c r="B5010" t="s">
        <v>13404</v>
      </c>
      <c r="C5010" t="s">
        <v>14</v>
      </c>
      <c r="D5010" t="s">
        <v>13402</v>
      </c>
      <c r="E5010" s="3" t="s">
        <v>13403</v>
      </c>
      <c r="F5010" t="s">
        <v>13815</v>
      </c>
      <c r="G5010">
        <v>126</v>
      </c>
      <c r="H5010">
        <v>0</v>
      </c>
      <c r="I5010">
        <v>7</v>
      </c>
      <c r="J5010">
        <v>33</v>
      </c>
      <c r="K5010">
        <v>86</v>
      </c>
      <c r="L5010">
        <v>0</v>
      </c>
      <c r="M5010">
        <v>0</v>
      </c>
      <c r="N5010" s="2">
        <v>249.66865079365081</v>
      </c>
      <c r="O5010" s="2">
        <v>412.84941585185192</v>
      </c>
      <c r="P5010" s="2">
        <v>97.09</v>
      </c>
      <c r="Q5010" s="4">
        <v>759.60806664550273</v>
      </c>
      <c r="R5010" s="5">
        <v>0.05</v>
      </c>
      <c r="S5010" s="6">
        <v>797.58846997777789</v>
      </c>
      <c r="T5010" s="4">
        <v>59.444444444444443</v>
      </c>
      <c r="U5010" s="7">
        <v>857.03291442222235</v>
      </c>
      <c r="V5010" s="8">
        <v>1.4217308794428207</v>
      </c>
      <c r="W5010" s="7">
        <v>546.44796588334532</v>
      </c>
      <c r="X5010" s="7">
        <v>567.61786286671952</v>
      </c>
      <c r="Y5010" s="7">
        <v>628.48131669392012</v>
      </c>
      <c r="Z5010" s="7">
        <v>881.19696193294908</v>
      </c>
      <c r="AA5010" s="7">
        <v>969.84590555082832</v>
      </c>
      <c r="AB5010" s="7">
        <v>1115.3889473115255</v>
      </c>
      <c r="AC5010" s="7">
        <v>663.09047619047624</v>
      </c>
      <c r="AD5010" s="7">
        <v>723.37142857142862</v>
      </c>
      <c r="AE5010" s="4">
        <v>413</v>
      </c>
      <c r="AF5010" s="4">
        <v>429</v>
      </c>
      <c r="AG5010" s="4">
        <v>475</v>
      </c>
      <c r="AH5010" s="4">
        <v>666</v>
      </c>
      <c r="AI5010" s="4">
        <v>733</v>
      </c>
      <c r="AJ5010" s="4">
        <v>843</v>
      </c>
      <c r="AK5010" s="4">
        <v>686.13502556739581</v>
      </c>
      <c r="AL5010" s="8">
        <v>1.2368408934551423</v>
      </c>
      <c r="AM5010" s="4">
        <v>723.61494492663928</v>
      </c>
      <c r="AN5010" s="8">
        <v>1.2990162869731225</v>
      </c>
      <c r="AO5010" s="4">
        <v>761.09486428588298</v>
      </c>
      <c r="AP5010" s="8">
        <v>1.3611916804911031</v>
      </c>
    </row>
    <row r="5011" spans="1:42" x14ac:dyDescent="0.25">
      <c r="A5011" s="2" t="s">
        <v>13816</v>
      </c>
      <c r="B5011" t="s">
        <v>13404</v>
      </c>
      <c r="C5011" t="s">
        <v>14</v>
      </c>
      <c r="D5011" t="s">
        <v>13402</v>
      </c>
      <c r="E5011" s="3" t="s">
        <v>13403</v>
      </c>
      <c r="F5011" t="s">
        <v>13817</v>
      </c>
      <c r="G5011">
        <v>80</v>
      </c>
      <c r="H5011">
        <v>0</v>
      </c>
      <c r="I5011">
        <v>8</v>
      </c>
      <c r="J5011">
        <v>36</v>
      </c>
      <c r="K5011">
        <v>24</v>
      </c>
      <c r="L5011">
        <v>8</v>
      </c>
      <c r="M5011">
        <v>4</v>
      </c>
      <c r="N5011" s="2">
        <v>280.46041666666667</v>
      </c>
      <c r="O5011" s="2">
        <v>458.28587658333333</v>
      </c>
      <c r="P5011" s="2">
        <v>64.55</v>
      </c>
      <c r="Q5011" s="4">
        <v>803.29629324999996</v>
      </c>
      <c r="R5011" s="5">
        <v>0.05</v>
      </c>
      <c r="S5011" s="6">
        <v>843.46110791249998</v>
      </c>
      <c r="T5011" s="4">
        <v>60.5</v>
      </c>
      <c r="U5011" s="7">
        <v>903.96110791249998</v>
      </c>
      <c r="V5011" s="8">
        <v>1.4962527648969628</v>
      </c>
      <c r="W5011" s="7">
        <v>600.32819068505341</v>
      </c>
      <c r="X5011" s="7">
        <v>604.5165268991351</v>
      </c>
      <c r="Y5011" s="7">
        <v>752.50440646335755</v>
      </c>
      <c r="Z5011" s="7">
        <v>954.94065681064296</v>
      </c>
      <c r="AA5011" s="7">
        <v>1002.408467236903</v>
      </c>
      <c r="AB5011" s="7">
        <v>1153.1885709438468</v>
      </c>
      <c r="AC5011" s="7">
        <v>664.56500000000005</v>
      </c>
      <c r="AD5011" s="7">
        <v>724.9799999999999</v>
      </c>
      <c r="AE5011" s="4">
        <v>430</v>
      </c>
      <c r="AF5011" s="4">
        <v>433</v>
      </c>
      <c r="AG5011" s="4">
        <v>539</v>
      </c>
      <c r="AH5011" s="4">
        <v>684</v>
      </c>
      <c r="AI5011" s="4">
        <v>718</v>
      </c>
      <c r="AJ5011" s="4">
        <v>826</v>
      </c>
      <c r="AK5011" s="4">
        <v>698.43768695531264</v>
      </c>
      <c r="AL5011" s="8">
        <v>1.2562073772329929</v>
      </c>
      <c r="AM5011" s="4">
        <v>746.77882727437498</v>
      </c>
      <c r="AN5011" s="8">
        <v>1.3362225064543161</v>
      </c>
      <c r="AO5011" s="4">
        <v>795.11996759343742</v>
      </c>
      <c r="AP5011" s="8">
        <v>1.4162376356756392</v>
      </c>
    </row>
    <row r="5012" spans="1:42" x14ac:dyDescent="0.25">
      <c r="A5012" s="2" t="s">
        <v>13818</v>
      </c>
      <c r="B5012" t="s">
        <v>13404</v>
      </c>
      <c r="C5012" t="s">
        <v>14</v>
      </c>
      <c r="D5012" t="s">
        <v>13402</v>
      </c>
      <c r="E5012" s="3" t="s">
        <v>13403</v>
      </c>
      <c r="F5012" t="s">
        <v>13819</v>
      </c>
      <c r="G5012">
        <v>70</v>
      </c>
      <c r="H5012">
        <v>0</v>
      </c>
      <c r="I5012">
        <v>12</v>
      </c>
      <c r="J5012">
        <v>28</v>
      </c>
      <c r="K5012">
        <v>24</v>
      </c>
      <c r="L5012">
        <v>4</v>
      </c>
      <c r="M5012">
        <v>2</v>
      </c>
      <c r="N5012" s="2">
        <v>277.86309523809524</v>
      </c>
      <c r="O5012" s="2">
        <v>465.40936204761914</v>
      </c>
      <c r="P5012" s="2">
        <v>36.229999999999997</v>
      </c>
      <c r="Q5012" s="4">
        <v>779.5024572857144</v>
      </c>
      <c r="R5012" s="5">
        <v>0.05</v>
      </c>
      <c r="S5012" s="6">
        <v>818.47758015000011</v>
      </c>
      <c r="T5012" s="4">
        <v>59.142857142857146</v>
      </c>
      <c r="U5012" s="7">
        <v>877.62043729285722</v>
      </c>
      <c r="V5012" s="8">
        <v>1.5634303102382043</v>
      </c>
      <c r="W5012" s="7">
        <v>631.34461888192868</v>
      </c>
      <c r="X5012" s="7">
        <v>656.13182100893289</v>
      </c>
      <c r="Y5012" s="7">
        <v>726.11921524988566</v>
      </c>
      <c r="Z5012" s="7">
        <v>959.41052938639507</v>
      </c>
      <c r="AA5012" s="7">
        <v>962.32667081310149</v>
      </c>
      <c r="AB5012" s="7">
        <v>1106.6756714350668</v>
      </c>
      <c r="AC5012" s="7">
        <v>617.47714285714289</v>
      </c>
      <c r="AD5012" s="7">
        <v>673.61142857142852</v>
      </c>
      <c r="AE5012" s="4">
        <v>433</v>
      </c>
      <c r="AF5012" s="4">
        <v>450</v>
      </c>
      <c r="AG5012" s="4">
        <v>498</v>
      </c>
      <c r="AH5012" s="4">
        <v>658</v>
      </c>
      <c r="AI5012" s="4">
        <v>660</v>
      </c>
      <c r="AJ5012" s="4">
        <v>759</v>
      </c>
      <c r="AK5012" s="4">
        <v>654.12941625160727</v>
      </c>
      <c r="AL5012" s="8">
        <v>1.2706535129437702</v>
      </c>
      <c r="AM5012" s="4">
        <v>708.91213755107151</v>
      </c>
      <c r="AN5012" s="8">
        <v>1.3682457787085816</v>
      </c>
      <c r="AO5012" s="4">
        <v>763.69485885053598</v>
      </c>
      <c r="AP5012" s="8">
        <v>1.4658380444733932</v>
      </c>
    </row>
    <row r="5013" spans="1:42" x14ac:dyDescent="0.25">
      <c r="A5013" s="2" t="s">
        <v>13820</v>
      </c>
      <c r="B5013" t="s">
        <v>13404</v>
      </c>
      <c r="C5013" t="s">
        <v>14</v>
      </c>
      <c r="D5013" t="s">
        <v>13402</v>
      </c>
      <c r="E5013" s="3" t="s">
        <v>13403</v>
      </c>
      <c r="F5013" t="s">
        <v>13821</v>
      </c>
      <c r="G5013">
        <v>300</v>
      </c>
      <c r="H5013">
        <v>0</v>
      </c>
      <c r="I5013">
        <v>100</v>
      </c>
      <c r="J5013">
        <v>100</v>
      </c>
      <c r="K5013">
        <v>100</v>
      </c>
      <c r="L5013">
        <v>0</v>
      </c>
      <c r="M5013">
        <v>0</v>
      </c>
      <c r="N5013" s="2">
        <v>247.32416666666666</v>
      </c>
      <c r="O5013" s="2">
        <v>483.25969200000014</v>
      </c>
      <c r="P5013" s="2">
        <v>35.369999999999997</v>
      </c>
      <c r="Q5013" s="4">
        <v>765.95385866666686</v>
      </c>
      <c r="R5013" s="5">
        <v>0.05</v>
      </c>
      <c r="S5013" s="6">
        <v>804.2515516000002</v>
      </c>
      <c r="T5013" s="4">
        <v>56.65551839464883</v>
      </c>
      <c r="U5013" s="7">
        <v>860.90706999464908</v>
      </c>
      <c r="V5013" s="8">
        <v>1.3271948663843511</v>
      </c>
      <c r="W5013" s="7">
        <v>634.80492459280595</v>
      </c>
      <c r="X5013" s="7">
        <v>659.60199195971245</v>
      </c>
      <c r="Y5013" s="7">
        <v>730.27363395539589</v>
      </c>
      <c r="Z5013" s="7">
        <v>1022.8790288848924</v>
      </c>
      <c r="AA5013" s="7">
        <v>1108.4289113007196</v>
      </c>
      <c r="AB5013" s="7">
        <v>1274.5692626589932</v>
      </c>
      <c r="AC5013" s="7">
        <v>713.5333333333333</v>
      </c>
      <c r="AD5013" s="7">
        <v>778.4</v>
      </c>
      <c r="AE5013" s="4">
        <v>512</v>
      </c>
      <c r="AF5013" s="4">
        <v>532</v>
      </c>
      <c r="AG5013" s="4">
        <v>589</v>
      </c>
      <c r="AH5013" s="4">
        <v>825</v>
      </c>
      <c r="AI5013" s="4">
        <v>894</v>
      </c>
      <c r="AJ5013" s="4">
        <v>1028</v>
      </c>
      <c r="AK5013" s="4">
        <v>733.72663404544096</v>
      </c>
      <c r="AL5013" s="8">
        <v>1.2184719719014747</v>
      </c>
      <c r="AM5013" s="4">
        <v>757.23493989696067</v>
      </c>
      <c r="AN5013" s="8">
        <v>1.2547129367291001</v>
      </c>
      <c r="AO5013" s="4">
        <v>780.74324574848049</v>
      </c>
      <c r="AP5013" s="8">
        <v>1.2909539015567257</v>
      </c>
    </row>
    <row r="5014" spans="1:42" x14ac:dyDescent="0.25">
      <c r="A5014" s="2" t="s">
        <v>13822</v>
      </c>
      <c r="B5014" t="s">
        <v>13404</v>
      </c>
      <c r="C5014" t="s">
        <v>14</v>
      </c>
      <c r="D5014" t="s">
        <v>13402</v>
      </c>
      <c r="E5014" s="3" t="s">
        <v>13403</v>
      </c>
      <c r="F5014" t="s">
        <v>13823</v>
      </c>
      <c r="G5014">
        <v>280</v>
      </c>
      <c r="H5014">
        <v>0</v>
      </c>
      <c r="I5014">
        <v>96</v>
      </c>
      <c r="J5014">
        <v>96</v>
      </c>
      <c r="K5014">
        <v>80</v>
      </c>
      <c r="L5014">
        <v>8</v>
      </c>
      <c r="M5014">
        <v>0</v>
      </c>
      <c r="N5014" s="2">
        <v>252.09702380952379</v>
      </c>
      <c r="O5014" s="2">
        <v>488.30605697619058</v>
      </c>
      <c r="P5014" s="2">
        <v>14.44</v>
      </c>
      <c r="Q5014" s="4">
        <v>754.84308078571439</v>
      </c>
      <c r="R5014" s="5">
        <v>0.05</v>
      </c>
      <c r="S5014" s="6">
        <v>792.58523482500016</v>
      </c>
      <c r="T5014" s="4">
        <v>56.653992395437264</v>
      </c>
      <c r="U5014" s="7">
        <v>849.23922722043744</v>
      </c>
      <c r="V5014" s="8">
        <v>1.3154263122993144</v>
      </c>
      <c r="W5014" s="7">
        <v>628.56821597026021</v>
      </c>
      <c r="X5014" s="7">
        <v>653.12166190659855</v>
      </c>
      <c r="Y5014" s="7">
        <v>723.09898282516269</v>
      </c>
      <c r="Z5014" s="7">
        <v>1012.8296448739545</v>
      </c>
      <c r="AA5014" s="7">
        <v>1097.5390333543216</v>
      </c>
      <c r="AB5014" s="7">
        <v>1262.0471211277882</v>
      </c>
      <c r="AC5014" s="7">
        <v>710.16000000000008</v>
      </c>
      <c r="AD5014" s="7">
        <v>774.72</v>
      </c>
      <c r="AE5014" s="4">
        <v>512</v>
      </c>
      <c r="AF5014" s="4">
        <v>532</v>
      </c>
      <c r="AG5014" s="4">
        <v>589</v>
      </c>
      <c r="AH5014" s="4">
        <v>825</v>
      </c>
      <c r="AI5014" s="4">
        <v>894</v>
      </c>
      <c r="AJ5014" s="4">
        <v>1028</v>
      </c>
      <c r="AK5014" s="4">
        <v>730.72400127973151</v>
      </c>
      <c r="AL5014" s="8">
        <v>1.2196065577372504</v>
      </c>
      <c r="AM5014" s="4">
        <v>751.34441246148776</v>
      </c>
      <c r="AN5014" s="8">
        <v>1.2515464759246051</v>
      </c>
      <c r="AO5014" s="4">
        <v>771.96482364324402</v>
      </c>
      <c r="AP5014" s="8">
        <v>1.2834863941119599</v>
      </c>
    </row>
    <row r="5015" spans="1:42" x14ac:dyDescent="0.25">
      <c r="A5015" s="2" t="s">
        <v>13824</v>
      </c>
      <c r="B5015" t="s">
        <v>13404</v>
      </c>
      <c r="C5015" t="s">
        <v>14</v>
      </c>
      <c r="D5015" t="s">
        <v>13402</v>
      </c>
      <c r="E5015" s="3" t="s">
        <v>13403</v>
      </c>
      <c r="F5015" t="s">
        <v>13825</v>
      </c>
      <c r="G5015">
        <v>116</v>
      </c>
      <c r="H5015">
        <v>0</v>
      </c>
      <c r="I5015">
        <v>27</v>
      </c>
      <c r="J5015">
        <v>48</v>
      </c>
      <c r="K5015">
        <v>41</v>
      </c>
      <c r="L5015">
        <v>0</v>
      </c>
      <c r="M5015">
        <v>0</v>
      </c>
      <c r="N5015" s="2">
        <v>257.85632183908046</v>
      </c>
      <c r="O5015" s="2">
        <v>398.03284259482768</v>
      </c>
      <c r="P5015" s="2">
        <v>119.15</v>
      </c>
      <c r="Q5015" s="4">
        <v>775.03916443390813</v>
      </c>
      <c r="R5015" s="5">
        <v>0.05</v>
      </c>
      <c r="S5015" s="6">
        <v>813.79112265560354</v>
      </c>
      <c r="T5015" s="4">
        <v>57.672413793103445</v>
      </c>
      <c r="U5015" s="7">
        <v>871.46353644870703</v>
      </c>
      <c r="V5015" s="8">
        <v>1.3221089212546269</v>
      </c>
      <c r="W5015" s="7">
        <v>632.12202765804273</v>
      </c>
      <c r="X5015" s="7">
        <v>656.81429436343501</v>
      </c>
      <c r="Y5015" s="7">
        <v>727.18725447380302</v>
      </c>
      <c r="Z5015" s="7">
        <v>1018.5560015974321</v>
      </c>
      <c r="AA5015" s="7">
        <v>1103.7443217310354</v>
      </c>
      <c r="AB5015" s="7">
        <v>1269.1825086571639</v>
      </c>
      <c r="AC5015" s="7">
        <v>725.06120689655177</v>
      </c>
      <c r="AD5015" s="7">
        <v>790.97586206896551</v>
      </c>
      <c r="AE5015" s="4">
        <v>512</v>
      </c>
      <c r="AF5015" s="4">
        <v>532</v>
      </c>
      <c r="AG5015" s="4">
        <v>589</v>
      </c>
      <c r="AH5015" s="4">
        <v>825</v>
      </c>
      <c r="AI5015" s="4">
        <v>894</v>
      </c>
      <c r="AJ5015" s="4">
        <v>1028</v>
      </c>
      <c r="AK5015" s="4">
        <v>747.04217783417062</v>
      </c>
      <c r="AL5015" s="8">
        <v>1.2208432093323891</v>
      </c>
      <c r="AM5015" s="4">
        <v>769.50576503369143</v>
      </c>
      <c r="AN5015" s="8">
        <v>1.2549230162292961</v>
      </c>
      <c r="AO5015" s="4">
        <v>791.96935223321202</v>
      </c>
      <c r="AP5015" s="8">
        <v>1.289002823126203</v>
      </c>
    </row>
    <row r="5016" spans="1:42" x14ac:dyDescent="0.25">
      <c r="A5016" s="2" t="s">
        <v>13826</v>
      </c>
      <c r="B5016" t="s">
        <v>13404</v>
      </c>
      <c r="C5016" t="s">
        <v>14</v>
      </c>
      <c r="D5016" t="s">
        <v>13402</v>
      </c>
      <c r="E5016" s="3" t="s">
        <v>13403</v>
      </c>
      <c r="F5016" t="s">
        <v>13827</v>
      </c>
      <c r="G5016">
        <v>152</v>
      </c>
      <c r="H5016">
        <v>0</v>
      </c>
      <c r="I5016">
        <v>24</v>
      </c>
      <c r="J5016">
        <v>72</v>
      </c>
      <c r="K5016">
        <v>56</v>
      </c>
      <c r="L5016">
        <v>0</v>
      </c>
      <c r="M5016">
        <v>0</v>
      </c>
      <c r="N5016" s="2">
        <v>252.59649122807016</v>
      </c>
      <c r="O5016" s="2">
        <v>494.41530368201768</v>
      </c>
      <c r="P5016" s="2">
        <v>15.59</v>
      </c>
      <c r="Q5016" s="4">
        <v>762.60179491008785</v>
      </c>
      <c r="R5016" s="5">
        <v>0.05</v>
      </c>
      <c r="S5016" s="6">
        <v>800.73188465559224</v>
      </c>
      <c r="T5016" s="4">
        <v>58.38926174496644</v>
      </c>
      <c r="U5016" s="7">
        <v>859.1211464005587</v>
      </c>
      <c r="V5016" s="8">
        <v>1.2881393451397267</v>
      </c>
      <c r="W5016" s="7">
        <v>614.70326498813142</v>
      </c>
      <c r="X5016" s="7">
        <v>638.71511127673034</v>
      </c>
      <c r="Y5016" s="7">
        <v>707.14887319923719</v>
      </c>
      <c r="Z5016" s="7">
        <v>990.48865940470409</v>
      </c>
      <c r="AA5016" s="7">
        <v>1073.3295291003701</v>
      </c>
      <c r="AB5016" s="7">
        <v>1234.2088992339827</v>
      </c>
      <c r="AC5016" s="7">
        <v>733.64210526315787</v>
      </c>
      <c r="AD5016" s="7">
        <v>800.33684210526314</v>
      </c>
      <c r="AE5016" s="4">
        <v>512</v>
      </c>
      <c r="AF5016" s="4">
        <v>532</v>
      </c>
      <c r="AG5016" s="4">
        <v>589</v>
      </c>
      <c r="AH5016" s="4">
        <v>825</v>
      </c>
      <c r="AI5016" s="4">
        <v>894</v>
      </c>
      <c r="AJ5016" s="4">
        <v>1028</v>
      </c>
      <c r="AK5016" s="4">
        <v>751.52569985675439</v>
      </c>
      <c r="AL5016" s="8">
        <v>1.2143611324520751</v>
      </c>
      <c r="AM5016" s="4">
        <v>767.80715806225226</v>
      </c>
      <c r="AN5016" s="8">
        <v>1.23877304106196</v>
      </c>
      <c r="AO5016" s="4">
        <v>784.45042645009437</v>
      </c>
      <c r="AP5016" s="8">
        <v>1.2637274365298419</v>
      </c>
    </row>
    <row r="5017" spans="1:42" x14ac:dyDescent="0.25">
      <c r="A5017" s="2" t="s">
        <v>13828</v>
      </c>
      <c r="B5017" t="s">
        <v>13404</v>
      </c>
      <c r="C5017" t="s">
        <v>14</v>
      </c>
      <c r="D5017" t="s">
        <v>13402</v>
      </c>
      <c r="E5017" s="3" t="s">
        <v>13403</v>
      </c>
      <c r="F5017" t="s">
        <v>13829</v>
      </c>
      <c r="G5017">
        <v>586</v>
      </c>
      <c r="H5017">
        <v>0</v>
      </c>
      <c r="I5017">
        <v>150</v>
      </c>
      <c r="J5017">
        <v>168</v>
      </c>
      <c r="K5017">
        <v>228</v>
      </c>
      <c r="L5017">
        <v>40</v>
      </c>
      <c r="M5017">
        <v>0</v>
      </c>
      <c r="N5017" s="2">
        <v>264.26407849829349</v>
      </c>
      <c r="O5017" s="2">
        <v>465.76357913196819</v>
      </c>
      <c r="P5017" s="2">
        <v>30.38</v>
      </c>
      <c r="Q5017" s="4">
        <v>760.40765763026172</v>
      </c>
      <c r="R5017" s="5">
        <v>0.05</v>
      </c>
      <c r="S5017" s="6">
        <v>798.42804051177484</v>
      </c>
      <c r="T5017" s="4">
        <v>58.171846435100548</v>
      </c>
      <c r="U5017" s="7">
        <v>856.59988694687536</v>
      </c>
      <c r="V5017" s="8">
        <v>1.2467773780981912</v>
      </c>
      <c r="W5017" s="7">
        <v>594.9995575164894</v>
      </c>
      <c r="X5017" s="7">
        <v>618.24172773197722</v>
      </c>
      <c r="Y5017" s="7">
        <v>684.48191284611767</v>
      </c>
      <c r="Z5017" s="7">
        <v>958.73952138887455</v>
      </c>
      <c r="AA5017" s="7">
        <v>1038.9250086323075</v>
      </c>
      <c r="AB5017" s="7">
        <v>1194.6475490760763</v>
      </c>
      <c r="AC5017" s="7">
        <v>755.75631399317422</v>
      </c>
      <c r="AD5017" s="7">
        <v>824.46143344709901</v>
      </c>
      <c r="AE5017" s="4">
        <v>512</v>
      </c>
      <c r="AF5017" s="4">
        <v>532</v>
      </c>
      <c r="AG5017" s="4">
        <v>589</v>
      </c>
      <c r="AH5017" s="4">
        <v>825</v>
      </c>
      <c r="AI5017" s="4">
        <v>894</v>
      </c>
      <c r="AJ5017" s="4">
        <v>1028</v>
      </c>
      <c r="AK5017" s="4">
        <v>774.05295489076877</v>
      </c>
      <c r="AL5017" s="8">
        <v>1.2112995478946464</v>
      </c>
      <c r="AM5017" s="4">
        <v>782.19340094256586</v>
      </c>
      <c r="AN5017" s="8">
        <v>1.2231479314161338</v>
      </c>
      <c r="AO5017" s="4">
        <v>790.33384699436306</v>
      </c>
      <c r="AP5017" s="8">
        <v>1.2349963149376213</v>
      </c>
    </row>
    <row r="5018" spans="1:42" x14ac:dyDescent="0.25">
      <c r="A5018" s="2" t="s">
        <v>13830</v>
      </c>
      <c r="B5018" t="s">
        <v>13404</v>
      </c>
      <c r="C5018" t="s">
        <v>14</v>
      </c>
      <c r="D5018" t="s">
        <v>13402</v>
      </c>
      <c r="E5018" s="3" t="s">
        <v>13403</v>
      </c>
      <c r="F5018" t="s">
        <v>13831</v>
      </c>
      <c r="G5018">
        <v>238</v>
      </c>
      <c r="H5018">
        <v>0</v>
      </c>
      <c r="I5018">
        <v>56</v>
      </c>
      <c r="J5018">
        <v>80</v>
      </c>
      <c r="K5018">
        <v>86</v>
      </c>
      <c r="L5018">
        <v>16</v>
      </c>
      <c r="M5018">
        <v>0</v>
      </c>
      <c r="N5018" s="2">
        <v>264.56162464985994</v>
      </c>
      <c r="O5018" s="2">
        <v>456.88506072969187</v>
      </c>
      <c r="P5018" s="2">
        <v>38.85</v>
      </c>
      <c r="Q5018" s="4">
        <v>760.29668537955183</v>
      </c>
      <c r="R5018" s="5">
        <v>0.05</v>
      </c>
      <c r="S5018" s="6">
        <v>798.3115196485295</v>
      </c>
      <c r="T5018" s="4">
        <v>58.268398268398265</v>
      </c>
      <c r="U5018" s="7">
        <v>856.5799179169278</v>
      </c>
      <c r="V5018" s="8">
        <v>1.257144040453787</v>
      </c>
      <c r="W5018" s="7">
        <v>599.87326898542983</v>
      </c>
      <c r="X5018" s="7">
        <v>623.30581855517312</v>
      </c>
      <c r="Y5018" s="7">
        <v>690.08858482894175</v>
      </c>
      <c r="Z5018" s="7">
        <v>966.59266975191326</v>
      </c>
      <c r="AA5018" s="7">
        <v>1047.4349657675277</v>
      </c>
      <c r="AB5018" s="7">
        <v>1204.4330478848083</v>
      </c>
      <c r="AC5018" s="7">
        <v>749.50672268907567</v>
      </c>
      <c r="AD5018" s="7">
        <v>817.6436974789915</v>
      </c>
      <c r="AE5018" s="4">
        <v>512</v>
      </c>
      <c r="AF5018" s="4">
        <v>532</v>
      </c>
      <c r="AG5018" s="4">
        <v>589</v>
      </c>
      <c r="AH5018" s="4">
        <v>825</v>
      </c>
      <c r="AI5018" s="4">
        <v>894</v>
      </c>
      <c r="AJ5018" s="4">
        <v>1028</v>
      </c>
      <c r="AK5018" s="4">
        <v>768.41393851248733</v>
      </c>
      <c r="AL5018" s="8">
        <v>1.2132653956677157</v>
      </c>
      <c r="AM5018" s="4">
        <v>778.47293777321192</v>
      </c>
      <c r="AN5018" s="8">
        <v>1.2280283041938707</v>
      </c>
      <c r="AO5018" s="4">
        <v>788.39222871087077</v>
      </c>
      <c r="AP5018" s="8">
        <v>1.242586172323829</v>
      </c>
    </row>
    <row r="5019" spans="1:42" x14ac:dyDescent="0.25">
      <c r="A5019" s="2" t="s">
        <v>13832</v>
      </c>
      <c r="B5019" t="s">
        <v>13404</v>
      </c>
      <c r="C5019" t="s">
        <v>14</v>
      </c>
      <c r="D5019" t="s">
        <v>13402</v>
      </c>
      <c r="E5019" s="3" t="s">
        <v>13403</v>
      </c>
      <c r="F5019" t="s">
        <v>13833</v>
      </c>
      <c r="G5019">
        <v>270</v>
      </c>
      <c r="H5019">
        <v>0</v>
      </c>
      <c r="I5019">
        <v>60</v>
      </c>
      <c r="J5019">
        <v>96</v>
      </c>
      <c r="K5019">
        <v>90</v>
      </c>
      <c r="L5019">
        <v>24</v>
      </c>
      <c r="M5019">
        <v>0</v>
      </c>
      <c r="N5019" s="2">
        <v>265.3243827160494</v>
      </c>
      <c r="O5019" s="2">
        <v>479.28655575308647</v>
      </c>
      <c r="P5019" s="2">
        <v>27.27</v>
      </c>
      <c r="Q5019" s="4">
        <v>771.8809384691358</v>
      </c>
      <c r="R5019" s="5">
        <v>0.05</v>
      </c>
      <c r="S5019" s="6">
        <v>810.47498539259266</v>
      </c>
      <c r="T5019" s="4">
        <v>58.661710037174721</v>
      </c>
      <c r="U5019" s="7">
        <v>869.13669542976743</v>
      </c>
      <c r="V5019" s="8">
        <v>1.2741863917360983</v>
      </c>
      <c r="W5019" s="7">
        <v>608.35131661330286</v>
      </c>
      <c r="X5019" s="7">
        <v>632.11503991850998</v>
      </c>
      <c r="Y5019" s="7">
        <v>699.8416513383504</v>
      </c>
      <c r="Z5019" s="7">
        <v>980.25358633979477</v>
      </c>
      <c r="AA5019" s="7">
        <v>1062.2384317427593</v>
      </c>
      <c r="AB5019" s="7">
        <v>1221.4553778876473</v>
      </c>
      <c r="AC5019" s="7">
        <v>750.32222222222231</v>
      </c>
      <c r="AD5019" s="7">
        <v>818.5333333333333</v>
      </c>
      <c r="AE5019" s="4">
        <v>512</v>
      </c>
      <c r="AF5019" s="4">
        <v>532</v>
      </c>
      <c r="AG5019" s="4">
        <v>589</v>
      </c>
      <c r="AH5019" s="4">
        <v>825</v>
      </c>
      <c r="AI5019" s="4">
        <v>894</v>
      </c>
      <c r="AJ5019" s="4">
        <v>1028</v>
      </c>
      <c r="AK5019" s="4">
        <v>770.17386670371866</v>
      </c>
      <c r="AL5019" s="8">
        <v>1.2151034681003487</v>
      </c>
      <c r="AM5019" s="4">
        <v>783.60757293334336</v>
      </c>
      <c r="AN5019" s="8">
        <v>1.2347977759789319</v>
      </c>
      <c r="AO5019" s="4">
        <v>797.04127916296795</v>
      </c>
      <c r="AP5019" s="8">
        <v>1.2544920838575151</v>
      </c>
    </row>
    <row r="5020" spans="1:42" x14ac:dyDescent="0.25">
      <c r="A5020" s="2" t="s">
        <v>13834</v>
      </c>
      <c r="B5020" t="s">
        <v>13404</v>
      </c>
      <c r="C5020" t="s">
        <v>14</v>
      </c>
      <c r="D5020" t="s">
        <v>13402</v>
      </c>
      <c r="E5020" s="3" t="s">
        <v>13403</v>
      </c>
      <c r="F5020" t="s">
        <v>13835</v>
      </c>
      <c r="G5020">
        <v>480</v>
      </c>
      <c r="H5020">
        <v>0</v>
      </c>
      <c r="I5020">
        <v>116</v>
      </c>
      <c r="J5020">
        <v>172</v>
      </c>
      <c r="K5020">
        <v>144</v>
      </c>
      <c r="L5020">
        <v>40</v>
      </c>
      <c r="M5020">
        <v>8</v>
      </c>
      <c r="N5020" s="2">
        <v>270.81111111111107</v>
      </c>
      <c r="O5020" s="2">
        <v>457.31469509722223</v>
      </c>
      <c r="P5020" s="2">
        <v>52.75</v>
      </c>
      <c r="Q5020" s="4">
        <v>780.8758062083333</v>
      </c>
      <c r="R5020" s="5">
        <v>0.05</v>
      </c>
      <c r="S5020" s="6">
        <v>819.91959651875004</v>
      </c>
      <c r="T5020" s="4">
        <v>58.541226215644819</v>
      </c>
      <c r="U5020" s="7">
        <v>878.46082273439481</v>
      </c>
      <c r="V5020" s="8">
        <v>1.2942173666146195</v>
      </c>
      <c r="W5020" s="7">
        <v>618.48055898775954</v>
      </c>
      <c r="X5020" s="7">
        <v>642.63995582321888</v>
      </c>
      <c r="Y5020" s="7">
        <v>711.4942368042781</v>
      </c>
      <c r="Z5020" s="7">
        <v>996.57511946269858</v>
      </c>
      <c r="AA5020" s="7">
        <v>1079.9250385450332</v>
      </c>
      <c r="AB5020" s="7">
        <v>1241.792997342611</v>
      </c>
      <c r="AC5020" s="7">
        <v>746.63416666666672</v>
      </c>
      <c r="AD5020" s="7">
        <v>814.51</v>
      </c>
      <c r="AE5020" s="4">
        <v>512</v>
      </c>
      <c r="AF5020" s="4">
        <v>532</v>
      </c>
      <c r="AG5020" s="4">
        <v>589</v>
      </c>
      <c r="AH5020" s="4">
        <v>825</v>
      </c>
      <c r="AI5020" s="4">
        <v>894</v>
      </c>
      <c r="AJ5020" s="4">
        <v>1028</v>
      </c>
      <c r="AK5020" s="4">
        <v>769.28541593279465</v>
      </c>
      <c r="AL5020" s="8">
        <v>1.2196191214081193</v>
      </c>
      <c r="AM5020" s="4">
        <v>786.16347612811319</v>
      </c>
      <c r="AN5020" s="8">
        <v>1.2444852031436195</v>
      </c>
      <c r="AO5020" s="4">
        <v>803.04153632343161</v>
      </c>
      <c r="AP5020" s="8">
        <v>1.2693512848791195</v>
      </c>
    </row>
    <row r="5021" spans="1:42" x14ac:dyDescent="0.25">
      <c r="A5021" s="2" t="s">
        <v>13836</v>
      </c>
      <c r="B5021" t="s">
        <v>13404</v>
      </c>
      <c r="C5021" t="s">
        <v>14</v>
      </c>
      <c r="D5021" t="s">
        <v>13402</v>
      </c>
      <c r="E5021" s="3" t="s">
        <v>13403</v>
      </c>
      <c r="F5021" t="s">
        <v>13837</v>
      </c>
      <c r="G5021">
        <v>120</v>
      </c>
      <c r="H5021">
        <v>0</v>
      </c>
      <c r="I5021">
        <v>16</v>
      </c>
      <c r="J5021">
        <v>72</v>
      </c>
      <c r="K5021">
        <v>0</v>
      </c>
      <c r="L5021">
        <v>16</v>
      </c>
      <c r="M5021">
        <v>16</v>
      </c>
      <c r="N5021" s="2">
        <v>275.93125000000003</v>
      </c>
      <c r="O5021" s="2">
        <v>492.50524277777782</v>
      </c>
      <c r="P5021" s="2">
        <v>5.5</v>
      </c>
      <c r="Q5021" s="4">
        <v>773.93649277777786</v>
      </c>
      <c r="R5021" s="5">
        <v>0.05</v>
      </c>
      <c r="S5021" s="6">
        <v>812.63331741666684</v>
      </c>
      <c r="T5021" s="4">
        <v>61.355932203389834</v>
      </c>
      <c r="U5021" s="7">
        <v>873.98924962005663</v>
      </c>
      <c r="V5021" s="8">
        <v>1.2841452389363159</v>
      </c>
      <c r="W5021" s="7">
        <v>611.32568104221775</v>
      </c>
      <c r="X5021" s="7">
        <v>635.20559045792936</v>
      </c>
      <c r="Y5021" s="7">
        <v>703.26333229270756</v>
      </c>
      <c r="Z5021" s="7">
        <v>985.04626339810477</v>
      </c>
      <c r="AA5021" s="7">
        <v>1067.4319508823098</v>
      </c>
      <c r="AB5021" s="7">
        <v>1227.4273439675778</v>
      </c>
      <c r="AC5021" s="7">
        <v>748.66000000000008</v>
      </c>
      <c r="AD5021" s="7">
        <v>816.72</v>
      </c>
      <c r="AE5021" s="4">
        <v>512</v>
      </c>
      <c r="AF5021" s="4">
        <v>532</v>
      </c>
      <c r="AG5021" s="4">
        <v>589</v>
      </c>
      <c r="AH5021" s="4">
        <v>825</v>
      </c>
      <c r="AI5021" s="4">
        <v>894</v>
      </c>
      <c r="AJ5021" s="4">
        <v>1028</v>
      </c>
      <c r="AK5021" s="4">
        <v>769.13264231330345</v>
      </c>
      <c r="AL5021" s="8">
        <v>1.2202300536536779</v>
      </c>
      <c r="AM5021" s="4">
        <v>783.63286734775795</v>
      </c>
      <c r="AN5021" s="8">
        <v>1.2415351154145573</v>
      </c>
      <c r="AO5021" s="4">
        <v>798.13309238221234</v>
      </c>
      <c r="AP5021" s="8">
        <v>1.2628401771754365</v>
      </c>
    </row>
    <row r="5022" spans="1:42" x14ac:dyDescent="0.25">
      <c r="A5022" s="2" t="s">
        <v>13838</v>
      </c>
      <c r="B5022" t="s">
        <v>13404</v>
      </c>
      <c r="C5022" t="s">
        <v>14</v>
      </c>
      <c r="D5022" t="s">
        <v>13402</v>
      </c>
      <c r="E5022" s="3" t="s">
        <v>13403</v>
      </c>
      <c r="F5022" t="s">
        <v>13839</v>
      </c>
      <c r="G5022">
        <v>404</v>
      </c>
      <c r="H5022">
        <v>0</v>
      </c>
      <c r="I5022">
        <v>96</v>
      </c>
      <c r="J5022">
        <v>144</v>
      </c>
      <c r="K5022">
        <v>124</v>
      </c>
      <c r="L5022">
        <v>32</v>
      </c>
      <c r="M5022">
        <v>8</v>
      </c>
      <c r="N5022" s="2">
        <v>272.07900165016503</v>
      </c>
      <c r="O5022" s="2">
        <v>472.75572878217832</v>
      </c>
      <c r="P5022" s="2">
        <v>35.26</v>
      </c>
      <c r="Q5022" s="4">
        <v>780.09473043234334</v>
      </c>
      <c r="R5022" s="5">
        <v>0.05</v>
      </c>
      <c r="S5022" s="6">
        <v>819.09946695396059</v>
      </c>
      <c r="T5022" s="4">
        <v>58.575000000000003</v>
      </c>
      <c r="U5022" s="7">
        <v>877.67446695396063</v>
      </c>
      <c r="V5022" s="8">
        <v>1.2892898140113449</v>
      </c>
      <c r="W5022" s="7">
        <v>616.06096480435178</v>
      </c>
      <c r="X5022" s="7">
        <v>640.12584624202179</v>
      </c>
      <c r="Y5022" s="7">
        <v>708.7107583393813</v>
      </c>
      <c r="Z5022" s="7">
        <v>992.67635930388724</v>
      </c>
      <c r="AA5022" s="7">
        <v>1075.7002002638487</v>
      </c>
      <c r="AB5022" s="7">
        <v>1236.9349058962378</v>
      </c>
      <c r="AC5022" s="7">
        <v>748.8168316831684</v>
      </c>
      <c r="AD5022" s="7">
        <v>816.89108910891093</v>
      </c>
      <c r="AE5022" s="4">
        <v>512</v>
      </c>
      <c r="AF5022" s="4">
        <v>532</v>
      </c>
      <c r="AG5022" s="4">
        <v>589</v>
      </c>
      <c r="AH5022" s="4">
        <v>825</v>
      </c>
      <c r="AI5022" s="4">
        <v>894</v>
      </c>
      <c r="AJ5022" s="4">
        <v>1028</v>
      </c>
      <c r="AK5022" s="4">
        <v>771.53443507830752</v>
      </c>
      <c r="AL5022" s="8">
        <v>1.2194175397121527</v>
      </c>
      <c r="AM5022" s="4">
        <v>787.3894457035251</v>
      </c>
      <c r="AN5022" s="8">
        <v>1.2427082978118833</v>
      </c>
      <c r="AO5022" s="4">
        <v>803.24445632874301</v>
      </c>
      <c r="AP5022" s="8">
        <v>1.2659990559116143</v>
      </c>
    </row>
    <row r="5023" spans="1:42" x14ac:dyDescent="0.25">
      <c r="A5023" s="2" t="s">
        <v>13840</v>
      </c>
      <c r="B5023" t="s">
        <v>13404</v>
      </c>
      <c r="C5023" t="s">
        <v>14</v>
      </c>
      <c r="D5023" t="s">
        <v>13402</v>
      </c>
      <c r="E5023" s="3" t="s">
        <v>13403</v>
      </c>
      <c r="F5023" t="s">
        <v>13841</v>
      </c>
      <c r="G5023">
        <v>350</v>
      </c>
      <c r="H5023">
        <v>0</v>
      </c>
      <c r="I5023">
        <v>84</v>
      </c>
      <c r="J5023">
        <v>126</v>
      </c>
      <c r="K5023">
        <v>104</v>
      </c>
      <c r="L5023">
        <v>28</v>
      </c>
      <c r="M5023">
        <v>8</v>
      </c>
      <c r="N5023" s="2">
        <v>275.07666666666665</v>
      </c>
      <c r="O5023" s="2">
        <v>468.4685346666667</v>
      </c>
      <c r="P5023" s="2">
        <v>27.3</v>
      </c>
      <c r="Q5023" s="4">
        <v>770.84520133333331</v>
      </c>
      <c r="R5023" s="5">
        <v>0.05</v>
      </c>
      <c r="S5023" s="6">
        <v>809.38746140000001</v>
      </c>
      <c r="T5023" s="4">
        <v>58.649425287356323</v>
      </c>
      <c r="U5023" s="7">
        <v>868.03688668735629</v>
      </c>
      <c r="V5023" s="8">
        <v>1.276750142212385</v>
      </c>
      <c r="W5023" s="7">
        <v>609.52871129728783</v>
      </c>
      <c r="X5023" s="7">
        <v>633.33842658233812</v>
      </c>
      <c r="Y5023" s="7">
        <v>701.19611514473149</v>
      </c>
      <c r="Z5023" s="7">
        <v>982.15075550832512</v>
      </c>
      <c r="AA5023" s="7">
        <v>1064.2942732417487</v>
      </c>
      <c r="AB5023" s="7">
        <v>1223.8193656515857</v>
      </c>
      <c r="AC5023" s="7">
        <v>747.86800000000005</v>
      </c>
      <c r="AD5023" s="7">
        <v>815.85599999999999</v>
      </c>
      <c r="AE5023" s="4">
        <v>512</v>
      </c>
      <c r="AF5023" s="4">
        <v>532</v>
      </c>
      <c r="AG5023" s="4">
        <v>589</v>
      </c>
      <c r="AH5023" s="4">
        <v>825</v>
      </c>
      <c r="AI5023" s="4">
        <v>894</v>
      </c>
      <c r="AJ5023" s="4">
        <v>1028</v>
      </c>
      <c r="AK5023" s="4">
        <v>770.31649821887936</v>
      </c>
      <c r="AL5023" s="8">
        <v>1.219282702103659</v>
      </c>
      <c r="AM5023" s="4">
        <v>783.34015261258628</v>
      </c>
      <c r="AN5023" s="8">
        <v>1.2384385154732342</v>
      </c>
      <c r="AO5023" s="4">
        <v>796.3638070062932</v>
      </c>
      <c r="AP5023" s="8">
        <v>1.2575943288428097</v>
      </c>
    </row>
    <row r="5024" spans="1:42" x14ac:dyDescent="0.25">
      <c r="A5024" s="2" t="s">
        <v>13842</v>
      </c>
      <c r="B5024" t="s">
        <v>13404</v>
      </c>
      <c r="C5024" t="s">
        <v>14</v>
      </c>
      <c r="D5024" t="s">
        <v>13402</v>
      </c>
      <c r="E5024" s="3" t="s">
        <v>13403</v>
      </c>
      <c r="F5024" t="s">
        <v>13843</v>
      </c>
      <c r="G5024">
        <v>180</v>
      </c>
      <c r="H5024">
        <v>0</v>
      </c>
      <c r="I5024">
        <v>16</v>
      </c>
      <c r="J5024">
        <v>48</v>
      </c>
      <c r="K5024">
        <v>82</v>
      </c>
      <c r="L5024">
        <v>20</v>
      </c>
      <c r="M5024">
        <v>14</v>
      </c>
      <c r="N5024" s="2">
        <v>299.06296296296296</v>
      </c>
      <c r="O5024" s="2">
        <v>468.72469708333341</v>
      </c>
      <c r="P5024" s="2">
        <v>39.409999999999997</v>
      </c>
      <c r="Q5024" s="4">
        <v>807.19766004629639</v>
      </c>
      <c r="R5024" s="5">
        <v>0.05</v>
      </c>
      <c r="S5024" s="6">
        <v>847.55754304861125</v>
      </c>
      <c r="T5024" s="4">
        <v>61</v>
      </c>
      <c r="U5024" s="7">
        <v>908.55754304861125</v>
      </c>
      <c r="V5024" s="8">
        <v>1.1962924652081841</v>
      </c>
      <c r="W5024" s="7">
        <v>571.37874831653335</v>
      </c>
      <c r="X5024" s="7">
        <v>593.69823067264792</v>
      </c>
      <c r="Y5024" s="7">
        <v>657.30875538757448</v>
      </c>
      <c r="Z5024" s="7">
        <v>920.67864718972658</v>
      </c>
      <c r="AA5024" s="7">
        <v>997.68086131832183</v>
      </c>
      <c r="AB5024" s="7">
        <v>1147.2213931042895</v>
      </c>
      <c r="AC5024" s="7">
        <v>835.42555555555555</v>
      </c>
      <c r="AD5024" s="7">
        <v>911.37333333333333</v>
      </c>
      <c r="AE5024" s="4">
        <v>512</v>
      </c>
      <c r="AF5024" s="4">
        <v>532</v>
      </c>
      <c r="AG5024" s="4">
        <v>589</v>
      </c>
      <c r="AH5024" s="4">
        <v>825</v>
      </c>
      <c r="AI5024" s="4">
        <v>894</v>
      </c>
      <c r="AJ5024" s="4">
        <v>1028</v>
      </c>
      <c r="AK5024" s="4">
        <v>856.84355767986108</v>
      </c>
      <c r="AL5024" s="8">
        <v>1.2085193069973155</v>
      </c>
      <c r="AM5024" s="4">
        <v>853.74821946944451</v>
      </c>
      <c r="AN5024" s="8">
        <v>1.204443693067605</v>
      </c>
      <c r="AO5024" s="4">
        <v>850.65288125902782</v>
      </c>
      <c r="AP5024" s="8">
        <v>1.2003680791378946</v>
      </c>
    </row>
    <row r="5025" spans="1:42" x14ac:dyDescent="0.25">
      <c r="A5025" s="2" t="s">
        <v>13844</v>
      </c>
      <c r="B5025" t="s">
        <v>13404</v>
      </c>
      <c r="C5025" t="s">
        <v>14</v>
      </c>
      <c r="D5025" t="s">
        <v>13402</v>
      </c>
      <c r="E5025" s="3" t="s">
        <v>13403</v>
      </c>
      <c r="F5025" t="s">
        <v>13636</v>
      </c>
      <c r="G5025">
        <v>300</v>
      </c>
      <c r="H5025">
        <v>0</v>
      </c>
      <c r="I5025">
        <v>44</v>
      </c>
      <c r="J5025">
        <v>96</v>
      </c>
      <c r="K5025">
        <v>116</v>
      </c>
      <c r="L5025">
        <v>32</v>
      </c>
      <c r="M5025">
        <v>12</v>
      </c>
      <c r="N5025" s="2">
        <v>289.26888888888885</v>
      </c>
      <c r="O5025" s="2">
        <v>479.36661586111109</v>
      </c>
      <c r="P5025" s="2">
        <v>35.29</v>
      </c>
      <c r="Q5025" s="4">
        <v>803.92550474999985</v>
      </c>
      <c r="R5025" s="5">
        <v>0.05</v>
      </c>
      <c r="S5025" s="6">
        <v>844.12177998749985</v>
      </c>
      <c r="T5025" s="4">
        <v>59.96655518394649</v>
      </c>
      <c r="U5025" s="7">
        <v>904.08833517144637</v>
      </c>
      <c r="V5025" s="8">
        <v>1.2522230352888968</v>
      </c>
      <c r="W5025" s="7">
        <v>598.61264938447607</v>
      </c>
      <c r="X5025" s="7">
        <v>621.99595600105715</v>
      </c>
      <c r="Y5025" s="7">
        <v>688.63837985831333</v>
      </c>
      <c r="Z5025" s="7">
        <v>964.56139793397028</v>
      </c>
      <c r="AA5025" s="7">
        <v>1045.2338057611751</v>
      </c>
      <c r="AB5025" s="7">
        <v>1201.9019600922684</v>
      </c>
      <c r="AC5025" s="7">
        <v>794.18533333333346</v>
      </c>
      <c r="AD5025" s="7">
        <v>866.38400000000001</v>
      </c>
      <c r="AE5025" s="4">
        <v>512</v>
      </c>
      <c r="AF5025" s="4">
        <v>532</v>
      </c>
      <c r="AG5025" s="4">
        <v>589</v>
      </c>
      <c r="AH5025" s="4">
        <v>825</v>
      </c>
      <c r="AI5025" s="4">
        <v>894</v>
      </c>
      <c r="AJ5025" s="4">
        <v>1028</v>
      </c>
      <c r="AK5025" s="4">
        <v>817.85425915819826</v>
      </c>
      <c r="AL5025" s="8">
        <v>1.2158407556124926</v>
      </c>
      <c r="AM5025" s="4">
        <v>826.61009943463216</v>
      </c>
      <c r="AN5025" s="8">
        <v>1.227968182171294</v>
      </c>
      <c r="AO5025" s="4">
        <v>835.36593971106595</v>
      </c>
      <c r="AP5025" s="8">
        <v>1.2400956087300954</v>
      </c>
    </row>
    <row r="5026" spans="1:42" x14ac:dyDescent="0.25">
      <c r="A5026" s="2" t="s">
        <v>13845</v>
      </c>
      <c r="B5026" t="s">
        <v>13404</v>
      </c>
      <c r="C5026" t="s">
        <v>14</v>
      </c>
      <c r="D5026" t="s">
        <v>13402</v>
      </c>
      <c r="E5026" s="3" t="s">
        <v>13403</v>
      </c>
      <c r="F5026" t="s">
        <v>13846</v>
      </c>
      <c r="G5026">
        <v>400</v>
      </c>
      <c r="H5026">
        <v>0</v>
      </c>
      <c r="I5026">
        <v>48</v>
      </c>
      <c r="J5026">
        <v>120</v>
      </c>
      <c r="K5026">
        <v>212</v>
      </c>
      <c r="L5026">
        <v>20</v>
      </c>
      <c r="M5026">
        <v>0</v>
      </c>
      <c r="N5026" s="2">
        <v>286.83249999999998</v>
      </c>
      <c r="O5026" s="2">
        <v>489.72617685416668</v>
      </c>
      <c r="P5026" s="2">
        <v>12.62</v>
      </c>
      <c r="Q5026" s="4">
        <v>789.17867685416661</v>
      </c>
      <c r="R5026" s="5">
        <v>0.05</v>
      </c>
      <c r="S5026" s="6">
        <v>828.63761069687496</v>
      </c>
      <c r="T5026" s="4">
        <v>59.292929292929294</v>
      </c>
      <c r="U5026" s="7">
        <v>887.93053998980429</v>
      </c>
      <c r="V5026" s="8">
        <v>1.2289866157175937</v>
      </c>
      <c r="W5026" s="7">
        <v>587.22260055751633</v>
      </c>
      <c r="X5026" s="7">
        <v>610.16098339179428</v>
      </c>
      <c r="Y5026" s="7">
        <v>675.53537446948656</v>
      </c>
      <c r="Z5026" s="7">
        <v>946.20829191396672</v>
      </c>
      <c r="AA5026" s="7">
        <v>1025.3457126922258</v>
      </c>
      <c r="AB5026" s="7">
        <v>1179.0328776818883</v>
      </c>
      <c r="AC5026" s="7">
        <v>794.73900000000003</v>
      </c>
      <c r="AD5026" s="7">
        <v>866.98799999999994</v>
      </c>
      <c r="AE5026" s="4">
        <v>512</v>
      </c>
      <c r="AF5026" s="4">
        <v>532</v>
      </c>
      <c r="AG5026" s="4">
        <v>589</v>
      </c>
      <c r="AH5026" s="4">
        <v>825</v>
      </c>
      <c r="AI5026" s="4">
        <v>894</v>
      </c>
      <c r="AJ5026" s="4">
        <v>1028</v>
      </c>
      <c r="AK5026" s="4">
        <v>816.7985460529261</v>
      </c>
      <c r="AL5026" s="8">
        <v>1.2126001402730218</v>
      </c>
      <c r="AM5026" s="4">
        <v>820.74490093424242</v>
      </c>
      <c r="AN5026" s="8">
        <v>1.2180622987545457</v>
      </c>
      <c r="AO5026" s="4">
        <v>824.69125581555863</v>
      </c>
      <c r="AP5026" s="8">
        <v>1.2235244572360697</v>
      </c>
    </row>
    <row r="5027" spans="1:42" x14ac:dyDescent="0.25">
      <c r="A5027" s="2" t="s">
        <v>13847</v>
      </c>
      <c r="B5027" t="s">
        <v>13404</v>
      </c>
      <c r="C5027" t="s">
        <v>14</v>
      </c>
      <c r="D5027" t="s">
        <v>13402</v>
      </c>
      <c r="E5027" s="3" t="s">
        <v>13403</v>
      </c>
      <c r="F5027" t="s">
        <v>13848</v>
      </c>
      <c r="G5027">
        <v>272</v>
      </c>
      <c r="H5027">
        <v>0</v>
      </c>
      <c r="I5027">
        <v>0</v>
      </c>
      <c r="J5027">
        <v>99</v>
      </c>
      <c r="K5027">
        <v>141</v>
      </c>
      <c r="L5027">
        <v>32</v>
      </c>
      <c r="M5027">
        <v>0</v>
      </c>
      <c r="N5027" s="2">
        <v>295.82781862745099</v>
      </c>
      <c r="O5027" s="2">
        <v>501.79453304656869</v>
      </c>
      <c r="P5027" s="2">
        <v>15.75</v>
      </c>
      <c r="Q5027" s="4">
        <v>813.37235167401968</v>
      </c>
      <c r="R5027" s="5">
        <v>0.05</v>
      </c>
      <c r="S5027" s="6">
        <v>854.04096925772069</v>
      </c>
      <c r="T5027" s="4">
        <v>61.25</v>
      </c>
      <c r="U5027" s="7">
        <v>915.29096925772069</v>
      </c>
      <c r="V5027" s="8">
        <v>1.2249273958301352</v>
      </c>
      <c r="W5027" s="7">
        <v>585.19396165548403</v>
      </c>
      <c r="X5027" s="7">
        <v>608.05310078265143</v>
      </c>
      <c r="Y5027" s="7">
        <v>673.20164729507837</v>
      </c>
      <c r="Z5027" s="7">
        <v>942.93948899565305</v>
      </c>
      <c r="AA5027" s="7">
        <v>1021.8035189843804</v>
      </c>
      <c r="AB5027" s="7">
        <v>1174.9597511364016</v>
      </c>
      <c r="AC5027" s="7">
        <v>821.94264705882358</v>
      </c>
      <c r="AD5027" s="7">
        <v>896.66470588235291</v>
      </c>
      <c r="AE5027" s="4">
        <v>512</v>
      </c>
      <c r="AF5027" s="4">
        <v>532</v>
      </c>
      <c r="AG5027" s="4">
        <v>589</v>
      </c>
      <c r="AH5027" s="4">
        <v>825</v>
      </c>
      <c r="AI5027" s="4">
        <v>894</v>
      </c>
      <c r="AJ5027" s="4">
        <v>1028</v>
      </c>
      <c r="AK5027" s="4">
        <v>844.35159715805855</v>
      </c>
      <c r="AL5027" s="8">
        <v>1.2119601780470366</v>
      </c>
      <c r="AM5027" s="4">
        <v>847.5681510108152</v>
      </c>
      <c r="AN5027" s="8">
        <v>1.216264869196344</v>
      </c>
      <c r="AO5027" s="4">
        <v>850.82441540496393</v>
      </c>
      <c r="AP5027" s="8">
        <v>1.2206227046808278</v>
      </c>
    </row>
    <row r="5028" spans="1:42" x14ac:dyDescent="0.25">
      <c r="A5028" s="2" t="s">
        <v>13849</v>
      </c>
      <c r="B5028" t="s">
        <v>13404</v>
      </c>
      <c r="C5028" t="s">
        <v>14</v>
      </c>
      <c r="D5028" t="s">
        <v>13402</v>
      </c>
      <c r="E5028" s="3" t="s">
        <v>13403</v>
      </c>
      <c r="F5028" t="s">
        <v>13850</v>
      </c>
      <c r="G5028">
        <v>200</v>
      </c>
      <c r="H5028">
        <v>0</v>
      </c>
      <c r="I5028">
        <v>48</v>
      </c>
      <c r="J5028">
        <v>48</v>
      </c>
      <c r="K5028">
        <v>104</v>
      </c>
      <c r="L5028">
        <v>0</v>
      </c>
      <c r="M5028">
        <v>0</v>
      </c>
      <c r="N5028" s="2">
        <v>279.98666666666668</v>
      </c>
      <c r="O5028" s="2">
        <v>494.58982841666676</v>
      </c>
      <c r="P5028" s="2">
        <v>3.42</v>
      </c>
      <c r="Q5028" s="4">
        <v>777.99649508333334</v>
      </c>
      <c r="R5028" s="5">
        <v>0.05</v>
      </c>
      <c r="S5028" s="6">
        <v>816.89631983750007</v>
      </c>
      <c r="T5028" s="4">
        <v>57.6</v>
      </c>
      <c r="U5028" s="7">
        <v>874.4963198375001</v>
      </c>
      <c r="V5028" s="8">
        <v>1.2527882640500547</v>
      </c>
      <c r="W5028" s="7">
        <v>599.17900945046142</v>
      </c>
      <c r="X5028" s="7">
        <v>622.58443950712001</v>
      </c>
      <c r="Y5028" s="7">
        <v>689.28991516859719</v>
      </c>
      <c r="Z5028" s="7">
        <v>965.47398983716926</v>
      </c>
      <c r="AA5028" s="7">
        <v>1046.2227235326416</v>
      </c>
      <c r="AB5028" s="7">
        <v>1203.0391049122545</v>
      </c>
      <c r="AC5028" s="7">
        <v>767.84400000000005</v>
      </c>
      <c r="AD5028" s="7">
        <v>837.64799999999991</v>
      </c>
      <c r="AE5028" s="4">
        <v>512</v>
      </c>
      <c r="AF5028" s="4">
        <v>532</v>
      </c>
      <c r="AG5028" s="4">
        <v>589</v>
      </c>
      <c r="AH5028" s="4">
        <v>825</v>
      </c>
      <c r="AI5028" s="4">
        <v>894</v>
      </c>
      <c r="AJ5028" s="4">
        <v>1028</v>
      </c>
      <c r="AK5028" s="4">
        <v>791.22333353374995</v>
      </c>
      <c r="AL5028" s="8">
        <v>1.2160095890403846</v>
      </c>
      <c r="AM5028" s="4">
        <v>799.78099563499995</v>
      </c>
      <c r="AN5028" s="8">
        <v>1.2282691473769412</v>
      </c>
      <c r="AO5028" s="4">
        <v>808.33865773625007</v>
      </c>
      <c r="AP5028" s="8">
        <v>1.2405287057134979</v>
      </c>
    </row>
    <row r="5029" spans="1:42" x14ac:dyDescent="0.25">
      <c r="A5029" s="2" t="s">
        <v>13851</v>
      </c>
      <c r="B5029" t="s">
        <v>13404</v>
      </c>
      <c r="C5029" t="s">
        <v>14</v>
      </c>
      <c r="D5029" t="s">
        <v>13402</v>
      </c>
      <c r="E5029" s="3" t="s">
        <v>13403</v>
      </c>
      <c r="F5029" t="s">
        <v>13852</v>
      </c>
      <c r="G5029">
        <v>14</v>
      </c>
      <c r="H5029">
        <v>0</v>
      </c>
      <c r="I5029">
        <v>1</v>
      </c>
      <c r="J5029">
        <v>5</v>
      </c>
      <c r="K5029">
        <v>8</v>
      </c>
      <c r="L5029">
        <v>0</v>
      </c>
      <c r="M5029">
        <v>0</v>
      </c>
      <c r="N5029" s="2">
        <v>302.83333333333331</v>
      </c>
      <c r="O5029" s="2">
        <v>388.95703004273508</v>
      </c>
      <c r="P5029" s="2">
        <v>222.68</v>
      </c>
      <c r="Q5029" s="4">
        <v>914.47036337606846</v>
      </c>
      <c r="R5029" s="5">
        <v>0.05</v>
      </c>
      <c r="S5029" s="6">
        <v>960.19388154487194</v>
      </c>
      <c r="T5029" s="4">
        <v>59.285714285714285</v>
      </c>
      <c r="U5029" s="7">
        <v>1019.4795958305863</v>
      </c>
      <c r="V5029" s="8">
        <v>1.416365420425544</v>
      </c>
      <c r="W5029" s="7">
        <v>683.00781412261995</v>
      </c>
      <c r="X5029" s="7">
        <v>709.68780686178479</v>
      </c>
      <c r="Y5029" s="7">
        <v>785.72578616840462</v>
      </c>
      <c r="Z5029" s="7">
        <v>1100.5497004905499</v>
      </c>
      <c r="AA5029" s="7">
        <v>1192.5956754406684</v>
      </c>
      <c r="AB5029" s="7">
        <v>1371.3516267930729</v>
      </c>
      <c r="AC5029" s="7">
        <v>791.76428571428585</v>
      </c>
      <c r="AD5029" s="7">
        <v>863.74285714285713</v>
      </c>
      <c r="AE5029" s="4">
        <v>512</v>
      </c>
      <c r="AF5029" s="4">
        <v>532</v>
      </c>
      <c r="AG5029" s="4">
        <v>589</v>
      </c>
      <c r="AH5029" s="4">
        <v>825</v>
      </c>
      <c r="AI5029" s="4">
        <v>894</v>
      </c>
      <c r="AJ5029" s="4">
        <v>1028</v>
      </c>
      <c r="AK5029" s="4">
        <v>837.43949251661434</v>
      </c>
      <c r="AL5029" s="8">
        <v>1.2458224566073832</v>
      </c>
      <c r="AM5029" s="4">
        <v>878.35762219270032</v>
      </c>
      <c r="AN5029" s="8">
        <v>1.3026701112134369</v>
      </c>
      <c r="AO5029" s="4">
        <v>919.27575186878596</v>
      </c>
      <c r="AP5029" s="8">
        <v>1.3595177658194904</v>
      </c>
    </row>
    <row r="5030" spans="1:42" x14ac:dyDescent="0.25">
      <c r="A5030" s="2" t="s">
        <v>13853</v>
      </c>
      <c r="B5030" t="s">
        <v>13404</v>
      </c>
      <c r="C5030" t="s">
        <v>14</v>
      </c>
      <c r="D5030" t="s">
        <v>13402</v>
      </c>
      <c r="E5030" s="3" t="s">
        <v>13403</v>
      </c>
      <c r="F5030" t="s">
        <v>13854</v>
      </c>
      <c r="G5030">
        <v>168</v>
      </c>
      <c r="H5030">
        <v>0</v>
      </c>
      <c r="I5030">
        <v>40</v>
      </c>
      <c r="J5030">
        <v>60</v>
      </c>
      <c r="K5030">
        <v>60</v>
      </c>
      <c r="L5030">
        <v>8</v>
      </c>
      <c r="M5030">
        <v>0</v>
      </c>
      <c r="N5030" s="2">
        <v>281.97817460317464</v>
      </c>
      <c r="O5030" s="2">
        <v>460.4805539563493</v>
      </c>
      <c r="P5030" s="2">
        <v>52.42</v>
      </c>
      <c r="Q5030" s="4">
        <v>794.87872855952389</v>
      </c>
      <c r="R5030" s="5">
        <v>0.05</v>
      </c>
      <c r="S5030" s="6">
        <v>834.62266498750012</v>
      </c>
      <c r="T5030" s="4">
        <v>59.136690647482013</v>
      </c>
      <c r="U5030" s="7">
        <v>893.75935563498217</v>
      </c>
      <c r="V5030" s="8">
        <v>1.3255841844999383</v>
      </c>
      <c r="W5030" s="7">
        <v>633.79213884777187</v>
      </c>
      <c r="X5030" s="7">
        <v>658.54964427151299</v>
      </c>
      <c r="Y5030" s="7">
        <v>729.10853472917506</v>
      </c>
      <c r="Z5030" s="7">
        <v>1021.2470987293199</v>
      </c>
      <c r="AA5030" s="7">
        <v>1106.6604924412266</v>
      </c>
      <c r="AB5030" s="7">
        <v>1272.535778780292</v>
      </c>
      <c r="AC5030" s="7">
        <v>741.66190476190479</v>
      </c>
      <c r="AD5030" s="7">
        <v>809.08571428571418</v>
      </c>
      <c r="AE5030" s="4">
        <v>512</v>
      </c>
      <c r="AF5030" s="4">
        <v>532</v>
      </c>
      <c r="AG5030" s="4">
        <v>589</v>
      </c>
      <c r="AH5030" s="4">
        <v>825</v>
      </c>
      <c r="AI5030" s="4">
        <v>894</v>
      </c>
      <c r="AJ5030" s="4">
        <v>1028</v>
      </c>
      <c r="AK5030" s="4">
        <v>768.63659437700096</v>
      </c>
      <c r="AL5030" s="8">
        <v>1.2277165750062959</v>
      </c>
      <c r="AM5030" s="4">
        <v>790.92328047723583</v>
      </c>
      <c r="AN5030" s="8">
        <v>1.2607711980803078</v>
      </c>
      <c r="AO5030" s="4">
        <v>812.77297273236798</v>
      </c>
      <c r="AP5030" s="8">
        <v>1.2931776912901229</v>
      </c>
    </row>
    <row r="5031" spans="1:42" x14ac:dyDescent="0.25">
      <c r="A5031" s="2" t="s">
        <v>13855</v>
      </c>
      <c r="B5031" t="s">
        <v>13404</v>
      </c>
      <c r="C5031" t="s">
        <v>14</v>
      </c>
      <c r="D5031" t="s">
        <v>13402</v>
      </c>
      <c r="E5031" s="3" t="s">
        <v>13403</v>
      </c>
      <c r="F5031" t="s">
        <v>13856</v>
      </c>
      <c r="G5031">
        <v>131</v>
      </c>
      <c r="H5031">
        <v>0</v>
      </c>
      <c r="I5031">
        <v>7</v>
      </c>
      <c r="J5031">
        <v>56</v>
      </c>
      <c r="K5031">
        <v>56</v>
      </c>
      <c r="L5031">
        <v>12</v>
      </c>
      <c r="M5031">
        <v>0</v>
      </c>
      <c r="N5031" s="2">
        <v>294.24936386768451</v>
      </c>
      <c r="O5031" s="2">
        <v>479.48213065394407</v>
      </c>
      <c r="P5031" s="2">
        <v>25.29</v>
      </c>
      <c r="Q5031" s="4">
        <v>799.02149452162848</v>
      </c>
      <c r="R5031" s="5">
        <v>0.05</v>
      </c>
      <c r="S5031" s="6">
        <v>838.97256924771</v>
      </c>
      <c r="T5031" s="4">
        <v>60.381679389312978</v>
      </c>
      <c r="U5031" s="7">
        <v>899.35424863702292</v>
      </c>
      <c r="V5031" s="8">
        <v>1.2582276749482038</v>
      </c>
      <c r="W5031" s="7">
        <v>600.96082879002108</v>
      </c>
      <c r="X5031" s="7">
        <v>624.43586116463121</v>
      </c>
      <c r="Y5031" s="7">
        <v>691.33970343227031</v>
      </c>
      <c r="Z5031" s="7">
        <v>968.34508545267067</v>
      </c>
      <c r="AA5031" s="7">
        <v>1049.3339471450759</v>
      </c>
      <c r="AB5031" s="7">
        <v>1206.6166640549641</v>
      </c>
      <c r="AC5031" s="7">
        <v>786.25648854961833</v>
      </c>
      <c r="AD5031" s="7">
        <v>857.73435114503809</v>
      </c>
      <c r="AE5031" s="4">
        <v>512</v>
      </c>
      <c r="AF5031" s="4">
        <v>532</v>
      </c>
      <c r="AG5031" s="4">
        <v>589</v>
      </c>
      <c r="AH5031" s="4">
        <v>825</v>
      </c>
      <c r="AI5031" s="4">
        <v>894</v>
      </c>
      <c r="AJ5031" s="4">
        <v>1028</v>
      </c>
      <c r="AK5031" s="4">
        <v>811.29344767206464</v>
      </c>
      <c r="AL5031" s="8">
        <v>1.2195036272912179</v>
      </c>
      <c r="AM5031" s="4">
        <v>820.51982153061306</v>
      </c>
      <c r="AN5031" s="8">
        <v>1.2324116431768799</v>
      </c>
      <c r="AO5031" s="4">
        <v>829.74619538916158</v>
      </c>
      <c r="AP5031" s="8">
        <v>1.2453196590625417</v>
      </c>
    </row>
    <row r="5032" spans="1:42" x14ac:dyDescent="0.25">
      <c r="A5032" s="2" t="s">
        <v>13857</v>
      </c>
      <c r="B5032" t="s">
        <v>13404</v>
      </c>
      <c r="C5032" t="s">
        <v>14</v>
      </c>
      <c r="D5032" t="s">
        <v>13402</v>
      </c>
      <c r="E5032" s="3" t="s">
        <v>13403</v>
      </c>
      <c r="F5032" t="s">
        <v>13858</v>
      </c>
      <c r="G5032">
        <v>100</v>
      </c>
      <c r="H5032">
        <v>0</v>
      </c>
      <c r="I5032">
        <v>10</v>
      </c>
      <c r="J5032">
        <v>62</v>
      </c>
      <c r="K5032">
        <v>24</v>
      </c>
      <c r="L5032">
        <v>4</v>
      </c>
      <c r="M5032">
        <v>0</v>
      </c>
      <c r="N5032" s="2">
        <v>283.81416666666667</v>
      </c>
      <c r="O5032" s="2">
        <v>475.67098141666668</v>
      </c>
      <c r="P5032" s="2">
        <v>26.51</v>
      </c>
      <c r="Q5032" s="4">
        <v>785.99514808333333</v>
      </c>
      <c r="R5032" s="5">
        <v>0.05</v>
      </c>
      <c r="S5032" s="6">
        <v>825.29490548750005</v>
      </c>
      <c r="T5032" s="4">
        <v>59.393939393939391</v>
      </c>
      <c r="U5032" s="7">
        <v>884.68884488143942</v>
      </c>
      <c r="V5032" s="8">
        <v>1.3565934383436677</v>
      </c>
      <c r="W5032" s="7">
        <v>647.94521361916168</v>
      </c>
      <c r="X5032" s="7">
        <v>673.25557352616011</v>
      </c>
      <c r="Y5032" s="7">
        <v>745.39009926110589</v>
      </c>
      <c r="Z5032" s="7">
        <v>1044.0523461636883</v>
      </c>
      <c r="AA5032" s="7">
        <v>1131.373087842833</v>
      </c>
      <c r="AB5032" s="7">
        <v>1300.952499219723</v>
      </c>
      <c r="AC5032" s="7">
        <v>717.35400000000004</v>
      </c>
      <c r="AD5032" s="7">
        <v>782.56799999999998</v>
      </c>
      <c r="AE5032" s="4">
        <v>512</v>
      </c>
      <c r="AF5032" s="4">
        <v>532</v>
      </c>
      <c r="AG5032" s="4">
        <v>589</v>
      </c>
      <c r="AH5032" s="4">
        <v>825</v>
      </c>
      <c r="AI5032" s="4">
        <v>894</v>
      </c>
      <c r="AJ5032" s="4">
        <v>1028</v>
      </c>
      <c r="AK5032" s="4">
        <v>745.96886107232956</v>
      </c>
      <c r="AL5032" s="8">
        <v>1.2349538449815514</v>
      </c>
      <c r="AM5032" s="4">
        <v>772.41087587738639</v>
      </c>
      <c r="AN5032" s="8">
        <v>1.2755003761022567</v>
      </c>
      <c r="AO5032" s="4">
        <v>798.8528906824431</v>
      </c>
      <c r="AP5032" s="8">
        <v>1.3160469072229621</v>
      </c>
    </row>
    <row r="5033" spans="1:42" x14ac:dyDescent="0.25">
      <c r="A5033" s="2" t="s">
        <v>13859</v>
      </c>
      <c r="B5033" t="s">
        <v>13404</v>
      </c>
      <c r="C5033" t="s">
        <v>14</v>
      </c>
      <c r="D5033" t="s">
        <v>13402</v>
      </c>
      <c r="E5033" s="3" t="s">
        <v>13403</v>
      </c>
      <c r="F5033" t="s">
        <v>13860</v>
      </c>
      <c r="G5033">
        <v>150</v>
      </c>
      <c r="H5033">
        <v>0</v>
      </c>
      <c r="I5033">
        <v>0</v>
      </c>
      <c r="J5033">
        <v>12</v>
      </c>
      <c r="K5033">
        <v>138</v>
      </c>
      <c r="L5033">
        <v>0</v>
      </c>
      <c r="M5033">
        <v>0</v>
      </c>
      <c r="N5033" s="2">
        <v>177.11</v>
      </c>
      <c r="O5033" s="2">
        <v>423.4345892222222</v>
      </c>
      <c r="P5033" s="2">
        <v>99.62</v>
      </c>
      <c r="Q5033" s="4">
        <v>700.16458922222216</v>
      </c>
      <c r="R5033" s="5">
        <v>0.05</v>
      </c>
      <c r="S5033" s="6">
        <v>735.17281868333328</v>
      </c>
      <c r="T5033" s="4">
        <v>60</v>
      </c>
      <c r="U5033" s="7">
        <v>795.17281868333328</v>
      </c>
      <c r="V5033" s="8">
        <v>0.9864199110347508</v>
      </c>
      <c r="W5033" s="7">
        <v>466.93852424684491</v>
      </c>
      <c r="X5033" s="7">
        <v>485.17831035023733</v>
      </c>
      <c r="Y5033" s="7">
        <v>537.1617007449056</v>
      </c>
      <c r="Z5033" s="7">
        <v>752.39117676493572</v>
      </c>
      <c r="AA5033" s="7">
        <v>815.31843882163935</v>
      </c>
      <c r="AB5033" s="7">
        <v>937.52500571436838</v>
      </c>
      <c r="AC5033" s="7">
        <v>886.73200000000008</v>
      </c>
      <c r="AD5033" s="7">
        <v>967.34399999999994</v>
      </c>
      <c r="AE5033" s="4">
        <v>512</v>
      </c>
      <c r="AF5033" s="4">
        <v>532</v>
      </c>
      <c r="AG5033" s="4">
        <v>589</v>
      </c>
      <c r="AH5033" s="4">
        <v>825</v>
      </c>
      <c r="AI5033" s="4">
        <v>894</v>
      </c>
      <c r="AJ5033" s="4">
        <v>1028</v>
      </c>
      <c r="AK5033" s="4">
        <v>862.0543803308334</v>
      </c>
      <c r="AL5033" s="8">
        <v>1.1438177694770424</v>
      </c>
      <c r="AM5033" s="4">
        <v>819.76052644833339</v>
      </c>
      <c r="AN5033" s="8">
        <v>1.0913518166629452</v>
      </c>
      <c r="AO5033" s="4">
        <v>777.46667256583339</v>
      </c>
      <c r="AP5033" s="8">
        <v>1.0388858638488481</v>
      </c>
    </row>
    <row r="5034" spans="1:42" x14ac:dyDescent="0.25">
      <c r="A5034" s="2" t="s">
        <v>13861</v>
      </c>
      <c r="B5034" t="s">
        <v>13404</v>
      </c>
      <c r="C5034" t="s">
        <v>14</v>
      </c>
      <c r="D5034" t="s">
        <v>13402</v>
      </c>
      <c r="E5034" s="3" t="s">
        <v>13403</v>
      </c>
      <c r="F5034" t="s">
        <v>13862</v>
      </c>
      <c r="G5034">
        <v>50</v>
      </c>
      <c r="H5034">
        <v>0</v>
      </c>
      <c r="I5034">
        <v>0</v>
      </c>
      <c r="J5034">
        <v>0</v>
      </c>
      <c r="K5034">
        <v>50</v>
      </c>
      <c r="L5034">
        <v>0</v>
      </c>
      <c r="M5034">
        <v>0</v>
      </c>
      <c r="N5034" s="2">
        <v>179.53833333333333</v>
      </c>
      <c r="O5034" s="2">
        <v>363.5760856666667</v>
      </c>
      <c r="P5034" s="2">
        <v>156.63999999999999</v>
      </c>
      <c r="Q5034" s="4">
        <v>699.75441899999998</v>
      </c>
      <c r="R5034" s="5">
        <v>0.05</v>
      </c>
      <c r="S5034" s="6">
        <v>734.74213995000002</v>
      </c>
      <c r="T5034" s="4">
        <v>60</v>
      </c>
      <c r="U5034" s="7">
        <v>794.74213995000002</v>
      </c>
      <c r="V5034" s="8">
        <v>0.963323806</v>
      </c>
      <c r="W5034" s="7">
        <v>455.98542503563635</v>
      </c>
      <c r="X5034" s="7">
        <v>473.79735570109085</v>
      </c>
      <c r="Y5034" s="7">
        <v>524.56135809763634</v>
      </c>
      <c r="Z5034" s="7">
        <v>734.74213995000002</v>
      </c>
      <c r="AA5034" s="7">
        <v>796.19330074581808</v>
      </c>
      <c r="AB5034" s="7">
        <v>915.53323620436367</v>
      </c>
      <c r="AC5034" s="7">
        <v>907.50000000000011</v>
      </c>
      <c r="AD5034" s="7">
        <v>990</v>
      </c>
      <c r="AE5034" s="4">
        <v>512</v>
      </c>
      <c r="AF5034" s="4">
        <v>532</v>
      </c>
      <c r="AG5034" s="4">
        <v>589</v>
      </c>
      <c r="AH5034" s="4">
        <v>825</v>
      </c>
      <c r="AI5034" s="4">
        <v>894</v>
      </c>
      <c r="AJ5034" s="4">
        <v>1028</v>
      </c>
      <c r="AK5034" s="4">
        <v>881.31234891375016</v>
      </c>
      <c r="AL5034" s="8">
        <v>1.1409846653500002</v>
      </c>
      <c r="AM5034" s="4">
        <v>832.45561259250007</v>
      </c>
      <c r="AN5034" s="8">
        <v>1.0817643789</v>
      </c>
      <c r="AO5034" s="4">
        <v>783.59887627124999</v>
      </c>
      <c r="AP5034" s="8">
        <v>1.02254409245</v>
      </c>
    </row>
    <row r="5035" spans="1:42" x14ac:dyDescent="0.25">
      <c r="A5035" s="2" t="s">
        <v>13863</v>
      </c>
      <c r="B5035" t="s">
        <v>13404</v>
      </c>
      <c r="C5035" t="s">
        <v>14</v>
      </c>
      <c r="D5035" t="s">
        <v>13402</v>
      </c>
      <c r="E5035" s="3" t="s">
        <v>13403</v>
      </c>
      <c r="F5035" t="s">
        <v>13864</v>
      </c>
      <c r="G5035">
        <v>148</v>
      </c>
      <c r="H5035">
        <v>0</v>
      </c>
      <c r="I5035">
        <v>18</v>
      </c>
      <c r="J5035">
        <v>68</v>
      </c>
      <c r="K5035">
        <v>50</v>
      </c>
      <c r="L5035">
        <v>12</v>
      </c>
      <c r="M5035">
        <v>0</v>
      </c>
      <c r="N5035" s="2">
        <v>272.16159909909908</v>
      </c>
      <c r="O5035" s="2">
        <v>470.62450100000007</v>
      </c>
      <c r="P5035" s="2">
        <v>47.64</v>
      </c>
      <c r="Q5035" s="4">
        <v>790.42610009909913</v>
      </c>
      <c r="R5035" s="5">
        <v>0.05</v>
      </c>
      <c r="S5035" s="6">
        <v>829.94740510405416</v>
      </c>
      <c r="T5035" s="4">
        <v>59.586206896551722</v>
      </c>
      <c r="U5035" s="7">
        <v>889.5336120006059</v>
      </c>
      <c r="V5035" s="8">
        <v>1.5086861930289206</v>
      </c>
      <c r="W5035" s="7">
        <v>605.27896290277567</v>
      </c>
      <c r="X5035" s="7">
        <v>609.50183938814394</v>
      </c>
      <c r="Y5035" s="7">
        <v>758.71014187115372</v>
      </c>
      <c r="Z5035" s="7">
        <v>962.8158386639501</v>
      </c>
      <c r="AA5035" s="7">
        <v>1010.6751054981231</v>
      </c>
      <c r="AB5035" s="7">
        <v>1162.6986589713786</v>
      </c>
      <c r="AC5035" s="7">
        <v>648.56891891891894</v>
      </c>
      <c r="AD5035" s="7">
        <v>707.52972972972975</v>
      </c>
      <c r="AE5035" s="4">
        <v>430</v>
      </c>
      <c r="AF5035" s="4">
        <v>433</v>
      </c>
      <c r="AG5035" s="4">
        <v>539</v>
      </c>
      <c r="AH5035" s="4">
        <v>684</v>
      </c>
      <c r="AI5035" s="4">
        <v>718</v>
      </c>
      <c r="AJ5035" s="4">
        <v>826</v>
      </c>
      <c r="AK5035" s="4">
        <v>681.65114621136092</v>
      </c>
      <c r="AL5035" s="8">
        <v>1.2571695384012638</v>
      </c>
      <c r="AM5035" s="4">
        <v>731.82657215249776</v>
      </c>
      <c r="AN5035" s="8">
        <v>1.342269158388065</v>
      </c>
      <c r="AO5035" s="4">
        <v>780.88698862827596</v>
      </c>
      <c r="AP5035" s="8">
        <v>1.4254776757084928</v>
      </c>
    </row>
    <row r="5036" spans="1:42" x14ac:dyDescent="0.25">
      <c r="A5036" s="2" t="s">
        <v>13865</v>
      </c>
      <c r="B5036" t="s">
        <v>13404</v>
      </c>
      <c r="C5036" t="s">
        <v>14</v>
      </c>
      <c r="D5036" t="s">
        <v>13402</v>
      </c>
      <c r="E5036" s="3" t="s">
        <v>13403</v>
      </c>
      <c r="F5036" t="s">
        <v>13866</v>
      </c>
      <c r="G5036">
        <v>200</v>
      </c>
      <c r="H5036">
        <v>0</v>
      </c>
      <c r="I5036">
        <v>44</v>
      </c>
      <c r="J5036">
        <v>80</v>
      </c>
      <c r="K5036">
        <v>68</v>
      </c>
      <c r="L5036">
        <v>8</v>
      </c>
      <c r="M5036">
        <v>0</v>
      </c>
      <c r="N5036" s="2">
        <v>263.17833333333334</v>
      </c>
      <c r="O5036" s="2">
        <v>472.05319233333347</v>
      </c>
      <c r="P5036" s="2">
        <v>32.81</v>
      </c>
      <c r="Q5036" s="4">
        <v>768.04152566666676</v>
      </c>
      <c r="R5036" s="5">
        <v>0.05</v>
      </c>
      <c r="S5036" s="6">
        <v>806.44360195000013</v>
      </c>
      <c r="T5036" s="4">
        <v>58.306878306878303</v>
      </c>
      <c r="U5036" s="7">
        <v>864.7504802568784</v>
      </c>
      <c r="V5036" s="8">
        <v>1.2927948576123165</v>
      </c>
      <c r="W5036" s="7">
        <v>617.28079563223218</v>
      </c>
      <c r="X5036" s="7">
        <v>641.39332671161617</v>
      </c>
      <c r="Y5036" s="7">
        <v>710.1140402878608</v>
      </c>
      <c r="Z5036" s="7">
        <v>994.6419070245928</v>
      </c>
      <c r="AA5036" s="7">
        <v>1077.8301392484677</v>
      </c>
      <c r="AB5036" s="7">
        <v>1239.3840974803411</v>
      </c>
      <c r="AC5036" s="7">
        <v>735.79000000000008</v>
      </c>
      <c r="AD5036" s="7">
        <v>802.68</v>
      </c>
      <c r="AE5036" s="4">
        <v>512</v>
      </c>
      <c r="AF5036" s="4">
        <v>532</v>
      </c>
      <c r="AG5036" s="4">
        <v>589</v>
      </c>
      <c r="AH5036" s="4">
        <v>825</v>
      </c>
      <c r="AI5036" s="4">
        <v>894</v>
      </c>
      <c r="AJ5036" s="4">
        <v>1028</v>
      </c>
      <c r="AK5036" s="4">
        <v>756.47213148755964</v>
      </c>
      <c r="AL5036" s="8">
        <v>1.2180879201591239</v>
      </c>
      <c r="AM5036" s="4">
        <v>773.12928830837302</v>
      </c>
      <c r="AN5036" s="8">
        <v>1.2429902326435212</v>
      </c>
      <c r="AO5036" s="4">
        <v>789.78644512918663</v>
      </c>
      <c r="AP5036" s="8">
        <v>1.2678925451279188</v>
      </c>
    </row>
    <row r="5037" spans="1:42" x14ac:dyDescent="0.25">
      <c r="A5037" s="2" t="s">
        <v>13867</v>
      </c>
      <c r="B5037" t="s">
        <v>13404</v>
      </c>
      <c r="C5037" t="s">
        <v>14</v>
      </c>
      <c r="D5037" t="s">
        <v>13402</v>
      </c>
      <c r="E5037" s="3" t="s">
        <v>13403</v>
      </c>
      <c r="F5037" t="s">
        <v>13868</v>
      </c>
      <c r="G5037">
        <v>100</v>
      </c>
      <c r="H5037">
        <v>0</v>
      </c>
      <c r="I5037">
        <v>6</v>
      </c>
      <c r="J5037">
        <v>60</v>
      </c>
      <c r="K5037">
        <v>26</v>
      </c>
      <c r="L5037">
        <v>8</v>
      </c>
      <c r="M5037">
        <v>0</v>
      </c>
      <c r="N5037" s="2">
        <v>288.9375</v>
      </c>
      <c r="O5037" s="2">
        <v>472.38289033333342</v>
      </c>
      <c r="P5037" s="2">
        <v>49.03</v>
      </c>
      <c r="Q5037" s="4">
        <v>810.35039033333339</v>
      </c>
      <c r="R5037" s="5">
        <v>0.05</v>
      </c>
      <c r="S5037" s="6">
        <v>850.86790985000005</v>
      </c>
      <c r="T5037" s="4">
        <v>60.2</v>
      </c>
      <c r="U5037" s="7">
        <v>911.06790985000009</v>
      </c>
      <c r="V5037" s="8">
        <v>1.5106415351517162</v>
      </c>
      <c r="W5037" s="7">
        <v>687.07125202611519</v>
      </c>
      <c r="X5037" s="7">
        <v>691.30372380451013</v>
      </c>
      <c r="Y5037" s="7">
        <v>790.06139863372584</v>
      </c>
      <c r="Z5037" s="7">
        <v>960.77109369565585</v>
      </c>
      <c r="AA5037" s="7">
        <v>1069.4045360077932</v>
      </c>
      <c r="AB5037" s="7">
        <v>1230.2384635868018</v>
      </c>
      <c r="AC5037" s="7">
        <v>663.41000000000008</v>
      </c>
      <c r="AD5037" s="7">
        <v>723.72</v>
      </c>
      <c r="AE5037" s="4">
        <v>487</v>
      </c>
      <c r="AF5037" s="4">
        <v>490</v>
      </c>
      <c r="AG5037" s="4">
        <v>560</v>
      </c>
      <c r="AH5037" s="4">
        <v>681</v>
      </c>
      <c r="AI5037" s="4">
        <v>758</v>
      </c>
      <c r="AJ5037" s="4">
        <v>872</v>
      </c>
      <c r="AK5037" s="4">
        <v>700.53774887562497</v>
      </c>
      <c r="AL5037" s="8">
        <v>1.2613791226589703</v>
      </c>
      <c r="AM5037" s="4">
        <v>750.64780253375011</v>
      </c>
      <c r="AN5037" s="8">
        <v>1.3444665934898858</v>
      </c>
      <c r="AO5037" s="4">
        <v>800.75785619187502</v>
      </c>
      <c r="AP5037" s="8">
        <v>1.4275540643208009</v>
      </c>
    </row>
    <row r="5038" spans="1:42" x14ac:dyDescent="0.25">
      <c r="A5038" s="2" t="s">
        <v>13869</v>
      </c>
      <c r="B5038" t="s">
        <v>13404</v>
      </c>
      <c r="C5038" t="s">
        <v>14</v>
      </c>
      <c r="D5038" t="s">
        <v>13402</v>
      </c>
      <c r="E5038" s="3" t="s">
        <v>13403</v>
      </c>
      <c r="F5038" t="s">
        <v>13628</v>
      </c>
      <c r="G5038">
        <v>209</v>
      </c>
      <c r="H5038">
        <v>0</v>
      </c>
      <c r="I5038">
        <v>52</v>
      </c>
      <c r="J5038">
        <v>62</v>
      </c>
      <c r="K5038">
        <v>71</v>
      </c>
      <c r="L5038">
        <v>17</v>
      </c>
      <c r="M5038">
        <v>7</v>
      </c>
      <c r="N5038" s="2">
        <v>279.3317384370016</v>
      </c>
      <c r="O5038" s="2">
        <v>493.14684290111643</v>
      </c>
      <c r="P5038" s="2">
        <v>42.19</v>
      </c>
      <c r="Q5038" s="4">
        <v>814.66858133811797</v>
      </c>
      <c r="R5038" s="5">
        <v>0.05</v>
      </c>
      <c r="S5038" s="6">
        <v>855.40201040502393</v>
      </c>
      <c r="T5038" s="4">
        <v>58.235294117647058</v>
      </c>
      <c r="U5038" s="7">
        <v>913.637304522671</v>
      </c>
      <c r="V5038" s="8">
        <v>1.6247347132594063</v>
      </c>
      <c r="W5038" s="7">
        <v>658.66835480888199</v>
      </c>
      <c r="X5038" s="7">
        <v>684.52831331177106</v>
      </c>
      <c r="Y5038" s="7">
        <v>757.54466673169327</v>
      </c>
      <c r="Z5038" s="7">
        <v>1000.9325114647675</v>
      </c>
      <c r="AA5038" s="7">
        <v>1003.9748595239308</v>
      </c>
      <c r="AB5038" s="7">
        <v>1154.5710884525206</v>
      </c>
      <c r="AC5038" s="7">
        <v>618.56315789473683</v>
      </c>
      <c r="AD5038" s="7">
        <v>674.79617224880383</v>
      </c>
      <c r="AE5038" s="4">
        <v>433</v>
      </c>
      <c r="AF5038" s="4">
        <v>450</v>
      </c>
      <c r="AG5038" s="4">
        <v>498</v>
      </c>
      <c r="AH5038" s="4">
        <v>658</v>
      </c>
      <c r="AI5038" s="4">
        <v>660</v>
      </c>
      <c r="AJ5038" s="4">
        <v>759</v>
      </c>
      <c r="AK5038" s="4">
        <v>660.08879541555973</v>
      </c>
      <c r="AL5038" s="8">
        <v>1.2774063382238994</v>
      </c>
      <c r="AM5038" s="4">
        <v>725.53950043862483</v>
      </c>
      <c r="AN5038" s="8">
        <v>1.3937982936879256</v>
      </c>
      <c r="AO5038" s="4">
        <v>790.99020546168992</v>
      </c>
      <c r="AP5038" s="8">
        <v>1.5101902491519519</v>
      </c>
    </row>
    <row r="5039" spans="1:42" x14ac:dyDescent="0.25">
      <c r="A5039" s="2" t="s">
        <v>13870</v>
      </c>
      <c r="B5039" t="s">
        <v>13404</v>
      </c>
      <c r="C5039" t="s">
        <v>14</v>
      </c>
      <c r="D5039" t="s">
        <v>13402</v>
      </c>
      <c r="E5039" s="3" t="s">
        <v>13403</v>
      </c>
      <c r="F5039" t="s">
        <v>13871</v>
      </c>
      <c r="G5039">
        <v>79</v>
      </c>
      <c r="H5039">
        <v>0</v>
      </c>
      <c r="I5039">
        <v>4</v>
      </c>
      <c r="J5039">
        <v>40</v>
      </c>
      <c r="K5039">
        <v>29</v>
      </c>
      <c r="L5039">
        <v>6</v>
      </c>
      <c r="M5039">
        <v>0</v>
      </c>
      <c r="N5039" s="2">
        <v>293.55063291139237</v>
      </c>
      <c r="O5039" s="2">
        <v>440.69849519409286</v>
      </c>
      <c r="P5039" s="2">
        <v>68.349999999999994</v>
      </c>
      <c r="Q5039" s="4">
        <v>802.59912810548519</v>
      </c>
      <c r="R5039" s="5">
        <v>0.05</v>
      </c>
      <c r="S5039" s="6">
        <v>842.72908451075944</v>
      </c>
      <c r="T5039" s="4">
        <v>60.333333333333336</v>
      </c>
      <c r="U5039" s="7">
        <v>903.06241784409281</v>
      </c>
      <c r="V5039" s="8">
        <v>1.5938057059488702</v>
      </c>
      <c r="W5039" s="7">
        <v>644.01129962601192</v>
      </c>
      <c r="X5039" s="7">
        <v>669.29580792541651</v>
      </c>
      <c r="Y5039" s="7">
        <v>740.68736077079427</v>
      </c>
      <c r="Z5039" s="7">
        <v>978.65920358872017</v>
      </c>
      <c r="AA5039" s="7">
        <v>981.63385162394422</v>
      </c>
      <c r="AB5039" s="7">
        <v>1128.8789293675359</v>
      </c>
      <c r="AC5039" s="7">
        <v>623.26835443037987</v>
      </c>
      <c r="AD5039" s="7">
        <v>679.92911392405063</v>
      </c>
      <c r="AE5039" s="4">
        <v>433</v>
      </c>
      <c r="AF5039" s="4">
        <v>450</v>
      </c>
      <c r="AG5039" s="4">
        <v>498</v>
      </c>
      <c r="AH5039" s="4">
        <v>658</v>
      </c>
      <c r="AI5039" s="4">
        <v>660</v>
      </c>
      <c r="AJ5039" s="4">
        <v>759</v>
      </c>
      <c r="AK5039" s="4">
        <v>664.88538278326928</v>
      </c>
      <c r="AL5039" s="8">
        <v>1.2799311597607705</v>
      </c>
      <c r="AM5039" s="4">
        <v>725.00156364889972</v>
      </c>
      <c r="AN5039" s="8">
        <v>1.3860295979088604</v>
      </c>
      <c r="AO5039" s="4">
        <v>785.11774451453027</v>
      </c>
      <c r="AP5039" s="8">
        <v>1.4921280360569507</v>
      </c>
    </row>
    <row r="5040" spans="1:42" x14ac:dyDescent="0.25">
      <c r="A5040" s="2" t="s">
        <v>13872</v>
      </c>
      <c r="B5040" t="s">
        <v>13404</v>
      </c>
      <c r="C5040" t="s">
        <v>14</v>
      </c>
      <c r="D5040" t="s">
        <v>13402</v>
      </c>
      <c r="E5040" s="3" t="s">
        <v>13403</v>
      </c>
      <c r="F5040" t="s">
        <v>13873</v>
      </c>
      <c r="G5040">
        <v>15</v>
      </c>
      <c r="H5040">
        <v>0</v>
      </c>
      <c r="I5040">
        <v>0</v>
      </c>
      <c r="J5040">
        <v>6</v>
      </c>
      <c r="K5040">
        <v>5</v>
      </c>
      <c r="L5040">
        <v>3</v>
      </c>
      <c r="M5040">
        <v>1</v>
      </c>
      <c r="N5040" s="2">
        <v>197.14444444444442</v>
      </c>
      <c r="O5040" s="2">
        <v>382.19755800000007</v>
      </c>
      <c r="P5040" s="2">
        <v>134.53</v>
      </c>
      <c r="Q5040" s="4">
        <v>713.87200244444443</v>
      </c>
      <c r="R5040" s="5">
        <v>0.05</v>
      </c>
      <c r="S5040" s="6">
        <v>749.56560256666671</v>
      </c>
      <c r="T5040" s="4">
        <v>62.666666666666664</v>
      </c>
      <c r="U5040" s="7">
        <v>812.23226923333334</v>
      </c>
      <c r="V5040" s="8">
        <v>1.3511682420428082</v>
      </c>
      <c r="W5040" s="7">
        <v>539.91666725856714</v>
      </c>
      <c r="X5040" s="7">
        <v>561.11431932183655</v>
      </c>
      <c r="Y5040" s="7">
        <v>620.96651338283243</v>
      </c>
      <c r="Z5040" s="7">
        <v>820.47382691948542</v>
      </c>
      <c r="AA5040" s="7">
        <v>822.96766833869367</v>
      </c>
      <c r="AB5040" s="7">
        <v>946.41281858949765</v>
      </c>
      <c r="AC5040" s="7">
        <v>661.24666666666667</v>
      </c>
      <c r="AD5040" s="7">
        <v>721.36</v>
      </c>
      <c r="AE5040" s="4">
        <v>433</v>
      </c>
      <c r="AF5040" s="4">
        <v>450</v>
      </c>
      <c r="AG5040" s="4">
        <v>498</v>
      </c>
      <c r="AH5040" s="4">
        <v>658</v>
      </c>
      <c r="AI5040" s="4">
        <v>660</v>
      </c>
      <c r="AJ5040" s="4">
        <v>759</v>
      </c>
      <c r="AK5040" s="4">
        <v>661.42604330518532</v>
      </c>
      <c r="AL5040" s="8">
        <v>1.2045459298633447</v>
      </c>
      <c r="AM5040" s="4">
        <v>688.54590769333333</v>
      </c>
      <c r="AN5040" s="8">
        <v>1.2496604874570256</v>
      </c>
      <c r="AO5040" s="4">
        <v>722.44573817851847</v>
      </c>
      <c r="AP5040" s="8">
        <v>1.3060536844491268</v>
      </c>
    </row>
    <row r="5041" spans="1:42" x14ac:dyDescent="0.25">
      <c r="A5041" s="2" t="s">
        <v>13874</v>
      </c>
      <c r="B5041" t="s">
        <v>13404</v>
      </c>
      <c r="C5041" t="s">
        <v>14</v>
      </c>
      <c r="D5041" t="s">
        <v>13402</v>
      </c>
      <c r="E5041" s="3" t="s">
        <v>13403</v>
      </c>
      <c r="F5041" t="s">
        <v>13875</v>
      </c>
      <c r="G5041">
        <v>94</v>
      </c>
      <c r="H5041">
        <v>0</v>
      </c>
      <c r="I5041">
        <v>94</v>
      </c>
      <c r="J5041">
        <v>0</v>
      </c>
      <c r="K5041">
        <v>0</v>
      </c>
      <c r="L5041">
        <v>0</v>
      </c>
      <c r="M5041">
        <v>0</v>
      </c>
      <c r="N5041" s="2">
        <v>117.26773049645391</v>
      </c>
      <c r="O5041" s="2">
        <v>367.2314076418441</v>
      </c>
      <c r="P5041" s="2">
        <v>152.78</v>
      </c>
      <c r="Q5041" s="4">
        <v>637.27913813829798</v>
      </c>
      <c r="R5041" s="5">
        <v>0.05</v>
      </c>
      <c r="S5041" s="6">
        <v>669.14309504521293</v>
      </c>
      <c r="T5041" s="4">
        <v>30</v>
      </c>
      <c r="U5041" s="7">
        <v>699.14309504521293</v>
      </c>
      <c r="V5041" s="8">
        <v>1.228722486898441</v>
      </c>
      <c r="W5041" s="7">
        <v>649.15112208252629</v>
      </c>
      <c r="X5041" s="7">
        <v>669.14309504521293</v>
      </c>
      <c r="Y5041" s="7">
        <v>771.45495667778493</v>
      </c>
      <c r="Z5041" s="7">
        <v>1012.5346306395927</v>
      </c>
      <c r="AA5041" s="7">
        <v>1214.8063570855973</v>
      </c>
      <c r="AB5041" s="7">
        <v>1397.0861105689155</v>
      </c>
      <c r="AC5041" s="7">
        <v>625.90000000000009</v>
      </c>
      <c r="AD5041" s="7">
        <v>682.8</v>
      </c>
      <c r="AE5041" s="4">
        <v>552</v>
      </c>
      <c r="AF5041" s="4">
        <v>569</v>
      </c>
      <c r="AG5041" s="4">
        <v>656</v>
      </c>
      <c r="AH5041" s="4">
        <v>861</v>
      </c>
      <c r="AI5041" s="4">
        <v>1033</v>
      </c>
      <c r="AJ5041" s="4">
        <v>1188</v>
      </c>
      <c r="AK5041" s="4">
        <v>632.93283910338391</v>
      </c>
      <c r="AL5041" s="8">
        <v>1.1650840757528715</v>
      </c>
      <c r="AM5041" s="4">
        <v>645.00292441732699</v>
      </c>
      <c r="AN5041" s="8">
        <v>1.1862968794680615</v>
      </c>
      <c r="AO5041" s="4">
        <v>657.07300973126996</v>
      </c>
      <c r="AP5041" s="8">
        <v>1.2075096831832512</v>
      </c>
    </row>
    <row r="5042" spans="1:42" x14ac:dyDescent="0.25">
      <c r="A5042" s="2" t="s">
        <v>13876</v>
      </c>
      <c r="B5042" t="s">
        <v>13404</v>
      </c>
      <c r="C5042" t="s">
        <v>14</v>
      </c>
      <c r="D5042" t="s">
        <v>13402</v>
      </c>
      <c r="E5042" s="3" t="s">
        <v>13403</v>
      </c>
      <c r="F5042" t="s">
        <v>13877</v>
      </c>
      <c r="G5042">
        <v>420</v>
      </c>
      <c r="H5042">
        <v>0</v>
      </c>
      <c r="I5042">
        <v>120</v>
      </c>
      <c r="J5042">
        <v>156</v>
      </c>
      <c r="K5042">
        <v>144</v>
      </c>
      <c r="L5042">
        <v>0</v>
      </c>
      <c r="M5042">
        <v>0</v>
      </c>
      <c r="N5042" s="2">
        <v>247.80496031746031</v>
      </c>
      <c r="O5042" s="2">
        <v>450.410104015873</v>
      </c>
      <c r="P5042" s="2">
        <v>60.85</v>
      </c>
      <c r="Q5042" s="4">
        <v>759.06506433333334</v>
      </c>
      <c r="R5042" s="5">
        <v>0.05</v>
      </c>
      <c r="S5042" s="6">
        <v>797.01831755000001</v>
      </c>
      <c r="T5042" s="4">
        <v>57.022900763358777</v>
      </c>
      <c r="U5042" s="7">
        <v>854.04121831335874</v>
      </c>
      <c r="V5042" s="8">
        <v>1.2175740383286173</v>
      </c>
      <c r="W5042" s="7">
        <v>627.22582057295313</v>
      </c>
      <c r="X5042" s="7">
        <v>646.54255780074345</v>
      </c>
      <c r="Y5042" s="7">
        <v>745.39880126061098</v>
      </c>
      <c r="Z5042" s="7">
        <v>978.33592665455194</v>
      </c>
      <c r="AA5042" s="7">
        <v>1173.7758562533706</v>
      </c>
      <c r="AB5042" s="7">
        <v>1349.8990486243993</v>
      </c>
      <c r="AC5042" s="7">
        <v>771.57142857142867</v>
      </c>
      <c r="AD5042" s="7">
        <v>841.71428571428567</v>
      </c>
      <c r="AE5042" s="4">
        <v>552</v>
      </c>
      <c r="AF5042" s="4">
        <v>569</v>
      </c>
      <c r="AG5042" s="4">
        <v>656</v>
      </c>
      <c r="AH5042" s="4">
        <v>861</v>
      </c>
      <c r="AI5042" s="4">
        <v>1033</v>
      </c>
      <c r="AJ5042" s="4">
        <v>1188</v>
      </c>
      <c r="AK5042" s="4">
        <v>785.02769573538797</v>
      </c>
      <c r="AL5042" s="8">
        <v>1.2004794654768283</v>
      </c>
      <c r="AM5042" s="4">
        <v>789.02456967359205</v>
      </c>
      <c r="AN5042" s="8">
        <v>1.2061776564274247</v>
      </c>
      <c r="AO5042" s="4">
        <v>793.02144361179592</v>
      </c>
      <c r="AP5042" s="8">
        <v>1.2118758473780209</v>
      </c>
    </row>
    <row r="5043" spans="1:42" x14ac:dyDescent="0.25">
      <c r="A5043" s="2" t="s">
        <v>13878</v>
      </c>
      <c r="B5043" t="s">
        <v>13404</v>
      </c>
      <c r="C5043" t="s">
        <v>14</v>
      </c>
      <c r="D5043" t="s">
        <v>13402</v>
      </c>
      <c r="E5043" s="3" t="s">
        <v>13403</v>
      </c>
      <c r="F5043" t="s">
        <v>13879</v>
      </c>
      <c r="G5043">
        <v>132</v>
      </c>
      <c r="H5043">
        <v>0</v>
      </c>
      <c r="I5043">
        <v>39</v>
      </c>
      <c r="J5043">
        <v>55</v>
      </c>
      <c r="K5043">
        <v>38</v>
      </c>
      <c r="L5043">
        <v>0</v>
      </c>
      <c r="M5043">
        <v>0</v>
      </c>
      <c r="N5043" s="2">
        <v>246.32638888888889</v>
      </c>
      <c r="O5043" s="2">
        <v>439.96420316666683</v>
      </c>
      <c r="P5043" s="2">
        <v>85.9</v>
      </c>
      <c r="Q5043" s="4">
        <v>772.19059205555573</v>
      </c>
      <c r="R5043" s="5">
        <v>0.05</v>
      </c>
      <c r="S5043" s="6">
        <v>810.80012165833352</v>
      </c>
      <c r="T5043" s="4">
        <v>57.058823529411768</v>
      </c>
      <c r="U5043" s="7">
        <v>867.85894518774535</v>
      </c>
      <c r="V5043" s="8">
        <v>1.2590245058719449</v>
      </c>
      <c r="W5043" s="7">
        <v>649.28881584051715</v>
      </c>
      <c r="X5043" s="7">
        <v>669.28502937183748</v>
      </c>
      <c r="Y5043" s="7">
        <v>771.61859273800587</v>
      </c>
      <c r="Z5043" s="7">
        <v>1012.7494029686327</v>
      </c>
      <c r="AA5043" s="7">
        <v>1215.0640339914025</v>
      </c>
      <c r="AB5043" s="7">
        <v>1397.382451482852</v>
      </c>
      <c r="AC5043" s="7">
        <v>758.24166666666667</v>
      </c>
      <c r="AD5043" s="7">
        <v>827.17272727272723</v>
      </c>
      <c r="AE5043" s="4">
        <v>552</v>
      </c>
      <c r="AF5043" s="4">
        <v>569</v>
      </c>
      <c r="AG5043" s="4">
        <v>656</v>
      </c>
      <c r="AH5043" s="4">
        <v>861</v>
      </c>
      <c r="AI5043" s="4">
        <v>1033</v>
      </c>
      <c r="AJ5043" s="4">
        <v>1188</v>
      </c>
      <c r="AK5043" s="4">
        <v>774.25321638396645</v>
      </c>
      <c r="AL5043" s="8">
        <v>1.2060050035560994</v>
      </c>
      <c r="AM5043" s="4">
        <v>786.33227829668101</v>
      </c>
      <c r="AN5043" s="8">
        <v>1.2235283983893026</v>
      </c>
      <c r="AO5043" s="4">
        <v>798.72105974561896</v>
      </c>
      <c r="AP5043" s="8">
        <v>1.2415011110387415</v>
      </c>
    </row>
    <row r="5044" spans="1:42" x14ac:dyDescent="0.25">
      <c r="A5044" s="2" t="s">
        <v>13880</v>
      </c>
      <c r="B5044" t="s">
        <v>13404</v>
      </c>
      <c r="C5044" t="s">
        <v>14</v>
      </c>
      <c r="D5044" t="s">
        <v>13402</v>
      </c>
      <c r="E5044" s="3" t="s">
        <v>13403</v>
      </c>
      <c r="F5044" t="s">
        <v>13881</v>
      </c>
      <c r="G5044">
        <v>164</v>
      </c>
      <c r="H5044">
        <v>0</v>
      </c>
      <c r="I5044">
        <v>29</v>
      </c>
      <c r="J5044">
        <v>53</v>
      </c>
      <c r="K5044">
        <v>79</v>
      </c>
      <c r="L5044">
        <v>3</v>
      </c>
      <c r="M5044">
        <v>0</v>
      </c>
      <c r="N5044" s="2">
        <v>273.41361788617888</v>
      </c>
      <c r="O5044" s="2">
        <v>424.38922470934966</v>
      </c>
      <c r="P5044" s="2">
        <v>101.56</v>
      </c>
      <c r="Q5044" s="4">
        <v>799.36284259552849</v>
      </c>
      <c r="R5044" s="5">
        <v>0.05</v>
      </c>
      <c r="S5044" s="6">
        <v>839.33098472530492</v>
      </c>
      <c r="T5044" s="4">
        <v>58.28358208955224</v>
      </c>
      <c r="U5044" s="7">
        <v>897.6145668148572</v>
      </c>
      <c r="V5044" s="8">
        <v>1.2028139341403628</v>
      </c>
      <c r="W5044" s="7">
        <v>620.84171836234566</v>
      </c>
      <c r="X5044" s="7">
        <v>639.96184374669338</v>
      </c>
      <c r="Y5044" s="7">
        <v>737.81189718423695</v>
      </c>
      <c r="Z5044" s="7">
        <v>968.37811505431102</v>
      </c>
      <c r="AA5044" s="7">
        <v>1161.8287954135926</v>
      </c>
      <c r="AB5044" s="7">
        <v>1336.1593503885267</v>
      </c>
      <c r="AC5044" s="7">
        <v>820.88841463414644</v>
      </c>
      <c r="AD5044" s="7">
        <v>895.51463414634145</v>
      </c>
      <c r="AE5044" s="4">
        <v>552</v>
      </c>
      <c r="AF5044" s="4">
        <v>569</v>
      </c>
      <c r="AG5044" s="4">
        <v>656</v>
      </c>
      <c r="AH5044" s="4">
        <v>861</v>
      </c>
      <c r="AI5044" s="4">
        <v>1033</v>
      </c>
      <c r="AJ5044" s="4">
        <v>1188</v>
      </c>
      <c r="AK5044" s="4">
        <v>838.94242089829254</v>
      </c>
      <c r="AL5044" s="8">
        <v>1.2022932541038391</v>
      </c>
      <c r="AM5044" s="4">
        <v>839.07194217396341</v>
      </c>
      <c r="AN5044" s="8">
        <v>1.2024668141160137</v>
      </c>
      <c r="AO5044" s="4">
        <v>839.20146344963416</v>
      </c>
      <c r="AP5044" s="8">
        <v>1.2026403741281884</v>
      </c>
    </row>
    <row r="5045" spans="1:42" x14ac:dyDescent="0.25">
      <c r="A5045" s="2" t="s">
        <v>13882</v>
      </c>
      <c r="B5045" t="s">
        <v>13404</v>
      </c>
      <c r="C5045" t="s">
        <v>14</v>
      </c>
      <c r="D5045" t="s">
        <v>13402</v>
      </c>
      <c r="E5045" s="3" t="s">
        <v>13403</v>
      </c>
      <c r="F5045" t="s">
        <v>13883</v>
      </c>
      <c r="G5045">
        <v>582</v>
      </c>
      <c r="H5045">
        <v>0</v>
      </c>
      <c r="I5045">
        <v>84</v>
      </c>
      <c r="J5045">
        <v>294</v>
      </c>
      <c r="K5045">
        <v>168</v>
      </c>
      <c r="L5045">
        <v>36</v>
      </c>
      <c r="M5045">
        <v>0</v>
      </c>
      <c r="N5045" s="2">
        <v>265.93785796105385</v>
      </c>
      <c r="O5045" s="2">
        <v>484.23822260137456</v>
      </c>
      <c r="P5045" s="2">
        <v>36.64</v>
      </c>
      <c r="Q5045" s="4">
        <v>786.8160805624284</v>
      </c>
      <c r="R5045" s="5">
        <v>0.05</v>
      </c>
      <c r="S5045" s="6">
        <v>826.15688459054991</v>
      </c>
      <c r="T5045" s="4">
        <v>59.041916167664674</v>
      </c>
      <c r="U5045" s="7">
        <v>885.19880075821459</v>
      </c>
      <c r="V5045" s="8">
        <v>1.2193859871839754</v>
      </c>
      <c r="W5045" s="7">
        <v>628.20586554925592</v>
      </c>
      <c r="X5045" s="7">
        <v>647.55278532160617</v>
      </c>
      <c r="Y5045" s="7">
        <v>746.56349239186932</v>
      </c>
      <c r="Z5045" s="7">
        <v>979.86458376432847</v>
      </c>
      <c r="AA5045" s="7">
        <v>1175.6098896963431</v>
      </c>
      <c r="AB5045" s="7">
        <v>1352.0082758560072</v>
      </c>
      <c r="AC5045" s="7">
        <v>798.53195876288669</v>
      </c>
      <c r="AD5045" s="7">
        <v>871.12577319587626</v>
      </c>
      <c r="AE5045" s="4">
        <v>552</v>
      </c>
      <c r="AF5045" s="4">
        <v>569</v>
      </c>
      <c r="AG5045" s="4">
        <v>656</v>
      </c>
      <c r="AH5045" s="4">
        <v>861</v>
      </c>
      <c r="AI5045" s="4">
        <v>1033</v>
      </c>
      <c r="AJ5045" s="4">
        <v>1188</v>
      </c>
      <c r="AK5045" s="4">
        <v>814.95982576372148</v>
      </c>
      <c r="AL5045" s="8">
        <v>1.2039617269845555</v>
      </c>
      <c r="AM5045" s="4">
        <v>818.68504227589767</v>
      </c>
      <c r="AN5045" s="8">
        <v>1.2090933164199267</v>
      </c>
      <c r="AO5045" s="4">
        <v>822.43166807837372</v>
      </c>
      <c r="AP5045" s="8">
        <v>1.2142543977486044</v>
      </c>
    </row>
    <row r="5046" spans="1:42" x14ac:dyDescent="0.25">
      <c r="A5046" s="2" t="s">
        <v>13884</v>
      </c>
      <c r="B5046" t="s">
        <v>13404</v>
      </c>
      <c r="C5046" t="s">
        <v>14</v>
      </c>
      <c r="D5046" t="s">
        <v>13402</v>
      </c>
      <c r="E5046" s="3" t="s">
        <v>13403</v>
      </c>
      <c r="F5046" t="s">
        <v>13883</v>
      </c>
      <c r="G5046">
        <v>544</v>
      </c>
      <c r="H5046">
        <v>0</v>
      </c>
      <c r="I5046">
        <v>54</v>
      </c>
      <c r="J5046">
        <v>186</v>
      </c>
      <c r="K5046">
        <v>234</v>
      </c>
      <c r="L5046">
        <v>70</v>
      </c>
      <c r="M5046">
        <v>0</v>
      </c>
      <c r="N5046" s="2">
        <v>276.08394607843138</v>
      </c>
      <c r="O5046" s="2">
        <v>452.61446848590691</v>
      </c>
      <c r="P5046" s="2">
        <v>52.98</v>
      </c>
      <c r="Q5046" s="4">
        <v>781.67841456433825</v>
      </c>
      <c r="R5046" s="5">
        <v>0.05</v>
      </c>
      <c r="S5046" s="6">
        <v>820.76233529255524</v>
      </c>
      <c r="T5046" s="4">
        <v>60.110132158590311</v>
      </c>
      <c r="U5046" s="7">
        <v>880.87246745114555</v>
      </c>
      <c r="V5046" s="8">
        <v>1.1234827942339345</v>
      </c>
      <c r="W5046" s="7">
        <v>577.84303920588854</v>
      </c>
      <c r="X5046" s="7">
        <v>595.63892990606996</v>
      </c>
      <c r="Y5046" s="7">
        <v>686.71201760699796</v>
      </c>
      <c r="Z5046" s="7">
        <v>901.30952310918485</v>
      </c>
      <c r="AA5046" s="7">
        <v>1081.3620643110196</v>
      </c>
      <c r="AB5046" s="7">
        <v>1243.6187148126733</v>
      </c>
      <c r="AC5046" s="7">
        <v>862.46066176470595</v>
      </c>
      <c r="AD5046" s="7">
        <v>940.86617647058824</v>
      </c>
      <c r="AE5046" s="4">
        <v>552</v>
      </c>
      <c r="AF5046" s="4">
        <v>569</v>
      </c>
      <c r="AG5046" s="4">
        <v>656</v>
      </c>
      <c r="AH5046" s="4">
        <v>861</v>
      </c>
      <c r="AI5046" s="4">
        <v>1033</v>
      </c>
      <c r="AJ5046" s="4">
        <v>1188</v>
      </c>
      <c r="AK5046" s="4">
        <v>873.46104587365585</v>
      </c>
      <c r="AL5046" s="8">
        <v>1.1906958095158136</v>
      </c>
      <c r="AM5046" s="4">
        <v>855.89480901328898</v>
      </c>
      <c r="AN5046" s="8">
        <v>1.1682914710885206</v>
      </c>
      <c r="AO5046" s="4">
        <v>838.32857215292199</v>
      </c>
      <c r="AP5046" s="8">
        <v>1.1458871326612274</v>
      </c>
    </row>
    <row r="5047" spans="1:42" x14ac:dyDescent="0.25">
      <c r="A5047" s="2" t="s">
        <v>13885</v>
      </c>
      <c r="B5047" t="s">
        <v>13404</v>
      </c>
      <c r="C5047" t="s">
        <v>14</v>
      </c>
      <c r="D5047" t="s">
        <v>13402</v>
      </c>
      <c r="E5047" s="3" t="s">
        <v>13403</v>
      </c>
      <c r="F5047" t="s">
        <v>13886</v>
      </c>
      <c r="G5047">
        <v>826</v>
      </c>
      <c r="H5047">
        <v>0</v>
      </c>
      <c r="I5047">
        <v>118</v>
      </c>
      <c r="J5047">
        <v>390</v>
      </c>
      <c r="K5047">
        <v>266</v>
      </c>
      <c r="L5047">
        <v>52</v>
      </c>
      <c r="M5047">
        <v>0</v>
      </c>
      <c r="N5047" s="2">
        <v>265.64699354317997</v>
      </c>
      <c r="O5047" s="2">
        <v>443.24164046368037</v>
      </c>
      <c r="P5047" s="2">
        <v>62.72</v>
      </c>
      <c r="Q5047" s="4">
        <v>771.60863400686037</v>
      </c>
      <c r="R5047" s="5">
        <v>0.05</v>
      </c>
      <c r="S5047" s="6">
        <v>810.18906570720344</v>
      </c>
      <c r="T5047" s="4">
        <v>59.25257731958763</v>
      </c>
      <c r="U5047" s="7">
        <v>869.4416430267911</v>
      </c>
      <c r="V5047" s="8">
        <v>1.1856205089118632</v>
      </c>
      <c r="W5047" s="7">
        <v>609.86080275394534</v>
      </c>
      <c r="X5047" s="7">
        <v>628.6427477662952</v>
      </c>
      <c r="Y5047" s="7">
        <v>724.76211341773217</v>
      </c>
      <c r="Z5047" s="7">
        <v>951.25027386077352</v>
      </c>
      <c r="AA5047" s="7">
        <v>1141.2793645739594</v>
      </c>
      <c r="AB5047" s="7">
        <v>1312.5265102747956</v>
      </c>
      <c r="AC5047" s="7">
        <v>806.65423728813573</v>
      </c>
      <c r="AD5047" s="7">
        <v>879.98644067796613</v>
      </c>
      <c r="AE5047" s="4">
        <v>552</v>
      </c>
      <c r="AF5047" s="4">
        <v>569</v>
      </c>
      <c r="AG5047" s="4">
        <v>656</v>
      </c>
      <c r="AH5047" s="4">
        <v>861</v>
      </c>
      <c r="AI5047" s="4">
        <v>1033</v>
      </c>
      <c r="AJ5047" s="4">
        <v>1188</v>
      </c>
      <c r="AK5047" s="4">
        <v>820.38783561768423</v>
      </c>
      <c r="AL5047" s="8">
        <v>1.1995281367193418</v>
      </c>
      <c r="AM5047" s="4">
        <v>816.98367015631254</v>
      </c>
      <c r="AN5047" s="8">
        <v>1.1948860213811794</v>
      </c>
      <c r="AO5047" s="4">
        <v>813.57950469494074</v>
      </c>
      <c r="AP5047" s="8">
        <v>1.190243906043017</v>
      </c>
    </row>
    <row r="5048" spans="1:42" x14ac:dyDescent="0.25">
      <c r="A5048" s="2" t="s">
        <v>13887</v>
      </c>
      <c r="B5048" t="s">
        <v>13404</v>
      </c>
      <c r="C5048" t="s">
        <v>14</v>
      </c>
      <c r="D5048" t="s">
        <v>13402</v>
      </c>
      <c r="E5048" s="3" t="s">
        <v>13403</v>
      </c>
      <c r="F5048" t="s">
        <v>13886</v>
      </c>
      <c r="G5048">
        <v>856</v>
      </c>
      <c r="H5048">
        <v>0</v>
      </c>
      <c r="I5048">
        <v>154</v>
      </c>
      <c r="J5048">
        <v>324</v>
      </c>
      <c r="K5048">
        <v>306</v>
      </c>
      <c r="L5048">
        <v>72</v>
      </c>
      <c r="M5048">
        <v>0</v>
      </c>
      <c r="N5048" s="2">
        <v>266.9370132398754</v>
      </c>
      <c r="O5048" s="2">
        <v>430.87987004867608</v>
      </c>
      <c r="P5048" s="2">
        <v>74.709999999999994</v>
      </c>
      <c r="Q5048" s="4">
        <v>772.52688328855152</v>
      </c>
      <c r="R5048" s="5">
        <v>0.05</v>
      </c>
      <c r="S5048" s="6">
        <v>811.15322745297908</v>
      </c>
      <c r="T5048" s="4">
        <v>59.017857142857146</v>
      </c>
      <c r="U5048" s="7">
        <v>870.17108459583619</v>
      </c>
      <c r="V5048" s="8">
        <v>1.1674803113641057</v>
      </c>
      <c r="W5048" s="7">
        <v>600.74047793812963</v>
      </c>
      <c r="X5048" s="7">
        <v>619.24154338187645</v>
      </c>
      <c r="Y5048" s="7">
        <v>713.92346653516859</v>
      </c>
      <c r="Z5048" s="7">
        <v>937.0245498274088</v>
      </c>
      <c r="AA5048" s="7">
        <v>1124.2118001994347</v>
      </c>
      <c r="AB5048" s="7">
        <v>1292.8979851277138</v>
      </c>
      <c r="AC5048" s="7">
        <v>819.87523364485992</v>
      </c>
      <c r="AD5048" s="7">
        <v>894.40934579439249</v>
      </c>
      <c r="AE5048" s="4">
        <v>552</v>
      </c>
      <c r="AF5048" s="4">
        <v>569</v>
      </c>
      <c r="AG5048" s="4">
        <v>656</v>
      </c>
      <c r="AH5048" s="4">
        <v>861</v>
      </c>
      <c r="AI5048" s="4">
        <v>1033</v>
      </c>
      <c r="AJ5048" s="4">
        <v>1188</v>
      </c>
      <c r="AK5048" s="4">
        <v>832.91255120102585</v>
      </c>
      <c r="AL5048" s="8">
        <v>1.196674090052168</v>
      </c>
      <c r="AM5048" s="4">
        <v>825.6500236643401</v>
      </c>
      <c r="AN5048" s="8">
        <v>1.1869301924900484</v>
      </c>
      <c r="AO5048" s="4">
        <v>818.38749612765434</v>
      </c>
      <c r="AP5048" s="8">
        <v>1.177186294927929</v>
      </c>
    </row>
    <row r="5049" spans="1:42" x14ac:dyDescent="0.25">
      <c r="A5049" s="2" t="s">
        <v>13888</v>
      </c>
      <c r="B5049" t="s">
        <v>13404</v>
      </c>
      <c r="C5049" t="s">
        <v>14</v>
      </c>
      <c r="D5049" t="s">
        <v>13402</v>
      </c>
      <c r="E5049" s="3" t="s">
        <v>13403</v>
      </c>
      <c r="F5049" t="s">
        <v>13886</v>
      </c>
      <c r="G5049">
        <v>888</v>
      </c>
      <c r="H5049">
        <v>0</v>
      </c>
      <c r="I5049">
        <v>134</v>
      </c>
      <c r="J5049">
        <v>452</v>
      </c>
      <c r="K5049">
        <v>272</v>
      </c>
      <c r="L5049">
        <v>30</v>
      </c>
      <c r="M5049">
        <v>0</v>
      </c>
      <c r="N5049" s="2">
        <v>263.22400525525524</v>
      </c>
      <c r="O5049" s="2">
        <v>450.39628235885903</v>
      </c>
      <c r="P5049" s="2">
        <v>63.78</v>
      </c>
      <c r="Q5049" s="4">
        <v>777.40028761411418</v>
      </c>
      <c r="R5049" s="5">
        <v>0.05</v>
      </c>
      <c r="S5049" s="6">
        <v>816.27030199481987</v>
      </c>
      <c r="T5049" s="4">
        <v>58.834720570749106</v>
      </c>
      <c r="U5049" s="7">
        <v>875.10502256556902</v>
      </c>
      <c r="V5049" s="8">
        <v>1.2181290717594528</v>
      </c>
      <c r="W5049" s="7">
        <v>627.20022502212248</v>
      </c>
      <c r="X5049" s="7">
        <v>646.51617398113717</v>
      </c>
      <c r="Y5049" s="7">
        <v>745.36838335962386</v>
      </c>
      <c r="Z5049" s="7">
        <v>978.29600315950631</v>
      </c>
      <c r="AA5049" s="7">
        <v>1173.7279573330663</v>
      </c>
      <c r="AB5049" s="7">
        <v>1349.8439625476115</v>
      </c>
      <c r="AC5049" s="7">
        <v>790.24099099099101</v>
      </c>
      <c r="AD5049" s="7">
        <v>862.08108108108104</v>
      </c>
      <c r="AE5049" s="4">
        <v>552</v>
      </c>
      <c r="AF5049" s="4">
        <v>569</v>
      </c>
      <c r="AG5049" s="4">
        <v>656</v>
      </c>
      <c r="AH5049" s="4">
        <v>861</v>
      </c>
      <c r="AI5049" s="4">
        <v>1033</v>
      </c>
      <c r="AJ5049" s="4">
        <v>1188</v>
      </c>
      <c r="AK5049" s="4">
        <v>805.99967597756347</v>
      </c>
      <c r="AL5049" s="8">
        <v>1.203832561267363</v>
      </c>
      <c r="AM5049" s="4">
        <v>809.43178755028873</v>
      </c>
      <c r="AN5049" s="8">
        <v>1.2086099934343069</v>
      </c>
      <c r="AO5049" s="4">
        <v>812.85104477255425</v>
      </c>
      <c r="AP5049" s="8">
        <v>1.2133695325968796</v>
      </c>
    </row>
    <row r="5050" spans="1:42" x14ac:dyDescent="0.25">
      <c r="A5050" s="2" t="s">
        <v>13889</v>
      </c>
      <c r="B5050" t="s">
        <v>13404</v>
      </c>
      <c r="C5050" t="s">
        <v>14</v>
      </c>
      <c r="D5050" t="s">
        <v>13402</v>
      </c>
      <c r="E5050" s="3" t="s">
        <v>13403</v>
      </c>
      <c r="F5050" t="s">
        <v>13890</v>
      </c>
      <c r="G5050">
        <v>310</v>
      </c>
      <c r="H5050">
        <v>0</v>
      </c>
      <c r="I5050">
        <v>198</v>
      </c>
      <c r="J5050">
        <v>0</v>
      </c>
      <c r="K5050">
        <v>108</v>
      </c>
      <c r="L5050">
        <v>4</v>
      </c>
      <c r="M5050">
        <v>0</v>
      </c>
      <c r="N5050" s="2">
        <v>253.352688172043</v>
      </c>
      <c r="O5050" s="2">
        <v>450.98906655376345</v>
      </c>
      <c r="P5050" s="2">
        <v>46.35</v>
      </c>
      <c r="Q5050" s="4">
        <v>750.6917547258065</v>
      </c>
      <c r="R5050" s="5">
        <v>0.05</v>
      </c>
      <c r="S5050" s="6">
        <v>788.22634246209691</v>
      </c>
      <c r="T5050" s="4">
        <v>53.766666666666666</v>
      </c>
      <c r="U5050" s="7">
        <v>841.99300912876356</v>
      </c>
      <c r="V5050" s="8">
        <v>1.2442336941678347</v>
      </c>
      <c r="W5050" s="7">
        <v>642.9593183500682</v>
      </c>
      <c r="X5050" s="7">
        <v>662.7606017050523</v>
      </c>
      <c r="Y5050" s="7">
        <v>764.09658122761732</v>
      </c>
      <c r="Z5050" s="7">
        <v>1002.8767628612477</v>
      </c>
      <c r="AA5050" s="7">
        <v>1203.2191591587327</v>
      </c>
      <c r="AB5050" s="7">
        <v>1383.7602721012338</v>
      </c>
      <c r="AC5050" s="7">
        <v>744.38774193548397</v>
      </c>
      <c r="AD5050" s="7">
        <v>812.05935483870974</v>
      </c>
      <c r="AE5050" s="4">
        <v>552</v>
      </c>
      <c r="AF5050" s="4">
        <v>569</v>
      </c>
      <c r="AG5050" s="4">
        <v>656</v>
      </c>
      <c r="AH5050" s="4">
        <v>861</v>
      </c>
      <c r="AI5050" s="4">
        <v>1033</v>
      </c>
      <c r="AJ5050" s="4">
        <v>1188</v>
      </c>
      <c r="AK5050" s="4">
        <v>764.00701264137103</v>
      </c>
      <c r="AL5050" s="8">
        <v>1.208444197240429</v>
      </c>
      <c r="AM5050" s="4">
        <v>772.08012258161307</v>
      </c>
      <c r="AN5050" s="8">
        <v>1.2203740295495644</v>
      </c>
      <c r="AO5050" s="4">
        <v>780.15323252185499</v>
      </c>
      <c r="AP5050" s="8">
        <v>1.2323038618586994</v>
      </c>
    </row>
    <row r="5051" spans="1:42" x14ac:dyDescent="0.25">
      <c r="A5051" s="2" t="s">
        <v>13891</v>
      </c>
      <c r="B5051" t="s">
        <v>13404</v>
      </c>
      <c r="C5051" t="s">
        <v>14</v>
      </c>
      <c r="D5051" t="s">
        <v>13402</v>
      </c>
      <c r="E5051" s="3" t="s">
        <v>13403</v>
      </c>
      <c r="F5051" t="s">
        <v>13890</v>
      </c>
      <c r="G5051">
        <v>284</v>
      </c>
      <c r="H5051">
        <v>0</v>
      </c>
      <c r="I5051">
        <v>0</v>
      </c>
      <c r="J5051">
        <v>204</v>
      </c>
      <c r="K5051">
        <v>72</v>
      </c>
      <c r="L5051">
        <v>4</v>
      </c>
      <c r="M5051">
        <v>4</v>
      </c>
      <c r="N5051" s="2">
        <v>271.94953051643193</v>
      </c>
      <c r="O5051" s="2">
        <v>494.85614309154937</v>
      </c>
      <c r="P5051" s="2">
        <v>16.66</v>
      </c>
      <c r="Q5051" s="4">
        <v>783.46567360798133</v>
      </c>
      <c r="R5051" s="5">
        <v>0.05</v>
      </c>
      <c r="S5051" s="6">
        <v>822.63895728838042</v>
      </c>
      <c r="T5051" s="4">
        <v>60.229885057471265</v>
      </c>
      <c r="U5051" s="7">
        <v>882.8688423458517</v>
      </c>
      <c r="V5051" s="8">
        <v>1.2248888677392373</v>
      </c>
      <c r="W5051" s="7">
        <v>630.01203740197752</v>
      </c>
      <c r="X5051" s="7">
        <v>649.41458203211096</v>
      </c>
      <c r="Y5051" s="7">
        <v>748.70995749220526</v>
      </c>
      <c r="Z5051" s="7">
        <v>982.68181920851941</v>
      </c>
      <c r="AA5051" s="7">
        <v>1178.9899178192807</v>
      </c>
      <c r="AB5051" s="7">
        <v>1355.8954717999084</v>
      </c>
      <c r="AC5051" s="7">
        <v>792.85211267605632</v>
      </c>
      <c r="AD5051" s="7">
        <v>864.92957746478862</v>
      </c>
      <c r="AE5051" s="4">
        <v>552</v>
      </c>
      <c r="AF5051" s="4">
        <v>569</v>
      </c>
      <c r="AG5051" s="4">
        <v>656</v>
      </c>
      <c r="AH5051" s="4">
        <v>861</v>
      </c>
      <c r="AI5051" s="4">
        <v>1033</v>
      </c>
      <c r="AJ5051" s="4">
        <v>1188</v>
      </c>
      <c r="AK5051" s="4">
        <v>809.94946362703979</v>
      </c>
      <c r="AL5051" s="8">
        <v>1.2072835125862293</v>
      </c>
      <c r="AM5051" s="4">
        <v>814.17929484748674</v>
      </c>
      <c r="AN5051" s="8">
        <v>1.2131519643038988</v>
      </c>
      <c r="AO5051" s="4">
        <v>818.4091260679337</v>
      </c>
      <c r="AP5051" s="8">
        <v>1.2190204160215683</v>
      </c>
    </row>
    <row r="5052" spans="1:42" x14ac:dyDescent="0.25">
      <c r="A5052" s="2" t="s">
        <v>13892</v>
      </c>
      <c r="B5052" t="s">
        <v>13404</v>
      </c>
      <c r="C5052" t="s">
        <v>14</v>
      </c>
      <c r="D5052" t="s">
        <v>13402</v>
      </c>
      <c r="E5052" s="3" t="s">
        <v>13403</v>
      </c>
      <c r="F5052" t="s">
        <v>13890</v>
      </c>
      <c r="G5052">
        <v>300</v>
      </c>
      <c r="H5052">
        <v>0</v>
      </c>
      <c r="I5052">
        <v>72</v>
      </c>
      <c r="J5052">
        <v>156</v>
      </c>
      <c r="K5052">
        <v>36</v>
      </c>
      <c r="L5052">
        <v>24</v>
      </c>
      <c r="M5052">
        <v>12</v>
      </c>
      <c r="N5052" s="2">
        <v>268.74444444444447</v>
      </c>
      <c r="O5052" s="2">
        <v>461.95753788888891</v>
      </c>
      <c r="P5052" s="2">
        <v>34.090000000000003</v>
      </c>
      <c r="Q5052" s="4">
        <v>764.79198233333341</v>
      </c>
      <c r="R5052" s="5">
        <v>0.05</v>
      </c>
      <c r="S5052" s="6">
        <v>803.03158145000009</v>
      </c>
      <c r="T5052" s="4">
        <v>58.776978417266186</v>
      </c>
      <c r="U5052" s="7">
        <v>861.80855986726624</v>
      </c>
      <c r="V5052" s="8">
        <v>1.2118349736589042</v>
      </c>
      <c r="W5052" s="7">
        <v>623.31041250970236</v>
      </c>
      <c r="X5052" s="7">
        <v>642.50656651815348</v>
      </c>
      <c r="Y5052" s="7">
        <v>740.74570762022609</v>
      </c>
      <c r="Z5052" s="7">
        <v>972.22874125154669</v>
      </c>
      <c r="AA5052" s="7">
        <v>1166.4486523958742</v>
      </c>
      <c r="AB5052" s="7">
        <v>1341.4724095317508</v>
      </c>
      <c r="AC5052" s="7">
        <v>782.27600000000007</v>
      </c>
      <c r="AD5052" s="7">
        <v>853.39199999999994</v>
      </c>
      <c r="AE5052" s="4">
        <v>552</v>
      </c>
      <c r="AF5052" s="4">
        <v>569</v>
      </c>
      <c r="AG5052" s="4">
        <v>656</v>
      </c>
      <c r="AH5052" s="4">
        <v>861</v>
      </c>
      <c r="AI5052" s="4">
        <v>1033</v>
      </c>
      <c r="AJ5052" s="4">
        <v>1188</v>
      </c>
      <c r="AK5052" s="4">
        <v>798.9430776944605</v>
      </c>
      <c r="AL5052" s="8">
        <v>1.2060859105007686</v>
      </c>
      <c r="AM5052" s="4">
        <v>800.30591227964032</v>
      </c>
      <c r="AN5052" s="8">
        <v>1.2080022648868138</v>
      </c>
      <c r="AO5052" s="4">
        <v>801.66874686482026</v>
      </c>
      <c r="AP5052" s="8">
        <v>1.209918619272859</v>
      </c>
    </row>
    <row r="5053" spans="1:42" x14ac:dyDescent="0.25">
      <c r="A5053" s="2" t="s">
        <v>13893</v>
      </c>
      <c r="B5053" t="s">
        <v>13404</v>
      </c>
      <c r="C5053" t="s">
        <v>14</v>
      </c>
      <c r="D5053" t="s">
        <v>13402</v>
      </c>
      <c r="E5053" s="3" t="s">
        <v>13403</v>
      </c>
      <c r="F5053" t="s">
        <v>13841</v>
      </c>
      <c r="G5053">
        <v>420</v>
      </c>
      <c r="H5053">
        <v>0</v>
      </c>
      <c r="I5053">
        <v>136</v>
      </c>
      <c r="J5053">
        <v>140</v>
      </c>
      <c r="K5053">
        <v>116</v>
      </c>
      <c r="L5053">
        <v>20</v>
      </c>
      <c r="M5053">
        <v>8</v>
      </c>
      <c r="N5053" s="2">
        <v>266.86190476190478</v>
      </c>
      <c r="O5053" s="2">
        <v>482.59810263095255</v>
      </c>
      <c r="P5053" s="2">
        <v>31.14</v>
      </c>
      <c r="Q5053" s="4">
        <v>780.60000739285726</v>
      </c>
      <c r="R5053" s="5">
        <v>0.05</v>
      </c>
      <c r="S5053" s="6">
        <v>819.63000776250021</v>
      </c>
      <c r="T5053" s="4">
        <v>57.229916897506925</v>
      </c>
      <c r="U5053" s="7">
        <v>876.8599246600071</v>
      </c>
      <c r="V5053" s="8">
        <v>1.2306230230071209</v>
      </c>
      <c r="W5053" s="7">
        <v>634.96785781002063</v>
      </c>
      <c r="X5053" s="7">
        <v>654.52302734402485</v>
      </c>
      <c r="Y5053" s="7">
        <v>754.59948319451723</v>
      </c>
      <c r="Z5053" s="7">
        <v>990.41182169280387</v>
      </c>
      <c r="AA5053" s="7">
        <v>1188.2641252133176</v>
      </c>
      <c r="AB5053" s="7">
        <v>1366.561259199827</v>
      </c>
      <c r="AC5053" s="7">
        <v>783.78666666666675</v>
      </c>
      <c r="AD5053" s="7">
        <v>855.04</v>
      </c>
      <c r="AE5053" s="4">
        <v>552</v>
      </c>
      <c r="AF5053" s="4">
        <v>569</v>
      </c>
      <c r="AG5053" s="4">
        <v>656</v>
      </c>
      <c r="AH5053" s="4">
        <v>861</v>
      </c>
      <c r="AI5053" s="4">
        <v>1033</v>
      </c>
      <c r="AJ5053" s="4">
        <v>1188</v>
      </c>
      <c r="AK5053" s="4">
        <v>802.88210644349385</v>
      </c>
      <c r="AL5053" s="8">
        <v>1.2071182962308207</v>
      </c>
      <c r="AM5053" s="4">
        <v>808.46474021649601</v>
      </c>
      <c r="AN5053" s="8">
        <v>1.2149532051562542</v>
      </c>
      <c r="AO5053" s="4">
        <v>814.04737398949817</v>
      </c>
      <c r="AP5053" s="8">
        <v>1.2227881140816876</v>
      </c>
    </row>
    <row r="5054" spans="1:42" x14ac:dyDescent="0.25">
      <c r="A5054" s="2" t="s">
        <v>13894</v>
      </c>
      <c r="B5054" t="s">
        <v>13404</v>
      </c>
      <c r="C5054" t="s">
        <v>14</v>
      </c>
      <c r="D5054" t="s">
        <v>13402</v>
      </c>
      <c r="E5054" s="3" t="s">
        <v>13403</v>
      </c>
      <c r="F5054" t="s">
        <v>13841</v>
      </c>
      <c r="G5054">
        <v>444</v>
      </c>
      <c r="H5054">
        <v>0</v>
      </c>
      <c r="I5054">
        <v>120</v>
      </c>
      <c r="J5054">
        <v>212</v>
      </c>
      <c r="K5054">
        <v>88</v>
      </c>
      <c r="L5054">
        <v>16</v>
      </c>
      <c r="M5054">
        <v>8</v>
      </c>
      <c r="N5054" s="2">
        <v>265.03772522522519</v>
      </c>
      <c r="O5054" s="2">
        <v>512.59713557657665</v>
      </c>
      <c r="P5054" s="2">
        <v>32.950000000000003</v>
      </c>
      <c r="Q5054" s="4">
        <v>810.58486080180182</v>
      </c>
      <c r="R5054" s="5">
        <v>0.05</v>
      </c>
      <c r="S5054" s="6">
        <v>851.11410384189196</v>
      </c>
      <c r="T5054" s="4">
        <v>57.951482479784367</v>
      </c>
      <c r="U5054" s="7">
        <v>909.06558632167628</v>
      </c>
      <c r="V5054" s="8">
        <v>1.3055879319131827</v>
      </c>
      <c r="W5054" s="7">
        <v>674.74204754425523</v>
      </c>
      <c r="X5054" s="7">
        <v>695.52214683456748</v>
      </c>
      <c r="Y5054" s="7">
        <v>801.86736084969459</v>
      </c>
      <c r="Z5054" s="7">
        <v>1052.4509111152242</v>
      </c>
      <c r="AA5054" s="7">
        <v>1262.6966215819123</v>
      </c>
      <c r="AB5054" s="7">
        <v>1452.1622327582884</v>
      </c>
      <c r="AC5054" s="7">
        <v>765.91711711711719</v>
      </c>
      <c r="AD5054" s="7">
        <v>835.54594594594596</v>
      </c>
      <c r="AE5054" s="4">
        <v>552</v>
      </c>
      <c r="AF5054" s="4">
        <v>569</v>
      </c>
      <c r="AG5054" s="4">
        <v>656</v>
      </c>
      <c r="AH5054" s="4">
        <v>861</v>
      </c>
      <c r="AI5054" s="4">
        <v>1033</v>
      </c>
      <c r="AJ5054" s="4">
        <v>1188</v>
      </c>
      <c r="AK5054" s="4">
        <v>788.93390344581508</v>
      </c>
      <c r="AL5054" s="8">
        <v>1.2162855532261352</v>
      </c>
      <c r="AM5054" s="4">
        <v>809.66063691117404</v>
      </c>
      <c r="AN5054" s="8">
        <v>1.2460530127884843</v>
      </c>
      <c r="AO5054" s="4">
        <v>830.387370376533</v>
      </c>
      <c r="AP5054" s="8">
        <v>1.2758204723508335</v>
      </c>
    </row>
    <row r="5055" spans="1:42" x14ac:dyDescent="0.25">
      <c r="A5055" s="2" t="s">
        <v>13895</v>
      </c>
      <c r="B5055" t="s">
        <v>13404</v>
      </c>
      <c r="C5055" t="s">
        <v>14</v>
      </c>
      <c r="D5055" t="s">
        <v>13402</v>
      </c>
      <c r="E5055" s="3" t="s">
        <v>13403</v>
      </c>
      <c r="F5055" t="s">
        <v>13896</v>
      </c>
      <c r="G5055">
        <v>500</v>
      </c>
      <c r="H5055">
        <v>0</v>
      </c>
      <c r="I5055">
        <v>167</v>
      </c>
      <c r="J5055">
        <v>199</v>
      </c>
      <c r="K5055">
        <v>106</v>
      </c>
      <c r="L5055">
        <v>18</v>
      </c>
      <c r="M5055">
        <v>10</v>
      </c>
      <c r="N5055" s="2">
        <v>264.02116666666666</v>
      </c>
      <c r="O5055" s="2">
        <v>428.98008803333335</v>
      </c>
      <c r="P5055" s="2">
        <v>77.55</v>
      </c>
      <c r="Q5055" s="4">
        <v>770.55125469999996</v>
      </c>
      <c r="R5055" s="5">
        <v>0.05</v>
      </c>
      <c r="S5055" s="6">
        <v>809.07881743500002</v>
      </c>
      <c r="T5055" s="4">
        <v>57.071583514099785</v>
      </c>
      <c r="U5055" s="7">
        <v>866.15040094909978</v>
      </c>
      <c r="V5055" s="8">
        <v>1.2469521215367092</v>
      </c>
      <c r="W5055" s="7">
        <v>642.96358441396228</v>
      </c>
      <c r="X5055" s="7">
        <v>662.76499915134877</v>
      </c>
      <c r="Y5055" s="7">
        <v>764.1016510426798</v>
      </c>
      <c r="Z5055" s="7">
        <v>1002.8834169935172</v>
      </c>
      <c r="AA5055" s="7">
        <v>1203.2271425717809</v>
      </c>
      <c r="AB5055" s="7">
        <v>1383.7694534126579</v>
      </c>
      <c r="AC5055" s="7">
        <v>764.07540000000006</v>
      </c>
      <c r="AD5055" s="7">
        <v>833.53679999999997</v>
      </c>
      <c r="AE5055" s="4">
        <v>552</v>
      </c>
      <c r="AF5055" s="4">
        <v>569</v>
      </c>
      <c r="AG5055" s="4">
        <v>656</v>
      </c>
      <c r="AH5055" s="4">
        <v>861</v>
      </c>
      <c r="AI5055" s="4">
        <v>1033</v>
      </c>
      <c r="AJ5055" s="4">
        <v>1188</v>
      </c>
      <c r="AK5055" s="4">
        <v>783.51594224518522</v>
      </c>
      <c r="AL5055" s="8">
        <v>1.2101505667309973</v>
      </c>
      <c r="AM5055" s="4">
        <v>792.03690064179011</v>
      </c>
      <c r="AN5055" s="8">
        <v>1.2224177516662345</v>
      </c>
      <c r="AO5055" s="4">
        <v>800.55785903839512</v>
      </c>
      <c r="AP5055" s="8">
        <v>1.234684936601472</v>
      </c>
    </row>
    <row r="5056" spans="1:42" x14ac:dyDescent="0.25">
      <c r="A5056" s="2" t="s">
        <v>13897</v>
      </c>
      <c r="B5056" t="s">
        <v>13404</v>
      </c>
      <c r="C5056" t="s">
        <v>14</v>
      </c>
      <c r="D5056" t="s">
        <v>13402</v>
      </c>
      <c r="E5056" s="3" t="s">
        <v>13403</v>
      </c>
      <c r="F5056" t="s">
        <v>13898</v>
      </c>
      <c r="G5056">
        <v>344</v>
      </c>
      <c r="H5056">
        <v>0</v>
      </c>
      <c r="I5056">
        <v>30</v>
      </c>
      <c r="J5056">
        <v>156</v>
      </c>
      <c r="K5056">
        <v>102</v>
      </c>
      <c r="L5056">
        <v>36</v>
      </c>
      <c r="M5056">
        <v>20</v>
      </c>
      <c r="N5056" s="2">
        <v>288.62936046511629</v>
      </c>
      <c r="O5056" s="2">
        <v>465.09117856395363</v>
      </c>
      <c r="P5056" s="2">
        <v>66.84</v>
      </c>
      <c r="Q5056" s="4">
        <v>820.5605390290699</v>
      </c>
      <c r="R5056" s="5">
        <v>0.05</v>
      </c>
      <c r="S5056" s="6">
        <v>861.58856598052341</v>
      </c>
      <c r="T5056" s="4">
        <v>60.701219512195124</v>
      </c>
      <c r="U5056" s="7">
        <v>922.28978549271858</v>
      </c>
      <c r="V5056" s="8">
        <v>1.1830577166095966</v>
      </c>
      <c r="W5056" s="7">
        <v>610.06700680489541</v>
      </c>
      <c r="X5056" s="7">
        <v>628.85530230432153</v>
      </c>
      <c r="Y5056" s="7">
        <v>725.00716750726701</v>
      </c>
      <c r="Z5056" s="7">
        <v>951.571907353288</v>
      </c>
      <c r="AA5056" s="7">
        <v>1141.6652500533642</v>
      </c>
      <c r="AB5056" s="7">
        <v>1312.970297254014</v>
      </c>
      <c r="AC5056" s="7">
        <v>857.53953488372099</v>
      </c>
      <c r="AD5056" s="7">
        <v>935.49767441860456</v>
      </c>
      <c r="AE5056" s="4">
        <v>552</v>
      </c>
      <c r="AF5056" s="4">
        <v>569</v>
      </c>
      <c r="AG5056" s="4">
        <v>656</v>
      </c>
      <c r="AH5056" s="4">
        <v>861</v>
      </c>
      <c r="AI5056" s="4">
        <v>1033</v>
      </c>
      <c r="AJ5056" s="4">
        <v>1188</v>
      </c>
      <c r="AK5056" s="4">
        <v>875.77037658980339</v>
      </c>
      <c r="AL5056" s="8">
        <v>1.2012492880014898</v>
      </c>
      <c r="AM5056" s="4">
        <v>871.04310638671006</v>
      </c>
      <c r="AN5056" s="8">
        <v>1.1951854308708587</v>
      </c>
      <c r="AO5056" s="4">
        <v>866.31583618361663</v>
      </c>
      <c r="AP5056" s="8">
        <v>1.1891215737402276</v>
      </c>
    </row>
    <row r="5057" spans="1:42" x14ac:dyDescent="0.25">
      <c r="A5057" s="2" t="s">
        <v>13899</v>
      </c>
      <c r="B5057" t="s">
        <v>13404</v>
      </c>
      <c r="C5057" t="s">
        <v>14</v>
      </c>
      <c r="D5057" t="s">
        <v>13402</v>
      </c>
      <c r="E5057" s="3" t="s">
        <v>13403</v>
      </c>
      <c r="F5057" t="s">
        <v>13898</v>
      </c>
      <c r="G5057">
        <v>325</v>
      </c>
      <c r="H5057">
        <v>0</v>
      </c>
      <c r="I5057">
        <v>158</v>
      </c>
      <c r="J5057">
        <v>105</v>
      </c>
      <c r="K5057">
        <v>62</v>
      </c>
      <c r="L5057">
        <v>0</v>
      </c>
      <c r="M5057">
        <v>0</v>
      </c>
      <c r="N5057" s="2">
        <v>262.85461538461539</v>
      </c>
      <c r="O5057" s="2">
        <v>439.52796248717954</v>
      </c>
      <c r="P5057" s="2">
        <v>58.74</v>
      </c>
      <c r="Q5057" s="4">
        <v>761.12257787179487</v>
      </c>
      <c r="R5057" s="5">
        <v>0.05</v>
      </c>
      <c r="S5057" s="6">
        <v>799.17870676538462</v>
      </c>
      <c r="T5057" s="4">
        <v>55.221843003412971</v>
      </c>
      <c r="U5057" s="7">
        <v>854.40054976879765</v>
      </c>
      <c r="V5057" s="8">
        <v>1.3087996958713977</v>
      </c>
      <c r="W5057" s="7">
        <v>675.76337170165527</v>
      </c>
      <c r="X5057" s="7">
        <v>696.57492481565555</v>
      </c>
      <c r="Y5057" s="7">
        <v>803.08110839906863</v>
      </c>
      <c r="Z5057" s="7">
        <v>1054.0439547737776</v>
      </c>
      <c r="AA5057" s="7">
        <v>1264.607903927192</v>
      </c>
      <c r="AB5057" s="7">
        <v>1454.3602999666061</v>
      </c>
      <c r="AC5057" s="7">
        <v>718.09353846153863</v>
      </c>
      <c r="AD5057" s="7">
        <v>783.37476923076929</v>
      </c>
      <c r="AE5057" s="4">
        <v>552</v>
      </c>
      <c r="AF5057" s="4">
        <v>569</v>
      </c>
      <c r="AG5057" s="4">
        <v>656</v>
      </c>
      <c r="AH5057" s="4">
        <v>861</v>
      </c>
      <c r="AI5057" s="4">
        <v>1033</v>
      </c>
      <c r="AJ5057" s="4">
        <v>1188</v>
      </c>
      <c r="AK5057" s="4">
        <v>742.61092449606986</v>
      </c>
      <c r="AL5057" s="8">
        <v>1.2221472513590048</v>
      </c>
      <c r="AM5057" s="4">
        <v>761.40227682526006</v>
      </c>
      <c r="AN5057" s="8">
        <v>1.2509324812141489</v>
      </c>
      <c r="AO5057" s="4">
        <v>780.38735443619441</v>
      </c>
      <c r="AP5057" s="8">
        <v>1.2800144660162533</v>
      </c>
    </row>
    <row r="5058" spans="1:42" x14ac:dyDescent="0.25">
      <c r="A5058" s="2" t="s">
        <v>13900</v>
      </c>
      <c r="B5058" t="s">
        <v>13404</v>
      </c>
      <c r="C5058" t="s">
        <v>14</v>
      </c>
      <c r="D5058" t="s">
        <v>13402</v>
      </c>
      <c r="E5058" s="3" t="s">
        <v>13403</v>
      </c>
      <c r="F5058" t="s">
        <v>13901</v>
      </c>
      <c r="G5058">
        <v>850</v>
      </c>
      <c r="H5058">
        <v>0</v>
      </c>
      <c r="I5058">
        <v>144</v>
      </c>
      <c r="J5058">
        <v>320</v>
      </c>
      <c r="K5058">
        <v>318</v>
      </c>
      <c r="L5058">
        <v>68</v>
      </c>
      <c r="M5058">
        <v>0</v>
      </c>
      <c r="N5058" s="2">
        <v>267.46754901960782</v>
      </c>
      <c r="O5058" s="2">
        <v>434.86377130392174</v>
      </c>
      <c r="P5058" s="2">
        <v>80.13</v>
      </c>
      <c r="Q5058" s="4">
        <v>782.46132032352955</v>
      </c>
      <c r="R5058" s="5">
        <v>0.05</v>
      </c>
      <c r="S5058" s="6">
        <v>821.58438633970604</v>
      </c>
      <c r="T5058" s="4">
        <v>59.122373300370825</v>
      </c>
      <c r="U5058" s="7">
        <v>880.70675964007683</v>
      </c>
      <c r="V5058" s="8">
        <v>1.177233999311313</v>
      </c>
      <c r="W5058" s="7">
        <v>606.20947710260134</v>
      </c>
      <c r="X5058" s="7">
        <v>624.87897186844236</v>
      </c>
      <c r="Y5058" s="7">
        <v>720.42285684656974</v>
      </c>
      <c r="Z5058" s="7">
        <v>945.55499961112275</v>
      </c>
      <c r="AA5058" s="7">
        <v>1134.446358418455</v>
      </c>
      <c r="AB5058" s="7">
        <v>1304.6682224599465</v>
      </c>
      <c r="AC5058" s="7">
        <v>822.92682352941188</v>
      </c>
      <c r="AD5058" s="7">
        <v>897.73835294117646</v>
      </c>
      <c r="AE5058" s="4">
        <v>552</v>
      </c>
      <c r="AF5058" s="4">
        <v>569</v>
      </c>
      <c r="AG5058" s="4">
        <v>656</v>
      </c>
      <c r="AH5058" s="4">
        <v>861</v>
      </c>
      <c r="AI5058" s="4">
        <v>1033</v>
      </c>
      <c r="AJ5058" s="4">
        <v>1188</v>
      </c>
      <c r="AK5058" s="4">
        <v>836.75257242871066</v>
      </c>
      <c r="AL5058" s="8">
        <v>1.1975091978111572</v>
      </c>
      <c r="AM5058" s="4">
        <v>831.69651039904227</v>
      </c>
      <c r="AN5058" s="8">
        <v>1.1907507983112089</v>
      </c>
      <c r="AO5058" s="4">
        <v>826.64044836937421</v>
      </c>
      <c r="AP5058" s="8">
        <v>1.1839923988112611</v>
      </c>
    </row>
    <row r="5059" spans="1:42" x14ac:dyDescent="0.25">
      <c r="A5059" s="2" t="s">
        <v>13902</v>
      </c>
      <c r="B5059" t="s">
        <v>13404</v>
      </c>
      <c r="C5059" t="s">
        <v>14</v>
      </c>
      <c r="D5059" t="s">
        <v>13402</v>
      </c>
      <c r="E5059" s="3" t="s">
        <v>13403</v>
      </c>
      <c r="F5059" t="s">
        <v>13903</v>
      </c>
      <c r="G5059">
        <v>900</v>
      </c>
      <c r="H5059">
        <v>0</v>
      </c>
      <c r="I5059">
        <v>144</v>
      </c>
      <c r="J5059">
        <v>336</v>
      </c>
      <c r="K5059">
        <v>286</v>
      </c>
      <c r="L5059">
        <v>98</v>
      </c>
      <c r="M5059">
        <v>36</v>
      </c>
      <c r="N5059" s="2">
        <v>276.08509259259262</v>
      </c>
      <c r="O5059" s="2">
        <v>452.08249019444452</v>
      </c>
      <c r="P5059" s="2">
        <v>52.47</v>
      </c>
      <c r="Q5059" s="4">
        <v>780.63758278703722</v>
      </c>
      <c r="R5059" s="5">
        <v>0.05</v>
      </c>
      <c r="S5059" s="6">
        <v>819.66946192638909</v>
      </c>
      <c r="T5059" s="4">
        <v>59.923857868020306</v>
      </c>
      <c r="U5059" s="7">
        <v>879.59331979440935</v>
      </c>
      <c r="V5059" s="8">
        <v>1.1429887204951898</v>
      </c>
      <c r="W5059" s="7">
        <v>587.94656177451634</v>
      </c>
      <c r="X5059" s="7">
        <v>606.05361168423883</v>
      </c>
      <c r="Y5059" s="7">
        <v>698.71910239870056</v>
      </c>
      <c r="Z5059" s="7">
        <v>917.06882189829446</v>
      </c>
      <c r="AA5059" s="7">
        <v>1100.2695621613684</v>
      </c>
      <c r="AB5059" s="7">
        <v>1265.36325251472</v>
      </c>
      <c r="AC5059" s="7">
        <v>846.51111111111118</v>
      </c>
      <c r="AD5059" s="7">
        <v>923.46666666666658</v>
      </c>
      <c r="AE5059" s="4">
        <v>552</v>
      </c>
      <c r="AF5059" s="4">
        <v>569</v>
      </c>
      <c r="AG5059" s="4">
        <v>656</v>
      </c>
      <c r="AH5059" s="4">
        <v>861</v>
      </c>
      <c r="AI5059" s="4">
        <v>1033</v>
      </c>
      <c r="AJ5059" s="4">
        <v>1188</v>
      </c>
      <c r="AK5059" s="4">
        <v>859.22975873329574</v>
      </c>
      <c r="AL5059" s="8">
        <v>1.1943954013011615</v>
      </c>
      <c r="AM5059" s="4">
        <v>846.04299313099352</v>
      </c>
      <c r="AN5059" s="8">
        <v>1.1772598410325041</v>
      </c>
      <c r="AO5059" s="4">
        <v>832.85622752869142</v>
      </c>
      <c r="AP5059" s="8">
        <v>1.1601242807638472</v>
      </c>
    </row>
    <row r="5060" spans="1:42" x14ac:dyDescent="0.25">
      <c r="A5060" s="2" t="s">
        <v>13904</v>
      </c>
      <c r="B5060" t="s">
        <v>13404</v>
      </c>
      <c r="C5060" t="s">
        <v>14</v>
      </c>
      <c r="D5060" t="s">
        <v>13402</v>
      </c>
      <c r="E5060" s="3" t="s">
        <v>13403</v>
      </c>
      <c r="F5060" t="s">
        <v>13905</v>
      </c>
      <c r="G5060">
        <v>312</v>
      </c>
      <c r="H5060">
        <v>0</v>
      </c>
      <c r="I5060">
        <v>72</v>
      </c>
      <c r="J5060">
        <v>136</v>
      </c>
      <c r="K5060">
        <v>96</v>
      </c>
      <c r="L5060">
        <v>4</v>
      </c>
      <c r="M5060">
        <v>4</v>
      </c>
      <c r="N5060" s="2">
        <v>268.77670940170941</v>
      </c>
      <c r="O5060" s="2">
        <v>467.36831884829064</v>
      </c>
      <c r="P5060" s="2">
        <v>66.45</v>
      </c>
      <c r="Q5060" s="4">
        <v>802.59502825000004</v>
      </c>
      <c r="R5060" s="5">
        <v>0.05</v>
      </c>
      <c r="S5060" s="6">
        <v>842.72477966250005</v>
      </c>
      <c r="T5060" s="4">
        <v>57.928802588996767</v>
      </c>
      <c r="U5060" s="7">
        <v>900.6535822514968</v>
      </c>
      <c r="V5060" s="8">
        <v>1.2673590484677661</v>
      </c>
      <c r="W5060" s="7">
        <v>654.58602791125168</v>
      </c>
      <c r="X5060" s="7">
        <v>674.74538022011279</v>
      </c>
      <c r="Y5060" s="7">
        <v>777.91383027134259</v>
      </c>
      <c r="Z5060" s="7">
        <v>1021.0119022311371</v>
      </c>
      <c r="AA5060" s="7">
        <v>1224.9771138266722</v>
      </c>
      <c r="AB5060" s="7">
        <v>1408.7829731133461</v>
      </c>
      <c r="AC5060" s="7">
        <v>781.71923076923088</v>
      </c>
      <c r="AD5060" s="7">
        <v>852.78461538461545</v>
      </c>
      <c r="AE5060" s="4">
        <v>552</v>
      </c>
      <c r="AF5060" s="4">
        <v>569</v>
      </c>
      <c r="AG5060" s="4">
        <v>656</v>
      </c>
      <c r="AH5060" s="4">
        <v>861</v>
      </c>
      <c r="AI5060" s="4">
        <v>1033</v>
      </c>
      <c r="AJ5060" s="4">
        <v>1188</v>
      </c>
      <c r="AK5060" s="4">
        <v>803.29542158197376</v>
      </c>
      <c r="AL5060" s="8">
        <v>1.2118758363611644</v>
      </c>
      <c r="AM5060" s="4">
        <v>816.39160123014858</v>
      </c>
      <c r="AN5060" s="8">
        <v>1.2303041889537143</v>
      </c>
      <c r="AO5060" s="4">
        <v>829.62860001432523</v>
      </c>
      <c r="AP5060" s="8">
        <v>1.2489306958752162</v>
      </c>
    </row>
    <row r="5061" spans="1:42" x14ac:dyDescent="0.25">
      <c r="A5061" s="2" t="s">
        <v>13906</v>
      </c>
      <c r="B5061" t="s">
        <v>13404</v>
      </c>
      <c r="C5061" t="s">
        <v>14</v>
      </c>
      <c r="D5061" t="s">
        <v>13402</v>
      </c>
      <c r="E5061" s="3" t="s">
        <v>13403</v>
      </c>
      <c r="F5061" t="s">
        <v>13907</v>
      </c>
      <c r="G5061">
        <v>510</v>
      </c>
      <c r="H5061">
        <v>0</v>
      </c>
      <c r="I5061">
        <v>144</v>
      </c>
      <c r="J5061">
        <v>206</v>
      </c>
      <c r="K5061">
        <v>128</v>
      </c>
      <c r="L5061">
        <v>20</v>
      </c>
      <c r="M5061">
        <v>12</v>
      </c>
      <c r="N5061" s="2">
        <v>269.93905228758172</v>
      </c>
      <c r="O5061" s="2">
        <v>436.34833130065368</v>
      </c>
      <c r="P5061" s="2">
        <v>80.58</v>
      </c>
      <c r="Q5061" s="4">
        <v>786.86738358823538</v>
      </c>
      <c r="R5061" s="5">
        <v>0.05</v>
      </c>
      <c r="S5061" s="6">
        <v>826.21075276764714</v>
      </c>
      <c r="T5061" s="4">
        <v>57.668711656441715</v>
      </c>
      <c r="U5061" s="7">
        <v>883.87946442408884</v>
      </c>
      <c r="V5061" s="8">
        <v>1.2445706933712279</v>
      </c>
      <c r="W5061" s="7">
        <v>642.17951363115003</v>
      </c>
      <c r="X5061" s="7">
        <v>661.95678126109499</v>
      </c>
      <c r="Y5061" s="7">
        <v>763.1698567790479</v>
      </c>
      <c r="Z5061" s="7">
        <v>1001.6604370225003</v>
      </c>
      <c r="AA5061" s="7">
        <v>1201.7598506901775</v>
      </c>
      <c r="AB5061" s="7">
        <v>1382.0819967279099</v>
      </c>
      <c r="AC5061" s="7">
        <v>781.20705882352956</v>
      </c>
      <c r="AD5061" s="7">
        <v>852.2258823529412</v>
      </c>
      <c r="AE5061" s="4">
        <v>552</v>
      </c>
      <c r="AF5061" s="4">
        <v>569</v>
      </c>
      <c r="AG5061" s="4">
        <v>656</v>
      </c>
      <c r="AH5061" s="4">
        <v>861</v>
      </c>
      <c r="AI5061" s="4">
        <v>1033</v>
      </c>
      <c r="AJ5061" s="4">
        <v>1188</v>
      </c>
      <c r="AK5061" s="4">
        <v>801.59639419957023</v>
      </c>
      <c r="AL5061" s="8">
        <v>1.2099117714899283</v>
      </c>
      <c r="AM5061" s="4">
        <v>809.8011803889292</v>
      </c>
      <c r="AN5061" s="8">
        <v>1.2214647454503615</v>
      </c>
      <c r="AO5061" s="4">
        <v>818.00596657828817</v>
      </c>
      <c r="AP5061" s="8">
        <v>1.2330177194107947</v>
      </c>
    </row>
    <row r="5062" spans="1:42" x14ac:dyDescent="0.25">
      <c r="A5062" s="2" t="s">
        <v>13908</v>
      </c>
      <c r="B5062" t="s">
        <v>13404</v>
      </c>
      <c r="C5062" t="s">
        <v>14</v>
      </c>
      <c r="D5062" t="s">
        <v>13402</v>
      </c>
      <c r="E5062" s="3" t="s">
        <v>13403</v>
      </c>
      <c r="F5062" t="s">
        <v>13909</v>
      </c>
      <c r="G5062">
        <v>300</v>
      </c>
      <c r="H5062">
        <v>0</v>
      </c>
      <c r="I5062">
        <v>80</v>
      </c>
      <c r="J5062">
        <v>112</v>
      </c>
      <c r="K5062">
        <v>84</v>
      </c>
      <c r="L5062">
        <v>16</v>
      </c>
      <c r="M5062">
        <v>8</v>
      </c>
      <c r="N5062" s="2">
        <v>272.11194444444442</v>
      </c>
      <c r="O5062" s="2">
        <v>486.07882538888896</v>
      </c>
      <c r="P5062" s="2">
        <v>32.450000000000003</v>
      </c>
      <c r="Q5062" s="4">
        <v>790.64076983333348</v>
      </c>
      <c r="R5062" s="5">
        <v>0.05</v>
      </c>
      <c r="S5062" s="6">
        <v>830.17280832500023</v>
      </c>
      <c r="T5062" s="4">
        <v>58.646616541353382</v>
      </c>
      <c r="U5062" s="7">
        <v>888.81942486635364</v>
      </c>
      <c r="V5062" s="8">
        <v>1.2268151879009979</v>
      </c>
      <c r="W5062" s="7">
        <v>632.51843614213169</v>
      </c>
      <c r="X5062" s="7">
        <v>651.99817058853796</v>
      </c>
      <c r="Y5062" s="7">
        <v>751.68857628485216</v>
      </c>
      <c r="Z5062" s="7">
        <v>986.59125637386842</v>
      </c>
      <c r="AA5062" s="7">
        <v>1183.6803343022139</v>
      </c>
      <c r="AB5062" s="7">
        <v>1361.2896777841531</v>
      </c>
      <c r="AC5062" s="7">
        <v>796.9426666666667</v>
      </c>
      <c r="AD5062" s="7">
        <v>869.39199999999994</v>
      </c>
      <c r="AE5062" s="4">
        <v>552</v>
      </c>
      <c r="AF5062" s="4">
        <v>569</v>
      </c>
      <c r="AG5062" s="4">
        <v>656</v>
      </c>
      <c r="AH5062" s="4">
        <v>861</v>
      </c>
      <c r="AI5062" s="4">
        <v>1033</v>
      </c>
      <c r="AJ5062" s="4">
        <v>1188</v>
      </c>
      <c r="AK5062" s="4">
        <v>815.82021897340701</v>
      </c>
      <c r="AL5062" s="8">
        <v>1.2070046683403028</v>
      </c>
      <c r="AM5062" s="4">
        <v>820.60441542393801</v>
      </c>
      <c r="AN5062" s="8">
        <v>1.2136081748605343</v>
      </c>
      <c r="AO5062" s="4">
        <v>825.38861187446912</v>
      </c>
      <c r="AP5062" s="8">
        <v>1.2202116813807662</v>
      </c>
    </row>
    <row r="5063" spans="1:42" x14ac:dyDescent="0.25">
      <c r="A5063" s="2" t="s">
        <v>13910</v>
      </c>
      <c r="B5063" t="s">
        <v>13404</v>
      </c>
      <c r="C5063" t="s">
        <v>14</v>
      </c>
      <c r="D5063" t="s">
        <v>13402</v>
      </c>
      <c r="E5063" s="3" t="s">
        <v>13403</v>
      </c>
      <c r="F5063" t="s">
        <v>13911</v>
      </c>
      <c r="G5063">
        <v>298</v>
      </c>
      <c r="H5063">
        <v>0</v>
      </c>
      <c r="I5063">
        <v>68</v>
      </c>
      <c r="J5063">
        <v>108</v>
      </c>
      <c r="K5063">
        <v>84</v>
      </c>
      <c r="L5063">
        <v>26</v>
      </c>
      <c r="M5063">
        <v>12</v>
      </c>
      <c r="N5063" s="2">
        <v>280.35262863534678</v>
      </c>
      <c r="O5063" s="2">
        <v>468.14465052796413</v>
      </c>
      <c r="P5063" s="2">
        <v>42.35</v>
      </c>
      <c r="Q5063" s="4">
        <v>790.84727916331087</v>
      </c>
      <c r="R5063" s="5">
        <v>0.05</v>
      </c>
      <c r="S5063" s="6">
        <v>830.38964312147641</v>
      </c>
      <c r="T5063" s="4">
        <v>58.982456140350877</v>
      </c>
      <c r="U5063" s="7">
        <v>889.37209926182732</v>
      </c>
      <c r="V5063" s="8">
        <v>1.1886055376764726</v>
      </c>
      <c r="W5063" s="7">
        <v>612.59754206652838</v>
      </c>
      <c r="X5063" s="7">
        <v>631.463770717128</v>
      </c>
      <c r="Y5063" s="7">
        <v>728.01447028196128</v>
      </c>
      <c r="Z5063" s="7">
        <v>955.51899224507417</v>
      </c>
      <c r="AA5063" s="7">
        <v>1146.4008350629056</v>
      </c>
      <c r="AB5063" s="7">
        <v>1318.4164492301372</v>
      </c>
      <c r="AC5063" s="7">
        <v>823.07315436241618</v>
      </c>
      <c r="AD5063" s="7">
        <v>897.8979865771812</v>
      </c>
      <c r="AE5063" s="4">
        <v>552</v>
      </c>
      <c r="AF5063" s="4">
        <v>569</v>
      </c>
      <c r="AG5063" s="4">
        <v>656</v>
      </c>
      <c r="AH5063" s="4">
        <v>861</v>
      </c>
      <c r="AI5063" s="4">
        <v>1033</v>
      </c>
      <c r="AJ5063" s="4">
        <v>1188</v>
      </c>
      <c r="AK5063" s="4">
        <v>841.11859298455613</v>
      </c>
      <c r="AL5063" s="8">
        <v>1.2029442933348684</v>
      </c>
      <c r="AM5063" s="4">
        <v>837.51558743352189</v>
      </c>
      <c r="AN5063" s="8">
        <v>1.1981290395689892</v>
      </c>
      <c r="AO5063" s="4">
        <v>833.95261527749915</v>
      </c>
      <c r="AP5063" s="8">
        <v>1.1933672886227309</v>
      </c>
    </row>
    <row r="5064" spans="1:42" x14ac:dyDescent="0.25">
      <c r="A5064" s="2" t="s">
        <v>13912</v>
      </c>
      <c r="B5064" t="s">
        <v>13404</v>
      </c>
      <c r="C5064" t="s">
        <v>14</v>
      </c>
      <c r="D5064" t="s">
        <v>13402</v>
      </c>
      <c r="E5064" s="3" t="s">
        <v>13403</v>
      </c>
      <c r="F5064" t="s">
        <v>13913</v>
      </c>
      <c r="G5064">
        <v>113</v>
      </c>
      <c r="H5064">
        <v>0</v>
      </c>
      <c r="I5064">
        <v>42</v>
      </c>
      <c r="J5064">
        <v>30</v>
      </c>
      <c r="K5064">
        <v>29</v>
      </c>
      <c r="L5064">
        <v>8</v>
      </c>
      <c r="M5064">
        <v>4</v>
      </c>
      <c r="N5064" s="2">
        <v>277.01769911504425</v>
      </c>
      <c r="O5064" s="2">
        <v>431.91991236283189</v>
      </c>
      <c r="P5064" s="2">
        <v>87.22</v>
      </c>
      <c r="Q5064" s="4">
        <v>796.15761147787612</v>
      </c>
      <c r="R5064" s="5">
        <v>0.05</v>
      </c>
      <c r="S5064" s="6">
        <v>835.96549205176996</v>
      </c>
      <c r="T5064" s="4">
        <v>57.115384615384613</v>
      </c>
      <c r="U5064" s="7">
        <v>893.0808766671546</v>
      </c>
      <c r="V5064" s="8">
        <v>1.2373029322534541</v>
      </c>
      <c r="W5064" s="7">
        <v>639.31174101272882</v>
      </c>
      <c r="X5064" s="7">
        <v>659.00068955841073</v>
      </c>
      <c r="Y5064" s="7">
        <v>759.76177917454731</v>
      </c>
      <c r="Z5064" s="7">
        <v>997.18733516659336</v>
      </c>
      <c r="AA5064" s="7">
        <v>1196.3931675111394</v>
      </c>
      <c r="AB5064" s="7">
        <v>1375.9100513100034</v>
      </c>
      <c r="AC5064" s="7">
        <v>793.97610619469026</v>
      </c>
      <c r="AD5064" s="7">
        <v>866.1557522123893</v>
      </c>
      <c r="AE5064" s="4">
        <v>552</v>
      </c>
      <c r="AF5064" s="4">
        <v>569</v>
      </c>
      <c r="AG5064" s="4">
        <v>656</v>
      </c>
      <c r="AH5064" s="4">
        <v>861</v>
      </c>
      <c r="AI5064" s="4">
        <v>1033</v>
      </c>
      <c r="AJ5064" s="4">
        <v>1188</v>
      </c>
      <c r="AK5064" s="4">
        <v>816.47477638964017</v>
      </c>
      <c r="AL5064" s="8">
        <v>1.210299868734203</v>
      </c>
      <c r="AM5064" s="4">
        <v>823.03600740461457</v>
      </c>
      <c r="AN5064" s="8">
        <v>1.2193900089288026</v>
      </c>
      <c r="AO5064" s="4">
        <v>829.59723841958896</v>
      </c>
      <c r="AP5064" s="8">
        <v>1.2284801491234019</v>
      </c>
    </row>
    <row r="5065" spans="1:42" x14ac:dyDescent="0.25">
      <c r="A5065" s="2" t="s">
        <v>13914</v>
      </c>
      <c r="B5065" t="s">
        <v>13404</v>
      </c>
      <c r="C5065" t="s">
        <v>14</v>
      </c>
      <c r="D5065" t="s">
        <v>13402</v>
      </c>
      <c r="E5065" s="3" t="s">
        <v>13403</v>
      </c>
      <c r="F5065" t="s">
        <v>13915</v>
      </c>
      <c r="G5065">
        <v>294</v>
      </c>
      <c r="H5065">
        <v>0</v>
      </c>
      <c r="I5065">
        <v>42</v>
      </c>
      <c r="J5065">
        <v>108</v>
      </c>
      <c r="K5065">
        <v>112</v>
      </c>
      <c r="L5065">
        <v>22</v>
      </c>
      <c r="M5065">
        <v>10</v>
      </c>
      <c r="N5065" s="2">
        <v>282.62981859410428</v>
      </c>
      <c r="O5065" s="2">
        <v>450.75389674829933</v>
      </c>
      <c r="P5065" s="2">
        <v>48.98</v>
      </c>
      <c r="Q5065" s="4">
        <v>782.36371534240357</v>
      </c>
      <c r="R5065" s="5">
        <v>0.05</v>
      </c>
      <c r="S5065" s="6">
        <v>821.48190110952373</v>
      </c>
      <c r="T5065" s="4">
        <v>59.655172413793103</v>
      </c>
      <c r="U5065" s="7">
        <v>881.13707352331687</v>
      </c>
      <c r="V5065" s="8">
        <v>1.1473545495511426</v>
      </c>
      <c r="W5065" s="7">
        <v>590.46103695240743</v>
      </c>
      <c r="X5065" s="7">
        <v>608.64552540927514</v>
      </c>
      <c r="Y5065" s="7">
        <v>701.70731927677411</v>
      </c>
      <c r="Z5065" s="7">
        <v>920.99085655076601</v>
      </c>
      <c r="AA5065" s="7">
        <v>1104.9750927026032</v>
      </c>
      <c r="AB5065" s="7">
        <v>1270.7748403975727</v>
      </c>
      <c r="AC5065" s="7">
        <v>844.77006802721098</v>
      </c>
      <c r="AD5065" s="7">
        <v>921.56734693877547</v>
      </c>
      <c r="AE5065" s="4">
        <v>552</v>
      </c>
      <c r="AF5065" s="4">
        <v>569</v>
      </c>
      <c r="AG5065" s="4">
        <v>656</v>
      </c>
      <c r="AH5065" s="4">
        <v>861</v>
      </c>
      <c r="AI5065" s="4">
        <v>1033</v>
      </c>
      <c r="AJ5065" s="4">
        <v>1188</v>
      </c>
      <c r="AK5065" s="4">
        <v>859.64275315918178</v>
      </c>
      <c r="AL5065" s="8">
        <v>1.1970449195623012</v>
      </c>
      <c r="AM5065" s="4">
        <v>846.92246914262921</v>
      </c>
      <c r="AN5065" s="8">
        <v>1.1804814628919151</v>
      </c>
      <c r="AO5065" s="4">
        <v>834.20218512607642</v>
      </c>
      <c r="AP5065" s="8">
        <v>1.1639180062215289</v>
      </c>
    </row>
    <row r="5066" spans="1:42" x14ac:dyDescent="0.25">
      <c r="A5066" s="2" t="s">
        <v>13916</v>
      </c>
      <c r="B5066" t="s">
        <v>13404</v>
      </c>
      <c r="C5066" t="s">
        <v>14</v>
      </c>
      <c r="D5066" t="s">
        <v>13402</v>
      </c>
      <c r="E5066" s="3" t="s">
        <v>13403</v>
      </c>
      <c r="F5066" t="s">
        <v>13707</v>
      </c>
      <c r="G5066">
        <v>300</v>
      </c>
      <c r="H5066">
        <v>0</v>
      </c>
      <c r="I5066">
        <v>42</v>
      </c>
      <c r="J5066">
        <v>112</v>
      </c>
      <c r="K5066">
        <v>112</v>
      </c>
      <c r="L5066">
        <v>22</v>
      </c>
      <c r="M5066">
        <v>12</v>
      </c>
      <c r="N5066" s="2">
        <v>283.27361111111111</v>
      </c>
      <c r="O5066" s="2">
        <v>438.67908130555566</v>
      </c>
      <c r="P5066" s="2">
        <v>75.98</v>
      </c>
      <c r="Q5066" s="4">
        <v>797.93269241666678</v>
      </c>
      <c r="R5066" s="5">
        <v>0.05</v>
      </c>
      <c r="S5066" s="6">
        <v>837.82932703750021</v>
      </c>
      <c r="T5066" s="4">
        <v>59.690721649484537</v>
      </c>
      <c r="U5066" s="7">
        <v>897.52004868698475</v>
      </c>
      <c r="V5066" s="8">
        <v>1.1667013944038385</v>
      </c>
      <c r="W5066" s="7">
        <v>601.18784905977031</v>
      </c>
      <c r="X5066" s="7">
        <v>619.70269223733578</v>
      </c>
      <c r="Y5066" s="7">
        <v>714.45512496958213</v>
      </c>
      <c r="Z5066" s="7">
        <v>937.72235152257656</v>
      </c>
      <c r="AA5066" s="7">
        <v>1125.0490001426499</v>
      </c>
      <c r="AB5066" s="7">
        <v>1293.860805585158</v>
      </c>
      <c r="AC5066" s="7">
        <v>846.20800000000008</v>
      </c>
      <c r="AD5066" s="7">
        <v>923.13599999999997</v>
      </c>
      <c r="AE5066" s="4">
        <v>552</v>
      </c>
      <c r="AF5066" s="4">
        <v>569</v>
      </c>
      <c r="AG5066" s="4">
        <v>656</v>
      </c>
      <c r="AH5066" s="4">
        <v>861</v>
      </c>
      <c r="AI5066" s="4">
        <v>1033</v>
      </c>
      <c r="AJ5066" s="4">
        <v>1188</v>
      </c>
      <c r="AK5066" s="4">
        <v>862.788047453589</v>
      </c>
      <c r="AL5066" s="8">
        <v>1.1991456545121069</v>
      </c>
      <c r="AM5066" s="4">
        <v>854.46847398155944</v>
      </c>
      <c r="AN5066" s="8">
        <v>1.1883309011426841</v>
      </c>
      <c r="AO5066" s="4">
        <v>846.14890050952988</v>
      </c>
      <c r="AP5066" s="8">
        <v>1.1775161477732614</v>
      </c>
    </row>
    <row r="5067" spans="1:42" x14ac:dyDescent="0.25">
      <c r="A5067" s="2" t="s">
        <v>13917</v>
      </c>
      <c r="B5067" t="s">
        <v>13404</v>
      </c>
      <c r="C5067" t="s">
        <v>14</v>
      </c>
      <c r="D5067" t="s">
        <v>13402</v>
      </c>
      <c r="E5067" s="3" t="s">
        <v>13403</v>
      </c>
      <c r="F5067" t="s">
        <v>13918</v>
      </c>
      <c r="G5067">
        <v>334</v>
      </c>
      <c r="H5067">
        <v>0</v>
      </c>
      <c r="I5067">
        <v>46</v>
      </c>
      <c r="J5067">
        <v>120</v>
      </c>
      <c r="K5067">
        <v>126</v>
      </c>
      <c r="L5067">
        <v>29</v>
      </c>
      <c r="M5067">
        <v>13</v>
      </c>
      <c r="N5067" s="2">
        <v>285.52220558882237</v>
      </c>
      <c r="O5067" s="2">
        <v>414.17038639720568</v>
      </c>
      <c r="P5067" s="2">
        <v>100.66</v>
      </c>
      <c r="Q5067" s="4">
        <v>800.35259198602796</v>
      </c>
      <c r="R5067" s="5">
        <v>0.05</v>
      </c>
      <c r="S5067" s="6">
        <v>840.37022158532943</v>
      </c>
      <c r="T5067" s="4">
        <v>59.808306709265175</v>
      </c>
      <c r="U5067" s="7">
        <v>900.17852829459457</v>
      </c>
      <c r="V5067" s="8">
        <v>1.1618303834145265</v>
      </c>
      <c r="W5067" s="7">
        <v>598.72006450722427</v>
      </c>
      <c r="X5067" s="7">
        <v>617.15890707357005</v>
      </c>
      <c r="Y5067" s="7">
        <v>711.52239550133902</v>
      </c>
      <c r="Z5067" s="7">
        <v>933.87314409550743</v>
      </c>
      <c r="AA5067" s="7">
        <v>1120.430845355005</v>
      </c>
      <c r="AB5067" s="7">
        <v>1288.5497040481566</v>
      </c>
      <c r="AC5067" s="7">
        <v>852.27275449101796</v>
      </c>
      <c r="AD5067" s="7">
        <v>929.75209580838316</v>
      </c>
      <c r="AE5067" s="4">
        <v>552</v>
      </c>
      <c r="AF5067" s="4">
        <v>569</v>
      </c>
      <c r="AG5067" s="4">
        <v>656</v>
      </c>
      <c r="AH5067" s="4">
        <v>861</v>
      </c>
      <c r="AI5067" s="4">
        <v>1033</v>
      </c>
      <c r="AJ5067" s="4">
        <v>1188</v>
      </c>
      <c r="AK5067" s="4">
        <v>868.90222335636042</v>
      </c>
      <c r="AL5067" s="8">
        <v>1.198655685857613</v>
      </c>
      <c r="AM5067" s="4">
        <v>859.39155609934994</v>
      </c>
      <c r="AN5067" s="8">
        <v>1.1863805850432507</v>
      </c>
      <c r="AO5067" s="4">
        <v>849.88088884233969</v>
      </c>
      <c r="AP5067" s="8">
        <v>1.1741054842288887</v>
      </c>
    </row>
    <row r="5068" spans="1:42" x14ac:dyDescent="0.25">
      <c r="A5068" s="2" t="s">
        <v>13919</v>
      </c>
      <c r="B5068" t="s">
        <v>13404</v>
      </c>
      <c r="C5068" t="s">
        <v>14</v>
      </c>
      <c r="D5068" t="s">
        <v>13402</v>
      </c>
      <c r="E5068" s="3" t="s">
        <v>13403</v>
      </c>
      <c r="F5068" t="s">
        <v>13920</v>
      </c>
      <c r="G5068">
        <v>150</v>
      </c>
      <c r="H5068">
        <v>0</v>
      </c>
      <c r="I5068">
        <v>24</v>
      </c>
      <c r="J5068">
        <v>48</v>
      </c>
      <c r="K5068">
        <v>64</v>
      </c>
      <c r="L5068">
        <v>10</v>
      </c>
      <c r="M5068">
        <v>4</v>
      </c>
      <c r="N5068" s="2">
        <v>289.44055555555559</v>
      </c>
      <c r="O5068" s="2">
        <v>427.14530788888891</v>
      </c>
      <c r="P5068" s="2">
        <v>92.75</v>
      </c>
      <c r="Q5068" s="4">
        <v>809.3358634444445</v>
      </c>
      <c r="R5068" s="5">
        <v>0.05</v>
      </c>
      <c r="S5068" s="6">
        <v>849.80265661666681</v>
      </c>
      <c r="T5068" s="4">
        <v>59.319727891156461</v>
      </c>
      <c r="U5068" s="7">
        <v>909.12238450782331</v>
      </c>
      <c r="V5068" s="8">
        <v>1.1824187780817956</v>
      </c>
      <c r="W5068" s="7">
        <v>610.10717044879914</v>
      </c>
      <c r="X5068" s="7">
        <v>628.89670287204126</v>
      </c>
      <c r="Y5068" s="7">
        <v>725.05489821451499</v>
      </c>
      <c r="Z5068" s="7">
        <v>951.63455390655088</v>
      </c>
      <c r="AA5068" s="7">
        <v>1141.7404113652346</v>
      </c>
      <c r="AB5068" s="7">
        <v>1313.0567364006765</v>
      </c>
      <c r="AC5068" s="7">
        <v>845.75333333333344</v>
      </c>
      <c r="AD5068" s="7">
        <v>922.64</v>
      </c>
      <c r="AE5068" s="4">
        <v>552</v>
      </c>
      <c r="AF5068" s="4">
        <v>569</v>
      </c>
      <c r="AG5068" s="4">
        <v>656</v>
      </c>
      <c r="AH5068" s="4">
        <v>861</v>
      </c>
      <c r="AI5068" s="4">
        <v>1033</v>
      </c>
      <c r="AJ5068" s="4">
        <v>1188</v>
      </c>
      <c r="AK5068" s="4">
        <v>865.45880267837595</v>
      </c>
      <c r="AL5068" s="8">
        <v>1.2027814062726945</v>
      </c>
      <c r="AM5068" s="4">
        <v>860.24008732447282</v>
      </c>
      <c r="AN5068" s="8">
        <v>1.1959938635423948</v>
      </c>
      <c r="AO5068" s="4">
        <v>855.02137197056982</v>
      </c>
      <c r="AP5068" s="8">
        <v>1.1892063208120953</v>
      </c>
    </row>
    <row r="5069" spans="1:42" x14ac:dyDescent="0.25">
      <c r="A5069" s="2" t="s">
        <v>13921</v>
      </c>
      <c r="B5069" t="s">
        <v>13404</v>
      </c>
      <c r="C5069" t="s">
        <v>14</v>
      </c>
      <c r="D5069" t="s">
        <v>13402</v>
      </c>
      <c r="E5069" s="3" t="s">
        <v>13403</v>
      </c>
      <c r="F5069" t="s">
        <v>13922</v>
      </c>
      <c r="G5069">
        <v>196</v>
      </c>
      <c r="H5069">
        <v>0</v>
      </c>
      <c r="I5069">
        <v>24</v>
      </c>
      <c r="J5069">
        <v>71</v>
      </c>
      <c r="K5069">
        <v>76</v>
      </c>
      <c r="L5069">
        <v>16</v>
      </c>
      <c r="M5069">
        <v>9</v>
      </c>
      <c r="N5069" s="2">
        <v>290.03401360544217</v>
      </c>
      <c r="O5069" s="2">
        <v>462.0479002959184</v>
      </c>
      <c r="P5069" s="2">
        <v>52.38</v>
      </c>
      <c r="Q5069" s="4">
        <v>804.46191390136062</v>
      </c>
      <c r="R5069" s="5">
        <v>0.05</v>
      </c>
      <c r="S5069" s="6">
        <v>844.6850095964287</v>
      </c>
      <c r="T5069" s="4">
        <v>60.159574468085104</v>
      </c>
      <c r="U5069" s="7">
        <v>904.84458406451381</v>
      </c>
      <c r="V5069" s="8">
        <v>1.1599964580388566</v>
      </c>
      <c r="W5069" s="7">
        <v>597.74580449908956</v>
      </c>
      <c r="X5069" s="7">
        <v>616.1546426811268</v>
      </c>
      <c r="Y5069" s="7">
        <v>710.36457925978766</v>
      </c>
      <c r="Z5069" s="7">
        <v>932.35351027847128</v>
      </c>
      <c r="AA5069" s="7">
        <v>1118.607637767318</v>
      </c>
      <c r="AB5069" s="7">
        <v>1286.4529270741277</v>
      </c>
      <c r="AC5069" s="7">
        <v>858.04489795918369</v>
      </c>
      <c r="AD5069" s="7">
        <v>936.04897959183666</v>
      </c>
      <c r="AE5069" s="4">
        <v>552</v>
      </c>
      <c r="AF5069" s="4">
        <v>569</v>
      </c>
      <c r="AG5069" s="4">
        <v>656</v>
      </c>
      <c r="AH5069" s="4">
        <v>861</v>
      </c>
      <c r="AI5069" s="4">
        <v>1033</v>
      </c>
      <c r="AJ5069" s="4">
        <v>1188</v>
      </c>
      <c r="AK5069" s="4">
        <v>875.33296711700689</v>
      </c>
      <c r="AL5069" s="8">
        <v>1.1992866552684189</v>
      </c>
      <c r="AM5069" s="4">
        <v>865.05893590272217</v>
      </c>
      <c r="AN5069" s="8">
        <v>1.1861155096062361</v>
      </c>
      <c r="AO5069" s="4">
        <v>854.78490468843745</v>
      </c>
      <c r="AP5069" s="8">
        <v>1.1729443639440533</v>
      </c>
    </row>
    <row r="5070" spans="1:42" x14ac:dyDescent="0.25">
      <c r="A5070" s="2" t="s">
        <v>13923</v>
      </c>
      <c r="B5070" t="s">
        <v>13404</v>
      </c>
      <c r="C5070" t="s">
        <v>14</v>
      </c>
      <c r="D5070" t="s">
        <v>13402</v>
      </c>
      <c r="E5070" s="3" t="s">
        <v>13403</v>
      </c>
      <c r="F5070" t="s">
        <v>13924</v>
      </c>
      <c r="G5070">
        <v>152</v>
      </c>
      <c r="H5070">
        <v>0</v>
      </c>
      <c r="I5070">
        <v>50</v>
      </c>
      <c r="J5070">
        <v>66</v>
      </c>
      <c r="K5070">
        <v>30</v>
      </c>
      <c r="L5070">
        <v>6</v>
      </c>
      <c r="M5070">
        <v>0</v>
      </c>
      <c r="N5070" s="2">
        <v>266.52521929824564</v>
      </c>
      <c r="O5070" s="2">
        <v>721.16995168201754</v>
      </c>
      <c r="P5070" s="2">
        <v>61</v>
      </c>
      <c r="Q5070" s="4">
        <v>1048.6951709802631</v>
      </c>
      <c r="R5070" s="5">
        <v>0.05</v>
      </c>
      <c r="S5070" s="6">
        <v>1101.1299295292763</v>
      </c>
      <c r="T5070" s="4">
        <v>37.29323308270677</v>
      </c>
      <c r="U5070" s="7">
        <v>1138.4231626119831</v>
      </c>
      <c r="V5070" s="8">
        <v>1.6674727842910693</v>
      </c>
      <c r="W5070" s="7">
        <v>890.29242013630005</v>
      </c>
      <c r="X5070" s="7">
        <v>917.7108461187587</v>
      </c>
      <c r="Y5070" s="7">
        <v>1058.0286732054581</v>
      </c>
      <c r="Z5070" s="7">
        <v>1388.6626335821636</v>
      </c>
      <c r="AA5070" s="7">
        <v>1666.0725905811557</v>
      </c>
      <c r="AB5070" s="7">
        <v>1916.0641215976893</v>
      </c>
      <c r="AC5070" s="7">
        <v>750.996052631579</v>
      </c>
      <c r="AD5070" s="7">
        <v>819.26842105263165</v>
      </c>
      <c r="AE5070" s="4">
        <v>552</v>
      </c>
      <c r="AF5070" s="4">
        <v>569</v>
      </c>
      <c r="AG5070" s="4">
        <v>656</v>
      </c>
      <c r="AH5070" s="4">
        <v>861</v>
      </c>
      <c r="AI5070" s="4">
        <v>1033</v>
      </c>
      <c r="AJ5070" s="4">
        <v>1188</v>
      </c>
      <c r="AK5070" s="4">
        <v>821.02667454464529</v>
      </c>
      <c r="AL5070" s="8">
        <v>1.2571995486283416</v>
      </c>
      <c r="AM5070" s="4">
        <v>913.70789862044251</v>
      </c>
      <c r="AN5070" s="8">
        <v>1.3929517221932151</v>
      </c>
      <c r="AO5070" s="4">
        <v>1008.4487054534793</v>
      </c>
      <c r="AP5070" s="8">
        <v>1.5317206107261963</v>
      </c>
    </row>
    <row r="5071" spans="1:42" x14ac:dyDescent="0.25">
      <c r="A5071" s="2" t="s">
        <v>13925</v>
      </c>
      <c r="B5071" t="s">
        <v>13404</v>
      </c>
      <c r="C5071" t="s">
        <v>14</v>
      </c>
      <c r="D5071" t="s">
        <v>13402</v>
      </c>
      <c r="E5071" s="3" t="s">
        <v>13403</v>
      </c>
      <c r="F5071" t="s">
        <v>13926</v>
      </c>
      <c r="G5071">
        <v>250</v>
      </c>
      <c r="H5071">
        <v>0</v>
      </c>
      <c r="I5071">
        <v>24</v>
      </c>
      <c r="J5071">
        <v>96</v>
      </c>
      <c r="K5071">
        <v>96</v>
      </c>
      <c r="L5071">
        <v>24</v>
      </c>
      <c r="M5071">
        <v>10</v>
      </c>
      <c r="N5071" s="2">
        <v>288.34066666666666</v>
      </c>
      <c r="O5071" s="2">
        <v>474.76964526666671</v>
      </c>
      <c r="P5071" s="2">
        <v>34.03</v>
      </c>
      <c r="Q5071" s="4">
        <v>797.14031193333335</v>
      </c>
      <c r="R5071" s="5">
        <v>0.05</v>
      </c>
      <c r="S5071" s="6">
        <v>836.99732753000001</v>
      </c>
      <c r="T5071" s="4">
        <v>59.382022471910112</v>
      </c>
      <c r="U5071" s="7">
        <v>896.3793500019101</v>
      </c>
      <c r="V5071" s="8">
        <v>1.1435743901841064</v>
      </c>
      <c r="W5071" s="7">
        <v>589.43473769718298</v>
      </c>
      <c r="X5071" s="7">
        <v>607.58761911177021</v>
      </c>
      <c r="Y5071" s="7">
        <v>700.48765929230444</v>
      </c>
      <c r="Z5071" s="7">
        <v>919.39005282114954</v>
      </c>
      <c r="AA5071" s="7">
        <v>1103.0545000746197</v>
      </c>
      <c r="AB5071" s="7">
        <v>1268.5660659135026</v>
      </c>
      <c r="AC5071" s="7">
        <v>862.22400000000016</v>
      </c>
      <c r="AD5071" s="7">
        <v>940.60799999999995</v>
      </c>
      <c r="AE5071" s="4">
        <v>552</v>
      </c>
      <c r="AF5071" s="4">
        <v>569</v>
      </c>
      <c r="AG5071" s="4">
        <v>656</v>
      </c>
      <c r="AH5071" s="4">
        <v>861</v>
      </c>
      <c r="AI5071" s="4">
        <v>1033</v>
      </c>
      <c r="AJ5071" s="4">
        <v>1188</v>
      </c>
      <c r="AK5071" s="4">
        <v>878.66958542578107</v>
      </c>
      <c r="AL5071" s="8">
        <v>1.1967386302021983</v>
      </c>
      <c r="AM5071" s="4">
        <v>864.77883279385389</v>
      </c>
      <c r="AN5071" s="8">
        <v>1.1790172168628341</v>
      </c>
      <c r="AO5071" s="4">
        <v>850.88808016192706</v>
      </c>
      <c r="AP5071" s="8">
        <v>1.1612958035234704</v>
      </c>
    </row>
    <row r="5072" spans="1:42" x14ac:dyDescent="0.25">
      <c r="A5072" s="2" t="s">
        <v>13927</v>
      </c>
      <c r="B5072" t="s">
        <v>13404</v>
      </c>
      <c r="C5072" t="s">
        <v>14</v>
      </c>
      <c r="D5072" t="s">
        <v>13402</v>
      </c>
      <c r="E5072" s="3" t="s">
        <v>13403</v>
      </c>
      <c r="F5072" t="s">
        <v>13928</v>
      </c>
      <c r="G5072">
        <v>300</v>
      </c>
      <c r="H5072">
        <v>0</v>
      </c>
      <c r="I5072">
        <v>48</v>
      </c>
      <c r="J5072">
        <v>96</v>
      </c>
      <c r="K5072">
        <v>108</v>
      </c>
      <c r="L5072">
        <v>24</v>
      </c>
      <c r="M5072">
        <v>24</v>
      </c>
      <c r="N5072" s="2">
        <v>296.10027777777776</v>
      </c>
      <c r="O5072" s="2">
        <v>446.28637780555562</v>
      </c>
      <c r="P5072" s="2">
        <v>72.81</v>
      </c>
      <c r="Q5072" s="4">
        <v>815.19665558333327</v>
      </c>
      <c r="R5072" s="5">
        <v>0.05</v>
      </c>
      <c r="S5072" s="6">
        <v>855.95648836249995</v>
      </c>
      <c r="T5072" s="4">
        <v>60</v>
      </c>
      <c r="U5072" s="7">
        <v>915.95648836249995</v>
      </c>
      <c r="V5072" s="8">
        <v>1.1614969418748413</v>
      </c>
      <c r="W5072" s="7">
        <v>599.14783359890953</v>
      </c>
      <c r="X5072" s="7">
        <v>617.59985021336877</v>
      </c>
      <c r="Y5072" s="7">
        <v>712.03075876971855</v>
      </c>
      <c r="Z5072" s="7">
        <v>934.54037088525558</v>
      </c>
      <c r="AA5072" s="7">
        <v>1121.2313625139013</v>
      </c>
      <c r="AB5072" s="7">
        <v>1289.4703375280878</v>
      </c>
      <c r="AC5072" s="7">
        <v>867.46000000000015</v>
      </c>
      <c r="AD5072" s="7">
        <v>946.31999999999994</v>
      </c>
      <c r="AE5072" s="4">
        <v>552</v>
      </c>
      <c r="AF5072" s="4">
        <v>569</v>
      </c>
      <c r="AG5072" s="4">
        <v>656</v>
      </c>
      <c r="AH5072" s="4">
        <v>861</v>
      </c>
      <c r="AI5072" s="4">
        <v>1033</v>
      </c>
      <c r="AJ5072" s="4">
        <v>1188</v>
      </c>
      <c r="AK5072" s="4">
        <v>886.67042197062517</v>
      </c>
      <c r="AL5072" s="8">
        <v>1.2004443595874019</v>
      </c>
      <c r="AM5072" s="4">
        <v>876.43244410124998</v>
      </c>
      <c r="AN5072" s="8">
        <v>1.1874618870165483</v>
      </c>
      <c r="AO5072" s="4">
        <v>866.19446623187491</v>
      </c>
      <c r="AP5072" s="8">
        <v>1.1744794144456947</v>
      </c>
    </row>
    <row r="5073" spans="1:42" x14ac:dyDescent="0.25">
      <c r="A5073" s="2" t="s">
        <v>13929</v>
      </c>
      <c r="B5073" t="s">
        <v>13404</v>
      </c>
      <c r="C5073" t="s">
        <v>14</v>
      </c>
      <c r="D5073" t="s">
        <v>13402</v>
      </c>
      <c r="E5073" s="3" t="s">
        <v>13403</v>
      </c>
      <c r="F5073" t="s">
        <v>13898</v>
      </c>
      <c r="G5073">
        <v>231</v>
      </c>
      <c r="H5073">
        <v>0</v>
      </c>
      <c r="I5073">
        <v>36</v>
      </c>
      <c r="J5073">
        <v>84</v>
      </c>
      <c r="K5073">
        <v>80</v>
      </c>
      <c r="L5073">
        <v>22</v>
      </c>
      <c r="M5073">
        <v>9</v>
      </c>
      <c r="N5073" s="2">
        <v>289.10245310245313</v>
      </c>
      <c r="O5073" s="2">
        <v>438.55050510245309</v>
      </c>
      <c r="P5073" s="2">
        <v>56.99</v>
      </c>
      <c r="Q5073" s="4">
        <v>784.64295820490622</v>
      </c>
      <c r="R5073" s="5">
        <v>0.05</v>
      </c>
      <c r="S5073" s="6">
        <v>823.87510611515154</v>
      </c>
      <c r="T5073" s="4">
        <v>59.816513761467888</v>
      </c>
      <c r="U5073" s="7">
        <v>883.69161987661937</v>
      </c>
      <c r="V5073" s="8">
        <v>1.1475482285930263</v>
      </c>
      <c r="W5073" s="7">
        <v>590.56903033940387</v>
      </c>
      <c r="X5073" s="7">
        <v>608.75684467956671</v>
      </c>
      <c r="Y5073" s="7">
        <v>701.83565924392929</v>
      </c>
      <c r="Z5073" s="7">
        <v>921.1593027576572</v>
      </c>
      <c r="AA5073" s="7">
        <v>1105.1771890228338</v>
      </c>
      <c r="AB5073" s="7">
        <v>1271.0072609478475</v>
      </c>
      <c r="AC5073" s="7">
        <v>847.0761904761905</v>
      </c>
      <c r="AD5073" s="7">
        <v>924.08311688311676</v>
      </c>
      <c r="AE5073" s="4">
        <v>552</v>
      </c>
      <c r="AF5073" s="4">
        <v>569</v>
      </c>
      <c r="AG5073" s="4">
        <v>656</v>
      </c>
      <c r="AH5073" s="4">
        <v>861</v>
      </c>
      <c r="AI5073" s="4">
        <v>1033</v>
      </c>
      <c r="AJ5073" s="4">
        <v>1188</v>
      </c>
      <c r="AK5073" s="4">
        <v>863.35295999363382</v>
      </c>
      <c r="AL5073" s="8">
        <v>1.1988135572075853</v>
      </c>
      <c r="AM5073" s="4">
        <v>850.19367536747313</v>
      </c>
      <c r="AN5073" s="8">
        <v>1.1817251143360656</v>
      </c>
      <c r="AO5073" s="4">
        <v>837.03439074131222</v>
      </c>
      <c r="AP5073" s="8">
        <v>1.164636671464546</v>
      </c>
    </row>
    <row r="5074" spans="1:42" x14ac:dyDescent="0.25">
      <c r="A5074" s="2" t="s">
        <v>13930</v>
      </c>
      <c r="B5074" t="s">
        <v>13404</v>
      </c>
      <c r="C5074" t="s">
        <v>14</v>
      </c>
      <c r="D5074" t="s">
        <v>13402</v>
      </c>
      <c r="E5074" s="3" t="s">
        <v>13403</v>
      </c>
      <c r="F5074" t="s">
        <v>13931</v>
      </c>
      <c r="G5074">
        <v>328</v>
      </c>
      <c r="H5074">
        <v>0</v>
      </c>
      <c r="I5074">
        <v>0</v>
      </c>
      <c r="J5074">
        <v>60</v>
      </c>
      <c r="K5074">
        <v>268</v>
      </c>
      <c r="L5074">
        <v>0</v>
      </c>
      <c r="M5074">
        <v>0</v>
      </c>
      <c r="N5074" s="2">
        <v>291.2228150406504</v>
      </c>
      <c r="O5074" s="2">
        <v>478.06475090752036</v>
      </c>
      <c r="P5074" s="2">
        <v>20.46</v>
      </c>
      <c r="Q5074" s="4">
        <v>789.74756594817086</v>
      </c>
      <c r="R5074" s="5">
        <v>0.05</v>
      </c>
      <c r="S5074" s="6">
        <v>829.23494424557941</v>
      </c>
      <c r="T5074" s="4">
        <v>60</v>
      </c>
      <c r="U5074" s="7">
        <v>889.23494424557941</v>
      </c>
      <c r="V5074" s="8">
        <v>1.0798238545787242</v>
      </c>
      <c r="W5074" s="7">
        <v>555.84418849248311</v>
      </c>
      <c r="X5074" s="7">
        <v>572.96257835547635</v>
      </c>
      <c r="Y5074" s="7">
        <v>660.56845588961767</v>
      </c>
      <c r="Z5074" s="7">
        <v>866.99609835512319</v>
      </c>
      <c r="AA5074" s="7">
        <v>1040.1939252042303</v>
      </c>
      <c r="AB5074" s="7">
        <v>1196.2733621903442</v>
      </c>
      <c r="AC5074" s="7">
        <v>905.85</v>
      </c>
      <c r="AD5074" s="7">
        <v>988.19999999999993</v>
      </c>
      <c r="AE5074" s="4">
        <v>552</v>
      </c>
      <c r="AF5074" s="4">
        <v>569</v>
      </c>
      <c r="AG5074" s="4">
        <v>656</v>
      </c>
      <c r="AH5074" s="4">
        <v>861</v>
      </c>
      <c r="AI5074" s="4">
        <v>1033</v>
      </c>
      <c r="AJ5074" s="4">
        <v>1188</v>
      </c>
      <c r="AK5074" s="4">
        <v>917.26469086712257</v>
      </c>
      <c r="AL5074" s="8">
        <v>1.1867209360863662</v>
      </c>
      <c r="AM5074" s="4">
        <v>887.72250471277437</v>
      </c>
      <c r="AN5074" s="8">
        <v>1.1508470002583782</v>
      </c>
      <c r="AO5074" s="4">
        <v>858.47872447917678</v>
      </c>
      <c r="AP5074" s="8">
        <v>1.115335427418551</v>
      </c>
    </row>
    <row r="5075" spans="1:42" x14ac:dyDescent="0.25">
      <c r="A5075" s="2" t="s">
        <v>13932</v>
      </c>
      <c r="B5075" t="s">
        <v>13404</v>
      </c>
      <c r="C5075" t="s">
        <v>14</v>
      </c>
      <c r="D5075" t="s">
        <v>13402</v>
      </c>
      <c r="E5075" s="3" t="s">
        <v>13403</v>
      </c>
      <c r="F5075" t="s">
        <v>13931</v>
      </c>
      <c r="G5075">
        <v>370</v>
      </c>
      <c r="H5075">
        <v>0</v>
      </c>
      <c r="I5075">
        <v>0</v>
      </c>
      <c r="J5075">
        <v>64</v>
      </c>
      <c r="K5075">
        <v>264</v>
      </c>
      <c r="L5075">
        <v>42</v>
      </c>
      <c r="M5075">
        <v>0</v>
      </c>
      <c r="N5075" s="2">
        <v>295.13513513513516</v>
      </c>
      <c r="O5075" s="2">
        <v>497.1303768963964</v>
      </c>
      <c r="P5075" s="2">
        <v>15.46</v>
      </c>
      <c r="Q5075" s="4">
        <v>807.72551203153159</v>
      </c>
      <c r="R5075" s="5">
        <v>0.05</v>
      </c>
      <c r="S5075" s="6">
        <v>848.11178763310818</v>
      </c>
      <c r="T5075" s="4">
        <v>60.957854406130267</v>
      </c>
      <c r="U5075" s="7">
        <v>909.06964203923849</v>
      </c>
      <c r="V5075" s="8">
        <v>1.075739484429528</v>
      </c>
      <c r="W5075" s="7">
        <v>553.99026304133383</v>
      </c>
      <c r="X5075" s="7">
        <v>571.05155737412861</v>
      </c>
      <c r="Y5075" s="7">
        <v>658.36524013607789</v>
      </c>
      <c r="Z5075" s="7">
        <v>864.10437767860219</v>
      </c>
      <c r="AA5075" s="7">
        <v>1036.724532104525</v>
      </c>
      <c r="AB5075" s="7">
        <v>1192.2833921976533</v>
      </c>
      <c r="AC5075" s="7">
        <v>929.57135135135138</v>
      </c>
      <c r="AD5075" s="7">
        <v>1014.0778378378377</v>
      </c>
      <c r="AE5075" s="4">
        <v>552</v>
      </c>
      <c r="AF5075" s="4">
        <v>569</v>
      </c>
      <c r="AG5075" s="4">
        <v>656</v>
      </c>
      <c r="AH5075" s="4">
        <v>861</v>
      </c>
      <c r="AI5075" s="4">
        <v>1033</v>
      </c>
      <c r="AJ5075" s="4">
        <v>1188</v>
      </c>
      <c r="AK5075" s="4">
        <v>940.68171925725312</v>
      </c>
      <c r="AL5075" s="8">
        <v>1.1852812905948429</v>
      </c>
      <c r="AM5075" s="4">
        <v>909.8250753825381</v>
      </c>
      <c r="AN5075" s="8">
        <v>1.1487673552064046</v>
      </c>
      <c r="AO5075" s="4">
        <v>878.96843150782308</v>
      </c>
      <c r="AP5075" s="8">
        <v>1.1122534198179663</v>
      </c>
    </row>
    <row r="5076" spans="1:42" x14ac:dyDescent="0.25">
      <c r="A5076" s="2" t="s">
        <v>13933</v>
      </c>
      <c r="B5076" t="s">
        <v>13404</v>
      </c>
      <c r="C5076" t="s">
        <v>14</v>
      </c>
      <c r="D5076" t="s">
        <v>13402</v>
      </c>
      <c r="E5076" s="3" t="s">
        <v>13403</v>
      </c>
      <c r="F5076" t="s">
        <v>13934</v>
      </c>
      <c r="G5076">
        <v>100</v>
      </c>
      <c r="H5076">
        <v>0</v>
      </c>
      <c r="I5076">
        <v>16</v>
      </c>
      <c r="J5076">
        <v>32</v>
      </c>
      <c r="K5076">
        <v>36</v>
      </c>
      <c r="L5076">
        <v>8</v>
      </c>
      <c r="M5076">
        <v>8</v>
      </c>
      <c r="N5076" s="2">
        <v>287.20499999999998</v>
      </c>
      <c r="O5076" s="2">
        <v>459.08022250000005</v>
      </c>
      <c r="P5076" s="2">
        <v>50.38</v>
      </c>
      <c r="Q5076" s="4">
        <v>796.66522250000003</v>
      </c>
      <c r="R5076" s="5">
        <v>0.05</v>
      </c>
      <c r="S5076" s="6">
        <v>836.49848362500006</v>
      </c>
      <c r="T5076" s="4">
        <v>60.454545454545453</v>
      </c>
      <c r="U5076" s="7">
        <v>896.95302907954556</v>
      </c>
      <c r="V5076" s="8">
        <v>1.1373992253101008</v>
      </c>
      <c r="W5076" s="7">
        <v>585.52772376489986</v>
      </c>
      <c r="X5076" s="7">
        <v>603.56028047505083</v>
      </c>
      <c r="Y5076" s="7">
        <v>695.84454128582308</v>
      </c>
      <c r="Z5076" s="7">
        <v>913.29596043764275</v>
      </c>
      <c r="AA5076" s="7">
        <v>1095.7430047991695</v>
      </c>
      <c r="AB5076" s="7">
        <v>1260.1574924505455</v>
      </c>
      <c r="AC5076" s="7">
        <v>867.46000000000015</v>
      </c>
      <c r="AD5076" s="7">
        <v>946.31999999999994</v>
      </c>
      <c r="AE5076" s="4">
        <v>552</v>
      </c>
      <c r="AF5076" s="4">
        <v>569</v>
      </c>
      <c r="AG5076" s="4">
        <v>656</v>
      </c>
      <c r="AH5076" s="4">
        <v>861</v>
      </c>
      <c r="AI5076" s="4">
        <v>1033</v>
      </c>
      <c r="AJ5076" s="4">
        <v>1188</v>
      </c>
      <c r="AK5076" s="4">
        <v>882.08162612215926</v>
      </c>
      <c r="AL5076" s="8">
        <v>1.1952018407008682</v>
      </c>
      <c r="AM5076" s="4">
        <v>866.88724528977264</v>
      </c>
      <c r="AN5076" s="8">
        <v>1.1759343022372788</v>
      </c>
      <c r="AO5076" s="4">
        <v>851.69286445738646</v>
      </c>
      <c r="AP5076" s="8">
        <v>1.15666676377369</v>
      </c>
    </row>
    <row r="5077" spans="1:42" x14ac:dyDescent="0.25">
      <c r="A5077" s="2" t="s">
        <v>13935</v>
      </c>
      <c r="B5077" t="s">
        <v>13404</v>
      </c>
      <c r="C5077" t="s">
        <v>14</v>
      </c>
      <c r="D5077" t="s">
        <v>13402</v>
      </c>
      <c r="E5077" s="3" t="s">
        <v>13403</v>
      </c>
      <c r="F5077" t="s">
        <v>13537</v>
      </c>
      <c r="G5077">
        <v>194</v>
      </c>
      <c r="H5077">
        <v>0</v>
      </c>
      <c r="I5077">
        <v>28</v>
      </c>
      <c r="J5077">
        <v>72</v>
      </c>
      <c r="K5077">
        <v>94</v>
      </c>
      <c r="L5077">
        <v>0</v>
      </c>
      <c r="M5077">
        <v>0</v>
      </c>
      <c r="N5077" s="2">
        <v>279.6060996563574</v>
      </c>
      <c r="O5077" s="2">
        <v>504.07323616323032</v>
      </c>
      <c r="P5077" s="2">
        <v>0</v>
      </c>
      <c r="Q5077" s="4">
        <v>783.67933581958778</v>
      </c>
      <c r="R5077" s="5">
        <v>0.05</v>
      </c>
      <c r="S5077" s="6">
        <v>822.86330261056719</v>
      </c>
      <c r="T5077" s="4">
        <v>57.108433734939759</v>
      </c>
      <c r="U5077" s="7">
        <v>879.971736345507</v>
      </c>
      <c r="V5077" s="8">
        <v>1.1847112163321376</v>
      </c>
      <c r="W5077" s="7">
        <v>611.51983615289885</v>
      </c>
      <c r="X5077" s="7">
        <v>630.35287458514404</v>
      </c>
      <c r="Y5077" s="7">
        <v>726.73371832663349</v>
      </c>
      <c r="Z5077" s="7">
        <v>953.8380053037065</v>
      </c>
      <c r="AA5077" s="7">
        <v>1144.3840412064214</v>
      </c>
      <c r="AB5077" s="7">
        <v>1316.0970386768911</v>
      </c>
      <c r="AC5077" s="7">
        <v>817.05051546391758</v>
      </c>
      <c r="AD5077" s="7">
        <v>891.32783505154646</v>
      </c>
      <c r="AE5077" s="4">
        <v>552</v>
      </c>
      <c r="AF5077" s="4">
        <v>569</v>
      </c>
      <c r="AG5077" s="4">
        <v>656</v>
      </c>
      <c r="AH5077" s="4">
        <v>861</v>
      </c>
      <c r="AI5077" s="4">
        <v>1033</v>
      </c>
      <c r="AJ5077" s="4">
        <v>1188</v>
      </c>
      <c r="AK5077" s="4">
        <v>836.40603307614049</v>
      </c>
      <c r="AL5077" s="8">
        <v>1.2029438754274839</v>
      </c>
      <c r="AM5077" s="4">
        <v>831.89178958761602</v>
      </c>
      <c r="AN5077" s="8">
        <v>1.1968663223957017</v>
      </c>
      <c r="AO5077" s="4">
        <v>827.37754609909166</v>
      </c>
      <c r="AP5077" s="8">
        <v>1.1907887693639196</v>
      </c>
    </row>
    <row r="5078" spans="1:42" x14ac:dyDescent="0.25">
      <c r="A5078" s="2" t="s">
        <v>13936</v>
      </c>
      <c r="B5078" t="s">
        <v>13404</v>
      </c>
      <c r="C5078" t="s">
        <v>14</v>
      </c>
      <c r="D5078" t="s">
        <v>13402</v>
      </c>
      <c r="E5078" s="3" t="s">
        <v>13403</v>
      </c>
      <c r="F5078" t="s">
        <v>13937</v>
      </c>
      <c r="G5078">
        <v>240</v>
      </c>
      <c r="H5078">
        <v>0</v>
      </c>
      <c r="I5078">
        <v>240</v>
      </c>
      <c r="J5078">
        <v>0</v>
      </c>
      <c r="K5078">
        <v>0</v>
      </c>
      <c r="L5078">
        <v>0</v>
      </c>
      <c r="M5078">
        <v>0</v>
      </c>
      <c r="N5078" s="2">
        <v>219.09479166666665</v>
      </c>
      <c r="O5078" s="2">
        <v>485.16757675000014</v>
      </c>
      <c r="P5078" s="2">
        <v>89.96</v>
      </c>
      <c r="Q5078" s="4">
        <v>794.22236841666677</v>
      </c>
      <c r="R5078" s="5">
        <v>0.05</v>
      </c>
      <c r="S5078" s="6">
        <v>833.93348683750014</v>
      </c>
      <c r="T5078" s="4">
        <v>30</v>
      </c>
      <c r="U5078" s="7">
        <v>863.93348683750014</v>
      </c>
      <c r="V5078" s="8">
        <v>1.5183365322275926</v>
      </c>
      <c r="W5078" s="7">
        <v>809.01807510421793</v>
      </c>
      <c r="X5078" s="7">
        <v>833.93348683750014</v>
      </c>
      <c r="Y5078" s="7">
        <v>961.44177041370835</v>
      </c>
      <c r="Z5078" s="7">
        <v>1261.8923236679923</v>
      </c>
      <c r="AA5078" s="7">
        <v>1513.9776659106108</v>
      </c>
      <c r="AB5078" s="7">
        <v>1741.1475964199476</v>
      </c>
      <c r="AC5078" s="7">
        <v>625.90000000000009</v>
      </c>
      <c r="AD5078" s="7">
        <v>682.8</v>
      </c>
      <c r="AE5078" s="4">
        <v>552</v>
      </c>
      <c r="AF5078" s="4">
        <v>569</v>
      </c>
      <c r="AG5078" s="4">
        <v>656</v>
      </c>
      <c r="AH5078" s="4">
        <v>861</v>
      </c>
      <c r="AI5078" s="4">
        <v>1033</v>
      </c>
      <c r="AJ5078" s="4">
        <v>1188</v>
      </c>
      <c r="AK5078" s="4">
        <v>674.72544532046891</v>
      </c>
      <c r="AL5078" s="8">
        <v>1.2385332958180473</v>
      </c>
      <c r="AM5078" s="4">
        <v>727.79479249281258</v>
      </c>
      <c r="AN5078" s="8">
        <v>1.3318010412878956</v>
      </c>
      <c r="AO5078" s="4">
        <v>780.86413966515636</v>
      </c>
      <c r="AP5078" s="8">
        <v>1.4250687867577441</v>
      </c>
    </row>
    <row r="5079" spans="1:42" x14ac:dyDescent="0.25">
      <c r="A5079" s="2" t="s">
        <v>13938</v>
      </c>
      <c r="B5079" t="s">
        <v>13404</v>
      </c>
      <c r="C5079" t="s">
        <v>14</v>
      </c>
      <c r="D5079" t="s">
        <v>13402</v>
      </c>
      <c r="E5079" s="3" t="s">
        <v>13403</v>
      </c>
      <c r="F5079" t="s">
        <v>13939</v>
      </c>
      <c r="G5079">
        <v>100</v>
      </c>
      <c r="H5079">
        <v>0</v>
      </c>
      <c r="I5079">
        <v>100</v>
      </c>
      <c r="J5079">
        <v>0</v>
      </c>
      <c r="K5079">
        <v>0</v>
      </c>
      <c r="L5079">
        <v>0</v>
      </c>
      <c r="M5079">
        <v>0</v>
      </c>
      <c r="N5079" s="2">
        <v>218.52250000000001</v>
      </c>
      <c r="O5079" s="2">
        <v>626.44963441666687</v>
      </c>
      <c r="P5079" s="2">
        <v>85.57</v>
      </c>
      <c r="Q5079" s="4">
        <v>930.54213441666684</v>
      </c>
      <c r="R5079" s="5">
        <v>0.05</v>
      </c>
      <c r="S5079" s="6">
        <v>977.06924113750017</v>
      </c>
      <c r="T5079" s="4">
        <v>30</v>
      </c>
      <c r="U5079" s="7">
        <v>1007.0692411375002</v>
      </c>
      <c r="V5079" s="8">
        <v>1.7698932181678386</v>
      </c>
      <c r="W5079" s="7">
        <v>947.87736574323378</v>
      </c>
      <c r="X5079" s="7">
        <v>977.06924113750017</v>
      </c>
      <c r="Y5079" s="7">
        <v>1126.4629563905098</v>
      </c>
      <c r="Z5079" s="7">
        <v>1478.482630262544</v>
      </c>
      <c r="AA5079" s="7">
        <v>1773.8357224868851</v>
      </c>
      <c r="AB5079" s="7">
        <v>2039.9969393169599</v>
      </c>
      <c r="AC5079" s="7">
        <v>625.90000000000009</v>
      </c>
      <c r="AD5079" s="7">
        <v>682.8</v>
      </c>
      <c r="AE5079" s="4">
        <v>552</v>
      </c>
      <c r="AF5079" s="4">
        <v>569</v>
      </c>
      <c r="AG5079" s="4">
        <v>656</v>
      </c>
      <c r="AH5079" s="4">
        <v>861</v>
      </c>
      <c r="AI5079" s="4">
        <v>1033</v>
      </c>
      <c r="AJ5079" s="4">
        <v>1188</v>
      </c>
      <c r="AK5079" s="4">
        <v>688.8952989981251</v>
      </c>
      <c r="AL5079" s="8">
        <v>1.2634363778525926</v>
      </c>
      <c r="AM5079" s="4">
        <v>784.95327971125016</v>
      </c>
      <c r="AN5079" s="8">
        <v>1.4322553246243412</v>
      </c>
      <c r="AO5079" s="4">
        <v>881.01126042437511</v>
      </c>
      <c r="AP5079" s="8">
        <v>1.6010742713960899</v>
      </c>
    </row>
    <row r="5080" spans="1:42" x14ac:dyDescent="0.25">
      <c r="A5080" s="2" t="s">
        <v>13940</v>
      </c>
      <c r="B5080" t="s">
        <v>13404</v>
      </c>
      <c r="C5080" t="s">
        <v>14</v>
      </c>
      <c r="D5080" t="s">
        <v>13402</v>
      </c>
      <c r="E5080" s="3" t="s">
        <v>13403</v>
      </c>
      <c r="F5080" t="s">
        <v>13941</v>
      </c>
      <c r="G5080">
        <v>52</v>
      </c>
      <c r="H5080">
        <v>0</v>
      </c>
      <c r="I5080">
        <v>12</v>
      </c>
      <c r="J5080">
        <v>16</v>
      </c>
      <c r="K5080">
        <v>24</v>
      </c>
      <c r="L5080">
        <v>0</v>
      </c>
      <c r="M5080">
        <v>0</v>
      </c>
      <c r="N5080" s="2">
        <v>279.17948717948718</v>
      </c>
      <c r="O5080" s="2">
        <v>429.5226476153847</v>
      </c>
      <c r="P5080" s="2">
        <v>97.43</v>
      </c>
      <c r="Q5080" s="4">
        <v>806.13213479487194</v>
      </c>
      <c r="R5080" s="5">
        <v>0.05</v>
      </c>
      <c r="S5080" s="6">
        <v>846.43874153461559</v>
      </c>
      <c r="T5080" s="4">
        <v>57.692307692307693</v>
      </c>
      <c r="U5080" s="7">
        <v>904.13104922692332</v>
      </c>
      <c r="V5080" s="8">
        <v>1.2376227903495844</v>
      </c>
      <c r="W5080" s="7">
        <v>639.57506678450056</v>
      </c>
      <c r="X5080" s="7">
        <v>659.27212500068993</v>
      </c>
      <c r="Y5080" s="7">
        <v>760.07471704824707</v>
      </c>
      <c r="Z5080" s="7">
        <v>997.59806612582429</v>
      </c>
      <c r="AA5080" s="7">
        <v>1196.8859492543281</v>
      </c>
      <c r="AB5080" s="7">
        <v>1376.4767741666426</v>
      </c>
      <c r="AC5080" s="7">
        <v>803.59230769230771</v>
      </c>
      <c r="AD5080" s="7">
        <v>876.64615384615388</v>
      </c>
      <c r="AE5080" s="4">
        <v>552</v>
      </c>
      <c r="AF5080" s="4">
        <v>569</v>
      </c>
      <c r="AG5080" s="4">
        <v>656</v>
      </c>
      <c r="AH5080" s="4">
        <v>861</v>
      </c>
      <c r="AI5080" s="4">
        <v>1033</v>
      </c>
      <c r="AJ5080" s="4">
        <v>1188</v>
      </c>
      <c r="AK5080" s="4">
        <v>826.41353023624276</v>
      </c>
      <c r="AL5080" s="8">
        <v>1.2102112133380178</v>
      </c>
      <c r="AM5080" s="4">
        <v>832.94349044223372</v>
      </c>
      <c r="AN5080" s="8">
        <v>1.2191497710591808</v>
      </c>
      <c r="AO5080" s="4">
        <v>839.9087813286244</v>
      </c>
      <c r="AP5080" s="8">
        <v>1.2286842326284213</v>
      </c>
    </row>
    <row r="5081" spans="1:42" x14ac:dyDescent="0.25">
      <c r="A5081" s="2" t="s">
        <v>13942</v>
      </c>
      <c r="B5081" t="s">
        <v>13404</v>
      </c>
      <c r="C5081" t="s">
        <v>14</v>
      </c>
      <c r="D5081" t="s">
        <v>13402</v>
      </c>
      <c r="E5081" s="3" t="s">
        <v>13403</v>
      </c>
      <c r="F5081" t="s">
        <v>13943</v>
      </c>
      <c r="G5081">
        <v>308</v>
      </c>
      <c r="H5081">
        <v>0</v>
      </c>
      <c r="I5081">
        <v>24</v>
      </c>
      <c r="J5081">
        <v>112</v>
      </c>
      <c r="K5081">
        <v>128</v>
      </c>
      <c r="L5081">
        <v>32</v>
      </c>
      <c r="M5081">
        <v>12</v>
      </c>
      <c r="N5081" s="2">
        <v>292.39502164502164</v>
      </c>
      <c r="O5081" s="2">
        <v>462.07364652056282</v>
      </c>
      <c r="P5081" s="2">
        <v>55.55</v>
      </c>
      <c r="Q5081" s="4">
        <v>810.01866816558436</v>
      </c>
      <c r="R5081" s="5">
        <v>0.05</v>
      </c>
      <c r="S5081" s="6">
        <v>850.51960157386361</v>
      </c>
      <c r="T5081" s="4">
        <v>60.546075085324233</v>
      </c>
      <c r="U5081" s="7">
        <v>911.06567665918783</v>
      </c>
      <c r="V5081" s="8">
        <v>1.1469876247139967</v>
      </c>
      <c r="W5081" s="7">
        <v>591.06120050514198</v>
      </c>
      <c r="X5081" s="7">
        <v>609.26417225982937</v>
      </c>
      <c r="Y5081" s="7">
        <v>702.42055712205286</v>
      </c>
      <c r="Z5081" s="7">
        <v>921.92698122269439</v>
      </c>
      <c r="AA5081" s="7">
        <v>1106.0982248583546</v>
      </c>
      <c r="AB5081" s="7">
        <v>1272.0664967393275</v>
      </c>
      <c r="AC5081" s="7">
        <v>873.74285714285713</v>
      </c>
      <c r="AD5081" s="7">
        <v>953.17402597402588</v>
      </c>
      <c r="AE5081" s="4">
        <v>552</v>
      </c>
      <c r="AF5081" s="4">
        <v>569</v>
      </c>
      <c r="AG5081" s="4">
        <v>656</v>
      </c>
      <c r="AH5081" s="4">
        <v>861</v>
      </c>
      <c r="AI5081" s="4">
        <v>1033</v>
      </c>
      <c r="AJ5081" s="4">
        <v>1188</v>
      </c>
      <c r="AK5081" s="4">
        <v>890.33057788898032</v>
      </c>
      <c r="AL5081" s="8">
        <v>1.1971077185020349</v>
      </c>
      <c r="AM5081" s="4">
        <v>876.96443782650431</v>
      </c>
      <c r="AN5081" s="8">
        <v>1.1802803945948594</v>
      </c>
      <c r="AO5081" s="4">
        <v>863.74201970018396</v>
      </c>
      <c r="AP5081" s="8">
        <v>1.1636340096544282</v>
      </c>
    </row>
    <row r="5082" spans="1:42" x14ac:dyDescent="0.25">
      <c r="A5082" s="2" t="s">
        <v>13944</v>
      </c>
      <c r="B5082" t="s">
        <v>13404</v>
      </c>
      <c r="C5082" t="s">
        <v>14</v>
      </c>
      <c r="D5082" t="s">
        <v>13402</v>
      </c>
      <c r="E5082" s="3" t="s">
        <v>13403</v>
      </c>
      <c r="F5082" t="s">
        <v>13945</v>
      </c>
      <c r="G5082">
        <v>208</v>
      </c>
      <c r="H5082">
        <v>0</v>
      </c>
      <c r="I5082">
        <v>208</v>
      </c>
      <c r="J5082">
        <v>0</v>
      </c>
      <c r="K5082">
        <v>0</v>
      </c>
      <c r="L5082">
        <v>0</v>
      </c>
      <c r="M5082">
        <v>0</v>
      </c>
      <c r="N5082" s="2">
        <v>219.5448717948718</v>
      </c>
      <c r="O5082" s="2">
        <v>502.92003315865389</v>
      </c>
      <c r="P5082" s="2">
        <v>72.17</v>
      </c>
      <c r="Q5082" s="4">
        <v>794.63490495352562</v>
      </c>
      <c r="R5082" s="5">
        <v>0.05</v>
      </c>
      <c r="S5082" s="6">
        <v>834.36665020120199</v>
      </c>
      <c r="T5082" s="4">
        <v>30</v>
      </c>
      <c r="U5082" s="7">
        <v>864.36665020120199</v>
      </c>
      <c r="V5082" s="8">
        <v>1.519097803517051</v>
      </c>
      <c r="W5082" s="7">
        <v>809.43829685599894</v>
      </c>
      <c r="X5082" s="7">
        <v>834.36665020120188</v>
      </c>
      <c r="Y5082" s="7">
        <v>961.94116437959303</v>
      </c>
      <c r="Z5082" s="7">
        <v>1262.5477782482158</v>
      </c>
      <c r="AA5082" s="7">
        <v>1514.7640591526213</v>
      </c>
      <c r="AB5082" s="7">
        <v>1742.0519867118239</v>
      </c>
      <c r="AC5082" s="7">
        <v>625.90000000000009</v>
      </c>
      <c r="AD5082" s="7">
        <v>682.8</v>
      </c>
      <c r="AE5082" s="4">
        <v>552</v>
      </c>
      <c r="AF5082" s="4">
        <v>569</v>
      </c>
      <c r="AG5082" s="4">
        <v>656</v>
      </c>
      <c r="AH5082" s="4">
        <v>861</v>
      </c>
      <c r="AI5082" s="4">
        <v>1033</v>
      </c>
      <c r="AJ5082" s="4">
        <v>1188</v>
      </c>
      <c r="AK5082" s="4">
        <v>675.05218177304118</v>
      </c>
      <c r="AL5082" s="8">
        <v>1.239107525084431</v>
      </c>
      <c r="AM5082" s="4">
        <v>728.72497060177977</v>
      </c>
      <c r="AN5082" s="8">
        <v>1.3334358007061156</v>
      </c>
      <c r="AO5082" s="4">
        <v>781.54581040149083</v>
      </c>
      <c r="AP5082" s="8">
        <v>1.4262668021115832</v>
      </c>
    </row>
    <row r="5083" spans="1:42" x14ac:dyDescent="0.25">
      <c r="A5083" s="2" t="s">
        <v>13946</v>
      </c>
      <c r="B5083" t="s">
        <v>13404</v>
      </c>
      <c r="C5083" t="s">
        <v>14</v>
      </c>
      <c r="D5083" t="s">
        <v>13402</v>
      </c>
      <c r="E5083" s="3" t="s">
        <v>13403</v>
      </c>
      <c r="F5083" t="s">
        <v>13947</v>
      </c>
      <c r="G5083">
        <v>220</v>
      </c>
      <c r="H5083">
        <v>0</v>
      </c>
      <c r="I5083">
        <v>0</v>
      </c>
      <c r="J5083">
        <v>0</v>
      </c>
      <c r="K5083">
        <v>108</v>
      </c>
      <c r="L5083">
        <v>112</v>
      </c>
      <c r="M5083">
        <v>0</v>
      </c>
      <c r="N5083" s="2">
        <v>325.14545454545453</v>
      </c>
      <c r="O5083" s="2">
        <v>481.76701515909099</v>
      </c>
      <c r="P5083" s="2">
        <v>39.56</v>
      </c>
      <c r="Q5083" s="4">
        <v>846.47246970454557</v>
      </c>
      <c r="R5083" s="5">
        <v>0.05</v>
      </c>
      <c r="S5083" s="6">
        <v>888.79609318977293</v>
      </c>
      <c r="T5083" s="4">
        <v>65.099999999999994</v>
      </c>
      <c r="U5083" s="7">
        <v>953.89609318977296</v>
      </c>
      <c r="V5083" s="8">
        <v>1.0056216121108952</v>
      </c>
      <c r="W5083" s="7">
        <v>517.21932470609158</v>
      </c>
      <c r="X5083" s="7">
        <v>533.14818072059086</v>
      </c>
      <c r="Y5083" s="7">
        <v>614.6664438536161</v>
      </c>
      <c r="Z5083" s="7">
        <v>806.74970755787115</v>
      </c>
      <c r="AA5083" s="7">
        <v>967.91225076339242</v>
      </c>
      <c r="AB5083" s="7">
        <v>1113.1459379544146</v>
      </c>
      <c r="AC5083" s="7">
        <v>1043.42</v>
      </c>
      <c r="AD5083" s="7">
        <v>1138.2763636363636</v>
      </c>
      <c r="AE5083" s="4">
        <v>552</v>
      </c>
      <c r="AF5083" s="4">
        <v>569</v>
      </c>
      <c r="AG5083" s="4">
        <v>656</v>
      </c>
      <c r="AH5083" s="4">
        <v>861</v>
      </c>
      <c r="AI5083" s="4">
        <v>1033</v>
      </c>
      <c r="AJ5083" s="4">
        <v>1188</v>
      </c>
      <c r="AK5083" s="4">
        <v>1051.0226066144319</v>
      </c>
      <c r="AL5083" s="8">
        <v>1.1766449438154098</v>
      </c>
      <c r="AM5083" s="4">
        <v>996.94710213954545</v>
      </c>
      <c r="AN5083" s="8">
        <v>1.1196371665805713</v>
      </c>
      <c r="AO5083" s="4">
        <v>942.87159766465925</v>
      </c>
      <c r="AP5083" s="8">
        <v>1.0626293893457335</v>
      </c>
    </row>
    <row r="5084" spans="1:42" x14ac:dyDescent="0.25">
      <c r="A5084" s="2" t="s">
        <v>13948</v>
      </c>
      <c r="B5084" t="s">
        <v>13404</v>
      </c>
      <c r="C5084" t="s">
        <v>14</v>
      </c>
      <c r="D5084" t="s">
        <v>13402</v>
      </c>
      <c r="E5084" s="3" t="s">
        <v>13403</v>
      </c>
      <c r="F5084" t="s">
        <v>13949</v>
      </c>
      <c r="G5084">
        <v>240</v>
      </c>
      <c r="H5084">
        <v>0</v>
      </c>
      <c r="I5084">
        <v>0</v>
      </c>
      <c r="J5084">
        <v>56</v>
      </c>
      <c r="K5084">
        <v>152</v>
      </c>
      <c r="L5084">
        <v>32</v>
      </c>
      <c r="M5084">
        <v>0</v>
      </c>
      <c r="N5084" s="2">
        <v>300.46423611111112</v>
      </c>
      <c r="O5084" s="2">
        <v>498.9903135486112</v>
      </c>
      <c r="P5084" s="2">
        <v>13.92</v>
      </c>
      <c r="Q5084" s="4">
        <v>813.37454965972222</v>
      </c>
      <c r="R5084" s="5">
        <v>0.05</v>
      </c>
      <c r="S5084" s="6">
        <v>854.04327714270835</v>
      </c>
      <c r="T5084" s="4">
        <v>61.428571428571431</v>
      </c>
      <c r="U5084" s="7">
        <v>915.47184857127979</v>
      </c>
      <c r="V5084" s="8">
        <v>1.0949310472088025</v>
      </c>
      <c r="W5084" s="7">
        <v>563.84629707304748</v>
      </c>
      <c r="X5084" s="7">
        <v>581.21112868580451</v>
      </c>
      <c r="Y5084" s="7">
        <v>670.07820811579563</v>
      </c>
      <c r="Z5084" s="7">
        <v>879.47764815198173</v>
      </c>
      <c r="AA5084" s="7">
        <v>1055.1688856457574</v>
      </c>
      <c r="AB5084" s="7">
        <v>1213.4952915267763</v>
      </c>
      <c r="AC5084" s="7">
        <v>919.71000000000015</v>
      </c>
      <c r="AD5084" s="7">
        <v>1003.3199999999999</v>
      </c>
      <c r="AE5084" s="4">
        <v>552</v>
      </c>
      <c r="AF5084" s="4">
        <v>569</v>
      </c>
      <c r="AG5084" s="4">
        <v>656</v>
      </c>
      <c r="AH5084" s="4">
        <v>861</v>
      </c>
      <c r="AI5084" s="4">
        <v>1033</v>
      </c>
      <c r="AJ5084" s="4">
        <v>1188</v>
      </c>
      <c r="AK5084" s="4">
        <v>933.31432378402531</v>
      </c>
      <c r="AL5084" s="8">
        <v>1.1897415323676555</v>
      </c>
      <c r="AM5084" s="4">
        <v>906.89064157025302</v>
      </c>
      <c r="AN5084" s="8">
        <v>1.1581380373147045</v>
      </c>
      <c r="AO5084" s="4">
        <v>880.46695935648074</v>
      </c>
      <c r="AP5084" s="8">
        <v>1.1265345422617536</v>
      </c>
    </row>
    <row r="5085" spans="1:42" x14ac:dyDescent="0.25">
      <c r="A5085" s="2" t="s">
        <v>13950</v>
      </c>
      <c r="B5085" t="s">
        <v>13404</v>
      </c>
      <c r="C5085" t="s">
        <v>14</v>
      </c>
      <c r="D5085" t="s">
        <v>13402</v>
      </c>
      <c r="E5085" s="3" t="s">
        <v>13403</v>
      </c>
      <c r="F5085" t="s">
        <v>13951</v>
      </c>
      <c r="G5085">
        <v>304</v>
      </c>
      <c r="H5085">
        <v>0</v>
      </c>
      <c r="I5085">
        <v>0</v>
      </c>
      <c r="J5085">
        <v>96</v>
      </c>
      <c r="K5085">
        <v>168</v>
      </c>
      <c r="L5085">
        <v>40</v>
      </c>
      <c r="M5085">
        <v>0</v>
      </c>
      <c r="N5085" s="2">
        <v>296.33141447368422</v>
      </c>
      <c r="O5085" s="2">
        <v>484.78325869627201</v>
      </c>
      <c r="P5085" s="2">
        <v>23.26</v>
      </c>
      <c r="Q5085" s="4">
        <v>804.37467316995617</v>
      </c>
      <c r="R5085" s="5">
        <v>0.05</v>
      </c>
      <c r="S5085" s="6">
        <v>844.59340682845402</v>
      </c>
      <c r="T5085" s="4">
        <v>61.379310344827587</v>
      </c>
      <c r="U5085" s="7">
        <v>905.97271717328158</v>
      </c>
      <c r="V5085" s="8">
        <v>1.1063359872930361</v>
      </c>
      <c r="W5085" s="7">
        <v>569.32294175826371</v>
      </c>
      <c r="X5085" s="7">
        <v>586.85643815299295</v>
      </c>
      <c r="Y5085" s="7">
        <v>676.58668440837141</v>
      </c>
      <c r="Z5085" s="7">
        <v>888.02002328598746</v>
      </c>
      <c r="AA5085" s="7">
        <v>1065.4177515150118</v>
      </c>
      <c r="AB5085" s="7">
        <v>1225.2819833493068</v>
      </c>
      <c r="AC5085" s="7">
        <v>900.78421052631597</v>
      </c>
      <c r="AD5085" s="7">
        <v>982.67368421052629</v>
      </c>
      <c r="AE5085" s="4">
        <v>552</v>
      </c>
      <c r="AF5085" s="4">
        <v>569</v>
      </c>
      <c r="AG5085" s="4">
        <v>656</v>
      </c>
      <c r="AH5085" s="4">
        <v>861</v>
      </c>
      <c r="AI5085" s="4">
        <v>1033</v>
      </c>
      <c r="AJ5085" s="4">
        <v>1188</v>
      </c>
      <c r="AK5085" s="4">
        <v>914.18961151414874</v>
      </c>
      <c r="AL5085" s="8">
        <v>1.191323961393441</v>
      </c>
      <c r="AM5085" s="4">
        <v>890.99087661891713</v>
      </c>
      <c r="AN5085" s="8">
        <v>1.1629946366933059</v>
      </c>
      <c r="AO5085" s="4">
        <v>867.79214172368552</v>
      </c>
      <c r="AP5085" s="8">
        <v>1.1346653119931709</v>
      </c>
    </row>
    <row r="5086" spans="1:42" x14ac:dyDescent="0.25">
      <c r="A5086" s="2" t="s">
        <v>13952</v>
      </c>
      <c r="B5086" t="s">
        <v>13404</v>
      </c>
      <c r="C5086" t="s">
        <v>14</v>
      </c>
      <c r="D5086" t="s">
        <v>13402</v>
      </c>
      <c r="E5086" s="3" t="s">
        <v>13403</v>
      </c>
      <c r="F5086" t="s">
        <v>13953</v>
      </c>
      <c r="G5086">
        <v>200</v>
      </c>
      <c r="H5086">
        <v>0</v>
      </c>
      <c r="I5086">
        <v>16</v>
      </c>
      <c r="J5086">
        <v>64</v>
      </c>
      <c r="K5086">
        <v>112</v>
      </c>
      <c r="L5086">
        <v>8</v>
      </c>
      <c r="M5086">
        <v>0</v>
      </c>
      <c r="N5086" s="2">
        <v>291.15541666666667</v>
      </c>
      <c r="O5086" s="2">
        <v>483.99100741666666</v>
      </c>
      <c r="P5086" s="2">
        <v>0</v>
      </c>
      <c r="Q5086" s="4">
        <v>775.14642408333339</v>
      </c>
      <c r="R5086" s="5">
        <v>0.05</v>
      </c>
      <c r="S5086" s="6">
        <v>813.9037452875001</v>
      </c>
      <c r="T5086" s="4">
        <v>0</v>
      </c>
      <c r="U5086" s="7">
        <v>813.9037452875001</v>
      </c>
      <c r="V5086" s="8">
        <v>1.044913142925461</v>
      </c>
      <c r="W5086" s="7">
        <v>576.79205489485446</v>
      </c>
      <c r="X5086" s="7">
        <v>594.55557832458737</v>
      </c>
      <c r="Y5086" s="7">
        <v>685.46302175910239</v>
      </c>
      <c r="Z5086" s="7">
        <v>899.67021605882189</v>
      </c>
      <c r="AA5086" s="7">
        <v>1079.3952766420011</v>
      </c>
      <c r="AB5086" s="7">
        <v>1241.3568137954476</v>
      </c>
      <c r="AC5086" s="7">
        <v>856.81200000000001</v>
      </c>
      <c r="AD5086" s="7">
        <v>934.70399999999995</v>
      </c>
      <c r="AE5086" s="4">
        <v>552</v>
      </c>
      <c r="AF5086" s="4">
        <v>569</v>
      </c>
      <c r="AG5086" s="4">
        <v>656</v>
      </c>
      <c r="AH5086" s="4">
        <v>861</v>
      </c>
      <c r="AI5086" s="4">
        <v>1033</v>
      </c>
      <c r="AJ5086" s="4">
        <v>1188</v>
      </c>
      <c r="AK5086" s="4">
        <v>925.64012614906255</v>
      </c>
      <c r="AL5086" s="8">
        <v>1.1883635368832006</v>
      </c>
      <c r="AM5086" s="4">
        <v>888.39466586187507</v>
      </c>
      <c r="AN5086" s="8">
        <v>1.1405467388972874</v>
      </c>
      <c r="AO5086" s="4">
        <v>851.14920557468747</v>
      </c>
      <c r="AP5086" s="8">
        <v>1.0927299409113742</v>
      </c>
    </row>
    <row r="5087" spans="1:42" x14ac:dyDescent="0.25">
      <c r="A5087" s="2" t="s">
        <v>13954</v>
      </c>
      <c r="B5087" t="s">
        <v>13404</v>
      </c>
      <c r="C5087" t="s">
        <v>14</v>
      </c>
      <c r="D5087" t="s">
        <v>13402</v>
      </c>
      <c r="E5087" s="3" t="s">
        <v>13403</v>
      </c>
      <c r="F5087" t="s">
        <v>13955</v>
      </c>
      <c r="G5087">
        <v>200</v>
      </c>
      <c r="H5087">
        <v>0</v>
      </c>
      <c r="I5087">
        <v>16</v>
      </c>
      <c r="J5087">
        <v>64</v>
      </c>
      <c r="K5087">
        <v>112</v>
      </c>
      <c r="L5087">
        <v>8</v>
      </c>
      <c r="M5087">
        <v>0</v>
      </c>
      <c r="N5087" s="2">
        <v>292.4904166666667</v>
      </c>
      <c r="O5087" s="2">
        <v>442.56017087500004</v>
      </c>
      <c r="P5087" s="2">
        <v>68.19</v>
      </c>
      <c r="Q5087" s="4">
        <v>803.24058754166686</v>
      </c>
      <c r="R5087" s="5">
        <v>0.05</v>
      </c>
      <c r="S5087" s="6">
        <v>843.40261691875025</v>
      </c>
      <c r="T5087" s="4">
        <v>59.595959595959599</v>
      </c>
      <c r="U5087" s="7">
        <v>902.99857651470984</v>
      </c>
      <c r="V5087" s="8">
        <v>1.159295661319147</v>
      </c>
      <c r="W5087" s="7">
        <v>597.69712491545999</v>
      </c>
      <c r="X5087" s="7">
        <v>616.10446390742175</v>
      </c>
      <c r="Y5087" s="7">
        <v>710.3067281604018</v>
      </c>
      <c r="Z5087" s="7">
        <v>932.27758071052733</v>
      </c>
      <c r="AA5087" s="7">
        <v>1118.5165399233156</v>
      </c>
      <c r="AB5087" s="7">
        <v>1286.3481601441424</v>
      </c>
      <c r="AC5087" s="7">
        <v>856.81200000000001</v>
      </c>
      <c r="AD5087" s="7">
        <v>934.70399999999995</v>
      </c>
      <c r="AE5087" s="4">
        <v>552</v>
      </c>
      <c r="AF5087" s="4">
        <v>569</v>
      </c>
      <c r="AG5087" s="4">
        <v>656</v>
      </c>
      <c r="AH5087" s="4">
        <v>861</v>
      </c>
      <c r="AI5087" s="4">
        <v>1033</v>
      </c>
      <c r="AJ5087" s="4">
        <v>1188</v>
      </c>
      <c r="AK5087" s="4">
        <v>875.28891323207381</v>
      </c>
      <c r="AL5087" s="8">
        <v>1.2002322097622777</v>
      </c>
      <c r="AM5087" s="4">
        <v>864.66014779429941</v>
      </c>
      <c r="AN5087" s="8">
        <v>1.1865866936145677</v>
      </c>
      <c r="AO5087" s="4">
        <v>854.03138235652489</v>
      </c>
      <c r="AP5087" s="8">
        <v>1.1729411774668574</v>
      </c>
    </row>
    <row r="5088" spans="1:42" x14ac:dyDescent="0.25">
      <c r="A5088" s="2" t="s">
        <v>13956</v>
      </c>
      <c r="B5088" t="s">
        <v>13404</v>
      </c>
      <c r="C5088" t="s">
        <v>14</v>
      </c>
      <c r="D5088" t="s">
        <v>13402</v>
      </c>
      <c r="E5088" s="3" t="s">
        <v>13403</v>
      </c>
      <c r="F5088" t="s">
        <v>13957</v>
      </c>
      <c r="G5088">
        <v>184</v>
      </c>
      <c r="H5088">
        <v>0</v>
      </c>
      <c r="I5088">
        <v>8</v>
      </c>
      <c r="J5088">
        <v>96</v>
      </c>
      <c r="K5088">
        <v>64</v>
      </c>
      <c r="L5088">
        <v>16</v>
      </c>
      <c r="M5088">
        <v>0</v>
      </c>
      <c r="N5088" s="2">
        <v>291.93704710144931</v>
      </c>
      <c r="O5088" s="2">
        <v>471.75000298007245</v>
      </c>
      <c r="P5088" s="2">
        <v>26.97</v>
      </c>
      <c r="Q5088" s="4">
        <v>790.65705008152179</v>
      </c>
      <c r="R5088" s="5">
        <v>0.05</v>
      </c>
      <c r="S5088" s="6">
        <v>830.18990258559791</v>
      </c>
      <c r="T5088" s="4">
        <v>60.44198895027624</v>
      </c>
      <c r="U5088" s="7">
        <v>890.63189153587416</v>
      </c>
      <c r="V5088" s="8">
        <v>1.1776104343388965</v>
      </c>
      <c r="W5088" s="7">
        <v>605.92647330995976</v>
      </c>
      <c r="X5088" s="7">
        <v>624.58725237928832</v>
      </c>
      <c r="Y5088" s="7">
        <v>720.08653349879285</v>
      </c>
      <c r="Z5088" s="7">
        <v>945.11357521716559</v>
      </c>
      <c r="AA5088" s="7">
        <v>1133.9167516833124</v>
      </c>
      <c r="AB5088" s="7">
        <v>1304.059149080131</v>
      </c>
      <c r="AC5088" s="7">
        <v>831.93478260869574</v>
      </c>
      <c r="AD5088" s="7">
        <v>907.56521739130437</v>
      </c>
      <c r="AE5088" s="4">
        <v>552</v>
      </c>
      <c r="AF5088" s="4">
        <v>569</v>
      </c>
      <c r="AG5088" s="4">
        <v>656</v>
      </c>
      <c r="AH5088" s="4">
        <v>861</v>
      </c>
      <c r="AI5088" s="4">
        <v>1033</v>
      </c>
      <c r="AJ5088" s="4">
        <v>1188</v>
      </c>
      <c r="AK5088" s="4">
        <v>850.60351862260723</v>
      </c>
      <c r="AL5088" s="8">
        <v>1.2046017059026339</v>
      </c>
      <c r="AM5088" s="4">
        <v>843.79897994360431</v>
      </c>
      <c r="AN5088" s="8">
        <v>1.1956046153813884</v>
      </c>
      <c r="AO5088" s="4">
        <v>836.99444126460116</v>
      </c>
      <c r="AP5088" s="8">
        <v>1.1866075248601426</v>
      </c>
    </row>
    <row r="5089" spans="1:42" x14ac:dyDescent="0.25">
      <c r="A5089" s="2" t="s">
        <v>13958</v>
      </c>
      <c r="B5089" t="s">
        <v>13404</v>
      </c>
      <c r="C5089" t="s">
        <v>14</v>
      </c>
      <c r="D5089" t="s">
        <v>13402</v>
      </c>
      <c r="E5089" s="3" t="s">
        <v>13403</v>
      </c>
      <c r="F5089" t="s">
        <v>13959</v>
      </c>
      <c r="G5089">
        <v>168</v>
      </c>
      <c r="H5089">
        <v>0</v>
      </c>
      <c r="I5089">
        <v>8</v>
      </c>
      <c r="J5089">
        <v>88</v>
      </c>
      <c r="K5089">
        <v>56</v>
      </c>
      <c r="L5089">
        <v>16</v>
      </c>
      <c r="M5089">
        <v>0</v>
      </c>
      <c r="N5089" s="2">
        <v>292.5654761904762</v>
      </c>
      <c r="O5089" s="2">
        <v>459.12874598015878</v>
      </c>
      <c r="P5089" s="2">
        <v>51.29</v>
      </c>
      <c r="Q5089" s="4">
        <v>802.98422217063489</v>
      </c>
      <c r="R5089" s="5">
        <v>0.05</v>
      </c>
      <c r="S5089" s="6">
        <v>843.13343327916664</v>
      </c>
      <c r="T5089" s="4">
        <v>60.569620253164558</v>
      </c>
      <c r="U5089" s="7">
        <v>903.70305353233118</v>
      </c>
      <c r="V5089" s="8">
        <v>1.1952238395376593</v>
      </c>
      <c r="W5089" s="7">
        <v>615.54369307041816</v>
      </c>
      <c r="X5089" s="7">
        <v>634.50065463236945</v>
      </c>
      <c r="Y5089" s="7">
        <v>731.51569321412012</v>
      </c>
      <c r="Z5089" s="7">
        <v>960.1143473435327</v>
      </c>
      <c r="AA5089" s="7">
        <v>1151.9141937350398</v>
      </c>
      <c r="AB5089" s="7">
        <v>1324.7570785645955</v>
      </c>
      <c r="AC5089" s="7">
        <v>831.70476190476199</v>
      </c>
      <c r="AD5089" s="7">
        <v>907.31428571428569</v>
      </c>
      <c r="AE5089" s="4">
        <v>552</v>
      </c>
      <c r="AF5089" s="4">
        <v>569</v>
      </c>
      <c r="AG5089" s="4">
        <v>656</v>
      </c>
      <c r="AH5089" s="4">
        <v>861</v>
      </c>
      <c r="AI5089" s="4">
        <v>1033</v>
      </c>
      <c r="AJ5089" s="4">
        <v>1188</v>
      </c>
      <c r="AK5089" s="4">
        <v>851.79656162841979</v>
      </c>
      <c r="AL5089" s="8">
        <v>1.2066815606193018</v>
      </c>
      <c r="AM5089" s="4">
        <v>848.87060437138734</v>
      </c>
      <c r="AN5089" s="8">
        <v>1.2028117342937139</v>
      </c>
      <c r="AO5089" s="4">
        <v>846.0020188252771</v>
      </c>
      <c r="AP5089" s="8">
        <v>1.1990177869156868</v>
      </c>
    </row>
    <row r="5090" spans="1:42" x14ac:dyDescent="0.25">
      <c r="A5090" s="2" t="s">
        <v>13960</v>
      </c>
      <c r="B5090" t="s">
        <v>13404</v>
      </c>
      <c r="C5090" t="s">
        <v>14</v>
      </c>
      <c r="D5090" t="s">
        <v>13402</v>
      </c>
      <c r="E5090" s="3" t="s">
        <v>13403</v>
      </c>
      <c r="F5090" t="s">
        <v>13961</v>
      </c>
      <c r="G5090">
        <v>86</v>
      </c>
      <c r="H5090">
        <v>0</v>
      </c>
      <c r="I5090">
        <v>7</v>
      </c>
      <c r="J5090">
        <v>27</v>
      </c>
      <c r="K5090">
        <v>49</v>
      </c>
      <c r="L5090">
        <v>3</v>
      </c>
      <c r="M5090">
        <v>0</v>
      </c>
      <c r="N5090" s="2">
        <v>299.36143410852713</v>
      </c>
      <c r="O5090" s="2">
        <v>383.33238726011558</v>
      </c>
      <c r="P5090" s="2">
        <v>149.47999999999999</v>
      </c>
      <c r="Q5090" s="4">
        <v>832.17382136864273</v>
      </c>
      <c r="R5090" s="5">
        <v>0.05</v>
      </c>
      <c r="S5090" s="6">
        <v>873.78251243707496</v>
      </c>
      <c r="T5090" s="4">
        <v>59.411764705882355</v>
      </c>
      <c r="U5090" s="7">
        <v>933.19427714295728</v>
      </c>
      <c r="V5090" s="8">
        <v>1.1981354647342508</v>
      </c>
      <c r="W5090" s="7">
        <v>619.26464073590046</v>
      </c>
      <c r="X5090" s="7">
        <v>638.33619670059306</v>
      </c>
      <c r="Y5090" s="7">
        <v>735.93768899049041</v>
      </c>
      <c r="Z5090" s="7">
        <v>965.91821680001863</v>
      </c>
      <c r="AA5090" s="7">
        <v>1158.877488913379</v>
      </c>
      <c r="AB5090" s="7">
        <v>1332.7652050620468</v>
      </c>
      <c r="AC5090" s="7">
        <v>856.75930232558153</v>
      </c>
      <c r="AD5090" s="7">
        <v>934.64651162790699</v>
      </c>
      <c r="AE5090" s="4">
        <v>552</v>
      </c>
      <c r="AF5090" s="4">
        <v>569</v>
      </c>
      <c r="AG5090" s="4">
        <v>656</v>
      </c>
      <c r="AH5090" s="4">
        <v>861</v>
      </c>
      <c r="AI5090" s="4">
        <v>1033</v>
      </c>
      <c r="AJ5090" s="4">
        <v>1188</v>
      </c>
      <c r="AK5090" s="4">
        <v>880.13778027610454</v>
      </c>
      <c r="AL5090" s="8">
        <v>1.2062950430475026</v>
      </c>
      <c r="AM5090" s="4">
        <v>877.99184568110752</v>
      </c>
      <c r="AN5090" s="8">
        <v>1.203539860759911</v>
      </c>
      <c r="AO5090" s="4">
        <v>875.8459110861105</v>
      </c>
      <c r="AP5090" s="8">
        <v>1.2007846784723195</v>
      </c>
    </row>
    <row r="5091" spans="1:42" x14ac:dyDescent="0.25">
      <c r="A5091" s="2" t="s">
        <v>13962</v>
      </c>
      <c r="B5091" t="s">
        <v>13404</v>
      </c>
      <c r="C5091" t="s">
        <v>14</v>
      </c>
      <c r="D5091" t="s">
        <v>13402</v>
      </c>
      <c r="E5091" s="3" t="s">
        <v>13403</v>
      </c>
      <c r="F5091" t="s">
        <v>13920</v>
      </c>
      <c r="G5091">
        <v>130</v>
      </c>
      <c r="H5091">
        <v>0</v>
      </c>
      <c r="I5091">
        <v>6</v>
      </c>
      <c r="J5091">
        <v>68</v>
      </c>
      <c r="K5091">
        <v>52</v>
      </c>
      <c r="L5091">
        <v>4</v>
      </c>
      <c r="M5091">
        <v>0</v>
      </c>
      <c r="N5091" s="2">
        <v>293.07243589743592</v>
      </c>
      <c r="O5091" s="2">
        <v>416.0834758589744</v>
      </c>
      <c r="P5091" s="2">
        <v>93.88</v>
      </c>
      <c r="Q5091" s="4">
        <v>803.03591175641031</v>
      </c>
      <c r="R5091" s="5">
        <v>0.05</v>
      </c>
      <c r="S5091" s="6">
        <v>843.18770734423083</v>
      </c>
      <c r="T5091" s="4">
        <v>59.838709677419352</v>
      </c>
      <c r="U5091" s="7">
        <v>903.02641702165022</v>
      </c>
      <c r="V5091" s="8">
        <v>1.2111655718054446</v>
      </c>
      <c r="W5091" s="7">
        <v>624.26129087161337</v>
      </c>
      <c r="X5091" s="7">
        <v>643.48672917744216</v>
      </c>
      <c r="Y5091" s="7">
        <v>741.87573697785945</v>
      </c>
      <c r="Z5091" s="7">
        <v>973.71190478344056</v>
      </c>
      <c r="AA5091" s="7">
        <v>1168.2281041130013</v>
      </c>
      <c r="AB5091" s="7">
        <v>1343.5188651367332</v>
      </c>
      <c r="AC5091" s="7">
        <v>820.14307692307705</v>
      </c>
      <c r="AD5091" s="7">
        <v>894.70153846153846</v>
      </c>
      <c r="AE5091" s="4">
        <v>552</v>
      </c>
      <c r="AF5091" s="4">
        <v>569</v>
      </c>
      <c r="AG5091" s="4">
        <v>656</v>
      </c>
      <c r="AH5091" s="4">
        <v>861</v>
      </c>
      <c r="AI5091" s="4">
        <v>1033</v>
      </c>
      <c r="AJ5091" s="4">
        <v>1188</v>
      </c>
      <c r="AK5091" s="4">
        <v>842.19308110407269</v>
      </c>
      <c r="AL5091" s="8">
        <v>1.2098315498585928</v>
      </c>
      <c r="AM5091" s="4">
        <v>842.52462318412552</v>
      </c>
      <c r="AN5091" s="8">
        <v>1.2102762238408769</v>
      </c>
      <c r="AO5091" s="4">
        <v>842.85616526417812</v>
      </c>
      <c r="AP5091" s="8">
        <v>1.2107208978231607</v>
      </c>
    </row>
    <row r="5092" spans="1:42" x14ac:dyDescent="0.25">
      <c r="A5092" s="2" t="s">
        <v>13963</v>
      </c>
      <c r="B5092" t="s">
        <v>13404</v>
      </c>
      <c r="C5092" t="s">
        <v>14</v>
      </c>
      <c r="D5092" t="s">
        <v>13402</v>
      </c>
      <c r="E5092" s="3" t="s">
        <v>13403</v>
      </c>
      <c r="F5092" t="s">
        <v>13964</v>
      </c>
      <c r="G5092">
        <v>100</v>
      </c>
      <c r="H5092">
        <v>0</v>
      </c>
      <c r="I5092">
        <v>0</v>
      </c>
      <c r="J5092">
        <v>32</v>
      </c>
      <c r="K5092">
        <v>68</v>
      </c>
      <c r="L5092">
        <v>0</v>
      </c>
      <c r="M5092">
        <v>0</v>
      </c>
      <c r="N5092" s="2">
        <v>298.4591666666667</v>
      </c>
      <c r="O5092" s="2">
        <v>495.40437641666676</v>
      </c>
      <c r="P5092" s="2">
        <v>64.319999999999993</v>
      </c>
      <c r="Q5092" s="4">
        <v>858.18354308333346</v>
      </c>
      <c r="R5092" s="5">
        <v>0.05</v>
      </c>
      <c r="S5092" s="6">
        <v>901.0927202375002</v>
      </c>
      <c r="T5092" s="4">
        <v>60</v>
      </c>
      <c r="U5092" s="7">
        <v>961.0927202375002</v>
      </c>
      <c r="V5092" s="8">
        <v>1.2083137040954239</v>
      </c>
      <c r="W5092" s="7">
        <v>625.34973795712858</v>
      </c>
      <c r="X5092" s="7">
        <v>644.60869727827207</v>
      </c>
      <c r="Y5092" s="7">
        <v>743.16925380412385</v>
      </c>
      <c r="Z5092" s="7">
        <v>975.40964561791259</v>
      </c>
      <c r="AA5092" s="7">
        <v>1170.2649987494817</v>
      </c>
      <c r="AB5092" s="7">
        <v>1345.8613925599072</v>
      </c>
      <c r="AC5092" s="7">
        <v>874.94</v>
      </c>
      <c r="AD5092" s="7">
        <v>954.4799999999999</v>
      </c>
      <c r="AE5092" s="4">
        <v>552</v>
      </c>
      <c r="AF5092" s="4">
        <v>569</v>
      </c>
      <c r="AG5092" s="4">
        <v>656</v>
      </c>
      <c r="AH5092" s="4">
        <v>861</v>
      </c>
      <c r="AI5092" s="4">
        <v>1033</v>
      </c>
      <c r="AJ5092" s="4">
        <v>1188</v>
      </c>
      <c r="AK5092" s="4">
        <v>898.50844177062504</v>
      </c>
      <c r="AL5092" s="8">
        <v>1.2050646740892947</v>
      </c>
      <c r="AM5092" s="4">
        <v>899.36986792625021</v>
      </c>
      <c r="AN5092" s="8">
        <v>1.2061476840913379</v>
      </c>
      <c r="AO5092" s="4">
        <v>900.23129408187515</v>
      </c>
      <c r="AP5092" s="8">
        <v>1.207230694093381</v>
      </c>
    </row>
    <row r="5093" spans="1:42" x14ac:dyDescent="0.25">
      <c r="A5093" s="2" t="s">
        <v>13965</v>
      </c>
      <c r="B5093" t="s">
        <v>13404</v>
      </c>
      <c r="C5093" t="s">
        <v>14</v>
      </c>
      <c r="D5093" t="s">
        <v>13402</v>
      </c>
      <c r="E5093" s="3" t="s">
        <v>13403</v>
      </c>
      <c r="F5093" t="s">
        <v>13966</v>
      </c>
      <c r="G5093">
        <v>162</v>
      </c>
      <c r="H5093">
        <v>0</v>
      </c>
      <c r="I5093">
        <v>10</v>
      </c>
      <c r="J5093">
        <v>41</v>
      </c>
      <c r="K5093">
        <v>105</v>
      </c>
      <c r="L5093">
        <v>6</v>
      </c>
      <c r="M5093">
        <v>0</v>
      </c>
      <c r="N5093" s="2">
        <v>299.84002057613168</v>
      </c>
      <c r="O5093" s="2">
        <v>449.44405820576139</v>
      </c>
      <c r="P5093" s="2">
        <v>51.01</v>
      </c>
      <c r="Q5093" s="4">
        <v>800.29407878189306</v>
      </c>
      <c r="R5093" s="5">
        <v>0.05</v>
      </c>
      <c r="S5093" s="6">
        <v>840.30878272098778</v>
      </c>
      <c r="T5093" s="4">
        <v>59.745222929936304</v>
      </c>
      <c r="U5093" s="7">
        <v>900.05400565092407</v>
      </c>
      <c r="V5093" s="8">
        <v>1.1286467804182221</v>
      </c>
      <c r="W5093" s="7">
        <v>581.65766888854012</v>
      </c>
      <c r="X5093" s="7">
        <v>599.57103912604953</v>
      </c>
      <c r="Y5093" s="7">
        <v>691.24534563565635</v>
      </c>
      <c r="Z5093" s="7">
        <v>907.259516146799</v>
      </c>
      <c r="AA5093" s="7">
        <v>1088.5006738439527</v>
      </c>
      <c r="AB5093" s="7">
        <v>1251.8284613035971</v>
      </c>
      <c r="AC5093" s="7">
        <v>877.20925925925928</v>
      </c>
      <c r="AD5093" s="7">
        <v>956.95555555555552</v>
      </c>
      <c r="AE5093" s="4">
        <v>552</v>
      </c>
      <c r="AF5093" s="4">
        <v>569</v>
      </c>
      <c r="AG5093" s="4">
        <v>656</v>
      </c>
      <c r="AH5093" s="4">
        <v>861</v>
      </c>
      <c r="AI5093" s="4">
        <v>1033</v>
      </c>
      <c r="AJ5093" s="4">
        <v>1188</v>
      </c>
      <c r="AK5093" s="4">
        <v>894.74810485511068</v>
      </c>
      <c r="AL5093" s="8">
        <v>1.1969124236674764</v>
      </c>
      <c r="AM5093" s="4">
        <v>876.72681201071123</v>
      </c>
      <c r="AN5093" s="8">
        <v>1.1743141417642748</v>
      </c>
      <c r="AO5093" s="4">
        <v>858.33007556538712</v>
      </c>
      <c r="AP5093" s="8">
        <v>1.1512450623214237</v>
      </c>
    </row>
    <row r="5094" spans="1:42" x14ac:dyDescent="0.25">
      <c r="A5094" s="2" t="s">
        <v>13967</v>
      </c>
      <c r="B5094" t="s">
        <v>13404</v>
      </c>
      <c r="C5094" t="s">
        <v>14</v>
      </c>
      <c r="D5094" t="s">
        <v>13402</v>
      </c>
      <c r="E5094" s="3" t="s">
        <v>13403</v>
      </c>
      <c r="F5094" t="s">
        <v>13968</v>
      </c>
      <c r="G5094">
        <v>80</v>
      </c>
      <c r="H5094">
        <v>0</v>
      </c>
      <c r="I5094">
        <v>40</v>
      </c>
      <c r="J5094">
        <v>10</v>
      </c>
      <c r="K5094">
        <v>16</v>
      </c>
      <c r="L5094">
        <v>14</v>
      </c>
      <c r="M5094">
        <v>0</v>
      </c>
      <c r="N5094" s="2">
        <v>146.19895833333334</v>
      </c>
      <c r="O5094" s="2">
        <v>488.28980872916679</v>
      </c>
      <c r="P5094" s="2">
        <v>113.42</v>
      </c>
      <c r="Q5094" s="4">
        <v>747.90876706250003</v>
      </c>
      <c r="R5094" s="5">
        <v>0.05</v>
      </c>
      <c r="S5094" s="6">
        <v>785.30420541562512</v>
      </c>
      <c r="T5094" s="4">
        <v>56.835443037974684</v>
      </c>
      <c r="U5094" s="7">
        <v>842.13964845359976</v>
      </c>
      <c r="V5094" s="8">
        <v>1.1704918842956318</v>
      </c>
      <c r="W5094" s="7">
        <v>602.50588469290108</v>
      </c>
      <c r="X5094" s="7">
        <v>621.06131954757382</v>
      </c>
      <c r="Y5094" s="7">
        <v>716.02148615678107</v>
      </c>
      <c r="Z5094" s="7">
        <v>939.77820058077509</v>
      </c>
      <c r="AA5094" s="7">
        <v>1127.5155414633457</v>
      </c>
      <c r="AB5094" s="7">
        <v>1296.6974474912438</v>
      </c>
      <c r="AC5094" s="7">
        <v>791.42250000000013</v>
      </c>
      <c r="AD5094" s="7">
        <v>863.37</v>
      </c>
      <c r="AE5094" s="4">
        <v>552</v>
      </c>
      <c r="AF5094" s="4">
        <v>569</v>
      </c>
      <c r="AG5094" s="4">
        <v>656</v>
      </c>
      <c r="AH5094" s="4">
        <v>861</v>
      </c>
      <c r="AI5094" s="4">
        <v>1033</v>
      </c>
      <c r="AJ5094" s="4">
        <v>1188</v>
      </c>
      <c r="AK5094" s="4">
        <v>776.37426445972926</v>
      </c>
      <c r="AL5094" s="8">
        <v>1.1580801382920933</v>
      </c>
      <c r="AM5094" s="4">
        <v>779.3509114450278</v>
      </c>
      <c r="AN5094" s="8">
        <v>1.1622173869599395</v>
      </c>
      <c r="AO5094" s="4">
        <v>782.32755843032646</v>
      </c>
      <c r="AP5094" s="8">
        <v>1.1663546356277856</v>
      </c>
    </row>
    <row r="5095" spans="1:42" x14ac:dyDescent="0.25">
      <c r="A5095" s="2" t="s">
        <v>13969</v>
      </c>
      <c r="B5095" t="s">
        <v>13404</v>
      </c>
      <c r="C5095" t="s">
        <v>14</v>
      </c>
      <c r="D5095" t="s">
        <v>13402</v>
      </c>
      <c r="E5095" s="3" t="s">
        <v>13403</v>
      </c>
      <c r="F5095" t="s">
        <v>13970</v>
      </c>
      <c r="G5095">
        <v>166</v>
      </c>
      <c r="H5095">
        <v>0</v>
      </c>
      <c r="I5095">
        <v>0</v>
      </c>
      <c r="J5095">
        <v>0</v>
      </c>
      <c r="K5095">
        <v>166</v>
      </c>
      <c r="L5095">
        <v>0</v>
      </c>
      <c r="M5095">
        <v>0</v>
      </c>
      <c r="N5095" s="2">
        <v>187.79216867469879</v>
      </c>
      <c r="O5095" s="2">
        <v>846.70389173263891</v>
      </c>
      <c r="P5095" s="2">
        <v>16.190000000000001</v>
      </c>
      <c r="Q5095" s="4">
        <v>1050.6860604073377</v>
      </c>
      <c r="R5095" s="5">
        <v>0.05</v>
      </c>
      <c r="S5095" s="6">
        <v>1103.2203634277046</v>
      </c>
      <c r="T5095" s="4">
        <v>60</v>
      </c>
      <c r="U5095" s="7">
        <v>1163.2203634277046</v>
      </c>
      <c r="V5095" s="8">
        <v>1.3510108750612133</v>
      </c>
      <c r="W5095" s="7">
        <v>707.29110407908581</v>
      </c>
      <c r="X5095" s="7">
        <v>729.0736199655795</v>
      </c>
      <c r="Y5095" s="7">
        <v>840.54884832587015</v>
      </c>
      <c r="Z5095" s="7">
        <v>1103.2203634277046</v>
      </c>
      <c r="AA5095" s="7">
        <v>1323.6081712204632</v>
      </c>
      <c r="AB5095" s="7">
        <v>1522.2134631267284</v>
      </c>
      <c r="AC5095" s="7">
        <v>947.1</v>
      </c>
      <c r="AD5095" s="7">
        <v>1033.2</v>
      </c>
      <c r="AE5095" s="4">
        <v>552</v>
      </c>
      <c r="AF5095" s="4">
        <v>569</v>
      </c>
      <c r="AG5095" s="4">
        <v>656</v>
      </c>
      <c r="AH5095" s="4">
        <v>861</v>
      </c>
      <c r="AI5095" s="4">
        <v>1033</v>
      </c>
      <c r="AJ5095" s="4">
        <v>1188</v>
      </c>
      <c r="AK5095" s="4">
        <v>956.26749223487559</v>
      </c>
      <c r="AL5095" s="8">
        <v>1.1803339050346988</v>
      </c>
      <c r="AM5095" s="4">
        <v>1005.5805362593147</v>
      </c>
      <c r="AN5095" s="8">
        <v>1.2376080560503073</v>
      </c>
      <c r="AO5095" s="4">
        <v>1054.8935802837541</v>
      </c>
      <c r="AP5095" s="8">
        <v>1.2948822070659165</v>
      </c>
    </row>
    <row r="5096" spans="1:42" x14ac:dyDescent="0.25">
      <c r="A5096" s="2" t="s">
        <v>13971</v>
      </c>
      <c r="B5096" t="s">
        <v>13404</v>
      </c>
      <c r="C5096" t="s">
        <v>14</v>
      </c>
      <c r="D5096" t="s">
        <v>13402</v>
      </c>
      <c r="E5096" s="3" t="s">
        <v>13403</v>
      </c>
      <c r="F5096" t="s">
        <v>13972</v>
      </c>
      <c r="G5096">
        <v>85</v>
      </c>
      <c r="H5096">
        <v>0</v>
      </c>
      <c r="I5096">
        <v>8</v>
      </c>
      <c r="J5096">
        <v>35</v>
      </c>
      <c r="K5096">
        <v>27</v>
      </c>
      <c r="L5096">
        <v>15</v>
      </c>
      <c r="M5096">
        <v>0</v>
      </c>
      <c r="N5096" s="2">
        <v>177.75882352941176</v>
      </c>
      <c r="O5096" s="2">
        <v>399.97786311764719</v>
      </c>
      <c r="P5096" s="2">
        <v>156.79</v>
      </c>
      <c r="Q5096" s="4">
        <v>734.52668664705891</v>
      </c>
      <c r="R5096" s="5">
        <v>0.05</v>
      </c>
      <c r="S5096" s="6">
        <v>771.25302097941187</v>
      </c>
      <c r="T5096" s="4">
        <v>60.823529411764703</v>
      </c>
      <c r="U5096" s="7">
        <v>832.07655039117662</v>
      </c>
      <c r="V5096" s="8">
        <v>1.067505460549552</v>
      </c>
      <c r="W5096" s="7">
        <v>546.18878474286839</v>
      </c>
      <c r="X5096" s="7">
        <v>563.00981615705098</v>
      </c>
      <c r="Y5096" s="7">
        <v>649.09391810022044</v>
      </c>
      <c r="Z5096" s="7">
        <v>851.93576750653938</v>
      </c>
      <c r="AA5096" s="7">
        <v>1022.1250265206215</v>
      </c>
      <c r="AB5096" s="7">
        <v>1175.4932541205212</v>
      </c>
      <c r="AC5096" s="7">
        <v>857.40470588235303</v>
      </c>
      <c r="AD5096" s="7">
        <v>935.35058823529414</v>
      </c>
      <c r="AE5096" s="4">
        <v>552</v>
      </c>
      <c r="AF5096" s="4">
        <v>569</v>
      </c>
      <c r="AG5096" s="4">
        <v>656</v>
      </c>
      <c r="AH5096" s="4">
        <v>861</v>
      </c>
      <c r="AI5096" s="4">
        <v>1033</v>
      </c>
      <c r="AJ5096" s="4">
        <v>1188</v>
      </c>
      <c r="AK5096" s="4">
        <v>838.24883890993078</v>
      </c>
      <c r="AL5096" s="8">
        <v>1.1534571694893005</v>
      </c>
      <c r="AM5096" s="4">
        <v>816.21074090647062</v>
      </c>
      <c r="AN5096" s="8">
        <v>1.1251835810222779</v>
      </c>
      <c r="AO5096" s="4">
        <v>793.29111898287215</v>
      </c>
      <c r="AP5096" s="8">
        <v>1.0957790490165746</v>
      </c>
    </row>
    <row r="5097" spans="1:42" x14ac:dyDescent="0.25">
      <c r="A5097" s="2" t="s">
        <v>13973</v>
      </c>
      <c r="B5097" t="s">
        <v>13404</v>
      </c>
      <c r="C5097" t="s">
        <v>14</v>
      </c>
      <c r="D5097" t="s">
        <v>13402</v>
      </c>
      <c r="E5097" s="3" t="s">
        <v>13403</v>
      </c>
      <c r="F5097" t="s">
        <v>13974</v>
      </c>
      <c r="G5097">
        <v>56</v>
      </c>
      <c r="H5097">
        <v>0</v>
      </c>
      <c r="I5097">
        <v>5</v>
      </c>
      <c r="J5097">
        <v>45</v>
      </c>
      <c r="K5097">
        <v>6</v>
      </c>
      <c r="L5097">
        <v>0</v>
      </c>
      <c r="M5097">
        <v>0</v>
      </c>
      <c r="N5097" s="2">
        <v>171.78422619047618</v>
      </c>
      <c r="O5097" s="2">
        <v>464.05316733333342</v>
      </c>
      <c r="P5097" s="2">
        <v>55.86</v>
      </c>
      <c r="Q5097" s="4">
        <v>691.69739352380964</v>
      </c>
      <c r="R5097" s="5">
        <v>0.05</v>
      </c>
      <c r="S5097" s="6">
        <v>726.2822632000001</v>
      </c>
      <c r="T5097" s="4">
        <v>137.86274509803923</v>
      </c>
      <c r="U5097" s="7">
        <v>864.14500829803933</v>
      </c>
      <c r="V5097" s="8">
        <v>1.2893906494548562</v>
      </c>
      <c r="W5097" s="7">
        <v>598.19448775781098</v>
      </c>
      <c r="X5097" s="7">
        <v>616.61714408368562</v>
      </c>
      <c r="Y5097" s="7">
        <v>710.89779704551449</v>
      </c>
      <c r="Z5097" s="7">
        <v>933.05335862223774</v>
      </c>
      <c r="AA5097" s="7">
        <v>1119.4472932134397</v>
      </c>
      <c r="AB5097" s="7">
        <v>1287.418571478767</v>
      </c>
      <c r="AC5097" s="7">
        <v>737.21607142857147</v>
      </c>
      <c r="AD5097" s="7">
        <v>804.23571428571427</v>
      </c>
      <c r="AE5097" s="4">
        <v>552</v>
      </c>
      <c r="AF5097" s="4">
        <v>569</v>
      </c>
      <c r="AG5097" s="4">
        <v>656</v>
      </c>
      <c r="AH5097" s="4">
        <v>861</v>
      </c>
      <c r="AI5097" s="4">
        <v>1033</v>
      </c>
      <c r="AJ5097" s="4">
        <v>1188</v>
      </c>
      <c r="AK5097" s="4">
        <v>651.29754862692073</v>
      </c>
      <c r="AL5097" s="8">
        <v>1.1775059670298622</v>
      </c>
      <c r="AM5097" s="4">
        <v>676.79235158176766</v>
      </c>
      <c r="AN5097" s="8">
        <v>1.21554675905436</v>
      </c>
      <c r="AO5097" s="4">
        <v>702.28715453661482</v>
      </c>
      <c r="AP5097" s="8">
        <v>1.2535875510788581</v>
      </c>
    </row>
    <row r="5098" spans="1:42" x14ac:dyDescent="0.25">
      <c r="A5098" s="2" t="s">
        <v>13975</v>
      </c>
      <c r="B5098" t="s">
        <v>13404</v>
      </c>
      <c r="C5098" t="s">
        <v>14</v>
      </c>
      <c r="D5098" t="s">
        <v>13402</v>
      </c>
      <c r="E5098" s="3" t="s">
        <v>13403</v>
      </c>
      <c r="F5098" t="s">
        <v>13976</v>
      </c>
      <c r="G5098">
        <v>59</v>
      </c>
      <c r="H5098">
        <v>0</v>
      </c>
      <c r="I5098">
        <v>14</v>
      </c>
      <c r="J5098">
        <v>43</v>
      </c>
      <c r="K5098">
        <v>2</v>
      </c>
      <c r="L5098">
        <v>0</v>
      </c>
      <c r="M5098">
        <v>0</v>
      </c>
      <c r="N5098" s="2">
        <v>164.16242937853107</v>
      </c>
      <c r="O5098" s="2">
        <v>473.32349933333336</v>
      </c>
      <c r="P5098" s="2">
        <v>67.73</v>
      </c>
      <c r="Q5098" s="4">
        <v>705.21592871186442</v>
      </c>
      <c r="R5098" s="5">
        <v>0.05</v>
      </c>
      <c r="S5098" s="6">
        <v>740.47672514745773</v>
      </c>
      <c r="T5098" s="4">
        <v>128.76363636363635</v>
      </c>
      <c r="U5098" s="7">
        <v>869.24036151109408</v>
      </c>
      <c r="V5098" s="8">
        <v>1.3533138412802026</v>
      </c>
      <c r="W5098" s="7">
        <v>636.3691678436353</v>
      </c>
      <c r="X5098" s="7">
        <v>655.96749366490667</v>
      </c>
      <c r="Y5098" s="7">
        <v>756.26480816200137</v>
      </c>
      <c r="Z5098" s="7">
        <v>992.59756071262677</v>
      </c>
      <c r="AA5098" s="7">
        <v>1190.8865043160783</v>
      </c>
      <c r="AB5098" s="7">
        <v>1369.5771220982585</v>
      </c>
      <c r="AC5098" s="7">
        <v>706.53559322033902</v>
      </c>
      <c r="AD5098" s="7">
        <v>770.76610169491516</v>
      </c>
      <c r="AE5098" s="4">
        <v>552</v>
      </c>
      <c r="AF5098" s="4">
        <v>569</v>
      </c>
      <c r="AG5098" s="4">
        <v>656</v>
      </c>
      <c r="AH5098" s="4">
        <v>861</v>
      </c>
      <c r="AI5098" s="4">
        <v>1033</v>
      </c>
      <c r="AJ5098" s="4">
        <v>1188</v>
      </c>
      <c r="AK5098" s="4">
        <v>635.46729119218173</v>
      </c>
      <c r="AL5098" s="8">
        <v>1.1898254360827862</v>
      </c>
      <c r="AM5098" s="4">
        <v>671.13087253548292</v>
      </c>
      <c r="AN5098" s="8">
        <v>1.2453498001120973</v>
      </c>
      <c r="AO5098" s="4">
        <v>706.79445387878422</v>
      </c>
      <c r="AP5098" s="8">
        <v>1.3008741641414086</v>
      </c>
    </row>
    <row r="5099" spans="1:42" x14ac:dyDescent="0.25">
      <c r="A5099" s="2" t="s">
        <v>13980</v>
      </c>
      <c r="B5099" t="s">
        <v>13979</v>
      </c>
      <c r="C5099" t="s">
        <v>14</v>
      </c>
      <c r="D5099" t="s">
        <v>13977</v>
      </c>
      <c r="E5099" s="3" t="s">
        <v>13978</v>
      </c>
      <c r="F5099" t="s">
        <v>13981</v>
      </c>
      <c r="G5099">
        <v>501</v>
      </c>
      <c r="H5099">
        <v>30</v>
      </c>
      <c r="I5099">
        <v>112</v>
      </c>
      <c r="J5099">
        <v>190</v>
      </c>
      <c r="K5099">
        <v>131</v>
      </c>
      <c r="L5099">
        <v>28</v>
      </c>
      <c r="M5099">
        <v>10</v>
      </c>
      <c r="N5099" s="2">
        <v>288.21606786427145</v>
      </c>
      <c r="O5099" s="2">
        <v>588.70463773652705</v>
      </c>
      <c r="P5099" s="2">
        <v>186.82</v>
      </c>
      <c r="Q5099" s="4">
        <v>1063.7407056007985</v>
      </c>
      <c r="R5099" s="5">
        <v>0.05</v>
      </c>
      <c r="S5099" s="6">
        <v>1116.9277408808384</v>
      </c>
      <c r="T5099" s="4">
        <v>111.01154734411085</v>
      </c>
      <c r="U5099" s="7">
        <v>1227.9392882249492</v>
      </c>
      <c r="V5099" s="8">
        <v>0.62928282077817754</v>
      </c>
      <c r="W5099" s="7">
        <v>906.09758578359231</v>
      </c>
      <c r="X5099" s="7">
        <v>941.01353823640284</v>
      </c>
      <c r="Y5099" s="7">
        <v>1041.7546469527088</v>
      </c>
      <c r="Z5099" s="7">
        <v>1290.7454554276694</v>
      </c>
      <c r="AA5099" s="7">
        <v>1518.5577353656793</v>
      </c>
      <c r="AB5099" s="7">
        <v>1746.3700153036893</v>
      </c>
      <c r="AC5099" s="7">
        <v>2146.4644710578846</v>
      </c>
      <c r="AD5099" s="7">
        <v>2341.5976047904192</v>
      </c>
      <c r="AE5099" s="4">
        <v>1583</v>
      </c>
      <c r="AF5099" s="4">
        <v>1644</v>
      </c>
      <c r="AG5099" s="4">
        <v>1820</v>
      </c>
      <c r="AH5099" s="4">
        <v>2255</v>
      </c>
      <c r="AI5099" s="4">
        <v>2653</v>
      </c>
      <c r="AJ5099" s="4">
        <v>3051</v>
      </c>
      <c r="AK5099" s="4">
        <v>2013.5742966542628</v>
      </c>
      <c r="AL5099" s="8">
        <v>1.0887878462047869</v>
      </c>
      <c r="AM5099" s="4">
        <v>1714.6921113964547</v>
      </c>
      <c r="AN5099" s="8">
        <v>0.93561950439591712</v>
      </c>
      <c r="AO5099" s="4">
        <v>1415.8099261386467</v>
      </c>
      <c r="AP5099" s="8">
        <v>0.78245116258704739</v>
      </c>
    </row>
    <row r="5100" spans="1:42" x14ac:dyDescent="0.25">
      <c r="A5100" s="2" t="s">
        <v>13982</v>
      </c>
      <c r="B5100" t="s">
        <v>13979</v>
      </c>
      <c r="C5100" t="s">
        <v>14</v>
      </c>
      <c r="D5100" t="s">
        <v>13977</v>
      </c>
      <c r="E5100" s="3" t="s">
        <v>13978</v>
      </c>
      <c r="F5100" t="s">
        <v>13983</v>
      </c>
      <c r="G5100">
        <v>446</v>
      </c>
      <c r="H5100">
        <v>0</v>
      </c>
      <c r="I5100">
        <v>134</v>
      </c>
      <c r="J5100">
        <v>218</v>
      </c>
      <c r="K5100">
        <v>92</v>
      </c>
      <c r="L5100">
        <v>0</v>
      </c>
      <c r="M5100">
        <v>2</v>
      </c>
      <c r="N5100" s="2">
        <v>275.11663066954645</v>
      </c>
      <c r="O5100" s="2">
        <v>475.59369212696657</v>
      </c>
      <c r="P5100" s="2">
        <v>213.19</v>
      </c>
      <c r="Q5100" s="4">
        <v>963.90032279651314</v>
      </c>
      <c r="R5100" s="5">
        <v>0.05</v>
      </c>
      <c r="S5100" s="6">
        <v>1012.0953389363389</v>
      </c>
      <c r="T5100" s="4">
        <v>123.63397129186603</v>
      </c>
      <c r="U5100" s="7">
        <v>1135.7293102282049</v>
      </c>
      <c r="V5100" s="8">
        <v>0.6098293949345901</v>
      </c>
      <c r="W5100" s="7">
        <v>860.27214315745175</v>
      </c>
      <c r="X5100" s="7">
        <v>893.42223837703773</v>
      </c>
      <c r="Y5100" s="7">
        <v>989.06841474830208</v>
      </c>
      <c r="Z5100" s="7">
        <v>1225.4666347568248</v>
      </c>
      <c r="AA5100" s="7">
        <v>1441.7574199600249</v>
      </c>
      <c r="AB5100" s="7">
        <v>1658.048205163225</v>
      </c>
      <c r="AC5100" s="7">
        <v>2048.6094170403589</v>
      </c>
      <c r="AD5100" s="7">
        <v>2234.8466367713004</v>
      </c>
      <c r="AE5100" s="4">
        <v>1583</v>
      </c>
      <c r="AF5100" s="4">
        <v>1644</v>
      </c>
      <c r="AG5100" s="4">
        <v>1820</v>
      </c>
      <c r="AH5100" s="4">
        <v>2255</v>
      </c>
      <c r="AI5100" s="4">
        <v>2653</v>
      </c>
      <c r="AJ5100" s="4">
        <v>3051</v>
      </c>
      <c r="AK5100" s="4">
        <v>1901.3058036815321</v>
      </c>
      <c r="AL5100" s="8">
        <v>1.0872905952412968</v>
      </c>
      <c r="AM5100" s="4">
        <v>1604.16315461456</v>
      </c>
      <c r="AN5100" s="8">
        <v>0.92773996970239758</v>
      </c>
      <c r="AO5100" s="4">
        <v>1307.0205055475876</v>
      </c>
      <c r="AP5100" s="8">
        <v>0.76818934416349793</v>
      </c>
    </row>
    <row r="5101" spans="1:42" x14ac:dyDescent="0.25">
      <c r="A5101" s="2" t="s">
        <v>13984</v>
      </c>
      <c r="B5101" t="s">
        <v>13979</v>
      </c>
      <c r="C5101" t="s">
        <v>14</v>
      </c>
      <c r="D5101" t="s">
        <v>13977</v>
      </c>
      <c r="E5101" s="3" t="s">
        <v>13978</v>
      </c>
      <c r="F5101" t="s">
        <v>13985</v>
      </c>
      <c r="G5101">
        <v>365</v>
      </c>
      <c r="H5101">
        <v>0</v>
      </c>
      <c r="I5101">
        <v>98</v>
      </c>
      <c r="J5101">
        <v>127</v>
      </c>
      <c r="K5101">
        <v>89</v>
      </c>
      <c r="L5101">
        <v>43</v>
      </c>
      <c r="M5101">
        <v>8</v>
      </c>
      <c r="N5101" s="2">
        <v>276.72644497228822</v>
      </c>
      <c r="O5101" s="2">
        <v>576.90500299524945</v>
      </c>
      <c r="P5101" s="2">
        <v>194.28</v>
      </c>
      <c r="Q5101" s="4">
        <v>1047.9114479675377</v>
      </c>
      <c r="R5101" s="5">
        <v>0.05</v>
      </c>
      <c r="S5101" s="6">
        <v>1100.3070203659147</v>
      </c>
      <c r="T5101" s="4">
        <v>126.02333333333333</v>
      </c>
      <c r="U5101" s="7">
        <v>1226.330353699248</v>
      </c>
      <c r="V5101" s="8">
        <v>0.6119630467003524</v>
      </c>
      <c r="W5101" s="7">
        <v>869.18559272924654</v>
      </c>
      <c r="X5101" s="7">
        <v>902.67916263226869</v>
      </c>
      <c r="Y5101" s="7">
        <v>999.31634792623413</v>
      </c>
      <c r="Z5101" s="7">
        <v>1238.1639365789331</v>
      </c>
      <c r="AA5101" s="7">
        <v>1456.6957533232412</v>
      </c>
      <c r="AB5101" s="7">
        <v>1675.2275700675498</v>
      </c>
      <c r="AC5101" s="7">
        <v>2204.3216438356167</v>
      </c>
      <c r="AD5101" s="7">
        <v>2404.7145205479451</v>
      </c>
      <c r="AE5101" s="4">
        <v>1583</v>
      </c>
      <c r="AF5101" s="4">
        <v>1644</v>
      </c>
      <c r="AG5101" s="4">
        <v>1820</v>
      </c>
      <c r="AH5101" s="4">
        <v>2255</v>
      </c>
      <c r="AI5101" s="4">
        <v>2653</v>
      </c>
      <c r="AJ5101" s="4">
        <v>3051</v>
      </c>
      <c r="AK5101" s="4">
        <v>2047.9608003968058</v>
      </c>
      <c r="AL5101" s="8">
        <v>1.0848609837818597</v>
      </c>
      <c r="AM5101" s="4">
        <v>1733.0392698377593</v>
      </c>
      <c r="AN5101" s="8">
        <v>0.9277089254224562</v>
      </c>
      <c r="AO5101" s="4">
        <v>1415.2285509249607</v>
      </c>
      <c r="AP5101" s="8">
        <v>0.76911510505975567</v>
      </c>
    </row>
    <row r="5102" spans="1:42" x14ac:dyDescent="0.25">
      <c r="A5102" s="2" t="s">
        <v>13988</v>
      </c>
      <c r="B5102" t="s">
        <v>13987</v>
      </c>
      <c r="C5102" t="s">
        <v>14</v>
      </c>
      <c r="D5102" t="s">
        <v>13986</v>
      </c>
      <c r="E5102" s="3" t="s">
        <v>13978</v>
      </c>
      <c r="F5102" t="s">
        <v>13989</v>
      </c>
      <c r="G5102">
        <v>83</v>
      </c>
      <c r="H5102">
        <v>14</v>
      </c>
      <c r="I5102">
        <v>37</v>
      </c>
      <c r="J5102">
        <v>27</v>
      </c>
      <c r="K5102">
        <v>5</v>
      </c>
      <c r="L5102">
        <v>0</v>
      </c>
      <c r="M5102">
        <v>0</v>
      </c>
      <c r="N5102" s="2">
        <v>280.185</v>
      </c>
      <c r="O5102" s="2">
        <v>464.08118088888898</v>
      </c>
      <c r="P5102" s="2">
        <v>175.78</v>
      </c>
      <c r="Q5102" s="4">
        <v>920.04618088888901</v>
      </c>
      <c r="R5102" s="5">
        <v>0.05</v>
      </c>
      <c r="S5102" s="6">
        <v>966.04848993333349</v>
      </c>
      <c r="T5102" s="4">
        <v>47.037037037037038</v>
      </c>
      <c r="U5102" s="7">
        <v>1013.0855269703706</v>
      </c>
      <c r="V5102" s="8">
        <v>0.82784722894637064</v>
      </c>
      <c r="W5102" s="7">
        <v>839.14358502666164</v>
      </c>
      <c r="X5102" s="7">
        <v>925.18935244708143</v>
      </c>
      <c r="Y5102" s="7">
        <v>1024.6551019422454</v>
      </c>
      <c r="Z5102" s="7">
        <v>1307.2641362221559</v>
      </c>
      <c r="AA5102" s="7">
        <v>1571.7167241656475</v>
      </c>
      <c r="AB5102" s="7">
        <v>1807.7505265390926</v>
      </c>
      <c r="AC5102" s="7">
        <v>1346.1349397590361</v>
      </c>
      <c r="AD5102" s="7">
        <v>1468.5108433734938</v>
      </c>
      <c r="AE5102" s="4">
        <v>1063</v>
      </c>
      <c r="AF5102" s="4">
        <v>1172</v>
      </c>
      <c r="AG5102" s="4">
        <v>1298</v>
      </c>
      <c r="AH5102" s="4">
        <v>1656</v>
      </c>
      <c r="AI5102" s="4">
        <v>1991</v>
      </c>
      <c r="AJ5102" s="4">
        <v>2290</v>
      </c>
      <c r="AK5102" s="4">
        <v>1332.0977432591319</v>
      </c>
      <c r="AL5102" s="8">
        <v>1.1269659627119879</v>
      </c>
      <c r="AM5102" s="4">
        <v>1208.4324549733892</v>
      </c>
      <c r="AN5102" s="8">
        <v>1.0259123364398199</v>
      </c>
      <c r="AO5102" s="4">
        <v>1084.7671666876465</v>
      </c>
      <c r="AP5102" s="8">
        <v>0.92485871016765187</v>
      </c>
    </row>
    <row r="5103" spans="1:42" x14ac:dyDescent="0.25">
      <c r="A5103" s="2" t="s">
        <v>13990</v>
      </c>
      <c r="B5103" t="s">
        <v>13987</v>
      </c>
      <c r="C5103" t="s">
        <v>14</v>
      </c>
      <c r="D5103" t="s">
        <v>13986</v>
      </c>
      <c r="E5103" s="3" t="s">
        <v>13978</v>
      </c>
      <c r="F5103" t="s">
        <v>13991</v>
      </c>
      <c r="G5103">
        <v>205</v>
      </c>
      <c r="H5103">
        <v>0</v>
      </c>
      <c r="I5103">
        <v>6</v>
      </c>
      <c r="J5103">
        <v>22</v>
      </c>
      <c r="K5103">
        <v>172</v>
      </c>
      <c r="L5103">
        <v>5</v>
      </c>
      <c r="M5103">
        <v>0</v>
      </c>
      <c r="N5103" s="2">
        <v>266.49674796747968</v>
      </c>
      <c r="O5103" s="2">
        <v>494.01366500000012</v>
      </c>
      <c r="P5103" s="2">
        <v>240.04</v>
      </c>
      <c r="Q5103" s="4">
        <v>1000.5504129674798</v>
      </c>
      <c r="R5103" s="5">
        <v>0.05</v>
      </c>
      <c r="S5103" s="6">
        <v>1050.5779336158539</v>
      </c>
      <c r="T5103" s="4">
        <v>204.28368794326241</v>
      </c>
      <c r="U5103" s="7">
        <v>1254.8616215591164</v>
      </c>
      <c r="V5103" s="8">
        <v>0.77865041973399585</v>
      </c>
      <c r="W5103" s="7">
        <v>692.9600920284488</v>
      </c>
      <c r="X5103" s="7">
        <v>764.01620682722682</v>
      </c>
      <c r="Y5103" s="7">
        <v>846.15446797076822</v>
      </c>
      <c r="Z5103" s="7">
        <v>1079.531432172259</v>
      </c>
      <c r="AA5103" s="7">
        <v>1297.9149042602462</v>
      </c>
      <c r="AB5103" s="7">
        <v>1492.830301735793</v>
      </c>
      <c r="AC5103" s="7">
        <v>1772.7439024390244</v>
      </c>
      <c r="AD5103" s="7">
        <v>1933.9024390243901</v>
      </c>
      <c r="AE5103" s="4">
        <v>1063</v>
      </c>
      <c r="AF5103" s="4">
        <v>1172</v>
      </c>
      <c r="AG5103" s="4">
        <v>1298</v>
      </c>
      <c r="AH5103" s="4">
        <v>1656</v>
      </c>
      <c r="AI5103" s="4">
        <v>1991</v>
      </c>
      <c r="AJ5103" s="4">
        <v>2290</v>
      </c>
      <c r="AK5103" s="4">
        <v>1581.587993716226</v>
      </c>
      <c r="AL5103" s="8">
        <v>1.1081458788957854</v>
      </c>
      <c r="AM5103" s="4">
        <v>1405.546615095994</v>
      </c>
      <c r="AN5103" s="8">
        <v>0.99891097123888772</v>
      </c>
      <c r="AO5103" s="4">
        <v>1226.6193122360858</v>
      </c>
      <c r="AP5103" s="8">
        <v>0.88788532739089332</v>
      </c>
    </row>
    <row r="5104" spans="1:42" x14ac:dyDescent="0.25">
      <c r="A5104" s="2" t="s">
        <v>13992</v>
      </c>
      <c r="B5104" t="s">
        <v>13987</v>
      </c>
      <c r="C5104" t="s">
        <v>14</v>
      </c>
      <c r="D5104" t="s">
        <v>13986</v>
      </c>
      <c r="E5104" s="3" t="s">
        <v>13978</v>
      </c>
      <c r="F5104" t="s">
        <v>13993</v>
      </c>
      <c r="G5104">
        <v>505</v>
      </c>
      <c r="H5104">
        <v>0</v>
      </c>
      <c r="I5104">
        <v>17</v>
      </c>
      <c r="J5104">
        <v>132</v>
      </c>
      <c r="K5104">
        <v>244</v>
      </c>
      <c r="L5104">
        <v>92</v>
      </c>
      <c r="M5104">
        <v>20</v>
      </c>
      <c r="N5104" s="2">
        <v>302.15973597359738</v>
      </c>
      <c r="O5104" s="2">
        <v>565.63113052805284</v>
      </c>
      <c r="P5104" s="2">
        <v>184.09</v>
      </c>
      <c r="Q5104" s="4">
        <v>1051.8808665016502</v>
      </c>
      <c r="R5104" s="5">
        <v>0.05</v>
      </c>
      <c r="S5104" s="6">
        <v>1104.4749098267328</v>
      </c>
      <c r="T5104" s="4">
        <v>140.70535714285714</v>
      </c>
      <c r="U5104" s="7">
        <v>1245.1802669695899</v>
      </c>
      <c r="V5104" s="8">
        <v>0.76285222155590082</v>
      </c>
      <c r="W5104" s="7">
        <v>719.27887399506676</v>
      </c>
      <c r="X5104" s="7">
        <v>793.03371620152245</v>
      </c>
      <c r="Y5104" s="7">
        <v>878.29160719247102</v>
      </c>
      <c r="Z5104" s="7">
        <v>1120.5322815953252</v>
      </c>
      <c r="AA5104" s="7">
        <v>1347.2100076426884</v>
      </c>
      <c r="AB5104" s="7">
        <v>1549.5283362640666</v>
      </c>
      <c r="AC5104" s="7">
        <v>1795.4962376237627</v>
      </c>
      <c r="AD5104" s="7">
        <v>1958.7231683168316</v>
      </c>
      <c r="AE5104" s="4">
        <v>1063</v>
      </c>
      <c r="AF5104" s="4">
        <v>1172</v>
      </c>
      <c r="AG5104" s="4">
        <v>1298</v>
      </c>
      <c r="AH5104" s="4">
        <v>1656</v>
      </c>
      <c r="AI5104" s="4">
        <v>1991</v>
      </c>
      <c r="AJ5104" s="4">
        <v>2290</v>
      </c>
      <c r="AK5104" s="4">
        <v>1674.3708693177402</v>
      </c>
      <c r="AL5104" s="8">
        <v>1.1119955627136389</v>
      </c>
      <c r="AM5104" s="4">
        <v>1484.8239753020089</v>
      </c>
      <c r="AN5104" s="8">
        <v>0.99587079505985387</v>
      </c>
      <c r="AO5104" s="4">
        <v>1294.0218038424641</v>
      </c>
      <c r="AP5104" s="8">
        <v>0.87897698920968581</v>
      </c>
    </row>
    <row r="5105" spans="1:42" x14ac:dyDescent="0.25">
      <c r="A5105" s="2" t="s">
        <v>13994</v>
      </c>
      <c r="B5105" t="s">
        <v>13987</v>
      </c>
      <c r="C5105" t="s">
        <v>14</v>
      </c>
      <c r="D5105" t="s">
        <v>13986</v>
      </c>
      <c r="E5105" s="3" t="s">
        <v>13978</v>
      </c>
      <c r="F5105" t="s">
        <v>13995</v>
      </c>
      <c r="G5105">
        <v>388</v>
      </c>
      <c r="H5105">
        <v>0</v>
      </c>
      <c r="I5105">
        <v>78</v>
      </c>
      <c r="J5105">
        <v>215</v>
      </c>
      <c r="K5105">
        <v>95</v>
      </c>
      <c r="L5105">
        <v>0</v>
      </c>
      <c r="M5105">
        <v>0</v>
      </c>
      <c r="N5105" s="2">
        <v>204.43513745704468</v>
      </c>
      <c r="O5105" s="2">
        <v>430.28027412285223</v>
      </c>
      <c r="P5105" s="2">
        <v>175.71</v>
      </c>
      <c r="Q5105" s="4">
        <v>810.42541157989695</v>
      </c>
      <c r="R5105" s="5">
        <v>0.05</v>
      </c>
      <c r="S5105" s="6">
        <v>850.9466821588918</v>
      </c>
      <c r="T5105" s="4">
        <v>135.52293577981652</v>
      </c>
      <c r="U5105" s="7">
        <v>986.46961793870832</v>
      </c>
      <c r="V5105" s="8">
        <v>0.7251721499191347</v>
      </c>
      <c r="W5105" s="7">
        <v>664.9561645307972</v>
      </c>
      <c r="X5105" s="7">
        <v>733.14075713085083</v>
      </c>
      <c r="Y5105" s="7">
        <v>811.95964398962826</v>
      </c>
      <c r="Z5105" s="7">
        <v>1035.9053701439325</v>
      </c>
      <c r="AA5105" s="7">
        <v>1245.4635217129044</v>
      </c>
      <c r="AB5105" s="7">
        <v>1432.5019913222254</v>
      </c>
      <c r="AC5105" s="7">
        <v>1496.3572164948455</v>
      </c>
      <c r="AD5105" s="7">
        <v>1632.3896907216495</v>
      </c>
      <c r="AE5105" s="4">
        <v>1063</v>
      </c>
      <c r="AF5105" s="4">
        <v>1172</v>
      </c>
      <c r="AG5105" s="4">
        <v>1298</v>
      </c>
      <c r="AH5105" s="4">
        <v>1656</v>
      </c>
      <c r="AI5105" s="4">
        <v>1991</v>
      </c>
      <c r="AJ5105" s="4">
        <v>2290</v>
      </c>
      <c r="AK5105" s="4">
        <v>1360.4588673146179</v>
      </c>
      <c r="AL5105" s="8">
        <v>1.0997240266322106</v>
      </c>
      <c r="AM5105" s="4">
        <v>1189.6481920618387</v>
      </c>
      <c r="AN5105" s="8">
        <v>0.97415792469688134</v>
      </c>
      <c r="AO5105" s="4">
        <v>1020.2974371103652</v>
      </c>
      <c r="AP5105" s="8">
        <v>0.84966503730800802</v>
      </c>
    </row>
    <row r="5106" spans="1:42" x14ac:dyDescent="0.25">
      <c r="A5106" s="2" t="s">
        <v>13996</v>
      </c>
      <c r="B5106" t="s">
        <v>13987</v>
      </c>
      <c r="C5106" t="s">
        <v>14</v>
      </c>
      <c r="D5106" t="s">
        <v>13986</v>
      </c>
      <c r="E5106" s="3" t="s">
        <v>13978</v>
      </c>
      <c r="F5106" t="s">
        <v>13997</v>
      </c>
      <c r="G5106">
        <v>196</v>
      </c>
      <c r="H5106">
        <v>54</v>
      </c>
      <c r="I5106">
        <v>95</v>
      </c>
      <c r="J5106">
        <v>31</v>
      </c>
      <c r="K5106">
        <v>16</v>
      </c>
      <c r="L5106">
        <v>0</v>
      </c>
      <c r="M5106">
        <v>0</v>
      </c>
      <c r="N5106" s="2">
        <v>234.9995446265938</v>
      </c>
      <c r="O5106" s="2">
        <v>302.65275274537032</v>
      </c>
      <c r="P5106" s="2">
        <v>281.51</v>
      </c>
      <c r="Q5106" s="4">
        <v>819.16229737196409</v>
      </c>
      <c r="R5106" s="5">
        <v>0.05</v>
      </c>
      <c r="S5106" s="6">
        <v>860.12041224056236</v>
      </c>
      <c r="T5106" s="4">
        <v>73.150537634408607</v>
      </c>
      <c r="U5106" s="7">
        <v>933.27094987497094</v>
      </c>
      <c r="V5106" s="8">
        <v>0.77681422385081422</v>
      </c>
      <c r="W5106" s="7">
        <v>761.03028609920614</v>
      </c>
      <c r="X5106" s="7">
        <v>839.066317317281</v>
      </c>
      <c r="Y5106" s="7">
        <v>929.27310569780775</v>
      </c>
      <c r="Z5106" s="7">
        <v>1185.5749330012093</v>
      </c>
      <c r="AA5106" s="7">
        <v>1425.4104417907051</v>
      </c>
      <c r="AB5106" s="7">
        <v>1639.472582471479</v>
      </c>
      <c r="AC5106" s="7">
        <v>1321.5489795918368</v>
      </c>
      <c r="AD5106" s="7">
        <v>1441.6897959183673</v>
      </c>
      <c r="AE5106" s="4">
        <v>1063</v>
      </c>
      <c r="AF5106" s="4">
        <v>1172</v>
      </c>
      <c r="AG5106" s="4">
        <v>1298</v>
      </c>
      <c r="AH5106" s="4">
        <v>1656</v>
      </c>
      <c r="AI5106" s="4">
        <v>1991</v>
      </c>
      <c r="AJ5106" s="4">
        <v>2290</v>
      </c>
      <c r="AK5106" s="4">
        <v>1267.1615600777657</v>
      </c>
      <c r="AL5106" s="8">
        <v>1.1156176049855875</v>
      </c>
      <c r="AM5106" s="4">
        <v>1130.7102662005216</v>
      </c>
      <c r="AN5106" s="8">
        <v>1.002041471536999</v>
      </c>
      <c r="AO5106" s="4">
        <v>994.25897232327702</v>
      </c>
      <c r="AP5106" s="8">
        <v>0.88846533808840988</v>
      </c>
    </row>
    <row r="5107" spans="1:42" x14ac:dyDescent="0.25">
      <c r="A5107" s="2" t="s">
        <v>13998</v>
      </c>
      <c r="B5107" t="s">
        <v>13987</v>
      </c>
      <c r="C5107" t="s">
        <v>14</v>
      </c>
      <c r="D5107" t="s">
        <v>13986</v>
      </c>
      <c r="E5107" s="3" t="s">
        <v>13978</v>
      </c>
      <c r="F5107" t="s">
        <v>13999</v>
      </c>
      <c r="G5107">
        <v>1</v>
      </c>
      <c r="H5107">
        <v>0</v>
      </c>
      <c r="I5107">
        <v>0</v>
      </c>
      <c r="J5107">
        <v>0</v>
      </c>
      <c r="K5107">
        <v>1</v>
      </c>
      <c r="L5107">
        <v>0</v>
      </c>
      <c r="M5107">
        <v>0</v>
      </c>
      <c r="N5107" s="2">
        <v>332.16666666666669</v>
      </c>
      <c r="O5107" s="2">
        <v>580.90201733333333</v>
      </c>
      <c r="P5107" s="2">
        <v>27.46</v>
      </c>
      <c r="Q5107" s="4">
        <v>940.52868400000011</v>
      </c>
      <c r="R5107" s="5">
        <v>0.05</v>
      </c>
      <c r="S5107" s="6">
        <v>987.55511820000015</v>
      </c>
      <c r="T5107" s="4">
        <v>0</v>
      </c>
      <c r="U5107" s="7">
        <v>987.55511820000015</v>
      </c>
      <c r="V5107" s="8">
        <v>0.59634970905797113</v>
      </c>
      <c r="W5107" s="7">
        <v>633.9197407286232</v>
      </c>
      <c r="X5107" s="7">
        <v>698.92185901594212</v>
      </c>
      <c r="Y5107" s="7">
        <v>774.06192235724643</v>
      </c>
      <c r="Z5107" s="7">
        <v>987.55511820000015</v>
      </c>
      <c r="AA5107" s="7">
        <v>1187.3322707344203</v>
      </c>
      <c r="AB5107" s="7">
        <v>1365.6408337427538</v>
      </c>
      <c r="AC5107" s="7">
        <v>1821.6000000000001</v>
      </c>
      <c r="AD5107" s="7">
        <v>1987.1999999999998</v>
      </c>
      <c r="AE5107" s="4">
        <v>1063</v>
      </c>
      <c r="AF5107" s="4">
        <v>1172</v>
      </c>
      <c r="AG5107" s="4">
        <v>1298</v>
      </c>
      <c r="AH5107" s="4">
        <v>1656</v>
      </c>
      <c r="AI5107" s="4">
        <v>1991</v>
      </c>
      <c r="AJ5107" s="4">
        <v>2290</v>
      </c>
      <c r="AK5107" s="4">
        <v>987.55511820000015</v>
      </c>
      <c r="AL5107" s="8">
        <v>0.59634970905797113</v>
      </c>
      <c r="AM5107" s="4">
        <v>987.55511820000015</v>
      </c>
      <c r="AN5107" s="8">
        <v>0.59634970905797113</v>
      </c>
      <c r="AO5107" s="4">
        <v>987.55511820000015</v>
      </c>
      <c r="AP5107" s="8">
        <v>0.59634970905797113</v>
      </c>
    </row>
    <row r="5108" spans="1:42" x14ac:dyDescent="0.25">
      <c r="A5108" s="2" t="s">
        <v>14000</v>
      </c>
      <c r="B5108" t="s">
        <v>13987</v>
      </c>
      <c r="C5108" t="s">
        <v>14</v>
      </c>
      <c r="D5108" t="s">
        <v>13986</v>
      </c>
      <c r="E5108" s="3" t="s">
        <v>13978</v>
      </c>
      <c r="F5108" t="s">
        <v>14001</v>
      </c>
      <c r="G5108">
        <v>1</v>
      </c>
      <c r="H5108">
        <v>0</v>
      </c>
      <c r="I5108">
        <v>0</v>
      </c>
      <c r="J5108">
        <v>1</v>
      </c>
      <c r="K5108">
        <v>0</v>
      </c>
      <c r="L5108">
        <v>0</v>
      </c>
      <c r="M5108">
        <v>0</v>
      </c>
      <c r="N5108" s="2">
        <v>178.08333333333334</v>
      </c>
      <c r="O5108" s="2">
        <v>330.13759733333325</v>
      </c>
      <c r="P5108" s="2">
        <v>170.03</v>
      </c>
      <c r="Q5108" s="4">
        <v>678.25093066666659</v>
      </c>
      <c r="R5108" s="5">
        <v>0.05</v>
      </c>
      <c r="S5108" s="6">
        <v>712.16347719999999</v>
      </c>
      <c r="T5108" s="4">
        <v>0</v>
      </c>
      <c r="U5108" s="7">
        <v>712.16347719999999</v>
      </c>
      <c r="V5108" s="8">
        <v>0.5486621550077041</v>
      </c>
      <c r="W5108" s="7">
        <v>583.22787077318947</v>
      </c>
      <c r="X5108" s="7">
        <v>643.03204566902934</v>
      </c>
      <c r="Y5108" s="7">
        <v>712.16347719999999</v>
      </c>
      <c r="Z5108" s="7">
        <v>908.58452869275811</v>
      </c>
      <c r="AA5108" s="7">
        <v>1092.3863506203388</v>
      </c>
      <c r="AB5108" s="7">
        <v>1256.4363349676426</v>
      </c>
      <c r="AC5108" s="7">
        <v>1427.8000000000002</v>
      </c>
      <c r="AD5108" s="7">
        <v>1557.6</v>
      </c>
      <c r="AE5108" s="4">
        <v>1063</v>
      </c>
      <c r="AF5108" s="4">
        <v>1172</v>
      </c>
      <c r="AG5108" s="4">
        <v>1298</v>
      </c>
      <c r="AH5108" s="4">
        <v>1656</v>
      </c>
      <c r="AI5108" s="4">
        <v>1991</v>
      </c>
      <c r="AJ5108" s="4">
        <v>2290</v>
      </c>
      <c r="AK5108" s="4">
        <v>712.16347719999999</v>
      </c>
      <c r="AL5108" s="8">
        <v>0.5486621550077041</v>
      </c>
      <c r="AM5108" s="4">
        <v>712.16347719999999</v>
      </c>
      <c r="AN5108" s="8">
        <v>0.5486621550077041</v>
      </c>
      <c r="AO5108" s="4">
        <v>712.16347719999999</v>
      </c>
      <c r="AP5108" s="8">
        <v>0.5486621550077041</v>
      </c>
    </row>
    <row r="5109" spans="1:42" x14ac:dyDescent="0.25">
      <c r="A5109" s="2" t="s">
        <v>14002</v>
      </c>
      <c r="B5109" t="s">
        <v>13987</v>
      </c>
      <c r="C5109" t="s">
        <v>14</v>
      </c>
      <c r="D5109" t="s">
        <v>13986</v>
      </c>
      <c r="E5109" s="3" t="s">
        <v>13978</v>
      </c>
      <c r="F5109" t="s">
        <v>14003</v>
      </c>
      <c r="G5109">
        <v>24</v>
      </c>
      <c r="H5109">
        <v>0</v>
      </c>
      <c r="I5109">
        <v>0</v>
      </c>
      <c r="J5109">
        <v>16</v>
      </c>
      <c r="K5109">
        <v>8</v>
      </c>
      <c r="L5109">
        <v>0</v>
      </c>
      <c r="M5109">
        <v>0</v>
      </c>
      <c r="N5109" s="2">
        <v>188.36458333333334</v>
      </c>
      <c r="O5109" s="2">
        <v>287.06352333333342</v>
      </c>
      <c r="P5109" s="2">
        <v>234.15</v>
      </c>
      <c r="Q5109" s="4">
        <v>709.57810666666671</v>
      </c>
      <c r="R5109" s="5">
        <v>0.05</v>
      </c>
      <c r="S5109" s="6">
        <v>745.0570120000001</v>
      </c>
      <c r="T5109" s="4">
        <v>217.63636363636363</v>
      </c>
      <c r="U5109" s="7">
        <v>962.69337563636373</v>
      </c>
      <c r="V5109" s="8">
        <v>0.6792286281535963</v>
      </c>
      <c r="W5109" s="7">
        <v>558.79275900000005</v>
      </c>
      <c r="X5109" s="7">
        <v>616.09135799435569</v>
      </c>
      <c r="Y5109" s="7">
        <v>682.32643573095027</v>
      </c>
      <c r="Z5109" s="7">
        <v>870.51816453809988</v>
      </c>
      <c r="AA5109" s="7">
        <v>1046.6193632822203</v>
      </c>
      <c r="AB5109" s="7">
        <v>1203.7962541015995</v>
      </c>
      <c r="AC5109" s="7">
        <v>1559.0666666666666</v>
      </c>
      <c r="AD5109" s="7">
        <v>1700.8</v>
      </c>
      <c r="AE5109" s="4">
        <v>1063</v>
      </c>
      <c r="AF5109" s="4">
        <v>1172</v>
      </c>
      <c r="AG5109" s="4">
        <v>1298</v>
      </c>
      <c r="AH5109" s="4">
        <v>1656</v>
      </c>
      <c r="AI5109" s="4">
        <v>1991</v>
      </c>
      <c r="AJ5109" s="4">
        <v>2290</v>
      </c>
      <c r="AK5109" s="4">
        <v>1312.4844469015152</v>
      </c>
      <c r="AL5109" s="8">
        <v>1.0795772416777132</v>
      </c>
      <c r="AM5109" s="4">
        <v>1123.3419686010102</v>
      </c>
      <c r="AN5109" s="8">
        <v>0.94612770383634082</v>
      </c>
      <c r="AO5109" s="4">
        <v>934.1994903005052</v>
      </c>
      <c r="AP5109" s="8">
        <v>0.81267816599496856</v>
      </c>
    </row>
    <row r="5110" spans="1:42" x14ac:dyDescent="0.25">
      <c r="A5110" s="2" t="s">
        <v>14006</v>
      </c>
      <c r="B5110" t="s">
        <v>14005</v>
      </c>
      <c r="C5110" t="s">
        <v>14</v>
      </c>
      <c r="D5110" t="s">
        <v>14004</v>
      </c>
      <c r="E5110" s="3" t="s">
        <v>13978</v>
      </c>
      <c r="F5110" t="s">
        <v>14007</v>
      </c>
      <c r="G5110">
        <v>50</v>
      </c>
      <c r="H5110">
        <v>30</v>
      </c>
      <c r="I5110">
        <v>18</v>
      </c>
      <c r="J5110">
        <v>2</v>
      </c>
      <c r="K5110">
        <v>0</v>
      </c>
      <c r="L5110">
        <v>0</v>
      </c>
      <c r="M5110">
        <v>0</v>
      </c>
      <c r="N5110" s="2">
        <v>245.47666666666666</v>
      </c>
      <c r="O5110" s="2">
        <v>314.38482083333338</v>
      </c>
      <c r="P5110" s="2">
        <v>299.02999999999997</v>
      </c>
      <c r="Q5110" s="4">
        <v>858.89148750000004</v>
      </c>
      <c r="R5110" s="5">
        <v>0.05</v>
      </c>
      <c r="S5110" s="6">
        <v>901.83606187500004</v>
      </c>
      <c r="T5110" s="4">
        <v>0</v>
      </c>
      <c r="U5110" s="7">
        <v>901.83606187500004</v>
      </c>
      <c r="V5110" s="8">
        <v>0.83963583892726812</v>
      </c>
      <c r="W5110" s="7">
        <v>884.13653839041319</v>
      </c>
      <c r="X5110" s="7">
        <v>918.5616077864313</v>
      </c>
      <c r="Y5110" s="7">
        <v>1016.7990009409216</v>
      </c>
      <c r="Z5110" s="7">
        <v>1253.5763075184111</v>
      </c>
      <c r="AA5110" s="7">
        <v>1369.4460532903743</v>
      </c>
      <c r="AB5110" s="7">
        <v>1575.1568338275547</v>
      </c>
      <c r="AC5110" s="7">
        <v>1181.4880000000001</v>
      </c>
      <c r="AD5110" s="7">
        <v>1288.896</v>
      </c>
      <c r="AE5110" s="4">
        <v>1053</v>
      </c>
      <c r="AF5110" s="4">
        <v>1094</v>
      </c>
      <c r="AG5110" s="4">
        <v>1211</v>
      </c>
      <c r="AH5110" s="4">
        <v>1493</v>
      </c>
      <c r="AI5110" s="4">
        <v>1631</v>
      </c>
      <c r="AJ5110" s="4">
        <v>1876</v>
      </c>
      <c r="AK5110" s="4">
        <v>1214.6476744755</v>
      </c>
      <c r="AL5110" s="8">
        <v>1.1308726300419896</v>
      </c>
      <c r="AM5110" s="4">
        <v>1110.3771369420001</v>
      </c>
      <c r="AN5110" s="8">
        <v>1.0337936996704158</v>
      </c>
      <c r="AO5110" s="4">
        <v>1006.1065994084998</v>
      </c>
      <c r="AP5110" s="8">
        <v>0.93671476929884168</v>
      </c>
    </row>
    <row r="5111" spans="1:42" x14ac:dyDescent="0.25">
      <c r="A5111" s="2" t="s">
        <v>14008</v>
      </c>
      <c r="B5111" t="s">
        <v>14005</v>
      </c>
      <c r="C5111" t="s">
        <v>14</v>
      </c>
      <c r="D5111" t="s">
        <v>14004</v>
      </c>
      <c r="E5111" s="3" t="s">
        <v>13978</v>
      </c>
      <c r="F5111" t="s">
        <v>14009</v>
      </c>
      <c r="G5111">
        <v>150</v>
      </c>
      <c r="H5111">
        <v>90</v>
      </c>
      <c r="I5111">
        <v>60</v>
      </c>
      <c r="J5111">
        <v>0</v>
      </c>
      <c r="K5111">
        <v>0</v>
      </c>
      <c r="L5111">
        <v>0</v>
      </c>
      <c r="M5111">
        <v>0</v>
      </c>
      <c r="N5111" s="2">
        <v>233.47944444444445</v>
      </c>
      <c r="O5111" s="2">
        <v>321.39144205555561</v>
      </c>
      <c r="P5111" s="2">
        <v>294.07</v>
      </c>
      <c r="Q5111" s="4">
        <v>848.94088650000003</v>
      </c>
      <c r="R5111" s="5">
        <v>0.05</v>
      </c>
      <c r="S5111" s="6">
        <v>891.38793082500013</v>
      </c>
      <c r="T5111" s="4">
        <v>0</v>
      </c>
      <c r="U5111" s="7">
        <v>891.38793082500013</v>
      </c>
      <c r="V5111" s="8">
        <v>0.83354023828782497</v>
      </c>
      <c r="W5111" s="7">
        <v>877.71787091707972</v>
      </c>
      <c r="X5111" s="7">
        <v>911.89302068688062</v>
      </c>
      <c r="Y5111" s="7">
        <v>1009.4172285665561</v>
      </c>
      <c r="Z5111" s="7">
        <v>1244.4755757637226</v>
      </c>
      <c r="AA5111" s="7">
        <v>1359.5041286474427</v>
      </c>
      <c r="AB5111" s="7">
        <v>1563.7214870279597</v>
      </c>
      <c r="AC5111" s="7">
        <v>1176.3400000000001</v>
      </c>
      <c r="AD5111" s="7">
        <v>1283.28</v>
      </c>
      <c r="AE5111" s="4">
        <v>1053</v>
      </c>
      <c r="AF5111" s="4">
        <v>1094</v>
      </c>
      <c r="AG5111" s="4">
        <v>1211</v>
      </c>
      <c r="AH5111" s="4">
        <v>1493</v>
      </c>
      <c r="AI5111" s="4">
        <v>1631</v>
      </c>
      <c r="AJ5111" s="4">
        <v>1876</v>
      </c>
      <c r="AK5111" s="4">
        <v>1205.9822954505</v>
      </c>
      <c r="AL5111" s="8">
        <v>1.127718623013372</v>
      </c>
      <c r="AM5111" s="4">
        <v>1101.1175072420001</v>
      </c>
      <c r="AN5111" s="8">
        <v>1.0296591614381896</v>
      </c>
      <c r="AO5111" s="4">
        <v>996.25271903350017</v>
      </c>
      <c r="AP5111" s="8">
        <v>0.93159969986300739</v>
      </c>
    </row>
    <row r="5112" spans="1:42" x14ac:dyDescent="0.25">
      <c r="A5112" s="2" t="s">
        <v>14010</v>
      </c>
      <c r="B5112" t="s">
        <v>14005</v>
      </c>
      <c r="C5112" t="s">
        <v>14</v>
      </c>
      <c r="D5112" t="s">
        <v>14004</v>
      </c>
      <c r="E5112" s="3" t="s">
        <v>13978</v>
      </c>
      <c r="F5112" t="s">
        <v>14011</v>
      </c>
      <c r="G5112">
        <v>14</v>
      </c>
      <c r="H5112">
        <v>0</v>
      </c>
      <c r="I5112">
        <v>0</v>
      </c>
      <c r="J5112">
        <v>0</v>
      </c>
      <c r="K5112">
        <v>12</v>
      </c>
      <c r="L5112">
        <v>2</v>
      </c>
      <c r="M5112">
        <v>0</v>
      </c>
      <c r="N5112" s="2">
        <v>292.61309523809524</v>
      </c>
      <c r="O5112" s="2">
        <v>341.94554188095253</v>
      </c>
      <c r="P5112" s="2">
        <v>578.04</v>
      </c>
      <c r="Q5112" s="4">
        <v>1212.5986371190477</v>
      </c>
      <c r="R5112" s="5">
        <v>0.05</v>
      </c>
      <c r="S5112" s="6">
        <v>1273.2285689750001</v>
      </c>
      <c r="T5112" s="4">
        <v>93.25</v>
      </c>
      <c r="U5112" s="7">
        <v>1366.4785689750001</v>
      </c>
      <c r="V5112" s="8">
        <v>0.90332892462224956</v>
      </c>
      <c r="W5112" s="7">
        <v>886.29405816552321</v>
      </c>
      <c r="X5112" s="7">
        <v>920.80313355468422</v>
      </c>
      <c r="Y5112" s="7">
        <v>1019.2802511286312</v>
      </c>
      <c r="Z5112" s="7">
        <v>1256.6353550248111</v>
      </c>
      <c r="AA5112" s="7">
        <v>1372.7878526761335</v>
      </c>
      <c r="AB5112" s="7">
        <v>1579.0006202455095</v>
      </c>
      <c r="AC5112" s="7">
        <v>1663.9857142857145</v>
      </c>
      <c r="AD5112" s="7">
        <v>1815.257142857143</v>
      </c>
      <c r="AE5112" s="4">
        <v>1053</v>
      </c>
      <c r="AF5112" s="4">
        <v>1094</v>
      </c>
      <c r="AG5112" s="4">
        <v>1211</v>
      </c>
      <c r="AH5112" s="4">
        <v>1493</v>
      </c>
      <c r="AI5112" s="4">
        <v>1631</v>
      </c>
      <c r="AJ5112" s="4">
        <v>1876</v>
      </c>
      <c r="AK5112" s="4">
        <v>1597.6271366290819</v>
      </c>
      <c r="AL5112" s="8">
        <v>1.1177769342150885</v>
      </c>
      <c r="AM5112" s="4">
        <v>1489.4942807443879</v>
      </c>
      <c r="AN5112" s="8">
        <v>1.0462942643508089</v>
      </c>
      <c r="AO5112" s="4">
        <v>1381.3614248596939</v>
      </c>
      <c r="AP5112" s="8">
        <v>0.9748115944865291</v>
      </c>
    </row>
    <row r="5113" spans="1:42" x14ac:dyDescent="0.25">
      <c r="A5113" s="2" t="s">
        <v>14012</v>
      </c>
      <c r="B5113" t="s">
        <v>14005</v>
      </c>
      <c r="C5113" t="s">
        <v>14</v>
      </c>
      <c r="D5113" t="s">
        <v>14004</v>
      </c>
      <c r="E5113" s="3" t="s">
        <v>13978</v>
      </c>
      <c r="F5113" t="s">
        <v>14013</v>
      </c>
      <c r="G5113">
        <v>100</v>
      </c>
      <c r="H5113">
        <v>0</v>
      </c>
      <c r="I5113">
        <v>0</v>
      </c>
      <c r="J5113">
        <v>80</v>
      </c>
      <c r="K5113">
        <v>20</v>
      </c>
      <c r="L5113">
        <v>0</v>
      </c>
      <c r="M5113">
        <v>0</v>
      </c>
      <c r="N5113" s="2">
        <v>291.28916666666663</v>
      </c>
      <c r="O5113" s="2">
        <v>474.74734216666673</v>
      </c>
      <c r="P5113" s="2">
        <v>199.74</v>
      </c>
      <c r="Q5113" s="4">
        <v>965.77650883333331</v>
      </c>
      <c r="R5113" s="5">
        <v>0.05</v>
      </c>
      <c r="S5113" s="6">
        <v>1014.0653342750001</v>
      </c>
      <c r="T5113" s="4">
        <v>64.635294117647064</v>
      </c>
      <c r="U5113" s="7">
        <v>1078.7006283926471</v>
      </c>
      <c r="V5113" s="8">
        <v>0.85111300962020442</v>
      </c>
      <c r="W5113" s="7">
        <v>842.52074877037637</v>
      </c>
      <c r="X5113" s="7">
        <v>875.32545028945083</v>
      </c>
      <c r="Y5113" s="7">
        <v>968.93886681949266</v>
      </c>
      <c r="Z5113" s="7">
        <v>1194.5712040970293</v>
      </c>
      <c r="AA5113" s="7">
        <v>1304.987028722207</v>
      </c>
      <c r="AB5113" s="7">
        <v>1501.0151231654568</v>
      </c>
      <c r="AC5113" s="7">
        <v>1394.14</v>
      </c>
      <c r="AD5113" s="7">
        <v>1520.88</v>
      </c>
      <c r="AE5113" s="4">
        <v>1053</v>
      </c>
      <c r="AF5113" s="4">
        <v>1094</v>
      </c>
      <c r="AG5113" s="4">
        <v>1211</v>
      </c>
      <c r="AH5113" s="4">
        <v>1493</v>
      </c>
      <c r="AI5113" s="4">
        <v>1631</v>
      </c>
      <c r="AJ5113" s="4">
        <v>1876</v>
      </c>
      <c r="AK5113" s="4">
        <v>1370.4931694096176</v>
      </c>
      <c r="AL5113" s="8">
        <v>1.1323405898116339</v>
      </c>
      <c r="AM5113" s="4">
        <v>1251.6838910314118</v>
      </c>
      <c r="AN5113" s="8">
        <v>1.0385980630811573</v>
      </c>
      <c r="AO5113" s="4">
        <v>1132.874612653206</v>
      </c>
      <c r="AP5113" s="8">
        <v>0.94485553635068098</v>
      </c>
    </row>
    <row r="5114" spans="1:42" x14ac:dyDescent="0.25">
      <c r="A5114" s="2" t="s">
        <v>14014</v>
      </c>
      <c r="B5114" t="s">
        <v>14005</v>
      </c>
      <c r="C5114" t="s">
        <v>14</v>
      </c>
      <c r="D5114" t="s">
        <v>14004</v>
      </c>
      <c r="E5114" s="3" t="s">
        <v>13978</v>
      </c>
      <c r="F5114" t="s">
        <v>14015</v>
      </c>
      <c r="G5114">
        <v>98</v>
      </c>
      <c r="H5114">
        <v>0</v>
      </c>
      <c r="I5114">
        <v>14</v>
      </c>
      <c r="J5114">
        <v>58</v>
      </c>
      <c r="K5114">
        <v>26</v>
      </c>
      <c r="L5114">
        <v>0</v>
      </c>
      <c r="M5114">
        <v>0</v>
      </c>
      <c r="N5114" s="2">
        <v>278.30527210884355</v>
      </c>
      <c r="O5114" s="2">
        <v>404.36984744897967</v>
      </c>
      <c r="P5114" s="2">
        <v>300.38</v>
      </c>
      <c r="Q5114" s="4">
        <v>983.05511955782322</v>
      </c>
      <c r="R5114" s="5">
        <v>0.05</v>
      </c>
      <c r="S5114" s="6">
        <v>1032.2078755357145</v>
      </c>
      <c r="T5114" s="4">
        <v>0</v>
      </c>
      <c r="U5114" s="7">
        <v>1032.2078755357145</v>
      </c>
      <c r="V5114" s="8">
        <v>0.81333718041440217</v>
      </c>
      <c r="W5114" s="7">
        <v>856.44405097636559</v>
      </c>
      <c r="X5114" s="7">
        <v>889.79087537335613</v>
      </c>
      <c r="Y5114" s="7">
        <v>984.9513254818412</v>
      </c>
      <c r="Z5114" s="7">
        <v>1214.3124103587027</v>
      </c>
      <c r="AA5114" s="7">
        <v>1326.5529412558901</v>
      </c>
      <c r="AB5114" s="7">
        <v>1525.8205504574187</v>
      </c>
      <c r="AC5114" s="7">
        <v>1396.0122448979594</v>
      </c>
      <c r="AD5114" s="7">
        <v>1522.9224489795918</v>
      </c>
      <c r="AE5114" s="4">
        <v>1053</v>
      </c>
      <c r="AF5114" s="4">
        <v>1094</v>
      </c>
      <c r="AG5114" s="4">
        <v>1211</v>
      </c>
      <c r="AH5114" s="4">
        <v>1493</v>
      </c>
      <c r="AI5114" s="4">
        <v>1631</v>
      </c>
      <c r="AJ5114" s="4">
        <v>1876</v>
      </c>
      <c r="AK5114" s="4">
        <v>1428.0315573053938</v>
      </c>
      <c r="AL5114" s="8">
        <v>1.1252298959245537</v>
      </c>
      <c r="AM5114" s="4">
        <v>1293.0916657930031</v>
      </c>
      <c r="AN5114" s="8">
        <v>1.0189028338188202</v>
      </c>
      <c r="AO5114" s="4">
        <v>1162.6497706643586</v>
      </c>
      <c r="AP5114" s="8">
        <v>0.91612000711661101</v>
      </c>
    </row>
    <row r="5115" spans="1:42" x14ac:dyDescent="0.25">
      <c r="A5115" s="2" t="s">
        <v>14016</v>
      </c>
      <c r="B5115" t="s">
        <v>14005</v>
      </c>
      <c r="C5115" t="s">
        <v>14</v>
      </c>
      <c r="D5115" t="s">
        <v>14004</v>
      </c>
      <c r="E5115" s="3" t="s">
        <v>13978</v>
      </c>
      <c r="F5115" t="s">
        <v>14017</v>
      </c>
      <c r="G5115">
        <v>6</v>
      </c>
      <c r="H5115">
        <v>0</v>
      </c>
      <c r="I5115">
        <v>0</v>
      </c>
      <c r="J5115">
        <v>0</v>
      </c>
      <c r="K5115">
        <v>6</v>
      </c>
      <c r="L5115">
        <v>0</v>
      </c>
      <c r="M5115">
        <v>0</v>
      </c>
      <c r="N5115" s="2">
        <v>207.2777777777778</v>
      </c>
      <c r="O5115" s="2">
        <v>295.37008127777779</v>
      </c>
      <c r="P5115" s="2">
        <v>345.98</v>
      </c>
      <c r="Q5115" s="4">
        <v>848.62785905555563</v>
      </c>
      <c r="R5115" s="5">
        <v>0.05</v>
      </c>
      <c r="S5115" s="6">
        <v>891.05925200833349</v>
      </c>
      <c r="T5115" s="4">
        <v>197.16666666666666</v>
      </c>
      <c r="U5115" s="7">
        <v>1088.2259186750002</v>
      </c>
      <c r="V5115" s="8">
        <v>0.7288854110348294</v>
      </c>
      <c r="W5115" s="7">
        <v>628.45639140306434</v>
      </c>
      <c r="X5115" s="7">
        <v>652.92620341400993</v>
      </c>
      <c r="Y5115" s="7">
        <v>722.75469134768377</v>
      </c>
      <c r="Z5115" s="7">
        <v>891.05925200833349</v>
      </c>
      <c r="AA5115" s="7">
        <v>973.421058289077</v>
      </c>
      <c r="AB5115" s="7">
        <v>1119.6431056715562</v>
      </c>
      <c r="AC5115" s="7">
        <v>1642.3000000000002</v>
      </c>
      <c r="AD5115" s="7">
        <v>1791.6</v>
      </c>
      <c r="AE5115" s="4">
        <v>1053</v>
      </c>
      <c r="AF5115" s="4">
        <v>1094</v>
      </c>
      <c r="AG5115" s="4">
        <v>1211</v>
      </c>
      <c r="AH5115" s="4">
        <v>1493</v>
      </c>
      <c r="AI5115" s="4">
        <v>1631</v>
      </c>
      <c r="AJ5115" s="4">
        <v>1876</v>
      </c>
      <c r="AK5115" s="4">
        <v>1400.5776175569445</v>
      </c>
      <c r="AL5115" s="8">
        <v>1.0701569217840665</v>
      </c>
      <c r="AM5115" s="4">
        <v>1196.7702713375002</v>
      </c>
      <c r="AN5115" s="8">
        <v>0.93364831748437171</v>
      </c>
      <c r="AO5115" s="4">
        <v>992.96292511805575</v>
      </c>
      <c r="AP5115" s="8">
        <v>0.79713971318467669</v>
      </c>
    </row>
    <row r="5116" spans="1:42" x14ac:dyDescent="0.25">
      <c r="A5116" s="2" t="s">
        <v>14020</v>
      </c>
      <c r="B5116" t="s">
        <v>14019</v>
      </c>
      <c r="C5116" t="s">
        <v>149</v>
      </c>
      <c r="D5116" t="s">
        <v>14018</v>
      </c>
      <c r="E5116" s="3" t="s">
        <v>13978</v>
      </c>
      <c r="F5116" t="s">
        <v>2808</v>
      </c>
      <c r="G5116">
        <v>168</v>
      </c>
      <c r="H5116">
        <v>13</v>
      </c>
      <c r="I5116">
        <v>32</v>
      </c>
      <c r="J5116">
        <v>43</v>
      </c>
      <c r="K5116">
        <v>54</v>
      </c>
      <c r="L5116">
        <v>22</v>
      </c>
      <c r="M5116">
        <v>4</v>
      </c>
      <c r="N5116" s="2">
        <v>286.26190476190476</v>
      </c>
      <c r="O5116" s="2">
        <v>467.03397510912703</v>
      </c>
      <c r="P5116" s="2">
        <v>215.15</v>
      </c>
      <c r="Q5116" s="4">
        <v>968.44587987103171</v>
      </c>
      <c r="R5116" s="5">
        <v>0.05</v>
      </c>
      <c r="S5116" s="6">
        <v>1016.8681738645834</v>
      </c>
      <c r="T5116" s="4">
        <v>188.95783132530121</v>
      </c>
      <c r="U5116" s="7">
        <v>1205.8260051898847</v>
      </c>
      <c r="V5116" s="8">
        <v>1.0667542673163031</v>
      </c>
      <c r="W5116" s="7">
        <v>736.76383491682941</v>
      </c>
      <c r="X5116" s="7">
        <v>741.2617826269443</v>
      </c>
      <c r="Y5116" s="7">
        <v>949.06696683425525</v>
      </c>
      <c r="Z5116" s="7">
        <v>1143.3783079112211</v>
      </c>
      <c r="AA5116" s="7">
        <v>1315.1999104376125</v>
      </c>
      <c r="AB5116" s="7">
        <v>1512.2100201406474</v>
      </c>
      <c r="AC5116" s="7">
        <v>1243.4059523809526</v>
      </c>
      <c r="AD5116" s="7">
        <v>1356.4428571428573</v>
      </c>
      <c r="AE5116" s="4">
        <v>819</v>
      </c>
      <c r="AF5116" s="4">
        <v>824</v>
      </c>
      <c r="AG5116" s="4">
        <v>1055</v>
      </c>
      <c r="AH5116" s="4">
        <v>1271</v>
      </c>
      <c r="AI5116" s="4">
        <v>1462</v>
      </c>
      <c r="AJ5116" s="4">
        <v>1681</v>
      </c>
      <c r="AK5116" s="4">
        <v>1121.8316901545145</v>
      </c>
      <c r="AL5116" s="8">
        <v>1.1596120083443513</v>
      </c>
      <c r="AM5116" s="4">
        <v>1086.3804363082465</v>
      </c>
      <c r="AN5116" s="8">
        <v>1.1282494600501101</v>
      </c>
      <c r="AO5116" s="4">
        <v>1051.6243050864148</v>
      </c>
      <c r="AP5116" s="8">
        <v>1.0975018636832063</v>
      </c>
    </row>
    <row r="5117" spans="1:42" x14ac:dyDescent="0.25">
      <c r="A5117" s="2" t="s">
        <v>14023</v>
      </c>
      <c r="B5117" t="s">
        <v>14022</v>
      </c>
      <c r="C5117" t="s">
        <v>149</v>
      </c>
      <c r="D5117" t="s">
        <v>14021</v>
      </c>
      <c r="E5117" s="3" t="s">
        <v>13978</v>
      </c>
      <c r="F5117" t="s">
        <v>14024</v>
      </c>
      <c r="G5117">
        <v>146</v>
      </c>
      <c r="H5117">
        <v>4</v>
      </c>
      <c r="I5117">
        <v>48</v>
      </c>
      <c r="J5117">
        <v>56</v>
      </c>
      <c r="K5117">
        <v>26</v>
      </c>
      <c r="L5117">
        <v>12</v>
      </c>
      <c r="M5117">
        <v>0</v>
      </c>
      <c r="N5117" s="2">
        <v>293.32342896174862</v>
      </c>
      <c r="O5117" s="2">
        <v>438.13940528005469</v>
      </c>
      <c r="P5117" s="2">
        <v>125.58</v>
      </c>
      <c r="Q5117" s="4">
        <v>857.04283424180335</v>
      </c>
      <c r="R5117" s="5">
        <v>0.05</v>
      </c>
      <c r="S5117" s="6">
        <v>899.89497595389355</v>
      </c>
      <c r="T5117" s="4">
        <v>147.3362831858407</v>
      </c>
      <c r="U5117" s="7">
        <v>1047.2312591397342</v>
      </c>
      <c r="V5117" s="8">
        <v>0.84011431055090391</v>
      </c>
      <c r="W5117" s="7">
        <v>626.62445197470799</v>
      </c>
      <c r="X5117" s="7">
        <v>750.0723566840112</v>
      </c>
      <c r="Y5117" s="7">
        <v>848.25314639433407</v>
      </c>
      <c r="Z5117" s="7">
        <v>1115.3626478121244</v>
      </c>
      <c r="AA5117" s="7">
        <v>1364.4242099449289</v>
      </c>
      <c r="AB5117" s="7">
        <v>1569.4488002223679</v>
      </c>
      <c r="AC5117" s="7">
        <v>1371.1876712328767</v>
      </c>
      <c r="AD5117" s="7">
        <v>1495.8410958904108</v>
      </c>
      <c r="AE5117" s="4">
        <v>868</v>
      </c>
      <c r="AF5117" s="4">
        <v>1039</v>
      </c>
      <c r="AG5117" s="4">
        <v>1175</v>
      </c>
      <c r="AH5117" s="4">
        <v>1545</v>
      </c>
      <c r="AI5117" s="4">
        <v>1890</v>
      </c>
      <c r="AJ5117" s="4">
        <v>2174</v>
      </c>
      <c r="AK5117" s="4">
        <v>1263.3847960212977</v>
      </c>
      <c r="AL5117" s="8">
        <v>1.1317146585285351</v>
      </c>
      <c r="AM5117" s="4">
        <v>1141.2966121818642</v>
      </c>
      <c r="AN5117" s="8">
        <v>1.0337725569177276</v>
      </c>
      <c r="AO5117" s="4">
        <v>1019.2084283424308</v>
      </c>
      <c r="AP5117" s="8">
        <v>0.93583045530692033</v>
      </c>
    </row>
    <row r="5118" spans="1:42" x14ac:dyDescent="0.25">
      <c r="A5118" s="2" t="s">
        <v>14025</v>
      </c>
      <c r="B5118" t="s">
        <v>14022</v>
      </c>
      <c r="C5118" t="s">
        <v>149</v>
      </c>
      <c r="D5118" t="s">
        <v>14021</v>
      </c>
      <c r="E5118" s="3" t="s">
        <v>13978</v>
      </c>
      <c r="F5118" t="s">
        <v>2272</v>
      </c>
      <c r="G5118">
        <v>7</v>
      </c>
      <c r="H5118">
        <v>0</v>
      </c>
      <c r="I5118">
        <v>0</v>
      </c>
      <c r="J5118">
        <v>2</v>
      </c>
      <c r="K5118">
        <v>4</v>
      </c>
      <c r="L5118">
        <v>1</v>
      </c>
      <c r="M5118">
        <v>0</v>
      </c>
      <c r="N5118" s="2">
        <v>203.32142857142856</v>
      </c>
      <c r="O5118" s="2">
        <v>248.44822228571431</v>
      </c>
      <c r="P5118" s="2">
        <v>303.32</v>
      </c>
      <c r="Q5118" s="4">
        <v>755.08965085714294</v>
      </c>
      <c r="R5118" s="5">
        <v>0.05</v>
      </c>
      <c r="S5118" s="6">
        <v>792.84413340000015</v>
      </c>
      <c r="T5118" s="4">
        <v>215.71428571428572</v>
      </c>
      <c r="U5118" s="7">
        <v>1008.5584191142859</v>
      </c>
      <c r="V5118" s="8">
        <v>0.67753444662188111</v>
      </c>
      <c r="W5118" s="7">
        <v>462.31487087700583</v>
      </c>
      <c r="X5118" s="7">
        <v>553.39303092305192</v>
      </c>
      <c r="Y5118" s="7">
        <v>625.82946230470259</v>
      </c>
      <c r="Z5118" s="7">
        <v>822.89916532831103</v>
      </c>
      <c r="AA5118" s="7">
        <v>1006.6533478773515</v>
      </c>
      <c r="AB5118" s="7">
        <v>1157.9176604684455</v>
      </c>
      <c r="AC5118" s="7">
        <v>1637.4285714285716</v>
      </c>
      <c r="AD5118" s="7">
        <v>1786.2857142857144</v>
      </c>
      <c r="AE5118" s="4">
        <v>868</v>
      </c>
      <c r="AF5118" s="4">
        <v>1039</v>
      </c>
      <c r="AG5118" s="4">
        <v>1175</v>
      </c>
      <c r="AH5118" s="4">
        <v>1545</v>
      </c>
      <c r="AI5118" s="4">
        <v>1890</v>
      </c>
      <c r="AJ5118" s="4">
        <v>2174</v>
      </c>
      <c r="AK5118" s="4">
        <v>1380.0928464857141</v>
      </c>
      <c r="AL5118" s="8">
        <v>1.0720393402495201</v>
      </c>
      <c r="AM5118" s="4">
        <v>1184.3432754571429</v>
      </c>
      <c r="AN5118" s="8">
        <v>0.94053770904030709</v>
      </c>
      <c r="AO5118" s="4">
        <v>988.59370442857164</v>
      </c>
      <c r="AP5118" s="8">
        <v>0.8090360778310941</v>
      </c>
    </row>
    <row r="5119" spans="1:42" x14ac:dyDescent="0.25">
      <c r="A5119" s="2" t="s">
        <v>14026</v>
      </c>
      <c r="B5119" t="s">
        <v>14022</v>
      </c>
      <c r="C5119" t="s">
        <v>149</v>
      </c>
      <c r="D5119" t="s">
        <v>14021</v>
      </c>
      <c r="E5119" s="3" t="s">
        <v>13978</v>
      </c>
      <c r="F5119" t="s">
        <v>14027</v>
      </c>
      <c r="G5119">
        <v>2</v>
      </c>
      <c r="H5119">
        <v>0</v>
      </c>
      <c r="I5119">
        <v>0</v>
      </c>
      <c r="J5119">
        <v>2</v>
      </c>
      <c r="K5119">
        <v>0</v>
      </c>
      <c r="L5119">
        <v>0</v>
      </c>
      <c r="M5119">
        <v>0</v>
      </c>
      <c r="N5119" s="2">
        <v>179.29166666666666</v>
      </c>
      <c r="O5119" s="2">
        <v>275.46267899999998</v>
      </c>
      <c r="P5119" s="2">
        <v>207.69</v>
      </c>
      <c r="Q5119" s="4">
        <v>662.44434566666655</v>
      </c>
      <c r="R5119" s="5">
        <v>0.05</v>
      </c>
      <c r="S5119" s="6">
        <v>695.56656294999993</v>
      </c>
      <c r="T5119" s="4">
        <v>180</v>
      </c>
      <c r="U5119" s="7">
        <v>875.56656294999993</v>
      </c>
      <c r="V5119" s="8">
        <v>0.74516303229787229</v>
      </c>
      <c r="W5119" s="7">
        <v>513.83129926859567</v>
      </c>
      <c r="X5119" s="7">
        <v>615.05843311068077</v>
      </c>
      <c r="Y5119" s="7">
        <v>695.56656294999993</v>
      </c>
      <c r="Z5119" s="7">
        <v>914.59603383638284</v>
      </c>
      <c r="AA5119" s="7">
        <v>1118.8262161493617</v>
      </c>
      <c r="AB5119" s="7">
        <v>1286.946134343234</v>
      </c>
      <c r="AC5119" s="7">
        <v>1292.5</v>
      </c>
      <c r="AD5119" s="7">
        <v>1410</v>
      </c>
      <c r="AE5119" s="4">
        <v>868</v>
      </c>
      <c r="AF5119" s="4">
        <v>1039</v>
      </c>
      <c r="AG5119" s="4">
        <v>1175</v>
      </c>
      <c r="AH5119" s="4">
        <v>1545</v>
      </c>
      <c r="AI5119" s="4">
        <v>1890</v>
      </c>
      <c r="AJ5119" s="4">
        <v>2174</v>
      </c>
      <c r="AK5119" s="4">
        <v>928.835773475</v>
      </c>
      <c r="AL5119" s="8">
        <v>0.94369001997872337</v>
      </c>
      <c r="AM5119" s="4">
        <v>928.835773475</v>
      </c>
      <c r="AN5119" s="8">
        <v>0.94369001997872337</v>
      </c>
      <c r="AO5119" s="4">
        <v>695.56656294999993</v>
      </c>
      <c r="AP5119" s="8">
        <v>0.74516303229787229</v>
      </c>
    </row>
    <row r="5120" spans="1:42" x14ac:dyDescent="0.25">
      <c r="A5120" s="2" t="s">
        <v>14028</v>
      </c>
      <c r="B5120" t="s">
        <v>14022</v>
      </c>
      <c r="C5120" t="s">
        <v>149</v>
      </c>
      <c r="D5120" t="s">
        <v>14021</v>
      </c>
      <c r="E5120" s="3" t="s">
        <v>13978</v>
      </c>
      <c r="F5120" t="s">
        <v>14029</v>
      </c>
      <c r="G5120">
        <v>1</v>
      </c>
      <c r="H5120">
        <v>0</v>
      </c>
      <c r="I5120">
        <v>0</v>
      </c>
      <c r="J5120">
        <v>0</v>
      </c>
      <c r="K5120">
        <v>1</v>
      </c>
      <c r="L5120">
        <v>0</v>
      </c>
      <c r="M5120">
        <v>0</v>
      </c>
      <c r="N5120" s="2">
        <v>208.83333333333334</v>
      </c>
      <c r="O5120" s="2">
        <v>413.50917099999998</v>
      </c>
      <c r="P5120" s="2">
        <v>144.08000000000001</v>
      </c>
      <c r="Q5120" s="4">
        <v>766.42250433333334</v>
      </c>
      <c r="R5120" s="5">
        <v>0.05</v>
      </c>
      <c r="S5120" s="6">
        <v>804.74362955000004</v>
      </c>
      <c r="T5120" s="4">
        <v>217</v>
      </c>
      <c r="U5120" s="7">
        <v>1021.74362955</v>
      </c>
      <c r="V5120" s="8">
        <v>0.66132273757281557</v>
      </c>
      <c r="W5120" s="7">
        <v>452.11486760478965</v>
      </c>
      <c r="X5120" s="7">
        <v>541.18358000158582</v>
      </c>
      <c r="Y5120" s="7">
        <v>612.02185418851138</v>
      </c>
      <c r="Z5120" s="7">
        <v>804.74362955000004</v>
      </c>
      <c r="AA5120" s="7">
        <v>984.44366333300991</v>
      </c>
      <c r="AB5120" s="7">
        <v>1132.3706476645309</v>
      </c>
      <c r="AC5120" s="7">
        <v>1699.5000000000002</v>
      </c>
      <c r="AD5120" s="7">
        <v>1854</v>
      </c>
      <c r="AE5120" s="4">
        <v>868</v>
      </c>
      <c r="AF5120" s="4">
        <v>1039</v>
      </c>
      <c r="AG5120" s="4">
        <v>1175</v>
      </c>
      <c r="AH5120" s="4">
        <v>1545</v>
      </c>
      <c r="AI5120" s="4">
        <v>1890</v>
      </c>
      <c r="AJ5120" s="4">
        <v>2174</v>
      </c>
      <c r="AK5120" s="4">
        <v>804.74362955000004</v>
      </c>
      <c r="AL5120" s="8">
        <v>0.66132273757281557</v>
      </c>
      <c r="AM5120" s="4">
        <v>804.74362955000004</v>
      </c>
      <c r="AN5120" s="8">
        <v>0.66132273757281557</v>
      </c>
      <c r="AO5120" s="4">
        <v>804.74362955000004</v>
      </c>
      <c r="AP5120" s="8">
        <v>0.66132273757281557</v>
      </c>
    </row>
    <row r="5121" spans="1:42" x14ac:dyDescent="0.25">
      <c r="A5121" s="2" t="s">
        <v>14030</v>
      </c>
      <c r="B5121" t="s">
        <v>14022</v>
      </c>
      <c r="C5121" t="s">
        <v>149</v>
      </c>
      <c r="D5121" t="s">
        <v>14021</v>
      </c>
      <c r="E5121" s="3" t="s">
        <v>13978</v>
      </c>
      <c r="F5121" t="s">
        <v>14031</v>
      </c>
      <c r="G5121">
        <v>1</v>
      </c>
      <c r="H5121">
        <v>0</v>
      </c>
      <c r="I5121">
        <v>0</v>
      </c>
      <c r="J5121">
        <v>0</v>
      </c>
      <c r="K5121">
        <v>1</v>
      </c>
      <c r="L5121">
        <v>0</v>
      </c>
      <c r="M5121">
        <v>0</v>
      </c>
      <c r="N5121" s="2">
        <v>209.16666666666666</v>
      </c>
      <c r="O5121" s="2">
        <v>175.20539600000001</v>
      </c>
      <c r="P5121" s="2">
        <v>413.2</v>
      </c>
      <c r="Q5121" s="4">
        <v>797.57206266666662</v>
      </c>
      <c r="R5121" s="5">
        <v>0.05</v>
      </c>
      <c r="S5121" s="6">
        <v>837.45066580000002</v>
      </c>
      <c r="T5121" s="4">
        <v>220</v>
      </c>
      <c r="U5121" s="7">
        <v>1057.4506658</v>
      </c>
      <c r="V5121" s="8">
        <v>0.68443408789644011</v>
      </c>
      <c r="W5121" s="7">
        <v>470.49008279249188</v>
      </c>
      <c r="X5121" s="7">
        <v>563.17879725967634</v>
      </c>
      <c r="Y5121" s="7">
        <v>636.89613742071197</v>
      </c>
      <c r="Z5121" s="7">
        <v>837.45066580000002</v>
      </c>
      <c r="AA5121" s="7">
        <v>1024.4542125320388</v>
      </c>
      <c r="AB5121" s="7">
        <v>1178.3933640447897</v>
      </c>
      <c r="AC5121" s="7">
        <v>1699.5000000000002</v>
      </c>
      <c r="AD5121" s="7">
        <v>1854</v>
      </c>
      <c r="AE5121" s="4">
        <v>868</v>
      </c>
      <c r="AF5121" s="4">
        <v>1039</v>
      </c>
      <c r="AG5121" s="4">
        <v>1175</v>
      </c>
      <c r="AH5121" s="4">
        <v>1545</v>
      </c>
      <c r="AI5121" s="4">
        <v>1890</v>
      </c>
      <c r="AJ5121" s="4">
        <v>2174</v>
      </c>
      <c r="AK5121" s="4">
        <v>837.45066580000002</v>
      </c>
      <c r="AL5121" s="8">
        <v>0.68443408789644011</v>
      </c>
      <c r="AM5121" s="4">
        <v>837.45066580000002</v>
      </c>
      <c r="AN5121" s="8">
        <v>0.68443408789644011</v>
      </c>
      <c r="AO5121" s="4">
        <v>837.45066580000002</v>
      </c>
      <c r="AP5121" s="8">
        <v>0.68443408789644011</v>
      </c>
    </row>
    <row r="5122" spans="1:42" x14ac:dyDescent="0.25">
      <c r="A5122" s="2" t="s">
        <v>14034</v>
      </c>
      <c r="B5122" t="s">
        <v>14033</v>
      </c>
      <c r="C5122" t="s">
        <v>14</v>
      </c>
      <c r="D5122" t="s">
        <v>14032</v>
      </c>
      <c r="E5122" s="3" t="s">
        <v>13978</v>
      </c>
      <c r="F5122" t="s">
        <v>14035</v>
      </c>
      <c r="G5122">
        <v>225</v>
      </c>
      <c r="H5122">
        <v>0</v>
      </c>
      <c r="I5122">
        <v>73</v>
      </c>
      <c r="J5122">
        <v>74</v>
      </c>
      <c r="K5122">
        <v>62</v>
      </c>
      <c r="L5122">
        <v>16</v>
      </c>
      <c r="M5122">
        <v>0</v>
      </c>
      <c r="N5122" s="2">
        <v>285.49222222222221</v>
      </c>
      <c r="O5122" s="2">
        <v>363.49743222222224</v>
      </c>
      <c r="P5122" s="2">
        <v>225.94</v>
      </c>
      <c r="Q5122" s="4">
        <v>874.9296544444444</v>
      </c>
      <c r="R5122" s="5">
        <v>0.05</v>
      </c>
      <c r="S5122" s="6">
        <v>918.67613716666665</v>
      </c>
      <c r="T5122" s="4">
        <v>39.981651376146786</v>
      </c>
      <c r="U5122" s="7">
        <v>958.65778854281348</v>
      </c>
      <c r="V5122" s="8">
        <v>0.96567502707287634</v>
      </c>
      <c r="W5122" s="7">
        <v>661.66151172604259</v>
      </c>
      <c r="X5122" s="7">
        <v>689.42353319706535</v>
      </c>
      <c r="Y5122" s="7">
        <v>904.11649923964137</v>
      </c>
      <c r="Z5122" s="7">
        <v>1113.2570609880129</v>
      </c>
      <c r="AA5122" s="7">
        <v>1277.9783883827479</v>
      </c>
      <c r="AB5122" s="7">
        <v>1469.5363365328051</v>
      </c>
      <c r="AC5122" s="7">
        <v>1092.0066666666667</v>
      </c>
      <c r="AD5122" s="7">
        <v>1191.28</v>
      </c>
      <c r="AE5122" s="4">
        <v>715</v>
      </c>
      <c r="AF5122" s="4">
        <v>745</v>
      </c>
      <c r="AG5122" s="4">
        <v>977</v>
      </c>
      <c r="AH5122" s="4">
        <v>1203</v>
      </c>
      <c r="AI5122" s="4">
        <v>1381</v>
      </c>
      <c r="AJ5122" s="4">
        <v>1588</v>
      </c>
      <c r="AK5122" s="4">
        <v>1109.3072021025112</v>
      </c>
      <c r="AL5122" s="8">
        <v>1.1577014842643121</v>
      </c>
      <c r="AM5122" s="4">
        <v>1046.0780865049787</v>
      </c>
      <c r="AN5122" s="8">
        <v>1.0940095405424004</v>
      </c>
      <c r="AO5122" s="4">
        <v>981.9052527641993</v>
      </c>
      <c r="AP5122" s="8">
        <v>1.0293669707947883</v>
      </c>
    </row>
    <row r="5123" spans="1:42" x14ac:dyDescent="0.25">
      <c r="A5123" s="2" t="s">
        <v>14036</v>
      </c>
      <c r="B5123" t="s">
        <v>14033</v>
      </c>
      <c r="C5123" t="s">
        <v>14</v>
      </c>
      <c r="D5123" t="s">
        <v>14032</v>
      </c>
      <c r="E5123" s="3" t="s">
        <v>13978</v>
      </c>
      <c r="F5123" t="s">
        <v>14037</v>
      </c>
      <c r="G5123">
        <v>194</v>
      </c>
      <c r="H5123">
        <v>0</v>
      </c>
      <c r="I5123">
        <v>33</v>
      </c>
      <c r="J5123">
        <v>75</v>
      </c>
      <c r="K5123">
        <v>69</v>
      </c>
      <c r="L5123">
        <v>17</v>
      </c>
      <c r="M5123">
        <v>0</v>
      </c>
      <c r="N5123" s="2">
        <v>301.3939003436426</v>
      </c>
      <c r="O5123" s="2">
        <v>354.37421581958762</v>
      </c>
      <c r="P5123" s="2">
        <v>302.45</v>
      </c>
      <c r="Q5123" s="4">
        <v>958.21811616323021</v>
      </c>
      <c r="R5123" s="5">
        <v>0.05</v>
      </c>
      <c r="S5123" s="6">
        <v>1006.1290219713918</v>
      </c>
      <c r="T5123" s="4">
        <v>41.255555555555553</v>
      </c>
      <c r="U5123" s="7">
        <v>1047.3845775269474</v>
      </c>
      <c r="V5123" s="8">
        <v>0.9810665046314001</v>
      </c>
      <c r="W5123" s="7">
        <v>741.68702654841377</v>
      </c>
      <c r="X5123" s="7">
        <v>746.39914234605294</v>
      </c>
      <c r="Y5123" s="7">
        <v>892.47473207286885</v>
      </c>
      <c r="Z5123" s="7">
        <v>1134.677484071525</v>
      </c>
      <c r="AA5123" s="7">
        <v>1489.9710152135222</v>
      </c>
      <c r="AB5123" s="7">
        <v>1713.3253040216214</v>
      </c>
      <c r="AC5123" s="7">
        <v>1174.357731958763</v>
      </c>
      <c r="AD5123" s="7">
        <v>1281.1175257731959</v>
      </c>
      <c r="AE5123" s="4">
        <v>787</v>
      </c>
      <c r="AF5123" s="4">
        <v>792</v>
      </c>
      <c r="AG5123" s="4">
        <v>947</v>
      </c>
      <c r="AH5123" s="4">
        <v>1204</v>
      </c>
      <c r="AI5123" s="4">
        <v>1581</v>
      </c>
      <c r="AJ5123" s="4">
        <v>1818</v>
      </c>
      <c r="AK5123" s="4">
        <v>1194.802789637466</v>
      </c>
      <c r="AL5123" s="8">
        <v>1.1577938669884518</v>
      </c>
      <c r="AM5123" s="4">
        <v>1131.9115337487747</v>
      </c>
      <c r="AN5123" s="8">
        <v>1.0988847462027678</v>
      </c>
      <c r="AO5123" s="4">
        <v>1069.0202778600833</v>
      </c>
      <c r="AP5123" s="8">
        <v>1.039975625417084</v>
      </c>
    </row>
    <row r="5124" spans="1:42" x14ac:dyDescent="0.25">
      <c r="A5124" s="2" t="s">
        <v>14038</v>
      </c>
      <c r="B5124" t="s">
        <v>14033</v>
      </c>
      <c r="C5124" t="s">
        <v>14</v>
      </c>
      <c r="D5124" t="s">
        <v>14032</v>
      </c>
      <c r="E5124" s="3" t="s">
        <v>13978</v>
      </c>
      <c r="F5124" t="s">
        <v>14039</v>
      </c>
      <c r="G5124">
        <v>165</v>
      </c>
      <c r="H5124">
        <v>0</v>
      </c>
      <c r="I5124">
        <v>25</v>
      </c>
      <c r="J5124">
        <v>66</v>
      </c>
      <c r="K5124">
        <v>57</v>
      </c>
      <c r="L5124">
        <v>17</v>
      </c>
      <c r="M5124">
        <v>0</v>
      </c>
      <c r="N5124" s="2">
        <v>287.46868686868686</v>
      </c>
      <c r="O5124" s="2">
        <v>437.90760659595963</v>
      </c>
      <c r="P5124" s="2">
        <v>224.7</v>
      </c>
      <c r="Q5124" s="4">
        <v>950.0762934646466</v>
      </c>
      <c r="R5124" s="5">
        <v>0.05</v>
      </c>
      <c r="S5124" s="6">
        <v>997.58010813787894</v>
      </c>
      <c r="T5124" s="4">
        <v>41.35</v>
      </c>
      <c r="U5124" s="7">
        <v>1038.930108137879</v>
      </c>
      <c r="V5124" s="8">
        <v>0.76624114000871635</v>
      </c>
      <c r="W5124" s="7">
        <v>638.62606422093245</v>
      </c>
      <c r="X5124" s="7">
        <v>764.4383418497107</v>
      </c>
      <c r="Y5124" s="7">
        <v>864.49956850183833</v>
      </c>
      <c r="Z5124" s="7">
        <v>1136.7249645407151</v>
      </c>
      <c r="AA5124" s="7">
        <v>1390.5567527391272</v>
      </c>
      <c r="AB5124" s="7">
        <v>1599.5081378068055</v>
      </c>
      <c r="AC5124" s="7">
        <v>1491.4666666666669</v>
      </c>
      <c r="AD5124" s="7">
        <v>1627.0545454545456</v>
      </c>
      <c r="AE5124" s="4">
        <v>868</v>
      </c>
      <c r="AF5124" s="4">
        <v>1039</v>
      </c>
      <c r="AG5124" s="4">
        <v>1175</v>
      </c>
      <c r="AH5124" s="4">
        <v>1545</v>
      </c>
      <c r="AI5124" s="4">
        <v>1890</v>
      </c>
      <c r="AJ5124" s="4">
        <v>2174</v>
      </c>
      <c r="AK5124" s="4">
        <v>1474.8317570420847</v>
      </c>
      <c r="AL5124" s="8">
        <v>1.1182280972284282</v>
      </c>
      <c r="AM5124" s="4">
        <v>1316.822765175152</v>
      </c>
      <c r="AN5124" s="8">
        <v>1.0016918749056858</v>
      </c>
      <c r="AO5124" s="4">
        <v>1155.5891000048121</v>
      </c>
      <c r="AP5124" s="8">
        <v>0.88277736233145876</v>
      </c>
    </row>
    <row r="5125" spans="1:42" x14ac:dyDescent="0.25">
      <c r="A5125" s="2" t="s">
        <v>14040</v>
      </c>
      <c r="B5125" t="s">
        <v>14033</v>
      </c>
      <c r="C5125" t="s">
        <v>14</v>
      </c>
      <c r="D5125" t="s">
        <v>14032</v>
      </c>
      <c r="E5125" s="3" t="s">
        <v>13978</v>
      </c>
      <c r="F5125" t="s">
        <v>14041</v>
      </c>
      <c r="G5125">
        <v>169</v>
      </c>
      <c r="H5125">
        <v>0</v>
      </c>
      <c r="I5125">
        <v>29</v>
      </c>
      <c r="J5125">
        <v>61</v>
      </c>
      <c r="K5125">
        <v>60</v>
      </c>
      <c r="L5125">
        <v>19</v>
      </c>
      <c r="M5125">
        <v>0</v>
      </c>
      <c r="N5125" s="2">
        <v>302.36982248520707</v>
      </c>
      <c r="O5125" s="2">
        <v>431.94705062524667</v>
      </c>
      <c r="P5125" s="2">
        <v>266.45</v>
      </c>
      <c r="Q5125" s="4">
        <v>1000.7668731104538</v>
      </c>
      <c r="R5125" s="5">
        <v>0.05</v>
      </c>
      <c r="S5125" s="6">
        <v>1050.8052167659766</v>
      </c>
      <c r="T5125" s="4">
        <v>41.323170731707314</v>
      </c>
      <c r="U5125" s="7">
        <v>1092.1283874976839</v>
      </c>
      <c r="V5125" s="8">
        <v>0.81608065530233809</v>
      </c>
      <c r="W5125" s="7">
        <v>826.81810687735071</v>
      </c>
      <c r="X5125" s="7">
        <v>859.01140448606054</v>
      </c>
      <c r="Y5125" s="7">
        <v>950.88008302798835</v>
      </c>
      <c r="Z5125" s="7">
        <v>1172.3071543854555</v>
      </c>
      <c r="AA5125" s="7">
        <v>1280.6650829220885</v>
      </c>
      <c r="AB5125" s="7">
        <v>1473.0396661936466</v>
      </c>
      <c r="AC5125" s="7">
        <v>1472.0863905325446</v>
      </c>
      <c r="AD5125" s="7">
        <v>1605.9124260355029</v>
      </c>
      <c r="AE5125" s="4">
        <v>1053</v>
      </c>
      <c r="AF5125" s="4">
        <v>1094</v>
      </c>
      <c r="AG5125" s="4">
        <v>1211</v>
      </c>
      <c r="AH5125" s="4">
        <v>1493</v>
      </c>
      <c r="AI5125" s="4">
        <v>1631</v>
      </c>
      <c r="AJ5125" s="4">
        <v>1876</v>
      </c>
      <c r="AK5125" s="4">
        <v>1467.7846281112202</v>
      </c>
      <c r="AL5125" s="8">
        <v>1.1276638310110925</v>
      </c>
      <c r="AM5125" s="4">
        <v>1327.8770624624872</v>
      </c>
      <c r="AN5125" s="8">
        <v>1.0231194760035498</v>
      </c>
      <c r="AO5125" s="4">
        <v>1187.9694968137544</v>
      </c>
      <c r="AP5125" s="8">
        <v>0.91857512099600747</v>
      </c>
    </row>
    <row r="5126" spans="1:42" x14ac:dyDescent="0.25">
      <c r="A5126" s="2" t="s">
        <v>14042</v>
      </c>
      <c r="B5126" t="s">
        <v>14033</v>
      </c>
      <c r="C5126" t="s">
        <v>14</v>
      </c>
      <c r="D5126" t="s">
        <v>14032</v>
      </c>
      <c r="E5126" s="3" t="s">
        <v>13978</v>
      </c>
      <c r="F5126" t="s">
        <v>14043</v>
      </c>
      <c r="G5126">
        <v>224</v>
      </c>
      <c r="H5126">
        <v>0</v>
      </c>
      <c r="I5126">
        <v>28</v>
      </c>
      <c r="J5126">
        <v>86</v>
      </c>
      <c r="K5126">
        <v>77</v>
      </c>
      <c r="L5126">
        <v>32</v>
      </c>
      <c r="M5126">
        <v>1</v>
      </c>
      <c r="N5126" s="2">
        <v>300.97433035714283</v>
      </c>
      <c r="O5126" s="2">
        <v>462.39479274255956</v>
      </c>
      <c r="P5126" s="2">
        <v>249.12</v>
      </c>
      <c r="Q5126" s="4">
        <v>1012.4891230997024</v>
      </c>
      <c r="R5126" s="5">
        <v>0.05</v>
      </c>
      <c r="S5126" s="6">
        <v>1063.1135792546875</v>
      </c>
      <c r="T5126" s="4">
        <v>42.133333333333333</v>
      </c>
      <c r="U5126" s="7">
        <v>1105.2469125880209</v>
      </c>
      <c r="V5126" s="8">
        <v>1.0479599924642498</v>
      </c>
      <c r="W5126" s="7">
        <v>718.71149006296287</v>
      </c>
      <c r="X5126" s="7">
        <v>723.75154258794862</v>
      </c>
      <c r="Y5126" s="7">
        <v>949.54589570730855</v>
      </c>
      <c r="Z5126" s="7">
        <v>1181.3883118566514</v>
      </c>
      <c r="AA5126" s="7">
        <v>1364.8462237661313</v>
      </c>
      <c r="AB5126" s="7">
        <v>1569.4723562805514</v>
      </c>
      <c r="AC5126" s="7">
        <v>1160.1316964285716</v>
      </c>
      <c r="AD5126" s="7">
        <v>1265.5982142857144</v>
      </c>
      <c r="AE5126" s="4">
        <v>713</v>
      </c>
      <c r="AF5126" s="4">
        <v>718</v>
      </c>
      <c r="AG5126" s="4">
        <v>942</v>
      </c>
      <c r="AH5126" s="4">
        <v>1172</v>
      </c>
      <c r="AI5126" s="4">
        <v>1354</v>
      </c>
      <c r="AJ5126" s="4">
        <v>1557</v>
      </c>
      <c r="AK5126" s="4">
        <v>1187.0838770564442</v>
      </c>
      <c r="AL5126" s="8">
        <v>1.1655046884687936</v>
      </c>
      <c r="AM5126" s="4">
        <v>1145.7604444558588</v>
      </c>
      <c r="AN5126" s="8">
        <v>1.1263231231339459</v>
      </c>
      <c r="AO5126" s="4">
        <v>1104.4370118552731</v>
      </c>
      <c r="AP5126" s="8">
        <v>1.0871415577990977</v>
      </c>
    </row>
    <row r="5127" spans="1:42" x14ac:dyDescent="0.25">
      <c r="A5127" s="2" t="s">
        <v>14044</v>
      </c>
      <c r="B5127" t="s">
        <v>14033</v>
      </c>
      <c r="C5127" t="s">
        <v>14</v>
      </c>
      <c r="D5127" t="s">
        <v>14032</v>
      </c>
      <c r="E5127" s="3" t="s">
        <v>13978</v>
      </c>
      <c r="F5127" t="s">
        <v>14045</v>
      </c>
      <c r="G5127">
        <v>205</v>
      </c>
      <c r="H5127">
        <v>26</v>
      </c>
      <c r="I5127">
        <v>75</v>
      </c>
      <c r="J5127">
        <v>57</v>
      </c>
      <c r="K5127">
        <v>38</v>
      </c>
      <c r="L5127">
        <v>9</v>
      </c>
      <c r="M5127">
        <v>0</v>
      </c>
      <c r="N5127" s="2">
        <v>284.59146341463412</v>
      </c>
      <c r="O5127" s="2">
        <v>341.68656665853666</v>
      </c>
      <c r="P5127" s="2">
        <v>288.16000000000003</v>
      </c>
      <c r="Q5127" s="4">
        <v>914.43803007317092</v>
      </c>
      <c r="R5127" s="5">
        <v>0.05</v>
      </c>
      <c r="S5127" s="6">
        <v>960.15993157682954</v>
      </c>
      <c r="T5127" s="4">
        <v>37.909999999999997</v>
      </c>
      <c r="U5127" s="7">
        <v>998.0699315768295</v>
      </c>
      <c r="V5127" s="8">
        <v>1.0556300934530138</v>
      </c>
      <c r="W5127" s="7">
        <v>799.22507538333002</v>
      </c>
      <c r="X5127" s="7">
        <v>804.30274422312243</v>
      </c>
      <c r="Y5127" s="7">
        <v>961.71047825668802</v>
      </c>
      <c r="Z5127" s="7">
        <v>1222.7026566220195</v>
      </c>
      <c r="AA5127" s="7">
        <v>1605.5588871423693</v>
      </c>
      <c r="AB5127" s="7">
        <v>1846.2403901485309</v>
      </c>
      <c r="AC5127" s="7">
        <v>1040.0204878048783</v>
      </c>
      <c r="AD5127" s="7">
        <v>1134.5678048780487</v>
      </c>
      <c r="AE5127" s="4">
        <v>787</v>
      </c>
      <c r="AF5127" s="4">
        <v>792</v>
      </c>
      <c r="AG5127" s="4">
        <v>947</v>
      </c>
      <c r="AH5127" s="4">
        <v>1204</v>
      </c>
      <c r="AI5127" s="4">
        <v>1581</v>
      </c>
      <c r="AJ5127" s="4">
        <v>1818</v>
      </c>
      <c r="AK5127" s="4">
        <v>1068.4857090855028</v>
      </c>
      <c r="AL5127" s="8">
        <v>1.1702031779804567</v>
      </c>
      <c r="AM5127" s="4">
        <v>1032.573358933171</v>
      </c>
      <c r="AN5127" s="8">
        <v>1.1322197097403808</v>
      </c>
      <c r="AO5127" s="4">
        <v>996.07228172916155</v>
      </c>
      <c r="AP5127" s="8">
        <v>1.09361356169309</v>
      </c>
    </row>
    <row r="5128" spans="1:42" x14ac:dyDescent="0.25">
      <c r="A5128" s="2" t="s">
        <v>14046</v>
      </c>
      <c r="B5128" t="s">
        <v>14033</v>
      </c>
      <c r="C5128" t="s">
        <v>14</v>
      </c>
      <c r="D5128" t="s">
        <v>14032</v>
      </c>
      <c r="E5128" s="3" t="s">
        <v>13978</v>
      </c>
      <c r="F5128" t="s">
        <v>14047</v>
      </c>
      <c r="G5128">
        <v>144</v>
      </c>
      <c r="H5128">
        <v>0</v>
      </c>
      <c r="I5128">
        <v>37</v>
      </c>
      <c r="J5128">
        <v>54</v>
      </c>
      <c r="K5128">
        <v>44</v>
      </c>
      <c r="L5128">
        <v>9</v>
      </c>
      <c r="M5128">
        <v>0</v>
      </c>
      <c r="N5128" s="2">
        <v>304.23668981481484</v>
      </c>
      <c r="O5128" s="2">
        <v>427.72165087962975</v>
      </c>
      <c r="P5128" s="2">
        <v>203.22</v>
      </c>
      <c r="Q5128" s="4">
        <v>935.17834069444461</v>
      </c>
      <c r="R5128" s="5">
        <v>0.05</v>
      </c>
      <c r="S5128" s="6">
        <v>981.93725772916684</v>
      </c>
      <c r="T5128" s="4">
        <v>40.290780141843975</v>
      </c>
      <c r="U5128" s="7">
        <v>1022.2280378710108</v>
      </c>
      <c r="V5128" s="8">
        <v>0.99538041609251549</v>
      </c>
      <c r="W5128" s="7">
        <v>725.71619999977702</v>
      </c>
      <c r="X5128" s="7">
        <v>732.40923478238358</v>
      </c>
      <c r="Y5128" s="7">
        <v>960.92856521709598</v>
      </c>
      <c r="Z5128" s="7">
        <v>1157.8950173909486</v>
      </c>
      <c r="AA5128" s="7">
        <v>1273.5889043474347</v>
      </c>
      <c r="AB5128" s="7">
        <v>1464.8184695647672</v>
      </c>
      <c r="AC5128" s="7">
        <v>1129.6694444444445</v>
      </c>
      <c r="AD5128" s="7">
        <v>1232.3666666666666</v>
      </c>
      <c r="AE5128" s="4">
        <v>759</v>
      </c>
      <c r="AF5128" s="4">
        <v>766</v>
      </c>
      <c r="AG5128" s="4">
        <v>1005</v>
      </c>
      <c r="AH5128" s="4">
        <v>1211</v>
      </c>
      <c r="AI5128" s="4">
        <v>1332</v>
      </c>
      <c r="AJ5128" s="4">
        <v>1532</v>
      </c>
      <c r="AK5128" s="4">
        <v>1153.5925231618494</v>
      </c>
      <c r="AL5128" s="8">
        <v>1.1625273570888794</v>
      </c>
      <c r="AM5128" s="4">
        <v>1096.374101350955</v>
      </c>
      <c r="AN5128" s="8">
        <v>1.1068117100900912</v>
      </c>
      <c r="AO5128" s="4">
        <v>1039.1556795400611</v>
      </c>
      <c r="AP5128" s="8">
        <v>1.0510960630913035</v>
      </c>
    </row>
    <row r="5129" spans="1:42" x14ac:dyDescent="0.25">
      <c r="A5129" s="2" t="s">
        <v>14050</v>
      </c>
      <c r="B5129" t="s">
        <v>14049</v>
      </c>
      <c r="C5129" t="s">
        <v>149</v>
      </c>
      <c r="D5129" t="s">
        <v>14048</v>
      </c>
      <c r="E5129" s="3" t="s">
        <v>13978</v>
      </c>
      <c r="F5129" t="s">
        <v>14051</v>
      </c>
      <c r="G5129">
        <v>120</v>
      </c>
      <c r="H5129">
        <v>0</v>
      </c>
      <c r="I5129">
        <v>18</v>
      </c>
      <c r="J5129">
        <v>44</v>
      </c>
      <c r="K5129">
        <v>40</v>
      </c>
      <c r="L5129">
        <v>18</v>
      </c>
      <c r="M5129">
        <v>0</v>
      </c>
      <c r="N5129" s="2">
        <v>283.52777777777777</v>
      </c>
      <c r="O5129" s="2">
        <v>486.56785048611107</v>
      </c>
      <c r="P5129" s="2">
        <v>180.93</v>
      </c>
      <c r="Q5129" s="4">
        <v>951.02562826388885</v>
      </c>
      <c r="R5129" s="5">
        <v>0.05</v>
      </c>
      <c r="S5129" s="6">
        <v>998.57690967708334</v>
      </c>
      <c r="T5129" s="4">
        <v>41.754385964912281</v>
      </c>
      <c r="U5129" s="7">
        <v>1040.3312956419957</v>
      </c>
      <c r="V5129" s="8">
        <v>1.0154692241376913</v>
      </c>
      <c r="W5129" s="7">
        <v>689.12187457908669</v>
      </c>
      <c r="X5129" s="7">
        <v>693.02072535464015</v>
      </c>
      <c r="Y5129" s="7">
        <v>909.40694339786114</v>
      </c>
      <c r="Z5129" s="7">
        <v>1106.2989075633143</v>
      </c>
      <c r="AA5129" s="7">
        <v>1282.7219051571117</v>
      </c>
      <c r="AB5129" s="7">
        <v>1474.7403058531231</v>
      </c>
      <c r="AC5129" s="7">
        <v>1126.9316666666668</v>
      </c>
      <c r="AD5129" s="7">
        <v>1229.3799999999999</v>
      </c>
      <c r="AE5129" s="4">
        <v>707</v>
      </c>
      <c r="AF5129" s="4">
        <v>711</v>
      </c>
      <c r="AG5129" s="4">
        <v>933</v>
      </c>
      <c r="AH5129" s="4">
        <v>1135</v>
      </c>
      <c r="AI5129" s="4">
        <v>1316</v>
      </c>
      <c r="AJ5129" s="4">
        <v>1513</v>
      </c>
      <c r="AK5129" s="4">
        <v>1147.1170211992876</v>
      </c>
      <c r="AL5129" s="8">
        <v>1.1604594906351493</v>
      </c>
      <c r="AM5129" s="4">
        <v>1097.6036506918861</v>
      </c>
      <c r="AN5129" s="8">
        <v>1.1121294018026631</v>
      </c>
      <c r="AO5129" s="4">
        <v>1048.0902801844848</v>
      </c>
      <c r="AP5129" s="8">
        <v>1.063799312970177</v>
      </c>
    </row>
    <row r="5130" spans="1:42" x14ac:dyDescent="0.25">
      <c r="A5130" s="2" t="s">
        <v>14054</v>
      </c>
      <c r="B5130" t="s">
        <v>14053</v>
      </c>
      <c r="C5130" t="s">
        <v>149</v>
      </c>
      <c r="D5130" t="s">
        <v>14052</v>
      </c>
      <c r="E5130" s="3" t="s">
        <v>13978</v>
      </c>
      <c r="F5130" t="s">
        <v>14055</v>
      </c>
      <c r="G5130">
        <v>129</v>
      </c>
      <c r="H5130">
        <v>0</v>
      </c>
      <c r="I5130">
        <v>21</v>
      </c>
      <c r="J5130">
        <v>56</v>
      </c>
      <c r="K5130">
        <v>40</v>
      </c>
      <c r="L5130">
        <v>12</v>
      </c>
      <c r="M5130">
        <v>0</v>
      </c>
      <c r="N5130" s="2">
        <v>292.20219638242895</v>
      </c>
      <c r="O5130" s="2">
        <v>447.80851238759698</v>
      </c>
      <c r="P5130" s="2">
        <v>128.5</v>
      </c>
      <c r="Q5130" s="4">
        <v>868.51070877002599</v>
      </c>
      <c r="R5130" s="5">
        <v>0.05</v>
      </c>
      <c r="S5130" s="6">
        <v>911.93624420852734</v>
      </c>
      <c r="T5130" s="4">
        <v>111.57364341085271</v>
      </c>
      <c r="U5130" s="7">
        <v>1023.50988761938</v>
      </c>
      <c r="V5130" s="8">
        <v>1.0026257375663508</v>
      </c>
      <c r="W5130" s="7">
        <v>629.79672807144607</v>
      </c>
      <c r="X5130" s="7">
        <v>635.15670022524557</v>
      </c>
      <c r="Y5130" s="7">
        <v>833.47566991582858</v>
      </c>
      <c r="Z5130" s="7">
        <v>1100.5809489135058</v>
      </c>
      <c r="AA5130" s="7">
        <v>1133.6341105286028</v>
      </c>
      <c r="AB5130" s="7">
        <v>1303.3665620655884</v>
      </c>
      <c r="AC5130" s="7">
        <v>1122.9124031007752</v>
      </c>
      <c r="AD5130" s="7">
        <v>1224.9953488372093</v>
      </c>
      <c r="AE5130" s="4">
        <v>705</v>
      </c>
      <c r="AF5130" s="4">
        <v>711</v>
      </c>
      <c r="AG5130" s="4">
        <v>933</v>
      </c>
      <c r="AH5130" s="4">
        <v>1232</v>
      </c>
      <c r="AI5130" s="4">
        <v>1269</v>
      </c>
      <c r="AJ5130" s="4">
        <v>1459</v>
      </c>
      <c r="AK5130" s="4">
        <v>1074.0185315018148</v>
      </c>
      <c r="AL5130" s="8">
        <v>1.1614008259261288</v>
      </c>
      <c r="AM5130" s="4">
        <v>1019.5253487049337</v>
      </c>
      <c r="AN5130" s="8">
        <v>1.1080195462189619</v>
      </c>
      <c r="AO5130" s="4">
        <v>965.03216590805255</v>
      </c>
      <c r="AP5130" s="8">
        <v>1.0546382665117953</v>
      </c>
    </row>
    <row r="5131" spans="1:42" x14ac:dyDescent="0.25">
      <c r="A5131" s="2" t="s">
        <v>14058</v>
      </c>
      <c r="B5131" t="s">
        <v>14057</v>
      </c>
      <c r="C5131" t="s">
        <v>149</v>
      </c>
      <c r="D5131" t="s">
        <v>14056</v>
      </c>
      <c r="E5131" s="3" t="s">
        <v>13978</v>
      </c>
      <c r="F5131" t="s">
        <v>14059</v>
      </c>
      <c r="G5131">
        <v>154</v>
      </c>
      <c r="H5131">
        <v>12</v>
      </c>
      <c r="I5131">
        <v>48</v>
      </c>
      <c r="J5131">
        <v>44</v>
      </c>
      <c r="K5131">
        <v>38</v>
      </c>
      <c r="L5131">
        <v>11</v>
      </c>
      <c r="M5131">
        <v>1</v>
      </c>
      <c r="N5131" s="2">
        <v>297.31168831168833</v>
      </c>
      <c r="O5131" s="2">
        <v>338.81599254978352</v>
      </c>
      <c r="P5131" s="2">
        <v>124.15</v>
      </c>
      <c r="Q5131" s="4">
        <v>760.27768086147182</v>
      </c>
      <c r="R5131" s="5">
        <v>0.05</v>
      </c>
      <c r="S5131" s="6">
        <v>798.29156490454545</v>
      </c>
      <c r="T5131" s="4">
        <v>98.668874172185426</v>
      </c>
      <c r="U5131" s="7">
        <v>896.96043907673084</v>
      </c>
      <c r="V5131" s="8">
        <v>0.96648456933023985</v>
      </c>
      <c r="W5131" s="7">
        <v>550.50738610565213</v>
      </c>
      <c r="X5131" s="7">
        <v>611.57929925174801</v>
      </c>
      <c r="Y5131" s="7">
        <v>802.536548807146</v>
      </c>
      <c r="Z5131" s="7">
        <v>966.82859684805169</v>
      </c>
      <c r="AA5131" s="7">
        <v>1228.3196052482363</v>
      </c>
      <c r="AB5131" s="7">
        <v>1412.3955124773138</v>
      </c>
      <c r="AC5131" s="7">
        <v>1020.8714285714286</v>
      </c>
      <c r="AD5131" s="7">
        <v>1113.6779220779219</v>
      </c>
      <c r="AE5131" s="4">
        <v>640</v>
      </c>
      <c r="AF5131" s="4">
        <v>711</v>
      </c>
      <c r="AG5131" s="4">
        <v>933</v>
      </c>
      <c r="AH5131" s="4">
        <v>1124</v>
      </c>
      <c r="AI5131" s="4">
        <v>1428</v>
      </c>
      <c r="AJ5131" s="4">
        <v>1642</v>
      </c>
      <c r="AK5131" s="4">
        <v>983.0402378357868</v>
      </c>
      <c r="AL5131" s="8">
        <v>1.165553261563844</v>
      </c>
      <c r="AM5131" s="4">
        <v>921.45734685870616</v>
      </c>
      <c r="AN5131" s="8">
        <v>1.0991970308193091</v>
      </c>
      <c r="AO5131" s="4">
        <v>859.87445588162598</v>
      </c>
      <c r="AP5131" s="8">
        <v>1.0328408000747746</v>
      </c>
    </row>
    <row r="5132" spans="1:42" x14ac:dyDescent="0.25">
      <c r="A5132" s="2" t="s">
        <v>14062</v>
      </c>
      <c r="B5132" t="s">
        <v>14061</v>
      </c>
      <c r="C5132" t="s">
        <v>149</v>
      </c>
      <c r="D5132" t="s">
        <v>14060</v>
      </c>
      <c r="E5132" s="3" t="s">
        <v>13978</v>
      </c>
      <c r="F5132" t="s">
        <v>14063</v>
      </c>
      <c r="G5132">
        <v>186</v>
      </c>
      <c r="H5132">
        <v>0</v>
      </c>
      <c r="I5132">
        <v>95</v>
      </c>
      <c r="J5132">
        <v>46</v>
      </c>
      <c r="K5132">
        <v>41</v>
      </c>
      <c r="L5132">
        <v>4</v>
      </c>
      <c r="M5132">
        <v>0</v>
      </c>
      <c r="N5132" s="2">
        <v>260.68458781362006</v>
      </c>
      <c r="O5132" s="2">
        <v>343.98380113261646</v>
      </c>
      <c r="P5132" s="2">
        <v>279.25</v>
      </c>
      <c r="Q5132" s="4">
        <v>883.91838894623652</v>
      </c>
      <c r="R5132" s="5">
        <v>0.05</v>
      </c>
      <c r="S5132" s="6">
        <v>928.11430839354841</v>
      </c>
      <c r="T5132" s="4">
        <v>36.114130434782609</v>
      </c>
      <c r="U5132" s="7">
        <v>964.22843882833104</v>
      </c>
      <c r="V5132" s="8">
        <v>0.73089583714201123</v>
      </c>
      <c r="W5132" s="7">
        <v>799.19977221491342</v>
      </c>
      <c r="X5132" s="7">
        <v>830.15469296971639</v>
      </c>
      <c r="Y5132" s="7">
        <v>918.7983296766522</v>
      </c>
      <c r="Z5132" s="7">
        <v>1124.9299610665903</v>
      </c>
      <c r="AA5132" s="7">
        <v>1344.4284900551932</v>
      </c>
      <c r="AB5132" s="7">
        <v>1546.3389958876583</v>
      </c>
      <c r="AC5132" s="7">
        <v>1451.1661290322581</v>
      </c>
      <c r="AD5132" s="7">
        <v>1583.0903225806451</v>
      </c>
      <c r="AE5132" s="4">
        <v>1136</v>
      </c>
      <c r="AF5132" s="4">
        <v>1180</v>
      </c>
      <c r="AG5132" s="4">
        <v>1306</v>
      </c>
      <c r="AH5132" s="4">
        <v>1599</v>
      </c>
      <c r="AI5132" s="4">
        <v>1911</v>
      </c>
      <c r="AJ5132" s="4">
        <v>2198</v>
      </c>
      <c r="AK5132" s="4">
        <v>1430.067659752387</v>
      </c>
      <c r="AL5132" s="8">
        <v>1.1113820374800352</v>
      </c>
      <c r="AM5132" s="4">
        <v>1261.7479730691837</v>
      </c>
      <c r="AN5132" s="8">
        <v>0.98379385054033841</v>
      </c>
      <c r="AO5132" s="4">
        <v>1093.4282863859803</v>
      </c>
      <c r="AP5132" s="8">
        <v>0.85620566360064176</v>
      </c>
    </row>
    <row r="5133" spans="1:42" x14ac:dyDescent="0.25">
      <c r="A5133" s="2" t="s">
        <v>14066</v>
      </c>
      <c r="B5133" t="s">
        <v>14065</v>
      </c>
      <c r="C5133" t="s">
        <v>14</v>
      </c>
      <c r="D5133" t="s">
        <v>14064</v>
      </c>
      <c r="E5133" s="3" t="s">
        <v>13978</v>
      </c>
      <c r="F5133" t="s">
        <v>14067</v>
      </c>
      <c r="G5133">
        <v>98</v>
      </c>
      <c r="H5133">
        <v>0</v>
      </c>
      <c r="I5133">
        <v>16</v>
      </c>
      <c r="J5133">
        <v>34</v>
      </c>
      <c r="K5133">
        <v>34</v>
      </c>
      <c r="L5133">
        <v>12</v>
      </c>
      <c r="M5133">
        <v>2</v>
      </c>
      <c r="N5133" s="2">
        <v>312.31292517006801</v>
      </c>
      <c r="O5133" s="2">
        <v>467.86441816326533</v>
      </c>
      <c r="P5133" s="2">
        <v>185.26</v>
      </c>
      <c r="Q5133" s="4">
        <v>965.43734333333327</v>
      </c>
      <c r="R5133" s="5">
        <v>0.05</v>
      </c>
      <c r="S5133" s="6">
        <v>1013.7092104999999</v>
      </c>
      <c r="T5133" s="4">
        <v>36.315789473684212</v>
      </c>
      <c r="U5133" s="7">
        <v>1050.0249999736841</v>
      </c>
      <c r="V5133" s="8">
        <v>1.0017176761230948</v>
      </c>
      <c r="W5133" s="7">
        <v>689.52278268867656</v>
      </c>
      <c r="X5133" s="7">
        <v>694.35814582113574</v>
      </c>
      <c r="Y5133" s="7">
        <v>910.98241415530617</v>
      </c>
      <c r="Z5133" s="7">
        <v>1133.4091182484276</v>
      </c>
      <c r="AA5133" s="7">
        <v>1309.416336269941</v>
      </c>
      <c r="AB5133" s="7">
        <v>1505.732079447783</v>
      </c>
      <c r="AC5133" s="7">
        <v>1153.0469387755102</v>
      </c>
      <c r="AD5133" s="7">
        <v>1257.869387755102</v>
      </c>
      <c r="AE5133" s="4">
        <v>713</v>
      </c>
      <c r="AF5133" s="4">
        <v>718</v>
      </c>
      <c r="AG5133" s="4">
        <v>942</v>
      </c>
      <c r="AH5133" s="4">
        <v>1172</v>
      </c>
      <c r="AI5133" s="4">
        <v>1354</v>
      </c>
      <c r="AJ5133" s="4">
        <v>1557</v>
      </c>
      <c r="AK5133" s="4">
        <v>1183.8097806860628</v>
      </c>
      <c r="AL5133" s="8">
        <v>1.1639926199370676</v>
      </c>
      <c r="AM5133" s="4">
        <v>1125.8209499408142</v>
      </c>
      <c r="AN5133" s="8">
        <v>1.1086716163641226</v>
      </c>
      <c r="AO5133" s="4">
        <v>1069.7650802204071</v>
      </c>
      <c r="AP5133" s="8">
        <v>1.0551946462436086</v>
      </c>
    </row>
    <row r="5134" spans="1:42" x14ac:dyDescent="0.25">
      <c r="A5134" s="2" t="s">
        <v>14068</v>
      </c>
      <c r="B5134" t="s">
        <v>14065</v>
      </c>
      <c r="C5134" t="s">
        <v>14</v>
      </c>
      <c r="D5134" t="s">
        <v>14064</v>
      </c>
      <c r="E5134" s="3" t="s">
        <v>13978</v>
      </c>
      <c r="F5134" t="s">
        <v>14069</v>
      </c>
      <c r="G5134">
        <v>58</v>
      </c>
      <c r="H5134">
        <v>0</v>
      </c>
      <c r="I5134">
        <v>8</v>
      </c>
      <c r="J5134">
        <v>20</v>
      </c>
      <c r="K5134">
        <v>20</v>
      </c>
      <c r="L5134">
        <v>8</v>
      </c>
      <c r="M5134">
        <v>2</v>
      </c>
      <c r="N5134" s="2">
        <v>315.48563218390808</v>
      </c>
      <c r="O5134" s="2">
        <v>457.45318850574716</v>
      </c>
      <c r="P5134" s="2">
        <v>219.51</v>
      </c>
      <c r="Q5134" s="4">
        <v>992.44882068965524</v>
      </c>
      <c r="R5134" s="5">
        <v>0.05</v>
      </c>
      <c r="S5134" s="6">
        <v>1042.0712617241381</v>
      </c>
      <c r="T5134" s="4">
        <v>34.068965517241381</v>
      </c>
      <c r="U5134" s="7">
        <v>1076.1402272413795</v>
      </c>
      <c r="V5134" s="8">
        <v>1.0071991799257707</v>
      </c>
      <c r="W5134" s="7">
        <v>695.39801448023263</v>
      </c>
      <c r="X5134" s="7">
        <v>700.27457839664385</v>
      </c>
      <c r="Y5134" s="7">
        <v>918.74464185186412</v>
      </c>
      <c r="Z5134" s="7">
        <v>1143.0665820067777</v>
      </c>
      <c r="AA5134" s="7">
        <v>1320.5735085641443</v>
      </c>
      <c r="AB5134" s="7">
        <v>1518.5620035704378</v>
      </c>
      <c r="AC5134" s="7">
        <v>1175.293103448276</v>
      </c>
      <c r="AD5134" s="7">
        <v>1282.1379310344828</v>
      </c>
      <c r="AE5134" s="4">
        <v>713</v>
      </c>
      <c r="AF5134" s="4">
        <v>718</v>
      </c>
      <c r="AG5134" s="4">
        <v>942</v>
      </c>
      <c r="AH5134" s="4">
        <v>1172</v>
      </c>
      <c r="AI5134" s="4">
        <v>1354</v>
      </c>
      <c r="AJ5134" s="4">
        <v>1557</v>
      </c>
      <c r="AK5134" s="4">
        <v>1209.2233942378125</v>
      </c>
      <c r="AL5134" s="8">
        <v>1.1636430025140088</v>
      </c>
      <c r="AM5134" s="4">
        <v>1151.3630406753866</v>
      </c>
      <c r="AN5134" s="8">
        <v>1.10948937161808</v>
      </c>
      <c r="AO5134" s="4">
        <v>1096.7171511997624</v>
      </c>
      <c r="AP5134" s="8">
        <v>1.0583442757719252</v>
      </c>
    </row>
    <row r="5135" spans="1:42" x14ac:dyDescent="0.25">
      <c r="A5135" s="2" t="s">
        <v>14070</v>
      </c>
      <c r="B5135" t="s">
        <v>14065</v>
      </c>
      <c r="C5135" t="s">
        <v>14</v>
      </c>
      <c r="D5135" t="s">
        <v>14064</v>
      </c>
      <c r="E5135" s="3" t="s">
        <v>13978</v>
      </c>
      <c r="F5135" t="s">
        <v>14071</v>
      </c>
      <c r="G5135">
        <v>62</v>
      </c>
      <c r="H5135">
        <v>0</v>
      </c>
      <c r="I5135">
        <v>32</v>
      </c>
      <c r="J5135">
        <v>14</v>
      </c>
      <c r="K5135">
        <v>14</v>
      </c>
      <c r="L5135">
        <v>2</v>
      </c>
      <c r="M5135">
        <v>0</v>
      </c>
      <c r="N5135" s="2">
        <v>313.57392473118279</v>
      </c>
      <c r="O5135" s="2">
        <v>280.32963458064512</v>
      </c>
      <c r="P5135" s="2">
        <v>287.79000000000002</v>
      </c>
      <c r="Q5135" s="4">
        <v>881.69355931182781</v>
      </c>
      <c r="R5135" s="5">
        <v>0.05</v>
      </c>
      <c r="S5135" s="6">
        <v>925.77823727741929</v>
      </c>
      <c r="T5135" s="4">
        <v>28.129032258064516</v>
      </c>
      <c r="U5135" s="7">
        <v>953.90726953548381</v>
      </c>
      <c r="V5135" s="8">
        <v>1.0698670533863965</v>
      </c>
      <c r="W5135" s="7">
        <v>740.32114249431254</v>
      </c>
      <c r="X5135" s="7">
        <v>745.51273535892904</v>
      </c>
      <c r="Y5135" s="7">
        <v>978.096095693748</v>
      </c>
      <c r="Z5135" s="7">
        <v>1216.9093674661067</v>
      </c>
      <c r="AA5135" s="7">
        <v>1405.8833477381472</v>
      </c>
      <c r="AB5135" s="7">
        <v>1616.6620180415771</v>
      </c>
      <c r="AC5135" s="7">
        <v>980.77419354838719</v>
      </c>
      <c r="AD5135" s="7">
        <v>1069.9354838709678</v>
      </c>
      <c r="AE5135" s="4">
        <v>713</v>
      </c>
      <c r="AF5135" s="4">
        <v>718</v>
      </c>
      <c r="AG5135" s="4">
        <v>942</v>
      </c>
      <c r="AH5135" s="4">
        <v>1172</v>
      </c>
      <c r="AI5135" s="4">
        <v>1354</v>
      </c>
      <c r="AJ5135" s="4">
        <v>1557</v>
      </c>
      <c r="AK5135" s="4">
        <v>1026.5737645417275</v>
      </c>
      <c r="AL5135" s="8">
        <v>1.1829155825178566</v>
      </c>
      <c r="AM5135" s="4">
        <v>993.58613743704473</v>
      </c>
      <c r="AN5135" s="8">
        <v>1.145917882074833</v>
      </c>
      <c r="AO5135" s="4">
        <v>958.765864382102</v>
      </c>
      <c r="AP5135" s="8">
        <v>1.1068647538294196</v>
      </c>
    </row>
    <row r="5136" spans="1:42" x14ac:dyDescent="0.25">
      <c r="A5136" s="2" t="s">
        <v>14072</v>
      </c>
      <c r="B5136" t="s">
        <v>14065</v>
      </c>
      <c r="C5136" t="s">
        <v>14</v>
      </c>
      <c r="D5136" t="s">
        <v>14064</v>
      </c>
      <c r="E5136" s="3" t="s">
        <v>13978</v>
      </c>
      <c r="F5136" t="s">
        <v>14073</v>
      </c>
      <c r="G5136">
        <v>56</v>
      </c>
      <c r="H5136">
        <v>0</v>
      </c>
      <c r="I5136">
        <v>0</v>
      </c>
      <c r="J5136">
        <v>30</v>
      </c>
      <c r="K5136">
        <v>20</v>
      </c>
      <c r="L5136">
        <v>6</v>
      </c>
      <c r="M5136">
        <v>0</v>
      </c>
      <c r="N5136" s="2">
        <v>339.86011904761904</v>
      </c>
      <c r="O5136" s="2">
        <v>386.54406508928577</v>
      </c>
      <c r="P5136" s="2">
        <v>264.60000000000002</v>
      </c>
      <c r="Q5136" s="4">
        <v>991.00418413690488</v>
      </c>
      <c r="R5136" s="5">
        <v>0.05</v>
      </c>
      <c r="S5136" s="6">
        <v>1040.5543933437502</v>
      </c>
      <c r="T5136" s="4">
        <v>35.267857142857146</v>
      </c>
      <c r="U5136" s="7">
        <v>1075.8222504866073</v>
      </c>
      <c r="V5136" s="8">
        <v>1.0070547945180865</v>
      </c>
      <c r="W5136" s="7">
        <v>694.4914385101174</v>
      </c>
      <c r="X5136" s="7">
        <v>699.3616449512823</v>
      </c>
      <c r="Y5136" s="7">
        <v>917.54689351547063</v>
      </c>
      <c r="Z5136" s="7">
        <v>1141.5763898090568</v>
      </c>
      <c r="AA5136" s="7">
        <v>1318.8519042674598</v>
      </c>
      <c r="AB5136" s="7">
        <v>1516.5822857787555</v>
      </c>
      <c r="AC5136" s="7">
        <v>1175.1142857142856</v>
      </c>
      <c r="AD5136" s="7">
        <v>1281.9428571428571</v>
      </c>
      <c r="AE5136" s="4">
        <v>713</v>
      </c>
      <c r="AF5136" s="4">
        <v>718</v>
      </c>
      <c r="AG5136" s="4">
        <v>942</v>
      </c>
      <c r="AH5136" s="4">
        <v>1172</v>
      </c>
      <c r="AI5136" s="4">
        <v>1354</v>
      </c>
      <c r="AJ5136" s="4">
        <v>1557</v>
      </c>
      <c r="AK5136" s="4">
        <v>1213.1631559194834</v>
      </c>
      <c r="AL5136" s="8">
        <v>1.1686302609569916</v>
      </c>
      <c r="AM5136" s="4">
        <v>1154.4761766437341</v>
      </c>
      <c r="AN5136" s="8">
        <v>1.1136946023677641</v>
      </c>
      <c r="AO5136" s="4">
        <v>1095.7891973679848</v>
      </c>
      <c r="AP5136" s="8">
        <v>1.0587589437785363</v>
      </c>
    </row>
    <row r="5137" spans="1:42" x14ac:dyDescent="0.25">
      <c r="A5137" s="2" t="s">
        <v>14076</v>
      </c>
      <c r="B5137" t="s">
        <v>14075</v>
      </c>
      <c r="C5137" t="s">
        <v>14</v>
      </c>
      <c r="D5137" t="s">
        <v>14074</v>
      </c>
      <c r="E5137" s="3" t="s">
        <v>13978</v>
      </c>
      <c r="F5137" t="s">
        <v>14077</v>
      </c>
      <c r="G5137">
        <v>206</v>
      </c>
      <c r="H5137">
        <v>44</v>
      </c>
      <c r="I5137">
        <v>41</v>
      </c>
      <c r="J5137">
        <v>49</v>
      </c>
      <c r="K5137">
        <v>52</v>
      </c>
      <c r="L5137">
        <v>16</v>
      </c>
      <c r="M5137">
        <v>4</v>
      </c>
      <c r="N5137" s="2">
        <v>326.27305825242718</v>
      </c>
      <c r="O5137" s="2">
        <v>344.57005981229776</v>
      </c>
      <c r="P5137" s="2">
        <v>114.44</v>
      </c>
      <c r="Q5137" s="4">
        <v>785.28311806472493</v>
      </c>
      <c r="R5137" s="5">
        <v>0.05</v>
      </c>
      <c r="S5137" s="6">
        <v>824.54727396796125</v>
      </c>
      <c r="T5137" s="4">
        <v>154.7883597883598</v>
      </c>
      <c r="U5137" s="7">
        <v>979.33563375632104</v>
      </c>
      <c r="V5137" s="8">
        <v>1.0695518097050329</v>
      </c>
      <c r="W5137" s="7">
        <v>576.32280409670045</v>
      </c>
      <c r="X5137" s="7">
        <v>640.25861517617818</v>
      </c>
      <c r="Y5137" s="7">
        <v>840.1705878472211</v>
      </c>
      <c r="Z5137" s="7">
        <v>1040.9830648996651</v>
      </c>
      <c r="AA5137" s="7">
        <v>1113.9239197931538</v>
      </c>
      <c r="AB5137" s="7">
        <v>1281.4177347337572</v>
      </c>
      <c r="AC5137" s="7">
        <v>1007.2155339805826</v>
      </c>
      <c r="AD5137" s="7">
        <v>1098.7805825242717</v>
      </c>
      <c r="AE5137" s="4">
        <v>640</v>
      </c>
      <c r="AF5137" s="4">
        <v>711</v>
      </c>
      <c r="AG5137" s="4">
        <v>933</v>
      </c>
      <c r="AH5137" s="4">
        <v>1156</v>
      </c>
      <c r="AI5137" s="4">
        <v>1237</v>
      </c>
      <c r="AJ5137" s="4">
        <v>1423</v>
      </c>
      <c r="AK5137" s="4">
        <v>930.65332330028764</v>
      </c>
      <c r="AL5137" s="8">
        <v>1.1854323241807054</v>
      </c>
      <c r="AM5137" s="4">
        <v>895.09345811864318</v>
      </c>
      <c r="AN5137" s="8">
        <v>1.146596692302372</v>
      </c>
      <c r="AO5137" s="4">
        <v>859.53359293699862</v>
      </c>
      <c r="AP5137" s="8">
        <v>1.1077610604240384</v>
      </c>
    </row>
    <row r="5138" spans="1:42" x14ac:dyDescent="0.25">
      <c r="A5138" s="2" t="s">
        <v>14078</v>
      </c>
      <c r="B5138" t="s">
        <v>14075</v>
      </c>
      <c r="C5138" t="s">
        <v>14</v>
      </c>
      <c r="D5138" t="s">
        <v>14074</v>
      </c>
      <c r="E5138" s="3" t="s">
        <v>13978</v>
      </c>
      <c r="F5138" t="s">
        <v>14079</v>
      </c>
      <c r="G5138">
        <v>81</v>
      </c>
      <c r="H5138">
        <v>0</v>
      </c>
      <c r="I5138">
        <v>10</v>
      </c>
      <c r="J5138">
        <v>35</v>
      </c>
      <c r="K5138">
        <v>28</v>
      </c>
      <c r="L5138">
        <v>6</v>
      </c>
      <c r="M5138">
        <v>2</v>
      </c>
      <c r="N5138" s="2">
        <v>308.64197530864197</v>
      </c>
      <c r="O5138" s="2">
        <v>374.01129473251029</v>
      </c>
      <c r="P5138" s="2">
        <v>125.71</v>
      </c>
      <c r="Q5138" s="4">
        <v>808.3632700411523</v>
      </c>
      <c r="R5138" s="5">
        <v>0.05</v>
      </c>
      <c r="S5138" s="6">
        <v>848.78143354320991</v>
      </c>
      <c r="T5138" s="4">
        <v>165.38271604938271</v>
      </c>
      <c r="U5138" s="7">
        <v>1014.1641495925926</v>
      </c>
      <c r="V5138" s="8">
        <v>0.99692110674627732</v>
      </c>
      <c r="W5138" s="7">
        <v>533.98416906202601</v>
      </c>
      <c r="X5138" s="7">
        <v>593.22303781734456</v>
      </c>
      <c r="Y5138" s="7">
        <v>778.4487964607348</v>
      </c>
      <c r="Z5138" s="7">
        <v>964.50890536828445</v>
      </c>
      <c r="AA5138" s="7">
        <v>1032.0912767651971</v>
      </c>
      <c r="AB5138" s="7">
        <v>1187.2804258988483</v>
      </c>
      <c r="AC5138" s="7">
        <v>1119.025925925926</v>
      </c>
      <c r="AD5138" s="7">
        <v>1220.7555555555555</v>
      </c>
      <c r="AE5138" s="4">
        <v>640</v>
      </c>
      <c r="AF5138" s="4">
        <v>711</v>
      </c>
      <c r="AG5138" s="4">
        <v>933</v>
      </c>
      <c r="AH5138" s="4">
        <v>1156</v>
      </c>
      <c r="AI5138" s="4">
        <v>1237</v>
      </c>
      <c r="AJ5138" s="4">
        <v>1423</v>
      </c>
      <c r="AK5138" s="4">
        <v>1017.8964281440329</v>
      </c>
      <c r="AL5138" s="8">
        <v>1.1631607708603862</v>
      </c>
      <c r="AM5138" s="4">
        <v>961.52476327709189</v>
      </c>
      <c r="AN5138" s="8">
        <v>1.1077475494890165</v>
      </c>
      <c r="AO5138" s="4">
        <v>905.15309841015096</v>
      </c>
      <c r="AP5138" s="8">
        <v>1.0523343281176469</v>
      </c>
    </row>
    <row r="5139" spans="1:42" x14ac:dyDescent="0.25">
      <c r="A5139" s="2" t="s">
        <v>14082</v>
      </c>
      <c r="B5139" t="s">
        <v>14081</v>
      </c>
      <c r="C5139" t="s">
        <v>149</v>
      </c>
      <c r="D5139" t="s">
        <v>14080</v>
      </c>
      <c r="E5139" s="3" t="s">
        <v>13978</v>
      </c>
      <c r="F5139" t="s">
        <v>14083</v>
      </c>
      <c r="G5139">
        <v>112</v>
      </c>
      <c r="H5139">
        <v>0</v>
      </c>
      <c r="I5139">
        <v>18</v>
      </c>
      <c r="J5139">
        <v>20</v>
      </c>
      <c r="K5139">
        <v>52</v>
      </c>
      <c r="L5139">
        <v>22</v>
      </c>
      <c r="M5139">
        <v>0</v>
      </c>
      <c r="N5139" s="2">
        <v>327.80803571428572</v>
      </c>
      <c r="O5139" s="2">
        <v>434.62355857657661</v>
      </c>
      <c r="P5139" s="2">
        <v>68.5</v>
      </c>
      <c r="Q5139" s="4">
        <v>830.93159429086234</v>
      </c>
      <c r="R5139" s="5">
        <v>0.05</v>
      </c>
      <c r="S5139" s="6">
        <v>872.47817400540544</v>
      </c>
      <c r="T5139" s="4">
        <v>214.87850467289721</v>
      </c>
      <c r="U5139" s="7">
        <v>1087.3566786783026</v>
      </c>
      <c r="V5139" s="8">
        <v>0.8219980831823881</v>
      </c>
      <c r="W5139" s="7">
        <v>550.73138335933413</v>
      </c>
      <c r="X5139" s="7">
        <v>554.02917607406073</v>
      </c>
      <c r="Y5139" s="7">
        <v>693.1960286355212</v>
      </c>
      <c r="Z5139" s="7">
        <v>971.52973375844215</v>
      </c>
      <c r="AA5139" s="7">
        <v>1061.8892541419496</v>
      </c>
      <c r="AB5139" s="7">
        <v>1221.5024215347148</v>
      </c>
      <c r="AC5139" s="7">
        <v>1455.1035714285717</v>
      </c>
      <c r="AD5139" s="7">
        <v>1587.3857142857144</v>
      </c>
      <c r="AE5139" s="4">
        <v>835</v>
      </c>
      <c r="AF5139" s="4">
        <v>840</v>
      </c>
      <c r="AG5139" s="4">
        <v>1051</v>
      </c>
      <c r="AH5139" s="4">
        <v>1473</v>
      </c>
      <c r="AI5139" s="4">
        <v>1610</v>
      </c>
      <c r="AJ5139" s="4">
        <v>1852</v>
      </c>
      <c r="AK5139" s="4">
        <v>1281.8015647263089</v>
      </c>
      <c r="AL5139" s="8">
        <v>1.1314301666669664</v>
      </c>
      <c r="AM5139" s="4">
        <v>1146.7248457884109</v>
      </c>
      <c r="AN5139" s="8">
        <v>1.0293175791170557</v>
      </c>
      <c r="AO5139" s="4">
        <v>1007.5548929433036</v>
      </c>
      <c r="AP5139" s="8">
        <v>0.92411067073229902</v>
      </c>
    </row>
    <row r="5140" spans="1:42" x14ac:dyDescent="0.25">
      <c r="A5140" s="2" t="s">
        <v>14086</v>
      </c>
      <c r="B5140" t="s">
        <v>14085</v>
      </c>
      <c r="C5140" t="s">
        <v>14</v>
      </c>
      <c r="D5140" t="s">
        <v>14084</v>
      </c>
      <c r="E5140" s="3" t="s">
        <v>13978</v>
      </c>
      <c r="F5140" t="s">
        <v>14087</v>
      </c>
      <c r="G5140">
        <v>235</v>
      </c>
      <c r="H5140">
        <v>6</v>
      </c>
      <c r="I5140">
        <v>71</v>
      </c>
      <c r="J5140">
        <v>72</v>
      </c>
      <c r="K5140">
        <v>61</v>
      </c>
      <c r="L5140">
        <v>20</v>
      </c>
      <c r="M5140">
        <v>5</v>
      </c>
      <c r="N5140" s="2">
        <v>305.7971631205674</v>
      </c>
      <c r="O5140" s="2">
        <v>325.09749561702137</v>
      </c>
      <c r="P5140" s="2">
        <v>216.2</v>
      </c>
      <c r="Q5140" s="4">
        <v>847.09465873758882</v>
      </c>
      <c r="R5140" s="5">
        <v>0.05</v>
      </c>
      <c r="S5140" s="6">
        <v>889.4493916744683</v>
      </c>
      <c r="T5140" s="4">
        <v>115.00854700854701</v>
      </c>
      <c r="U5140" s="7">
        <v>1004.4579386830153</v>
      </c>
      <c r="V5140" s="8">
        <v>0.95305001530430322</v>
      </c>
      <c r="W5140" s="7">
        <v>594.96894315826944</v>
      </c>
      <c r="X5140" s="7">
        <v>711.43094905307964</v>
      </c>
      <c r="Y5140" s="7">
        <v>787.38443115839061</v>
      </c>
      <c r="Z5140" s="7">
        <v>1052.3776909480312</v>
      </c>
      <c r="AA5140" s="7">
        <v>1322.4345162113591</v>
      </c>
      <c r="AB5140" s="7">
        <v>1520.7574972641155</v>
      </c>
      <c r="AC5140" s="7">
        <v>1159.3344680851064</v>
      </c>
      <c r="AD5140" s="7">
        <v>1264.7285106382976</v>
      </c>
      <c r="AE5140" s="4">
        <v>705</v>
      </c>
      <c r="AF5140" s="4">
        <v>843</v>
      </c>
      <c r="AG5140" s="4">
        <v>933</v>
      </c>
      <c r="AH5140" s="4">
        <v>1247</v>
      </c>
      <c r="AI5140" s="4">
        <v>1567</v>
      </c>
      <c r="AJ5140" s="4">
        <v>1802</v>
      </c>
      <c r="AK5140" s="4">
        <v>1104.473693319931</v>
      </c>
      <c r="AL5140" s="8">
        <v>1.1570694232674639</v>
      </c>
      <c r="AM5140" s="4">
        <v>1033.1386169446591</v>
      </c>
      <c r="AN5140" s="8">
        <v>1.0893852594882165</v>
      </c>
      <c r="AO5140" s="4">
        <v>960.78446804974033</v>
      </c>
      <c r="AP5140" s="8">
        <v>1.0207341790835509</v>
      </c>
    </row>
    <row r="5141" spans="1:42" x14ac:dyDescent="0.25">
      <c r="A5141" s="2" t="s">
        <v>14088</v>
      </c>
      <c r="B5141" t="s">
        <v>14085</v>
      </c>
      <c r="C5141" t="s">
        <v>14</v>
      </c>
      <c r="D5141" t="s">
        <v>14084</v>
      </c>
      <c r="E5141" s="3" t="s">
        <v>13978</v>
      </c>
      <c r="F5141" t="s">
        <v>14089</v>
      </c>
      <c r="G5141">
        <v>140</v>
      </c>
      <c r="H5141">
        <v>0</v>
      </c>
      <c r="I5141">
        <v>39</v>
      </c>
      <c r="J5141">
        <v>46</v>
      </c>
      <c r="K5141">
        <v>49</v>
      </c>
      <c r="L5141">
        <v>5</v>
      </c>
      <c r="M5141">
        <v>1</v>
      </c>
      <c r="N5141" s="2">
        <v>282.86607142857144</v>
      </c>
      <c r="O5141" s="2">
        <v>306.43143378571432</v>
      </c>
      <c r="P5141" s="2">
        <v>227</v>
      </c>
      <c r="Q5141" s="4">
        <v>816.29750521428582</v>
      </c>
      <c r="R5141" s="5">
        <v>0.05</v>
      </c>
      <c r="S5141" s="6">
        <v>857.11238047500012</v>
      </c>
      <c r="T5141" s="4">
        <v>117.88235294117646</v>
      </c>
      <c r="U5141" s="7">
        <v>974.99473341617659</v>
      </c>
      <c r="V5141" s="8">
        <v>0.9315130356451683</v>
      </c>
      <c r="W5141" s="7">
        <v>577.31594467453181</v>
      </c>
      <c r="X5141" s="7">
        <v>690.32247001507847</v>
      </c>
      <c r="Y5141" s="7">
        <v>764.02237784586976</v>
      </c>
      <c r="Z5141" s="7">
        <v>1021.1531673888526</v>
      </c>
      <c r="AA5141" s="7">
        <v>1283.197284120555</v>
      </c>
      <c r="AB5141" s="7">
        <v>1475.6359323453989</v>
      </c>
      <c r="AC5141" s="7">
        <v>1151.3464285714285</v>
      </c>
      <c r="AD5141" s="7">
        <v>1256.0142857142855</v>
      </c>
      <c r="AE5141" s="4">
        <v>705</v>
      </c>
      <c r="AF5141" s="4">
        <v>843</v>
      </c>
      <c r="AG5141" s="4">
        <v>933</v>
      </c>
      <c r="AH5141" s="4">
        <v>1247</v>
      </c>
      <c r="AI5141" s="4">
        <v>1567</v>
      </c>
      <c r="AJ5141" s="4">
        <v>1802</v>
      </c>
      <c r="AK5141" s="4">
        <v>1086.2639156575838</v>
      </c>
      <c r="AL5141" s="8">
        <v>1.1504451332707304</v>
      </c>
      <c r="AM5141" s="4">
        <v>1009.8800705967226</v>
      </c>
      <c r="AN5141" s="8">
        <v>1.0774677673955428</v>
      </c>
      <c r="AO5141" s="4">
        <v>933.49622553586153</v>
      </c>
      <c r="AP5141" s="8">
        <v>1.0044904015203557</v>
      </c>
    </row>
    <row r="5142" spans="1:42" x14ac:dyDescent="0.25">
      <c r="A5142" s="2" t="s">
        <v>14092</v>
      </c>
      <c r="B5142" t="s">
        <v>14091</v>
      </c>
      <c r="C5142" t="s">
        <v>14</v>
      </c>
      <c r="D5142" t="s">
        <v>14090</v>
      </c>
      <c r="E5142" s="3" t="s">
        <v>13978</v>
      </c>
      <c r="F5142" t="s">
        <v>14093</v>
      </c>
      <c r="G5142">
        <v>369</v>
      </c>
      <c r="H5142">
        <v>30</v>
      </c>
      <c r="I5142">
        <v>90</v>
      </c>
      <c r="J5142">
        <v>128</v>
      </c>
      <c r="K5142">
        <v>88</v>
      </c>
      <c r="L5142">
        <v>25</v>
      </c>
      <c r="M5142">
        <v>8</v>
      </c>
      <c r="N5142" s="2">
        <v>293.19421860885274</v>
      </c>
      <c r="O5142" s="2">
        <v>389.50823754832885</v>
      </c>
      <c r="P5142" s="2">
        <v>193.05</v>
      </c>
      <c r="Q5142" s="4">
        <v>875.75245615718154</v>
      </c>
      <c r="R5142" s="5">
        <v>0.05</v>
      </c>
      <c r="S5142" s="6">
        <v>919.54007896504061</v>
      </c>
      <c r="T5142" s="4">
        <v>114.40549828178695</v>
      </c>
      <c r="U5142" s="7">
        <v>1033.9455772468275</v>
      </c>
      <c r="V5142" s="8">
        <v>0.52637187889451387</v>
      </c>
      <c r="W5142" s="7">
        <v>742.45279333826306</v>
      </c>
      <c r="X5142" s="7">
        <v>771.00867000511948</v>
      </c>
      <c r="Y5142" s="7">
        <v>853.86752525157124</v>
      </c>
      <c r="Z5142" s="7">
        <v>1053.290532793879</v>
      </c>
      <c r="AA5142" s="7">
        <v>1335.1042664569525</v>
      </c>
      <c r="AB5142" s="7">
        <v>1535.4635322506326</v>
      </c>
      <c r="AC5142" s="7">
        <v>2160.7159891598917</v>
      </c>
      <c r="AD5142" s="7">
        <v>2357.1447154471543</v>
      </c>
      <c r="AE5142" s="4">
        <v>1586</v>
      </c>
      <c r="AF5142" s="4">
        <v>1647</v>
      </c>
      <c r="AG5142" s="4">
        <v>1824</v>
      </c>
      <c r="AH5142" s="4">
        <v>2250</v>
      </c>
      <c r="AI5142" s="4">
        <v>2852</v>
      </c>
      <c r="AJ5142" s="4">
        <v>3280</v>
      </c>
      <c r="AK5142" s="4">
        <v>2006.3128762486508</v>
      </c>
      <c r="AL5142" s="8">
        <v>1.0796375940599645</v>
      </c>
      <c r="AM5142" s="4">
        <v>1642.9641398074436</v>
      </c>
      <c r="AN5142" s="8">
        <v>0.89466020133898549</v>
      </c>
      <c r="AO5142" s="4">
        <v>1279.6154033662367</v>
      </c>
      <c r="AP5142" s="8">
        <v>0.70968280861800659</v>
      </c>
    </row>
    <row r="5143" spans="1:42" x14ac:dyDescent="0.25">
      <c r="A5143" s="2" t="s">
        <v>14096</v>
      </c>
      <c r="B5143" t="s">
        <v>14095</v>
      </c>
      <c r="C5143" t="s">
        <v>14</v>
      </c>
      <c r="D5143" t="s">
        <v>14094</v>
      </c>
      <c r="E5143" s="3" t="s">
        <v>13978</v>
      </c>
      <c r="F5143" t="s">
        <v>14097</v>
      </c>
      <c r="G5143">
        <v>164</v>
      </c>
      <c r="H5143">
        <v>0</v>
      </c>
      <c r="I5143">
        <v>18</v>
      </c>
      <c r="J5143">
        <v>51</v>
      </c>
      <c r="K5143">
        <v>60</v>
      </c>
      <c r="L5143">
        <v>28</v>
      </c>
      <c r="M5143">
        <v>7</v>
      </c>
      <c r="N5143" s="2">
        <v>310.4339430894309</v>
      </c>
      <c r="O5143" s="2">
        <v>517.96399360162627</v>
      </c>
      <c r="P5143" s="2">
        <v>139.04</v>
      </c>
      <c r="Q5143" s="4">
        <v>967.43793669105708</v>
      </c>
      <c r="R5143" s="5">
        <v>0.05</v>
      </c>
      <c r="S5143" s="6">
        <v>1015.80983352561</v>
      </c>
      <c r="T5143" s="4">
        <v>110.22151898734177</v>
      </c>
      <c r="U5143" s="7">
        <v>1126.0313525129518</v>
      </c>
      <c r="V5143" s="8">
        <v>0.80286393296085046</v>
      </c>
      <c r="W5143" s="7">
        <v>607.66726164951478</v>
      </c>
      <c r="X5143" s="7">
        <v>688.78613328806739</v>
      </c>
      <c r="Y5143" s="7">
        <v>886.51338290703939</v>
      </c>
      <c r="Z5143" s="7">
        <v>1068.3065684541527</v>
      </c>
      <c r="AA5143" s="7">
        <v>1245.0298245238566</v>
      </c>
      <c r="AB5143" s="7">
        <v>1431.8929395483799</v>
      </c>
      <c r="AC5143" s="7">
        <v>1542.7701219512196</v>
      </c>
      <c r="AD5143" s="7">
        <v>1683.0219512195122</v>
      </c>
      <c r="AE5143" s="4">
        <v>839</v>
      </c>
      <c r="AF5143" s="4">
        <v>951</v>
      </c>
      <c r="AG5143" s="4">
        <v>1224</v>
      </c>
      <c r="AH5143" s="4">
        <v>1475</v>
      </c>
      <c r="AI5143" s="4">
        <v>1719</v>
      </c>
      <c r="AJ5143" s="4">
        <v>1977</v>
      </c>
      <c r="AK5143" s="4">
        <v>1466.3353881175851</v>
      </c>
      <c r="AL5143" s="8">
        <v>1.1240900851917415</v>
      </c>
      <c r="AM5143" s="4">
        <v>1316.1602032535934</v>
      </c>
      <c r="AN5143" s="8">
        <v>1.0170147011147779</v>
      </c>
      <c r="AO5143" s="4">
        <v>1165.9850183896017</v>
      </c>
      <c r="AP5143" s="8">
        <v>0.90993931703781417</v>
      </c>
    </row>
    <row r="5144" spans="1:42" x14ac:dyDescent="0.25">
      <c r="A5144" s="2" t="s">
        <v>14098</v>
      </c>
      <c r="B5144" t="s">
        <v>14095</v>
      </c>
      <c r="C5144" t="s">
        <v>14</v>
      </c>
      <c r="D5144" t="s">
        <v>14094</v>
      </c>
      <c r="E5144" s="3" t="s">
        <v>13978</v>
      </c>
      <c r="F5144" t="s">
        <v>14099</v>
      </c>
      <c r="G5144">
        <v>163</v>
      </c>
      <c r="H5144">
        <v>9</v>
      </c>
      <c r="I5144">
        <v>60</v>
      </c>
      <c r="J5144">
        <v>57</v>
      </c>
      <c r="K5144">
        <v>37</v>
      </c>
      <c r="L5144">
        <v>0</v>
      </c>
      <c r="M5144">
        <v>0</v>
      </c>
      <c r="N5144" s="2">
        <v>293.70858895705521</v>
      </c>
      <c r="O5144" s="2">
        <v>351.1403276503068</v>
      </c>
      <c r="P5144" s="2">
        <v>177.1</v>
      </c>
      <c r="Q5144" s="4">
        <v>821.94891660736209</v>
      </c>
      <c r="R5144" s="5">
        <v>0.05</v>
      </c>
      <c r="S5144" s="6">
        <v>863.04636243773018</v>
      </c>
      <c r="T5144" s="4">
        <v>121.43125000000001</v>
      </c>
      <c r="U5144" s="7">
        <v>984.47761243773016</v>
      </c>
      <c r="V5144" s="8">
        <v>0.84925352639981166</v>
      </c>
      <c r="W5144" s="7">
        <v>624.63685017462808</v>
      </c>
      <c r="X5144" s="7">
        <v>708.02103041248074</v>
      </c>
      <c r="Y5144" s="7">
        <v>911.26996974224642</v>
      </c>
      <c r="Z5144" s="7">
        <v>1098.1398736681483</v>
      </c>
      <c r="AA5144" s="7">
        <v>1279.7982663291841</v>
      </c>
      <c r="AB5144" s="7">
        <v>1471.8796815199519</v>
      </c>
      <c r="AC5144" s="7">
        <v>1275.1496932515338</v>
      </c>
      <c r="AD5144" s="7">
        <v>1391.0723926380367</v>
      </c>
      <c r="AE5144" s="4">
        <v>839</v>
      </c>
      <c r="AF5144" s="4">
        <v>951</v>
      </c>
      <c r="AG5144" s="4">
        <v>1224</v>
      </c>
      <c r="AH5144" s="4">
        <v>1475</v>
      </c>
      <c r="AI5144" s="4">
        <v>1719</v>
      </c>
      <c r="AJ5144" s="4">
        <v>1977</v>
      </c>
      <c r="AK5144" s="4">
        <v>1196.1888252383962</v>
      </c>
      <c r="AL5144" s="8">
        <v>1.1366368124721287</v>
      </c>
      <c r="AM5144" s="4">
        <v>1084.3807384080358</v>
      </c>
      <c r="AN5144" s="8">
        <v>1.040186257557447</v>
      </c>
      <c r="AO5144" s="4">
        <v>972.57265157767506</v>
      </c>
      <c r="AP5144" s="8">
        <v>0.94373570264276518</v>
      </c>
    </row>
    <row r="5145" spans="1:42" x14ac:dyDescent="0.25">
      <c r="A5145" s="2" t="s">
        <v>14102</v>
      </c>
      <c r="B5145" t="s">
        <v>14101</v>
      </c>
      <c r="C5145" t="s">
        <v>14</v>
      </c>
      <c r="D5145" t="s">
        <v>14100</v>
      </c>
      <c r="E5145" s="3" t="s">
        <v>13978</v>
      </c>
      <c r="F5145" t="s">
        <v>14103</v>
      </c>
      <c r="G5145">
        <v>140</v>
      </c>
      <c r="H5145">
        <v>22</v>
      </c>
      <c r="I5145">
        <v>34</v>
      </c>
      <c r="J5145">
        <v>30</v>
      </c>
      <c r="K5145">
        <v>40</v>
      </c>
      <c r="L5145">
        <v>12</v>
      </c>
      <c r="M5145">
        <v>2</v>
      </c>
      <c r="N5145" s="2">
        <v>291.14166666666665</v>
      </c>
      <c r="O5145" s="2">
        <v>449.34039408333331</v>
      </c>
      <c r="P5145" s="2">
        <v>133.30000000000001</v>
      </c>
      <c r="Q5145" s="4">
        <v>873.78206075000003</v>
      </c>
      <c r="R5145" s="5">
        <v>0.05</v>
      </c>
      <c r="S5145" s="6">
        <v>917.47116378750002</v>
      </c>
      <c r="T5145" s="4">
        <v>124.59541984732824</v>
      </c>
      <c r="U5145" s="7">
        <v>1042.0665836348282</v>
      </c>
      <c r="V5145" s="8">
        <v>1.1041848695836938</v>
      </c>
      <c r="W5145" s="7">
        <v>685.37437457105636</v>
      </c>
      <c r="X5145" s="7">
        <v>691.20734797166119</v>
      </c>
      <c r="Y5145" s="7">
        <v>907.02736379403632</v>
      </c>
      <c r="Z5145" s="7">
        <v>1136.4576508844893</v>
      </c>
      <c r="AA5145" s="7">
        <v>1202.5646827580094</v>
      </c>
      <c r="AB5145" s="7">
        <v>1383.3868581767563</v>
      </c>
      <c r="AC5145" s="7">
        <v>1038.1171428571429</v>
      </c>
      <c r="AD5145" s="7">
        <v>1132.4914285714285</v>
      </c>
      <c r="AE5145" s="4">
        <v>705</v>
      </c>
      <c r="AF5145" s="4">
        <v>711</v>
      </c>
      <c r="AG5145" s="4">
        <v>933</v>
      </c>
      <c r="AH5145" s="4">
        <v>1169</v>
      </c>
      <c r="AI5145" s="4">
        <v>1237</v>
      </c>
      <c r="AJ5145" s="4">
        <v>1423</v>
      </c>
      <c r="AK5145" s="4">
        <v>986.41233956758333</v>
      </c>
      <c r="AL5145" s="8">
        <v>1.1772356749575219</v>
      </c>
      <c r="AM5145" s="4">
        <v>963.43194764088878</v>
      </c>
      <c r="AN5145" s="8">
        <v>1.1528854064995793</v>
      </c>
      <c r="AO5145" s="4">
        <v>940.45155571419434</v>
      </c>
      <c r="AP5145" s="8">
        <v>1.1285351380416364</v>
      </c>
    </row>
    <row r="5146" spans="1:42" x14ac:dyDescent="0.25">
      <c r="A5146" s="2" t="s">
        <v>14104</v>
      </c>
      <c r="B5146" t="s">
        <v>14101</v>
      </c>
      <c r="C5146" t="s">
        <v>14</v>
      </c>
      <c r="D5146" t="s">
        <v>14100</v>
      </c>
      <c r="E5146" s="3" t="s">
        <v>13978</v>
      </c>
      <c r="F5146" t="s">
        <v>14105</v>
      </c>
      <c r="G5146">
        <v>115</v>
      </c>
      <c r="H5146">
        <v>6</v>
      </c>
      <c r="I5146">
        <v>34</v>
      </c>
      <c r="J5146">
        <v>34</v>
      </c>
      <c r="K5146">
        <v>32</v>
      </c>
      <c r="L5146">
        <v>7</v>
      </c>
      <c r="M5146">
        <v>2</v>
      </c>
      <c r="N5146" s="2">
        <v>299.51521739130436</v>
      </c>
      <c r="O5146" s="2">
        <v>469.93292220289862</v>
      </c>
      <c r="P5146" s="2">
        <v>104.07</v>
      </c>
      <c r="Q5146" s="4">
        <v>873.51813959420292</v>
      </c>
      <c r="R5146" s="5">
        <v>0.05</v>
      </c>
      <c r="S5146" s="6">
        <v>917.19404657391306</v>
      </c>
      <c r="T5146" s="4">
        <v>155.62037037037038</v>
      </c>
      <c r="U5146" s="7">
        <v>1072.8144169442835</v>
      </c>
      <c r="V5146" s="8">
        <v>1.0832227749119154</v>
      </c>
      <c r="W5146" s="7">
        <v>652.89527482312667</v>
      </c>
      <c r="X5146" s="7">
        <v>658.45183035353625</v>
      </c>
      <c r="Y5146" s="7">
        <v>864.04438497869103</v>
      </c>
      <c r="Z5146" s="7">
        <v>1204.846457510479</v>
      </c>
      <c r="AA5146" s="7">
        <v>1208.5508278640855</v>
      </c>
      <c r="AB5146" s="7">
        <v>1390.0649751907988</v>
      </c>
      <c r="AC5146" s="7">
        <v>1089.4304347826089</v>
      </c>
      <c r="AD5146" s="7">
        <v>1188.4695652173914</v>
      </c>
      <c r="AE5146" s="4">
        <v>705</v>
      </c>
      <c r="AF5146" s="4">
        <v>711</v>
      </c>
      <c r="AG5146" s="4">
        <v>933</v>
      </c>
      <c r="AH5146" s="4">
        <v>1301</v>
      </c>
      <c r="AI5146" s="4">
        <v>1305</v>
      </c>
      <c r="AJ5146" s="4">
        <v>1501</v>
      </c>
      <c r="AK5146" s="4">
        <v>1006.2966525098651</v>
      </c>
      <c r="AL5146" s="8">
        <v>1.1731898470628832</v>
      </c>
      <c r="AM5146" s="4">
        <v>976.88414181256064</v>
      </c>
      <c r="AN5146" s="8">
        <v>1.1434919785858646</v>
      </c>
      <c r="AO5146" s="4">
        <v>946.60655727121753</v>
      </c>
      <c r="AP5146" s="8">
        <v>1.1129206433889338</v>
      </c>
    </row>
    <row r="5147" spans="1:42" x14ac:dyDescent="0.25">
      <c r="A5147" s="2" t="s">
        <v>14106</v>
      </c>
      <c r="B5147" t="s">
        <v>14101</v>
      </c>
      <c r="C5147" t="s">
        <v>14</v>
      </c>
      <c r="D5147" t="s">
        <v>14100</v>
      </c>
      <c r="E5147" s="3" t="s">
        <v>13978</v>
      </c>
      <c r="F5147" t="s">
        <v>14107</v>
      </c>
      <c r="G5147">
        <v>116</v>
      </c>
      <c r="H5147">
        <v>10</v>
      </c>
      <c r="I5147">
        <v>28</v>
      </c>
      <c r="J5147">
        <v>30</v>
      </c>
      <c r="K5147">
        <v>34</v>
      </c>
      <c r="L5147">
        <v>11</v>
      </c>
      <c r="M5147">
        <v>3</v>
      </c>
      <c r="N5147" s="2">
        <v>307.46982758620692</v>
      </c>
      <c r="O5147" s="2">
        <v>441.03499717816089</v>
      </c>
      <c r="P5147" s="2">
        <v>117.5</v>
      </c>
      <c r="Q5147" s="4">
        <v>866.00482476436787</v>
      </c>
      <c r="R5147" s="5">
        <v>0.05</v>
      </c>
      <c r="S5147" s="6">
        <v>909.30506600258627</v>
      </c>
      <c r="T5147" s="4">
        <v>145.43396226415095</v>
      </c>
      <c r="U5147" s="7">
        <v>1054.7390282667373</v>
      </c>
      <c r="V5147" s="8">
        <v>1.0868768524379633</v>
      </c>
      <c r="W5147" s="7">
        <v>660.59312692272806</v>
      </c>
      <c r="X5147" s="7">
        <v>666.21519608802794</v>
      </c>
      <c r="Y5147" s="7">
        <v>874.23175520412099</v>
      </c>
      <c r="Z5147" s="7">
        <v>1095.3664757059137</v>
      </c>
      <c r="AA5147" s="7">
        <v>1159.0832595793115</v>
      </c>
      <c r="AB5147" s="7">
        <v>1333.3674037036058</v>
      </c>
      <c r="AC5147" s="7">
        <v>1067.4741379310346</v>
      </c>
      <c r="AD5147" s="7">
        <v>1164.5172413793102</v>
      </c>
      <c r="AE5147" s="4">
        <v>705</v>
      </c>
      <c r="AF5147" s="4">
        <v>711</v>
      </c>
      <c r="AG5147" s="4">
        <v>933</v>
      </c>
      <c r="AH5147" s="4">
        <v>1169</v>
      </c>
      <c r="AI5147" s="4">
        <v>1237</v>
      </c>
      <c r="AJ5147" s="4">
        <v>1423</v>
      </c>
      <c r="AK5147" s="4">
        <v>996.99087451492915</v>
      </c>
      <c r="AL5147" s="8">
        <v>1.1772344413820137</v>
      </c>
      <c r="AM5147" s="4">
        <v>967.48122741942905</v>
      </c>
      <c r="AN5147" s="8">
        <v>1.1468256374104582</v>
      </c>
      <c r="AO5147" s="4">
        <v>937.97158032392906</v>
      </c>
      <c r="AP5147" s="8">
        <v>1.1164168334389026</v>
      </c>
    </row>
    <row r="5148" spans="1:42" x14ac:dyDescent="0.25">
      <c r="A5148" s="2" t="s">
        <v>14108</v>
      </c>
      <c r="B5148" t="s">
        <v>14101</v>
      </c>
      <c r="C5148" t="s">
        <v>14</v>
      </c>
      <c r="D5148" t="s">
        <v>14100</v>
      </c>
      <c r="E5148" s="3" t="s">
        <v>13978</v>
      </c>
      <c r="F5148" t="s">
        <v>14109</v>
      </c>
      <c r="G5148">
        <v>128</v>
      </c>
      <c r="H5148">
        <v>8</v>
      </c>
      <c r="I5148">
        <v>22</v>
      </c>
      <c r="J5148">
        <v>64</v>
      </c>
      <c r="K5148">
        <v>30</v>
      </c>
      <c r="L5148">
        <v>4</v>
      </c>
      <c r="M5148">
        <v>0</v>
      </c>
      <c r="N5148" s="2">
        <v>314.19466145833331</v>
      </c>
      <c r="O5148" s="2">
        <v>440.34369930208334</v>
      </c>
      <c r="P5148" s="2">
        <v>137.31</v>
      </c>
      <c r="Q5148" s="4">
        <v>891.84836076041665</v>
      </c>
      <c r="R5148" s="5">
        <v>0.05</v>
      </c>
      <c r="S5148" s="6">
        <v>936.44077879843758</v>
      </c>
      <c r="T5148" s="4">
        <v>117.25217391304348</v>
      </c>
      <c r="U5148" s="7">
        <v>1053.692952711481</v>
      </c>
      <c r="V5148" s="8">
        <v>0.55372370592538434</v>
      </c>
      <c r="W5148" s="7">
        <v>779.00505129141311</v>
      </c>
      <c r="X5148" s="7">
        <v>809.02356558628128</v>
      </c>
      <c r="Y5148" s="7">
        <v>895.63436092885149</v>
      </c>
      <c r="Z5148" s="7">
        <v>1109.7008153266813</v>
      </c>
      <c r="AA5148" s="7">
        <v>1305.5593184309027</v>
      </c>
      <c r="AB5148" s="7">
        <v>1501.4178215351242</v>
      </c>
      <c r="AC5148" s="7">
        <v>2093.2140625000002</v>
      </c>
      <c r="AD5148" s="7">
        <v>2283.5062499999999</v>
      </c>
      <c r="AE5148" s="4">
        <v>1583</v>
      </c>
      <c r="AF5148" s="4">
        <v>1644</v>
      </c>
      <c r="AG5148" s="4">
        <v>1820</v>
      </c>
      <c r="AH5148" s="4">
        <v>2255</v>
      </c>
      <c r="AI5148" s="4">
        <v>2653</v>
      </c>
      <c r="AJ5148" s="4">
        <v>3051</v>
      </c>
      <c r="AK5148" s="4">
        <v>1948.4856783594118</v>
      </c>
      <c r="AL5148" s="8">
        <v>1.0855610413708945</v>
      </c>
      <c r="AM5148" s="4">
        <v>1605.2704515517771</v>
      </c>
      <c r="AN5148" s="8">
        <v>0.90519881456763462</v>
      </c>
      <c r="AO5148" s="4">
        <v>1270.8556151751072</v>
      </c>
      <c r="AP5148" s="8">
        <v>0.72946126024650937</v>
      </c>
    </row>
    <row r="5149" spans="1:42" x14ac:dyDescent="0.25">
      <c r="A5149" s="2" t="s">
        <v>14110</v>
      </c>
      <c r="B5149" t="s">
        <v>14101</v>
      </c>
      <c r="C5149" t="s">
        <v>14</v>
      </c>
      <c r="D5149" t="s">
        <v>14100</v>
      </c>
      <c r="E5149" s="3" t="s">
        <v>13978</v>
      </c>
      <c r="F5149" t="s">
        <v>14111</v>
      </c>
      <c r="G5149">
        <v>135</v>
      </c>
      <c r="H5149">
        <v>0</v>
      </c>
      <c r="I5149">
        <v>28</v>
      </c>
      <c r="J5149">
        <v>54</v>
      </c>
      <c r="K5149">
        <v>41</v>
      </c>
      <c r="L5149">
        <v>12</v>
      </c>
      <c r="M5149">
        <v>0</v>
      </c>
      <c r="N5149" s="2">
        <v>310.39691358024692</v>
      </c>
      <c r="O5149" s="2">
        <v>435.94599382716052</v>
      </c>
      <c r="P5149" s="2">
        <v>107.21</v>
      </c>
      <c r="Q5149" s="4">
        <v>853.55290740740747</v>
      </c>
      <c r="R5149" s="5">
        <v>0.05</v>
      </c>
      <c r="S5149" s="6">
        <v>896.23055277777792</v>
      </c>
      <c r="T5149" s="4">
        <v>164.24793388429751</v>
      </c>
      <c r="U5149" s="7">
        <v>1060.4784866620755</v>
      </c>
      <c r="V5149" s="8">
        <v>1.0574940035852904</v>
      </c>
      <c r="W5149" s="7">
        <v>703.34843944035731</v>
      </c>
      <c r="X5149" s="7">
        <v>707.81698098699246</v>
      </c>
      <c r="Y5149" s="7">
        <v>848.12918555133308</v>
      </c>
      <c r="Z5149" s="7">
        <v>1021.5085975607731</v>
      </c>
      <c r="AA5149" s="7">
        <v>1124.2850531333793</v>
      </c>
      <c r="AB5149" s="7">
        <v>1293.1959235961845</v>
      </c>
      <c r="AC5149" s="7">
        <v>1103.1044444444444</v>
      </c>
      <c r="AD5149" s="7">
        <v>1203.3866666666665</v>
      </c>
      <c r="AE5149" s="4">
        <v>787</v>
      </c>
      <c r="AF5149" s="4">
        <v>792</v>
      </c>
      <c r="AG5149" s="4">
        <v>949</v>
      </c>
      <c r="AH5149" s="4">
        <v>1143</v>
      </c>
      <c r="AI5149" s="4">
        <v>1258</v>
      </c>
      <c r="AJ5149" s="4">
        <v>1447</v>
      </c>
      <c r="AK5149" s="4">
        <v>1011.4082950846639</v>
      </c>
      <c r="AL5149" s="8">
        <v>1.1723476035101661</v>
      </c>
      <c r="AM5149" s="4">
        <v>973.33300837164381</v>
      </c>
      <c r="AN5149" s="8">
        <v>1.1343794713035957</v>
      </c>
      <c r="AO5149" s="4">
        <v>934.30583949079801</v>
      </c>
      <c r="AP5149" s="8">
        <v>1.0954621357918608</v>
      </c>
    </row>
    <row r="5150" spans="1:42" x14ac:dyDescent="0.25">
      <c r="A5150" s="2" t="s">
        <v>14112</v>
      </c>
      <c r="B5150" t="s">
        <v>14101</v>
      </c>
      <c r="C5150" t="s">
        <v>14</v>
      </c>
      <c r="D5150" t="s">
        <v>14100</v>
      </c>
      <c r="E5150" s="3" t="s">
        <v>13978</v>
      </c>
      <c r="F5150" t="s">
        <v>14113</v>
      </c>
      <c r="G5150">
        <v>80</v>
      </c>
      <c r="H5150">
        <v>0</v>
      </c>
      <c r="I5150">
        <v>36</v>
      </c>
      <c r="J5150">
        <v>24</v>
      </c>
      <c r="K5150">
        <v>16</v>
      </c>
      <c r="L5150">
        <v>4</v>
      </c>
      <c r="M5150">
        <v>0</v>
      </c>
      <c r="N5150" s="2">
        <v>299.03541666666666</v>
      </c>
      <c r="O5150" s="2">
        <v>293.23930020833342</v>
      </c>
      <c r="P5150" s="2">
        <v>216.72</v>
      </c>
      <c r="Q5150" s="4">
        <v>808.99471687500011</v>
      </c>
      <c r="R5150" s="5">
        <v>0.05</v>
      </c>
      <c r="S5150" s="6">
        <v>849.4444527187502</v>
      </c>
      <c r="T5150" s="4">
        <v>157.10256410256412</v>
      </c>
      <c r="U5150" s="7">
        <v>1006.5470168213143</v>
      </c>
      <c r="V5150" s="8">
        <v>1.0792912468596549</v>
      </c>
      <c r="W5150" s="7">
        <v>716.82691860353464</v>
      </c>
      <c r="X5150" s="7">
        <v>721.38109216518353</v>
      </c>
      <c r="Y5150" s="7">
        <v>864.38214200095854</v>
      </c>
      <c r="Z5150" s="7">
        <v>1041.0840761929353</v>
      </c>
      <c r="AA5150" s="7">
        <v>1145.8300681108597</v>
      </c>
      <c r="AB5150" s="7">
        <v>1317.9778287411875</v>
      </c>
      <c r="AC5150" s="7">
        <v>1025.8600000000001</v>
      </c>
      <c r="AD5150" s="7">
        <v>1119.1199999999999</v>
      </c>
      <c r="AE5150" s="4">
        <v>787</v>
      </c>
      <c r="AF5150" s="4">
        <v>792</v>
      </c>
      <c r="AG5150" s="4">
        <v>949</v>
      </c>
      <c r="AH5150" s="4">
        <v>1143</v>
      </c>
      <c r="AI5150" s="4">
        <v>1258</v>
      </c>
      <c r="AJ5150" s="4">
        <v>1447</v>
      </c>
      <c r="AK5150" s="4">
        <v>941.28739169956748</v>
      </c>
      <c r="AL5150" s="8">
        <v>1.1777717733241815</v>
      </c>
      <c r="AM5150" s="4">
        <v>910.67307870596164</v>
      </c>
      <c r="AN5150" s="8">
        <v>1.1449449311693394</v>
      </c>
      <c r="AO5150" s="4">
        <v>880.05876571235581</v>
      </c>
      <c r="AP5150" s="8">
        <v>1.112118089014497</v>
      </c>
    </row>
    <row r="5151" spans="1:42" x14ac:dyDescent="0.25">
      <c r="A5151" s="2" t="s">
        <v>14114</v>
      </c>
      <c r="B5151" t="s">
        <v>14101</v>
      </c>
      <c r="C5151" t="s">
        <v>14</v>
      </c>
      <c r="D5151" t="s">
        <v>14100</v>
      </c>
      <c r="E5151" s="3" t="s">
        <v>13978</v>
      </c>
      <c r="F5151" t="s">
        <v>14115</v>
      </c>
      <c r="G5151">
        <v>38</v>
      </c>
      <c r="H5151">
        <v>0</v>
      </c>
      <c r="I5151">
        <v>4</v>
      </c>
      <c r="J5151">
        <v>16</v>
      </c>
      <c r="K5151">
        <v>18</v>
      </c>
      <c r="L5151">
        <v>0</v>
      </c>
      <c r="M5151">
        <v>0</v>
      </c>
      <c r="N5151" s="2">
        <v>308.79824561403512</v>
      </c>
      <c r="O5151" s="2">
        <v>369.98112428947371</v>
      </c>
      <c r="P5151" s="2">
        <v>169.6</v>
      </c>
      <c r="Q5151" s="4">
        <v>848.37936990350886</v>
      </c>
      <c r="R5151" s="5">
        <v>0.05</v>
      </c>
      <c r="S5151" s="6">
        <v>890.79833839868434</v>
      </c>
      <c r="T5151" s="4">
        <v>115.45454545454545</v>
      </c>
      <c r="U5151" s="7">
        <v>1006.2528838532298</v>
      </c>
      <c r="V5151" s="8">
        <v>0.67789968419002822</v>
      </c>
      <c r="W5151" s="7">
        <v>656.53066205563414</v>
      </c>
      <c r="X5151" s="7">
        <v>681.73567833199309</v>
      </c>
      <c r="Y5151" s="7">
        <v>754.95024942046416</v>
      </c>
      <c r="Z5151" s="7">
        <v>1058.0105641719224</v>
      </c>
      <c r="AA5151" s="7">
        <v>1146.2281211391785</v>
      </c>
      <c r="AB5151" s="7">
        <v>1318.4623990276309</v>
      </c>
      <c r="AC5151" s="7">
        <v>1632.8052631578951</v>
      </c>
      <c r="AD5151" s="7">
        <v>1781.242105263158</v>
      </c>
      <c r="AE5151" s="4">
        <v>1094</v>
      </c>
      <c r="AF5151" s="4">
        <v>1136</v>
      </c>
      <c r="AG5151" s="4">
        <v>1258</v>
      </c>
      <c r="AH5151" s="4">
        <v>1763</v>
      </c>
      <c r="AI5151" s="4">
        <v>1910</v>
      </c>
      <c r="AJ5151" s="4">
        <v>2197</v>
      </c>
      <c r="AK5151" s="4">
        <v>1527.8404188070137</v>
      </c>
      <c r="AL5151" s="8">
        <v>1.107066777327576</v>
      </c>
      <c r="AM5151" s="4">
        <v>1303.0020374864268</v>
      </c>
      <c r="AN5151" s="8">
        <v>0.95559603857314723</v>
      </c>
      <c r="AO5151" s="4">
        <v>1096.9001879425555</v>
      </c>
      <c r="AP5151" s="8">
        <v>0.81674786138158761</v>
      </c>
    </row>
    <row r="5152" spans="1:42" x14ac:dyDescent="0.25">
      <c r="A5152" s="2" t="s">
        <v>14116</v>
      </c>
      <c r="B5152" t="s">
        <v>14101</v>
      </c>
      <c r="C5152" t="s">
        <v>14</v>
      </c>
      <c r="D5152" t="s">
        <v>14100</v>
      </c>
      <c r="E5152" s="3" t="s">
        <v>13978</v>
      </c>
      <c r="F5152" t="s">
        <v>14117</v>
      </c>
      <c r="G5152">
        <v>24</v>
      </c>
      <c r="H5152">
        <v>0</v>
      </c>
      <c r="I5152">
        <v>0</v>
      </c>
      <c r="J5152">
        <v>0</v>
      </c>
      <c r="K5152">
        <v>21</v>
      </c>
      <c r="L5152">
        <v>3</v>
      </c>
      <c r="M5152">
        <v>0</v>
      </c>
      <c r="N5152" s="2">
        <v>262.52430555555554</v>
      </c>
      <c r="O5152" s="2">
        <v>353.59100395833337</v>
      </c>
      <c r="P5152" s="2">
        <v>240.1</v>
      </c>
      <c r="Q5152" s="4">
        <v>856.21530951388888</v>
      </c>
      <c r="R5152" s="5">
        <v>0.05</v>
      </c>
      <c r="S5152" s="6">
        <v>899.02607498958332</v>
      </c>
      <c r="T5152" s="4">
        <v>249.57142857142858</v>
      </c>
      <c r="U5152" s="7">
        <v>1148.597503561012</v>
      </c>
      <c r="V5152" s="8">
        <v>0.97545435546582759</v>
      </c>
      <c r="W5152" s="7">
        <v>538.27038884726642</v>
      </c>
      <c r="X5152" s="7">
        <v>542.85141343320061</v>
      </c>
      <c r="Y5152" s="7">
        <v>712.34932311276532</v>
      </c>
      <c r="Z5152" s="7">
        <v>892.5362901595098</v>
      </c>
      <c r="AA5152" s="7">
        <v>944.45456880009715</v>
      </c>
      <c r="AB5152" s="7">
        <v>1086.4663309640569</v>
      </c>
      <c r="AC5152" s="7">
        <v>1295.25</v>
      </c>
      <c r="AD5152" s="7">
        <v>1413</v>
      </c>
      <c r="AE5152" s="4">
        <v>705</v>
      </c>
      <c r="AF5152" s="4">
        <v>711</v>
      </c>
      <c r="AG5152" s="4">
        <v>933</v>
      </c>
      <c r="AH5152" s="4">
        <v>1169</v>
      </c>
      <c r="AI5152" s="4">
        <v>1237</v>
      </c>
      <c r="AJ5152" s="4">
        <v>1423</v>
      </c>
      <c r="AK5152" s="4">
        <v>1090.9009934570311</v>
      </c>
      <c r="AL5152" s="8">
        <v>1.1384054539519828</v>
      </c>
      <c r="AM5152" s="4">
        <v>1026.9426873012153</v>
      </c>
      <c r="AN5152" s="8">
        <v>1.0840884211232644</v>
      </c>
      <c r="AO5152" s="4">
        <v>962.98438114539931</v>
      </c>
      <c r="AP5152" s="8">
        <v>1.0297713882945461</v>
      </c>
    </row>
    <row r="5153" spans="1:42" x14ac:dyDescent="0.25">
      <c r="A5153" s="2" t="s">
        <v>14120</v>
      </c>
      <c r="B5153" t="s">
        <v>14119</v>
      </c>
      <c r="C5153" t="s">
        <v>14</v>
      </c>
      <c r="D5153" t="s">
        <v>14118</v>
      </c>
      <c r="E5153" s="3" t="s">
        <v>13978</v>
      </c>
      <c r="F5153" t="s">
        <v>14121</v>
      </c>
      <c r="G5153">
        <v>140</v>
      </c>
      <c r="H5153">
        <v>6</v>
      </c>
      <c r="I5153">
        <v>35</v>
      </c>
      <c r="J5153">
        <v>30</v>
      </c>
      <c r="K5153">
        <v>45</v>
      </c>
      <c r="L5153">
        <v>20</v>
      </c>
      <c r="M5153">
        <v>4</v>
      </c>
      <c r="N5153" s="2">
        <v>322.34583333333336</v>
      </c>
      <c r="O5153" s="2">
        <v>326.90641840476195</v>
      </c>
      <c r="P5153" s="2">
        <v>301.95999999999998</v>
      </c>
      <c r="Q5153" s="4">
        <v>951.21225173809535</v>
      </c>
      <c r="R5153" s="5">
        <v>0.05</v>
      </c>
      <c r="S5153" s="6">
        <v>998.77286432500011</v>
      </c>
      <c r="T5153" s="4">
        <v>102.7578125</v>
      </c>
      <c r="U5153" s="7">
        <v>1101.5306768250002</v>
      </c>
      <c r="V5153" s="8">
        <v>0.69642199963646723</v>
      </c>
      <c r="W5153" s="7">
        <v>715.43886658672648</v>
      </c>
      <c r="X5153" s="7">
        <v>757.11491706750667</v>
      </c>
      <c r="Y5153" s="7">
        <v>887.8261663026808</v>
      </c>
      <c r="Z5153" s="7">
        <v>1118.3073545676014</v>
      </c>
      <c r="AA5153" s="7">
        <v>1303.9552158001677</v>
      </c>
      <c r="AB5153" s="7">
        <v>1499.7063619977716</v>
      </c>
      <c r="AC5153" s="7">
        <v>1739.8700000000001</v>
      </c>
      <c r="AD5153" s="7">
        <v>1898.04</v>
      </c>
      <c r="AE5153" s="4">
        <v>1133</v>
      </c>
      <c r="AF5153" s="4">
        <v>1199</v>
      </c>
      <c r="AG5153" s="4">
        <v>1406</v>
      </c>
      <c r="AH5153" s="4">
        <v>1771</v>
      </c>
      <c r="AI5153" s="4">
        <v>2065</v>
      </c>
      <c r="AJ5153" s="4">
        <v>2375</v>
      </c>
      <c r="AK5153" s="4">
        <v>1653.5439149425004</v>
      </c>
      <c r="AL5153" s="8">
        <v>1.1103886498340396</v>
      </c>
      <c r="AM5153" s="4">
        <v>1435.2868980700002</v>
      </c>
      <c r="AN5153" s="8">
        <v>0.97239976643484871</v>
      </c>
      <c r="AO5153" s="4">
        <v>1217.0298811975001</v>
      </c>
      <c r="AP5153" s="8">
        <v>0.83441088303565791</v>
      </c>
    </row>
    <row r="5154" spans="1:42" x14ac:dyDescent="0.25">
      <c r="A5154" s="2" t="s">
        <v>14122</v>
      </c>
      <c r="B5154" t="s">
        <v>14119</v>
      </c>
      <c r="C5154" t="s">
        <v>14</v>
      </c>
      <c r="D5154" t="s">
        <v>14118</v>
      </c>
      <c r="E5154" s="3" t="s">
        <v>13978</v>
      </c>
      <c r="F5154" t="s">
        <v>14123</v>
      </c>
      <c r="G5154">
        <v>118</v>
      </c>
      <c r="H5154">
        <v>12</v>
      </c>
      <c r="I5154">
        <v>16</v>
      </c>
      <c r="J5154">
        <v>23</v>
      </c>
      <c r="K5154">
        <v>47</v>
      </c>
      <c r="L5154">
        <v>17</v>
      </c>
      <c r="M5154">
        <v>3</v>
      </c>
      <c r="N5154" s="2">
        <v>301.53531073446328</v>
      </c>
      <c r="O5154" s="2">
        <v>262.26267883898311</v>
      </c>
      <c r="P5154" s="2">
        <v>349.34</v>
      </c>
      <c r="Q5154" s="4">
        <v>913.13798957344625</v>
      </c>
      <c r="R5154" s="5">
        <v>0.05</v>
      </c>
      <c r="S5154" s="6">
        <v>958.79488905211861</v>
      </c>
      <c r="T5154" s="4">
        <v>94.32692307692308</v>
      </c>
      <c r="U5154" s="7">
        <v>1053.1218121290417</v>
      </c>
      <c r="V5154" s="8">
        <v>0.65203648677087345</v>
      </c>
      <c r="W5154" s="7">
        <v>672.58768474399301</v>
      </c>
      <c r="X5154" s="7">
        <v>711.76754987471111</v>
      </c>
      <c r="Y5154" s="7">
        <v>834.64985414832677</v>
      </c>
      <c r="Z5154" s="7">
        <v>1051.3263810076007</v>
      </c>
      <c r="AA5154" s="7">
        <v>1225.8548711353449</v>
      </c>
      <c r="AB5154" s="7">
        <v>1409.8815103856871</v>
      </c>
      <c r="AC5154" s="7">
        <v>1776.6398305084749</v>
      </c>
      <c r="AD5154" s="7">
        <v>1938.1525423728813</v>
      </c>
      <c r="AE5154" s="4">
        <v>1133</v>
      </c>
      <c r="AF5154" s="4">
        <v>1199</v>
      </c>
      <c r="AG5154" s="4">
        <v>1406</v>
      </c>
      <c r="AH5154" s="4">
        <v>1771</v>
      </c>
      <c r="AI5154" s="4">
        <v>2065</v>
      </c>
      <c r="AJ5154" s="4">
        <v>2375</v>
      </c>
      <c r="AK5154" s="4">
        <v>1683.6771429700982</v>
      </c>
      <c r="AL5154" s="8">
        <v>1.1008446614033029</v>
      </c>
      <c r="AM5154" s="4">
        <v>1437.4907171111618</v>
      </c>
      <c r="AN5154" s="8">
        <v>0.94841924360360996</v>
      </c>
      <c r="AO5154" s="4">
        <v>1198.1428030816403</v>
      </c>
      <c r="AP5154" s="8">
        <v>0.80022786518724176</v>
      </c>
    </row>
    <row r="5155" spans="1:42" x14ac:dyDescent="0.25">
      <c r="A5155" s="2" t="s">
        <v>14126</v>
      </c>
      <c r="B5155" t="s">
        <v>14125</v>
      </c>
      <c r="C5155" t="s">
        <v>14</v>
      </c>
      <c r="D5155" t="s">
        <v>14124</v>
      </c>
      <c r="E5155" s="3" t="s">
        <v>13978</v>
      </c>
      <c r="F5155" t="s">
        <v>14127</v>
      </c>
      <c r="G5155">
        <v>145</v>
      </c>
      <c r="H5155">
        <v>16</v>
      </c>
      <c r="I5155">
        <v>24</v>
      </c>
      <c r="J5155">
        <v>40</v>
      </c>
      <c r="K5155">
        <v>48</v>
      </c>
      <c r="L5155">
        <v>14</v>
      </c>
      <c r="M5155">
        <v>3</v>
      </c>
      <c r="N5155" s="2">
        <v>301.86839080459771</v>
      </c>
      <c r="O5155" s="2">
        <v>169.9249893908046</v>
      </c>
      <c r="P5155" s="2">
        <v>377.95</v>
      </c>
      <c r="Q5155" s="4">
        <v>849.74338019540232</v>
      </c>
      <c r="R5155" s="5">
        <v>0.05</v>
      </c>
      <c r="S5155" s="6">
        <v>892.23054920517245</v>
      </c>
      <c r="T5155" s="4">
        <v>106.71014492753623</v>
      </c>
      <c r="U5155" s="7">
        <v>998.9406941327087</v>
      </c>
      <c r="V5155" s="8">
        <v>0.49605101609677693</v>
      </c>
      <c r="W5155" s="7">
        <v>701.80895325478514</v>
      </c>
      <c r="X5155" s="7">
        <v>729.27874814228301</v>
      </c>
      <c r="Y5155" s="7">
        <v>807.25752072614807</v>
      </c>
      <c r="Z5155" s="7">
        <v>972.51935125899831</v>
      </c>
      <c r="AA5155" s="7">
        <v>1241.900565639623</v>
      </c>
      <c r="AB5155" s="7">
        <v>1427.9862729420281</v>
      </c>
      <c r="AC5155" s="7">
        <v>2215.1648275862071</v>
      </c>
      <c r="AD5155" s="7">
        <v>2416.5434482758619</v>
      </c>
      <c r="AE5155" s="4">
        <v>1584</v>
      </c>
      <c r="AF5155" s="4">
        <v>1646</v>
      </c>
      <c r="AG5155" s="4">
        <v>1822</v>
      </c>
      <c r="AH5155" s="4">
        <v>2195</v>
      </c>
      <c r="AI5155" s="4">
        <v>2803</v>
      </c>
      <c r="AJ5155" s="4">
        <v>3223</v>
      </c>
      <c r="AK5155" s="4">
        <v>2057.5170763337551</v>
      </c>
      <c r="AL5155" s="8">
        <v>1.0747055540700043</v>
      </c>
      <c r="AM5155" s="4">
        <v>1672.0761481296854</v>
      </c>
      <c r="AN5155" s="8">
        <v>0.88330443766347533</v>
      </c>
      <c r="AO5155" s="4">
        <v>1277.671477409242</v>
      </c>
      <c r="AP5155" s="8">
        <v>0.68745213250330606</v>
      </c>
    </row>
    <row r="5156" spans="1:42" x14ac:dyDescent="0.25">
      <c r="A5156" s="2" t="s">
        <v>14128</v>
      </c>
      <c r="B5156" t="s">
        <v>14125</v>
      </c>
      <c r="C5156" t="s">
        <v>14</v>
      </c>
      <c r="D5156" t="s">
        <v>14124</v>
      </c>
      <c r="E5156" s="3" t="s">
        <v>13978</v>
      </c>
      <c r="F5156" t="s">
        <v>14129</v>
      </c>
      <c r="G5156">
        <v>148</v>
      </c>
      <c r="H5156">
        <v>0</v>
      </c>
      <c r="I5156">
        <v>26</v>
      </c>
      <c r="J5156">
        <v>30</v>
      </c>
      <c r="K5156">
        <v>90</v>
      </c>
      <c r="L5156">
        <v>2</v>
      </c>
      <c r="M5156">
        <v>0</v>
      </c>
      <c r="N5156" s="2">
        <v>288.27252252252254</v>
      </c>
      <c r="O5156" s="2">
        <v>163.32366626801809</v>
      </c>
      <c r="P5156" s="2">
        <v>392.64</v>
      </c>
      <c r="Q5156" s="4">
        <v>844.23618879054061</v>
      </c>
      <c r="R5156" s="5">
        <v>0.05</v>
      </c>
      <c r="S5156" s="6">
        <v>886.4479982300677</v>
      </c>
      <c r="T5156" s="4">
        <v>151.69343065693431</v>
      </c>
      <c r="U5156" s="7">
        <v>1038.1414288870019</v>
      </c>
      <c r="V5156" s="8">
        <v>0.51110711307358414</v>
      </c>
      <c r="W5156" s="7">
        <v>691.29568054858498</v>
      </c>
      <c r="X5156" s="7">
        <v>718.35397107510789</v>
      </c>
      <c r="Y5156" s="7">
        <v>795.16460224717287</v>
      </c>
      <c r="Z5156" s="7">
        <v>957.95076944706057</v>
      </c>
      <c r="AA5156" s="7">
        <v>1223.2965862232852</v>
      </c>
      <c r="AB5156" s="7">
        <v>1406.5946833384403</v>
      </c>
      <c r="AC5156" s="7">
        <v>2234.2783783783784</v>
      </c>
      <c r="AD5156" s="7">
        <v>2437.3945945945943</v>
      </c>
      <c r="AE5156" s="4">
        <v>1584</v>
      </c>
      <c r="AF5156" s="4">
        <v>1646</v>
      </c>
      <c r="AG5156" s="4">
        <v>1822</v>
      </c>
      <c r="AH5156" s="4">
        <v>2195</v>
      </c>
      <c r="AI5156" s="4">
        <v>2803</v>
      </c>
      <c r="AJ5156" s="4">
        <v>3223</v>
      </c>
      <c r="AK5156" s="4">
        <v>2033.0283136630594</v>
      </c>
      <c r="AL5156" s="8">
        <v>1.0756018327923007</v>
      </c>
      <c r="AM5156" s="4">
        <v>1645.0876054338519</v>
      </c>
      <c r="AN5156" s="8">
        <v>0.88460737875213347</v>
      </c>
      <c r="AO5156" s="4">
        <v>1265.7678018319598</v>
      </c>
      <c r="AP5156" s="8">
        <v>0.6978572459128588</v>
      </c>
    </row>
    <row r="5157" spans="1:42" x14ac:dyDescent="0.25">
      <c r="A5157" s="2" t="s">
        <v>14132</v>
      </c>
      <c r="B5157" t="s">
        <v>14131</v>
      </c>
      <c r="C5157" t="s">
        <v>14</v>
      </c>
      <c r="D5157" t="s">
        <v>14130</v>
      </c>
      <c r="E5157" s="3" t="s">
        <v>13978</v>
      </c>
      <c r="F5157" t="s">
        <v>14133</v>
      </c>
      <c r="G5157">
        <v>102</v>
      </c>
      <c r="H5157">
        <v>52</v>
      </c>
      <c r="I5157">
        <v>38</v>
      </c>
      <c r="J5157">
        <v>12</v>
      </c>
      <c r="K5157">
        <v>0</v>
      </c>
      <c r="L5157">
        <v>0</v>
      </c>
      <c r="M5157">
        <v>0</v>
      </c>
      <c r="N5157" s="2">
        <v>241.83333333333334</v>
      </c>
      <c r="O5157" s="2">
        <v>314.89223378758169</v>
      </c>
      <c r="P5157" s="2">
        <v>194.99</v>
      </c>
      <c r="Q5157" s="4">
        <v>751.71556712091501</v>
      </c>
      <c r="R5157" s="5">
        <v>0.05</v>
      </c>
      <c r="S5157" s="6">
        <v>789.30134547696082</v>
      </c>
      <c r="T5157" s="4">
        <v>95.808080808080803</v>
      </c>
      <c r="U5157" s="7">
        <v>885.10942628504165</v>
      </c>
      <c r="V5157" s="8">
        <v>1.0020106712660848</v>
      </c>
      <c r="W5157" s="7">
        <v>765.77122989481757</v>
      </c>
      <c r="X5157" s="7">
        <v>770.23897335978143</v>
      </c>
      <c r="Y5157" s="7">
        <v>951.62935803731705</v>
      </c>
      <c r="Z5157" s="7">
        <v>1214.3326737771963</v>
      </c>
      <c r="AA5157" s="7">
        <v>1305.4746404624602</v>
      </c>
      <c r="AB5157" s="7">
        <v>1501.1618042278803</v>
      </c>
      <c r="AC5157" s="7">
        <v>971.66666666666674</v>
      </c>
      <c r="AD5157" s="7">
        <v>1060</v>
      </c>
      <c r="AE5157" s="4">
        <v>857</v>
      </c>
      <c r="AF5157" s="4">
        <v>862</v>
      </c>
      <c r="AG5157" s="4">
        <v>1065</v>
      </c>
      <c r="AH5157" s="4">
        <v>1359</v>
      </c>
      <c r="AI5157" s="4">
        <v>1461</v>
      </c>
      <c r="AJ5157" s="4">
        <v>1680</v>
      </c>
      <c r="AK5157" s="4">
        <v>926.21686966056757</v>
      </c>
      <c r="AL5157" s="8">
        <v>1.1570093778890358</v>
      </c>
      <c r="AM5157" s="4">
        <v>881.07988366597192</v>
      </c>
      <c r="AN5157" s="8">
        <v>1.1059109031781729</v>
      </c>
      <c r="AO5157" s="4">
        <v>834.43833147155635</v>
      </c>
      <c r="AP5157" s="8">
        <v>1.0531091459769477</v>
      </c>
    </row>
    <row r="5158" spans="1:42" x14ac:dyDescent="0.25">
      <c r="A5158" s="2" t="s">
        <v>14134</v>
      </c>
      <c r="B5158" t="s">
        <v>14131</v>
      </c>
      <c r="C5158" t="s">
        <v>14</v>
      </c>
      <c r="D5158" t="s">
        <v>14130</v>
      </c>
      <c r="E5158" s="3" t="s">
        <v>13978</v>
      </c>
      <c r="F5158" t="s">
        <v>14135</v>
      </c>
      <c r="G5158">
        <v>166</v>
      </c>
      <c r="H5158">
        <v>0</v>
      </c>
      <c r="I5158">
        <v>36</v>
      </c>
      <c r="J5158">
        <v>68</v>
      </c>
      <c r="K5158">
        <v>30</v>
      </c>
      <c r="L5158">
        <v>20</v>
      </c>
      <c r="M5158">
        <v>12</v>
      </c>
      <c r="N5158" s="2">
        <v>309.77409638554218</v>
      </c>
      <c r="O5158" s="2">
        <v>409.56449760441762</v>
      </c>
      <c r="P5158" s="2">
        <v>218.95</v>
      </c>
      <c r="Q5158" s="4">
        <v>938.28859398995974</v>
      </c>
      <c r="R5158" s="5">
        <v>0.05</v>
      </c>
      <c r="S5158" s="6">
        <v>985.20302368945772</v>
      </c>
      <c r="T5158" s="4">
        <v>104.82242990654206</v>
      </c>
      <c r="U5158" s="7">
        <v>1090.0254535959998</v>
      </c>
      <c r="V5158" s="8">
        <v>0.93461960773615971</v>
      </c>
      <c r="W5158" s="7">
        <v>723.94372246211105</v>
      </c>
      <c r="X5158" s="7">
        <v>728.16743146130648</v>
      </c>
      <c r="Y5158" s="7">
        <v>899.65001682864443</v>
      </c>
      <c r="Z5158" s="7">
        <v>1148.0041059813407</v>
      </c>
      <c r="AA5158" s="7">
        <v>1234.1677695649291</v>
      </c>
      <c r="AB5158" s="7">
        <v>1419.1662237296925</v>
      </c>
      <c r="AC5158" s="7">
        <v>1282.9048192771083</v>
      </c>
      <c r="AD5158" s="7">
        <v>1399.5325301204819</v>
      </c>
      <c r="AE5158" s="4">
        <v>857</v>
      </c>
      <c r="AF5158" s="4">
        <v>862</v>
      </c>
      <c r="AG5158" s="4">
        <v>1065</v>
      </c>
      <c r="AH5158" s="4">
        <v>1359</v>
      </c>
      <c r="AI5158" s="4">
        <v>1461</v>
      </c>
      <c r="AJ5158" s="4">
        <v>1680</v>
      </c>
      <c r="AK5158" s="4">
        <v>1235.2584001169703</v>
      </c>
      <c r="AL5158" s="8">
        <v>1.149024378797239</v>
      </c>
      <c r="AM5158" s="4">
        <v>1151.3471999735098</v>
      </c>
      <c r="AN5158" s="8">
        <v>1.077076469045199</v>
      </c>
      <c r="AO5158" s="4">
        <v>1067.4359998300492</v>
      </c>
      <c r="AP5158" s="8">
        <v>1.0051285592931591</v>
      </c>
    </row>
    <row r="5159" spans="1:42" x14ac:dyDescent="0.25">
      <c r="A5159" s="2" t="s">
        <v>14136</v>
      </c>
      <c r="B5159" t="s">
        <v>14131</v>
      </c>
      <c r="C5159" t="s">
        <v>14</v>
      </c>
      <c r="D5159" t="s">
        <v>14130</v>
      </c>
      <c r="E5159" s="3" t="s">
        <v>13978</v>
      </c>
      <c r="F5159" t="s">
        <v>14137</v>
      </c>
      <c r="G5159">
        <v>64</v>
      </c>
      <c r="H5159">
        <v>0</v>
      </c>
      <c r="I5159">
        <v>16</v>
      </c>
      <c r="J5159">
        <v>24</v>
      </c>
      <c r="K5159">
        <v>18</v>
      </c>
      <c r="L5159">
        <v>6</v>
      </c>
      <c r="M5159">
        <v>0</v>
      </c>
      <c r="N5159" s="2">
        <v>303.125</v>
      </c>
      <c r="O5159" s="2">
        <v>379.26951854687491</v>
      </c>
      <c r="P5159" s="2">
        <v>240.34</v>
      </c>
      <c r="Q5159" s="4">
        <v>922.73451854687494</v>
      </c>
      <c r="R5159" s="5">
        <v>0.05</v>
      </c>
      <c r="S5159" s="6">
        <v>968.87124447421877</v>
      </c>
      <c r="T5159" s="4">
        <v>103.63934426229508</v>
      </c>
      <c r="U5159" s="7">
        <v>1072.5105887365139</v>
      </c>
      <c r="V5159" s="8">
        <v>0.94572441001841956</v>
      </c>
      <c r="W5159" s="7">
        <v>732.16657504714738</v>
      </c>
      <c r="X5159" s="7">
        <v>736.43825868219483</v>
      </c>
      <c r="Y5159" s="7">
        <v>909.86861426512473</v>
      </c>
      <c r="Z5159" s="7">
        <v>1161.0436120059198</v>
      </c>
      <c r="AA5159" s="7">
        <v>1248.1859581608894</v>
      </c>
      <c r="AB5159" s="7">
        <v>1435.2857013759713</v>
      </c>
      <c r="AC5159" s="7">
        <v>1247.46875</v>
      </c>
      <c r="AD5159" s="7">
        <v>1360.875</v>
      </c>
      <c r="AE5159" s="4">
        <v>857</v>
      </c>
      <c r="AF5159" s="4">
        <v>862</v>
      </c>
      <c r="AG5159" s="4">
        <v>1065</v>
      </c>
      <c r="AH5159" s="4">
        <v>1359</v>
      </c>
      <c r="AI5159" s="4">
        <v>1461</v>
      </c>
      <c r="AJ5159" s="4">
        <v>1680</v>
      </c>
      <c r="AK5159" s="4">
        <v>1199.3866912245112</v>
      </c>
      <c r="AL5159" s="8">
        <v>1.1489896151991679</v>
      </c>
      <c r="AM5159" s="4">
        <v>1122.5482089744137</v>
      </c>
      <c r="AN5159" s="8">
        <v>1.0812345468055851</v>
      </c>
      <c r="AO5159" s="4">
        <v>1045.7097267243162</v>
      </c>
      <c r="AP5159" s="8">
        <v>1.0134794784120023</v>
      </c>
    </row>
    <row r="5160" spans="1:42" x14ac:dyDescent="0.25">
      <c r="A5160" s="2" t="s">
        <v>14138</v>
      </c>
      <c r="B5160" t="s">
        <v>14131</v>
      </c>
      <c r="C5160" t="s">
        <v>14</v>
      </c>
      <c r="D5160" t="s">
        <v>14130</v>
      </c>
      <c r="E5160" s="3" t="s">
        <v>13978</v>
      </c>
      <c r="F5160" t="s">
        <v>14139</v>
      </c>
      <c r="G5160">
        <v>20</v>
      </c>
      <c r="H5160">
        <v>0</v>
      </c>
      <c r="I5160">
        <v>0</v>
      </c>
      <c r="J5160">
        <v>8</v>
      </c>
      <c r="K5160">
        <v>12</v>
      </c>
      <c r="L5160">
        <v>0</v>
      </c>
      <c r="M5160">
        <v>0</v>
      </c>
      <c r="N5160" s="2">
        <v>315.86250000000001</v>
      </c>
      <c r="O5160" s="2">
        <v>415.02432725000017</v>
      </c>
      <c r="P5160" s="2">
        <v>237.1</v>
      </c>
      <c r="Q5160" s="4">
        <v>967.98682725000015</v>
      </c>
      <c r="R5160" s="5">
        <v>0.05</v>
      </c>
      <c r="S5160" s="6">
        <v>1016.3861686125002</v>
      </c>
      <c r="T5160" s="4">
        <v>107.55555555555556</v>
      </c>
      <c r="U5160" s="7">
        <v>1123.9417241680558</v>
      </c>
      <c r="V5160" s="8">
        <v>0.9053824103174285</v>
      </c>
      <c r="W5160" s="7">
        <v>701.66179031811896</v>
      </c>
      <c r="X5160" s="7">
        <v>705.75549971320709</v>
      </c>
      <c r="Y5160" s="7">
        <v>871.9601011537884</v>
      </c>
      <c r="Z5160" s="7">
        <v>1112.670213584975</v>
      </c>
      <c r="AA5160" s="7">
        <v>1196.1818852447745</v>
      </c>
      <c r="AB5160" s="7">
        <v>1375.4863567496379</v>
      </c>
      <c r="AC5160" s="7">
        <v>1365.5400000000002</v>
      </c>
      <c r="AD5160" s="7">
        <v>1489.68</v>
      </c>
      <c r="AE5160" s="4">
        <v>857</v>
      </c>
      <c r="AF5160" s="4">
        <v>862</v>
      </c>
      <c r="AG5160" s="4">
        <v>1065</v>
      </c>
      <c r="AH5160" s="4">
        <v>1359</v>
      </c>
      <c r="AI5160" s="4">
        <v>1461</v>
      </c>
      <c r="AJ5160" s="4">
        <v>1680</v>
      </c>
      <c r="AK5160" s="4">
        <v>1312.4758955012501</v>
      </c>
      <c r="AL5160" s="8">
        <v>1.1438951595431011</v>
      </c>
      <c r="AM5160" s="4">
        <v>1213.7793198716668</v>
      </c>
      <c r="AN5160" s="8">
        <v>1.0643909098012101</v>
      </c>
      <c r="AO5160" s="4">
        <v>1115.0827442420837</v>
      </c>
      <c r="AP5160" s="8">
        <v>0.98488666005931946</v>
      </c>
    </row>
    <row r="5161" spans="1:42" x14ac:dyDescent="0.25">
      <c r="A5161" s="2" t="s">
        <v>14140</v>
      </c>
      <c r="B5161" t="s">
        <v>14131</v>
      </c>
      <c r="C5161" t="s">
        <v>14</v>
      </c>
      <c r="D5161" t="s">
        <v>14130</v>
      </c>
      <c r="E5161" s="3" t="s">
        <v>13978</v>
      </c>
      <c r="F5161" t="s">
        <v>14141</v>
      </c>
      <c r="G5161">
        <v>50</v>
      </c>
      <c r="H5161">
        <v>0</v>
      </c>
      <c r="I5161">
        <v>12</v>
      </c>
      <c r="J5161">
        <v>20</v>
      </c>
      <c r="K5161">
        <v>14</v>
      </c>
      <c r="L5161">
        <v>4</v>
      </c>
      <c r="M5161">
        <v>0</v>
      </c>
      <c r="N5161" s="2">
        <v>313.86</v>
      </c>
      <c r="O5161" s="2">
        <v>404.41661733333342</v>
      </c>
      <c r="P5161" s="2">
        <v>202.97</v>
      </c>
      <c r="Q5161" s="4">
        <v>921.24661733333346</v>
      </c>
      <c r="R5161" s="5">
        <v>0.05</v>
      </c>
      <c r="S5161" s="6">
        <v>967.30894820000015</v>
      </c>
      <c r="T5161" s="4">
        <v>97.431818181818187</v>
      </c>
      <c r="U5161" s="7">
        <v>1064.7407663818183</v>
      </c>
      <c r="V5161" s="8">
        <v>0.94201504616716059</v>
      </c>
      <c r="W5161" s="7">
        <v>733.4322191027004</v>
      </c>
      <c r="X5161" s="7">
        <v>737.71128689209763</v>
      </c>
      <c r="Y5161" s="7">
        <v>911.44143914162885</v>
      </c>
      <c r="Z5161" s="7">
        <v>1163.0506251581912</v>
      </c>
      <c r="AA5161" s="7">
        <v>1250.3436080618965</v>
      </c>
      <c r="AB5161" s="7">
        <v>1437.7667772374989</v>
      </c>
      <c r="AC5161" s="7">
        <v>1243.308</v>
      </c>
      <c r="AD5161" s="7">
        <v>1356.336</v>
      </c>
      <c r="AE5161" s="4">
        <v>857</v>
      </c>
      <c r="AF5161" s="4">
        <v>862</v>
      </c>
      <c r="AG5161" s="4">
        <v>1065</v>
      </c>
      <c r="AH5161" s="4">
        <v>1359</v>
      </c>
      <c r="AI5161" s="4">
        <v>1461</v>
      </c>
      <c r="AJ5161" s="4">
        <v>1680</v>
      </c>
      <c r="AK5161" s="4">
        <v>1206.1721049843636</v>
      </c>
      <c r="AL5161" s="8">
        <v>1.1533460055616147</v>
      </c>
      <c r="AM5161" s="4">
        <v>1126.5510527229092</v>
      </c>
      <c r="AN5161" s="8">
        <v>1.08290235243013</v>
      </c>
      <c r="AO5161" s="4">
        <v>1046.9300004614547</v>
      </c>
      <c r="AP5161" s="8">
        <v>1.0124586992986455</v>
      </c>
    </row>
    <row r="5162" spans="1:42" x14ac:dyDescent="0.25">
      <c r="A5162" s="2" t="s">
        <v>14142</v>
      </c>
      <c r="B5162" t="s">
        <v>14131</v>
      </c>
      <c r="C5162" t="s">
        <v>14</v>
      </c>
      <c r="D5162" t="s">
        <v>14130</v>
      </c>
      <c r="E5162" s="3" t="s">
        <v>13978</v>
      </c>
      <c r="F5162" t="s">
        <v>14143</v>
      </c>
      <c r="G5162">
        <v>60</v>
      </c>
      <c r="H5162">
        <v>0</v>
      </c>
      <c r="I5162">
        <v>26</v>
      </c>
      <c r="J5162">
        <v>14</v>
      </c>
      <c r="K5162">
        <v>16</v>
      </c>
      <c r="L5162">
        <v>4</v>
      </c>
      <c r="M5162">
        <v>0</v>
      </c>
      <c r="N5162" s="2">
        <v>302.99444444444447</v>
      </c>
      <c r="O5162" s="2">
        <v>389.57401202777794</v>
      </c>
      <c r="P5162" s="2">
        <v>234.75</v>
      </c>
      <c r="Q5162" s="4">
        <v>927.31845647222235</v>
      </c>
      <c r="R5162" s="5">
        <v>0.05</v>
      </c>
      <c r="S5162" s="6">
        <v>973.68437929583354</v>
      </c>
      <c r="T5162" s="4">
        <v>94.418181818181822</v>
      </c>
      <c r="U5162" s="7">
        <v>1068.1025611140153</v>
      </c>
      <c r="V5162" s="8">
        <v>0.9873078673061304</v>
      </c>
      <c r="W5162" s="7">
        <v>771.32723437670245</v>
      </c>
      <c r="X5162" s="7">
        <v>775.82739327038212</v>
      </c>
      <c r="Y5162" s="7">
        <v>958.53384435377848</v>
      </c>
      <c r="Z5162" s="7">
        <v>1223.1431873021456</v>
      </c>
      <c r="AA5162" s="7">
        <v>1314.9464287332116</v>
      </c>
      <c r="AB5162" s="7">
        <v>1512.0533882763827</v>
      </c>
      <c r="AC5162" s="7">
        <v>1190.0166666666667</v>
      </c>
      <c r="AD5162" s="7">
        <v>1298.1999999999998</v>
      </c>
      <c r="AE5162" s="4">
        <v>857</v>
      </c>
      <c r="AF5162" s="4">
        <v>862</v>
      </c>
      <c r="AG5162" s="4">
        <v>1065</v>
      </c>
      <c r="AH5162" s="4">
        <v>1359</v>
      </c>
      <c r="AI5162" s="4">
        <v>1461</v>
      </c>
      <c r="AJ5162" s="4">
        <v>1680</v>
      </c>
      <c r="AK5162" s="4">
        <v>1158.8541453332195</v>
      </c>
      <c r="AL5162" s="8">
        <v>1.1584708000167014</v>
      </c>
      <c r="AM5162" s="4">
        <v>1097.1308899874241</v>
      </c>
      <c r="AN5162" s="8">
        <v>1.1014164891131777</v>
      </c>
      <c r="AO5162" s="4">
        <v>1035.4076346416289</v>
      </c>
      <c r="AP5162" s="8">
        <v>1.0443621782096542</v>
      </c>
    </row>
    <row r="5163" spans="1:42" x14ac:dyDescent="0.25">
      <c r="A5163" s="2" t="s">
        <v>14144</v>
      </c>
      <c r="B5163" t="s">
        <v>14131</v>
      </c>
      <c r="C5163" t="s">
        <v>14</v>
      </c>
      <c r="D5163" t="s">
        <v>14130</v>
      </c>
      <c r="E5163" s="3" t="s">
        <v>13978</v>
      </c>
      <c r="F5163" t="s">
        <v>14145</v>
      </c>
      <c r="G5163">
        <v>100</v>
      </c>
      <c r="H5163">
        <v>0</v>
      </c>
      <c r="I5163">
        <v>95</v>
      </c>
      <c r="J5163">
        <v>5</v>
      </c>
      <c r="K5163">
        <v>0</v>
      </c>
      <c r="L5163">
        <v>0</v>
      </c>
      <c r="M5163">
        <v>0</v>
      </c>
      <c r="N5163" s="2">
        <v>266.19166666666666</v>
      </c>
      <c r="O5163" s="2">
        <v>213.07702949999995</v>
      </c>
      <c r="P5163" s="2">
        <v>291.25</v>
      </c>
      <c r="Q5163" s="4">
        <v>770.51869616666659</v>
      </c>
      <c r="R5163" s="5">
        <v>0.05</v>
      </c>
      <c r="S5163" s="6">
        <v>809.0446309749999</v>
      </c>
      <c r="T5163" s="4">
        <v>0</v>
      </c>
      <c r="U5163" s="7">
        <v>809.0446309749999</v>
      </c>
      <c r="V5163" s="8">
        <v>0.9276439041162643</v>
      </c>
      <c r="W5163" s="7">
        <v>794.99082582763845</v>
      </c>
      <c r="X5163" s="7">
        <v>799.62904534821973</v>
      </c>
      <c r="Y5163" s="7">
        <v>987.94075788382145</v>
      </c>
      <c r="Z5163" s="7">
        <v>1260.6680656940032</v>
      </c>
      <c r="AA5163" s="7">
        <v>1355.287743913862</v>
      </c>
      <c r="AB5163" s="7">
        <v>1558.4417589153238</v>
      </c>
      <c r="AC5163" s="7">
        <v>959.36500000000001</v>
      </c>
      <c r="AD5163" s="7">
        <v>1046.58</v>
      </c>
      <c r="AE5163" s="4">
        <v>857</v>
      </c>
      <c r="AF5163" s="4">
        <v>862</v>
      </c>
      <c r="AG5163" s="4">
        <v>1065</v>
      </c>
      <c r="AH5163" s="4">
        <v>1359</v>
      </c>
      <c r="AI5163" s="4">
        <v>1461</v>
      </c>
      <c r="AJ5163" s="4">
        <v>1680</v>
      </c>
      <c r="AK5163" s="4">
        <v>1010.6159658175001</v>
      </c>
      <c r="AL5163" s="8">
        <v>1.1587639348936538</v>
      </c>
      <c r="AM5163" s="4">
        <v>943.4255208699999</v>
      </c>
      <c r="AN5163" s="8">
        <v>1.0817239246345238</v>
      </c>
      <c r="AO5163" s="4">
        <v>876.23507592249996</v>
      </c>
      <c r="AP5163" s="8">
        <v>1.0046839143753941</v>
      </c>
    </row>
    <row r="5164" spans="1:42" x14ac:dyDescent="0.25">
      <c r="A5164" s="2" t="s">
        <v>14146</v>
      </c>
      <c r="B5164" t="s">
        <v>14131</v>
      </c>
      <c r="C5164" t="s">
        <v>14</v>
      </c>
      <c r="D5164" t="s">
        <v>14130</v>
      </c>
      <c r="E5164" s="3" t="s">
        <v>13978</v>
      </c>
      <c r="F5164" t="s">
        <v>14147</v>
      </c>
      <c r="G5164">
        <v>150</v>
      </c>
      <c r="H5164">
        <v>0</v>
      </c>
      <c r="I5164">
        <v>0</v>
      </c>
      <c r="J5164">
        <v>0</v>
      </c>
      <c r="K5164">
        <v>135</v>
      </c>
      <c r="L5164">
        <v>15</v>
      </c>
      <c r="M5164">
        <v>0</v>
      </c>
      <c r="N5164" s="2">
        <v>307.49222222222221</v>
      </c>
      <c r="O5164" s="2">
        <v>283.2170466666667</v>
      </c>
      <c r="P5164" s="2">
        <v>333.4</v>
      </c>
      <c r="Q5164" s="4">
        <v>924.10926888888889</v>
      </c>
      <c r="R5164" s="5">
        <v>0.05</v>
      </c>
      <c r="S5164" s="6">
        <v>970.31473233333338</v>
      </c>
      <c r="T5164" s="4">
        <v>201.41549295774647</v>
      </c>
      <c r="U5164" s="7">
        <v>1171.7302252910799</v>
      </c>
      <c r="V5164" s="8">
        <v>0.85577726065664617</v>
      </c>
      <c r="W5164" s="7">
        <v>607.3325486486026</v>
      </c>
      <c r="X5164" s="7">
        <v>610.87591240967959</v>
      </c>
      <c r="Y5164" s="7">
        <v>754.73648110940701</v>
      </c>
      <c r="Z5164" s="7">
        <v>963.08627026073634</v>
      </c>
      <c r="AA5164" s="7">
        <v>1035.3708909867075</v>
      </c>
      <c r="AB5164" s="7">
        <v>1190.5702237218813</v>
      </c>
      <c r="AC5164" s="7">
        <v>1506.1200000000001</v>
      </c>
      <c r="AD5164" s="7">
        <v>1643.04</v>
      </c>
      <c r="AE5164" s="4">
        <v>857</v>
      </c>
      <c r="AF5164" s="4">
        <v>862</v>
      </c>
      <c r="AG5164" s="4">
        <v>1065</v>
      </c>
      <c r="AH5164" s="4">
        <v>1359</v>
      </c>
      <c r="AI5164" s="4">
        <v>1461</v>
      </c>
      <c r="AJ5164" s="4">
        <v>1680</v>
      </c>
      <c r="AK5164" s="4">
        <v>1347.8325688673617</v>
      </c>
      <c r="AL5164" s="8">
        <v>1.1314987305178996</v>
      </c>
      <c r="AM5164" s="4">
        <v>1221.9932900226856</v>
      </c>
      <c r="AN5164" s="8">
        <v>1.0395915738974817</v>
      </c>
      <c r="AO5164" s="4">
        <v>1096.1540111780096</v>
      </c>
      <c r="AP5164" s="8">
        <v>0.94768441727706398</v>
      </c>
    </row>
    <row r="5165" spans="1:42" x14ac:dyDescent="0.25">
      <c r="A5165" s="2" t="s">
        <v>14148</v>
      </c>
      <c r="B5165" t="s">
        <v>14131</v>
      </c>
      <c r="C5165" t="s">
        <v>14</v>
      </c>
      <c r="D5165" t="s">
        <v>14130</v>
      </c>
      <c r="E5165" s="3" t="s">
        <v>13978</v>
      </c>
      <c r="F5165" t="s">
        <v>14149</v>
      </c>
      <c r="G5165">
        <v>40</v>
      </c>
      <c r="H5165">
        <v>0</v>
      </c>
      <c r="I5165">
        <v>0</v>
      </c>
      <c r="J5165">
        <v>0</v>
      </c>
      <c r="K5165">
        <v>32</v>
      </c>
      <c r="L5165">
        <v>8</v>
      </c>
      <c r="M5165">
        <v>0</v>
      </c>
      <c r="N5165" s="2">
        <v>345.29166666666669</v>
      </c>
      <c r="O5165" s="2">
        <v>479.73887291666665</v>
      </c>
      <c r="P5165" s="2">
        <v>121.09</v>
      </c>
      <c r="Q5165" s="4">
        <v>946.12053958333343</v>
      </c>
      <c r="R5165" s="5">
        <v>0.05</v>
      </c>
      <c r="S5165" s="6">
        <v>993.42656656250017</v>
      </c>
      <c r="T5165" s="4">
        <v>208.84615384615384</v>
      </c>
      <c r="U5165" s="7">
        <v>1202.2727204086541</v>
      </c>
      <c r="V5165" s="8">
        <v>0.87159106887679716</v>
      </c>
      <c r="W5165" s="7">
        <v>617.20064342762259</v>
      </c>
      <c r="X5165" s="7">
        <v>620.80158067049092</v>
      </c>
      <c r="Y5165" s="7">
        <v>766.99963273094295</v>
      </c>
      <c r="Z5165" s="7">
        <v>978.73474261159765</v>
      </c>
      <c r="AA5165" s="7">
        <v>1052.1938623661104</v>
      </c>
      <c r="AB5165" s="7">
        <v>1209.9149136037408</v>
      </c>
      <c r="AC5165" s="7">
        <v>1517.3400000000001</v>
      </c>
      <c r="AD5165" s="7">
        <v>1655.28</v>
      </c>
      <c r="AE5165" s="4">
        <v>857</v>
      </c>
      <c r="AF5165" s="4">
        <v>862</v>
      </c>
      <c r="AG5165" s="4">
        <v>1065</v>
      </c>
      <c r="AH5165" s="4">
        <v>1359</v>
      </c>
      <c r="AI5165" s="4">
        <v>1461</v>
      </c>
      <c r="AJ5165" s="4">
        <v>1680</v>
      </c>
      <c r="AK5165" s="4">
        <v>1362.9664005947118</v>
      </c>
      <c r="AL5165" s="8">
        <v>1.1394900351173449</v>
      </c>
      <c r="AM5165" s="4">
        <v>1239.7864559173079</v>
      </c>
      <c r="AN5165" s="8">
        <v>1.050190379703829</v>
      </c>
      <c r="AO5165" s="4">
        <v>1116.6065112399042</v>
      </c>
      <c r="AP5165" s="8">
        <v>0.96089072429031308</v>
      </c>
    </row>
    <row r="5166" spans="1:42" x14ac:dyDescent="0.25">
      <c r="A5166" s="2" t="s">
        <v>14150</v>
      </c>
      <c r="B5166" t="s">
        <v>14131</v>
      </c>
      <c r="C5166" t="s">
        <v>14</v>
      </c>
      <c r="D5166" t="s">
        <v>14130</v>
      </c>
      <c r="E5166" s="3" t="s">
        <v>13978</v>
      </c>
      <c r="F5166" t="s">
        <v>14151</v>
      </c>
      <c r="G5166">
        <v>20</v>
      </c>
      <c r="H5166">
        <v>0</v>
      </c>
      <c r="I5166">
        <v>20</v>
      </c>
      <c r="J5166">
        <v>0</v>
      </c>
      <c r="K5166">
        <v>0</v>
      </c>
      <c r="L5166">
        <v>0</v>
      </c>
      <c r="M5166">
        <v>0</v>
      </c>
      <c r="N5166" s="2">
        <v>144.54583333333332</v>
      </c>
      <c r="O5166" s="2">
        <v>216.93966783333332</v>
      </c>
      <c r="P5166" s="2">
        <v>196.94</v>
      </c>
      <c r="Q5166" s="4">
        <v>558.42550116666666</v>
      </c>
      <c r="R5166" s="5">
        <v>0.05</v>
      </c>
      <c r="S5166" s="6">
        <v>586.34677622499999</v>
      </c>
      <c r="T5166" s="4">
        <v>75.222222222222229</v>
      </c>
      <c r="U5166" s="7">
        <v>661.56899844722216</v>
      </c>
      <c r="V5166" s="8">
        <v>0.76748143671371483</v>
      </c>
      <c r="W5166" s="7">
        <v>582.94569283622411</v>
      </c>
      <c r="X5166" s="7">
        <v>586.3467762250001</v>
      </c>
      <c r="Y5166" s="7">
        <v>724.43076180930996</v>
      </c>
      <c r="Z5166" s="7">
        <v>924.41446506934483</v>
      </c>
      <c r="AA5166" s="7">
        <v>993.79656620037724</v>
      </c>
      <c r="AB5166" s="7">
        <v>1142.7640186287706</v>
      </c>
      <c r="AC5166" s="7">
        <v>948.2</v>
      </c>
      <c r="AD5166" s="7">
        <v>1034.3999999999999</v>
      </c>
      <c r="AE5166" s="4">
        <v>857</v>
      </c>
      <c r="AF5166" s="4">
        <v>862</v>
      </c>
      <c r="AG5166" s="4">
        <v>1065</v>
      </c>
      <c r="AH5166" s="4">
        <v>1359</v>
      </c>
      <c r="AI5166" s="4">
        <v>1461</v>
      </c>
      <c r="AJ5166" s="4">
        <v>1680</v>
      </c>
      <c r="AK5166" s="4">
        <v>880.30728394250013</v>
      </c>
      <c r="AL5166" s="8">
        <v>1.1085029073836685</v>
      </c>
      <c r="AM5166" s="4">
        <v>782.32044803666668</v>
      </c>
      <c r="AN5166" s="8">
        <v>0.99482908382701718</v>
      </c>
      <c r="AO5166" s="4">
        <v>684.33361213083333</v>
      </c>
      <c r="AP5166" s="8">
        <v>0.88115526027036617</v>
      </c>
    </row>
    <row r="5167" spans="1:42" x14ac:dyDescent="0.25">
      <c r="A5167" s="2" t="s">
        <v>14152</v>
      </c>
      <c r="B5167" t="s">
        <v>14131</v>
      </c>
      <c r="C5167" t="s">
        <v>14</v>
      </c>
      <c r="D5167" t="s">
        <v>14130</v>
      </c>
      <c r="E5167" s="3" t="s">
        <v>13978</v>
      </c>
      <c r="F5167" t="s">
        <v>14153</v>
      </c>
      <c r="G5167">
        <v>34</v>
      </c>
      <c r="H5167">
        <v>0</v>
      </c>
      <c r="I5167">
        <v>12</v>
      </c>
      <c r="J5167">
        <v>12</v>
      </c>
      <c r="K5167">
        <v>8</v>
      </c>
      <c r="L5167">
        <v>2</v>
      </c>
      <c r="M5167">
        <v>0</v>
      </c>
      <c r="N5167" s="2">
        <v>291.81862745098039</v>
      </c>
      <c r="O5167" s="2">
        <v>341.23505328431378</v>
      </c>
      <c r="P5167" s="2">
        <v>120.13</v>
      </c>
      <c r="Q5167" s="4">
        <v>753.18368073529416</v>
      </c>
      <c r="R5167" s="5">
        <v>0.05</v>
      </c>
      <c r="S5167" s="6">
        <v>790.84286477205887</v>
      </c>
      <c r="T5167" s="4">
        <v>134.25</v>
      </c>
      <c r="U5167" s="7">
        <v>925.09286477205887</v>
      </c>
      <c r="V5167" s="8">
        <v>0.99610962130257164</v>
      </c>
      <c r="W5167" s="7">
        <v>544.99432282239684</v>
      </c>
      <c r="X5167" s="7">
        <v>605.45463051050649</v>
      </c>
      <c r="Y5167" s="7">
        <v>794.49953623952536</v>
      </c>
      <c r="Z5167" s="7">
        <v>957.14627945683446</v>
      </c>
      <c r="AA5167" s="7">
        <v>1216.0185827974728</v>
      </c>
      <c r="AB5167" s="7">
        <v>1398.2510594912119</v>
      </c>
      <c r="AC5167" s="7">
        <v>1021.5764705882355</v>
      </c>
      <c r="AD5167" s="7">
        <v>1114.4470588235295</v>
      </c>
      <c r="AE5167" s="4">
        <v>640</v>
      </c>
      <c r="AF5167" s="4">
        <v>711</v>
      </c>
      <c r="AG5167" s="4">
        <v>933</v>
      </c>
      <c r="AH5167" s="4">
        <v>1124</v>
      </c>
      <c r="AI5167" s="4">
        <v>1428</v>
      </c>
      <c r="AJ5167" s="4">
        <v>1642</v>
      </c>
      <c r="AK5167" s="4">
        <v>947.21490810467139</v>
      </c>
      <c r="AL5167" s="8">
        <v>1.1644859030769834</v>
      </c>
      <c r="AM5167" s="4">
        <v>895.09089366046726</v>
      </c>
      <c r="AN5167" s="8">
        <v>1.1083604758188463</v>
      </c>
      <c r="AO5167" s="4">
        <v>842.96687921626312</v>
      </c>
      <c r="AP5167" s="8">
        <v>1.0522350485607088</v>
      </c>
    </row>
    <row r="5168" spans="1:42" x14ac:dyDescent="0.25">
      <c r="A5168" s="2" t="s">
        <v>14154</v>
      </c>
      <c r="B5168" t="s">
        <v>14131</v>
      </c>
      <c r="C5168" t="s">
        <v>14</v>
      </c>
      <c r="D5168" t="s">
        <v>14130</v>
      </c>
      <c r="E5168" s="3" t="s">
        <v>13978</v>
      </c>
      <c r="F5168" t="s">
        <v>14155</v>
      </c>
      <c r="G5168">
        <v>3</v>
      </c>
      <c r="H5168">
        <v>0</v>
      </c>
      <c r="I5168">
        <v>0</v>
      </c>
      <c r="J5168">
        <v>0</v>
      </c>
      <c r="K5168">
        <v>3</v>
      </c>
      <c r="L5168">
        <v>0</v>
      </c>
      <c r="M5168">
        <v>0</v>
      </c>
      <c r="N5168" s="2">
        <v>227.7222222222222</v>
      </c>
      <c r="O5168" s="2">
        <v>223.91127211111115</v>
      </c>
      <c r="P5168" s="2">
        <v>381</v>
      </c>
      <c r="Q5168" s="4">
        <v>832.63349433333337</v>
      </c>
      <c r="R5168" s="5">
        <v>0.05</v>
      </c>
      <c r="S5168" s="6">
        <v>874.26516905000005</v>
      </c>
      <c r="T5168" s="4">
        <v>221.33333333333334</v>
      </c>
      <c r="U5168" s="7">
        <v>1095.5985023833334</v>
      </c>
      <c r="V5168" s="8">
        <v>0.8061799134535198</v>
      </c>
      <c r="W5168" s="7">
        <v>551.32100800283297</v>
      </c>
      <c r="X5168" s="7">
        <v>554.53758331206768</v>
      </c>
      <c r="Y5168" s="7">
        <v>685.13054086699776</v>
      </c>
      <c r="Z5168" s="7">
        <v>874.26516905000005</v>
      </c>
      <c r="AA5168" s="7">
        <v>939.8833053583885</v>
      </c>
      <c r="AB5168" s="7">
        <v>1080.7693039028698</v>
      </c>
      <c r="AC5168" s="7">
        <v>1494.9</v>
      </c>
      <c r="AD5168" s="7">
        <v>1630.8</v>
      </c>
      <c r="AE5168" s="4">
        <v>857</v>
      </c>
      <c r="AF5168" s="4">
        <v>862</v>
      </c>
      <c r="AG5168" s="4">
        <v>1065</v>
      </c>
      <c r="AH5168" s="4">
        <v>1359</v>
      </c>
      <c r="AI5168" s="4">
        <v>1461</v>
      </c>
      <c r="AJ5168" s="4">
        <v>1680</v>
      </c>
      <c r="AK5168" s="4">
        <v>1178.4198711648148</v>
      </c>
      <c r="AL5168" s="8">
        <v>1.0299876412789906</v>
      </c>
      <c r="AM5168" s="4">
        <v>1026.3425201074076</v>
      </c>
      <c r="AN5168" s="8">
        <v>0.91808377736625524</v>
      </c>
      <c r="AO5168" s="4">
        <v>874.26516905000005</v>
      </c>
      <c r="AP5168" s="8">
        <v>0.8061799134535198</v>
      </c>
    </row>
    <row r="5169" spans="1:42" x14ac:dyDescent="0.25">
      <c r="A5169" s="2" t="s">
        <v>14158</v>
      </c>
      <c r="B5169" t="s">
        <v>14157</v>
      </c>
      <c r="C5169" t="s">
        <v>14</v>
      </c>
      <c r="D5169" t="s">
        <v>14156</v>
      </c>
      <c r="E5169" s="3" t="s">
        <v>13978</v>
      </c>
      <c r="F5169" t="s">
        <v>14159</v>
      </c>
      <c r="G5169">
        <v>180</v>
      </c>
      <c r="H5169">
        <v>0</v>
      </c>
      <c r="I5169">
        <v>63</v>
      </c>
      <c r="J5169">
        <v>49</v>
      </c>
      <c r="K5169">
        <v>58</v>
      </c>
      <c r="L5169">
        <v>9</v>
      </c>
      <c r="M5169">
        <v>1</v>
      </c>
      <c r="N5169" s="2">
        <v>302.29120370370373</v>
      </c>
      <c r="O5169" s="2">
        <v>313.1264555092593</v>
      </c>
      <c r="P5169" s="2">
        <v>195.02</v>
      </c>
      <c r="Q5169" s="4">
        <v>810.43765921296301</v>
      </c>
      <c r="R5169" s="5">
        <v>0.05</v>
      </c>
      <c r="S5169" s="6">
        <v>850.95954217361123</v>
      </c>
      <c r="T5169" s="4">
        <v>189.73214285714286</v>
      </c>
      <c r="U5169" s="7">
        <v>1040.6916850307541</v>
      </c>
      <c r="V5169" s="8">
        <v>0.86546006285909005</v>
      </c>
      <c r="W5169" s="7">
        <v>638.32285923586846</v>
      </c>
      <c r="X5169" s="7">
        <v>642.56890929730434</v>
      </c>
      <c r="Y5169" s="7">
        <v>842.84093719503244</v>
      </c>
      <c r="Z5169" s="7">
        <v>1017.6366647241449</v>
      </c>
      <c r="AA5169" s="7">
        <v>1218.6163676321123</v>
      </c>
      <c r="AB5169" s="7">
        <v>1401.1965202738575</v>
      </c>
      <c r="AC5169" s="7">
        <v>1322.7194444444444</v>
      </c>
      <c r="AD5169" s="7">
        <v>1442.9666666666665</v>
      </c>
      <c r="AE5169" s="4">
        <v>902</v>
      </c>
      <c r="AF5169" s="4">
        <v>908</v>
      </c>
      <c r="AG5169" s="4">
        <v>1191</v>
      </c>
      <c r="AH5169" s="4">
        <v>1438</v>
      </c>
      <c r="AI5169" s="4">
        <v>1722</v>
      </c>
      <c r="AJ5169" s="4">
        <v>1980</v>
      </c>
      <c r="AK5169" s="4">
        <v>1180.0564863659324</v>
      </c>
      <c r="AL5169" s="8">
        <v>1.1391436774245354</v>
      </c>
      <c r="AM5169" s="4">
        <v>1070.3575049684919</v>
      </c>
      <c r="AN5169" s="8">
        <v>1.0479158059027203</v>
      </c>
      <c r="AO5169" s="4">
        <v>960.65852357105166</v>
      </c>
      <c r="AP5169" s="8">
        <v>0.95668793438090516</v>
      </c>
    </row>
    <row r="5170" spans="1:42" x14ac:dyDescent="0.25">
      <c r="A5170" s="2" t="s">
        <v>14160</v>
      </c>
      <c r="B5170" t="s">
        <v>14157</v>
      </c>
      <c r="C5170" t="s">
        <v>14</v>
      </c>
      <c r="D5170" t="s">
        <v>14156</v>
      </c>
      <c r="E5170" s="3" t="s">
        <v>13978</v>
      </c>
      <c r="F5170" t="s">
        <v>14161</v>
      </c>
      <c r="G5170">
        <v>115</v>
      </c>
      <c r="H5170">
        <v>0</v>
      </c>
      <c r="I5170">
        <v>32</v>
      </c>
      <c r="J5170">
        <v>28</v>
      </c>
      <c r="K5170">
        <v>48</v>
      </c>
      <c r="L5170">
        <v>7</v>
      </c>
      <c r="M5170">
        <v>0</v>
      </c>
      <c r="N5170" s="2">
        <v>274.42681159420289</v>
      </c>
      <c r="O5170" s="2">
        <v>289.39164655072466</v>
      </c>
      <c r="P5170" s="2">
        <v>177.43</v>
      </c>
      <c r="Q5170" s="4">
        <v>741.24845814492755</v>
      </c>
      <c r="R5170" s="5">
        <v>0.05</v>
      </c>
      <c r="S5170" s="6">
        <v>778.31088105217395</v>
      </c>
      <c r="T5170" s="4">
        <v>200.36936936936937</v>
      </c>
      <c r="U5170" s="7">
        <v>978.68025042154329</v>
      </c>
      <c r="V5170" s="8">
        <v>0.78440660708993104</v>
      </c>
      <c r="W5170" s="7">
        <v>562.67815957083121</v>
      </c>
      <c r="X5170" s="7">
        <v>566.42102981187884</v>
      </c>
      <c r="Y5170" s="7">
        <v>742.95974284796</v>
      </c>
      <c r="Z5170" s="7">
        <v>897.04123443775518</v>
      </c>
      <c r="AA5170" s="7">
        <v>1074.2037591806777</v>
      </c>
      <c r="AB5170" s="7">
        <v>1235.1471795457271</v>
      </c>
      <c r="AC5170" s="7">
        <v>1372.4365217391305</v>
      </c>
      <c r="AD5170" s="7">
        <v>1497.2034782608694</v>
      </c>
      <c r="AE5170" s="4">
        <v>902</v>
      </c>
      <c r="AF5170" s="4">
        <v>908</v>
      </c>
      <c r="AG5170" s="4">
        <v>1191</v>
      </c>
      <c r="AH5170" s="4">
        <v>1438</v>
      </c>
      <c r="AI5170" s="4">
        <v>1722</v>
      </c>
      <c r="AJ5170" s="4">
        <v>1980</v>
      </c>
      <c r="AK5170" s="4">
        <v>1198.9830208078502</v>
      </c>
      <c r="AL5170" s="8">
        <v>1.1215729141660993</v>
      </c>
      <c r="AM5170" s="4">
        <v>1060.120372733161</v>
      </c>
      <c r="AN5170" s="8">
        <v>1.0102752982380439</v>
      </c>
      <c r="AO5170" s="4">
        <v>917.17352912686317</v>
      </c>
      <c r="AP5170" s="8">
        <v>0.89570422301798658</v>
      </c>
    </row>
    <row r="5171" spans="1:42" x14ac:dyDescent="0.25">
      <c r="A5171" s="2" t="s">
        <v>14164</v>
      </c>
      <c r="B5171" t="s">
        <v>14163</v>
      </c>
      <c r="C5171" t="s">
        <v>149</v>
      </c>
      <c r="D5171" t="s">
        <v>14162</v>
      </c>
      <c r="E5171" s="3" t="s">
        <v>13978</v>
      </c>
      <c r="F5171" t="s">
        <v>14165</v>
      </c>
      <c r="G5171">
        <v>100</v>
      </c>
      <c r="H5171">
        <v>0</v>
      </c>
      <c r="I5171">
        <v>12</v>
      </c>
      <c r="J5171">
        <v>20</v>
      </c>
      <c r="K5171">
        <v>60</v>
      </c>
      <c r="L5171">
        <v>8</v>
      </c>
      <c r="M5171">
        <v>0</v>
      </c>
      <c r="N5171" s="2">
        <v>238.79833333333332</v>
      </c>
      <c r="O5171" s="2">
        <v>369.02499158333336</v>
      </c>
      <c r="P5171" s="2">
        <v>124.58</v>
      </c>
      <c r="Q5171" s="4">
        <v>732.40332491666675</v>
      </c>
      <c r="R5171" s="5">
        <v>0.05</v>
      </c>
      <c r="S5171" s="6">
        <v>769.02349116250014</v>
      </c>
      <c r="T5171" s="4">
        <v>213.41</v>
      </c>
      <c r="U5171" s="7">
        <v>982.4334911625001</v>
      </c>
      <c r="V5171" s="8">
        <v>0.82596305081593024</v>
      </c>
      <c r="W5171" s="7">
        <v>529.51829370299276</v>
      </c>
      <c r="X5171" s="7">
        <v>532.75100611876189</v>
      </c>
      <c r="Y5171" s="7">
        <v>682.10231972729832</v>
      </c>
      <c r="Z5171" s="7">
        <v>821.75549608852714</v>
      </c>
      <c r="AA5171" s="7">
        <v>945.2451103709102</v>
      </c>
      <c r="AB5171" s="7">
        <v>1086.8379141816004</v>
      </c>
      <c r="AC5171" s="7">
        <v>1308.3840000000002</v>
      </c>
      <c r="AD5171" s="7">
        <v>1427.328</v>
      </c>
      <c r="AE5171" s="4">
        <v>819</v>
      </c>
      <c r="AF5171" s="4">
        <v>824</v>
      </c>
      <c r="AG5171" s="4">
        <v>1055</v>
      </c>
      <c r="AH5171" s="4">
        <v>1271</v>
      </c>
      <c r="AI5171" s="4">
        <v>1462</v>
      </c>
      <c r="AJ5171" s="4">
        <v>1681</v>
      </c>
      <c r="AK5171" s="4">
        <v>1121.8408803482503</v>
      </c>
      <c r="AL5171" s="8">
        <v>1.1225878399484213</v>
      </c>
      <c r="AM5171" s="4">
        <v>1004.2350839530002</v>
      </c>
      <c r="AN5171" s="8">
        <v>1.023712910237591</v>
      </c>
      <c r="AO5171" s="4">
        <v>886.6292875577501</v>
      </c>
      <c r="AP5171" s="8">
        <v>0.92483798052676058</v>
      </c>
    </row>
    <row r="5172" spans="1:42" x14ac:dyDescent="0.25">
      <c r="A5172" s="2" t="s">
        <v>14168</v>
      </c>
      <c r="B5172" t="s">
        <v>14167</v>
      </c>
      <c r="C5172" t="s">
        <v>149</v>
      </c>
      <c r="D5172" t="s">
        <v>14166</v>
      </c>
      <c r="E5172" s="3" t="s">
        <v>13978</v>
      </c>
      <c r="F5172" t="s">
        <v>14169</v>
      </c>
      <c r="G5172">
        <v>223</v>
      </c>
      <c r="H5172">
        <v>0</v>
      </c>
      <c r="I5172">
        <v>31</v>
      </c>
      <c r="J5172">
        <v>71</v>
      </c>
      <c r="K5172">
        <v>94</v>
      </c>
      <c r="L5172">
        <v>27</v>
      </c>
      <c r="M5172">
        <v>0</v>
      </c>
      <c r="N5172" s="2">
        <v>281.22982062780267</v>
      </c>
      <c r="O5172" s="2">
        <v>275.27405857997024</v>
      </c>
      <c r="P5172" s="2">
        <v>253.42</v>
      </c>
      <c r="Q5172" s="4">
        <v>809.92387920777287</v>
      </c>
      <c r="R5172" s="5">
        <v>0.05</v>
      </c>
      <c r="S5172" s="6">
        <v>850.42007316816159</v>
      </c>
      <c r="T5172" s="4">
        <v>121.34146341463415</v>
      </c>
      <c r="U5172" s="7">
        <v>971.76153658279577</v>
      </c>
      <c r="V5172" s="8">
        <v>0.89694876927965006</v>
      </c>
      <c r="W5172" s="7">
        <v>613.04516226484486</v>
      </c>
      <c r="X5172" s="7">
        <v>616.96990722172609</v>
      </c>
      <c r="Y5172" s="7">
        <v>770.03496054009327</v>
      </c>
      <c r="Z5172" s="7">
        <v>930.94950377222278</v>
      </c>
      <c r="AA5172" s="7">
        <v>1049.4768014700355</v>
      </c>
      <c r="AB5172" s="7">
        <v>1207.25154873666</v>
      </c>
      <c r="AC5172" s="7">
        <v>1191.7488789237668</v>
      </c>
      <c r="AD5172" s="7">
        <v>1300.0896860986547</v>
      </c>
      <c r="AE5172" s="4">
        <v>781</v>
      </c>
      <c r="AF5172" s="4">
        <v>786</v>
      </c>
      <c r="AG5172" s="4">
        <v>981</v>
      </c>
      <c r="AH5172" s="4">
        <v>1186</v>
      </c>
      <c r="AI5172" s="4">
        <v>1337</v>
      </c>
      <c r="AJ5172" s="4">
        <v>1538</v>
      </c>
      <c r="AK5172" s="4">
        <v>1117.5014716199162</v>
      </c>
      <c r="AL5172" s="8">
        <v>1.1434684375525856</v>
      </c>
      <c r="AM5172" s="4">
        <v>1028.0292031385784</v>
      </c>
      <c r="AN5172" s="8">
        <v>1.0608843486811523</v>
      </c>
      <c r="AO5172" s="4">
        <v>938.55693465724062</v>
      </c>
      <c r="AP5172" s="8">
        <v>0.9783002598097188</v>
      </c>
    </row>
    <row r="5173" spans="1:42" x14ac:dyDescent="0.25">
      <c r="A5173" s="2" t="s">
        <v>14172</v>
      </c>
      <c r="B5173" t="s">
        <v>14171</v>
      </c>
      <c r="C5173" t="s">
        <v>149</v>
      </c>
      <c r="D5173" t="s">
        <v>14170</v>
      </c>
      <c r="E5173" s="3" t="s">
        <v>13978</v>
      </c>
      <c r="F5173" t="s">
        <v>14173</v>
      </c>
      <c r="G5173">
        <v>230</v>
      </c>
      <c r="H5173">
        <v>30</v>
      </c>
      <c r="I5173">
        <v>46</v>
      </c>
      <c r="J5173">
        <v>60</v>
      </c>
      <c r="K5173">
        <v>64</v>
      </c>
      <c r="L5173">
        <v>26</v>
      </c>
      <c r="M5173">
        <v>4</v>
      </c>
      <c r="N5173" s="2">
        <v>314.46376811594206</v>
      </c>
      <c r="O5173" s="2">
        <v>358.807199442029</v>
      </c>
      <c r="P5173" s="2">
        <v>150.16</v>
      </c>
      <c r="Q5173" s="4">
        <v>823.43096755797103</v>
      </c>
      <c r="R5173" s="5">
        <v>0.05</v>
      </c>
      <c r="S5173" s="6">
        <v>864.60251593586963</v>
      </c>
      <c r="T5173" s="4">
        <v>141.71739130434781</v>
      </c>
      <c r="U5173" s="7">
        <v>1006.3199072402174</v>
      </c>
      <c r="V5173" s="8">
        <v>1.020239522993053</v>
      </c>
      <c r="W5173" s="7">
        <v>617.97611745907761</v>
      </c>
      <c r="X5173" s="7">
        <v>623.23548867149532</v>
      </c>
      <c r="Y5173" s="7">
        <v>817.83222353094948</v>
      </c>
      <c r="Z5173" s="7">
        <v>1047.491433139855</v>
      </c>
      <c r="AA5173" s="7">
        <v>1161.4444760755714</v>
      </c>
      <c r="AB5173" s="7">
        <v>1335.8802879540913</v>
      </c>
      <c r="AC5173" s="7">
        <v>1084.9921739130436</v>
      </c>
      <c r="AD5173" s="7">
        <v>1183.6278260869565</v>
      </c>
      <c r="AE5173" s="4">
        <v>705</v>
      </c>
      <c r="AF5173" s="4">
        <v>711</v>
      </c>
      <c r="AG5173" s="4">
        <v>933</v>
      </c>
      <c r="AH5173" s="4">
        <v>1195</v>
      </c>
      <c r="AI5173" s="4">
        <v>1325</v>
      </c>
      <c r="AJ5173" s="4">
        <v>1524</v>
      </c>
      <c r="AK5173" s="4">
        <v>1013.7105436283698</v>
      </c>
      <c r="AL5173" s="8">
        <v>1.1714100423805001</v>
      </c>
      <c r="AM5173" s="4">
        <v>964.00786773086975</v>
      </c>
      <c r="AN5173" s="8">
        <v>1.1210198692513511</v>
      </c>
      <c r="AO5173" s="4">
        <v>914.3051918333698</v>
      </c>
      <c r="AP5173" s="8">
        <v>1.0706296961222024</v>
      </c>
    </row>
    <row r="5174" spans="1:42" x14ac:dyDescent="0.25">
      <c r="A5174" s="2" t="s">
        <v>14175</v>
      </c>
      <c r="B5174" t="s">
        <v>5577</v>
      </c>
      <c r="C5174" t="s">
        <v>149</v>
      </c>
      <c r="D5174" t="s">
        <v>14174</v>
      </c>
      <c r="E5174" s="3" t="s">
        <v>13978</v>
      </c>
      <c r="F5174" t="s">
        <v>14176</v>
      </c>
      <c r="G5174">
        <v>140</v>
      </c>
      <c r="H5174">
        <v>0</v>
      </c>
      <c r="I5174">
        <v>34</v>
      </c>
      <c r="J5174">
        <v>44</v>
      </c>
      <c r="K5174">
        <v>46</v>
      </c>
      <c r="L5174">
        <v>16</v>
      </c>
      <c r="M5174">
        <v>0</v>
      </c>
      <c r="N5174" s="2">
        <v>312.62559523809523</v>
      </c>
      <c r="O5174" s="2">
        <v>407.46124445238098</v>
      </c>
      <c r="P5174" s="2">
        <v>160.81</v>
      </c>
      <c r="Q5174" s="4">
        <v>880.8968396904761</v>
      </c>
      <c r="R5174" s="5">
        <v>0.05</v>
      </c>
      <c r="S5174" s="6">
        <v>924.94168167499993</v>
      </c>
      <c r="T5174" s="4">
        <v>126.31746031746032</v>
      </c>
      <c r="U5174" s="7">
        <v>1051.2591419924602</v>
      </c>
      <c r="V5174" s="8">
        <v>0.82400918133891965</v>
      </c>
      <c r="W5174" s="7">
        <v>698.17276481397164</v>
      </c>
      <c r="X5174" s="7">
        <v>715.57270910840089</v>
      </c>
      <c r="Y5174" s="7">
        <v>803.29742825948142</v>
      </c>
      <c r="Z5174" s="7">
        <v>1097.6464859069088</v>
      </c>
      <c r="AA5174" s="7">
        <v>1207.8461331049605</v>
      </c>
      <c r="AB5174" s="7">
        <v>1389.0955528385978</v>
      </c>
      <c r="AC5174" s="7">
        <v>1403.3642857142856</v>
      </c>
      <c r="AD5174" s="7">
        <v>1530.9428571428571</v>
      </c>
      <c r="AE5174" s="4">
        <v>963</v>
      </c>
      <c r="AF5174" s="4">
        <v>987</v>
      </c>
      <c r="AG5174" s="4">
        <v>1108</v>
      </c>
      <c r="AH5174" s="4">
        <v>1514</v>
      </c>
      <c r="AI5174" s="4">
        <v>1666</v>
      </c>
      <c r="AJ5174" s="4">
        <v>1916</v>
      </c>
      <c r="AK5174" s="4">
        <v>1319.6815848417857</v>
      </c>
      <c r="AL5174" s="8">
        <v>1.1334184330233159</v>
      </c>
      <c r="AM5174" s="4">
        <v>1188.1016171195238</v>
      </c>
      <c r="AN5174" s="8">
        <v>1.0302820157951837</v>
      </c>
      <c r="AO5174" s="4">
        <v>1056.5216493972619</v>
      </c>
      <c r="AP5174" s="8">
        <v>0.9271455985670517</v>
      </c>
    </row>
    <row r="5175" spans="1:42" x14ac:dyDescent="0.25">
      <c r="A5175" s="2" t="s">
        <v>14179</v>
      </c>
      <c r="B5175" t="s">
        <v>14178</v>
      </c>
      <c r="C5175" t="s">
        <v>149</v>
      </c>
      <c r="D5175" t="s">
        <v>14177</v>
      </c>
      <c r="E5175" s="3" t="s">
        <v>13978</v>
      </c>
      <c r="F5175" t="s">
        <v>14180</v>
      </c>
      <c r="G5175">
        <v>194</v>
      </c>
      <c r="H5175">
        <v>20</v>
      </c>
      <c r="I5175">
        <v>55</v>
      </c>
      <c r="J5175">
        <v>53</v>
      </c>
      <c r="K5175">
        <v>58</v>
      </c>
      <c r="L5175">
        <v>6</v>
      </c>
      <c r="M5175">
        <v>2</v>
      </c>
      <c r="N5175" s="2">
        <v>282.16580756013747</v>
      </c>
      <c r="O5175" s="2">
        <v>303.27212547938149</v>
      </c>
      <c r="P5175" s="2">
        <v>192.46</v>
      </c>
      <c r="Q5175" s="4">
        <v>777.89793303951899</v>
      </c>
      <c r="R5175" s="5">
        <v>0.05</v>
      </c>
      <c r="S5175" s="6">
        <v>816.79282969149494</v>
      </c>
      <c r="T5175" s="4">
        <v>106.21243523316062</v>
      </c>
      <c r="U5175" s="7">
        <v>923.00526492465553</v>
      </c>
      <c r="V5175" s="8">
        <v>0.91711492883533163</v>
      </c>
      <c r="W5175" s="7">
        <v>572.16411766133888</v>
      </c>
      <c r="X5175" s="7">
        <v>684.16220026738813</v>
      </c>
      <c r="Y5175" s="7">
        <v>757.20442805394202</v>
      </c>
      <c r="Z5175" s="7">
        <v>1012.040644998141</v>
      </c>
      <c r="AA5175" s="7">
        <v>1271.7463437947772</v>
      </c>
      <c r="AB5175" s="7">
        <v>1462.4677163485569</v>
      </c>
      <c r="AC5175" s="7">
        <v>1107.0649484536084</v>
      </c>
      <c r="AD5175" s="7">
        <v>1207.7072164948454</v>
      </c>
      <c r="AE5175" s="4">
        <v>705</v>
      </c>
      <c r="AF5175" s="4">
        <v>843</v>
      </c>
      <c r="AG5175" s="4">
        <v>933</v>
      </c>
      <c r="AH5175" s="4">
        <v>1247</v>
      </c>
      <c r="AI5175" s="4">
        <v>1567</v>
      </c>
      <c r="AJ5175" s="4">
        <v>1802</v>
      </c>
      <c r="AK5175" s="4">
        <v>1051.8964830927951</v>
      </c>
      <c r="AL5175" s="8">
        <v>1.1507182229353503</v>
      </c>
      <c r="AM5175" s="4">
        <v>973.52859862569505</v>
      </c>
      <c r="AN5175" s="8">
        <v>1.072850458235344</v>
      </c>
      <c r="AO5175" s="4">
        <v>895.16071415859494</v>
      </c>
      <c r="AP5175" s="8">
        <v>0.99498269353533786</v>
      </c>
    </row>
    <row r="5176" spans="1:42" x14ac:dyDescent="0.25">
      <c r="A5176" s="2" t="s">
        <v>14183</v>
      </c>
      <c r="B5176" t="s">
        <v>14182</v>
      </c>
      <c r="C5176" t="s">
        <v>14</v>
      </c>
      <c r="D5176" t="s">
        <v>14181</v>
      </c>
      <c r="E5176" s="3" t="s">
        <v>13978</v>
      </c>
      <c r="F5176" t="s">
        <v>14184</v>
      </c>
      <c r="G5176">
        <v>255</v>
      </c>
      <c r="H5176">
        <v>15</v>
      </c>
      <c r="I5176">
        <v>50</v>
      </c>
      <c r="J5176">
        <v>78</v>
      </c>
      <c r="K5176">
        <v>74</v>
      </c>
      <c r="L5176">
        <v>34</v>
      </c>
      <c r="M5176">
        <v>4</v>
      </c>
      <c r="N5176" s="2">
        <v>317.51797385620915</v>
      </c>
      <c r="O5176" s="2">
        <v>386.39566183006542</v>
      </c>
      <c r="P5176" s="2">
        <v>252.27</v>
      </c>
      <c r="Q5176" s="4">
        <v>956.18363568627456</v>
      </c>
      <c r="R5176" s="5">
        <v>0.05</v>
      </c>
      <c r="S5176" s="6">
        <v>1003.9928174705883</v>
      </c>
      <c r="T5176" s="4">
        <v>0</v>
      </c>
      <c r="U5176" s="7">
        <v>1003.9928174705883</v>
      </c>
      <c r="V5176" s="8">
        <v>0.95136905094665658</v>
      </c>
      <c r="W5176" s="7">
        <v>722.08910966851226</v>
      </c>
      <c r="X5176" s="7">
        <v>728.74869302513878</v>
      </c>
      <c r="Y5176" s="7">
        <v>956.12589620138976</v>
      </c>
      <c r="Z5176" s="7">
        <v>1152.1079206964012</v>
      </c>
      <c r="AA5176" s="7">
        <v>1267.2235758609463</v>
      </c>
      <c r="AB5176" s="7">
        <v>1457.4973860502776</v>
      </c>
      <c r="AC5176" s="7">
        <v>1160.8450980392158</v>
      </c>
      <c r="AD5176" s="7">
        <v>1266.3764705882352</v>
      </c>
      <c r="AE5176" s="4">
        <v>759</v>
      </c>
      <c r="AF5176" s="4">
        <v>766</v>
      </c>
      <c r="AG5176" s="4">
        <v>1005</v>
      </c>
      <c r="AH5176" s="4">
        <v>1211</v>
      </c>
      <c r="AI5176" s="4">
        <v>1332</v>
      </c>
      <c r="AJ5176" s="4">
        <v>1532</v>
      </c>
      <c r="AK5176" s="4">
        <v>1223.7435644344487</v>
      </c>
      <c r="AL5176" s="8">
        <v>1.1596016756685474</v>
      </c>
      <c r="AM5176" s="4">
        <v>1150.8131855294118</v>
      </c>
      <c r="AN5176" s="8">
        <v>1.0904939050184874</v>
      </c>
      <c r="AO5176" s="4">
        <v>1076.9231963756247</v>
      </c>
      <c r="AP5176" s="8">
        <v>1.0204768215967162</v>
      </c>
    </row>
    <row r="5177" spans="1:42" x14ac:dyDescent="0.25">
      <c r="A5177" s="2" t="s">
        <v>14185</v>
      </c>
      <c r="B5177" t="s">
        <v>14182</v>
      </c>
      <c r="C5177" t="s">
        <v>14</v>
      </c>
      <c r="D5177" t="s">
        <v>14181</v>
      </c>
      <c r="E5177" s="3" t="s">
        <v>13978</v>
      </c>
      <c r="F5177" t="s">
        <v>14186</v>
      </c>
      <c r="G5177">
        <v>60</v>
      </c>
      <c r="H5177">
        <v>0</v>
      </c>
      <c r="I5177">
        <v>16</v>
      </c>
      <c r="J5177">
        <v>20</v>
      </c>
      <c r="K5177">
        <v>16</v>
      </c>
      <c r="L5177">
        <v>8</v>
      </c>
      <c r="M5177">
        <v>0</v>
      </c>
      <c r="N5177" s="2">
        <v>319.28055555555557</v>
      </c>
      <c r="O5177" s="2">
        <v>466.0073821944444</v>
      </c>
      <c r="P5177" s="2">
        <v>252.27</v>
      </c>
      <c r="Q5177" s="4">
        <v>1037.5579377500001</v>
      </c>
      <c r="R5177" s="5">
        <v>0.05</v>
      </c>
      <c r="S5177" s="6">
        <v>1089.4358346375002</v>
      </c>
      <c r="T5177" s="4">
        <v>0</v>
      </c>
      <c r="U5177" s="7">
        <v>1089.4358346375002</v>
      </c>
      <c r="V5177" s="8">
        <v>1.0477359440637626</v>
      </c>
      <c r="W5177" s="7">
        <v>795.23158154439579</v>
      </c>
      <c r="X5177" s="7">
        <v>802.56573315284209</v>
      </c>
      <c r="Y5177" s="7">
        <v>1052.9746237840814</v>
      </c>
      <c r="Z5177" s="7">
        <v>1268.8082282612165</v>
      </c>
      <c r="AA5177" s="7">
        <v>1395.5842774929317</v>
      </c>
      <c r="AB5177" s="7">
        <v>1605.1314663056842</v>
      </c>
      <c r="AC5177" s="7">
        <v>1143.78</v>
      </c>
      <c r="AD5177" s="7">
        <v>1247.76</v>
      </c>
      <c r="AE5177" s="4">
        <v>759</v>
      </c>
      <c r="AF5177" s="4">
        <v>766</v>
      </c>
      <c r="AG5177" s="4">
        <v>1005</v>
      </c>
      <c r="AH5177" s="4">
        <v>1211</v>
      </c>
      <c r="AI5177" s="4">
        <v>1332</v>
      </c>
      <c r="AJ5177" s="4">
        <v>1532</v>
      </c>
      <c r="AK5177" s="4">
        <v>1217.8479743437499</v>
      </c>
      <c r="AL5177" s="8">
        <v>1.1712329047352856</v>
      </c>
      <c r="AM5177" s="4">
        <v>1175.0439277750002</v>
      </c>
      <c r="AN5177" s="8">
        <v>1.1300672511781114</v>
      </c>
      <c r="AO5177" s="4">
        <v>1132.2398812062499</v>
      </c>
      <c r="AP5177" s="8">
        <v>1.0889015976209366</v>
      </c>
    </row>
    <row r="5178" spans="1:42" x14ac:dyDescent="0.25">
      <c r="A5178" s="2" t="s">
        <v>14189</v>
      </c>
      <c r="B5178" t="s">
        <v>14188</v>
      </c>
      <c r="C5178" t="s">
        <v>14</v>
      </c>
      <c r="D5178" t="s">
        <v>14187</v>
      </c>
      <c r="E5178" s="3" t="s">
        <v>13978</v>
      </c>
      <c r="F5178" t="s">
        <v>14190</v>
      </c>
      <c r="G5178">
        <v>279</v>
      </c>
      <c r="H5178">
        <v>0</v>
      </c>
      <c r="I5178">
        <v>110</v>
      </c>
      <c r="J5178">
        <v>56</v>
      </c>
      <c r="K5178">
        <v>84</v>
      </c>
      <c r="L5178">
        <v>24</v>
      </c>
      <c r="M5178">
        <v>5</v>
      </c>
      <c r="N5178" s="2">
        <v>275.2043010752688</v>
      </c>
      <c r="O5178" s="2">
        <v>362.90109568578265</v>
      </c>
      <c r="P5178" s="2">
        <v>200.15</v>
      </c>
      <c r="Q5178" s="4">
        <v>838.25539676105143</v>
      </c>
      <c r="R5178" s="5">
        <v>0.05</v>
      </c>
      <c r="S5178" s="6">
        <v>880.16816659910398</v>
      </c>
      <c r="T5178" s="4">
        <v>109.30943396226415</v>
      </c>
      <c r="U5178" s="7">
        <v>989.47760056136815</v>
      </c>
      <c r="V5178" s="8">
        <v>0.95748590311048665</v>
      </c>
      <c r="W5178" s="7">
        <v>670.29628278336395</v>
      </c>
      <c r="X5178" s="7">
        <v>674.55483604119979</v>
      </c>
      <c r="Y5178" s="7">
        <v>806.56998703411136</v>
      </c>
      <c r="Z5178" s="7">
        <v>1025.4596244868744</v>
      </c>
      <c r="AA5178" s="7">
        <v>1346.5545401276979</v>
      </c>
      <c r="AB5178" s="7">
        <v>1548.4099645491176</v>
      </c>
      <c r="AC5178" s="7">
        <v>1136.7534050179211</v>
      </c>
      <c r="AD5178" s="7">
        <v>1240.0946236559139</v>
      </c>
      <c r="AE5178" s="4">
        <v>787</v>
      </c>
      <c r="AF5178" s="4">
        <v>792</v>
      </c>
      <c r="AG5178" s="4">
        <v>947</v>
      </c>
      <c r="AH5178" s="4">
        <v>1204</v>
      </c>
      <c r="AI5178" s="4">
        <v>1581</v>
      </c>
      <c r="AJ5178" s="4">
        <v>1818</v>
      </c>
      <c r="AK5178" s="4">
        <v>1081.1635047344303</v>
      </c>
      <c r="AL5178" s="8">
        <v>1.1519826787285665</v>
      </c>
      <c r="AM5178" s="4">
        <v>1013.8981326094605</v>
      </c>
      <c r="AN5178" s="8">
        <v>1.0868921243384519</v>
      </c>
      <c r="AO5178" s="4">
        <v>946.63276048449097</v>
      </c>
      <c r="AP5178" s="8">
        <v>1.021801569948338</v>
      </c>
    </row>
    <row r="5179" spans="1:42" x14ac:dyDescent="0.25">
      <c r="A5179" s="2" t="s">
        <v>14193</v>
      </c>
      <c r="B5179" t="s">
        <v>14192</v>
      </c>
      <c r="C5179" t="s">
        <v>149</v>
      </c>
      <c r="D5179" t="s">
        <v>14191</v>
      </c>
      <c r="E5179" s="3" t="s">
        <v>13978</v>
      </c>
      <c r="F5179" t="s">
        <v>14194</v>
      </c>
      <c r="G5179">
        <v>100</v>
      </c>
      <c r="H5179">
        <v>12</v>
      </c>
      <c r="I5179">
        <v>14</v>
      </c>
      <c r="J5179">
        <v>30</v>
      </c>
      <c r="K5179">
        <v>30</v>
      </c>
      <c r="L5179">
        <v>12</v>
      </c>
      <c r="M5179">
        <v>2</v>
      </c>
      <c r="N5179" s="2">
        <v>288.27583333333331</v>
      </c>
      <c r="O5179" s="2">
        <v>313.11855425000005</v>
      </c>
      <c r="P5179" s="2">
        <v>308.39999999999998</v>
      </c>
      <c r="Q5179" s="4">
        <v>909.79438758333333</v>
      </c>
      <c r="R5179" s="5">
        <v>0.05</v>
      </c>
      <c r="S5179" s="6">
        <v>955.2841069625</v>
      </c>
      <c r="T5179" s="4">
        <v>34.852631578947367</v>
      </c>
      <c r="U5179" s="7">
        <v>990.13673854144736</v>
      </c>
      <c r="V5179" s="8">
        <v>0.74786000977480238</v>
      </c>
      <c r="W5179" s="7">
        <v>759.77685476261536</v>
      </c>
      <c r="X5179" s="7">
        <v>789.35980922155875</v>
      </c>
      <c r="Y5179" s="7">
        <v>873.77945975073817</v>
      </c>
      <c r="Z5179" s="7">
        <v>1077.2524635902989</v>
      </c>
      <c r="AA5179" s="7">
        <v>1176.8243590862544</v>
      </c>
      <c r="AB5179" s="7">
        <v>1353.6005503653053</v>
      </c>
      <c r="AC5179" s="7">
        <v>1456.3560000000002</v>
      </c>
      <c r="AD5179" s="7">
        <v>1588.752</v>
      </c>
      <c r="AE5179" s="4">
        <v>1053</v>
      </c>
      <c r="AF5179" s="4">
        <v>1094</v>
      </c>
      <c r="AG5179" s="4">
        <v>1211</v>
      </c>
      <c r="AH5179" s="4">
        <v>1493</v>
      </c>
      <c r="AI5179" s="4">
        <v>1631</v>
      </c>
      <c r="AJ5179" s="4">
        <v>1876</v>
      </c>
      <c r="AK5179" s="4">
        <v>1446.6635084991974</v>
      </c>
      <c r="AL5179" s="8">
        <v>1.1190037010771812</v>
      </c>
      <c r="AM5179" s="4">
        <v>1282.8703746536316</v>
      </c>
      <c r="AN5179" s="8">
        <v>0.99528913730972168</v>
      </c>
      <c r="AO5179" s="4">
        <v>1119.0772408080659</v>
      </c>
      <c r="AP5179" s="8">
        <v>0.87157457354226209</v>
      </c>
    </row>
    <row r="5180" spans="1:42" x14ac:dyDescent="0.25">
      <c r="A5180" s="2" t="s">
        <v>14197</v>
      </c>
      <c r="B5180" t="s">
        <v>14196</v>
      </c>
      <c r="C5180" t="s">
        <v>149</v>
      </c>
      <c r="D5180" t="s">
        <v>14195</v>
      </c>
      <c r="E5180" s="3" t="s">
        <v>13978</v>
      </c>
      <c r="F5180" t="s">
        <v>14198</v>
      </c>
      <c r="G5180">
        <v>125</v>
      </c>
      <c r="H5180">
        <v>2</v>
      </c>
      <c r="I5180">
        <v>48</v>
      </c>
      <c r="J5180">
        <v>39</v>
      </c>
      <c r="K5180">
        <v>36</v>
      </c>
      <c r="L5180">
        <v>0</v>
      </c>
      <c r="M5180">
        <v>0</v>
      </c>
      <c r="N5180" s="2">
        <v>251.51666666666665</v>
      </c>
      <c r="O5180" s="2">
        <v>309.89220073333337</v>
      </c>
      <c r="P5180" s="2">
        <v>281.07</v>
      </c>
      <c r="Q5180" s="4">
        <v>842.4788673999999</v>
      </c>
      <c r="R5180" s="5">
        <v>0.05</v>
      </c>
      <c r="S5180" s="6">
        <v>884.60281076999991</v>
      </c>
      <c r="T5180" s="4">
        <v>96.924369747899163</v>
      </c>
      <c r="U5180" s="7">
        <v>981.52718051789907</v>
      </c>
      <c r="V5180" s="8">
        <v>0.52350573281193946</v>
      </c>
      <c r="W5180" s="7">
        <v>748.2911506679884</v>
      </c>
      <c r="X5180" s="7">
        <v>777.07157953983415</v>
      </c>
      <c r="Y5180" s="7">
        <v>860.58200429912415</v>
      </c>
      <c r="Z5180" s="7">
        <v>1061.5731960926696</v>
      </c>
      <c r="AA5180" s="7">
        <v>1345.6030023361307</v>
      </c>
      <c r="AB5180" s="7">
        <v>1547.537814748425</v>
      </c>
      <c r="AC5180" s="7">
        <v>2062.4032000000002</v>
      </c>
      <c r="AD5180" s="7">
        <v>2249.8944000000001</v>
      </c>
      <c r="AE5180" s="4">
        <v>1586</v>
      </c>
      <c r="AF5180" s="4">
        <v>1647</v>
      </c>
      <c r="AG5180" s="4">
        <v>1824</v>
      </c>
      <c r="AH5180" s="4">
        <v>2250</v>
      </c>
      <c r="AI5180" s="4">
        <v>2852</v>
      </c>
      <c r="AJ5180" s="4">
        <v>3280</v>
      </c>
      <c r="AK5180" s="4">
        <v>1915.4182310291626</v>
      </c>
      <c r="AL5180" s="8">
        <v>1.0732997606165311</v>
      </c>
      <c r="AM5180" s="4">
        <v>1574.8809939792609</v>
      </c>
      <c r="AN5180" s="8">
        <v>0.89167137643108585</v>
      </c>
      <c r="AO5180" s="4">
        <v>1225.1400478199016</v>
      </c>
      <c r="AP5180" s="8">
        <v>0.70513411699738482</v>
      </c>
    </row>
    <row r="5181" spans="1:42" x14ac:dyDescent="0.25">
      <c r="A5181" s="2" t="s">
        <v>14201</v>
      </c>
      <c r="B5181" t="s">
        <v>14200</v>
      </c>
      <c r="C5181" t="s">
        <v>149</v>
      </c>
      <c r="D5181" t="s">
        <v>14199</v>
      </c>
      <c r="E5181" s="3" t="s">
        <v>13978</v>
      </c>
      <c r="F5181" t="s">
        <v>14202</v>
      </c>
      <c r="G5181">
        <v>100</v>
      </c>
      <c r="H5181">
        <v>0</v>
      </c>
      <c r="I5181">
        <v>26</v>
      </c>
      <c r="J5181">
        <v>24</v>
      </c>
      <c r="K5181">
        <v>34</v>
      </c>
      <c r="L5181">
        <v>16</v>
      </c>
      <c r="M5181">
        <v>0</v>
      </c>
      <c r="N5181" s="2">
        <v>274.61416666666668</v>
      </c>
      <c r="O5181" s="2">
        <v>351.25523908333344</v>
      </c>
      <c r="P5181" s="2">
        <v>307.45999999999998</v>
      </c>
      <c r="Q5181" s="4">
        <v>933.32940575000021</v>
      </c>
      <c r="R5181" s="5">
        <v>0.05</v>
      </c>
      <c r="S5181" s="6">
        <v>979.99587603750024</v>
      </c>
      <c r="T5181" s="4">
        <v>31.602272727272727</v>
      </c>
      <c r="U5181" s="7">
        <v>1011.598148764773</v>
      </c>
      <c r="V5181" s="8">
        <v>0.68832120950748676</v>
      </c>
      <c r="W5181" s="7">
        <v>757.50535169944089</v>
      </c>
      <c r="X5181" s="7">
        <v>786.8453477159685</v>
      </c>
      <c r="Y5181" s="7">
        <v>870.86442721784317</v>
      </c>
      <c r="Z5181" s="7">
        <v>1066.2421279642658</v>
      </c>
      <c r="AA5181" s="7">
        <v>1274.2893724450983</v>
      </c>
      <c r="AB5181" s="7">
        <v>1465.6661646438126</v>
      </c>
      <c r="AC5181" s="7">
        <v>1616.6260000000002</v>
      </c>
      <c r="AD5181" s="7">
        <v>1763.5920000000001</v>
      </c>
      <c r="AE5181" s="4">
        <v>1136</v>
      </c>
      <c r="AF5181" s="4">
        <v>1180</v>
      </c>
      <c r="AG5181" s="4">
        <v>1306</v>
      </c>
      <c r="AH5181" s="4">
        <v>1599</v>
      </c>
      <c r="AI5181" s="4">
        <v>1911</v>
      </c>
      <c r="AJ5181" s="4">
        <v>2198</v>
      </c>
      <c r="AK5181" s="4">
        <v>1592.9011877972048</v>
      </c>
      <c r="AL5181" s="8">
        <v>1.1053600564242596</v>
      </c>
      <c r="AM5181" s="4">
        <v>1388.5994172106366</v>
      </c>
      <c r="AN5181" s="8">
        <v>0.96634710745200203</v>
      </c>
      <c r="AO5181" s="4">
        <v>1184.2976466240684</v>
      </c>
      <c r="AP5181" s="8">
        <v>0.82733415847974434</v>
      </c>
    </row>
    <row r="5182" spans="1:42" x14ac:dyDescent="0.25">
      <c r="A5182" s="2" t="s">
        <v>14205</v>
      </c>
      <c r="B5182" t="s">
        <v>14204</v>
      </c>
      <c r="C5182" t="s">
        <v>14</v>
      </c>
      <c r="D5182" t="s">
        <v>14203</v>
      </c>
      <c r="E5182" s="3" t="s">
        <v>13978</v>
      </c>
      <c r="F5182" t="s">
        <v>14206</v>
      </c>
      <c r="G5182">
        <v>156</v>
      </c>
      <c r="H5182">
        <v>85</v>
      </c>
      <c r="I5182">
        <v>70</v>
      </c>
      <c r="J5182">
        <v>1</v>
      </c>
      <c r="K5182">
        <v>0</v>
      </c>
      <c r="L5182">
        <v>0</v>
      </c>
      <c r="M5182">
        <v>0</v>
      </c>
      <c r="N5182" s="2">
        <v>191.36271367521366</v>
      </c>
      <c r="O5182" s="2">
        <v>320.98518333974363</v>
      </c>
      <c r="P5182" s="2">
        <v>264.67</v>
      </c>
      <c r="Q5182" s="4">
        <v>777.01789701495727</v>
      </c>
      <c r="R5182" s="5">
        <v>0.05</v>
      </c>
      <c r="S5182" s="6">
        <v>815.86879186570513</v>
      </c>
      <c r="T5182" s="4">
        <v>0</v>
      </c>
      <c r="U5182" s="7">
        <v>815.86879186570513</v>
      </c>
      <c r="V5182" s="8">
        <v>0.50615629647869398</v>
      </c>
      <c r="W5182" s="7">
        <v>801.24541732577268</v>
      </c>
      <c r="X5182" s="7">
        <v>832.12095141097291</v>
      </c>
      <c r="Y5182" s="7">
        <v>921.2044595912231</v>
      </c>
      <c r="Z5182" s="7">
        <v>1141.382448559455</v>
      </c>
      <c r="AA5182" s="7">
        <v>1342.832654557975</v>
      </c>
      <c r="AB5182" s="7">
        <v>1544.2828605564955</v>
      </c>
      <c r="AC5182" s="7">
        <v>1773.0801282051284</v>
      </c>
      <c r="AD5182" s="7">
        <v>1934.2692307692307</v>
      </c>
      <c r="AE5182" s="4">
        <v>1583</v>
      </c>
      <c r="AF5182" s="4">
        <v>1644</v>
      </c>
      <c r="AG5182" s="4">
        <v>1820</v>
      </c>
      <c r="AH5182" s="4">
        <v>2255</v>
      </c>
      <c r="AI5182" s="4">
        <v>2653</v>
      </c>
      <c r="AJ5182" s="4">
        <v>3051</v>
      </c>
      <c r="AK5182" s="4">
        <v>1722.4190851223211</v>
      </c>
      <c r="AL5182" s="8">
        <v>1.0685704292182781</v>
      </c>
      <c r="AM5182" s="4">
        <v>1418.0772009576001</v>
      </c>
      <c r="AN5182" s="8">
        <v>0.8797599703699891</v>
      </c>
      <c r="AO5182" s="4">
        <v>1113.7353167928788</v>
      </c>
      <c r="AP5182" s="8">
        <v>0.69094951152170014</v>
      </c>
    </row>
    <row r="5183" spans="1:42" x14ac:dyDescent="0.25">
      <c r="A5183" s="2" t="s">
        <v>14207</v>
      </c>
      <c r="B5183" t="s">
        <v>14204</v>
      </c>
      <c r="C5183" t="s">
        <v>14</v>
      </c>
      <c r="D5183" t="s">
        <v>14203</v>
      </c>
      <c r="E5183" s="3" t="s">
        <v>13978</v>
      </c>
      <c r="F5183" t="s">
        <v>14208</v>
      </c>
      <c r="G5183">
        <v>100</v>
      </c>
      <c r="H5183">
        <v>0</v>
      </c>
      <c r="I5183">
        <v>98</v>
      </c>
      <c r="J5183">
        <v>2</v>
      </c>
      <c r="K5183">
        <v>0</v>
      </c>
      <c r="L5183">
        <v>0</v>
      </c>
      <c r="M5183">
        <v>0</v>
      </c>
      <c r="N5183" s="2">
        <v>208.09166666666667</v>
      </c>
      <c r="O5183" s="2">
        <v>256.63999391666664</v>
      </c>
      <c r="P5183" s="2">
        <v>245.64</v>
      </c>
      <c r="Q5183" s="4">
        <v>710.37166058333332</v>
      </c>
      <c r="R5183" s="5">
        <v>0.05</v>
      </c>
      <c r="S5183" s="6">
        <v>745.89024361250006</v>
      </c>
      <c r="T5183" s="4">
        <v>71.080808080808083</v>
      </c>
      <c r="U5183" s="7">
        <v>816.97105169330814</v>
      </c>
      <c r="V5183" s="8">
        <v>0.49587929232622863</v>
      </c>
      <c r="W5183" s="7">
        <v>716.67977058766371</v>
      </c>
      <c r="X5183" s="7">
        <v>744.29661582193251</v>
      </c>
      <c r="Y5183" s="7">
        <v>823.97800535031456</v>
      </c>
      <c r="Z5183" s="7">
        <v>1020.9178033323952</v>
      </c>
      <c r="AA5183" s="7">
        <v>1201.1064001068046</v>
      </c>
      <c r="AB5183" s="7">
        <v>1381.2949968812143</v>
      </c>
      <c r="AC5183" s="7">
        <v>1812.2720000000002</v>
      </c>
      <c r="AD5183" s="7">
        <v>1977.0239999999999</v>
      </c>
      <c r="AE5183" s="4">
        <v>1583</v>
      </c>
      <c r="AF5183" s="4">
        <v>1644</v>
      </c>
      <c r="AG5183" s="4">
        <v>1820</v>
      </c>
      <c r="AH5183" s="4">
        <v>2255</v>
      </c>
      <c r="AI5183" s="4">
        <v>2653</v>
      </c>
      <c r="AJ5183" s="4">
        <v>3051</v>
      </c>
      <c r="AK5183" s="4">
        <v>1693.476920928523</v>
      </c>
      <c r="AL5183" s="8">
        <v>1.0710387303397415</v>
      </c>
      <c r="AM5183" s="4">
        <v>1377.6146951565152</v>
      </c>
      <c r="AN5183" s="8">
        <v>0.87931891766857051</v>
      </c>
      <c r="AO5183" s="4">
        <v>1061.7524693845075</v>
      </c>
      <c r="AP5183" s="8">
        <v>0.68759910499739951</v>
      </c>
    </row>
    <row r="5184" spans="1:42" x14ac:dyDescent="0.25">
      <c r="A5184" s="2" t="s">
        <v>14209</v>
      </c>
      <c r="B5184" t="s">
        <v>14204</v>
      </c>
      <c r="C5184" t="s">
        <v>14</v>
      </c>
      <c r="D5184" t="s">
        <v>14203</v>
      </c>
      <c r="E5184" s="3" t="s">
        <v>13978</v>
      </c>
      <c r="F5184" t="s">
        <v>14210</v>
      </c>
      <c r="G5184">
        <v>125</v>
      </c>
      <c r="H5184">
        <v>0</v>
      </c>
      <c r="I5184">
        <v>0</v>
      </c>
      <c r="J5184">
        <v>0</v>
      </c>
      <c r="K5184">
        <v>119</v>
      </c>
      <c r="L5184">
        <v>6</v>
      </c>
      <c r="M5184">
        <v>0</v>
      </c>
      <c r="N5184" s="2">
        <v>238.44733333333332</v>
      </c>
      <c r="O5184" s="2">
        <v>458.08692646666674</v>
      </c>
      <c r="P5184" s="2">
        <v>170.94</v>
      </c>
      <c r="Q5184" s="4">
        <v>867.47425980000003</v>
      </c>
      <c r="R5184" s="5">
        <v>0.05</v>
      </c>
      <c r="S5184" s="6">
        <v>910.84797279000009</v>
      </c>
      <c r="T5184" s="4">
        <v>309.89411764705881</v>
      </c>
      <c r="U5184" s="7">
        <v>1220.7420904370588</v>
      </c>
      <c r="V5184" s="8">
        <v>0.53680134700834214</v>
      </c>
      <c r="W5184" s="7">
        <v>634.03975408625547</v>
      </c>
      <c r="X5184" s="7">
        <v>658.47211352988245</v>
      </c>
      <c r="Y5184" s="7">
        <v>728.96547848198668</v>
      </c>
      <c r="Z5184" s="7">
        <v>903.19623844883517</v>
      </c>
      <c r="AA5184" s="7">
        <v>1062.6073705564345</v>
      </c>
      <c r="AB5184" s="7">
        <v>1222.0185026640338</v>
      </c>
      <c r="AC5184" s="7">
        <v>2501.5144</v>
      </c>
      <c r="AD5184" s="7">
        <v>2728.9247999999998</v>
      </c>
      <c r="AE5184" s="4">
        <v>1583</v>
      </c>
      <c r="AF5184" s="4">
        <v>1644</v>
      </c>
      <c r="AG5184" s="4">
        <v>1820</v>
      </c>
      <c r="AH5184" s="4">
        <v>2255</v>
      </c>
      <c r="AI5184" s="4">
        <v>2653</v>
      </c>
      <c r="AJ5184" s="4">
        <v>3051</v>
      </c>
      <c r="AK5184" s="4">
        <v>2117.5306059031632</v>
      </c>
      <c r="AL5184" s="8">
        <v>1.0674202778545847</v>
      </c>
      <c r="AM5184" s="4">
        <v>1718.8943788925646</v>
      </c>
      <c r="AN5184" s="8">
        <v>0.89212652391430802</v>
      </c>
      <c r="AO5184" s="4">
        <v>1309.4841998005984</v>
      </c>
      <c r="AP5184" s="8">
        <v>0.7120951009486185</v>
      </c>
    </row>
    <row r="5185" spans="1:42" x14ac:dyDescent="0.25">
      <c r="A5185" s="2" t="s">
        <v>14213</v>
      </c>
      <c r="B5185" t="s">
        <v>14212</v>
      </c>
      <c r="C5185" t="s">
        <v>149</v>
      </c>
      <c r="D5185" t="s">
        <v>14211</v>
      </c>
      <c r="E5185" s="3" t="s">
        <v>13978</v>
      </c>
      <c r="F5185" t="s">
        <v>14214</v>
      </c>
      <c r="G5185">
        <v>55</v>
      </c>
      <c r="H5185">
        <v>0</v>
      </c>
      <c r="I5185">
        <v>13</v>
      </c>
      <c r="J5185">
        <v>26</v>
      </c>
      <c r="K5185">
        <v>16</v>
      </c>
      <c r="L5185">
        <v>0</v>
      </c>
      <c r="M5185">
        <v>0</v>
      </c>
      <c r="N5185" s="2">
        <v>287.87272727272727</v>
      </c>
      <c r="O5185" s="2">
        <v>367.58858672727268</v>
      </c>
      <c r="P5185" s="2">
        <v>99.4</v>
      </c>
      <c r="Q5185" s="4">
        <v>754.86131399999988</v>
      </c>
      <c r="R5185" s="5">
        <v>0.05</v>
      </c>
      <c r="S5185" s="6">
        <v>792.60437969999987</v>
      </c>
      <c r="T5185" s="4">
        <v>150.66666666666666</v>
      </c>
      <c r="U5185" s="7">
        <v>943.2710463666665</v>
      </c>
      <c r="V5185" s="8">
        <v>1.007670341850377</v>
      </c>
      <c r="W5185" s="7">
        <v>541.89908061454776</v>
      </c>
      <c r="X5185" s="7">
        <v>602.01600987022425</v>
      </c>
      <c r="Y5185" s="7">
        <v>789.98725345839546</v>
      </c>
      <c r="Z5185" s="7">
        <v>951.71026032929967</v>
      </c>
      <c r="AA5185" s="7">
        <v>1209.1123236212097</v>
      </c>
      <c r="AB5185" s="7">
        <v>1390.3098287016992</v>
      </c>
      <c r="AC5185" s="7">
        <v>1029.7</v>
      </c>
      <c r="AD5185" s="7">
        <v>1123.3090909090909</v>
      </c>
      <c r="AE5185" s="4">
        <v>640</v>
      </c>
      <c r="AF5185" s="4">
        <v>711</v>
      </c>
      <c r="AG5185" s="4">
        <v>933</v>
      </c>
      <c r="AH5185" s="4">
        <v>1124</v>
      </c>
      <c r="AI5185" s="4">
        <v>1428</v>
      </c>
      <c r="AJ5185" s="4">
        <v>1642</v>
      </c>
      <c r="AK5185" s="4">
        <v>940.5623536060607</v>
      </c>
      <c r="AL5185" s="8">
        <v>1.1657297487617755</v>
      </c>
      <c r="AM5185" s="4">
        <v>892.24954580000008</v>
      </c>
      <c r="AN5185" s="8">
        <v>1.1141185138519312</v>
      </c>
      <c r="AO5185" s="4">
        <v>840.91718750606049</v>
      </c>
      <c r="AP5185" s="8">
        <v>1.0592815767602213</v>
      </c>
    </row>
    <row r="5186" spans="1:42" x14ac:dyDescent="0.25">
      <c r="A5186" s="2" t="s">
        <v>14217</v>
      </c>
      <c r="B5186" t="s">
        <v>14216</v>
      </c>
      <c r="C5186" t="s">
        <v>149</v>
      </c>
      <c r="D5186" t="s">
        <v>14215</v>
      </c>
      <c r="E5186" s="3" t="s">
        <v>13978</v>
      </c>
      <c r="F5186" t="s">
        <v>14218</v>
      </c>
      <c r="G5186">
        <v>40</v>
      </c>
      <c r="H5186">
        <v>0</v>
      </c>
      <c r="I5186">
        <v>11</v>
      </c>
      <c r="J5186">
        <v>13</v>
      </c>
      <c r="K5186">
        <v>12</v>
      </c>
      <c r="L5186">
        <v>4</v>
      </c>
      <c r="M5186">
        <v>0</v>
      </c>
      <c r="N5186" s="2">
        <v>276.46250000000003</v>
      </c>
      <c r="O5186" s="2">
        <v>323.88949700000001</v>
      </c>
      <c r="P5186" s="2">
        <v>206.03</v>
      </c>
      <c r="Q5186" s="4">
        <v>806.38199699999996</v>
      </c>
      <c r="R5186" s="5">
        <v>0.05</v>
      </c>
      <c r="S5186" s="6">
        <v>846.70109685</v>
      </c>
      <c r="T5186" s="4">
        <v>100.76923076923077</v>
      </c>
      <c r="U5186" s="7">
        <v>947.47032761923083</v>
      </c>
      <c r="V5186" s="8">
        <v>0.65794266005988045</v>
      </c>
      <c r="W5186" s="7">
        <v>625.00834412107224</v>
      </c>
      <c r="X5186" s="7">
        <v>689.09668796791789</v>
      </c>
      <c r="Y5186" s="7">
        <v>763.18046158904212</v>
      </c>
      <c r="Z5186" s="7">
        <v>973.67245330620483</v>
      </c>
      <c r="AA5186" s="7">
        <v>1170.6412165052257</v>
      </c>
      <c r="AB5186" s="7">
        <v>1346.4431872410682</v>
      </c>
      <c r="AC5186" s="7">
        <v>1584.0550000000001</v>
      </c>
      <c r="AD5186" s="7">
        <v>1728.06</v>
      </c>
      <c r="AE5186" s="4">
        <v>1063</v>
      </c>
      <c r="AF5186" s="4">
        <v>1172</v>
      </c>
      <c r="AG5186" s="4">
        <v>1298</v>
      </c>
      <c r="AH5186" s="4">
        <v>1656</v>
      </c>
      <c r="AI5186" s="4">
        <v>1991</v>
      </c>
      <c r="AJ5186" s="4">
        <v>2290</v>
      </c>
      <c r="AK5186" s="4">
        <v>1488.4677915126927</v>
      </c>
      <c r="AL5186" s="8">
        <v>1.1035985016366956</v>
      </c>
      <c r="AM5186" s="4">
        <v>1274.5455599584616</v>
      </c>
      <c r="AN5186" s="8">
        <v>0.95504655444442366</v>
      </c>
      <c r="AO5186" s="4">
        <v>1060.6233284042307</v>
      </c>
      <c r="AP5186" s="8">
        <v>0.80649460725215205</v>
      </c>
    </row>
    <row r="5187" spans="1:42" x14ac:dyDescent="0.25">
      <c r="A5187" s="2" t="s">
        <v>14219</v>
      </c>
      <c r="B5187" t="s">
        <v>14216</v>
      </c>
      <c r="C5187" t="s">
        <v>149</v>
      </c>
      <c r="D5187" t="s">
        <v>14215</v>
      </c>
      <c r="E5187" s="3" t="s">
        <v>13978</v>
      </c>
      <c r="F5187" t="s">
        <v>2107</v>
      </c>
      <c r="G5187">
        <v>1</v>
      </c>
      <c r="H5187">
        <v>0</v>
      </c>
      <c r="I5187">
        <v>0</v>
      </c>
      <c r="J5187">
        <v>0</v>
      </c>
      <c r="K5187">
        <v>1</v>
      </c>
      <c r="L5187">
        <v>0</v>
      </c>
      <c r="M5187">
        <v>0</v>
      </c>
      <c r="N5187" s="2">
        <v>190.58333333333334</v>
      </c>
      <c r="O5187" s="2">
        <v>171.5528593333334</v>
      </c>
      <c r="P5187" s="2">
        <v>381.49</v>
      </c>
      <c r="Q5187" s="4">
        <v>743.62619266666673</v>
      </c>
      <c r="R5187" s="5">
        <v>0.05</v>
      </c>
      <c r="S5187" s="6">
        <v>780.80750230000012</v>
      </c>
      <c r="T5187" s="4">
        <v>113</v>
      </c>
      <c r="U5187" s="7">
        <v>893.80750230000012</v>
      </c>
      <c r="V5187" s="8">
        <v>0.53973882989130439</v>
      </c>
      <c r="W5187" s="7">
        <v>501.20674815513286</v>
      </c>
      <c r="X5187" s="7">
        <v>552.60047868091794</v>
      </c>
      <c r="Y5187" s="7">
        <v>612.00974516026577</v>
      </c>
      <c r="Z5187" s="7">
        <v>780.80750230000012</v>
      </c>
      <c r="AA5187" s="7">
        <v>938.76071079667884</v>
      </c>
      <c r="AB5187" s="7">
        <v>1079.7398431564011</v>
      </c>
      <c r="AC5187" s="7">
        <v>1821.6000000000001</v>
      </c>
      <c r="AD5187" s="7">
        <v>1987.1999999999998</v>
      </c>
      <c r="AE5187" s="4">
        <v>1063</v>
      </c>
      <c r="AF5187" s="4">
        <v>1172</v>
      </c>
      <c r="AG5187" s="4">
        <v>1298</v>
      </c>
      <c r="AH5187" s="4">
        <v>1656</v>
      </c>
      <c r="AI5187" s="4">
        <v>1991</v>
      </c>
      <c r="AJ5187" s="4">
        <v>2290</v>
      </c>
      <c r="AK5187" s="4">
        <v>780.80750230000012</v>
      </c>
      <c r="AL5187" s="8">
        <v>0.53973882989130439</v>
      </c>
      <c r="AM5187" s="4">
        <v>780.80750230000012</v>
      </c>
      <c r="AN5187" s="8">
        <v>0.53973882989130439</v>
      </c>
      <c r="AO5187" s="4">
        <v>780.80750230000012</v>
      </c>
      <c r="AP5187" s="8">
        <v>0.53973882989130439</v>
      </c>
    </row>
    <row r="5188" spans="1:42" x14ac:dyDescent="0.25">
      <c r="A5188" s="2" t="s">
        <v>14223</v>
      </c>
      <c r="B5188" t="s">
        <v>14222</v>
      </c>
      <c r="C5188" t="s">
        <v>149</v>
      </c>
      <c r="D5188" t="s">
        <v>14220</v>
      </c>
      <c r="E5188" s="3" t="s">
        <v>14221</v>
      </c>
      <c r="F5188" t="s">
        <v>14224</v>
      </c>
      <c r="G5188">
        <v>23</v>
      </c>
      <c r="H5188">
        <v>1</v>
      </c>
      <c r="I5188">
        <v>19</v>
      </c>
      <c r="J5188">
        <v>3</v>
      </c>
      <c r="K5188">
        <v>0</v>
      </c>
      <c r="L5188">
        <v>0</v>
      </c>
      <c r="M5188">
        <v>0</v>
      </c>
      <c r="N5188" s="2">
        <v>190.42753623188403</v>
      </c>
      <c r="O5188" s="2">
        <v>260.795896231884</v>
      </c>
      <c r="P5188" s="2">
        <v>392.51</v>
      </c>
      <c r="Q5188" s="4">
        <v>843.73343246376805</v>
      </c>
      <c r="R5188" s="5">
        <v>4.4000000000000004E-2</v>
      </c>
      <c r="S5188" s="6">
        <v>880.85770349217387</v>
      </c>
      <c r="T5188" s="4">
        <v>0</v>
      </c>
      <c r="U5188" s="7">
        <v>880.85770349217387</v>
      </c>
      <c r="V5188" s="8">
        <v>1.2721963692508633</v>
      </c>
      <c r="W5188" s="7">
        <v>760.77342881201616</v>
      </c>
      <c r="X5188" s="7">
        <v>851.09937102882748</v>
      </c>
      <c r="Y5188" s="7">
        <v>1109.3552339867526</v>
      </c>
      <c r="Z5188" s="7">
        <v>1408.3213807607056</v>
      </c>
      <c r="AA5188" s="7">
        <v>1730.1870621811738</v>
      </c>
      <c r="AB5188" s="7">
        <v>1989.71512150835</v>
      </c>
      <c r="AC5188" s="7">
        <v>761.63043478260875</v>
      </c>
      <c r="AD5188" s="7">
        <v>830.86956521739137</v>
      </c>
      <c r="AE5188" s="4">
        <v>598</v>
      </c>
      <c r="AF5188" s="4">
        <v>669</v>
      </c>
      <c r="AG5188" s="4">
        <v>872</v>
      </c>
      <c r="AH5188" s="4">
        <v>1107</v>
      </c>
      <c r="AI5188" s="4">
        <v>1360</v>
      </c>
      <c r="AJ5188" s="4">
        <v>1564</v>
      </c>
      <c r="AK5188" s="4">
        <v>822.43170558467557</v>
      </c>
      <c r="AL5188" s="8">
        <v>1.1878134523357951</v>
      </c>
      <c r="AM5188" s="4">
        <v>842.8808048523</v>
      </c>
      <c r="AN5188" s="8">
        <v>1.217347473256069</v>
      </c>
      <c r="AO5188" s="4">
        <v>863.32990411992432</v>
      </c>
      <c r="AP5188" s="8">
        <v>1.2468814941763429</v>
      </c>
    </row>
    <row r="5189" spans="1:42" x14ac:dyDescent="0.25">
      <c r="A5189" s="2" t="s">
        <v>14227</v>
      </c>
      <c r="B5189" t="s">
        <v>14226</v>
      </c>
      <c r="C5189" t="s">
        <v>149</v>
      </c>
      <c r="D5189" t="s">
        <v>14225</v>
      </c>
      <c r="E5189" s="3" t="s">
        <v>14221</v>
      </c>
      <c r="F5189" t="s">
        <v>14228</v>
      </c>
      <c r="G5189">
        <v>16</v>
      </c>
      <c r="H5189">
        <v>0</v>
      </c>
      <c r="I5189">
        <v>2</v>
      </c>
      <c r="J5189">
        <v>8</v>
      </c>
      <c r="K5189">
        <v>5</v>
      </c>
      <c r="L5189">
        <v>1</v>
      </c>
      <c r="M5189">
        <v>0</v>
      </c>
      <c r="N5189" s="2">
        <v>218.30729166666666</v>
      </c>
      <c r="O5189" s="2">
        <v>406.28823579061975</v>
      </c>
      <c r="P5189" s="2">
        <v>337.75</v>
      </c>
      <c r="Q5189" s="4">
        <v>962.34552745728638</v>
      </c>
      <c r="R5189" s="5">
        <v>4.4000000000000004E-2</v>
      </c>
      <c r="S5189" s="6">
        <v>1004.688730665407</v>
      </c>
      <c r="T5189" s="4">
        <v>0</v>
      </c>
      <c r="U5189" s="7">
        <v>1004.688730665407</v>
      </c>
      <c r="V5189" s="8">
        <v>1.0756838658087868</v>
      </c>
      <c r="W5189" s="7">
        <v>643.25895175365463</v>
      </c>
      <c r="X5189" s="7">
        <v>715.32977076284317</v>
      </c>
      <c r="Y5189" s="7">
        <v>937.99633098526215</v>
      </c>
      <c r="Z5189" s="7">
        <v>1130.5437429650351</v>
      </c>
      <c r="AA5189" s="7">
        <v>1487.6707864135524</v>
      </c>
      <c r="AB5189" s="7">
        <v>1710.337346635971</v>
      </c>
      <c r="AC5189" s="7">
        <v>1027.4000000000001</v>
      </c>
      <c r="AD5189" s="7">
        <v>1120.8</v>
      </c>
      <c r="AE5189" s="4">
        <v>598</v>
      </c>
      <c r="AF5189" s="4">
        <v>665</v>
      </c>
      <c r="AG5189" s="4">
        <v>872</v>
      </c>
      <c r="AH5189" s="4">
        <v>1051</v>
      </c>
      <c r="AI5189" s="4">
        <v>1383</v>
      </c>
      <c r="AJ5189" s="4">
        <v>1590</v>
      </c>
      <c r="AK5189" s="4">
        <v>1076.7600566521864</v>
      </c>
      <c r="AL5189" s="8">
        <v>1.1528480263942038</v>
      </c>
      <c r="AM5189" s="4">
        <v>1051.0202973711937</v>
      </c>
      <c r="AN5189" s="8">
        <v>1.1252893976136977</v>
      </c>
      <c r="AO5189" s="4">
        <v>1025.2805380902009</v>
      </c>
      <c r="AP5189" s="8">
        <v>1.0977307688331917</v>
      </c>
    </row>
    <row r="5190" spans="1:42" x14ac:dyDescent="0.25">
      <c r="A5190" s="2" t="s">
        <v>14231</v>
      </c>
      <c r="B5190" t="s">
        <v>14230</v>
      </c>
      <c r="C5190" t="s">
        <v>149</v>
      </c>
      <c r="D5190" t="s">
        <v>14229</v>
      </c>
      <c r="E5190" s="3" t="s">
        <v>14221</v>
      </c>
      <c r="F5190" t="s">
        <v>14232</v>
      </c>
      <c r="G5190">
        <v>35</v>
      </c>
      <c r="H5190">
        <v>6</v>
      </c>
      <c r="I5190">
        <v>22</v>
      </c>
      <c r="J5190">
        <v>7</v>
      </c>
      <c r="K5190">
        <v>0</v>
      </c>
      <c r="L5190">
        <v>0</v>
      </c>
      <c r="M5190">
        <v>0</v>
      </c>
      <c r="N5190" s="2">
        <v>170.04523809523809</v>
      </c>
      <c r="O5190" s="2">
        <v>155.30622847619051</v>
      </c>
      <c r="P5190" s="2">
        <v>388.77</v>
      </c>
      <c r="Q5190" s="4">
        <v>714.12146657142853</v>
      </c>
      <c r="R5190" s="5">
        <v>4.4000000000000004E-2</v>
      </c>
      <c r="S5190" s="6">
        <v>745.54281110057138</v>
      </c>
      <c r="T5190" s="4">
        <v>0</v>
      </c>
      <c r="U5190" s="7">
        <v>745.54281110057138</v>
      </c>
      <c r="V5190" s="8">
        <v>1.0088145978705636</v>
      </c>
      <c r="W5190" s="7">
        <v>641.6060842456784</v>
      </c>
      <c r="X5190" s="7">
        <v>713.23192069448851</v>
      </c>
      <c r="Y5190" s="7">
        <v>936.17994682388303</v>
      </c>
      <c r="Z5190" s="7">
        <v>1127.8547204192901</v>
      </c>
      <c r="AA5190" s="7">
        <v>1459.7547231187054</v>
      </c>
      <c r="AB5190" s="7">
        <v>1678.6674908566179</v>
      </c>
      <c r="AC5190" s="7">
        <v>812.93142857142868</v>
      </c>
      <c r="AD5190" s="7">
        <v>886.83428571428578</v>
      </c>
      <c r="AE5190" s="4">
        <v>636</v>
      </c>
      <c r="AF5190" s="4">
        <v>707</v>
      </c>
      <c r="AG5190" s="4">
        <v>928</v>
      </c>
      <c r="AH5190" s="4">
        <v>1118</v>
      </c>
      <c r="AI5190" s="4">
        <v>1447</v>
      </c>
      <c r="AJ5190" s="4">
        <v>1664</v>
      </c>
      <c r="AK5190" s="4">
        <v>846.38687351856879</v>
      </c>
      <c r="AL5190" s="8">
        <v>1.1452694878663074</v>
      </c>
      <c r="AM5190" s="4">
        <v>813.85653080308566</v>
      </c>
      <c r="AN5190" s="8">
        <v>1.1012517814160674</v>
      </c>
      <c r="AO5190" s="4">
        <v>778.0731538160544</v>
      </c>
      <c r="AP5190" s="8">
        <v>1.0528323043208034</v>
      </c>
    </row>
    <row r="5191" spans="1:42" x14ac:dyDescent="0.25">
      <c r="A5191" s="2" t="s">
        <v>14235</v>
      </c>
      <c r="B5191" t="s">
        <v>14234</v>
      </c>
      <c r="C5191" t="s">
        <v>149</v>
      </c>
      <c r="D5191" t="s">
        <v>14233</v>
      </c>
      <c r="E5191" s="3" t="s">
        <v>14221</v>
      </c>
      <c r="F5191" t="s">
        <v>14236</v>
      </c>
      <c r="G5191">
        <v>29</v>
      </c>
      <c r="H5191">
        <v>14</v>
      </c>
      <c r="I5191">
        <v>13</v>
      </c>
      <c r="J5191">
        <v>2</v>
      </c>
      <c r="K5191">
        <v>0</v>
      </c>
      <c r="L5191">
        <v>0</v>
      </c>
      <c r="M5191">
        <v>0</v>
      </c>
      <c r="N5191" s="2">
        <v>134.52011494252875</v>
      </c>
      <c r="O5191" s="2">
        <v>187.41124396551726</v>
      </c>
      <c r="P5191" s="2">
        <v>374.03</v>
      </c>
      <c r="Q5191" s="4">
        <v>695.96135890804601</v>
      </c>
      <c r="R5191" s="5">
        <v>4.4000000000000004E-2</v>
      </c>
      <c r="S5191" s="6">
        <v>726.58365870000011</v>
      </c>
      <c r="T5191" s="4">
        <v>0</v>
      </c>
      <c r="U5191" s="7">
        <v>726.58365870000011</v>
      </c>
      <c r="V5191" s="8">
        <v>0.87802842329777497</v>
      </c>
      <c r="W5191" s="7">
        <v>656.76526062673577</v>
      </c>
      <c r="X5191" s="7">
        <v>774.42106934863762</v>
      </c>
      <c r="Y5191" s="7">
        <v>904.36927599670832</v>
      </c>
      <c r="Z5191" s="7">
        <v>1239.7761336964584</v>
      </c>
      <c r="AA5191" s="7">
        <v>1518.9891723051508</v>
      </c>
      <c r="AB5191" s="7">
        <v>1747.2765623625723</v>
      </c>
      <c r="AC5191" s="7">
        <v>910.26896551724144</v>
      </c>
      <c r="AD5191" s="7">
        <v>993.02068965517242</v>
      </c>
      <c r="AE5191" s="4">
        <v>748</v>
      </c>
      <c r="AF5191" s="4">
        <v>882</v>
      </c>
      <c r="AG5191" s="4">
        <v>1030</v>
      </c>
      <c r="AH5191" s="4">
        <v>1412</v>
      </c>
      <c r="AI5191" s="4">
        <v>1730</v>
      </c>
      <c r="AJ5191" s="4">
        <v>1990</v>
      </c>
      <c r="AK5191" s="4">
        <v>924.22407574225133</v>
      </c>
      <c r="AL5191" s="8">
        <v>1.1168638301744016</v>
      </c>
      <c r="AM5191" s="4">
        <v>855.8100852276259</v>
      </c>
      <c r="AN5191" s="8">
        <v>1.0341900354863385</v>
      </c>
      <c r="AO5191" s="4">
        <v>787.39609471300059</v>
      </c>
      <c r="AP5191" s="8">
        <v>0.95151624079827557</v>
      </c>
    </row>
    <row r="5192" spans="1:42" x14ac:dyDescent="0.25">
      <c r="A5192" s="2" t="s">
        <v>14239</v>
      </c>
      <c r="B5192" t="s">
        <v>14238</v>
      </c>
      <c r="C5192" t="s">
        <v>149</v>
      </c>
      <c r="D5192" t="s">
        <v>14237</v>
      </c>
      <c r="E5192" s="3" t="s">
        <v>14221</v>
      </c>
      <c r="F5192" t="s">
        <v>14240</v>
      </c>
      <c r="G5192">
        <v>94</v>
      </c>
      <c r="H5192">
        <v>43</v>
      </c>
      <c r="I5192">
        <v>48</v>
      </c>
      <c r="J5192">
        <v>3</v>
      </c>
      <c r="K5192">
        <v>0</v>
      </c>
      <c r="L5192">
        <v>0</v>
      </c>
      <c r="M5192">
        <v>0</v>
      </c>
      <c r="N5192" s="2">
        <v>166.4299645390071</v>
      </c>
      <c r="O5192" s="2">
        <v>302.06134368085105</v>
      </c>
      <c r="P5192" s="2">
        <v>268.37</v>
      </c>
      <c r="Q5192" s="4">
        <v>736.86130821985819</v>
      </c>
      <c r="R5192" s="5">
        <v>4.4000000000000004E-2</v>
      </c>
      <c r="S5192" s="6">
        <v>769.28320578153193</v>
      </c>
      <c r="T5192" s="4">
        <v>0</v>
      </c>
      <c r="U5192" s="7">
        <v>769.28320578153193</v>
      </c>
      <c r="V5192" s="8">
        <v>1.1908016556905445</v>
      </c>
      <c r="W5192" s="7">
        <v>718.05339838139832</v>
      </c>
      <c r="X5192" s="7">
        <v>797.83710931266478</v>
      </c>
      <c r="Y5192" s="7">
        <v>1046.7146553519885</v>
      </c>
      <c r="Z5192" s="7">
        <v>1334.8886560291003</v>
      </c>
      <c r="AA5192" s="7">
        <v>1720.7083924728367</v>
      </c>
      <c r="AB5192" s="7">
        <v>1979.1123517576848</v>
      </c>
      <c r="AC5192" s="7">
        <v>710.6234042553192</v>
      </c>
      <c r="AD5192" s="7">
        <v>775.22553191489362</v>
      </c>
      <c r="AE5192" s="4">
        <v>603</v>
      </c>
      <c r="AF5192" s="4">
        <v>670</v>
      </c>
      <c r="AG5192" s="4">
        <v>879</v>
      </c>
      <c r="AH5192" s="4">
        <v>1121</v>
      </c>
      <c r="AI5192" s="4">
        <v>1445</v>
      </c>
      <c r="AJ5192" s="4">
        <v>1662</v>
      </c>
      <c r="AK5192" s="4">
        <v>757.5051986510457</v>
      </c>
      <c r="AL5192" s="8">
        <v>1.1725700469847891</v>
      </c>
      <c r="AM5192" s="4">
        <v>761.43120102787452</v>
      </c>
      <c r="AN5192" s="8">
        <v>1.1786472498867075</v>
      </c>
      <c r="AO5192" s="4">
        <v>765.35720340470323</v>
      </c>
      <c r="AP5192" s="8">
        <v>1.184724452788626</v>
      </c>
    </row>
    <row r="5193" spans="1:42" x14ac:dyDescent="0.25">
      <c r="A5193" s="2" t="s">
        <v>14243</v>
      </c>
      <c r="B5193" t="s">
        <v>14242</v>
      </c>
      <c r="C5193" t="s">
        <v>149</v>
      </c>
      <c r="D5193" t="s">
        <v>14241</v>
      </c>
      <c r="E5193" s="3" t="s">
        <v>14221</v>
      </c>
      <c r="F5193" t="s">
        <v>10696</v>
      </c>
      <c r="G5193">
        <v>20</v>
      </c>
      <c r="H5193">
        <v>0</v>
      </c>
      <c r="I5193">
        <v>14</v>
      </c>
      <c r="J5193">
        <v>6</v>
      </c>
      <c r="K5193">
        <v>0</v>
      </c>
      <c r="L5193">
        <v>0</v>
      </c>
      <c r="M5193">
        <v>0</v>
      </c>
      <c r="N5193" s="2">
        <v>179.94166666666669</v>
      </c>
      <c r="O5193" s="2">
        <v>207.62569933333344</v>
      </c>
      <c r="P5193" s="2">
        <v>346.03</v>
      </c>
      <c r="Q5193" s="4">
        <v>733.59736600000008</v>
      </c>
      <c r="R5193" s="5">
        <v>4.4000000000000004E-2</v>
      </c>
      <c r="S5193" s="6">
        <v>765.8756501040001</v>
      </c>
      <c r="T5193" s="4">
        <v>0</v>
      </c>
      <c r="U5193" s="7">
        <v>765.8756501040001</v>
      </c>
      <c r="V5193" s="8">
        <v>1.0533291845743364</v>
      </c>
      <c r="W5193" s="7">
        <v>629.89085237545328</v>
      </c>
      <c r="X5193" s="7">
        <v>700.46390774193367</v>
      </c>
      <c r="Y5193" s="7">
        <v>918.5030489488214</v>
      </c>
      <c r="Z5193" s="7">
        <v>1194.4752953072975</v>
      </c>
      <c r="AA5193" s="7">
        <v>1432.5276910210976</v>
      </c>
      <c r="AB5193" s="7">
        <v>1647.4068446742622</v>
      </c>
      <c r="AC5193" s="7">
        <v>799.81000000000006</v>
      </c>
      <c r="AD5193" s="7">
        <v>872.52</v>
      </c>
      <c r="AE5193" s="4">
        <v>598</v>
      </c>
      <c r="AF5193" s="4">
        <v>665</v>
      </c>
      <c r="AG5193" s="4">
        <v>872</v>
      </c>
      <c r="AH5193" s="4">
        <v>1134</v>
      </c>
      <c r="AI5193" s="4">
        <v>1360</v>
      </c>
      <c r="AJ5193" s="4">
        <v>1564</v>
      </c>
      <c r="AK5193" s="4">
        <v>840.67131054540005</v>
      </c>
      <c r="AL5193" s="8">
        <v>1.1561976489415486</v>
      </c>
      <c r="AM5193" s="4">
        <v>815.73942373160003</v>
      </c>
      <c r="AN5193" s="8">
        <v>1.1219081608191446</v>
      </c>
      <c r="AO5193" s="4">
        <v>790.80753691780012</v>
      </c>
      <c r="AP5193" s="8">
        <v>1.0876186726967405</v>
      </c>
    </row>
    <row r="5194" spans="1:42" x14ac:dyDescent="0.25">
      <c r="A5194" s="2" t="s">
        <v>14246</v>
      </c>
      <c r="B5194" t="s">
        <v>14245</v>
      </c>
      <c r="C5194" t="s">
        <v>149</v>
      </c>
      <c r="D5194" t="s">
        <v>14244</v>
      </c>
      <c r="E5194" s="3" t="s">
        <v>14221</v>
      </c>
      <c r="F5194" t="s">
        <v>14247</v>
      </c>
      <c r="G5194">
        <v>24</v>
      </c>
      <c r="H5194">
        <v>0</v>
      </c>
      <c r="I5194">
        <v>0</v>
      </c>
      <c r="J5194">
        <v>0</v>
      </c>
      <c r="K5194">
        <v>21</v>
      </c>
      <c r="L5194">
        <v>3</v>
      </c>
      <c r="M5194">
        <v>0</v>
      </c>
      <c r="N5194" s="2">
        <v>244.13888888888889</v>
      </c>
      <c r="O5194" s="2">
        <v>508.73753103030305</v>
      </c>
      <c r="P5194" s="2">
        <v>0</v>
      </c>
      <c r="Q5194" s="4">
        <v>752.8764199191919</v>
      </c>
      <c r="R5194" s="5">
        <v>4.4000000000000004E-2</v>
      </c>
      <c r="S5194" s="6">
        <v>786.00298239563642</v>
      </c>
      <c r="T5194" s="4">
        <v>246.95238095238096</v>
      </c>
      <c r="U5194" s="7">
        <v>1032.9553633480173</v>
      </c>
      <c r="V5194" s="8">
        <v>0.7115242730139606</v>
      </c>
      <c r="W5194" s="7">
        <v>404.98035531733149</v>
      </c>
      <c r="X5194" s="7">
        <v>477.5303120185647</v>
      </c>
      <c r="Y5194" s="7">
        <v>557.66011494231475</v>
      </c>
      <c r="Z5194" s="7">
        <v>764.48163329956151</v>
      </c>
      <c r="AA5194" s="7">
        <v>936.65242606815968</v>
      </c>
      <c r="AB5194" s="7">
        <v>1077.4209987720451</v>
      </c>
      <c r="AC5194" s="7">
        <v>1596.9250000000002</v>
      </c>
      <c r="AD5194" s="7">
        <v>1742.1</v>
      </c>
      <c r="AE5194" s="4">
        <v>748</v>
      </c>
      <c r="AF5194" s="4">
        <v>882</v>
      </c>
      <c r="AG5194" s="4">
        <v>1030</v>
      </c>
      <c r="AH5194" s="4">
        <v>1412</v>
      </c>
      <c r="AI5194" s="4">
        <v>1730</v>
      </c>
      <c r="AJ5194" s="4">
        <v>1990</v>
      </c>
      <c r="AK5194" s="4">
        <v>1337.8519148758435</v>
      </c>
      <c r="AL5194" s="8">
        <v>1.0916509700900461</v>
      </c>
      <c r="AM5194" s="4">
        <v>1153.9022707157744</v>
      </c>
      <c r="AN5194" s="8">
        <v>0.96494207106468421</v>
      </c>
      <c r="AO5194" s="4">
        <v>969.95262655570548</v>
      </c>
      <c r="AP5194" s="8">
        <v>0.83823317203932246</v>
      </c>
    </row>
    <row r="5195" spans="1:42" x14ac:dyDescent="0.25">
      <c r="A5195" s="2" t="s">
        <v>14250</v>
      </c>
      <c r="B5195" t="s">
        <v>14249</v>
      </c>
      <c r="C5195" t="s">
        <v>149</v>
      </c>
      <c r="D5195" t="s">
        <v>14248</v>
      </c>
      <c r="E5195" s="3" t="s">
        <v>14221</v>
      </c>
      <c r="F5195" t="s">
        <v>14251</v>
      </c>
      <c r="G5195">
        <v>23</v>
      </c>
      <c r="H5195">
        <v>1</v>
      </c>
      <c r="I5195">
        <v>18</v>
      </c>
      <c r="J5195">
        <v>4</v>
      </c>
      <c r="K5195">
        <v>0</v>
      </c>
      <c r="L5195">
        <v>0</v>
      </c>
      <c r="M5195">
        <v>0</v>
      </c>
      <c r="N5195" s="2">
        <v>184.16287878787878</v>
      </c>
      <c r="O5195" s="2">
        <v>152.14842771212119</v>
      </c>
      <c r="P5195" s="2">
        <v>372.61</v>
      </c>
      <c r="Q5195" s="4">
        <v>708.92130650000001</v>
      </c>
      <c r="R5195" s="5">
        <v>4.4000000000000004E-2</v>
      </c>
      <c r="S5195" s="6">
        <v>740.11384398600001</v>
      </c>
      <c r="T5195" s="4">
        <v>0</v>
      </c>
      <c r="U5195" s="7">
        <v>740.11384398600001</v>
      </c>
      <c r="V5195" s="8">
        <v>0.82060443558031237</v>
      </c>
      <c r="W5195" s="7">
        <v>613.81211781407364</v>
      </c>
      <c r="X5195" s="7">
        <v>723.77311218183547</v>
      </c>
      <c r="Y5195" s="7">
        <v>845.22256864772169</v>
      </c>
      <c r="Z5195" s="7">
        <v>1158.693463039401</v>
      </c>
      <c r="AA5195" s="7">
        <v>1419.6456735539402</v>
      </c>
      <c r="AB5195" s="7">
        <v>1633.0028268048216</v>
      </c>
      <c r="AC5195" s="7">
        <v>992.10434782608706</v>
      </c>
      <c r="AD5195" s="7">
        <v>1082.2956521739129</v>
      </c>
      <c r="AE5195" s="4">
        <v>748</v>
      </c>
      <c r="AF5195" s="4">
        <v>882</v>
      </c>
      <c r="AG5195" s="4">
        <v>1030</v>
      </c>
      <c r="AH5195" s="4">
        <v>1412</v>
      </c>
      <c r="AI5195" s="4">
        <v>1730</v>
      </c>
      <c r="AJ5195" s="4">
        <v>1990</v>
      </c>
      <c r="AK5195" s="4">
        <v>1002.9972849207265</v>
      </c>
      <c r="AL5195" s="8">
        <v>1.1120775912638214</v>
      </c>
      <c r="AM5195" s="4">
        <v>910.98808059357225</v>
      </c>
      <c r="AN5195" s="8">
        <v>1.0100619867745932</v>
      </c>
      <c r="AO5195" s="4">
        <v>818.97887626641796</v>
      </c>
      <c r="AP5195" s="8">
        <v>0.90804638228536505</v>
      </c>
    </row>
    <row r="5196" spans="1:42" x14ac:dyDescent="0.25">
      <c r="A5196" s="2" t="s">
        <v>14254</v>
      </c>
      <c r="B5196" t="s">
        <v>14253</v>
      </c>
      <c r="C5196" t="s">
        <v>149</v>
      </c>
      <c r="D5196" t="s">
        <v>14252</v>
      </c>
      <c r="E5196" s="3" t="s">
        <v>14221</v>
      </c>
      <c r="F5196" t="s">
        <v>14255</v>
      </c>
      <c r="G5196">
        <v>24</v>
      </c>
      <c r="H5196">
        <v>0</v>
      </c>
      <c r="I5196">
        <v>6</v>
      </c>
      <c r="J5196">
        <v>6</v>
      </c>
      <c r="K5196">
        <v>10</v>
      </c>
      <c r="L5196">
        <v>2</v>
      </c>
      <c r="M5196">
        <v>0</v>
      </c>
      <c r="N5196" s="2">
        <v>205.96180555555554</v>
      </c>
      <c r="O5196" s="2">
        <v>561.94438233333335</v>
      </c>
      <c r="P5196" s="2">
        <v>279.61</v>
      </c>
      <c r="Q5196" s="4">
        <v>1047.5161878888889</v>
      </c>
      <c r="R5196" s="5">
        <v>4.4000000000000004E-2</v>
      </c>
      <c r="S5196" s="6">
        <v>1093.6069001560002</v>
      </c>
      <c r="T5196" s="4">
        <v>0</v>
      </c>
      <c r="U5196" s="7">
        <v>1093.6069001560002</v>
      </c>
      <c r="V5196" s="8">
        <v>1.0560298384060516</v>
      </c>
      <c r="W5196" s="7">
        <v>794.1344384813508</v>
      </c>
      <c r="X5196" s="7">
        <v>798.35855783497493</v>
      </c>
      <c r="Y5196" s="7">
        <v>920.85801909007694</v>
      </c>
      <c r="Z5196" s="7">
        <v>1290.468462532195</v>
      </c>
      <c r="AA5196" s="7">
        <v>1513.2907584358718</v>
      </c>
      <c r="AB5196" s="7">
        <v>1740.3371736931729</v>
      </c>
      <c r="AC5196" s="7">
        <v>1139.1416666666667</v>
      </c>
      <c r="AD5196" s="7">
        <v>1242.6999999999998</v>
      </c>
      <c r="AE5196" s="4">
        <v>752</v>
      </c>
      <c r="AF5196" s="4">
        <v>756</v>
      </c>
      <c r="AG5196" s="4">
        <v>872</v>
      </c>
      <c r="AH5196" s="4">
        <v>1222</v>
      </c>
      <c r="AI5196" s="4">
        <v>1433</v>
      </c>
      <c r="AJ5196" s="4">
        <v>1648</v>
      </c>
      <c r="AK5196" s="4">
        <v>1182.6968847651597</v>
      </c>
      <c r="AL5196" s="8">
        <v>1.142058631784173</v>
      </c>
      <c r="AM5196" s="4">
        <v>1153.0002232287732</v>
      </c>
      <c r="AN5196" s="8">
        <v>1.1133823673247991</v>
      </c>
      <c r="AO5196" s="4">
        <v>1123.3035616923869</v>
      </c>
      <c r="AP5196" s="8">
        <v>1.0847061028654257</v>
      </c>
    </row>
    <row r="5197" spans="1:42" x14ac:dyDescent="0.25">
      <c r="A5197" s="2" t="s">
        <v>14258</v>
      </c>
      <c r="B5197" t="s">
        <v>14257</v>
      </c>
      <c r="C5197" t="s">
        <v>149</v>
      </c>
      <c r="D5197" t="s">
        <v>14256</v>
      </c>
      <c r="E5197" s="3" t="s">
        <v>14221</v>
      </c>
      <c r="F5197" t="s">
        <v>14259</v>
      </c>
      <c r="G5197">
        <v>100</v>
      </c>
      <c r="H5197">
        <v>1</v>
      </c>
      <c r="I5197">
        <v>96</v>
      </c>
      <c r="J5197">
        <v>2</v>
      </c>
      <c r="K5197">
        <v>1</v>
      </c>
      <c r="L5197">
        <v>0</v>
      </c>
      <c r="M5197">
        <v>0</v>
      </c>
      <c r="N5197" s="2">
        <v>178.905</v>
      </c>
      <c r="O5197" s="2">
        <v>265.79961849999995</v>
      </c>
      <c r="P5197" s="2">
        <v>342.04</v>
      </c>
      <c r="Q5197" s="4">
        <v>786.74461849999989</v>
      </c>
      <c r="R5197" s="5">
        <v>4.4000000000000004E-2</v>
      </c>
      <c r="S5197" s="6">
        <v>821.36138171399989</v>
      </c>
      <c r="T5197" s="4">
        <v>0</v>
      </c>
      <c r="U5197" s="7">
        <v>821.36138171399989</v>
      </c>
      <c r="V5197" s="8">
        <v>0.99185057747642202</v>
      </c>
      <c r="W5197" s="7">
        <v>725.04277213526461</v>
      </c>
      <c r="X5197" s="7">
        <v>812.32562295318962</v>
      </c>
      <c r="Y5197" s="7">
        <v>1068.2230719421066</v>
      </c>
      <c r="Z5197" s="7">
        <v>1291.3894518743016</v>
      </c>
      <c r="AA5197" s="7">
        <v>1714.9096484567337</v>
      </c>
      <c r="AB5197" s="7">
        <v>1971.798948023127</v>
      </c>
      <c r="AC5197" s="7">
        <v>910.92100000000005</v>
      </c>
      <c r="AD5197" s="7">
        <v>993.73199999999997</v>
      </c>
      <c r="AE5197" s="4">
        <v>731</v>
      </c>
      <c r="AF5197" s="4">
        <v>819</v>
      </c>
      <c r="AG5197" s="4">
        <v>1077</v>
      </c>
      <c r="AH5197" s="4">
        <v>1302</v>
      </c>
      <c r="AI5197" s="4">
        <v>1729</v>
      </c>
      <c r="AJ5197" s="4">
        <v>1988</v>
      </c>
      <c r="AK5197" s="4">
        <v>945.96482652839995</v>
      </c>
      <c r="AL5197" s="8">
        <v>1.142317840055548</v>
      </c>
      <c r="AM5197" s="4">
        <v>904.43034492359993</v>
      </c>
      <c r="AN5197" s="8">
        <v>1.0921620858625061</v>
      </c>
      <c r="AO5197" s="4">
        <v>862.89586331879991</v>
      </c>
      <c r="AP5197" s="8">
        <v>1.0420063316694641</v>
      </c>
    </row>
    <row r="5198" spans="1:42" x14ac:dyDescent="0.25">
      <c r="A5198" s="2" t="s">
        <v>14262</v>
      </c>
      <c r="B5198" t="s">
        <v>14261</v>
      </c>
      <c r="C5198" t="s">
        <v>149</v>
      </c>
      <c r="D5198" t="s">
        <v>14260</v>
      </c>
      <c r="E5198" s="3" t="s">
        <v>14221</v>
      </c>
      <c r="F5198" t="s">
        <v>14263</v>
      </c>
      <c r="G5198">
        <v>73</v>
      </c>
      <c r="H5198">
        <v>0</v>
      </c>
      <c r="I5198">
        <v>55</v>
      </c>
      <c r="J5198">
        <v>12</v>
      </c>
      <c r="K5198">
        <v>6</v>
      </c>
      <c r="L5198">
        <v>0</v>
      </c>
      <c r="M5198">
        <v>0</v>
      </c>
      <c r="N5198" s="2">
        <v>178.29566210045664</v>
      </c>
      <c r="O5198" s="2">
        <v>200.61490116894987</v>
      </c>
      <c r="P5198" s="2">
        <v>392.95</v>
      </c>
      <c r="Q5198" s="4">
        <v>771.8605632694065</v>
      </c>
      <c r="R5198" s="5">
        <v>4.4000000000000004E-2</v>
      </c>
      <c r="S5198" s="6">
        <v>805.82242805326041</v>
      </c>
      <c r="T5198" s="4">
        <v>0.11594202898550725</v>
      </c>
      <c r="U5198" s="7">
        <v>805.93837008224591</v>
      </c>
      <c r="V5198" s="8">
        <v>0.99929513402979109</v>
      </c>
      <c r="W5198" s="7">
        <v>597.49252270466286</v>
      </c>
      <c r="X5198" s="7">
        <v>752.36098594751024</v>
      </c>
      <c r="Y5198" s="7">
        <v>871.25999966298662</v>
      </c>
      <c r="Z5198" s="7">
        <v>1165.0105041365166</v>
      </c>
      <c r="AA5198" s="7">
        <v>1462.7576141130876</v>
      </c>
      <c r="AB5198" s="7">
        <v>1682.570916780355</v>
      </c>
      <c r="AC5198" s="7">
        <v>887.15753424657544</v>
      </c>
      <c r="AD5198" s="7">
        <v>967.80821917808214</v>
      </c>
      <c r="AE5198" s="4">
        <v>598</v>
      </c>
      <c r="AF5198" s="4">
        <v>753</v>
      </c>
      <c r="AG5198" s="4">
        <v>872</v>
      </c>
      <c r="AH5198" s="4">
        <v>1166</v>
      </c>
      <c r="AI5198" s="4">
        <v>1464</v>
      </c>
      <c r="AJ5198" s="4">
        <v>1684</v>
      </c>
      <c r="AK5198" s="4">
        <v>921.52359143205149</v>
      </c>
      <c r="AL5198" s="8">
        <v>1.1427547506183557</v>
      </c>
      <c r="AM5198" s="4">
        <v>882.36319767307589</v>
      </c>
      <c r="AN5198" s="8">
        <v>1.0941991880806876</v>
      </c>
      <c r="AO5198" s="4">
        <v>843.20280391410063</v>
      </c>
      <c r="AP5198" s="8">
        <v>1.0456436255430197</v>
      </c>
    </row>
    <row r="5199" spans="1:42" x14ac:dyDescent="0.25">
      <c r="A5199" s="2" t="s">
        <v>14266</v>
      </c>
      <c r="B5199" t="s">
        <v>14265</v>
      </c>
      <c r="C5199" t="s">
        <v>149</v>
      </c>
      <c r="D5199" t="s">
        <v>14264</v>
      </c>
      <c r="E5199" s="3" t="s">
        <v>14221</v>
      </c>
      <c r="F5199" t="s">
        <v>14267</v>
      </c>
      <c r="G5199">
        <v>20</v>
      </c>
      <c r="H5199">
        <v>1</v>
      </c>
      <c r="I5199">
        <v>17</v>
      </c>
      <c r="J5199">
        <v>2</v>
      </c>
      <c r="K5199">
        <v>0</v>
      </c>
      <c r="L5199">
        <v>0</v>
      </c>
      <c r="M5199">
        <v>0</v>
      </c>
      <c r="N5199" s="2">
        <v>163.46666666666667</v>
      </c>
      <c r="O5199" s="2">
        <v>308.95288466666659</v>
      </c>
      <c r="P5199" s="2">
        <v>364.98</v>
      </c>
      <c r="Q5199" s="4">
        <v>837.39955133333331</v>
      </c>
      <c r="R5199" s="5">
        <v>4.4000000000000004E-2</v>
      </c>
      <c r="S5199" s="6">
        <v>874.24513159200001</v>
      </c>
      <c r="T5199" s="4">
        <v>0</v>
      </c>
      <c r="U5199" s="7">
        <v>874.24513159200001</v>
      </c>
      <c r="V5199" s="8">
        <v>1.2364686112608727</v>
      </c>
      <c r="W5199" s="7">
        <v>766.610538981741</v>
      </c>
      <c r="X5199" s="7">
        <v>851.92687315874127</v>
      </c>
      <c r="Y5199" s="7">
        <v>1117.7676245798289</v>
      </c>
      <c r="Z5199" s="7">
        <v>1452.8506182315252</v>
      </c>
      <c r="AA5199" s="7">
        <v>1743.4207418778306</v>
      </c>
      <c r="AB5199" s="7">
        <v>2005.5520874651354</v>
      </c>
      <c r="AC5199" s="7">
        <v>777.755</v>
      </c>
      <c r="AD5199" s="7">
        <v>848.45999999999992</v>
      </c>
      <c r="AE5199" s="4">
        <v>620</v>
      </c>
      <c r="AF5199" s="4">
        <v>689</v>
      </c>
      <c r="AG5199" s="4">
        <v>904</v>
      </c>
      <c r="AH5199" s="4">
        <v>1175</v>
      </c>
      <c r="AI5199" s="4">
        <v>1410</v>
      </c>
      <c r="AJ5199" s="4">
        <v>1622</v>
      </c>
      <c r="AK5199" s="4">
        <v>827.60690707920003</v>
      </c>
      <c r="AL5199" s="8">
        <v>1.1705069048570824</v>
      </c>
      <c r="AM5199" s="4">
        <v>843.15298191679994</v>
      </c>
      <c r="AN5199" s="8">
        <v>1.1924941403250124</v>
      </c>
      <c r="AO5199" s="4">
        <v>858.69905675440009</v>
      </c>
      <c r="AP5199" s="8">
        <v>1.2144813757929427</v>
      </c>
    </row>
    <row r="5200" spans="1:42" x14ac:dyDescent="0.25">
      <c r="A5200" s="2" t="s">
        <v>14270</v>
      </c>
      <c r="B5200" t="s">
        <v>14269</v>
      </c>
      <c r="C5200" t="s">
        <v>149</v>
      </c>
      <c r="D5200" t="s">
        <v>14268</v>
      </c>
      <c r="E5200" s="3" t="s">
        <v>14221</v>
      </c>
      <c r="F5200" t="s">
        <v>14271</v>
      </c>
      <c r="G5200">
        <v>34</v>
      </c>
      <c r="H5200">
        <v>8</v>
      </c>
      <c r="I5200">
        <v>8</v>
      </c>
      <c r="J5200">
        <v>8</v>
      </c>
      <c r="K5200">
        <v>8</v>
      </c>
      <c r="L5200">
        <v>2</v>
      </c>
      <c r="M5200">
        <v>0</v>
      </c>
      <c r="N5200" s="2">
        <v>199.55637254901958</v>
      </c>
      <c r="O5200" s="2">
        <v>245.95594389215691</v>
      </c>
      <c r="P5200" s="2">
        <v>353.07</v>
      </c>
      <c r="Q5200" s="4">
        <v>798.58231644117654</v>
      </c>
      <c r="R5200" s="5">
        <v>4.4000000000000004E-2</v>
      </c>
      <c r="S5200" s="6">
        <v>833.7199383645883</v>
      </c>
      <c r="T5200" s="4">
        <v>54.25</v>
      </c>
      <c r="U5200" s="7">
        <v>887.9699383645883</v>
      </c>
      <c r="V5200" s="8">
        <v>0.88246749399029589</v>
      </c>
      <c r="W5200" s="7">
        <v>600.70140537492989</v>
      </c>
      <c r="X5200" s="7">
        <v>667.81425204440472</v>
      </c>
      <c r="Y5200" s="7">
        <v>876.60977501610455</v>
      </c>
      <c r="Z5200" s="7">
        <v>1056.4059197972906</v>
      </c>
      <c r="AA5200" s="7">
        <v>1367.1135432670817</v>
      </c>
      <c r="AB5200" s="7">
        <v>1572.5948515884372</v>
      </c>
      <c r="AC5200" s="7">
        <v>1106.8588235294119</v>
      </c>
      <c r="AD5200" s="7">
        <v>1207.4823529411765</v>
      </c>
      <c r="AE5200" s="4">
        <v>725</v>
      </c>
      <c r="AF5200" s="4">
        <v>806</v>
      </c>
      <c r="AG5200" s="4">
        <v>1058</v>
      </c>
      <c r="AH5200" s="4">
        <v>1275</v>
      </c>
      <c r="AI5200" s="4">
        <v>1650</v>
      </c>
      <c r="AJ5200" s="4">
        <v>1898</v>
      </c>
      <c r="AK5200" s="4">
        <v>1074.9736355991211</v>
      </c>
      <c r="AL5200" s="8">
        <v>1.1222262250195871</v>
      </c>
      <c r="AM5200" s="4">
        <v>994.55573652094347</v>
      </c>
      <c r="AN5200" s="8">
        <v>1.0423066480098233</v>
      </c>
      <c r="AO5200" s="4">
        <v>914.13783744276589</v>
      </c>
      <c r="AP5200" s="8">
        <v>0.9623870710000596</v>
      </c>
    </row>
    <row r="5201" spans="1:42" x14ac:dyDescent="0.25">
      <c r="A5201" s="2" t="s">
        <v>14274</v>
      </c>
      <c r="B5201" t="s">
        <v>14273</v>
      </c>
      <c r="C5201" t="s">
        <v>149</v>
      </c>
      <c r="D5201" t="s">
        <v>14272</v>
      </c>
      <c r="E5201" s="3" t="s">
        <v>14221</v>
      </c>
      <c r="F5201" t="s">
        <v>14275</v>
      </c>
      <c r="G5201">
        <v>32</v>
      </c>
      <c r="H5201">
        <v>0</v>
      </c>
      <c r="I5201">
        <v>30</v>
      </c>
      <c r="J5201">
        <v>2</v>
      </c>
      <c r="K5201">
        <v>0</v>
      </c>
      <c r="L5201">
        <v>0</v>
      </c>
      <c r="M5201">
        <v>0</v>
      </c>
      <c r="N5201" s="2">
        <v>181.41666666666666</v>
      </c>
      <c r="O5201" s="2">
        <v>210.21116195833335</v>
      </c>
      <c r="P5201" s="2">
        <v>351.03</v>
      </c>
      <c r="Q5201" s="4">
        <v>742.65782862499998</v>
      </c>
      <c r="R5201" s="5">
        <v>4.4000000000000004E-2</v>
      </c>
      <c r="S5201" s="6">
        <v>775.33477308450006</v>
      </c>
      <c r="T5201" s="4">
        <v>0</v>
      </c>
      <c r="U5201" s="7">
        <v>775.33477308450006</v>
      </c>
      <c r="V5201" s="8">
        <v>1.1436670387528349</v>
      </c>
      <c r="W5201" s="7">
        <v>683.91288917419536</v>
      </c>
      <c r="X5201" s="7">
        <v>760.53858077063524</v>
      </c>
      <c r="Y5201" s="7">
        <v>997.27765779247216</v>
      </c>
      <c r="Z5201" s="7">
        <v>1317.504428643266</v>
      </c>
      <c r="AA5201" s="7">
        <v>1599.9901872152161</v>
      </c>
      <c r="AB5201" s="7">
        <v>1840.1602653533116</v>
      </c>
      <c r="AC5201" s="7">
        <v>745.73125000000005</v>
      </c>
      <c r="AD5201" s="7">
        <v>813.52499999999998</v>
      </c>
      <c r="AE5201" s="4">
        <v>598</v>
      </c>
      <c r="AF5201" s="4">
        <v>665</v>
      </c>
      <c r="AG5201" s="4">
        <v>872</v>
      </c>
      <c r="AH5201" s="4">
        <v>1152</v>
      </c>
      <c r="AI5201" s="4">
        <v>1399</v>
      </c>
      <c r="AJ5201" s="4">
        <v>1609</v>
      </c>
      <c r="AK5201" s="4">
        <v>792.80982136472926</v>
      </c>
      <c r="AL5201" s="8">
        <v>1.1694438224242343</v>
      </c>
      <c r="AM5201" s="4">
        <v>787.19284156036986</v>
      </c>
      <c r="AN5201" s="8">
        <v>1.1611584276727129</v>
      </c>
      <c r="AO5201" s="4">
        <v>780.95175288885946</v>
      </c>
      <c r="AP5201" s="8">
        <v>1.1519524335043563</v>
      </c>
    </row>
    <row r="5202" spans="1:42" x14ac:dyDescent="0.25">
      <c r="A5202" s="2" t="s">
        <v>14278</v>
      </c>
      <c r="B5202" t="s">
        <v>14277</v>
      </c>
      <c r="C5202" t="s">
        <v>149</v>
      </c>
      <c r="D5202" t="s">
        <v>14276</v>
      </c>
      <c r="E5202" s="3" t="s">
        <v>14221</v>
      </c>
      <c r="F5202" t="s">
        <v>14279</v>
      </c>
      <c r="G5202">
        <v>18</v>
      </c>
      <c r="H5202">
        <v>0</v>
      </c>
      <c r="I5202">
        <v>16</v>
      </c>
      <c r="J5202">
        <v>2</v>
      </c>
      <c r="K5202">
        <v>0</v>
      </c>
      <c r="L5202">
        <v>0</v>
      </c>
      <c r="M5202">
        <v>0</v>
      </c>
      <c r="N5202" s="2">
        <v>170.49074074074073</v>
      </c>
      <c r="O5202" s="2">
        <v>372.07101681481475</v>
      </c>
      <c r="P5202" s="2">
        <v>357.66</v>
      </c>
      <c r="Q5202" s="4">
        <v>900.22175755555554</v>
      </c>
      <c r="R5202" s="5">
        <v>4.4000000000000004E-2</v>
      </c>
      <c r="S5202" s="6">
        <v>939.83151488800002</v>
      </c>
      <c r="T5202" s="4">
        <v>0</v>
      </c>
      <c r="U5202" s="7">
        <v>939.83151488800002</v>
      </c>
      <c r="V5202" s="8">
        <v>1.3660341786162791</v>
      </c>
      <c r="W5202" s="7">
        <v>816.8884388125349</v>
      </c>
      <c r="X5202" s="7">
        <v>908.41272877982556</v>
      </c>
      <c r="Y5202" s="7">
        <v>1191.1818037533953</v>
      </c>
      <c r="Z5202" s="7">
        <v>1625.5806725533721</v>
      </c>
      <c r="AA5202" s="7">
        <v>1631.0448092678371</v>
      </c>
      <c r="AB5202" s="7">
        <v>1875.5649272401511</v>
      </c>
      <c r="AC5202" s="7">
        <v>756.80000000000007</v>
      </c>
      <c r="AD5202" s="7">
        <v>825.6</v>
      </c>
      <c r="AE5202" s="4">
        <v>598</v>
      </c>
      <c r="AF5202" s="4">
        <v>665</v>
      </c>
      <c r="AG5202" s="4">
        <v>872</v>
      </c>
      <c r="AH5202" s="4">
        <v>1190</v>
      </c>
      <c r="AI5202" s="4">
        <v>1194</v>
      </c>
      <c r="AJ5202" s="4">
        <v>1373</v>
      </c>
      <c r="AK5202" s="4">
        <v>818.54956632911933</v>
      </c>
      <c r="AL5202" s="8">
        <v>1.1897522766411619</v>
      </c>
      <c r="AM5202" s="4">
        <v>864.0302970386997</v>
      </c>
      <c r="AN5202" s="8">
        <v>1.2558579898818309</v>
      </c>
      <c r="AO5202" s="4">
        <v>901.9309059633498</v>
      </c>
      <c r="AP5202" s="8">
        <v>1.310946084249055</v>
      </c>
    </row>
    <row r="5203" spans="1:42" x14ac:dyDescent="0.25">
      <c r="A5203" s="2" t="s">
        <v>14282</v>
      </c>
      <c r="B5203" t="s">
        <v>14281</v>
      </c>
      <c r="C5203" t="s">
        <v>149</v>
      </c>
      <c r="D5203" t="s">
        <v>14280</v>
      </c>
      <c r="E5203" s="3" t="s">
        <v>14221</v>
      </c>
      <c r="F5203" t="s">
        <v>14283</v>
      </c>
      <c r="G5203">
        <v>43</v>
      </c>
      <c r="H5203">
        <v>0</v>
      </c>
      <c r="I5203">
        <v>38</v>
      </c>
      <c r="J5203">
        <v>5</v>
      </c>
      <c r="K5203">
        <v>0</v>
      </c>
      <c r="L5203">
        <v>0</v>
      </c>
      <c r="M5203">
        <v>0</v>
      </c>
      <c r="N5203" s="2">
        <v>169.70348837209301</v>
      </c>
      <c r="O5203" s="2">
        <v>258.06460724806209</v>
      </c>
      <c r="P5203" s="2">
        <v>335.57</v>
      </c>
      <c r="Q5203" s="4">
        <v>763.33809562015517</v>
      </c>
      <c r="R5203" s="5">
        <v>4.4000000000000004E-2</v>
      </c>
      <c r="S5203" s="6">
        <v>796.92497182744205</v>
      </c>
      <c r="T5203" s="4">
        <v>0</v>
      </c>
      <c r="U5203" s="7">
        <v>796.92497182744205</v>
      </c>
      <c r="V5203" s="8">
        <v>1.0803207373448931</v>
      </c>
      <c r="W5203" s="7">
        <v>646.03180093224614</v>
      </c>
      <c r="X5203" s="7">
        <v>777.83093088832311</v>
      </c>
      <c r="Y5203" s="7">
        <v>942.03968296474682</v>
      </c>
      <c r="Z5203" s="7">
        <v>1316.9109788234248</v>
      </c>
      <c r="AA5203" s="7">
        <v>1469.2362027890547</v>
      </c>
      <c r="AB5203" s="7">
        <v>1689.621633207413</v>
      </c>
      <c r="AC5203" s="7">
        <v>811.44186046511629</v>
      </c>
      <c r="AD5203" s="7">
        <v>885.20930232558135</v>
      </c>
      <c r="AE5203" s="4">
        <v>598</v>
      </c>
      <c r="AF5203" s="4">
        <v>720</v>
      </c>
      <c r="AG5203" s="4">
        <v>872</v>
      </c>
      <c r="AH5203" s="4">
        <v>1219</v>
      </c>
      <c r="AI5203" s="4">
        <v>1360</v>
      </c>
      <c r="AJ5203" s="4">
        <v>1564</v>
      </c>
      <c r="AK5203" s="4">
        <v>850.7356955359113</v>
      </c>
      <c r="AL5203" s="8">
        <v>1.1532671786899176</v>
      </c>
      <c r="AM5203" s="4">
        <v>832.32676374090875</v>
      </c>
      <c r="AN5203" s="8">
        <v>1.1283118171771462</v>
      </c>
      <c r="AO5203" s="4">
        <v>813.91783194590596</v>
      </c>
      <c r="AP5203" s="8">
        <v>1.1033564556643745</v>
      </c>
    </row>
    <row r="5204" spans="1:42" x14ac:dyDescent="0.25">
      <c r="A5204" s="2" t="s">
        <v>14284</v>
      </c>
      <c r="B5204" t="s">
        <v>14281</v>
      </c>
      <c r="C5204" t="s">
        <v>149</v>
      </c>
      <c r="D5204" t="s">
        <v>14280</v>
      </c>
      <c r="E5204" s="3" t="s">
        <v>14221</v>
      </c>
      <c r="F5204" t="s">
        <v>14285</v>
      </c>
      <c r="G5204">
        <v>1</v>
      </c>
      <c r="H5204">
        <v>0</v>
      </c>
      <c r="I5204">
        <v>0</v>
      </c>
      <c r="J5204">
        <v>1</v>
      </c>
      <c r="K5204">
        <v>0</v>
      </c>
      <c r="L5204">
        <v>0</v>
      </c>
      <c r="M5204">
        <v>0</v>
      </c>
      <c r="N5204" s="2">
        <v>165.41666666666666</v>
      </c>
      <c r="O5204" s="2">
        <v>445.99735333333342</v>
      </c>
      <c r="P5204" s="2">
        <v>119.35</v>
      </c>
      <c r="Q5204" s="4">
        <v>730.76402000000007</v>
      </c>
      <c r="R5204" s="5">
        <v>4.4000000000000004E-2</v>
      </c>
      <c r="S5204" s="6">
        <v>762.91763688000015</v>
      </c>
      <c r="T5204" s="4">
        <v>0</v>
      </c>
      <c r="U5204" s="7">
        <v>762.91763688000015</v>
      </c>
      <c r="V5204" s="8">
        <v>0.87490554688073408</v>
      </c>
      <c r="W5204" s="7">
        <v>523.19351703467908</v>
      </c>
      <c r="X5204" s="7">
        <v>629.9319937541286</v>
      </c>
      <c r="Y5204" s="7">
        <v>762.91763688000015</v>
      </c>
      <c r="Z5204" s="7">
        <v>1066.5098616476148</v>
      </c>
      <c r="AA5204" s="7">
        <v>1189.8715437577985</v>
      </c>
      <c r="AB5204" s="7">
        <v>1368.3522753214681</v>
      </c>
      <c r="AC5204" s="7">
        <v>959.2</v>
      </c>
      <c r="AD5204" s="7">
        <v>1046.3999999999999</v>
      </c>
      <c r="AE5204" s="4">
        <v>598</v>
      </c>
      <c r="AF5204" s="4">
        <v>720</v>
      </c>
      <c r="AG5204" s="4">
        <v>872</v>
      </c>
      <c r="AH5204" s="4">
        <v>1219</v>
      </c>
      <c r="AI5204" s="4">
        <v>1360</v>
      </c>
      <c r="AJ5204" s="4">
        <v>1564</v>
      </c>
      <c r="AK5204" s="4">
        <v>762.91763688000015</v>
      </c>
      <c r="AL5204" s="8">
        <v>0.87490554688073408</v>
      </c>
      <c r="AM5204" s="4">
        <v>762.91763688000015</v>
      </c>
      <c r="AN5204" s="8">
        <v>0.87490554688073408</v>
      </c>
      <c r="AO5204" s="4">
        <v>762.91763688000015</v>
      </c>
      <c r="AP5204" s="8">
        <v>0.87490554688073408</v>
      </c>
    </row>
    <row r="5205" spans="1:42" x14ac:dyDescent="0.25">
      <c r="A5205" s="2" t="s">
        <v>14288</v>
      </c>
      <c r="B5205" t="s">
        <v>14287</v>
      </c>
      <c r="C5205" t="s">
        <v>149</v>
      </c>
      <c r="D5205" t="s">
        <v>14286</v>
      </c>
      <c r="E5205" s="3" t="s">
        <v>14221</v>
      </c>
      <c r="F5205" t="s">
        <v>14289</v>
      </c>
      <c r="G5205">
        <v>20</v>
      </c>
      <c r="H5205">
        <v>0</v>
      </c>
      <c r="I5205">
        <v>20</v>
      </c>
      <c r="J5205">
        <v>0</v>
      </c>
      <c r="K5205">
        <v>0</v>
      </c>
      <c r="L5205">
        <v>0</v>
      </c>
      <c r="M5205">
        <v>0</v>
      </c>
      <c r="N5205" s="2">
        <v>190.42499999999998</v>
      </c>
      <c r="O5205" s="2">
        <v>268.16326225</v>
      </c>
      <c r="P5205" s="2">
        <v>312.99</v>
      </c>
      <c r="Q5205" s="4">
        <v>771.57826224999997</v>
      </c>
      <c r="R5205" s="5">
        <v>4.4000000000000004E-2</v>
      </c>
      <c r="S5205" s="6">
        <v>805.52770578900004</v>
      </c>
      <c r="T5205" s="4">
        <v>0</v>
      </c>
      <c r="U5205" s="7">
        <v>805.52770578900004</v>
      </c>
      <c r="V5205" s="8">
        <v>1.0529773931882354</v>
      </c>
      <c r="W5205" s="7">
        <v>801.31579621624689</v>
      </c>
      <c r="X5205" s="7">
        <v>805.52770578899992</v>
      </c>
      <c r="Y5205" s="7">
        <v>971.89813391274106</v>
      </c>
      <c r="Z5205" s="7">
        <v>1361.4997693923881</v>
      </c>
      <c r="AA5205" s="7">
        <v>1632.1149594417643</v>
      </c>
      <c r="AB5205" s="7">
        <v>1877.4586920546235</v>
      </c>
      <c r="AC5205" s="7">
        <v>841.50000000000011</v>
      </c>
      <c r="AD5205" s="7">
        <v>918</v>
      </c>
      <c r="AE5205" s="4">
        <v>761</v>
      </c>
      <c r="AF5205" s="4">
        <v>765</v>
      </c>
      <c r="AG5205" s="4">
        <v>923</v>
      </c>
      <c r="AH5205" s="4">
        <v>1293</v>
      </c>
      <c r="AI5205" s="4">
        <v>1550</v>
      </c>
      <c r="AJ5205" s="4">
        <v>1783</v>
      </c>
      <c r="AK5205" s="4">
        <v>884.73578082390009</v>
      </c>
      <c r="AL5205" s="8">
        <v>1.1565173605541177</v>
      </c>
      <c r="AM5205" s="4">
        <v>858.33308914560007</v>
      </c>
      <c r="AN5205" s="8">
        <v>1.1220040380988237</v>
      </c>
      <c r="AO5205" s="4">
        <v>831.93039746730005</v>
      </c>
      <c r="AP5205" s="8">
        <v>1.0874907156435294</v>
      </c>
    </row>
    <row r="5206" spans="1:42" x14ac:dyDescent="0.25">
      <c r="A5206" s="2" t="s">
        <v>14292</v>
      </c>
      <c r="B5206" t="s">
        <v>14291</v>
      </c>
      <c r="C5206" t="s">
        <v>149</v>
      </c>
      <c r="D5206" t="s">
        <v>14290</v>
      </c>
      <c r="E5206" s="3" t="s">
        <v>14221</v>
      </c>
      <c r="F5206" t="s">
        <v>14293</v>
      </c>
      <c r="G5206">
        <v>100</v>
      </c>
      <c r="H5206">
        <v>0</v>
      </c>
      <c r="I5206">
        <v>73</v>
      </c>
      <c r="J5206">
        <v>6</v>
      </c>
      <c r="K5206">
        <v>16</v>
      </c>
      <c r="L5206">
        <v>5</v>
      </c>
      <c r="M5206">
        <v>0</v>
      </c>
      <c r="N5206" s="2">
        <v>215.65083333333334</v>
      </c>
      <c r="O5206" s="2">
        <v>135.26506916666668</v>
      </c>
      <c r="P5206" s="2">
        <v>371.78</v>
      </c>
      <c r="Q5206" s="4">
        <v>722.69590249999999</v>
      </c>
      <c r="R5206" s="5">
        <v>4.4000000000000004E-2</v>
      </c>
      <c r="S5206" s="6">
        <v>754.49452221000001</v>
      </c>
      <c r="T5206" s="4">
        <v>54.041237113402062</v>
      </c>
      <c r="U5206" s="7">
        <v>808.53575932340209</v>
      </c>
      <c r="V5206" s="8">
        <v>0.99325056732970785</v>
      </c>
      <c r="W5206" s="7">
        <v>622.85212943640897</v>
      </c>
      <c r="X5206" s="7">
        <v>626.55958258781607</v>
      </c>
      <c r="Y5206" s="7">
        <v>808.22478700676868</v>
      </c>
      <c r="Z5206" s="7">
        <v>1128.9194846034911</v>
      </c>
      <c r="AA5206" s="7">
        <v>1359.7084432785891</v>
      </c>
      <c r="AB5206" s="7">
        <v>1563.6183666059849</v>
      </c>
      <c r="AC5206" s="7">
        <v>895.43299999999999</v>
      </c>
      <c r="AD5206" s="7">
        <v>976.8359999999999</v>
      </c>
      <c r="AE5206" s="4">
        <v>672</v>
      </c>
      <c r="AF5206" s="4">
        <v>676</v>
      </c>
      <c r="AG5206" s="4">
        <v>872</v>
      </c>
      <c r="AH5206" s="4">
        <v>1218</v>
      </c>
      <c r="AI5206" s="4">
        <v>1467</v>
      </c>
      <c r="AJ5206" s="4">
        <v>1687</v>
      </c>
      <c r="AK5206" s="4">
        <v>885.73907537843797</v>
      </c>
      <c r="AL5206" s="8">
        <v>1.1544787200617177</v>
      </c>
      <c r="AM5206" s="4">
        <v>841.99089098895865</v>
      </c>
      <c r="AN5206" s="8">
        <v>1.1007360024843811</v>
      </c>
      <c r="AO5206" s="4">
        <v>798.24270659947945</v>
      </c>
      <c r="AP5206" s="8">
        <v>1.0469932849070447</v>
      </c>
    </row>
    <row r="5207" spans="1:42" x14ac:dyDescent="0.25">
      <c r="A5207" s="2" t="s">
        <v>14296</v>
      </c>
      <c r="B5207" t="s">
        <v>14295</v>
      </c>
      <c r="C5207" t="s">
        <v>149</v>
      </c>
      <c r="D5207" t="s">
        <v>14294</v>
      </c>
      <c r="E5207" s="3" t="s">
        <v>14221</v>
      </c>
      <c r="F5207" t="s">
        <v>14297</v>
      </c>
      <c r="G5207">
        <v>50</v>
      </c>
      <c r="H5207">
        <v>0</v>
      </c>
      <c r="I5207">
        <v>28</v>
      </c>
      <c r="J5207">
        <v>6</v>
      </c>
      <c r="K5207">
        <v>10</v>
      </c>
      <c r="L5207">
        <v>6</v>
      </c>
      <c r="M5207">
        <v>0</v>
      </c>
      <c r="N5207" s="2">
        <v>210.82666666666668</v>
      </c>
      <c r="O5207" s="2">
        <v>185.83330800000005</v>
      </c>
      <c r="P5207" s="2">
        <v>401.09</v>
      </c>
      <c r="Q5207" s="4">
        <v>797.74997466666673</v>
      </c>
      <c r="R5207" s="5">
        <v>4.4000000000000004E-2</v>
      </c>
      <c r="S5207" s="6">
        <v>832.85097355200014</v>
      </c>
      <c r="T5207" s="4">
        <v>75.958333333333329</v>
      </c>
      <c r="U5207" s="7">
        <v>908.80930688533351</v>
      </c>
      <c r="V5207" s="8">
        <v>0.92204994408235619</v>
      </c>
      <c r="W5207" s="7">
        <v>561.07001180809232</v>
      </c>
      <c r="X5207" s="7">
        <v>644.72352260478067</v>
      </c>
      <c r="Y5207" s="7">
        <v>817.94543890095383</v>
      </c>
      <c r="Z5207" s="7">
        <v>1102.7053695927113</v>
      </c>
      <c r="AA5207" s="7">
        <v>1275.9272858888846</v>
      </c>
      <c r="AB5207" s="7">
        <v>1467.7388712509885</v>
      </c>
      <c r="AC5207" s="7">
        <v>1084.2040000000002</v>
      </c>
      <c r="AD5207" s="7">
        <v>1182.768</v>
      </c>
      <c r="AE5207" s="4">
        <v>664</v>
      </c>
      <c r="AF5207" s="4">
        <v>763</v>
      </c>
      <c r="AG5207" s="4">
        <v>968</v>
      </c>
      <c r="AH5207" s="4">
        <v>1305</v>
      </c>
      <c r="AI5207" s="4">
        <v>1510</v>
      </c>
      <c r="AJ5207" s="4">
        <v>1737</v>
      </c>
      <c r="AK5207" s="4">
        <v>1042.5567812592003</v>
      </c>
      <c r="AL5207" s="8">
        <v>1.1348110005605836</v>
      </c>
      <c r="AM5207" s="4">
        <v>972.65484535680002</v>
      </c>
      <c r="AN5207" s="8">
        <v>1.0638906484011741</v>
      </c>
      <c r="AO5207" s="4">
        <v>902.75290945440008</v>
      </c>
      <c r="AP5207" s="8">
        <v>0.99297029624176525</v>
      </c>
    </row>
    <row r="5208" spans="1:42" x14ac:dyDescent="0.25">
      <c r="A5208" s="2" t="s">
        <v>14300</v>
      </c>
      <c r="B5208" t="s">
        <v>14299</v>
      </c>
      <c r="C5208" t="s">
        <v>149</v>
      </c>
      <c r="D5208" t="s">
        <v>14298</v>
      </c>
      <c r="E5208" s="3" t="s">
        <v>14221</v>
      </c>
      <c r="F5208" t="s">
        <v>14301</v>
      </c>
      <c r="G5208">
        <v>38</v>
      </c>
      <c r="H5208">
        <v>0</v>
      </c>
      <c r="I5208">
        <v>36</v>
      </c>
      <c r="J5208">
        <v>2</v>
      </c>
      <c r="K5208">
        <v>0</v>
      </c>
      <c r="L5208">
        <v>0</v>
      </c>
      <c r="M5208">
        <v>0</v>
      </c>
      <c r="N5208" s="2">
        <v>159.08333333333334</v>
      </c>
      <c r="O5208" s="2">
        <v>131.44377067543869</v>
      </c>
      <c r="P5208" s="2">
        <v>421.31</v>
      </c>
      <c r="Q5208" s="4">
        <v>711.83710400877203</v>
      </c>
      <c r="R5208" s="5">
        <v>4.4000000000000004E-2</v>
      </c>
      <c r="S5208" s="6">
        <v>743.15793658515804</v>
      </c>
      <c r="T5208" s="4">
        <v>0</v>
      </c>
      <c r="U5208" s="7">
        <v>743.15793658515804</v>
      </c>
      <c r="V5208" s="8">
        <v>1.0181713870145661</v>
      </c>
      <c r="W5208" s="7">
        <v>608.86648943471062</v>
      </c>
      <c r="X5208" s="7">
        <v>735.11974142451675</v>
      </c>
      <c r="Y5208" s="7">
        <v>887.84544947670167</v>
      </c>
      <c r="Z5208" s="7">
        <v>1244.2054349317998</v>
      </c>
      <c r="AA5208" s="7">
        <v>1384.7130863398099</v>
      </c>
      <c r="AB5208" s="7">
        <v>1592.4200492907814</v>
      </c>
      <c r="AC5208" s="7">
        <v>802.88421052631588</v>
      </c>
      <c r="AD5208" s="7">
        <v>875.87368421052633</v>
      </c>
      <c r="AE5208" s="4">
        <v>598</v>
      </c>
      <c r="AF5208" s="4">
        <v>722</v>
      </c>
      <c r="AG5208" s="4">
        <v>872</v>
      </c>
      <c r="AH5208" s="4">
        <v>1222</v>
      </c>
      <c r="AI5208" s="4">
        <v>1360</v>
      </c>
      <c r="AJ5208" s="4">
        <v>1564</v>
      </c>
      <c r="AK5208" s="4">
        <v>835.49329352373786</v>
      </c>
      <c r="AL5208" s="8">
        <v>1.1446764188744605</v>
      </c>
      <c r="AM5208" s="4">
        <v>802.90434401600373</v>
      </c>
      <c r="AN5208" s="8">
        <v>1.1000275841003799</v>
      </c>
      <c r="AO5208" s="4">
        <v>773.03114030058089</v>
      </c>
      <c r="AP5208" s="8">
        <v>1.0590994855574729</v>
      </c>
    </row>
    <row r="5209" spans="1:42" x14ac:dyDescent="0.25">
      <c r="A5209" s="2" t="s">
        <v>14304</v>
      </c>
      <c r="B5209" t="s">
        <v>14303</v>
      </c>
      <c r="C5209" t="s">
        <v>149</v>
      </c>
      <c r="D5209" t="s">
        <v>14302</v>
      </c>
      <c r="E5209" s="3" t="s">
        <v>14221</v>
      </c>
      <c r="F5209" t="s">
        <v>14305</v>
      </c>
      <c r="G5209">
        <v>20</v>
      </c>
      <c r="H5209">
        <v>0</v>
      </c>
      <c r="I5209">
        <v>20</v>
      </c>
      <c r="J5209">
        <v>0</v>
      </c>
      <c r="K5209">
        <v>0</v>
      </c>
      <c r="L5209">
        <v>0</v>
      </c>
      <c r="M5209">
        <v>0</v>
      </c>
      <c r="N5209" s="2">
        <v>160.41249999999999</v>
      </c>
      <c r="O5209" s="2">
        <v>119.20037249999996</v>
      </c>
      <c r="P5209" s="2">
        <v>388.6</v>
      </c>
      <c r="Q5209" s="4">
        <v>668.2128725</v>
      </c>
      <c r="R5209" s="5">
        <v>4.4000000000000004E-2</v>
      </c>
      <c r="S5209" s="6">
        <v>697.61423889000002</v>
      </c>
      <c r="T5209" s="4">
        <v>21.05263157894737</v>
      </c>
      <c r="U5209" s="7">
        <v>718.66687046894742</v>
      </c>
      <c r="V5209" s="8">
        <v>0.81481504588316034</v>
      </c>
      <c r="W5209" s="7">
        <v>591.62749511306129</v>
      </c>
      <c r="X5209" s="7">
        <v>697.61423889000002</v>
      </c>
      <c r="Y5209" s="7">
        <v>814.67422455408166</v>
      </c>
      <c r="Z5209" s="7">
        <v>1116.8155389032652</v>
      </c>
      <c r="AA5209" s="7">
        <v>1368.3363189112245</v>
      </c>
      <c r="AB5209" s="7">
        <v>1573.9822396724492</v>
      </c>
      <c r="AC5209" s="7">
        <v>970.2</v>
      </c>
      <c r="AD5209" s="7">
        <v>1058.3999999999999</v>
      </c>
      <c r="AE5209" s="4">
        <v>748</v>
      </c>
      <c r="AF5209" s="4">
        <v>882</v>
      </c>
      <c r="AG5209" s="4">
        <v>1030</v>
      </c>
      <c r="AH5209" s="4">
        <v>1412</v>
      </c>
      <c r="AI5209" s="4">
        <v>1730</v>
      </c>
      <c r="AJ5209" s="4">
        <v>1990</v>
      </c>
      <c r="AK5209" s="4">
        <v>963.44580947044744</v>
      </c>
      <c r="AL5209" s="8">
        <v>1.1162113844097448</v>
      </c>
      <c r="AM5209" s="4">
        <v>874.83528594363156</v>
      </c>
      <c r="AN5209" s="8">
        <v>1.0157459382342164</v>
      </c>
      <c r="AO5209" s="4">
        <v>786.22476241681591</v>
      </c>
      <c r="AP5209" s="8">
        <v>0.91528049205868856</v>
      </c>
    </row>
    <row r="5210" spans="1:42" x14ac:dyDescent="0.25">
      <c r="A5210" s="2" t="s">
        <v>14308</v>
      </c>
      <c r="B5210" t="s">
        <v>14307</v>
      </c>
      <c r="C5210" t="s">
        <v>149</v>
      </c>
      <c r="D5210" t="s">
        <v>14306</v>
      </c>
      <c r="E5210" s="3" t="s">
        <v>14221</v>
      </c>
      <c r="F5210" t="s">
        <v>14309</v>
      </c>
      <c r="G5210">
        <v>32</v>
      </c>
      <c r="H5210">
        <v>0</v>
      </c>
      <c r="I5210">
        <v>30</v>
      </c>
      <c r="J5210">
        <v>2</v>
      </c>
      <c r="K5210">
        <v>0</v>
      </c>
      <c r="L5210">
        <v>0</v>
      </c>
      <c r="M5210">
        <v>0</v>
      </c>
      <c r="N5210" s="2">
        <v>184.16145833333334</v>
      </c>
      <c r="O5210" s="2">
        <v>276.95066344791667</v>
      </c>
      <c r="P5210" s="2">
        <v>306.98</v>
      </c>
      <c r="Q5210" s="4">
        <v>768.09212178125006</v>
      </c>
      <c r="R5210" s="5">
        <v>4.4000000000000004E-2</v>
      </c>
      <c r="S5210" s="6">
        <v>801.8881751396251</v>
      </c>
      <c r="T5210" s="4">
        <v>0</v>
      </c>
      <c r="U5210" s="7">
        <v>801.8881751396251</v>
      </c>
      <c r="V5210" s="8">
        <v>1.1682945549293391</v>
      </c>
      <c r="W5210" s="7">
        <v>698.64014384774487</v>
      </c>
      <c r="X5210" s="7">
        <v>787.43053002237457</v>
      </c>
      <c r="Y5210" s="7">
        <v>1018.7528518983837</v>
      </c>
      <c r="Z5210" s="7">
        <v>1363.3997456025388</v>
      </c>
      <c r="AA5210" s="7">
        <v>1588.8805947039011</v>
      </c>
      <c r="AB5210" s="7">
        <v>1827.2126839094865</v>
      </c>
      <c r="AC5210" s="7">
        <v>755.01250000000005</v>
      </c>
      <c r="AD5210" s="7">
        <v>823.65</v>
      </c>
      <c r="AE5210" s="4">
        <v>598</v>
      </c>
      <c r="AF5210" s="4">
        <v>674</v>
      </c>
      <c r="AG5210" s="4">
        <v>872</v>
      </c>
      <c r="AH5210" s="4">
        <v>1167</v>
      </c>
      <c r="AI5210" s="4">
        <v>1360</v>
      </c>
      <c r="AJ5210" s="4">
        <v>1564</v>
      </c>
      <c r="AK5210" s="4">
        <v>804.90639133125524</v>
      </c>
      <c r="AL5210" s="8">
        <v>1.172691883199789</v>
      </c>
      <c r="AM5210" s="4">
        <v>803.93625041251698</v>
      </c>
      <c r="AN5210" s="8">
        <v>1.1712784562557159</v>
      </c>
      <c r="AO5210" s="4">
        <v>802.85831605836336</v>
      </c>
      <c r="AP5210" s="8">
        <v>1.1697079818734122</v>
      </c>
    </row>
    <row r="5211" spans="1:42" x14ac:dyDescent="0.25">
      <c r="A5211" s="2" t="s">
        <v>14312</v>
      </c>
      <c r="B5211" t="s">
        <v>14311</v>
      </c>
      <c r="C5211" t="s">
        <v>149</v>
      </c>
      <c r="D5211" t="s">
        <v>14310</v>
      </c>
      <c r="E5211" s="3" t="s">
        <v>14221</v>
      </c>
      <c r="F5211" t="s">
        <v>14313</v>
      </c>
      <c r="G5211">
        <v>85</v>
      </c>
      <c r="H5211">
        <v>0</v>
      </c>
      <c r="I5211">
        <v>58</v>
      </c>
      <c r="J5211">
        <v>12</v>
      </c>
      <c r="K5211">
        <v>10</v>
      </c>
      <c r="L5211">
        <v>5</v>
      </c>
      <c r="M5211">
        <v>0</v>
      </c>
      <c r="N5211" s="2">
        <v>207.49607843137255</v>
      </c>
      <c r="O5211" s="2">
        <v>159.37684980392157</v>
      </c>
      <c r="P5211" s="2">
        <v>361.9</v>
      </c>
      <c r="Q5211" s="4">
        <v>728.7729282352941</v>
      </c>
      <c r="R5211" s="5">
        <v>4.4000000000000004E-2</v>
      </c>
      <c r="S5211" s="6">
        <v>760.83893707764707</v>
      </c>
      <c r="T5211" s="4">
        <v>63.756097560975611</v>
      </c>
      <c r="U5211" s="7">
        <v>824.59503463862268</v>
      </c>
      <c r="V5211" s="8">
        <v>0.90942868192034521</v>
      </c>
      <c r="W5211" s="7">
        <v>576.47091293286974</v>
      </c>
      <c r="X5211" s="7">
        <v>641.08264553233255</v>
      </c>
      <c r="Y5211" s="7">
        <v>840.79163720339943</v>
      </c>
      <c r="Z5211" s="7">
        <v>1067.3522580067106</v>
      </c>
      <c r="AA5211" s="7">
        <v>1345.0987968433626</v>
      </c>
      <c r="AB5211" s="7">
        <v>1546.4860153351949</v>
      </c>
      <c r="AC5211" s="7">
        <v>997.38941176470598</v>
      </c>
      <c r="AD5211" s="7">
        <v>1088.0611764705882</v>
      </c>
      <c r="AE5211" s="4">
        <v>687</v>
      </c>
      <c r="AF5211" s="4">
        <v>764</v>
      </c>
      <c r="AG5211" s="4">
        <v>1002</v>
      </c>
      <c r="AH5211" s="4">
        <v>1272</v>
      </c>
      <c r="AI5211" s="4">
        <v>1603</v>
      </c>
      <c r="AJ5211" s="4">
        <v>1843</v>
      </c>
      <c r="AK5211" s="4">
        <v>966.03536104938848</v>
      </c>
      <c r="AL5211" s="8">
        <v>1.1357355423165776</v>
      </c>
      <c r="AM5211" s="4">
        <v>898.5365373744736</v>
      </c>
      <c r="AN5211" s="8">
        <v>1.0612924961336063</v>
      </c>
      <c r="AO5211" s="4">
        <v>828.33776075256208</v>
      </c>
      <c r="AP5211" s="8">
        <v>0.98387172810331647</v>
      </c>
    </row>
    <row r="5212" spans="1:42" x14ac:dyDescent="0.25">
      <c r="A5212" s="2" t="s">
        <v>14316</v>
      </c>
      <c r="B5212" t="s">
        <v>14315</v>
      </c>
      <c r="C5212" t="s">
        <v>14</v>
      </c>
      <c r="D5212" t="s">
        <v>14314</v>
      </c>
      <c r="E5212" s="3" t="s">
        <v>14221</v>
      </c>
      <c r="F5212" t="s">
        <v>14317</v>
      </c>
      <c r="G5212">
        <v>323</v>
      </c>
      <c r="H5212">
        <v>30</v>
      </c>
      <c r="I5212">
        <v>283</v>
      </c>
      <c r="J5212">
        <v>10</v>
      </c>
      <c r="K5212">
        <v>0</v>
      </c>
      <c r="L5212">
        <v>0</v>
      </c>
      <c r="M5212">
        <v>0</v>
      </c>
      <c r="N5212" s="2">
        <v>216.83720330237358</v>
      </c>
      <c r="O5212" s="2">
        <v>206.97868226934983</v>
      </c>
      <c r="P5212" s="2">
        <v>334.36</v>
      </c>
      <c r="Q5212" s="4">
        <v>758.17588557172348</v>
      </c>
      <c r="R5212" s="5">
        <v>4.4000000000000004E-2</v>
      </c>
      <c r="S5212" s="6">
        <v>791.53562453687937</v>
      </c>
      <c r="T5212" s="4">
        <v>0.47368421052631576</v>
      </c>
      <c r="U5212" s="7">
        <v>792.00930874740573</v>
      </c>
      <c r="V5212" s="8">
        <v>0.92537839566722158</v>
      </c>
      <c r="W5212" s="7">
        <v>709.3407337307234</v>
      </c>
      <c r="X5212" s="7">
        <v>791.65015394198076</v>
      </c>
      <c r="Y5212" s="7">
        <v>1034.8791147909772</v>
      </c>
      <c r="Z5212" s="7">
        <v>1377.9891698289152</v>
      </c>
      <c r="AA5212" s="7">
        <v>1643.4139293865653</v>
      </c>
      <c r="AB5212" s="7">
        <v>1890.3421900203373</v>
      </c>
      <c r="AC5212" s="7">
        <v>941.46377708978332</v>
      </c>
      <c r="AD5212" s="7">
        <v>1027.0513931888545</v>
      </c>
      <c r="AE5212" s="4">
        <v>767</v>
      </c>
      <c r="AF5212" s="4">
        <v>856</v>
      </c>
      <c r="AG5212" s="4">
        <v>1119</v>
      </c>
      <c r="AH5212" s="4">
        <v>1490</v>
      </c>
      <c r="AI5212" s="4">
        <v>1777</v>
      </c>
      <c r="AJ5212" s="4">
        <v>2044</v>
      </c>
      <c r="AK5212" s="4">
        <v>978.92114783905015</v>
      </c>
      <c r="AL5212" s="8">
        <v>1.1443183917120516</v>
      </c>
      <c r="AM5212" s="4">
        <v>916.24392107935864</v>
      </c>
      <c r="AN5212" s="8">
        <v>1.0710867378625741</v>
      </c>
      <c r="AO5212" s="4">
        <v>853.56669431966702</v>
      </c>
      <c r="AP5212" s="8">
        <v>0.99785508401309642</v>
      </c>
    </row>
    <row r="5213" spans="1:42" x14ac:dyDescent="0.25">
      <c r="A5213" s="2" t="s">
        <v>14318</v>
      </c>
      <c r="B5213" t="s">
        <v>14315</v>
      </c>
      <c r="C5213" t="s">
        <v>14</v>
      </c>
      <c r="D5213" t="s">
        <v>14314</v>
      </c>
      <c r="E5213" s="3" t="s">
        <v>14221</v>
      </c>
      <c r="F5213" t="s">
        <v>14319</v>
      </c>
      <c r="G5213">
        <v>177</v>
      </c>
      <c r="H5213">
        <v>0</v>
      </c>
      <c r="I5213">
        <v>0</v>
      </c>
      <c r="J5213">
        <v>41</v>
      </c>
      <c r="K5213">
        <v>119</v>
      </c>
      <c r="L5213">
        <v>17</v>
      </c>
      <c r="M5213">
        <v>0</v>
      </c>
      <c r="N5213" s="2">
        <v>275.94303201506591</v>
      </c>
      <c r="O5213" s="2">
        <v>311.52341144632771</v>
      </c>
      <c r="P5213" s="2">
        <v>237.24</v>
      </c>
      <c r="Q5213" s="4">
        <v>824.70644346139363</v>
      </c>
      <c r="R5213" s="5">
        <v>4.4000000000000004E-2</v>
      </c>
      <c r="S5213" s="6">
        <v>860.993526973695</v>
      </c>
      <c r="T5213" s="4">
        <v>216.03614457831324</v>
      </c>
      <c r="U5213" s="7">
        <v>1077.0296715520083</v>
      </c>
      <c r="V5213" s="8">
        <v>0.75231158834996903</v>
      </c>
      <c r="W5213" s="7">
        <v>461.2807529199988</v>
      </c>
      <c r="X5213" s="7">
        <v>514.8061597125411</v>
      </c>
      <c r="Y5213" s="7">
        <v>672.97674382982882</v>
      </c>
      <c r="Z5213" s="7">
        <v>896.09950697626903</v>
      </c>
      <c r="AA5213" s="7">
        <v>1068.7039086555906</v>
      </c>
      <c r="AB5213" s="7">
        <v>1229.2801290332172</v>
      </c>
      <c r="AC5213" s="7">
        <v>1574.7898305084748</v>
      </c>
      <c r="AD5213" s="7">
        <v>1717.9525423728815</v>
      </c>
      <c r="AE5213" s="4">
        <v>767</v>
      </c>
      <c r="AF5213" s="4">
        <v>856</v>
      </c>
      <c r="AG5213" s="4">
        <v>1119</v>
      </c>
      <c r="AH5213" s="4">
        <v>1490</v>
      </c>
      <c r="AI5213" s="4">
        <v>1777</v>
      </c>
      <c r="AJ5213" s="4">
        <v>2044</v>
      </c>
      <c r="AK5213" s="4">
        <v>1375.871465953086</v>
      </c>
      <c r="AL5213" s="8">
        <v>1.1119568704727649</v>
      </c>
      <c r="AM5213" s="4">
        <v>1204.2454862932889</v>
      </c>
      <c r="AN5213" s="8">
        <v>0.99207510976516611</v>
      </c>
      <c r="AO5213" s="4">
        <v>1032.6195066334919</v>
      </c>
      <c r="AP5213" s="8">
        <v>0.87219334905756762</v>
      </c>
    </row>
    <row r="5214" spans="1:42" x14ac:dyDescent="0.25">
      <c r="A5214" s="2" t="s">
        <v>14322</v>
      </c>
      <c r="B5214" t="s">
        <v>14321</v>
      </c>
      <c r="C5214" t="s">
        <v>149</v>
      </c>
      <c r="D5214" t="s">
        <v>14320</v>
      </c>
      <c r="E5214" s="3" t="s">
        <v>14221</v>
      </c>
      <c r="F5214" t="s">
        <v>14323</v>
      </c>
      <c r="G5214">
        <v>80</v>
      </c>
      <c r="H5214">
        <v>0</v>
      </c>
      <c r="I5214">
        <v>78</v>
      </c>
      <c r="J5214">
        <v>2</v>
      </c>
      <c r="K5214">
        <v>0</v>
      </c>
      <c r="L5214">
        <v>0</v>
      </c>
      <c r="M5214">
        <v>0</v>
      </c>
      <c r="N5214" s="2">
        <v>191.32500000000002</v>
      </c>
      <c r="O5214" s="2">
        <v>312.15148052083345</v>
      </c>
      <c r="P5214" s="2">
        <v>275.99</v>
      </c>
      <c r="Q5214" s="4">
        <v>779.46648052083344</v>
      </c>
      <c r="R5214" s="5">
        <v>4.4000000000000004E-2</v>
      </c>
      <c r="S5214" s="6">
        <v>813.76300566375016</v>
      </c>
      <c r="T5214" s="4">
        <v>0</v>
      </c>
      <c r="U5214" s="7">
        <v>813.76300566375016</v>
      </c>
      <c r="V5214" s="8">
        <v>0.96703862823975062</v>
      </c>
      <c r="W5214" s="7">
        <v>726.24600980805269</v>
      </c>
      <c r="X5214" s="7">
        <v>807.4772545801917</v>
      </c>
      <c r="Y5214" s="7">
        <v>1058.9072979225268</v>
      </c>
      <c r="Z5214" s="7">
        <v>1456.3601741290643</v>
      </c>
      <c r="AA5214" s="7">
        <v>1778.3840373329012</v>
      </c>
      <c r="AB5214" s="7">
        <v>2045.2866987270722</v>
      </c>
      <c r="AC5214" s="7">
        <v>925.65000000000009</v>
      </c>
      <c r="AD5214" s="7">
        <v>1009.8</v>
      </c>
      <c r="AE5214" s="4">
        <v>751</v>
      </c>
      <c r="AF5214" s="4">
        <v>835</v>
      </c>
      <c r="AG5214" s="4">
        <v>1095</v>
      </c>
      <c r="AH5214" s="4">
        <v>1506</v>
      </c>
      <c r="AI5214" s="4">
        <v>1839</v>
      </c>
      <c r="AJ5214" s="4">
        <v>2115</v>
      </c>
      <c r="AK5214" s="4">
        <v>961.51565627137495</v>
      </c>
      <c r="AL5214" s="8">
        <v>1.1426211007384135</v>
      </c>
      <c r="AM5214" s="4">
        <v>912.26477273550006</v>
      </c>
      <c r="AN5214" s="8">
        <v>1.0840936099055258</v>
      </c>
      <c r="AO5214" s="4">
        <v>863.01388919962517</v>
      </c>
      <c r="AP5214" s="8">
        <v>1.0255661190726384</v>
      </c>
    </row>
    <row r="5215" spans="1:42" x14ac:dyDescent="0.25">
      <c r="A5215" s="2" t="s">
        <v>14327</v>
      </c>
      <c r="B5215" t="s">
        <v>14326</v>
      </c>
      <c r="C5215" t="s">
        <v>14</v>
      </c>
      <c r="D5215" t="s">
        <v>14324</v>
      </c>
      <c r="E5215" s="3" t="s">
        <v>14325</v>
      </c>
      <c r="F5215" t="s">
        <v>14328</v>
      </c>
      <c r="G5215">
        <v>100</v>
      </c>
      <c r="H5215">
        <v>0</v>
      </c>
      <c r="I5215">
        <v>16</v>
      </c>
      <c r="J5215">
        <v>22</v>
      </c>
      <c r="K5215">
        <v>34</v>
      </c>
      <c r="L5215">
        <v>20</v>
      </c>
      <c r="M5215">
        <v>8</v>
      </c>
      <c r="N5215" s="2">
        <v>300.43166666666667</v>
      </c>
      <c r="O5215" s="2">
        <v>537.72854908333341</v>
      </c>
      <c r="P5215" s="2">
        <v>137.35</v>
      </c>
      <c r="Q5215" s="4">
        <v>975.51021575000016</v>
      </c>
      <c r="R5215" s="5">
        <v>5.4000000000000006E-2</v>
      </c>
      <c r="S5215" s="6">
        <v>1028.1877674005002</v>
      </c>
      <c r="T5215" s="4">
        <v>99.813333333333333</v>
      </c>
      <c r="U5215" s="7">
        <v>1128.0011007338335</v>
      </c>
      <c r="V5215" s="8">
        <v>0.66124293662733213</v>
      </c>
      <c r="W5215" s="7">
        <v>666.01840866740497</v>
      </c>
      <c r="X5215" s="7">
        <v>727.49703100593467</v>
      </c>
      <c r="Y5215" s="7">
        <v>816.70130655595813</v>
      </c>
      <c r="Z5215" s="7">
        <v>1073.4649645580528</v>
      </c>
      <c r="AA5215" s="7">
        <v>1257.2980999820875</v>
      </c>
      <c r="AB5215" s="7">
        <v>1445.953088138556</v>
      </c>
      <c r="AC5215" s="7">
        <v>1876.4680000000003</v>
      </c>
      <c r="AD5215" s="7">
        <v>2047.056</v>
      </c>
      <c r="AE5215" s="4">
        <v>1105</v>
      </c>
      <c r="AF5215" s="4">
        <v>1207</v>
      </c>
      <c r="AG5215" s="4">
        <v>1355</v>
      </c>
      <c r="AH5215" s="4">
        <v>1781</v>
      </c>
      <c r="AI5215" s="4">
        <v>2086</v>
      </c>
      <c r="AJ5215" s="4">
        <v>2399</v>
      </c>
      <c r="AK5215" s="4">
        <v>1776.7591957601753</v>
      </c>
      <c r="AL5215" s="8">
        <v>1.1000612757600232</v>
      </c>
      <c r="AM5215" s="4">
        <v>1527.2353863069502</v>
      </c>
      <c r="AN5215" s="8">
        <v>0.95378849604912619</v>
      </c>
      <c r="AO5215" s="4">
        <v>1277.7115768537253</v>
      </c>
      <c r="AP5215" s="8">
        <v>0.80751571633822927</v>
      </c>
    </row>
    <row r="5216" spans="1:42" x14ac:dyDescent="0.25">
      <c r="A5216" s="2" t="s">
        <v>14329</v>
      </c>
      <c r="B5216" t="s">
        <v>14326</v>
      </c>
      <c r="C5216" t="s">
        <v>14</v>
      </c>
      <c r="D5216" t="s">
        <v>14324</v>
      </c>
      <c r="E5216" s="3" t="s">
        <v>14325</v>
      </c>
      <c r="F5216" t="s">
        <v>14330</v>
      </c>
      <c r="G5216">
        <v>76</v>
      </c>
      <c r="H5216">
        <v>0</v>
      </c>
      <c r="I5216">
        <v>40</v>
      </c>
      <c r="J5216">
        <v>30</v>
      </c>
      <c r="K5216">
        <v>6</v>
      </c>
      <c r="L5216">
        <v>0</v>
      </c>
      <c r="M5216">
        <v>0</v>
      </c>
      <c r="N5216" s="2">
        <v>145.94407894736841</v>
      </c>
      <c r="O5216" s="2">
        <v>206.46346284649121</v>
      </c>
      <c r="P5216" s="2">
        <v>272.52</v>
      </c>
      <c r="Q5216" s="4">
        <v>624.92754179385963</v>
      </c>
      <c r="R5216" s="5">
        <v>5.4000000000000006E-2</v>
      </c>
      <c r="S5216" s="6">
        <v>658.6736290507281</v>
      </c>
      <c r="T5216" s="4">
        <v>92.09210526315789</v>
      </c>
      <c r="U5216" s="7">
        <v>750.76573431388601</v>
      </c>
      <c r="V5216" s="8">
        <v>0.57278143880355903</v>
      </c>
      <c r="W5216" s="7">
        <v>555.28641350465932</v>
      </c>
      <c r="X5216" s="7">
        <v>606.54362090508948</v>
      </c>
      <c r="Y5216" s="7">
        <v>680.91682379983115</v>
      </c>
      <c r="Z5216" s="7">
        <v>894.99104294280392</v>
      </c>
      <c r="AA5216" s="7">
        <v>1048.2601435029135</v>
      </c>
      <c r="AB5216" s="7">
        <v>1205.5494171924686</v>
      </c>
      <c r="AC5216" s="7">
        <v>1441.8105263157895</v>
      </c>
      <c r="AD5216" s="7">
        <v>1572.8842105263157</v>
      </c>
      <c r="AE5216" s="4">
        <v>1105</v>
      </c>
      <c r="AF5216" s="4">
        <v>1207</v>
      </c>
      <c r="AG5216" s="4">
        <v>1355</v>
      </c>
      <c r="AH5216" s="4">
        <v>1781</v>
      </c>
      <c r="AI5216" s="4">
        <v>2086</v>
      </c>
      <c r="AJ5216" s="4">
        <v>2399</v>
      </c>
      <c r="AK5216" s="4">
        <v>1313.1738395679695</v>
      </c>
      <c r="AL5216" s="8">
        <v>1.0721190552437929</v>
      </c>
      <c r="AM5216" s="4">
        <v>1091.7987683636086</v>
      </c>
      <c r="AN5216" s="8">
        <v>0.90322544968312579</v>
      </c>
      <c r="AO5216" s="4">
        <v>870.42369715924747</v>
      </c>
      <c r="AP5216" s="8">
        <v>0.73433184412245833</v>
      </c>
    </row>
    <row r="5217" spans="1:42" x14ac:dyDescent="0.25">
      <c r="A5217" s="2" t="s">
        <v>14331</v>
      </c>
      <c r="B5217" t="s">
        <v>14326</v>
      </c>
      <c r="C5217" t="s">
        <v>14</v>
      </c>
      <c r="D5217" t="s">
        <v>14324</v>
      </c>
      <c r="E5217" s="3" t="s">
        <v>14325</v>
      </c>
      <c r="F5217" t="s">
        <v>14332</v>
      </c>
      <c r="G5217">
        <v>22</v>
      </c>
      <c r="H5217">
        <v>0</v>
      </c>
      <c r="I5217">
        <v>6</v>
      </c>
      <c r="J5217">
        <v>9</v>
      </c>
      <c r="K5217">
        <v>7</v>
      </c>
      <c r="L5217">
        <v>0</v>
      </c>
      <c r="M5217">
        <v>0</v>
      </c>
      <c r="N5217" s="2">
        <v>160.46590909090909</v>
      </c>
      <c r="O5217" s="2">
        <v>243.06926280303037</v>
      </c>
      <c r="P5217" s="2">
        <v>262.12</v>
      </c>
      <c r="Q5217" s="4">
        <v>665.6551718939395</v>
      </c>
      <c r="R5217" s="5">
        <v>5.4000000000000006E-2</v>
      </c>
      <c r="S5217" s="6">
        <v>701.60055117621221</v>
      </c>
      <c r="T5217" s="4">
        <v>85.5</v>
      </c>
      <c r="U5217" s="7">
        <v>787.10055117621221</v>
      </c>
      <c r="V5217" s="8">
        <v>0.54275990865962476</v>
      </c>
      <c r="W5217" s="7">
        <v>534.60097163658838</v>
      </c>
      <c r="X5217" s="7">
        <v>583.94875363381198</v>
      </c>
      <c r="Y5217" s="7">
        <v>655.55141770821479</v>
      </c>
      <c r="Z5217" s="7">
        <v>861.65097781426607</v>
      </c>
      <c r="AA5217" s="7">
        <v>1009.2105220216503</v>
      </c>
      <c r="AB5217" s="7">
        <v>1160.6404805033264</v>
      </c>
      <c r="AC5217" s="7">
        <v>1595.2000000000003</v>
      </c>
      <c r="AD5217" s="7">
        <v>1740.2181818181818</v>
      </c>
      <c r="AE5217" s="4">
        <v>1105</v>
      </c>
      <c r="AF5217" s="4">
        <v>1207</v>
      </c>
      <c r="AG5217" s="4">
        <v>1355</v>
      </c>
      <c r="AH5217" s="4">
        <v>1781</v>
      </c>
      <c r="AI5217" s="4">
        <v>2086</v>
      </c>
      <c r="AJ5217" s="4">
        <v>2399</v>
      </c>
      <c r="AK5217" s="4">
        <v>1437.9199167289621</v>
      </c>
      <c r="AL5217" s="8">
        <v>1.0505027008537227</v>
      </c>
      <c r="AM5217" s="4">
        <v>1205.3980118175673</v>
      </c>
      <c r="AN5217" s="8">
        <v>0.89016287173979691</v>
      </c>
      <c r="AO5217" s="4">
        <v>934.12245608760679</v>
      </c>
      <c r="AP5217" s="8">
        <v>0.70309973777355028</v>
      </c>
    </row>
    <row r="5218" spans="1:42" x14ac:dyDescent="0.25">
      <c r="A5218" s="2" t="s">
        <v>14333</v>
      </c>
      <c r="B5218" t="s">
        <v>14326</v>
      </c>
      <c r="C5218" t="s">
        <v>14</v>
      </c>
      <c r="D5218" t="s">
        <v>14324</v>
      </c>
      <c r="E5218" s="3" t="s">
        <v>14325</v>
      </c>
      <c r="F5218" t="s">
        <v>14334</v>
      </c>
      <c r="G5218">
        <v>40</v>
      </c>
      <c r="H5218">
        <v>0</v>
      </c>
      <c r="I5218">
        <v>12</v>
      </c>
      <c r="J5218">
        <v>22</v>
      </c>
      <c r="K5218">
        <v>6</v>
      </c>
      <c r="L5218">
        <v>0</v>
      </c>
      <c r="M5218">
        <v>0</v>
      </c>
      <c r="N5218" s="2">
        <v>154.99166666666667</v>
      </c>
      <c r="O5218" s="2">
        <v>252.27634391666669</v>
      </c>
      <c r="P5218" s="2">
        <v>210.91</v>
      </c>
      <c r="Q5218" s="4">
        <v>618.17801058333339</v>
      </c>
      <c r="R5218" s="5">
        <v>5.4000000000000006E-2</v>
      </c>
      <c r="S5218" s="6">
        <v>651.55962315483339</v>
      </c>
      <c r="T5218" s="4">
        <v>85.34210526315789</v>
      </c>
      <c r="U5218" s="7">
        <v>736.90172841799131</v>
      </c>
      <c r="V5218" s="8">
        <v>0.53612348375263097</v>
      </c>
      <c r="W5218" s="7">
        <v>523.80748169231788</v>
      </c>
      <c r="X5218" s="7">
        <v>572.15894154083958</v>
      </c>
      <c r="Y5218" s="7">
        <v>642.31596171320427</v>
      </c>
      <c r="Z5218" s="7">
        <v>844.25441166879466</v>
      </c>
      <c r="AA5218" s="7">
        <v>988.83475729427607</v>
      </c>
      <c r="AB5218" s="7">
        <v>1137.2073742804259</v>
      </c>
      <c r="AC5218" s="7">
        <v>1511.95</v>
      </c>
      <c r="AD5218" s="7">
        <v>1649.3999999999999</v>
      </c>
      <c r="AE5218" s="4">
        <v>1105</v>
      </c>
      <c r="AF5218" s="4">
        <v>1207</v>
      </c>
      <c r="AG5218" s="4">
        <v>1355</v>
      </c>
      <c r="AH5218" s="4">
        <v>1781</v>
      </c>
      <c r="AI5218" s="4">
        <v>2086</v>
      </c>
      <c r="AJ5218" s="4">
        <v>2399</v>
      </c>
      <c r="AK5218" s="4">
        <v>1387.7701444667662</v>
      </c>
      <c r="AL5218" s="8">
        <v>1.0717440885630587</v>
      </c>
      <c r="AM5218" s="4">
        <v>1142.3666373627887</v>
      </c>
      <c r="AN5218" s="8">
        <v>0.89320388695958286</v>
      </c>
      <c r="AO5218" s="4">
        <v>896.96313025881102</v>
      </c>
      <c r="AP5218" s="8">
        <v>0.71466368535610691</v>
      </c>
    </row>
    <row r="5219" spans="1:42" x14ac:dyDescent="0.25">
      <c r="A5219" s="2" t="s">
        <v>14335</v>
      </c>
      <c r="B5219" t="s">
        <v>14326</v>
      </c>
      <c r="C5219" t="s">
        <v>14</v>
      </c>
      <c r="D5219" t="s">
        <v>14324</v>
      </c>
      <c r="E5219" s="3" t="s">
        <v>14325</v>
      </c>
      <c r="F5219" t="s">
        <v>14336</v>
      </c>
      <c r="G5219">
        <v>26</v>
      </c>
      <c r="H5219">
        <v>0</v>
      </c>
      <c r="I5219">
        <v>0</v>
      </c>
      <c r="J5219">
        <v>9</v>
      </c>
      <c r="K5219">
        <v>11</v>
      </c>
      <c r="L5219">
        <v>6</v>
      </c>
      <c r="M5219">
        <v>0</v>
      </c>
      <c r="N5219" s="2">
        <v>186.00641025641025</v>
      </c>
      <c r="O5219" s="2">
        <v>342.36837370512831</v>
      </c>
      <c r="P5219" s="2">
        <v>274.29000000000002</v>
      </c>
      <c r="Q5219" s="4">
        <v>802.66478396153866</v>
      </c>
      <c r="R5219" s="5">
        <v>5.4000000000000006E-2</v>
      </c>
      <c r="S5219" s="6">
        <v>846.00868229546177</v>
      </c>
      <c r="T5219" s="4">
        <v>118.375</v>
      </c>
      <c r="U5219" s="7">
        <v>964.38368229546177</v>
      </c>
      <c r="V5219" s="8">
        <v>0.56597841496280088</v>
      </c>
      <c r="W5219" s="7">
        <v>548.63955221770152</v>
      </c>
      <c r="X5219" s="7">
        <v>599.28320319164334</v>
      </c>
      <c r="Y5219" s="7">
        <v>672.76614774206848</v>
      </c>
      <c r="Z5219" s="7">
        <v>884.27786651558961</v>
      </c>
      <c r="AA5219" s="7">
        <v>1035.7123130553173</v>
      </c>
      <c r="AB5219" s="7">
        <v>1191.1188106518246</v>
      </c>
      <c r="AC5219" s="7">
        <v>1874.3153846153848</v>
      </c>
      <c r="AD5219" s="7">
        <v>2044.7076923076922</v>
      </c>
      <c r="AE5219" s="4">
        <v>1105</v>
      </c>
      <c r="AF5219" s="4">
        <v>1207</v>
      </c>
      <c r="AG5219" s="4">
        <v>1355</v>
      </c>
      <c r="AH5219" s="4">
        <v>1781</v>
      </c>
      <c r="AI5219" s="4">
        <v>2086</v>
      </c>
      <c r="AJ5219" s="4">
        <v>2399</v>
      </c>
      <c r="AK5219" s="4">
        <v>1696.5596105966533</v>
      </c>
      <c r="AL5219" s="8">
        <v>1.065150554726942</v>
      </c>
      <c r="AM5219" s="4">
        <v>1400.7158094484128</v>
      </c>
      <c r="AN5219" s="8">
        <v>0.89152546263506682</v>
      </c>
      <c r="AO5219" s="4">
        <v>1104.8720083001722</v>
      </c>
      <c r="AP5219" s="8">
        <v>0.71790037054319167</v>
      </c>
    </row>
    <row r="5220" spans="1:42" x14ac:dyDescent="0.25">
      <c r="A5220" s="2" t="s">
        <v>14337</v>
      </c>
      <c r="B5220" t="s">
        <v>14326</v>
      </c>
      <c r="C5220" t="s">
        <v>14</v>
      </c>
      <c r="D5220" t="s">
        <v>14324</v>
      </c>
      <c r="E5220" s="3" t="s">
        <v>14325</v>
      </c>
      <c r="F5220" t="s">
        <v>14338</v>
      </c>
      <c r="G5220">
        <v>80</v>
      </c>
      <c r="H5220">
        <v>0</v>
      </c>
      <c r="I5220">
        <v>72</v>
      </c>
      <c r="J5220">
        <v>8</v>
      </c>
      <c r="K5220">
        <v>0</v>
      </c>
      <c r="L5220">
        <v>0</v>
      </c>
      <c r="M5220">
        <v>0</v>
      </c>
      <c r="N5220" s="2">
        <v>110.70937500000001</v>
      </c>
      <c r="O5220" s="2">
        <v>294.81324452083328</v>
      </c>
      <c r="P5220" s="2">
        <v>314.66000000000003</v>
      </c>
      <c r="Q5220" s="4">
        <v>720.18261952083333</v>
      </c>
      <c r="R5220" s="5">
        <v>5.4000000000000006E-2</v>
      </c>
      <c r="S5220" s="6">
        <v>759.07248097495835</v>
      </c>
      <c r="T5220" s="4">
        <v>0</v>
      </c>
      <c r="U5220" s="7">
        <v>759.07248097495835</v>
      </c>
      <c r="V5220" s="8">
        <v>0.62127392451707186</v>
      </c>
      <c r="W5220" s="7">
        <v>686.50768659136429</v>
      </c>
      <c r="X5220" s="7">
        <v>749.8776268921057</v>
      </c>
      <c r="Y5220" s="7">
        <v>841.82616772063227</v>
      </c>
      <c r="Z5220" s="7">
        <v>1106.4888595649047</v>
      </c>
      <c r="AA5220" s="7">
        <v>1295.9774065426118</v>
      </c>
      <c r="AB5220" s="7">
        <v>1490.4361449164553</v>
      </c>
      <c r="AC5220" s="7">
        <v>1343.98</v>
      </c>
      <c r="AD5220" s="7">
        <v>1466.1599999999999</v>
      </c>
      <c r="AE5220" s="4">
        <v>1105</v>
      </c>
      <c r="AF5220" s="4">
        <v>1207</v>
      </c>
      <c r="AG5220" s="4">
        <v>1355</v>
      </c>
      <c r="AH5220" s="4">
        <v>1781</v>
      </c>
      <c r="AI5220" s="4">
        <v>2086</v>
      </c>
      <c r="AJ5220" s="4">
        <v>2399</v>
      </c>
      <c r="AK5220" s="4">
        <v>1313.1088486052302</v>
      </c>
      <c r="AL5220" s="8">
        <v>1.0747330566420283</v>
      </c>
      <c r="AM5220" s="4">
        <v>1128.4300593951398</v>
      </c>
      <c r="AN5220" s="8">
        <v>0.92358001260037637</v>
      </c>
      <c r="AO5220" s="4">
        <v>943.75127018504895</v>
      </c>
      <c r="AP5220" s="8">
        <v>0.77242696855872406</v>
      </c>
    </row>
    <row r="5221" spans="1:42" x14ac:dyDescent="0.25">
      <c r="A5221" s="2" t="s">
        <v>14339</v>
      </c>
      <c r="B5221" t="s">
        <v>14326</v>
      </c>
      <c r="C5221" t="s">
        <v>14</v>
      </c>
      <c r="D5221" t="s">
        <v>14324</v>
      </c>
      <c r="E5221" s="3" t="s">
        <v>14325</v>
      </c>
      <c r="F5221" t="s">
        <v>14340</v>
      </c>
      <c r="G5221">
        <v>40</v>
      </c>
      <c r="H5221">
        <v>0</v>
      </c>
      <c r="I5221">
        <v>0</v>
      </c>
      <c r="J5221">
        <v>18</v>
      </c>
      <c r="K5221">
        <v>16</v>
      </c>
      <c r="L5221">
        <v>6</v>
      </c>
      <c r="M5221">
        <v>0</v>
      </c>
      <c r="N5221" s="2">
        <v>182.05208333333334</v>
      </c>
      <c r="O5221" s="2">
        <v>410.51926266666669</v>
      </c>
      <c r="P5221" s="2">
        <v>123.1</v>
      </c>
      <c r="Q5221" s="4">
        <v>715.67134600000009</v>
      </c>
      <c r="R5221" s="5">
        <v>5.4000000000000006E-2</v>
      </c>
      <c r="S5221" s="6">
        <v>754.31759868400013</v>
      </c>
      <c r="T5221" s="4">
        <v>199.6</v>
      </c>
      <c r="U5221" s="7">
        <v>953.91759868400015</v>
      </c>
      <c r="V5221" s="8">
        <v>0.58341799864468991</v>
      </c>
      <c r="W5221" s="7">
        <v>509.78315436581153</v>
      </c>
      <c r="X5221" s="7">
        <v>556.84006092265577</v>
      </c>
      <c r="Y5221" s="7">
        <v>625.1187096521943</v>
      </c>
      <c r="Z5221" s="7">
        <v>821.6504958601904</v>
      </c>
      <c r="AA5221" s="7">
        <v>962.35987330957732</v>
      </c>
      <c r="AB5221" s="7">
        <v>1106.7599885281286</v>
      </c>
      <c r="AC5221" s="7">
        <v>1798.5550000000001</v>
      </c>
      <c r="AD5221" s="7">
        <v>1962.06</v>
      </c>
      <c r="AE5221" s="4">
        <v>1105</v>
      </c>
      <c r="AF5221" s="4">
        <v>1207</v>
      </c>
      <c r="AG5221" s="4">
        <v>1355</v>
      </c>
      <c r="AH5221" s="4">
        <v>1781</v>
      </c>
      <c r="AI5221" s="4">
        <v>2086</v>
      </c>
      <c r="AJ5221" s="4">
        <v>2399</v>
      </c>
      <c r="AK5221" s="4">
        <v>1559.9093268863689</v>
      </c>
      <c r="AL5221" s="8">
        <v>1.0761195846526828</v>
      </c>
      <c r="AM5221" s="4">
        <v>1291.3787508189127</v>
      </c>
      <c r="AN5221" s="8">
        <v>0.91188572265001844</v>
      </c>
      <c r="AO5221" s="4">
        <v>1022.8481747514564</v>
      </c>
      <c r="AP5221" s="8">
        <v>0.74765186064735423</v>
      </c>
    </row>
    <row r="5222" spans="1:42" x14ac:dyDescent="0.25">
      <c r="A5222" s="2" t="s">
        <v>14341</v>
      </c>
      <c r="B5222" t="s">
        <v>14326</v>
      </c>
      <c r="C5222" t="s">
        <v>14</v>
      </c>
      <c r="D5222" t="s">
        <v>14324</v>
      </c>
      <c r="E5222" s="3" t="s">
        <v>14325</v>
      </c>
      <c r="F5222" t="s">
        <v>3053</v>
      </c>
      <c r="G5222">
        <v>69</v>
      </c>
      <c r="H5222">
        <v>0</v>
      </c>
      <c r="I5222">
        <v>69</v>
      </c>
      <c r="J5222">
        <v>0</v>
      </c>
      <c r="K5222">
        <v>0</v>
      </c>
      <c r="L5222">
        <v>0</v>
      </c>
      <c r="M5222">
        <v>0</v>
      </c>
      <c r="N5222" s="2">
        <v>108.23913043478261</v>
      </c>
      <c r="O5222" s="2">
        <v>270.69161446376802</v>
      </c>
      <c r="P5222" s="2">
        <v>314.99</v>
      </c>
      <c r="Q5222" s="4">
        <v>693.92074489855065</v>
      </c>
      <c r="R5222" s="5">
        <v>5.4000000000000006E-2</v>
      </c>
      <c r="S5222" s="6">
        <v>731.39246512307238</v>
      </c>
      <c r="T5222" s="4">
        <v>0</v>
      </c>
      <c r="U5222" s="7">
        <v>731.39246512307238</v>
      </c>
      <c r="V5222" s="8">
        <v>0.60595896033394558</v>
      </c>
      <c r="W5222" s="7">
        <v>669.58465116900982</v>
      </c>
      <c r="X5222" s="7">
        <v>731.39246512307238</v>
      </c>
      <c r="Y5222" s="7">
        <v>821.0743912524963</v>
      </c>
      <c r="Z5222" s="7">
        <v>1079.212908354757</v>
      </c>
      <c r="AA5222" s="7">
        <v>1264.0303912566105</v>
      </c>
      <c r="AB5222" s="7">
        <v>1453.6955458411355</v>
      </c>
      <c r="AC5222" s="7">
        <v>1327.7</v>
      </c>
      <c r="AD5222" s="7">
        <v>1448.3999999999999</v>
      </c>
      <c r="AE5222" s="4">
        <v>1105</v>
      </c>
      <c r="AF5222" s="4">
        <v>1207</v>
      </c>
      <c r="AG5222" s="4">
        <v>1355</v>
      </c>
      <c r="AH5222" s="4">
        <v>1781</v>
      </c>
      <c r="AI5222" s="4">
        <v>2086</v>
      </c>
      <c r="AJ5222" s="4">
        <v>2399</v>
      </c>
      <c r="AK5222" s="4">
        <v>1294.1648768582638</v>
      </c>
      <c r="AL5222" s="8">
        <v>1.0722161365851399</v>
      </c>
      <c r="AM5222" s="4">
        <v>1103.5484148189248</v>
      </c>
      <c r="AN5222" s="8">
        <v>0.91429031882263867</v>
      </c>
      <c r="AO5222" s="4">
        <v>912.93195277958569</v>
      </c>
      <c r="AP5222" s="8">
        <v>0.75636450106013731</v>
      </c>
    </row>
    <row r="5223" spans="1:42" x14ac:dyDescent="0.25">
      <c r="A5223" s="2" t="s">
        <v>14342</v>
      </c>
      <c r="B5223" t="s">
        <v>14326</v>
      </c>
      <c r="C5223" t="s">
        <v>14</v>
      </c>
      <c r="D5223" t="s">
        <v>14324</v>
      </c>
      <c r="E5223" s="3" t="s">
        <v>14325</v>
      </c>
      <c r="F5223" t="s">
        <v>14343</v>
      </c>
      <c r="G5223">
        <v>82</v>
      </c>
      <c r="H5223">
        <v>0</v>
      </c>
      <c r="I5223">
        <v>79</v>
      </c>
      <c r="J5223">
        <v>3</v>
      </c>
      <c r="K5223">
        <v>0</v>
      </c>
      <c r="L5223">
        <v>0</v>
      </c>
      <c r="M5223">
        <v>0</v>
      </c>
      <c r="N5223" s="2">
        <v>109.58028455284553</v>
      </c>
      <c r="O5223" s="2">
        <v>271.15319029268289</v>
      </c>
      <c r="P5223" s="2">
        <v>338.56</v>
      </c>
      <c r="Q5223" s="4">
        <v>719.29347484552841</v>
      </c>
      <c r="R5223" s="5">
        <v>5.4000000000000006E-2</v>
      </c>
      <c r="S5223" s="6">
        <v>758.13532248718695</v>
      </c>
      <c r="T5223" s="4">
        <v>0</v>
      </c>
      <c r="U5223" s="7">
        <v>758.13532248718695</v>
      </c>
      <c r="V5223" s="8">
        <v>0.62531027021212782</v>
      </c>
      <c r="W5223" s="7">
        <v>690.96784858440117</v>
      </c>
      <c r="X5223" s="7">
        <v>754.74949614603838</v>
      </c>
      <c r="Y5223" s="7">
        <v>847.29541613743322</v>
      </c>
      <c r="Z5223" s="7">
        <v>1113.6775912477997</v>
      </c>
      <c r="AA5223" s="7">
        <v>1304.3972236624986</v>
      </c>
      <c r="AB5223" s="7">
        <v>1500.1193382388947</v>
      </c>
      <c r="AC5223" s="7">
        <v>1333.6560975609757</v>
      </c>
      <c r="AD5223" s="7">
        <v>1454.8975609756098</v>
      </c>
      <c r="AE5223" s="4">
        <v>1105</v>
      </c>
      <c r="AF5223" s="4">
        <v>1207</v>
      </c>
      <c r="AG5223" s="4">
        <v>1355</v>
      </c>
      <c r="AH5223" s="4">
        <v>1781</v>
      </c>
      <c r="AI5223" s="4">
        <v>2086</v>
      </c>
      <c r="AJ5223" s="4">
        <v>2399</v>
      </c>
      <c r="AK5223" s="4">
        <v>1297.5307540433184</v>
      </c>
      <c r="AL5223" s="8">
        <v>1.0702038044574635</v>
      </c>
      <c r="AM5223" s="4">
        <v>1120.1952696960971</v>
      </c>
      <c r="AN5223" s="8">
        <v>0.92393743703433939</v>
      </c>
      <c r="AO5223" s="4">
        <v>935.47080683440822</v>
      </c>
      <c r="AP5223" s="8">
        <v>0.77157663763525186</v>
      </c>
    </row>
    <row r="5224" spans="1:42" x14ac:dyDescent="0.25">
      <c r="A5224" s="2" t="s">
        <v>14344</v>
      </c>
      <c r="B5224" t="s">
        <v>14326</v>
      </c>
      <c r="C5224" t="s">
        <v>14</v>
      </c>
      <c r="D5224" t="s">
        <v>14324</v>
      </c>
      <c r="E5224" s="3" t="s">
        <v>14325</v>
      </c>
      <c r="F5224" t="s">
        <v>14345</v>
      </c>
      <c r="G5224">
        <v>44</v>
      </c>
      <c r="H5224">
        <v>0</v>
      </c>
      <c r="I5224">
        <v>3</v>
      </c>
      <c r="J5224">
        <v>14</v>
      </c>
      <c r="K5224">
        <v>18</v>
      </c>
      <c r="L5224">
        <v>9</v>
      </c>
      <c r="M5224">
        <v>0</v>
      </c>
      <c r="N5224" s="2">
        <v>183.92424242424241</v>
      </c>
      <c r="O5224" s="2">
        <v>287.45632529545452</v>
      </c>
      <c r="P5224" s="2">
        <v>319.11</v>
      </c>
      <c r="Q5224" s="4">
        <v>790.49056771969697</v>
      </c>
      <c r="R5224" s="5">
        <v>5.4000000000000006E-2</v>
      </c>
      <c r="S5224" s="6">
        <v>833.17705837656069</v>
      </c>
      <c r="T5224" s="4">
        <v>125.75</v>
      </c>
      <c r="U5224" s="7">
        <v>958.92705837656069</v>
      </c>
      <c r="V5224" s="8">
        <v>0.57465359040857322</v>
      </c>
      <c r="W5224" s="7">
        <v>551.72178443087842</v>
      </c>
      <c r="X5224" s="7">
        <v>602.64994914757494</v>
      </c>
      <c r="Y5224" s="7">
        <v>676.54571756003645</v>
      </c>
      <c r="Z5224" s="7">
        <v>889.24569961212171</v>
      </c>
      <c r="AA5224" s="7">
        <v>1041.5308980296945</v>
      </c>
      <c r="AB5224" s="7">
        <v>1197.8104623074003</v>
      </c>
      <c r="AC5224" s="7">
        <v>1835.5750000000003</v>
      </c>
      <c r="AD5224" s="7">
        <v>2002.4454545454546</v>
      </c>
      <c r="AE5224" s="4">
        <v>1105</v>
      </c>
      <c r="AF5224" s="4">
        <v>1207</v>
      </c>
      <c r="AG5224" s="4">
        <v>1355</v>
      </c>
      <c r="AH5224" s="4">
        <v>1781</v>
      </c>
      <c r="AI5224" s="4">
        <v>2086</v>
      </c>
      <c r="AJ5224" s="4">
        <v>2399</v>
      </c>
      <c r="AK5224" s="4">
        <v>1655.3958167966653</v>
      </c>
      <c r="AL5224" s="8">
        <v>1.0673823725406653</v>
      </c>
      <c r="AM5224" s="4">
        <v>1381.322897323297</v>
      </c>
      <c r="AN5224" s="8">
        <v>0.90313944516330125</v>
      </c>
      <c r="AO5224" s="4">
        <v>1107.2499778499289</v>
      </c>
      <c r="AP5224" s="8">
        <v>0.73889651778593723</v>
      </c>
    </row>
    <row r="5225" spans="1:42" x14ac:dyDescent="0.25">
      <c r="A5225" s="2" t="s">
        <v>14346</v>
      </c>
      <c r="B5225" t="s">
        <v>14326</v>
      </c>
      <c r="C5225" t="s">
        <v>14</v>
      </c>
      <c r="D5225" t="s">
        <v>14324</v>
      </c>
      <c r="E5225" s="3" t="s">
        <v>14325</v>
      </c>
      <c r="F5225" t="s">
        <v>14347</v>
      </c>
      <c r="G5225">
        <v>36</v>
      </c>
      <c r="H5225">
        <v>0</v>
      </c>
      <c r="I5225">
        <v>4</v>
      </c>
      <c r="J5225">
        <v>5</v>
      </c>
      <c r="K5225">
        <v>18</v>
      </c>
      <c r="L5225">
        <v>9</v>
      </c>
      <c r="M5225">
        <v>0</v>
      </c>
      <c r="N5225" s="2">
        <v>187.45138888888889</v>
      </c>
      <c r="O5225" s="2">
        <v>248.71386364814822</v>
      </c>
      <c r="P5225" s="2">
        <v>280.86</v>
      </c>
      <c r="Q5225" s="4">
        <v>717.02525253703709</v>
      </c>
      <c r="R5225" s="5">
        <v>5.4000000000000006E-2</v>
      </c>
      <c r="S5225" s="6">
        <v>755.74461617403711</v>
      </c>
      <c r="T5225" s="4">
        <v>205</v>
      </c>
      <c r="U5225" s="7">
        <v>960.74461617403711</v>
      </c>
      <c r="V5225" s="8">
        <v>0.5539650225396866</v>
      </c>
      <c r="W5225" s="7">
        <v>481.51711109799311</v>
      </c>
      <c r="X5225" s="7">
        <v>525.96484443011559</v>
      </c>
      <c r="Y5225" s="7">
        <v>590.45763397084227</v>
      </c>
      <c r="Z5225" s="7">
        <v>776.09228494617719</v>
      </c>
      <c r="AA5225" s="7">
        <v>908.99972285105309</v>
      </c>
      <c r="AB5225" s="7">
        <v>1045.3932574878602</v>
      </c>
      <c r="AC5225" s="7">
        <v>1907.7361111111113</v>
      </c>
      <c r="AD5225" s="7">
        <v>2081.1666666666665</v>
      </c>
      <c r="AE5225" s="4">
        <v>1105</v>
      </c>
      <c r="AF5225" s="4">
        <v>1207</v>
      </c>
      <c r="AG5225" s="4">
        <v>1355</v>
      </c>
      <c r="AH5225" s="4">
        <v>1781</v>
      </c>
      <c r="AI5225" s="4">
        <v>2086</v>
      </c>
      <c r="AJ5225" s="4">
        <v>2399</v>
      </c>
      <c r="AK5225" s="4">
        <v>1643.7025645270537</v>
      </c>
      <c r="AL5225" s="8">
        <v>1.0659612768955542</v>
      </c>
      <c r="AM5225" s="4">
        <v>1338.467019780704</v>
      </c>
      <c r="AN5225" s="8">
        <v>0.88996256446072464</v>
      </c>
      <c r="AO5225" s="4">
        <v>1033.2314750343548</v>
      </c>
      <c r="AP5225" s="8">
        <v>0.7139638520258953</v>
      </c>
    </row>
    <row r="5226" spans="1:42" x14ac:dyDescent="0.25">
      <c r="A5226" s="2" t="s">
        <v>14348</v>
      </c>
      <c r="B5226" t="s">
        <v>14326</v>
      </c>
      <c r="C5226" t="s">
        <v>14</v>
      </c>
      <c r="D5226" t="s">
        <v>14324</v>
      </c>
      <c r="E5226" s="3" t="s">
        <v>14325</v>
      </c>
      <c r="F5226" t="s">
        <v>14349</v>
      </c>
      <c r="G5226">
        <v>29</v>
      </c>
      <c r="H5226">
        <v>0</v>
      </c>
      <c r="I5226">
        <v>0</v>
      </c>
      <c r="J5226">
        <v>9</v>
      </c>
      <c r="K5226">
        <v>9</v>
      </c>
      <c r="L5226">
        <v>8</v>
      </c>
      <c r="M5226">
        <v>3</v>
      </c>
      <c r="N5226" s="2">
        <v>196.69252873563218</v>
      </c>
      <c r="O5226" s="2">
        <v>306.30616096551728</v>
      </c>
      <c r="P5226" s="2">
        <v>213.96</v>
      </c>
      <c r="Q5226" s="4">
        <v>716.95868970114952</v>
      </c>
      <c r="R5226" s="5">
        <v>5.4000000000000006E-2</v>
      </c>
      <c r="S5226" s="6">
        <v>755.67445894501168</v>
      </c>
      <c r="T5226" s="4">
        <v>211.37037037037038</v>
      </c>
      <c r="U5226" s="7">
        <v>967.044829315382</v>
      </c>
      <c r="V5226" s="8">
        <v>0.53818534322566314</v>
      </c>
      <c r="W5226" s="7">
        <v>464.71028108182657</v>
      </c>
      <c r="X5226" s="7">
        <v>507.60661472014908</v>
      </c>
      <c r="Y5226" s="7">
        <v>569.8483537247738</v>
      </c>
      <c r="Z5226" s="7">
        <v>749.00362950835586</v>
      </c>
      <c r="AA5226" s="7">
        <v>877.2720781327514</v>
      </c>
      <c r="AB5226" s="7">
        <v>1008.9049450817213</v>
      </c>
      <c r="AC5226" s="7">
        <v>1976.5482758620692</v>
      </c>
      <c r="AD5226" s="7">
        <v>2156.2344827586207</v>
      </c>
      <c r="AE5226" s="4">
        <v>1105</v>
      </c>
      <c r="AF5226" s="4">
        <v>1207</v>
      </c>
      <c r="AG5226" s="4">
        <v>1355</v>
      </c>
      <c r="AH5226" s="4">
        <v>1781</v>
      </c>
      <c r="AI5226" s="4">
        <v>2086</v>
      </c>
      <c r="AJ5226" s="4">
        <v>2399</v>
      </c>
      <c r="AK5226" s="4">
        <v>1709.6290470073309</v>
      </c>
      <c r="AL5226" s="8">
        <v>1.0690856301973428</v>
      </c>
      <c r="AM5226" s="4">
        <v>1379.4139972934508</v>
      </c>
      <c r="AN5226" s="8">
        <v>0.88531245393791513</v>
      </c>
      <c r="AO5226" s="4">
        <v>1049.1989475795715</v>
      </c>
      <c r="AP5226" s="8">
        <v>0.70153927767848767</v>
      </c>
    </row>
    <row r="5227" spans="1:42" x14ac:dyDescent="0.25">
      <c r="A5227" s="2" t="s">
        <v>14350</v>
      </c>
      <c r="B5227" t="s">
        <v>14326</v>
      </c>
      <c r="C5227" t="s">
        <v>14</v>
      </c>
      <c r="D5227" t="s">
        <v>14324</v>
      </c>
      <c r="E5227" s="3" t="s">
        <v>14325</v>
      </c>
      <c r="F5227" t="s">
        <v>14351</v>
      </c>
      <c r="G5227">
        <v>26</v>
      </c>
      <c r="H5227">
        <v>0</v>
      </c>
      <c r="I5227">
        <v>2</v>
      </c>
      <c r="J5227">
        <v>15</v>
      </c>
      <c r="K5227">
        <v>6</v>
      </c>
      <c r="L5227">
        <v>3</v>
      </c>
      <c r="M5227">
        <v>0</v>
      </c>
      <c r="N5227" s="2">
        <v>174.17948717948718</v>
      </c>
      <c r="O5227" s="2">
        <v>264.48903165384615</v>
      </c>
      <c r="P5227" s="2">
        <v>326.31</v>
      </c>
      <c r="Q5227" s="4">
        <v>764.97851883333328</v>
      </c>
      <c r="R5227" s="5">
        <v>5.4000000000000006E-2</v>
      </c>
      <c r="S5227" s="6">
        <v>806.28735885033336</v>
      </c>
      <c r="T5227" s="4">
        <v>117.88</v>
      </c>
      <c r="U5227" s="7">
        <v>924.16735885033336</v>
      </c>
      <c r="V5227" s="8">
        <v>0.60550742963255466</v>
      </c>
      <c r="W5227" s="7">
        <v>583.74205125041135</v>
      </c>
      <c r="X5227" s="7">
        <v>637.6259329042955</v>
      </c>
      <c r="Y5227" s="7">
        <v>715.81038863738229</v>
      </c>
      <c r="Z5227" s="7">
        <v>940.85483554478071</v>
      </c>
      <c r="AA5227" s="7">
        <v>1101.9782071568852</v>
      </c>
      <c r="AB5227" s="7">
        <v>1267.3277655653728</v>
      </c>
      <c r="AC5227" s="7">
        <v>1678.896153846154</v>
      </c>
      <c r="AD5227" s="7">
        <v>1831.5230769230768</v>
      </c>
      <c r="AE5227" s="4">
        <v>1105</v>
      </c>
      <c r="AF5227" s="4">
        <v>1207</v>
      </c>
      <c r="AG5227" s="4">
        <v>1355</v>
      </c>
      <c r="AH5227" s="4">
        <v>1781</v>
      </c>
      <c r="AI5227" s="4">
        <v>2086</v>
      </c>
      <c r="AJ5227" s="4">
        <v>2399</v>
      </c>
      <c r="AK5227" s="4">
        <v>1516.6432824134508</v>
      </c>
      <c r="AL5227" s="8">
        <v>1.0709272318814034</v>
      </c>
      <c r="AM5227" s="4">
        <v>1269.5629611741056</v>
      </c>
      <c r="AN5227" s="8">
        <v>0.90904208327310809</v>
      </c>
      <c r="AO5227" s="4">
        <v>1022.4826399347604</v>
      </c>
      <c r="AP5227" s="8">
        <v>0.74715693466481292</v>
      </c>
    </row>
    <row r="5228" spans="1:42" x14ac:dyDescent="0.25">
      <c r="A5228" s="2" t="s">
        <v>14352</v>
      </c>
      <c r="B5228" t="s">
        <v>14326</v>
      </c>
      <c r="C5228" t="s">
        <v>14</v>
      </c>
      <c r="D5228" t="s">
        <v>14324</v>
      </c>
      <c r="E5228" s="3" t="s">
        <v>14325</v>
      </c>
      <c r="F5228" t="s">
        <v>14353</v>
      </c>
      <c r="G5228">
        <v>53</v>
      </c>
      <c r="H5228">
        <v>0</v>
      </c>
      <c r="I5228">
        <v>0</v>
      </c>
      <c r="J5228">
        <v>26</v>
      </c>
      <c r="K5228">
        <v>24</v>
      </c>
      <c r="L5228">
        <v>2</v>
      </c>
      <c r="M5228">
        <v>1</v>
      </c>
      <c r="N5228" s="2">
        <v>180.11006289308179</v>
      </c>
      <c r="O5228" s="2">
        <v>308.64831348427674</v>
      </c>
      <c r="P5228" s="2">
        <v>306.02999999999997</v>
      </c>
      <c r="Q5228" s="4">
        <v>794.78837637735853</v>
      </c>
      <c r="R5228" s="5">
        <v>5.4000000000000006E-2</v>
      </c>
      <c r="S5228" s="6">
        <v>837.70694870173588</v>
      </c>
      <c r="T5228" s="4">
        <v>115.32</v>
      </c>
      <c r="U5228" s="7">
        <v>953.02694870173582</v>
      </c>
      <c r="V5228" s="8">
        <v>0.5974383852527293</v>
      </c>
      <c r="W5228" s="7">
        <v>580.28632622529017</v>
      </c>
      <c r="X5228" s="7">
        <v>633.85121787685546</v>
      </c>
      <c r="Y5228" s="7">
        <v>711.57282537128344</v>
      </c>
      <c r="Z5228" s="7">
        <v>935.28501991605594</v>
      </c>
      <c r="AA5228" s="7">
        <v>1095.4545488741678</v>
      </c>
      <c r="AB5228" s="7">
        <v>1259.8252458049512</v>
      </c>
      <c r="AC5228" s="7">
        <v>1754.7075471698115</v>
      </c>
      <c r="AD5228" s="7">
        <v>1914.2264150943397</v>
      </c>
      <c r="AE5228" s="4">
        <v>1105</v>
      </c>
      <c r="AF5228" s="4">
        <v>1207</v>
      </c>
      <c r="AG5228" s="4">
        <v>1355</v>
      </c>
      <c r="AH5228" s="4">
        <v>1781</v>
      </c>
      <c r="AI5228" s="4">
        <v>2086</v>
      </c>
      <c r="AJ5228" s="4">
        <v>2399</v>
      </c>
      <c r="AK5228" s="4">
        <v>1592.9054252553797</v>
      </c>
      <c r="AL5228" s="8">
        <v>1.0708610507840217</v>
      </c>
      <c r="AM5228" s="4">
        <v>1335.816582173288</v>
      </c>
      <c r="AN5228" s="8">
        <v>0.9096958880499646</v>
      </c>
      <c r="AO5228" s="4">
        <v>1078.7277390911966</v>
      </c>
      <c r="AP5228" s="8">
        <v>0.74853072531590759</v>
      </c>
    </row>
    <row r="5229" spans="1:42" x14ac:dyDescent="0.25">
      <c r="A5229" s="2" t="s">
        <v>14354</v>
      </c>
      <c r="B5229" t="s">
        <v>14326</v>
      </c>
      <c r="C5229" t="s">
        <v>14</v>
      </c>
      <c r="D5229" t="s">
        <v>14324</v>
      </c>
      <c r="E5229" s="3" t="s">
        <v>14325</v>
      </c>
      <c r="F5229" t="s">
        <v>14355</v>
      </c>
      <c r="G5229">
        <v>76</v>
      </c>
      <c r="H5229">
        <v>0</v>
      </c>
      <c r="I5229">
        <v>0</v>
      </c>
      <c r="J5229">
        <v>0</v>
      </c>
      <c r="K5229">
        <v>56</v>
      </c>
      <c r="L5229">
        <v>20</v>
      </c>
      <c r="M5229">
        <v>0</v>
      </c>
      <c r="N5229" s="2">
        <v>199.47039473684211</v>
      </c>
      <c r="O5229" s="2">
        <v>459.6192140833333</v>
      </c>
      <c r="P5229" s="2">
        <v>170.13</v>
      </c>
      <c r="Q5229" s="4">
        <v>829.21960882017538</v>
      </c>
      <c r="R5229" s="5">
        <v>5.4000000000000006E-2</v>
      </c>
      <c r="S5229" s="6">
        <v>873.99746769646492</v>
      </c>
      <c r="T5229" s="4">
        <v>168.57534246575344</v>
      </c>
      <c r="U5229" s="7">
        <v>1042.5728101622183</v>
      </c>
      <c r="V5229" s="8">
        <v>0.56014261376207852</v>
      </c>
      <c r="W5229" s="7">
        <v>518.87729991763604</v>
      </c>
      <c r="X5229" s="7">
        <v>566.77366606387943</v>
      </c>
      <c r="Y5229" s="7">
        <v>636.27035419764422</v>
      </c>
      <c r="Z5229" s="7">
        <v>836.30811869077809</v>
      </c>
      <c r="AA5229" s="7">
        <v>979.52764491238804</v>
      </c>
      <c r="AB5229" s="7">
        <v>1126.5037488709584</v>
      </c>
      <c r="AC5229" s="7">
        <v>2047.3894736842108</v>
      </c>
      <c r="AD5229" s="7">
        <v>2233.515789473684</v>
      </c>
      <c r="AE5229" s="4">
        <v>1105</v>
      </c>
      <c r="AF5229" s="4">
        <v>1207</v>
      </c>
      <c r="AG5229" s="4">
        <v>1355</v>
      </c>
      <c r="AH5229" s="4">
        <v>1781</v>
      </c>
      <c r="AI5229" s="4">
        <v>2086</v>
      </c>
      <c r="AJ5229" s="4">
        <v>2399</v>
      </c>
      <c r="AK5229" s="4">
        <v>1822.5165010537028</v>
      </c>
      <c r="AL5229" s="8">
        <v>1.0697529981582872</v>
      </c>
      <c r="AM5229" s="4">
        <v>1501.6938868299312</v>
      </c>
      <c r="AN5229" s="8">
        <v>0.89738477990662846</v>
      </c>
      <c r="AO5229" s="4">
        <v>1180.8712726061594</v>
      </c>
      <c r="AP5229" s="8">
        <v>0.72501656165496964</v>
      </c>
    </row>
    <row r="5230" spans="1:42" x14ac:dyDescent="0.25">
      <c r="A5230" s="2" t="s">
        <v>14356</v>
      </c>
      <c r="B5230" t="s">
        <v>14326</v>
      </c>
      <c r="C5230" t="s">
        <v>14</v>
      </c>
      <c r="D5230" t="s">
        <v>14324</v>
      </c>
      <c r="E5230" s="3" t="s">
        <v>14325</v>
      </c>
      <c r="F5230" t="s">
        <v>14357</v>
      </c>
      <c r="G5230">
        <v>16</v>
      </c>
      <c r="H5230">
        <v>0</v>
      </c>
      <c r="I5230">
        <v>0</v>
      </c>
      <c r="J5230">
        <v>0</v>
      </c>
      <c r="K5230">
        <v>13</v>
      </c>
      <c r="L5230">
        <v>3</v>
      </c>
      <c r="M5230">
        <v>0</v>
      </c>
      <c r="N5230" s="2">
        <v>197.296875</v>
      </c>
      <c r="O5230" s="2">
        <v>337.72448972916675</v>
      </c>
      <c r="P5230" s="2">
        <v>266.52999999999997</v>
      </c>
      <c r="Q5230" s="4">
        <v>801.55136472916672</v>
      </c>
      <c r="R5230" s="5">
        <v>5.4000000000000006E-2</v>
      </c>
      <c r="S5230" s="6">
        <v>844.83513842454181</v>
      </c>
      <c r="T5230" s="4">
        <v>165.375</v>
      </c>
      <c r="U5230" s="7">
        <v>1010.2101384245418</v>
      </c>
      <c r="V5230" s="8">
        <v>0.54956860408665698</v>
      </c>
      <c r="W5230" s="7">
        <v>507.8605027828329</v>
      </c>
      <c r="X5230" s="7">
        <v>554.73993380894058</v>
      </c>
      <c r="Y5230" s="7">
        <v>622.76106902329286</v>
      </c>
      <c r="Z5230" s="7">
        <v>818.5516338970366</v>
      </c>
      <c r="AA5230" s="7">
        <v>958.73032471039778</v>
      </c>
      <c r="AB5230" s="7">
        <v>1102.5858336434535</v>
      </c>
      <c r="AC5230" s="7">
        <v>2022.0062500000001</v>
      </c>
      <c r="AD5230" s="7">
        <v>2205.8249999999998</v>
      </c>
      <c r="AE5230" s="4">
        <v>1105</v>
      </c>
      <c r="AF5230" s="4">
        <v>1207</v>
      </c>
      <c r="AG5230" s="4">
        <v>1355</v>
      </c>
      <c r="AH5230" s="4">
        <v>1781</v>
      </c>
      <c r="AI5230" s="4">
        <v>2086</v>
      </c>
      <c r="AJ5230" s="4">
        <v>2399</v>
      </c>
      <c r="AK5230" s="4">
        <v>1778.0107909734779</v>
      </c>
      <c r="AL5230" s="8">
        <v>1.0572293582528867</v>
      </c>
      <c r="AM5230" s="4">
        <v>1444.7337722060008</v>
      </c>
      <c r="AN5230" s="8">
        <v>0.87592194605066176</v>
      </c>
      <c r="AO5230" s="4">
        <v>1111.4567534385237</v>
      </c>
      <c r="AP5230" s="8">
        <v>0.69461453384843697</v>
      </c>
    </row>
    <row r="5231" spans="1:42" x14ac:dyDescent="0.25">
      <c r="A5231" s="2" t="s">
        <v>14358</v>
      </c>
      <c r="B5231" t="s">
        <v>14326</v>
      </c>
      <c r="C5231" t="s">
        <v>14</v>
      </c>
      <c r="D5231" t="s">
        <v>14324</v>
      </c>
      <c r="E5231" s="3" t="s">
        <v>14325</v>
      </c>
      <c r="F5231" t="s">
        <v>14359</v>
      </c>
      <c r="G5231">
        <v>57</v>
      </c>
      <c r="H5231">
        <v>0</v>
      </c>
      <c r="I5231">
        <v>0</v>
      </c>
      <c r="J5231">
        <v>35</v>
      </c>
      <c r="K5231">
        <v>22</v>
      </c>
      <c r="L5231">
        <v>0</v>
      </c>
      <c r="M5231">
        <v>0</v>
      </c>
      <c r="N5231" s="2">
        <v>175.37280701754386</v>
      </c>
      <c r="O5231" s="2">
        <v>289.844010491228</v>
      </c>
      <c r="P5231" s="2">
        <v>233.56</v>
      </c>
      <c r="Q5231" s="4">
        <v>698.77681750877196</v>
      </c>
      <c r="R5231" s="5">
        <v>5.4000000000000006E-2</v>
      </c>
      <c r="S5231" s="6">
        <v>736.51076565424569</v>
      </c>
      <c r="T5231" s="4">
        <v>118.3859649122807</v>
      </c>
      <c r="U5231" s="7">
        <v>854.89673056652634</v>
      </c>
      <c r="V5231" s="8">
        <v>0.5626463639462399</v>
      </c>
      <c r="W5231" s="7">
        <v>535.6279581873597</v>
      </c>
      <c r="X5231" s="7">
        <v>585.07053894311605</v>
      </c>
      <c r="Y5231" s="7">
        <v>656.81075415735063</v>
      </c>
      <c r="Z5231" s="7">
        <v>863.30623849021504</v>
      </c>
      <c r="AA5231" s="7">
        <v>1011.149249573604</v>
      </c>
      <c r="AB5231" s="7">
        <v>1162.8701101280326</v>
      </c>
      <c r="AC5231" s="7">
        <v>1671.363157894737</v>
      </c>
      <c r="AD5231" s="7">
        <v>1823.3052631578946</v>
      </c>
      <c r="AE5231" s="4">
        <v>1105</v>
      </c>
      <c r="AF5231" s="4">
        <v>1207</v>
      </c>
      <c r="AG5231" s="4">
        <v>1355</v>
      </c>
      <c r="AH5231" s="4">
        <v>1781</v>
      </c>
      <c r="AI5231" s="4">
        <v>2086</v>
      </c>
      <c r="AJ5231" s="4">
        <v>2399</v>
      </c>
      <c r="AK5231" s="4">
        <v>1510.5292321294062</v>
      </c>
      <c r="AL5231" s="8">
        <v>1.0720630691673438</v>
      </c>
      <c r="AM5231" s="4">
        <v>1252.5230766376858</v>
      </c>
      <c r="AN5231" s="8">
        <v>0.90225750076030908</v>
      </c>
      <c r="AO5231" s="4">
        <v>994.51692114596585</v>
      </c>
      <c r="AP5231" s="8">
        <v>0.73245193235327466</v>
      </c>
    </row>
    <row r="5232" spans="1:42" x14ac:dyDescent="0.25">
      <c r="A5232" s="2" t="s">
        <v>14360</v>
      </c>
      <c r="B5232" t="s">
        <v>14326</v>
      </c>
      <c r="C5232" t="s">
        <v>14</v>
      </c>
      <c r="D5232" t="s">
        <v>14324</v>
      </c>
      <c r="E5232" s="3" t="s">
        <v>14325</v>
      </c>
      <c r="F5232" t="s">
        <v>14361</v>
      </c>
      <c r="G5232">
        <v>80</v>
      </c>
      <c r="H5232">
        <v>0</v>
      </c>
      <c r="I5232">
        <v>51</v>
      </c>
      <c r="J5232">
        <v>29</v>
      </c>
      <c r="K5232">
        <v>0</v>
      </c>
      <c r="L5232">
        <v>0</v>
      </c>
      <c r="M5232">
        <v>0</v>
      </c>
      <c r="N5232" s="2">
        <v>121.296875</v>
      </c>
      <c r="O5232" s="2">
        <v>246.04339514583341</v>
      </c>
      <c r="P5232" s="2">
        <v>289.61</v>
      </c>
      <c r="Q5232" s="4">
        <v>656.95027014583343</v>
      </c>
      <c r="R5232" s="5">
        <v>5.4000000000000006E-2</v>
      </c>
      <c r="S5232" s="6">
        <v>692.42558473370843</v>
      </c>
      <c r="T5232" s="4">
        <v>0</v>
      </c>
      <c r="U5232" s="7">
        <v>692.42558473370843</v>
      </c>
      <c r="V5232" s="8">
        <v>0.54926076606013441</v>
      </c>
      <c r="W5232" s="7">
        <v>606.93314649644844</v>
      </c>
      <c r="X5232" s="7">
        <v>662.95774463458213</v>
      </c>
      <c r="Y5232" s="7">
        <v>744.24833801148202</v>
      </c>
      <c r="Z5232" s="7">
        <v>978.23342435309917</v>
      </c>
      <c r="AA5232" s="7">
        <v>1145.7579580014403</v>
      </c>
      <c r="AB5232" s="7">
        <v>1317.6765777782623</v>
      </c>
      <c r="AC5232" s="7">
        <v>1386.7150000000001</v>
      </c>
      <c r="AD5232" s="7">
        <v>1512.78</v>
      </c>
      <c r="AE5232" s="4">
        <v>1105</v>
      </c>
      <c r="AF5232" s="4">
        <v>1207</v>
      </c>
      <c r="AG5232" s="4">
        <v>1355</v>
      </c>
      <c r="AH5232" s="4">
        <v>1781</v>
      </c>
      <c r="AI5232" s="4">
        <v>2086</v>
      </c>
      <c r="AJ5232" s="4">
        <v>2399</v>
      </c>
      <c r="AK5232" s="4">
        <v>1347.5470118057929</v>
      </c>
      <c r="AL5232" s="8">
        <v>1.0689303230918914</v>
      </c>
      <c r="AM5232" s="4">
        <v>1129.1732027817648</v>
      </c>
      <c r="AN5232" s="8">
        <v>0.89570713741463903</v>
      </c>
      <c r="AO5232" s="4">
        <v>910.79939375773642</v>
      </c>
      <c r="AP5232" s="8">
        <v>0.72248395173738655</v>
      </c>
    </row>
    <row r="5233" spans="1:42" x14ac:dyDescent="0.25">
      <c r="A5233" s="2" t="s">
        <v>14362</v>
      </c>
      <c r="B5233" t="s">
        <v>14326</v>
      </c>
      <c r="C5233" t="s">
        <v>14</v>
      </c>
      <c r="D5233" t="s">
        <v>14324</v>
      </c>
      <c r="E5233" s="3" t="s">
        <v>14325</v>
      </c>
      <c r="F5233" t="s">
        <v>14363</v>
      </c>
      <c r="G5233">
        <v>48</v>
      </c>
      <c r="H5233">
        <v>0</v>
      </c>
      <c r="I5233">
        <v>4</v>
      </c>
      <c r="J5233">
        <v>32</v>
      </c>
      <c r="K5233">
        <v>11</v>
      </c>
      <c r="L5233">
        <v>1</v>
      </c>
      <c r="M5233">
        <v>0</v>
      </c>
      <c r="N5233" s="2">
        <v>169.76215277777777</v>
      </c>
      <c r="O5233" s="2">
        <v>250.05525953472227</v>
      </c>
      <c r="P5233" s="2">
        <v>287.57</v>
      </c>
      <c r="Q5233" s="4">
        <v>707.38741231250003</v>
      </c>
      <c r="R5233" s="5">
        <v>5.4000000000000006E-2</v>
      </c>
      <c r="S5233" s="6">
        <v>745.58633257737506</v>
      </c>
      <c r="T5233" s="4">
        <v>108.78723404255319</v>
      </c>
      <c r="U5233" s="7">
        <v>854.37356661992828</v>
      </c>
      <c r="V5233" s="8">
        <v>0.58698820865607326</v>
      </c>
      <c r="W5233" s="7">
        <v>566.03305059620641</v>
      </c>
      <c r="X5233" s="7">
        <v>618.2822552666255</v>
      </c>
      <c r="Y5233" s="7">
        <v>694.09482674919434</v>
      </c>
      <c r="Z5233" s="7">
        <v>912.31209331388573</v>
      </c>
      <c r="AA5233" s="7">
        <v>1068.5474602205309</v>
      </c>
      <c r="AB5233" s="7">
        <v>1228.8808039640717</v>
      </c>
      <c r="AC5233" s="7">
        <v>1601.0729166666667</v>
      </c>
      <c r="AD5233" s="7">
        <v>1746.6249999999998</v>
      </c>
      <c r="AE5233" s="4">
        <v>1105</v>
      </c>
      <c r="AF5233" s="4">
        <v>1207</v>
      </c>
      <c r="AG5233" s="4">
        <v>1355</v>
      </c>
      <c r="AH5233" s="4">
        <v>1781</v>
      </c>
      <c r="AI5233" s="4">
        <v>2086</v>
      </c>
      <c r="AJ5233" s="4">
        <v>2399</v>
      </c>
      <c r="AK5233" s="4">
        <v>1456.6604207785783</v>
      </c>
      <c r="AL5233" s="8">
        <v>1.0755240453934634</v>
      </c>
      <c r="AM5233" s="4">
        <v>1208.611320243275</v>
      </c>
      <c r="AN5233" s="8">
        <v>0.90510456746181567</v>
      </c>
      <c r="AO5233" s="4">
        <v>977.09882641032493</v>
      </c>
      <c r="AP5233" s="8">
        <v>0.74604638805894441</v>
      </c>
    </row>
    <row r="5234" spans="1:42" x14ac:dyDescent="0.25">
      <c r="A5234" s="2" t="s">
        <v>14364</v>
      </c>
      <c r="B5234" t="s">
        <v>14326</v>
      </c>
      <c r="C5234" t="s">
        <v>14</v>
      </c>
      <c r="D5234" t="s">
        <v>14324</v>
      </c>
      <c r="E5234" s="3" t="s">
        <v>14325</v>
      </c>
      <c r="F5234" t="s">
        <v>14365</v>
      </c>
      <c r="G5234">
        <v>44</v>
      </c>
      <c r="H5234">
        <v>0</v>
      </c>
      <c r="I5234">
        <v>43</v>
      </c>
      <c r="J5234">
        <v>1</v>
      </c>
      <c r="K5234">
        <v>0</v>
      </c>
      <c r="L5234">
        <v>0</v>
      </c>
      <c r="M5234">
        <v>0</v>
      </c>
      <c r="N5234" s="2">
        <v>112.81060606060606</v>
      </c>
      <c r="O5234" s="2">
        <v>210.02622106818185</v>
      </c>
      <c r="P5234" s="2">
        <v>306.54000000000002</v>
      </c>
      <c r="Q5234" s="4">
        <v>629.37682712878791</v>
      </c>
      <c r="R5234" s="5">
        <v>5.4000000000000006E-2</v>
      </c>
      <c r="S5234" s="6">
        <v>663.36317579374247</v>
      </c>
      <c r="T5234" s="4">
        <v>0</v>
      </c>
      <c r="U5234" s="7">
        <v>663.36317579374247</v>
      </c>
      <c r="V5234" s="8">
        <v>0.54806932054462731</v>
      </c>
      <c r="W5234" s="7">
        <v>605.61659920181307</v>
      </c>
      <c r="X5234" s="7">
        <v>661.51966989736513</v>
      </c>
      <c r="Y5234" s="7">
        <v>742.6339293379699</v>
      </c>
      <c r="Z5234" s="7">
        <v>976.11145988998112</v>
      </c>
      <c r="AA5234" s="7">
        <v>1143.2726026560924</v>
      </c>
      <c r="AB5234" s="7">
        <v>1314.8182999865608</v>
      </c>
      <c r="AC5234" s="7">
        <v>1331.4</v>
      </c>
      <c r="AD5234" s="7">
        <v>1452.4363636363635</v>
      </c>
      <c r="AE5234" s="4">
        <v>1105</v>
      </c>
      <c r="AF5234" s="4">
        <v>1207</v>
      </c>
      <c r="AG5234" s="4">
        <v>1355</v>
      </c>
      <c r="AH5234" s="4">
        <v>1781</v>
      </c>
      <c r="AI5234" s="4">
        <v>2086</v>
      </c>
      <c r="AJ5234" s="4">
        <v>2399</v>
      </c>
      <c r="AK5234" s="4">
        <v>1283.2041154464741</v>
      </c>
      <c r="AL5234" s="8">
        <v>1.0601806571962757</v>
      </c>
      <c r="AM5234" s="4">
        <v>1076.5904688955634</v>
      </c>
      <c r="AN5234" s="8">
        <v>0.88947687831239286</v>
      </c>
      <c r="AO5234" s="4">
        <v>869.9768223446531</v>
      </c>
      <c r="AP5234" s="8">
        <v>0.7187730994285102</v>
      </c>
    </row>
    <row r="5235" spans="1:42" x14ac:dyDescent="0.25">
      <c r="A5235" s="2" t="s">
        <v>14366</v>
      </c>
      <c r="B5235" t="s">
        <v>14326</v>
      </c>
      <c r="C5235" t="s">
        <v>14</v>
      </c>
      <c r="D5235" t="s">
        <v>14324</v>
      </c>
      <c r="E5235" s="3" t="s">
        <v>14325</v>
      </c>
      <c r="F5235" t="s">
        <v>14367</v>
      </c>
      <c r="G5235">
        <v>68</v>
      </c>
      <c r="H5235">
        <v>0</v>
      </c>
      <c r="I5235">
        <v>48</v>
      </c>
      <c r="J5235">
        <v>20</v>
      </c>
      <c r="K5235">
        <v>0</v>
      </c>
      <c r="L5235">
        <v>0</v>
      </c>
      <c r="M5235">
        <v>0</v>
      </c>
      <c r="N5235" s="2">
        <v>121.29656862745098</v>
      </c>
      <c r="O5235" s="2">
        <v>196.00712470098034</v>
      </c>
      <c r="P5235" s="2">
        <v>277.5</v>
      </c>
      <c r="Q5235" s="4">
        <v>594.80369332843134</v>
      </c>
      <c r="R5235" s="5">
        <v>5.4000000000000006E-2</v>
      </c>
      <c r="S5235" s="6">
        <v>626.92309276816661</v>
      </c>
      <c r="T5235" s="4">
        <v>66.865671641791039</v>
      </c>
      <c r="U5235" s="7">
        <v>693.78876440995759</v>
      </c>
      <c r="V5235" s="8">
        <v>0.55479603908788178</v>
      </c>
      <c r="W5235" s="7">
        <v>553.96539336986734</v>
      </c>
      <c r="X5235" s="7">
        <v>605.10066045016288</v>
      </c>
      <c r="Y5235" s="7">
        <v>679.29693033137585</v>
      </c>
      <c r="Z5235" s="7">
        <v>892.8618693137862</v>
      </c>
      <c r="AA5235" s="7">
        <v>1045.7663444068266</v>
      </c>
      <c r="AB5235" s="7">
        <v>1202.6814286826352</v>
      </c>
      <c r="AC5235" s="7">
        <v>1375.5823529411766</v>
      </c>
      <c r="AD5235" s="7">
        <v>1500.6352941176469</v>
      </c>
      <c r="AE5235" s="4">
        <v>1105</v>
      </c>
      <c r="AF5235" s="4">
        <v>1207</v>
      </c>
      <c r="AG5235" s="4">
        <v>1355</v>
      </c>
      <c r="AH5235" s="4">
        <v>1781</v>
      </c>
      <c r="AI5235" s="4">
        <v>2086</v>
      </c>
      <c r="AJ5235" s="4">
        <v>2399</v>
      </c>
      <c r="AK5235" s="4">
        <v>1268.6940323303863</v>
      </c>
      <c r="AL5235" s="8">
        <v>1.0679954356990928</v>
      </c>
      <c r="AM5235" s="4">
        <v>1047.756495759786</v>
      </c>
      <c r="AN5235" s="8">
        <v>0.8913202335870366</v>
      </c>
      <c r="AO5235" s="4">
        <v>837.33979426397639</v>
      </c>
      <c r="AP5235" s="8">
        <v>0.72305813633745919</v>
      </c>
    </row>
    <row r="5236" spans="1:42" x14ac:dyDescent="0.25">
      <c r="A5236" s="2" t="s">
        <v>14368</v>
      </c>
      <c r="B5236" t="s">
        <v>14326</v>
      </c>
      <c r="C5236" t="s">
        <v>14</v>
      </c>
      <c r="D5236" t="s">
        <v>14324</v>
      </c>
      <c r="E5236" s="3" t="s">
        <v>14325</v>
      </c>
      <c r="F5236" t="s">
        <v>14369</v>
      </c>
      <c r="G5236">
        <v>44</v>
      </c>
      <c r="H5236">
        <v>0</v>
      </c>
      <c r="I5236">
        <v>42</v>
      </c>
      <c r="J5236">
        <v>2</v>
      </c>
      <c r="K5236">
        <v>0</v>
      </c>
      <c r="L5236">
        <v>0</v>
      </c>
      <c r="M5236">
        <v>0</v>
      </c>
      <c r="N5236" s="2">
        <v>113.46401515151514</v>
      </c>
      <c r="O5236" s="2">
        <v>233.58155638636362</v>
      </c>
      <c r="P5236" s="2">
        <v>212.47</v>
      </c>
      <c r="Q5236" s="4">
        <v>559.51557153787871</v>
      </c>
      <c r="R5236" s="5">
        <v>5.4000000000000006E-2</v>
      </c>
      <c r="S5236" s="6">
        <v>589.72941240092416</v>
      </c>
      <c r="T5236" s="4">
        <v>72.976744186046517</v>
      </c>
      <c r="U5236" s="7">
        <v>662.70615658697068</v>
      </c>
      <c r="V5236" s="8">
        <v>0.54600911710408784</v>
      </c>
      <c r="W5236" s="7">
        <v>536.90068217610906</v>
      </c>
      <c r="X5236" s="7">
        <v>586.46074514621148</v>
      </c>
      <c r="Y5236" s="7">
        <v>658.37142474988946</v>
      </c>
      <c r="Z5236" s="7">
        <v>865.35757009561109</v>
      </c>
      <c r="AA5236" s="7">
        <v>1013.5518760356232</v>
      </c>
      <c r="AB5236" s="7">
        <v>1165.6332457379963</v>
      </c>
      <c r="AC5236" s="7">
        <v>1335.1000000000001</v>
      </c>
      <c r="AD5236" s="7">
        <v>1456.4727272727273</v>
      </c>
      <c r="AE5236" s="4">
        <v>1105</v>
      </c>
      <c r="AF5236" s="4">
        <v>1207</v>
      </c>
      <c r="AG5236" s="4">
        <v>1355</v>
      </c>
      <c r="AH5236" s="4">
        <v>1781</v>
      </c>
      <c r="AI5236" s="4">
        <v>2086</v>
      </c>
      <c r="AJ5236" s="4">
        <v>2399</v>
      </c>
      <c r="AK5236" s="4">
        <v>1213.592797041586</v>
      </c>
      <c r="AL5236" s="8">
        <v>1.0600153511724932</v>
      </c>
      <c r="AM5236" s="4">
        <v>1005.6383354946986</v>
      </c>
      <c r="AN5236" s="8">
        <v>0.88867993981635807</v>
      </c>
      <c r="AO5236" s="4">
        <v>797.68387394781132</v>
      </c>
      <c r="AP5236" s="8">
        <v>0.7173445284602229</v>
      </c>
    </row>
    <row r="5237" spans="1:42" x14ac:dyDescent="0.25">
      <c r="A5237" s="2" t="s">
        <v>14370</v>
      </c>
      <c r="B5237" t="s">
        <v>14326</v>
      </c>
      <c r="C5237" t="s">
        <v>14</v>
      </c>
      <c r="D5237" t="s">
        <v>14324</v>
      </c>
      <c r="E5237" s="3" t="s">
        <v>14325</v>
      </c>
      <c r="F5237" t="s">
        <v>14371</v>
      </c>
      <c r="G5237">
        <v>36</v>
      </c>
      <c r="H5237">
        <v>0</v>
      </c>
      <c r="I5237">
        <v>1</v>
      </c>
      <c r="J5237">
        <v>25</v>
      </c>
      <c r="K5237">
        <v>8</v>
      </c>
      <c r="L5237">
        <v>2</v>
      </c>
      <c r="M5237">
        <v>0</v>
      </c>
      <c r="N5237" s="2">
        <v>174.79166666666666</v>
      </c>
      <c r="O5237" s="2">
        <v>315.74742890740748</v>
      </c>
      <c r="P5237" s="2">
        <v>239.77</v>
      </c>
      <c r="Q5237" s="4">
        <v>730.30909557407415</v>
      </c>
      <c r="R5237" s="5">
        <v>5.4000000000000006E-2</v>
      </c>
      <c r="S5237" s="6">
        <v>769.74578673507415</v>
      </c>
      <c r="T5237" s="4">
        <v>118.42857142857143</v>
      </c>
      <c r="U5237" s="7">
        <v>888.17435816364559</v>
      </c>
      <c r="V5237" s="8">
        <v>0.59762769417762396</v>
      </c>
      <c r="W5237" s="7">
        <v>572.32416351391078</v>
      </c>
      <c r="X5237" s="7">
        <v>625.15408629981027</v>
      </c>
      <c r="Y5237" s="7">
        <v>701.80926838131143</v>
      </c>
      <c r="Z5237" s="7">
        <v>922.45188707536204</v>
      </c>
      <c r="AA5237" s="7">
        <v>1080.4237150135909</v>
      </c>
      <c r="AB5237" s="7">
        <v>1242.5390663075764</v>
      </c>
      <c r="AC5237" s="7">
        <v>1634.7833333333335</v>
      </c>
      <c r="AD5237" s="7">
        <v>1783.4</v>
      </c>
      <c r="AE5237" s="4">
        <v>1105</v>
      </c>
      <c r="AF5237" s="4">
        <v>1207</v>
      </c>
      <c r="AG5237" s="4">
        <v>1355</v>
      </c>
      <c r="AH5237" s="4">
        <v>1781</v>
      </c>
      <c r="AI5237" s="4">
        <v>2086</v>
      </c>
      <c r="AJ5237" s="4">
        <v>2399</v>
      </c>
      <c r="AK5237" s="4">
        <v>1476.4666038766488</v>
      </c>
      <c r="AL5237" s="8">
        <v>1.0731603736493576</v>
      </c>
      <c r="AM5237" s="4">
        <v>1233.5313229842325</v>
      </c>
      <c r="AN5237" s="8">
        <v>0.90969601508094899</v>
      </c>
      <c r="AO5237" s="4">
        <v>990.59604209181634</v>
      </c>
      <c r="AP5237" s="8">
        <v>0.74623165651254075</v>
      </c>
    </row>
    <row r="5238" spans="1:42" x14ac:dyDescent="0.25">
      <c r="A5238" s="2" t="s">
        <v>14372</v>
      </c>
      <c r="B5238" t="s">
        <v>14326</v>
      </c>
      <c r="C5238" t="s">
        <v>14</v>
      </c>
      <c r="D5238" t="s">
        <v>14324</v>
      </c>
      <c r="E5238" s="3" t="s">
        <v>14325</v>
      </c>
      <c r="F5238" t="s">
        <v>14373</v>
      </c>
      <c r="G5238">
        <v>32</v>
      </c>
      <c r="H5238">
        <v>0</v>
      </c>
      <c r="I5238">
        <v>2</v>
      </c>
      <c r="J5238">
        <v>21</v>
      </c>
      <c r="K5238">
        <v>7</v>
      </c>
      <c r="L5238">
        <v>2</v>
      </c>
      <c r="M5238">
        <v>0</v>
      </c>
      <c r="N5238" s="2">
        <v>174.78385416666666</v>
      </c>
      <c r="O5238" s="2">
        <v>257.24656146875003</v>
      </c>
      <c r="P5238" s="2">
        <v>252.97</v>
      </c>
      <c r="Q5238" s="4">
        <v>685.00041563541674</v>
      </c>
      <c r="R5238" s="5">
        <v>5.4000000000000006E-2</v>
      </c>
      <c r="S5238" s="6">
        <v>721.9904380797293</v>
      </c>
      <c r="T5238" s="4">
        <v>117.53571428571429</v>
      </c>
      <c r="U5238" s="7">
        <v>839.52615236544364</v>
      </c>
      <c r="V5238" s="8">
        <v>0.56548027438945436</v>
      </c>
      <c r="W5238" s="7">
        <v>537.37437674705802</v>
      </c>
      <c r="X5238" s="7">
        <v>586.9781653698634</v>
      </c>
      <c r="Y5238" s="7">
        <v>658.95229003824761</v>
      </c>
      <c r="Z5238" s="7">
        <v>866.12105428643463</v>
      </c>
      <c r="AA5238" s="7">
        <v>1014.446108501686</v>
      </c>
      <c r="AB5238" s="7">
        <v>1166.6616559422553</v>
      </c>
      <c r="AC5238" s="7">
        <v>1633.0875000000001</v>
      </c>
      <c r="AD5238" s="7">
        <v>1781.55</v>
      </c>
      <c r="AE5238" s="4">
        <v>1105</v>
      </c>
      <c r="AF5238" s="4">
        <v>1207</v>
      </c>
      <c r="AG5238" s="4">
        <v>1355</v>
      </c>
      <c r="AH5238" s="4">
        <v>1781</v>
      </c>
      <c r="AI5238" s="4">
        <v>2086</v>
      </c>
      <c r="AJ5238" s="4">
        <v>2399</v>
      </c>
      <c r="AK5238" s="4">
        <v>1458.7501734503146</v>
      </c>
      <c r="AL5238" s="8">
        <v>1.0617400944588895</v>
      </c>
      <c r="AM5238" s="4">
        <v>1221.9345442240551</v>
      </c>
      <c r="AN5238" s="8">
        <v>0.90222800943657111</v>
      </c>
      <c r="AO5238" s="4">
        <v>958.80606730598879</v>
      </c>
      <c r="AP5238" s="8">
        <v>0.72499235941177265</v>
      </c>
    </row>
    <row r="5239" spans="1:42" x14ac:dyDescent="0.25">
      <c r="A5239" s="2" t="s">
        <v>14374</v>
      </c>
      <c r="B5239" t="s">
        <v>14326</v>
      </c>
      <c r="C5239" t="s">
        <v>14</v>
      </c>
      <c r="D5239" t="s">
        <v>14324</v>
      </c>
      <c r="E5239" s="3" t="s">
        <v>14325</v>
      </c>
      <c r="F5239" t="s">
        <v>14375</v>
      </c>
      <c r="G5239">
        <v>44</v>
      </c>
      <c r="H5239">
        <v>20</v>
      </c>
      <c r="I5239">
        <v>24</v>
      </c>
      <c r="J5239">
        <v>0</v>
      </c>
      <c r="K5239">
        <v>0</v>
      </c>
      <c r="L5239">
        <v>0</v>
      </c>
      <c r="M5239">
        <v>0</v>
      </c>
      <c r="N5239" s="2">
        <v>234.94696969696972</v>
      </c>
      <c r="O5239" s="2">
        <v>151.7138992651515</v>
      </c>
      <c r="P5239" s="2">
        <v>280.16000000000003</v>
      </c>
      <c r="Q5239" s="4">
        <v>666.82086896212127</v>
      </c>
      <c r="R5239" s="5">
        <v>5.4000000000000006E-2</v>
      </c>
      <c r="S5239" s="6">
        <v>702.82919588607581</v>
      </c>
      <c r="T5239" s="4">
        <v>82.264705882352942</v>
      </c>
      <c r="U5239" s="7">
        <v>785.09390176842874</v>
      </c>
      <c r="V5239" s="8">
        <v>0.6764340032468642</v>
      </c>
      <c r="W5239" s="7">
        <v>669.13831565718272</v>
      </c>
      <c r="X5239" s="7">
        <v>730.9049294101535</v>
      </c>
      <c r="Y5239" s="7">
        <v>820.52707485564042</v>
      </c>
      <c r="Z5239" s="7">
        <v>1078.4935205298123</v>
      </c>
      <c r="AA5239" s="7">
        <v>1263.1878067519306</v>
      </c>
      <c r="AB5239" s="7">
        <v>1452.7265332683996</v>
      </c>
      <c r="AC5239" s="7">
        <v>1276.7000000000003</v>
      </c>
      <c r="AD5239" s="7">
        <v>1392.7636363636364</v>
      </c>
      <c r="AE5239" s="4">
        <v>1105</v>
      </c>
      <c r="AF5239" s="4">
        <v>1207</v>
      </c>
      <c r="AG5239" s="4">
        <v>1355</v>
      </c>
      <c r="AH5239" s="4">
        <v>1781</v>
      </c>
      <c r="AI5239" s="4">
        <v>2086</v>
      </c>
      <c r="AJ5239" s="4">
        <v>2399</v>
      </c>
      <c r="AK5239" s="4">
        <v>1196.297070792908</v>
      </c>
      <c r="AL5239" s="8">
        <v>1.1016040999003578</v>
      </c>
      <c r="AM5239" s="4">
        <v>1031.8077791572971</v>
      </c>
      <c r="AN5239" s="8">
        <v>0.95988073434919319</v>
      </c>
      <c r="AO5239" s="4">
        <v>867.31848752168651</v>
      </c>
      <c r="AP5239" s="8">
        <v>0.81815736879802869</v>
      </c>
    </row>
    <row r="5240" spans="1:42" x14ac:dyDescent="0.25">
      <c r="A5240" s="2" t="s">
        <v>14376</v>
      </c>
      <c r="B5240" t="s">
        <v>14326</v>
      </c>
      <c r="C5240" t="s">
        <v>14</v>
      </c>
      <c r="D5240" t="s">
        <v>14324</v>
      </c>
      <c r="E5240" s="3" t="s">
        <v>14325</v>
      </c>
      <c r="F5240" t="s">
        <v>14377</v>
      </c>
      <c r="G5240">
        <v>15</v>
      </c>
      <c r="H5240">
        <v>0</v>
      </c>
      <c r="I5240">
        <v>1</v>
      </c>
      <c r="J5240">
        <v>8</v>
      </c>
      <c r="K5240">
        <v>6</v>
      </c>
      <c r="L5240">
        <v>0</v>
      </c>
      <c r="M5240">
        <v>0</v>
      </c>
      <c r="N5240" s="2">
        <v>176.9722222222222</v>
      </c>
      <c r="O5240" s="2">
        <v>402.23263744444455</v>
      </c>
      <c r="P5240" s="2">
        <v>123.05</v>
      </c>
      <c r="Q5240" s="4">
        <v>702.25485966666668</v>
      </c>
      <c r="R5240" s="5">
        <v>5.4000000000000006E-2</v>
      </c>
      <c r="S5240" s="6">
        <v>740.1766220886667</v>
      </c>
      <c r="T5240" s="4">
        <v>118.73333333333333</v>
      </c>
      <c r="U5240" s="7">
        <v>858.90995542200005</v>
      </c>
      <c r="V5240" s="8">
        <v>0.56673775266484849</v>
      </c>
      <c r="W5240" s="7">
        <v>539.67481243653049</v>
      </c>
      <c r="X5240" s="7">
        <v>589.49094896913334</v>
      </c>
      <c r="Y5240" s="7">
        <v>661.77318629094918</v>
      </c>
      <c r="Z5240" s="7">
        <v>869.8288153388786</v>
      </c>
      <c r="AA5240" s="7">
        <v>1018.7888314412694</v>
      </c>
      <c r="AB5240" s="7">
        <v>1171.6559955070015</v>
      </c>
      <c r="AC5240" s="7">
        <v>1667.0866666666668</v>
      </c>
      <c r="AD5240" s="7">
        <v>1818.6399999999999</v>
      </c>
      <c r="AE5240" s="4">
        <v>1105</v>
      </c>
      <c r="AF5240" s="4">
        <v>1207</v>
      </c>
      <c r="AG5240" s="4">
        <v>1355</v>
      </c>
      <c r="AH5240" s="4">
        <v>1781</v>
      </c>
      <c r="AI5240" s="4">
        <v>2086</v>
      </c>
      <c r="AJ5240" s="4">
        <v>2399</v>
      </c>
      <c r="AK5240" s="4">
        <v>1483.1119767595076</v>
      </c>
      <c r="AL5240" s="8">
        <v>1.0569515528699518</v>
      </c>
      <c r="AM5240" s="4">
        <v>1254.5164830146334</v>
      </c>
      <c r="AN5240" s="8">
        <v>0.90611653742222764</v>
      </c>
      <c r="AO5240" s="4">
        <v>968.77211583354074</v>
      </c>
      <c r="AP5240" s="8">
        <v>0.71757276811257253</v>
      </c>
    </row>
    <row r="5241" spans="1:42" x14ac:dyDescent="0.25">
      <c r="A5241" s="2" t="s">
        <v>14380</v>
      </c>
      <c r="B5241" t="s">
        <v>14379</v>
      </c>
      <c r="C5241" t="s">
        <v>14</v>
      </c>
      <c r="D5241" t="s">
        <v>14378</v>
      </c>
      <c r="E5241" s="3" t="s">
        <v>14325</v>
      </c>
      <c r="F5241" t="s">
        <v>2678</v>
      </c>
      <c r="G5241">
        <v>74</v>
      </c>
      <c r="H5241">
        <v>0</v>
      </c>
      <c r="I5241">
        <v>14</v>
      </c>
      <c r="J5241">
        <v>29</v>
      </c>
      <c r="K5241">
        <v>23</v>
      </c>
      <c r="L5241">
        <v>6</v>
      </c>
      <c r="M5241">
        <v>2</v>
      </c>
      <c r="N5241" s="2">
        <v>244.35585585585588</v>
      </c>
      <c r="O5241" s="2">
        <v>460.41373472072075</v>
      </c>
      <c r="P5241" s="2">
        <v>241.05</v>
      </c>
      <c r="Q5241" s="4">
        <v>945.81959057657673</v>
      </c>
      <c r="R5241" s="5">
        <v>5.4000000000000006E-2</v>
      </c>
      <c r="S5241" s="6">
        <v>996.8938484677119</v>
      </c>
      <c r="T5241" s="4">
        <v>0</v>
      </c>
      <c r="U5241" s="7">
        <v>996.8938484677119</v>
      </c>
      <c r="V5241" s="8">
        <v>0.8206530590776786</v>
      </c>
      <c r="W5241" s="7">
        <v>730.38122257913381</v>
      </c>
      <c r="X5241" s="7">
        <v>734.48448787452219</v>
      </c>
      <c r="Y5241" s="7">
        <v>918.31077310792216</v>
      </c>
      <c r="Z5241" s="7">
        <v>1139.8870990588953</v>
      </c>
      <c r="AA5241" s="7">
        <v>1281.8600782793335</v>
      </c>
      <c r="AB5241" s="7">
        <v>1473.8928941035106</v>
      </c>
      <c r="AC5241" s="7">
        <v>1336.2324324324325</v>
      </c>
      <c r="AD5241" s="7">
        <v>1457.708108108108</v>
      </c>
      <c r="AE5241" s="4">
        <v>890</v>
      </c>
      <c r="AF5241" s="4">
        <v>895</v>
      </c>
      <c r="AG5241" s="4">
        <v>1119</v>
      </c>
      <c r="AH5241" s="4">
        <v>1389</v>
      </c>
      <c r="AI5241" s="4">
        <v>1562</v>
      </c>
      <c r="AJ5241" s="4">
        <v>1796</v>
      </c>
      <c r="AK5241" s="4">
        <v>1359.9594913410126</v>
      </c>
      <c r="AL5241" s="8">
        <v>1.1195323539273232</v>
      </c>
      <c r="AM5241" s="4">
        <v>1238.9376103832458</v>
      </c>
      <c r="AN5241" s="8">
        <v>1.0199059223107751</v>
      </c>
      <c r="AO5241" s="4">
        <v>1117.9157294254787</v>
      </c>
      <c r="AP5241" s="8">
        <v>0.92027949069422676</v>
      </c>
    </row>
    <row r="5242" spans="1:42" x14ac:dyDescent="0.25">
      <c r="A5242" s="2" t="s">
        <v>14381</v>
      </c>
      <c r="B5242" t="s">
        <v>14379</v>
      </c>
      <c r="C5242" t="s">
        <v>14</v>
      </c>
      <c r="D5242" t="s">
        <v>14378</v>
      </c>
      <c r="E5242" s="3" t="s">
        <v>14325</v>
      </c>
      <c r="F5242" t="s">
        <v>14382</v>
      </c>
      <c r="G5242">
        <v>351</v>
      </c>
      <c r="H5242">
        <v>0</v>
      </c>
      <c r="I5242">
        <v>74</v>
      </c>
      <c r="J5242">
        <v>135</v>
      </c>
      <c r="K5242">
        <v>115</v>
      </c>
      <c r="L5242">
        <v>23</v>
      </c>
      <c r="M5242">
        <v>4</v>
      </c>
      <c r="N5242" s="2">
        <v>244.8008072174739</v>
      </c>
      <c r="O5242" s="2">
        <v>438.89136779012347</v>
      </c>
      <c r="P5242" s="2">
        <v>261.7</v>
      </c>
      <c r="Q5242" s="4">
        <v>945.39217500759742</v>
      </c>
      <c r="R5242" s="5">
        <v>5.4000000000000006E-2</v>
      </c>
      <c r="S5242" s="6">
        <v>996.44335245800767</v>
      </c>
      <c r="T5242" s="4">
        <v>0</v>
      </c>
      <c r="U5242" s="7">
        <v>996.44335245800767</v>
      </c>
      <c r="V5242" s="8">
        <v>0.83246445640205802</v>
      </c>
      <c r="W5242" s="7">
        <v>740.89336619783182</v>
      </c>
      <c r="X5242" s="7">
        <v>745.05568847984205</v>
      </c>
      <c r="Y5242" s="7">
        <v>931.52772671390312</v>
      </c>
      <c r="Z5242" s="7">
        <v>1156.2931299424588</v>
      </c>
      <c r="AA5242" s="7">
        <v>1300.3094809000147</v>
      </c>
      <c r="AB5242" s="7">
        <v>1495.1061636980965</v>
      </c>
      <c r="AC5242" s="7">
        <v>1316.6780626780628</v>
      </c>
      <c r="AD5242" s="7">
        <v>1436.3760683760684</v>
      </c>
      <c r="AE5242" s="4">
        <v>890</v>
      </c>
      <c r="AF5242" s="4">
        <v>895</v>
      </c>
      <c r="AG5242" s="4">
        <v>1119</v>
      </c>
      <c r="AH5242" s="4">
        <v>1389</v>
      </c>
      <c r="AI5242" s="4">
        <v>1562</v>
      </c>
      <c r="AJ5242" s="4">
        <v>1796</v>
      </c>
      <c r="AK5242" s="4">
        <v>1344.732001054839</v>
      </c>
      <c r="AL5242" s="8">
        <v>1.12343726465047</v>
      </c>
      <c r="AM5242" s="4">
        <v>1228.6357848558953</v>
      </c>
      <c r="AN5242" s="8">
        <v>1.0264463285676662</v>
      </c>
      <c r="AO5242" s="4">
        <v>1112.5395686569514</v>
      </c>
      <c r="AP5242" s="8">
        <v>0.92945539248486198</v>
      </c>
    </row>
    <row r="5243" spans="1:42" x14ac:dyDescent="0.25">
      <c r="A5243" s="2" t="s">
        <v>14385</v>
      </c>
      <c r="B5243" t="s">
        <v>14384</v>
      </c>
      <c r="C5243" t="s">
        <v>149</v>
      </c>
      <c r="D5243" t="s">
        <v>14383</v>
      </c>
      <c r="E5243" s="3" t="s">
        <v>14325</v>
      </c>
      <c r="F5243" t="s">
        <v>14386</v>
      </c>
      <c r="G5243">
        <v>196</v>
      </c>
      <c r="H5243">
        <v>0</v>
      </c>
      <c r="I5243">
        <v>28</v>
      </c>
      <c r="J5243">
        <v>82</v>
      </c>
      <c r="K5243">
        <v>56</v>
      </c>
      <c r="L5243">
        <v>20</v>
      </c>
      <c r="M5243">
        <v>10</v>
      </c>
      <c r="N5243" s="2">
        <v>223.55569727891157</v>
      </c>
      <c r="O5243" s="2">
        <v>588.82456406345659</v>
      </c>
      <c r="P5243" s="2">
        <v>101.75</v>
      </c>
      <c r="Q5243" s="4">
        <v>914.13026134236816</v>
      </c>
      <c r="R5243" s="5">
        <v>5.4000000000000006E-2</v>
      </c>
      <c r="S5243" s="6">
        <v>963.49329545485614</v>
      </c>
      <c r="T5243" s="4">
        <v>155.3716814159292</v>
      </c>
      <c r="U5243" s="7">
        <v>1118.8649768707853</v>
      </c>
      <c r="V5243" s="8">
        <v>0.63150455698197305</v>
      </c>
      <c r="W5243" s="7">
        <v>683.02585800316376</v>
      </c>
      <c r="X5243" s="7">
        <v>687.37634117515836</v>
      </c>
      <c r="Y5243" s="7">
        <v>841.81849378096933</v>
      </c>
      <c r="Z5243" s="7">
        <v>1081.6388786371758</v>
      </c>
      <c r="AA5243" s="7">
        <v>1269.7972758259455</v>
      </c>
      <c r="AB5243" s="7">
        <v>1460.1309146007122</v>
      </c>
      <c r="AC5243" s="7">
        <v>1948.9193877551022</v>
      </c>
      <c r="AD5243" s="7">
        <v>2126.0938775510203</v>
      </c>
      <c r="AE5243" s="4">
        <v>1256</v>
      </c>
      <c r="AF5243" s="4">
        <v>1264</v>
      </c>
      <c r="AG5243" s="4">
        <v>1548</v>
      </c>
      <c r="AH5243" s="4">
        <v>1989</v>
      </c>
      <c r="AI5243" s="4">
        <v>2335</v>
      </c>
      <c r="AJ5243" s="4">
        <v>2685</v>
      </c>
      <c r="AK5243" s="4">
        <v>1764.4941320608291</v>
      </c>
      <c r="AL5243" s="8">
        <v>1.0836017169786636</v>
      </c>
      <c r="AM5243" s="4">
        <v>1495.9768061531449</v>
      </c>
      <c r="AN5243" s="8">
        <v>0.93204641902522756</v>
      </c>
      <c r="AO5243" s="4">
        <v>1227.4594802454608</v>
      </c>
      <c r="AP5243" s="8">
        <v>0.78049112107179153</v>
      </c>
    </row>
    <row r="5244" spans="1:42" x14ac:dyDescent="0.25">
      <c r="A5244" s="2" t="s">
        <v>14389</v>
      </c>
      <c r="B5244" t="s">
        <v>14388</v>
      </c>
      <c r="C5244" t="s">
        <v>14</v>
      </c>
      <c r="D5244" t="s">
        <v>14387</v>
      </c>
      <c r="E5244" s="3" t="s">
        <v>14325</v>
      </c>
      <c r="F5244" t="s">
        <v>637</v>
      </c>
      <c r="G5244">
        <v>497</v>
      </c>
      <c r="H5244">
        <v>0</v>
      </c>
      <c r="I5244">
        <v>214</v>
      </c>
      <c r="J5244">
        <v>249</v>
      </c>
      <c r="K5244">
        <v>34</v>
      </c>
      <c r="L5244">
        <v>0</v>
      </c>
      <c r="M5244">
        <v>0</v>
      </c>
      <c r="N5244" s="2">
        <v>226.18477531857812</v>
      </c>
      <c r="O5244" s="2">
        <v>425.09028964520456</v>
      </c>
      <c r="P5244" s="2">
        <v>225.94</v>
      </c>
      <c r="Q5244" s="4">
        <v>877.21506496378265</v>
      </c>
      <c r="R5244" s="5">
        <v>5.4000000000000006E-2</v>
      </c>
      <c r="S5244" s="6">
        <v>924.58467847182692</v>
      </c>
      <c r="T5244" s="4">
        <v>0</v>
      </c>
      <c r="U5244" s="7">
        <v>924.58467847182692</v>
      </c>
      <c r="V5244" s="8">
        <v>0.6650879634809802</v>
      </c>
      <c r="W5244" s="7">
        <v>818.72328304508676</v>
      </c>
      <c r="X5244" s="7">
        <v>853.97294510957875</v>
      </c>
      <c r="Y5244" s="7">
        <v>948.41543592387791</v>
      </c>
      <c r="Z5244" s="7">
        <v>1194.4979824118407</v>
      </c>
      <c r="AA5244" s="7">
        <v>1291.6008250800637</v>
      </c>
      <c r="AB5244" s="7">
        <v>1485.141422453029</v>
      </c>
      <c r="AC5244" s="7">
        <v>1529.185915492958</v>
      </c>
      <c r="AD5244" s="7">
        <v>1668.2028169014086</v>
      </c>
      <c r="AE5244" s="4">
        <v>1231</v>
      </c>
      <c r="AF5244" s="4">
        <v>1284</v>
      </c>
      <c r="AG5244" s="4">
        <v>1426</v>
      </c>
      <c r="AH5244" s="4">
        <v>1796</v>
      </c>
      <c r="AI5244" s="4">
        <v>1942</v>
      </c>
      <c r="AJ5244" s="4">
        <v>2233</v>
      </c>
      <c r="AK5244" s="4">
        <v>1524.7512169617455</v>
      </c>
      <c r="AL5244" s="8">
        <v>1.0968099572884433</v>
      </c>
      <c r="AM5244" s="4">
        <v>1324.6957041317728</v>
      </c>
      <c r="AN5244" s="8">
        <v>0.95290262601928899</v>
      </c>
      <c r="AO5244" s="4">
        <v>1124.6401913017999</v>
      </c>
      <c r="AP5244" s="8">
        <v>0.80899529475013465</v>
      </c>
    </row>
    <row r="5245" spans="1:42" x14ac:dyDescent="0.25">
      <c r="A5245" s="2" t="s">
        <v>14390</v>
      </c>
      <c r="B5245" t="s">
        <v>14388</v>
      </c>
      <c r="C5245" t="s">
        <v>14</v>
      </c>
      <c r="D5245" t="s">
        <v>14387</v>
      </c>
      <c r="E5245" s="3" t="s">
        <v>14325</v>
      </c>
      <c r="F5245" t="s">
        <v>14391</v>
      </c>
      <c r="G5245">
        <v>416</v>
      </c>
      <c r="H5245">
        <v>0</v>
      </c>
      <c r="I5245">
        <v>150</v>
      </c>
      <c r="J5245">
        <v>219</v>
      </c>
      <c r="K5245">
        <v>47</v>
      </c>
      <c r="L5245">
        <v>0</v>
      </c>
      <c r="M5245">
        <v>0</v>
      </c>
      <c r="N5245" s="2">
        <v>227.80408653846155</v>
      </c>
      <c r="O5245" s="2">
        <v>548.74631467147447</v>
      </c>
      <c r="P5245" s="2">
        <v>216.88</v>
      </c>
      <c r="Q5245" s="4">
        <v>993.43040120993601</v>
      </c>
      <c r="R5245" s="5">
        <v>5.4000000000000006E-2</v>
      </c>
      <c r="S5245" s="6">
        <v>1047.0756428752727</v>
      </c>
      <c r="T5245" s="4">
        <v>0</v>
      </c>
      <c r="U5245" s="7">
        <v>1047.0756428752727</v>
      </c>
      <c r="V5245" s="8">
        <v>0.73914650018176209</v>
      </c>
      <c r="W5245" s="7">
        <v>909.889341723749</v>
      </c>
      <c r="X5245" s="7">
        <v>949.0641062333824</v>
      </c>
      <c r="Y5245" s="7">
        <v>1054.0229092591926</v>
      </c>
      <c r="Z5245" s="7">
        <v>1327.5071143264445</v>
      </c>
      <c r="AA5245" s="7">
        <v>1435.4225033529819</v>
      </c>
      <c r="AB5245" s="7">
        <v>1650.5141349058745</v>
      </c>
      <c r="AC5245" s="7">
        <v>1558.2610576923078</v>
      </c>
      <c r="AD5245" s="7">
        <v>1699.9211538461536</v>
      </c>
      <c r="AE5245" s="4">
        <v>1231</v>
      </c>
      <c r="AF5245" s="4">
        <v>1284</v>
      </c>
      <c r="AG5245" s="4">
        <v>1426</v>
      </c>
      <c r="AH5245" s="4">
        <v>1796</v>
      </c>
      <c r="AI5245" s="4">
        <v>1942</v>
      </c>
      <c r="AJ5245" s="4">
        <v>2233</v>
      </c>
      <c r="AK5245" s="4">
        <v>1563.4224783240254</v>
      </c>
      <c r="AL5245" s="8">
        <v>1.1036435247270426</v>
      </c>
      <c r="AM5245" s="4">
        <v>1390.8466643371428</v>
      </c>
      <c r="AN5245" s="8">
        <v>0.98181965288704243</v>
      </c>
      <c r="AO5245" s="4">
        <v>1218.2708503502602</v>
      </c>
      <c r="AP5245" s="8">
        <v>0.85999578104704222</v>
      </c>
    </row>
    <row r="5246" spans="1:42" x14ac:dyDescent="0.25">
      <c r="A5246" s="2" t="s">
        <v>14392</v>
      </c>
      <c r="B5246" t="s">
        <v>14388</v>
      </c>
      <c r="C5246" t="s">
        <v>14</v>
      </c>
      <c r="D5246" t="s">
        <v>14387</v>
      </c>
      <c r="E5246" s="3" t="s">
        <v>14325</v>
      </c>
      <c r="F5246" t="s">
        <v>14393</v>
      </c>
      <c r="G5246">
        <v>340</v>
      </c>
      <c r="H5246">
        <v>0</v>
      </c>
      <c r="I5246">
        <v>130</v>
      </c>
      <c r="J5246">
        <v>80</v>
      </c>
      <c r="K5246">
        <v>80</v>
      </c>
      <c r="L5246">
        <v>42</v>
      </c>
      <c r="M5246">
        <v>8</v>
      </c>
      <c r="N5246" s="2">
        <v>264.10784313725492</v>
      </c>
      <c r="O5246" s="2">
        <v>569.58257613725493</v>
      </c>
      <c r="P5246" s="2">
        <v>246.88</v>
      </c>
      <c r="Q5246" s="4">
        <v>1080.5704192745097</v>
      </c>
      <c r="R5246" s="5">
        <v>5.4000000000000006E-2</v>
      </c>
      <c r="S5246" s="6">
        <v>1138.9212219153333</v>
      </c>
      <c r="T5246" s="4">
        <v>0</v>
      </c>
      <c r="U5246" s="7">
        <v>1138.9212219153333</v>
      </c>
      <c r="V5246" s="8">
        <v>0.73884240547981195</v>
      </c>
      <c r="W5246" s="7">
        <v>909.51500114564851</v>
      </c>
      <c r="X5246" s="7">
        <v>948.67364863607861</v>
      </c>
      <c r="Y5246" s="7">
        <v>1053.5892702142119</v>
      </c>
      <c r="Z5246" s="7">
        <v>1326.9609602417422</v>
      </c>
      <c r="AA5246" s="7">
        <v>1434.8319514417949</v>
      </c>
      <c r="AB5246" s="7">
        <v>1649.83509143642</v>
      </c>
      <c r="AC5246" s="7">
        <v>1695.6435294117648</v>
      </c>
      <c r="AD5246" s="7">
        <v>1849.7929411764705</v>
      </c>
      <c r="AE5246" s="4">
        <v>1231</v>
      </c>
      <c r="AF5246" s="4">
        <v>1284</v>
      </c>
      <c r="AG5246" s="4">
        <v>1426</v>
      </c>
      <c r="AH5246" s="4">
        <v>1796</v>
      </c>
      <c r="AI5246" s="4">
        <v>1942</v>
      </c>
      <c r="AJ5246" s="4">
        <v>2233</v>
      </c>
      <c r="AK5246" s="4">
        <v>1705.8605073981512</v>
      </c>
      <c r="AL5246" s="8">
        <v>1.10662797079108</v>
      </c>
      <c r="AM5246" s="4">
        <v>1516.8807455705451</v>
      </c>
      <c r="AN5246" s="8">
        <v>0.98403278235399061</v>
      </c>
      <c r="AO5246" s="4">
        <v>1327.9009837429392</v>
      </c>
      <c r="AP5246" s="8">
        <v>0.86143759391690133</v>
      </c>
    </row>
    <row r="5247" spans="1:42" x14ac:dyDescent="0.25">
      <c r="A5247" s="2" t="s">
        <v>14394</v>
      </c>
      <c r="B5247" t="s">
        <v>14388</v>
      </c>
      <c r="C5247" t="s">
        <v>14</v>
      </c>
      <c r="D5247" t="s">
        <v>14387</v>
      </c>
      <c r="E5247" s="3" t="s">
        <v>14325</v>
      </c>
      <c r="F5247" t="s">
        <v>13153</v>
      </c>
      <c r="G5247">
        <v>132</v>
      </c>
      <c r="H5247">
        <v>2</v>
      </c>
      <c r="I5247">
        <v>128</v>
      </c>
      <c r="J5247">
        <v>2</v>
      </c>
      <c r="K5247">
        <v>0</v>
      </c>
      <c r="L5247">
        <v>0</v>
      </c>
      <c r="M5247">
        <v>0</v>
      </c>
      <c r="N5247" s="2">
        <v>231.38952020202021</v>
      </c>
      <c r="O5247" s="2">
        <v>310.6379588030303</v>
      </c>
      <c r="P5247" s="2">
        <v>302.66000000000003</v>
      </c>
      <c r="Q5247" s="4">
        <v>844.68747900505059</v>
      </c>
      <c r="R5247" s="5">
        <v>5.4000000000000006E-2</v>
      </c>
      <c r="S5247" s="6">
        <v>890.30060287132335</v>
      </c>
      <c r="T5247" s="4">
        <v>1.0410958904109588</v>
      </c>
      <c r="U5247" s="7">
        <v>891.34169876173428</v>
      </c>
      <c r="V5247" s="8">
        <v>0.69346306411743619</v>
      </c>
      <c r="W5247" s="7">
        <v>852.65595677252418</v>
      </c>
      <c r="X5247" s="7">
        <v>889.36657067093506</v>
      </c>
      <c r="Y5247" s="7">
        <v>987.72330979497929</v>
      </c>
      <c r="Z5247" s="7">
        <v>1244.0049539914326</v>
      </c>
      <c r="AA5247" s="7">
        <v>1345.1323054851682</v>
      </c>
      <c r="AB5247" s="7">
        <v>1546.6943553802164</v>
      </c>
      <c r="AC5247" s="7">
        <v>1413.8833333333334</v>
      </c>
      <c r="AD5247" s="7">
        <v>1542.4181818181817</v>
      </c>
      <c r="AE5247" s="4">
        <v>1231</v>
      </c>
      <c r="AF5247" s="4">
        <v>1284</v>
      </c>
      <c r="AG5247" s="4">
        <v>1426</v>
      </c>
      <c r="AH5247" s="4">
        <v>1796</v>
      </c>
      <c r="AI5247" s="4">
        <v>1942</v>
      </c>
      <c r="AJ5247" s="4">
        <v>2233</v>
      </c>
      <c r="AK5247" s="4">
        <v>1414.7591161100565</v>
      </c>
      <c r="AL5247" s="8">
        <v>1.1014913299309332</v>
      </c>
      <c r="AM5247" s="4">
        <v>1241.4211329209836</v>
      </c>
      <c r="AN5247" s="8">
        <v>0.96663453021291301</v>
      </c>
      <c r="AO5247" s="4">
        <v>1063.6385860603962</v>
      </c>
      <c r="AP5247" s="8">
        <v>0.82831986383545653</v>
      </c>
    </row>
    <row r="5248" spans="1:42" x14ac:dyDescent="0.25">
      <c r="A5248" s="2" t="s">
        <v>14395</v>
      </c>
      <c r="B5248" t="s">
        <v>14388</v>
      </c>
      <c r="C5248" t="s">
        <v>14</v>
      </c>
      <c r="D5248" t="s">
        <v>14387</v>
      </c>
      <c r="E5248" s="3" t="s">
        <v>14325</v>
      </c>
      <c r="F5248" t="s">
        <v>14396</v>
      </c>
      <c r="G5248">
        <v>200</v>
      </c>
      <c r="H5248">
        <v>0</v>
      </c>
      <c r="I5248">
        <v>32</v>
      </c>
      <c r="J5248">
        <v>88</v>
      </c>
      <c r="K5248">
        <v>73</v>
      </c>
      <c r="L5248">
        <v>7</v>
      </c>
      <c r="M5248">
        <v>0</v>
      </c>
      <c r="N5248" s="2">
        <v>181.45791666666665</v>
      </c>
      <c r="O5248" s="2">
        <v>369.5845892916667</v>
      </c>
      <c r="P5248" s="2">
        <v>214.13</v>
      </c>
      <c r="Q5248" s="4">
        <v>765.17250595833332</v>
      </c>
      <c r="R5248" s="5">
        <v>5.4000000000000006E-2</v>
      </c>
      <c r="S5248" s="6">
        <v>806.4918212800834</v>
      </c>
      <c r="T5248" s="4">
        <v>71.98918918918919</v>
      </c>
      <c r="U5248" s="7">
        <v>878.48101046927263</v>
      </c>
      <c r="V5248" s="8">
        <v>0.56443501337664248</v>
      </c>
      <c r="W5248" s="7">
        <v>637.88088589349877</v>
      </c>
      <c r="X5248" s="7">
        <v>665.34448211799554</v>
      </c>
      <c r="Y5248" s="7">
        <v>738.92619275721313</v>
      </c>
      <c r="Z5248" s="7">
        <v>930.65318526785052</v>
      </c>
      <c r="AA5248" s="7">
        <v>1006.3076201504264</v>
      </c>
      <c r="AB5248" s="7">
        <v>1157.0983088547384</v>
      </c>
      <c r="AC5248" s="7">
        <v>1712.0290000000002</v>
      </c>
      <c r="AD5248" s="7">
        <v>1867.6680000000001</v>
      </c>
      <c r="AE5248" s="4">
        <v>1231</v>
      </c>
      <c r="AF5248" s="4">
        <v>1284</v>
      </c>
      <c r="AG5248" s="4">
        <v>1426</v>
      </c>
      <c r="AH5248" s="4">
        <v>1796</v>
      </c>
      <c r="AI5248" s="4">
        <v>1942</v>
      </c>
      <c r="AJ5248" s="4">
        <v>2233</v>
      </c>
      <c r="AK5248" s="4">
        <v>1601.9548471115195</v>
      </c>
      <c r="AL5248" s="8">
        <v>1.0755299354922021</v>
      </c>
      <c r="AM5248" s="4">
        <v>1336.8005051677073</v>
      </c>
      <c r="AN5248" s="8">
        <v>0.90516496145368219</v>
      </c>
      <c r="AO5248" s="4">
        <v>1071.6461632238954</v>
      </c>
      <c r="AP5248" s="8">
        <v>0.73479998741516228</v>
      </c>
    </row>
    <row r="5249" spans="1:42" x14ac:dyDescent="0.25">
      <c r="A5249" s="2" t="s">
        <v>14397</v>
      </c>
      <c r="B5249" t="s">
        <v>14388</v>
      </c>
      <c r="C5249" t="s">
        <v>14</v>
      </c>
      <c r="D5249" t="s">
        <v>14387</v>
      </c>
      <c r="E5249" s="3" t="s">
        <v>14325</v>
      </c>
      <c r="F5249" t="s">
        <v>14398</v>
      </c>
      <c r="G5249">
        <v>37</v>
      </c>
      <c r="H5249">
        <v>0</v>
      </c>
      <c r="I5249">
        <v>0</v>
      </c>
      <c r="J5249">
        <v>23</v>
      </c>
      <c r="K5249">
        <v>14</v>
      </c>
      <c r="L5249">
        <v>0</v>
      </c>
      <c r="M5249">
        <v>0</v>
      </c>
      <c r="N5249" s="2">
        <v>181.11486486486487</v>
      </c>
      <c r="O5249" s="2">
        <v>449.8780752612613</v>
      </c>
      <c r="P5249" s="2">
        <v>138.94999999999999</v>
      </c>
      <c r="Q5249" s="4">
        <v>769.94294012612613</v>
      </c>
      <c r="R5249" s="5">
        <v>5.4000000000000006E-2</v>
      </c>
      <c r="S5249" s="6">
        <v>811.51985889293701</v>
      </c>
      <c r="T5249" s="4">
        <v>84.114285714285714</v>
      </c>
      <c r="U5249" s="7">
        <v>895.63414460722277</v>
      </c>
      <c r="V5249" s="8">
        <v>0.57192474112849478</v>
      </c>
      <c r="W5249" s="7">
        <v>637.91886736730874</v>
      </c>
      <c r="X5249" s="7">
        <v>665.38409886240811</v>
      </c>
      <c r="Y5249" s="7">
        <v>738.97019079267443</v>
      </c>
      <c r="Z5249" s="7">
        <v>930.70859934336841</v>
      </c>
      <c r="AA5249" s="7">
        <v>1006.3675389336422</v>
      </c>
      <c r="AB5249" s="7">
        <v>1157.1672061991878</v>
      </c>
      <c r="AC5249" s="7">
        <v>1722.6000000000001</v>
      </c>
      <c r="AD5249" s="7">
        <v>1879.1999999999998</v>
      </c>
      <c r="AE5249" s="4">
        <v>1231</v>
      </c>
      <c r="AF5249" s="4">
        <v>1284</v>
      </c>
      <c r="AG5249" s="4">
        <v>1426</v>
      </c>
      <c r="AH5249" s="4">
        <v>1796</v>
      </c>
      <c r="AI5249" s="4">
        <v>1942</v>
      </c>
      <c r="AJ5249" s="4">
        <v>2233</v>
      </c>
      <c r="AK5249" s="4">
        <v>1593.8611860933706</v>
      </c>
      <c r="AL5249" s="8">
        <v>1.0715041326996528</v>
      </c>
      <c r="AM5249" s="4">
        <v>1333.0807436932264</v>
      </c>
      <c r="AN5249" s="8">
        <v>0.90497766884260022</v>
      </c>
      <c r="AO5249" s="4">
        <v>1072.3003012930815</v>
      </c>
      <c r="AP5249" s="8">
        <v>0.73845120498554728</v>
      </c>
    </row>
    <row r="5250" spans="1:42" x14ac:dyDescent="0.25">
      <c r="A5250" s="2" t="s">
        <v>14399</v>
      </c>
      <c r="B5250" t="s">
        <v>14388</v>
      </c>
      <c r="C5250" t="s">
        <v>14</v>
      </c>
      <c r="D5250" t="s">
        <v>14387</v>
      </c>
      <c r="E5250" s="3" t="s">
        <v>14325</v>
      </c>
      <c r="F5250" t="s">
        <v>14400</v>
      </c>
      <c r="G5250">
        <v>33</v>
      </c>
      <c r="H5250">
        <v>0</v>
      </c>
      <c r="I5250">
        <v>0</v>
      </c>
      <c r="J5250">
        <v>25</v>
      </c>
      <c r="K5250">
        <v>8</v>
      </c>
      <c r="L5250">
        <v>0</v>
      </c>
      <c r="M5250">
        <v>0</v>
      </c>
      <c r="N5250" s="2">
        <v>183.12878787878788</v>
      </c>
      <c r="O5250" s="2">
        <v>430.14305218181823</v>
      </c>
      <c r="P5250" s="2">
        <v>199.14</v>
      </c>
      <c r="Q5250" s="4">
        <v>812.4118400606061</v>
      </c>
      <c r="R5250" s="5">
        <v>5.4000000000000006E-2</v>
      </c>
      <c r="S5250" s="6">
        <v>856.28207942387883</v>
      </c>
      <c r="T5250" s="4">
        <v>75.46875</v>
      </c>
      <c r="U5250" s="7">
        <v>931.75082942387883</v>
      </c>
      <c r="V5250" s="8">
        <v>0.61473424309224678</v>
      </c>
      <c r="W5250" s="7">
        <v>695.44457820057244</v>
      </c>
      <c r="X5250" s="7">
        <v>725.38654623032903</v>
      </c>
      <c r="Y5250" s="7">
        <v>805.60842283835609</v>
      </c>
      <c r="Z5250" s="7">
        <v>1014.6372562536378</v>
      </c>
      <c r="AA5250" s="7">
        <v>1097.1189040337219</v>
      </c>
      <c r="AB5250" s="7">
        <v>1261.5172568008759</v>
      </c>
      <c r="AC5250" s="7">
        <v>1667.2666666666669</v>
      </c>
      <c r="AD5250" s="7">
        <v>1818.8363636363636</v>
      </c>
      <c r="AE5250" s="4">
        <v>1231</v>
      </c>
      <c r="AF5250" s="4">
        <v>1284</v>
      </c>
      <c r="AG5250" s="4">
        <v>1426</v>
      </c>
      <c r="AH5250" s="4">
        <v>1796</v>
      </c>
      <c r="AI5250" s="4">
        <v>1942</v>
      </c>
      <c r="AJ5250" s="4">
        <v>2233</v>
      </c>
      <c r="AK5250" s="4">
        <v>1547.2543729467536</v>
      </c>
      <c r="AL5250" s="8">
        <v>1.0706118408821397</v>
      </c>
      <c r="AM5250" s="4">
        <v>1308.9880648354174</v>
      </c>
      <c r="AN5250" s="8">
        <v>0.9134126692304525</v>
      </c>
      <c r="AO5250" s="4">
        <v>1070.7217567240814</v>
      </c>
      <c r="AP5250" s="8">
        <v>0.75621349757876533</v>
      </c>
    </row>
    <row r="5251" spans="1:42" x14ac:dyDescent="0.25">
      <c r="A5251" s="2" t="s">
        <v>14403</v>
      </c>
      <c r="B5251" t="s">
        <v>14402</v>
      </c>
      <c r="C5251" t="s">
        <v>14</v>
      </c>
      <c r="D5251" t="s">
        <v>14401</v>
      </c>
      <c r="E5251" s="3" t="s">
        <v>14325</v>
      </c>
      <c r="F5251" t="s">
        <v>14404</v>
      </c>
      <c r="G5251">
        <v>100</v>
      </c>
      <c r="H5251">
        <v>0</v>
      </c>
      <c r="I5251">
        <v>32</v>
      </c>
      <c r="J5251">
        <v>50</v>
      </c>
      <c r="K5251">
        <v>18</v>
      </c>
      <c r="L5251">
        <v>0</v>
      </c>
      <c r="M5251">
        <v>0</v>
      </c>
      <c r="N5251" s="2">
        <v>216.81666666666669</v>
      </c>
      <c r="O5251" s="2">
        <v>432.59205891666676</v>
      </c>
      <c r="P5251" s="2">
        <v>248.6</v>
      </c>
      <c r="Q5251" s="4">
        <v>898.00872558333344</v>
      </c>
      <c r="R5251" s="5">
        <v>5.4000000000000006E-2</v>
      </c>
      <c r="S5251" s="6">
        <v>946.50119676483348</v>
      </c>
      <c r="T5251" s="4">
        <v>0</v>
      </c>
      <c r="U5251" s="7">
        <v>946.50119676483348</v>
      </c>
      <c r="V5251" s="8">
        <v>0.77613874273459083</v>
      </c>
      <c r="W5251" s="7">
        <v>658.16565383893294</v>
      </c>
      <c r="X5251" s="7">
        <v>731.12269565598444</v>
      </c>
      <c r="Y5251" s="7">
        <v>959.30748601995413</v>
      </c>
      <c r="Z5251" s="7">
        <v>1293.8232841385627</v>
      </c>
      <c r="AA5251" s="7">
        <v>1299.2562553377049</v>
      </c>
      <c r="AB5251" s="7">
        <v>1494.0670797640871</v>
      </c>
      <c r="AC5251" s="7">
        <v>1341.45</v>
      </c>
      <c r="AD5251" s="7">
        <v>1463.3999999999999</v>
      </c>
      <c r="AE5251" s="4">
        <v>848</v>
      </c>
      <c r="AF5251" s="4">
        <v>942</v>
      </c>
      <c r="AG5251" s="4">
        <v>1236</v>
      </c>
      <c r="AH5251" s="4">
        <v>1667</v>
      </c>
      <c r="AI5251" s="4">
        <v>1674</v>
      </c>
      <c r="AJ5251" s="4">
        <v>1925</v>
      </c>
      <c r="AK5251" s="4">
        <v>1356.0462001902333</v>
      </c>
      <c r="AL5251" s="8">
        <v>1.1119690038460297</v>
      </c>
      <c r="AM5251" s="4">
        <v>1219.5311990484333</v>
      </c>
      <c r="AN5251" s="8">
        <v>1.00002558347555</v>
      </c>
      <c r="AO5251" s="4">
        <v>1083.0161979066334</v>
      </c>
      <c r="AP5251" s="8">
        <v>0.88808216310507038</v>
      </c>
    </row>
    <row r="5252" spans="1:42" x14ac:dyDescent="0.25">
      <c r="A5252" s="2" t="s">
        <v>14405</v>
      </c>
      <c r="B5252" t="s">
        <v>14402</v>
      </c>
      <c r="C5252" t="s">
        <v>14</v>
      </c>
      <c r="D5252" t="s">
        <v>14401</v>
      </c>
      <c r="E5252" s="3" t="s">
        <v>14325</v>
      </c>
      <c r="F5252" t="s">
        <v>3852</v>
      </c>
      <c r="G5252">
        <v>215</v>
      </c>
      <c r="H5252">
        <v>0</v>
      </c>
      <c r="I5252">
        <v>22</v>
      </c>
      <c r="J5252">
        <v>123</v>
      </c>
      <c r="K5252">
        <v>50</v>
      </c>
      <c r="L5252">
        <v>15</v>
      </c>
      <c r="M5252">
        <v>5</v>
      </c>
      <c r="N5252" s="2">
        <v>247.84418604651162</v>
      </c>
      <c r="O5252" s="2">
        <v>520.99590576744185</v>
      </c>
      <c r="P5252" s="2">
        <v>168.07</v>
      </c>
      <c r="Q5252" s="4">
        <v>936.91009181395339</v>
      </c>
      <c r="R5252" s="5">
        <v>5.4000000000000006E-2</v>
      </c>
      <c r="S5252" s="6">
        <v>987.50323677190693</v>
      </c>
      <c r="T5252" s="4">
        <v>0</v>
      </c>
      <c r="U5252" s="7">
        <v>987.50323677190693</v>
      </c>
      <c r="V5252" s="8">
        <v>0.73000751591427504</v>
      </c>
      <c r="W5252" s="7">
        <v>619.04637349530503</v>
      </c>
      <c r="X5252" s="7">
        <v>687.66707999124696</v>
      </c>
      <c r="Y5252" s="7">
        <v>902.28928967004379</v>
      </c>
      <c r="Z5252" s="7">
        <v>1216.9225290290963</v>
      </c>
      <c r="AA5252" s="7">
        <v>1222.0325816404963</v>
      </c>
      <c r="AB5252" s="7">
        <v>1405.2644681349791</v>
      </c>
      <c r="AC5252" s="7">
        <v>1488.0032558139535</v>
      </c>
      <c r="AD5252" s="7">
        <v>1623.2762790697673</v>
      </c>
      <c r="AE5252" s="4">
        <v>848</v>
      </c>
      <c r="AF5252" s="4">
        <v>942</v>
      </c>
      <c r="AG5252" s="4">
        <v>1236</v>
      </c>
      <c r="AH5252" s="4">
        <v>1667</v>
      </c>
      <c r="AI5252" s="4">
        <v>1674</v>
      </c>
      <c r="AJ5252" s="4">
        <v>1925</v>
      </c>
      <c r="AK5252" s="4">
        <v>1498.4613055233258</v>
      </c>
      <c r="AL5252" s="8">
        <v>1.1077310682186758</v>
      </c>
      <c r="AM5252" s="4">
        <v>1329.0244329839957</v>
      </c>
      <c r="AN5252" s="8">
        <v>0.98247558973431537</v>
      </c>
      <c r="AO5252" s="4">
        <v>1156.9401093112376</v>
      </c>
      <c r="AP5252" s="8">
        <v>0.85526299439863596</v>
      </c>
    </row>
    <row r="5253" spans="1:42" x14ac:dyDescent="0.25">
      <c r="A5253" s="2" t="s">
        <v>14406</v>
      </c>
      <c r="B5253" t="s">
        <v>14402</v>
      </c>
      <c r="C5253" t="s">
        <v>14</v>
      </c>
      <c r="D5253" t="s">
        <v>14401</v>
      </c>
      <c r="E5253" s="3" t="s">
        <v>14325</v>
      </c>
      <c r="F5253" t="s">
        <v>14407</v>
      </c>
      <c r="G5253">
        <v>100</v>
      </c>
      <c r="H5253">
        <v>30</v>
      </c>
      <c r="I5253">
        <v>70</v>
      </c>
      <c r="J5253">
        <v>0</v>
      </c>
      <c r="K5253">
        <v>0</v>
      </c>
      <c r="L5253">
        <v>0</v>
      </c>
      <c r="M5253">
        <v>0</v>
      </c>
      <c r="N5253" s="2">
        <v>208.42833333333331</v>
      </c>
      <c r="O5253" s="2">
        <v>189.62483500000008</v>
      </c>
      <c r="P5253" s="2">
        <v>333.22</v>
      </c>
      <c r="Q5253" s="4">
        <v>731.27316833333339</v>
      </c>
      <c r="R5253" s="5">
        <v>5.4000000000000006E-2</v>
      </c>
      <c r="S5253" s="6">
        <v>770.76191942333344</v>
      </c>
      <c r="T5253" s="4">
        <v>0</v>
      </c>
      <c r="U5253" s="7">
        <v>770.76191942333344</v>
      </c>
      <c r="V5253" s="8">
        <v>0.84346894224483859</v>
      </c>
      <c r="W5253" s="7">
        <v>715.26166302362287</v>
      </c>
      <c r="X5253" s="7">
        <v>794.54774359463772</v>
      </c>
      <c r="Y5253" s="7">
        <v>1042.5276126146202</v>
      </c>
      <c r="Z5253" s="7">
        <v>1406.0627267221457</v>
      </c>
      <c r="AA5253" s="7">
        <v>1411.9670093178595</v>
      </c>
      <c r="AB5253" s="7">
        <v>1623.677713821314</v>
      </c>
      <c r="AC5253" s="7">
        <v>1005.1800000000001</v>
      </c>
      <c r="AD5253" s="7">
        <v>1096.56</v>
      </c>
      <c r="AE5253" s="4">
        <v>848</v>
      </c>
      <c r="AF5253" s="4">
        <v>942</v>
      </c>
      <c r="AG5253" s="4">
        <v>1236</v>
      </c>
      <c r="AH5253" s="4">
        <v>1667</v>
      </c>
      <c r="AI5253" s="4">
        <v>1674</v>
      </c>
      <c r="AJ5253" s="4">
        <v>1925</v>
      </c>
      <c r="AK5253" s="4">
        <v>1033.7365642677084</v>
      </c>
      <c r="AL5253" s="8">
        <v>1.1312503439130099</v>
      </c>
      <c r="AM5253" s="4">
        <v>946.07834931958348</v>
      </c>
      <c r="AN5253" s="8">
        <v>1.0353232100236196</v>
      </c>
      <c r="AO5253" s="4">
        <v>858.4201343714584</v>
      </c>
      <c r="AP5253" s="8">
        <v>0.93939607613422893</v>
      </c>
    </row>
    <row r="5254" spans="1:42" x14ac:dyDescent="0.25">
      <c r="A5254" s="2" t="s">
        <v>14408</v>
      </c>
      <c r="B5254" t="s">
        <v>14402</v>
      </c>
      <c r="C5254" t="s">
        <v>14</v>
      </c>
      <c r="D5254" t="s">
        <v>14401</v>
      </c>
      <c r="E5254" s="3" t="s">
        <v>14325</v>
      </c>
      <c r="F5254" t="s">
        <v>14409</v>
      </c>
      <c r="G5254">
        <v>124</v>
      </c>
      <c r="H5254">
        <v>6</v>
      </c>
      <c r="I5254">
        <v>24</v>
      </c>
      <c r="J5254">
        <v>50</v>
      </c>
      <c r="K5254">
        <v>30</v>
      </c>
      <c r="L5254">
        <v>10</v>
      </c>
      <c r="M5254">
        <v>4</v>
      </c>
      <c r="N5254" s="2">
        <v>254.45026881720432</v>
      </c>
      <c r="O5254" s="2">
        <v>357.64339850537641</v>
      </c>
      <c r="P5254" s="2">
        <v>361.76</v>
      </c>
      <c r="Q5254" s="4">
        <v>973.85366732258069</v>
      </c>
      <c r="R5254" s="5">
        <v>5.4000000000000006E-2</v>
      </c>
      <c r="S5254" s="6">
        <v>1026.4417653580001</v>
      </c>
      <c r="T5254" s="4">
        <v>0</v>
      </c>
      <c r="U5254" s="7">
        <v>1026.4417653580001</v>
      </c>
      <c r="V5254" s="8">
        <v>0.77634574130745493</v>
      </c>
      <c r="W5254" s="7">
        <v>658.34118862872185</v>
      </c>
      <c r="X5254" s="7">
        <v>731.31768831162265</v>
      </c>
      <c r="Y5254" s="7">
        <v>959.5633362560144</v>
      </c>
      <c r="Z5254" s="7">
        <v>1294.1683507595276</v>
      </c>
      <c r="AA5254" s="7">
        <v>1299.6027709486798</v>
      </c>
      <c r="AB5254" s="7">
        <v>1494.465552016851</v>
      </c>
      <c r="AC5254" s="7">
        <v>1454.359677419355</v>
      </c>
      <c r="AD5254" s="7">
        <v>1586.5741935483873</v>
      </c>
      <c r="AE5254" s="4">
        <v>848</v>
      </c>
      <c r="AF5254" s="4">
        <v>942</v>
      </c>
      <c r="AG5254" s="4">
        <v>1236</v>
      </c>
      <c r="AH5254" s="4">
        <v>1667</v>
      </c>
      <c r="AI5254" s="4">
        <v>1674</v>
      </c>
      <c r="AJ5254" s="4">
        <v>1925</v>
      </c>
      <c r="AK5254" s="4">
        <v>1472.6358784478064</v>
      </c>
      <c r="AL5254" s="8">
        <v>1.113823142544057</v>
      </c>
      <c r="AM5254" s="4">
        <v>1323.9045074178709</v>
      </c>
      <c r="AN5254" s="8">
        <v>1.0013306754651896</v>
      </c>
      <c r="AO5254" s="4">
        <v>1175.1731363879358</v>
      </c>
      <c r="AP5254" s="8">
        <v>0.88883820838632244</v>
      </c>
    </row>
    <row r="5255" spans="1:42" x14ac:dyDescent="0.25">
      <c r="A5255" s="2" t="s">
        <v>14410</v>
      </c>
      <c r="B5255" t="s">
        <v>14402</v>
      </c>
      <c r="C5255" t="s">
        <v>14</v>
      </c>
      <c r="D5255" t="s">
        <v>14401</v>
      </c>
      <c r="E5255" s="3" t="s">
        <v>14325</v>
      </c>
      <c r="F5255" t="s">
        <v>14411</v>
      </c>
      <c r="G5255">
        <v>49</v>
      </c>
      <c r="H5255">
        <v>0</v>
      </c>
      <c r="I5255">
        <v>8</v>
      </c>
      <c r="J5255">
        <v>40</v>
      </c>
      <c r="K5255">
        <v>1</v>
      </c>
      <c r="L5255">
        <v>0</v>
      </c>
      <c r="M5255">
        <v>0</v>
      </c>
      <c r="N5255" s="2">
        <v>165.08843537414967</v>
      </c>
      <c r="O5255" s="2">
        <v>362.22906022448979</v>
      </c>
      <c r="P5255" s="2">
        <v>184.59</v>
      </c>
      <c r="Q5255" s="4">
        <v>711.90749559863946</v>
      </c>
      <c r="R5255" s="5">
        <v>5.4000000000000006E-2</v>
      </c>
      <c r="S5255" s="6">
        <v>750.35050036096607</v>
      </c>
      <c r="T5255" s="4">
        <v>91.326530612244895</v>
      </c>
      <c r="U5255" s="7">
        <v>841.677030973211</v>
      </c>
      <c r="V5255" s="8">
        <v>0.70327531875394056</v>
      </c>
      <c r="W5255" s="7">
        <v>531.66727471307502</v>
      </c>
      <c r="X5255" s="7">
        <v>590.60209054211873</v>
      </c>
      <c r="Y5255" s="7">
        <v>774.93013153934055</v>
      </c>
      <c r="Z5255" s="7">
        <v>1045.1525317767644</v>
      </c>
      <c r="AA5255" s="7">
        <v>1049.5412946576505</v>
      </c>
      <c r="AB5255" s="7">
        <v>1206.909792243714</v>
      </c>
      <c r="AC5255" s="7">
        <v>1316.4755102040817</v>
      </c>
      <c r="AD5255" s="7">
        <v>1436.1551020408162</v>
      </c>
      <c r="AE5255" s="4">
        <v>848</v>
      </c>
      <c r="AF5255" s="4">
        <v>942</v>
      </c>
      <c r="AG5255" s="4">
        <v>1236</v>
      </c>
      <c r="AH5255" s="4">
        <v>1667</v>
      </c>
      <c r="AI5255" s="4">
        <v>1674</v>
      </c>
      <c r="AJ5255" s="4">
        <v>1925</v>
      </c>
      <c r="AK5255" s="4">
        <v>1217.7927657266848</v>
      </c>
      <c r="AL5255" s="8">
        <v>1.0938534099655126</v>
      </c>
      <c r="AM5255" s="4">
        <v>1058.4374479883718</v>
      </c>
      <c r="AN5255" s="8">
        <v>0.96070178796156769</v>
      </c>
      <c r="AO5255" s="4">
        <v>899.0821302500583</v>
      </c>
      <c r="AP5255" s="8">
        <v>0.82755016595762254</v>
      </c>
    </row>
    <row r="5256" spans="1:42" x14ac:dyDescent="0.25">
      <c r="A5256" s="2" t="s">
        <v>14412</v>
      </c>
      <c r="B5256" t="s">
        <v>14402</v>
      </c>
      <c r="C5256" t="s">
        <v>14</v>
      </c>
      <c r="D5256" t="s">
        <v>14401</v>
      </c>
      <c r="E5256" s="3" t="s">
        <v>14325</v>
      </c>
      <c r="F5256" t="s">
        <v>14413</v>
      </c>
      <c r="G5256">
        <v>53</v>
      </c>
      <c r="H5256">
        <v>7</v>
      </c>
      <c r="I5256">
        <v>44</v>
      </c>
      <c r="J5256">
        <v>2</v>
      </c>
      <c r="K5256">
        <v>0</v>
      </c>
      <c r="L5256">
        <v>0</v>
      </c>
      <c r="M5256">
        <v>0</v>
      </c>
      <c r="N5256" s="2">
        <v>209.811320754717</v>
      </c>
      <c r="O5256" s="2">
        <v>262.67422661006293</v>
      </c>
      <c r="P5256" s="2">
        <v>267.83</v>
      </c>
      <c r="Q5256" s="4">
        <v>740.31554736477983</v>
      </c>
      <c r="R5256" s="5">
        <v>5.4000000000000006E-2</v>
      </c>
      <c r="S5256" s="6">
        <v>780.29258692247799</v>
      </c>
      <c r="T5256" s="4">
        <v>0</v>
      </c>
      <c r="U5256" s="7">
        <v>780.29258692247799</v>
      </c>
      <c r="V5256" s="8">
        <v>0.82949909954451484</v>
      </c>
      <c r="W5256" s="7">
        <v>703.41523641374863</v>
      </c>
      <c r="X5256" s="7">
        <v>781.38815177093306</v>
      </c>
      <c r="Y5256" s="7">
        <v>1025.2608870370204</v>
      </c>
      <c r="Z5256" s="7">
        <v>1382.7749989407064</v>
      </c>
      <c r="AA5256" s="7">
        <v>1388.5814926375181</v>
      </c>
      <c r="AB5256" s="7">
        <v>1596.7857666231912</v>
      </c>
      <c r="AC5256" s="7">
        <v>1034.7471698113209</v>
      </c>
      <c r="AD5256" s="7">
        <v>1128.8150943396226</v>
      </c>
      <c r="AE5256" s="4">
        <v>848</v>
      </c>
      <c r="AF5256" s="4">
        <v>942</v>
      </c>
      <c r="AG5256" s="4">
        <v>1236</v>
      </c>
      <c r="AH5256" s="4">
        <v>1667</v>
      </c>
      <c r="AI5256" s="4">
        <v>1674</v>
      </c>
      <c r="AJ5256" s="4">
        <v>1925</v>
      </c>
      <c r="AK5256" s="4">
        <v>1057.5162463586146</v>
      </c>
      <c r="AL5256" s="8">
        <v>1.1242049313423976</v>
      </c>
      <c r="AM5256" s="4">
        <v>963.14223463567441</v>
      </c>
      <c r="AN5256" s="8">
        <v>1.0238795417941822</v>
      </c>
      <c r="AO5256" s="4">
        <v>868.76822291273436</v>
      </c>
      <c r="AP5256" s="8">
        <v>0.92355415224596682</v>
      </c>
    </row>
    <row r="5257" spans="1:42" x14ac:dyDescent="0.25">
      <c r="A5257" s="2" t="s">
        <v>14414</v>
      </c>
      <c r="B5257" t="s">
        <v>14402</v>
      </c>
      <c r="C5257" t="s">
        <v>14</v>
      </c>
      <c r="D5257" t="s">
        <v>14401</v>
      </c>
      <c r="E5257" s="3" t="s">
        <v>14325</v>
      </c>
      <c r="F5257" t="s">
        <v>14415</v>
      </c>
      <c r="G5257">
        <v>14</v>
      </c>
      <c r="H5257">
        <v>0</v>
      </c>
      <c r="I5257">
        <v>14</v>
      </c>
      <c r="J5257">
        <v>0</v>
      </c>
      <c r="K5257">
        <v>0</v>
      </c>
      <c r="L5257">
        <v>0</v>
      </c>
      <c r="M5257">
        <v>0</v>
      </c>
      <c r="N5257" s="2">
        <v>146.70833333333334</v>
      </c>
      <c r="O5257" s="2">
        <v>219.57725183333332</v>
      </c>
      <c r="P5257" s="2">
        <v>243.24</v>
      </c>
      <c r="Q5257" s="4">
        <v>609.5255851666667</v>
      </c>
      <c r="R5257" s="5">
        <v>5.4000000000000006E-2</v>
      </c>
      <c r="S5257" s="6">
        <v>642.43996676566678</v>
      </c>
      <c r="T5257" s="4">
        <v>76</v>
      </c>
      <c r="U5257" s="7">
        <v>718.43996676566678</v>
      </c>
      <c r="V5257" s="8">
        <v>0.76267512395506032</v>
      </c>
      <c r="W5257" s="7">
        <v>578.33236923278696</v>
      </c>
      <c r="X5257" s="7">
        <v>642.43996676566667</v>
      </c>
      <c r="Y5257" s="7">
        <v>842.94670798552443</v>
      </c>
      <c r="Z5257" s="7">
        <v>1136.8868626309622</v>
      </c>
      <c r="AA5257" s="7">
        <v>1141.6608326600065</v>
      </c>
      <c r="AB5257" s="7">
        <v>1312.8417579871639</v>
      </c>
      <c r="AC5257" s="7">
        <v>1036.2</v>
      </c>
      <c r="AD5257" s="7">
        <v>1130.3999999999999</v>
      </c>
      <c r="AE5257" s="4">
        <v>848</v>
      </c>
      <c r="AF5257" s="4">
        <v>942</v>
      </c>
      <c r="AG5257" s="4">
        <v>1236</v>
      </c>
      <c r="AH5257" s="4">
        <v>1667</v>
      </c>
      <c r="AI5257" s="4">
        <v>1674</v>
      </c>
      <c r="AJ5257" s="4">
        <v>1925</v>
      </c>
      <c r="AK5257" s="4">
        <v>949.6633894754525</v>
      </c>
      <c r="AL5257" s="8">
        <v>1.088814638508973</v>
      </c>
      <c r="AM5257" s="4">
        <v>847.25558190552397</v>
      </c>
      <c r="AN5257" s="8">
        <v>0.98010146699100209</v>
      </c>
      <c r="AO5257" s="4">
        <v>744.84777433559532</v>
      </c>
      <c r="AP5257" s="8">
        <v>0.87138829547303109</v>
      </c>
    </row>
    <row r="5258" spans="1:42" x14ac:dyDescent="0.25">
      <c r="A5258" s="2" t="s">
        <v>14418</v>
      </c>
      <c r="B5258" t="s">
        <v>14417</v>
      </c>
      <c r="C5258" t="s">
        <v>149</v>
      </c>
      <c r="D5258" t="s">
        <v>14416</v>
      </c>
      <c r="E5258" s="3" t="s">
        <v>14325</v>
      </c>
      <c r="F5258" t="s">
        <v>14419</v>
      </c>
      <c r="G5258">
        <v>196</v>
      </c>
      <c r="H5258">
        <v>0</v>
      </c>
      <c r="I5258">
        <v>66</v>
      </c>
      <c r="J5258">
        <v>62</v>
      </c>
      <c r="K5258">
        <v>52</v>
      </c>
      <c r="L5258">
        <v>12</v>
      </c>
      <c r="M5258">
        <v>4</v>
      </c>
      <c r="N5258" s="2">
        <v>225.69515306122449</v>
      </c>
      <c r="O5258" s="2">
        <v>259.97561349319722</v>
      </c>
      <c r="P5258" s="2">
        <v>200.22</v>
      </c>
      <c r="Q5258" s="4">
        <v>685.8907665544217</v>
      </c>
      <c r="R5258" s="5">
        <v>5.4000000000000006E-2</v>
      </c>
      <c r="S5258" s="6">
        <v>722.92886794836056</v>
      </c>
      <c r="T5258" s="4">
        <v>75.115384615384613</v>
      </c>
      <c r="U5258" s="7">
        <v>798.0442525637452</v>
      </c>
      <c r="V5258" s="8">
        <v>0.84378970892624672</v>
      </c>
      <c r="W5258" s="7">
        <v>542.70168019082428</v>
      </c>
      <c r="X5258" s="7">
        <v>545.75915444542056</v>
      </c>
      <c r="Y5258" s="7">
        <v>716.21334413915827</v>
      </c>
      <c r="Z5258" s="7">
        <v>862.97210835977558</v>
      </c>
      <c r="AA5258" s="7">
        <v>987.56418423457046</v>
      </c>
      <c r="AB5258" s="7">
        <v>1135.8516855824857</v>
      </c>
      <c r="AC5258" s="7">
        <v>1040.3642857142859</v>
      </c>
      <c r="AD5258" s="7">
        <v>1134.9428571428571</v>
      </c>
      <c r="AE5258" s="4">
        <v>710</v>
      </c>
      <c r="AF5258" s="4">
        <v>714</v>
      </c>
      <c r="AG5258" s="4">
        <v>937</v>
      </c>
      <c r="AH5258" s="4">
        <v>1129</v>
      </c>
      <c r="AI5258" s="4">
        <v>1292</v>
      </c>
      <c r="AJ5258" s="4">
        <v>1486</v>
      </c>
      <c r="AK5258" s="4">
        <v>996.70076025354729</v>
      </c>
      <c r="AL5258" s="8">
        <v>1.1332547411951548</v>
      </c>
      <c r="AM5258" s="4">
        <v>904.92495544669475</v>
      </c>
      <c r="AN5258" s="8">
        <v>1.0362181678777367</v>
      </c>
      <c r="AO5258" s="4">
        <v>813.14915063984245</v>
      </c>
      <c r="AP5258" s="8">
        <v>0.93918159456031858</v>
      </c>
    </row>
    <row r="5259" spans="1:42" x14ac:dyDescent="0.25">
      <c r="A5259" s="2" t="s">
        <v>14421</v>
      </c>
      <c r="B5259" t="s">
        <v>10227</v>
      </c>
      <c r="C5259" t="s">
        <v>14</v>
      </c>
      <c r="D5259" t="s">
        <v>14420</v>
      </c>
      <c r="E5259" s="3" t="s">
        <v>14325</v>
      </c>
      <c r="F5259" t="s">
        <v>14422</v>
      </c>
      <c r="G5259">
        <v>286</v>
      </c>
      <c r="H5259">
        <v>17</v>
      </c>
      <c r="I5259">
        <v>127</v>
      </c>
      <c r="J5259">
        <v>80</v>
      </c>
      <c r="K5259">
        <v>47</v>
      </c>
      <c r="L5259">
        <v>15</v>
      </c>
      <c r="M5259">
        <v>0</v>
      </c>
      <c r="N5259" s="2">
        <v>236.91258741258741</v>
      </c>
      <c r="O5259" s="2">
        <v>290.91406867132872</v>
      </c>
      <c r="P5259" s="2">
        <v>233.94</v>
      </c>
      <c r="Q5259" s="4">
        <v>761.76665608391613</v>
      </c>
      <c r="R5259" s="5">
        <v>5.4000000000000006E-2</v>
      </c>
      <c r="S5259" s="6">
        <v>802.90205551244765</v>
      </c>
      <c r="T5259" s="4">
        <v>18.795698924731184</v>
      </c>
      <c r="U5259" s="7">
        <v>821.69775443717879</v>
      </c>
      <c r="V5259" s="8">
        <v>0.9357514614062743</v>
      </c>
      <c r="W5259" s="7">
        <v>672.95929807219113</v>
      </c>
      <c r="X5259" s="7">
        <v>676.61668556171389</v>
      </c>
      <c r="Y5259" s="7">
        <v>821.9978382702443</v>
      </c>
      <c r="Z5259" s="7">
        <v>1067.0428000682705</v>
      </c>
      <c r="AA5259" s="7">
        <v>1089.9014718777878</v>
      </c>
      <c r="AB5259" s="7">
        <v>1253.569562033932</v>
      </c>
      <c r="AC5259" s="7">
        <v>965.92692307692323</v>
      </c>
      <c r="AD5259" s="7">
        <v>1053.7384615384615</v>
      </c>
      <c r="AE5259" s="4">
        <v>736</v>
      </c>
      <c r="AF5259" s="4">
        <v>740</v>
      </c>
      <c r="AG5259" s="4">
        <v>899</v>
      </c>
      <c r="AH5259" s="4">
        <v>1167</v>
      </c>
      <c r="AI5259" s="4">
        <v>1192</v>
      </c>
      <c r="AJ5259" s="4">
        <v>1371</v>
      </c>
      <c r="AK5259" s="4">
        <v>991.51931873372678</v>
      </c>
      <c r="AL5259" s="8">
        <v>1.1505492733178531</v>
      </c>
      <c r="AM5259" s="4">
        <v>928.40225788925193</v>
      </c>
      <c r="AN5259" s="8">
        <v>1.0786714062968576</v>
      </c>
      <c r="AO5259" s="4">
        <v>865.28519704477742</v>
      </c>
      <c r="AP5259" s="8">
        <v>1.0067935392758627</v>
      </c>
    </row>
    <row r="5260" spans="1:42" x14ac:dyDescent="0.25">
      <c r="A5260" s="2" t="s">
        <v>14425</v>
      </c>
      <c r="B5260" t="s">
        <v>14424</v>
      </c>
      <c r="C5260" t="s">
        <v>14</v>
      </c>
      <c r="D5260" t="s">
        <v>14423</v>
      </c>
      <c r="E5260" s="3" t="s">
        <v>14325</v>
      </c>
      <c r="F5260" t="s">
        <v>4574</v>
      </c>
      <c r="G5260">
        <v>262</v>
      </c>
      <c r="H5260">
        <v>0</v>
      </c>
      <c r="I5260">
        <v>42</v>
      </c>
      <c r="J5260">
        <v>99</v>
      </c>
      <c r="K5260">
        <v>91</v>
      </c>
      <c r="L5260">
        <v>19</v>
      </c>
      <c r="M5260">
        <v>11</v>
      </c>
      <c r="N5260" s="2">
        <v>290.45833333333331</v>
      </c>
      <c r="O5260" s="2">
        <v>539.42344527353691</v>
      </c>
      <c r="P5260" s="2">
        <v>141.38999999999999</v>
      </c>
      <c r="Q5260" s="4">
        <v>971.27177860687027</v>
      </c>
      <c r="R5260" s="5">
        <v>5.4000000000000006E-2</v>
      </c>
      <c r="S5260" s="6">
        <v>1023.7204546516413</v>
      </c>
      <c r="T5260" s="4">
        <v>65.88484848484849</v>
      </c>
      <c r="U5260" s="7">
        <v>1089.6053031364897</v>
      </c>
      <c r="V5260" s="8">
        <v>0.74208552079377255</v>
      </c>
      <c r="W5260" s="7">
        <v>638.64807016664304</v>
      </c>
      <c r="X5260" s="7">
        <v>680.48091319065895</v>
      </c>
      <c r="Y5260" s="7">
        <v>856.87606794192607</v>
      </c>
      <c r="Z5260" s="7">
        <v>1200.602594789257</v>
      </c>
      <c r="AA5260" s="7">
        <v>1439.0498000261478</v>
      </c>
      <c r="AB5260" s="7">
        <v>1655.1861556502299</v>
      </c>
      <c r="AC5260" s="7">
        <v>1615.1316793893129</v>
      </c>
      <c r="AD5260" s="7">
        <v>1761.9618320610687</v>
      </c>
      <c r="AE5260" s="4">
        <v>916</v>
      </c>
      <c r="AF5260" s="4">
        <v>976</v>
      </c>
      <c r="AG5260" s="4">
        <v>1229</v>
      </c>
      <c r="AH5260" s="4">
        <v>1722</v>
      </c>
      <c r="AI5260" s="4">
        <v>2064</v>
      </c>
      <c r="AJ5260" s="4">
        <v>2374</v>
      </c>
      <c r="AK5260" s="4">
        <v>1567.30677418761</v>
      </c>
      <c r="AL5260" s="8">
        <v>1.1122998872878103</v>
      </c>
      <c r="AM5260" s="4">
        <v>1386.8823787671608</v>
      </c>
      <c r="AN5260" s="8">
        <v>0.98942022521744888</v>
      </c>
      <c r="AO5260" s="4">
        <v>1204.1448500720905</v>
      </c>
      <c r="AP5260" s="8">
        <v>0.86496518286413415</v>
      </c>
    </row>
    <row r="5261" spans="1:42" x14ac:dyDescent="0.25">
      <c r="A5261" s="2" t="s">
        <v>14426</v>
      </c>
      <c r="B5261" t="s">
        <v>14424</v>
      </c>
      <c r="C5261" t="s">
        <v>14</v>
      </c>
      <c r="D5261" t="s">
        <v>14423</v>
      </c>
      <c r="E5261" s="3" t="s">
        <v>14325</v>
      </c>
      <c r="F5261" t="s">
        <v>14427</v>
      </c>
      <c r="G5261">
        <v>246</v>
      </c>
      <c r="H5261">
        <v>0</v>
      </c>
      <c r="I5261">
        <v>32</v>
      </c>
      <c r="J5261">
        <v>98</v>
      </c>
      <c r="K5261">
        <v>80</v>
      </c>
      <c r="L5261">
        <v>36</v>
      </c>
      <c r="M5261">
        <v>0</v>
      </c>
      <c r="N5261" s="2">
        <v>290.25372628726285</v>
      </c>
      <c r="O5261" s="2">
        <v>487.32147360162617</v>
      </c>
      <c r="P5261" s="2">
        <v>145.19</v>
      </c>
      <c r="Q5261" s="4">
        <v>922.76519988888913</v>
      </c>
      <c r="R5261" s="5">
        <v>5.4000000000000006E-2</v>
      </c>
      <c r="S5261" s="6">
        <v>972.5945206828892</v>
      </c>
      <c r="T5261" s="4">
        <v>68.897849462365585</v>
      </c>
      <c r="U5261" s="7">
        <v>1041.4923701452549</v>
      </c>
      <c r="V5261" s="8">
        <v>0.70437271622907893</v>
      </c>
      <c r="W5261" s="7">
        <v>602.52313179431212</v>
      </c>
      <c r="X5261" s="7">
        <v>641.98971247952909</v>
      </c>
      <c r="Y5261" s="7">
        <v>808.40712770219386</v>
      </c>
      <c r="Z5261" s="7">
        <v>1132.6908656657265</v>
      </c>
      <c r="AA5261" s="7">
        <v>1357.6503755714632</v>
      </c>
      <c r="AB5261" s="7">
        <v>1561.561042445084</v>
      </c>
      <c r="AC5261" s="7">
        <v>1626.4707317073171</v>
      </c>
      <c r="AD5261" s="7">
        <v>1774.3317073170731</v>
      </c>
      <c r="AE5261" s="4">
        <v>916</v>
      </c>
      <c r="AF5261" s="4">
        <v>976</v>
      </c>
      <c r="AG5261" s="4">
        <v>1229</v>
      </c>
      <c r="AH5261" s="4">
        <v>1722</v>
      </c>
      <c r="AI5261" s="4">
        <v>2064</v>
      </c>
      <c r="AJ5261" s="4">
        <v>2374</v>
      </c>
      <c r="AK5261" s="4">
        <v>1570.40507851385</v>
      </c>
      <c r="AL5261" s="8">
        <v>1.108678555119754</v>
      </c>
      <c r="AM5261" s="4">
        <v>1370.2332175206777</v>
      </c>
      <c r="AN5261" s="8">
        <v>0.97330012942785382</v>
      </c>
      <c r="AO5261" s="4">
        <v>1170.061356527505</v>
      </c>
      <c r="AP5261" s="8">
        <v>0.83792170373595343</v>
      </c>
    </row>
    <row r="5262" spans="1:42" x14ac:dyDescent="0.25">
      <c r="A5262" s="2" t="s">
        <v>14428</v>
      </c>
      <c r="B5262" t="s">
        <v>14424</v>
      </c>
      <c r="C5262" t="s">
        <v>14</v>
      </c>
      <c r="D5262" t="s">
        <v>14423</v>
      </c>
      <c r="E5262" s="3" t="s">
        <v>14325</v>
      </c>
      <c r="F5262" t="s">
        <v>14429</v>
      </c>
      <c r="G5262">
        <v>2</v>
      </c>
      <c r="H5262">
        <v>0</v>
      </c>
      <c r="I5262">
        <v>2</v>
      </c>
      <c r="J5262">
        <v>0</v>
      </c>
      <c r="K5262">
        <v>0</v>
      </c>
      <c r="L5262">
        <v>0</v>
      </c>
      <c r="M5262">
        <v>0</v>
      </c>
      <c r="N5262" s="2">
        <v>153.20833333333334</v>
      </c>
      <c r="O5262" s="2">
        <v>369.39105333333328</v>
      </c>
      <c r="P5262" s="2">
        <v>30.79</v>
      </c>
      <c r="Q5262" s="4">
        <v>553.38938666666661</v>
      </c>
      <c r="R5262" s="5">
        <v>5.4000000000000006E-2</v>
      </c>
      <c r="S5262" s="6">
        <v>583.2724135466666</v>
      </c>
      <c r="T5262" s="4">
        <v>52</v>
      </c>
      <c r="U5262" s="7">
        <v>635.2724135466666</v>
      </c>
      <c r="V5262" s="8">
        <v>0.65089386633879776</v>
      </c>
      <c r="W5262" s="7">
        <v>547.41550287781411</v>
      </c>
      <c r="X5262" s="7">
        <v>583.2724135466666</v>
      </c>
      <c r="Y5262" s="7">
        <v>734.46905353366105</v>
      </c>
      <c r="Z5262" s="7">
        <v>1029.0933361960654</v>
      </c>
      <c r="AA5262" s="7">
        <v>1233.4777270085244</v>
      </c>
      <c r="AB5262" s="7">
        <v>1418.7384321309287</v>
      </c>
      <c r="AC5262" s="7">
        <v>1073.6000000000001</v>
      </c>
      <c r="AD5262" s="7">
        <v>1171.2</v>
      </c>
      <c r="AE5262" s="4">
        <v>916</v>
      </c>
      <c r="AF5262" s="4">
        <v>976</v>
      </c>
      <c r="AG5262" s="4">
        <v>1229</v>
      </c>
      <c r="AH5262" s="4">
        <v>1722</v>
      </c>
      <c r="AI5262" s="4">
        <v>2064</v>
      </c>
      <c r="AJ5262" s="4">
        <v>2374</v>
      </c>
      <c r="AK5262" s="4">
        <v>823.67074771604166</v>
      </c>
      <c r="AL5262" s="8">
        <v>0.89720363495496069</v>
      </c>
      <c r="AM5262" s="4">
        <v>823.67074771604166</v>
      </c>
      <c r="AN5262" s="8">
        <v>0.89720363495496069</v>
      </c>
      <c r="AO5262" s="4">
        <v>583.2724135466666</v>
      </c>
      <c r="AP5262" s="8">
        <v>0.65089386633879776</v>
      </c>
    </row>
    <row r="5263" spans="1:42" x14ac:dyDescent="0.25">
      <c r="A5263" s="2" t="s">
        <v>14432</v>
      </c>
      <c r="B5263" t="s">
        <v>14431</v>
      </c>
      <c r="C5263" t="s">
        <v>149</v>
      </c>
      <c r="D5263" t="s">
        <v>14430</v>
      </c>
      <c r="E5263" s="3" t="s">
        <v>14325</v>
      </c>
      <c r="F5263" t="s">
        <v>14433</v>
      </c>
      <c r="G5263">
        <v>206</v>
      </c>
      <c r="H5263">
        <v>12</v>
      </c>
      <c r="I5263">
        <v>78</v>
      </c>
      <c r="J5263">
        <v>57</v>
      </c>
      <c r="K5263">
        <v>40</v>
      </c>
      <c r="L5263">
        <v>17</v>
      </c>
      <c r="M5263">
        <v>2</v>
      </c>
      <c r="N5263" s="2">
        <v>227.72653721682846</v>
      </c>
      <c r="O5263" s="2">
        <v>237.4252864255663</v>
      </c>
      <c r="P5263" s="2">
        <v>235.94</v>
      </c>
      <c r="Q5263" s="4">
        <v>701.09182364239473</v>
      </c>
      <c r="R5263" s="5">
        <v>5.4000000000000006E-2</v>
      </c>
      <c r="S5263" s="6">
        <v>738.95078211908412</v>
      </c>
      <c r="T5263" s="4">
        <v>85.425742574257427</v>
      </c>
      <c r="U5263" s="7">
        <v>824.37652469334159</v>
      </c>
      <c r="V5263" s="8">
        <v>0.87199328417737709</v>
      </c>
      <c r="W5263" s="7">
        <v>577.62698710207735</v>
      </c>
      <c r="X5263" s="7">
        <v>581.53515345594792</v>
      </c>
      <c r="Y5263" s="7">
        <v>755.83937283857745</v>
      </c>
      <c r="Z5263" s="7">
        <v>910.6027604518539</v>
      </c>
      <c r="AA5263" s="7">
        <v>1058.3314486281633</v>
      </c>
      <c r="AB5263" s="7">
        <v>1217.0030025953104</v>
      </c>
      <c r="AC5263" s="7">
        <v>1039.9325242718448</v>
      </c>
      <c r="AD5263" s="7">
        <v>1134.4718446601942</v>
      </c>
      <c r="AE5263" s="4">
        <v>739</v>
      </c>
      <c r="AF5263" s="4">
        <v>744</v>
      </c>
      <c r="AG5263" s="4">
        <v>967</v>
      </c>
      <c r="AH5263" s="4">
        <v>1165</v>
      </c>
      <c r="AI5263" s="4">
        <v>1354</v>
      </c>
      <c r="AJ5263" s="4">
        <v>1557</v>
      </c>
      <c r="AK5263" s="4">
        <v>989.2229106487448</v>
      </c>
      <c r="AL5263" s="8">
        <v>1.1367213650453063</v>
      </c>
      <c r="AM5263" s="4">
        <v>905.34792703339895</v>
      </c>
      <c r="AN5263" s="8">
        <v>1.0480016838895678</v>
      </c>
      <c r="AO5263" s="4">
        <v>821.47294341805332</v>
      </c>
      <c r="AP5263" s="8">
        <v>0.95928200273382946</v>
      </c>
    </row>
    <row r="5264" spans="1:42" x14ac:dyDescent="0.25">
      <c r="A5264" s="2" t="s">
        <v>14434</v>
      </c>
      <c r="B5264" t="s">
        <v>14431</v>
      </c>
      <c r="C5264" t="s">
        <v>149</v>
      </c>
      <c r="D5264" t="s">
        <v>14430</v>
      </c>
      <c r="E5264" s="3" t="s">
        <v>14325</v>
      </c>
      <c r="F5264" t="s">
        <v>14435</v>
      </c>
      <c r="G5264">
        <v>3</v>
      </c>
      <c r="H5264">
        <v>0</v>
      </c>
      <c r="I5264">
        <v>3</v>
      </c>
      <c r="J5264">
        <v>0</v>
      </c>
      <c r="K5264">
        <v>0</v>
      </c>
      <c r="L5264">
        <v>0</v>
      </c>
      <c r="M5264">
        <v>0</v>
      </c>
      <c r="N5264" s="2">
        <v>131.69444444444443</v>
      </c>
      <c r="O5264" s="2">
        <v>309.66723033333335</v>
      </c>
      <c r="P5264" s="2">
        <v>111.14</v>
      </c>
      <c r="Q5264" s="4">
        <v>552.50167477777779</v>
      </c>
      <c r="R5264" s="5">
        <v>5.4000000000000006E-2</v>
      </c>
      <c r="S5264" s="6">
        <v>582.33676521577786</v>
      </c>
      <c r="T5264" s="4">
        <v>75</v>
      </c>
      <c r="U5264" s="7">
        <v>657.33676521577786</v>
      </c>
      <c r="V5264" s="8">
        <v>0.88351715754808857</v>
      </c>
      <c r="W5264" s="7">
        <v>578.42321168610192</v>
      </c>
      <c r="X5264" s="7">
        <v>582.33676521577786</v>
      </c>
      <c r="Y5264" s="7">
        <v>756.8812526393242</v>
      </c>
      <c r="Z5264" s="7">
        <v>911.85797241449097</v>
      </c>
      <c r="AA5264" s="7">
        <v>1059.7902958362411</v>
      </c>
      <c r="AB5264" s="7">
        <v>1218.6805691410834</v>
      </c>
      <c r="AC5264" s="7">
        <v>818.40000000000009</v>
      </c>
      <c r="AD5264" s="7">
        <v>892.8</v>
      </c>
      <c r="AE5264" s="4">
        <v>739</v>
      </c>
      <c r="AF5264" s="4">
        <v>744</v>
      </c>
      <c r="AG5264" s="4">
        <v>967</v>
      </c>
      <c r="AH5264" s="4">
        <v>1165</v>
      </c>
      <c r="AI5264" s="4">
        <v>1354</v>
      </c>
      <c r="AJ5264" s="4">
        <v>1557</v>
      </c>
      <c r="AK5264" s="4">
        <v>714.04923476174088</v>
      </c>
      <c r="AL5264" s="8">
        <v>1.06055004672277</v>
      </c>
      <c r="AM5264" s="4">
        <v>648.19299998875931</v>
      </c>
      <c r="AN5264" s="8">
        <v>0.97203360213542922</v>
      </c>
      <c r="AO5264" s="4">
        <v>582.33676521577786</v>
      </c>
      <c r="AP5264" s="8">
        <v>0.88351715754808857</v>
      </c>
    </row>
    <row r="5265" spans="1:42" x14ac:dyDescent="0.25">
      <c r="A5265" s="2" t="s">
        <v>14436</v>
      </c>
      <c r="B5265" t="s">
        <v>14431</v>
      </c>
      <c r="C5265" t="s">
        <v>149</v>
      </c>
      <c r="D5265" t="s">
        <v>14430</v>
      </c>
      <c r="E5265" s="3" t="s">
        <v>14325</v>
      </c>
      <c r="F5265" t="s">
        <v>14435</v>
      </c>
      <c r="G5265">
        <v>3</v>
      </c>
      <c r="H5265">
        <v>0</v>
      </c>
      <c r="I5265">
        <v>3</v>
      </c>
      <c r="J5265">
        <v>0</v>
      </c>
      <c r="K5265">
        <v>0</v>
      </c>
      <c r="L5265">
        <v>0</v>
      </c>
      <c r="M5265">
        <v>0</v>
      </c>
      <c r="N5265" s="2">
        <v>133.33333333333334</v>
      </c>
      <c r="O5265" s="2">
        <v>222.35544233333334</v>
      </c>
      <c r="P5265" s="2">
        <v>192.32</v>
      </c>
      <c r="Q5265" s="4">
        <v>548.00877566666668</v>
      </c>
      <c r="R5265" s="5">
        <v>5.4000000000000006E-2</v>
      </c>
      <c r="S5265" s="6">
        <v>577.60124955266667</v>
      </c>
      <c r="T5265" s="4">
        <v>75</v>
      </c>
      <c r="U5265" s="7">
        <v>652.60124955266667</v>
      </c>
      <c r="V5265" s="8">
        <v>0.87715221714068103</v>
      </c>
      <c r="W5265" s="7">
        <v>573.71952072502791</v>
      </c>
      <c r="X5265" s="7">
        <v>577.60124955266679</v>
      </c>
      <c r="Y5265" s="7">
        <v>750.72635526536124</v>
      </c>
      <c r="Z5265" s="7">
        <v>904.44281683986128</v>
      </c>
      <c r="AA5265" s="7">
        <v>1051.1721665246114</v>
      </c>
      <c r="AB5265" s="7">
        <v>1208.7703569267501</v>
      </c>
      <c r="AC5265" s="7">
        <v>818.40000000000009</v>
      </c>
      <c r="AD5265" s="7">
        <v>892.8</v>
      </c>
      <c r="AE5265" s="4">
        <v>739</v>
      </c>
      <c r="AF5265" s="4">
        <v>744</v>
      </c>
      <c r="AG5265" s="4">
        <v>967</v>
      </c>
      <c r="AH5265" s="4">
        <v>1165</v>
      </c>
      <c r="AI5265" s="4">
        <v>1354</v>
      </c>
      <c r="AJ5265" s="4">
        <v>1557</v>
      </c>
      <c r="AK5265" s="4">
        <v>712.77359429533351</v>
      </c>
      <c r="AL5265" s="8">
        <v>1.0588354762034053</v>
      </c>
      <c r="AM5265" s="4">
        <v>645.18742192399998</v>
      </c>
      <c r="AN5265" s="8">
        <v>0.96799384667204302</v>
      </c>
      <c r="AO5265" s="4">
        <v>577.60124955266667</v>
      </c>
      <c r="AP5265" s="8">
        <v>0.87715221714068103</v>
      </c>
    </row>
    <row r="5266" spans="1:42" x14ac:dyDescent="0.25">
      <c r="A5266" s="2" t="s">
        <v>14439</v>
      </c>
      <c r="B5266" t="s">
        <v>14438</v>
      </c>
      <c r="C5266" t="s">
        <v>14</v>
      </c>
      <c r="D5266" t="s">
        <v>14437</v>
      </c>
      <c r="E5266" s="3" t="s">
        <v>14325</v>
      </c>
      <c r="F5266" t="s">
        <v>14440</v>
      </c>
      <c r="G5266">
        <v>386</v>
      </c>
      <c r="H5266">
        <v>44</v>
      </c>
      <c r="I5266">
        <v>124</v>
      </c>
      <c r="J5266">
        <v>160</v>
      </c>
      <c r="K5266">
        <v>52</v>
      </c>
      <c r="L5266">
        <v>6</v>
      </c>
      <c r="M5266">
        <v>0</v>
      </c>
      <c r="N5266" s="2">
        <v>250.40328151986182</v>
      </c>
      <c r="O5266" s="2">
        <v>280.74468947186153</v>
      </c>
      <c r="P5266" s="2">
        <v>310.75</v>
      </c>
      <c r="Q5266" s="4">
        <v>841.89797099172335</v>
      </c>
      <c r="R5266" s="5">
        <v>5.4000000000000006E-2</v>
      </c>
      <c r="S5266" s="6">
        <v>887.36046142527641</v>
      </c>
      <c r="T5266" s="4">
        <v>0</v>
      </c>
      <c r="U5266" s="7">
        <v>887.36046142527641</v>
      </c>
      <c r="V5266" s="8">
        <v>0.9769960526380308</v>
      </c>
      <c r="W5266" s="7">
        <v>711.25312632048644</v>
      </c>
      <c r="X5266" s="7">
        <v>716.13810658367663</v>
      </c>
      <c r="Y5266" s="7">
        <v>939.87020263778561</v>
      </c>
      <c r="Z5266" s="7">
        <v>1241.7619829029372</v>
      </c>
      <c r="AA5266" s="7">
        <v>1245.6699671134893</v>
      </c>
      <c r="AB5266" s="7">
        <v>1432.2762131673533</v>
      </c>
      <c r="AC5266" s="7">
        <v>999.07927461139911</v>
      </c>
      <c r="AD5266" s="7">
        <v>1089.9046632124353</v>
      </c>
      <c r="AE5266" s="4">
        <v>728</v>
      </c>
      <c r="AF5266" s="4">
        <v>733</v>
      </c>
      <c r="AG5266" s="4">
        <v>962</v>
      </c>
      <c r="AH5266" s="4">
        <v>1271</v>
      </c>
      <c r="AI5266" s="4">
        <v>1275</v>
      </c>
      <c r="AJ5266" s="4">
        <v>1466</v>
      </c>
      <c r="AK5266" s="4">
        <v>1050.18990992874</v>
      </c>
      <c r="AL5266" s="8">
        <v>1.1562735112996343</v>
      </c>
      <c r="AM5266" s="4">
        <v>995.75701071720766</v>
      </c>
      <c r="AN5266" s="8">
        <v>1.0963421418335078</v>
      </c>
      <c r="AO5266" s="4">
        <v>941.32411150567498</v>
      </c>
      <c r="AP5266" s="8">
        <v>1.0364107723673808</v>
      </c>
    </row>
    <row r="5267" spans="1:42" x14ac:dyDescent="0.25">
      <c r="A5267" s="2" t="s">
        <v>14441</v>
      </c>
      <c r="B5267" t="s">
        <v>14438</v>
      </c>
      <c r="C5267" t="s">
        <v>14</v>
      </c>
      <c r="D5267" t="s">
        <v>14437</v>
      </c>
      <c r="E5267" s="3" t="s">
        <v>14325</v>
      </c>
      <c r="F5267" t="s">
        <v>14442</v>
      </c>
      <c r="G5267">
        <v>261</v>
      </c>
      <c r="H5267">
        <v>32</v>
      </c>
      <c r="I5267">
        <v>66</v>
      </c>
      <c r="J5267">
        <v>75</v>
      </c>
      <c r="K5267">
        <v>67</v>
      </c>
      <c r="L5267">
        <v>18</v>
      </c>
      <c r="M5267">
        <v>3</v>
      </c>
      <c r="N5267" s="2">
        <v>269.61111111111114</v>
      </c>
      <c r="O5267" s="2">
        <v>250.54834904342275</v>
      </c>
      <c r="P5267" s="2">
        <v>338.23</v>
      </c>
      <c r="Q5267" s="4">
        <v>858.38946015453394</v>
      </c>
      <c r="R5267" s="5">
        <v>5.4000000000000006E-2</v>
      </c>
      <c r="S5267" s="6">
        <v>904.74249100287886</v>
      </c>
      <c r="T5267" s="4">
        <v>0</v>
      </c>
      <c r="U5267" s="7">
        <v>904.74249100287886</v>
      </c>
      <c r="V5267" s="8">
        <v>0.55816091691032887</v>
      </c>
      <c r="W5267" s="7">
        <v>701.0501116393732</v>
      </c>
      <c r="X5267" s="7">
        <v>705.51539897465568</v>
      </c>
      <c r="Y5267" s="7">
        <v>864.03309937718916</v>
      </c>
      <c r="Z5267" s="7">
        <v>1110.1820637346443</v>
      </c>
      <c r="AA5267" s="7">
        <v>1303.3057409856181</v>
      </c>
      <c r="AB5267" s="7">
        <v>1498.662061904233</v>
      </c>
      <c r="AC5267" s="7">
        <v>1783.0283524904216</v>
      </c>
      <c r="AD5267" s="7">
        <v>1945.1218390804597</v>
      </c>
      <c r="AE5267" s="4">
        <v>1256</v>
      </c>
      <c r="AF5267" s="4">
        <v>1264</v>
      </c>
      <c r="AG5267" s="4">
        <v>1548</v>
      </c>
      <c r="AH5267" s="4">
        <v>1989</v>
      </c>
      <c r="AI5267" s="4">
        <v>2335</v>
      </c>
      <c r="AJ5267" s="4">
        <v>2685</v>
      </c>
      <c r="AK5267" s="4">
        <v>1759.1756403604841</v>
      </c>
      <c r="AL5267" s="8">
        <v>1.0852845955554866</v>
      </c>
      <c r="AM5267" s="4">
        <v>1474.3645905746159</v>
      </c>
      <c r="AN5267" s="8">
        <v>0.90957670267376745</v>
      </c>
      <c r="AO5267" s="4">
        <v>1189.5535407887476</v>
      </c>
      <c r="AP5267" s="8">
        <v>0.73386880979204827</v>
      </c>
    </row>
    <row r="5268" spans="1:42" x14ac:dyDescent="0.25">
      <c r="A5268" s="2" t="s">
        <v>14443</v>
      </c>
      <c r="B5268" t="s">
        <v>14438</v>
      </c>
      <c r="C5268" t="s">
        <v>14</v>
      </c>
      <c r="D5268" t="s">
        <v>14437</v>
      </c>
      <c r="E5268" s="3" t="s">
        <v>14325</v>
      </c>
      <c r="F5268" t="s">
        <v>14444</v>
      </c>
      <c r="G5268">
        <v>231</v>
      </c>
      <c r="H5268">
        <v>32</v>
      </c>
      <c r="I5268">
        <v>75</v>
      </c>
      <c r="J5268">
        <v>54</v>
      </c>
      <c r="K5268">
        <v>57</v>
      </c>
      <c r="L5268">
        <v>12</v>
      </c>
      <c r="M5268">
        <v>1</v>
      </c>
      <c r="N5268" s="2">
        <v>256.37987012987014</v>
      </c>
      <c r="O5268" s="2">
        <v>264.09508039971149</v>
      </c>
      <c r="P5268" s="2">
        <v>312.41000000000003</v>
      </c>
      <c r="Q5268" s="4">
        <v>832.8849505295816</v>
      </c>
      <c r="R5268" s="5">
        <v>5.4000000000000006E-2</v>
      </c>
      <c r="S5268" s="6">
        <v>877.86073785817905</v>
      </c>
      <c r="T5268" s="4">
        <v>0</v>
      </c>
      <c r="U5268" s="7">
        <v>877.86073785817905</v>
      </c>
      <c r="V5268" s="8">
        <v>0.96056496556427362</v>
      </c>
      <c r="W5268" s="7">
        <v>690.64621024071266</v>
      </c>
      <c r="X5268" s="7">
        <v>711.77863948312665</v>
      </c>
      <c r="Y5268" s="7">
        <v>863.54790404228197</v>
      </c>
      <c r="Z5268" s="7">
        <v>1080.6355862598077</v>
      </c>
      <c r="AA5268" s="7">
        <v>1450.4530980020531</v>
      </c>
      <c r="AB5268" s="7">
        <v>1668.5013451851432</v>
      </c>
      <c r="AC5268" s="7">
        <v>1005.2904761904763</v>
      </c>
      <c r="AD5268" s="7">
        <v>1096.6805194805195</v>
      </c>
      <c r="AE5268" s="4">
        <v>719</v>
      </c>
      <c r="AF5268" s="4">
        <v>741</v>
      </c>
      <c r="AG5268" s="4">
        <v>899</v>
      </c>
      <c r="AH5268" s="4">
        <v>1125</v>
      </c>
      <c r="AI5268" s="4">
        <v>1510</v>
      </c>
      <c r="AJ5268" s="4">
        <v>1737</v>
      </c>
      <c r="AK5268" s="4">
        <v>1055.7353805472594</v>
      </c>
      <c r="AL5268" s="8">
        <v>1.1551973743974351</v>
      </c>
      <c r="AM5268" s="4">
        <v>996.4438329842327</v>
      </c>
      <c r="AN5268" s="8">
        <v>1.0903199047863814</v>
      </c>
      <c r="AO5268" s="4">
        <v>937.15228542120587</v>
      </c>
      <c r="AP5268" s="8">
        <v>1.0254424351753275</v>
      </c>
    </row>
    <row r="5269" spans="1:42" x14ac:dyDescent="0.25">
      <c r="A5269" s="2" t="s">
        <v>14445</v>
      </c>
      <c r="B5269" t="s">
        <v>14438</v>
      </c>
      <c r="C5269" t="s">
        <v>14</v>
      </c>
      <c r="D5269" t="s">
        <v>14437</v>
      </c>
      <c r="E5269" s="3" t="s">
        <v>14325</v>
      </c>
      <c r="F5269" t="s">
        <v>14446</v>
      </c>
      <c r="G5269">
        <v>238</v>
      </c>
      <c r="H5269">
        <v>6</v>
      </c>
      <c r="I5269">
        <v>69</v>
      </c>
      <c r="J5269">
        <v>86</v>
      </c>
      <c r="K5269">
        <v>63</v>
      </c>
      <c r="L5269">
        <v>11</v>
      </c>
      <c r="M5269">
        <v>3</v>
      </c>
      <c r="N5269" s="2">
        <v>257.12920168067228</v>
      </c>
      <c r="O5269" s="2">
        <v>259.68738481652673</v>
      </c>
      <c r="P5269" s="2">
        <v>327.45</v>
      </c>
      <c r="Q5269" s="4">
        <v>844.26658649719911</v>
      </c>
      <c r="R5269" s="5">
        <v>5.4000000000000006E-2</v>
      </c>
      <c r="S5269" s="6">
        <v>889.85698216804792</v>
      </c>
      <c r="T5269" s="4">
        <v>0</v>
      </c>
      <c r="U5269" s="7">
        <v>889.85698216804792</v>
      </c>
      <c r="V5269" s="8">
        <v>0.54735379478815227</v>
      </c>
      <c r="W5269" s="7">
        <v>687.4763662539192</v>
      </c>
      <c r="X5269" s="7">
        <v>691.85519661222429</v>
      </c>
      <c r="Y5269" s="7">
        <v>847.30367433205959</v>
      </c>
      <c r="Z5269" s="7">
        <v>1088.6866978336348</v>
      </c>
      <c r="AA5269" s="7">
        <v>1278.0711108303353</v>
      </c>
      <c r="AB5269" s="7">
        <v>1469.6449390061887</v>
      </c>
      <c r="AC5269" s="7">
        <v>1788.3180672268909</v>
      </c>
      <c r="AD5269" s="7">
        <v>1950.8924369747899</v>
      </c>
      <c r="AE5269" s="4">
        <v>1256</v>
      </c>
      <c r="AF5269" s="4">
        <v>1264</v>
      </c>
      <c r="AG5269" s="4">
        <v>1548</v>
      </c>
      <c r="AH5269" s="4">
        <v>1989</v>
      </c>
      <c r="AI5269" s="4">
        <v>2335</v>
      </c>
      <c r="AJ5269" s="4">
        <v>2685</v>
      </c>
      <c r="AK5269" s="4">
        <v>1761.8052420620193</v>
      </c>
      <c r="AL5269" s="8">
        <v>1.083691878857667</v>
      </c>
      <c r="AM5269" s="4">
        <v>1468.4394723780663</v>
      </c>
      <c r="AN5269" s="8">
        <v>0.9032416823482976</v>
      </c>
      <c r="AO5269" s="4">
        <v>1179.148227273057</v>
      </c>
      <c r="AP5269" s="8">
        <v>0.72529773856822499</v>
      </c>
    </row>
    <row r="5270" spans="1:42" x14ac:dyDescent="0.25">
      <c r="A5270" s="2" t="s">
        <v>14449</v>
      </c>
      <c r="B5270" t="s">
        <v>14448</v>
      </c>
      <c r="C5270" t="s">
        <v>14</v>
      </c>
      <c r="D5270" t="s">
        <v>14447</v>
      </c>
      <c r="E5270" s="3" t="s">
        <v>14325</v>
      </c>
      <c r="F5270" t="s">
        <v>14450</v>
      </c>
      <c r="G5270">
        <v>268</v>
      </c>
      <c r="H5270">
        <v>6</v>
      </c>
      <c r="I5270">
        <v>82</v>
      </c>
      <c r="J5270">
        <v>99</v>
      </c>
      <c r="K5270">
        <v>64</v>
      </c>
      <c r="L5270">
        <v>17</v>
      </c>
      <c r="M5270">
        <v>0</v>
      </c>
      <c r="N5270" s="2">
        <v>269.7555970149254</v>
      </c>
      <c r="O5270" s="2">
        <v>331.19460651616924</v>
      </c>
      <c r="P5270" s="2">
        <v>211.68</v>
      </c>
      <c r="Q5270" s="4">
        <v>812.63020353109459</v>
      </c>
      <c r="R5270" s="5">
        <v>5.4000000000000006E-2</v>
      </c>
      <c r="S5270" s="6">
        <v>856.51223452177373</v>
      </c>
      <c r="T5270" s="4">
        <v>55.751908396946568</v>
      </c>
      <c r="U5270" s="7">
        <v>912.26414291872027</v>
      </c>
      <c r="V5270" s="8">
        <v>0.93194629222465897</v>
      </c>
      <c r="W5270" s="7">
        <v>629.11891245890683</v>
      </c>
      <c r="X5270" s="7">
        <v>710.49312505790306</v>
      </c>
      <c r="Y5270" s="7">
        <v>786.61738845696414</v>
      </c>
      <c r="Z5270" s="7">
        <v>1097.2393827864662</v>
      </c>
      <c r="AA5270" s="7">
        <v>1141.8639509859156</v>
      </c>
      <c r="AB5270" s="7">
        <v>1313.3622915171336</v>
      </c>
      <c r="AC5270" s="7">
        <v>1076.768656716418</v>
      </c>
      <c r="AD5270" s="7">
        <v>1174.6567164179103</v>
      </c>
      <c r="AE5270" s="4">
        <v>719</v>
      </c>
      <c r="AF5270" s="4">
        <v>812</v>
      </c>
      <c r="AG5270" s="4">
        <v>899</v>
      </c>
      <c r="AH5270" s="4">
        <v>1254</v>
      </c>
      <c r="AI5270" s="4">
        <v>1305</v>
      </c>
      <c r="AJ5270" s="4">
        <v>1501</v>
      </c>
      <c r="AK5270" s="4">
        <v>1071.6859310349216</v>
      </c>
      <c r="AL5270" s="8">
        <v>1.1517623731331124</v>
      </c>
      <c r="AM5270" s="4">
        <v>999.36614092054413</v>
      </c>
      <c r="AN5270" s="8">
        <v>1.0778822795497731</v>
      </c>
      <c r="AO5270" s="4">
        <v>927.93918772115887</v>
      </c>
      <c r="AP5270" s="8">
        <v>1.004914285887216</v>
      </c>
    </row>
    <row r="5271" spans="1:42" x14ac:dyDescent="0.25">
      <c r="A5271" s="2" t="s">
        <v>14451</v>
      </c>
      <c r="B5271" t="s">
        <v>14448</v>
      </c>
      <c r="C5271" t="s">
        <v>14</v>
      </c>
      <c r="D5271" t="s">
        <v>14447</v>
      </c>
      <c r="E5271" s="3" t="s">
        <v>14325</v>
      </c>
      <c r="F5271" t="s">
        <v>14452</v>
      </c>
      <c r="G5271">
        <v>8</v>
      </c>
      <c r="H5271">
        <v>0</v>
      </c>
      <c r="I5271">
        <v>8</v>
      </c>
      <c r="J5271">
        <v>0</v>
      </c>
      <c r="K5271">
        <v>0</v>
      </c>
      <c r="L5271">
        <v>0</v>
      </c>
      <c r="M5271">
        <v>0</v>
      </c>
      <c r="N5271" s="2">
        <v>148.6875</v>
      </c>
      <c r="O5271" s="2">
        <v>185.58603449999998</v>
      </c>
      <c r="P5271" s="2">
        <v>317.85000000000002</v>
      </c>
      <c r="Q5271" s="4">
        <v>652.12353450000001</v>
      </c>
      <c r="R5271" s="5">
        <v>5.4000000000000006E-2</v>
      </c>
      <c r="S5271" s="6">
        <v>687.33820536300004</v>
      </c>
      <c r="T5271" s="4">
        <v>51</v>
      </c>
      <c r="U5271" s="7">
        <v>738.33820536300004</v>
      </c>
      <c r="V5271" s="8">
        <v>0.90928350414162562</v>
      </c>
      <c r="W5271" s="7">
        <v>608.61597248275496</v>
      </c>
      <c r="X5271" s="7">
        <v>687.33820536300004</v>
      </c>
      <c r="Y5271" s="7">
        <v>760.98158450903577</v>
      </c>
      <c r="Z5271" s="7">
        <v>1061.4804304497563</v>
      </c>
      <c r="AA5271" s="7">
        <v>1104.6506871905358</v>
      </c>
      <c r="AB5271" s="7">
        <v>1270.5599091747083</v>
      </c>
      <c r="AC5271" s="7">
        <v>893.2</v>
      </c>
      <c r="AD5271" s="7">
        <v>974.4</v>
      </c>
      <c r="AE5271" s="4">
        <v>719</v>
      </c>
      <c r="AF5271" s="4">
        <v>812</v>
      </c>
      <c r="AG5271" s="4">
        <v>899</v>
      </c>
      <c r="AH5271" s="4">
        <v>1254</v>
      </c>
      <c r="AI5271" s="4">
        <v>1305</v>
      </c>
      <c r="AJ5271" s="4">
        <v>1501</v>
      </c>
      <c r="AK5271" s="4">
        <v>858.90620111764065</v>
      </c>
      <c r="AL5271" s="8">
        <v>1.1205741393074393</v>
      </c>
      <c r="AM5271" s="4">
        <v>785.37706007993756</v>
      </c>
      <c r="AN5271" s="8">
        <v>1.0300210099506619</v>
      </c>
      <c r="AO5271" s="4">
        <v>736.35763272146869</v>
      </c>
      <c r="AP5271" s="8">
        <v>0.96965225704614366</v>
      </c>
    </row>
    <row r="5272" spans="1:42" x14ac:dyDescent="0.25">
      <c r="A5272" s="2" t="s">
        <v>14454</v>
      </c>
      <c r="B5272" t="s">
        <v>8472</v>
      </c>
      <c r="C5272" t="s">
        <v>14</v>
      </c>
      <c r="D5272" t="s">
        <v>14453</v>
      </c>
      <c r="E5272" s="3" t="s">
        <v>14325</v>
      </c>
      <c r="F5272" t="s">
        <v>14455</v>
      </c>
      <c r="G5272">
        <v>354</v>
      </c>
      <c r="H5272">
        <v>14</v>
      </c>
      <c r="I5272">
        <v>87</v>
      </c>
      <c r="J5272">
        <v>120</v>
      </c>
      <c r="K5272">
        <v>98</v>
      </c>
      <c r="L5272">
        <v>32</v>
      </c>
      <c r="M5272">
        <v>3</v>
      </c>
      <c r="N5272" s="2">
        <v>269.61699623352166</v>
      </c>
      <c r="O5272" s="2">
        <v>390.35365721939735</v>
      </c>
      <c r="P5272" s="2">
        <v>311.52999999999997</v>
      </c>
      <c r="Q5272" s="4">
        <v>971.50065345291898</v>
      </c>
      <c r="R5272" s="5">
        <v>5.4000000000000006E-2</v>
      </c>
      <c r="S5272" s="6">
        <v>1023.9616887393767</v>
      </c>
      <c r="T5272" s="4">
        <v>44.161290322580648</v>
      </c>
      <c r="U5272" s="7">
        <v>1068.1229790619573</v>
      </c>
      <c r="V5272" s="8">
        <v>0.53113723396881696</v>
      </c>
      <c r="W5272" s="7">
        <v>809.08303392625328</v>
      </c>
      <c r="X5272" s="7">
        <v>840.14286090517169</v>
      </c>
      <c r="Y5272" s="7">
        <v>930.26727689318102</v>
      </c>
      <c r="Z5272" s="7">
        <v>1175.1816502843249</v>
      </c>
      <c r="AA5272" s="7">
        <v>1446.0640757398107</v>
      </c>
      <c r="AB5272" s="7">
        <v>1662.9736871007822</v>
      </c>
      <c r="AC5272" s="7">
        <v>2212.112429378531</v>
      </c>
      <c r="AD5272" s="7">
        <v>2413.2135593220337</v>
      </c>
      <c r="AE5272" s="4">
        <v>1589</v>
      </c>
      <c r="AF5272" s="4">
        <v>1650</v>
      </c>
      <c r="AG5272" s="4">
        <v>1827</v>
      </c>
      <c r="AH5272" s="4">
        <v>2308</v>
      </c>
      <c r="AI5272" s="4">
        <v>2840</v>
      </c>
      <c r="AJ5272" s="4">
        <v>3266</v>
      </c>
      <c r="AK5272" s="4">
        <v>2118.7501789371127</v>
      </c>
      <c r="AL5272" s="8">
        <v>1.0755342199555715</v>
      </c>
      <c r="AM5272" s="4">
        <v>1753.820682204534</v>
      </c>
      <c r="AN5272" s="8">
        <v>0.89406855795998674</v>
      </c>
      <c r="AO5272" s="4">
        <v>1388.8911854719552</v>
      </c>
      <c r="AP5272" s="8">
        <v>0.71260289596440185</v>
      </c>
    </row>
    <row r="5273" spans="1:42" x14ac:dyDescent="0.25">
      <c r="A5273" s="2" t="s">
        <v>14458</v>
      </c>
      <c r="B5273" t="s">
        <v>14457</v>
      </c>
      <c r="C5273" t="s">
        <v>149</v>
      </c>
      <c r="D5273" t="s">
        <v>14456</v>
      </c>
      <c r="E5273" s="3" t="s">
        <v>14325</v>
      </c>
      <c r="F5273" t="s">
        <v>14459</v>
      </c>
      <c r="G5273">
        <v>124</v>
      </c>
      <c r="H5273">
        <v>4</v>
      </c>
      <c r="I5273">
        <v>38</v>
      </c>
      <c r="J5273">
        <v>46</v>
      </c>
      <c r="K5273">
        <v>29</v>
      </c>
      <c r="L5273">
        <v>6</v>
      </c>
      <c r="M5273">
        <v>1</v>
      </c>
      <c r="N5273" s="2">
        <v>232.88642473118281</v>
      </c>
      <c r="O5273" s="2">
        <v>278.87216505376352</v>
      </c>
      <c r="P5273" s="2">
        <v>238.44</v>
      </c>
      <c r="Q5273" s="4">
        <v>750.19858978494631</v>
      </c>
      <c r="R5273" s="5">
        <v>5.4000000000000006E-2</v>
      </c>
      <c r="S5273" s="6">
        <v>790.70931363333341</v>
      </c>
      <c r="T5273" s="4">
        <v>59.613445378151262</v>
      </c>
      <c r="U5273" s="7">
        <v>850.32275901148466</v>
      </c>
      <c r="V5273" s="8">
        <v>0.74088142749934371</v>
      </c>
      <c r="W5273" s="7">
        <v>630.38062019883785</v>
      </c>
      <c r="X5273" s="7">
        <v>630.38062019883785</v>
      </c>
      <c r="Y5273" s="7">
        <v>752.32310082746551</v>
      </c>
      <c r="Z5273" s="7">
        <v>963.13891479560141</v>
      </c>
      <c r="AA5273" s="7">
        <v>1263.517002671769</v>
      </c>
      <c r="AB5273" s="7">
        <v>1452.9756590156821</v>
      </c>
      <c r="AC5273" s="7">
        <v>1262.4895161290324</v>
      </c>
      <c r="AD5273" s="7">
        <v>1377.2612903225806</v>
      </c>
      <c r="AE5273" s="4">
        <v>915</v>
      </c>
      <c r="AF5273" s="4">
        <v>915</v>
      </c>
      <c r="AG5273" s="4">
        <v>1092</v>
      </c>
      <c r="AH5273" s="4">
        <v>1398</v>
      </c>
      <c r="AI5273" s="4">
        <v>1834</v>
      </c>
      <c r="AJ5273" s="4">
        <v>2109</v>
      </c>
      <c r="AK5273" s="4">
        <v>1217.4528118728374</v>
      </c>
      <c r="AL5273" s="8">
        <v>1.1127006323849054</v>
      </c>
      <c r="AM5273" s="4">
        <v>1075.204979126336</v>
      </c>
      <c r="AN5273" s="8">
        <v>0.9887608974230514</v>
      </c>
      <c r="AO5273" s="4">
        <v>932.95714637983474</v>
      </c>
      <c r="AP5273" s="8">
        <v>0.86482116246119756</v>
      </c>
    </row>
    <row r="5274" spans="1:42" x14ac:dyDescent="0.25">
      <c r="A5274" s="2" t="s">
        <v>14462</v>
      </c>
      <c r="B5274" t="s">
        <v>14461</v>
      </c>
      <c r="C5274" t="s">
        <v>149</v>
      </c>
      <c r="D5274" t="s">
        <v>14460</v>
      </c>
      <c r="E5274" s="3" t="s">
        <v>14325</v>
      </c>
      <c r="F5274" t="s">
        <v>14463</v>
      </c>
      <c r="G5274">
        <v>199</v>
      </c>
      <c r="H5274">
        <v>22</v>
      </c>
      <c r="I5274">
        <v>68</v>
      </c>
      <c r="J5274">
        <v>59</v>
      </c>
      <c r="K5274">
        <v>42</v>
      </c>
      <c r="L5274">
        <v>8</v>
      </c>
      <c r="M5274">
        <v>0</v>
      </c>
      <c r="N5274" s="2">
        <v>233.12102177554439</v>
      </c>
      <c r="O5274" s="2">
        <v>258.31156098994967</v>
      </c>
      <c r="P5274" s="2">
        <v>284.79000000000002</v>
      </c>
      <c r="Q5274" s="4">
        <v>776.22258276549405</v>
      </c>
      <c r="R5274" s="5">
        <v>5.4000000000000006E-2</v>
      </c>
      <c r="S5274" s="6">
        <v>818.13860223483073</v>
      </c>
      <c r="T5274" s="4">
        <v>46.510309278350519</v>
      </c>
      <c r="U5274" s="7">
        <v>864.64891151318125</v>
      </c>
      <c r="V5274" s="8">
        <v>0.81895609958507531</v>
      </c>
      <c r="W5274" s="7">
        <v>635.42099404901262</v>
      </c>
      <c r="X5274" s="7">
        <v>639.29551230540903</v>
      </c>
      <c r="Y5274" s="7">
        <v>828.37200321755427</v>
      </c>
      <c r="Z5274" s="7">
        <v>1086.4149190935557</v>
      </c>
      <c r="AA5274" s="7">
        <v>1356.8562933900257</v>
      </c>
      <c r="AB5274" s="7">
        <v>1560.6559536764773</v>
      </c>
      <c r="AC5274" s="7">
        <v>1161.3733668341708</v>
      </c>
      <c r="AD5274" s="7">
        <v>1266.9527638190955</v>
      </c>
      <c r="AE5274" s="4">
        <v>820</v>
      </c>
      <c r="AF5274" s="4">
        <v>825</v>
      </c>
      <c r="AG5274" s="4">
        <v>1069</v>
      </c>
      <c r="AH5274" s="4">
        <v>1402</v>
      </c>
      <c r="AI5274" s="4">
        <v>1751</v>
      </c>
      <c r="AJ5274" s="4">
        <v>2014</v>
      </c>
      <c r="AK5274" s="4">
        <v>1143.1676968708784</v>
      </c>
      <c r="AL5274" s="8">
        <v>1.1268088662403517</v>
      </c>
      <c r="AM5274" s="4">
        <v>1034.2193969928735</v>
      </c>
      <c r="AN5274" s="8">
        <v>1.0236179947357897</v>
      </c>
      <c r="AO5274" s="4">
        <v>925.27109711486867</v>
      </c>
      <c r="AP5274" s="8">
        <v>0.92042712323122766</v>
      </c>
    </row>
    <row r="5275" spans="1:42" x14ac:dyDescent="0.25">
      <c r="A5275" s="2" t="s">
        <v>14466</v>
      </c>
      <c r="B5275" t="s">
        <v>14465</v>
      </c>
      <c r="C5275" t="s">
        <v>14</v>
      </c>
      <c r="D5275" t="s">
        <v>14464</v>
      </c>
      <c r="E5275" s="3" t="s">
        <v>14325</v>
      </c>
      <c r="F5275" t="s">
        <v>14467</v>
      </c>
      <c r="G5275">
        <v>344</v>
      </c>
      <c r="H5275">
        <v>8</v>
      </c>
      <c r="I5275">
        <v>81</v>
      </c>
      <c r="J5275">
        <v>140</v>
      </c>
      <c r="K5275">
        <v>97</v>
      </c>
      <c r="L5275">
        <v>17</v>
      </c>
      <c r="M5275">
        <v>1</v>
      </c>
      <c r="N5275" s="2">
        <v>289.60271317829455</v>
      </c>
      <c r="O5275" s="2">
        <v>285.46910914244199</v>
      </c>
      <c r="P5275" s="2">
        <v>231.79</v>
      </c>
      <c r="Q5275" s="4">
        <v>806.86182232073656</v>
      </c>
      <c r="R5275" s="5">
        <v>5.4000000000000006E-2</v>
      </c>
      <c r="S5275" s="6">
        <v>850.43236072605634</v>
      </c>
      <c r="T5275" s="4">
        <v>28.383480825958703</v>
      </c>
      <c r="U5275" s="7">
        <v>878.81584155201506</v>
      </c>
      <c r="V5275" s="8">
        <v>0.92122429484615365</v>
      </c>
      <c r="W5275" s="7">
        <v>640.96774287411131</v>
      </c>
      <c r="X5275" s="7">
        <v>657.90569435479028</v>
      </c>
      <c r="Y5275" s="7">
        <v>801.43254637527968</v>
      </c>
      <c r="Z5275" s="7">
        <v>1058.1762319771492</v>
      </c>
      <c r="AA5275" s="7">
        <v>1062.6335876299593</v>
      </c>
      <c r="AB5275" s="7">
        <v>1222.2069200005656</v>
      </c>
      <c r="AC5275" s="7">
        <v>1049.3616279069768</v>
      </c>
      <c r="AD5275" s="7">
        <v>1144.7581395348836</v>
      </c>
      <c r="AE5275" s="4">
        <v>719</v>
      </c>
      <c r="AF5275" s="4">
        <v>738</v>
      </c>
      <c r="AG5275" s="4">
        <v>899</v>
      </c>
      <c r="AH5275" s="4">
        <v>1187</v>
      </c>
      <c r="AI5275" s="4">
        <v>1192</v>
      </c>
      <c r="AJ5275" s="4">
        <v>1371</v>
      </c>
      <c r="AK5275" s="4">
        <v>1075.7357149637314</v>
      </c>
      <c r="AL5275" s="8">
        <v>1.1573999687706555</v>
      </c>
      <c r="AM5275" s="4">
        <v>1000.6345968845063</v>
      </c>
      <c r="AN5275" s="8">
        <v>1.0786747441291547</v>
      </c>
      <c r="AO5275" s="4">
        <v>925.53347880528122</v>
      </c>
      <c r="AP5275" s="8">
        <v>0.99994951948765409</v>
      </c>
    </row>
    <row r="5276" spans="1:42" x14ac:dyDescent="0.25">
      <c r="A5276" s="2" t="s">
        <v>14468</v>
      </c>
      <c r="B5276" t="s">
        <v>14465</v>
      </c>
      <c r="C5276" t="s">
        <v>14</v>
      </c>
      <c r="D5276" t="s">
        <v>14464</v>
      </c>
      <c r="E5276" s="3" t="s">
        <v>14325</v>
      </c>
      <c r="F5276" t="s">
        <v>14469</v>
      </c>
      <c r="G5276">
        <v>158</v>
      </c>
      <c r="H5276">
        <v>2</v>
      </c>
      <c r="I5276">
        <v>51</v>
      </c>
      <c r="J5276">
        <v>52</v>
      </c>
      <c r="K5276">
        <v>46</v>
      </c>
      <c r="L5276">
        <v>7</v>
      </c>
      <c r="M5276">
        <v>0</v>
      </c>
      <c r="N5276" s="2">
        <v>296.92088607594934</v>
      </c>
      <c r="O5276" s="2">
        <v>335.962036964135</v>
      </c>
      <c r="P5276" s="2">
        <v>226</v>
      </c>
      <c r="Q5276" s="4">
        <v>858.88292304008428</v>
      </c>
      <c r="R5276" s="5">
        <v>5.4000000000000006E-2</v>
      </c>
      <c r="S5276" s="6">
        <v>905.26260088424885</v>
      </c>
      <c r="T5276" s="4">
        <v>25.286713286713287</v>
      </c>
      <c r="U5276" s="7">
        <v>930.54931417096213</v>
      </c>
      <c r="V5276" s="8">
        <v>1.0122396136222074</v>
      </c>
      <c r="W5276" s="7">
        <v>681.43527136352213</v>
      </c>
      <c r="X5276" s="7">
        <v>685.37420356793552</v>
      </c>
      <c r="Y5276" s="7">
        <v>885.27501294191677</v>
      </c>
      <c r="Z5276" s="7">
        <v>1130.4735426666523</v>
      </c>
      <c r="AA5276" s="7">
        <v>1239.7789113391248</v>
      </c>
      <c r="AB5276" s="7">
        <v>1425.893457997659</v>
      </c>
      <c r="AC5276" s="7">
        <v>1011.2272151898735</v>
      </c>
      <c r="AD5276" s="7">
        <v>1103.1569620253165</v>
      </c>
      <c r="AE5276" s="4">
        <v>692</v>
      </c>
      <c r="AF5276" s="4">
        <v>696</v>
      </c>
      <c r="AG5276" s="4">
        <v>899</v>
      </c>
      <c r="AH5276" s="4">
        <v>1148</v>
      </c>
      <c r="AI5276" s="4">
        <v>1259</v>
      </c>
      <c r="AJ5276" s="4">
        <v>1448</v>
      </c>
      <c r="AK5276" s="4">
        <v>1051.7417581369145</v>
      </c>
      <c r="AL5276" s="8">
        <v>1.1715777629101283</v>
      </c>
      <c r="AM5276" s="4">
        <v>1002.2276768120697</v>
      </c>
      <c r="AN5276" s="8">
        <v>1.1177169800522393</v>
      </c>
      <c r="AO5276" s="4">
        <v>953.74513884815917</v>
      </c>
      <c r="AP5276" s="8">
        <v>1.0649782968372232</v>
      </c>
    </row>
    <row r="5277" spans="1:42" x14ac:dyDescent="0.25">
      <c r="A5277" s="2" t="s">
        <v>14471</v>
      </c>
      <c r="B5277" t="s">
        <v>6555</v>
      </c>
      <c r="C5277" t="s">
        <v>14</v>
      </c>
      <c r="D5277" t="s">
        <v>14470</v>
      </c>
      <c r="E5277" s="3" t="s">
        <v>14325</v>
      </c>
      <c r="F5277" t="s">
        <v>14472</v>
      </c>
      <c r="G5277">
        <v>150</v>
      </c>
      <c r="H5277">
        <v>6</v>
      </c>
      <c r="I5277">
        <v>42</v>
      </c>
      <c r="J5277">
        <v>52</v>
      </c>
      <c r="K5277">
        <v>40</v>
      </c>
      <c r="L5277">
        <v>8</v>
      </c>
      <c r="M5277">
        <v>2</v>
      </c>
      <c r="N5277" s="2">
        <v>203.52944444444447</v>
      </c>
      <c r="O5277" s="2">
        <v>291.6453558333335</v>
      </c>
      <c r="P5277" s="2">
        <v>320.70999999999998</v>
      </c>
      <c r="Q5277" s="4">
        <v>815.88480027777791</v>
      </c>
      <c r="R5277" s="5">
        <v>5.4000000000000006E-2</v>
      </c>
      <c r="S5277" s="6">
        <v>859.94257949277801</v>
      </c>
      <c r="T5277" s="4">
        <v>10.713178294573643</v>
      </c>
      <c r="U5277" s="7">
        <v>870.6557577873516</v>
      </c>
      <c r="V5277" s="8">
        <v>0.53364264155642027</v>
      </c>
      <c r="W5277" s="7">
        <v>662.00785345662302</v>
      </c>
      <c r="X5277" s="7">
        <v>666.22446398819386</v>
      </c>
      <c r="Y5277" s="7">
        <v>815.91413785895895</v>
      </c>
      <c r="Z5277" s="7">
        <v>1048.3547934118019</v>
      </c>
      <c r="AA5277" s="7">
        <v>1230.7231989022412</v>
      </c>
      <c r="AB5277" s="7">
        <v>1415.1999096584657</v>
      </c>
      <c r="AC5277" s="7">
        <v>1794.6866666666667</v>
      </c>
      <c r="AD5277" s="7">
        <v>1957.84</v>
      </c>
      <c r="AE5277" s="4">
        <v>1256</v>
      </c>
      <c r="AF5277" s="4">
        <v>1264</v>
      </c>
      <c r="AG5277" s="4">
        <v>1548</v>
      </c>
      <c r="AH5277" s="4">
        <v>1989</v>
      </c>
      <c r="AI5277" s="4">
        <v>2335</v>
      </c>
      <c r="AJ5277" s="4">
        <v>2685</v>
      </c>
      <c r="AK5277" s="4">
        <v>1742.3466027252864</v>
      </c>
      <c r="AL5277" s="8">
        <v>1.0744860342131288</v>
      </c>
      <c r="AM5277" s="4">
        <v>1448.2119283144505</v>
      </c>
      <c r="AN5277" s="8">
        <v>0.89420490332755942</v>
      </c>
      <c r="AO5277" s="4">
        <v>1154.0772539036143</v>
      </c>
      <c r="AP5277" s="8">
        <v>0.71392377244199001</v>
      </c>
    </row>
    <row r="5278" spans="1:42" x14ac:dyDescent="0.25">
      <c r="A5278" s="2" t="s">
        <v>14475</v>
      </c>
      <c r="B5278" t="s">
        <v>14474</v>
      </c>
      <c r="C5278" t="s">
        <v>14</v>
      </c>
      <c r="D5278" t="s">
        <v>14473</v>
      </c>
      <c r="E5278" s="3" t="s">
        <v>14325</v>
      </c>
      <c r="F5278" t="s">
        <v>14476</v>
      </c>
      <c r="G5278">
        <v>270</v>
      </c>
      <c r="H5278">
        <v>0</v>
      </c>
      <c r="I5278">
        <v>120</v>
      </c>
      <c r="J5278">
        <v>80</v>
      </c>
      <c r="K5278">
        <v>62</v>
      </c>
      <c r="L5278">
        <v>8</v>
      </c>
      <c r="M5278">
        <v>0</v>
      </c>
      <c r="N5278" s="2">
        <v>252.85123456790123</v>
      </c>
      <c r="O5278" s="2">
        <v>450.68375780246919</v>
      </c>
      <c r="P5278" s="2">
        <v>107.26</v>
      </c>
      <c r="Q5278" s="4">
        <v>810.79499237037044</v>
      </c>
      <c r="R5278" s="5">
        <v>5.4000000000000006E-2</v>
      </c>
      <c r="S5278" s="6">
        <v>854.57792195837044</v>
      </c>
      <c r="T5278" s="4">
        <v>8.1621621621621614</v>
      </c>
      <c r="U5278" s="7">
        <v>862.74008412053263</v>
      </c>
      <c r="V5278" s="8">
        <v>0.8572599703839302</v>
      </c>
      <c r="W5278" s="7">
        <v>669.97907713944062</v>
      </c>
      <c r="X5278" s="7">
        <v>674.22482541028614</v>
      </c>
      <c r="Y5278" s="7">
        <v>838.11070866492753</v>
      </c>
      <c r="Z5278" s="7">
        <v>1169.2790737908867</v>
      </c>
      <c r="AA5278" s="7">
        <v>1285.612576412057</v>
      </c>
      <c r="AB5278" s="7">
        <v>1478.3695479084488</v>
      </c>
      <c r="AC5278" s="7">
        <v>1107.0318518518518</v>
      </c>
      <c r="AD5278" s="7">
        <v>1207.671111111111</v>
      </c>
      <c r="AE5278" s="4">
        <v>789</v>
      </c>
      <c r="AF5278" s="4">
        <v>794</v>
      </c>
      <c r="AG5278" s="4">
        <v>987</v>
      </c>
      <c r="AH5278" s="4">
        <v>1377</v>
      </c>
      <c r="AI5278" s="4">
        <v>1514</v>
      </c>
      <c r="AJ5278" s="4">
        <v>1741</v>
      </c>
      <c r="AK5278" s="4">
        <v>1137.5214406758632</v>
      </c>
      <c r="AL5278" s="8">
        <v>1.1384062355691646</v>
      </c>
      <c r="AM5278" s="4">
        <v>1043.2069344366992</v>
      </c>
      <c r="AN5278" s="8">
        <v>1.0446908138407534</v>
      </c>
      <c r="AO5278" s="4">
        <v>948.89242819753474</v>
      </c>
      <c r="AP5278" s="8">
        <v>0.95097539211234172</v>
      </c>
    </row>
    <row r="5279" spans="1:42" x14ac:dyDescent="0.25">
      <c r="A5279" s="2" t="s">
        <v>14478</v>
      </c>
      <c r="B5279" t="s">
        <v>10004</v>
      </c>
      <c r="C5279" t="s">
        <v>14</v>
      </c>
      <c r="D5279" t="s">
        <v>14477</v>
      </c>
      <c r="E5279" s="3" t="s">
        <v>14325</v>
      </c>
      <c r="F5279" t="s">
        <v>14479</v>
      </c>
      <c r="G5279">
        <v>210</v>
      </c>
      <c r="H5279">
        <v>0</v>
      </c>
      <c r="I5279">
        <v>57</v>
      </c>
      <c r="J5279">
        <v>86</v>
      </c>
      <c r="K5279">
        <v>55</v>
      </c>
      <c r="L5279">
        <v>10</v>
      </c>
      <c r="M5279">
        <v>2</v>
      </c>
      <c r="N5279" s="2">
        <v>259.02777777777777</v>
      </c>
      <c r="O5279" s="2">
        <v>241.29522253968253</v>
      </c>
      <c r="P5279" s="2">
        <v>181.15</v>
      </c>
      <c r="Q5279" s="4">
        <v>681.47300031746033</v>
      </c>
      <c r="R5279" s="5">
        <v>5.4000000000000006E-2</v>
      </c>
      <c r="S5279" s="6">
        <v>718.27254233460326</v>
      </c>
      <c r="T5279" s="4">
        <v>195.68229166666666</v>
      </c>
      <c r="U5279" s="7">
        <v>913.95483400126989</v>
      </c>
      <c r="V5279" s="8">
        <v>0.92943659209240914</v>
      </c>
      <c r="W5279" s="7">
        <v>490.8553969175079</v>
      </c>
      <c r="X5279" s="7">
        <v>517.88166133112065</v>
      </c>
      <c r="Y5279" s="7">
        <v>660.31737918664749</v>
      </c>
      <c r="Z5279" s="7">
        <v>925.46694627155136</v>
      </c>
      <c r="AA5279" s="7">
        <v>1108.0768409581242</v>
      </c>
      <c r="AB5279" s="7">
        <v>1274.6170649122785</v>
      </c>
      <c r="AC5279" s="7">
        <v>1081.6771428571431</v>
      </c>
      <c r="AD5279" s="7">
        <v>1180.0114285714285</v>
      </c>
      <c r="AE5279" s="4">
        <v>672</v>
      </c>
      <c r="AF5279" s="4">
        <v>709</v>
      </c>
      <c r="AG5279" s="4">
        <v>904</v>
      </c>
      <c r="AH5279" s="4">
        <v>1267</v>
      </c>
      <c r="AI5279" s="4">
        <v>1517</v>
      </c>
      <c r="AJ5279" s="4">
        <v>1745</v>
      </c>
      <c r="AK5279" s="4">
        <v>933.84446233613903</v>
      </c>
      <c r="AL5279" s="8">
        <v>1.1486601502193161</v>
      </c>
      <c r="AM5279" s="4">
        <v>861.98715566896055</v>
      </c>
      <c r="AN5279" s="8">
        <v>1.0755856308436804</v>
      </c>
      <c r="AO5279" s="4">
        <v>790.12984900178185</v>
      </c>
      <c r="AP5279" s="8">
        <v>1.0025111114680447</v>
      </c>
    </row>
    <row r="5280" spans="1:42" x14ac:dyDescent="0.25">
      <c r="A5280" s="2" t="s">
        <v>14482</v>
      </c>
      <c r="B5280" t="s">
        <v>14481</v>
      </c>
      <c r="C5280" t="s">
        <v>149</v>
      </c>
      <c r="D5280" t="s">
        <v>14480</v>
      </c>
      <c r="E5280" s="3" t="s">
        <v>14325</v>
      </c>
      <c r="F5280" t="s">
        <v>14483</v>
      </c>
      <c r="G5280">
        <v>136</v>
      </c>
      <c r="H5280">
        <v>14</v>
      </c>
      <c r="I5280">
        <v>70</v>
      </c>
      <c r="J5280">
        <v>22</v>
      </c>
      <c r="K5280">
        <v>24</v>
      </c>
      <c r="L5280">
        <v>6</v>
      </c>
      <c r="M5280">
        <v>0</v>
      </c>
      <c r="N5280" s="2">
        <v>234.15992647058826</v>
      </c>
      <c r="O5280" s="2">
        <v>181.25584865686275</v>
      </c>
      <c r="P5280" s="2">
        <v>318.67</v>
      </c>
      <c r="Q5280" s="4">
        <v>734.08577512745103</v>
      </c>
      <c r="R5280" s="5">
        <v>5.4000000000000006E-2</v>
      </c>
      <c r="S5280" s="6">
        <v>773.72640698433338</v>
      </c>
      <c r="T5280" s="4">
        <v>17.84090909090909</v>
      </c>
      <c r="U5280" s="7">
        <v>791.5673160752425</v>
      </c>
      <c r="V5280" s="8">
        <v>0.86469786652181546</v>
      </c>
      <c r="W5280" s="7">
        <v>571.36107369204058</v>
      </c>
      <c r="X5280" s="7">
        <v>705.74925522611522</v>
      </c>
      <c r="Y5280" s="7">
        <v>799.56741969329937</v>
      </c>
      <c r="Z5280" s="7">
        <v>994.81062682770971</v>
      </c>
      <c r="AA5280" s="7">
        <v>1059.8916958725131</v>
      </c>
      <c r="AB5280" s="7">
        <v>1218.7909293845007</v>
      </c>
      <c r="AC5280" s="7">
        <v>1006.9691176470589</v>
      </c>
      <c r="AD5280" s="7">
        <v>1098.5117647058823</v>
      </c>
      <c r="AE5280" s="4">
        <v>676</v>
      </c>
      <c r="AF5280" s="4">
        <v>835</v>
      </c>
      <c r="AG5280" s="4">
        <v>946</v>
      </c>
      <c r="AH5280" s="4">
        <v>1177</v>
      </c>
      <c r="AI5280" s="4">
        <v>1254</v>
      </c>
      <c r="AJ5280" s="4">
        <v>1442</v>
      </c>
      <c r="AK5280" s="4">
        <v>1025.1814353370555</v>
      </c>
      <c r="AL5280" s="8">
        <v>1.139384077191627</v>
      </c>
      <c r="AM5280" s="4">
        <v>940.67605695622285</v>
      </c>
      <c r="AN5280" s="8">
        <v>1.047071498196035</v>
      </c>
      <c r="AO5280" s="4">
        <v>856.17067857538984</v>
      </c>
      <c r="AP5280" s="8">
        <v>0.95475891920044231</v>
      </c>
    </row>
    <row r="5281" spans="1:42" x14ac:dyDescent="0.25">
      <c r="A5281" s="2" t="s">
        <v>14485</v>
      </c>
      <c r="B5281" t="s">
        <v>5123</v>
      </c>
      <c r="C5281" t="s">
        <v>14</v>
      </c>
      <c r="D5281" t="s">
        <v>14484</v>
      </c>
      <c r="E5281" s="3" t="s">
        <v>14325</v>
      </c>
      <c r="F5281" t="s">
        <v>14486</v>
      </c>
      <c r="G5281">
        <v>232</v>
      </c>
      <c r="H5281">
        <v>26</v>
      </c>
      <c r="I5281">
        <v>36</v>
      </c>
      <c r="J5281">
        <v>72</v>
      </c>
      <c r="K5281">
        <v>72</v>
      </c>
      <c r="L5281">
        <v>24</v>
      </c>
      <c r="M5281">
        <v>2</v>
      </c>
      <c r="N5281" s="2">
        <v>214.34877873563218</v>
      </c>
      <c r="O5281" s="2">
        <v>321.36740302145927</v>
      </c>
      <c r="P5281" s="2">
        <v>181.77</v>
      </c>
      <c r="Q5281" s="4">
        <v>717.48618175709146</v>
      </c>
      <c r="R5281" s="5">
        <v>5.4000000000000006E-2</v>
      </c>
      <c r="S5281" s="6">
        <v>756.23043557197445</v>
      </c>
      <c r="T5281" s="4">
        <v>66.081761006289312</v>
      </c>
      <c r="U5281" s="7">
        <v>822.31219657826375</v>
      </c>
      <c r="V5281" s="8">
        <v>0.79754031924850199</v>
      </c>
      <c r="W5281" s="7">
        <v>492.87789531789804</v>
      </c>
      <c r="X5281" s="7">
        <v>520.01551753034175</v>
      </c>
      <c r="Y5281" s="7">
        <v>663.03812108241038</v>
      </c>
      <c r="Z5281" s="7">
        <v>929.28019846395352</v>
      </c>
      <c r="AA5281" s="7">
        <v>1112.6425107101954</v>
      </c>
      <c r="AB5281" s="7">
        <v>1279.8689394787677</v>
      </c>
      <c r="AC5281" s="7">
        <v>1134.1663793103451</v>
      </c>
      <c r="AD5281" s="7">
        <v>1237.2724137931034</v>
      </c>
      <c r="AE5281" s="4">
        <v>672</v>
      </c>
      <c r="AF5281" s="4">
        <v>709</v>
      </c>
      <c r="AG5281" s="4">
        <v>904</v>
      </c>
      <c r="AH5281" s="4">
        <v>1267</v>
      </c>
      <c r="AI5281" s="4">
        <v>1517</v>
      </c>
      <c r="AJ5281" s="4">
        <v>1745</v>
      </c>
      <c r="AK5281" s="4">
        <v>1089.0943499260479</v>
      </c>
      <c r="AL5281" s="8">
        <v>1.120376820549243</v>
      </c>
      <c r="AM5281" s="4">
        <v>978.67314756820622</v>
      </c>
      <c r="AN5281" s="8">
        <v>1.0132820196369781</v>
      </c>
      <c r="AO5281" s="4">
        <v>866.65163792981616</v>
      </c>
      <c r="AP5281" s="8">
        <v>0.90463512016076708</v>
      </c>
    </row>
    <row r="5282" spans="1:42" x14ac:dyDescent="0.25">
      <c r="A5282" s="2" t="s">
        <v>14488</v>
      </c>
      <c r="B5282" t="s">
        <v>2029</v>
      </c>
      <c r="C5282" t="s">
        <v>14</v>
      </c>
      <c r="D5282" t="s">
        <v>14487</v>
      </c>
      <c r="E5282" s="3" t="s">
        <v>14325</v>
      </c>
      <c r="F5282" t="s">
        <v>14489</v>
      </c>
      <c r="G5282">
        <v>70</v>
      </c>
      <c r="H5282">
        <v>5</v>
      </c>
      <c r="I5282">
        <v>21</v>
      </c>
      <c r="J5282">
        <v>19</v>
      </c>
      <c r="K5282">
        <v>19</v>
      </c>
      <c r="L5282">
        <v>6</v>
      </c>
      <c r="M5282">
        <v>0</v>
      </c>
      <c r="N5282" s="2">
        <v>238.77857142857144</v>
      </c>
      <c r="O5282" s="2">
        <v>244.48238016666662</v>
      </c>
      <c r="P5282" s="2">
        <v>191.75</v>
      </c>
      <c r="Q5282" s="4">
        <v>675.01095159523811</v>
      </c>
      <c r="R5282" s="5">
        <v>5.4000000000000006E-2</v>
      </c>
      <c r="S5282" s="6">
        <v>711.46154298138106</v>
      </c>
      <c r="T5282" s="4">
        <v>167.0597014925373</v>
      </c>
      <c r="U5282" s="7">
        <v>878.52124447391839</v>
      </c>
      <c r="V5282" s="8">
        <v>0.82413979165057538</v>
      </c>
      <c r="W5282" s="7">
        <v>526.59538480630511</v>
      </c>
      <c r="X5282" s="7">
        <v>529.93249117389894</v>
      </c>
      <c r="Y5282" s="7">
        <v>658.74479696302046</v>
      </c>
      <c r="Z5282" s="7">
        <v>919.03909363533853</v>
      </c>
      <c r="AA5282" s="7">
        <v>1010.4758081074092</v>
      </c>
      <c r="AB5282" s="7">
        <v>1161.9804371961689</v>
      </c>
      <c r="AC5282" s="7">
        <v>1172.5842857142859</v>
      </c>
      <c r="AD5282" s="7">
        <v>1279.1828571428571</v>
      </c>
      <c r="AE5282" s="4">
        <v>789</v>
      </c>
      <c r="AF5282" s="4">
        <v>794</v>
      </c>
      <c r="AG5282" s="4">
        <v>987</v>
      </c>
      <c r="AH5282" s="4">
        <v>1377</v>
      </c>
      <c r="AI5282" s="4">
        <v>1514</v>
      </c>
      <c r="AJ5282" s="4">
        <v>1741</v>
      </c>
      <c r="AK5282" s="4">
        <v>1035.6883820214618</v>
      </c>
      <c r="AL5282" s="8">
        <v>1.1282966248003852</v>
      </c>
      <c r="AM5282" s="4">
        <v>927.61276900810162</v>
      </c>
      <c r="AN5282" s="8">
        <v>1.0269110137504485</v>
      </c>
      <c r="AO5282" s="4">
        <v>819.53715599474128</v>
      </c>
      <c r="AP5282" s="8">
        <v>0.92552540270051198</v>
      </c>
    </row>
    <row r="5283" spans="1:42" x14ac:dyDescent="0.25">
      <c r="A5283" s="2" t="s">
        <v>14492</v>
      </c>
      <c r="B5283" t="s">
        <v>14491</v>
      </c>
      <c r="C5283" t="s">
        <v>14</v>
      </c>
      <c r="D5283" t="s">
        <v>14490</v>
      </c>
      <c r="E5283" s="3" t="s">
        <v>14325</v>
      </c>
      <c r="F5283" t="s">
        <v>14493</v>
      </c>
      <c r="G5283">
        <v>384</v>
      </c>
      <c r="H5283">
        <v>0</v>
      </c>
      <c r="I5283">
        <v>81</v>
      </c>
      <c r="J5283">
        <v>184</v>
      </c>
      <c r="K5283">
        <v>89</v>
      </c>
      <c r="L5283">
        <v>26</v>
      </c>
      <c r="M5283">
        <v>4</v>
      </c>
      <c r="N5283" s="2">
        <v>265.85221354166669</v>
      </c>
      <c r="O5283" s="2">
        <v>315.34500736945705</v>
      </c>
      <c r="P5283" s="2">
        <v>328.08</v>
      </c>
      <c r="Q5283" s="4">
        <v>909.27722091112378</v>
      </c>
      <c r="R5283" s="5">
        <v>5.4000000000000006E-2</v>
      </c>
      <c r="S5283" s="6">
        <v>958.37819084032446</v>
      </c>
      <c r="T5283" s="4">
        <v>66.977401129943502</v>
      </c>
      <c r="U5283" s="7">
        <v>1025.3555919702681</v>
      </c>
      <c r="V5283" s="8">
        <v>0.93116046616746773</v>
      </c>
      <c r="W5283" s="7">
        <v>690.17644680478406</v>
      </c>
      <c r="X5283" s="7">
        <v>694.52812679724809</v>
      </c>
      <c r="Y5283" s="7">
        <v>911.24179042195328</v>
      </c>
      <c r="Z5283" s="7">
        <v>1203.6746859155314</v>
      </c>
      <c r="AA5283" s="7">
        <v>1208.0263659079956</v>
      </c>
      <c r="AB5283" s="7">
        <v>1389.0562535944962</v>
      </c>
      <c r="AC5283" s="7">
        <v>1211.2747395833335</v>
      </c>
      <c r="AD5283" s="7">
        <v>1321.390625</v>
      </c>
      <c r="AE5283" s="4">
        <v>793</v>
      </c>
      <c r="AF5283" s="4">
        <v>798</v>
      </c>
      <c r="AG5283" s="4">
        <v>1047</v>
      </c>
      <c r="AH5283" s="4">
        <v>1383</v>
      </c>
      <c r="AI5283" s="4">
        <v>1388</v>
      </c>
      <c r="AJ5283" s="4">
        <v>1596</v>
      </c>
      <c r="AK5283" s="4">
        <v>1191.6241700280261</v>
      </c>
      <c r="AL5283" s="8">
        <v>1.1429791136815153</v>
      </c>
      <c r="AM5283" s="4">
        <v>1113.8755102987923</v>
      </c>
      <c r="AN5283" s="8">
        <v>1.0723728978434994</v>
      </c>
      <c r="AO5283" s="4">
        <v>1036.1268505695582</v>
      </c>
      <c r="AP5283" s="8">
        <v>1.0017666820054834</v>
      </c>
    </row>
    <row r="5284" spans="1:42" x14ac:dyDescent="0.25">
      <c r="A5284" s="2" t="s">
        <v>14496</v>
      </c>
      <c r="B5284" t="s">
        <v>14495</v>
      </c>
      <c r="C5284" t="s">
        <v>149</v>
      </c>
      <c r="D5284" t="s">
        <v>14494</v>
      </c>
      <c r="E5284" s="3" t="s">
        <v>14325</v>
      </c>
      <c r="F5284" t="s">
        <v>14497</v>
      </c>
      <c r="G5284">
        <v>100</v>
      </c>
      <c r="H5284">
        <v>12</v>
      </c>
      <c r="I5284">
        <v>30</v>
      </c>
      <c r="J5284">
        <v>24</v>
      </c>
      <c r="K5284">
        <v>22</v>
      </c>
      <c r="L5284">
        <v>12</v>
      </c>
      <c r="M5284">
        <v>0</v>
      </c>
      <c r="N5284" s="2">
        <v>252.37166666666667</v>
      </c>
      <c r="O5284" s="2">
        <v>199.44304750000006</v>
      </c>
      <c r="P5284" s="2">
        <v>332.64</v>
      </c>
      <c r="Q5284" s="4">
        <v>784.45471416666669</v>
      </c>
      <c r="R5284" s="5">
        <v>5.4000000000000006E-2</v>
      </c>
      <c r="S5284" s="6">
        <v>826.81526873166672</v>
      </c>
      <c r="T5284" s="4">
        <v>0</v>
      </c>
      <c r="U5284" s="7">
        <v>826.81526873166672</v>
      </c>
      <c r="V5284" s="8">
        <v>0.85143888117525501</v>
      </c>
      <c r="W5284" s="7">
        <v>572.16692814977137</v>
      </c>
      <c r="X5284" s="7">
        <v>603.67016675325578</v>
      </c>
      <c r="Y5284" s="7">
        <v>769.70074858243049</v>
      </c>
      <c r="Z5284" s="7">
        <v>1078.773062449048</v>
      </c>
      <c r="AA5284" s="7">
        <v>1291.6327827428618</v>
      </c>
      <c r="AB5284" s="7">
        <v>1485.7608476508199</v>
      </c>
      <c r="AC5284" s="7">
        <v>1068.1880000000001</v>
      </c>
      <c r="AD5284" s="7">
        <v>1165.296</v>
      </c>
      <c r="AE5284" s="4">
        <v>672</v>
      </c>
      <c r="AF5284" s="4">
        <v>709</v>
      </c>
      <c r="AG5284" s="4">
        <v>904</v>
      </c>
      <c r="AH5284" s="4">
        <v>1267</v>
      </c>
      <c r="AI5284" s="4">
        <v>1517</v>
      </c>
      <c r="AJ5284" s="4">
        <v>1745</v>
      </c>
      <c r="AK5284" s="4">
        <v>1107.0120127877917</v>
      </c>
      <c r="AL5284" s="8">
        <v>1.1399802413681588</v>
      </c>
      <c r="AM5284" s="4">
        <v>1013.6130981024169</v>
      </c>
      <c r="AN5284" s="8">
        <v>1.0437997879705243</v>
      </c>
      <c r="AO5284" s="4">
        <v>920.2141834170418</v>
      </c>
      <c r="AP5284" s="8">
        <v>0.94761933457288972</v>
      </c>
    </row>
    <row r="5285" spans="1:42" x14ac:dyDescent="0.25">
      <c r="A5285" s="2" t="s">
        <v>14500</v>
      </c>
      <c r="B5285" t="s">
        <v>14499</v>
      </c>
      <c r="C5285" t="s">
        <v>149</v>
      </c>
      <c r="D5285" t="s">
        <v>14498</v>
      </c>
      <c r="E5285" s="3" t="s">
        <v>14325</v>
      </c>
      <c r="F5285" t="s">
        <v>14501</v>
      </c>
      <c r="G5285">
        <v>220</v>
      </c>
      <c r="H5285">
        <v>6</v>
      </c>
      <c r="I5285">
        <v>56</v>
      </c>
      <c r="J5285">
        <v>73</v>
      </c>
      <c r="K5285">
        <v>55</v>
      </c>
      <c r="L5285">
        <v>21</v>
      </c>
      <c r="M5285">
        <v>9</v>
      </c>
      <c r="N5285" s="2">
        <v>265.20757575757574</v>
      </c>
      <c r="O5285" s="2">
        <v>190.67313946969696</v>
      </c>
      <c r="P5285" s="2">
        <v>254.74</v>
      </c>
      <c r="Q5285" s="4">
        <v>710.62071522727274</v>
      </c>
      <c r="R5285" s="5">
        <v>5.4000000000000006E-2</v>
      </c>
      <c r="S5285" s="6">
        <v>748.99423384954548</v>
      </c>
      <c r="T5285" s="4">
        <v>207.35545023696682</v>
      </c>
      <c r="U5285" s="7">
        <v>956.3496840865123</v>
      </c>
      <c r="V5285" s="8">
        <v>0.86565287183309081</v>
      </c>
      <c r="W5285" s="7">
        <v>532.87834979330751</v>
      </c>
      <c r="X5285" s="7">
        <v>536.26816117876115</v>
      </c>
      <c r="Y5285" s="7">
        <v>703.72484362016951</v>
      </c>
      <c r="Z5285" s="7">
        <v>926.09647050592639</v>
      </c>
      <c r="AA5285" s="7">
        <v>932.87609327683367</v>
      </c>
      <c r="AB5285" s="7">
        <v>1072.5363223575223</v>
      </c>
      <c r="AC5285" s="7">
        <v>1215.25</v>
      </c>
      <c r="AD5285" s="7">
        <v>1325.7272727272727</v>
      </c>
      <c r="AE5285" s="4">
        <v>786</v>
      </c>
      <c r="AF5285" s="4">
        <v>791</v>
      </c>
      <c r="AG5285" s="4">
        <v>1038</v>
      </c>
      <c r="AH5285" s="4">
        <v>1366</v>
      </c>
      <c r="AI5285" s="4">
        <v>1376</v>
      </c>
      <c r="AJ5285" s="4">
        <v>1582</v>
      </c>
      <c r="AK5285" s="4">
        <v>1048.1680864697526</v>
      </c>
      <c r="AL5285" s="8">
        <v>1.1364541373193922</v>
      </c>
      <c r="AM5285" s="4">
        <v>948.44346892968349</v>
      </c>
      <c r="AN5285" s="8">
        <v>1.0461870488239582</v>
      </c>
      <c r="AO5285" s="4">
        <v>848.71885138961454</v>
      </c>
      <c r="AP5285" s="8">
        <v>0.95591996032852466</v>
      </c>
    </row>
    <row r="5286" spans="1:42" x14ac:dyDescent="0.25">
      <c r="A5286" s="2" t="s">
        <v>14504</v>
      </c>
      <c r="B5286" t="s">
        <v>14503</v>
      </c>
      <c r="C5286" t="s">
        <v>14</v>
      </c>
      <c r="D5286" t="s">
        <v>14502</v>
      </c>
      <c r="E5286" s="3" t="s">
        <v>14325</v>
      </c>
      <c r="F5286" t="s">
        <v>14505</v>
      </c>
      <c r="G5286">
        <v>233</v>
      </c>
      <c r="H5286">
        <v>12</v>
      </c>
      <c r="I5286">
        <v>64</v>
      </c>
      <c r="J5286">
        <v>81</v>
      </c>
      <c r="K5286">
        <v>58</v>
      </c>
      <c r="L5286">
        <v>17</v>
      </c>
      <c r="M5286">
        <v>1</v>
      </c>
      <c r="N5286" s="2">
        <v>261.16738197424894</v>
      </c>
      <c r="O5286" s="2">
        <v>351.26316517730504</v>
      </c>
      <c r="P5286" s="2">
        <v>169.65</v>
      </c>
      <c r="Q5286" s="4">
        <v>782.08054715155401</v>
      </c>
      <c r="R5286" s="5">
        <v>5.4000000000000006E-2</v>
      </c>
      <c r="S5286" s="6">
        <v>824.31289669773798</v>
      </c>
      <c r="T5286" s="4">
        <v>98.284482758620683</v>
      </c>
      <c r="U5286" s="7">
        <v>922.59737945635868</v>
      </c>
      <c r="V5286" s="8">
        <v>0.84287844278803303</v>
      </c>
      <c r="W5286" s="7">
        <v>585.14815940845915</v>
      </c>
      <c r="X5286" s="7">
        <v>610.00001173854821</v>
      </c>
      <c r="Y5286" s="7">
        <v>773.4197679697395</v>
      </c>
      <c r="Z5286" s="7">
        <v>1056.5802672459051</v>
      </c>
      <c r="AA5286" s="7">
        <v>1216.2345913058707</v>
      </c>
      <c r="AB5286" s="7">
        <v>1398.4815083931901</v>
      </c>
      <c r="AC5286" s="7">
        <v>1204.0373390557941</v>
      </c>
      <c r="AD5286" s="7">
        <v>1313.4952789699569</v>
      </c>
      <c r="AE5286" s="4">
        <v>777</v>
      </c>
      <c r="AF5286" s="4">
        <v>810</v>
      </c>
      <c r="AG5286" s="4">
        <v>1027</v>
      </c>
      <c r="AH5286" s="4">
        <v>1403</v>
      </c>
      <c r="AI5286" s="4">
        <v>1615</v>
      </c>
      <c r="AJ5286" s="4">
        <v>1857</v>
      </c>
      <c r="AK5286" s="4">
        <v>1141.7014635454366</v>
      </c>
      <c r="AL5286" s="8">
        <v>1.1328423934128984</v>
      </c>
      <c r="AM5286" s="4">
        <v>1035.3990727352025</v>
      </c>
      <c r="AN5286" s="8">
        <v>1.0357252807634219</v>
      </c>
      <c r="AO5286" s="4">
        <v>929.09668192496861</v>
      </c>
      <c r="AP5286" s="8">
        <v>0.93860816811394554</v>
      </c>
    </row>
    <row r="5287" spans="1:42" x14ac:dyDescent="0.25">
      <c r="A5287" s="2" t="s">
        <v>14506</v>
      </c>
      <c r="B5287" t="s">
        <v>14503</v>
      </c>
      <c r="C5287" t="s">
        <v>14</v>
      </c>
      <c r="D5287" t="s">
        <v>14502</v>
      </c>
      <c r="E5287" s="3" t="s">
        <v>14325</v>
      </c>
      <c r="F5287" t="s">
        <v>14507</v>
      </c>
      <c r="G5287">
        <v>30</v>
      </c>
      <c r="H5287">
        <v>0</v>
      </c>
      <c r="I5287">
        <v>24</v>
      </c>
      <c r="J5287">
        <v>6</v>
      </c>
      <c r="K5287">
        <v>0</v>
      </c>
      <c r="L5287">
        <v>0</v>
      </c>
      <c r="M5287">
        <v>0</v>
      </c>
      <c r="N5287" s="2">
        <v>151.08888888888887</v>
      </c>
      <c r="O5287" s="2">
        <v>148.6964916111111</v>
      </c>
      <c r="P5287" s="2">
        <v>279.77</v>
      </c>
      <c r="Q5287" s="4">
        <v>579.55538049999996</v>
      </c>
      <c r="R5287" s="5">
        <v>5.4000000000000006E-2</v>
      </c>
      <c r="S5287" s="6">
        <v>610.85137104699993</v>
      </c>
      <c r="T5287" s="4">
        <v>81.58620689655173</v>
      </c>
      <c r="U5287" s="7">
        <v>692.43757794355167</v>
      </c>
      <c r="V5287" s="8">
        <v>0.81138689705126754</v>
      </c>
      <c r="W5287" s="7">
        <v>556.16535657782867</v>
      </c>
      <c r="X5287" s="7">
        <v>579.78627905796816</v>
      </c>
      <c r="Y5287" s="7">
        <v>735.11173900312747</v>
      </c>
      <c r="Z5287" s="7">
        <v>1004.2470981707769</v>
      </c>
      <c r="AA5287" s="7">
        <v>1155.9936304674302</v>
      </c>
      <c r="AB5287" s="7">
        <v>1329.2137286551194</v>
      </c>
      <c r="AC5287" s="7">
        <v>938.74</v>
      </c>
      <c r="AD5287" s="7">
        <v>1024.08</v>
      </c>
      <c r="AE5287" s="4">
        <v>777</v>
      </c>
      <c r="AF5287" s="4">
        <v>810</v>
      </c>
      <c r="AG5287" s="4">
        <v>1027</v>
      </c>
      <c r="AH5287" s="4">
        <v>1403</v>
      </c>
      <c r="AI5287" s="4">
        <v>1615</v>
      </c>
      <c r="AJ5287" s="4">
        <v>1857</v>
      </c>
      <c r="AK5287" s="4">
        <v>870.21696893280352</v>
      </c>
      <c r="AL5287" s="8">
        <v>1.1153072132989867</v>
      </c>
      <c r="AM5287" s="4">
        <v>783.76176963753562</v>
      </c>
      <c r="AN5287" s="8">
        <v>1.0140004412164136</v>
      </c>
      <c r="AO5287" s="4">
        <v>697.30657034226772</v>
      </c>
      <c r="AP5287" s="8">
        <v>0.91269366913384053</v>
      </c>
    </row>
    <row r="5288" spans="1:42" x14ac:dyDescent="0.25">
      <c r="A5288" s="2" t="s">
        <v>14508</v>
      </c>
      <c r="B5288" t="s">
        <v>14503</v>
      </c>
      <c r="C5288" t="s">
        <v>14</v>
      </c>
      <c r="D5288" t="s">
        <v>14502</v>
      </c>
      <c r="E5288" s="3" t="s">
        <v>14325</v>
      </c>
      <c r="F5288" t="s">
        <v>14509</v>
      </c>
      <c r="G5288">
        <v>50</v>
      </c>
      <c r="H5288">
        <v>0</v>
      </c>
      <c r="I5288">
        <v>50</v>
      </c>
      <c r="J5288">
        <v>0</v>
      </c>
      <c r="K5288">
        <v>0</v>
      </c>
      <c r="L5288">
        <v>0</v>
      </c>
      <c r="M5288">
        <v>0</v>
      </c>
      <c r="N5288" s="2">
        <v>150.965</v>
      </c>
      <c r="O5288" s="2">
        <v>161.096261</v>
      </c>
      <c r="P5288" s="2">
        <v>241.88</v>
      </c>
      <c r="Q5288" s="4">
        <v>553.94126099999994</v>
      </c>
      <c r="R5288" s="5">
        <v>5.4000000000000006E-2</v>
      </c>
      <c r="S5288" s="6">
        <v>583.85408909399996</v>
      </c>
      <c r="T5288" s="4">
        <v>79</v>
      </c>
      <c r="U5288" s="7">
        <v>662.85408909399996</v>
      </c>
      <c r="V5288" s="8">
        <v>0.81833838159753081</v>
      </c>
      <c r="W5288" s="7">
        <v>560.06744101979984</v>
      </c>
      <c r="X5288" s="7">
        <v>583.85408909399996</v>
      </c>
      <c r="Y5288" s="7">
        <v>740.26932036979986</v>
      </c>
      <c r="Z5288" s="7">
        <v>1011.2929469121998</v>
      </c>
      <c r="AA5288" s="7">
        <v>1164.1041406009997</v>
      </c>
      <c r="AB5288" s="7">
        <v>1338.5395598117996</v>
      </c>
      <c r="AC5288" s="7">
        <v>891.00000000000011</v>
      </c>
      <c r="AD5288" s="7">
        <v>972</v>
      </c>
      <c r="AE5288" s="4">
        <v>777</v>
      </c>
      <c r="AF5288" s="4">
        <v>810</v>
      </c>
      <c r="AG5288" s="4">
        <v>1027</v>
      </c>
      <c r="AH5288" s="4">
        <v>1403</v>
      </c>
      <c r="AI5288" s="4">
        <v>1615</v>
      </c>
      <c r="AJ5288" s="4">
        <v>1857</v>
      </c>
      <c r="AK5288" s="4">
        <v>823.15253390940006</v>
      </c>
      <c r="AL5288" s="8">
        <v>1.1137685603819754</v>
      </c>
      <c r="AM5288" s="4">
        <v>743.38638563760003</v>
      </c>
      <c r="AN5288" s="8">
        <v>1.015291834120494</v>
      </c>
      <c r="AO5288" s="4">
        <v>663.62023736579999</v>
      </c>
      <c r="AP5288" s="8">
        <v>0.91681510785901232</v>
      </c>
    </row>
    <row r="5289" spans="1:42" x14ac:dyDescent="0.25">
      <c r="A5289" s="2" t="s">
        <v>14512</v>
      </c>
      <c r="B5289" t="s">
        <v>14511</v>
      </c>
      <c r="C5289" t="s">
        <v>149</v>
      </c>
      <c r="D5289" t="s">
        <v>14510</v>
      </c>
      <c r="E5289" s="3" t="s">
        <v>14325</v>
      </c>
      <c r="F5289" t="s">
        <v>14513</v>
      </c>
      <c r="G5289">
        <v>122</v>
      </c>
      <c r="H5289">
        <v>8</v>
      </c>
      <c r="I5289">
        <v>42</v>
      </c>
      <c r="J5289">
        <v>33</v>
      </c>
      <c r="K5289">
        <v>27</v>
      </c>
      <c r="L5289">
        <v>10</v>
      </c>
      <c r="M5289">
        <v>2</v>
      </c>
      <c r="N5289" s="2">
        <v>233.11202185792351</v>
      </c>
      <c r="O5289" s="2">
        <v>400.51794643169404</v>
      </c>
      <c r="P5289" s="2">
        <v>290.91000000000003</v>
      </c>
      <c r="Q5289" s="4">
        <v>924.53996828961749</v>
      </c>
      <c r="R5289" s="5">
        <v>5.4000000000000006E-2</v>
      </c>
      <c r="S5289" s="6">
        <v>974.46512657725691</v>
      </c>
      <c r="T5289" s="4">
        <v>0</v>
      </c>
      <c r="U5289" s="7">
        <v>974.46512657725691</v>
      </c>
      <c r="V5289" s="8">
        <v>1.0044759025172181</v>
      </c>
      <c r="W5289" s="7">
        <v>731.25845703253469</v>
      </c>
      <c r="X5289" s="7">
        <v>736.28083654512079</v>
      </c>
      <c r="Y5289" s="7">
        <v>966.30581822156364</v>
      </c>
      <c r="Z5289" s="7">
        <v>1276.6888720993841</v>
      </c>
      <c r="AA5289" s="7">
        <v>1280.7067757094528</v>
      </c>
      <c r="AB5289" s="7">
        <v>1472.5616730902416</v>
      </c>
      <c r="AC5289" s="7">
        <v>1067.1352459016396</v>
      </c>
      <c r="AD5289" s="7">
        <v>1164.1475409836066</v>
      </c>
      <c r="AE5289" s="4">
        <v>728</v>
      </c>
      <c r="AF5289" s="4">
        <v>733</v>
      </c>
      <c r="AG5289" s="4">
        <v>962</v>
      </c>
      <c r="AH5289" s="4">
        <v>1271</v>
      </c>
      <c r="AI5289" s="4">
        <v>1275</v>
      </c>
      <c r="AJ5289" s="4">
        <v>1466</v>
      </c>
      <c r="AK5289" s="4">
        <v>1114.9932549237515</v>
      </c>
      <c r="AL5289" s="8">
        <v>1.1493319006438061</v>
      </c>
      <c r="AM5289" s="4">
        <v>1068.5802951028907</v>
      </c>
      <c r="AN5289" s="8">
        <v>1.1014895526386943</v>
      </c>
      <c r="AO5289" s="4">
        <v>1020.8780863981175</v>
      </c>
      <c r="AP5289" s="8">
        <v>1.0523182505223296</v>
      </c>
    </row>
    <row r="5290" spans="1:42" x14ac:dyDescent="0.25">
      <c r="A5290" s="2" t="s">
        <v>14516</v>
      </c>
      <c r="B5290" t="s">
        <v>14515</v>
      </c>
      <c r="C5290" t="s">
        <v>149</v>
      </c>
      <c r="D5290" t="s">
        <v>14514</v>
      </c>
      <c r="E5290" s="3" t="s">
        <v>14325</v>
      </c>
      <c r="F5290" t="s">
        <v>14517</v>
      </c>
      <c r="G5290">
        <v>80</v>
      </c>
      <c r="H5290">
        <v>6</v>
      </c>
      <c r="I5290">
        <v>18</v>
      </c>
      <c r="J5290">
        <v>22</v>
      </c>
      <c r="K5290">
        <v>24</v>
      </c>
      <c r="L5290">
        <v>10</v>
      </c>
      <c r="M5290">
        <v>0</v>
      </c>
      <c r="N5290" s="2">
        <v>260.92812499999997</v>
      </c>
      <c r="O5290" s="2">
        <v>652.29754735897427</v>
      </c>
      <c r="P5290" s="2">
        <v>409.13</v>
      </c>
      <c r="Q5290" s="4">
        <v>1322.3556723589741</v>
      </c>
      <c r="R5290" s="5">
        <v>5.4000000000000006E-2</v>
      </c>
      <c r="S5290" s="6">
        <v>1393.7628786663588</v>
      </c>
      <c r="T5290" s="4">
        <v>0</v>
      </c>
      <c r="U5290" s="7">
        <v>1393.7628786663588</v>
      </c>
      <c r="V5290" s="8">
        <v>0.68313338005948232</v>
      </c>
      <c r="W5290" s="7">
        <v>1085.4989409145176</v>
      </c>
      <c r="X5290" s="7">
        <v>1127.1700770981461</v>
      </c>
      <c r="Y5290" s="7">
        <v>1248.0846853686744</v>
      </c>
      <c r="Z5290" s="7">
        <v>1576.6718411772854</v>
      </c>
      <c r="AA5290" s="7">
        <v>1940.09879936893</v>
      </c>
      <c r="AB5290" s="7">
        <v>2231.1136192742697</v>
      </c>
      <c r="AC5290" s="7">
        <v>2244.2750000000001</v>
      </c>
      <c r="AD5290" s="7">
        <v>2448.2999999999997</v>
      </c>
      <c r="AE5290" s="4">
        <v>1589</v>
      </c>
      <c r="AF5290" s="4">
        <v>1650</v>
      </c>
      <c r="AG5290" s="4">
        <v>1827</v>
      </c>
      <c r="AH5290" s="4">
        <v>2308</v>
      </c>
      <c r="AI5290" s="4">
        <v>2840</v>
      </c>
      <c r="AJ5290" s="4">
        <v>3266</v>
      </c>
      <c r="AK5290" s="4">
        <v>2224.3197255298392</v>
      </c>
      <c r="AL5290" s="8">
        <v>1.0902192013379925</v>
      </c>
      <c r="AM5290" s="4">
        <v>1947.4674432420125</v>
      </c>
      <c r="AN5290" s="8">
        <v>0.95452392757848914</v>
      </c>
      <c r="AO5290" s="4">
        <v>1670.6151609541855</v>
      </c>
      <c r="AP5290" s="8">
        <v>0.81882865381898562</v>
      </c>
    </row>
    <row r="5291" spans="1:42" x14ac:dyDescent="0.25">
      <c r="A5291" s="2" t="s">
        <v>14519</v>
      </c>
      <c r="B5291" t="s">
        <v>4099</v>
      </c>
      <c r="C5291" t="s">
        <v>14</v>
      </c>
      <c r="D5291" t="s">
        <v>14518</v>
      </c>
      <c r="E5291" s="3" t="s">
        <v>14325</v>
      </c>
      <c r="F5291" t="s">
        <v>14520</v>
      </c>
      <c r="G5291">
        <v>366</v>
      </c>
      <c r="H5291">
        <v>12</v>
      </c>
      <c r="I5291">
        <v>94</v>
      </c>
      <c r="J5291">
        <v>138</v>
      </c>
      <c r="K5291">
        <v>84</v>
      </c>
      <c r="L5291">
        <v>29</v>
      </c>
      <c r="M5291">
        <v>9</v>
      </c>
      <c r="N5291" s="2">
        <v>272.35154826958109</v>
      </c>
      <c r="O5291" s="2">
        <v>502.93470187522786</v>
      </c>
      <c r="P5291" s="2">
        <v>239.44</v>
      </c>
      <c r="Q5291" s="4">
        <v>1014.726250144809</v>
      </c>
      <c r="R5291" s="5">
        <v>5.4000000000000006E-2</v>
      </c>
      <c r="S5291" s="6">
        <v>1069.5214676526286</v>
      </c>
      <c r="T5291" s="4">
        <v>28.950292397660817</v>
      </c>
      <c r="U5291" s="7">
        <v>1098.4717600502895</v>
      </c>
      <c r="V5291" s="8">
        <v>0.54929591236529396</v>
      </c>
      <c r="W5291" s="7">
        <v>849.82768339246081</v>
      </c>
      <c r="X5291" s="7">
        <v>882.45165361709269</v>
      </c>
      <c r="Y5291" s="7">
        <v>977.11464918692627</v>
      </c>
      <c r="Z5291" s="7">
        <v>1234.3626766959089</v>
      </c>
      <c r="AA5291" s="7">
        <v>1518.8864825894202</v>
      </c>
      <c r="AB5291" s="7">
        <v>1746.719454977833</v>
      </c>
      <c r="AC5291" s="7">
        <v>2199.7595628415302</v>
      </c>
      <c r="AD5291" s="7">
        <v>2399.7377049180327</v>
      </c>
      <c r="AE5291" s="4">
        <v>1589</v>
      </c>
      <c r="AF5291" s="4">
        <v>1650</v>
      </c>
      <c r="AG5291" s="4">
        <v>1827</v>
      </c>
      <c r="AH5291" s="4">
        <v>2308</v>
      </c>
      <c r="AI5291" s="4">
        <v>2840</v>
      </c>
      <c r="AJ5291" s="4">
        <v>3266</v>
      </c>
      <c r="AK5291" s="4">
        <v>2127.3402236423617</v>
      </c>
      <c r="AL5291" s="8">
        <v>1.0782631009818671</v>
      </c>
      <c r="AM5291" s="4">
        <v>1773.6622201199582</v>
      </c>
      <c r="AN5291" s="8">
        <v>0.90140477044137135</v>
      </c>
      <c r="AO5291" s="4">
        <v>1419.9842165975554</v>
      </c>
      <c r="AP5291" s="8">
        <v>0.72454643990087597</v>
      </c>
    </row>
    <row r="5292" spans="1:42" x14ac:dyDescent="0.25">
      <c r="A5292" s="2" t="s">
        <v>14523</v>
      </c>
      <c r="B5292" t="s">
        <v>14522</v>
      </c>
      <c r="C5292" t="s">
        <v>149</v>
      </c>
      <c r="D5292" t="s">
        <v>14521</v>
      </c>
      <c r="E5292" s="3" t="s">
        <v>14325</v>
      </c>
      <c r="F5292" t="s">
        <v>14524</v>
      </c>
      <c r="G5292">
        <v>198</v>
      </c>
      <c r="H5292">
        <v>13</v>
      </c>
      <c r="I5292">
        <v>49</v>
      </c>
      <c r="J5292">
        <v>55</v>
      </c>
      <c r="K5292">
        <v>59</v>
      </c>
      <c r="L5292">
        <v>21</v>
      </c>
      <c r="M5292">
        <v>1</v>
      </c>
      <c r="N5292" s="2">
        <v>213.0791245791246</v>
      </c>
      <c r="O5292" s="2">
        <v>359.42536562499998</v>
      </c>
      <c r="P5292" s="2">
        <v>225.86</v>
      </c>
      <c r="Q5292" s="4">
        <v>798.36449020412454</v>
      </c>
      <c r="R5292" s="5">
        <v>5.4000000000000006E-2</v>
      </c>
      <c r="S5292" s="6">
        <v>841.47617267514727</v>
      </c>
      <c r="T5292" s="4">
        <v>54.713541666666664</v>
      </c>
      <c r="U5292" s="7">
        <v>896.1897143418139</v>
      </c>
      <c r="V5292" s="8">
        <v>0.5792665490574781</v>
      </c>
      <c r="W5292" s="7">
        <v>669.54284092702937</v>
      </c>
      <c r="X5292" s="7">
        <v>698.3696244925311</v>
      </c>
      <c r="Y5292" s="7">
        <v>775.6036483850072</v>
      </c>
      <c r="Z5292" s="7">
        <v>976.84723176681132</v>
      </c>
      <c r="AA5292" s="7">
        <v>1056.2568619661179</v>
      </c>
      <c r="AB5292" s="7">
        <v>1214.5322207880231</v>
      </c>
      <c r="AC5292" s="7">
        <v>1701.8222222222223</v>
      </c>
      <c r="AD5292" s="7">
        <v>1856.5333333333333</v>
      </c>
      <c r="AE5292" s="4">
        <v>1231</v>
      </c>
      <c r="AF5292" s="4">
        <v>1284</v>
      </c>
      <c r="AG5292" s="4">
        <v>1426</v>
      </c>
      <c r="AH5292" s="4">
        <v>1796</v>
      </c>
      <c r="AI5292" s="4">
        <v>1942</v>
      </c>
      <c r="AJ5292" s="4">
        <v>2233</v>
      </c>
      <c r="AK5292" s="4">
        <v>1618.830642179686</v>
      </c>
      <c r="AL5292" s="8">
        <v>1.0817220378208257</v>
      </c>
      <c r="AM5292" s="4">
        <v>1356.8010457174821</v>
      </c>
      <c r="AN5292" s="8">
        <v>0.91235501913655126</v>
      </c>
      <c r="AO5292" s="4">
        <v>1099.1386091963145</v>
      </c>
      <c r="AP5292" s="8">
        <v>0.74581078409701462</v>
      </c>
    </row>
    <row r="5293" spans="1:42" x14ac:dyDescent="0.25">
      <c r="A5293" s="2" t="s">
        <v>14527</v>
      </c>
      <c r="B5293" t="s">
        <v>14526</v>
      </c>
      <c r="C5293" t="s">
        <v>14</v>
      </c>
      <c r="D5293" t="s">
        <v>14525</v>
      </c>
      <c r="E5293" s="3" t="s">
        <v>14325</v>
      </c>
      <c r="F5293" t="s">
        <v>14528</v>
      </c>
      <c r="G5293">
        <v>647</v>
      </c>
      <c r="H5293">
        <v>52</v>
      </c>
      <c r="I5293">
        <v>175</v>
      </c>
      <c r="J5293">
        <v>193</v>
      </c>
      <c r="K5293">
        <v>151</v>
      </c>
      <c r="L5293">
        <v>60</v>
      </c>
      <c r="M5293">
        <v>16</v>
      </c>
      <c r="N5293" s="2">
        <v>257.78857069143447</v>
      </c>
      <c r="O5293" s="2">
        <v>311.40321349226008</v>
      </c>
      <c r="P5293" s="2">
        <v>175.64</v>
      </c>
      <c r="Q5293" s="4">
        <v>744.83178418369459</v>
      </c>
      <c r="R5293" s="5">
        <v>5.4000000000000006E-2</v>
      </c>
      <c r="S5293" s="6">
        <v>785.05270052961419</v>
      </c>
      <c r="T5293" s="4">
        <v>152.50173010380624</v>
      </c>
      <c r="U5293" s="7">
        <v>937.55443063342045</v>
      </c>
      <c r="V5293" s="8">
        <v>0.81716692390568879</v>
      </c>
      <c r="W5293" s="7">
        <v>561.08279704787105</v>
      </c>
      <c r="X5293" s="7">
        <v>564.50403361523604</v>
      </c>
      <c r="Y5293" s="7">
        <v>731.46037810265136</v>
      </c>
      <c r="Z5293" s="7">
        <v>959.31473348916484</v>
      </c>
      <c r="AA5293" s="7">
        <v>1198.1170458912466</v>
      </c>
      <c r="AB5293" s="7">
        <v>1378.074089334649</v>
      </c>
      <c r="AC5293" s="7">
        <v>1262.0553323029367</v>
      </c>
      <c r="AD5293" s="7">
        <v>1376.7876352395672</v>
      </c>
      <c r="AE5293" s="4">
        <v>820</v>
      </c>
      <c r="AF5293" s="4">
        <v>825</v>
      </c>
      <c r="AG5293" s="4">
        <v>1069</v>
      </c>
      <c r="AH5293" s="4">
        <v>1402</v>
      </c>
      <c r="AI5293" s="4">
        <v>1751</v>
      </c>
      <c r="AJ5293" s="4">
        <v>2014</v>
      </c>
      <c r="AK5293" s="4">
        <v>1141.2326007445702</v>
      </c>
      <c r="AL5293" s="8">
        <v>1.1276112286902642</v>
      </c>
      <c r="AM5293" s="4">
        <v>1022.505967339585</v>
      </c>
      <c r="AN5293" s="8">
        <v>1.0241297937620726</v>
      </c>
      <c r="AO5293" s="4">
        <v>903.77933393459955</v>
      </c>
      <c r="AP5293" s="8">
        <v>0.92064835883388052</v>
      </c>
    </row>
    <row r="5294" spans="1:42" x14ac:dyDescent="0.25">
      <c r="A5294" s="2" t="s">
        <v>14531</v>
      </c>
      <c r="B5294" t="s">
        <v>14530</v>
      </c>
      <c r="C5294" t="s">
        <v>14</v>
      </c>
      <c r="D5294" t="s">
        <v>14529</v>
      </c>
      <c r="E5294" s="3" t="s">
        <v>14325</v>
      </c>
      <c r="F5294" t="s">
        <v>14532</v>
      </c>
      <c r="G5294">
        <v>110</v>
      </c>
      <c r="H5294">
        <v>0</v>
      </c>
      <c r="I5294">
        <v>20</v>
      </c>
      <c r="J5294">
        <v>44</v>
      </c>
      <c r="K5294">
        <v>36</v>
      </c>
      <c r="L5294">
        <v>10</v>
      </c>
      <c r="M5294">
        <v>0</v>
      </c>
      <c r="N5294" s="2">
        <v>286.25833333333333</v>
      </c>
      <c r="O5294" s="2">
        <v>245.654101</v>
      </c>
      <c r="P5294" s="2">
        <v>310.70999999999998</v>
      </c>
      <c r="Q5294" s="4">
        <v>842.62243433333333</v>
      </c>
      <c r="R5294" s="5">
        <v>5.4000000000000006E-2</v>
      </c>
      <c r="S5294" s="6">
        <v>888.12404578733333</v>
      </c>
      <c r="T5294" s="4">
        <v>113.56603773584905</v>
      </c>
      <c r="U5294" s="7">
        <v>1001.6900835231824</v>
      </c>
      <c r="V5294" s="8">
        <v>0.88154369229670748</v>
      </c>
      <c r="W5294" s="7">
        <v>633.87693712147984</v>
      </c>
      <c r="X5294" s="7">
        <v>715.16325211609626</v>
      </c>
      <c r="Y5294" s="7">
        <v>791.75997201486939</v>
      </c>
      <c r="Z5294" s="7">
        <v>1055.1588965647322</v>
      </c>
      <c r="AA5294" s="7">
        <v>1056.7220949300133</v>
      </c>
      <c r="AB5294" s="7">
        <v>1215.3867290060434</v>
      </c>
      <c r="AC5294" s="7">
        <v>1249.92</v>
      </c>
      <c r="AD5294" s="7">
        <v>1363.5490909090909</v>
      </c>
      <c r="AE5294" s="4">
        <v>811</v>
      </c>
      <c r="AF5294" s="4">
        <v>915</v>
      </c>
      <c r="AG5294" s="4">
        <v>1013</v>
      </c>
      <c r="AH5294" s="4">
        <v>1350</v>
      </c>
      <c r="AI5294" s="4">
        <v>1352</v>
      </c>
      <c r="AJ5294" s="4">
        <v>1555</v>
      </c>
      <c r="AK5294" s="4">
        <v>1182.9462487595943</v>
      </c>
      <c r="AL5294" s="8">
        <v>1.1410038363615174</v>
      </c>
      <c r="AM5294" s="4">
        <v>1084.6721811021741</v>
      </c>
      <c r="AN5294" s="8">
        <v>1.0545171216732474</v>
      </c>
      <c r="AO5294" s="4">
        <v>986.39811344475368</v>
      </c>
      <c r="AP5294" s="8">
        <v>0.96803040698497755</v>
      </c>
    </row>
    <row r="5295" spans="1:42" x14ac:dyDescent="0.25">
      <c r="A5295" s="2" t="s">
        <v>14533</v>
      </c>
      <c r="B5295" t="s">
        <v>14530</v>
      </c>
      <c r="C5295" t="s">
        <v>14</v>
      </c>
      <c r="D5295" t="s">
        <v>14529</v>
      </c>
      <c r="E5295" s="3" t="s">
        <v>14325</v>
      </c>
      <c r="F5295" t="s">
        <v>14534</v>
      </c>
      <c r="G5295">
        <v>146</v>
      </c>
      <c r="H5295">
        <v>19</v>
      </c>
      <c r="I5295">
        <v>53</v>
      </c>
      <c r="J5295">
        <v>30</v>
      </c>
      <c r="K5295">
        <v>28</v>
      </c>
      <c r="L5295">
        <v>10</v>
      </c>
      <c r="M5295">
        <v>6</v>
      </c>
      <c r="N5295" s="2">
        <v>273.46347031963472</v>
      </c>
      <c r="O5295" s="2">
        <v>306.153684</v>
      </c>
      <c r="P5295" s="2">
        <v>249.68</v>
      </c>
      <c r="Q5295" s="4">
        <v>829.29715431963473</v>
      </c>
      <c r="R5295" s="5">
        <v>5.4000000000000006E-2</v>
      </c>
      <c r="S5295" s="6">
        <v>874.079200652895</v>
      </c>
      <c r="T5295" s="4">
        <v>103.16197183098592</v>
      </c>
      <c r="U5295" s="7">
        <v>977.24117248388097</v>
      </c>
      <c r="V5295" s="8">
        <v>0.92083082392765525</v>
      </c>
      <c r="W5295" s="7">
        <v>667.95888729158094</v>
      </c>
      <c r="X5295" s="7">
        <v>753.61576063106838</v>
      </c>
      <c r="Y5295" s="7">
        <v>834.33089127789322</v>
      </c>
      <c r="Z5295" s="7">
        <v>1111.8921058491173</v>
      </c>
      <c r="AA5295" s="7">
        <v>1113.5393534133384</v>
      </c>
      <c r="AB5295" s="7">
        <v>1280.7349811817612</v>
      </c>
      <c r="AC5295" s="7">
        <v>1167.3863013698633</v>
      </c>
      <c r="AD5295" s="7">
        <v>1273.5123287671233</v>
      </c>
      <c r="AE5295" s="4">
        <v>811</v>
      </c>
      <c r="AF5295" s="4">
        <v>915</v>
      </c>
      <c r="AG5295" s="4">
        <v>1013</v>
      </c>
      <c r="AH5295" s="4">
        <v>1350</v>
      </c>
      <c r="AI5295" s="4">
        <v>1352</v>
      </c>
      <c r="AJ5295" s="4">
        <v>1555</v>
      </c>
      <c r="AK5295" s="4">
        <v>1112.7044258787446</v>
      </c>
      <c r="AL5295" s="8">
        <v>1.1456816273338797</v>
      </c>
      <c r="AM5295" s="4">
        <v>1032.5554952685357</v>
      </c>
      <c r="AN5295" s="8">
        <v>1.0701592200829342</v>
      </c>
      <c r="AO5295" s="4">
        <v>952.40656465832672</v>
      </c>
      <c r="AP5295" s="8">
        <v>0.99463681283198857</v>
      </c>
    </row>
    <row r="5296" spans="1:42" x14ac:dyDescent="0.25">
      <c r="A5296" s="2" t="s">
        <v>14535</v>
      </c>
      <c r="B5296" t="s">
        <v>14530</v>
      </c>
      <c r="C5296" t="s">
        <v>14</v>
      </c>
      <c r="D5296" t="s">
        <v>14529</v>
      </c>
      <c r="E5296" s="3" t="s">
        <v>14325</v>
      </c>
      <c r="F5296" t="s">
        <v>14536</v>
      </c>
      <c r="G5296">
        <v>112</v>
      </c>
      <c r="H5296">
        <v>12</v>
      </c>
      <c r="I5296">
        <v>34</v>
      </c>
      <c r="J5296">
        <v>40</v>
      </c>
      <c r="K5296">
        <v>23</v>
      </c>
      <c r="L5296">
        <v>2</v>
      </c>
      <c r="M5296">
        <v>1</v>
      </c>
      <c r="N5296" s="2">
        <v>279.03348214285717</v>
      </c>
      <c r="O5296" s="2">
        <v>237.22178027678572</v>
      </c>
      <c r="P5296" s="2">
        <v>322.29000000000002</v>
      </c>
      <c r="Q5296" s="4">
        <v>838.545262419643</v>
      </c>
      <c r="R5296" s="5">
        <v>5.4000000000000006E-2</v>
      </c>
      <c r="S5296" s="6">
        <v>883.82670659030373</v>
      </c>
      <c r="T5296" s="4">
        <v>63.846846846846844</v>
      </c>
      <c r="U5296" s="7">
        <v>947.67355343715053</v>
      </c>
      <c r="V5296" s="8">
        <v>0.90973282122344767</v>
      </c>
      <c r="W5296" s="7">
        <v>688.08656318202873</v>
      </c>
      <c r="X5296" s="7">
        <v>776.32454415728262</v>
      </c>
      <c r="Y5296" s="7">
        <v>859.4718723839643</v>
      </c>
      <c r="Z5296" s="7">
        <v>1145.3968684287777</v>
      </c>
      <c r="AA5296" s="7">
        <v>1147.0937526783018</v>
      </c>
      <c r="AB5296" s="7">
        <v>1319.3275040049996</v>
      </c>
      <c r="AC5296" s="7">
        <v>1145.8758928571428</v>
      </c>
      <c r="AD5296" s="7">
        <v>1250.0464285714286</v>
      </c>
      <c r="AE5296" s="4">
        <v>811</v>
      </c>
      <c r="AF5296" s="4">
        <v>915</v>
      </c>
      <c r="AG5296" s="4">
        <v>1013</v>
      </c>
      <c r="AH5296" s="4">
        <v>1350</v>
      </c>
      <c r="AI5296" s="4">
        <v>1352</v>
      </c>
      <c r="AJ5296" s="4">
        <v>1555</v>
      </c>
      <c r="AK5296" s="4">
        <v>1129.853431912981</v>
      </c>
      <c r="AL5296" s="8">
        <v>1.145909705248954</v>
      </c>
      <c r="AM5296" s="4">
        <v>1048.6646125564973</v>
      </c>
      <c r="AN5296" s="8">
        <v>1.0679713335205367</v>
      </c>
      <c r="AO5296" s="4">
        <v>965.01552594678731</v>
      </c>
      <c r="AP5296" s="8">
        <v>0.98767119295186501</v>
      </c>
    </row>
    <row r="5297" spans="1:42" x14ac:dyDescent="0.25">
      <c r="A5297" s="2" t="s">
        <v>14537</v>
      </c>
      <c r="B5297" t="s">
        <v>14530</v>
      </c>
      <c r="C5297" t="s">
        <v>14</v>
      </c>
      <c r="D5297" t="s">
        <v>14529</v>
      </c>
      <c r="E5297" s="3" t="s">
        <v>14325</v>
      </c>
      <c r="F5297" t="s">
        <v>14538</v>
      </c>
      <c r="G5297">
        <v>44</v>
      </c>
      <c r="H5297">
        <v>0</v>
      </c>
      <c r="I5297">
        <v>0</v>
      </c>
      <c r="J5297">
        <v>22</v>
      </c>
      <c r="K5297">
        <v>18</v>
      </c>
      <c r="L5297">
        <v>4</v>
      </c>
      <c r="M5297">
        <v>0</v>
      </c>
      <c r="N5297" s="2">
        <v>186.2973484848485</v>
      </c>
      <c r="O5297" s="2">
        <v>279.24399476515151</v>
      </c>
      <c r="P5297" s="2">
        <v>280.61</v>
      </c>
      <c r="Q5297" s="4">
        <v>746.15134325000008</v>
      </c>
      <c r="R5297" s="5">
        <v>5.4000000000000006E-2</v>
      </c>
      <c r="S5297" s="6">
        <v>786.44351578550015</v>
      </c>
      <c r="T5297" s="4">
        <v>106.73809523809524</v>
      </c>
      <c r="U5297" s="7">
        <v>893.18161102359545</v>
      </c>
      <c r="V5297" s="8">
        <v>0.75585626966646535</v>
      </c>
      <c r="W5297" s="7">
        <v>539.74401694983635</v>
      </c>
      <c r="X5297" s="7">
        <v>608.95903268692996</v>
      </c>
      <c r="Y5297" s="7">
        <v>674.18087443919137</v>
      </c>
      <c r="Z5297" s="7">
        <v>898.46414658727383</v>
      </c>
      <c r="AA5297" s="7">
        <v>899.79520458221793</v>
      </c>
      <c r="AB5297" s="7">
        <v>1034.8975910690451</v>
      </c>
      <c r="AC5297" s="7">
        <v>1299.8500000000001</v>
      </c>
      <c r="AD5297" s="7">
        <v>1418.0181818181818</v>
      </c>
      <c r="AE5297" s="4">
        <v>811</v>
      </c>
      <c r="AF5297" s="4">
        <v>915</v>
      </c>
      <c r="AG5297" s="4">
        <v>1013</v>
      </c>
      <c r="AH5297" s="4">
        <v>1350</v>
      </c>
      <c r="AI5297" s="4">
        <v>1352</v>
      </c>
      <c r="AJ5297" s="4">
        <v>1555</v>
      </c>
      <c r="AK5297" s="4">
        <v>1192.6725573829035</v>
      </c>
      <c r="AL5297" s="8">
        <v>1.099628201625648</v>
      </c>
      <c r="AM5297" s="4">
        <v>1057.2628768504358</v>
      </c>
      <c r="AN5297" s="8">
        <v>0.98503755763925371</v>
      </c>
      <c r="AO5297" s="4">
        <v>921.85319631796801</v>
      </c>
      <c r="AP5297" s="8">
        <v>0.87044691365285953</v>
      </c>
    </row>
    <row r="5298" spans="1:42" x14ac:dyDescent="0.25">
      <c r="A5298" s="2" t="s">
        <v>14539</v>
      </c>
      <c r="B5298" t="s">
        <v>14530</v>
      </c>
      <c r="C5298" t="s">
        <v>14</v>
      </c>
      <c r="D5298" t="s">
        <v>14529</v>
      </c>
      <c r="E5298" s="3" t="s">
        <v>14325</v>
      </c>
      <c r="F5298" t="s">
        <v>14540</v>
      </c>
      <c r="G5298">
        <v>6</v>
      </c>
      <c r="H5298">
        <v>0</v>
      </c>
      <c r="I5298">
        <v>6</v>
      </c>
      <c r="J5298">
        <v>0</v>
      </c>
      <c r="K5298">
        <v>0</v>
      </c>
      <c r="L5298">
        <v>0</v>
      </c>
      <c r="M5298">
        <v>0</v>
      </c>
      <c r="N5298" s="2">
        <v>141.34722222222223</v>
      </c>
      <c r="O5298" s="2">
        <v>215.806735</v>
      </c>
      <c r="P5298" s="2">
        <v>274.08999999999997</v>
      </c>
      <c r="Q5298" s="4">
        <v>631.24395722222221</v>
      </c>
      <c r="R5298" s="5">
        <v>5.4000000000000006E-2</v>
      </c>
      <c r="S5298" s="6">
        <v>665.33113091222219</v>
      </c>
      <c r="T5298" s="4">
        <v>84</v>
      </c>
      <c r="U5298" s="7">
        <v>749.33113091222219</v>
      </c>
      <c r="V5298" s="8">
        <v>0.81894112668002428</v>
      </c>
      <c r="W5298" s="7">
        <v>589.70879472110619</v>
      </c>
      <c r="X5298" s="7">
        <v>665.33113091222208</v>
      </c>
      <c r="Y5298" s="7">
        <v>736.59064001538911</v>
      </c>
      <c r="Z5298" s="7">
        <v>981.63609478852459</v>
      </c>
      <c r="AA5298" s="7">
        <v>983.0903704845075</v>
      </c>
      <c r="AB5298" s="7">
        <v>1130.6993536267819</v>
      </c>
      <c r="AC5298" s="7">
        <v>1006.5000000000001</v>
      </c>
      <c r="AD5298" s="7">
        <v>1098</v>
      </c>
      <c r="AE5298" s="4">
        <v>811</v>
      </c>
      <c r="AF5298" s="4">
        <v>915</v>
      </c>
      <c r="AG5298" s="4">
        <v>1013</v>
      </c>
      <c r="AH5298" s="4">
        <v>1350</v>
      </c>
      <c r="AI5298" s="4">
        <v>1352</v>
      </c>
      <c r="AJ5298" s="4">
        <v>1555</v>
      </c>
      <c r="AK5298" s="4">
        <v>912.28952402067137</v>
      </c>
      <c r="AL5298" s="8">
        <v>1.0888410098586572</v>
      </c>
      <c r="AM5298" s="4">
        <v>813.5061667772917</v>
      </c>
      <c r="AN5298" s="8">
        <v>0.98088105658720404</v>
      </c>
      <c r="AO5298" s="4">
        <v>714.72280953391203</v>
      </c>
      <c r="AP5298" s="8">
        <v>0.8729211033157509</v>
      </c>
    </row>
    <row r="5299" spans="1:42" x14ac:dyDescent="0.25">
      <c r="A5299" s="2" t="s">
        <v>14541</v>
      </c>
      <c r="B5299" t="s">
        <v>14530</v>
      </c>
      <c r="C5299" t="s">
        <v>14</v>
      </c>
      <c r="D5299" t="s">
        <v>14529</v>
      </c>
      <c r="E5299" s="3" t="s">
        <v>14325</v>
      </c>
      <c r="F5299" t="s">
        <v>14542</v>
      </c>
      <c r="G5299">
        <v>4</v>
      </c>
      <c r="H5299">
        <v>0</v>
      </c>
      <c r="I5299">
        <v>4</v>
      </c>
      <c r="J5299">
        <v>0</v>
      </c>
      <c r="K5299">
        <v>0</v>
      </c>
      <c r="L5299">
        <v>0</v>
      </c>
      <c r="M5299">
        <v>0</v>
      </c>
      <c r="N5299" s="2">
        <v>152.4375</v>
      </c>
      <c r="O5299" s="2">
        <v>205.818825</v>
      </c>
      <c r="P5299" s="2">
        <v>299.25</v>
      </c>
      <c r="Q5299" s="4">
        <v>657.50632500000006</v>
      </c>
      <c r="R5299" s="5">
        <v>5.4000000000000006E-2</v>
      </c>
      <c r="S5299" s="6">
        <v>693.01166655000009</v>
      </c>
      <c r="T5299" s="4">
        <v>84</v>
      </c>
      <c r="U5299" s="7">
        <v>777.01166655000009</v>
      </c>
      <c r="V5299" s="8">
        <v>0.84919307819672141</v>
      </c>
      <c r="W5299" s="7">
        <v>614.24312740114772</v>
      </c>
      <c r="X5299" s="7">
        <v>693.01166655000009</v>
      </c>
      <c r="Y5299" s="7">
        <v>767.23586690180343</v>
      </c>
      <c r="Z5299" s="7">
        <v>1022.4762293360658</v>
      </c>
      <c r="AA5299" s="7">
        <v>1023.9910089350823</v>
      </c>
      <c r="AB5299" s="7">
        <v>1177.7411382352461</v>
      </c>
      <c r="AC5299" s="7">
        <v>1006.5000000000001</v>
      </c>
      <c r="AD5299" s="7">
        <v>1098</v>
      </c>
      <c r="AE5299" s="4">
        <v>811</v>
      </c>
      <c r="AF5299" s="4">
        <v>915</v>
      </c>
      <c r="AG5299" s="4">
        <v>1013</v>
      </c>
      <c r="AH5299" s="4">
        <v>1350</v>
      </c>
      <c r="AI5299" s="4">
        <v>1352</v>
      </c>
      <c r="AJ5299" s="4">
        <v>1555</v>
      </c>
      <c r="AK5299" s="4">
        <v>896.81947281328144</v>
      </c>
      <c r="AL5299" s="8">
        <v>1.07193385006916</v>
      </c>
      <c r="AM5299" s="4">
        <v>828.88353739218758</v>
      </c>
      <c r="AN5299" s="8">
        <v>0.99768692611168042</v>
      </c>
      <c r="AO5299" s="4">
        <v>760.94760197109372</v>
      </c>
      <c r="AP5299" s="8">
        <v>0.92344000215420075</v>
      </c>
    </row>
    <row r="5300" spans="1:42" x14ac:dyDescent="0.25">
      <c r="A5300" s="2" t="s">
        <v>14543</v>
      </c>
      <c r="B5300" t="s">
        <v>14530</v>
      </c>
      <c r="C5300" t="s">
        <v>14</v>
      </c>
      <c r="D5300" t="s">
        <v>14529</v>
      </c>
      <c r="E5300" s="3" t="s">
        <v>14325</v>
      </c>
      <c r="F5300" t="s">
        <v>14544</v>
      </c>
      <c r="G5300">
        <v>2</v>
      </c>
      <c r="H5300">
        <v>0</v>
      </c>
      <c r="I5300">
        <v>2</v>
      </c>
      <c r="J5300">
        <v>0</v>
      </c>
      <c r="K5300">
        <v>0</v>
      </c>
      <c r="L5300">
        <v>0</v>
      </c>
      <c r="M5300">
        <v>0</v>
      </c>
      <c r="N5300" s="2">
        <v>154.125</v>
      </c>
      <c r="O5300" s="2">
        <v>101.86698499999996</v>
      </c>
      <c r="P5300" s="2">
        <v>375.56</v>
      </c>
      <c r="Q5300" s="4">
        <v>631.55198499999995</v>
      </c>
      <c r="R5300" s="5">
        <v>5.4000000000000006E-2</v>
      </c>
      <c r="S5300" s="6">
        <v>665.65579218999994</v>
      </c>
      <c r="T5300" s="4">
        <v>84</v>
      </c>
      <c r="U5300" s="7">
        <v>749.65579218999994</v>
      </c>
      <c r="V5300" s="8">
        <v>0.81929594774863379</v>
      </c>
      <c r="W5300" s="7">
        <v>589.99655460774864</v>
      </c>
      <c r="X5300" s="7">
        <v>665.65579218999994</v>
      </c>
      <c r="Y5300" s="7">
        <v>736.95007375789066</v>
      </c>
      <c r="Z5300" s="7">
        <v>982.11510323114749</v>
      </c>
      <c r="AA5300" s="7">
        <v>983.5700885692678</v>
      </c>
      <c r="AB5300" s="7">
        <v>1131.2511003884699</v>
      </c>
      <c r="AC5300" s="7">
        <v>1006.5000000000001</v>
      </c>
      <c r="AD5300" s="7">
        <v>1098</v>
      </c>
      <c r="AE5300" s="4">
        <v>811</v>
      </c>
      <c r="AF5300" s="4">
        <v>915</v>
      </c>
      <c r="AG5300" s="4">
        <v>1013</v>
      </c>
      <c r="AH5300" s="4">
        <v>1350</v>
      </c>
      <c r="AI5300" s="4">
        <v>1352</v>
      </c>
      <c r="AJ5300" s="4">
        <v>1555</v>
      </c>
      <c r="AK5300" s="4">
        <v>815.43948623562505</v>
      </c>
      <c r="AL5300" s="8">
        <v>0.98299397402800548</v>
      </c>
      <c r="AM5300" s="4">
        <v>815.43948623562505</v>
      </c>
      <c r="AN5300" s="8">
        <v>0.98299397402800548</v>
      </c>
      <c r="AO5300" s="4">
        <v>665.65579218999994</v>
      </c>
      <c r="AP5300" s="8">
        <v>0.81929594774863379</v>
      </c>
    </row>
    <row r="5301" spans="1:42" x14ac:dyDescent="0.25">
      <c r="A5301" s="2" t="s">
        <v>14545</v>
      </c>
      <c r="B5301" t="s">
        <v>14530</v>
      </c>
      <c r="C5301" t="s">
        <v>14</v>
      </c>
      <c r="D5301" t="s">
        <v>14529</v>
      </c>
      <c r="E5301" s="3" t="s">
        <v>14325</v>
      </c>
      <c r="F5301" t="s">
        <v>14546</v>
      </c>
      <c r="G5301">
        <v>6</v>
      </c>
      <c r="H5301">
        <v>0</v>
      </c>
      <c r="I5301">
        <v>6</v>
      </c>
      <c r="J5301">
        <v>0</v>
      </c>
      <c r="K5301">
        <v>0</v>
      </c>
      <c r="L5301">
        <v>0</v>
      </c>
      <c r="M5301">
        <v>0</v>
      </c>
      <c r="N5301" s="2">
        <v>155.68055555555557</v>
      </c>
      <c r="O5301" s="2">
        <v>185.32529294444436</v>
      </c>
      <c r="P5301" s="2">
        <v>250.55</v>
      </c>
      <c r="Q5301" s="4">
        <v>591.55584849999991</v>
      </c>
      <c r="R5301" s="5">
        <v>5.4000000000000006E-2</v>
      </c>
      <c r="S5301" s="6">
        <v>623.49986431899993</v>
      </c>
      <c r="T5301" s="4">
        <v>84</v>
      </c>
      <c r="U5301" s="7">
        <v>707.49986431899993</v>
      </c>
      <c r="V5301" s="8">
        <v>0.77322389543060099</v>
      </c>
      <c r="W5301" s="7">
        <v>552.63212017782405</v>
      </c>
      <c r="X5301" s="7">
        <v>623.49986431899993</v>
      </c>
      <c r="Y5301" s="7">
        <v>690.27908475972345</v>
      </c>
      <c r="Z5301" s="7">
        <v>919.9178326018033</v>
      </c>
      <c r="AA5301" s="7">
        <v>921.28067383528742</v>
      </c>
      <c r="AB5301" s="7">
        <v>1059.6090590339288</v>
      </c>
      <c r="AC5301" s="7">
        <v>1006.5000000000001</v>
      </c>
      <c r="AD5301" s="7">
        <v>1098</v>
      </c>
      <c r="AE5301" s="4">
        <v>811</v>
      </c>
      <c r="AF5301" s="4">
        <v>915</v>
      </c>
      <c r="AG5301" s="4">
        <v>1013</v>
      </c>
      <c r="AH5301" s="4">
        <v>1350</v>
      </c>
      <c r="AI5301" s="4">
        <v>1352</v>
      </c>
      <c r="AJ5301" s="4">
        <v>1555</v>
      </c>
      <c r="AK5301" s="4">
        <v>908.62862535235661</v>
      </c>
      <c r="AL5301" s="8">
        <v>1.0848400277074937</v>
      </c>
      <c r="AM5301" s="4">
        <v>794.57712093901398</v>
      </c>
      <c r="AN5301" s="8">
        <v>0.96019357479673662</v>
      </c>
      <c r="AO5301" s="4">
        <v>680.52561652567124</v>
      </c>
      <c r="AP5301" s="8">
        <v>0.83554712188597946</v>
      </c>
    </row>
    <row r="5302" spans="1:42" x14ac:dyDescent="0.25">
      <c r="A5302" s="2" t="s">
        <v>14548</v>
      </c>
      <c r="B5302" t="s">
        <v>6704</v>
      </c>
      <c r="C5302" t="s">
        <v>149</v>
      </c>
      <c r="D5302" t="s">
        <v>14547</v>
      </c>
      <c r="E5302" s="3" t="s">
        <v>14325</v>
      </c>
      <c r="F5302" t="s">
        <v>14549</v>
      </c>
      <c r="G5302">
        <v>120</v>
      </c>
      <c r="H5302">
        <v>6</v>
      </c>
      <c r="I5302">
        <v>28</v>
      </c>
      <c r="J5302">
        <v>30</v>
      </c>
      <c r="K5302">
        <v>34</v>
      </c>
      <c r="L5302">
        <v>16</v>
      </c>
      <c r="M5302">
        <v>6</v>
      </c>
      <c r="N5302" s="2">
        <v>270.05138888888888</v>
      </c>
      <c r="O5302" s="2">
        <v>255.061403125</v>
      </c>
      <c r="P5302" s="2">
        <v>263</v>
      </c>
      <c r="Q5302" s="4">
        <v>788.11279201388891</v>
      </c>
      <c r="R5302" s="5">
        <v>5.4000000000000006E-2</v>
      </c>
      <c r="S5302" s="6">
        <v>830.67088278263896</v>
      </c>
      <c r="T5302" s="4">
        <v>43.96551724137931</v>
      </c>
      <c r="U5302" s="7">
        <v>874.63640002401826</v>
      </c>
      <c r="V5302" s="8">
        <v>0.87014067321242083</v>
      </c>
      <c r="W5302" s="7">
        <v>597.48802678015056</v>
      </c>
      <c r="X5302" s="7">
        <v>674.34333312946455</v>
      </c>
      <c r="Y5302" s="7">
        <v>746.24023261753246</v>
      </c>
      <c r="Z5302" s="7">
        <v>946.22930935445697</v>
      </c>
      <c r="AA5302" s="7">
        <v>989.20216881858948</v>
      </c>
      <c r="AB5302" s="7">
        <v>1137.9543746559716</v>
      </c>
      <c r="AC5302" s="7">
        <v>1105.6833333333334</v>
      </c>
      <c r="AD5302" s="7">
        <v>1206.1999999999998</v>
      </c>
      <c r="AE5302" s="4">
        <v>723</v>
      </c>
      <c r="AF5302" s="4">
        <v>816</v>
      </c>
      <c r="AG5302" s="4">
        <v>903</v>
      </c>
      <c r="AH5302" s="4">
        <v>1145</v>
      </c>
      <c r="AI5302" s="4">
        <v>1197</v>
      </c>
      <c r="AJ5302" s="4">
        <v>1377</v>
      </c>
      <c r="AK5302" s="4">
        <v>1105.9851179300852</v>
      </c>
      <c r="AL5302" s="8">
        <v>1.1440397630623091</v>
      </c>
      <c r="AM5302" s="4">
        <v>1014.2137062142698</v>
      </c>
      <c r="AN5302" s="8">
        <v>1.0527400664456799</v>
      </c>
      <c r="AO5302" s="4">
        <v>922.4422944984542</v>
      </c>
      <c r="AP5302" s="8">
        <v>0.96144036982905012</v>
      </c>
    </row>
    <row r="5303" spans="1:42" x14ac:dyDescent="0.25">
      <c r="A5303" s="2" t="s">
        <v>14552</v>
      </c>
      <c r="B5303" t="s">
        <v>14551</v>
      </c>
      <c r="C5303" t="s">
        <v>149</v>
      </c>
      <c r="D5303" t="s">
        <v>14550</v>
      </c>
      <c r="E5303" s="3" t="s">
        <v>14325</v>
      </c>
      <c r="F5303" t="s">
        <v>14553</v>
      </c>
      <c r="G5303">
        <v>244</v>
      </c>
      <c r="H5303">
        <v>8</v>
      </c>
      <c r="I5303">
        <v>70</v>
      </c>
      <c r="J5303">
        <v>76</v>
      </c>
      <c r="K5303">
        <v>57</v>
      </c>
      <c r="L5303">
        <v>24</v>
      </c>
      <c r="M5303">
        <v>9</v>
      </c>
      <c r="N5303" s="2">
        <v>249.23668032786884</v>
      </c>
      <c r="O5303" s="2">
        <v>330.09056953278701</v>
      </c>
      <c r="P5303" s="2">
        <v>244.32</v>
      </c>
      <c r="Q5303" s="4">
        <v>823.64724986065585</v>
      </c>
      <c r="R5303" s="5">
        <v>5.4000000000000006E-2</v>
      </c>
      <c r="S5303" s="6">
        <v>868.1242013531313</v>
      </c>
      <c r="T5303" s="4">
        <v>30.623966942148762</v>
      </c>
      <c r="U5303" s="7">
        <v>898.74816829528004</v>
      </c>
      <c r="V5303" s="8">
        <v>0.59351890772499971</v>
      </c>
      <c r="W5303" s="7">
        <v>633.49133968320848</v>
      </c>
      <c r="X5303" s="7">
        <v>691.96746334627403</v>
      </c>
      <c r="Y5303" s="7">
        <v>776.8151721907218</v>
      </c>
      <c r="Z5303" s="7">
        <v>1021.0389827835244</v>
      </c>
      <c r="AA5303" s="7">
        <v>1195.8940584426905</v>
      </c>
      <c r="AB5303" s="7">
        <v>1375.3354967420971</v>
      </c>
      <c r="AC5303" s="7">
        <v>1665.6975409836066</v>
      </c>
      <c r="AD5303" s="7">
        <v>1817.1245901639343</v>
      </c>
      <c r="AE5303" s="4">
        <v>1105</v>
      </c>
      <c r="AF5303" s="4">
        <v>1207</v>
      </c>
      <c r="AG5303" s="4">
        <v>1355</v>
      </c>
      <c r="AH5303" s="4">
        <v>1781</v>
      </c>
      <c r="AI5303" s="4">
        <v>2086</v>
      </c>
      <c r="AJ5303" s="4">
        <v>2399</v>
      </c>
      <c r="AK5303" s="4">
        <v>1618.5019816978593</v>
      </c>
      <c r="AL5303" s="8">
        <v>1.0890563856105628</v>
      </c>
      <c r="AM5303" s="4">
        <v>1368.3760549162832</v>
      </c>
      <c r="AN5303" s="8">
        <v>0.92387722631537517</v>
      </c>
      <c r="AO5303" s="4">
        <v>1118.2501281347072</v>
      </c>
      <c r="AP5303" s="8">
        <v>0.75869806702018738</v>
      </c>
    </row>
    <row r="5304" spans="1:42" x14ac:dyDescent="0.25">
      <c r="A5304" s="2" t="s">
        <v>14554</v>
      </c>
      <c r="B5304" t="s">
        <v>14551</v>
      </c>
      <c r="C5304" t="s">
        <v>149</v>
      </c>
      <c r="D5304" t="s">
        <v>14550</v>
      </c>
      <c r="E5304" s="3" t="s">
        <v>14325</v>
      </c>
      <c r="F5304" t="s">
        <v>14555</v>
      </c>
      <c r="G5304">
        <v>2</v>
      </c>
      <c r="H5304">
        <v>0</v>
      </c>
      <c r="I5304">
        <v>0</v>
      </c>
      <c r="J5304">
        <v>2</v>
      </c>
      <c r="K5304">
        <v>0</v>
      </c>
      <c r="L5304">
        <v>0</v>
      </c>
      <c r="M5304">
        <v>0</v>
      </c>
      <c r="N5304" s="2">
        <v>164.70833333333334</v>
      </c>
      <c r="O5304" s="2">
        <v>198.25839733333333</v>
      </c>
      <c r="P5304" s="2">
        <v>293.2</v>
      </c>
      <c r="Q5304" s="4">
        <v>656.16673066666658</v>
      </c>
      <c r="R5304" s="5">
        <v>5.4000000000000006E-2</v>
      </c>
      <c r="S5304" s="6">
        <v>691.59973412266663</v>
      </c>
      <c r="T5304" s="4">
        <v>42</v>
      </c>
      <c r="U5304" s="7">
        <v>733.59973412266663</v>
      </c>
      <c r="V5304" s="8">
        <v>0.54140201780270603</v>
      </c>
      <c r="W5304" s="7">
        <v>563.99830716276495</v>
      </c>
      <c r="X5304" s="7">
        <v>616.05968936240492</v>
      </c>
      <c r="Y5304" s="7">
        <v>691.59973412266663</v>
      </c>
      <c r="Z5304" s="7">
        <v>909.03256566233892</v>
      </c>
      <c r="AA5304" s="7">
        <v>1064.7063065534189</v>
      </c>
      <c r="AB5304" s="7">
        <v>1224.4632931072156</v>
      </c>
      <c r="AC5304" s="7">
        <v>1490.5000000000002</v>
      </c>
      <c r="AD5304" s="7">
        <v>1626</v>
      </c>
      <c r="AE5304" s="4">
        <v>1105</v>
      </c>
      <c r="AF5304" s="4">
        <v>1207</v>
      </c>
      <c r="AG5304" s="4">
        <v>1355</v>
      </c>
      <c r="AH5304" s="4">
        <v>1781</v>
      </c>
      <c r="AI5304" s="4">
        <v>2086</v>
      </c>
      <c r="AJ5304" s="4">
        <v>2399</v>
      </c>
      <c r="AK5304" s="4">
        <v>1092.8782979415419</v>
      </c>
      <c r="AL5304" s="8">
        <v>0.83754855936645156</v>
      </c>
      <c r="AM5304" s="4">
        <v>1092.8782979415419</v>
      </c>
      <c r="AN5304" s="8">
        <v>0.83754855936645156</v>
      </c>
      <c r="AO5304" s="4">
        <v>691.59973412266663</v>
      </c>
      <c r="AP5304" s="8">
        <v>0.54140201780270603</v>
      </c>
    </row>
    <row r="5305" spans="1:42" x14ac:dyDescent="0.25">
      <c r="A5305" s="2" t="s">
        <v>14558</v>
      </c>
      <c r="B5305" t="s">
        <v>14557</v>
      </c>
      <c r="C5305" t="s">
        <v>14</v>
      </c>
      <c r="D5305" t="s">
        <v>14556</v>
      </c>
      <c r="E5305" s="3" t="s">
        <v>14325</v>
      </c>
      <c r="F5305" t="s">
        <v>14559</v>
      </c>
      <c r="G5305">
        <v>317</v>
      </c>
      <c r="H5305">
        <v>31</v>
      </c>
      <c r="I5305">
        <v>83</v>
      </c>
      <c r="J5305">
        <v>105</v>
      </c>
      <c r="K5305">
        <v>81</v>
      </c>
      <c r="L5305">
        <v>14</v>
      </c>
      <c r="M5305">
        <v>3</v>
      </c>
      <c r="N5305" s="2">
        <v>246.05730809674026</v>
      </c>
      <c r="O5305" s="2">
        <v>308.17931694321771</v>
      </c>
      <c r="P5305" s="2">
        <v>264.39</v>
      </c>
      <c r="Q5305" s="4">
        <v>818.62662503995796</v>
      </c>
      <c r="R5305" s="5">
        <v>5.4000000000000006E-2</v>
      </c>
      <c r="S5305" s="6">
        <v>862.83246279211573</v>
      </c>
      <c r="T5305" s="4">
        <v>0</v>
      </c>
      <c r="U5305" s="7">
        <v>862.83246279211573</v>
      </c>
      <c r="V5305" s="8">
        <v>0.89061864056885387</v>
      </c>
      <c r="W5305" s="7">
        <v>643.91727713128137</v>
      </c>
      <c r="X5305" s="7">
        <v>656.38593809924532</v>
      </c>
      <c r="Y5305" s="7">
        <v>804.22863243367499</v>
      </c>
      <c r="Z5305" s="7">
        <v>1126.6325803196003</v>
      </c>
      <c r="AA5305" s="7">
        <v>1339.4904354155562</v>
      </c>
      <c r="AB5305" s="7">
        <v>1540.770248184117</v>
      </c>
      <c r="AC5305" s="7">
        <v>1065.6813880126183</v>
      </c>
      <c r="AD5305" s="7">
        <v>1162.5615141955834</v>
      </c>
      <c r="AE5305" s="4">
        <v>723</v>
      </c>
      <c r="AF5305" s="4">
        <v>737</v>
      </c>
      <c r="AG5305" s="4">
        <v>903</v>
      </c>
      <c r="AH5305" s="4">
        <v>1265</v>
      </c>
      <c r="AI5305" s="4">
        <v>1504</v>
      </c>
      <c r="AJ5305" s="4">
        <v>1730</v>
      </c>
      <c r="AK5305" s="4">
        <v>1106.52596569754</v>
      </c>
      <c r="AL5305" s="8">
        <v>1.1421599137967509</v>
      </c>
      <c r="AM5305" s="4">
        <v>1025.2947980623985</v>
      </c>
      <c r="AN5305" s="8">
        <v>1.0583128227207852</v>
      </c>
      <c r="AO5305" s="4">
        <v>944.06363042725718</v>
      </c>
      <c r="AP5305" s="8">
        <v>0.97446573164481953</v>
      </c>
    </row>
    <row r="5306" spans="1:42" x14ac:dyDescent="0.25">
      <c r="A5306" s="2" t="s">
        <v>14562</v>
      </c>
      <c r="B5306" t="s">
        <v>14561</v>
      </c>
      <c r="C5306" t="s">
        <v>149</v>
      </c>
      <c r="D5306" t="s">
        <v>14560</v>
      </c>
      <c r="E5306" s="3" t="s">
        <v>14325</v>
      </c>
      <c r="F5306" t="s">
        <v>14563</v>
      </c>
      <c r="G5306">
        <v>204</v>
      </c>
      <c r="H5306">
        <v>0</v>
      </c>
      <c r="I5306">
        <v>81</v>
      </c>
      <c r="J5306">
        <v>62</v>
      </c>
      <c r="K5306">
        <v>45</v>
      </c>
      <c r="L5306">
        <v>14</v>
      </c>
      <c r="M5306">
        <v>2</v>
      </c>
      <c r="N5306" s="2">
        <v>220.08782679738565</v>
      </c>
      <c r="O5306" s="2">
        <v>348.83323904084972</v>
      </c>
      <c r="P5306" s="2">
        <v>251.55</v>
      </c>
      <c r="Q5306" s="4">
        <v>820.47106583823529</v>
      </c>
      <c r="R5306" s="5">
        <v>5.4000000000000006E-2</v>
      </c>
      <c r="S5306" s="6">
        <v>864.77650339349998</v>
      </c>
      <c r="T5306" s="4">
        <v>0</v>
      </c>
      <c r="U5306" s="7">
        <v>864.77650339349998</v>
      </c>
      <c r="V5306" s="8">
        <v>0.81328818519822976</v>
      </c>
      <c r="W5306" s="7">
        <v>600.20668067629367</v>
      </c>
      <c r="X5306" s="7">
        <v>670.14946460334147</v>
      </c>
      <c r="Y5306" s="7">
        <v>848.25957716175378</v>
      </c>
      <c r="Z5306" s="7">
        <v>1092.2460327212227</v>
      </c>
      <c r="AA5306" s="7">
        <v>1250.8372288348776</v>
      </c>
      <c r="AB5306" s="7">
        <v>1438.7067996156688</v>
      </c>
      <c r="AC5306" s="7">
        <v>1169.6397058823529</v>
      </c>
      <c r="AD5306" s="7">
        <v>1275.9705882352939</v>
      </c>
      <c r="AE5306" s="4">
        <v>738</v>
      </c>
      <c r="AF5306" s="4">
        <v>824</v>
      </c>
      <c r="AG5306" s="4">
        <v>1043</v>
      </c>
      <c r="AH5306" s="4">
        <v>1343</v>
      </c>
      <c r="AI5306" s="4">
        <v>1538</v>
      </c>
      <c r="AJ5306" s="4">
        <v>1769</v>
      </c>
      <c r="AK5306" s="4">
        <v>1192.984458368895</v>
      </c>
      <c r="AL5306" s="8">
        <v>1.1219548187412332</v>
      </c>
      <c r="AM5306" s="4">
        <v>1083.5818067104301</v>
      </c>
      <c r="AN5306" s="8">
        <v>1.0190659408935654</v>
      </c>
      <c r="AO5306" s="4">
        <v>974.17915505196504</v>
      </c>
      <c r="AP5306" s="8">
        <v>0.91617706304589763</v>
      </c>
    </row>
    <row r="5307" spans="1:42" x14ac:dyDescent="0.25">
      <c r="A5307" s="2" t="s">
        <v>14566</v>
      </c>
      <c r="B5307" t="s">
        <v>14565</v>
      </c>
      <c r="C5307" t="s">
        <v>149</v>
      </c>
      <c r="D5307" t="s">
        <v>14564</v>
      </c>
      <c r="E5307" s="3" t="s">
        <v>14325</v>
      </c>
      <c r="F5307" t="s">
        <v>14567</v>
      </c>
      <c r="G5307">
        <v>162</v>
      </c>
      <c r="H5307">
        <v>10</v>
      </c>
      <c r="I5307">
        <v>42</v>
      </c>
      <c r="J5307">
        <v>50</v>
      </c>
      <c r="K5307">
        <v>41</v>
      </c>
      <c r="L5307">
        <v>15</v>
      </c>
      <c r="M5307">
        <v>4</v>
      </c>
      <c r="N5307" s="2">
        <v>234.61728395061729</v>
      </c>
      <c r="O5307" s="2">
        <v>246.00119773251038</v>
      </c>
      <c r="P5307" s="2">
        <v>350.82</v>
      </c>
      <c r="Q5307" s="4">
        <v>831.43848168312775</v>
      </c>
      <c r="R5307" s="5">
        <v>5.4000000000000006E-2</v>
      </c>
      <c r="S5307" s="6">
        <v>876.33615969401671</v>
      </c>
      <c r="T5307" s="4">
        <v>11.561643835616438</v>
      </c>
      <c r="U5307" s="7">
        <v>887.89780352963317</v>
      </c>
      <c r="V5307" s="8">
        <v>0.85876858516254551</v>
      </c>
      <c r="W5307" s="7">
        <v>644.16554512986875</v>
      </c>
      <c r="X5307" s="7">
        <v>648.40347634782836</v>
      </c>
      <c r="Y5307" s="7">
        <v>850.12900232270829</v>
      </c>
      <c r="Z5307" s="7">
        <v>1023.8841822590545</v>
      </c>
      <c r="AA5307" s="7">
        <v>1214.5910870672392</v>
      </c>
      <c r="AB5307" s="7">
        <v>1396.8221294395048</v>
      </c>
      <c r="AC5307" s="7">
        <v>1137.3117283950619</v>
      </c>
      <c r="AD5307" s="7">
        <v>1240.7037037037037</v>
      </c>
      <c r="AE5307" s="4">
        <v>760</v>
      </c>
      <c r="AF5307" s="4">
        <v>765</v>
      </c>
      <c r="AG5307" s="4">
        <v>1003</v>
      </c>
      <c r="AH5307" s="4">
        <v>1208</v>
      </c>
      <c r="AI5307" s="4">
        <v>1433</v>
      </c>
      <c r="AJ5307" s="4">
        <v>1648</v>
      </c>
      <c r="AK5307" s="4">
        <v>1157.7878058820565</v>
      </c>
      <c r="AL5307" s="8">
        <v>1.130986661418329</v>
      </c>
      <c r="AM5307" s="4">
        <v>1064.6176057646367</v>
      </c>
      <c r="AN5307" s="8">
        <v>1.0408730913474491</v>
      </c>
      <c r="AO5307" s="4">
        <v>969.50635981143671</v>
      </c>
      <c r="AP5307" s="8">
        <v>0.94888215523342545</v>
      </c>
    </row>
    <row r="5308" spans="1:42" x14ac:dyDescent="0.25">
      <c r="A5308" s="2" t="s">
        <v>14570</v>
      </c>
      <c r="B5308" t="s">
        <v>14569</v>
      </c>
      <c r="C5308" t="s">
        <v>149</v>
      </c>
      <c r="D5308" t="s">
        <v>14568</v>
      </c>
      <c r="E5308" s="3" t="s">
        <v>14325</v>
      </c>
      <c r="F5308" t="s">
        <v>14571</v>
      </c>
      <c r="G5308">
        <v>90</v>
      </c>
      <c r="H5308">
        <v>0</v>
      </c>
      <c r="I5308">
        <v>22</v>
      </c>
      <c r="J5308">
        <v>24</v>
      </c>
      <c r="K5308">
        <v>30</v>
      </c>
      <c r="L5308">
        <v>12</v>
      </c>
      <c r="M5308">
        <v>2</v>
      </c>
      <c r="N5308" s="2">
        <v>251.03055555555557</v>
      </c>
      <c r="O5308" s="2">
        <v>236.58938131481483</v>
      </c>
      <c r="P5308" s="2">
        <v>248.76</v>
      </c>
      <c r="Q5308" s="4">
        <v>736.37993687037033</v>
      </c>
      <c r="R5308" s="5">
        <v>5.4000000000000006E-2</v>
      </c>
      <c r="S5308" s="6">
        <v>776.1444534613704</v>
      </c>
      <c r="T5308" s="4">
        <v>112.8641975308642</v>
      </c>
      <c r="U5308" s="7">
        <v>889.00865099223461</v>
      </c>
      <c r="V5308" s="8">
        <v>0.56213398477736254</v>
      </c>
      <c r="W5308" s="7">
        <v>542.29885970135933</v>
      </c>
      <c r="X5308" s="7">
        <v>592.35721598148484</v>
      </c>
      <c r="Y5308" s="7">
        <v>664.99090940754922</v>
      </c>
      <c r="Z5308" s="7">
        <v>874.05816210689682</v>
      </c>
      <c r="AA5308" s="7">
        <v>1023.7424627484485</v>
      </c>
      <c r="AB5308" s="7">
        <v>1177.3529089805982</v>
      </c>
      <c r="AC5308" s="7">
        <v>1739.637777777778</v>
      </c>
      <c r="AD5308" s="7">
        <v>1897.7866666666664</v>
      </c>
      <c r="AE5308" s="4">
        <v>1105</v>
      </c>
      <c r="AF5308" s="4">
        <v>1207</v>
      </c>
      <c r="AG5308" s="4">
        <v>1355</v>
      </c>
      <c r="AH5308" s="4">
        <v>1781</v>
      </c>
      <c r="AI5308" s="4">
        <v>2086</v>
      </c>
      <c r="AJ5308" s="4">
        <v>2399</v>
      </c>
      <c r="AK5308" s="4">
        <v>1604.3373751952342</v>
      </c>
      <c r="AL5308" s="8">
        <v>1.0858132388982875</v>
      </c>
      <c r="AM5308" s="4">
        <v>1328.2730679506133</v>
      </c>
      <c r="AN5308" s="8">
        <v>0.91125348752464608</v>
      </c>
      <c r="AO5308" s="4">
        <v>1052.2087607059916</v>
      </c>
      <c r="AP5308" s="8">
        <v>0.7366937361510042</v>
      </c>
    </row>
    <row r="5309" spans="1:42" x14ac:dyDescent="0.25">
      <c r="A5309" s="2" t="s">
        <v>14574</v>
      </c>
      <c r="B5309" t="s">
        <v>14573</v>
      </c>
      <c r="C5309" t="s">
        <v>149</v>
      </c>
      <c r="D5309" t="s">
        <v>14572</v>
      </c>
      <c r="E5309" s="3" t="s">
        <v>14325</v>
      </c>
      <c r="F5309" t="s">
        <v>14575</v>
      </c>
      <c r="G5309">
        <v>116</v>
      </c>
      <c r="H5309">
        <v>0</v>
      </c>
      <c r="I5309">
        <v>36</v>
      </c>
      <c r="J5309">
        <v>36</v>
      </c>
      <c r="K5309">
        <v>36</v>
      </c>
      <c r="L5309">
        <v>7</v>
      </c>
      <c r="M5309">
        <v>1</v>
      </c>
      <c r="N5309" s="2">
        <v>241.36997126436782</v>
      </c>
      <c r="O5309" s="2">
        <v>298.50060539942524</v>
      </c>
      <c r="P5309" s="2">
        <v>394.52</v>
      </c>
      <c r="Q5309" s="4">
        <v>934.39057666379301</v>
      </c>
      <c r="R5309" s="5">
        <v>5.4000000000000006E-2</v>
      </c>
      <c r="S5309" s="6">
        <v>984.84766780363793</v>
      </c>
      <c r="T5309" s="4">
        <v>0</v>
      </c>
      <c r="U5309" s="7">
        <v>984.84766780363793</v>
      </c>
      <c r="V5309" s="8">
        <v>0.64241355353180796</v>
      </c>
      <c r="W5309" s="7">
        <v>735.56351879392014</v>
      </c>
      <c r="X5309" s="7">
        <v>740.70282722217462</v>
      </c>
      <c r="Y5309" s="7">
        <v>947.55999145941678</v>
      </c>
      <c r="Z5309" s="7">
        <v>1200.670931550949</v>
      </c>
      <c r="AA5309" s="7">
        <v>1256.5609107082164</v>
      </c>
      <c r="AB5309" s="7">
        <v>1444.7880818930362</v>
      </c>
      <c r="AC5309" s="7">
        <v>1686.3474137931034</v>
      </c>
      <c r="AD5309" s="7">
        <v>1839.6517241379308</v>
      </c>
      <c r="AE5309" s="4">
        <v>1145</v>
      </c>
      <c r="AF5309" s="4">
        <v>1153</v>
      </c>
      <c r="AG5309" s="4">
        <v>1475</v>
      </c>
      <c r="AH5309" s="4">
        <v>1869</v>
      </c>
      <c r="AI5309" s="4">
        <v>1956</v>
      </c>
      <c r="AJ5309" s="4">
        <v>2249</v>
      </c>
      <c r="AK5309" s="4">
        <v>1673.7643598825678</v>
      </c>
      <c r="AL5309" s="8">
        <v>1.0917921069001697</v>
      </c>
      <c r="AM5309" s="4">
        <v>1441.9173962021587</v>
      </c>
      <c r="AN5309" s="8">
        <v>0.94055893990120176</v>
      </c>
      <c r="AO5309" s="4">
        <v>1210.0704325217496</v>
      </c>
      <c r="AP5309" s="8">
        <v>0.78932577290223382</v>
      </c>
    </row>
    <row r="5310" spans="1:42" x14ac:dyDescent="0.25">
      <c r="A5310" s="2" t="s">
        <v>14578</v>
      </c>
      <c r="B5310" t="s">
        <v>14577</v>
      </c>
      <c r="C5310" t="s">
        <v>14</v>
      </c>
      <c r="D5310" t="s">
        <v>14576</v>
      </c>
      <c r="E5310" s="3" t="s">
        <v>14325</v>
      </c>
      <c r="F5310" t="s">
        <v>14579</v>
      </c>
      <c r="G5310">
        <v>303</v>
      </c>
      <c r="H5310">
        <v>20</v>
      </c>
      <c r="I5310">
        <v>131</v>
      </c>
      <c r="J5310">
        <v>74</v>
      </c>
      <c r="K5310">
        <v>58</v>
      </c>
      <c r="L5310">
        <v>18</v>
      </c>
      <c r="M5310">
        <v>2</v>
      </c>
      <c r="N5310" s="2">
        <v>239.63613861386139</v>
      </c>
      <c r="O5310" s="2">
        <v>290.42081888668866</v>
      </c>
      <c r="P5310" s="2">
        <v>171.76</v>
      </c>
      <c r="Q5310" s="4">
        <v>701.81695750055007</v>
      </c>
      <c r="R5310" s="5">
        <v>5.4000000000000006E-2</v>
      </c>
      <c r="S5310" s="6">
        <v>739.71507320557976</v>
      </c>
      <c r="T5310" s="4">
        <v>129.12624584717608</v>
      </c>
      <c r="U5310" s="7">
        <v>868.84131905275581</v>
      </c>
      <c r="V5310" s="8">
        <v>0.99168601505648557</v>
      </c>
      <c r="W5310" s="7">
        <v>593.54481563909246</v>
      </c>
      <c r="X5310" s="7">
        <v>597.76632926383718</v>
      </c>
      <c r="Y5310" s="7">
        <v>784.35723147754902</v>
      </c>
      <c r="Z5310" s="7">
        <v>944.77474921784437</v>
      </c>
      <c r="AA5310" s="7">
        <v>1040.1809571370725</v>
      </c>
      <c r="AB5310" s="7">
        <v>1196.3769612526232</v>
      </c>
      <c r="AC5310" s="7">
        <v>963.73795379537967</v>
      </c>
      <c r="AD5310" s="7">
        <v>1051.3504950495048</v>
      </c>
      <c r="AE5310" s="4">
        <v>703</v>
      </c>
      <c r="AF5310" s="4">
        <v>708</v>
      </c>
      <c r="AG5310" s="4">
        <v>929</v>
      </c>
      <c r="AH5310" s="4">
        <v>1119</v>
      </c>
      <c r="AI5310" s="4">
        <v>1232</v>
      </c>
      <c r="AJ5310" s="4">
        <v>1417</v>
      </c>
      <c r="AK5310" s="4">
        <v>884.53339669355012</v>
      </c>
      <c r="AL5310" s="8">
        <v>1.156980071609321</v>
      </c>
      <c r="AM5310" s="4">
        <v>836.08314876191309</v>
      </c>
      <c r="AN5310" s="8">
        <v>1.1016794865126005</v>
      </c>
      <c r="AO5310" s="4">
        <v>787.63290083027584</v>
      </c>
      <c r="AP5310" s="8">
        <v>1.0463789014158797</v>
      </c>
    </row>
    <row r="5311" spans="1:42" x14ac:dyDescent="0.25">
      <c r="A5311" s="2" t="s">
        <v>14582</v>
      </c>
      <c r="B5311" t="s">
        <v>14581</v>
      </c>
      <c r="C5311" t="s">
        <v>149</v>
      </c>
      <c r="D5311" t="s">
        <v>14580</v>
      </c>
      <c r="E5311" s="3" t="s">
        <v>14325</v>
      </c>
      <c r="F5311" t="s">
        <v>14583</v>
      </c>
      <c r="G5311">
        <v>62</v>
      </c>
      <c r="H5311">
        <v>0</v>
      </c>
      <c r="I5311">
        <v>12</v>
      </c>
      <c r="J5311">
        <v>22</v>
      </c>
      <c r="K5311">
        <v>20</v>
      </c>
      <c r="L5311">
        <v>7</v>
      </c>
      <c r="M5311">
        <v>1</v>
      </c>
      <c r="N5311" s="2">
        <v>263.68548387096774</v>
      </c>
      <c r="O5311" s="2">
        <v>286.40902796774191</v>
      </c>
      <c r="P5311" s="2">
        <v>158.36000000000001</v>
      </c>
      <c r="Q5311" s="4">
        <v>708.45451183870966</v>
      </c>
      <c r="R5311" s="5">
        <v>5.4000000000000006E-2</v>
      </c>
      <c r="S5311" s="6">
        <v>746.71105547800005</v>
      </c>
      <c r="T5311" s="4">
        <v>116.51724137931035</v>
      </c>
      <c r="U5311" s="7">
        <v>863.2282968573104</v>
      </c>
      <c r="V5311" s="8">
        <v>0.87091198810722414</v>
      </c>
      <c r="W5311" s="7">
        <v>513.0365349843313</v>
      </c>
      <c r="X5311" s="7">
        <v>516.04996543945219</v>
      </c>
      <c r="Y5311" s="7">
        <v>677.26849478841973</v>
      </c>
      <c r="Z5311" s="7">
        <v>894.23548755712375</v>
      </c>
      <c r="AA5311" s="7">
        <v>898.00227562602481</v>
      </c>
      <c r="AB5311" s="7">
        <v>1032.8532884926844</v>
      </c>
      <c r="AC5311" s="7">
        <v>1090.2951612903225</v>
      </c>
      <c r="AD5311" s="7">
        <v>1189.4129032258063</v>
      </c>
      <c r="AE5311" s="4">
        <v>681</v>
      </c>
      <c r="AF5311" s="4">
        <v>685</v>
      </c>
      <c r="AG5311" s="4">
        <v>899</v>
      </c>
      <c r="AH5311" s="4">
        <v>1187</v>
      </c>
      <c r="AI5311" s="4">
        <v>1192</v>
      </c>
      <c r="AJ5311" s="4">
        <v>1371</v>
      </c>
      <c r="AK5311" s="4">
        <v>1012.9820401745261</v>
      </c>
      <c r="AL5311" s="8">
        <v>1.139553080506043</v>
      </c>
      <c r="AM5311" s="4">
        <v>925.83880881929929</v>
      </c>
      <c r="AN5311" s="8">
        <v>1.0516341775391567</v>
      </c>
      <c r="AO5311" s="4">
        <v>833.85428683322675</v>
      </c>
      <c r="AP5311" s="8">
        <v>0.95883089107411035</v>
      </c>
    </row>
    <row r="5312" spans="1:42" x14ac:dyDescent="0.25">
      <c r="A5312" s="2" t="s">
        <v>14586</v>
      </c>
      <c r="B5312" t="s">
        <v>14585</v>
      </c>
      <c r="C5312" t="s">
        <v>149</v>
      </c>
      <c r="D5312" t="s">
        <v>14584</v>
      </c>
      <c r="E5312" s="3" t="s">
        <v>14325</v>
      </c>
      <c r="F5312" t="s">
        <v>14587</v>
      </c>
      <c r="G5312">
        <v>119</v>
      </c>
      <c r="H5312">
        <v>0</v>
      </c>
      <c r="I5312">
        <v>60</v>
      </c>
      <c r="J5312">
        <v>26</v>
      </c>
      <c r="K5312">
        <v>24</v>
      </c>
      <c r="L5312">
        <v>7</v>
      </c>
      <c r="M5312">
        <v>2</v>
      </c>
      <c r="N5312" s="2">
        <v>259.31512605042013</v>
      </c>
      <c r="O5312" s="2">
        <v>357.13048705042007</v>
      </c>
      <c r="P5312" s="2">
        <v>48.36</v>
      </c>
      <c r="Q5312" s="4">
        <v>664.80561310084022</v>
      </c>
      <c r="R5312" s="5">
        <v>5.4000000000000006E-2</v>
      </c>
      <c r="S5312" s="6">
        <v>700.70511620828563</v>
      </c>
      <c r="T5312" s="4">
        <v>192.19658119658121</v>
      </c>
      <c r="U5312" s="7">
        <v>892.90169740486681</v>
      </c>
      <c r="V5312" s="8">
        <v>0.99209447060913092</v>
      </c>
      <c r="W5312" s="7">
        <v>530.19030375159446</v>
      </c>
      <c r="X5312" s="7">
        <v>533.30449055777126</v>
      </c>
      <c r="Y5312" s="7">
        <v>699.91348468822821</v>
      </c>
      <c r="Z5312" s="7">
        <v>980.96884394568133</v>
      </c>
      <c r="AA5312" s="7">
        <v>1037.0242064568631</v>
      </c>
      <c r="AB5312" s="7">
        <v>1192.7335467657015</v>
      </c>
      <c r="AC5312" s="7">
        <v>990.01848739495813</v>
      </c>
      <c r="AD5312" s="7">
        <v>1080.0201680672269</v>
      </c>
      <c r="AE5312" s="4">
        <v>681</v>
      </c>
      <c r="AF5312" s="4">
        <v>685</v>
      </c>
      <c r="AG5312" s="4">
        <v>899</v>
      </c>
      <c r="AH5312" s="4">
        <v>1260</v>
      </c>
      <c r="AI5312" s="4">
        <v>1332</v>
      </c>
      <c r="AJ5312" s="4">
        <v>1532</v>
      </c>
      <c r="AK5312" s="4">
        <v>852.66174088801938</v>
      </c>
      <c r="AL5312" s="8">
        <v>1.1609320118024635</v>
      </c>
      <c r="AM5312" s="4">
        <v>801.53614753782858</v>
      </c>
      <c r="AN5312" s="8">
        <v>1.1041268577561087</v>
      </c>
      <c r="AO5312" s="4">
        <v>750.41055418763767</v>
      </c>
      <c r="AP5312" s="8">
        <v>1.0473217037097537</v>
      </c>
    </row>
    <row r="5313" spans="1:42" x14ac:dyDescent="0.25">
      <c r="A5313" s="2" t="s">
        <v>14590</v>
      </c>
      <c r="B5313" t="s">
        <v>14589</v>
      </c>
      <c r="C5313" t="s">
        <v>149</v>
      </c>
      <c r="D5313" t="s">
        <v>14588</v>
      </c>
      <c r="E5313" s="3" t="s">
        <v>14325</v>
      </c>
      <c r="F5313" t="s">
        <v>14591</v>
      </c>
      <c r="G5313">
        <v>68</v>
      </c>
      <c r="H5313">
        <v>0</v>
      </c>
      <c r="I5313">
        <v>26</v>
      </c>
      <c r="J5313">
        <v>24</v>
      </c>
      <c r="K5313">
        <v>14</v>
      </c>
      <c r="L5313">
        <v>4</v>
      </c>
      <c r="M5313">
        <v>0</v>
      </c>
      <c r="N5313" s="2">
        <v>238.45588235294119</v>
      </c>
      <c r="O5313" s="2">
        <v>200.98696200980396</v>
      </c>
      <c r="P5313" s="2">
        <v>327.08</v>
      </c>
      <c r="Q5313" s="4">
        <v>766.52284436274522</v>
      </c>
      <c r="R5313" s="5">
        <v>5.4000000000000006E-2</v>
      </c>
      <c r="S5313" s="6">
        <v>807.91507795833354</v>
      </c>
      <c r="T5313" s="4">
        <v>29</v>
      </c>
      <c r="U5313" s="7">
        <v>836.91507795833354</v>
      </c>
      <c r="V5313" s="8">
        <v>0.91823268419708082</v>
      </c>
      <c r="W5313" s="7">
        <v>603.64857578648093</v>
      </c>
      <c r="X5313" s="7">
        <v>607.19423555615185</v>
      </c>
      <c r="Y5313" s="7">
        <v>796.88703323354821</v>
      </c>
      <c r="Z5313" s="7">
        <v>1111.5643377918459</v>
      </c>
      <c r="AA5313" s="7">
        <v>1115.9964125039346</v>
      </c>
      <c r="AB5313" s="7">
        <v>1283.5288366208874</v>
      </c>
      <c r="AC5313" s="7">
        <v>1002.5852941176472</v>
      </c>
      <c r="AD5313" s="7">
        <v>1093.7294117647059</v>
      </c>
      <c r="AE5313" s="4">
        <v>681</v>
      </c>
      <c r="AF5313" s="4">
        <v>685</v>
      </c>
      <c r="AG5313" s="4">
        <v>899</v>
      </c>
      <c r="AH5313" s="4">
        <v>1254</v>
      </c>
      <c r="AI5313" s="4">
        <v>1259</v>
      </c>
      <c r="AJ5313" s="4">
        <v>1448</v>
      </c>
      <c r="AK5313" s="4">
        <v>1015.8261946706137</v>
      </c>
      <c r="AL5313" s="8">
        <v>1.1463451747007283</v>
      </c>
      <c r="AM5313" s="4">
        <v>944.25023645818942</v>
      </c>
      <c r="AN5313" s="8">
        <v>1.067814645183079</v>
      </c>
      <c r="AO5313" s="4">
        <v>876.08265720826148</v>
      </c>
      <c r="AP5313" s="8">
        <v>0.99302366469007997</v>
      </c>
    </row>
    <row r="5314" spans="1:42" x14ac:dyDescent="0.25">
      <c r="A5314" s="2" t="s">
        <v>14594</v>
      </c>
      <c r="B5314" t="s">
        <v>14593</v>
      </c>
      <c r="C5314" t="s">
        <v>149</v>
      </c>
      <c r="D5314" t="s">
        <v>14592</v>
      </c>
      <c r="E5314" s="3" t="s">
        <v>14325</v>
      </c>
      <c r="F5314" t="s">
        <v>336</v>
      </c>
      <c r="G5314">
        <v>148</v>
      </c>
      <c r="H5314">
        <v>9</v>
      </c>
      <c r="I5314">
        <v>21</v>
      </c>
      <c r="J5314">
        <v>56</v>
      </c>
      <c r="K5314">
        <v>56</v>
      </c>
      <c r="L5314">
        <v>6</v>
      </c>
      <c r="M5314">
        <v>0</v>
      </c>
      <c r="N5314" s="2">
        <v>247.94256756756758</v>
      </c>
      <c r="O5314" s="2">
        <v>238.3089292612614</v>
      </c>
      <c r="P5314" s="2">
        <v>332.99</v>
      </c>
      <c r="Q5314" s="4">
        <v>819.24149682882899</v>
      </c>
      <c r="R5314" s="5">
        <v>5.4000000000000006E-2</v>
      </c>
      <c r="S5314" s="6">
        <v>863.48053765758584</v>
      </c>
      <c r="T5314" s="4">
        <v>0</v>
      </c>
      <c r="U5314" s="7">
        <v>863.48053765758584</v>
      </c>
      <c r="V5314" s="8">
        <v>0.89004972471008004</v>
      </c>
      <c r="W5314" s="7">
        <v>639.94575206654747</v>
      </c>
      <c r="X5314" s="7">
        <v>659.52684601016927</v>
      </c>
      <c r="Y5314" s="7">
        <v>800.15470251436193</v>
      </c>
      <c r="Z5314" s="7">
        <v>1005.7561889223905</v>
      </c>
      <c r="AA5314" s="7">
        <v>1175.7556863420157</v>
      </c>
      <c r="AB5314" s="7">
        <v>1351.9855318346115</v>
      </c>
      <c r="AC5314" s="7">
        <v>1067.1635135135136</v>
      </c>
      <c r="AD5314" s="7">
        <v>1164.1783783783783</v>
      </c>
      <c r="AE5314" s="4">
        <v>719</v>
      </c>
      <c r="AF5314" s="4">
        <v>741</v>
      </c>
      <c r="AG5314" s="4">
        <v>899</v>
      </c>
      <c r="AH5314" s="4">
        <v>1130</v>
      </c>
      <c r="AI5314" s="4">
        <v>1321</v>
      </c>
      <c r="AJ5314" s="4">
        <v>1519</v>
      </c>
      <c r="AK5314" s="4">
        <v>1108.2834125512336</v>
      </c>
      <c r="AL5314" s="8">
        <v>1.1423851531360656</v>
      </c>
      <c r="AM5314" s="4">
        <v>1025.4553721736834</v>
      </c>
      <c r="AN5314" s="8">
        <v>1.0570085044205064</v>
      </c>
      <c r="AO5314" s="4">
        <v>944.46795491563455</v>
      </c>
      <c r="AP5314" s="8">
        <v>0.97352911456529312</v>
      </c>
    </row>
    <row r="5315" spans="1:42" x14ac:dyDescent="0.25">
      <c r="A5315" s="2" t="s">
        <v>14597</v>
      </c>
      <c r="B5315" t="s">
        <v>14596</v>
      </c>
      <c r="C5315" t="s">
        <v>149</v>
      </c>
      <c r="D5315" t="s">
        <v>14595</v>
      </c>
      <c r="E5315" s="3" t="s">
        <v>14325</v>
      </c>
      <c r="F5315" t="s">
        <v>14598</v>
      </c>
      <c r="G5315">
        <v>114</v>
      </c>
      <c r="H5315">
        <v>52</v>
      </c>
      <c r="I5315">
        <v>28</v>
      </c>
      <c r="J5315">
        <v>28</v>
      </c>
      <c r="K5315">
        <v>6</v>
      </c>
      <c r="L5315">
        <v>0</v>
      </c>
      <c r="M5315">
        <v>0</v>
      </c>
      <c r="N5315" s="2">
        <v>208.21856725146199</v>
      </c>
      <c r="O5315" s="2">
        <v>250.33171662760412</v>
      </c>
      <c r="P5315" s="2">
        <v>176.25</v>
      </c>
      <c r="Q5315" s="4">
        <v>634.80028387906611</v>
      </c>
      <c r="R5315" s="5">
        <v>5.4000000000000006E-2</v>
      </c>
      <c r="S5315" s="6">
        <v>669.07949920853571</v>
      </c>
      <c r="T5315" s="4">
        <v>113.31372549019608</v>
      </c>
      <c r="U5315" s="7">
        <v>782.39322469873173</v>
      </c>
      <c r="V5315" s="8">
        <v>0.79402499435284801</v>
      </c>
      <c r="W5315" s="7">
        <v>563.59211444059156</v>
      </c>
      <c r="X5315" s="7">
        <v>626.0625656797896</v>
      </c>
      <c r="Y5315" s="7">
        <v>821.62223912423588</v>
      </c>
      <c r="Z5315" s="7">
        <v>1072.1830707249326</v>
      </c>
      <c r="AA5315" s="7">
        <v>1089.1587368225407</v>
      </c>
      <c r="AB5315" s="7">
        <v>1252.8041580034835</v>
      </c>
      <c r="AC5315" s="7">
        <v>1083.8859649122808</v>
      </c>
      <c r="AD5315" s="7">
        <v>1182.421052631579</v>
      </c>
      <c r="AE5315" s="4">
        <v>830</v>
      </c>
      <c r="AF5315" s="4">
        <v>922</v>
      </c>
      <c r="AG5315" s="4">
        <v>1210</v>
      </c>
      <c r="AH5315" s="4">
        <v>1579</v>
      </c>
      <c r="AI5315" s="4">
        <v>1604</v>
      </c>
      <c r="AJ5315" s="4">
        <v>1845</v>
      </c>
      <c r="AK5315" s="4">
        <v>990.47842370557498</v>
      </c>
      <c r="AL5315" s="8">
        <v>1.1202021277336234</v>
      </c>
      <c r="AM5315" s="4">
        <v>883.34544887322863</v>
      </c>
      <c r="AN5315" s="8">
        <v>1.0114764166066983</v>
      </c>
      <c r="AO5315" s="4">
        <v>776.21247404088217</v>
      </c>
      <c r="AP5315" s="8">
        <v>0.9027507054797731</v>
      </c>
    </row>
    <row r="5316" spans="1:42" x14ac:dyDescent="0.25">
      <c r="A5316" s="2" t="s">
        <v>14601</v>
      </c>
      <c r="B5316" t="s">
        <v>14600</v>
      </c>
      <c r="C5316" t="s">
        <v>14</v>
      </c>
      <c r="D5316" t="s">
        <v>14599</v>
      </c>
      <c r="E5316" s="3" t="s">
        <v>14325</v>
      </c>
      <c r="F5316" t="s">
        <v>14602</v>
      </c>
      <c r="G5316">
        <v>305</v>
      </c>
      <c r="H5316">
        <v>0</v>
      </c>
      <c r="I5316">
        <v>90</v>
      </c>
      <c r="J5316">
        <v>103</v>
      </c>
      <c r="K5316">
        <v>92</v>
      </c>
      <c r="L5316">
        <v>17</v>
      </c>
      <c r="M5316">
        <v>3</v>
      </c>
      <c r="N5316" s="2">
        <v>268.24071038251367</v>
      </c>
      <c r="O5316" s="2">
        <v>324.03322209328962</v>
      </c>
      <c r="P5316" s="2">
        <v>161.55000000000001</v>
      </c>
      <c r="Q5316" s="4">
        <v>753.8239324758033</v>
      </c>
      <c r="R5316" s="5">
        <v>5.4000000000000006E-2</v>
      </c>
      <c r="S5316" s="6">
        <v>794.53042482949672</v>
      </c>
      <c r="T5316" s="4">
        <v>74.437086092715234</v>
      </c>
      <c r="U5316" s="7">
        <v>868.967510922212</v>
      </c>
      <c r="V5316" s="8">
        <v>0.73427702912415027</v>
      </c>
      <c r="W5316" s="7">
        <v>614.31062817890665</v>
      </c>
      <c r="X5316" s="7">
        <v>614.31062817890665</v>
      </c>
      <c r="Y5316" s="7">
        <v>733.14448740040007</v>
      </c>
      <c r="Z5316" s="7">
        <v>938.58607452908348</v>
      </c>
      <c r="AA5316" s="7">
        <v>1231.3067673006719</v>
      </c>
      <c r="AB5316" s="7">
        <v>1415.9356446222012</v>
      </c>
      <c r="AC5316" s="7">
        <v>1301.7760655737704</v>
      </c>
      <c r="AD5316" s="7">
        <v>1420.119344262295</v>
      </c>
      <c r="AE5316" s="4">
        <v>915</v>
      </c>
      <c r="AF5316" s="4">
        <v>915</v>
      </c>
      <c r="AG5316" s="4">
        <v>1092</v>
      </c>
      <c r="AH5316" s="4">
        <v>1398</v>
      </c>
      <c r="AI5316" s="4">
        <v>1834</v>
      </c>
      <c r="AJ5316" s="4">
        <v>2109</v>
      </c>
      <c r="AK5316" s="4">
        <v>1250.1469768971931</v>
      </c>
      <c r="AL5316" s="8">
        <v>1.1192727442309316</v>
      </c>
      <c r="AM5316" s="4">
        <v>1098.8290709185055</v>
      </c>
      <c r="AN5316" s="8">
        <v>0.99140920381225595</v>
      </c>
      <c r="AO5316" s="4">
        <v>945.84833080818419</v>
      </c>
      <c r="AP5316" s="8">
        <v>0.86214056954282581</v>
      </c>
    </row>
    <row r="5317" spans="1:42" x14ac:dyDescent="0.25">
      <c r="A5317" s="2" t="s">
        <v>14605</v>
      </c>
      <c r="B5317" t="s">
        <v>14604</v>
      </c>
      <c r="C5317" t="s">
        <v>14</v>
      </c>
      <c r="D5317" t="s">
        <v>14603</v>
      </c>
      <c r="E5317" s="3" t="s">
        <v>14325</v>
      </c>
      <c r="F5317" t="s">
        <v>14606</v>
      </c>
      <c r="G5317">
        <v>325</v>
      </c>
      <c r="H5317">
        <v>36</v>
      </c>
      <c r="I5317">
        <v>86</v>
      </c>
      <c r="J5317">
        <v>97</v>
      </c>
      <c r="K5317">
        <v>78</v>
      </c>
      <c r="L5317">
        <v>23</v>
      </c>
      <c r="M5317">
        <v>5</v>
      </c>
      <c r="N5317" s="2">
        <v>264.73307692307691</v>
      </c>
      <c r="O5317" s="2">
        <v>268.28242346153849</v>
      </c>
      <c r="P5317" s="2">
        <v>314.29000000000002</v>
      </c>
      <c r="Q5317" s="4">
        <v>847.30550038461547</v>
      </c>
      <c r="R5317" s="5">
        <v>5.4000000000000006E-2</v>
      </c>
      <c r="S5317" s="6">
        <v>893.05999740538471</v>
      </c>
      <c r="T5317" s="4">
        <v>0</v>
      </c>
      <c r="U5317" s="7">
        <v>893.05999740538471</v>
      </c>
      <c r="V5317" s="8">
        <v>0.91512146408572836</v>
      </c>
      <c r="W5317" s="7">
        <v>563.71482187680863</v>
      </c>
      <c r="X5317" s="7">
        <v>740.3332644453543</v>
      </c>
      <c r="Y5317" s="7">
        <v>822.69419621306986</v>
      </c>
      <c r="Z5317" s="7">
        <v>1153.0530447480178</v>
      </c>
      <c r="AA5317" s="7">
        <v>1271.1037136150767</v>
      </c>
      <c r="AB5317" s="7">
        <v>1461.4489781449083</v>
      </c>
      <c r="AC5317" s="7">
        <v>1073.4815384615385</v>
      </c>
      <c r="AD5317" s="7">
        <v>1171.0707692307692</v>
      </c>
      <c r="AE5317" s="4">
        <v>616</v>
      </c>
      <c r="AF5317" s="4">
        <v>809</v>
      </c>
      <c r="AG5317" s="4">
        <v>899</v>
      </c>
      <c r="AH5317" s="4">
        <v>1260</v>
      </c>
      <c r="AI5317" s="4">
        <v>1389</v>
      </c>
      <c r="AJ5317" s="4">
        <v>1597</v>
      </c>
      <c r="AK5317" s="4">
        <v>1121.0941060679481</v>
      </c>
      <c r="AL5317" s="8">
        <v>1.1487887518234456</v>
      </c>
      <c r="AM5317" s="4">
        <v>1045.3430494231925</v>
      </c>
      <c r="AN5317" s="8">
        <v>1.071166399390026</v>
      </c>
      <c r="AO5317" s="4">
        <v>968.81105405014023</v>
      </c>
      <c r="AP5317" s="8">
        <v>0.992743816519148</v>
      </c>
    </row>
    <row r="5318" spans="1:42" x14ac:dyDescent="0.25">
      <c r="A5318" s="2" t="s">
        <v>14609</v>
      </c>
      <c r="B5318" t="s">
        <v>14608</v>
      </c>
      <c r="C5318" t="s">
        <v>149</v>
      </c>
      <c r="D5318" t="s">
        <v>14607</v>
      </c>
      <c r="E5318" s="3" t="s">
        <v>14325</v>
      </c>
      <c r="F5318" t="s">
        <v>14610</v>
      </c>
      <c r="G5318">
        <v>116</v>
      </c>
      <c r="H5318">
        <v>0</v>
      </c>
      <c r="I5318">
        <v>51</v>
      </c>
      <c r="J5318">
        <v>32</v>
      </c>
      <c r="K5318">
        <v>23</v>
      </c>
      <c r="L5318">
        <v>9</v>
      </c>
      <c r="M5318">
        <v>1</v>
      </c>
      <c r="N5318" s="2">
        <v>242.02083333333334</v>
      </c>
      <c r="O5318" s="2">
        <v>176.8955719540231</v>
      </c>
      <c r="P5318" s="2">
        <v>345.32</v>
      </c>
      <c r="Q5318" s="4">
        <v>764.23640528735643</v>
      </c>
      <c r="R5318" s="5">
        <v>5.4000000000000006E-2</v>
      </c>
      <c r="S5318" s="6">
        <v>805.5051711728737</v>
      </c>
      <c r="T5318" s="4">
        <v>62.826086956521742</v>
      </c>
      <c r="U5318" s="7">
        <v>868.33125812939545</v>
      </c>
      <c r="V5318" s="8">
        <v>0.90578060090473245</v>
      </c>
      <c r="W5318" s="7">
        <v>604.13612187063723</v>
      </c>
      <c r="X5318" s="7">
        <v>636.90567507363426</v>
      </c>
      <c r="Y5318" s="7">
        <v>755.38021357677735</v>
      </c>
      <c r="Z5318" s="7">
        <v>1039.3830080027515</v>
      </c>
      <c r="AA5318" s="7">
        <v>1268.7698804237305</v>
      </c>
      <c r="AB5318" s="7">
        <v>1459.5054849642518</v>
      </c>
      <c r="AC5318" s="7">
        <v>1054.5206896551726</v>
      </c>
      <c r="AD5318" s="7">
        <v>1150.3862068965518</v>
      </c>
      <c r="AE5318" s="4">
        <v>719</v>
      </c>
      <c r="AF5318" s="4">
        <v>758</v>
      </c>
      <c r="AG5318" s="4">
        <v>899</v>
      </c>
      <c r="AH5318" s="4">
        <v>1237</v>
      </c>
      <c r="AI5318" s="4">
        <v>1510</v>
      </c>
      <c r="AJ5318" s="4">
        <v>1737</v>
      </c>
      <c r="AK5318" s="4">
        <v>1032.5812662667456</v>
      </c>
      <c r="AL5318" s="8">
        <v>1.1426500213472448</v>
      </c>
      <c r="AM5318" s="4">
        <v>956.16142657169269</v>
      </c>
      <c r="AN5318" s="8">
        <v>1.0629343510060147</v>
      </c>
      <c r="AO5318" s="4">
        <v>879.74158687663953</v>
      </c>
      <c r="AP5318" s="8">
        <v>0.98321868066478457</v>
      </c>
    </row>
    <row r="5319" spans="1:42" x14ac:dyDescent="0.25">
      <c r="A5319" s="2" t="s">
        <v>14613</v>
      </c>
      <c r="B5319" t="s">
        <v>14612</v>
      </c>
      <c r="C5319" t="s">
        <v>14</v>
      </c>
      <c r="D5319" t="s">
        <v>14611</v>
      </c>
      <c r="E5319" s="3" t="s">
        <v>14325</v>
      </c>
      <c r="F5319" t="s">
        <v>14614</v>
      </c>
      <c r="G5319">
        <v>403</v>
      </c>
      <c r="H5319">
        <v>7</v>
      </c>
      <c r="I5319">
        <v>152</v>
      </c>
      <c r="J5319">
        <v>151</v>
      </c>
      <c r="K5319">
        <v>75</v>
      </c>
      <c r="L5319">
        <v>18</v>
      </c>
      <c r="M5319">
        <v>0</v>
      </c>
      <c r="N5319" s="2">
        <v>253.18320926385442</v>
      </c>
      <c r="O5319" s="2">
        <v>285.20670423655918</v>
      </c>
      <c r="P5319" s="2">
        <v>313.67</v>
      </c>
      <c r="Q5319" s="4">
        <v>852.05991350041359</v>
      </c>
      <c r="R5319" s="5">
        <v>5.4000000000000006E-2</v>
      </c>
      <c r="S5319" s="6">
        <v>898.07114882943597</v>
      </c>
      <c r="T5319" s="4">
        <v>0</v>
      </c>
      <c r="U5319" s="7">
        <v>898.07114882943597</v>
      </c>
      <c r="V5319" s="8">
        <v>1.012113484338987</v>
      </c>
      <c r="W5319" s="7">
        <v>722.64902781803676</v>
      </c>
      <c r="X5319" s="7">
        <v>727.7095952397317</v>
      </c>
      <c r="Y5319" s="7">
        <v>909.89002242074935</v>
      </c>
      <c r="Z5319" s="7">
        <v>1161.9062800211573</v>
      </c>
      <c r="AA5319" s="7">
        <v>1206.4392733320726</v>
      </c>
      <c r="AB5319" s="7">
        <v>1387.6075870287511</v>
      </c>
      <c r="AC5319" s="7">
        <v>976.0548387096776</v>
      </c>
      <c r="AD5319" s="7">
        <v>1064.7870967741935</v>
      </c>
      <c r="AE5319" s="4">
        <v>714</v>
      </c>
      <c r="AF5319" s="4">
        <v>719</v>
      </c>
      <c r="AG5319" s="4">
        <v>899</v>
      </c>
      <c r="AH5319" s="4">
        <v>1148</v>
      </c>
      <c r="AI5319" s="4">
        <v>1192</v>
      </c>
      <c r="AJ5319" s="4">
        <v>1371</v>
      </c>
      <c r="AK5319" s="4">
        <v>1031.1628583459592</v>
      </c>
      <c r="AL5319" s="8">
        <v>1.1621059588004774</v>
      </c>
      <c r="AM5319" s="4">
        <v>986.67640295507715</v>
      </c>
      <c r="AN5319" s="8">
        <v>1.1119703526959461</v>
      </c>
      <c r="AO5319" s="4">
        <v>942.18994756419511</v>
      </c>
      <c r="AP5319" s="8">
        <v>1.0618347465914149</v>
      </c>
    </row>
    <row r="5320" spans="1:42" x14ac:dyDescent="0.25">
      <c r="A5320" s="2" t="s">
        <v>14617</v>
      </c>
      <c r="B5320" t="s">
        <v>14616</v>
      </c>
      <c r="C5320" t="s">
        <v>149</v>
      </c>
      <c r="D5320" t="s">
        <v>14615</v>
      </c>
      <c r="E5320" s="3" t="s">
        <v>14325</v>
      </c>
      <c r="F5320" t="s">
        <v>14618</v>
      </c>
      <c r="G5320">
        <v>138</v>
      </c>
      <c r="H5320">
        <v>0</v>
      </c>
      <c r="I5320">
        <v>16</v>
      </c>
      <c r="J5320">
        <v>78</v>
      </c>
      <c r="K5320">
        <v>40</v>
      </c>
      <c r="L5320">
        <v>4</v>
      </c>
      <c r="M5320">
        <v>0</v>
      </c>
      <c r="N5320" s="2">
        <v>204.46618357487921</v>
      </c>
      <c r="O5320" s="2">
        <v>246.37767521256038</v>
      </c>
      <c r="P5320" s="2">
        <v>239.62</v>
      </c>
      <c r="Q5320" s="4">
        <v>690.46385878743956</v>
      </c>
      <c r="R5320" s="5">
        <v>5.4000000000000006E-2</v>
      </c>
      <c r="S5320" s="6">
        <v>727.74890716196137</v>
      </c>
      <c r="T5320" s="4">
        <v>117.21739130434783</v>
      </c>
      <c r="U5320" s="7">
        <v>844.96629846630924</v>
      </c>
      <c r="V5320" s="8">
        <v>0.50727090847073397</v>
      </c>
      <c r="W5320" s="7">
        <v>548.74650921645662</v>
      </c>
      <c r="X5320" s="7">
        <v>552.24170991210269</v>
      </c>
      <c r="Y5320" s="7">
        <v>676.32133460754358</v>
      </c>
      <c r="Z5320" s="7">
        <v>868.99427295504154</v>
      </c>
      <c r="AA5320" s="7">
        <v>1020.1617030417406</v>
      </c>
      <c r="AB5320" s="7">
        <v>1173.0767334762627</v>
      </c>
      <c r="AC5320" s="7">
        <v>1832.2811594202901</v>
      </c>
      <c r="AD5320" s="7">
        <v>1998.8521739130433</v>
      </c>
      <c r="AE5320" s="4">
        <v>1256</v>
      </c>
      <c r="AF5320" s="4">
        <v>1264</v>
      </c>
      <c r="AG5320" s="4">
        <v>1548</v>
      </c>
      <c r="AH5320" s="4">
        <v>1989</v>
      </c>
      <c r="AI5320" s="4">
        <v>2335</v>
      </c>
      <c r="AJ5320" s="4">
        <v>2685</v>
      </c>
      <c r="AK5320" s="4">
        <v>1665.8291508135151</v>
      </c>
      <c r="AL5320" s="8">
        <v>1.0704422660494939</v>
      </c>
      <c r="AM5320" s="4">
        <v>1348.0922940928274</v>
      </c>
      <c r="AN5320" s="8">
        <v>0.87969067719217187</v>
      </c>
      <c r="AO5320" s="4">
        <v>1037.9206006273944</v>
      </c>
      <c r="AP5320" s="8">
        <v>0.69348079283145292</v>
      </c>
    </row>
    <row r="5321" spans="1:42" x14ac:dyDescent="0.25">
      <c r="A5321" s="2" t="s">
        <v>14621</v>
      </c>
      <c r="B5321" t="s">
        <v>14620</v>
      </c>
      <c r="C5321" t="s">
        <v>14</v>
      </c>
      <c r="D5321" t="s">
        <v>14619</v>
      </c>
      <c r="E5321" s="3" t="s">
        <v>14325</v>
      </c>
      <c r="F5321" t="s">
        <v>14622</v>
      </c>
      <c r="G5321">
        <v>302</v>
      </c>
      <c r="H5321">
        <v>20</v>
      </c>
      <c r="I5321">
        <v>108</v>
      </c>
      <c r="J5321">
        <v>92</v>
      </c>
      <c r="K5321">
        <v>66</v>
      </c>
      <c r="L5321">
        <v>14</v>
      </c>
      <c r="M5321">
        <v>2</v>
      </c>
      <c r="N5321" s="2">
        <v>261.88520971302427</v>
      </c>
      <c r="O5321" s="2">
        <v>279.96759909161159</v>
      </c>
      <c r="P5321" s="2">
        <v>308.83999999999997</v>
      </c>
      <c r="Q5321" s="4">
        <v>850.69280880463589</v>
      </c>
      <c r="R5321" s="5">
        <v>5.4000000000000006E-2</v>
      </c>
      <c r="S5321" s="6">
        <v>896.63022048008622</v>
      </c>
      <c r="T5321" s="4">
        <v>0</v>
      </c>
      <c r="U5321" s="7">
        <v>896.63022048008622</v>
      </c>
      <c r="V5321" s="8">
        <v>1.010080299108423</v>
      </c>
      <c r="W5321" s="7">
        <v>687.86468369283625</v>
      </c>
      <c r="X5321" s="7">
        <v>691.90500488926989</v>
      </c>
      <c r="Y5321" s="7">
        <v>908.06218889847253</v>
      </c>
      <c r="Z5321" s="7">
        <v>1198.9653150416984</v>
      </c>
      <c r="AA5321" s="7">
        <v>1204.0157165372405</v>
      </c>
      <c r="AB5321" s="7">
        <v>1384.8200900776483</v>
      </c>
      <c r="AC5321" s="7">
        <v>976.45033112582792</v>
      </c>
      <c r="AD5321" s="7">
        <v>1065.2185430463576</v>
      </c>
      <c r="AE5321" s="4">
        <v>681</v>
      </c>
      <c r="AF5321" s="4">
        <v>685</v>
      </c>
      <c r="AG5321" s="4">
        <v>899</v>
      </c>
      <c r="AH5321" s="4">
        <v>1187</v>
      </c>
      <c r="AI5321" s="4">
        <v>1192</v>
      </c>
      <c r="AJ5321" s="4">
        <v>1371</v>
      </c>
      <c r="AK5321" s="4">
        <v>1033.3992834000508</v>
      </c>
      <c r="AL5321" s="8">
        <v>1.1641546687064135</v>
      </c>
      <c r="AM5321" s="4">
        <v>987.97782338973047</v>
      </c>
      <c r="AN5321" s="8">
        <v>1.1129860588768226</v>
      </c>
      <c r="AO5321" s="4">
        <v>942.05168049040651</v>
      </c>
      <c r="AP5321" s="8">
        <v>1.0612489089380139</v>
      </c>
    </row>
    <row r="5322" spans="1:42" x14ac:dyDescent="0.25">
      <c r="A5322" s="2" t="s">
        <v>14625</v>
      </c>
      <c r="B5322" t="s">
        <v>14624</v>
      </c>
      <c r="C5322" t="s">
        <v>149</v>
      </c>
      <c r="D5322" t="s">
        <v>14623</v>
      </c>
      <c r="E5322" s="3" t="s">
        <v>14325</v>
      </c>
      <c r="F5322" t="s">
        <v>14626</v>
      </c>
      <c r="G5322">
        <v>245</v>
      </c>
      <c r="H5322">
        <v>0</v>
      </c>
      <c r="I5322">
        <v>41</v>
      </c>
      <c r="J5322">
        <v>141</v>
      </c>
      <c r="K5322">
        <v>55</v>
      </c>
      <c r="L5322">
        <v>8</v>
      </c>
      <c r="M5322">
        <v>0</v>
      </c>
      <c r="N5322" s="2">
        <v>187.62108843537416</v>
      </c>
      <c r="O5322" s="2">
        <v>178.5099620884354</v>
      </c>
      <c r="P5322" s="2">
        <v>362.83</v>
      </c>
      <c r="Q5322" s="4">
        <v>728.96105052380949</v>
      </c>
      <c r="R5322" s="5">
        <v>5.4000000000000006E-2</v>
      </c>
      <c r="S5322" s="6">
        <v>768.32494725209528</v>
      </c>
      <c r="T5322" s="4">
        <v>63.068376068376068</v>
      </c>
      <c r="U5322" s="7">
        <v>831.39332332047138</v>
      </c>
      <c r="V5322" s="8">
        <v>0.68786066672806734</v>
      </c>
      <c r="W5322" s="7">
        <v>539.69273124064023</v>
      </c>
      <c r="X5322" s="7">
        <v>607.07486258517247</v>
      </c>
      <c r="Y5322" s="7">
        <v>730.39687655535408</v>
      </c>
      <c r="Z5322" s="7">
        <v>956.69912899548115</v>
      </c>
      <c r="AA5322" s="7">
        <v>968.14137771436401</v>
      </c>
      <c r="AB5322" s="7">
        <v>1113.0765281535466</v>
      </c>
      <c r="AC5322" s="7">
        <v>1329.531836734694</v>
      </c>
      <c r="AD5322" s="7">
        <v>1450.3983673469388</v>
      </c>
      <c r="AE5322" s="4">
        <v>849</v>
      </c>
      <c r="AF5322" s="4">
        <v>955</v>
      </c>
      <c r="AG5322" s="4">
        <v>1149</v>
      </c>
      <c r="AH5322" s="4">
        <v>1505</v>
      </c>
      <c r="AI5322" s="4">
        <v>1523</v>
      </c>
      <c r="AJ5322" s="4">
        <v>1751</v>
      </c>
      <c r="AK5322" s="4">
        <v>1262.3342744935353</v>
      </c>
      <c r="AL5322" s="8">
        <v>1.0965836810638425</v>
      </c>
      <c r="AM5322" s="4">
        <v>1098.4129977270577</v>
      </c>
      <c r="AN5322" s="8">
        <v>0.96096195357969916</v>
      </c>
      <c r="AO5322" s="4">
        <v>932.24622401857312</v>
      </c>
      <c r="AP5322" s="8">
        <v>0.82348239421221092</v>
      </c>
    </row>
    <row r="5323" spans="1:42" x14ac:dyDescent="0.25">
      <c r="A5323" s="2" t="s">
        <v>14628</v>
      </c>
      <c r="B5323" t="s">
        <v>8444</v>
      </c>
      <c r="C5323" t="s">
        <v>14</v>
      </c>
      <c r="D5323" t="s">
        <v>14627</v>
      </c>
      <c r="E5323" s="3" t="s">
        <v>14325</v>
      </c>
      <c r="F5323" t="s">
        <v>14629</v>
      </c>
      <c r="G5323">
        <v>400</v>
      </c>
      <c r="H5323">
        <v>36</v>
      </c>
      <c r="I5323">
        <v>214</v>
      </c>
      <c r="J5323">
        <v>72</v>
      </c>
      <c r="K5323">
        <v>58</v>
      </c>
      <c r="L5323">
        <v>16</v>
      </c>
      <c r="M5323">
        <v>4</v>
      </c>
      <c r="N5323" s="2">
        <v>241.95083333333332</v>
      </c>
      <c r="O5323" s="2">
        <v>212.37339093749998</v>
      </c>
      <c r="P5323" s="2">
        <v>362.86</v>
      </c>
      <c r="Q5323" s="4">
        <v>817.18422427083328</v>
      </c>
      <c r="R5323" s="5">
        <v>5.4000000000000006E-2</v>
      </c>
      <c r="S5323" s="6">
        <v>861.31217238145837</v>
      </c>
      <c r="T5323" s="4">
        <v>0</v>
      </c>
      <c r="U5323" s="7">
        <v>861.31217238145837</v>
      </c>
      <c r="V5323" s="8">
        <v>0.58331759130518823</v>
      </c>
      <c r="W5323" s="7">
        <v>732.64689467931635</v>
      </c>
      <c r="X5323" s="7">
        <v>737.31343540975786</v>
      </c>
      <c r="Y5323" s="7">
        <v>902.97563134043128</v>
      </c>
      <c r="Z5323" s="7">
        <v>1160.2186891060194</v>
      </c>
      <c r="AA5323" s="7">
        <v>1362.0465756976143</v>
      </c>
      <c r="AB5323" s="7">
        <v>1566.2077326544302</v>
      </c>
      <c r="AC5323" s="7">
        <v>1624.2325000000001</v>
      </c>
      <c r="AD5323" s="7">
        <v>1771.89</v>
      </c>
      <c r="AE5323" s="4">
        <v>1256</v>
      </c>
      <c r="AF5323" s="4">
        <v>1264</v>
      </c>
      <c r="AG5323" s="4">
        <v>1548</v>
      </c>
      <c r="AH5323" s="4">
        <v>1989</v>
      </c>
      <c r="AI5323" s="4">
        <v>2335</v>
      </c>
      <c r="AJ5323" s="4">
        <v>2685</v>
      </c>
      <c r="AK5323" s="4">
        <v>1608.3019800655834</v>
      </c>
      <c r="AL5323" s="8">
        <v>1.089211167780562</v>
      </c>
      <c r="AM5323" s="4">
        <v>1359.3053775042085</v>
      </c>
      <c r="AN5323" s="8">
        <v>0.92057997562210414</v>
      </c>
      <c r="AO5323" s="4">
        <v>1110.3087749428335</v>
      </c>
      <c r="AP5323" s="8">
        <v>0.75194878346364624</v>
      </c>
    </row>
    <row r="5324" spans="1:42" x14ac:dyDescent="0.25">
      <c r="A5324" s="2" t="s">
        <v>14632</v>
      </c>
      <c r="B5324" t="s">
        <v>14631</v>
      </c>
      <c r="C5324" t="s">
        <v>14</v>
      </c>
      <c r="D5324" t="s">
        <v>14630</v>
      </c>
      <c r="E5324" s="3" t="s">
        <v>14325</v>
      </c>
      <c r="F5324" t="s">
        <v>14633</v>
      </c>
      <c r="G5324">
        <v>144</v>
      </c>
      <c r="H5324">
        <v>10</v>
      </c>
      <c r="I5324">
        <v>42</v>
      </c>
      <c r="J5324">
        <v>38</v>
      </c>
      <c r="K5324">
        <v>37</v>
      </c>
      <c r="L5324">
        <v>13</v>
      </c>
      <c r="M5324">
        <v>4</v>
      </c>
      <c r="N5324" s="2">
        <v>229.38020833333334</v>
      </c>
      <c r="O5324" s="2">
        <v>306.44645708101854</v>
      </c>
      <c r="P5324" s="2">
        <v>339.16</v>
      </c>
      <c r="Q5324" s="4">
        <v>874.98666541435182</v>
      </c>
      <c r="R5324" s="5">
        <v>5.4000000000000006E-2</v>
      </c>
      <c r="S5324" s="6">
        <v>922.23594534672691</v>
      </c>
      <c r="T5324" s="4">
        <v>0</v>
      </c>
      <c r="U5324" s="7">
        <v>922.23594534672691</v>
      </c>
      <c r="V5324" s="8">
        <v>0.83848630301186799</v>
      </c>
      <c r="W5324" s="7">
        <v>618.80289162275847</v>
      </c>
      <c r="X5324" s="7">
        <v>690.91271368177911</v>
      </c>
      <c r="Y5324" s="7">
        <v>874.54121404137811</v>
      </c>
      <c r="Z5324" s="7">
        <v>1126.0871049449383</v>
      </c>
      <c r="AA5324" s="7">
        <v>1289.5919340322528</v>
      </c>
      <c r="AB5324" s="7">
        <v>1483.2822700279942</v>
      </c>
      <c r="AC5324" s="7">
        <v>1209.870138888889</v>
      </c>
      <c r="AD5324" s="7">
        <v>1319.8583333333331</v>
      </c>
      <c r="AE5324" s="4">
        <v>738</v>
      </c>
      <c r="AF5324" s="4">
        <v>824</v>
      </c>
      <c r="AG5324" s="4">
        <v>1043</v>
      </c>
      <c r="AH5324" s="4">
        <v>1343</v>
      </c>
      <c r="AI5324" s="4">
        <v>1538</v>
      </c>
      <c r="AJ5324" s="4">
        <v>1769</v>
      </c>
      <c r="AK5324" s="4">
        <v>1236.8687243613579</v>
      </c>
      <c r="AL5324" s="8">
        <v>1.1245468030535823</v>
      </c>
      <c r="AM5324" s="4">
        <v>1131.991131356481</v>
      </c>
      <c r="AN5324" s="8">
        <v>1.0291933030396778</v>
      </c>
      <c r="AO5324" s="4">
        <v>1027.1135383516039</v>
      </c>
      <c r="AP5324" s="8">
        <v>0.93383980302577285</v>
      </c>
    </row>
    <row r="5325" spans="1:42" x14ac:dyDescent="0.25">
      <c r="A5325" s="2" t="s">
        <v>14634</v>
      </c>
      <c r="B5325" t="s">
        <v>14631</v>
      </c>
      <c r="C5325" t="s">
        <v>14</v>
      </c>
      <c r="D5325" t="s">
        <v>14630</v>
      </c>
      <c r="E5325" s="3" t="s">
        <v>14325</v>
      </c>
      <c r="F5325" t="s">
        <v>14635</v>
      </c>
      <c r="G5325">
        <v>210</v>
      </c>
      <c r="H5325">
        <v>145</v>
      </c>
      <c r="I5325">
        <v>64</v>
      </c>
      <c r="J5325">
        <v>1</v>
      </c>
      <c r="K5325">
        <v>0</v>
      </c>
      <c r="L5325">
        <v>0</v>
      </c>
      <c r="M5325">
        <v>0</v>
      </c>
      <c r="N5325" s="2">
        <v>159.48888888888888</v>
      </c>
      <c r="O5325" s="2">
        <v>216.46097465873021</v>
      </c>
      <c r="P5325" s="2">
        <v>304.14</v>
      </c>
      <c r="Q5325" s="4">
        <v>680.08986354761907</v>
      </c>
      <c r="R5325" s="5">
        <v>5.4000000000000006E-2</v>
      </c>
      <c r="S5325" s="6">
        <v>716.81471617919055</v>
      </c>
      <c r="T5325" s="4">
        <v>0</v>
      </c>
      <c r="U5325" s="7">
        <v>716.81471617919055</v>
      </c>
      <c r="V5325" s="8">
        <v>0.93620266559049448</v>
      </c>
      <c r="W5325" s="7">
        <v>690.91756720578485</v>
      </c>
      <c r="X5325" s="7">
        <v>771.43099644656741</v>
      </c>
      <c r="Y5325" s="7">
        <v>976.45938021088557</v>
      </c>
      <c r="Z5325" s="7">
        <v>1257.3201798880339</v>
      </c>
      <c r="AA5325" s="7">
        <v>1439.8796996781803</v>
      </c>
      <c r="AB5325" s="7">
        <v>1656.1425154295846</v>
      </c>
      <c r="AC5325" s="7">
        <v>842.22809523809531</v>
      </c>
      <c r="AD5325" s="7">
        <v>918.79428571428571</v>
      </c>
      <c r="AE5325" s="4">
        <v>738</v>
      </c>
      <c r="AF5325" s="4">
        <v>824</v>
      </c>
      <c r="AG5325" s="4">
        <v>1043</v>
      </c>
      <c r="AH5325" s="4">
        <v>1343</v>
      </c>
      <c r="AI5325" s="4">
        <v>1538</v>
      </c>
      <c r="AJ5325" s="4">
        <v>1769</v>
      </c>
      <c r="AK5325" s="4">
        <v>869.47579413720484</v>
      </c>
      <c r="AL5325" s="8">
        <v>1.1355871158400948</v>
      </c>
      <c r="AM5325" s="4">
        <v>818.58876815120016</v>
      </c>
      <c r="AN5325" s="8">
        <v>1.0691256324235614</v>
      </c>
      <c r="AO5325" s="4">
        <v>767.70174216519536</v>
      </c>
      <c r="AP5325" s="8">
        <v>1.002664149007028</v>
      </c>
    </row>
    <row r="5326" spans="1:42" x14ac:dyDescent="0.25">
      <c r="A5326" s="2" t="s">
        <v>14637</v>
      </c>
      <c r="B5326" t="s">
        <v>8327</v>
      </c>
      <c r="C5326" t="s">
        <v>14</v>
      </c>
      <c r="D5326" t="s">
        <v>14636</v>
      </c>
      <c r="E5326" s="3" t="s">
        <v>14325</v>
      </c>
      <c r="F5326" t="s">
        <v>14638</v>
      </c>
      <c r="G5326">
        <v>182</v>
      </c>
      <c r="H5326">
        <v>18</v>
      </c>
      <c r="I5326">
        <v>77</v>
      </c>
      <c r="J5326">
        <v>43</v>
      </c>
      <c r="K5326">
        <v>36</v>
      </c>
      <c r="L5326">
        <v>8</v>
      </c>
      <c r="M5326">
        <v>0</v>
      </c>
      <c r="N5326" s="2">
        <v>268.85485347985349</v>
      </c>
      <c r="O5326" s="2">
        <v>286.63708621428577</v>
      </c>
      <c r="P5326" s="2">
        <v>279.45999999999998</v>
      </c>
      <c r="Q5326" s="4">
        <v>834.95193969413936</v>
      </c>
      <c r="R5326" s="5">
        <v>5.4000000000000006E-2</v>
      </c>
      <c r="S5326" s="6">
        <v>880.03934443762296</v>
      </c>
      <c r="T5326" s="4">
        <v>4.6888888888888891</v>
      </c>
      <c r="U5326" s="7">
        <v>884.72823332651183</v>
      </c>
      <c r="V5326" s="8">
        <v>0.99840980713570526</v>
      </c>
      <c r="W5326" s="7">
        <v>705.1140837703432</v>
      </c>
      <c r="X5326" s="7">
        <v>709.08655748172555</v>
      </c>
      <c r="Y5326" s="7">
        <v>930.551966891284</v>
      </c>
      <c r="Z5326" s="7">
        <v>1121.2307050376305</v>
      </c>
      <c r="AA5326" s="7">
        <v>1562.1752870010564</v>
      </c>
      <c r="AB5326" s="7">
        <v>1796.5512359726069</v>
      </c>
      <c r="AC5326" s="7">
        <v>974.751098901099</v>
      </c>
      <c r="AD5326" s="7">
        <v>1063.3648351648351</v>
      </c>
      <c r="AE5326" s="4">
        <v>710</v>
      </c>
      <c r="AF5326" s="4">
        <v>714</v>
      </c>
      <c r="AG5326" s="4">
        <v>937</v>
      </c>
      <c r="AH5326" s="4">
        <v>1129</v>
      </c>
      <c r="AI5326" s="4">
        <v>1573</v>
      </c>
      <c r="AJ5326" s="4">
        <v>1809</v>
      </c>
      <c r="AK5326" s="4">
        <v>1027.4101167206068</v>
      </c>
      <c r="AL5326" s="8">
        <v>1.1647167235311184</v>
      </c>
      <c r="AM5326" s="4">
        <v>978.58789768207214</v>
      </c>
      <c r="AN5326" s="8">
        <v>1.1096211806761962</v>
      </c>
      <c r="AO5326" s="4">
        <v>928.86156347615758</v>
      </c>
      <c r="AP5326" s="8">
        <v>1.0535053499906275</v>
      </c>
    </row>
    <row r="5327" spans="1:42" x14ac:dyDescent="0.25">
      <c r="A5327" s="2" t="s">
        <v>14641</v>
      </c>
      <c r="B5327" t="s">
        <v>14640</v>
      </c>
      <c r="C5327" t="s">
        <v>149</v>
      </c>
      <c r="D5327" t="s">
        <v>14639</v>
      </c>
      <c r="E5327" s="3" t="s">
        <v>14325</v>
      </c>
      <c r="F5327" t="s">
        <v>14642</v>
      </c>
      <c r="G5327">
        <v>34</v>
      </c>
      <c r="H5327">
        <v>0</v>
      </c>
      <c r="I5327">
        <v>12</v>
      </c>
      <c r="J5327">
        <v>10</v>
      </c>
      <c r="K5327">
        <v>8</v>
      </c>
      <c r="L5327">
        <v>4</v>
      </c>
      <c r="M5327">
        <v>0</v>
      </c>
      <c r="N5327" s="2">
        <v>279.16421568627453</v>
      </c>
      <c r="O5327" s="2">
        <v>295.00660222549021</v>
      </c>
      <c r="P5327" s="2">
        <v>335.02</v>
      </c>
      <c r="Q5327" s="4">
        <v>909.19081791176473</v>
      </c>
      <c r="R5327" s="5">
        <v>5.4000000000000006E-2</v>
      </c>
      <c r="S5327" s="6">
        <v>958.28712207900003</v>
      </c>
      <c r="T5327" s="4">
        <v>0</v>
      </c>
      <c r="U5327" s="7">
        <v>958.28712207900003</v>
      </c>
      <c r="V5327" s="8">
        <v>0.47989162739985858</v>
      </c>
      <c r="W5327" s="7">
        <v>762.54779593837532</v>
      </c>
      <c r="X5327" s="7">
        <v>791.82118520976667</v>
      </c>
      <c r="Y5327" s="7">
        <v>876.76200325954164</v>
      </c>
      <c r="Z5327" s="7">
        <v>1107.5898760388736</v>
      </c>
      <c r="AA5327" s="7">
        <v>1362.8922218155983</v>
      </c>
      <c r="AB5327" s="7">
        <v>1567.3260550879381</v>
      </c>
      <c r="AC5327" s="7">
        <v>2196.5705882352945</v>
      </c>
      <c r="AD5327" s="7">
        <v>2396.258823529412</v>
      </c>
      <c r="AE5327" s="4">
        <v>1589</v>
      </c>
      <c r="AF5327" s="4">
        <v>1650</v>
      </c>
      <c r="AG5327" s="4">
        <v>1827</v>
      </c>
      <c r="AH5327" s="4">
        <v>2308</v>
      </c>
      <c r="AI5327" s="4">
        <v>2840</v>
      </c>
      <c r="AJ5327" s="4">
        <v>3266</v>
      </c>
      <c r="AK5327" s="4">
        <v>2119.1700322617817</v>
      </c>
      <c r="AL5327" s="8">
        <v>1.0612393009235068</v>
      </c>
      <c r="AM5327" s="4">
        <v>1732.2090622008543</v>
      </c>
      <c r="AN5327" s="8">
        <v>0.8674567430822907</v>
      </c>
      <c r="AO5327" s="4">
        <v>1345.2480921399272</v>
      </c>
      <c r="AP5327" s="8">
        <v>0.67367418524107459</v>
      </c>
    </row>
    <row r="5328" spans="1:42" x14ac:dyDescent="0.25">
      <c r="A5328" s="2" t="s">
        <v>14645</v>
      </c>
      <c r="B5328" t="s">
        <v>14644</v>
      </c>
      <c r="C5328" t="s">
        <v>149</v>
      </c>
      <c r="D5328" t="s">
        <v>14643</v>
      </c>
      <c r="E5328" s="3" t="s">
        <v>14325</v>
      </c>
      <c r="F5328" t="s">
        <v>14646</v>
      </c>
      <c r="G5328">
        <v>70</v>
      </c>
      <c r="H5328">
        <v>4</v>
      </c>
      <c r="I5328">
        <v>27</v>
      </c>
      <c r="J5328">
        <v>21</v>
      </c>
      <c r="K5328">
        <v>13</v>
      </c>
      <c r="L5328">
        <v>5</v>
      </c>
      <c r="M5328">
        <v>0</v>
      </c>
      <c r="N5328" s="2">
        <v>272.05357142857144</v>
      </c>
      <c r="O5328" s="2">
        <v>238.99180023809521</v>
      </c>
      <c r="P5328" s="2">
        <v>261.51</v>
      </c>
      <c r="Q5328" s="4">
        <v>772.55537166666659</v>
      </c>
      <c r="R5328" s="5">
        <v>5.4000000000000006E-2</v>
      </c>
      <c r="S5328" s="6">
        <v>814.27336173666663</v>
      </c>
      <c r="T5328" s="4">
        <v>62.769230769230766</v>
      </c>
      <c r="U5328" s="7">
        <v>877.04259250589735</v>
      </c>
      <c r="V5328" s="8">
        <v>0.85715656030678</v>
      </c>
      <c r="W5328" s="7">
        <v>631.07777155705287</v>
      </c>
      <c r="X5328" s="7">
        <v>635.05682434114533</v>
      </c>
      <c r="Y5328" s="7">
        <v>833.21365298894625</v>
      </c>
      <c r="Z5328" s="7">
        <v>1100.6060000799548</v>
      </c>
      <c r="AA5328" s="7">
        <v>1104.5850528640472</v>
      </c>
      <c r="AB5328" s="7">
        <v>1270.1136486822907</v>
      </c>
      <c r="AC5328" s="7">
        <v>1125.5200000000002</v>
      </c>
      <c r="AD5328" s="7">
        <v>1227.8399999999999</v>
      </c>
      <c r="AE5328" s="4">
        <v>793</v>
      </c>
      <c r="AF5328" s="4">
        <v>798</v>
      </c>
      <c r="AG5328" s="4">
        <v>1047</v>
      </c>
      <c r="AH5328" s="4">
        <v>1383</v>
      </c>
      <c r="AI5328" s="4">
        <v>1388</v>
      </c>
      <c r="AJ5328" s="4">
        <v>1596</v>
      </c>
      <c r="AK5328" s="4">
        <v>1105.7745249969842</v>
      </c>
      <c r="AL5328" s="8">
        <v>1.1420482366753468</v>
      </c>
      <c r="AM5328" s="4">
        <v>1008.6074705768784</v>
      </c>
      <c r="AN5328" s="8">
        <v>1.0470843445524913</v>
      </c>
      <c r="AO5328" s="4">
        <v>911.44041615677247</v>
      </c>
      <c r="AP5328" s="8">
        <v>0.95212045242963561</v>
      </c>
    </row>
    <row r="5329" spans="1:42" x14ac:dyDescent="0.25">
      <c r="A5329" s="2" t="s">
        <v>14648</v>
      </c>
      <c r="B5329" t="s">
        <v>2091</v>
      </c>
      <c r="C5329" t="s">
        <v>14</v>
      </c>
      <c r="D5329" t="s">
        <v>14647</v>
      </c>
      <c r="E5329" s="3" t="s">
        <v>14325</v>
      </c>
      <c r="F5329" t="s">
        <v>14649</v>
      </c>
      <c r="G5329">
        <v>120</v>
      </c>
      <c r="H5329">
        <v>23</v>
      </c>
      <c r="I5329">
        <v>28</v>
      </c>
      <c r="J5329">
        <v>31</v>
      </c>
      <c r="K5329">
        <v>26</v>
      </c>
      <c r="L5329">
        <v>12</v>
      </c>
      <c r="M5329">
        <v>0</v>
      </c>
      <c r="N5329" s="2">
        <v>228.35972222222222</v>
      </c>
      <c r="O5329" s="2">
        <v>298.01359122222237</v>
      </c>
      <c r="P5329" s="2">
        <v>348.32</v>
      </c>
      <c r="Q5329" s="4">
        <v>874.69331344444458</v>
      </c>
      <c r="R5329" s="5">
        <v>5.4000000000000006E-2</v>
      </c>
      <c r="S5329" s="6">
        <v>921.92675237044466</v>
      </c>
      <c r="T5329" s="4">
        <v>41.12605042016807</v>
      </c>
      <c r="U5329" s="7">
        <v>963.05280279061276</v>
      </c>
      <c r="V5329" s="8">
        <v>0.49499013301326727</v>
      </c>
      <c r="W5329" s="7">
        <v>752.95107397031086</v>
      </c>
      <c r="X5329" s="7">
        <v>781.85605541284644</v>
      </c>
      <c r="Y5329" s="7">
        <v>865.72788681167901</v>
      </c>
      <c r="Z5329" s="7">
        <v>1093.6507732683936</v>
      </c>
      <c r="AA5329" s="7">
        <v>1345.740119619687</v>
      </c>
      <c r="AB5329" s="7">
        <v>1547.6011375626401</v>
      </c>
      <c r="AC5329" s="7">
        <v>2140.16</v>
      </c>
      <c r="AD5329" s="7">
        <v>2334.7199999999998</v>
      </c>
      <c r="AE5329" s="4">
        <v>1589</v>
      </c>
      <c r="AF5329" s="4">
        <v>1650</v>
      </c>
      <c r="AG5329" s="4">
        <v>1827</v>
      </c>
      <c r="AH5329" s="4">
        <v>2308</v>
      </c>
      <c r="AI5329" s="4">
        <v>2840</v>
      </c>
      <c r="AJ5329" s="4">
        <v>3266</v>
      </c>
      <c r="AK5329" s="4">
        <v>2038.2940536923306</v>
      </c>
      <c r="AL5329" s="8">
        <v>1.068780892327559</v>
      </c>
      <c r="AM5329" s="4">
        <v>1666.1716199183686</v>
      </c>
      <c r="AN5329" s="8">
        <v>0.87751730588946164</v>
      </c>
      <c r="AO5329" s="4">
        <v>1294.0491861444066</v>
      </c>
      <c r="AP5329" s="8">
        <v>0.68625371945136437</v>
      </c>
    </row>
    <row r="5330" spans="1:42" x14ac:dyDescent="0.25">
      <c r="A5330" s="2" t="s">
        <v>14652</v>
      </c>
      <c r="B5330" t="s">
        <v>14651</v>
      </c>
      <c r="C5330" t="s">
        <v>149</v>
      </c>
      <c r="D5330" t="s">
        <v>14650</v>
      </c>
      <c r="E5330" s="3" t="s">
        <v>14325</v>
      </c>
      <c r="F5330" t="s">
        <v>14653</v>
      </c>
      <c r="G5330">
        <v>60</v>
      </c>
      <c r="H5330">
        <v>0</v>
      </c>
      <c r="I5330">
        <v>27</v>
      </c>
      <c r="J5330">
        <v>18</v>
      </c>
      <c r="K5330">
        <v>11</v>
      </c>
      <c r="L5330">
        <v>4</v>
      </c>
      <c r="M5330">
        <v>0</v>
      </c>
      <c r="N5330" s="2">
        <v>219.22916666666666</v>
      </c>
      <c r="O5330" s="2">
        <v>206.7790973611111</v>
      </c>
      <c r="P5330" s="2">
        <v>243.01</v>
      </c>
      <c r="Q5330" s="4">
        <v>669.01826402777772</v>
      </c>
      <c r="R5330" s="5">
        <v>5.4000000000000006E-2</v>
      </c>
      <c r="S5330" s="6">
        <v>705.14525028527771</v>
      </c>
      <c r="T5330" s="4">
        <v>56.83050847457627</v>
      </c>
      <c r="U5330" s="7">
        <v>761.97575875985399</v>
      </c>
      <c r="V5330" s="8">
        <v>0.83321570121361832</v>
      </c>
      <c r="W5330" s="7">
        <v>554.40069431942561</v>
      </c>
      <c r="X5330" s="7">
        <v>563.65355708970822</v>
      </c>
      <c r="Y5330" s="7">
        <v>693.19363587366297</v>
      </c>
      <c r="Z5330" s="7">
        <v>907.55162338520722</v>
      </c>
      <c r="AA5330" s="7">
        <v>1157.3789181828345</v>
      </c>
      <c r="AB5330" s="7">
        <v>1330.870095125631</v>
      </c>
      <c r="AC5330" s="7">
        <v>1005.95</v>
      </c>
      <c r="AD5330" s="7">
        <v>1097.3999999999999</v>
      </c>
      <c r="AE5330" s="4">
        <v>719</v>
      </c>
      <c r="AF5330" s="4">
        <v>731</v>
      </c>
      <c r="AG5330" s="4">
        <v>899</v>
      </c>
      <c r="AH5330" s="4">
        <v>1177</v>
      </c>
      <c r="AI5330" s="4">
        <v>1501</v>
      </c>
      <c r="AJ5330" s="4">
        <v>1726</v>
      </c>
      <c r="AK5330" s="4">
        <v>979.4150146154717</v>
      </c>
      <c r="AL5330" s="8">
        <v>1.1331279640131744</v>
      </c>
      <c r="AM5330" s="4">
        <v>887.99175983874034</v>
      </c>
      <c r="AN5330" s="8">
        <v>1.0331572097466557</v>
      </c>
      <c r="AO5330" s="4">
        <v>796.56850506200908</v>
      </c>
      <c r="AP5330" s="8">
        <v>0.93318645548013712</v>
      </c>
    </row>
    <row r="5331" spans="1:42" x14ac:dyDescent="0.25">
      <c r="A5331" s="2" t="s">
        <v>14656</v>
      </c>
      <c r="B5331" t="s">
        <v>14655</v>
      </c>
      <c r="C5331" t="s">
        <v>149</v>
      </c>
      <c r="D5331" t="s">
        <v>14654</v>
      </c>
      <c r="E5331" s="3" t="s">
        <v>14325</v>
      </c>
      <c r="F5331" t="s">
        <v>14657</v>
      </c>
      <c r="G5331">
        <v>145</v>
      </c>
      <c r="H5331">
        <v>10</v>
      </c>
      <c r="I5331">
        <v>35</v>
      </c>
      <c r="J5331">
        <v>42</v>
      </c>
      <c r="K5331">
        <v>50</v>
      </c>
      <c r="L5331">
        <v>7</v>
      </c>
      <c r="M5331">
        <v>1</v>
      </c>
      <c r="N5331" s="2">
        <v>279.90517241379308</v>
      </c>
      <c r="O5331" s="2">
        <v>240.96108737931027</v>
      </c>
      <c r="P5331" s="2">
        <v>252.85</v>
      </c>
      <c r="Q5331" s="4">
        <v>773.7162597931034</v>
      </c>
      <c r="R5331" s="5">
        <v>5.4000000000000006E-2</v>
      </c>
      <c r="S5331" s="6">
        <v>815.49693782193106</v>
      </c>
      <c r="T5331" s="4">
        <v>33.576388888888886</v>
      </c>
      <c r="U5331" s="7">
        <v>849.07332671081997</v>
      </c>
      <c r="V5331" s="8">
        <v>0.8803846626078452</v>
      </c>
      <c r="W5331" s="7">
        <v>607.96488385278803</v>
      </c>
      <c r="X5331" s="7">
        <v>624.03071527587986</v>
      </c>
      <c r="Y5331" s="7">
        <v>760.16749733470999</v>
      </c>
      <c r="Z5331" s="7">
        <v>1003.6916789057851</v>
      </c>
      <c r="AA5331" s="7">
        <v>1007.9195292802829</v>
      </c>
      <c r="AB5331" s="7">
        <v>1159.2765726873051</v>
      </c>
      <c r="AC5331" s="7">
        <v>1060.8779310344828</v>
      </c>
      <c r="AD5331" s="7">
        <v>1157.3213793103448</v>
      </c>
      <c r="AE5331" s="4">
        <v>719</v>
      </c>
      <c r="AF5331" s="4">
        <v>738</v>
      </c>
      <c r="AG5331" s="4">
        <v>899</v>
      </c>
      <c r="AH5331" s="4">
        <v>1187</v>
      </c>
      <c r="AI5331" s="4">
        <v>1192</v>
      </c>
      <c r="AJ5331" s="4">
        <v>1371</v>
      </c>
      <c r="AK5331" s="4">
        <v>1074.953473523675</v>
      </c>
      <c r="AL5331" s="8">
        <v>1.1494091949530671</v>
      </c>
      <c r="AM5331" s="4">
        <v>989.13323479155986</v>
      </c>
      <c r="AN5331" s="8">
        <v>1.0604241573311861</v>
      </c>
      <c r="AO5331" s="4">
        <v>901.31717655404634</v>
      </c>
      <c r="AP5331" s="8">
        <v>0.96936970022972624</v>
      </c>
    </row>
    <row r="5332" spans="1:42" x14ac:dyDescent="0.25">
      <c r="A5332" s="2" t="s">
        <v>14660</v>
      </c>
      <c r="B5332" t="s">
        <v>14659</v>
      </c>
      <c r="C5332" t="s">
        <v>14</v>
      </c>
      <c r="D5332" t="s">
        <v>14658</v>
      </c>
      <c r="E5332" s="3" t="s">
        <v>14325</v>
      </c>
      <c r="F5332" t="s">
        <v>14661</v>
      </c>
      <c r="G5332">
        <v>326</v>
      </c>
      <c r="H5332">
        <v>64</v>
      </c>
      <c r="I5332">
        <v>82</v>
      </c>
      <c r="J5332">
        <v>72</v>
      </c>
      <c r="K5332">
        <v>80</v>
      </c>
      <c r="L5332">
        <v>18</v>
      </c>
      <c r="M5332">
        <v>10</v>
      </c>
      <c r="N5332" s="2">
        <v>254.7937116564417</v>
      </c>
      <c r="O5332" s="2">
        <v>375.66346557259715</v>
      </c>
      <c r="P5332" s="2">
        <v>265.70999999999998</v>
      </c>
      <c r="Q5332" s="4">
        <v>896.16717722903877</v>
      </c>
      <c r="R5332" s="5">
        <v>5.4000000000000006E-2</v>
      </c>
      <c r="S5332" s="6">
        <v>944.56020479940696</v>
      </c>
      <c r="T5332" s="4">
        <v>0</v>
      </c>
      <c r="U5332" s="7">
        <v>944.56020479940696</v>
      </c>
      <c r="V5332" s="8">
        <v>0.83649800541301511</v>
      </c>
      <c r="W5332" s="7">
        <v>744.4832248175835</v>
      </c>
      <c r="X5332" s="7">
        <v>748.66571484464862</v>
      </c>
      <c r="Y5332" s="7">
        <v>936.04126805716396</v>
      </c>
      <c r="Z5332" s="7">
        <v>1161.8957295186781</v>
      </c>
      <c r="AA5332" s="7">
        <v>1306.6098844551295</v>
      </c>
      <c r="AB5332" s="7">
        <v>1502.3504177217753</v>
      </c>
      <c r="AC5332" s="7">
        <v>1242.1024539877303</v>
      </c>
      <c r="AD5332" s="7">
        <v>1355.0208588957055</v>
      </c>
      <c r="AE5332" s="4">
        <v>890</v>
      </c>
      <c r="AF5332" s="4">
        <v>895</v>
      </c>
      <c r="AG5332" s="4">
        <v>1119</v>
      </c>
      <c r="AH5332" s="4">
        <v>1389</v>
      </c>
      <c r="AI5332" s="4">
        <v>1562</v>
      </c>
      <c r="AJ5332" s="4">
        <v>1796</v>
      </c>
      <c r="AK5332" s="4">
        <v>1275.4620198606176</v>
      </c>
      <c r="AL5332" s="8">
        <v>1.1295430721856852</v>
      </c>
      <c r="AM5332" s="4">
        <v>1164.7849622633526</v>
      </c>
      <c r="AN5332" s="8">
        <v>1.0315279986576249</v>
      </c>
      <c r="AO5332" s="4">
        <v>1054.1079046660875</v>
      </c>
      <c r="AP5332" s="8">
        <v>0.93351292512956452</v>
      </c>
    </row>
    <row r="5333" spans="1:42" x14ac:dyDescent="0.25">
      <c r="A5333" s="2" t="s">
        <v>14664</v>
      </c>
      <c r="B5333" t="s">
        <v>14663</v>
      </c>
      <c r="C5333" t="s">
        <v>149</v>
      </c>
      <c r="D5333" t="s">
        <v>14662</v>
      </c>
      <c r="E5333" s="3" t="s">
        <v>14325</v>
      </c>
      <c r="F5333" t="s">
        <v>14665</v>
      </c>
      <c r="G5333">
        <v>100</v>
      </c>
      <c r="H5333">
        <v>10</v>
      </c>
      <c r="I5333">
        <v>36</v>
      </c>
      <c r="J5333">
        <v>24</v>
      </c>
      <c r="K5333">
        <v>27</v>
      </c>
      <c r="L5333">
        <v>3</v>
      </c>
      <c r="M5333">
        <v>0</v>
      </c>
      <c r="N5333" s="2">
        <v>275.72583333333336</v>
      </c>
      <c r="O5333" s="2">
        <v>269.44892283333331</v>
      </c>
      <c r="P5333" s="2">
        <v>264.38</v>
      </c>
      <c r="Q5333" s="4">
        <v>809.55475616666661</v>
      </c>
      <c r="R5333" s="5">
        <v>5.4000000000000006E-2</v>
      </c>
      <c r="S5333" s="6">
        <v>853.27071299966667</v>
      </c>
      <c r="T5333" s="4">
        <v>0</v>
      </c>
      <c r="U5333" s="7">
        <v>853.27071299966667</v>
      </c>
      <c r="V5333" s="8">
        <v>0.44915131175827572</v>
      </c>
      <c r="W5333" s="7">
        <v>713.70143438390028</v>
      </c>
      <c r="X5333" s="7">
        <v>741.09966440115511</v>
      </c>
      <c r="Y5333" s="7">
        <v>820.59944658236986</v>
      </c>
      <c r="Z5333" s="7">
        <v>1036.6412275381006</v>
      </c>
      <c r="AA5333" s="7">
        <v>1275.5897253935032</v>
      </c>
      <c r="AB5333" s="7">
        <v>1466.9281842025287</v>
      </c>
      <c r="AC5333" s="7">
        <v>2089.7140000000004</v>
      </c>
      <c r="AD5333" s="7">
        <v>2279.6880000000001</v>
      </c>
      <c r="AE5333" s="4">
        <v>1589</v>
      </c>
      <c r="AF5333" s="4">
        <v>1650</v>
      </c>
      <c r="AG5333" s="4">
        <v>1827</v>
      </c>
      <c r="AH5333" s="4">
        <v>2308</v>
      </c>
      <c r="AI5333" s="4">
        <v>2840</v>
      </c>
      <c r="AJ5333" s="4">
        <v>3266</v>
      </c>
      <c r="AK5333" s="4">
        <v>2034.8573179317796</v>
      </c>
      <c r="AL5333" s="8">
        <v>1.0711241106318652</v>
      </c>
      <c r="AM5333" s="4">
        <v>1640.9951162877419</v>
      </c>
      <c r="AN5333" s="8">
        <v>0.8637998443406687</v>
      </c>
      <c r="AO5333" s="4">
        <v>1247.1329146437042</v>
      </c>
      <c r="AP5333" s="8">
        <v>0.6564755780494721</v>
      </c>
    </row>
    <row r="5334" spans="1:42" x14ac:dyDescent="0.25">
      <c r="A5334" s="2" t="s">
        <v>14668</v>
      </c>
      <c r="B5334" t="s">
        <v>14667</v>
      </c>
      <c r="C5334" t="s">
        <v>149</v>
      </c>
      <c r="D5334" t="s">
        <v>14666</v>
      </c>
      <c r="E5334" s="3" t="s">
        <v>14325</v>
      </c>
      <c r="F5334" t="s">
        <v>14669</v>
      </c>
      <c r="G5334">
        <v>114</v>
      </c>
      <c r="H5334">
        <v>4</v>
      </c>
      <c r="I5334">
        <v>39</v>
      </c>
      <c r="J5334">
        <v>28</v>
      </c>
      <c r="K5334">
        <v>37</v>
      </c>
      <c r="L5334">
        <v>6</v>
      </c>
      <c r="M5334">
        <v>0</v>
      </c>
      <c r="N5334" s="2">
        <v>243.31432748538012</v>
      </c>
      <c r="O5334" s="2">
        <v>230.71312218128654</v>
      </c>
      <c r="P5334" s="2">
        <v>328.14</v>
      </c>
      <c r="Q5334" s="4">
        <v>802.1674496666667</v>
      </c>
      <c r="R5334" s="5">
        <v>5.4000000000000006E-2</v>
      </c>
      <c r="S5334" s="6">
        <v>845.48449194866669</v>
      </c>
      <c r="T5334" s="4">
        <v>83.738738738738732</v>
      </c>
      <c r="U5334" s="7">
        <v>929.22323068740548</v>
      </c>
      <c r="V5334" s="8">
        <v>0.79857255729971288</v>
      </c>
      <c r="W5334" s="7">
        <v>664.84600459224134</v>
      </c>
      <c r="X5334" s="7">
        <v>664.84600459224134</v>
      </c>
      <c r="Y5334" s="7">
        <v>793.45555957893725</v>
      </c>
      <c r="Z5334" s="7">
        <v>1015.7975020983097</v>
      </c>
      <c r="AA5334" s="7">
        <v>1332.598439805651</v>
      </c>
      <c r="AB5334" s="7">
        <v>1532.4155450109695</v>
      </c>
      <c r="AC5334" s="7">
        <v>1279.9657894736845</v>
      </c>
      <c r="AD5334" s="7">
        <v>1396.3263157894737</v>
      </c>
      <c r="AE5334" s="4">
        <v>915</v>
      </c>
      <c r="AF5334" s="4">
        <v>915</v>
      </c>
      <c r="AG5334" s="4">
        <v>1092</v>
      </c>
      <c r="AH5334" s="4">
        <v>1398</v>
      </c>
      <c r="AI5334" s="4">
        <v>1834</v>
      </c>
      <c r="AJ5334" s="4">
        <v>2109</v>
      </c>
      <c r="AK5334" s="4">
        <v>1219.6534760332775</v>
      </c>
      <c r="AL5334" s="8">
        <v>1.1201326223248209</v>
      </c>
      <c r="AM5334" s="4">
        <v>1094.9304813384074</v>
      </c>
      <c r="AN5334" s="8">
        <v>1.0129459339831184</v>
      </c>
      <c r="AO5334" s="4">
        <v>970.20748664353698</v>
      </c>
      <c r="AP5334" s="8">
        <v>0.90575924564141563</v>
      </c>
    </row>
    <row r="5335" spans="1:42" x14ac:dyDescent="0.25">
      <c r="A5335" s="2" t="s">
        <v>14672</v>
      </c>
      <c r="B5335" t="s">
        <v>14671</v>
      </c>
      <c r="C5335" t="s">
        <v>149</v>
      </c>
      <c r="D5335" t="s">
        <v>14670</v>
      </c>
      <c r="E5335" s="3" t="s">
        <v>14325</v>
      </c>
      <c r="F5335" t="s">
        <v>14673</v>
      </c>
      <c r="G5335">
        <v>125</v>
      </c>
      <c r="H5335">
        <v>10</v>
      </c>
      <c r="I5335">
        <v>35</v>
      </c>
      <c r="J5335">
        <v>40</v>
      </c>
      <c r="K5335">
        <v>34</v>
      </c>
      <c r="L5335">
        <v>4</v>
      </c>
      <c r="M5335">
        <v>2</v>
      </c>
      <c r="N5335" s="2">
        <v>242.726</v>
      </c>
      <c r="O5335" s="2">
        <v>278.827538</v>
      </c>
      <c r="P5335" s="2">
        <v>376.66</v>
      </c>
      <c r="Q5335" s="4">
        <v>898.21353799999997</v>
      </c>
      <c r="R5335" s="5">
        <v>5.4000000000000006E-2</v>
      </c>
      <c r="S5335" s="6">
        <v>946.71706905200006</v>
      </c>
      <c r="T5335" s="4">
        <v>0</v>
      </c>
      <c r="U5335" s="7">
        <v>946.71706905200006</v>
      </c>
      <c r="V5335" s="8">
        <v>0.48682609152186079</v>
      </c>
      <c r="W5335" s="7">
        <v>773.5666594282369</v>
      </c>
      <c r="X5335" s="7">
        <v>803.26305101107039</v>
      </c>
      <c r="Y5335" s="7">
        <v>889.43126921043972</v>
      </c>
      <c r="Z5335" s="7">
        <v>1123.5946192324548</v>
      </c>
      <c r="AA5335" s="7">
        <v>1382.5860999220847</v>
      </c>
      <c r="AB5335" s="7">
        <v>1589.9740149103973</v>
      </c>
      <c r="AC5335" s="7">
        <v>2139.1392000000001</v>
      </c>
      <c r="AD5335" s="7">
        <v>2333.6064000000001</v>
      </c>
      <c r="AE5335" s="4">
        <v>1589</v>
      </c>
      <c r="AF5335" s="4">
        <v>1650</v>
      </c>
      <c r="AG5335" s="4">
        <v>1827</v>
      </c>
      <c r="AH5335" s="4">
        <v>2308</v>
      </c>
      <c r="AI5335" s="4">
        <v>2840</v>
      </c>
      <c r="AJ5335" s="4">
        <v>3266</v>
      </c>
      <c r="AK5335" s="4">
        <v>2075.4130656782399</v>
      </c>
      <c r="AL5335" s="8">
        <v>1.0672303944717876</v>
      </c>
      <c r="AM5335" s="4">
        <v>1702.5402810784999</v>
      </c>
      <c r="AN5335" s="8">
        <v>0.87548968724725806</v>
      </c>
      <c r="AO5335" s="4">
        <v>1319.5898536517402</v>
      </c>
      <c r="AP5335" s="8">
        <v>0.67856679874639025</v>
      </c>
    </row>
    <row r="5336" spans="1:42" x14ac:dyDescent="0.25">
      <c r="A5336" s="2" t="s">
        <v>14676</v>
      </c>
      <c r="B5336" t="s">
        <v>14675</v>
      </c>
      <c r="C5336" t="s">
        <v>149</v>
      </c>
      <c r="D5336" t="s">
        <v>14674</v>
      </c>
      <c r="E5336" s="3" t="s">
        <v>14325</v>
      </c>
      <c r="F5336" t="s">
        <v>14677</v>
      </c>
      <c r="G5336">
        <v>73</v>
      </c>
      <c r="H5336">
        <v>10</v>
      </c>
      <c r="I5336">
        <v>24</v>
      </c>
      <c r="J5336">
        <v>21</v>
      </c>
      <c r="K5336">
        <v>12</v>
      </c>
      <c r="L5336">
        <v>6</v>
      </c>
      <c r="M5336">
        <v>0</v>
      </c>
      <c r="N5336" s="2">
        <v>202.64155251141551</v>
      </c>
      <c r="O5336" s="2">
        <v>279.78607980821914</v>
      </c>
      <c r="P5336" s="2">
        <v>204.32</v>
      </c>
      <c r="Q5336" s="4">
        <v>686.7476323196347</v>
      </c>
      <c r="R5336" s="5">
        <v>5.4000000000000006E-2</v>
      </c>
      <c r="S5336" s="6">
        <v>723.83200446489502</v>
      </c>
      <c r="T5336" s="4">
        <v>116.86111111111111</v>
      </c>
      <c r="U5336" s="7">
        <v>840.69311557600611</v>
      </c>
      <c r="V5336" s="8">
        <v>0.76790997681463036</v>
      </c>
      <c r="W5336" s="7">
        <v>588.4378599592618</v>
      </c>
      <c r="X5336" s="7">
        <v>591.74369063319023</v>
      </c>
      <c r="Y5336" s="7">
        <v>739.84490482518413</v>
      </c>
      <c r="Z5336" s="7">
        <v>918.35976121731971</v>
      </c>
      <c r="AA5336" s="7">
        <v>1032.7415025352436</v>
      </c>
      <c r="AB5336" s="7">
        <v>1187.4543780750944</v>
      </c>
      <c r="AC5336" s="7">
        <v>1204.2589041095891</v>
      </c>
      <c r="AD5336" s="7">
        <v>1313.7369863013698</v>
      </c>
      <c r="AE5336" s="4">
        <v>890</v>
      </c>
      <c r="AF5336" s="4">
        <v>895</v>
      </c>
      <c r="AG5336" s="4">
        <v>1119</v>
      </c>
      <c r="AH5336" s="4">
        <v>1389</v>
      </c>
      <c r="AI5336" s="4">
        <v>1562</v>
      </c>
      <c r="AJ5336" s="4">
        <v>1796</v>
      </c>
      <c r="AK5336" s="4">
        <v>1097.5710277163607</v>
      </c>
      <c r="AL5336" s="8">
        <v>1.1092924853214561</v>
      </c>
      <c r="AM5336" s="4">
        <v>971.07474292355687</v>
      </c>
      <c r="AN5336" s="8">
        <v>0.99374763628837648</v>
      </c>
      <c r="AO5336" s="4">
        <v>844.57845813075312</v>
      </c>
      <c r="AP5336" s="8">
        <v>0.8782027872552971</v>
      </c>
    </row>
    <row r="5337" spans="1:42" x14ac:dyDescent="0.25">
      <c r="A5337" s="2" t="s">
        <v>14680</v>
      </c>
      <c r="B5337" t="s">
        <v>14679</v>
      </c>
      <c r="C5337" t="s">
        <v>149</v>
      </c>
      <c r="D5337" t="s">
        <v>14678</v>
      </c>
      <c r="E5337" s="3" t="s">
        <v>14325</v>
      </c>
      <c r="F5337" t="s">
        <v>14681</v>
      </c>
      <c r="G5337">
        <v>148</v>
      </c>
      <c r="H5337">
        <v>16</v>
      </c>
      <c r="I5337">
        <v>51</v>
      </c>
      <c r="J5337">
        <v>42</v>
      </c>
      <c r="K5337">
        <v>27</v>
      </c>
      <c r="L5337">
        <v>10</v>
      </c>
      <c r="M5337">
        <v>2</v>
      </c>
      <c r="N5337" s="2">
        <v>221.52927927927928</v>
      </c>
      <c r="O5337" s="2">
        <v>258.25308113063056</v>
      </c>
      <c r="P5337" s="2">
        <v>229.9</v>
      </c>
      <c r="Q5337" s="4">
        <v>709.68236040990985</v>
      </c>
      <c r="R5337" s="5">
        <v>5.4000000000000006E-2</v>
      </c>
      <c r="S5337" s="6">
        <v>748.00520787204505</v>
      </c>
      <c r="T5337" s="4">
        <v>43.594405594405593</v>
      </c>
      <c r="U5337" s="7">
        <v>791.59961346645059</v>
      </c>
      <c r="V5337" s="8">
        <v>0.87553895264989201</v>
      </c>
      <c r="W5337" s="7">
        <v>594.844446122367</v>
      </c>
      <c r="X5337" s="7">
        <v>613.0455279230514</v>
      </c>
      <c r="Y5337" s="7">
        <v>743.76238812796657</v>
      </c>
      <c r="Z5337" s="7">
        <v>934.87374703515263</v>
      </c>
      <c r="AA5337" s="7">
        <v>1092.8922299410942</v>
      </c>
      <c r="AB5337" s="7">
        <v>1256.7019661472539</v>
      </c>
      <c r="AC5337" s="7">
        <v>994.5412162162163</v>
      </c>
      <c r="AD5337" s="7">
        <v>1084.954054054054</v>
      </c>
      <c r="AE5337" s="4">
        <v>719</v>
      </c>
      <c r="AF5337" s="4">
        <v>741</v>
      </c>
      <c r="AG5337" s="4">
        <v>899</v>
      </c>
      <c r="AH5337" s="4">
        <v>1130</v>
      </c>
      <c r="AI5337" s="4">
        <v>1321</v>
      </c>
      <c r="AJ5337" s="4">
        <v>1519</v>
      </c>
      <c r="AK5337" s="4">
        <v>985.56219747701698</v>
      </c>
      <c r="AL5337" s="8">
        <v>1.1382859201005189</v>
      </c>
      <c r="AM5337" s="4">
        <v>905.18577242270305</v>
      </c>
      <c r="AN5337" s="8">
        <v>1.0493865702112088</v>
      </c>
      <c r="AO5337" s="4">
        <v>826.59549014737399</v>
      </c>
      <c r="AP5337" s="8">
        <v>0.96246276143055043</v>
      </c>
    </row>
    <row r="5338" spans="1:42" x14ac:dyDescent="0.25">
      <c r="A5338" s="2" t="s">
        <v>14684</v>
      </c>
      <c r="B5338" t="s">
        <v>14683</v>
      </c>
      <c r="C5338" t="s">
        <v>149</v>
      </c>
      <c r="D5338" t="s">
        <v>14682</v>
      </c>
      <c r="E5338" s="3" t="s">
        <v>14325</v>
      </c>
      <c r="F5338" t="s">
        <v>14685</v>
      </c>
      <c r="G5338">
        <v>128</v>
      </c>
      <c r="H5338">
        <v>0</v>
      </c>
      <c r="I5338">
        <v>50</v>
      </c>
      <c r="J5338">
        <v>38</v>
      </c>
      <c r="K5338">
        <v>34</v>
      </c>
      <c r="L5338">
        <v>6</v>
      </c>
      <c r="M5338">
        <v>0</v>
      </c>
      <c r="N5338" s="2">
        <v>218.984375</v>
      </c>
      <c r="O5338" s="2">
        <v>232.71686360156249</v>
      </c>
      <c r="P5338" s="2">
        <v>238.61</v>
      </c>
      <c r="Q5338" s="4">
        <v>690.31123860156254</v>
      </c>
      <c r="R5338" s="5">
        <v>5.4000000000000006E-2</v>
      </c>
      <c r="S5338" s="6">
        <v>727.58804548604689</v>
      </c>
      <c r="T5338" s="4">
        <v>194.53333333333333</v>
      </c>
      <c r="U5338" s="7">
        <v>922.1213788193802</v>
      </c>
      <c r="V5338" s="8">
        <v>0.57955188298576388</v>
      </c>
      <c r="W5338" s="7">
        <v>574.35370174163222</v>
      </c>
      <c r="X5338" s="7">
        <v>578.01200557438142</v>
      </c>
      <c r="Y5338" s="7">
        <v>707.88179163697976</v>
      </c>
      <c r="Z5338" s="7">
        <v>909.54579041728221</v>
      </c>
      <c r="AA5338" s="7">
        <v>1067.7674311836872</v>
      </c>
      <c r="AB5338" s="7">
        <v>1227.8182238664667</v>
      </c>
      <c r="AC5338" s="7">
        <v>1750.2031250000002</v>
      </c>
      <c r="AD5338" s="7">
        <v>1909.3125</v>
      </c>
      <c r="AE5338" s="4">
        <v>1256</v>
      </c>
      <c r="AF5338" s="4">
        <v>1264</v>
      </c>
      <c r="AG5338" s="4">
        <v>1548</v>
      </c>
      <c r="AH5338" s="4">
        <v>1989</v>
      </c>
      <c r="AI5338" s="4">
        <v>2335</v>
      </c>
      <c r="AJ5338" s="4">
        <v>2685</v>
      </c>
      <c r="AK5338" s="4">
        <v>1526.1047692861705</v>
      </c>
      <c r="AL5338" s="8">
        <v>1.0814184284361017</v>
      </c>
      <c r="AM5338" s="4">
        <v>1255.3034455626503</v>
      </c>
      <c r="AN5338" s="8">
        <v>0.91122020867468279</v>
      </c>
      <c r="AO5338" s="4">
        <v>991.44574552434869</v>
      </c>
      <c r="AP5338" s="8">
        <v>0.74538604583022339</v>
      </c>
    </row>
    <row r="5339" spans="1:42" x14ac:dyDescent="0.25">
      <c r="A5339" s="2" t="s">
        <v>14688</v>
      </c>
      <c r="B5339" t="s">
        <v>14687</v>
      </c>
      <c r="C5339" t="s">
        <v>149</v>
      </c>
      <c r="D5339" t="s">
        <v>14686</v>
      </c>
      <c r="E5339" s="3" t="s">
        <v>14325</v>
      </c>
      <c r="F5339" t="s">
        <v>14689</v>
      </c>
      <c r="G5339">
        <v>102</v>
      </c>
      <c r="H5339">
        <v>0</v>
      </c>
      <c r="I5339">
        <v>46</v>
      </c>
      <c r="J5339">
        <v>34</v>
      </c>
      <c r="K5339">
        <v>20</v>
      </c>
      <c r="L5339">
        <v>2</v>
      </c>
      <c r="M5339">
        <v>0</v>
      </c>
      <c r="N5339" s="2">
        <v>284.5735294117647</v>
      </c>
      <c r="O5339" s="2">
        <v>171.80219265359472</v>
      </c>
      <c r="P5339" s="2">
        <v>267.60000000000002</v>
      </c>
      <c r="Q5339" s="4">
        <v>723.97572206535938</v>
      </c>
      <c r="R5339" s="5">
        <v>5.4000000000000006E-2</v>
      </c>
      <c r="S5339" s="6">
        <v>763.07041105688882</v>
      </c>
      <c r="T5339" s="4">
        <v>150.45544554455446</v>
      </c>
      <c r="U5339" s="7">
        <v>913.52585660144325</v>
      </c>
      <c r="V5339" s="8">
        <v>0.85845037379631495</v>
      </c>
      <c r="W5339" s="7">
        <v>652.5298086886462</v>
      </c>
      <c r="X5339" s="7">
        <v>677.62710902282481</v>
      </c>
      <c r="Y5339" s="7">
        <v>750.05074713002625</v>
      </c>
      <c r="Z5339" s="7">
        <v>942.94142684128531</v>
      </c>
      <c r="AA5339" s="7">
        <v>1150.8904867530516</v>
      </c>
      <c r="AB5339" s="7">
        <v>1323.703326196968</v>
      </c>
      <c r="AC5339" s="7">
        <v>1170.572549019608</v>
      </c>
      <c r="AD5339" s="7">
        <v>1276.9882352941177</v>
      </c>
      <c r="AE5339" s="4">
        <v>910</v>
      </c>
      <c r="AF5339" s="4">
        <v>945</v>
      </c>
      <c r="AG5339" s="4">
        <v>1046</v>
      </c>
      <c r="AH5339" s="4">
        <v>1315</v>
      </c>
      <c r="AI5339" s="4">
        <v>1605</v>
      </c>
      <c r="AJ5339" s="4">
        <v>1846</v>
      </c>
      <c r="AK5339" s="4">
        <v>1062.7726452317524</v>
      </c>
      <c r="AL5339" s="8">
        <v>1.1400838854214264</v>
      </c>
      <c r="AM5339" s="4">
        <v>963.96971088839075</v>
      </c>
      <c r="AN5339" s="8">
        <v>1.047237672797763</v>
      </c>
      <c r="AO5339" s="4">
        <v>861.8733454002504</v>
      </c>
      <c r="AP5339" s="8">
        <v>0.95129658641997794</v>
      </c>
    </row>
    <row r="5340" spans="1:42" x14ac:dyDescent="0.25">
      <c r="A5340" s="2" t="s">
        <v>14692</v>
      </c>
      <c r="B5340" t="s">
        <v>14691</v>
      </c>
      <c r="C5340" t="s">
        <v>149</v>
      </c>
      <c r="D5340" t="s">
        <v>14690</v>
      </c>
      <c r="E5340" s="3" t="s">
        <v>14325</v>
      </c>
      <c r="F5340" t="s">
        <v>14693</v>
      </c>
      <c r="G5340">
        <v>110</v>
      </c>
      <c r="H5340">
        <v>10</v>
      </c>
      <c r="I5340">
        <v>38</v>
      </c>
      <c r="J5340">
        <v>27</v>
      </c>
      <c r="K5340">
        <v>29</v>
      </c>
      <c r="L5340">
        <v>6</v>
      </c>
      <c r="M5340">
        <v>0</v>
      </c>
      <c r="N5340" s="2">
        <v>278.66818181818184</v>
      </c>
      <c r="O5340" s="2">
        <v>353.49664186363651</v>
      </c>
      <c r="P5340" s="2">
        <v>269.7</v>
      </c>
      <c r="Q5340" s="4">
        <v>901.86482368181828</v>
      </c>
      <c r="R5340" s="5">
        <v>5.4000000000000006E-2</v>
      </c>
      <c r="S5340" s="6">
        <v>950.56552416063653</v>
      </c>
      <c r="T5340" s="4">
        <v>0</v>
      </c>
      <c r="U5340" s="7">
        <v>950.56552416063653</v>
      </c>
      <c r="V5340" s="8">
        <v>1.0175479292098017</v>
      </c>
      <c r="W5340" s="7">
        <v>731.61696110184755</v>
      </c>
      <c r="X5340" s="7">
        <v>826.24891851835912</v>
      </c>
      <c r="Y5340" s="7">
        <v>914.7755883596119</v>
      </c>
      <c r="Z5340" s="7">
        <v>1153.8993517239153</v>
      </c>
      <c r="AA5340" s="7">
        <v>1281.0928428751406</v>
      </c>
      <c r="AB5340" s="7">
        <v>1473.4094014957932</v>
      </c>
      <c r="AC5340" s="7">
        <v>1027.5900000000001</v>
      </c>
      <c r="AD5340" s="7">
        <v>1121.0072727272727</v>
      </c>
      <c r="AE5340" s="4">
        <v>719</v>
      </c>
      <c r="AF5340" s="4">
        <v>812</v>
      </c>
      <c r="AG5340" s="4">
        <v>899</v>
      </c>
      <c r="AH5340" s="4">
        <v>1134</v>
      </c>
      <c r="AI5340" s="4">
        <v>1259</v>
      </c>
      <c r="AJ5340" s="4">
        <v>1448</v>
      </c>
      <c r="AK5340" s="4">
        <v>1089.4092515136774</v>
      </c>
      <c r="AL5340" s="8">
        <v>1.1661753974494158</v>
      </c>
      <c r="AM5340" s="4">
        <v>1043.1280090626635</v>
      </c>
      <c r="AN5340" s="8">
        <v>1.116632908036211</v>
      </c>
      <c r="AO5340" s="4">
        <v>996.84676661165008</v>
      </c>
      <c r="AP5340" s="8">
        <v>1.0670904186230064</v>
      </c>
    </row>
    <row r="5341" spans="1:42" x14ac:dyDescent="0.25">
      <c r="A5341" s="2" t="s">
        <v>14696</v>
      </c>
      <c r="B5341" t="s">
        <v>14695</v>
      </c>
      <c r="C5341" t="s">
        <v>149</v>
      </c>
      <c r="D5341" t="s">
        <v>14694</v>
      </c>
      <c r="E5341" s="3" t="s">
        <v>14325</v>
      </c>
      <c r="F5341" t="s">
        <v>14697</v>
      </c>
      <c r="G5341">
        <v>246</v>
      </c>
      <c r="H5341">
        <v>4</v>
      </c>
      <c r="I5341">
        <v>102</v>
      </c>
      <c r="J5341">
        <v>81</v>
      </c>
      <c r="K5341">
        <v>47</v>
      </c>
      <c r="L5341">
        <v>12</v>
      </c>
      <c r="M5341">
        <v>0</v>
      </c>
      <c r="N5341" s="2">
        <v>221.76930894308941</v>
      </c>
      <c r="O5341" s="2">
        <v>202.13962815311655</v>
      </c>
      <c r="P5341" s="2">
        <v>356.92</v>
      </c>
      <c r="Q5341" s="4">
        <v>780.82893709620589</v>
      </c>
      <c r="R5341" s="5">
        <v>5.4000000000000006E-2</v>
      </c>
      <c r="S5341" s="6">
        <v>822.99369969940108</v>
      </c>
      <c r="T5341" s="4">
        <v>0</v>
      </c>
      <c r="U5341" s="7">
        <v>822.99369969940108</v>
      </c>
      <c r="V5341" s="8">
        <v>0.880222473005281</v>
      </c>
      <c r="W5341" s="7">
        <v>631.99973561779177</v>
      </c>
      <c r="X5341" s="7">
        <v>636.40084798281816</v>
      </c>
      <c r="Y5341" s="7">
        <v>834.4509044090064</v>
      </c>
      <c r="Z5341" s="7">
        <v>1094.9967564185695</v>
      </c>
      <c r="AA5341" s="7">
        <v>1330.0161567109794</v>
      </c>
      <c r="AB5341" s="7">
        <v>1529.8266580831782</v>
      </c>
      <c r="AC5341" s="7">
        <v>1028.4821138211382</v>
      </c>
      <c r="AD5341" s="7">
        <v>1121.9804878048781</v>
      </c>
      <c r="AE5341" s="4">
        <v>718</v>
      </c>
      <c r="AF5341" s="4">
        <v>723</v>
      </c>
      <c r="AG5341" s="4">
        <v>948</v>
      </c>
      <c r="AH5341" s="4">
        <v>1244</v>
      </c>
      <c r="AI5341" s="4">
        <v>1511</v>
      </c>
      <c r="AJ5341" s="4">
        <v>1738</v>
      </c>
      <c r="AK5341" s="4">
        <v>1062.8258449865882</v>
      </c>
      <c r="AL5341" s="8">
        <v>1.1367319020664708</v>
      </c>
      <c r="AM5341" s="4">
        <v>982.52005878182877</v>
      </c>
      <c r="AN5341" s="8">
        <v>1.0508418669962083</v>
      </c>
      <c r="AO5341" s="4">
        <v>902.21427257706921</v>
      </c>
      <c r="AP5341" s="8">
        <v>0.96495183192594547</v>
      </c>
    </row>
    <row r="5342" spans="1:42" x14ac:dyDescent="0.25">
      <c r="A5342" s="2" t="s">
        <v>14701</v>
      </c>
      <c r="B5342" t="s">
        <v>14700</v>
      </c>
      <c r="C5342" t="s">
        <v>149</v>
      </c>
      <c r="D5342" t="s">
        <v>14698</v>
      </c>
      <c r="E5342" s="3" t="s">
        <v>14699</v>
      </c>
      <c r="F5342" t="s">
        <v>14702</v>
      </c>
      <c r="G5342">
        <v>102</v>
      </c>
      <c r="H5342">
        <v>0</v>
      </c>
      <c r="I5342">
        <v>0</v>
      </c>
      <c r="J5342">
        <v>11</v>
      </c>
      <c r="K5342">
        <v>70</v>
      </c>
      <c r="L5342">
        <v>20</v>
      </c>
      <c r="M5342">
        <v>1</v>
      </c>
      <c r="N5342" s="2">
        <v>266.49595469255661</v>
      </c>
      <c r="O5342" s="2">
        <v>550.29435321649476</v>
      </c>
      <c r="P5342" s="2">
        <v>240.18</v>
      </c>
      <c r="Q5342" s="4">
        <v>1056.9703079090514</v>
      </c>
      <c r="R5342" s="5">
        <v>5.9000000000000004E-2</v>
      </c>
      <c r="S5342" s="6">
        <v>1119.3315560756853</v>
      </c>
      <c r="T5342" s="4">
        <v>127</v>
      </c>
      <c r="U5342" s="7">
        <v>1246.3315560756853</v>
      </c>
      <c r="V5342" s="8">
        <v>0.74454047415850566</v>
      </c>
      <c r="W5342" s="7">
        <v>548.98012913420109</v>
      </c>
      <c r="X5342" s="7">
        <v>682.04595824224748</v>
      </c>
      <c r="Y5342" s="7">
        <v>797.05762963211657</v>
      </c>
      <c r="Z5342" s="7">
        <v>1101.3036208088054</v>
      </c>
      <c r="AA5342" s="7">
        <v>1338.6823611774307</v>
      </c>
      <c r="AB5342" s="7">
        <v>1539.2841136016211</v>
      </c>
      <c r="AC5342" s="7">
        <v>1841.3568627450982</v>
      </c>
      <c r="AD5342" s="7">
        <v>2008.7529411764706</v>
      </c>
      <c r="AE5342" s="4">
        <v>821</v>
      </c>
      <c r="AF5342" s="4">
        <v>1020</v>
      </c>
      <c r="AG5342" s="4">
        <v>1192</v>
      </c>
      <c r="AH5342" s="4">
        <v>1647</v>
      </c>
      <c r="AI5342" s="4">
        <v>2002</v>
      </c>
      <c r="AJ5342" s="4">
        <v>2302</v>
      </c>
      <c r="AK5342" s="4">
        <v>1716.3443763711803</v>
      </c>
      <c r="AL5342" s="8">
        <v>1.1011873119398654</v>
      </c>
      <c r="AM5342" s="4">
        <v>1519.5269630869511</v>
      </c>
      <c r="AN5342" s="8">
        <v>0.98361143135260398</v>
      </c>
      <c r="AO5342" s="4">
        <v>1316.1489693599144</v>
      </c>
      <c r="AP5342" s="8">
        <v>0.8621163547457672</v>
      </c>
    </row>
    <row r="5343" spans="1:42" x14ac:dyDescent="0.25">
      <c r="A5343" s="2" t="s">
        <v>14703</v>
      </c>
      <c r="B5343" t="s">
        <v>14700</v>
      </c>
      <c r="C5343" t="s">
        <v>149</v>
      </c>
      <c r="D5343" t="s">
        <v>14698</v>
      </c>
      <c r="E5343" s="3" t="s">
        <v>14699</v>
      </c>
      <c r="F5343" t="s">
        <v>14704</v>
      </c>
      <c r="G5343">
        <v>51</v>
      </c>
      <c r="H5343">
        <v>0</v>
      </c>
      <c r="I5343">
        <v>0</v>
      </c>
      <c r="J5343">
        <v>2</v>
      </c>
      <c r="K5343">
        <v>42</v>
      </c>
      <c r="L5343">
        <v>7</v>
      </c>
      <c r="M5343">
        <v>0</v>
      </c>
      <c r="N5343" s="2">
        <v>188.22530864197532</v>
      </c>
      <c r="O5343" s="2">
        <v>1284.3022170900899</v>
      </c>
      <c r="P5343" s="2">
        <v>124.31</v>
      </c>
      <c r="Q5343" s="4">
        <v>1596.8375257320652</v>
      </c>
      <c r="R5343" s="5">
        <v>5.9000000000000004E-2</v>
      </c>
      <c r="S5343" s="6">
        <v>1691.0509397502569</v>
      </c>
      <c r="T5343" s="4">
        <v>0</v>
      </c>
      <c r="U5343" s="7">
        <v>1691.0509397502569</v>
      </c>
      <c r="V5343" s="8">
        <v>1.0078483373914726</v>
      </c>
      <c r="W5343" s="7">
        <v>827.44348499839907</v>
      </c>
      <c r="X5343" s="7">
        <v>1028.0053041393021</v>
      </c>
      <c r="Y5343" s="7">
        <v>1201.3552181706355</v>
      </c>
      <c r="Z5343" s="7">
        <v>1659.9262116837556</v>
      </c>
      <c r="AA5343" s="7">
        <v>2017.7123714577283</v>
      </c>
      <c r="AB5343" s="7">
        <v>2320.0668726751701</v>
      </c>
      <c r="AC5343" s="7">
        <v>1845.6705882352944</v>
      </c>
      <c r="AD5343" s="7">
        <v>2013.4588235294118</v>
      </c>
      <c r="AE5343" s="4">
        <v>821</v>
      </c>
      <c r="AF5343" s="4">
        <v>1020</v>
      </c>
      <c r="AG5343" s="4">
        <v>1192</v>
      </c>
      <c r="AH5343" s="4">
        <v>1647</v>
      </c>
      <c r="AI5343" s="4">
        <v>2002</v>
      </c>
      <c r="AJ5343" s="4">
        <v>2302</v>
      </c>
      <c r="AK5343" s="4">
        <v>1873.6929945716136</v>
      </c>
      <c r="AL5343" s="8">
        <v>1.1167010555222769</v>
      </c>
      <c r="AM5343" s="4">
        <v>1812.8123096311613</v>
      </c>
      <c r="AN5343" s="8">
        <v>1.0804168161453422</v>
      </c>
      <c r="AO5343" s="4">
        <v>1751.9316246907092</v>
      </c>
      <c r="AP5343" s="8">
        <v>1.0441325767684075</v>
      </c>
    </row>
    <row r="5344" spans="1:42" x14ac:dyDescent="0.25">
      <c r="A5344" s="2" t="s">
        <v>14705</v>
      </c>
      <c r="B5344" t="s">
        <v>14700</v>
      </c>
      <c r="C5344" t="s">
        <v>149</v>
      </c>
      <c r="D5344" t="s">
        <v>14698</v>
      </c>
      <c r="E5344" s="3" t="s">
        <v>14699</v>
      </c>
      <c r="F5344" t="s">
        <v>14706</v>
      </c>
      <c r="G5344">
        <v>45</v>
      </c>
      <c r="H5344">
        <v>0</v>
      </c>
      <c r="I5344">
        <v>0</v>
      </c>
      <c r="J5344">
        <v>0</v>
      </c>
      <c r="K5344">
        <v>33</v>
      </c>
      <c r="L5344">
        <v>12</v>
      </c>
      <c r="M5344">
        <v>0</v>
      </c>
      <c r="N5344" s="2">
        <v>308.46481481481482</v>
      </c>
      <c r="O5344" s="2">
        <v>297.93856190909094</v>
      </c>
      <c r="P5344" s="2">
        <v>319.60000000000002</v>
      </c>
      <c r="Q5344" s="4">
        <v>926.00337672390572</v>
      </c>
      <c r="R5344" s="5">
        <v>5.9000000000000004E-2</v>
      </c>
      <c r="S5344" s="6">
        <v>980.63757595061611</v>
      </c>
      <c r="T5344" s="4">
        <v>0</v>
      </c>
      <c r="U5344" s="7">
        <v>980.63757595061611</v>
      </c>
      <c r="V5344" s="8">
        <v>0.56304549815346372</v>
      </c>
      <c r="W5344" s="7">
        <v>462.2603539839937</v>
      </c>
      <c r="X5344" s="7">
        <v>574.30640811653302</v>
      </c>
      <c r="Y5344" s="7">
        <v>671.15023379892875</v>
      </c>
      <c r="Z5344" s="7">
        <v>927.33593545875476</v>
      </c>
      <c r="AA5344" s="7">
        <v>1127.2170873032344</v>
      </c>
      <c r="AB5344" s="7">
        <v>1296.1307367492736</v>
      </c>
      <c r="AC5344" s="7">
        <v>1915.8333333333335</v>
      </c>
      <c r="AD5344" s="7">
        <v>2090</v>
      </c>
      <c r="AE5344" s="4">
        <v>821</v>
      </c>
      <c r="AF5344" s="4">
        <v>1020</v>
      </c>
      <c r="AG5344" s="4">
        <v>1192</v>
      </c>
      <c r="AH5344" s="4">
        <v>1647</v>
      </c>
      <c r="AI5344" s="4">
        <v>2002</v>
      </c>
      <c r="AJ5344" s="4">
        <v>2302</v>
      </c>
      <c r="AK5344" s="4">
        <v>1888.2177639908093</v>
      </c>
      <c r="AL5344" s="8">
        <v>1.0841441707124264</v>
      </c>
      <c r="AM5344" s="4">
        <v>1593.2542028777466</v>
      </c>
      <c r="AN5344" s="8">
        <v>0.91478710213076353</v>
      </c>
      <c r="AO5344" s="4">
        <v>1275.6011370636791</v>
      </c>
      <c r="AP5344" s="8">
        <v>0.73240256673512671</v>
      </c>
    </row>
    <row r="5345" spans="1:42" x14ac:dyDescent="0.25">
      <c r="A5345" s="2" t="s">
        <v>14707</v>
      </c>
      <c r="B5345" t="s">
        <v>14700</v>
      </c>
      <c r="C5345" t="s">
        <v>149</v>
      </c>
      <c r="D5345" t="s">
        <v>14698</v>
      </c>
      <c r="E5345" s="3" t="s">
        <v>14699</v>
      </c>
      <c r="F5345" t="s">
        <v>14708</v>
      </c>
      <c r="G5345">
        <v>48</v>
      </c>
      <c r="H5345">
        <v>0</v>
      </c>
      <c r="I5345">
        <v>2</v>
      </c>
      <c r="J5345">
        <v>15</v>
      </c>
      <c r="K5345">
        <v>21</v>
      </c>
      <c r="L5345">
        <v>7</v>
      </c>
      <c r="M5345">
        <v>3</v>
      </c>
      <c r="N5345" s="2">
        <v>283.29093567251465</v>
      </c>
      <c r="O5345" s="2">
        <v>614.52683355916497</v>
      </c>
      <c r="P5345" s="2">
        <v>215.37</v>
      </c>
      <c r="Q5345" s="4">
        <v>1113.1877692316798</v>
      </c>
      <c r="R5345" s="5">
        <v>5.9000000000000004E-2</v>
      </c>
      <c r="S5345" s="6">
        <v>1178.8658476163489</v>
      </c>
      <c r="T5345" s="4">
        <v>0</v>
      </c>
      <c r="U5345" s="7">
        <v>1178.8658476163489</v>
      </c>
      <c r="V5345" s="8">
        <v>0.75020298680293196</v>
      </c>
      <c r="W5345" s="7">
        <v>615.9166521652071</v>
      </c>
      <c r="X5345" s="7">
        <v>765.20704653899065</v>
      </c>
      <c r="Y5345" s="7">
        <v>894.24196026909488</v>
      </c>
      <c r="Z5345" s="7">
        <v>1235.584319264429</v>
      </c>
      <c r="AA5345" s="7">
        <v>1501.9063795794698</v>
      </c>
      <c r="AB5345" s="7">
        <v>1726.9672756203495</v>
      </c>
      <c r="AC5345" s="7">
        <v>1728.5354166666668</v>
      </c>
      <c r="AD5345" s="7">
        <v>1885.6749999999997</v>
      </c>
      <c r="AE5345" s="4">
        <v>821</v>
      </c>
      <c r="AF5345" s="4">
        <v>1020</v>
      </c>
      <c r="AG5345" s="4">
        <v>1192</v>
      </c>
      <c r="AH5345" s="4">
        <v>1647</v>
      </c>
      <c r="AI5345" s="4">
        <v>2002</v>
      </c>
      <c r="AJ5345" s="4">
        <v>2302</v>
      </c>
      <c r="AK5345" s="4">
        <v>1741.8941943805178</v>
      </c>
      <c r="AL5345" s="8">
        <v>1.1085012174720572</v>
      </c>
      <c r="AM5345" s="4">
        <v>1545.4889571372032</v>
      </c>
      <c r="AN5345" s="8">
        <v>0.98351346258747874</v>
      </c>
      <c r="AO5345" s="4">
        <v>1362.1774023767759</v>
      </c>
      <c r="AP5345" s="8">
        <v>0.86685822469520524</v>
      </c>
    </row>
    <row r="5346" spans="1:42" x14ac:dyDescent="0.25">
      <c r="A5346" s="2" t="s">
        <v>14711</v>
      </c>
      <c r="B5346" t="s">
        <v>14710</v>
      </c>
      <c r="C5346" t="s">
        <v>149</v>
      </c>
      <c r="D5346" t="s">
        <v>14709</v>
      </c>
      <c r="E5346" s="3" t="s">
        <v>14699</v>
      </c>
      <c r="F5346" t="s">
        <v>14712</v>
      </c>
      <c r="G5346">
        <v>179</v>
      </c>
      <c r="H5346">
        <v>0</v>
      </c>
      <c r="I5346">
        <v>35</v>
      </c>
      <c r="J5346">
        <v>62</v>
      </c>
      <c r="K5346">
        <v>68</v>
      </c>
      <c r="L5346">
        <v>14</v>
      </c>
      <c r="M5346">
        <v>0</v>
      </c>
      <c r="N5346" s="2">
        <v>265.16340782122904</v>
      </c>
      <c r="O5346" s="2">
        <v>684.09214624581011</v>
      </c>
      <c r="P5346" s="2">
        <v>0</v>
      </c>
      <c r="Q5346" s="4">
        <v>949.25555406703916</v>
      </c>
      <c r="R5346" s="5">
        <v>5.9000000000000004E-2</v>
      </c>
      <c r="S5346" s="6">
        <v>1005.2616317569945</v>
      </c>
      <c r="T5346" s="4">
        <v>0</v>
      </c>
      <c r="U5346" s="7">
        <v>1005.2616317569945</v>
      </c>
      <c r="V5346" s="8">
        <v>0.51591638330213518</v>
      </c>
      <c r="W5346" s="7">
        <v>707.32136150722715</v>
      </c>
      <c r="X5346" s="7">
        <v>753.75383600441944</v>
      </c>
      <c r="Y5346" s="7">
        <v>879.63743353014036</v>
      </c>
      <c r="Z5346" s="7">
        <v>1163.9073607296168</v>
      </c>
      <c r="AA5346" s="7">
        <v>1419.8018868474758</v>
      </c>
      <c r="AB5346" s="7">
        <v>1632.8753531512575</v>
      </c>
      <c r="AC5346" s="7">
        <v>2143.3469273743021</v>
      </c>
      <c r="AD5346" s="7">
        <v>2338.1966480446927</v>
      </c>
      <c r="AE5346" s="4">
        <v>1371</v>
      </c>
      <c r="AF5346" s="4">
        <v>1461</v>
      </c>
      <c r="AG5346" s="4">
        <v>1705</v>
      </c>
      <c r="AH5346" s="4">
        <v>2256</v>
      </c>
      <c r="AI5346" s="4">
        <v>2752</v>
      </c>
      <c r="AJ5346" s="4">
        <v>3165</v>
      </c>
      <c r="AK5346" s="4">
        <v>2095.2661756574657</v>
      </c>
      <c r="AL5346" s="8">
        <v>1.0753241875064476</v>
      </c>
      <c r="AM5346" s="4">
        <v>1729.6745895045126</v>
      </c>
      <c r="AN5346" s="8">
        <v>0.88769672522674037</v>
      </c>
      <c r="AO5346" s="4">
        <v>1364.0830033515595</v>
      </c>
      <c r="AP5346" s="8">
        <v>0.70006926294703309</v>
      </c>
    </row>
    <row r="5347" spans="1:42" x14ac:dyDescent="0.25">
      <c r="A5347" s="2" t="s">
        <v>14713</v>
      </c>
      <c r="B5347" t="s">
        <v>14710</v>
      </c>
      <c r="C5347" t="s">
        <v>149</v>
      </c>
      <c r="D5347" t="s">
        <v>14709</v>
      </c>
      <c r="E5347" s="3" t="s">
        <v>14699</v>
      </c>
      <c r="F5347" t="s">
        <v>14712</v>
      </c>
      <c r="G5347">
        <v>16</v>
      </c>
      <c r="H5347">
        <v>0</v>
      </c>
      <c r="I5347">
        <v>0</v>
      </c>
      <c r="J5347">
        <v>14</v>
      </c>
      <c r="K5347">
        <v>2</v>
      </c>
      <c r="L5347">
        <v>0</v>
      </c>
      <c r="M5347">
        <v>0</v>
      </c>
      <c r="N5347" s="2">
        <v>230.625</v>
      </c>
      <c r="O5347" s="2">
        <v>561.19145068749992</v>
      </c>
      <c r="P5347" s="2">
        <v>63.82</v>
      </c>
      <c r="Q5347" s="4">
        <v>855.63645068749997</v>
      </c>
      <c r="R5347" s="5">
        <v>5.9000000000000004E-2</v>
      </c>
      <c r="S5347" s="6">
        <v>906.11900127806246</v>
      </c>
      <c r="T5347" s="4">
        <v>70.666666666666671</v>
      </c>
      <c r="U5347" s="7">
        <v>976.78566794472908</v>
      </c>
      <c r="V5347" s="8">
        <v>0.5506507887786507</v>
      </c>
      <c r="W5347" s="7">
        <v>700.32507969965377</v>
      </c>
      <c r="X5347" s="7">
        <v>746.29827967993754</v>
      </c>
      <c r="Y5347" s="7">
        <v>870.9367329598175</v>
      </c>
      <c r="Z5347" s="7">
        <v>1152.3948795057761</v>
      </c>
      <c r="AA5347" s="7">
        <v>1405.7582927304502</v>
      </c>
      <c r="AB5347" s="7">
        <v>1616.7241993066407</v>
      </c>
      <c r="AC5347" s="7">
        <v>1951.2625</v>
      </c>
      <c r="AD5347" s="7">
        <v>2128.65</v>
      </c>
      <c r="AE5347" s="4">
        <v>1371</v>
      </c>
      <c r="AF5347" s="4">
        <v>1461</v>
      </c>
      <c r="AG5347" s="4">
        <v>1705</v>
      </c>
      <c r="AH5347" s="4">
        <v>2256</v>
      </c>
      <c r="AI5347" s="4">
        <v>2752</v>
      </c>
      <c r="AJ5347" s="4">
        <v>3165</v>
      </c>
      <c r="AK5347" s="4">
        <v>1814.9372692287682</v>
      </c>
      <c r="AL5347" s="8">
        <v>1.0629857999551462</v>
      </c>
      <c r="AM5347" s="4">
        <v>1490.3593163892303</v>
      </c>
      <c r="AN5347" s="8">
        <v>0.88000901024925493</v>
      </c>
      <c r="AO5347" s="4">
        <v>1165.7813635496927</v>
      </c>
      <c r="AP5347" s="8">
        <v>0.69703222054336378</v>
      </c>
    </row>
    <row r="5348" spans="1:42" x14ac:dyDescent="0.25">
      <c r="A5348" s="2" t="s">
        <v>14716</v>
      </c>
      <c r="B5348" t="s">
        <v>14715</v>
      </c>
      <c r="C5348" t="s">
        <v>14</v>
      </c>
      <c r="D5348" t="s">
        <v>14714</v>
      </c>
      <c r="E5348" s="3" t="s">
        <v>14699</v>
      </c>
      <c r="F5348" t="s">
        <v>14717</v>
      </c>
      <c r="G5348">
        <v>593</v>
      </c>
      <c r="H5348">
        <v>0</v>
      </c>
      <c r="I5348">
        <v>245</v>
      </c>
      <c r="J5348">
        <v>249</v>
      </c>
      <c r="K5348">
        <v>81</v>
      </c>
      <c r="L5348">
        <v>18</v>
      </c>
      <c r="M5348">
        <v>0</v>
      </c>
      <c r="N5348" s="2">
        <v>255.60075885328834</v>
      </c>
      <c r="O5348" s="2">
        <v>700.45424267116368</v>
      </c>
      <c r="P5348" s="2">
        <v>302.20999999999998</v>
      </c>
      <c r="Q5348" s="4">
        <v>1258.2650015244519</v>
      </c>
      <c r="R5348" s="5">
        <v>5.9000000000000004E-2</v>
      </c>
      <c r="S5348" s="6">
        <v>1332.5026366143945</v>
      </c>
      <c r="T5348" s="4">
        <v>5.0345423143350603</v>
      </c>
      <c r="U5348" s="7">
        <v>1337.5371789287296</v>
      </c>
      <c r="V5348" s="8">
        <v>0.87605347943592249</v>
      </c>
      <c r="W5348" s="7">
        <v>1069.9988312794478</v>
      </c>
      <c r="X5348" s="7">
        <v>1116.254898210778</v>
      </c>
      <c r="Y5348" s="7">
        <v>1334.4438931698824</v>
      </c>
      <c r="Z5348" s="7">
        <v>1778.6766869066189</v>
      </c>
      <c r="AA5348" s="7">
        <v>2241.23735621992</v>
      </c>
      <c r="AB5348" s="7">
        <v>2577.248408456941</v>
      </c>
      <c r="AC5348" s="7">
        <v>1679.4532883642498</v>
      </c>
      <c r="AD5348" s="7">
        <v>1832.1308600337268</v>
      </c>
      <c r="AE5348" s="4">
        <v>1226</v>
      </c>
      <c r="AF5348" s="4">
        <v>1279</v>
      </c>
      <c r="AG5348" s="4">
        <v>1529</v>
      </c>
      <c r="AH5348" s="4">
        <v>2038</v>
      </c>
      <c r="AI5348" s="4">
        <v>2568</v>
      </c>
      <c r="AJ5348" s="4">
        <v>2953</v>
      </c>
      <c r="AK5348" s="4">
        <v>1703.7495964919663</v>
      </c>
      <c r="AL5348" s="8">
        <v>1.1192109752082962</v>
      </c>
      <c r="AM5348" s="4">
        <v>1579.7684354071489</v>
      </c>
      <c r="AN5348" s="8">
        <v>1.0380064081398488</v>
      </c>
      <c r="AO5348" s="4">
        <v>1455.7872743223311</v>
      </c>
      <c r="AP5348" s="8">
        <v>0.95680184107140109</v>
      </c>
    </row>
    <row r="5349" spans="1:42" x14ac:dyDescent="0.25">
      <c r="A5349" s="2" t="s">
        <v>14718</v>
      </c>
      <c r="B5349" t="s">
        <v>14715</v>
      </c>
      <c r="C5349" t="s">
        <v>14</v>
      </c>
      <c r="D5349" t="s">
        <v>14714</v>
      </c>
      <c r="E5349" s="3" t="s">
        <v>14699</v>
      </c>
      <c r="F5349" t="s">
        <v>14719</v>
      </c>
      <c r="G5349">
        <v>308</v>
      </c>
      <c r="H5349">
        <v>0</v>
      </c>
      <c r="I5349">
        <v>104</v>
      </c>
      <c r="J5349">
        <v>122</v>
      </c>
      <c r="K5349">
        <v>48</v>
      </c>
      <c r="L5349">
        <v>34</v>
      </c>
      <c r="M5349">
        <v>0</v>
      </c>
      <c r="N5349" s="2">
        <v>262.03950216450215</v>
      </c>
      <c r="O5349" s="2">
        <v>542.46109674842774</v>
      </c>
      <c r="P5349" s="2">
        <v>291.81</v>
      </c>
      <c r="Q5349" s="4">
        <v>1096.3105989129299</v>
      </c>
      <c r="R5349" s="5">
        <v>5.9000000000000004E-2</v>
      </c>
      <c r="S5349" s="6">
        <v>1160.9929242487926</v>
      </c>
      <c r="T5349" s="4">
        <v>0</v>
      </c>
      <c r="U5349" s="7">
        <v>1160.9929242487926</v>
      </c>
      <c r="V5349" s="8">
        <v>0.70852567054752047</v>
      </c>
      <c r="W5349" s="7">
        <v>868.65247209126005</v>
      </c>
      <c r="X5349" s="7">
        <v>906.20433263027871</v>
      </c>
      <c r="Y5349" s="7">
        <v>1083.3357502671588</v>
      </c>
      <c r="Z5349" s="7">
        <v>1443.9753165758468</v>
      </c>
      <c r="AA5349" s="7">
        <v>1819.4939219660325</v>
      </c>
      <c r="AB5349" s="7">
        <v>2092.276305126828</v>
      </c>
      <c r="AC5349" s="7">
        <v>1802.464285714286</v>
      </c>
      <c r="AD5349" s="7">
        <v>1966.3246753246754</v>
      </c>
      <c r="AE5349" s="4">
        <v>1226</v>
      </c>
      <c r="AF5349" s="4">
        <v>1279</v>
      </c>
      <c r="AG5349" s="4">
        <v>1529</v>
      </c>
      <c r="AH5349" s="4">
        <v>2038</v>
      </c>
      <c r="AI5349" s="4">
        <v>2568</v>
      </c>
      <c r="AJ5349" s="4">
        <v>2953</v>
      </c>
      <c r="AK5349" s="4">
        <v>1803.4757435218194</v>
      </c>
      <c r="AL5349" s="8">
        <v>1.1006172680352699</v>
      </c>
      <c r="AM5349" s="4">
        <v>1587.7685153904422</v>
      </c>
      <c r="AN5349" s="8">
        <v>0.96897640678487029</v>
      </c>
      <c r="AO5349" s="4">
        <v>1374.3807198196173</v>
      </c>
      <c r="AP5349" s="8">
        <v>0.83875103866619527</v>
      </c>
    </row>
    <row r="5350" spans="1:42" x14ac:dyDescent="0.25">
      <c r="A5350" s="2" t="s">
        <v>14720</v>
      </c>
      <c r="B5350" t="s">
        <v>14715</v>
      </c>
      <c r="C5350" t="s">
        <v>14</v>
      </c>
      <c r="D5350" t="s">
        <v>14714</v>
      </c>
      <c r="E5350" s="3" t="s">
        <v>14699</v>
      </c>
      <c r="F5350" t="s">
        <v>14721</v>
      </c>
      <c r="G5350">
        <v>53</v>
      </c>
      <c r="H5350">
        <v>0</v>
      </c>
      <c r="I5350">
        <v>0</v>
      </c>
      <c r="J5350">
        <v>23</v>
      </c>
      <c r="K5350">
        <v>23</v>
      </c>
      <c r="L5350">
        <v>7</v>
      </c>
      <c r="M5350">
        <v>0</v>
      </c>
      <c r="N5350" s="2">
        <v>201.63364779874215</v>
      </c>
      <c r="O5350" s="2">
        <v>561.28693793081777</v>
      </c>
      <c r="P5350" s="2">
        <v>295.32</v>
      </c>
      <c r="Q5350" s="4">
        <v>1058.2405857295598</v>
      </c>
      <c r="R5350" s="5">
        <v>5.9000000000000004E-2</v>
      </c>
      <c r="S5350" s="6">
        <v>1120.6767802876038</v>
      </c>
      <c r="T5350" s="4">
        <v>112.37254901960785</v>
      </c>
      <c r="U5350" s="7">
        <v>1233.0493293072118</v>
      </c>
      <c r="V5350" s="8">
        <v>0.65340506567165801</v>
      </c>
      <c r="W5350" s="7">
        <v>728.06958646558007</v>
      </c>
      <c r="X5350" s="7">
        <v>759.54404656564191</v>
      </c>
      <c r="Y5350" s="7">
        <v>908.0084809998956</v>
      </c>
      <c r="Z5350" s="7">
        <v>1210.2820695080361</v>
      </c>
      <c r="AA5350" s="7">
        <v>1525.026670508654</v>
      </c>
      <c r="AB5350" s="7">
        <v>1753.6618995374047</v>
      </c>
      <c r="AC5350" s="7">
        <v>2075.8245283018869</v>
      </c>
      <c r="AD5350" s="7">
        <v>2264.5358490566036</v>
      </c>
      <c r="AE5350" s="4">
        <v>1226</v>
      </c>
      <c r="AF5350" s="4">
        <v>1279</v>
      </c>
      <c r="AG5350" s="4">
        <v>1529</v>
      </c>
      <c r="AH5350" s="4">
        <v>2038</v>
      </c>
      <c r="AI5350" s="4">
        <v>2568</v>
      </c>
      <c r="AJ5350" s="4">
        <v>2953</v>
      </c>
      <c r="AK5350" s="4">
        <v>1917.7975075206664</v>
      </c>
      <c r="AL5350" s="8">
        <v>1.0758072427350804</v>
      </c>
      <c r="AM5350" s="4">
        <v>1646.4372599519645</v>
      </c>
      <c r="AN5350" s="8">
        <v>0.93201075692625579</v>
      </c>
      <c r="AO5350" s="4">
        <v>1375.0770123832622</v>
      </c>
      <c r="AP5350" s="8">
        <v>0.78821427111743114</v>
      </c>
    </row>
    <row r="5351" spans="1:42" x14ac:dyDescent="0.25">
      <c r="A5351" s="2" t="s">
        <v>14722</v>
      </c>
      <c r="B5351" t="s">
        <v>14715</v>
      </c>
      <c r="C5351" t="s">
        <v>14</v>
      </c>
      <c r="D5351" t="s">
        <v>14714</v>
      </c>
      <c r="E5351" s="3" t="s">
        <v>14699</v>
      </c>
      <c r="F5351" t="s">
        <v>14723</v>
      </c>
      <c r="G5351">
        <v>100</v>
      </c>
      <c r="H5351">
        <v>0</v>
      </c>
      <c r="I5351">
        <v>0</v>
      </c>
      <c r="J5351">
        <v>10</v>
      </c>
      <c r="K5351">
        <v>70</v>
      </c>
      <c r="L5351">
        <v>20</v>
      </c>
      <c r="M5351">
        <v>0</v>
      </c>
      <c r="N5351" s="2">
        <v>324.08</v>
      </c>
      <c r="O5351" s="2">
        <v>3096.3539185000004</v>
      </c>
      <c r="P5351" s="2">
        <v>214.98</v>
      </c>
      <c r="Q5351" s="4">
        <v>3635.4139185000004</v>
      </c>
      <c r="R5351" s="5">
        <v>5.9000000000000004E-2</v>
      </c>
      <c r="S5351" s="6">
        <v>3849.9033396915002</v>
      </c>
      <c r="T5351" s="4">
        <v>0</v>
      </c>
      <c r="U5351" s="7">
        <v>3849.9033396915002</v>
      </c>
      <c r="V5351" s="8">
        <v>1.8393308201669774</v>
      </c>
      <c r="W5351" s="7">
        <v>2255.0195855247139</v>
      </c>
      <c r="X5351" s="7">
        <v>2352.5041189935637</v>
      </c>
      <c r="Y5351" s="7">
        <v>2812.3368240353079</v>
      </c>
      <c r="Z5351" s="7">
        <v>3748.5562115002995</v>
      </c>
      <c r="AA5351" s="7">
        <v>4723.4015461887975</v>
      </c>
      <c r="AB5351" s="7">
        <v>5431.5439119530838</v>
      </c>
      <c r="AC5351" s="7">
        <v>2302.4100000000003</v>
      </c>
      <c r="AD5351" s="7">
        <v>2511.7199999999998</v>
      </c>
      <c r="AE5351" s="4">
        <v>1226</v>
      </c>
      <c r="AF5351" s="4">
        <v>1279</v>
      </c>
      <c r="AG5351" s="4">
        <v>1529</v>
      </c>
      <c r="AH5351" s="4">
        <v>2038</v>
      </c>
      <c r="AI5351" s="4">
        <v>2568</v>
      </c>
      <c r="AJ5351" s="4">
        <v>2953</v>
      </c>
      <c r="AK5351" s="4">
        <v>2538.3185992471499</v>
      </c>
      <c r="AL5351" s="8">
        <v>1.2127077536893365</v>
      </c>
      <c r="AM5351" s="4">
        <v>2975.5135127286003</v>
      </c>
      <c r="AN5351" s="8">
        <v>1.4215821091818834</v>
      </c>
      <c r="AO5351" s="4">
        <v>3412.7084262100502</v>
      </c>
      <c r="AP5351" s="8">
        <v>1.6304564646744304</v>
      </c>
    </row>
    <row r="5352" spans="1:42" x14ac:dyDescent="0.25">
      <c r="A5352" s="2" t="s">
        <v>14724</v>
      </c>
      <c r="B5352" t="s">
        <v>14715</v>
      </c>
      <c r="C5352" t="s">
        <v>14</v>
      </c>
      <c r="D5352" t="s">
        <v>14714</v>
      </c>
      <c r="E5352" s="3" t="s">
        <v>14699</v>
      </c>
      <c r="F5352" t="s">
        <v>14725</v>
      </c>
      <c r="G5352">
        <v>108</v>
      </c>
      <c r="H5352">
        <v>0</v>
      </c>
      <c r="I5352">
        <v>24</v>
      </c>
      <c r="J5352">
        <v>52</v>
      </c>
      <c r="K5352">
        <v>20</v>
      </c>
      <c r="L5352">
        <v>12</v>
      </c>
      <c r="M5352">
        <v>0</v>
      </c>
      <c r="N5352" s="2">
        <v>186.76234567901236</v>
      </c>
      <c r="O5352" s="2">
        <v>473.73639998765441</v>
      </c>
      <c r="P5352" s="2">
        <v>284.35000000000002</v>
      </c>
      <c r="Q5352" s="4">
        <v>944.84874566666679</v>
      </c>
      <c r="R5352" s="5">
        <v>5.9000000000000004E-2</v>
      </c>
      <c r="S5352" s="6">
        <v>1000.5948216610001</v>
      </c>
      <c r="T5352" s="4">
        <v>75.461538461538467</v>
      </c>
      <c r="U5352" s="7">
        <v>1076.0563601225385</v>
      </c>
      <c r="V5352" s="8">
        <v>0.63931173337679703</v>
      </c>
      <c r="W5352" s="7">
        <v>728.83022965392058</v>
      </c>
      <c r="X5352" s="7">
        <v>760.33757237142288</v>
      </c>
      <c r="Y5352" s="7">
        <v>908.95711349171665</v>
      </c>
      <c r="Z5352" s="7">
        <v>1211.5464992126347</v>
      </c>
      <c r="AA5352" s="7">
        <v>1526.6199263876576</v>
      </c>
      <c r="AB5352" s="7">
        <v>1755.4940197129099</v>
      </c>
      <c r="AC5352" s="7">
        <v>1851.462962962963</v>
      </c>
      <c r="AD5352" s="7">
        <v>2019.7777777777776</v>
      </c>
      <c r="AE5352" s="4">
        <v>1226</v>
      </c>
      <c r="AF5352" s="4">
        <v>1279</v>
      </c>
      <c r="AG5352" s="4">
        <v>1529</v>
      </c>
      <c r="AH5352" s="4">
        <v>2038</v>
      </c>
      <c r="AI5352" s="4">
        <v>2568</v>
      </c>
      <c r="AJ5352" s="4">
        <v>2953</v>
      </c>
      <c r="AK5352" s="4">
        <v>1743.6994326305246</v>
      </c>
      <c r="AL5352" s="8">
        <v>1.0808085866318782</v>
      </c>
      <c r="AM5352" s="4">
        <v>1490.8906474553255</v>
      </c>
      <c r="AN5352" s="8">
        <v>0.93060862624612906</v>
      </c>
      <c r="AO5352" s="4">
        <v>1245.742734558163</v>
      </c>
      <c r="AP5352" s="8">
        <v>0.78496017981146315</v>
      </c>
    </row>
    <row r="5353" spans="1:42" x14ac:dyDescent="0.25">
      <c r="A5353" s="2" t="s">
        <v>14726</v>
      </c>
      <c r="B5353" t="s">
        <v>14715</v>
      </c>
      <c r="C5353" t="s">
        <v>14</v>
      </c>
      <c r="D5353" t="s">
        <v>14714</v>
      </c>
      <c r="E5353" s="3" t="s">
        <v>14699</v>
      </c>
      <c r="F5353" t="s">
        <v>14727</v>
      </c>
      <c r="G5353">
        <v>200</v>
      </c>
      <c r="H5353">
        <v>0</v>
      </c>
      <c r="I5353">
        <v>198</v>
      </c>
      <c r="J5353">
        <v>2</v>
      </c>
      <c r="K5353">
        <v>0</v>
      </c>
      <c r="L5353">
        <v>0</v>
      </c>
      <c r="M5353">
        <v>0</v>
      </c>
      <c r="N5353" s="2">
        <v>254.25795644891124</v>
      </c>
      <c r="O5353" s="2">
        <v>395.3488340603015</v>
      </c>
      <c r="P5353" s="2">
        <v>284.86</v>
      </c>
      <c r="Q5353" s="4">
        <v>934.46679050921273</v>
      </c>
      <c r="R5353" s="5">
        <v>5.9000000000000004E-2</v>
      </c>
      <c r="S5353" s="6">
        <v>989.60033114925625</v>
      </c>
      <c r="T5353" s="4">
        <v>0</v>
      </c>
      <c r="U5353" s="7">
        <v>989.60033114925625</v>
      </c>
      <c r="V5353" s="8">
        <v>0.77222031303102323</v>
      </c>
      <c r="W5353" s="7">
        <v>946.74210377603447</v>
      </c>
      <c r="X5353" s="7">
        <v>987.66978036667876</v>
      </c>
      <c r="Y5353" s="7">
        <v>1180.7248586244345</v>
      </c>
      <c r="Z5353" s="7">
        <v>1573.7849979572254</v>
      </c>
      <c r="AA5353" s="7">
        <v>1983.0617638636677</v>
      </c>
      <c r="AB5353" s="7">
        <v>2280.3665843806116</v>
      </c>
      <c r="AC5353" s="7">
        <v>1409.65</v>
      </c>
      <c r="AD5353" s="7">
        <v>1537.8</v>
      </c>
      <c r="AE5353" s="4">
        <v>1226</v>
      </c>
      <c r="AF5353" s="4">
        <v>1279</v>
      </c>
      <c r="AG5353" s="4">
        <v>1529</v>
      </c>
      <c r="AH5353" s="4">
        <v>2038</v>
      </c>
      <c r="AI5353" s="4">
        <v>2568</v>
      </c>
      <c r="AJ5353" s="4">
        <v>2953</v>
      </c>
      <c r="AK5353" s="4">
        <v>1431.3187832274884</v>
      </c>
      <c r="AL5353" s="8">
        <v>1.1169089217537951</v>
      </c>
      <c r="AM5353" s="4">
        <v>1284.079299201411</v>
      </c>
      <c r="AN5353" s="8">
        <v>1.0020127188462045</v>
      </c>
      <c r="AO5353" s="4">
        <v>1136.8398151753336</v>
      </c>
      <c r="AP5353" s="8">
        <v>0.88711651593861374</v>
      </c>
    </row>
    <row r="5354" spans="1:42" x14ac:dyDescent="0.25">
      <c r="A5354" s="2" t="s">
        <v>14728</v>
      </c>
      <c r="B5354" t="s">
        <v>14715</v>
      </c>
      <c r="C5354" t="s">
        <v>14</v>
      </c>
      <c r="D5354" t="s">
        <v>14714</v>
      </c>
      <c r="E5354" s="3" t="s">
        <v>14699</v>
      </c>
      <c r="F5354" t="s">
        <v>14729</v>
      </c>
      <c r="G5354">
        <v>210</v>
      </c>
      <c r="H5354">
        <v>0</v>
      </c>
      <c r="I5354">
        <v>200</v>
      </c>
      <c r="J5354">
        <v>10</v>
      </c>
      <c r="K5354">
        <v>0</v>
      </c>
      <c r="L5354">
        <v>0</v>
      </c>
      <c r="M5354">
        <v>0</v>
      </c>
      <c r="N5354" s="2">
        <v>238.43571428571428</v>
      </c>
      <c r="O5354" s="2">
        <v>401.75048105555561</v>
      </c>
      <c r="P5354" s="2">
        <v>273.79000000000002</v>
      </c>
      <c r="Q5354" s="4">
        <v>913.97619534126989</v>
      </c>
      <c r="R5354" s="5">
        <v>5.9000000000000004E-2</v>
      </c>
      <c r="S5354" s="6">
        <v>967.9007908664048</v>
      </c>
      <c r="T5354" s="4">
        <v>0</v>
      </c>
      <c r="U5354" s="7">
        <v>967.9007908664048</v>
      </c>
      <c r="V5354" s="8">
        <v>0.74978481715277212</v>
      </c>
      <c r="W5354" s="7">
        <v>919.23618582929851</v>
      </c>
      <c r="X5354" s="7">
        <v>958.97478113839543</v>
      </c>
      <c r="Y5354" s="7">
        <v>1146.4209854265885</v>
      </c>
      <c r="Z5354" s="7">
        <v>1528.0614573573494</v>
      </c>
      <c r="AA5354" s="7">
        <v>1925.4474104483186</v>
      </c>
      <c r="AB5354" s="7">
        <v>2214.1145650521357</v>
      </c>
      <c r="AC5354" s="7">
        <v>1419.9952380952382</v>
      </c>
      <c r="AD5354" s="7">
        <v>1549.0857142857142</v>
      </c>
      <c r="AE5354" s="4">
        <v>1226</v>
      </c>
      <c r="AF5354" s="4">
        <v>1279</v>
      </c>
      <c r="AG5354" s="4">
        <v>1529</v>
      </c>
      <c r="AH5354" s="4">
        <v>2038</v>
      </c>
      <c r="AI5354" s="4">
        <v>2568</v>
      </c>
      <c r="AJ5354" s="4">
        <v>2953</v>
      </c>
      <c r="AK5354" s="4">
        <v>1434.497183731105</v>
      </c>
      <c r="AL5354" s="8">
        <v>1.1112339392214101</v>
      </c>
      <c r="AM5354" s="4">
        <v>1278.9650527762049</v>
      </c>
      <c r="AN5354" s="8">
        <v>0.99075089853186404</v>
      </c>
      <c r="AO5354" s="4">
        <v>1123.4329218213049</v>
      </c>
      <c r="AP5354" s="8">
        <v>0.87026785784231819</v>
      </c>
    </row>
    <row r="5355" spans="1:42" x14ac:dyDescent="0.25">
      <c r="A5355" s="2" t="s">
        <v>14730</v>
      </c>
      <c r="B5355" t="s">
        <v>14715</v>
      </c>
      <c r="C5355" t="s">
        <v>14</v>
      </c>
      <c r="D5355" t="s">
        <v>14714</v>
      </c>
      <c r="E5355" s="3" t="s">
        <v>14699</v>
      </c>
      <c r="F5355" t="s">
        <v>14731</v>
      </c>
      <c r="G5355">
        <v>270</v>
      </c>
      <c r="H5355">
        <v>0</v>
      </c>
      <c r="I5355">
        <v>72</v>
      </c>
      <c r="J5355">
        <v>106</v>
      </c>
      <c r="K5355">
        <v>72</v>
      </c>
      <c r="L5355">
        <v>20</v>
      </c>
      <c r="M5355">
        <v>0</v>
      </c>
      <c r="N5355" s="2">
        <v>264.87253086419753</v>
      </c>
      <c r="O5355" s="2">
        <v>627.35974575308637</v>
      </c>
      <c r="P5355" s="2">
        <v>288.39999999999998</v>
      </c>
      <c r="Q5355" s="4">
        <v>1180.6322766172839</v>
      </c>
      <c r="R5355" s="5">
        <v>5.9000000000000004E-2</v>
      </c>
      <c r="S5355" s="6">
        <v>1250.2895809377035</v>
      </c>
      <c r="T5355" s="4">
        <v>0</v>
      </c>
      <c r="U5355" s="7">
        <v>1250.2895809377035</v>
      </c>
      <c r="V5355" s="8">
        <v>0.74642833704031752</v>
      </c>
      <c r="W5355" s="7">
        <v>915.12114121142918</v>
      </c>
      <c r="X5355" s="7">
        <v>954.68184307456602</v>
      </c>
      <c r="Y5355" s="7">
        <v>1141.2889273346455</v>
      </c>
      <c r="Z5355" s="7">
        <v>1521.220950888167</v>
      </c>
      <c r="AA5355" s="7">
        <v>1916.8279695195354</v>
      </c>
      <c r="AB5355" s="7">
        <v>2204.2028792800575</v>
      </c>
      <c r="AC5355" s="7">
        <v>1842.5325925925927</v>
      </c>
      <c r="AD5355" s="7">
        <v>2010.0355555555554</v>
      </c>
      <c r="AE5355" s="4">
        <v>1226</v>
      </c>
      <c r="AF5355" s="4">
        <v>1279</v>
      </c>
      <c r="AG5355" s="4">
        <v>1529</v>
      </c>
      <c r="AH5355" s="4">
        <v>2038</v>
      </c>
      <c r="AI5355" s="4">
        <v>2568</v>
      </c>
      <c r="AJ5355" s="4">
        <v>2953</v>
      </c>
      <c r="AK5355" s="4">
        <v>1849.6402464914788</v>
      </c>
      <c r="AL5355" s="8">
        <v>1.1042433004008758</v>
      </c>
      <c r="AM5355" s="4">
        <v>1649.8566913068873</v>
      </c>
      <c r="AN5355" s="8">
        <v>0.98497164594735653</v>
      </c>
      <c r="AO5355" s="4">
        <v>1450.0731361222954</v>
      </c>
      <c r="AP5355" s="8">
        <v>0.86569999149383703</v>
      </c>
    </row>
    <row r="5356" spans="1:42" x14ac:dyDescent="0.25">
      <c r="A5356" s="2" t="s">
        <v>14732</v>
      </c>
      <c r="B5356" t="s">
        <v>14715</v>
      </c>
      <c r="C5356" t="s">
        <v>14</v>
      </c>
      <c r="D5356" t="s">
        <v>14714</v>
      </c>
      <c r="E5356" s="3" t="s">
        <v>14699</v>
      </c>
      <c r="F5356" t="s">
        <v>14733</v>
      </c>
      <c r="G5356">
        <v>230</v>
      </c>
      <c r="H5356">
        <v>0</v>
      </c>
      <c r="I5356">
        <v>48</v>
      </c>
      <c r="J5356">
        <v>104</v>
      </c>
      <c r="K5356">
        <v>78</v>
      </c>
      <c r="L5356">
        <v>0</v>
      </c>
      <c r="M5356">
        <v>0</v>
      </c>
      <c r="N5356" s="2">
        <v>293.39673913043481</v>
      </c>
      <c r="O5356" s="2">
        <v>582.72111831884058</v>
      </c>
      <c r="P5356" s="2">
        <v>192.89</v>
      </c>
      <c r="Q5356" s="4">
        <v>1069.0078574492754</v>
      </c>
      <c r="R5356" s="5">
        <v>5.9000000000000004E-2</v>
      </c>
      <c r="S5356" s="6">
        <v>1132.0793210387826</v>
      </c>
      <c r="T5356" s="4">
        <v>110.65777777777778</v>
      </c>
      <c r="U5356" s="7">
        <v>1242.7370988165603</v>
      </c>
      <c r="V5356" s="8">
        <v>0.75342811996617798</v>
      </c>
      <c r="W5356" s="7">
        <v>841.4530512175802</v>
      </c>
      <c r="X5356" s="7">
        <v>877.82908034851971</v>
      </c>
      <c r="Y5356" s="7">
        <v>1049.4141234189888</v>
      </c>
      <c r="Z5356" s="7">
        <v>1398.7612711104637</v>
      </c>
      <c r="AA5356" s="7">
        <v>1762.5215624198581</v>
      </c>
      <c r="AB5356" s="7">
        <v>2026.7625287483806</v>
      </c>
      <c r="AC5356" s="7">
        <v>1814.3878260869567</v>
      </c>
      <c r="AD5356" s="7">
        <v>1979.3321739130433</v>
      </c>
      <c r="AE5356" s="4">
        <v>1226</v>
      </c>
      <c r="AF5356" s="4">
        <v>1279</v>
      </c>
      <c r="AG5356" s="4">
        <v>1529</v>
      </c>
      <c r="AH5356" s="4">
        <v>2038</v>
      </c>
      <c r="AI5356" s="4">
        <v>2568</v>
      </c>
      <c r="AJ5356" s="4">
        <v>2953</v>
      </c>
      <c r="AK5356" s="4">
        <v>1720.0402402784707</v>
      </c>
      <c r="AL5356" s="8">
        <v>1.1098883000140682</v>
      </c>
      <c r="AM5356" s="4">
        <v>1524.0532671985748</v>
      </c>
      <c r="AN5356" s="8">
        <v>0.99106823999810489</v>
      </c>
      <c r="AO5356" s="4">
        <v>1328.0662941186786</v>
      </c>
      <c r="AP5356" s="8">
        <v>0.87224817998214133</v>
      </c>
    </row>
    <row r="5357" spans="1:42" x14ac:dyDescent="0.25">
      <c r="A5357" s="2" t="s">
        <v>14734</v>
      </c>
      <c r="B5357" t="s">
        <v>14715</v>
      </c>
      <c r="C5357" t="s">
        <v>14</v>
      </c>
      <c r="D5357" t="s">
        <v>14714</v>
      </c>
      <c r="E5357" s="3" t="s">
        <v>14699</v>
      </c>
      <c r="F5357" t="s">
        <v>14735</v>
      </c>
      <c r="G5357">
        <v>200</v>
      </c>
      <c r="H5357">
        <v>0</v>
      </c>
      <c r="I5357">
        <v>44</v>
      </c>
      <c r="J5357">
        <v>90</v>
      </c>
      <c r="K5357">
        <v>66</v>
      </c>
      <c r="L5357">
        <v>0</v>
      </c>
      <c r="M5357">
        <v>0</v>
      </c>
      <c r="N5357" s="2">
        <v>185.94166666666669</v>
      </c>
      <c r="O5357" s="2">
        <v>513.31715966666684</v>
      </c>
      <c r="P5357" s="2">
        <v>208.03</v>
      </c>
      <c r="Q5357" s="4">
        <v>907.28882633333353</v>
      </c>
      <c r="R5357" s="5">
        <v>5.9000000000000004E-2</v>
      </c>
      <c r="S5357" s="6">
        <v>960.81886708700017</v>
      </c>
      <c r="T5357" s="4">
        <v>93.936842105263153</v>
      </c>
      <c r="U5357" s="7">
        <v>1054.7557091922633</v>
      </c>
      <c r="V5357" s="8">
        <v>0.64237209522236294</v>
      </c>
      <c r="W5357" s="7">
        <v>717.40892406600733</v>
      </c>
      <c r="X5357" s="7">
        <v>748.42252355662595</v>
      </c>
      <c r="Y5357" s="7">
        <v>894.71308719161925</v>
      </c>
      <c r="Z5357" s="7">
        <v>1192.5606747524657</v>
      </c>
      <c r="AA5357" s="7">
        <v>1502.6966696586517</v>
      </c>
      <c r="AB5357" s="7">
        <v>1727.9841376565414</v>
      </c>
      <c r="AC5357" s="7">
        <v>1806.1670000000001</v>
      </c>
      <c r="AD5357" s="7">
        <v>1970.364</v>
      </c>
      <c r="AE5357" s="4">
        <v>1226</v>
      </c>
      <c r="AF5357" s="4">
        <v>1279</v>
      </c>
      <c r="AG5357" s="4">
        <v>1529</v>
      </c>
      <c r="AH5357" s="4">
        <v>2038</v>
      </c>
      <c r="AI5357" s="4">
        <v>2568</v>
      </c>
      <c r="AJ5357" s="4">
        <v>2953</v>
      </c>
      <c r="AK5357" s="4">
        <v>1683.6543492633384</v>
      </c>
      <c r="AL5357" s="8">
        <v>1.0825966317098372</v>
      </c>
      <c r="AM5357" s="4">
        <v>1442.7091885378923</v>
      </c>
      <c r="AN5357" s="8">
        <v>0.93585511954734579</v>
      </c>
      <c r="AO5357" s="4">
        <v>1201.7640278124463</v>
      </c>
      <c r="AP5357" s="8">
        <v>0.78911360738485448</v>
      </c>
    </row>
    <row r="5358" spans="1:42" x14ac:dyDescent="0.25">
      <c r="A5358" s="2" t="s">
        <v>14736</v>
      </c>
      <c r="B5358" t="s">
        <v>14715</v>
      </c>
      <c r="C5358" t="s">
        <v>14</v>
      </c>
      <c r="D5358" t="s">
        <v>14714</v>
      </c>
      <c r="E5358" s="3" t="s">
        <v>14699</v>
      </c>
      <c r="F5358" t="s">
        <v>14737</v>
      </c>
      <c r="G5358">
        <v>108</v>
      </c>
      <c r="H5358">
        <v>0</v>
      </c>
      <c r="I5358">
        <v>20</v>
      </c>
      <c r="J5358">
        <v>58</v>
      </c>
      <c r="K5358">
        <v>26</v>
      </c>
      <c r="L5358">
        <v>4</v>
      </c>
      <c r="M5358">
        <v>0</v>
      </c>
      <c r="N5358" s="2">
        <v>190.32716049382717</v>
      </c>
      <c r="O5358" s="2">
        <v>358.81623540123462</v>
      </c>
      <c r="P5358" s="2">
        <v>393.34</v>
      </c>
      <c r="Q5358" s="4">
        <v>942.48339589506168</v>
      </c>
      <c r="R5358" s="5">
        <v>5.9000000000000004E-2</v>
      </c>
      <c r="S5358" s="6">
        <v>998.08991625287024</v>
      </c>
      <c r="T5358" s="4">
        <v>60.830188679245282</v>
      </c>
      <c r="U5358" s="7">
        <v>1058.9201049321155</v>
      </c>
      <c r="V5358" s="8">
        <v>0.64422083647473816</v>
      </c>
      <c r="W5358" s="7">
        <v>744.44344718519415</v>
      </c>
      <c r="X5358" s="7">
        <v>776.62574955127513</v>
      </c>
      <c r="Y5358" s="7">
        <v>928.42906259882693</v>
      </c>
      <c r="Z5358" s="7">
        <v>1237.5006079636426</v>
      </c>
      <c r="AA5358" s="7">
        <v>1559.3236316244524</v>
      </c>
      <c r="AB5358" s="7">
        <v>1793.100733717682</v>
      </c>
      <c r="AC5358" s="7">
        <v>1808.0944444444444</v>
      </c>
      <c r="AD5358" s="7">
        <v>1972.4666666666665</v>
      </c>
      <c r="AE5358" s="4">
        <v>1226</v>
      </c>
      <c r="AF5358" s="4">
        <v>1279</v>
      </c>
      <c r="AG5358" s="4">
        <v>1529</v>
      </c>
      <c r="AH5358" s="4">
        <v>2038</v>
      </c>
      <c r="AI5358" s="4">
        <v>2568</v>
      </c>
      <c r="AJ5358" s="4">
        <v>2953</v>
      </c>
      <c r="AK5358" s="4">
        <v>1718.5249671817674</v>
      </c>
      <c r="AL5358" s="8">
        <v>1.0825157266873366</v>
      </c>
      <c r="AM5358" s="4">
        <v>1473.4285065564725</v>
      </c>
      <c r="AN5358" s="8">
        <v>0.93340509393459703</v>
      </c>
      <c r="AO5358" s="4">
        <v>1235.7592114046713</v>
      </c>
      <c r="AP5358" s="8">
        <v>0.78881296520466759</v>
      </c>
    </row>
    <row r="5359" spans="1:42" x14ac:dyDescent="0.25">
      <c r="A5359" s="2" t="s">
        <v>14738</v>
      </c>
      <c r="B5359" t="s">
        <v>14715</v>
      </c>
      <c r="C5359" t="s">
        <v>14</v>
      </c>
      <c r="D5359" t="s">
        <v>14714</v>
      </c>
      <c r="E5359" s="3" t="s">
        <v>14699</v>
      </c>
      <c r="F5359" t="s">
        <v>14739</v>
      </c>
      <c r="G5359">
        <v>36</v>
      </c>
      <c r="H5359">
        <v>0</v>
      </c>
      <c r="I5359">
        <v>18</v>
      </c>
      <c r="J5359">
        <v>12</v>
      </c>
      <c r="K5359">
        <v>6</v>
      </c>
      <c r="L5359">
        <v>0</v>
      </c>
      <c r="M5359">
        <v>0</v>
      </c>
      <c r="N5359" s="2">
        <v>184.13194444444446</v>
      </c>
      <c r="O5359" s="2">
        <v>551.87557421296299</v>
      </c>
      <c r="P5359" s="2">
        <v>37.43</v>
      </c>
      <c r="Q5359" s="4">
        <v>773.4375186574074</v>
      </c>
      <c r="R5359" s="5">
        <v>5.9000000000000004E-2</v>
      </c>
      <c r="S5359" s="6">
        <v>819.07033225819441</v>
      </c>
      <c r="T5359" s="4">
        <v>96.944444444444443</v>
      </c>
      <c r="U5359" s="7">
        <v>916.01477670263887</v>
      </c>
      <c r="V5359" s="8">
        <v>0.61525676258992879</v>
      </c>
      <c r="W5359" s="7">
        <v>674.47457338982178</v>
      </c>
      <c r="X5359" s="7">
        <v>703.63212020031165</v>
      </c>
      <c r="Y5359" s="7">
        <v>841.16771836299961</v>
      </c>
      <c r="Z5359" s="7">
        <v>1121.1901962222323</v>
      </c>
      <c r="AA5359" s="7">
        <v>1412.7656643271309</v>
      </c>
      <c r="AB5359" s="7">
        <v>1624.5704854976702</v>
      </c>
      <c r="AC5359" s="7">
        <v>1637.7166666666667</v>
      </c>
      <c r="AD5359" s="7">
        <v>1786.6</v>
      </c>
      <c r="AE5359" s="4">
        <v>1226</v>
      </c>
      <c r="AF5359" s="4">
        <v>1279</v>
      </c>
      <c r="AG5359" s="4">
        <v>1529</v>
      </c>
      <c r="AH5359" s="4">
        <v>2038</v>
      </c>
      <c r="AI5359" s="4">
        <v>2568</v>
      </c>
      <c r="AJ5359" s="4">
        <v>2953</v>
      </c>
      <c r="AK5359" s="4">
        <v>1506.1259502123303</v>
      </c>
      <c r="AL5359" s="8">
        <v>1.0767292475025914</v>
      </c>
      <c r="AM5359" s="4">
        <v>1269.9505815405962</v>
      </c>
      <c r="AN5359" s="8">
        <v>0.91809808081386357</v>
      </c>
      <c r="AO5359" s="4">
        <v>1033.7752128688617</v>
      </c>
      <c r="AP5359" s="8">
        <v>0.75946691412513556</v>
      </c>
    </row>
    <row r="5360" spans="1:42" x14ac:dyDescent="0.25">
      <c r="A5360" s="2" t="s">
        <v>14742</v>
      </c>
      <c r="B5360" t="s">
        <v>14741</v>
      </c>
      <c r="C5360" t="s">
        <v>14</v>
      </c>
      <c r="D5360" t="s">
        <v>14740</v>
      </c>
      <c r="E5360" s="3" t="s">
        <v>14699</v>
      </c>
      <c r="F5360" t="s">
        <v>14743</v>
      </c>
      <c r="G5360">
        <v>741</v>
      </c>
      <c r="H5360">
        <v>40</v>
      </c>
      <c r="I5360">
        <v>16</v>
      </c>
      <c r="J5360">
        <v>495</v>
      </c>
      <c r="K5360">
        <v>181</v>
      </c>
      <c r="L5360">
        <v>9</v>
      </c>
      <c r="M5360">
        <v>0</v>
      </c>
      <c r="N5360" s="2">
        <v>246.07332433648222</v>
      </c>
      <c r="O5360" s="2">
        <v>557.25306708277117</v>
      </c>
      <c r="P5360" s="2">
        <v>132.56</v>
      </c>
      <c r="Q5360" s="4">
        <v>935.88639141925341</v>
      </c>
      <c r="R5360" s="5">
        <v>5.9000000000000004E-2</v>
      </c>
      <c r="S5360" s="6">
        <v>991.10368851298927</v>
      </c>
      <c r="T5360" s="4">
        <v>123.5933908045977</v>
      </c>
      <c r="U5360" s="7">
        <v>1114.6970793175869</v>
      </c>
      <c r="V5360" s="8">
        <v>0.70435840466479227</v>
      </c>
      <c r="W5360" s="7">
        <v>698.9081823660639</v>
      </c>
      <c r="X5360" s="7">
        <v>770.92829076400062</v>
      </c>
      <c r="Y5360" s="7">
        <v>940.0189800461128</v>
      </c>
      <c r="Z5360" s="7">
        <v>1194.281275781437</v>
      </c>
      <c r="AA5360" s="7">
        <v>1404.7052446658433</v>
      </c>
      <c r="AB5360" s="7">
        <v>1615.1292135502499</v>
      </c>
      <c r="AC5360" s="7">
        <v>1740.8279352226723</v>
      </c>
      <c r="AD5360" s="7">
        <v>1899.0850202429151</v>
      </c>
      <c r="AE5360" s="4">
        <v>1116</v>
      </c>
      <c r="AF5360" s="4">
        <v>1231</v>
      </c>
      <c r="AG5360" s="4">
        <v>1501</v>
      </c>
      <c r="AH5360" s="4">
        <v>1907</v>
      </c>
      <c r="AI5360" s="4">
        <v>2243</v>
      </c>
      <c r="AJ5360" s="4">
        <v>2579</v>
      </c>
      <c r="AK5360" s="4">
        <v>1615.4018875560641</v>
      </c>
      <c r="AL5360" s="8">
        <v>1.0988419748400042</v>
      </c>
      <c r="AM5360" s="4">
        <v>1407.3024878750393</v>
      </c>
      <c r="AN5360" s="8">
        <v>0.96734745144826695</v>
      </c>
      <c r="AO5360" s="4">
        <v>1199.2030881940141</v>
      </c>
      <c r="AP5360" s="8">
        <v>0.83585292805652944</v>
      </c>
    </row>
    <row r="5361" spans="1:42" x14ac:dyDescent="0.25">
      <c r="A5361" s="2" t="s">
        <v>14744</v>
      </c>
      <c r="B5361" t="s">
        <v>14741</v>
      </c>
      <c r="C5361" t="s">
        <v>14</v>
      </c>
      <c r="D5361" t="s">
        <v>14740</v>
      </c>
      <c r="E5361" s="3" t="s">
        <v>14699</v>
      </c>
      <c r="F5361" t="s">
        <v>14745</v>
      </c>
      <c r="G5361">
        <v>50</v>
      </c>
      <c r="H5361">
        <v>0</v>
      </c>
      <c r="I5361">
        <v>0</v>
      </c>
      <c r="J5361">
        <v>25</v>
      </c>
      <c r="K5361">
        <v>17</v>
      </c>
      <c r="L5361">
        <v>5</v>
      </c>
      <c r="M5361">
        <v>3</v>
      </c>
      <c r="N5361" s="2">
        <v>273.67833333333334</v>
      </c>
      <c r="O5361" s="2">
        <v>650.64445750000004</v>
      </c>
      <c r="P5361" s="2">
        <v>75.33</v>
      </c>
      <c r="Q5361" s="4">
        <v>999.65279083333337</v>
      </c>
      <c r="R5361" s="5">
        <v>5.9000000000000004E-2</v>
      </c>
      <c r="S5361" s="6">
        <v>1058.6323054924999</v>
      </c>
      <c r="T5361" s="4">
        <v>120.64444444444445</v>
      </c>
      <c r="U5361" s="7">
        <v>1179.2767499369443</v>
      </c>
      <c r="V5361" s="8">
        <v>0.6632901086308407</v>
      </c>
      <c r="W5361" s="7">
        <v>664.50326951135594</v>
      </c>
      <c r="X5361" s="7">
        <v>732.97806878895983</v>
      </c>
      <c r="Y5361" s="7">
        <v>893.74498883202978</v>
      </c>
      <c r="Z5361" s="7">
        <v>1135.4908019338311</v>
      </c>
      <c r="AA5361" s="7">
        <v>1335.556302431874</v>
      </c>
      <c r="AB5361" s="7">
        <v>1535.6218029299166</v>
      </c>
      <c r="AC5361" s="7">
        <v>1955.7120000000002</v>
      </c>
      <c r="AD5361" s="7">
        <v>2133.5039999999999</v>
      </c>
      <c r="AE5361" s="4">
        <v>1116</v>
      </c>
      <c r="AF5361" s="4">
        <v>1231</v>
      </c>
      <c r="AG5361" s="4">
        <v>1501</v>
      </c>
      <c r="AH5361" s="4">
        <v>1907</v>
      </c>
      <c r="AI5361" s="4">
        <v>2243</v>
      </c>
      <c r="AJ5361" s="4">
        <v>2579</v>
      </c>
      <c r="AK5361" s="4">
        <v>1825.9612203043753</v>
      </c>
      <c r="AL5361" s="8">
        <v>1.0948780961735172</v>
      </c>
      <c r="AM5361" s="4">
        <v>1570.1849153670835</v>
      </c>
      <c r="AN5361" s="8">
        <v>0.95101543365929164</v>
      </c>
      <c r="AO5361" s="4">
        <v>1314.4086104297917</v>
      </c>
      <c r="AP5361" s="8">
        <v>0.80715277114506612</v>
      </c>
    </row>
    <row r="5362" spans="1:42" x14ac:dyDescent="0.25">
      <c r="A5362" s="2" t="s">
        <v>14746</v>
      </c>
      <c r="B5362" t="s">
        <v>14741</v>
      </c>
      <c r="C5362" t="s">
        <v>14</v>
      </c>
      <c r="D5362" t="s">
        <v>14740</v>
      </c>
      <c r="E5362" s="3" t="s">
        <v>14699</v>
      </c>
      <c r="F5362" t="s">
        <v>14747</v>
      </c>
      <c r="G5362">
        <v>338</v>
      </c>
      <c r="H5362">
        <v>0</v>
      </c>
      <c r="I5362">
        <v>92</v>
      </c>
      <c r="J5362">
        <v>155</v>
      </c>
      <c r="K5362">
        <v>87</v>
      </c>
      <c r="L5362">
        <v>4</v>
      </c>
      <c r="M5362">
        <v>0</v>
      </c>
      <c r="N5362" s="2">
        <v>245.5700197238659</v>
      </c>
      <c r="O5362" s="2">
        <v>525.0344253786983</v>
      </c>
      <c r="P5362" s="2">
        <v>135.21</v>
      </c>
      <c r="Q5362" s="4">
        <v>905.81444510256426</v>
      </c>
      <c r="R5362" s="5">
        <v>5.9000000000000004E-2</v>
      </c>
      <c r="S5362" s="6">
        <v>959.25749736361547</v>
      </c>
      <c r="T5362" s="4">
        <v>102.59106529209622</v>
      </c>
      <c r="U5362" s="7">
        <v>1061.8485626557117</v>
      </c>
      <c r="V5362" s="8">
        <v>0.68915722746612929</v>
      </c>
      <c r="W5362" s="7">
        <v>694.79251070595842</v>
      </c>
      <c r="X5362" s="7">
        <v>766.38851315325701</v>
      </c>
      <c r="Y5362" s="7">
        <v>934.48347542082763</v>
      </c>
      <c r="Z5362" s="7">
        <v>1187.2484927565079</v>
      </c>
      <c r="AA5362" s="7">
        <v>1396.4333346894846</v>
      </c>
      <c r="AB5362" s="7">
        <v>1605.6181766224615</v>
      </c>
      <c r="AC5362" s="7">
        <v>1694.8721893491127</v>
      </c>
      <c r="AD5362" s="7">
        <v>1848.9514792899408</v>
      </c>
      <c r="AE5362" s="4">
        <v>1116</v>
      </c>
      <c r="AF5362" s="4">
        <v>1231</v>
      </c>
      <c r="AG5362" s="4">
        <v>1501</v>
      </c>
      <c r="AH5362" s="4">
        <v>1907</v>
      </c>
      <c r="AI5362" s="4">
        <v>2243</v>
      </c>
      <c r="AJ5362" s="4">
        <v>2579</v>
      </c>
      <c r="AK5362" s="4">
        <v>1590.0617910705616</v>
      </c>
      <c r="AL5362" s="8">
        <v>1.0985596162941127</v>
      </c>
      <c r="AM5362" s="4">
        <v>1378.410350418889</v>
      </c>
      <c r="AN5362" s="8">
        <v>0.96119434109524982</v>
      </c>
      <c r="AO5362" s="4">
        <v>1168.8339238912522</v>
      </c>
      <c r="AP5362" s="8">
        <v>0.82517578428068949</v>
      </c>
    </row>
    <row r="5363" spans="1:42" x14ac:dyDescent="0.25">
      <c r="A5363" s="2" t="s">
        <v>14748</v>
      </c>
      <c r="B5363" t="s">
        <v>14741</v>
      </c>
      <c r="C5363" t="s">
        <v>14</v>
      </c>
      <c r="D5363" t="s">
        <v>14740</v>
      </c>
      <c r="E5363" s="3" t="s">
        <v>14699</v>
      </c>
      <c r="F5363" t="s">
        <v>14749</v>
      </c>
      <c r="G5363">
        <v>499</v>
      </c>
      <c r="H5363">
        <v>0</v>
      </c>
      <c r="I5363">
        <v>24</v>
      </c>
      <c r="J5363">
        <v>176</v>
      </c>
      <c r="K5363">
        <v>188</v>
      </c>
      <c r="L5363">
        <v>85</v>
      </c>
      <c r="M5363">
        <v>26</v>
      </c>
      <c r="N5363" s="2">
        <v>284.54575818303272</v>
      </c>
      <c r="O5363" s="2">
        <v>671.73648511356055</v>
      </c>
      <c r="P5363" s="2">
        <v>115.84</v>
      </c>
      <c r="Q5363" s="4">
        <v>1072.1222432965933</v>
      </c>
      <c r="R5363" s="5">
        <v>5.9000000000000004E-2</v>
      </c>
      <c r="S5363" s="6">
        <v>1135.3774556510923</v>
      </c>
      <c r="T5363" s="4">
        <v>136.77892561983472</v>
      </c>
      <c r="U5363" s="7">
        <v>1272.1563812709271</v>
      </c>
      <c r="V5363" s="8">
        <v>0.69763121315485288</v>
      </c>
      <c r="W5363" s="7">
        <v>694.84808313997326</v>
      </c>
      <c r="X5363" s="7">
        <v>766.44981213737185</v>
      </c>
      <c r="Y5363" s="7">
        <v>934.55821934865571</v>
      </c>
      <c r="Z5363" s="7">
        <v>1187.3434538959937</v>
      </c>
      <c r="AA5363" s="7">
        <v>1396.5450273144802</v>
      </c>
      <c r="AB5363" s="7">
        <v>1605.7466007329667</v>
      </c>
      <c r="AC5363" s="7">
        <v>2005.8907815631264</v>
      </c>
      <c r="AD5363" s="7">
        <v>2188.2444889779558</v>
      </c>
      <c r="AE5363" s="4">
        <v>1116</v>
      </c>
      <c r="AF5363" s="4">
        <v>1231</v>
      </c>
      <c r="AG5363" s="4">
        <v>1501</v>
      </c>
      <c r="AH5363" s="4">
        <v>1907</v>
      </c>
      <c r="AI5363" s="4">
        <v>2243</v>
      </c>
      <c r="AJ5363" s="4">
        <v>2579</v>
      </c>
      <c r="AK5363" s="4">
        <v>1866.8342239195583</v>
      </c>
      <c r="AL5363" s="8">
        <v>1.0987509812353022</v>
      </c>
      <c r="AM5363" s="4">
        <v>1622.4722746093805</v>
      </c>
      <c r="AN5363" s="8">
        <v>0.96474660437100968</v>
      </c>
      <c r="AO5363" s="4">
        <v>1378.1103252992025</v>
      </c>
      <c r="AP5363" s="8">
        <v>0.830742227506717</v>
      </c>
    </row>
    <row r="5364" spans="1:42" x14ac:dyDescent="0.25">
      <c r="A5364" s="2" t="s">
        <v>14750</v>
      </c>
      <c r="B5364" t="s">
        <v>14741</v>
      </c>
      <c r="C5364" t="s">
        <v>14</v>
      </c>
      <c r="D5364" t="s">
        <v>14740</v>
      </c>
      <c r="E5364" s="3" t="s">
        <v>14699</v>
      </c>
      <c r="F5364" t="s">
        <v>14751</v>
      </c>
      <c r="G5364">
        <v>34</v>
      </c>
      <c r="H5364">
        <v>0</v>
      </c>
      <c r="I5364">
        <v>24</v>
      </c>
      <c r="J5364">
        <v>10</v>
      </c>
      <c r="K5364">
        <v>0</v>
      </c>
      <c r="L5364">
        <v>0</v>
      </c>
      <c r="M5364">
        <v>0</v>
      </c>
      <c r="N5364" s="2">
        <v>214.41176470588235</v>
      </c>
      <c r="O5364" s="2">
        <v>356.29896250980386</v>
      </c>
      <c r="P5364" s="2">
        <v>292.77999999999997</v>
      </c>
      <c r="Q5364" s="4">
        <v>863.49072721568621</v>
      </c>
      <c r="R5364" s="5">
        <v>5.9000000000000004E-2</v>
      </c>
      <c r="S5364" s="6">
        <v>914.43668012141165</v>
      </c>
      <c r="T5364" s="4">
        <v>0</v>
      </c>
      <c r="U5364" s="7">
        <v>914.43668012141165</v>
      </c>
      <c r="V5364" s="8">
        <v>0.69782392431943252</v>
      </c>
      <c r="W5364" s="7">
        <v>778.77149954048673</v>
      </c>
      <c r="X5364" s="7">
        <v>859.02125083722149</v>
      </c>
      <c r="Y5364" s="7">
        <v>1047.4337104034682</v>
      </c>
      <c r="Z5364" s="7">
        <v>1330.7502236771577</v>
      </c>
      <c r="AA5364" s="7">
        <v>1565.2190622484873</v>
      </c>
      <c r="AB5364" s="7">
        <v>1799.6879008198166</v>
      </c>
      <c r="AC5364" s="7">
        <v>1441.4529411764709</v>
      </c>
      <c r="AD5364" s="7">
        <v>1572.4941176470588</v>
      </c>
      <c r="AE5364" s="4">
        <v>1116</v>
      </c>
      <c r="AF5364" s="4">
        <v>1231</v>
      </c>
      <c r="AG5364" s="4">
        <v>1501</v>
      </c>
      <c r="AH5364" s="4">
        <v>1907</v>
      </c>
      <c r="AI5364" s="4">
        <v>2243</v>
      </c>
      <c r="AJ5364" s="4">
        <v>2579</v>
      </c>
      <c r="AK5364" s="4">
        <v>1432.0932626916197</v>
      </c>
      <c r="AL5364" s="8">
        <v>1.0928574523390731</v>
      </c>
      <c r="AM5364" s="4">
        <v>1259.5410685015504</v>
      </c>
      <c r="AN5364" s="8">
        <v>0.96117960966585969</v>
      </c>
      <c r="AO5364" s="4">
        <v>1086.9888743114809</v>
      </c>
      <c r="AP5364" s="8">
        <v>0.82950176699264599</v>
      </c>
    </row>
    <row r="5365" spans="1:42" x14ac:dyDescent="0.25">
      <c r="A5365" s="2" t="s">
        <v>14752</v>
      </c>
      <c r="B5365" t="s">
        <v>14741</v>
      </c>
      <c r="C5365" t="s">
        <v>14</v>
      </c>
      <c r="D5365" t="s">
        <v>14740</v>
      </c>
      <c r="E5365" s="3" t="s">
        <v>14699</v>
      </c>
      <c r="F5365" t="s">
        <v>14753</v>
      </c>
      <c r="G5365">
        <v>166</v>
      </c>
      <c r="H5365">
        <v>0</v>
      </c>
      <c r="I5365">
        <v>12</v>
      </c>
      <c r="J5365">
        <v>62</v>
      </c>
      <c r="K5365">
        <v>54</v>
      </c>
      <c r="L5365">
        <v>32</v>
      </c>
      <c r="M5365">
        <v>6</v>
      </c>
      <c r="N5365" s="2">
        <v>282.69678714859441</v>
      </c>
      <c r="O5365" s="2">
        <v>626.15645594176715</v>
      </c>
      <c r="P5365" s="2">
        <v>140</v>
      </c>
      <c r="Q5365" s="4">
        <v>1048.8532430903615</v>
      </c>
      <c r="R5365" s="5">
        <v>5.9000000000000004E-2</v>
      </c>
      <c r="S5365" s="6">
        <v>1110.7355844326928</v>
      </c>
      <c r="T5365" s="4">
        <v>136.72955974842768</v>
      </c>
      <c r="U5365" s="7">
        <v>1247.4651441811204</v>
      </c>
      <c r="V5365" s="8">
        <v>0.69475214530556051</v>
      </c>
      <c r="W5365" s="7">
        <v>690.36117126525005</v>
      </c>
      <c r="X5365" s="7">
        <v>761.50053927197382</v>
      </c>
      <c r="Y5365" s="7">
        <v>928.52340328776006</v>
      </c>
      <c r="Z5365" s="7">
        <v>1179.6763025114979</v>
      </c>
      <c r="AA5365" s="7">
        <v>1387.5269777311432</v>
      </c>
      <c r="AB5365" s="7">
        <v>1595.3776529507884</v>
      </c>
      <c r="AC5365" s="7">
        <v>1975.1096385542171</v>
      </c>
      <c r="AD5365" s="7">
        <v>2154.6650602409636</v>
      </c>
      <c r="AE5365" s="4">
        <v>1116</v>
      </c>
      <c r="AF5365" s="4">
        <v>1231</v>
      </c>
      <c r="AG5365" s="4">
        <v>1501</v>
      </c>
      <c r="AH5365" s="4">
        <v>1907</v>
      </c>
      <c r="AI5365" s="4">
        <v>2243</v>
      </c>
      <c r="AJ5365" s="4">
        <v>2579</v>
      </c>
      <c r="AK5365" s="4">
        <v>1834.4684011419911</v>
      </c>
      <c r="AL5365" s="8">
        <v>1.0978214650234164</v>
      </c>
      <c r="AM5365" s="4">
        <v>1591.6050398301461</v>
      </c>
      <c r="AN5365" s="8">
        <v>0.96256330404427004</v>
      </c>
      <c r="AO5365" s="4">
        <v>1348.7416785183009</v>
      </c>
      <c r="AP5365" s="8">
        <v>0.82730514306512382</v>
      </c>
    </row>
    <row r="5366" spans="1:42" x14ac:dyDescent="0.25">
      <c r="A5366" s="2" t="s">
        <v>14754</v>
      </c>
      <c r="B5366" t="s">
        <v>14741</v>
      </c>
      <c r="C5366" t="s">
        <v>14</v>
      </c>
      <c r="D5366" t="s">
        <v>14740</v>
      </c>
      <c r="E5366" s="3" t="s">
        <v>14699</v>
      </c>
      <c r="F5366" t="s">
        <v>14755</v>
      </c>
      <c r="G5366">
        <v>255</v>
      </c>
      <c r="H5366">
        <v>16</v>
      </c>
      <c r="I5366">
        <v>218</v>
      </c>
      <c r="J5366">
        <v>20</v>
      </c>
      <c r="K5366">
        <v>1</v>
      </c>
      <c r="L5366">
        <v>0</v>
      </c>
      <c r="M5366">
        <v>0</v>
      </c>
      <c r="N5366" s="2">
        <v>197.12254901960785</v>
      </c>
      <c r="O5366" s="2">
        <v>276.19128496078429</v>
      </c>
      <c r="P5366" s="2">
        <v>202.31</v>
      </c>
      <c r="Q5366" s="4">
        <v>675.62383398039219</v>
      </c>
      <c r="R5366" s="5">
        <v>5.9000000000000004E-2</v>
      </c>
      <c r="S5366" s="6">
        <v>715.4856401852353</v>
      </c>
      <c r="T5366" s="4">
        <v>28.622881355932204</v>
      </c>
      <c r="U5366" s="7">
        <v>744.10852154116753</v>
      </c>
      <c r="V5366" s="8">
        <v>0.59642634238591608</v>
      </c>
      <c r="W5366" s="7">
        <v>640.00837202345588</v>
      </c>
      <c r="X5366" s="7">
        <v>705.95905552049658</v>
      </c>
      <c r="Y5366" s="7">
        <v>860.79979068746172</v>
      </c>
      <c r="Z5366" s="7">
        <v>1093.6343776422314</v>
      </c>
      <c r="AA5366" s="7">
        <v>1286.3250702944547</v>
      </c>
      <c r="AB5366" s="7">
        <v>1479.0157629466783</v>
      </c>
      <c r="AC5366" s="7">
        <v>1372.3729411764705</v>
      </c>
      <c r="AD5366" s="7">
        <v>1497.1341176470587</v>
      </c>
      <c r="AE5366" s="4">
        <v>1116</v>
      </c>
      <c r="AF5366" s="4">
        <v>1231</v>
      </c>
      <c r="AG5366" s="4">
        <v>1501</v>
      </c>
      <c r="AH5366" s="4">
        <v>1907</v>
      </c>
      <c r="AI5366" s="4">
        <v>2243</v>
      </c>
      <c r="AJ5366" s="4">
        <v>2579</v>
      </c>
      <c r="AK5366" s="4">
        <v>1328.9495228075357</v>
      </c>
      <c r="AL5366" s="8">
        <v>1.088136904899665</v>
      </c>
      <c r="AM5366" s="4">
        <v>1125.3545224612699</v>
      </c>
      <c r="AN5366" s="8">
        <v>0.92494911996060403</v>
      </c>
      <c r="AO5366" s="4">
        <v>919.08064053150088</v>
      </c>
      <c r="AP5366" s="8">
        <v>0.75961412732497691</v>
      </c>
    </row>
    <row r="5367" spans="1:42" x14ac:dyDescent="0.25">
      <c r="A5367" s="2" t="s">
        <v>14756</v>
      </c>
      <c r="B5367" t="s">
        <v>14741</v>
      </c>
      <c r="C5367" t="s">
        <v>14</v>
      </c>
      <c r="D5367" t="s">
        <v>14740</v>
      </c>
      <c r="E5367" s="3" t="s">
        <v>14699</v>
      </c>
      <c r="F5367" t="s">
        <v>14757</v>
      </c>
      <c r="G5367">
        <v>201</v>
      </c>
      <c r="H5367">
        <v>41</v>
      </c>
      <c r="I5367">
        <v>139</v>
      </c>
      <c r="J5367">
        <v>21</v>
      </c>
      <c r="K5367">
        <v>0</v>
      </c>
      <c r="L5367">
        <v>0</v>
      </c>
      <c r="M5367">
        <v>0</v>
      </c>
      <c r="N5367" s="2">
        <v>210.96890547263683</v>
      </c>
      <c r="O5367" s="2">
        <v>338.65421674129357</v>
      </c>
      <c r="P5367" s="2">
        <v>279.76</v>
      </c>
      <c r="Q5367" s="4">
        <v>829.38312221393039</v>
      </c>
      <c r="R5367" s="5">
        <v>5.9000000000000004E-2</v>
      </c>
      <c r="S5367" s="6">
        <v>878.31672642455226</v>
      </c>
      <c r="T5367" s="4">
        <v>0</v>
      </c>
      <c r="U5367" s="7">
        <v>878.31672642455226</v>
      </c>
      <c r="V5367" s="8">
        <v>0.71075528415987621</v>
      </c>
      <c r="W5367" s="7">
        <v>793.20289712242175</v>
      </c>
      <c r="X5367" s="7">
        <v>874.93975480080746</v>
      </c>
      <c r="Y5367" s="7">
        <v>1066.8436815239741</v>
      </c>
      <c r="Z5367" s="7">
        <v>1355.4103268928836</v>
      </c>
      <c r="AA5367" s="7">
        <v>1594.2241023706022</v>
      </c>
      <c r="AB5367" s="7">
        <v>1833.0378778483207</v>
      </c>
      <c r="AC5367" s="7">
        <v>1359.3263681592041</v>
      </c>
      <c r="AD5367" s="7">
        <v>1482.9014925373133</v>
      </c>
      <c r="AE5367" s="4">
        <v>1116</v>
      </c>
      <c r="AF5367" s="4">
        <v>1231</v>
      </c>
      <c r="AG5367" s="4">
        <v>1501</v>
      </c>
      <c r="AH5367" s="4">
        <v>1907</v>
      </c>
      <c r="AI5367" s="4">
        <v>2243</v>
      </c>
      <c r="AJ5367" s="4">
        <v>2579</v>
      </c>
      <c r="AK5367" s="4">
        <v>1361.6416642775375</v>
      </c>
      <c r="AL5367" s="8">
        <v>1.1018735940020172</v>
      </c>
      <c r="AM5367" s="4">
        <v>1200.5333516598757</v>
      </c>
      <c r="AN5367" s="8">
        <v>0.97150082405463689</v>
      </c>
      <c r="AO5367" s="4">
        <v>1039.4250390422139</v>
      </c>
      <c r="AP5367" s="8">
        <v>0.84112805410725655</v>
      </c>
    </row>
    <row r="5368" spans="1:42" x14ac:dyDescent="0.25">
      <c r="A5368" s="2" t="s">
        <v>14758</v>
      </c>
      <c r="B5368" t="s">
        <v>14741</v>
      </c>
      <c r="C5368" t="s">
        <v>14</v>
      </c>
      <c r="D5368" t="s">
        <v>14740</v>
      </c>
      <c r="E5368" s="3" t="s">
        <v>14699</v>
      </c>
      <c r="F5368" t="s">
        <v>14759</v>
      </c>
      <c r="G5368">
        <v>129</v>
      </c>
      <c r="H5368">
        <v>60</v>
      </c>
      <c r="I5368">
        <v>58</v>
      </c>
      <c r="J5368">
        <v>11</v>
      </c>
      <c r="K5368">
        <v>0</v>
      </c>
      <c r="L5368">
        <v>0</v>
      </c>
      <c r="M5368">
        <v>0</v>
      </c>
      <c r="N5368" s="2">
        <v>208.13695090439276</v>
      </c>
      <c r="O5368" s="2">
        <v>320.26870735917316</v>
      </c>
      <c r="P5368" s="2">
        <v>278.02</v>
      </c>
      <c r="Q5368" s="4">
        <v>806.42565826356588</v>
      </c>
      <c r="R5368" s="5">
        <v>5.9000000000000004E-2</v>
      </c>
      <c r="S5368" s="6">
        <v>854.00477210111626</v>
      </c>
      <c r="T5368" s="4">
        <v>0</v>
      </c>
      <c r="U5368" s="7">
        <v>854.00477210111626</v>
      </c>
      <c r="V5368" s="8">
        <v>0.71135356721515597</v>
      </c>
      <c r="W5368" s="7">
        <v>793.87058101211426</v>
      </c>
      <c r="X5368" s="7">
        <v>875.67624124185716</v>
      </c>
      <c r="Y5368" s="7">
        <v>1067.7417043899493</v>
      </c>
      <c r="Z5368" s="7">
        <v>1356.5512526793025</v>
      </c>
      <c r="AA5368" s="7">
        <v>1595.5660512635952</v>
      </c>
      <c r="AB5368" s="7">
        <v>1834.5808498478877</v>
      </c>
      <c r="AC5368" s="7">
        <v>1320.5883720930235</v>
      </c>
      <c r="AD5368" s="7">
        <v>1440.6418604651165</v>
      </c>
      <c r="AE5368" s="4">
        <v>1116</v>
      </c>
      <c r="AF5368" s="4">
        <v>1231</v>
      </c>
      <c r="AG5368" s="4">
        <v>1501</v>
      </c>
      <c r="AH5368" s="4">
        <v>1907</v>
      </c>
      <c r="AI5368" s="4">
        <v>2243</v>
      </c>
      <c r="AJ5368" s="4">
        <v>2579</v>
      </c>
      <c r="AK5368" s="4">
        <v>1325.6471032546467</v>
      </c>
      <c r="AL5368" s="8">
        <v>1.1042137310878835</v>
      </c>
      <c r="AM5368" s="4">
        <v>1167.0776988150976</v>
      </c>
      <c r="AN5368" s="8">
        <v>0.97213143461343188</v>
      </c>
      <c r="AO5368" s="4">
        <v>1008.5082943755485</v>
      </c>
      <c r="AP5368" s="8">
        <v>0.84004913813898041</v>
      </c>
    </row>
    <row r="5369" spans="1:42" x14ac:dyDescent="0.25">
      <c r="A5369" s="2" t="s">
        <v>14760</v>
      </c>
      <c r="B5369" t="s">
        <v>14741</v>
      </c>
      <c r="C5369" t="s">
        <v>14</v>
      </c>
      <c r="D5369" t="s">
        <v>14740</v>
      </c>
      <c r="E5369" s="3" t="s">
        <v>14699</v>
      </c>
      <c r="F5369" t="s">
        <v>14761</v>
      </c>
      <c r="G5369">
        <v>124</v>
      </c>
      <c r="H5369">
        <v>0</v>
      </c>
      <c r="I5369">
        <v>119</v>
      </c>
      <c r="J5369">
        <v>5</v>
      </c>
      <c r="K5369">
        <v>0</v>
      </c>
      <c r="L5369">
        <v>0</v>
      </c>
      <c r="M5369">
        <v>0</v>
      </c>
      <c r="N5369" s="2">
        <v>174.49126344086019</v>
      </c>
      <c r="O5369" s="2">
        <v>351.97829119623674</v>
      </c>
      <c r="P5369" s="2">
        <v>240.64</v>
      </c>
      <c r="Q5369" s="4">
        <v>767.10955463709695</v>
      </c>
      <c r="R5369" s="5">
        <v>5.9000000000000004E-2</v>
      </c>
      <c r="S5369" s="6">
        <v>812.36901836068557</v>
      </c>
      <c r="T5369" s="4">
        <v>32.87903225806452</v>
      </c>
      <c r="U5369" s="7">
        <v>845.24805061875009</v>
      </c>
      <c r="V5369" s="8">
        <v>0.68061585696017379</v>
      </c>
      <c r="W5369" s="7">
        <v>730.0211322312889</v>
      </c>
      <c r="X5369" s="7">
        <v>805.24732417268524</v>
      </c>
      <c r="Y5369" s="7">
        <v>981.86534003509382</v>
      </c>
      <c r="Z5369" s="7">
        <v>1247.4465046281971</v>
      </c>
      <c r="AA5369" s="7">
        <v>1467.2378132569722</v>
      </c>
      <c r="AB5369" s="7">
        <v>1687.0291218857476</v>
      </c>
      <c r="AC5369" s="7">
        <v>1366.0758064516131</v>
      </c>
      <c r="AD5369" s="7">
        <v>1490.2645161290322</v>
      </c>
      <c r="AE5369" s="4">
        <v>1116</v>
      </c>
      <c r="AF5369" s="4">
        <v>1231</v>
      </c>
      <c r="AG5369" s="4">
        <v>1501</v>
      </c>
      <c r="AH5369" s="4">
        <v>1907</v>
      </c>
      <c r="AI5369" s="4">
        <v>2243</v>
      </c>
      <c r="AJ5369" s="4">
        <v>2579</v>
      </c>
      <c r="AK5369" s="4">
        <v>1322.0567290223798</v>
      </c>
      <c r="AL5369" s="8">
        <v>1.0910297440080463</v>
      </c>
      <c r="AM5369" s="4">
        <v>1152.1608254684818</v>
      </c>
      <c r="AN5369" s="8">
        <v>0.95422511499208895</v>
      </c>
      <c r="AO5369" s="4">
        <v>982.26492191458351</v>
      </c>
      <c r="AP5369" s="8">
        <v>0.81742048597613115</v>
      </c>
    </row>
    <row r="5370" spans="1:42" x14ac:dyDescent="0.25">
      <c r="A5370" s="2" t="s">
        <v>14762</v>
      </c>
      <c r="B5370" t="s">
        <v>14741</v>
      </c>
      <c r="C5370" t="s">
        <v>14</v>
      </c>
      <c r="D5370" t="s">
        <v>14740</v>
      </c>
      <c r="E5370" s="3" t="s">
        <v>14699</v>
      </c>
      <c r="F5370" t="s">
        <v>14763</v>
      </c>
      <c r="G5370">
        <v>100</v>
      </c>
      <c r="H5370">
        <v>0</v>
      </c>
      <c r="I5370">
        <v>8</v>
      </c>
      <c r="J5370">
        <v>43</v>
      </c>
      <c r="K5370">
        <v>33</v>
      </c>
      <c r="L5370">
        <v>10</v>
      </c>
      <c r="M5370">
        <v>6</v>
      </c>
      <c r="N5370" s="2">
        <v>293.2716666666667</v>
      </c>
      <c r="O5370" s="2">
        <v>634.75996341666666</v>
      </c>
      <c r="P5370" s="2">
        <v>126.29</v>
      </c>
      <c r="Q5370" s="4">
        <v>1054.3216300833333</v>
      </c>
      <c r="R5370" s="5">
        <v>5.9000000000000004E-2</v>
      </c>
      <c r="S5370" s="6">
        <v>1116.5266062582498</v>
      </c>
      <c r="T5370" s="4">
        <v>135.28723404255319</v>
      </c>
      <c r="U5370" s="7">
        <v>1251.8138403008029</v>
      </c>
      <c r="V5370" s="8">
        <v>0.7143995984048046</v>
      </c>
      <c r="W5370" s="7">
        <v>711.10662377969413</v>
      </c>
      <c r="X5370" s="7">
        <v>784.38374002939372</v>
      </c>
      <c r="Y5370" s="7">
        <v>956.42566513738427</v>
      </c>
      <c r="Z5370" s="7">
        <v>1215.1257451145848</v>
      </c>
      <c r="AA5370" s="7">
        <v>1429.2223630267508</v>
      </c>
      <c r="AB5370" s="7">
        <v>1643.3189809389169</v>
      </c>
      <c r="AC5370" s="7">
        <v>1927.4860000000001</v>
      </c>
      <c r="AD5370" s="7">
        <v>2102.712</v>
      </c>
      <c r="AE5370" s="4">
        <v>1116</v>
      </c>
      <c r="AF5370" s="4">
        <v>1231</v>
      </c>
      <c r="AG5370" s="4">
        <v>1501</v>
      </c>
      <c r="AH5370" s="4">
        <v>1907</v>
      </c>
      <c r="AI5370" s="4">
        <v>2243</v>
      </c>
      <c r="AJ5370" s="4">
        <v>2579</v>
      </c>
      <c r="AK5370" s="4">
        <v>1798.0754928211525</v>
      </c>
      <c r="AL5370" s="8">
        <v>1.1033537984452682</v>
      </c>
      <c r="AM5370" s="4">
        <v>1570.8925306335179</v>
      </c>
      <c r="AN5370" s="8">
        <v>0.97370239843178008</v>
      </c>
      <c r="AO5370" s="4">
        <v>1343.7095684458839</v>
      </c>
      <c r="AP5370" s="8">
        <v>0.84405099841829234</v>
      </c>
    </row>
    <row r="5371" spans="1:42" x14ac:dyDescent="0.25">
      <c r="A5371" s="2" t="s">
        <v>14764</v>
      </c>
      <c r="B5371" t="s">
        <v>14741</v>
      </c>
      <c r="C5371" t="s">
        <v>14</v>
      </c>
      <c r="D5371" t="s">
        <v>14740</v>
      </c>
      <c r="E5371" s="3" t="s">
        <v>14699</v>
      </c>
      <c r="F5371" t="s">
        <v>14765</v>
      </c>
      <c r="G5371">
        <v>133</v>
      </c>
      <c r="H5371">
        <v>0</v>
      </c>
      <c r="I5371">
        <v>103</v>
      </c>
      <c r="J5371">
        <v>30</v>
      </c>
      <c r="K5371">
        <v>0</v>
      </c>
      <c r="L5371">
        <v>0</v>
      </c>
      <c r="M5371">
        <v>0</v>
      </c>
      <c r="N5371" s="2">
        <v>223.06829573934837</v>
      </c>
      <c r="O5371" s="2">
        <v>303.76690962406013</v>
      </c>
      <c r="P5371" s="2">
        <v>304.88</v>
      </c>
      <c r="Q5371" s="4">
        <v>831.71520536340847</v>
      </c>
      <c r="R5371" s="5">
        <v>5.9000000000000004E-2</v>
      </c>
      <c r="S5371" s="6">
        <v>880.78640247984947</v>
      </c>
      <c r="T5371" s="4">
        <v>4.1484375</v>
      </c>
      <c r="U5371" s="7">
        <v>884.93483997984947</v>
      </c>
      <c r="V5371" s="8">
        <v>0.68498590827374672</v>
      </c>
      <c r="W5371" s="7">
        <v>760.86067725088662</v>
      </c>
      <c r="X5371" s="7">
        <v>839.26477929734892</v>
      </c>
      <c r="Y5371" s="7">
        <v>1023.3439754064344</v>
      </c>
      <c r="Z5371" s="7">
        <v>1300.1445443704665</v>
      </c>
      <c r="AA5371" s="7">
        <v>1529.2208773062175</v>
      </c>
      <c r="AB5371" s="7">
        <v>1758.2972102419683</v>
      </c>
      <c r="AC5371" s="7">
        <v>1421.0924812030078</v>
      </c>
      <c r="AD5371" s="7">
        <v>1550.2827067669173</v>
      </c>
      <c r="AE5371" s="4">
        <v>1116</v>
      </c>
      <c r="AF5371" s="4">
        <v>1231</v>
      </c>
      <c r="AG5371" s="4">
        <v>1501</v>
      </c>
      <c r="AH5371" s="4">
        <v>1907</v>
      </c>
      <c r="AI5371" s="4">
        <v>2243</v>
      </c>
      <c r="AJ5371" s="4">
        <v>2579</v>
      </c>
      <c r="AK5371" s="4">
        <v>1416.0426454040671</v>
      </c>
      <c r="AL5371" s="8">
        <v>1.099302270512335</v>
      </c>
      <c r="AM5371" s="4">
        <v>1236.1245805555907</v>
      </c>
      <c r="AN5371" s="8">
        <v>0.9600362663985238</v>
      </c>
      <c r="AO5371" s="4">
        <v>1056.206515707114</v>
      </c>
      <c r="AP5371" s="8">
        <v>0.8207702622847125</v>
      </c>
    </row>
    <row r="5372" spans="1:42" x14ac:dyDescent="0.25">
      <c r="A5372" s="2" t="s">
        <v>14766</v>
      </c>
      <c r="B5372" t="s">
        <v>14741</v>
      </c>
      <c r="C5372" t="s">
        <v>14</v>
      </c>
      <c r="D5372" t="s">
        <v>14740</v>
      </c>
      <c r="E5372" s="3" t="s">
        <v>14699</v>
      </c>
      <c r="F5372" t="s">
        <v>14767</v>
      </c>
      <c r="G5372">
        <v>231</v>
      </c>
      <c r="H5372">
        <v>96</v>
      </c>
      <c r="I5372">
        <v>116</v>
      </c>
      <c r="J5372">
        <v>18</v>
      </c>
      <c r="K5372">
        <v>1</v>
      </c>
      <c r="L5372">
        <v>0</v>
      </c>
      <c r="M5372">
        <v>0</v>
      </c>
      <c r="N5372" s="2">
        <v>206.97150072150075</v>
      </c>
      <c r="O5372" s="2">
        <v>331.0054858297259</v>
      </c>
      <c r="P5372" s="2">
        <v>208.14</v>
      </c>
      <c r="Q5372" s="4">
        <v>746.11698655122666</v>
      </c>
      <c r="R5372" s="5">
        <v>5.9000000000000004E-2</v>
      </c>
      <c r="S5372" s="6">
        <v>790.13788875774901</v>
      </c>
      <c r="T5372" s="4">
        <v>72.927272727272722</v>
      </c>
      <c r="U5372" s="7">
        <v>863.06516148502169</v>
      </c>
      <c r="V5372" s="8">
        <v>0.7149472751375795</v>
      </c>
      <c r="W5372" s="7">
        <v>730.46180361329516</v>
      </c>
      <c r="X5372" s="7">
        <v>805.73340524011314</v>
      </c>
      <c r="Y5372" s="7">
        <v>982.45803514655552</v>
      </c>
      <c r="Z5372" s="7">
        <v>1248.1995156725391</v>
      </c>
      <c r="AA5372" s="7">
        <v>1468.1234995561119</v>
      </c>
      <c r="AB5372" s="7">
        <v>1688.0474834396848</v>
      </c>
      <c r="AC5372" s="7">
        <v>1327.8904761904762</v>
      </c>
      <c r="AD5372" s="7">
        <v>1448.607792207792</v>
      </c>
      <c r="AE5372" s="4">
        <v>1116</v>
      </c>
      <c r="AF5372" s="4">
        <v>1231</v>
      </c>
      <c r="AG5372" s="4">
        <v>1501</v>
      </c>
      <c r="AH5372" s="4">
        <v>1907</v>
      </c>
      <c r="AI5372" s="4">
        <v>2243</v>
      </c>
      <c r="AJ5372" s="4">
        <v>2579</v>
      </c>
      <c r="AK5372" s="4">
        <v>1258.2771001256679</v>
      </c>
      <c r="AL5372" s="8">
        <v>1.1027451709264222</v>
      </c>
      <c r="AM5372" s="4">
        <v>1102.2306963363617</v>
      </c>
      <c r="AN5372" s="8">
        <v>0.97347920566347479</v>
      </c>
      <c r="AO5372" s="4">
        <v>946.18429254705529</v>
      </c>
      <c r="AP5372" s="8">
        <v>0.84421324040052703</v>
      </c>
    </row>
    <row r="5373" spans="1:42" x14ac:dyDescent="0.25">
      <c r="A5373" s="2" t="s">
        <v>14768</v>
      </c>
      <c r="B5373" t="s">
        <v>14741</v>
      </c>
      <c r="C5373" t="s">
        <v>14</v>
      </c>
      <c r="D5373" t="s">
        <v>14740</v>
      </c>
      <c r="E5373" s="3" t="s">
        <v>14699</v>
      </c>
      <c r="F5373" t="s">
        <v>14769</v>
      </c>
      <c r="G5373">
        <v>271</v>
      </c>
      <c r="H5373">
        <v>129</v>
      </c>
      <c r="I5373">
        <v>137</v>
      </c>
      <c r="J5373">
        <v>4</v>
      </c>
      <c r="K5373">
        <v>1</v>
      </c>
      <c r="L5373">
        <v>0</v>
      </c>
      <c r="M5373">
        <v>0</v>
      </c>
      <c r="N5373" s="2">
        <v>204.91328413284134</v>
      </c>
      <c r="O5373" s="2">
        <v>287.59205157933582</v>
      </c>
      <c r="P5373" s="2">
        <v>268.86</v>
      </c>
      <c r="Q5373" s="4">
        <v>761.36533571217717</v>
      </c>
      <c r="R5373" s="5">
        <v>5.9000000000000004E-2</v>
      </c>
      <c r="S5373" s="6">
        <v>806.28589051919562</v>
      </c>
      <c r="T5373" s="4">
        <v>13.53225806451613</v>
      </c>
      <c r="U5373" s="7">
        <v>819.81814858371172</v>
      </c>
      <c r="V5373" s="8">
        <v>0.69315278909462019</v>
      </c>
      <c r="W5373" s="7">
        <v>760.78983528451545</v>
      </c>
      <c r="X5373" s="7">
        <v>839.18663730756145</v>
      </c>
      <c r="Y5373" s="7">
        <v>1023.2486942312345</v>
      </c>
      <c r="Z5373" s="7">
        <v>1300.0234909386836</v>
      </c>
      <c r="AA5373" s="7">
        <v>1529.0784951103658</v>
      </c>
      <c r="AB5373" s="7">
        <v>1758.133499282048</v>
      </c>
      <c r="AC5373" s="7">
        <v>1301.0118081180815</v>
      </c>
      <c r="AD5373" s="7">
        <v>1419.2856088560886</v>
      </c>
      <c r="AE5373" s="4">
        <v>1116</v>
      </c>
      <c r="AF5373" s="4">
        <v>1231</v>
      </c>
      <c r="AG5373" s="4">
        <v>1501</v>
      </c>
      <c r="AH5373" s="4">
        <v>1907</v>
      </c>
      <c r="AI5373" s="4">
        <v>2243</v>
      </c>
      <c r="AJ5373" s="4">
        <v>2579</v>
      </c>
      <c r="AK5373" s="4">
        <v>1288.8891420442699</v>
      </c>
      <c r="AL5373" s="8">
        <v>1.1011918040867117</v>
      </c>
      <c r="AM5373" s="4">
        <v>1128.0213915359118</v>
      </c>
      <c r="AN5373" s="8">
        <v>0.96517879908934778</v>
      </c>
      <c r="AO5373" s="4">
        <v>967.1536410275537</v>
      </c>
      <c r="AP5373" s="8">
        <v>0.82916579409198399</v>
      </c>
    </row>
    <row r="5374" spans="1:42" x14ac:dyDescent="0.25">
      <c r="A5374" s="2" t="s">
        <v>14770</v>
      </c>
      <c r="B5374" t="s">
        <v>14741</v>
      </c>
      <c r="C5374" t="s">
        <v>14</v>
      </c>
      <c r="D5374" t="s">
        <v>14740</v>
      </c>
      <c r="E5374" s="3" t="s">
        <v>14699</v>
      </c>
      <c r="F5374" t="s">
        <v>14771</v>
      </c>
      <c r="G5374">
        <v>116</v>
      </c>
      <c r="H5374">
        <v>62</v>
      </c>
      <c r="I5374">
        <v>50</v>
      </c>
      <c r="J5374">
        <v>4</v>
      </c>
      <c r="K5374">
        <v>0</v>
      </c>
      <c r="L5374">
        <v>0</v>
      </c>
      <c r="M5374">
        <v>0</v>
      </c>
      <c r="N5374" s="2">
        <v>201.72557471264369</v>
      </c>
      <c r="O5374" s="2">
        <v>315.10694081896548</v>
      </c>
      <c r="P5374" s="2">
        <v>271.48</v>
      </c>
      <c r="Q5374" s="4">
        <v>788.31251553160917</v>
      </c>
      <c r="R5374" s="5">
        <v>5.9000000000000004E-2</v>
      </c>
      <c r="S5374" s="6">
        <v>834.82295394797404</v>
      </c>
      <c r="T5374" s="4">
        <v>0</v>
      </c>
      <c r="U5374" s="7">
        <v>834.82295394797404</v>
      </c>
      <c r="V5374" s="8">
        <v>0.70817034983081761</v>
      </c>
      <c r="W5374" s="7">
        <v>790.31811041119249</v>
      </c>
      <c r="X5374" s="7">
        <v>871.75770064173662</v>
      </c>
      <c r="Y5374" s="7">
        <v>1062.9636950960573</v>
      </c>
      <c r="Z5374" s="7">
        <v>1350.4808571273693</v>
      </c>
      <c r="AA5374" s="7">
        <v>1588.426094670524</v>
      </c>
      <c r="AB5374" s="7">
        <v>1826.3713322136789</v>
      </c>
      <c r="AC5374" s="7">
        <v>1296.7293103448278</v>
      </c>
      <c r="AD5374" s="7">
        <v>1414.6137931034484</v>
      </c>
      <c r="AE5374" s="4">
        <v>1116</v>
      </c>
      <c r="AF5374" s="4">
        <v>1231</v>
      </c>
      <c r="AG5374" s="4">
        <v>1501</v>
      </c>
      <c r="AH5374" s="4">
        <v>1907</v>
      </c>
      <c r="AI5374" s="4">
        <v>2243</v>
      </c>
      <c r="AJ5374" s="4">
        <v>2579</v>
      </c>
      <c r="AK5374" s="4">
        <v>1299.2704185037589</v>
      </c>
      <c r="AL5374" s="8">
        <v>1.1021555917279922</v>
      </c>
      <c r="AM5374" s="4">
        <v>1142.9659833167161</v>
      </c>
      <c r="AN5374" s="8">
        <v>0.96956440455105863</v>
      </c>
      <c r="AO5374" s="4">
        <v>986.66154812967306</v>
      </c>
      <c r="AP5374" s="8">
        <v>0.83697321737412478</v>
      </c>
    </row>
    <row r="5375" spans="1:42" x14ac:dyDescent="0.25">
      <c r="A5375" s="2" t="s">
        <v>14772</v>
      </c>
      <c r="B5375" t="s">
        <v>14741</v>
      </c>
      <c r="C5375" t="s">
        <v>14</v>
      </c>
      <c r="D5375" t="s">
        <v>14740</v>
      </c>
      <c r="E5375" s="3" t="s">
        <v>14699</v>
      </c>
      <c r="F5375" t="s">
        <v>14773</v>
      </c>
      <c r="G5375">
        <v>119</v>
      </c>
      <c r="H5375">
        <v>72</v>
      </c>
      <c r="I5375">
        <v>42</v>
      </c>
      <c r="J5375">
        <v>4</v>
      </c>
      <c r="K5375">
        <v>1</v>
      </c>
      <c r="L5375">
        <v>0</v>
      </c>
      <c r="M5375">
        <v>0</v>
      </c>
      <c r="N5375" s="2">
        <v>200.88515406162466</v>
      </c>
      <c r="O5375" s="2">
        <v>292.42349254901961</v>
      </c>
      <c r="P5375" s="2">
        <v>288.91000000000003</v>
      </c>
      <c r="Q5375" s="4">
        <v>782.21864661064433</v>
      </c>
      <c r="R5375" s="5">
        <v>5.9000000000000004E-2</v>
      </c>
      <c r="S5375" s="6">
        <v>828.36954676067228</v>
      </c>
      <c r="T5375" s="4">
        <v>0</v>
      </c>
      <c r="U5375" s="7">
        <v>828.36954676067228</v>
      </c>
      <c r="V5375" s="8">
        <v>0.70429018729339476</v>
      </c>
      <c r="W5375" s="7">
        <v>785.98784901942861</v>
      </c>
      <c r="X5375" s="7">
        <v>866.98122055816896</v>
      </c>
      <c r="Y5375" s="7">
        <v>1057.1395711273856</v>
      </c>
      <c r="Z5375" s="7">
        <v>1343.0813871685039</v>
      </c>
      <c r="AA5375" s="7">
        <v>1579.7228900990845</v>
      </c>
      <c r="AB5375" s="7">
        <v>1816.3643930296653</v>
      </c>
      <c r="AC5375" s="7">
        <v>1293.794117647059</v>
      </c>
      <c r="AD5375" s="7">
        <v>1411.4117647058824</v>
      </c>
      <c r="AE5375" s="4">
        <v>1116</v>
      </c>
      <c r="AF5375" s="4">
        <v>1231</v>
      </c>
      <c r="AG5375" s="4">
        <v>1501</v>
      </c>
      <c r="AH5375" s="4">
        <v>1907</v>
      </c>
      <c r="AI5375" s="4">
        <v>2243</v>
      </c>
      <c r="AJ5375" s="4">
        <v>2579</v>
      </c>
      <c r="AK5375" s="4">
        <v>1297.1211887998898</v>
      </c>
      <c r="AL5375" s="8">
        <v>1.102828717659321</v>
      </c>
      <c r="AM5375" s="4">
        <v>1139.4103559642654</v>
      </c>
      <c r="AN5375" s="8">
        <v>0.96874098781657969</v>
      </c>
      <c r="AO5375" s="4">
        <v>981.69952312864064</v>
      </c>
      <c r="AP5375" s="8">
        <v>0.83465325797383794</v>
      </c>
    </row>
    <row r="5376" spans="1:42" x14ac:dyDescent="0.25">
      <c r="A5376" s="2" t="s">
        <v>14774</v>
      </c>
      <c r="B5376" t="s">
        <v>14741</v>
      </c>
      <c r="C5376" t="s">
        <v>14</v>
      </c>
      <c r="D5376" t="s">
        <v>14740</v>
      </c>
      <c r="E5376" s="3" t="s">
        <v>14699</v>
      </c>
      <c r="F5376" t="s">
        <v>14775</v>
      </c>
      <c r="G5376">
        <v>104</v>
      </c>
      <c r="H5376">
        <v>0</v>
      </c>
      <c r="I5376">
        <v>30</v>
      </c>
      <c r="J5376">
        <v>37</v>
      </c>
      <c r="K5376">
        <v>37</v>
      </c>
      <c r="L5376">
        <v>0</v>
      </c>
      <c r="M5376">
        <v>0</v>
      </c>
      <c r="N5376" s="2">
        <v>272.71875</v>
      </c>
      <c r="O5376" s="2">
        <v>505.99060996474356</v>
      </c>
      <c r="P5376" s="2">
        <v>196.19</v>
      </c>
      <c r="Q5376" s="4">
        <v>974.89935996474355</v>
      </c>
      <c r="R5376" s="5">
        <v>5.9000000000000004E-2</v>
      </c>
      <c r="S5376" s="6">
        <v>1032.4184222026634</v>
      </c>
      <c r="T5376" s="4">
        <v>72.959595959595958</v>
      </c>
      <c r="U5376" s="7">
        <v>1105.3780181622592</v>
      </c>
      <c r="V5376" s="8">
        <v>0.7051593849378317</v>
      </c>
      <c r="W5376" s="7">
        <v>735.01534573951358</v>
      </c>
      <c r="X5376" s="7">
        <v>810.75617437754579</v>
      </c>
      <c r="Y5376" s="7">
        <v>988.58246770162168</v>
      </c>
      <c r="Z5376" s="7">
        <v>1255.9805235889357</v>
      </c>
      <c r="AA5376" s="7">
        <v>1477.2754663922301</v>
      </c>
      <c r="AB5376" s="7">
        <v>1698.5704091955247</v>
      </c>
      <c r="AC5376" s="7">
        <v>1724.3134615384618</v>
      </c>
      <c r="AD5376" s="7">
        <v>1881.0692307692307</v>
      </c>
      <c r="AE5376" s="4">
        <v>1116</v>
      </c>
      <c r="AF5376" s="4">
        <v>1231</v>
      </c>
      <c r="AG5376" s="4">
        <v>1501</v>
      </c>
      <c r="AH5376" s="4">
        <v>1907</v>
      </c>
      <c r="AI5376" s="4">
        <v>2243</v>
      </c>
      <c r="AJ5376" s="4">
        <v>2579</v>
      </c>
      <c r="AK5376" s="4">
        <v>1653.7486208791443</v>
      </c>
      <c r="AL5376" s="8">
        <v>1.1015276983501341</v>
      </c>
      <c r="AM5376" s="4">
        <v>1446.6385546536503</v>
      </c>
      <c r="AN5376" s="8">
        <v>0.96940492721269977</v>
      </c>
      <c r="AO5376" s="4">
        <v>1239.5284884281571</v>
      </c>
      <c r="AP5376" s="8">
        <v>0.83728215607526602</v>
      </c>
    </row>
    <row r="5377" spans="1:42" x14ac:dyDescent="0.25">
      <c r="A5377" s="2" t="s">
        <v>14776</v>
      </c>
      <c r="B5377" t="s">
        <v>14741</v>
      </c>
      <c r="C5377" t="s">
        <v>14</v>
      </c>
      <c r="D5377" t="s">
        <v>14740</v>
      </c>
      <c r="E5377" s="3" t="s">
        <v>14699</v>
      </c>
      <c r="F5377" t="s">
        <v>14777</v>
      </c>
      <c r="G5377">
        <v>76</v>
      </c>
      <c r="H5377">
        <v>0</v>
      </c>
      <c r="I5377">
        <v>36</v>
      </c>
      <c r="J5377">
        <v>40</v>
      </c>
      <c r="K5377">
        <v>0</v>
      </c>
      <c r="L5377">
        <v>0</v>
      </c>
      <c r="M5377">
        <v>0</v>
      </c>
      <c r="N5377" s="2">
        <v>239.28728070175438</v>
      </c>
      <c r="O5377" s="2">
        <v>356.57400105263167</v>
      </c>
      <c r="P5377" s="2">
        <v>305.55</v>
      </c>
      <c r="Q5377" s="4">
        <v>901.41128175438598</v>
      </c>
      <c r="R5377" s="5">
        <v>5.9000000000000004E-2</v>
      </c>
      <c r="S5377" s="6">
        <v>954.59454737789474</v>
      </c>
      <c r="T5377" s="4">
        <v>0</v>
      </c>
      <c r="U5377" s="7">
        <v>954.59454737789474</v>
      </c>
      <c r="V5377" s="8">
        <v>0.69520857066886421</v>
      </c>
      <c r="W5377" s="7">
        <v>775.8527648664525</v>
      </c>
      <c r="X5377" s="7">
        <v>855.80175049337186</v>
      </c>
      <c r="Y5377" s="7">
        <v>1043.5080645739652</v>
      </c>
      <c r="Z5377" s="7">
        <v>1325.7627442655239</v>
      </c>
      <c r="AA5377" s="7">
        <v>1559.3528240102623</v>
      </c>
      <c r="AB5377" s="7">
        <v>1792.9429037550008</v>
      </c>
      <c r="AC5377" s="7">
        <v>1510.4157894736843</v>
      </c>
      <c r="AD5377" s="7">
        <v>1647.7263157894738</v>
      </c>
      <c r="AE5377" s="4">
        <v>1116</v>
      </c>
      <c r="AF5377" s="4">
        <v>1231</v>
      </c>
      <c r="AG5377" s="4">
        <v>1501</v>
      </c>
      <c r="AH5377" s="4">
        <v>1907</v>
      </c>
      <c r="AI5377" s="4">
        <v>2243</v>
      </c>
      <c r="AJ5377" s="4">
        <v>2579</v>
      </c>
      <c r="AK5377" s="4">
        <v>1511.4825016704053</v>
      </c>
      <c r="AL5377" s="8">
        <v>1.1007768611958182</v>
      </c>
      <c r="AM5377" s="4">
        <v>1323.123340659703</v>
      </c>
      <c r="AN5377" s="8">
        <v>0.96359935116464246</v>
      </c>
      <c r="AO5377" s="4">
        <v>1134.7641796490011</v>
      </c>
      <c r="AP5377" s="8">
        <v>0.82642184113346695</v>
      </c>
    </row>
    <row r="5378" spans="1:42" x14ac:dyDescent="0.25">
      <c r="A5378" s="2" t="s">
        <v>14778</v>
      </c>
      <c r="B5378" t="s">
        <v>14741</v>
      </c>
      <c r="C5378" t="s">
        <v>14</v>
      </c>
      <c r="D5378" t="s">
        <v>14740</v>
      </c>
      <c r="E5378" s="3" t="s">
        <v>14699</v>
      </c>
      <c r="F5378" t="s">
        <v>14779</v>
      </c>
      <c r="G5378">
        <v>148</v>
      </c>
      <c r="H5378">
        <v>0</v>
      </c>
      <c r="I5378">
        <v>14</v>
      </c>
      <c r="J5378">
        <v>66</v>
      </c>
      <c r="K5378">
        <v>58</v>
      </c>
      <c r="L5378">
        <v>10</v>
      </c>
      <c r="M5378">
        <v>0</v>
      </c>
      <c r="N5378" s="2">
        <v>291.82657657657654</v>
      </c>
      <c r="O5378" s="2">
        <v>564.74074378828846</v>
      </c>
      <c r="P5378" s="2">
        <v>117.83</v>
      </c>
      <c r="Q5378" s="4">
        <v>974.3973203648651</v>
      </c>
      <c r="R5378" s="5">
        <v>5.9000000000000004E-2</v>
      </c>
      <c r="S5378" s="6">
        <v>1031.886762266392</v>
      </c>
      <c r="T5378" s="4">
        <v>136.51449275362319</v>
      </c>
      <c r="U5378" s="7">
        <v>1168.4012550200152</v>
      </c>
      <c r="V5378" s="8">
        <v>0.69353557345494532</v>
      </c>
      <c r="W5378" s="7">
        <v>683.55421098443639</v>
      </c>
      <c r="X5378" s="7">
        <v>753.99214491204407</v>
      </c>
      <c r="Y5378" s="7">
        <v>919.36816369860128</v>
      </c>
      <c r="Z5378" s="7">
        <v>1168.0446956517205</v>
      </c>
      <c r="AA5378" s="7">
        <v>1373.8459634749918</v>
      </c>
      <c r="AB5378" s="7">
        <v>1579.647231298263</v>
      </c>
      <c r="AC5378" s="7">
        <v>1853.1729729729732</v>
      </c>
      <c r="AD5378" s="7">
        <v>2021.6432432432432</v>
      </c>
      <c r="AE5378" s="4">
        <v>1116</v>
      </c>
      <c r="AF5378" s="4">
        <v>1231</v>
      </c>
      <c r="AG5378" s="4">
        <v>1501</v>
      </c>
      <c r="AH5378" s="4">
        <v>1907</v>
      </c>
      <c r="AI5378" s="4">
        <v>2243</v>
      </c>
      <c r="AJ5378" s="4">
        <v>2579</v>
      </c>
      <c r="AK5378" s="4">
        <v>1720.2282577506085</v>
      </c>
      <c r="AL5378" s="8">
        <v>1.1021189361930339</v>
      </c>
      <c r="AM5378" s="4">
        <v>1487.330759278505</v>
      </c>
      <c r="AN5378" s="8">
        <v>0.96387644504104897</v>
      </c>
      <c r="AO5378" s="4">
        <v>1259.6087607724485</v>
      </c>
      <c r="AP5378" s="8">
        <v>0.82870600924799709</v>
      </c>
    </row>
    <row r="5379" spans="1:42" x14ac:dyDescent="0.25">
      <c r="A5379" s="2" t="s">
        <v>14780</v>
      </c>
      <c r="B5379" t="s">
        <v>14741</v>
      </c>
      <c r="C5379" t="s">
        <v>14</v>
      </c>
      <c r="D5379" t="s">
        <v>14740</v>
      </c>
      <c r="E5379" s="3" t="s">
        <v>14699</v>
      </c>
      <c r="F5379" t="s">
        <v>14781</v>
      </c>
      <c r="G5379">
        <v>130</v>
      </c>
      <c r="H5379">
        <v>0</v>
      </c>
      <c r="I5379">
        <v>120</v>
      </c>
      <c r="J5379">
        <v>10</v>
      </c>
      <c r="K5379">
        <v>0</v>
      </c>
      <c r="L5379">
        <v>0</v>
      </c>
      <c r="M5379">
        <v>0</v>
      </c>
      <c r="N5379" s="2">
        <v>229.03910256410256</v>
      </c>
      <c r="O5379" s="2">
        <v>320.16423283333341</v>
      </c>
      <c r="P5379" s="2">
        <v>249.67</v>
      </c>
      <c r="Q5379" s="4">
        <v>798.87333539743588</v>
      </c>
      <c r="R5379" s="5">
        <v>5.9000000000000004E-2</v>
      </c>
      <c r="S5379" s="6">
        <v>846.00686218588453</v>
      </c>
      <c r="T5379" s="4">
        <v>27.992248062015506</v>
      </c>
      <c r="U5379" s="7">
        <v>873.99911024790003</v>
      </c>
      <c r="V5379" s="8">
        <v>0.69821105101841707</v>
      </c>
      <c r="W5379" s="7">
        <v>754.24737642676894</v>
      </c>
      <c r="X5379" s="7">
        <v>831.97000034171379</v>
      </c>
      <c r="Y5379" s="7">
        <v>1014.4492043159321</v>
      </c>
      <c r="Z5379" s="7">
        <v>1288.8438591808676</v>
      </c>
      <c r="AA5379" s="7">
        <v>1515.9290907932284</v>
      </c>
      <c r="AB5379" s="7">
        <v>1743.0143224055889</v>
      </c>
      <c r="AC5379" s="7">
        <v>1376.9461538461539</v>
      </c>
      <c r="AD5379" s="7">
        <v>1502.1230769230767</v>
      </c>
      <c r="AE5379" s="4">
        <v>1116</v>
      </c>
      <c r="AF5379" s="4">
        <v>1231</v>
      </c>
      <c r="AG5379" s="4">
        <v>1501</v>
      </c>
      <c r="AH5379" s="4">
        <v>1907</v>
      </c>
      <c r="AI5379" s="4">
        <v>2243</v>
      </c>
      <c r="AJ5379" s="4">
        <v>2579</v>
      </c>
      <c r="AK5379" s="4">
        <v>1356.0174008936881</v>
      </c>
      <c r="AL5379" s="8">
        <v>1.1056428093421096</v>
      </c>
      <c r="AM5379" s="4">
        <v>1186.0138879910869</v>
      </c>
      <c r="AN5379" s="8">
        <v>0.96983222323421203</v>
      </c>
      <c r="AO5379" s="4">
        <v>1016.0103750884855</v>
      </c>
      <c r="AP5379" s="8">
        <v>0.83402163712631439</v>
      </c>
    </row>
    <row r="5380" spans="1:42" x14ac:dyDescent="0.25">
      <c r="A5380" s="2" t="s">
        <v>14782</v>
      </c>
      <c r="B5380" t="s">
        <v>14741</v>
      </c>
      <c r="C5380" t="s">
        <v>14</v>
      </c>
      <c r="D5380" t="s">
        <v>14740</v>
      </c>
      <c r="E5380" s="3" t="s">
        <v>14699</v>
      </c>
      <c r="F5380" t="s">
        <v>14783</v>
      </c>
      <c r="G5380">
        <v>114</v>
      </c>
      <c r="H5380">
        <v>0</v>
      </c>
      <c r="I5380">
        <v>51</v>
      </c>
      <c r="J5380">
        <v>42</v>
      </c>
      <c r="K5380">
        <v>19</v>
      </c>
      <c r="L5380">
        <v>2</v>
      </c>
      <c r="M5380">
        <v>0</v>
      </c>
      <c r="N5380" s="2">
        <v>233.52119883040936</v>
      </c>
      <c r="O5380" s="2">
        <v>366.37673237719309</v>
      </c>
      <c r="P5380" s="2">
        <v>241.15</v>
      </c>
      <c r="Q5380" s="4">
        <v>841.04793120760246</v>
      </c>
      <c r="R5380" s="5">
        <v>5.9000000000000004E-2</v>
      </c>
      <c r="S5380" s="6">
        <v>890.66975914885097</v>
      </c>
      <c r="T5380" s="4">
        <v>58.528846153846153</v>
      </c>
      <c r="U5380" s="7">
        <v>949.19860530269716</v>
      </c>
      <c r="V5380" s="8">
        <v>0.64973784993879913</v>
      </c>
      <c r="W5380" s="7">
        <v>680.39635309983908</v>
      </c>
      <c r="X5380" s="7">
        <v>750.5088805250017</v>
      </c>
      <c r="Y5380" s="7">
        <v>915.12090143625312</v>
      </c>
      <c r="Z5380" s="7">
        <v>1162.6486069546534</v>
      </c>
      <c r="AA5380" s="7">
        <v>1367.4991218664329</v>
      </c>
      <c r="AB5380" s="7">
        <v>1572.3496367782125</v>
      </c>
      <c r="AC5380" s="7">
        <v>1606.9842105263158</v>
      </c>
      <c r="AD5380" s="7">
        <v>1753.0736842105262</v>
      </c>
      <c r="AE5380" s="4">
        <v>1116</v>
      </c>
      <c r="AF5380" s="4">
        <v>1231</v>
      </c>
      <c r="AG5380" s="4">
        <v>1501</v>
      </c>
      <c r="AH5380" s="4">
        <v>1907</v>
      </c>
      <c r="AI5380" s="4">
        <v>2243</v>
      </c>
      <c r="AJ5380" s="4">
        <v>2579</v>
      </c>
      <c r="AK5380" s="4">
        <v>1537.3534318507488</v>
      </c>
      <c r="AL5380" s="8">
        <v>1.0924005937993049</v>
      </c>
      <c r="AM5380" s="4">
        <v>1321.7922076167827</v>
      </c>
      <c r="AN5380" s="8">
        <v>0.94484634584580285</v>
      </c>
      <c r="AO5380" s="4">
        <v>1106.2309833828169</v>
      </c>
      <c r="AP5380" s="8">
        <v>0.79729209789230104</v>
      </c>
    </row>
    <row r="5381" spans="1:42" x14ac:dyDescent="0.25">
      <c r="A5381" s="2" t="s">
        <v>14784</v>
      </c>
      <c r="B5381" t="s">
        <v>14741</v>
      </c>
      <c r="C5381" t="s">
        <v>14</v>
      </c>
      <c r="D5381" t="s">
        <v>14740</v>
      </c>
      <c r="E5381" s="3" t="s">
        <v>14699</v>
      </c>
      <c r="F5381" t="s">
        <v>14785</v>
      </c>
      <c r="G5381">
        <v>118</v>
      </c>
      <c r="H5381">
        <v>0</v>
      </c>
      <c r="I5381">
        <v>51</v>
      </c>
      <c r="J5381">
        <v>35</v>
      </c>
      <c r="K5381">
        <v>28</v>
      </c>
      <c r="L5381">
        <v>4</v>
      </c>
      <c r="M5381">
        <v>0</v>
      </c>
      <c r="N5381" s="2">
        <v>268.079802259887</v>
      </c>
      <c r="O5381" s="2">
        <v>481.49226309039562</v>
      </c>
      <c r="P5381" s="2">
        <v>210.64</v>
      </c>
      <c r="Q5381" s="4">
        <v>960.21206535028261</v>
      </c>
      <c r="R5381" s="5">
        <v>5.9000000000000004E-2</v>
      </c>
      <c r="S5381" s="6">
        <v>1016.8645772059492</v>
      </c>
      <c r="T5381" s="4">
        <v>28.169642857142858</v>
      </c>
      <c r="U5381" s="7">
        <v>1045.0342200630921</v>
      </c>
      <c r="V5381" s="8">
        <v>0.69400755255084801</v>
      </c>
      <c r="W5381" s="7">
        <v>753.63489364882071</v>
      </c>
      <c r="X5381" s="7">
        <v>831.29440329901274</v>
      </c>
      <c r="Y5381" s="7">
        <v>1013.6254259559855</v>
      </c>
      <c r="Z5381" s="7">
        <v>1287.7972600253593</v>
      </c>
      <c r="AA5381" s="7">
        <v>1514.6980882207033</v>
      </c>
      <c r="AB5381" s="7">
        <v>1741.5989164160471</v>
      </c>
      <c r="AC5381" s="7">
        <v>1656.3762711864408</v>
      </c>
      <c r="AD5381" s="7">
        <v>1806.9559322033897</v>
      </c>
      <c r="AE5381" s="4">
        <v>1116</v>
      </c>
      <c r="AF5381" s="4">
        <v>1231</v>
      </c>
      <c r="AG5381" s="4">
        <v>1501</v>
      </c>
      <c r="AH5381" s="4">
        <v>1907</v>
      </c>
      <c r="AI5381" s="4">
        <v>2243</v>
      </c>
      <c r="AJ5381" s="4">
        <v>2579</v>
      </c>
      <c r="AK5381" s="4">
        <v>1633.0449698605184</v>
      </c>
      <c r="AL5381" s="8">
        <v>1.1032131441248736</v>
      </c>
      <c r="AM5381" s="4">
        <v>1423.7761572608533</v>
      </c>
      <c r="AN5381" s="8">
        <v>0.96423766019407242</v>
      </c>
      <c r="AO5381" s="4">
        <v>1220.3203672334012</v>
      </c>
      <c r="AP5381" s="8">
        <v>0.82912260637246016</v>
      </c>
    </row>
    <row r="5382" spans="1:42" x14ac:dyDescent="0.25">
      <c r="A5382" s="2" t="s">
        <v>14786</v>
      </c>
      <c r="B5382" t="s">
        <v>14741</v>
      </c>
      <c r="C5382" t="s">
        <v>14</v>
      </c>
      <c r="D5382" t="s">
        <v>14740</v>
      </c>
      <c r="E5382" s="3" t="s">
        <v>14699</v>
      </c>
      <c r="F5382" t="s">
        <v>14787</v>
      </c>
      <c r="G5382">
        <v>167</v>
      </c>
      <c r="H5382">
        <v>0</v>
      </c>
      <c r="I5382">
        <v>21</v>
      </c>
      <c r="J5382">
        <v>74</v>
      </c>
      <c r="K5382">
        <v>63</v>
      </c>
      <c r="L5382">
        <v>9</v>
      </c>
      <c r="M5382">
        <v>0</v>
      </c>
      <c r="N5382" s="2">
        <v>289.61876247504989</v>
      </c>
      <c r="O5382" s="2">
        <v>527.22718680439118</v>
      </c>
      <c r="P5382" s="2">
        <v>134.78</v>
      </c>
      <c r="Q5382" s="4">
        <v>951.6259492794411</v>
      </c>
      <c r="R5382" s="5">
        <v>5.9000000000000004E-2</v>
      </c>
      <c r="S5382" s="6">
        <v>1007.7718802869281</v>
      </c>
      <c r="T5382" s="4">
        <v>94.677018633540371</v>
      </c>
      <c r="U5382" s="7">
        <v>1102.4488989204685</v>
      </c>
      <c r="V5382" s="8">
        <v>0.66404679523654664</v>
      </c>
      <c r="W5382" s="7">
        <v>677.43346644701899</v>
      </c>
      <c r="X5382" s="7">
        <v>747.24067849129062</v>
      </c>
      <c r="Y5382" s="7">
        <v>911.13587198653715</v>
      </c>
      <c r="Z5382" s="7">
        <v>1157.5856814645745</v>
      </c>
      <c r="AA5382" s="7">
        <v>1361.5441444808814</v>
      </c>
      <c r="AB5382" s="7">
        <v>1565.5026074971881</v>
      </c>
      <c r="AC5382" s="7">
        <v>1826.2173652694612</v>
      </c>
      <c r="AD5382" s="7">
        <v>1992.2371257485029</v>
      </c>
      <c r="AE5382" s="4">
        <v>1116</v>
      </c>
      <c r="AF5382" s="4">
        <v>1231</v>
      </c>
      <c r="AG5382" s="4">
        <v>1501</v>
      </c>
      <c r="AH5382" s="4">
        <v>1907</v>
      </c>
      <c r="AI5382" s="4">
        <v>2243</v>
      </c>
      <c r="AJ5382" s="4">
        <v>2579</v>
      </c>
      <c r="AK5382" s="4">
        <v>1730.2476954122378</v>
      </c>
      <c r="AL5382" s="8">
        <v>1.0992213871288858</v>
      </c>
      <c r="AM5382" s="4">
        <v>1489.4224237038013</v>
      </c>
      <c r="AN5382" s="8">
        <v>0.95416318983143944</v>
      </c>
      <c r="AO5382" s="4">
        <v>1248.5971519953646</v>
      </c>
      <c r="AP5382" s="8">
        <v>0.80910499253399293</v>
      </c>
    </row>
    <row r="5383" spans="1:42" x14ac:dyDescent="0.25">
      <c r="A5383" s="2" t="s">
        <v>14788</v>
      </c>
      <c r="B5383" t="s">
        <v>14741</v>
      </c>
      <c r="C5383" t="s">
        <v>14</v>
      </c>
      <c r="D5383" t="s">
        <v>14740</v>
      </c>
      <c r="E5383" s="3" t="s">
        <v>14699</v>
      </c>
      <c r="F5383" t="s">
        <v>14789</v>
      </c>
      <c r="G5383">
        <v>203</v>
      </c>
      <c r="H5383">
        <v>0</v>
      </c>
      <c r="I5383">
        <v>69</v>
      </c>
      <c r="J5383">
        <v>46</v>
      </c>
      <c r="K5383">
        <v>62</v>
      </c>
      <c r="L5383">
        <v>26</v>
      </c>
      <c r="M5383">
        <v>0</v>
      </c>
      <c r="N5383" s="2">
        <v>278.46223316912972</v>
      </c>
      <c r="O5383" s="2">
        <v>552.99479970607547</v>
      </c>
      <c r="P5383" s="2">
        <v>166.42</v>
      </c>
      <c r="Q5383" s="4">
        <v>997.87703287520515</v>
      </c>
      <c r="R5383" s="5">
        <v>5.9000000000000004E-2</v>
      </c>
      <c r="S5383" s="6">
        <v>1056.7517778148422</v>
      </c>
      <c r="T5383" s="4">
        <v>111.2565445026178</v>
      </c>
      <c r="U5383" s="7">
        <v>1168.0083223174599</v>
      </c>
      <c r="V5383" s="8">
        <v>0.71733478984332877</v>
      </c>
      <c r="W5383" s="7">
        <v>724.29108317797056</v>
      </c>
      <c r="X5383" s="7">
        <v>798.92681307534212</v>
      </c>
      <c r="Y5383" s="7">
        <v>974.15852674743178</v>
      </c>
      <c r="Z5383" s="7">
        <v>1237.6551036024998</v>
      </c>
      <c r="AA5383" s="7">
        <v>1455.7212361722115</v>
      </c>
      <c r="AB5383" s="7">
        <v>1673.7873687419233</v>
      </c>
      <c r="AC5383" s="7">
        <v>1791.0871921182268</v>
      </c>
      <c r="AD5383" s="7">
        <v>1953.9133004926107</v>
      </c>
      <c r="AE5383" s="4">
        <v>1116</v>
      </c>
      <c r="AF5383" s="4">
        <v>1231</v>
      </c>
      <c r="AG5383" s="4">
        <v>1501</v>
      </c>
      <c r="AH5383" s="4">
        <v>1907</v>
      </c>
      <c r="AI5383" s="4">
        <v>2243</v>
      </c>
      <c r="AJ5383" s="4">
        <v>2579</v>
      </c>
      <c r="AK5383" s="4">
        <v>1684.8422485312847</v>
      </c>
      <c r="AL5383" s="8">
        <v>1.103077885337745</v>
      </c>
      <c r="AM5383" s="4">
        <v>1474.3284094450046</v>
      </c>
      <c r="AN5383" s="8">
        <v>0.97379036432038568</v>
      </c>
      <c r="AO5383" s="4">
        <v>1263.8145703587245</v>
      </c>
      <c r="AP5383" s="8">
        <v>0.8445028433030265</v>
      </c>
    </row>
    <row r="5384" spans="1:42" x14ac:dyDescent="0.25">
      <c r="A5384" s="2" t="s">
        <v>14790</v>
      </c>
      <c r="B5384" t="s">
        <v>14741</v>
      </c>
      <c r="C5384" t="s">
        <v>14</v>
      </c>
      <c r="D5384" t="s">
        <v>14740</v>
      </c>
      <c r="E5384" s="3" t="s">
        <v>14699</v>
      </c>
      <c r="F5384" t="s">
        <v>14791</v>
      </c>
      <c r="G5384">
        <v>140</v>
      </c>
      <c r="H5384">
        <v>0</v>
      </c>
      <c r="I5384">
        <v>14</v>
      </c>
      <c r="J5384">
        <v>41</v>
      </c>
      <c r="K5384">
        <v>79</v>
      </c>
      <c r="L5384">
        <v>6</v>
      </c>
      <c r="M5384">
        <v>0</v>
      </c>
      <c r="N5384" s="2">
        <v>254.54821428571429</v>
      </c>
      <c r="O5384" s="2">
        <v>496.66948859523819</v>
      </c>
      <c r="P5384" s="2">
        <v>131.16</v>
      </c>
      <c r="Q5384" s="4">
        <v>882.37770288095248</v>
      </c>
      <c r="R5384" s="5">
        <v>5.9000000000000004E-2</v>
      </c>
      <c r="S5384" s="6">
        <v>934.43798735092867</v>
      </c>
      <c r="T5384" s="4">
        <v>112.78676470588235</v>
      </c>
      <c r="U5384" s="7">
        <v>1047.224752056811</v>
      </c>
      <c r="V5384" s="8">
        <v>0.603622544271607</v>
      </c>
      <c r="W5384" s="7">
        <v>601.0910103658058</v>
      </c>
      <c r="X5384" s="7">
        <v>663.03139225833945</v>
      </c>
      <c r="Y5384" s="7">
        <v>808.4566367016796</v>
      </c>
      <c r="Z5384" s="7">
        <v>1027.1331153831466</v>
      </c>
      <c r="AA5384" s="7">
        <v>1208.1067529126365</v>
      </c>
      <c r="AB5384" s="7">
        <v>1389.0803904421264</v>
      </c>
      <c r="AC5384" s="7">
        <v>1908.3900000000003</v>
      </c>
      <c r="AD5384" s="7">
        <v>2081.88</v>
      </c>
      <c r="AE5384" s="4">
        <v>1116</v>
      </c>
      <c r="AF5384" s="4">
        <v>1231</v>
      </c>
      <c r="AG5384" s="4">
        <v>1501</v>
      </c>
      <c r="AH5384" s="4">
        <v>1907</v>
      </c>
      <c r="AI5384" s="4">
        <v>2243</v>
      </c>
      <c r="AJ5384" s="4">
        <v>2579</v>
      </c>
      <c r="AK5384" s="4">
        <v>1773.2331498026117</v>
      </c>
      <c r="AL5384" s="8">
        <v>1.0871058357879382</v>
      </c>
      <c r="AM5384" s="4">
        <v>1493.6347623187171</v>
      </c>
      <c r="AN5384" s="8">
        <v>0.92594473861582771</v>
      </c>
      <c r="AO5384" s="4">
        <v>1214.0363748348232</v>
      </c>
      <c r="AP5384" s="8">
        <v>0.76478364144371747</v>
      </c>
    </row>
    <row r="5385" spans="1:42" x14ac:dyDescent="0.25">
      <c r="A5385" s="2" t="s">
        <v>14792</v>
      </c>
      <c r="B5385" t="s">
        <v>14741</v>
      </c>
      <c r="C5385" t="s">
        <v>14</v>
      </c>
      <c r="D5385" t="s">
        <v>14740</v>
      </c>
      <c r="E5385" s="3" t="s">
        <v>14699</v>
      </c>
      <c r="F5385" t="s">
        <v>14793</v>
      </c>
      <c r="G5385">
        <v>100</v>
      </c>
      <c r="H5385">
        <v>0</v>
      </c>
      <c r="I5385">
        <v>95</v>
      </c>
      <c r="J5385">
        <v>5</v>
      </c>
      <c r="K5385">
        <v>0</v>
      </c>
      <c r="L5385">
        <v>0</v>
      </c>
      <c r="M5385">
        <v>0</v>
      </c>
      <c r="N5385" s="2">
        <v>199.89166666666665</v>
      </c>
      <c r="O5385" s="2">
        <v>405.61581300000006</v>
      </c>
      <c r="P5385" s="2">
        <v>195.99</v>
      </c>
      <c r="Q5385" s="4">
        <v>801.49747966666678</v>
      </c>
      <c r="R5385" s="5">
        <v>5.9000000000000004E-2</v>
      </c>
      <c r="S5385" s="6">
        <v>848.78583096700004</v>
      </c>
      <c r="T5385" s="4">
        <v>60.515151515151516</v>
      </c>
      <c r="U5385" s="7">
        <v>909.30098248215154</v>
      </c>
      <c r="V5385" s="8">
        <v>0.73065567093784778</v>
      </c>
      <c r="W5385" s="7">
        <v>761.14502801058427</v>
      </c>
      <c r="X5385" s="7">
        <v>839.578431434614</v>
      </c>
      <c r="Y5385" s="7">
        <v>1023.7264220823359</v>
      </c>
      <c r="Z5385" s="7">
        <v>1300.6304376489104</v>
      </c>
      <c r="AA5385" s="7">
        <v>1529.7923815660756</v>
      </c>
      <c r="AB5385" s="7">
        <v>1758.9543254832408</v>
      </c>
      <c r="AC5385" s="7">
        <v>1368.95</v>
      </c>
      <c r="AD5385" s="7">
        <v>1493.3999999999999</v>
      </c>
      <c r="AE5385" s="4">
        <v>1116</v>
      </c>
      <c r="AF5385" s="4">
        <v>1231</v>
      </c>
      <c r="AG5385" s="4">
        <v>1501</v>
      </c>
      <c r="AH5385" s="4">
        <v>1907</v>
      </c>
      <c r="AI5385" s="4">
        <v>2243</v>
      </c>
      <c r="AJ5385" s="4">
        <v>2579</v>
      </c>
      <c r="AK5385" s="4">
        <v>1312.5287618461887</v>
      </c>
      <c r="AL5385" s="8">
        <v>1.1032896049508558</v>
      </c>
      <c r="AM5385" s="4">
        <v>1157.9477848864592</v>
      </c>
      <c r="AN5385" s="8">
        <v>0.97907829361318655</v>
      </c>
      <c r="AO5385" s="4">
        <v>1003.3668079267295</v>
      </c>
      <c r="AP5385" s="8">
        <v>0.85486698227551705</v>
      </c>
    </row>
    <row r="5386" spans="1:42" x14ac:dyDescent="0.25">
      <c r="A5386" s="2" t="s">
        <v>14794</v>
      </c>
      <c r="B5386" t="s">
        <v>14741</v>
      </c>
      <c r="C5386" t="s">
        <v>14</v>
      </c>
      <c r="D5386" t="s">
        <v>14740</v>
      </c>
      <c r="E5386" s="3" t="s">
        <v>14699</v>
      </c>
      <c r="F5386" t="s">
        <v>14795</v>
      </c>
      <c r="G5386">
        <v>248</v>
      </c>
      <c r="H5386">
        <v>0</v>
      </c>
      <c r="I5386">
        <v>71</v>
      </c>
      <c r="J5386">
        <v>66</v>
      </c>
      <c r="K5386">
        <v>102</v>
      </c>
      <c r="L5386">
        <v>6</v>
      </c>
      <c r="M5386">
        <v>3</v>
      </c>
      <c r="N5386" s="2">
        <v>170.66801075268816</v>
      </c>
      <c r="O5386" s="2">
        <v>505.23713441666683</v>
      </c>
      <c r="P5386" s="2">
        <v>144.54</v>
      </c>
      <c r="Q5386" s="4">
        <v>820.44514516935499</v>
      </c>
      <c r="R5386" s="5">
        <v>5.9000000000000004E-2</v>
      </c>
      <c r="S5386" s="6">
        <v>868.85140873434693</v>
      </c>
      <c r="T5386" s="4">
        <v>183.52066115702479</v>
      </c>
      <c r="U5386" s="7">
        <v>1052.3720698913717</v>
      </c>
      <c r="V5386" s="8">
        <v>0.64894044729934197</v>
      </c>
      <c r="W5386" s="7">
        <v>597.92296579753076</v>
      </c>
      <c r="X5386" s="7">
        <v>659.53689148455226</v>
      </c>
      <c r="Y5386" s="7">
        <v>804.19567353234197</v>
      </c>
      <c r="Z5386" s="7">
        <v>1021.7196198708701</v>
      </c>
      <c r="AA5386" s="7">
        <v>1201.7394375303418</v>
      </c>
      <c r="AB5386" s="7">
        <v>1381.7592551898135</v>
      </c>
      <c r="AC5386" s="7">
        <v>1783.8451612903227</v>
      </c>
      <c r="AD5386" s="7">
        <v>1946.0129032258064</v>
      </c>
      <c r="AE5386" s="4">
        <v>1116</v>
      </c>
      <c r="AF5386" s="4">
        <v>1231</v>
      </c>
      <c r="AG5386" s="4">
        <v>1501</v>
      </c>
      <c r="AH5386" s="4">
        <v>1907</v>
      </c>
      <c r="AI5386" s="4">
        <v>2243</v>
      </c>
      <c r="AJ5386" s="4">
        <v>2579</v>
      </c>
      <c r="AK5386" s="4">
        <v>1569.2893385397554</v>
      </c>
      <c r="AL5386" s="8">
        <v>1.0808623088518496</v>
      </c>
      <c r="AM5386" s="4">
        <v>1333.7160437621515</v>
      </c>
      <c r="AN5386" s="8">
        <v>0.93559710877813618</v>
      </c>
      <c r="AO5386" s="4">
        <v>1101.2837262482494</v>
      </c>
      <c r="AP5386" s="8">
        <v>0.79226877803873919</v>
      </c>
    </row>
    <row r="5387" spans="1:42" x14ac:dyDescent="0.25">
      <c r="A5387" s="2" t="s">
        <v>14796</v>
      </c>
      <c r="B5387" t="s">
        <v>14741</v>
      </c>
      <c r="C5387" t="s">
        <v>14</v>
      </c>
      <c r="D5387" t="s">
        <v>14740</v>
      </c>
      <c r="E5387" s="3" t="s">
        <v>14699</v>
      </c>
      <c r="F5387" t="s">
        <v>14797</v>
      </c>
      <c r="G5387">
        <v>173</v>
      </c>
      <c r="H5387">
        <v>21</v>
      </c>
      <c r="I5387">
        <v>42</v>
      </c>
      <c r="J5387">
        <v>86</v>
      </c>
      <c r="K5387">
        <v>24</v>
      </c>
      <c r="L5387">
        <v>0</v>
      </c>
      <c r="M5387">
        <v>0</v>
      </c>
      <c r="N5387" s="2">
        <v>156.89258188824661</v>
      </c>
      <c r="O5387" s="2">
        <v>432.25072545086721</v>
      </c>
      <c r="P5387" s="2">
        <v>178.18</v>
      </c>
      <c r="Q5387" s="4">
        <v>767.32330733911385</v>
      </c>
      <c r="R5387" s="5">
        <v>5.9000000000000004E-2</v>
      </c>
      <c r="S5387" s="6">
        <v>812.59538247212151</v>
      </c>
      <c r="T5387" s="4">
        <v>108.61538461538461</v>
      </c>
      <c r="U5387" s="7">
        <v>921.21076708750616</v>
      </c>
      <c r="V5387" s="8">
        <v>0.6374982507685788</v>
      </c>
      <c r="W5387" s="7">
        <v>627.56474328429533</v>
      </c>
      <c r="X5387" s="7">
        <v>692.2331532105444</v>
      </c>
      <c r="Y5387" s="7">
        <v>844.06333303739007</v>
      </c>
      <c r="Z5387" s="7">
        <v>1072.3709367770171</v>
      </c>
      <c r="AA5387" s="7">
        <v>1261.3151605615362</v>
      </c>
      <c r="AB5387" s="7">
        <v>1450.2593843460554</v>
      </c>
      <c r="AC5387" s="7">
        <v>1589.5445086705204</v>
      </c>
      <c r="AD5387" s="7">
        <v>1734.0485549132948</v>
      </c>
      <c r="AE5387" s="4">
        <v>1116</v>
      </c>
      <c r="AF5387" s="4">
        <v>1231</v>
      </c>
      <c r="AG5387" s="4">
        <v>1501</v>
      </c>
      <c r="AH5387" s="4">
        <v>1907</v>
      </c>
      <c r="AI5387" s="4">
        <v>2243</v>
      </c>
      <c r="AJ5387" s="4">
        <v>2579</v>
      </c>
      <c r="AK5387" s="4">
        <v>1450.5054319392802</v>
      </c>
      <c r="AL5387" s="8">
        <v>1.0789461313320305</v>
      </c>
      <c r="AM5387" s="4">
        <v>1236.4968992148142</v>
      </c>
      <c r="AN5387" s="8">
        <v>0.93084748753009849</v>
      </c>
      <c r="AO5387" s="4">
        <v>1022.4883664903479</v>
      </c>
      <c r="AP5387" s="8">
        <v>0.78274884372816611</v>
      </c>
    </row>
    <row r="5388" spans="1:42" x14ac:dyDescent="0.25">
      <c r="A5388" s="2" t="s">
        <v>14798</v>
      </c>
      <c r="B5388" t="s">
        <v>14741</v>
      </c>
      <c r="C5388" t="s">
        <v>14</v>
      </c>
      <c r="D5388" t="s">
        <v>14740</v>
      </c>
      <c r="E5388" s="3" t="s">
        <v>14699</v>
      </c>
      <c r="F5388" t="s">
        <v>14799</v>
      </c>
      <c r="G5388">
        <v>50</v>
      </c>
      <c r="H5388">
        <v>0</v>
      </c>
      <c r="I5388">
        <v>19</v>
      </c>
      <c r="J5388">
        <v>20</v>
      </c>
      <c r="K5388">
        <v>11</v>
      </c>
      <c r="L5388">
        <v>0</v>
      </c>
      <c r="M5388">
        <v>0</v>
      </c>
      <c r="N5388" s="2">
        <v>158.62833333333333</v>
      </c>
      <c r="O5388" s="2">
        <v>428.0498225</v>
      </c>
      <c r="P5388" s="2">
        <v>139.32</v>
      </c>
      <c r="Q5388" s="4">
        <v>725.99815583333339</v>
      </c>
      <c r="R5388" s="5">
        <v>5.9000000000000004E-2</v>
      </c>
      <c r="S5388" s="6">
        <v>768.83204702750004</v>
      </c>
      <c r="T5388" s="4">
        <v>141.78723404255319</v>
      </c>
      <c r="U5388" s="7">
        <v>910.61928107005326</v>
      </c>
      <c r="V5388" s="8">
        <v>0.61209050161996426</v>
      </c>
      <c r="W5388" s="7">
        <v>576.73256021475152</v>
      </c>
      <c r="X5388" s="7">
        <v>636.16288676017837</v>
      </c>
      <c r="Y5388" s="7">
        <v>775.69495777987629</v>
      </c>
      <c r="Z5388" s="7">
        <v>985.50984975764425</v>
      </c>
      <c r="AA5388" s="7">
        <v>1159.149760359935</v>
      </c>
      <c r="AB5388" s="7">
        <v>1332.789670962226</v>
      </c>
      <c r="AC5388" s="7">
        <v>1636.4920000000002</v>
      </c>
      <c r="AD5388" s="7">
        <v>1785.2639999999999</v>
      </c>
      <c r="AE5388" s="4">
        <v>1116</v>
      </c>
      <c r="AF5388" s="4">
        <v>1231</v>
      </c>
      <c r="AG5388" s="4">
        <v>1501</v>
      </c>
      <c r="AH5388" s="4">
        <v>1907</v>
      </c>
      <c r="AI5388" s="4">
        <v>2243</v>
      </c>
      <c r="AJ5388" s="4">
        <v>2579</v>
      </c>
      <c r="AK5388" s="4">
        <v>1461.8427439583274</v>
      </c>
      <c r="AL5388" s="8">
        <v>1.0779111512925017</v>
      </c>
      <c r="AM5388" s="4">
        <v>1230.8391783147183</v>
      </c>
      <c r="AN5388" s="8">
        <v>0.92263760140165585</v>
      </c>
      <c r="AO5388" s="4">
        <v>999.83561267110929</v>
      </c>
      <c r="AP5388" s="8">
        <v>0.76736405151081011</v>
      </c>
    </row>
    <row r="5389" spans="1:42" x14ac:dyDescent="0.25">
      <c r="A5389" s="2" t="s">
        <v>14800</v>
      </c>
      <c r="B5389" t="s">
        <v>14741</v>
      </c>
      <c r="C5389" t="s">
        <v>14</v>
      </c>
      <c r="D5389" t="s">
        <v>14740</v>
      </c>
      <c r="E5389" s="3" t="s">
        <v>14699</v>
      </c>
      <c r="F5389" t="s">
        <v>269</v>
      </c>
      <c r="G5389">
        <v>69</v>
      </c>
      <c r="H5389">
        <v>0</v>
      </c>
      <c r="I5389">
        <v>0</v>
      </c>
      <c r="J5389">
        <v>0</v>
      </c>
      <c r="K5389">
        <v>68</v>
      </c>
      <c r="L5389">
        <v>1</v>
      </c>
      <c r="M5389">
        <v>0</v>
      </c>
      <c r="N5389" s="2">
        <v>273.27053140096615</v>
      </c>
      <c r="O5389" s="2">
        <v>473.55299499999995</v>
      </c>
      <c r="P5389" s="2">
        <v>117.57</v>
      </c>
      <c r="Q5389" s="4">
        <v>864.39352640096604</v>
      </c>
      <c r="R5389" s="5">
        <v>5.9000000000000004E-2</v>
      </c>
      <c r="S5389" s="6">
        <v>915.39274445862293</v>
      </c>
      <c r="T5389" s="4">
        <v>318.68333333333334</v>
      </c>
      <c r="U5389" s="7">
        <v>1234.0760777919563</v>
      </c>
      <c r="V5389" s="8">
        <v>0.64548131328804026</v>
      </c>
      <c r="W5389" s="7">
        <v>534.33472732731298</v>
      </c>
      <c r="X5389" s="7">
        <v>589.39610155907019</v>
      </c>
      <c r="Y5389" s="7">
        <v>718.67063236406523</v>
      </c>
      <c r="Z5389" s="7">
        <v>913.06122313009485</v>
      </c>
      <c r="AA5389" s="7">
        <v>1073.9361947985333</v>
      </c>
      <c r="AB5389" s="7">
        <v>1234.8111664669716</v>
      </c>
      <c r="AC5389" s="7">
        <v>2103.0565217391304</v>
      </c>
      <c r="AD5389" s="7">
        <v>2294.2434782608693</v>
      </c>
      <c r="AE5389" s="4">
        <v>1116</v>
      </c>
      <c r="AF5389" s="4">
        <v>1231</v>
      </c>
      <c r="AG5389" s="4">
        <v>1501</v>
      </c>
      <c r="AH5389" s="4">
        <v>1907</v>
      </c>
      <c r="AI5389" s="4">
        <v>2243</v>
      </c>
      <c r="AJ5389" s="4">
        <v>2579</v>
      </c>
      <c r="AK5389" s="4">
        <v>1764.5406147013261</v>
      </c>
      <c r="AL5389" s="8">
        <v>1.089626607345352</v>
      </c>
      <c r="AM5389" s="4">
        <v>1476.9260134900881</v>
      </c>
      <c r="AN5389" s="8">
        <v>0.93919029806787557</v>
      </c>
      <c r="AO5389" s="4">
        <v>1189.3114122788495</v>
      </c>
      <c r="AP5389" s="8">
        <v>0.78875398879039882</v>
      </c>
    </row>
    <row r="5390" spans="1:42" x14ac:dyDescent="0.25">
      <c r="A5390" s="2" t="s">
        <v>14801</v>
      </c>
      <c r="B5390" t="s">
        <v>14741</v>
      </c>
      <c r="C5390" t="s">
        <v>14</v>
      </c>
      <c r="D5390" t="s">
        <v>14740</v>
      </c>
      <c r="E5390" s="3" t="s">
        <v>14699</v>
      </c>
      <c r="F5390" t="s">
        <v>14802</v>
      </c>
      <c r="G5390">
        <v>75</v>
      </c>
      <c r="H5390">
        <v>0</v>
      </c>
      <c r="I5390">
        <v>69</v>
      </c>
      <c r="J5390">
        <v>6</v>
      </c>
      <c r="K5390">
        <v>0</v>
      </c>
      <c r="L5390">
        <v>0</v>
      </c>
      <c r="M5390">
        <v>0</v>
      </c>
      <c r="N5390" s="2">
        <v>223.86</v>
      </c>
      <c r="O5390" s="2">
        <v>318.91278111111114</v>
      </c>
      <c r="P5390" s="2">
        <v>211.43</v>
      </c>
      <c r="Q5390" s="4">
        <v>754.20278111111111</v>
      </c>
      <c r="R5390" s="5">
        <v>5.9000000000000004E-2</v>
      </c>
      <c r="S5390" s="6">
        <v>798.70074519666662</v>
      </c>
      <c r="T5390" s="4">
        <v>90.369863013698634</v>
      </c>
      <c r="U5390" s="7">
        <v>889.07060821036521</v>
      </c>
      <c r="V5390" s="8">
        <v>0.70978014386904464</v>
      </c>
      <c r="W5390" s="7">
        <v>711.59989752473246</v>
      </c>
      <c r="X5390" s="7">
        <v>784.92784395425247</v>
      </c>
      <c r="Y5390" s="7">
        <v>957.08910948442963</v>
      </c>
      <c r="Z5390" s="7">
        <v>1215.9686420964738</v>
      </c>
      <c r="AA5390" s="7">
        <v>1430.2137725340278</v>
      </c>
      <c r="AB5390" s="7">
        <v>1644.4589029715817</v>
      </c>
      <c r="AC5390" s="7">
        <v>1377.86</v>
      </c>
      <c r="AD5390" s="7">
        <v>1503.12</v>
      </c>
      <c r="AE5390" s="4">
        <v>1116</v>
      </c>
      <c r="AF5390" s="4">
        <v>1231</v>
      </c>
      <c r="AG5390" s="4">
        <v>1501</v>
      </c>
      <c r="AH5390" s="4">
        <v>1907</v>
      </c>
      <c r="AI5390" s="4">
        <v>2243</v>
      </c>
      <c r="AJ5390" s="4">
        <v>2579</v>
      </c>
      <c r="AK5390" s="4">
        <v>1290.9985319654734</v>
      </c>
      <c r="AL5390" s="8">
        <v>1.1028008901318636</v>
      </c>
      <c r="AM5390" s="4">
        <v>1129.3485124294473</v>
      </c>
      <c r="AN5390" s="8">
        <v>0.97374930180675878</v>
      </c>
      <c r="AO5390" s="4">
        <v>960.35076473269282</v>
      </c>
      <c r="AP5390" s="8">
        <v>0.83883173219414942</v>
      </c>
    </row>
    <row r="5391" spans="1:42" x14ac:dyDescent="0.25">
      <c r="A5391" s="2" t="s">
        <v>14803</v>
      </c>
      <c r="B5391" t="s">
        <v>14741</v>
      </c>
      <c r="C5391" t="s">
        <v>14</v>
      </c>
      <c r="D5391" t="s">
        <v>14740</v>
      </c>
      <c r="E5391" s="3" t="s">
        <v>14699</v>
      </c>
      <c r="F5391" t="s">
        <v>14804</v>
      </c>
      <c r="G5391">
        <v>46</v>
      </c>
      <c r="H5391">
        <v>0</v>
      </c>
      <c r="I5391">
        <v>13</v>
      </c>
      <c r="J5391">
        <v>16</v>
      </c>
      <c r="K5391">
        <v>17</v>
      </c>
      <c r="L5391">
        <v>0</v>
      </c>
      <c r="M5391">
        <v>0</v>
      </c>
      <c r="N5391" s="2">
        <v>171.78985507246375</v>
      </c>
      <c r="O5391" s="2">
        <v>447.07112041304356</v>
      </c>
      <c r="P5391" s="2">
        <v>160.22</v>
      </c>
      <c r="Q5391" s="4">
        <v>779.08097548550734</v>
      </c>
      <c r="R5391" s="5">
        <v>5.9000000000000004E-2</v>
      </c>
      <c r="S5391" s="6">
        <v>825.04675303915224</v>
      </c>
      <c r="T5391" s="4">
        <v>121.80434782608695</v>
      </c>
      <c r="U5391" s="7">
        <v>946.85110086523923</v>
      </c>
      <c r="V5391" s="8">
        <v>0.60127489218091346</v>
      </c>
      <c r="W5391" s="7">
        <v>584.70140139178216</v>
      </c>
      <c r="X5391" s="7">
        <v>644.95288988645507</v>
      </c>
      <c r="Y5391" s="7">
        <v>786.41290635220878</v>
      </c>
      <c r="Z5391" s="7">
        <v>999.12685703774957</v>
      </c>
      <c r="AA5391" s="7">
        <v>1175.1659886395764</v>
      </c>
      <c r="AB5391" s="7">
        <v>1351.2051202414034</v>
      </c>
      <c r="AC5391" s="7">
        <v>1732.2130434782609</v>
      </c>
      <c r="AD5391" s="7">
        <v>1889.6869565217389</v>
      </c>
      <c r="AE5391" s="4">
        <v>1116</v>
      </c>
      <c r="AF5391" s="4">
        <v>1231</v>
      </c>
      <c r="AG5391" s="4">
        <v>1501</v>
      </c>
      <c r="AH5391" s="4">
        <v>1907</v>
      </c>
      <c r="AI5391" s="4">
        <v>2243</v>
      </c>
      <c r="AJ5391" s="4">
        <v>2579</v>
      </c>
      <c r="AK5391" s="4">
        <v>1567.648888670253</v>
      </c>
      <c r="AL5391" s="8">
        <v>1.0728464187143716</v>
      </c>
      <c r="AM5391" s="4">
        <v>1314.0774277230478</v>
      </c>
      <c r="AN5391" s="8">
        <v>0.91182199502001993</v>
      </c>
      <c r="AO5391" s="4">
        <v>1060.5059667758426</v>
      </c>
      <c r="AP5391" s="8">
        <v>0.75079757132566838</v>
      </c>
    </row>
    <row r="5392" spans="1:42" x14ac:dyDescent="0.25">
      <c r="A5392" s="2" t="s">
        <v>14805</v>
      </c>
      <c r="B5392" t="s">
        <v>14741</v>
      </c>
      <c r="C5392" t="s">
        <v>14</v>
      </c>
      <c r="D5392" t="s">
        <v>14740</v>
      </c>
      <c r="E5392" s="3" t="s">
        <v>14699</v>
      </c>
      <c r="F5392" t="s">
        <v>14806</v>
      </c>
      <c r="G5392">
        <v>14</v>
      </c>
      <c r="H5392">
        <v>0</v>
      </c>
      <c r="I5392">
        <v>9</v>
      </c>
      <c r="J5392">
        <v>5</v>
      </c>
      <c r="K5392">
        <v>0</v>
      </c>
      <c r="L5392">
        <v>0</v>
      </c>
      <c r="M5392">
        <v>0</v>
      </c>
      <c r="N5392" s="2">
        <v>146.0952380952381</v>
      </c>
      <c r="O5392" s="2">
        <v>312.79220402380952</v>
      </c>
      <c r="P5392" s="2">
        <v>183.29</v>
      </c>
      <c r="Q5392" s="4">
        <v>642.17744211904756</v>
      </c>
      <c r="R5392" s="5">
        <v>5.9000000000000004E-2</v>
      </c>
      <c r="S5392" s="6">
        <v>680.06591120407131</v>
      </c>
      <c r="T5392" s="4">
        <v>115.75</v>
      </c>
      <c r="U5392" s="7">
        <v>795.81591120407131</v>
      </c>
      <c r="V5392" s="8">
        <v>0.59951693698111275</v>
      </c>
      <c r="W5392" s="7">
        <v>571.74719095202374</v>
      </c>
      <c r="X5392" s="7">
        <v>630.66379217019823</v>
      </c>
      <c r="Y5392" s="7">
        <v>768.98972546504274</v>
      </c>
      <c r="Z5392" s="7">
        <v>976.99094367877171</v>
      </c>
      <c r="AA5392" s="7">
        <v>1149.1298828901338</v>
      </c>
      <c r="AB5392" s="7">
        <v>1321.268822101496</v>
      </c>
      <c r="AC5392" s="7">
        <v>1460.1714285714286</v>
      </c>
      <c r="AD5392" s="7">
        <v>1592.9142857142856</v>
      </c>
      <c r="AE5392" s="4">
        <v>1116</v>
      </c>
      <c r="AF5392" s="4">
        <v>1231</v>
      </c>
      <c r="AG5392" s="4">
        <v>1501</v>
      </c>
      <c r="AH5392" s="4">
        <v>1907</v>
      </c>
      <c r="AI5392" s="4">
        <v>2243</v>
      </c>
      <c r="AJ5392" s="4">
        <v>2579</v>
      </c>
      <c r="AK5392" s="4">
        <v>1284.3578692332346</v>
      </c>
      <c r="AL5392" s="8">
        <v>1.0547519462583559</v>
      </c>
      <c r="AM5392" s="4">
        <v>1082.9272165568468</v>
      </c>
      <c r="AN5392" s="8">
        <v>0.90300694316594154</v>
      </c>
      <c r="AO5392" s="4">
        <v>881.49656388045901</v>
      </c>
      <c r="AP5392" s="8">
        <v>0.75126194007352709</v>
      </c>
    </row>
    <row r="5393" spans="1:42" x14ac:dyDescent="0.25">
      <c r="A5393" s="2" t="s">
        <v>14807</v>
      </c>
      <c r="B5393" t="s">
        <v>14741</v>
      </c>
      <c r="C5393" t="s">
        <v>14</v>
      </c>
      <c r="D5393" t="s">
        <v>14740</v>
      </c>
      <c r="E5393" s="3" t="s">
        <v>14699</v>
      </c>
      <c r="F5393" t="s">
        <v>14808</v>
      </c>
      <c r="G5393">
        <v>49</v>
      </c>
      <c r="H5393">
        <v>0</v>
      </c>
      <c r="I5393">
        <v>14</v>
      </c>
      <c r="J5393">
        <v>26</v>
      </c>
      <c r="K5393">
        <v>9</v>
      </c>
      <c r="L5393">
        <v>0</v>
      </c>
      <c r="M5393">
        <v>0</v>
      </c>
      <c r="N5393" s="2">
        <v>164.51870748299319</v>
      </c>
      <c r="O5393" s="2">
        <v>384.82716011564622</v>
      </c>
      <c r="P5393" s="2">
        <v>163.72999999999999</v>
      </c>
      <c r="Q5393" s="4">
        <v>713.07586759863943</v>
      </c>
      <c r="R5393" s="5">
        <v>5.9000000000000004E-2</v>
      </c>
      <c r="S5393" s="6">
        <v>755.14734378695914</v>
      </c>
      <c r="T5393" s="4">
        <v>127.22916666666667</v>
      </c>
      <c r="U5393" s="7">
        <v>882.37651045362577</v>
      </c>
      <c r="V5393" s="8">
        <v>0.58886791621464207</v>
      </c>
      <c r="W5393" s="7">
        <v>562.41882445073179</v>
      </c>
      <c r="X5393" s="7">
        <v>620.37416926420315</v>
      </c>
      <c r="Y5393" s="7">
        <v>756.44323969583183</v>
      </c>
      <c r="Z5393" s="7">
        <v>961.05080486339193</v>
      </c>
      <c r="AA5393" s="7">
        <v>1130.3812036227521</v>
      </c>
      <c r="AB5393" s="7">
        <v>1299.7116023821122</v>
      </c>
      <c r="AC5393" s="7">
        <v>1648.2714285714285</v>
      </c>
      <c r="AD5393" s="7">
        <v>1798.1142857142856</v>
      </c>
      <c r="AE5393" s="4">
        <v>1116</v>
      </c>
      <c r="AF5393" s="4">
        <v>1231</v>
      </c>
      <c r="AG5393" s="4">
        <v>1501</v>
      </c>
      <c r="AH5393" s="4">
        <v>1907</v>
      </c>
      <c r="AI5393" s="4">
        <v>2243</v>
      </c>
      <c r="AJ5393" s="4">
        <v>2579</v>
      </c>
      <c r="AK5393" s="4">
        <v>1483.9966690261228</v>
      </c>
      <c r="AL5393" s="8">
        <v>1.0752770378348295</v>
      </c>
      <c r="AM5393" s="4">
        <v>1235.5253081491353</v>
      </c>
      <c r="AN5393" s="8">
        <v>0.9094557463734021</v>
      </c>
      <c r="AO5393" s="4">
        <v>987.05394727214752</v>
      </c>
      <c r="AP5393" s="8">
        <v>0.74363445491197444</v>
      </c>
    </row>
    <row r="5394" spans="1:42" x14ac:dyDescent="0.25">
      <c r="A5394" s="2" t="s">
        <v>14809</v>
      </c>
      <c r="B5394" t="s">
        <v>14741</v>
      </c>
      <c r="C5394" t="s">
        <v>14</v>
      </c>
      <c r="D5394" t="s">
        <v>14740</v>
      </c>
      <c r="E5394" s="3" t="s">
        <v>14699</v>
      </c>
      <c r="F5394" t="s">
        <v>14810</v>
      </c>
      <c r="G5394">
        <v>48</v>
      </c>
      <c r="H5394">
        <v>0</v>
      </c>
      <c r="I5394">
        <v>2</v>
      </c>
      <c r="J5394">
        <v>24</v>
      </c>
      <c r="K5394">
        <v>20</v>
      </c>
      <c r="L5394">
        <v>2</v>
      </c>
      <c r="M5394">
        <v>0</v>
      </c>
      <c r="N5394" s="2">
        <v>185.77256944444446</v>
      </c>
      <c r="O5394" s="2">
        <v>440.1578738055556</v>
      </c>
      <c r="P5394" s="2">
        <v>199.53</v>
      </c>
      <c r="Q5394" s="4">
        <v>825.46044325000003</v>
      </c>
      <c r="R5394" s="5">
        <v>5.9000000000000004E-2</v>
      </c>
      <c r="S5394" s="6">
        <v>874.16260940174993</v>
      </c>
      <c r="T5394" s="4">
        <v>134.04255319148936</v>
      </c>
      <c r="U5394" s="7">
        <v>1008.2051625932393</v>
      </c>
      <c r="V5394" s="8">
        <v>0.59662994137088821</v>
      </c>
      <c r="W5394" s="7">
        <v>577.31461017399329</v>
      </c>
      <c r="X5394" s="7">
        <v>636.80491498582956</v>
      </c>
      <c r="Y5394" s="7">
        <v>776.4778045440537</v>
      </c>
      <c r="Z5394" s="7">
        <v>986.50444587975369</v>
      </c>
      <c r="AA5394" s="7">
        <v>1160.3195973299883</v>
      </c>
      <c r="AB5394" s="7">
        <v>1334.1347487802229</v>
      </c>
      <c r="AC5394" s="7">
        <v>1858.8166666666668</v>
      </c>
      <c r="AD5394" s="7">
        <v>2027.7999999999997</v>
      </c>
      <c r="AE5394" s="4">
        <v>1116</v>
      </c>
      <c r="AF5394" s="4">
        <v>1231</v>
      </c>
      <c r="AG5394" s="4">
        <v>1501</v>
      </c>
      <c r="AH5394" s="4">
        <v>1907</v>
      </c>
      <c r="AI5394" s="4">
        <v>2243</v>
      </c>
      <c r="AJ5394" s="4">
        <v>2579</v>
      </c>
      <c r="AK5394" s="4">
        <v>1682.4763378095697</v>
      </c>
      <c r="AL5394" s="8">
        <v>1.0749692618607707</v>
      </c>
      <c r="AM5394" s="4">
        <v>1400.5064325510277</v>
      </c>
      <c r="AN5394" s="8">
        <v>0.90810670820150929</v>
      </c>
      <c r="AO5394" s="4">
        <v>1137.3345209763891</v>
      </c>
      <c r="AP5394" s="8">
        <v>0.75236832478619886</v>
      </c>
    </row>
    <row r="5395" spans="1:42" x14ac:dyDescent="0.25">
      <c r="A5395" s="2" t="s">
        <v>14811</v>
      </c>
      <c r="B5395" t="s">
        <v>14741</v>
      </c>
      <c r="C5395" t="s">
        <v>14</v>
      </c>
      <c r="D5395" t="s">
        <v>14740</v>
      </c>
      <c r="E5395" s="3" t="s">
        <v>14699</v>
      </c>
      <c r="F5395" t="s">
        <v>14812</v>
      </c>
      <c r="G5395">
        <v>49</v>
      </c>
      <c r="H5395">
        <v>0</v>
      </c>
      <c r="I5395">
        <v>10</v>
      </c>
      <c r="J5395">
        <v>34</v>
      </c>
      <c r="K5395">
        <v>5</v>
      </c>
      <c r="L5395">
        <v>0</v>
      </c>
      <c r="M5395">
        <v>0</v>
      </c>
      <c r="N5395" s="2">
        <v>167.11224489795919</v>
      </c>
      <c r="O5395" s="2">
        <v>454.29752357142854</v>
      </c>
      <c r="P5395" s="2">
        <v>155.96</v>
      </c>
      <c r="Q5395" s="4">
        <v>777.36976846938774</v>
      </c>
      <c r="R5395" s="5">
        <v>5.9000000000000004E-2</v>
      </c>
      <c r="S5395" s="6">
        <v>823.23458480908153</v>
      </c>
      <c r="T5395" s="4">
        <v>119.77551020408163</v>
      </c>
      <c r="U5395" s="7">
        <v>943.01009501316321</v>
      </c>
      <c r="V5395" s="8">
        <v>0.63403030578966502</v>
      </c>
      <c r="W5395" s="7">
        <v>617.70551236569952</v>
      </c>
      <c r="X5395" s="7">
        <v>681.35796211664535</v>
      </c>
      <c r="Y5395" s="7">
        <v>830.80284414060486</v>
      </c>
      <c r="Z5395" s="7">
        <v>1055.5236667395959</v>
      </c>
      <c r="AA5395" s="7">
        <v>1241.4995199249679</v>
      </c>
      <c r="AB5395" s="7">
        <v>1427.4753731103399</v>
      </c>
      <c r="AC5395" s="7">
        <v>1636.0591836734695</v>
      </c>
      <c r="AD5395" s="7">
        <v>1784.7918367346938</v>
      </c>
      <c r="AE5395" s="4">
        <v>1116</v>
      </c>
      <c r="AF5395" s="4">
        <v>1231</v>
      </c>
      <c r="AG5395" s="4">
        <v>1501</v>
      </c>
      <c r="AH5395" s="4">
        <v>1907</v>
      </c>
      <c r="AI5395" s="4">
        <v>2243</v>
      </c>
      <c r="AJ5395" s="4">
        <v>2579</v>
      </c>
      <c r="AK5395" s="4">
        <v>1487.3193545696481</v>
      </c>
      <c r="AL5395" s="8">
        <v>1.0805259179449878</v>
      </c>
      <c r="AM5395" s="4">
        <v>1260.9268194240005</v>
      </c>
      <c r="AN5395" s="8">
        <v>0.92831150471021873</v>
      </c>
      <c r="AO5395" s="4">
        <v>1034.5342842783527</v>
      </c>
      <c r="AP5395" s="8">
        <v>0.77609709147544959</v>
      </c>
    </row>
    <row r="5396" spans="1:42" x14ac:dyDescent="0.25">
      <c r="A5396" s="2" t="s">
        <v>14813</v>
      </c>
      <c r="B5396" t="s">
        <v>14741</v>
      </c>
      <c r="C5396" t="s">
        <v>14</v>
      </c>
      <c r="D5396" t="s">
        <v>14740</v>
      </c>
      <c r="E5396" s="3" t="s">
        <v>14699</v>
      </c>
      <c r="F5396" t="s">
        <v>14814</v>
      </c>
      <c r="G5396">
        <v>50</v>
      </c>
      <c r="H5396">
        <v>12</v>
      </c>
      <c r="I5396">
        <v>36</v>
      </c>
      <c r="J5396">
        <v>2</v>
      </c>
      <c r="K5396">
        <v>0</v>
      </c>
      <c r="L5396">
        <v>0</v>
      </c>
      <c r="M5396">
        <v>0</v>
      </c>
      <c r="N5396" s="2">
        <v>113.37833333333333</v>
      </c>
      <c r="O5396" s="2">
        <v>306.63530166666675</v>
      </c>
      <c r="P5396" s="2">
        <v>277.97000000000003</v>
      </c>
      <c r="Q5396" s="4">
        <v>697.98363500000005</v>
      </c>
      <c r="R5396" s="5">
        <v>5.9000000000000004E-2</v>
      </c>
      <c r="S5396" s="6">
        <v>739.16466946499997</v>
      </c>
      <c r="T5396" s="4">
        <v>0</v>
      </c>
      <c r="U5396" s="7">
        <v>739.16466946499997</v>
      </c>
      <c r="V5396" s="8">
        <v>0.60876681721709769</v>
      </c>
      <c r="W5396" s="7">
        <v>679.38376801428103</v>
      </c>
      <c r="X5396" s="7">
        <v>749.39195199424728</v>
      </c>
      <c r="Y5396" s="7">
        <v>913.75899264286363</v>
      </c>
      <c r="Z5396" s="7">
        <v>1160.9183204330052</v>
      </c>
      <c r="AA5396" s="7">
        <v>1365.4639710179501</v>
      </c>
      <c r="AB5396" s="7">
        <v>1570.0096216028951</v>
      </c>
      <c r="AC5396" s="7">
        <v>1335.6200000000001</v>
      </c>
      <c r="AD5396" s="7">
        <v>1457.04</v>
      </c>
      <c r="AE5396" s="4">
        <v>1116</v>
      </c>
      <c r="AF5396" s="4">
        <v>1231</v>
      </c>
      <c r="AG5396" s="4">
        <v>1501</v>
      </c>
      <c r="AH5396" s="4">
        <v>1907</v>
      </c>
      <c r="AI5396" s="4">
        <v>2243</v>
      </c>
      <c r="AJ5396" s="4">
        <v>2579</v>
      </c>
      <c r="AK5396" s="4">
        <v>1304.3677717841251</v>
      </c>
      <c r="AL5396" s="8">
        <v>1.0742610540142687</v>
      </c>
      <c r="AM5396" s="4">
        <v>1115.96673767775</v>
      </c>
      <c r="AN5396" s="8">
        <v>0.91909630841521162</v>
      </c>
      <c r="AO5396" s="4">
        <v>927.56570357137502</v>
      </c>
      <c r="AP5396" s="8">
        <v>0.76393156281615471</v>
      </c>
    </row>
    <row r="5397" spans="1:42" x14ac:dyDescent="0.25">
      <c r="A5397" s="2" t="s">
        <v>14815</v>
      </c>
      <c r="B5397" t="s">
        <v>14741</v>
      </c>
      <c r="C5397" t="s">
        <v>14</v>
      </c>
      <c r="D5397" t="s">
        <v>14740</v>
      </c>
      <c r="E5397" s="3" t="s">
        <v>14699</v>
      </c>
      <c r="F5397" t="s">
        <v>14816</v>
      </c>
      <c r="G5397">
        <v>63</v>
      </c>
      <c r="H5397">
        <v>0</v>
      </c>
      <c r="I5397">
        <v>3</v>
      </c>
      <c r="J5397">
        <v>33</v>
      </c>
      <c r="K5397">
        <v>24</v>
      </c>
      <c r="L5397">
        <v>3</v>
      </c>
      <c r="M5397">
        <v>0</v>
      </c>
      <c r="N5397" s="2">
        <v>187.53306878306879</v>
      </c>
      <c r="O5397" s="2">
        <v>561.0534896984127</v>
      </c>
      <c r="P5397" s="2">
        <v>40.46</v>
      </c>
      <c r="Q5397" s="4">
        <v>789.0465584814815</v>
      </c>
      <c r="R5397" s="5">
        <v>5.9000000000000004E-2</v>
      </c>
      <c r="S5397" s="6">
        <v>835.60030543188884</v>
      </c>
      <c r="T5397" s="4">
        <v>207.87272727272727</v>
      </c>
      <c r="U5397" s="7">
        <v>1043.4730327046161</v>
      </c>
      <c r="V5397" s="8">
        <v>0.62180226687088724</v>
      </c>
      <c r="W5397" s="7">
        <v>555.69163071711216</v>
      </c>
      <c r="X5397" s="7">
        <v>612.95376112254928</v>
      </c>
      <c r="Y5397" s="7">
        <v>747.39528468314097</v>
      </c>
      <c r="Z5397" s="7">
        <v>949.55550159277129</v>
      </c>
      <c r="AA5397" s="7">
        <v>1116.8605086903965</v>
      </c>
      <c r="AB5397" s="7">
        <v>1284.1655157880218</v>
      </c>
      <c r="AC5397" s="7">
        <v>1845.957142857143</v>
      </c>
      <c r="AD5397" s="7">
        <v>2013.7714285714285</v>
      </c>
      <c r="AE5397" s="4">
        <v>1116</v>
      </c>
      <c r="AF5397" s="4">
        <v>1231</v>
      </c>
      <c r="AG5397" s="4">
        <v>1501</v>
      </c>
      <c r="AH5397" s="4">
        <v>1907</v>
      </c>
      <c r="AI5397" s="4">
        <v>2243</v>
      </c>
      <c r="AJ5397" s="4">
        <v>2579</v>
      </c>
      <c r="AK5397" s="4">
        <v>1595.3035686230239</v>
      </c>
      <c r="AL5397" s="8">
        <v>1.0745070291368228</v>
      </c>
      <c r="AM5397" s="4">
        <v>1337.5471043260316</v>
      </c>
      <c r="AN5397" s="8">
        <v>0.92091077051088033</v>
      </c>
      <c r="AO5397" s="4">
        <v>1079.7906400290394</v>
      </c>
      <c r="AP5397" s="8">
        <v>0.76731451188493804</v>
      </c>
    </row>
    <row r="5398" spans="1:42" x14ac:dyDescent="0.25">
      <c r="A5398" s="2" t="s">
        <v>14817</v>
      </c>
      <c r="B5398" t="s">
        <v>14741</v>
      </c>
      <c r="C5398" t="s">
        <v>14</v>
      </c>
      <c r="D5398" t="s">
        <v>14740</v>
      </c>
      <c r="E5398" s="3" t="s">
        <v>14699</v>
      </c>
      <c r="F5398" t="s">
        <v>14818</v>
      </c>
      <c r="G5398">
        <v>49</v>
      </c>
      <c r="H5398">
        <v>0</v>
      </c>
      <c r="I5398">
        <v>5</v>
      </c>
      <c r="J5398">
        <v>35</v>
      </c>
      <c r="K5398">
        <v>7</v>
      </c>
      <c r="L5398">
        <v>2</v>
      </c>
      <c r="M5398">
        <v>0</v>
      </c>
      <c r="N5398" s="2">
        <v>180.67687074829931</v>
      </c>
      <c r="O5398" s="2">
        <v>494.03009053061231</v>
      </c>
      <c r="P5398" s="2">
        <v>156.99</v>
      </c>
      <c r="Q5398" s="4">
        <v>831.69696127891166</v>
      </c>
      <c r="R5398" s="5">
        <v>5.9000000000000004E-2</v>
      </c>
      <c r="S5398" s="6">
        <v>880.76708199436735</v>
      </c>
      <c r="T5398" s="4">
        <v>101.44444444444444</v>
      </c>
      <c r="U5398" s="7">
        <v>982.2115264388118</v>
      </c>
      <c r="V5398" s="8">
        <v>0.6289234210454332</v>
      </c>
      <c r="W5398" s="7">
        <v>629.38735199973848</v>
      </c>
      <c r="X5398" s="7">
        <v>694.24357554809853</v>
      </c>
      <c r="Y5398" s="7">
        <v>846.51470909642239</v>
      </c>
      <c r="Z5398" s="7">
        <v>1075.4853765801981</v>
      </c>
      <c r="AA5398" s="7">
        <v>1264.9783427736679</v>
      </c>
      <c r="AB5398" s="7">
        <v>1454.4713089671375</v>
      </c>
      <c r="AC5398" s="7">
        <v>1717.9081632653063</v>
      </c>
      <c r="AD5398" s="7">
        <v>1874.0816326530612</v>
      </c>
      <c r="AE5398" s="4">
        <v>1116</v>
      </c>
      <c r="AF5398" s="4">
        <v>1231</v>
      </c>
      <c r="AG5398" s="4">
        <v>1501</v>
      </c>
      <c r="AH5398" s="4">
        <v>1907</v>
      </c>
      <c r="AI5398" s="4">
        <v>2243</v>
      </c>
      <c r="AJ5398" s="4">
        <v>2579</v>
      </c>
      <c r="AK5398" s="4">
        <v>1586.5368918983334</v>
      </c>
      <c r="AL5398" s="8">
        <v>1.0808374450283711</v>
      </c>
      <c r="AM5398" s="4">
        <v>1345.9335476128902</v>
      </c>
      <c r="AN5398" s="8">
        <v>0.92677584594327855</v>
      </c>
      <c r="AO5398" s="4">
        <v>1105.3302033274474</v>
      </c>
      <c r="AP5398" s="8">
        <v>0.77271424685818613</v>
      </c>
    </row>
    <row r="5399" spans="1:42" x14ac:dyDescent="0.25">
      <c r="A5399" s="2" t="s">
        <v>14819</v>
      </c>
      <c r="B5399" t="s">
        <v>14741</v>
      </c>
      <c r="C5399" t="s">
        <v>14</v>
      </c>
      <c r="D5399" t="s">
        <v>14740</v>
      </c>
      <c r="E5399" s="3" t="s">
        <v>14699</v>
      </c>
      <c r="F5399" t="s">
        <v>14820</v>
      </c>
      <c r="G5399">
        <v>71</v>
      </c>
      <c r="H5399">
        <v>0</v>
      </c>
      <c r="I5399">
        <v>3</v>
      </c>
      <c r="J5399">
        <v>25</v>
      </c>
      <c r="K5399">
        <v>37</v>
      </c>
      <c r="L5399">
        <v>6</v>
      </c>
      <c r="M5399">
        <v>0</v>
      </c>
      <c r="N5399" s="2">
        <v>201.48356807511735</v>
      </c>
      <c r="O5399" s="2">
        <v>559.83321340845077</v>
      </c>
      <c r="P5399" s="2">
        <v>124.52</v>
      </c>
      <c r="Q5399" s="4">
        <v>885.83678148356807</v>
      </c>
      <c r="R5399" s="5">
        <v>5.9000000000000004E-2</v>
      </c>
      <c r="S5399" s="6">
        <v>938.10115159109853</v>
      </c>
      <c r="T5399" s="4">
        <v>90.138461538461542</v>
      </c>
      <c r="U5399" s="7">
        <v>1028.23961312956</v>
      </c>
      <c r="V5399" s="8">
        <v>0.58294416522696335</v>
      </c>
      <c r="W5399" s="7">
        <v>593.53521657262183</v>
      </c>
      <c r="X5399" s="7">
        <v>654.69699964238123</v>
      </c>
      <c r="Y5399" s="7">
        <v>798.29422945833812</v>
      </c>
      <c r="Z5399" s="7">
        <v>1014.2219157741844</v>
      </c>
      <c r="AA5399" s="7">
        <v>1192.920690656264</v>
      </c>
      <c r="AB5399" s="7">
        <v>1371.6194655383438</v>
      </c>
      <c r="AC5399" s="7">
        <v>1940.2605633802818</v>
      </c>
      <c r="AD5399" s="7">
        <v>2116.6478873239435</v>
      </c>
      <c r="AE5399" s="4">
        <v>1116</v>
      </c>
      <c r="AF5399" s="4">
        <v>1231</v>
      </c>
      <c r="AG5399" s="4">
        <v>1501</v>
      </c>
      <c r="AH5399" s="4">
        <v>1907</v>
      </c>
      <c r="AI5399" s="4">
        <v>2243</v>
      </c>
      <c r="AJ5399" s="4">
        <v>2579</v>
      </c>
      <c r="AK5399" s="4">
        <v>1797.1059837594141</v>
      </c>
      <c r="AL5399" s="8">
        <v>1.0699433514285077</v>
      </c>
      <c r="AM5399" s="4">
        <v>1510.7710397033088</v>
      </c>
      <c r="AN5399" s="8">
        <v>0.90761028936132626</v>
      </c>
      <c r="AO5399" s="4">
        <v>1224.4360956472035</v>
      </c>
      <c r="AP5399" s="8">
        <v>0.7452772272941447</v>
      </c>
    </row>
    <row r="5400" spans="1:42" x14ac:dyDescent="0.25">
      <c r="A5400" s="2" t="s">
        <v>14821</v>
      </c>
      <c r="B5400" t="s">
        <v>14741</v>
      </c>
      <c r="C5400" t="s">
        <v>14</v>
      </c>
      <c r="D5400" t="s">
        <v>14740</v>
      </c>
      <c r="E5400" s="3" t="s">
        <v>14699</v>
      </c>
      <c r="F5400" t="s">
        <v>14822</v>
      </c>
      <c r="G5400">
        <v>42</v>
      </c>
      <c r="H5400">
        <v>0</v>
      </c>
      <c r="I5400">
        <v>42</v>
      </c>
      <c r="J5400">
        <v>0</v>
      </c>
      <c r="K5400">
        <v>0</v>
      </c>
      <c r="L5400">
        <v>0</v>
      </c>
      <c r="M5400">
        <v>0</v>
      </c>
      <c r="N5400" s="2">
        <v>125.24404761904761</v>
      </c>
      <c r="O5400" s="2">
        <v>249.87745234126982</v>
      </c>
      <c r="P5400" s="2">
        <v>308.2</v>
      </c>
      <c r="Q5400" s="4">
        <v>683.3214999603174</v>
      </c>
      <c r="R5400" s="5">
        <v>5.9000000000000004E-2</v>
      </c>
      <c r="S5400" s="6">
        <v>723.63746845797607</v>
      </c>
      <c r="T5400" s="4">
        <v>0</v>
      </c>
      <c r="U5400" s="7">
        <v>723.63746845797607</v>
      </c>
      <c r="V5400" s="8">
        <v>0.58784522214295376</v>
      </c>
      <c r="W5400" s="7">
        <v>656.03526791153638</v>
      </c>
      <c r="X5400" s="7">
        <v>723.63746845797607</v>
      </c>
      <c r="Y5400" s="7">
        <v>882.35567843657361</v>
      </c>
      <c r="Z5400" s="7">
        <v>1121.0208386266127</v>
      </c>
      <c r="AA5400" s="7">
        <v>1318.5368332666453</v>
      </c>
      <c r="AB5400" s="7">
        <v>1516.052827906678</v>
      </c>
      <c r="AC5400" s="7">
        <v>1354.1000000000001</v>
      </c>
      <c r="AD5400" s="7">
        <v>1477.2</v>
      </c>
      <c r="AE5400" s="4">
        <v>1116</v>
      </c>
      <c r="AF5400" s="4">
        <v>1231</v>
      </c>
      <c r="AG5400" s="4">
        <v>1501</v>
      </c>
      <c r="AH5400" s="4">
        <v>1907</v>
      </c>
      <c r="AI5400" s="4">
        <v>2243</v>
      </c>
      <c r="AJ5400" s="4">
        <v>2579</v>
      </c>
      <c r="AK5400" s="4">
        <v>1309.7459631475269</v>
      </c>
      <c r="AL5400" s="8">
        <v>1.063969100850956</v>
      </c>
      <c r="AM5400" s="4">
        <v>1119.6567216265914</v>
      </c>
      <c r="AN5400" s="8">
        <v>0.90955054559430659</v>
      </c>
      <c r="AO5400" s="4">
        <v>913.72670997891157</v>
      </c>
      <c r="AP5400" s="8">
        <v>0.74226377739960325</v>
      </c>
    </row>
    <row r="5401" spans="1:42" x14ac:dyDescent="0.25">
      <c r="A5401" s="2" t="s">
        <v>14823</v>
      </c>
      <c r="B5401" t="s">
        <v>14741</v>
      </c>
      <c r="C5401" t="s">
        <v>14</v>
      </c>
      <c r="D5401" t="s">
        <v>14740</v>
      </c>
      <c r="E5401" s="3" t="s">
        <v>14699</v>
      </c>
      <c r="F5401" t="s">
        <v>14824</v>
      </c>
      <c r="G5401">
        <v>42</v>
      </c>
      <c r="H5401">
        <v>0</v>
      </c>
      <c r="I5401">
        <v>6</v>
      </c>
      <c r="J5401">
        <v>22</v>
      </c>
      <c r="K5401">
        <v>12</v>
      </c>
      <c r="L5401">
        <v>2</v>
      </c>
      <c r="M5401">
        <v>0</v>
      </c>
      <c r="N5401" s="2">
        <v>191.24603174603172</v>
      </c>
      <c r="O5401" s="2">
        <v>503.28869157936515</v>
      </c>
      <c r="P5401" s="2">
        <v>155.83000000000001</v>
      </c>
      <c r="Q5401" s="4">
        <v>850.36472332539688</v>
      </c>
      <c r="R5401" s="5">
        <v>5.9000000000000004E-2</v>
      </c>
      <c r="S5401" s="6">
        <v>900.53624200159527</v>
      </c>
      <c r="T5401" s="4">
        <v>78.121951219512198</v>
      </c>
      <c r="U5401" s="7">
        <v>978.65819322110747</v>
      </c>
      <c r="V5401" s="8">
        <v>0.60644521991334222</v>
      </c>
      <c r="W5401" s="7">
        <v>622.76748701789347</v>
      </c>
      <c r="X5401" s="7">
        <v>686.94155602063336</v>
      </c>
      <c r="Y5401" s="7">
        <v>837.61110933141401</v>
      </c>
      <c r="Z5401" s="7">
        <v>1064.1734746802174</v>
      </c>
      <c r="AA5401" s="7">
        <v>1251.6733632447447</v>
      </c>
      <c r="AB5401" s="7">
        <v>1439.1732518092717</v>
      </c>
      <c r="AC5401" s="7">
        <v>1775.1380952380955</v>
      </c>
      <c r="AD5401" s="7">
        <v>1936.5142857142857</v>
      </c>
      <c r="AE5401" s="4">
        <v>1116</v>
      </c>
      <c r="AF5401" s="4">
        <v>1231</v>
      </c>
      <c r="AG5401" s="4">
        <v>1501</v>
      </c>
      <c r="AH5401" s="4">
        <v>1907</v>
      </c>
      <c r="AI5401" s="4">
        <v>2243</v>
      </c>
      <c r="AJ5401" s="4">
        <v>2579</v>
      </c>
      <c r="AK5401" s="4">
        <v>1649.0771761088229</v>
      </c>
      <c r="AL5401" s="8">
        <v>1.0702936549881978</v>
      </c>
      <c r="AM5401" s="4">
        <v>1406.3071434253977</v>
      </c>
      <c r="AN5401" s="8">
        <v>0.9198563246936502</v>
      </c>
      <c r="AO5401" s="4">
        <v>1143.3062746850205</v>
      </c>
      <c r="AP5401" s="8">
        <v>0.75688255020788997</v>
      </c>
    </row>
    <row r="5402" spans="1:42" x14ac:dyDescent="0.25">
      <c r="A5402" s="2" t="s">
        <v>14825</v>
      </c>
      <c r="B5402" t="s">
        <v>14741</v>
      </c>
      <c r="C5402" t="s">
        <v>14</v>
      </c>
      <c r="D5402" t="s">
        <v>14740</v>
      </c>
      <c r="E5402" s="3" t="s">
        <v>14699</v>
      </c>
      <c r="F5402" t="s">
        <v>14826</v>
      </c>
      <c r="G5402">
        <v>40</v>
      </c>
      <c r="H5402">
        <v>0</v>
      </c>
      <c r="I5402">
        <v>3</v>
      </c>
      <c r="J5402">
        <v>27</v>
      </c>
      <c r="K5402">
        <v>10</v>
      </c>
      <c r="L5402">
        <v>0</v>
      </c>
      <c r="M5402">
        <v>0</v>
      </c>
      <c r="N5402" s="2">
        <v>181.70833333333334</v>
      </c>
      <c r="O5402" s="2">
        <v>538.00612570833346</v>
      </c>
      <c r="P5402" s="2">
        <v>0</v>
      </c>
      <c r="Q5402" s="4">
        <v>719.71445904166683</v>
      </c>
      <c r="R5402" s="5">
        <v>5.9000000000000004E-2</v>
      </c>
      <c r="S5402" s="6">
        <v>762.17761212512517</v>
      </c>
      <c r="T5402" s="4">
        <v>115.15384615384616</v>
      </c>
      <c r="U5402" s="7">
        <v>877.33145827897135</v>
      </c>
      <c r="V5402" s="8">
        <v>0.55448346233463197</v>
      </c>
      <c r="W5402" s="7">
        <v>537.58269245166048</v>
      </c>
      <c r="X5402" s="7">
        <v>592.97875843010218</v>
      </c>
      <c r="Y5402" s="7">
        <v>723.03908724905227</v>
      </c>
      <c r="Z5402" s="7">
        <v>918.61128539902904</v>
      </c>
      <c r="AA5402" s="7">
        <v>1080.4641390403892</v>
      </c>
      <c r="AB5402" s="7">
        <v>1242.3169926817495</v>
      </c>
      <c r="AC5402" s="7">
        <v>1740.4750000000001</v>
      </c>
      <c r="AD5402" s="7">
        <v>1898.6999999999998</v>
      </c>
      <c r="AE5402" s="4">
        <v>1116</v>
      </c>
      <c r="AF5402" s="4">
        <v>1231</v>
      </c>
      <c r="AG5402" s="4">
        <v>1501</v>
      </c>
      <c r="AH5402" s="4">
        <v>1907</v>
      </c>
      <c r="AI5402" s="4">
        <v>2243</v>
      </c>
      <c r="AJ5402" s="4">
        <v>2579</v>
      </c>
      <c r="AK5402" s="4">
        <v>1579.8911746740512</v>
      </c>
      <c r="AL5402" s="8">
        <v>1.0712877363424853</v>
      </c>
      <c r="AM5402" s="4">
        <v>1307.3199871577424</v>
      </c>
      <c r="AN5402" s="8">
        <v>0.89901964500653408</v>
      </c>
      <c r="AO5402" s="4">
        <v>1034.7487996414338</v>
      </c>
      <c r="AP5402" s="8">
        <v>0.72675155367058308</v>
      </c>
    </row>
    <row r="5403" spans="1:42" x14ac:dyDescent="0.25">
      <c r="A5403" s="2" t="s">
        <v>14827</v>
      </c>
      <c r="B5403" t="s">
        <v>14741</v>
      </c>
      <c r="C5403" t="s">
        <v>14</v>
      </c>
      <c r="D5403" t="s">
        <v>14740</v>
      </c>
      <c r="E5403" s="3" t="s">
        <v>14699</v>
      </c>
      <c r="F5403" t="s">
        <v>14828</v>
      </c>
      <c r="G5403">
        <v>25</v>
      </c>
      <c r="H5403">
        <v>0</v>
      </c>
      <c r="I5403">
        <v>10</v>
      </c>
      <c r="J5403">
        <v>9</v>
      </c>
      <c r="K5403">
        <v>6</v>
      </c>
      <c r="L5403">
        <v>0</v>
      </c>
      <c r="M5403">
        <v>0</v>
      </c>
      <c r="N5403" s="2">
        <v>167.54</v>
      </c>
      <c r="O5403" s="2">
        <v>327.31253800000002</v>
      </c>
      <c r="P5403" s="2">
        <v>138.75</v>
      </c>
      <c r="Q5403" s="4">
        <v>633.60253799999998</v>
      </c>
      <c r="R5403" s="5">
        <v>5.9000000000000004E-2</v>
      </c>
      <c r="S5403" s="6">
        <v>670.98508774199991</v>
      </c>
      <c r="T5403" s="4">
        <v>143.2608695652174</v>
      </c>
      <c r="U5403" s="7">
        <v>814.24595730721728</v>
      </c>
      <c r="V5403" s="8">
        <v>0.54631246967822744</v>
      </c>
      <c r="W5403" s="7">
        <v>502.41496331289551</v>
      </c>
      <c r="X5403" s="7">
        <v>554.18711455033542</v>
      </c>
      <c r="Y5403" s="7">
        <v>675.7391218034553</v>
      </c>
      <c r="Z5403" s="7">
        <v>858.51732530259108</v>
      </c>
      <c r="AA5403" s="7">
        <v>1009.782045439807</v>
      </c>
      <c r="AB5403" s="7">
        <v>1161.0467655770228</v>
      </c>
      <c r="AC5403" s="7">
        <v>1639.4840000000002</v>
      </c>
      <c r="AD5403" s="7">
        <v>1788.528</v>
      </c>
      <c r="AE5403" s="4">
        <v>1116</v>
      </c>
      <c r="AF5403" s="4">
        <v>1231</v>
      </c>
      <c r="AG5403" s="4">
        <v>1501</v>
      </c>
      <c r="AH5403" s="4">
        <v>1907</v>
      </c>
      <c r="AI5403" s="4">
        <v>2243</v>
      </c>
      <c r="AJ5403" s="4">
        <v>2579</v>
      </c>
      <c r="AK5403" s="4">
        <v>1438.2191837464486</v>
      </c>
      <c r="AL5403" s="8">
        <v>1.0610826690854152</v>
      </c>
      <c r="AM5403" s="4">
        <v>1194.0992441086696</v>
      </c>
      <c r="AN5403" s="8">
        <v>0.89729215109221916</v>
      </c>
      <c r="AO5403" s="4">
        <v>915.10502737977924</v>
      </c>
      <c r="AP5403" s="8">
        <v>0.71010298767142355</v>
      </c>
    </row>
    <row r="5404" spans="1:42" x14ac:dyDescent="0.25">
      <c r="A5404" s="2" t="s">
        <v>14829</v>
      </c>
      <c r="B5404" t="s">
        <v>14741</v>
      </c>
      <c r="C5404" t="s">
        <v>14</v>
      </c>
      <c r="D5404" t="s">
        <v>14740</v>
      </c>
      <c r="E5404" s="3" t="s">
        <v>14699</v>
      </c>
      <c r="F5404" t="s">
        <v>14830</v>
      </c>
      <c r="G5404">
        <v>39</v>
      </c>
      <c r="H5404">
        <v>0</v>
      </c>
      <c r="I5404">
        <v>20</v>
      </c>
      <c r="J5404">
        <v>19</v>
      </c>
      <c r="K5404">
        <v>0</v>
      </c>
      <c r="L5404">
        <v>0</v>
      </c>
      <c r="M5404">
        <v>0</v>
      </c>
      <c r="N5404" s="2">
        <v>150.82478632478632</v>
      </c>
      <c r="O5404" s="2">
        <v>308.32332558974355</v>
      </c>
      <c r="P5404" s="2">
        <v>181.07</v>
      </c>
      <c r="Q5404" s="4">
        <v>640.2181119145298</v>
      </c>
      <c r="R5404" s="5">
        <v>5.9000000000000004E-2</v>
      </c>
      <c r="S5404" s="6">
        <v>677.99098051748706</v>
      </c>
      <c r="T5404" s="4">
        <v>106.60526315789474</v>
      </c>
      <c r="U5404" s="7">
        <v>784.59624367538186</v>
      </c>
      <c r="V5404" s="8">
        <v>0.575834199050413</v>
      </c>
      <c r="W5404" s="7">
        <v>555.31491815884965</v>
      </c>
      <c r="X5404" s="7">
        <v>612.53822961787091</v>
      </c>
      <c r="Y5404" s="7">
        <v>746.888613043399</v>
      </c>
      <c r="Z5404" s="7">
        <v>948.91178219437825</v>
      </c>
      <c r="AA5404" s="7">
        <v>1116.1033704572578</v>
      </c>
      <c r="AB5404" s="7">
        <v>1283.2949587201374</v>
      </c>
      <c r="AC5404" s="7">
        <v>1498.7923076923078</v>
      </c>
      <c r="AD5404" s="7">
        <v>1635.0461538461536</v>
      </c>
      <c r="AE5404" s="4">
        <v>1116</v>
      </c>
      <c r="AF5404" s="4">
        <v>1231</v>
      </c>
      <c r="AG5404" s="4">
        <v>1501</v>
      </c>
      <c r="AH5404" s="4">
        <v>1907</v>
      </c>
      <c r="AI5404" s="4">
        <v>2243</v>
      </c>
      <c r="AJ5404" s="4">
        <v>2579</v>
      </c>
      <c r="AK5404" s="4">
        <v>1356.5995662217795</v>
      </c>
      <c r="AL5404" s="8">
        <v>1.0738814871526996</v>
      </c>
      <c r="AM5404" s="4">
        <v>1123.9337654088793</v>
      </c>
      <c r="AN5404" s="8">
        <v>0.90312241694620132</v>
      </c>
      <c r="AO5404" s="4">
        <v>891.26796459597892</v>
      </c>
      <c r="AP5404" s="8">
        <v>0.73236334673970294</v>
      </c>
    </row>
    <row r="5405" spans="1:42" x14ac:dyDescent="0.25">
      <c r="A5405" s="2" t="s">
        <v>14831</v>
      </c>
      <c r="B5405" t="s">
        <v>14741</v>
      </c>
      <c r="C5405" t="s">
        <v>14</v>
      </c>
      <c r="D5405" t="s">
        <v>14740</v>
      </c>
      <c r="E5405" s="3" t="s">
        <v>14699</v>
      </c>
      <c r="F5405" t="s">
        <v>14832</v>
      </c>
      <c r="G5405">
        <v>21</v>
      </c>
      <c r="H5405">
        <v>0</v>
      </c>
      <c r="I5405">
        <v>6</v>
      </c>
      <c r="J5405">
        <v>10</v>
      </c>
      <c r="K5405">
        <v>5</v>
      </c>
      <c r="L5405">
        <v>0</v>
      </c>
      <c r="M5405">
        <v>0</v>
      </c>
      <c r="N5405" s="2">
        <v>170.75793650793651</v>
      </c>
      <c r="O5405" s="2">
        <v>195.32390042857145</v>
      </c>
      <c r="P5405" s="2">
        <v>301.33999999999997</v>
      </c>
      <c r="Q5405" s="4">
        <v>667.42183693650793</v>
      </c>
      <c r="R5405" s="5">
        <v>5.9000000000000004E-2</v>
      </c>
      <c r="S5405" s="6">
        <v>706.79972531576186</v>
      </c>
      <c r="T5405" s="4">
        <v>140.0952380952381</v>
      </c>
      <c r="U5405" s="7">
        <v>846.89496341099994</v>
      </c>
      <c r="V5405" s="8">
        <v>0.55697579880464121</v>
      </c>
      <c r="W5405" s="7">
        <v>518.76102729323213</v>
      </c>
      <c r="X5405" s="7">
        <v>572.21758476520495</v>
      </c>
      <c r="Y5405" s="7">
        <v>697.72428491679341</v>
      </c>
      <c r="Z5405" s="7">
        <v>886.44917477436707</v>
      </c>
      <c r="AA5405" s="7">
        <v>1042.6352905185661</v>
      </c>
      <c r="AB5405" s="7">
        <v>1198.8214062627651</v>
      </c>
      <c r="AC5405" s="7">
        <v>1672.5761904761907</v>
      </c>
      <c r="AD5405" s="7">
        <v>1824.6285714285716</v>
      </c>
      <c r="AE5405" s="4">
        <v>1116</v>
      </c>
      <c r="AF5405" s="4">
        <v>1231</v>
      </c>
      <c r="AG5405" s="4">
        <v>1501</v>
      </c>
      <c r="AH5405" s="4">
        <v>1907</v>
      </c>
      <c r="AI5405" s="4">
        <v>2243</v>
      </c>
      <c r="AJ5405" s="4">
        <v>2579</v>
      </c>
      <c r="AK5405" s="4">
        <v>1455.2530276394968</v>
      </c>
      <c r="AL5405" s="8">
        <v>1.0492096577128631</v>
      </c>
      <c r="AM5405" s="4">
        <v>1205.7685935315851</v>
      </c>
      <c r="AN5405" s="8">
        <v>0.88513170474345571</v>
      </c>
      <c r="AO5405" s="4">
        <v>956.2841594236736</v>
      </c>
      <c r="AP5405" s="8">
        <v>0.72105375177404851</v>
      </c>
    </row>
    <row r="5406" spans="1:42" x14ac:dyDescent="0.25">
      <c r="A5406" s="2" t="s">
        <v>14835</v>
      </c>
      <c r="B5406" t="s">
        <v>14834</v>
      </c>
      <c r="C5406" t="s">
        <v>149</v>
      </c>
      <c r="D5406" t="s">
        <v>14833</v>
      </c>
      <c r="E5406" s="3" t="s">
        <v>14699</v>
      </c>
      <c r="F5406" t="s">
        <v>14836</v>
      </c>
      <c r="G5406">
        <v>30</v>
      </c>
      <c r="H5406">
        <v>10</v>
      </c>
      <c r="I5406">
        <v>19</v>
      </c>
      <c r="J5406">
        <v>1</v>
      </c>
      <c r="K5406">
        <v>0</v>
      </c>
      <c r="L5406">
        <v>0</v>
      </c>
      <c r="M5406">
        <v>0</v>
      </c>
      <c r="N5406" s="2">
        <v>121.31666666666666</v>
      </c>
      <c r="O5406" s="2">
        <v>240.63482605555558</v>
      </c>
      <c r="P5406" s="2">
        <v>205.38</v>
      </c>
      <c r="Q5406" s="4">
        <v>567.33149272222227</v>
      </c>
      <c r="R5406" s="5">
        <v>5.9000000000000004E-2</v>
      </c>
      <c r="S5406" s="6">
        <v>600.80405079283332</v>
      </c>
      <c r="T5406" s="4">
        <v>43.033333333333331</v>
      </c>
      <c r="U5406" s="7">
        <v>643.83738412616663</v>
      </c>
      <c r="V5406" s="8">
        <v>0.87831938173730162</v>
      </c>
      <c r="W5406" s="7">
        <v>545.86262265657808</v>
      </c>
      <c r="X5406" s="7">
        <v>620.4474554820265</v>
      </c>
      <c r="Y5406" s="7">
        <v>776.99364306071482</v>
      </c>
      <c r="Z5406" s="7">
        <v>1035.991524080953</v>
      </c>
      <c r="AA5406" s="7">
        <v>1073.6937472674435</v>
      </c>
      <c r="AB5406" s="7">
        <v>1235.1576161313262</v>
      </c>
      <c r="AC5406" s="7">
        <v>806.3366666666667</v>
      </c>
      <c r="AD5406" s="7">
        <v>879.64</v>
      </c>
      <c r="AE5406" s="4">
        <v>666</v>
      </c>
      <c r="AF5406" s="4">
        <v>757</v>
      </c>
      <c r="AG5406" s="4">
        <v>948</v>
      </c>
      <c r="AH5406" s="4">
        <v>1264</v>
      </c>
      <c r="AI5406" s="4">
        <v>1310</v>
      </c>
      <c r="AJ5406" s="4">
        <v>1507</v>
      </c>
      <c r="AK5406" s="4">
        <v>777.43470455053341</v>
      </c>
      <c r="AL5406" s="8">
        <v>1.1192779380890365</v>
      </c>
      <c r="AM5406" s="4">
        <v>718.55781996463338</v>
      </c>
      <c r="AN5406" s="8">
        <v>1.0389584193051249</v>
      </c>
      <c r="AO5406" s="4">
        <v>659.68093537873335</v>
      </c>
      <c r="AP5406" s="8">
        <v>0.95863890052121326</v>
      </c>
    </row>
    <row r="5407" spans="1:42" x14ac:dyDescent="0.25">
      <c r="A5407" s="2" t="s">
        <v>14837</v>
      </c>
      <c r="B5407" t="s">
        <v>14834</v>
      </c>
      <c r="C5407" t="s">
        <v>149</v>
      </c>
      <c r="D5407" t="s">
        <v>14833</v>
      </c>
      <c r="E5407" s="3" t="s">
        <v>14699</v>
      </c>
      <c r="F5407" t="s">
        <v>14838</v>
      </c>
      <c r="G5407">
        <v>44</v>
      </c>
      <c r="H5407">
        <v>0</v>
      </c>
      <c r="I5407">
        <v>16</v>
      </c>
      <c r="J5407">
        <v>19</v>
      </c>
      <c r="K5407">
        <v>9</v>
      </c>
      <c r="L5407">
        <v>0</v>
      </c>
      <c r="M5407">
        <v>0</v>
      </c>
      <c r="N5407" s="2">
        <v>227.07386363636363</v>
      </c>
      <c r="O5407" s="2">
        <v>389.67719493224445</v>
      </c>
      <c r="P5407" s="2">
        <v>208.77</v>
      </c>
      <c r="Q5407" s="4">
        <v>825.52105856860805</v>
      </c>
      <c r="R5407" s="5">
        <v>5.9000000000000004E-2</v>
      </c>
      <c r="S5407" s="6">
        <v>874.22680102415586</v>
      </c>
      <c r="T5407" s="4">
        <v>85.139534883720927</v>
      </c>
      <c r="U5407" s="7">
        <v>959.36633590787676</v>
      </c>
      <c r="V5407" s="8">
        <v>1.0171594886734117</v>
      </c>
      <c r="W5407" s="7">
        <v>617.30945005329795</v>
      </c>
      <c r="X5407" s="7">
        <v>701.6565370725923</v>
      </c>
      <c r="Y5407" s="7">
        <v>878.69273070649615</v>
      </c>
      <c r="Z5407" s="7">
        <v>1171.5903076086615</v>
      </c>
      <c r="AA5407" s="7">
        <v>1214.2272966513819</v>
      </c>
      <c r="AB5407" s="7">
        <v>1396.8248366821622</v>
      </c>
      <c r="AC5407" s="7">
        <v>1037.5</v>
      </c>
      <c r="AD5407" s="7">
        <v>1131.8181818181818</v>
      </c>
      <c r="AE5407" s="4">
        <v>666</v>
      </c>
      <c r="AF5407" s="4">
        <v>757</v>
      </c>
      <c r="AG5407" s="4">
        <v>948</v>
      </c>
      <c r="AH5407" s="4">
        <v>1264</v>
      </c>
      <c r="AI5407" s="4">
        <v>1310</v>
      </c>
      <c r="AJ5407" s="4">
        <v>1507</v>
      </c>
      <c r="AK5407" s="4">
        <v>999.48607813057163</v>
      </c>
      <c r="AL5407" s="8">
        <v>1.1499645053645513</v>
      </c>
      <c r="AM5407" s="4">
        <v>957.73298576176637</v>
      </c>
      <c r="AN5407" s="8">
        <v>1.1056961664675047</v>
      </c>
      <c r="AO5407" s="4">
        <v>915.97989339296112</v>
      </c>
      <c r="AP5407" s="8">
        <v>1.0614278275704581</v>
      </c>
    </row>
    <row r="5408" spans="1:42" x14ac:dyDescent="0.25">
      <c r="A5408" s="2" t="s">
        <v>14839</v>
      </c>
      <c r="B5408" t="s">
        <v>14834</v>
      </c>
      <c r="C5408" t="s">
        <v>149</v>
      </c>
      <c r="D5408" t="s">
        <v>14833</v>
      </c>
      <c r="E5408" s="3" t="s">
        <v>14699</v>
      </c>
      <c r="F5408" t="s">
        <v>14840</v>
      </c>
      <c r="G5408">
        <v>58</v>
      </c>
      <c r="H5408">
        <v>0</v>
      </c>
      <c r="I5408">
        <v>10</v>
      </c>
      <c r="J5408">
        <v>24</v>
      </c>
      <c r="K5408">
        <v>24</v>
      </c>
      <c r="L5408">
        <v>0</v>
      </c>
      <c r="M5408">
        <v>0</v>
      </c>
      <c r="N5408" s="2">
        <v>155.07902298850576</v>
      </c>
      <c r="O5408" s="2">
        <v>265.81678330459772</v>
      </c>
      <c r="P5408" s="2">
        <v>318.99</v>
      </c>
      <c r="Q5408" s="4">
        <v>739.88580629310354</v>
      </c>
      <c r="R5408" s="5">
        <v>5.9000000000000004E-2</v>
      </c>
      <c r="S5408" s="6">
        <v>783.53906886439665</v>
      </c>
      <c r="T5408" s="4">
        <v>54.807017543859651</v>
      </c>
      <c r="U5408" s="7">
        <v>838.34608640825627</v>
      </c>
      <c r="V5408" s="8">
        <v>0.80161022473010757</v>
      </c>
      <c r="W5408" s="7">
        <v>498.97041036786425</v>
      </c>
      <c r="X5408" s="7">
        <v>567.14804902173159</v>
      </c>
      <c r="Y5408" s="7">
        <v>710.2461697128158</v>
      </c>
      <c r="Z5408" s="7">
        <v>946.99489295042099</v>
      </c>
      <c r="AA5408" s="7">
        <v>981.45831468754091</v>
      </c>
      <c r="AB5408" s="7">
        <v>1129.051664300858</v>
      </c>
      <c r="AC5408" s="7">
        <v>1150.4103448275862</v>
      </c>
      <c r="AD5408" s="7">
        <v>1254.9931034482759</v>
      </c>
      <c r="AE5408" s="4">
        <v>666</v>
      </c>
      <c r="AF5408" s="4">
        <v>757</v>
      </c>
      <c r="AG5408" s="4">
        <v>948</v>
      </c>
      <c r="AH5408" s="4">
        <v>1264</v>
      </c>
      <c r="AI5408" s="4">
        <v>1310</v>
      </c>
      <c r="AJ5408" s="4">
        <v>1507</v>
      </c>
      <c r="AK5408" s="4">
        <v>1102.0084164161055</v>
      </c>
      <c r="AL5408" s="8">
        <v>1.1061244216703154</v>
      </c>
      <c r="AM5408" s="4">
        <v>991.76902687897552</v>
      </c>
      <c r="AN5408" s="8">
        <v>1.0007156611910126</v>
      </c>
      <c r="AO5408" s="4">
        <v>887.65404787168609</v>
      </c>
      <c r="AP5408" s="8">
        <v>0.9011629429605601</v>
      </c>
    </row>
    <row r="5409" spans="1:42" x14ac:dyDescent="0.25">
      <c r="A5409" s="2" t="s">
        <v>14841</v>
      </c>
      <c r="B5409" t="s">
        <v>14834</v>
      </c>
      <c r="C5409" t="s">
        <v>149</v>
      </c>
      <c r="D5409" t="s">
        <v>14833</v>
      </c>
      <c r="E5409" s="3" t="s">
        <v>14699</v>
      </c>
      <c r="F5409" t="s">
        <v>14842</v>
      </c>
      <c r="G5409">
        <v>30</v>
      </c>
      <c r="H5409">
        <v>0</v>
      </c>
      <c r="I5409">
        <v>0</v>
      </c>
      <c r="J5409">
        <v>0</v>
      </c>
      <c r="K5409">
        <v>30</v>
      </c>
      <c r="L5409">
        <v>0</v>
      </c>
      <c r="M5409">
        <v>0</v>
      </c>
      <c r="N5409" s="2">
        <v>194.74166666666667</v>
      </c>
      <c r="O5409" s="2">
        <v>385.32106944444445</v>
      </c>
      <c r="P5409" s="2">
        <v>213.01</v>
      </c>
      <c r="Q5409" s="4">
        <v>793.07273611111111</v>
      </c>
      <c r="R5409" s="5">
        <v>5.9000000000000004E-2</v>
      </c>
      <c r="S5409" s="6">
        <v>839.86402754166659</v>
      </c>
      <c r="T5409" s="4">
        <v>256</v>
      </c>
      <c r="U5409" s="7">
        <v>1095.8640275416665</v>
      </c>
      <c r="V5409" s="8">
        <v>0.86698103444752095</v>
      </c>
      <c r="W5409" s="7">
        <v>442.52329299268183</v>
      </c>
      <c r="X5409" s="7">
        <v>502.98818738057082</v>
      </c>
      <c r="Y5409" s="7">
        <v>629.89802065624986</v>
      </c>
      <c r="Z5409" s="7">
        <v>839.86402754166647</v>
      </c>
      <c r="AA5409" s="7">
        <v>870.42869943004996</v>
      </c>
      <c r="AB5409" s="7">
        <v>1001.3252290389963</v>
      </c>
      <c r="AC5409" s="7">
        <v>1390.4</v>
      </c>
      <c r="AD5409" s="7">
        <v>1516.8</v>
      </c>
      <c r="AE5409" s="4">
        <v>666</v>
      </c>
      <c r="AF5409" s="4">
        <v>757</v>
      </c>
      <c r="AG5409" s="4">
        <v>948</v>
      </c>
      <c r="AH5409" s="4">
        <v>1264</v>
      </c>
      <c r="AI5409" s="4">
        <v>1310</v>
      </c>
      <c r="AJ5409" s="4">
        <v>1507</v>
      </c>
      <c r="AK5409" s="4">
        <v>1153.7155047835417</v>
      </c>
      <c r="AL5409" s="8">
        <v>1.1152812537844476</v>
      </c>
      <c r="AM5409" s="4">
        <v>1049.0983457029167</v>
      </c>
      <c r="AN5409" s="8">
        <v>1.0325145140054721</v>
      </c>
      <c r="AO5409" s="4">
        <v>944.48118662229172</v>
      </c>
      <c r="AP5409" s="8">
        <v>0.94974777422649659</v>
      </c>
    </row>
    <row r="5410" spans="1:42" x14ac:dyDescent="0.25">
      <c r="A5410" s="2" t="s">
        <v>14843</v>
      </c>
      <c r="B5410" t="s">
        <v>14834</v>
      </c>
      <c r="C5410" t="s">
        <v>149</v>
      </c>
      <c r="D5410" t="s">
        <v>14833</v>
      </c>
      <c r="E5410" s="3" t="s">
        <v>14699</v>
      </c>
      <c r="F5410" t="s">
        <v>14844</v>
      </c>
      <c r="G5410">
        <v>18</v>
      </c>
      <c r="H5410">
        <v>0</v>
      </c>
      <c r="I5410">
        <v>0</v>
      </c>
      <c r="J5410">
        <v>6</v>
      </c>
      <c r="K5410">
        <v>12</v>
      </c>
      <c r="L5410">
        <v>0</v>
      </c>
      <c r="M5410">
        <v>0</v>
      </c>
      <c r="N5410" s="2">
        <v>189.2777777777778</v>
      </c>
      <c r="O5410" s="2">
        <v>378.5665702222222</v>
      </c>
      <c r="P5410" s="2">
        <v>266.95</v>
      </c>
      <c r="Q5410" s="4">
        <v>834.7943479999999</v>
      </c>
      <c r="R5410" s="5">
        <v>5.9000000000000004E-2</v>
      </c>
      <c r="S5410" s="6">
        <v>884.04721453199988</v>
      </c>
      <c r="T5410" s="4">
        <v>131.38888888888889</v>
      </c>
      <c r="U5410" s="7">
        <v>1015.4361034208888</v>
      </c>
      <c r="V5410" s="8">
        <v>0.87638328833793622</v>
      </c>
      <c r="W5410" s="7">
        <v>508.14911813433127</v>
      </c>
      <c r="X5410" s="7">
        <v>577.5809045460793</v>
      </c>
      <c r="Y5410" s="7">
        <v>723.3113573443635</v>
      </c>
      <c r="Z5410" s="7">
        <v>964.41514312581796</v>
      </c>
      <c r="AA5410" s="7">
        <v>999.51252966362472</v>
      </c>
      <c r="AB5410" s="7">
        <v>1149.820902445101</v>
      </c>
      <c r="AC5410" s="7">
        <v>1274.5333333333335</v>
      </c>
      <c r="AD5410" s="7">
        <v>1390.4</v>
      </c>
      <c r="AE5410" s="4">
        <v>666</v>
      </c>
      <c r="AF5410" s="4">
        <v>757</v>
      </c>
      <c r="AG5410" s="4">
        <v>948</v>
      </c>
      <c r="AH5410" s="4">
        <v>1264</v>
      </c>
      <c r="AI5410" s="4">
        <v>1310</v>
      </c>
      <c r="AJ5410" s="4">
        <v>1507</v>
      </c>
      <c r="AK5410" s="4">
        <v>1161.1714503430619</v>
      </c>
      <c r="AL5410" s="8">
        <v>1.1155584055511658</v>
      </c>
      <c r="AM5410" s="4">
        <v>1057.2498619139135</v>
      </c>
      <c r="AN5410" s="8">
        <v>1.0258677365962046</v>
      </c>
      <c r="AO5410" s="4">
        <v>970.64853822295686</v>
      </c>
      <c r="AP5410" s="8">
        <v>0.95112551246707056</v>
      </c>
    </row>
    <row r="5411" spans="1:42" x14ac:dyDescent="0.25">
      <c r="A5411" s="2" t="s">
        <v>14847</v>
      </c>
      <c r="B5411" t="s">
        <v>14846</v>
      </c>
      <c r="C5411" t="s">
        <v>14</v>
      </c>
      <c r="D5411" t="s">
        <v>14845</v>
      </c>
      <c r="E5411" s="3" t="s">
        <v>14699</v>
      </c>
      <c r="F5411" t="s">
        <v>14848</v>
      </c>
      <c r="G5411">
        <v>417</v>
      </c>
      <c r="H5411">
        <v>0</v>
      </c>
      <c r="I5411">
        <v>55</v>
      </c>
      <c r="J5411">
        <v>235</v>
      </c>
      <c r="K5411">
        <v>127</v>
      </c>
      <c r="L5411">
        <v>0</v>
      </c>
      <c r="M5411">
        <v>0</v>
      </c>
      <c r="N5411" s="2">
        <v>189.70023980815347</v>
      </c>
      <c r="O5411" s="2">
        <v>620.20898123980817</v>
      </c>
      <c r="P5411" s="2">
        <v>224.36</v>
      </c>
      <c r="Q5411" s="4">
        <v>1034.2692210479618</v>
      </c>
      <c r="R5411" s="5">
        <v>5.9000000000000004E-2</v>
      </c>
      <c r="S5411" s="6">
        <v>1095.2911050897915</v>
      </c>
      <c r="T5411" s="4">
        <v>113.84810126582279</v>
      </c>
      <c r="U5411" s="7">
        <v>1209.1392063556143</v>
      </c>
      <c r="V5411" s="8">
        <v>0.60681277317745475</v>
      </c>
      <c r="W5411" s="7">
        <v>841.55627379047519</v>
      </c>
      <c r="X5411" s="7">
        <v>882.78208733344434</v>
      </c>
      <c r="Y5411" s="7">
        <v>1035.592436199383</v>
      </c>
      <c r="Z5411" s="7">
        <v>1297.7886103326664</v>
      </c>
      <c r="AA5411" s="7">
        <v>1667.1718996776692</v>
      </c>
      <c r="AB5411" s="7">
        <v>1917.2751685050148</v>
      </c>
      <c r="AC5411" s="7">
        <v>2191.8673860911272</v>
      </c>
      <c r="AD5411" s="7">
        <v>2391.1280575539568</v>
      </c>
      <c r="AE5411" s="4">
        <v>1531</v>
      </c>
      <c r="AF5411" s="4">
        <v>1606</v>
      </c>
      <c r="AG5411" s="4">
        <v>1884</v>
      </c>
      <c r="AH5411" s="4">
        <v>2361</v>
      </c>
      <c r="AI5411" s="4">
        <v>3033</v>
      </c>
      <c r="AJ5411" s="4">
        <v>3488</v>
      </c>
      <c r="AK5411" s="4">
        <v>2026.5080721656825</v>
      </c>
      <c r="AL5411" s="8">
        <v>1.0741488311358869</v>
      </c>
      <c r="AM5411" s="4">
        <v>1716.1024164737189</v>
      </c>
      <c r="AN5411" s="8">
        <v>0.91837014514974291</v>
      </c>
      <c r="AO5411" s="4">
        <v>1405.6967607817553</v>
      </c>
      <c r="AP5411" s="8">
        <v>0.76259145916359883</v>
      </c>
    </row>
    <row r="5412" spans="1:42" x14ac:dyDescent="0.25">
      <c r="A5412" s="2" t="s">
        <v>14849</v>
      </c>
      <c r="B5412" t="s">
        <v>14846</v>
      </c>
      <c r="C5412" t="s">
        <v>14</v>
      </c>
      <c r="D5412" t="s">
        <v>14845</v>
      </c>
      <c r="E5412" s="3" t="s">
        <v>14699</v>
      </c>
      <c r="F5412" t="s">
        <v>14850</v>
      </c>
      <c r="G5412">
        <v>102</v>
      </c>
      <c r="H5412">
        <v>0</v>
      </c>
      <c r="I5412">
        <v>24</v>
      </c>
      <c r="J5412">
        <v>33</v>
      </c>
      <c r="K5412">
        <v>32</v>
      </c>
      <c r="L5412">
        <v>13</v>
      </c>
      <c r="M5412">
        <v>0</v>
      </c>
      <c r="N5412" s="2">
        <v>246.5392156862745</v>
      </c>
      <c r="O5412" s="2">
        <v>475.87644056535959</v>
      </c>
      <c r="P5412" s="2">
        <v>316.58999999999997</v>
      </c>
      <c r="Q5412" s="4">
        <v>1039.005656251634</v>
      </c>
      <c r="R5412" s="5">
        <v>5.9000000000000004E-2</v>
      </c>
      <c r="S5412" s="6">
        <v>1100.3069899704803</v>
      </c>
      <c r="T5412" s="4">
        <v>54.212121212121211</v>
      </c>
      <c r="U5412" s="7">
        <v>1154.5191111826016</v>
      </c>
      <c r="V5412" s="8">
        <v>0.54595543443175087</v>
      </c>
      <c r="W5412" s="7">
        <v>796.60885486478787</v>
      </c>
      <c r="X5412" s="7">
        <v>835.63280268638096</v>
      </c>
      <c r="Y5412" s="7">
        <v>980.28156927841951</v>
      </c>
      <c r="Z5412" s="7">
        <v>1228.4738774237519</v>
      </c>
      <c r="AA5412" s="7">
        <v>1578.1284499052263</v>
      </c>
      <c r="AB5412" s="7">
        <v>1814.8737333562246</v>
      </c>
      <c r="AC5412" s="7">
        <v>2326.1441176470589</v>
      </c>
      <c r="AD5412" s="7">
        <v>2537.6117647058823</v>
      </c>
      <c r="AE5412" s="4">
        <v>1531</v>
      </c>
      <c r="AF5412" s="4">
        <v>1606</v>
      </c>
      <c r="AG5412" s="4">
        <v>1884</v>
      </c>
      <c r="AH5412" s="4">
        <v>2361</v>
      </c>
      <c r="AI5412" s="4">
        <v>3033</v>
      </c>
      <c r="AJ5412" s="4">
        <v>3488</v>
      </c>
      <c r="AK5412" s="4">
        <v>2206.7829823034626</v>
      </c>
      <c r="AL5412" s="8">
        <v>1.0691919709527233</v>
      </c>
      <c r="AM5412" s="4">
        <v>1842.0106771387429</v>
      </c>
      <c r="AN5412" s="8">
        <v>0.89669640946229279</v>
      </c>
      <c r="AO5412" s="4">
        <v>1465.0792951351996</v>
      </c>
      <c r="AP5412" s="8">
        <v>0.71845099592218131</v>
      </c>
    </row>
    <row r="5413" spans="1:42" x14ac:dyDescent="0.25">
      <c r="A5413" s="2" t="s">
        <v>14851</v>
      </c>
      <c r="B5413" t="s">
        <v>14846</v>
      </c>
      <c r="C5413" t="s">
        <v>14</v>
      </c>
      <c r="D5413" t="s">
        <v>14845</v>
      </c>
      <c r="E5413" s="3" t="s">
        <v>14699</v>
      </c>
      <c r="F5413" t="s">
        <v>14852</v>
      </c>
      <c r="G5413">
        <v>182</v>
      </c>
      <c r="H5413">
        <v>0</v>
      </c>
      <c r="I5413">
        <v>72</v>
      </c>
      <c r="J5413">
        <v>88</v>
      </c>
      <c r="K5413">
        <v>18</v>
      </c>
      <c r="L5413">
        <v>0</v>
      </c>
      <c r="M5413">
        <v>4</v>
      </c>
      <c r="N5413" s="2">
        <v>230.52289377289378</v>
      </c>
      <c r="O5413" s="2">
        <v>555.30573798901116</v>
      </c>
      <c r="P5413" s="2">
        <v>225.28</v>
      </c>
      <c r="Q5413" s="4">
        <v>1011.1086317619049</v>
      </c>
      <c r="R5413" s="5">
        <v>5.9000000000000004E-2</v>
      </c>
      <c r="S5413" s="6">
        <v>1070.7640410358572</v>
      </c>
      <c r="T5413" s="4">
        <v>48.780898876404493</v>
      </c>
      <c r="U5413" s="7">
        <v>1119.5449399122617</v>
      </c>
      <c r="V5413" s="8">
        <v>0.60305669884048974</v>
      </c>
      <c r="W5413" s="7">
        <v>883.05058667524975</v>
      </c>
      <c r="X5413" s="7">
        <v>926.30910659729011</v>
      </c>
      <c r="Y5413" s="7">
        <v>1086.6540204416528</v>
      </c>
      <c r="Z5413" s="7">
        <v>1361.7782071458294</v>
      </c>
      <c r="AA5413" s="7">
        <v>1749.3745456473107</v>
      </c>
      <c r="AB5413" s="7">
        <v>2011.8095665076885</v>
      </c>
      <c r="AC5413" s="7">
        <v>2042.0956043956046</v>
      </c>
      <c r="AD5413" s="7">
        <v>2227.7406593406595</v>
      </c>
      <c r="AE5413" s="4">
        <v>1531</v>
      </c>
      <c r="AF5413" s="4">
        <v>1606</v>
      </c>
      <c r="AG5413" s="4">
        <v>1884</v>
      </c>
      <c r="AH5413" s="4">
        <v>2361</v>
      </c>
      <c r="AI5413" s="4">
        <v>3033</v>
      </c>
      <c r="AJ5413" s="4">
        <v>3488</v>
      </c>
      <c r="AK5413" s="4">
        <v>1954.4523036572712</v>
      </c>
      <c r="AL5413" s="8">
        <v>1.0790662876135155</v>
      </c>
      <c r="AM5413" s="4">
        <v>1661.6966829115268</v>
      </c>
      <c r="AN5413" s="8">
        <v>0.92136985943104077</v>
      </c>
      <c r="AO5413" s="4">
        <v>1363.5196617816016</v>
      </c>
      <c r="AP5413" s="8">
        <v>0.76075312702296449</v>
      </c>
    </row>
    <row r="5414" spans="1:42" x14ac:dyDescent="0.25">
      <c r="A5414" s="2" t="s">
        <v>14853</v>
      </c>
      <c r="B5414" t="s">
        <v>14846</v>
      </c>
      <c r="C5414" t="s">
        <v>14</v>
      </c>
      <c r="D5414" t="s">
        <v>14845</v>
      </c>
      <c r="E5414" s="3" t="s">
        <v>14699</v>
      </c>
      <c r="F5414" t="s">
        <v>14854</v>
      </c>
      <c r="G5414">
        <v>248</v>
      </c>
      <c r="H5414">
        <v>0</v>
      </c>
      <c r="I5414">
        <v>56</v>
      </c>
      <c r="J5414">
        <v>105</v>
      </c>
      <c r="K5414">
        <v>87</v>
      </c>
      <c r="L5414">
        <v>0</v>
      </c>
      <c r="M5414">
        <v>0</v>
      </c>
      <c r="N5414" s="2">
        <v>176.98521505376345</v>
      </c>
      <c r="O5414" s="2">
        <v>585.79209452419354</v>
      </c>
      <c r="P5414" s="2">
        <v>226.97</v>
      </c>
      <c r="Q5414" s="4">
        <v>989.74730957795703</v>
      </c>
      <c r="R5414" s="5">
        <v>5.9000000000000004E-2</v>
      </c>
      <c r="S5414" s="6">
        <v>1048.1424008430565</v>
      </c>
      <c r="T5414" s="4">
        <v>102.068669527897</v>
      </c>
      <c r="U5414" s="7">
        <v>1150.2110703709536</v>
      </c>
      <c r="V5414" s="8">
        <v>0.57841392288552973</v>
      </c>
      <c r="W5414" s="7">
        <v>806.96867342298265</v>
      </c>
      <c r="X5414" s="7">
        <v>846.50012378661677</v>
      </c>
      <c r="Y5414" s="7">
        <v>993.03003313448687</v>
      </c>
      <c r="Z5414" s="7">
        <v>1244.4500574471995</v>
      </c>
      <c r="AA5414" s="7">
        <v>1598.6518527053602</v>
      </c>
      <c r="AB5414" s="7">
        <v>1838.4759849114066</v>
      </c>
      <c r="AC5414" s="7">
        <v>2187.4165322580648</v>
      </c>
      <c r="AD5414" s="7">
        <v>2386.2725806451613</v>
      </c>
      <c r="AE5414" s="4">
        <v>1531</v>
      </c>
      <c r="AF5414" s="4">
        <v>1606</v>
      </c>
      <c r="AG5414" s="4">
        <v>1884</v>
      </c>
      <c r="AH5414" s="4">
        <v>2361</v>
      </c>
      <c r="AI5414" s="4">
        <v>3033</v>
      </c>
      <c r="AJ5414" s="4">
        <v>3488</v>
      </c>
      <c r="AK5414" s="4">
        <v>2025.0735038835753</v>
      </c>
      <c r="AL5414" s="8">
        <v>1.0696894515728981</v>
      </c>
      <c r="AM5414" s="4">
        <v>1696.5092315605307</v>
      </c>
      <c r="AN5414" s="8">
        <v>0.90446225582602524</v>
      </c>
      <c r="AO5414" s="4">
        <v>1372.3258162017937</v>
      </c>
      <c r="AP5414" s="8">
        <v>0.74143808935577749</v>
      </c>
    </row>
    <row r="5415" spans="1:42" x14ac:dyDescent="0.25">
      <c r="A5415" s="2" t="s">
        <v>14855</v>
      </c>
      <c r="B5415" t="s">
        <v>14846</v>
      </c>
      <c r="C5415" t="s">
        <v>14</v>
      </c>
      <c r="D5415" t="s">
        <v>14845</v>
      </c>
      <c r="E5415" s="3" t="s">
        <v>14699</v>
      </c>
      <c r="F5415" t="s">
        <v>14856</v>
      </c>
      <c r="G5415">
        <v>102</v>
      </c>
      <c r="H5415">
        <v>0</v>
      </c>
      <c r="I5415">
        <v>16</v>
      </c>
      <c r="J5415">
        <v>48</v>
      </c>
      <c r="K5415">
        <v>26</v>
      </c>
      <c r="L5415">
        <v>12</v>
      </c>
      <c r="M5415">
        <v>0</v>
      </c>
      <c r="N5415" s="2">
        <v>253.28676470588235</v>
      </c>
      <c r="O5415" s="2">
        <v>708.83748546078448</v>
      </c>
      <c r="P5415" s="2">
        <v>193.82</v>
      </c>
      <c r="Q5415" s="4">
        <v>1155.9442501666667</v>
      </c>
      <c r="R5415" s="5">
        <v>5.9000000000000004E-2</v>
      </c>
      <c r="S5415" s="6">
        <v>1224.1449609265001</v>
      </c>
      <c r="T5415" s="4">
        <v>54.24742268041237</v>
      </c>
      <c r="U5415" s="7">
        <v>1278.3923836069125</v>
      </c>
      <c r="V5415" s="8">
        <v>0.60958357780330552</v>
      </c>
      <c r="W5415" s="7">
        <v>893.66988634567849</v>
      </c>
      <c r="X5415" s="7">
        <v>937.44862016404943</v>
      </c>
      <c r="Y5415" s="7">
        <v>1099.7217935174776</v>
      </c>
      <c r="Z5415" s="7">
        <v>1378.1545406023167</v>
      </c>
      <c r="AA5415" s="7">
        <v>1770.4119956149202</v>
      </c>
      <c r="AB5415" s="7">
        <v>2036.0029807797039</v>
      </c>
      <c r="AC5415" s="7">
        <v>2306.872549019608</v>
      </c>
      <c r="AD5415" s="7">
        <v>2516.5882352941176</v>
      </c>
      <c r="AE5415" s="4">
        <v>1531</v>
      </c>
      <c r="AF5415" s="4">
        <v>1606</v>
      </c>
      <c r="AG5415" s="4">
        <v>1884</v>
      </c>
      <c r="AH5415" s="4">
        <v>2361</v>
      </c>
      <c r="AI5415" s="4">
        <v>3033</v>
      </c>
      <c r="AJ5415" s="4">
        <v>3488</v>
      </c>
      <c r="AK5415" s="4">
        <v>2204.5883619827118</v>
      </c>
      <c r="AL5415" s="8">
        <v>1.0770943389071979</v>
      </c>
      <c r="AM5415" s="4">
        <v>1881.3652627334111</v>
      </c>
      <c r="AN5415" s="8">
        <v>0.92296991216965085</v>
      </c>
      <c r="AO5415" s="4">
        <v>1547.3680601758008</v>
      </c>
      <c r="AP5415" s="8">
        <v>0.76370800454085253</v>
      </c>
    </row>
    <row r="5416" spans="1:42" x14ac:dyDescent="0.25">
      <c r="A5416" s="2" t="s">
        <v>14857</v>
      </c>
      <c r="B5416" t="s">
        <v>14846</v>
      </c>
      <c r="C5416" t="s">
        <v>14</v>
      </c>
      <c r="D5416" t="s">
        <v>14845</v>
      </c>
      <c r="E5416" s="3" t="s">
        <v>14699</v>
      </c>
      <c r="F5416" t="s">
        <v>14858</v>
      </c>
      <c r="G5416">
        <v>775</v>
      </c>
      <c r="H5416">
        <v>0</v>
      </c>
      <c r="I5416">
        <v>126</v>
      </c>
      <c r="J5416">
        <v>334</v>
      </c>
      <c r="K5416">
        <v>207</v>
      </c>
      <c r="L5416">
        <v>100</v>
      </c>
      <c r="M5416">
        <v>8</v>
      </c>
      <c r="N5416" s="2">
        <v>180.94182795698927</v>
      </c>
      <c r="O5416" s="2">
        <v>486.82860507526891</v>
      </c>
      <c r="P5416" s="2">
        <v>267.10000000000002</v>
      </c>
      <c r="Q5416" s="4">
        <v>934.87043303225823</v>
      </c>
      <c r="R5416" s="5">
        <v>5.9000000000000004E-2</v>
      </c>
      <c r="S5416" s="6">
        <v>990.02778858116142</v>
      </c>
      <c r="T5416" s="4">
        <v>99.631578947368425</v>
      </c>
      <c r="U5416" s="7">
        <v>1089.6593675285299</v>
      </c>
      <c r="V5416" s="8">
        <v>0.51133153047459901</v>
      </c>
      <c r="W5416" s="7">
        <v>711.26983787056247</v>
      </c>
      <c r="X5416" s="7">
        <v>746.11323293280429</v>
      </c>
      <c r="Y5416" s="7">
        <v>875.26608396351389</v>
      </c>
      <c r="Z5416" s="7">
        <v>1096.8700765593719</v>
      </c>
      <c r="AA5416" s="7">
        <v>1409.0668963170583</v>
      </c>
      <c r="AB5416" s="7">
        <v>1620.4501596946584</v>
      </c>
      <c r="AC5416" s="7">
        <v>2344.1255483870968</v>
      </c>
      <c r="AD5416" s="7">
        <v>2557.2278709677416</v>
      </c>
      <c r="AE5416" s="4">
        <v>1531</v>
      </c>
      <c r="AF5416" s="4">
        <v>1606</v>
      </c>
      <c r="AG5416" s="4">
        <v>1884</v>
      </c>
      <c r="AH5416" s="4">
        <v>2361</v>
      </c>
      <c r="AI5416" s="4">
        <v>3033</v>
      </c>
      <c r="AJ5416" s="4">
        <v>3488</v>
      </c>
      <c r="AK5416" s="4">
        <v>2163.5187479608267</v>
      </c>
      <c r="AL5416" s="8">
        <v>1.0620017180018027</v>
      </c>
      <c r="AM5416" s="4">
        <v>1772.916305240479</v>
      </c>
      <c r="AN5416" s="8">
        <v>0.87870834137868747</v>
      </c>
      <c r="AO5416" s="4">
        <v>1380.6302313015094</v>
      </c>
      <c r="AP5416" s="8">
        <v>0.69462490709771418</v>
      </c>
    </row>
    <row r="5417" spans="1:42" x14ac:dyDescent="0.25">
      <c r="A5417" s="2" t="s">
        <v>14859</v>
      </c>
      <c r="B5417" t="s">
        <v>14846</v>
      </c>
      <c r="C5417" t="s">
        <v>14</v>
      </c>
      <c r="D5417" t="s">
        <v>14845</v>
      </c>
      <c r="E5417" s="3" t="s">
        <v>14699</v>
      </c>
      <c r="F5417" t="s">
        <v>14860</v>
      </c>
      <c r="G5417">
        <v>196</v>
      </c>
      <c r="H5417">
        <v>105</v>
      </c>
      <c r="I5417">
        <v>82</v>
      </c>
      <c r="J5417">
        <v>8</v>
      </c>
      <c r="K5417">
        <v>1</v>
      </c>
      <c r="L5417">
        <v>0</v>
      </c>
      <c r="M5417">
        <v>0</v>
      </c>
      <c r="N5417" s="2">
        <v>213.5841836734694</v>
      </c>
      <c r="O5417" s="2">
        <v>424.96019008673477</v>
      </c>
      <c r="P5417" s="2">
        <v>257.63</v>
      </c>
      <c r="Q5417" s="4">
        <v>896.17437376020416</v>
      </c>
      <c r="R5417" s="5">
        <v>5.9000000000000004E-2</v>
      </c>
      <c r="S5417" s="6">
        <v>949.04866181205614</v>
      </c>
      <c r="T5417" s="4">
        <v>0</v>
      </c>
      <c r="U5417" s="7">
        <v>949.04866181205614</v>
      </c>
      <c r="V5417" s="8">
        <v>0.60027603496567383</v>
      </c>
      <c r="W5417" s="7">
        <v>919.02260953244649</v>
      </c>
      <c r="X5417" s="7">
        <v>964.04331215487207</v>
      </c>
      <c r="Y5417" s="7">
        <v>1130.9200498753294</v>
      </c>
      <c r="Z5417" s="7">
        <v>1417.2517185539559</v>
      </c>
      <c r="AA5417" s="7">
        <v>1820.6372140508886</v>
      </c>
      <c r="AB5417" s="7">
        <v>2093.7628099602703</v>
      </c>
      <c r="AC5417" s="7">
        <v>1739.122448979592</v>
      </c>
      <c r="AD5417" s="7">
        <v>1897.2244897959183</v>
      </c>
      <c r="AE5417" s="4">
        <v>1531</v>
      </c>
      <c r="AF5417" s="4">
        <v>1606</v>
      </c>
      <c r="AG5417" s="4">
        <v>1884</v>
      </c>
      <c r="AH5417" s="4">
        <v>2361</v>
      </c>
      <c r="AI5417" s="4">
        <v>3033</v>
      </c>
      <c r="AJ5417" s="4">
        <v>3488</v>
      </c>
      <c r="AK5417" s="4">
        <v>1711.8692155678175</v>
      </c>
      <c r="AL5417" s="8">
        <v>1.0827622507141224</v>
      </c>
      <c r="AM5417" s="4">
        <v>1456.1509617519655</v>
      </c>
      <c r="AN5417" s="8">
        <v>0.92101971248026737</v>
      </c>
      <c r="AO5417" s="4">
        <v>1200.4327079361137</v>
      </c>
      <c r="AP5417" s="8">
        <v>0.7592771742464125</v>
      </c>
    </row>
    <row r="5418" spans="1:42" x14ac:dyDescent="0.25">
      <c r="A5418" s="2" t="s">
        <v>14861</v>
      </c>
      <c r="B5418" t="s">
        <v>14846</v>
      </c>
      <c r="C5418" t="s">
        <v>14</v>
      </c>
      <c r="D5418" t="s">
        <v>14845</v>
      </c>
      <c r="E5418" s="3" t="s">
        <v>14699</v>
      </c>
      <c r="F5418" t="s">
        <v>14862</v>
      </c>
      <c r="G5418">
        <v>180</v>
      </c>
      <c r="H5418">
        <v>95</v>
      </c>
      <c r="I5418">
        <v>76</v>
      </c>
      <c r="J5418">
        <v>8</v>
      </c>
      <c r="K5418">
        <v>1</v>
      </c>
      <c r="L5418">
        <v>0</v>
      </c>
      <c r="M5418">
        <v>0</v>
      </c>
      <c r="N5418" s="2">
        <v>216.5972222222222</v>
      </c>
      <c r="O5418" s="2">
        <v>390.40535020370368</v>
      </c>
      <c r="P5418" s="2">
        <v>267.32</v>
      </c>
      <c r="Q5418" s="4">
        <v>874.32257242592596</v>
      </c>
      <c r="R5418" s="5">
        <v>5.9000000000000004E-2</v>
      </c>
      <c r="S5418" s="6">
        <v>925.90760419905553</v>
      </c>
      <c r="T5418" s="4">
        <v>0</v>
      </c>
      <c r="U5418" s="7">
        <v>925.90760419905553</v>
      </c>
      <c r="V5418" s="8">
        <v>0.58491920499424421</v>
      </c>
      <c r="W5418" s="7">
        <v>895.51130284618796</v>
      </c>
      <c r="X5418" s="7">
        <v>939.38024322075637</v>
      </c>
      <c r="Y5418" s="7">
        <v>1101.9877822091562</v>
      </c>
      <c r="Z5418" s="7">
        <v>1380.9942429914108</v>
      </c>
      <c r="AA5418" s="7">
        <v>1774.0599487475429</v>
      </c>
      <c r="AB5418" s="7">
        <v>2040.198187019924</v>
      </c>
      <c r="AC5418" s="7">
        <v>1741.2633333333335</v>
      </c>
      <c r="AD5418" s="7">
        <v>1899.56</v>
      </c>
      <c r="AE5418" s="4">
        <v>1531</v>
      </c>
      <c r="AF5418" s="4">
        <v>1606</v>
      </c>
      <c r="AG5418" s="4">
        <v>1884</v>
      </c>
      <c r="AH5418" s="4">
        <v>2361</v>
      </c>
      <c r="AI5418" s="4">
        <v>3033</v>
      </c>
      <c r="AJ5418" s="4">
        <v>3488</v>
      </c>
      <c r="AK5418" s="4">
        <v>1713.9701432167808</v>
      </c>
      <c r="AL5418" s="8">
        <v>1.0827582028786333</v>
      </c>
      <c r="AM5418" s="4">
        <v>1451.2826302108724</v>
      </c>
      <c r="AN5418" s="8">
        <v>0.9168118702505037</v>
      </c>
      <c r="AO5418" s="4">
        <v>1188.595117204964</v>
      </c>
      <c r="AP5418" s="8">
        <v>0.75086553762237407</v>
      </c>
    </row>
    <row r="5419" spans="1:42" x14ac:dyDescent="0.25">
      <c r="A5419" s="2" t="s">
        <v>14863</v>
      </c>
      <c r="B5419" t="s">
        <v>14846</v>
      </c>
      <c r="C5419" t="s">
        <v>14</v>
      </c>
      <c r="D5419" t="s">
        <v>14845</v>
      </c>
      <c r="E5419" s="3" t="s">
        <v>14699</v>
      </c>
      <c r="F5419" t="s">
        <v>14864</v>
      </c>
      <c r="G5419">
        <v>123</v>
      </c>
      <c r="H5419">
        <v>0</v>
      </c>
      <c r="I5419">
        <v>122</v>
      </c>
      <c r="J5419">
        <v>1</v>
      </c>
      <c r="K5419">
        <v>0</v>
      </c>
      <c r="L5419">
        <v>0</v>
      </c>
      <c r="M5419">
        <v>0</v>
      </c>
      <c r="N5419" s="2">
        <v>237.19444444444446</v>
      </c>
      <c r="O5419" s="2">
        <v>330.27708697018977</v>
      </c>
      <c r="P5419" s="2">
        <v>273.52999999999997</v>
      </c>
      <c r="Q5419" s="4">
        <v>841.0015314146342</v>
      </c>
      <c r="R5419" s="5">
        <v>5.9000000000000004E-2</v>
      </c>
      <c r="S5419" s="6">
        <v>890.62062176809752</v>
      </c>
      <c r="T5419" s="4">
        <v>0</v>
      </c>
      <c r="U5419" s="7">
        <v>890.62062176809752</v>
      </c>
      <c r="V5419" s="8">
        <v>0.55377894850505516</v>
      </c>
      <c r="W5419" s="7">
        <v>847.83557016123962</v>
      </c>
      <c r="X5419" s="7">
        <v>889.36899129911876</v>
      </c>
      <c r="Y5419" s="7">
        <v>1043.3195389835241</v>
      </c>
      <c r="Z5419" s="7">
        <v>1307.4720974204356</v>
      </c>
      <c r="AA5419" s="7">
        <v>1679.6115508158327</v>
      </c>
      <c r="AB5419" s="7">
        <v>1931.5809723856328</v>
      </c>
      <c r="AC5419" s="7">
        <v>1769.0861788617888</v>
      </c>
      <c r="AD5419" s="7">
        <v>1929.9121951219511</v>
      </c>
      <c r="AE5419" s="4">
        <v>1531</v>
      </c>
      <c r="AF5419" s="4">
        <v>1606</v>
      </c>
      <c r="AG5419" s="4">
        <v>1884</v>
      </c>
      <c r="AH5419" s="4">
        <v>2361</v>
      </c>
      <c r="AI5419" s="4">
        <v>3033</v>
      </c>
      <c r="AJ5419" s="4">
        <v>3488</v>
      </c>
      <c r="AK5419" s="4">
        <v>1735.2651519992444</v>
      </c>
      <c r="AL5419" s="8">
        <v>1.0789704255262822</v>
      </c>
      <c r="AM5419" s="4">
        <v>1451.1574463760403</v>
      </c>
      <c r="AN5419" s="8">
        <v>0.9023151105282331</v>
      </c>
      <c r="AO5419" s="4">
        <v>1167.0497407528364</v>
      </c>
      <c r="AP5419" s="8">
        <v>0.725659795530184</v>
      </c>
    </row>
    <row r="5420" spans="1:42" x14ac:dyDescent="0.25">
      <c r="A5420" s="2" t="s">
        <v>14865</v>
      </c>
      <c r="B5420" t="s">
        <v>14846</v>
      </c>
      <c r="C5420" t="s">
        <v>14</v>
      </c>
      <c r="D5420" t="s">
        <v>14845</v>
      </c>
      <c r="E5420" s="3" t="s">
        <v>14699</v>
      </c>
      <c r="F5420" t="s">
        <v>14866</v>
      </c>
      <c r="G5420">
        <v>121</v>
      </c>
      <c r="H5420">
        <v>0</v>
      </c>
      <c r="I5420">
        <v>0</v>
      </c>
      <c r="J5420">
        <v>0</v>
      </c>
      <c r="K5420">
        <v>110</v>
      </c>
      <c r="L5420">
        <v>11</v>
      </c>
      <c r="M5420">
        <v>0</v>
      </c>
      <c r="N5420" s="2">
        <v>305.98760330578511</v>
      </c>
      <c r="O5420" s="2">
        <v>632.82178555922883</v>
      </c>
      <c r="P5420" s="2">
        <v>213.29</v>
      </c>
      <c r="Q5420" s="4">
        <v>1152.0993888650139</v>
      </c>
      <c r="R5420" s="5">
        <v>5.9000000000000004E-2</v>
      </c>
      <c r="S5420" s="6">
        <v>1220.0732528080496</v>
      </c>
      <c r="T5420" s="4">
        <v>83.278260869565216</v>
      </c>
      <c r="U5420" s="7">
        <v>1303.3515136776148</v>
      </c>
      <c r="V5420" s="8">
        <v>0.53811007208098804</v>
      </c>
      <c r="W5420" s="7">
        <v>771.20645762640697</v>
      </c>
      <c r="X5420" s="7">
        <v>808.98600323188089</v>
      </c>
      <c r="Y5420" s="7">
        <v>949.02218560950405</v>
      </c>
      <c r="Z5420" s="7">
        <v>1189.300095660318</v>
      </c>
      <c r="AA5420" s="7">
        <v>1527.804824285364</v>
      </c>
      <c r="AB5420" s="7">
        <v>1757.0007342919057</v>
      </c>
      <c r="AC5420" s="7">
        <v>2664.3</v>
      </c>
      <c r="AD5420" s="7">
        <v>2906.5090909090909</v>
      </c>
      <c r="AE5420" s="4">
        <v>1531</v>
      </c>
      <c r="AF5420" s="4">
        <v>1606</v>
      </c>
      <c r="AG5420" s="4">
        <v>1884</v>
      </c>
      <c r="AH5420" s="4">
        <v>2361</v>
      </c>
      <c r="AI5420" s="4">
        <v>3033</v>
      </c>
      <c r="AJ5420" s="4">
        <v>3488</v>
      </c>
      <c r="AK5420" s="4">
        <v>2510.7992320207009</v>
      </c>
      <c r="AL5420" s="8">
        <v>1.071007484960137</v>
      </c>
      <c r="AM5420" s="4">
        <v>2080.5572389498175</v>
      </c>
      <c r="AN5420" s="8">
        <v>0.89337501400042074</v>
      </c>
      <c r="AO5420" s="4">
        <v>1650.3152458789334</v>
      </c>
      <c r="AP5420" s="8">
        <v>0.71574254304070428</v>
      </c>
    </row>
    <row r="5421" spans="1:42" x14ac:dyDescent="0.25">
      <c r="A5421" s="2" t="s">
        <v>14867</v>
      </c>
      <c r="B5421" t="s">
        <v>14846</v>
      </c>
      <c r="C5421" t="s">
        <v>14</v>
      </c>
      <c r="D5421" t="s">
        <v>14845</v>
      </c>
      <c r="E5421" s="3" t="s">
        <v>14699</v>
      </c>
      <c r="F5421" t="s">
        <v>14868</v>
      </c>
      <c r="G5421">
        <v>135</v>
      </c>
      <c r="H5421">
        <v>0</v>
      </c>
      <c r="I5421">
        <v>25</v>
      </c>
      <c r="J5421">
        <v>48</v>
      </c>
      <c r="K5421">
        <v>46</v>
      </c>
      <c r="L5421">
        <v>16</v>
      </c>
      <c r="M5421">
        <v>0</v>
      </c>
      <c r="N5421" s="2">
        <v>195.90308641975309</v>
      </c>
      <c r="O5421" s="2">
        <v>503.97128683950626</v>
      </c>
      <c r="P5421" s="2">
        <v>330.49</v>
      </c>
      <c r="Q5421" s="4">
        <v>1030.3643732592593</v>
      </c>
      <c r="R5421" s="5">
        <v>5.9000000000000004E-2</v>
      </c>
      <c r="S5421" s="6">
        <v>1091.1558712815556</v>
      </c>
      <c r="T5421" s="4">
        <v>74.123076923076923</v>
      </c>
      <c r="U5421" s="7">
        <v>1165.2789482046326</v>
      </c>
      <c r="V5421" s="8">
        <v>0.54676367670767501</v>
      </c>
      <c r="W5421" s="7">
        <v>783.84779176628444</v>
      </c>
      <c r="X5421" s="7">
        <v>822.24660586326127</v>
      </c>
      <c r="Y5421" s="7">
        <v>964.57821011605483</v>
      </c>
      <c r="Z5421" s="7">
        <v>1208.7946677728269</v>
      </c>
      <c r="AA5421" s="7">
        <v>1552.848042081738</v>
      </c>
      <c r="AB5421" s="7">
        <v>1785.8008476033967</v>
      </c>
      <c r="AC5421" s="7">
        <v>2344.3525925925928</v>
      </c>
      <c r="AD5421" s="7">
        <v>2557.4755555555553</v>
      </c>
      <c r="AE5421" s="4">
        <v>1531</v>
      </c>
      <c r="AF5421" s="4">
        <v>1606</v>
      </c>
      <c r="AG5421" s="4">
        <v>1884</v>
      </c>
      <c r="AH5421" s="4">
        <v>2361</v>
      </c>
      <c r="AI5421" s="4">
        <v>3033</v>
      </c>
      <c r="AJ5421" s="4">
        <v>3488</v>
      </c>
      <c r="AK5421" s="4">
        <v>2196.8132750425239</v>
      </c>
      <c r="AL5421" s="8">
        <v>1.0655521678160274</v>
      </c>
      <c r="AM5421" s="4">
        <v>1831.3066952868317</v>
      </c>
      <c r="AN5421" s="8">
        <v>0.89405184017690253</v>
      </c>
      <c r="AO5421" s="4">
        <v>1456.6624510372476</v>
      </c>
      <c r="AP5421" s="8">
        <v>0.71826400434679971</v>
      </c>
    </row>
    <row r="5422" spans="1:42" x14ac:dyDescent="0.25">
      <c r="A5422" s="2" t="s">
        <v>14869</v>
      </c>
      <c r="B5422" t="s">
        <v>14846</v>
      </c>
      <c r="C5422" t="s">
        <v>14</v>
      </c>
      <c r="D5422" t="s">
        <v>14845</v>
      </c>
      <c r="E5422" s="3" t="s">
        <v>14699</v>
      </c>
      <c r="F5422" t="s">
        <v>14870</v>
      </c>
      <c r="G5422">
        <v>228</v>
      </c>
      <c r="H5422">
        <v>0</v>
      </c>
      <c r="I5422">
        <v>156</v>
      </c>
      <c r="J5422">
        <v>72</v>
      </c>
      <c r="K5422">
        <v>0</v>
      </c>
      <c r="L5422">
        <v>0</v>
      </c>
      <c r="M5422">
        <v>0</v>
      </c>
      <c r="N5422" s="2">
        <v>143.88596491228068</v>
      </c>
      <c r="O5422" s="2">
        <v>398.08548289327484</v>
      </c>
      <c r="P5422" s="2">
        <v>196.45</v>
      </c>
      <c r="Q5422" s="4">
        <v>738.42144780555554</v>
      </c>
      <c r="R5422" s="5">
        <v>5.9000000000000004E-2</v>
      </c>
      <c r="S5422" s="6">
        <v>781.98831322608328</v>
      </c>
      <c r="T5422" s="4">
        <v>66.732394366197184</v>
      </c>
      <c r="U5422" s="7">
        <v>848.72070759228041</v>
      </c>
      <c r="V5422" s="8">
        <v>0.50107803878731361</v>
      </c>
      <c r="W5422" s="7">
        <v>706.83170851511829</v>
      </c>
      <c r="X5422" s="7">
        <v>741.45769031696932</v>
      </c>
      <c r="Y5422" s="7">
        <v>869.80466286249703</v>
      </c>
      <c r="Z5422" s="7">
        <v>1090.0259071222695</v>
      </c>
      <c r="AA5422" s="7">
        <v>1400.2747040668544</v>
      </c>
      <c r="AB5422" s="7">
        <v>1610.3389936647504</v>
      </c>
      <c r="AC5422" s="7">
        <v>1863.1684210526319</v>
      </c>
      <c r="AD5422" s="7">
        <v>2032.5473684210526</v>
      </c>
      <c r="AE5422" s="4">
        <v>1531</v>
      </c>
      <c r="AF5422" s="4">
        <v>1606</v>
      </c>
      <c r="AG5422" s="4">
        <v>1884</v>
      </c>
      <c r="AH5422" s="4">
        <v>2361</v>
      </c>
      <c r="AI5422" s="4">
        <v>3033</v>
      </c>
      <c r="AJ5422" s="4">
        <v>3488</v>
      </c>
      <c r="AK5422" s="4">
        <v>1730.0995913519357</v>
      </c>
      <c r="AL5422" s="8">
        <v>1.0608354896726282</v>
      </c>
      <c r="AM5422" s="4">
        <v>1410.9792099339661</v>
      </c>
      <c r="AN5422" s="8">
        <v>0.87242932327708356</v>
      </c>
      <c r="AO5422" s="4">
        <v>1096.4837615800247</v>
      </c>
      <c r="AP5422" s="8">
        <v>0.68675368103219858</v>
      </c>
    </row>
    <row r="5423" spans="1:42" x14ac:dyDescent="0.25">
      <c r="A5423" s="2" t="s">
        <v>14871</v>
      </c>
      <c r="B5423" t="s">
        <v>14846</v>
      </c>
      <c r="C5423" t="s">
        <v>14</v>
      </c>
      <c r="D5423" t="s">
        <v>14845</v>
      </c>
      <c r="E5423" s="3" t="s">
        <v>14699</v>
      </c>
      <c r="F5423" t="s">
        <v>2272</v>
      </c>
      <c r="G5423">
        <v>125</v>
      </c>
      <c r="H5423">
        <v>0</v>
      </c>
      <c r="I5423">
        <v>0</v>
      </c>
      <c r="J5423">
        <v>13</v>
      </c>
      <c r="K5423">
        <v>98</v>
      </c>
      <c r="L5423">
        <v>14</v>
      </c>
      <c r="M5423">
        <v>0</v>
      </c>
      <c r="N5423" s="2">
        <v>259.10133333333334</v>
      </c>
      <c r="O5423" s="2">
        <v>509.04595440000003</v>
      </c>
      <c r="P5423" s="2">
        <v>352.11</v>
      </c>
      <c r="Q5423" s="4">
        <v>1120.2572877333332</v>
      </c>
      <c r="R5423" s="5">
        <v>5.9000000000000004E-2</v>
      </c>
      <c r="S5423" s="6">
        <v>1186.3524677095998</v>
      </c>
      <c r="T5423" s="4">
        <v>98.288135593220332</v>
      </c>
      <c r="U5423" s="7">
        <v>1284.6406033028202</v>
      </c>
      <c r="V5423" s="8">
        <v>0.53825964165041806</v>
      </c>
      <c r="W5423" s="7">
        <v>761.02531243019405</v>
      </c>
      <c r="X5423" s="7">
        <v>798.30610827099395</v>
      </c>
      <c r="Y5423" s="7">
        <v>936.49359152089198</v>
      </c>
      <c r="Z5423" s="7">
        <v>1173.599453068379</v>
      </c>
      <c r="AA5423" s="7">
        <v>1507.6353838019456</v>
      </c>
      <c r="AB5423" s="7">
        <v>1733.8055452361314</v>
      </c>
      <c r="AC5423" s="7">
        <v>2625.3216000000002</v>
      </c>
      <c r="AD5423" s="7">
        <v>2863.9872</v>
      </c>
      <c r="AE5423" s="4">
        <v>1531</v>
      </c>
      <c r="AF5423" s="4">
        <v>1606</v>
      </c>
      <c r="AG5423" s="4">
        <v>1884</v>
      </c>
      <c r="AH5423" s="4">
        <v>2361</v>
      </c>
      <c r="AI5423" s="4">
        <v>3033</v>
      </c>
      <c r="AJ5423" s="4">
        <v>3488</v>
      </c>
      <c r="AK5423" s="4">
        <v>2452.2009311789452</v>
      </c>
      <c r="AL5423" s="8">
        <v>1.0686454465042996</v>
      </c>
      <c r="AM5423" s="4">
        <v>2034.0188494971078</v>
      </c>
      <c r="AN5423" s="8">
        <v>0.89342870740078506</v>
      </c>
      <c r="AO5423" s="4">
        <v>1604.5345493914372</v>
      </c>
      <c r="AP5423" s="8">
        <v>0.71347638075393249</v>
      </c>
    </row>
    <row r="5424" spans="1:42" x14ac:dyDescent="0.25">
      <c r="A5424" s="2" t="s">
        <v>14872</v>
      </c>
      <c r="B5424" t="s">
        <v>14846</v>
      </c>
      <c r="C5424" t="s">
        <v>14</v>
      </c>
      <c r="D5424" t="s">
        <v>14845</v>
      </c>
      <c r="E5424" s="3" t="s">
        <v>14699</v>
      </c>
      <c r="F5424" t="s">
        <v>14873</v>
      </c>
      <c r="G5424">
        <v>82</v>
      </c>
      <c r="H5424">
        <v>0</v>
      </c>
      <c r="I5424">
        <v>42</v>
      </c>
      <c r="J5424">
        <v>33</v>
      </c>
      <c r="K5424">
        <v>5</v>
      </c>
      <c r="L5424">
        <v>2</v>
      </c>
      <c r="M5424">
        <v>0</v>
      </c>
      <c r="N5424" s="2">
        <v>159.61280487804876</v>
      </c>
      <c r="O5424" s="2">
        <v>442.56327509756096</v>
      </c>
      <c r="P5424" s="2">
        <v>241.02</v>
      </c>
      <c r="Q5424" s="4">
        <v>843.19607997560968</v>
      </c>
      <c r="R5424" s="5">
        <v>5.9000000000000004E-2</v>
      </c>
      <c r="S5424" s="6">
        <v>892.94464869417061</v>
      </c>
      <c r="T5424" s="4">
        <v>51.950617283950621</v>
      </c>
      <c r="U5424" s="7">
        <v>944.89526597812119</v>
      </c>
      <c r="V5424" s="8">
        <v>0.52531551449341285</v>
      </c>
      <c r="W5424" s="7">
        <v>760.03971040620752</v>
      </c>
      <c r="X5424" s="7">
        <v>797.27222397933986</v>
      </c>
      <c r="Y5424" s="7">
        <v>935.28074095708359</v>
      </c>
      <c r="Z5424" s="7">
        <v>1172.0795272822052</v>
      </c>
      <c r="AA5424" s="7">
        <v>1505.6828488974706</v>
      </c>
      <c r="AB5424" s="7">
        <v>1731.5600979078065</v>
      </c>
      <c r="AC5424" s="7">
        <v>1978.5914634146343</v>
      </c>
      <c r="AD5424" s="7">
        <v>2158.4634146341464</v>
      </c>
      <c r="AE5424" s="4">
        <v>1531</v>
      </c>
      <c r="AF5424" s="4">
        <v>1606</v>
      </c>
      <c r="AG5424" s="4">
        <v>1884</v>
      </c>
      <c r="AH5424" s="4">
        <v>2361</v>
      </c>
      <c r="AI5424" s="4">
        <v>3033</v>
      </c>
      <c r="AJ5424" s="4">
        <v>3488</v>
      </c>
      <c r="AK5424" s="4">
        <v>1852.7248777229156</v>
      </c>
      <c r="AL5424" s="8">
        <v>1.0589063398119463</v>
      </c>
      <c r="AM5424" s="4">
        <v>1537.1806928367525</v>
      </c>
      <c r="AN5424" s="8">
        <v>0.88347921915927763</v>
      </c>
      <c r="AO5424" s="4">
        <v>1208.4888335803332</v>
      </c>
      <c r="AP5424" s="8">
        <v>0.70074263514608137</v>
      </c>
    </row>
    <row r="5425" spans="1:42" x14ac:dyDescent="0.25">
      <c r="A5425" s="2" t="s">
        <v>14874</v>
      </c>
      <c r="B5425" t="s">
        <v>14846</v>
      </c>
      <c r="C5425" t="s">
        <v>14</v>
      </c>
      <c r="D5425" t="s">
        <v>14845</v>
      </c>
      <c r="E5425" s="3" t="s">
        <v>14699</v>
      </c>
      <c r="F5425" t="s">
        <v>14875</v>
      </c>
      <c r="G5425">
        <v>48</v>
      </c>
      <c r="H5425">
        <v>0</v>
      </c>
      <c r="I5425">
        <v>14</v>
      </c>
      <c r="J5425">
        <v>19</v>
      </c>
      <c r="K5425">
        <v>15</v>
      </c>
      <c r="L5425">
        <v>0</v>
      </c>
      <c r="M5425">
        <v>0</v>
      </c>
      <c r="N5425" s="2">
        <v>181.21006944444446</v>
      </c>
      <c r="O5425" s="2">
        <v>525.67639020833337</v>
      </c>
      <c r="P5425" s="2">
        <v>193.98</v>
      </c>
      <c r="Q5425" s="4">
        <v>900.86645965277785</v>
      </c>
      <c r="R5425" s="5">
        <v>5.9000000000000004E-2</v>
      </c>
      <c r="S5425" s="6">
        <v>954.01758077229169</v>
      </c>
      <c r="T5425" s="4">
        <v>103.46808510638297</v>
      </c>
      <c r="U5425" s="7">
        <v>1057.4856658786746</v>
      </c>
      <c r="V5425" s="8">
        <v>0.54175048788277258</v>
      </c>
      <c r="W5425" s="7">
        <v>748.26665217774871</v>
      </c>
      <c r="X5425" s="7">
        <v>784.92243200356916</v>
      </c>
      <c r="Y5425" s="7">
        <v>920.79318922461039</v>
      </c>
      <c r="Z5425" s="7">
        <v>1153.9239489168287</v>
      </c>
      <c r="AA5425" s="7">
        <v>1482.3597361561801</v>
      </c>
      <c r="AB5425" s="7">
        <v>1704.7381337661577</v>
      </c>
      <c r="AC5425" s="7">
        <v>2147.1770833333335</v>
      </c>
      <c r="AD5425" s="7">
        <v>2342.375</v>
      </c>
      <c r="AE5425" s="4">
        <v>1531</v>
      </c>
      <c r="AF5425" s="4">
        <v>1606</v>
      </c>
      <c r="AG5425" s="4">
        <v>1884</v>
      </c>
      <c r="AH5425" s="4">
        <v>2361</v>
      </c>
      <c r="AI5425" s="4">
        <v>3033</v>
      </c>
      <c r="AJ5425" s="4">
        <v>3488</v>
      </c>
      <c r="AK5425" s="4">
        <v>1975.3697690453944</v>
      </c>
      <c r="AL5425" s="8">
        <v>1.0649897753272353</v>
      </c>
      <c r="AM5425" s="4">
        <v>1619.0841219733818</v>
      </c>
      <c r="AN5425" s="8">
        <v>0.88246444249777156</v>
      </c>
      <c r="AO5425" s="4">
        <v>1286.5508513728366</v>
      </c>
      <c r="AP5425" s="8">
        <v>0.71210746519027202</v>
      </c>
    </row>
    <row r="5426" spans="1:42" x14ac:dyDescent="0.25">
      <c r="A5426" s="2" t="s">
        <v>14876</v>
      </c>
      <c r="B5426" t="s">
        <v>14846</v>
      </c>
      <c r="C5426" t="s">
        <v>14</v>
      </c>
      <c r="D5426" t="s">
        <v>14845</v>
      </c>
      <c r="E5426" s="3" t="s">
        <v>14699</v>
      </c>
      <c r="F5426" t="s">
        <v>14877</v>
      </c>
      <c r="G5426">
        <v>105</v>
      </c>
      <c r="H5426">
        <v>0</v>
      </c>
      <c r="I5426">
        <v>77</v>
      </c>
      <c r="J5426">
        <v>25</v>
      </c>
      <c r="K5426">
        <v>3</v>
      </c>
      <c r="L5426">
        <v>0</v>
      </c>
      <c r="M5426">
        <v>0</v>
      </c>
      <c r="N5426" s="2">
        <v>144.36428571428573</v>
      </c>
      <c r="O5426" s="2">
        <v>392.54184059546924</v>
      </c>
      <c r="P5426" s="2">
        <v>316.52</v>
      </c>
      <c r="Q5426" s="4">
        <v>853.42612630975498</v>
      </c>
      <c r="R5426" s="5">
        <v>5.9000000000000004E-2</v>
      </c>
      <c r="S5426" s="6">
        <v>903.77826776203051</v>
      </c>
      <c r="T5426" s="4">
        <v>26.349514563106798</v>
      </c>
      <c r="U5426" s="7">
        <v>930.12778232513733</v>
      </c>
      <c r="V5426" s="8">
        <v>0.54914907444201089</v>
      </c>
      <c r="W5426" s="7">
        <v>816.92977274640964</v>
      </c>
      <c r="X5426" s="7">
        <v>856.94919335776217</v>
      </c>
      <c r="Y5426" s="7">
        <v>1005.2878457571755</v>
      </c>
      <c r="Z5426" s="7">
        <v>1259.8113608453777</v>
      </c>
      <c r="AA5426" s="7">
        <v>1618.3853695230964</v>
      </c>
      <c r="AB5426" s="7">
        <v>1861.1698545653016</v>
      </c>
      <c r="AC5426" s="7">
        <v>1863.1380952380955</v>
      </c>
      <c r="AD5426" s="7">
        <v>2032.5142857142857</v>
      </c>
      <c r="AE5426" s="4">
        <v>1531</v>
      </c>
      <c r="AF5426" s="4">
        <v>1606</v>
      </c>
      <c r="AG5426" s="4">
        <v>1884</v>
      </c>
      <c r="AH5426" s="4">
        <v>2361</v>
      </c>
      <c r="AI5426" s="4">
        <v>3033</v>
      </c>
      <c r="AJ5426" s="4">
        <v>3488</v>
      </c>
      <c r="AK5426" s="4">
        <v>1775.0064652152978</v>
      </c>
      <c r="AL5426" s="8">
        <v>1.0635237306459697</v>
      </c>
      <c r="AM5426" s="4">
        <v>1487.6865277573054</v>
      </c>
      <c r="AN5426" s="8">
        <v>0.89388953551487682</v>
      </c>
      <c r="AO5426" s="4">
        <v>1191.0982052200229</v>
      </c>
      <c r="AP5426" s="8">
        <v>0.71878326957310368</v>
      </c>
    </row>
    <row r="5427" spans="1:42" x14ac:dyDescent="0.25">
      <c r="A5427" s="2" t="s">
        <v>14880</v>
      </c>
      <c r="B5427" t="s">
        <v>14879</v>
      </c>
      <c r="C5427" t="s">
        <v>14</v>
      </c>
      <c r="D5427" t="s">
        <v>14878</v>
      </c>
      <c r="E5427" s="3" t="s">
        <v>14699</v>
      </c>
      <c r="F5427" t="s">
        <v>14881</v>
      </c>
      <c r="G5427">
        <v>288</v>
      </c>
      <c r="H5427">
        <v>0</v>
      </c>
      <c r="I5427">
        <v>92</v>
      </c>
      <c r="J5427">
        <v>138</v>
      </c>
      <c r="K5427">
        <v>50</v>
      </c>
      <c r="L5427">
        <v>8</v>
      </c>
      <c r="M5427">
        <v>0</v>
      </c>
      <c r="N5427" s="2">
        <v>240.31047453703704</v>
      </c>
      <c r="O5427" s="2">
        <v>410.04266185069457</v>
      </c>
      <c r="P5427" s="2">
        <v>242.33</v>
      </c>
      <c r="Q5427" s="4">
        <v>892.68313638773168</v>
      </c>
      <c r="R5427" s="5">
        <v>5.9000000000000004E-2</v>
      </c>
      <c r="S5427" s="6">
        <v>945.35144143460775</v>
      </c>
      <c r="T5427" s="4">
        <v>12.964601769911505</v>
      </c>
      <c r="U5427" s="7">
        <v>958.31604320451925</v>
      </c>
      <c r="V5427" s="8">
        <v>0.69839270734009185</v>
      </c>
      <c r="W5427" s="7">
        <v>650.36359356280252</v>
      </c>
      <c r="X5427" s="7">
        <v>761.97260008523256</v>
      </c>
      <c r="Y5427" s="7">
        <v>948.67655544065576</v>
      </c>
      <c r="Z5427" s="7">
        <v>1223.5654048384929</v>
      </c>
      <c r="AA5427" s="7">
        <v>1258.0126290738108</v>
      </c>
      <c r="AB5427" s="7">
        <v>1446.783417883353</v>
      </c>
      <c r="AC5427" s="7">
        <v>1509.3909722222222</v>
      </c>
      <c r="AD5427" s="7">
        <v>1646.6083333333333</v>
      </c>
      <c r="AE5427" s="4">
        <v>944</v>
      </c>
      <c r="AF5427" s="4">
        <v>1106</v>
      </c>
      <c r="AG5427" s="4">
        <v>1377</v>
      </c>
      <c r="AH5427" s="4">
        <v>1776</v>
      </c>
      <c r="AI5427" s="4">
        <v>1826</v>
      </c>
      <c r="AJ5427" s="4">
        <v>2100</v>
      </c>
      <c r="AK5427" s="4">
        <v>1501.0706368116732</v>
      </c>
      <c r="AL5427" s="8">
        <v>1.1033846055060057</v>
      </c>
      <c r="AM5427" s="4">
        <v>1314.4004823799949</v>
      </c>
      <c r="AN5427" s="8">
        <v>0.96734485592903852</v>
      </c>
      <c r="AO5427" s="4">
        <v>1129.8759619073014</v>
      </c>
      <c r="AP5427" s="8">
        <v>0.83286878163456535</v>
      </c>
    </row>
    <row r="5428" spans="1:42" x14ac:dyDescent="0.25">
      <c r="A5428" s="2" t="s">
        <v>14882</v>
      </c>
      <c r="B5428" t="s">
        <v>14879</v>
      </c>
      <c r="C5428" t="s">
        <v>14</v>
      </c>
      <c r="D5428" t="s">
        <v>14878</v>
      </c>
      <c r="E5428" s="3" t="s">
        <v>14699</v>
      </c>
      <c r="F5428" t="s">
        <v>14883</v>
      </c>
      <c r="G5428">
        <v>364</v>
      </c>
      <c r="H5428">
        <v>18</v>
      </c>
      <c r="I5428">
        <v>74</v>
      </c>
      <c r="J5428">
        <v>148</v>
      </c>
      <c r="K5428">
        <v>88</v>
      </c>
      <c r="L5428">
        <v>36</v>
      </c>
      <c r="M5428">
        <v>0</v>
      </c>
      <c r="N5428" s="2">
        <v>257.8131868131868</v>
      </c>
      <c r="O5428" s="2">
        <v>453.13031379670338</v>
      </c>
      <c r="P5428" s="2">
        <v>249.67</v>
      </c>
      <c r="Q5428" s="4">
        <v>960.61350060989014</v>
      </c>
      <c r="R5428" s="5">
        <v>5.9000000000000004E-2</v>
      </c>
      <c r="S5428" s="6">
        <v>1017.2896971458736</v>
      </c>
      <c r="T5428" s="4">
        <v>0</v>
      </c>
      <c r="U5428" s="7">
        <v>1017.2896971458736</v>
      </c>
      <c r="V5428" s="8">
        <v>0.70578331280133644</v>
      </c>
      <c r="W5428" s="7">
        <v>666.25944728446154</v>
      </c>
      <c r="X5428" s="7">
        <v>780.59634395827811</v>
      </c>
      <c r="Y5428" s="7">
        <v>971.8636217274402</v>
      </c>
      <c r="Z5428" s="7">
        <v>1253.4711635351734</v>
      </c>
      <c r="AA5428" s="7">
        <v>1288.7603291752403</v>
      </c>
      <c r="AB5428" s="7">
        <v>1482.1449568828066</v>
      </c>
      <c r="AC5428" s="7">
        <v>1585.4989010989011</v>
      </c>
      <c r="AD5428" s="7">
        <v>1729.6351648351647</v>
      </c>
      <c r="AE5428" s="4">
        <v>944</v>
      </c>
      <c r="AF5428" s="4">
        <v>1106</v>
      </c>
      <c r="AG5428" s="4">
        <v>1377</v>
      </c>
      <c r="AH5428" s="4">
        <v>1776</v>
      </c>
      <c r="AI5428" s="4">
        <v>1826</v>
      </c>
      <c r="AJ5428" s="4">
        <v>2100</v>
      </c>
      <c r="AK5428" s="4">
        <v>1592.1872083598571</v>
      </c>
      <c r="AL5428" s="8">
        <v>1.1046402668472066</v>
      </c>
      <c r="AM5428" s="4">
        <v>1400.5547046218628</v>
      </c>
      <c r="AN5428" s="8">
        <v>0.97168794883191667</v>
      </c>
      <c r="AO5428" s="4">
        <v>1208.9222008838678</v>
      </c>
      <c r="AP5428" s="8">
        <v>0.83873563081662639</v>
      </c>
    </row>
    <row r="5429" spans="1:42" x14ac:dyDescent="0.25">
      <c r="A5429" s="2" t="s">
        <v>14886</v>
      </c>
      <c r="B5429" t="s">
        <v>14885</v>
      </c>
      <c r="C5429" t="s">
        <v>14</v>
      </c>
      <c r="D5429" t="s">
        <v>14884</v>
      </c>
      <c r="E5429" s="3" t="s">
        <v>14699</v>
      </c>
      <c r="F5429" t="s">
        <v>14887</v>
      </c>
      <c r="G5429">
        <v>272</v>
      </c>
      <c r="H5429">
        <v>0</v>
      </c>
      <c r="I5429">
        <v>84</v>
      </c>
      <c r="J5429">
        <v>138</v>
      </c>
      <c r="K5429">
        <v>42</v>
      </c>
      <c r="L5429">
        <v>8</v>
      </c>
      <c r="M5429">
        <v>0</v>
      </c>
      <c r="N5429" s="2">
        <v>245.2735906862745</v>
      </c>
      <c r="O5429" s="2">
        <v>365.60070280759817</v>
      </c>
      <c r="P5429" s="2">
        <v>193.91</v>
      </c>
      <c r="Q5429" s="4">
        <v>804.78429349387261</v>
      </c>
      <c r="R5429" s="5">
        <v>5.9000000000000004E-2</v>
      </c>
      <c r="S5429" s="6">
        <v>852.266566810011</v>
      </c>
      <c r="T5429" s="4">
        <v>178.26436781609195</v>
      </c>
      <c r="U5429" s="7">
        <v>1030.5309346261029</v>
      </c>
      <c r="V5429" s="8">
        <v>0.88261503796885232</v>
      </c>
      <c r="W5429" s="7">
        <v>695.63054304443483</v>
      </c>
      <c r="X5429" s="7">
        <v>700.01016870893284</v>
      </c>
      <c r="Y5429" s="7">
        <v>856.21681740936208</v>
      </c>
      <c r="Z5429" s="7">
        <v>1089.7968528492563</v>
      </c>
      <c r="AA5429" s="7">
        <v>1135.7829223264855</v>
      </c>
      <c r="AB5429" s="7">
        <v>1305.8583856311584</v>
      </c>
      <c r="AC5429" s="7">
        <v>1284.3470588235293</v>
      </c>
      <c r="AD5429" s="7">
        <v>1401.1058823529411</v>
      </c>
      <c r="AE5429" s="4">
        <v>953</v>
      </c>
      <c r="AF5429" s="4">
        <v>959</v>
      </c>
      <c r="AG5429" s="4">
        <v>1173</v>
      </c>
      <c r="AH5429" s="4">
        <v>1493</v>
      </c>
      <c r="AI5429" s="4">
        <v>1556</v>
      </c>
      <c r="AJ5429" s="4">
        <v>1789</v>
      </c>
      <c r="AK5429" s="4">
        <v>1141.1776270751027</v>
      </c>
      <c r="AL5429" s="8">
        <v>1.1300576307698276</v>
      </c>
      <c r="AM5429" s="4">
        <v>1045.2686275608714</v>
      </c>
      <c r="AN5429" s="8">
        <v>1.0479148028317991</v>
      </c>
      <c r="AO5429" s="4">
        <v>948.17556632424225</v>
      </c>
      <c r="AP5429" s="8">
        <v>0.96475786590688106</v>
      </c>
    </row>
    <row r="5430" spans="1:42" x14ac:dyDescent="0.25">
      <c r="A5430" s="2" t="s">
        <v>14888</v>
      </c>
      <c r="B5430" t="s">
        <v>14885</v>
      </c>
      <c r="C5430" t="s">
        <v>14</v>
      </c>
      <c r="D5430" t="s">
        <v>14884</v>
      </c>
      <c r="E5430" s="3" t="s">
        <v>14699</v>
      </c>
      <c r="F5430" t="s">
        <v>14889</v>
      </c>
      <c r="G5430">
        <v>226</v>
      </c>
      <c r="H5430">
        <v>0</v>
      </c>
      <c r="I5430">
        <v>28</v>
      </c>
      <c r="J5430">
        <v>106</v>
      </c>
      <c r="K5430">
        <v>76</v>
      </c>
      <c r="L5430">
        <v>16</v>
      </c>
      <c r="M5430">
        <v>0</v>
      </c>
      <c r="N5430" s="2">
        <v>281.07153392330383</v>
      </c>
      <c r="O5430" s="2">
        <v>271.93646077581127</v>
      </c>
      <c r="P5430" s="2">
        <v>292.61</v>
      </c>
      <c r="Q5430" s="4">
        <v>845.61799469911512</v>
      </c>
      <c r="R5430" s="5">
        <v>5.9000000000000004E-2</v>
      </c>
      <c r="S5430" s="6">
        <v>895.5094563863629</v>
      </c>
      <c r="T5430" s="4">
        <v>185.44811320754718</v>
      </c>
      <c r="U5430" s="7">
        <v>1080.9575695939102</v>
      </c>
      <c r="V5430" s="8">
        <v>0.84369896712952919</v>
      </c>
      <c r="W5430" s="7">
        <v>666.10385523108664</v>
      </c>
      <c r="X5430" s="7">
        <v>670.29758359560549</v>
      </c>
      <c r="Y5430" s="7">
        <v>819.87389526344657</v>
      </c>
      <c r="Z5430" s="7">
        <v>1043.5394080377882</v>
      </c>
      <c r="AA5430" s="7">
        <v>1087.573555865237</v>
      </c>
      <c r="AB5430" s="7">
        <v>1250.4300073540544</v>
      </c>
      <c r="AC5430" s="7">
        <v>1409.3336283185843</v>
      </c>
      <c r="AD5430" s="7">
        <v>1537.4548672566373</v>
      </c>
      <c r="AE5430" s="4">
        <v>953</v>
      </c>
      <c r="AF5430" s="4">
        <v>959</v>
      </c>
      <c r="AG5430" s="4">
        <v>1173</v>
      </c>
      <c r="AH5430" s="4">
        <v>1493</v>
      </c>
      <c r="AI5430" s="4">
        <v>1556</v>
      </c>
      <c r="AJ5430" s="4">
        <v>1789</v>
      </c>
      <c r="AK5430" s="4">
        <v>1260.7169554964091</v>
      </c>
      <c r="AL5430" s="8">
        <v>1.1287473339242218</v>
      </c>
      <c r="AM5430" s="4">
        <v>1138.3814385531425</v>
      </c>
      <c r="AN5430" s="8">
        <v>1.0332631519437339</v>
      </c>
      <c r="AO5430" s="4">
        <v>1016.0459216098758</v>
      </c>
      <c r="AP5430" s="8">
        <v>0.9377789699632455</v>
      </c>
    </row>
    <row r="5431" spans="1:42" x14ac:dyDescent="0.25">
      <c r="A5431" s="2" t="s">
        <v>14890</v>
      </c>
      <c r="B5431" t="s">
        <v>14885</v>
      </c>
      <c r="C5431" t="s">
        <v>14</v>
      </c>
      <c r="D5431" t="s">
        <v>14884</v>
      </c>
      <c r="E5431" s="3" t="s">
        <v>14699</v>
      </c>
      <c r="F5431" t="s">
        <v>14891</v>
      </c>
      <c r="G5431">
        <v>100</v>
      </c>
      <c r="H5431">
        <v>0</v>
      </c>
      <c r="I5431">
        <v>88</v>
      </c>
      <c r="J5431">
        <v>12</v>
      </c>
      <c r="K5431">
        <v>0</v>
      </c>
      <c r="L5431">
        <v>0</v>
      </c>
      <c r="M5431">
        <v>0</v>
      </c>
      <c r="N5431" s="2">
        <v>232.92916666666667</v>
      </c>
      <c r="O5431" s="2">
        <v>289.98797691666675</v>
      </c>
      <c r="P5431" s="2">
        <v>261.32</v>
      </c>
      <c r="Q5431" s="4">
        <v>784.23714358333336</v>
      </c>
      <c r="R5431" s="5">
        <v>5.9000000000000004E-2</v>
      </c>
      <c r="S5431" s="6">
        <v>830.50713505474994</v>
      </c>
      <c r="T5431" s="4">
        <v>0</v>
      </c>
      <c r="U5431" s="7">
        <v>830.50713505474994</v>
      </c>
      <c r="V5431" s="8">
        <v>0.84342845904735542</v>
      </c>
      <c r="W5431" s="7">
        <v>803.78732147212975</v>
      </c>
      <c r="X5431" s="7">
        <v>808.84789222641382</v>
      </c>
      <c r="Y5431" s="7">
        <v>989.34158246254788</v>
      </c>
      <c r="Z5431" s="7">
        <v>1259.2386893577016</v>
      </c>
      <c r="AA5431" s="7">
        <v>1312.374682277685</v>
      </c>
      <c r="AB5431" s="7">
        <v>1508.8935132357187</v>
      </c>
      <c r="AC5431" s="7">
        <v>1083.1480000000001</v>
      </c>
      <c r="AD5431" s="7">
        <v>1181.616</v>
      </c>
      <c r="AE5431" s="4">
        <v>953</v>
      </c>
      <c r="AF5431" s="4">
        <v>959</v>
      </c>
      <c r="AG5431" s="4">
        <v>1173</v>
      </c>
      <c r="AH5431" s="4">
        <v>1493</v>
      </c>
      <c r="AI5431" s="4">
        <v>1556</v>
      </c>
      <c r="AJ5431" s="4">
        <v>1789</v>
      </c>
      <c r="AK5431" s="4">
        <v>1116.2163006582878</v>
      </c>
      <c r="AL5431" s="8">
        <v>1.1335827889855463</v>
      </c>
      <c r="AM5431" s="4">
        <v>1020.979912123775</v>
      </c>
      <c r="AN5431" s="8">
        <v>1.0368646790061493</v>
      </c>
      <c r="AO5431" s="4">
        <v>925.74352358926251</v>
      </c>
      <c r="AP5431" s="8">
        <v>0.94014656902675242</v>
      </c>
    </row>
    <row r="5432" spans="1:42" x14ac:dyDescent="0.25">
      <c r="A5432" s="2" t="s">
        <v>14892</v>
      </c>
      <c r="B5432" t="s">
        <v>14885</v>
      </c>
      <c r="C5432" t="s">
        <v>14</v>
      </c>
      <c r="D5432" t="s">
        <v>14884</v>
      </c>
      <c r="E5432" s="3" t="s">
        <v>14699</v>
      </c>
      <c r="F5432" t="s">
        <v>14893</v>
      </c>
      <c r="G5432">
        <v>134</v>
      </c>
      <c r="H5432">
        <v>0</v>
      </c>
      <c r="I5432">
        <v>14</v>
      </c>
      <c r="J5432">
        <v>25</v>
      </c>
      <c r="K5432">
        <v>56</v>
      </c>
      <c r="L5432">
        <v>39</v>
      </c>
      <c r="M5432">
        <v>0</v>
      </c>
      <c r="N5432" s="2">
        <v>306.27985074626866</v>
      </c>
      <c r="O5432" s="2">
        <v>300.89089052985088</v>
      </c>
      <c r="P5432" s="2">
        <v>311.95</v>
      </c>
      <c r="Q5432" s="4">
        <v>919.12074127611959</v>
      </c>
      <c r="R5432" s="5">
        <v>5.9000000000000004E-2</v>
      </c>
      <c r="S5432" s="6">
        <v>973.34886501141057</v>
      </c>
      <c r="T5432" s="4">
        <v>206.87969924812029</v>
      </c>
      <c r="U5432" s="7">
        <v>1180.2285642595309</v>
      </c>
      <c r="V5432" s="8">
        <v>0.84553085446008214</v>
      </c>
      <c r="W5432" s="7">
        <v>664.54556845050149</v>
      </c>
      <c r="X5432" s="7">
        <v>668.72948598534197</v>
      </c>
      <c r="Y5432" s="7">
        <v>817.95587806132028</v>
      </c>
      <c r="Z5432" s="7">
        <v>1041.0981465861475</v>
      </c>
      <c r="AA5432" s="7">
        <v>1085.029280701973</v>
      </c>
      <c r="AB5432" s="7">
        <v>1247.504744971613</v>
      </c>
      <c r="AC5432" s="7">
        <v>1535.4276119402987</v>
      </c>
      <c r="AD5432" s="7">
        <v>1675.0119402985074</v>
      </c>
      <c r="AE5432" s="4">
        <v>953</v>
      </c>
      <c r="AF5432" s="4">
        <v>959</v>
      </c>
      <c r="AG5432" s="4">
        <v>1173</v>
      </c>
      <c r="AH5432" s="4">
        <v>1493</v>
      </c>
      <c r="AI5432" s="4">
        <v>1556</v>
      </c>
      <c r="AJ5432" s="4">
        <v>1789</v>
      </c>
      <c r="AK5432" s="4">
        <v>1367.757543327948</v>
      </c>
      <c r="AL5432" s="8">
        <v>1.1280902814069127</v>
      </c>
      <c r="AM5432" s="4">
        <v>1236.2879838891022</v>
      </c>
      <c r="AN5432" s="8">
        <v>1.033903805757969</v>
      </c>
      <c r="AO5432" s="4">
        <v>1104.8184244502563</v>
      </c>
      <c r="AP5432" s="8">
        <v>0.93971733010902558</v>
      </c>
    </row>
    <row r="5433" spans="1:42" x14ac:dyDescent="0.25">
      <c r="A5433" s="2" t="s">
        <v>14894</v>
      </c>
      <c r="B5433" t="s">
        <v>14885</v>
      </c>
      <c r="C5433" t="s">
        <v>14</v>
      </c>
      <c r="D5433" t="s">
        <v>14884</v>
      </c>
      <c r="E5433" s="3" t="s">
        <v>14699</v>
      </c>
      <c r="F5433" t="s">
        <v>14895</v>
      </c>
      <c r="G5433">
        <v>32</v>
      </c>
      <c r="H5433">
        <v>0</v>
      </c>
      <c r="I5433">
        <v>0</v>
      </c>
      <c r="J5433">
        <v>0</v>
      </c>
      <c r="K5433">
        <v>24</v>
      </c>
      <c r="L5433">
        <v>8</v>
      </c>
      <c r="M5433">
        <v>0</v>
      </c>
      <c r="N5433" s="2">
        <v>309.59114583333331</v>
      </c>
      <c r="O5433" s="2">
        <v>386.90333028125002</v>
      </c>
      <c r="P5433" s="2">
        <v>150.36000000000001</v>
      </c>
      <c r="Q5433" s="4">
        <v>846.85447611458335</v>
      </c>
      <c r="R5433" s="5">
        <v>5.9000000000000004E-2</v>
      </c>
      <c r="S5433" s="6">
        <v>896.81889020534368</v>
      </c>
      <c r="T5433" s="4">
        <v>250.21052631578948</v>
      </c>
      <c r="U5433" s="7">
        <v>1147.029416521133</v>
      </c>
      <c r="V5433" s="8">
        <v>0.86307706284509633</v>
      </c>
      <c r="W5433" s="7">
        <v>493.95893726885748</v>
      </c>
      <c r="X5433" s="7">
        <v>568.86254660880707</v>
      </c>
      <c r="Y5433" s="7">
        <v>629.59520283038796</v>
      </c>
      <c r="Z5433" s="7">
        <v>881.97312979562378</v>
      </c>
      <c r="AA5433" s="7">
        <v>941.35617143450281</v>
      </c>
      <c r="AB5433" s="7">
        <v>1082.3908953268406</v>
      </c>
      <c r="AC5433" s="7">
        <v>1461.9</v>
      </c>
      <c r="AD5433" s="7">
        <v>1594.8</v>
      </c>
      <c r="AE5433" s="4">
        <v>732</v>
      </c>
      <c r="AF5433" s="4">
        <v>843</v>
      </c>
      <c r="AG5433" s="4">
        <v>933</v>
      </c>
      <c r="AH5433" s="4">
        <v>1307</v>
      </c>
      <c r="AI5433" s="4">
        <v>1395</v>
      </c>
      <c r="AJ5433" s="4">
        <v>1604</v>
      </c>
      <c r="AK5433" s="4">
        <v>1247.7078422207876</v>
      </c>
      <c r="AL5433" s="8">
        <v>1.1271018574391098</v>
      </c>
      <c r="AM5433" s="4">
        <v>1134.9221076443951</v>
      </c>
      <c r="AN5433" s="8">
        <v>1.0422367448910344</v>
      </c>
      <c r="AO5433" s="4">
        <v>1009.6046247817364</v>
      </c>
      <c r="AP5433" s="8">
        <v>0.94794217539317216</v>
      </c>
    </row>
    <row r="5434" spans="1:42" x14ac:dyDescent="0.25">
      <c r="A5434" s="2" t="s">
        <v>14898</v>
      </c>
      <c r="B5434" t="s">
        <v>14897</v>
      </c>
      <c r="C5434" t="s">
        <v>149</v>
      </c>
      <c r="D5434" t="s">
        <v>14896</v>
      </c>
      <c r="E5434" s="3" t="s">
        <v>14699</v>
      </c>
      <c r="F5434" t="s">
        <v>14899</v>
      </c>
      <c r="G5434">
        <v>82</v>
      </c>
      <c r="H5434">
        <v>42</v>
      </c>
      <c r="I5434">
        <v>8</v>
      </c>
      <c r="J5434">
        <v>14</v>
      </c>
      <c r="K5434">
        <v>18</v>
      </c>
      <c r="L5434">
        <v>0</v>
      </c>
      <c r="M5434">
        <v>0</v>
      </c>
      <c r="N5434" s="2">
        <v>193.0040650406504</v>
      </c>
      <c r="O5434" s="2">
        <v>375.40839660162612</v>
      </c>
      <c r="P5434" s="2">
        <v>263.27</v>
      </c>
      <c r="Q5434" s="4">
        <v>831.68246164227651</v>
      </c>
      <c r="R5434" s="5">
        <v>5.9000000000000004E-2</v>
      </c>
      <c r="S5434" s="6">
        <v>880.75172687917075</v>
      </c>
      <c r="T5434" s="4">
        <v>81.063291139240505</v>
      </c>
      <c r="U5434" s="7">
        <v>961.81501801841125</v>
      </c>
      <c r="V5434" s="8">
        <v>0.6582605661901757</v>
      </c>
      <c r="W5434" s="7">
        <v>739.00990373926913</v>
      </c>
      <c r="X5434" s="7">
        <v>770.95731393354424</v>
      </c>
      <c r="Y5434" s="7">
        <v>921.65264503861545</v>
      </c>
      <c r="Z5434" s="7">
        <v>1228.4683391685405</v>
      </c>
      <c r="AA5434" s="7">
        <v>1547.9424411112914</v>
      </c>
      <c r="AB5434" s="7">
        <v>1780.0132510131011</v>
      </c>
      <c r="AC5434" s="7">
        <v>1607.2609756097563</v>
      </c>
      <c r="AD5434" s="7">
        <v>1753.3756097560977</v>
      </c>
      <c r="AE5434" s="4">
        <v>1226</v>
      </c>
      <c r="AF5434" s="4">
        <v>1279</v>
      </c>
      <c r="AG5434" s="4">
        <v>1529</v>
      </c>
      <c r="AH5434" s="4">
        <v>2038</v>
      </c>
      <c r="AI5434" s="4">
        <v>2568</v>
      </c>
      <c r="AJ5434" s="4">
        <v>2953</v>
      </c>
      <c r="AK5434" s="4">
        <v>1503.1660645998788</v>
      </c>
      <c r="AL5434" s="8">
        <v>1.0842372942277847</v>
      </c>
      <c r="AM5434" s="4">
        <v>1298.5366932944407</v>
      </c>
      <c r="AN5434" s="8">
        <v>0.94419015076336521</v>
      </c>
      <c r="AO5434" s="4">
        <v>1085.3810981846091</v>
      </c>
      <c r="AP5434" s="8">
        <v>0.79830770965459508</v>
      </c>
    </row>
    <row r="5435" spans="1:42" x14ac:dyDescent="0.25">
      <c r="A5435" s="2" t="s">
        <v>14900</v>
      </c>
      <c r="B5435" t="s">
        <v>14897</v>
      </c>
      <c r="C5435" t="s">
        <v>149</v>
      </c>
      <c r="D5435" t="s">
        <v>14896</v>
      </c>
      <c r="E5435" s="3" t="s">
        <v>14699</v>
      </c>
      <c r="F5435" t="s">
        <v>14901</v>
      </c>
      <c r="G5435">
        <v>18</v>
      </c>
      <c r="H5435">
        <v>0</v>
      </c>
      <c r="I5435">
        <v>8</v>
      </c>
      <c r="J5435">
        <v>10</v>
      </c>
      <c r="K5435">
        <v>0</v>
      </c>
      <c r="L5435">
        <v>0</v>
      </c>
      <c r="M5435">
        <v>0</v>
      </c>
      <c r="N5435" s="2">
        <v>154.31018518518519</v>
      </c>
      <c r="O5435" s="2">
        <v>314.76928892592605</v>
      </c>
      <c r="P5435" s="2">
        <v>329.93</v>
      </c>
      <c r="Q5435" s="4">
        <v>799.00947411111133</v>
      </c>
      <c r="R5435" s="5">
        <v>5.9000000000000004E-2</v>
      </c>
      <c r="S5435" s="6">
        <v>846.1510330836669</v>
      </c>
      <c r="T5435" s="4">
        <v>151.72222222222223</v>
      </c>
      <c r="U5435" s="7">
        <v>997.87325530588919</v>
      </c>
      <c r="V5435" s="8">
        <v>0.70377394387218895</v>
      </c>
      <c r="W5435" s="7">
        <v>731.63784178709966</v>
      </c>
      <c r="X5435" s="7">
        <v>763.26655762292057</v>
      </c>
      <c r="Y5435" s="7">
        <v>912.45861345226388</v>
      </c>
      <c r="Z5435" s="7">
        <v>1216.2136391208069</v>
      </c>
      <c r="AA5435" s="7">
        <v>1532.5007974790149</v>
      </c>
      <c r="AB5435" s="7">
        <v>1762.2565634562036</v>
      </c>
      <c r="AC5435" s="7">
        <v>1559.6777777777779</v>
      </c>
      <c r="AD5435" s="7">
        <v>1701.4666666666667</v>
      </c>
      <c r="AE5435" s="4">
        <v>1226</v>
      </c>
      <c r="AF5435" s="4">
        <v>1279</v>
      </c>
      <c r="AG5435" s="4">
        <v>1529</v>
      </c>
      <c r="AH5435" s="4">
        <v>2038</v>
      </c>
      <c r="AI5435" s="4">
        <v>2568</v>
      </c>
      <c r="AJ5435" s="4">
        <v>2953</v>
      </c>
      <c r="AK5435" s="4">
        <v>1383.6996034197903</v>
      </c>
      <c r="AL5435" s="8">
        <v>1.0828929104911929</v>
      </c>
      <c r="AM5435" s="4">
        <v>1182.118889543744</v>
      </c>
      <c r="AN5435" s="8">
        <v>0.94072329800906629</v>
      </c>
      <c r="AO5435" s="4">
        <v>1014.1349613137055</v>
      </c>
      <c r="AP5435" s="8">
        <v>0.82224862094062767</v>
      </c>
    </row>
    <row r="5436" spans="1:42" x14ac:dyDescent="0.25">
      <c r="A5436" s="2" t="s">
        <v>14904</v>
      </c>
      <c r="B5436" t="s">
        <v>14903</v>
      </c>
      <c r="C5436" t="s">
        <v>149</v>
      </c>
      <c r="D5436" t="s">
        <v>14902</v>
      </c>
      <c r="E5436" s="3" t="s">
        <v>14699</v>
      </c>
      <c r="F5436" t="s">
        <v>14905</v>
      </c>
      <c r="G5436">
        <v>104</v>
      </c>
      <c r="H5436">
        <v>0</v>
      </c>
      <c r="I5436">
        <v>20</v>
      </c>
      <c r="J5436">
        <v>48</v>
      </c>
      <c r="K5436">
        <v>36</v>
      </c>
      <c r="L5436">
        <v>0</v>
      </c>
      <c r="M5436">
        <v>0</v>
      </c>
      <c r="N5436" s="2">
        <v>195.59855769230771</v>
      </c>
      <c r="O5436" s="2">
        <v>341.90966209294885</v>
      </c>
      <c r="P5436" s="2">
        <v>407.34</v>
      </c>
      <c r="Q5436" s="4">
        <v>944.84821978525656</v>
      </c>
      <c r="R5436" s="5">
        <v>5.9000000000000004E-2</v>
      </c>
      <c r="S5436" s="6">
        <v>1000.5942647525867</v>
      </c>
      <c r="T5436" s="4">
        <v>52.310679611650485</v>
      </c>
      <c r="U5436" s="7">
        <v>1052.9049443642373</v>
      </c>
      <c r="V5436" s="8">
        <v>0.52759898536184724</v>
      </c>
      <c r="W5436" s="7">
        <v>767.62301352441773</v>
      </c>
      <c r="X5436" s="7">
        <v>805.22701484011429</v>
      </c>
      <c r="Y5436" s="7">
        <v>944.61251305029589</v>
      </c>
      <c r="Z5436" s="7">
        <v>1183.7739614181257</v>
      </c>
      <c r="AA5436" s="7">
        <v>1520.7058132067662</v>
      </c>
      <c r="AB5436" s="7">
        <v>1748.8367545219917</v>
      </c>
      <c r="AC5436" s="7">
        <v>2195.2192307692308</v>
      </c>
      <c r="AD5436" s="7">
        <v>2394.7846153846153</v>
      </c>
      <c r="AE5436" s="4">
        <v>1531</v>
      </c>
      <c r="AF5436" s="4">
        <v>1606</v>
      </c>
      <c r="AG5436" s="4">
        <v>1884</v>
      </c>
      <c r="AH5436" s="4">
        <v>2361</v>
      </c>
      <c r="AI5436" s="4">
        <v>3033</v>
      </c>
      <c r="AJ5436" s="4">
        <v>3488</v>
      </c>
      <c r="AK5436" s="4">
        <v>2070.7565427689665</v>
      </c>
      <c r="AL5436" s="8">
        <v>1.063845429142098</v>
      </c>
      <c r="AM5436" s="4">
        <v>1714.0357834301731</v>
      </c>
      <c r="AN5436" s="8">
        <v>0.88509661454868105</v>
      </c>
      <c r="AO5436" s="4">
        <v>1357.3150240913797</v>
      </c>
      <c r="AP5436" s="8">
        <v>0.70634779995526409</v>
      </c>
    </row>
    <row r="5437" spans="1:42" x14ac:dyDescent="0.25">
      <c r="A5437" s="2" t="s">
        <v>14908</v>
      </c>
      <c r="B5437" t="s">
        <v>14907</v>
      </c>
      <c r="C5437" t="s">
        <v>149</v>
      </c>
      <c r="D5437" t="s">
        <v>14906</v>
      </c>
      <c r="E5437" s="3" t="s">
        <v>14699</v>
      </c>
      <c r="F5437" t="s">
        <v>14909</v>
      </c>
      <c r="G5437">
        <v>157</v>
      </c>
      <c r="H5437">
        <v>12</v>
      </c>
      <c r="I5437">
        <v>52</v>
      </c>
      <c r="J5437">
        <v>53</v>
      </c>
      <c r="K5437">
        <v>33</v>
      </c>
      <c r="L5437">
        <v>7</v>
      </c>
      <c r="M5437">
        <v>0</v>
      </c>
      <c r="N5437" s="2">
        <v>221.89702760084924</v>
      </c>
      <c r="O5437" s="2">
        <v>293.38837614225048</v>
      </c>
      <c r="P5437" s="2">
        <v>155.9</v>
      </c>
      <c r="Q5437" s="4">
        <v>671.18540374309976</v>
      </c>
      <c r="R5437" s="5">
        <v>5.9000000000000004E-2</v>
      </c>
      <c r="S5437" s="6">
        <v>710.78534256394255</v>
      </c>
      <c r="T5437" s="4">
        <v>156.54794520547946</v>
      </c>
      <c r="U5437" s="7">
        <v>867.33328776942199</v>
      </c>
      <c r="V5437" s="8">
        <v>0.89176305136116973</v>
      </c>
      <c r="W5437" s="7">
        <v>556.14313370429511</v>
      </c>
      <c r="X5437" s="7">
        <v>559.79716217804219</v>
      </c>
      <c r="Y5437" s="7">
        <v>716.1895808544142</v>
      </c>
      <c r="Z5437" s="7">
        <v>945.6625690057266</v>
      </c>
      <c r="AA5437" s="7">
        <v>949.31659747947356</v>
      </c>
      <c r="AB5437" s="7">
        <v>1091.823707955607</v>
      </c>
      <c r="AC5437" s="7">
        <v>1069.8656050955415</v>
      </c>
      <c r="AD5437" s="7">
        <v>1167.1261146496815</v>
      </c>
      <c r="AE5437" s="4">
        <v>761</v>
      </c>
      <c r="AF5437" s="4">
        <v>766</v>
      </c>
      <c r="AG5437" s="4">
        <v>980</v>
      </c>
      <c r="AH5437" s="4">
        <v>1294</v>
      </c>
      <c r="AI5437" s="4">
        <v>1299</v>
      </c>
      <c r="AJ5437" s="4">
        <v>1494</v>
      </c>
      <c r="AK5437" s="4">
        <v>948.12905313960198</v>
      </c>
      <c r="AL5437" s="8">
        <v>1.135791909181971</v>
      </c>
      <c r="AM5437" s="4">
        <v>869.01448294771558</v>
      </c>
      <c r="AN5437" s="8">
        <v>1.0544489565750372</v>
      </c>
      <c r="AO5437" s="4">
        <v>789.89991275582906</v>
      </c>
      <c r="AP5437" s="8">
        <v>0.97310600396810343</v>
      </c>
    </row>
    <row r="5438" spans="1:42" x14ac:dyDescent="0.25">
      <c r="A5438" s="2" t="s">
        <v>14910</v>
      </c>
      <c r="B5438" t="s">
        <v>14907</v>
      </c>
      <c r="C5438" t="s">
        <v>149</v>
      </c>
      <c r="D5438" t="s">
        <v>14906</v>
      </c>
      <c r="E5438" s="3" t="s">
        <v>14699</v>
      </c>
      <c r="F5438" t="s">
        <v>14911</v>
      </c>
      <c r="G5438">
        <v>13</v>
      </c>
      <c r="H5438">
        <v>0</v>
      </c>
      <c r="I5438">
        <v>0</v>
      </c>
      <c r="J5438">
        <v>0</v>
      </c>
      <c r="K5438">
        <v>8</v>
      </c>
      <c r="L5438">
        <v>5</v>
      </c>
      <c r="M5438">
        <v>0</v>
      </c>
      <c r="N5438" s="2">
        <v>208.77564102564102</v>
      </c>
      <c r="O5438" s="2">
        <v>169.71465623076932</v>
      </c>
      <c r="P5438" s="2">
        <v>484.37</v>
      </c>
      <c r="Q5438" s="4">
        <v>862.86029725641038</v>
      </c>
      <c r="R5438" s="5">
        <v>5.9000000000000004E-2</v>
      </c>
      <c r="S5438" s="6">
        <v>913.76905479453853</v>
      </c>
      <c r="T5438" s="4">
        <v>158.38461538461539</v>
      </c>
      <c r="U5438" s="7">
        <v>1072.153670179154</v>
      </c>
      <c r="V5438" s="8">
        <v>0.82732817191957042</v>
      </c>
      <c r="W5438" s="7">
        <v>536.58914103890129</v>
      </c>
      <c r="X5438" s="7">
        <v>540.11469387095713</v>
      </c>
      <c r="Y5438" s="7">
        <v>691.00835508294779</v>
      </c>
      <c r="Z5438" s="7">
        <v>912.41307293605564</v>
      </c>
      <c r="AA5438" s="7">
        <v>915.93862576811136</v>
      </c>
      <c r="AB5438" s="7">
        <v>1053.4351862182898</v>
      </c>
      <c r="AC5438" s="7">
        <v>1425.5153846153846</v>
      </c>
      <c r="AD5438" s="7">
        <v>1555.1076923076923</v>
      </c>
      <c r="AE5438" s="4">
        <v>761</v>
      </c>
      <c r="AF5438" s="4">
        <v>766</v>
      </c>
      <c r="AG5438" s="4">
        <v>980</v>
      </c>
      <c r="AH5438" s="4">
        <v>1294</v>
      </c>
      <c r="AI5438" s="4">
        <v>1299</v>
      </c>
      <c r="AJ5438" s="4">
        <v>1494</v>
      </c>
      <c r="AK5438" s="4">
        <v>1261.922974706926</v>
      </c>
      <c r="AL5438" s="8">
        <v>1.0959814015070957</v>
      </c>
      <c r="AM5438" s="4">
        <v>1135.3215492842396</v>
      </c>
      <c r="AN5438" s="8">
        <v>0.99828931802072274</v>
      </c>
      <c r="AO5438" s="4">
        <v>1008.7201238615532</v>
      </c>
      <c r="AP5438" s="8">
        <v>0.90059723453434992</v>
      </c>
    </row>
    <row r="5439" spans="1:42" x14ac:dyDescent="0.25">
      <c r="A5439" s="2" t="s">
        <v>14912</v>
      </c>
      <c r="B5439" t="s">
        <v>14907</v>
      </c>
      <c r="C5439" t="s">
        <v>149</v>
      </c>
      <c r="D5439" t="s">
        <v>14906</v>
      </c>
      <c r="E5439" s="3" t="s">
        <v>14699</v>
      </c>
      <c r="F5439" t="s">
        <v>14913</v>
      </c>
      <c r="G5439">
        <v>51</v>
      </c>
      <c r="H5439">
        <v>0</v>
      </c>
      <c r="I5439">
        <v>0</v>
      </c>
      <c r="J5439">
        <v>0</v>
      </c>
      <c r="K5439">
        <v>37</v>
      </c>
      <c r="L5439">
        <v>14</v>
      </c>
      <c r="M5439">
        <v>0</v>
      </c>
      <c r="N5439" s="2">
        <v>234.36437908496734</v>
      </c>
      <c r="O5439" s="2">
        <v>215.72225067973861</v>
      </c>
      <c r="P5439" s="2">
        <v>331.54</v>
      </c>
      <c r="Q5439" s="4">
        <v>781.62662976470597</v>
      </c>
      <c r="R5439" s="5">
        <v>5.9000000000000004E-2</v>
      </c>
      <c r="S5439" s="6">
        <v>827.74260092082352</v>
      </c>
      <c r="T5439" s="4">
        <v>175.18</v>
      </c>
      <c r="U5439" s="7">
        <v>1002.9226009208235</v>
      </c>
      <c r="V5439" s="8">
        <v>0.77423487295595184</v>
      </c>
      <c r="W5439" s="7">
        <v>486.27873099325024</v>
      </c>
      <c r="X5439" s="7">
        <v>489.47372922579461</v>
      </c>
      <c r="Y5439" s="7">
        <v>626.21965357869283</v>
      </c>
      <c r="Z5439" s="7">
        <v>826.86554258247816</v>
      </c>
      <c r="AA5439" s="7">
        <v>830.06054081502248</v>
      </c>
      <c r="AB5439" s="7">
        <v>954.66547188425216</v>
      </c>
      <c r="AC5439" s="7">
        <v>1424.9098039215687</v>
      </c>
      <c r="AD5439" s="7">
        <v>1554.4470588235292</v>
      </c>
      <c r="AE5439" s="4">
        <v>761</v>
      </c>
      <c r="AF5439" s="4">
        <v>766</v>
      </c>
      <c r="AG5439" s="4">
        <v>980</v>
      </c>
      <c r="AH5439" s="4">
        <v>1294</v>
      </c>
      <c r="AI5439" s="4">
        <v>1299</v>
      </c>
      <c r="AJ5439" s="4">
        <v>1494</v>
      </c>
      <c r="AK5439" s="4">
        <v>1257.62523788623</v>
      </c>
      <c r="AL5439" s="8">
        <v>1.1060951067479678</v>
      </c>
      <c r="AM5439" s="4">
        <v>1114.3310255644278</v>
      </c>
      <c r="AN5439" s="8">
        <v>0.99547502881729577</v>
      </c>
      <c r="AO5439" s="4">
        <v>971.03681324262573</v>
      </c>
      <c r="AP5439" s="8">
        <v>0.8848549508866238</v>
      </c>
    </row>
    <row r="5440" spans="1:42" x14ac:dyDescent="0.25">
      <c r="A5440" s="2" t="s">
        <v>14916</v>
      </c>
      <c r="B5440" t="s">
        <v>14915</v>
      </c>
      <c r="C5440" t="s">
        <v>14</v>
      </c>
      <c r="D5440" t="s">
        <v>14914</v>
      </c>
      <c r="E5440" s="3" t="s">
        <v>14699</v>
      </c>
      <c r="F5440" t="s">
        <v>14917</v>
      </c>
      <c r="G5440">
        <v>376</v>
      </c>
      <c r="H5440">
        <v>0</v>
      </c>
      <c r="I5440">
        <v>376</v>
      </c>
      <c r="J5440">
        <v>0</v>
      </c>
      <c r="K5440">
        <v>0</v>
      </c>
      <c r="L5440">
        <v>0</v>
      </c>
      <c r="M5440">
        <v>0</v>
      </c>
      <c r="N5440" s="2">
        <v>234.72052304964541</v>
      </c>
      <c r="O5440" s="2">
        <v>296.68568106205691</v>
      </c>
      <c r="P5440" s="2">
        <v>275.27999999999997</v>
      </c>
      <c r="Q5440" s="4">
        <v>806.6862041117023</v>
      </c>
      <c r="R5440" s="5">
        <v>5.9000000000000004E-2</v>
      </c>
      <c r="S5440" s="6">
        <v>854.28069015429264</v>
      </c>
      <c r="T5440" s="4">
        <v>8.6401179941002955</v>
      </c>
      <c r="U5440" s="7">
        <v>862.92080814839289</v>
      </c>
      <c r="V5440" s="8">
        <v>0.67468397822391935</v>
      </c>
      <c r="W5440" s="7">
        <v>818.88047390864938</v>
      </c>
      <c r="X5440" s="7">
        <v>854.28069015429253</v>
      </c>
      <c r="Y5440" s="7">
        <v>1021.2628422563826</v>
      </c>
      <c r="Z5440" s="7">
        <v>1361.2385039362377</v>
      </c>
      <c r="AA5440" s="7">
        <v>1715.2406663926688</v>
      </c>
      <c r="AB5440" s="7">
        <v>1972.3931806298874</v>
      </c>
      <c r="AC5440" s="7">
        <v>1406.9</v>
      </c>
      <c r="AD5440" s="7">
        <v>1534.8</v>
      </c>
      <c r="AE5440" s="4">
        <v>1226</v>
      </c>
      <c r="AF5440" s="4">
        <v>1279</v>
      </c>
      <c r="AG5440" s="4">
        <v>1529</v>
      </c>
      <c r="AH5440" s="4">
        <v>2038</v>
      </c>
      <c r="AI5440" s="4">
        <v>2568</v>
      </c>
      <c r="AJ5440" s="4">
        <v>2953</v>
      </c>
      <c r="AK5440" s="4">
        <v>1401.9947765092018</v>
      </c>
      <c r="AL5440" s="8">
        <v>1.1029201677117295</v>
      </c>
      <c r="AM5440" s="4">
        <v>1218.8832624319689</v>
      </c>
      <c r="AN5440" s="8">
        <v>0.95975244755752087</v>
      </c>
      <c r="AO5440" s="4">
        <v>1035.771748354736</v>
      </c>
      <c r="AP5440" s="8">
        <v>0.81658472740331223</v>
      </c>
    </row>
    <row r="5441" spans="1:42" x14ac:dyDescent="0.25">
      <c r="A5441" s="2" t="s">
        <v>14918</v>
      </c>
      <c r="B5441" t="s">
        <v>14915</v>
      </c>
      <c r="C5441" t="s">
        <v>14</v>
      </c>
      <c r="D5441" t="s">
        <v>14914</v>
      </c>
      <c r="E5441" s="3" t="s">
        <v>14699</v>
      </c>
      <c r="F5441" t="s">
        <v>2272</v>
      </c>
      <c r="G5441">
        <v>34</v>
      </c>
      <c r="H5441">
        <v>0</v>
      </c>
      <c r="I5441">
        <v>0</v>
      </c>
      <c r="J5441">
        <v>12</v>
      </c>
      <c r="K5441">
        <v>21</v>
      </c>
      <c r="L5441">
        <v>0</v>
      </c>
      <c r="M5441">
        <v>1</v>
      </c>
      <c r="N5441" s="2">
        <v>164.05882352941177</v>
      </c>
      <c r="O5441" s="2">
        <v>443.26432043137254</v>
      </c>
      <c r="P5441" s="2">
        <v>197.35</v>
      </c>
      <c r="Q5441" s="4">
        <v>804.67314396078439</v>
      </c>
      <c r="R5441" s="5">
        <v>5.9000000000000004E-2</v>
      </c>
      <c r="S5441" s="6">
        <v>852.14885945447065</v>
      </c>
      <c r="T5441" s="4">
        <v>214.66666666666666</v>
      </c>
      <c r="U5441" s="7">
        <v>1066.8155261211373</v>
      </c>
      <c r="V5441" s="8">
        <v>0.56587041744986144</v>
      </c>
      <c r="W5441" s="7">
        <v>554.1579908812954</v>
      </c>
      <c r="X5441" s="7">
        <v>578.11424986719157</v>
      </c>
      <c r="Y5441" s="7">
        <v>691.11547149877708</v>
      </c>
      <c r="Z5441" s="7">
        <v>921.18595874068524</v>
      </c>
      <c r="AA5441" s="7">
        <v>1160.7485485996465</v>
      </c>
      <c r="AB5441" s="7">
        <v>1334.7704299122884</v>
      </c>
      <c r="AC5441" s="7">
        <v>2073.7911764705882</v>
      </c>
      <c r="AD5441" s="7">
        <v>2262.3176470588232</v>
      </c>
      <c r="AE5441" s="4">
        <v>1226</v>
      </c>
      <c r="AF5441" s="4">
        <v>1279</v>
      </c>
      <c r="AG5441" s="4">
        <v>1529</v>
      </c>
      <c r="AH5441" s="4">
        <v>2038</v>
      </c>
      <c r="AI5441" s="4">
        <v>2568</v>
      </c>
      <c r="AJ5441" s="4">
        <v>2953</v>
      </c>
      <c r="AK5441" s="4">
        <v>1780.9364000179999</v>
      </c>
      <c r="AL5441" s="8">
        <v>1.0585267206552156</v>
      </c>
      <c r="AM5441" s="4">
        <v>1471.3405531634901</v>
      </c>
      <c r="AN5441" s="8">
        <v>0.89430795292009757</v>
      </c>
      <c r="AO5441" s="4">
        <v>1161.7447063089803</v>
      </c>
      <c r="AP5441" s="8">
        <v>0.73008918518497945</v>
      </c>
    </row>
    <row r="5442" spans="1:42" x14ac:dyDescent="0.25">
      <c r="A5442" s="2" t="s">
        <v>14919</v>
      </c>
      <c r="B5442" t="s">
        <v>14915</v>
      </c>
      <c r="C5442" t="s">
        <v>14</v>
      </c>
      <c r="D5442" t="s">
        <v>14914</v>
      </c>
      <c r="E5442" s="3" t="s">
        <v>14699</v>
      </c>
      <c r="F5442" t="s">
        <v>14920</v>
      </c>
      <c r="G5442">
        <v>40</v>
      </c>
      <c r="H5442">
        <v>0</v>
      </c>
      <c r="I5442">
        <v>40</v>
      </c>
      <c r="J5442">
        <v>0</v>
      </c>
      <c r="K5442">
        <v>0</v>
      </c>
      <c r="L5442">
        <v>0</v>
      </c>
      <c r="M5442">
        <v>0</v>
      </c>
      <c r="N5442" s="2">
        <v>150.94583333333333</v>
      </c>
      <c r="O5442" s="2">
        <v>242.20116091666665</v>
      </c>
      <c r="P5442" s="2">
        <v>181.43</v>
      </c>
      <c r="Q5442" s="4">
        <v>574.57699424999998</v>
      </c>
      <c r="R5442" s="5">
        <v>5.9000000000000004E-2</v>
      </c>
      <c r="S5442" s="6">
        <v>608.47703691074992</v>
      </c>
      <c r="T5442" s="4">
        <v>155.89473684210526</v>
      </c>
      <c r="U5442" s="7">
        <v>764.37177375285523</v>
      </c>
      <c r="V5442" s="8">
        <v>0.59763234851669678</v>
      </c>
      <c r="W5442" s="7">
        <v>583.26258581124262</v>
      </c>
      <c r="X5442" s="7">
        <v>608.47703691074992</v>
      </c>
      <c r="Y5442" s="7">
        <v>727.41312700276512</v>
      </c>
      <c r="Z5442" s="7">
        <v>969.56700643010811</v>
      </c>
      <c r="AA5442" s="7">
        <v>1221.7115174251805</v>
      </c>
      <c r="AB5442" s="7">
        <v>1404.8730961668839</v>
      </c>
      <c r="AC5442" s="7">
        <v>1406.9</v>
      </c>
      <c r="AD5442" s="7">
        <v>1534.8</v>
      </c>
      <c r="AE5442" s="4">
        <v>1226</v>
      </c>
      <c r="AF5442" s="4">
        <v>1279</v>
      </c>
      <c r="AG5442" s="4">
        <v>1529</v>
      </c>
      <c r="AH5442" s="4">
        <v>2038</v>
      </c>
      <c r="AI5442" s="4">
        <v>2568</v>
      </c>
      <c r="AJ5442" s="4">
        <v>2953</v>
      </c>
      <c r="AK5442" s="4">
        <v>1224.5537640647428</v>
      </c>
      <c r="AL5442" s="8">
        <v>1.0793186089967537</v>
      </c>
      <c r="AM5442" s="4">
        <v>1019.1948550134118</v>
      </c>
      <c r="AN5442" s="8">
        <v>0.91875652217006809</v>
      </c>
      <c r="AO5442" s="4">
        <v>813.83594596208093</v>
      </c>
      <c r="AP5442" s="8">
        <v>0.75819443534338249</v>
      </c>
    </row>
    <row r="5443" spans="1:42" x14ac:dyDescent="0.25">
      <c r="A5443" s="2" t="s">
        <v>14923</v>
      </c>
      <c r="B5443" t="s">
        <v>14922</v>
      </c>
      <c r="C5443" t="s">
        <v>14</v>
      </c>
      <c r="D5443" t="s">
        <v>14921</v>
      </c>
      <c r="E5443" s="3" t="s">
        <v>14699</v>
      </c>
      <c r="F5443" t="s">
        <v>14924</v>
      </c>
      <c r="G5443">
        <v>36</v>
      </c>
      <c r="H5443">
        <v>0</v>
      </c>
      <c r="I5443">
        <v>8</v>
      </c>
      <c r="J5443">
        <v>28</v>
      </c>
      <c r="K5443">
        <v>0</v>
      </c>
      <c r="L5443">
        <v>0</v>
      </c>
      <c r="M5443">
        <v>0</v>
      </c>
      <c r="N5443" s="2">
        <v>318.51388888888886</v>
      </c>
      <c r="O5443" s="2">
        <v>329.25651713888902</v>
      </c>
      <c r="P5443" s="2">
        <v>248.18</v>
      </c>
      <c r="Q5443" s="4">
        <v>895.95040602777794</v>
      </c>
      <c r="R5443" s="5">
        <v>5.9000000000000004E-2</v>
      </c>
      <c r="S5443" s="6">
        <v>948.8114799834168</v>
      </c>
      <c r="T5443" s="4">
        <v>75</v>
      </c>
      <c r="U5443" s="7">
        <v>1023.8114799834168</v>
      </c>
      <c r="V5443" s="8">
        <v>0.88958325157856255</v>
      </c>
      <c r="W5443" s="7">
        <v>685.91430412394527</v>
      </c>
      <c r="X5443" s="7">
        <v>830.18714453463087</v>
      </c>
      <c r="Y5443" s="7">
        <v>982.70414725449848</v>
      </c>
      <c r="Z5443" s="7">
        <v>1366.8821108623813</v>
      </c>
      <c r="AA5443" s="7">
        <v>1605.1384015977419</v>
      </c>
      <c r="AB5443" s="7">
        <v>1845.8679410258576</v>
      </c>
      <c r="AC5443" s="7">
        <v>1265.9777777777779</v>
      </c>
      <c r="AD5443" s="7">
        <v>1381.0666666666666</v>
      </c>
      <c r="AE5443" s="4">
        <v>832</v>
      </c>
      <c r="AF5443" s="4">
        <v>1007</v>
      </c>
      <c r="AG5443" s="4">
        <v>1192</v>
      </c>
      <c r="AH5443" s="4">
        <v>1658</v>
      </c>
      <c r="AI5443" s="4">
        <v>1947</v>
      </c>
      <c r="AJ5443" s="4">
        <v>2239</v>
      </c>
      <c r="AK5443" s="4">
        <v>1242.8509996061823</v>
      </c>
      <c r="AL5443" s="8">
        <v>1.1450723109148138</v>
      </c>
      <c r="AM5443" s="4">
        <v>1141.7749147358566</v>
      </c>
      <c r="AN5443" s="8">
        <v>1.0572479467679774</v>
      </c>
      <c r="AO5443" s="4">
        <v>1040.698829865531</v>
      </c>
      <c r="AP5443" s="8">
        <v>0.96942358262114103</v>
      </c>
    </row>
    <row r="5444" spans="1:42" x14ac:dyDescent="0.25">
      <c r="A5444" s="2" t="s">
        <v>14925</v>
      </c>
      <c r="B5444" t="s">
        <v>14922</v>
      </c>
      <c r="C5444" t="s">
        <v>14</v>
      </c>
      <c r="D5444" t="s">
        <v>14921</v>
      </c>
      <c r="E5444" s="3" t="s">
        <v>14699</v>
      </c>
      <c r="F5444" t="s">
        <v>14926</v>
      </c>
      <c r="G5444">
        <v>142</v>
      </c>
      <c r="H5444">
        <v>0</v>
      </c>
      <c r="I5444">
        <v>60</v>
      </c>
      <c r="J5444">
        <v>42</v>
      </c>
      <c r="K5444">
        <v>34</v>
      </c>
      <c r="L5444">
        <v>6</v>
      </c>
      <c r="M5444">
        <v>0</v>
      </c>
      <c r="N5444" s="2">
        <v>200.49765258215962</v>
      </c>
      <c r="O5444" s="2">
        <v>308.60231307746488</v>
      </c>
      <c r="P5444" s="2">
        <v>205.53</v>
      </c>
      <c r="Q5444" s="4">
        <v>714.62996565962453</v>
      </c>
      <c r="R5444" s="5">
        <v>5.9000000000000004E-2</v>
      </c>
      <c r="S5444" s="6">
        <v>756.79313363354231</v>
      </c>
      <c r="T5444" s="4">
        <v>155.29838709677421</v>
      </c>
      <c r="U5444" s="7">
        <v>912.09152073031646</v>
      </c>
      <c r="V5444" s="8">
        <v>0.72543097796382239</v>
      </c>
      <c r="W5444" s="7">
        <v>500.79292912433885</v>
      </c>
      <c r="X5444" s="7">
        <v>606.12798032236685</v>
      </c>
      <c r="Y5444" s="7">
        <v>717.48217730313934</v>
      </c>
      <c r="Z5444" s="7">
        <v>997.97437077903101</v>
      </c>
      <c r="AA5444" s="7">
        <v>1171.9276839003458</v>
      </c>
      <c r="AB5444" s="7">
        <v>1347.6867407564841</v>
      </c>
      <c r="AC5444" s="7">
        <v>1383.0408450704226</v>
      </c>
      <c r="AD5444" s="7">
        <v>1508.7718309859156</v>
      </c>
      <c r="AE5444" s="4">
        <v>832</v>
      </c>
      <c r="AF5444" s="4">
        <v>1007</v>
      </c>
      <c r="AG5444" s="4">
        <v>1192</v>
      </c>
      <c r="AH5444" s="4">
        <v>1658</v>
      </c>
      <c r="AI5444" s="4">
        <v>1947</v>
      </c>
      <c r="AJ5444" s="4">
        <v>2239</v>
      </c>
      <c r="AK5444" s="4">
        <v>1227.8905547288841</v>
      </c>
      <c r="AL5444" s="8">
        <v>1.1001177885897875</v>
      </c>
      <c r="AM5444" s="4">
        <v>1072.0945572012909</v>
      </c>
      <c r="AN5444" s="8">
        <v>0.97620561499694869</v>
      </c>
      <c r="AO5444" s="4">
        <v>912.5891311611357</v>
      </c>
      <c r="AP5444" s="8">
        <v>0.8493431515566614</v>
      </c>
    </row>
    <row r="5445" spans="1:42" x14ac:dyDescent="0.25">
      <c r="A5445" s="2" t="s">
        <v>14927</v>
      </c>
      <c r="B5445" t="s">
        <v>14922</v>
      </c>
      <c r="C5445" t="s">
        <v>14</v>
      </c>
      <c r="D5445" t="s">
        <v>14921</v>
      </c>
      <c r="E5445" s="3" t="s">
        <v>14699</v>
      </c>
      <c r="F5445" t="s">
        <v>14928</v>
      </c>
      <c r="G5445">
        <v>96</v>
      </c>
      <c r="H5445">
        <v>0</v>
      </c>
      <c r="I5445">
        <v>0</v>
      </c>
      <c r="J5445">
        <v>84</v>
      </c>
      <c r="K5445">
        <v>10</v>
      </c>
      <c r="L5445">
        <v>2</v>
      </c>
      <c r="M5445">
        <v>0</v>
      </c>
      <c r="N5445" s="2">
        <v>300.01041666666669</v>
      </c>
      <c r="O5445" s="2">
        <v>350.83847010416684</v>
      </c>
      <c r="P5445" s="2">
        <v>224.9</v>
      </c>
      <c r="Q5445" s="4">
        <v>875.74888677083356</v>
      </c>
      <c r="R5445" s="5">
        <v>5.9000000000000004E-2</v>
      </c>
      <c r="S5445" s="6">
        <v>927.41807109031265</v>
      </c>
      <c r="T5445" s="4">
        <v>79.132530120481931</v>
      </c>
      <c r="U5445" s="7">
        <v>1006.5506012107946</v>
      </c>
      <c r="V5445" s="8">
        <v>0.80122102217406255</v>
      </c>
      <c r="W5445" s="7">
        <v>614.20819036272576</v>
      </c>
      <c r="X5445" s="7">
        <v>743.39861501834707</v>
      </c>
      <c r="Y5445" s="7">
        <v>879.97134965428972</v>
      </c>
      <c r="Z5445" s="7">
        <v>1223.9869947372586</v>
      </c>
      <c r="AA5445" s="7">
        <v>1437.3357531685419</v>
      </c>
      <c r="AB5445" s="7">
        <v>1652.8992045939217</v>
      </c>
      <c r="AC5445" s="7">
        <v>1381.8979166666668</v>
      </c>
      <c r="AD5445" s="7">
        <v>1507.5249999999999</v>
      </c>
      <c r="AE5445" s="4">
        <v>832</v>
      </c>
      <c r="AF5445" s="4">
        <v>1007</v>
      </c>
      <c r="AG5445" s="4">
        <v>1192</v>
      </c>
      <c r="AH5445" s="4">
        <v>1658</v>
      </c>
      <c r="AI5445" s="4">
        <v>1947</v>
      </c>
      <c r="AJ5445" s="4">
        <v>2239</v>
      </c>
      <c r="AK5445" s="4">
        <v>1338.4504028562826</v>
      </c>
      <c r="AL5445" s="8">
        <v>1.1284055120625645</v>
      </c>
      <c r="AM5445" s="4">
        <v>1199.8464770282233</v>
      </c>
      <c r="AN5445" s="8">
        <v>1.0180758584955119</v>
      </c>
      <c r="AO5445" s="4">
        <v>1061.2425512001635</v>
      </c>
      <c r="AP5445" s="8">
        <v>0.9077462049284587</v>
      </c>
    </row>
    <row r="5446" spans="1:42" x14ac:dyDescent="0.25">
      <c r="A5446" s="2" t="s">
        <v>14929</v>
      </c>
      <c r="B5446" t="s">
        <v>14922</v>
      </c>
      <c r="C5446" t="s">
        <v>14</v>
      </c>
      <c r="D5446" t="s">
        <v>14921</v>
      </c>
      <c r="E5446" s="3" t="s">
        <v>14699</v>
      </c>
      <c r="F5446" t="s">
        <v>14930</v>
      </c>
      <c r="G5446">
        <v>32</v>
      </c>
      <c r="H5446">
        <v>0</v>
      </c>
      <c r="I5446">
        <v>6</v>
      </c>
      <c r="J5446">
        <v>14</v>
      </c>
      <c r="K5446">
        <v>12</v>
      </c>
      <c r="L5446">
        <v>0</v>
      </c>
      <c r="M5446">
        <v>0</v>
      </c>
      <c r="N5446" s="2">
        <v>194.359375</v>
      </c>
      <c r="O5446" s="2">
        <v>440.96067092708336</v>
      </c>
      <c r="P5446" s="2">
        <v>112.19</v>
      </c>
      <c r="Q5446" s="4">
        <v>747.51004592708341</v>
      </c>
      <c r="R5446" s="5">
        <v>5.9000000000000004E-2</v>
      </c>
      <c r="S5446" s="6">
        <v>791.61313863678129</v>
      </c>
      <c r="T5446" s="4">
        <v>88.785714285714292</v>
      </c>
      <c r="U5446" s="7">
        <v>880.39885292249562</v>
      </c>
      <c r="V5446" s="8">
        <v>0.66092908772861303</v>
      </c>
      <c r="W5446" s="7">
        <v>494.43785959427737</v>
      </c>
      <c r="X5446" s="7">
        <v>598.43620746566978</v>
      </c>
      <c r="Y5446" s="7">
        <v>708.37731807257046</v>
      </c>
      <c r="Z5446" s="7">
        <v>985.3100615472498</v>
      </c>
      <c r="AA5446" s="7">
        <v>1157.055904603435</v>
      </c>
      <c r="AB5446" s="7">
        <v>1330.584576480273</v>
      </c>
      <c r="AC5446" s="7">
        <v>1465.2687500000002</v>
      </c>
      <c r="AD5446" s="7">
        <v>1598.4749999999999</v>
      </c>
      <c r="AE5446" s="4">
        <v>832</v>
      </c>
      <c r="AF5446" s="4">
        <v>1007</v>
      </c>
      <c r="AG5446" s="4">
        <v>1192</v>
      </c>
      <c r="AH5446" s="4">
        <v>1658</v>
      </c>
      <c r="AI5446" s="4">
        <v>1947</v>
      </c>
      <c r="AJ5446" s="4">
        <v>2239</v>
      </c>
      <c r="AK5446" s="4">
        <v>1350.6956255000082</v>
      </c>
      <c r="AL5446" s="8">
        <v>1.0806409907836325</v>
      </c>
      <c r="AM5446" s="4">
        <v>1170.990540436828</v>
      </c>
      <c r="AN5446" s="8">
        <v>0.94573359337309038</v>
      </c>
      <c r="AO5446" s="4">
        <v>971.31822369996132</v>
      </c>
      <c r="AP5446" s="8">
        <v>0.79583648513915495</v>
      </c>
    </row>
    <row r="5447" spans="1:42" x14ac:dyDescent="0.25">
      <c r="A5447" s="2" t="s">
        <v>14933</v>
      </c>
      <c r="B5447" t="s">
        <v>14932</v>
      </c>
      <c r="C5447" t="s">
        <v>14</v>
      </c>
      <c r="D5447" t="s">
        <v>14931</v>
      </c>
      <c r="E5447" s="3" t="s">
        <v>14699</v>
      </c>
      <c r="F5447" t="s">
        <v>14934</v>
      </c>
      <c r="G5447">
        <v>25</v>
      </c>
      <c r="H5447">
        <v>0</v>
      </c>
      <c r="I5447">
        <v>0</v>
      </c>
      <c r="J5447">
        <v>0</v>
      </c>
      <c r="K5447">
        <v>20</v>
      </c>
      <c r="L5447">
        <v>5</v>
      </c>
      <c r="M5447">
        <v>0</v>
      </c>
      <c r="N5447" s="2">
        <v>207.5</v>
      </c>
      <c r="O5447" s="2">
        <v>463.0802349999999</v>
      </c>
      <c r="P5447" s="2">
        <v>29.92</v>
      </c>
      <c r="Q5447" s="4">
        <v>700.50023499999986</v>
      </c>
      <c r="R5447" s="5">
        <v>5.9000000000000004E-2</v>
      </c>
      <c r="S5447" s="6">
        <v>741.82974886499983</v>
      </c>
      <c r="T5447" s="4">
        <v>215.45833333333334</v>
      </c>
      <c r="U5447" s="7">
        <v>957.2880821983332</v>
      </c>
      <c r="V5447" s="8">
        <v>0.77325370129106075</v>
      </c>
      <c r="W5447" s="7">
        <v>438.62631354537962</v>
      </c>
      <c r="X5447" s="7">
        <v>477.57537144216877</v>
      </c>
      <c r="Y5447" s="7">
        <v>559.0687848877584</v>
      </c>
      <c r="Z5447" s="7">
        <v>735.23836983631247</v>
      </c>
      <c r="AA5447" s="7">
        <v>768.19526497974937</v>
      </c>
      <c r="AB5447" s="7">
        <v>883.24478984411132</v>
      </c>
      <c r="AC5447" s="7">
        <v>1361.8000000000002</v>
      </c>
      <c r="AD5447" s="7">
        <v>1485.6</v>
      </c>
      <c r="AE5447" s="4">
        <v>732</v>
      </c>
      <c r="AF5447" s="4">
        <v>797</v>
      </c>
      <c r="AG5447" s="4">
        <v>933</v>
      </c>
      <c r="AH5447" s="4">
        <v>1227</v>
      </c>
      <c r="AI5447" s="4">
        <v>1282</v>
      </c>
      <c r="AJ5447" s="4">
        <v>1474</v>
      </c>
      <c r="AK5447" s="4">
        <v>1148.6096451804669</v>
      </c>
      <c r="AL5447" s="8">
        <v>1.1018319697203556</v>
      </c>
      <c r="AM5447" s="4">
        <v>1019.179678171</v>
      </c>
      <c r="AN5447" s="8">
        <v>0.99728433885648893</v>
      </c>
      <c r="AO5447" s="4">
        <v>871.25971587446668</v>
      </c>
      <c r="AP5447" s="8">
        <v>0.87780133215492739</v>
      </c>
    </row>
    <row r="5448" spans="1:42" x14ac:dyDescent="0.25">
      <c r="A5448" s="2" t="s">
        <v>14935</v>
      </c>
      <c r="B5448" t="s">
        <v>14932</v>
      </c>
      <c r="C5448" t="s">
        <v>14</v>
      </c>
      <c r="D5448" t="s">
        <v>14931</v>
      </c>
      <c r="E5448" s="3" t="s">
        <v>14699</v>
      </c>
      <c r="F5448" t="s">
        <v>14936</v>
      </c>
      <c r="G5448">
        <v>120</v>
      </c>
      <c r="H5448">
        <v>0</v>
      </c>
      <c r="I5448">
        <v>6</v>
      </c>
      <c r="J5448">
        <v>46</v>
      </c>
      <c r="K5448">
        <v>50</v>
      </c>
      <c r="L5448">
        <v>18</v>
      </c>
      <c r="M5448">
        <v>0</v>
      </c>
      <c r="N5448" s="2">
        <v>284.52777777777777</v>
      </c>
      <c r="O5448" s="2">
        <v>389.13158640277783</v>
      </c>
      <c r="P5448" s="2">
        <v>158.41</v>
      </c>
      <c r="Q5448" s="4">
        <v>832.06936418055557</v>
      </c>
      <c r="R5448" s="5">
        <v>5.9000000000000004E-2</v>
      </c>
      <c r="S5448" s="6">
        <v>881.16145666720831</v>
      </c>
      <c r="T5448" s="4">
        <v>114.35042735042735</v>
      </c>
      <c r="U5448" s="7">
        <v>995.51188401763568</v>
      </c>
      <c r="V5448" s="8">
        <v>0.90414775352403232</v>
      </c>
      <c r="W5448" s="7">
        <v>585.81371080368422</v>
      </c>
      <c r="X5448" s="7">
        <v>637.83268785592395</v>
      </c>
      <c r="Y5448" s="7">
        <v>746.67239368830235</v>
      </c>
      <c r="Z5448" s="7">
        <v>981.9582283553558</v>
      </c>
      <c r="AA5448" s="7">
        <v>1025.9742858610971</v>
      </c>
      <c r="AB5448" s="7">
        <v>1179.6303411538668</v>
      </c>
      <c r="AC5448" s="7">
        <v>1211.155</v>
      </c>
      <c r="AD5448" s="7">
        <v>1321.26</v>
      </c>
      <c r="AE5448" s="4">
        <v>732</v>
      </c>
      <c r="AF5448" s="4">
        <v>797</v>
      </c>
      <c r="AG5448" s="4">
        <v>933</v>
      </c>
      <c r="AH5448" s="4">
        <v>1227</v>
      </c>
      <c r="AI5448" s="4">
        <v>1282</v>
      </c>
      <c r="AJ5448" s="4">
        <v>1474</v>
      </c>
      <c r="AK5448" s="4">
        <v>1146.4944741950862</v>
      </c>
      <c r="AL5448" s="8">
        <v>1.145129559552712</v>
      </c>
      <c r="AM5448" s="4">
        <v>1058.0501350191269</v>
      </c>
      <c r="AN5448" s="8">
        <v>1.0648022908764854</v>
      </c>
      <c r="AO5448" s="4">
        <v>969.60579584316758</v>
      </c>
      <c r="AP5448" s="8">
        <v>0.98447502220025884</v>
      </c>
    </row>
    <row r="5449" spans="1:42" x14ac:dyDescent="0.25">
      <c r="A5449" s="2" t="s">
        <v>14937</v>
      </c>
      <c r="B5449" t="s">
        <v>14932</v>
      </c>
      <c r="C5449" t="s">
        <v>14</v>
      </c>
      <c r="D5449" t="s">
        <v>14931</v>
      </c>
      <c r="E5449" s="3" t="s">
        <v>14699</v>
      </c>
      <c r="F5449" t="s">
        <v>14938</v>
      </c>
      <c r="G5449">
        <v>149</v>
      </c>
      <c r="H5449">
        <v>0</v>
      </c>
      <c r="I5449">
        <v>6</v>
      </c>
      <c r="J5449">
        <v>61</v>
      </c>
      <c r="K5449">
        <v>76</v>
      </c>
      <c r="L5449">
        <v>6</v>
      </c>
      <c r="M5449">
        <v>0</v>
      </c>
      <c r="N5449" s="2">
        <v>266.87583892617448</v>
      </c>
      <c r="O5449" s="2">
        <v>370.06327019910515</v>
      </c>
      <c r="P5449" s="2">
        <v>232.82</v>
      </c>
      <c r="Q5449" s="4">
        <v>869.75910912527956</v>
      </c>
      <c r="R5449" s="5">
        <v>5.9000000000000004E-2</v>
      </c>
      <c r="S5449" s="6">
        <v>921.07489656367102</v>
      </c>
      <c r="T5449" s="4">
        <v>88.945945945945951</v>
      </c>
      <c r="U5449" s="7">
        <v>1010.020842509617</v>
      </c>
      <c r="V5449" s="8">
        <v>0.92531991425139681</v>
      </c>
      <c r="W5449" s="7">
        <v>617.68577535773386</v>
      </c>
      <c r="X5449" s="7">
        <v>672.53492207665829</v>
      </c>
      <c r="Y5449" s="7">
        <v>787.29621367317714</v>
      </c>
      <c r="Z5449" s="7">
        <v>1035.3831234480047</v>
      </c>
      <c r="AA5449" s="7">
        <v>1081.793939902479</v>
      </c>
      <c r="AB5449" s="7">
        <v>1243.8098809799176</v>
      </c>
      <c r="AC5449" s="7">
        <v>1200.6906040268457</v>
      </c>
      <c r="AD5449" s="7">
        <v>1309.8442953020133</v>
      </c>
      <c r="AE5449" s="4">
        <v>732</v>
      </c>
      <c r="AF5449" s="4">
        <v>797</v>
      </c>
      <c r="AG5449" s="4">
        <v>933</v>
      </c>
      <c r="AH5449" s="4">
        <v>1227</v>
      </c>
      <c r="AI5449" s="4">
        <v>1282</v>
      </c>
      <c r="AJ5449" s="4">
        <v>1474</v>
      </c>
      <c r="AK5449" s="4">
        <v>1159.3335199377864</v>
      </c>
      <c r="AL5449" s="8">
        <v>1.1435980325547754</v>
      </c>
      <c r="AM5449" s="4">
        <v>1079.3212956703596</v>
      </c>
      <c r="AN5449" s="8">
        <v>1.0702956793931933</v>
      </c>
      <c r="AO5449" s="4">
        <v>999.30907140293266</v>
      </c>
      <c r="AP5449" s="8">
        <v>0.99699332623161063</v>
      </c>
    </row>
    <row r="5450" spans="1:42" x14ac:dyDescent="0.25">
      <c r="A5450" s="2" t="s">
        <v>14939</v>
      </c>
      <c r="B5450" t="s">
        <v>14932</v>
      </c>
      <c r="C5450" t="s">
        <v>14</v>
      </c>
      <c r="D5450" t="s">
        <v>14931</v>
      </c>
      <c r="E5450" s="3" t="s">
        <v>14699</v>
      </c>
      <c r="F5450" t="s">
        <v>14940</v>
      </c>
      <c r="G5450">
        <v>100</v>
      </c>
      <c r="H5450">
        <v>60</v>
      </c>
      <c r="I5450">
        <v>36</v>
      </c>
      <c r="J5450">
        <v>4</v>
      </c>
      <c r="K5450">
        <v>0</v>
      </c>
      <c r="L5450">
        <v>0</v>
      </c>
      <c r="M5450">
        <v>0</v>
      </c>
      <c r="N5450" s="2">
        <v>205.83583333333334</v>
      </c>
      <c r="O5450" s="2">
        <v>243.58459958333327</v>
      </c>
      <c r="P5450" s="2">
        <v>244.14</v>
      </c>
      <c r="Q5450" s="4">
        <v>693.56043291666663</v>
      </c>
      <c r="R5450" s="5">
        <v>5.9000000000000004E-2</v>
      </c>
      <c r="S5450" s="6">
        <v>734.48049845874993</v>
      </c>
      <c r="T5450" s="4">
        <v>0</v>
      </c>
      <c r="U5450" s="7">
        <v>734.48049845874993</v>
      </c>
      <c r="V5450" s="8">
        <v>0.96206708904268823</v>
      </c>
      <c r="W5450" s="7">
        <v>704.23310917924778</v>
      </c>
      <c r="X5450" s="7">
        <v>766.76746996702252</v>
      </c>
      <c r="Y5450" s="7">
        <v>897.60859407682813</v>
      </c>
      <c r="Z5450" s="7">
        <v>1180.4563182553784</v>
      </c>
      <c r="AA5450" s="7">
        <v>1233.3700081527263</v>
      </c>
      <c r="AB5450" s="7">
        <v>1418.0868892489225</v>
      </c>
      <c r="AC5450" s="7">
        <v>839.78400000000011</v>
      </c>
      <c r="AD5450" s="7">
        <v>916.12800000000004</v>
      </c>
      <c r="AE5450" s="4">
        <v>732</v>
      </c>
      <c r="AF5450" s="4">
        <v>797</v>
      </c>
      <c r="AG5450" s="4">
        <v>933</v>
      </c>
      <c r="AH5450" s="4">
        <v>1227</v>
      </c>
      <c r="AI5450" s="4">
        <v>1282</v>
      </c>
      <c r="AJ5450" s="4">
        <v>1474</v>
      </c>
      <c r="AK5450" s="4">
        <v>880.80106098268766</v>
      </c>
      <c r="AL5450" s="8">
        <v>1.1537266333735299</v>
      </c>
      <c r="AM5450" s="4">
        <v>832.02754014137508</v>
      </c>
      <c r="AN5450" s="8">
        <v>1.0898401185965827</v>
      </c>
      <c r="AO5450" s="4">
        <v>783.25401930006251</v>
      </c>
      <c r="AP5450" s="8">
        <v>1.0259536038196353</v>
      </c>
    </row>
    <row r="5451" spans="1:42" x14ac:dyDescent="0.25">
      <c r="A5451" s="2" t="s">
        <v>14941</v>
      </c>
      <c r="B5451" t="s">
        <v>14932</v>
      </c>
      <c r="C5451" t="s">
        <v>14</v>
      </c>
      <c r="D5451" t="s">
        <v>14931</v>
      </c>
      <c r="E5451" s="3" t="s">
        <v>14699</v>
      </c>
      <c r="F5451" t="s">
        <v>14942</v>
      </c>
      <c r="G5451">
        <v>64</v>
      </c>
      <c r="H5451">
        <v>6</v>
      </c>
      <c r="I5451">
        <v>22</v>
      </c>
      <c r="J5451">
        <v>14</v>
      </c>
      <c r="K5451">
        <v>14</v>
      </c>
      <c r="L5451">
        <v>8</v>
      </c>
      <c r="M5451">
        <v>0</v>
      </c>
      <c r="N5451" s="2">
        <v>247.65364583333334</v>
      </c>
      <c r="O5451" s="2">
        <v>323.69227416145839</v>
      </c>
      <c r="P5451" s="2">
        <v>234.87</v>
      </c>
      <c r="Q5451" s="4">
        <v>806.21591999479176</v>
      </c>
      <c r="R5451" s="5">
        <v>5.9000000000000004E-2</v>
      </c>
      <c r="S5451" s="6">
        <v>853.78265927448444</v>
      </c>
      <c r="T5451" s="4">
        <v>38.09375</v>
      </c>
      <c r="U5451" s="7">
        <v>891.87640927448444</v>
      </c>
      <c r="V5451" s="8">
        <v>0.91442264255498074</v>
      </c>
      <c r="W5451" s="7">
        <v>640.76783860964156</v>
      </c>
      <c r="X5451" s="7">
        <v>697.66662209273818</v>
      </c>
      <c r="Y5451" s="7">
        <v>816.71638445737096</v>
      </c>
      <c r="Z5451" s="7">
        <v>1074.0739589809154</v>
      </c>
      <c r="AA5451" s="7">
        <v>1122.2190834666126</v>
      </c>
      <c r="AB5451" s="7">
        <v>1290.2893362166826</v>
      </c>
      <c r="AC5451" s="7">
        <v>1072.8781250000002</v>
      </c>
      <c r="AD5451" s="7">
        <v>1170.4124999999999</v>
      </c>
      <c r="AE5451" s="4">
        <v>732</v>
      </c>
      <c r="AF5451" s="4">
        <v>797</v>
      </c>
      <c r="AG5451" s="4">
        <v>933</v>
      </c>
      <c r="AH5451" s="4">
        <v>1227</v>
      </c>
      <c r="AI5451" s="4">
        <v>1282</v>
      </c>
      <c r="AJ5451" s="4">
        <v>1474</v>
      </c>
      <c r="AK5451" s="4">
        <v>1076.3611068219225</v>
      </c>
      <c r="AL5451" s="8">
        <v>1.1426277728461607</v>
      </c>
      <c r="AM5451" s="4">
        <v>1002.1682909727765</v>
      </c>
      <c r="AN5451" s="8">
        <v>1.066559396082434</v>
      </c>
      <c r="AO5451" s="4">
        <v>927.97547512363053</v>
      </c>
      <c r="AP5451" s="8">
        <v>0.99049101931870742</v>
      </c>
    </row>
    <row r="5452" spans="1:42" x14ac:dyDescent="0.25">
      <c r="A5452" s="2" t="s">
        <v>14943</v>
      </c>
      <c r="B5452" t="s">
        <v>14932</v>
      </c>
      <c r="C5452" t="s">
        <v>14</v>
      </c>
      <c r="D5452" t="s">
        <v>14931</v>
      </c>
      <c r="E5452" s="3" t="s">
        <v>14699</v>
      </c>
      <c r="F5452" t="s">
        <v>14944</v>
      </c>
      <c r="G5452">
        <v>30</v>
      </c>
      <c r="H5452">
        <v>0</v>
      </c>
      <c r="I5452">
        <v>0</v>
      </c>
      <c r="J5452">
        <v>0</v>
      </c>
      <c r="K5452">
        <v>22</v>
      </c>
      <c r="L5452">
        <v>8</v>
      </c>
      <c r="M5452">
        <v>0</v>
      </c>
      <c r="N5452" s="2">
        <v>313.23888888888888</v>
      </c>
      <c r="O5452" s="2">
        <v>417.34325705555557</v>
      </c>
      <c r="P5452" s="2">
        <v>141.13</v>
      </c>
      <c r="Q5452" s="4">
        <v>871.71214594444439</v>
      </c>
      <c r="R5452" s="5">
        <v>5.9000000000000004E-2</v>
      </c>
      <c r="S5452" s="6">
        <v>923.14316255516655</v>
      </c>
      <c r="T5452" s="4">
        <v>161.33333333333334</v>
      </c>
      <c r="U5452" s="7">
        <v>1084.4764958884998</v>
      </c>
      <c r="V5452" s="8">
        <v>0.8734038893061743</v>
      </c>
      <c r="W5452" s="7">
        <v>544.2207744888982</v>
      </c>
      <c r="X5452" s="7">
        <v>592.54638970990698</v>
      </c>
      <c r="Y5452" s="7">
        <v>693.65844617232517</v>
      </c>
      <c r="Z5452" s="7">
        <v>912.23892117196453</v>
      </c>
      <c r="AA5452" s="7">
        <v>953.12982635897197</v>
      </c>
      <c r="AB5452" s="7">
        <v>1095.8762590117979</v>
      </c>
      <c r="AC5452" s="7">
        <v>1365.8333333333335</v>
      </c>
      <c r="AD5452" s="7">
        <v>1490</v>
      </c>
      <c r="AE5452" s="4">
        <v>732</v>
      </c>
      <c r="AF5452" s="4">
        <v>797</v>
      </c>
      <c r="AG5452" s="4">
        <v>933</v>
      </c>
      <c r="AH5452" s="4">
        <v>1227</v>
      </c>
      <c r="AI5452" s="4">
        <v>1282</v>
      </c>
      <c r="AJ5452" s="4">
        <v>1474</v>
      </c>
      <c r="AK5452" s="4">
        <v>1254.8086450592668</v>
      </c>
      <c r="AL5452" s="8">
        <v>1.140517029577933</v>
      </c>
      <c r="AM5452" s="4">
        <v>1144.2534842245668</v>
      </c>
      <c r="AN5452" s="8">
        <v>1.0514793161540135</v>
      </c>
      <c r="AO5452" s="4">
        <v>1033.6983233898668</v>
      </c>
      <c r="AP5452" s="8">
        <v>0.96244160273009394</v>
      </c>
    </row>
    <row r="5453" spans="1:42" x14ac:dyDescent="0.25">
      <c r="A5453" s="2" t="s">
        <v>14947</v>
      </c>
      <c r="B5453" t="s">
        <v>14946</v>
      </c>
      <c r="C5453" t="s">
        <v>14</v>
      </c>
      <c r="D5453" t="s">
        <v>14945</v>
      </c>
      <c r="E5453" s="3" t="s">
        <v>14699</v>
      </c>
      <c r="F5453" t="s">
        <v>14948</v>
      </c>
      <c r="G5453">
        <v>300</v>
      </c>
      <c r="H5453">
        <v>0</v>
      </c>
      <c r="I5453">
        <v>26</v>
      </c>
      <c r="J5453">
        <v>124</v>
      </c>
      <c r="K5453">
        <v>122</v>
      </c>
      <c r="L5453">
        <v>28</v>
      </c>
      <c r="M5453">
        <v>0</v>
      </c>
      <c r="N5453" s="2">
        <v>268.22499999999997</v>
      </c>
      <c r="O5453" s="2">
        <v>332.81235316666664</v>
      </c>
      <c r="P5453" s="2">
        <v>336.16</v>
      </c>
      <c r="Q5453" s="4">
        <v>937.19735316666674</v>
      </c>
      <c r="R5453" s="5">
        <v>5.9000000000000004E-2</v>
      </c>
      <c r="S5453" s="6">
        <v>992.49199700350005</v>
      </c>
      <c r="T5453" s="4">
        <v>16.107526881720432</v>
      </c>
      <c r="U5453" s="7">
        <v>1008.5995238852205</v>
      </c>
      <c r="V5453" s="8">
        <v>0.6936691192740202</v>
      </c>
      <c r="W5453" s="7">
        <v>705.79918815247447</v>
      </c>
      <c r="X5453" s="7">
        <v>743.34169816058488</v>
      </c>
      <c r="Y5453" s="7">
        <v>823.20485581420144</v>
      </c>
      <c r="Z5453" s="7">
        <v>1153.5789438855725</v>
      </c>
      <c r="AA5453" s="7">
        <v>1271.6672026383558</v>
      </c>
      <c r="AB5453" s="7">
        <v>1462.1101170431339</v>
      </c>
      <c r="AC5453" s="7">
        <v>1599.4073333333336</v>
      </c>
      <c r="AD5453" s="7">
        <v>1744.808</v>
      </c>
      <c r="AE5453" s="4">
        <v>1034</v>
      </c>
      <c r="AF5453" s="4">
        <v>1089</v>
      </c>
      <c r="AG5453" s="4">
        <v>1206</v>
      </c>
      <c r="AH5453" s="4">
        <v>1690</v>
      </c>
      <c r="AI5453" s="4">
        <v>1863</v>
      </c>
      <c r="AJ5453" s="4">
        <v>2142</v>
      </c>
      <c r="AK5453" s="4">
        <v>1591.3905384949269</v>
      </c>
      <c r="AL5453" s="8">
        <v>1.1055644394408879</v>
      </c>
      <c r="AM5453" s="4">
        <v>1391.7576913311177</v>
      </c>
      <c r="AN5453" s="8">
        <v>0.96826599938526514</v>
      </c>
      <c r="AO5453" s="4">
        <v>1192.124844167309</v>
      </c>
      <c r="AP5453" s="8">
        <v>0.83096755932964272</v>
      </c>
    </row>
    <row r="5454" spans="1:42" x14ac:dyDescent="0.25">
      <c r="A5454" s="2" t="s">
        <v>14951</v>
      </c>
      <c r="B5454" t="s">
        <v>14950</v>
      </c>
      <c r="C5454" t="s">
        <v>149</v>
      </c>
      <c r="D5454" t="s">
        <v>14949</v>
      </c>
      <c r="E5454" s="3" t="s">
        <v>14699</v>
      </c>
      <c r="F5454" t="s">
        <v>13373</v>
      </c>
      <c r="G5454">
        <v>236</v>
      </c>
      <c r="H5454">
        <v>0</v>
      </c>
      <c r="I5454">
        <v>73</v>
      </c>
      <c r="J5454">
        <v>107</v>
      </c>
      <c r="K5454">
        <v>42</v>
      </c>
      <c r="L5454">
        <v>14</v>
      </c>
      <c r="M5454">
        <v>0</v>
      </c>
      <c r="N5454" s="2">
        <v>208.51483050847457</v>
      </c>
      <c r="O5454" s="2">
        <v>233.89040733050859</v>
      </c>
      <c r="P5454" s="2">
        <v>306.27</v>
      </c>
      <c r="Q5454" s="4">
        <v>748.67523783898309</v>
      </c>
      <c r="R5454" s="5">
        <v>5.9000000000000004E-2</v>
      </c>
      <c r="S5454" s="6">
        <v>792.84707687148307</v>
      </c>
      <c r="T5454" s="4">
        <v>4.1814159292035402</v>
      </c>
      <c r="U5454" s="7">
        <v>797.02849280068665</v>
      </c>
      <c r="V5454" s="8">
        <v>0.79537034783824412</v>
      </c>
      <c r="W5454" s="7">
        <v>545.92636536437715</v>
      </c>
      <c r="X5454" s="7">
        <v>602.10139716274068</v>
      </c>
      <c r="Y5454" s="7">
        <v>790.40643333190258</v>
      </c>
      <c r="Z5454" s="7">
        <v>1007.9857818466905</v>
      </c>
      <c r="AA5454" s="7">
        <v>1160.6869246225237</v>
      </c>
      <c r="AB5454" s="7">
        <v>1334.750403434354</v>
      </c>
      <c r="AC5454" s="7">
        <v>1102.2932203389832</v>
      </c>
      <c r="AD5454" s="7">
        <v>1202.5016949152543</v>
      </c>
      <c r="AE5454" s="4">
        <v>690</v>
      </c>
      <c r="AF5454" s="4">
        <v>761</v>
      </c>
      <c r="AG5454" s="4">
        <v>999</v>
      </c>
      <c r="AH5454" s="4">
        <v>1274</v>
      </c>
      <c r="AI5454" s="4">
        <v>1467</v>
      </c>
      <c r="AJ5454" s="4">
        <v>1687</v>
      </c>
      <c r="AK5454" s="4">
        <v>1119.1879059053376</v>
      </c>
      <c r="AL5454" s="8">
        <v>1.1210322545919171</v>
      </c>
      <c r="AM5454" s="4">
        <v>1009.8945150496598</v>
      </c>
      <c r="AN5454" s="8">
        <v>1.0119662386508286</v>
      </c>
      <c r="AO5454" s="4">
        <v>900.60112419398229</v>
      </c>
      <c r="AP5454" s="8">
        <v>0.90290022270974013</v>
      </c>
    </row>
    <row r="5455" spans="1:42" x14ac:dyDescent="0.25">
      <c r="A5455" s="2" t="s">
        <v>14954</v>
      </c>
      <c r="B5455" t="s">
        <v>14953</v>
      </c>
      <c r="C5455" t="s">
        <v>14</v>
      </c>
      <c r="D5455" t="s">
        <v>14952</v>
      </c>
      <c r="E5455" s="3" t="s">
        <v>14699</v>
      </c>
      <c r="F5455" t="s">
        <v>14955</v>
      </c>
      <c r="G5455">
        <v>204</v>
      </c>
      <c r="H5455">
        <v>0</v>
      </c>
      <c r="I5455">
        <v>48</v>
      </c>
      <c r="J5455">
        <v>68</v>
      </c>
      <c r="K5455">
        <v>88</v>
      </c>
      <c r="L5455">
        <v>0</v>
      </c>
      <c r="M5455">
        <v>0</v>
      </c>
      <c r="N5455" s="2">
        <v>270.65114379084969</v>
      </c>
      <c r="O5455" s="2">
        <v>331.43815200163397</v>
      </c>
      <c r="P5455" s="2">
        <v>314.3</v>
      </c>
      <c r="Q5455" s="4">
        <v>916.38929579248361</v>
      </c>
      <c r="R5455" s="5">
        <v>5.9000000000000004E-2</v>
      </c>
      <c r="S5455" s="6">
        <v>970.45626424424006</v>
      </c>
      <c r="T5455" s="4">
        <v>0</v>
      </c>
      <c r="U5455" s="7">
        <v>970.45626424424006</v>
      </c>
      <c r="V5455" s="8">
        <v>0.79040003635466227</v>
      </c>
      <c r="W5455" s="7">
        <v>650.49922991988694</v>
      </c>
      <c r="X5455" s="7">
        <v>708.19843257377738</v>
      </c>
      <c r="Y5455" s="7">
        <v>871.02084006283781</v>
      </c>
      <c r="Z5455" s="7">
        <v>1190.3424547501213</v>
      </c>
      <c r="AA5455" s="7">
        <v>1350.7936621301178</v>
      </c>
      <c r="AB5455" s="7">
        <v>1553.1360714369112</v>
      </c>
      <c r="AC5455" s="7">
        <v>1350.5843137254903</v>
      </c>
      <c r="AD5455" s="7">
        <v>1473.3647058823528</v>
      </c>
      <c r="AE5455" s="4">
        <v>823</v>
      </c>
      <c r="AF5455" s="4">
        <v>896</v>
      </c>
      <c r="AG5455" s="4">
        <v>1102</v>
      </c>
      <c r="AH5455" s="4">
        <v>1506</v>
      </c>
      <c r="AI5455" s="4">
        <v>1709</v>
      </c>
      <c r="AJ5455" s="4">
        <v>1965</v>
      </c>
      <c r="AK5455" s="4">
        <v>1379.0110763138443</v>
      </c>
      <c r="AL5455" s="8">
        <v>1.123152526302438</v>
      </c>
      <c r="AM5455" s="4">
        <v>1242.8261389573097</v>
      </c>
      <c r="AN5455" s="8">
        <v>1.0122350296531795</v>
      </c>
      <c r="AO5455" s="4">
        <v>1106.6412016007748</v>
      </c>
      <c r="AP5455" s="8">
        <v>0.90131753300392092</v>
      </c>
    </row>
    <row r="5456" spans="1:42" x14ac:dyDescent="0.25">
      <c r="A5456" s="2" t="s">
        <v>14956</v>
      </c>
      <c r="B5456" t="s">
        <v>14953</v>
      </c>
      <c r="C5456" t="s">
        <v>14</v>
      </c>
      <c r="D5456" t="s">
        <v>14952</v>
      </c>
      <c r="E5456" s="3" t="s">
        <v>14699</v>
      </c>
      <c r="F5456" t="s">
        <v>14957</v>
      </c>
      <c r="G5456">
        <v>188</v>
      </c>
      <c r="H5456">
        <v>0</v>
      </c>
      <c r="I5456">
        <v>32</v>
      </c>
      <c r="J5456">
        <v>88</v>
      </c>
      <c r="K5456">
        <v>62</v>
      </c>
      <c r="L5456">
        <v>6</v>
      </c>
      <c r="M5456">
        <v>0</v>
      </c>
      <c r="N5456" s="2">
        <v>272.77792553191489</v>
      </c>
      <c r="O5456" s="2">
        <v>379.29800026063839</v>
      </c>
      <c r="P5456" s="2">
        <v>285.52999999999997</v>
      </c>
      <c r="Q5456" s="4">
        <v>937.60592579255331</v>
      </c>
      <c r="R5456" s="5">
        <v>5.9000000000000004E-2</v>
      </c>
      <c r="S5456" s="6">
        <v>992.92467541431392</v>
      </c>
      <c r="T5456" s="4">
        <v>0</v>
      </c>
      <c r="U5456" s="7">
        <v>992.92467541431392</v>
      </c>
      <c r="V5456" s="8">
        <v>0.81417796600526449</v>
      </c>
      <c r="W5456" s="7">
        <v>670.0684660223327</v>
      </c>
      <c r="X5456" s="7">
        <v>729.50345754071714</v>
      </c>
      <c r="Y5456" s="7">
        <v>897.22411853780159</v>
      </c>
      <c r="Z5456" s="7">
        <v>1226.1520168039285</v>
      </c>
      <c r="AA5456" s="7">
        <v>1391.4301439029973</v>
      </c>
      <c r="AB5456" s="7">
        <v>1599.8597032003449</v>
      </c>
      <c r="AC5456" s="7">
        <v>1341.4968085106384</v>
      </c>
      <c r="AD5456" s="7">
        <v>1463.4510638297872</v>
      </c>
      <c r="AE5456" s="4">
        <v>823</v>
      </c>
      <c r="AF5456" s="4">
        <v>896</v>
      </c>
      <c r="AG5456" s="4">
        <v>1102</v>
      </c>
      <c r="AH5456" s="4">
        <v>1506</v>
      </c>
      <c r="AI5456" s="4">
        <v>1709</v>
      </c>
      <c r="AJ5456" s="4">
        <v>1965</v>
      </c>
      <c r="AK5456" s="4">
        <v>1374.4997279685022</v>
      </c>
      <c r="AL5456" s="8">
        <v>1.1270617202913475</v>
      </c>
      <c r="AM5456" s="4">
        <v>1245.802816752001</v>
      </c>
      <c r="AN5456" s="8">
        <v>1.0215328800883494</v>
      </c>
      <c r="AO5456" s="4">
        <v>1119.3637460831574</v>
      </c>
      <c r="AP5456" s="8">
        <v>0.91785542304680678</v>
      </c>
    </row>
    <row r="5457" spans="1:42" x14ac:dyDescent="0.25">
      <c r="A5457" s="2" t="s">
        <v>14958</v>
      </c>
      <c r="B5457" t="s">
        <v>14953</v>
      </c>
      <c r="C5457" t="s">
        <v>14</v>
      </c>
      <c r="D5457" t="s">
        <v>14952</v>
      </c>
      <c r="E5457" s="3" t="s">
        <v>14699</v>
      </c>
      <c r="F5457" t="s">
        <v>14959</v>
      </c>
      <c r="G5457">
        <v>110</v>
      </c>
      <c r="H5457">
        <v>0</v>
      </c>
      <c r="I5457">
        <v>8</v>
      </c>
      <c r="J5457">
        <v>49</v>
      </c>
      <c r="K5457">
        <v>35</v>
      </c>
      <c r="L5457">
        <v>18</v>
      </c>
      <c r="M5457">
        <v>0</v>
      </c>
      <c r="N5457" s="2">
        <v>281.96439393939391</v>
      </c>
      <c r="O5457" s="2">
        <v>386.50258522727279</v>
      </c>
      <c r="P5457" s="2">
        <v>305.39</v>
      </c>
      <c r="Q5457" s="4">
        <v>973.85697916666675</v>
      </c>
      <c r="R5457" s="5">
        <v>5.9000000000000004E-2</v>
      </c>
      <c r="S5457" s="6">
        <v>1031.3145409374999</v>
      </c>
      <c r="T5457" s="4">
        <v>0</v>
      </c>
      <c r="U5457" s="7">
        <v>1031.3145409374999</v>
      </c>
      <c r="V5457" s="8">
        <v>0.78433468039605769</v>
      </c>
      <c r="W5457" s="7">
        <v>645.50744196595542</v>
      </c>
      <c r="X5457" s="7">
        <v>702.76387363486765</v>
      </c>
      <c r="Y5457" s="7">
        <v>864.33681779645553</v>
      </c>
      <c r="Z5457" s="7">
        <v>1181.2080286764628</v>
      </c>
      <c r="AA5457" s="7">
        <v>1340.4279687968626</v>
      </c>
      <c r="AB5457" s="7">
        <v>1541.2176469782532</v>
      </c>
      <c r="AC5457" s="7">
        <v>1446.3800000000003</v>
      </c>
      <c r="AD5457" s="7">
        <v>1577.869090909091</v>
      </c>
      <c r="AE5457" s="4">
        <v>823</v>
      </c>
      <c r="AF5457" s="4">
        <v>896</v>
      </c>
      <c r="AG5457" s="4">
        <v>1102</v>
      </c>
      <c r="AH5457" s="4">
        <v>1506</v>
      </c>
      <c r="AI5457" s="4">
        <v>1709</v>
      </c>
      <c r="AJ5457" s="4">
        <v>1965</v>
      </c>
      <c r="AK5457" s="4">
        <v>1475.4857197277843</v>
      </c>
      <c r="AL5457" s="8">
        <v>1.1221354635023733</v>
      </c>
      <c r="AM5457" s="4">
        <v>1327.4286601310228</v>
      </c>
      <c r="AN5457" s="8">
        <v>1.0095352024669346</v>
      </c>
      <c r="AO5457" s="4">
        <v>1179.3716005342615</v>
      </c>
      <c r="AP5457" s="8">
        <v>0.89693494143149621</v>
      </c>
    </row>
    <row r="5458" spans="1:42" x14ac:dyDescent="0.25">
      <c r="A5458" s="2" t="s">
        <v>14960</v>
      </c>
      <c r="B5458" t="s">
        <v>14953</v>
      </c>
      <c r="C5458" t="s">
        <v>14</v>
      </c>
      <c r="D5458" t="s">
        <v>14952</v>
      </c>
      <c r="E5458" s="3" t="s">
        <v>14699</v>
      </c>
      <c r="F5458" t="s">
        <v>14961</v>
      </c>
      <c r="G5458">
        <v>122</v>
      </c>
      <c r="H5458">
        <v>0</v>
      </c>
      <c r="I5458">
        <v>0</v>
      </c>
      <c r="J5458">
        <v>108</v>
      </c>
      <c r="K5458">
        <v>14</v>
      </c>
      <c r="L5458">
        <v>0</v>
      </c>
      <c r="M5458">
        <v>0</v>
      </c>
      <c r="N5458" s="2">
        <v>262.36202185792348</v>
      </c>
      <c r="O5458" s="2">
        <v>389.59976030054651</v>
      </c>
      <c r="P5458" s="2">
        <v>280.31</v>
      </c>
      <c r="Q5458" s="4">
        <v>932.27178215846993</v>
      </c>
      <c r="R5458" s="5">
        <v>5.9000000000000004E-2</v>
      </c>
      <c r="S5458" s="6">
        <v>987.2758173058196</v>
      </c>
      <c r="T5458" s="4">
        <v>0</v>
      </c>
      <c r="U5458" s="7">
        <v>987.2758173058196</v>
      </c>
      <c r="V5458" s="8">
        <v>0.85972626489157733</v>
      </c>
      <c r="W5458" s="7">
        <v>707.55471600576811</v>
      </c>
      <c r="X5458" s="7">
        <v>770.31473334285329</v>
      </c>
      <c r="Y5458" s="7">
        <v>947.41834391051816</v>
      </c>
      <c r="Z5458" s="7">
        <v>1294.7477549267153</v>
      </c>
      <c r="AA5458" s="7">
        <v>1469.2721866997056</v>
      </c>
      <c r="AB5458" s="7">
        <v>1689.3621105119494</v>
      </c>
      <c r="AC5458" s="7">
        <v>1263.1967213114756</v>
      </c>
      <c r="AD5458" s="7">
        <v>1378.032786885246</v>
      </c>
      <c r="AE5458" s="4">
        <v>823</v>
      </c>
      <c r="AF5458" s="4">
        <v>896</v>
      </c>
      <c r="AG5458" s="4">
        <v>1102</v>
      </c>
      <c r="AH5458" s="4">
        <v>1506</v>
      </c>
      <c r="AI5458" s="4">
        <v>1709</v>
      </c>
      <c r="AJ5458" s="4">
        <v>1965</v>
      </c>
      <c r="AK5458" s="4">
        <v>1299.0198502953106</v>
      </c>
      <c r="AL5458" s="8">
        <v>1.1311950159602275</v>
      </c>
      <c r="AM5458" s="4">
        <v>1196.0585182987816</v>
      </c>
      <c r="AN5458" s="8">
        <v>1.0415356119375543</v>
      </c>
      <c r="AO5458" s="4">
        <v>1090.2371493023486</v>
      </c>
      <c r="AP5458" s="8">
        <v>0.94938566891425069</v>
      </c>
    </row>
    <row r="5459" spans="1:42" x14ac:dyDescent="0.25">
      <c r="A5459" s="2" t="s">
        <v>14964</v>
      </c>
      <c r="B5459" t="s">
        <v>14963</v>
      </c>
      <c r="C5459" t="s">
        <v>14</v>
      </c>
      <c r="D5459" t="s">
        <v>14962</v>
      </c>
      <c r="E5459" s="3" t="s">
        <v>14699</v>
      </c>
      <c r="F5459" t="s">
        <v>14965</v>
      </c>
      <c r="G5459">
        <v>77</v>
      </c>
      <c r="H5459">
        <v>0</v>
      </c>
      <c r="I5459">
        <v>5</v>
      </c>
      <c r="J5459">
        <v>65</v>
      </c>
      <c r="K5459">
        <v>5</v>
      </c>
      <c r="L5459">
        <v>2</v>
      </c>
      <c r="M5459">
        <v>0</v>
      </c>
      <c r="N5459" s="2">
        <v>266.50108225108227</v>
      </c>
      <c r="O5459" s="2">
        <v>344.73179222510828</v>
      </c>
      <c r="P5459" s="2">
        <v>224.48</v>
      </c>
      <c r="Q5459" s="4">
        <v>835.71287447619056</v>
      </c>
      <c r="R5459" s="5">
        <v>5.9000000000000004E-2</v>
      </c>
      <c r="S5459" s="6">
        <v>885.01993407028579</v>
      </c>
      <c r="T5459" s="4">
        <v>72.333333333333329</v>
      </c>
      <c r="U5459" s="7">
        <v>957.35326740361916</v>
      </c>
      <c r="V5459" s="8">
        <v>0.84153797036518008</v>
      </c>
      <c r="W5459" s="7">
        <v>711.82893769103941</v>
      </c>
      <c r="X5459" s="7">
        <v>715.71871330683746</v>
      </c>
      <c r="Y5459" s="7">
        <v>865.86405207664143</v>
      </c>
      <c r="Z5459" s="7">
        <v>1135.8144798130247</v>
      </c>
      <c r="AA5459" s="7">
        <v>1303.8527864154996</v>
      </c>
      <c r="AB5459" s="7">
        <v>1499.1195223285608</v>
      </c>
      <c r="AC5459" s="7">
        <v>1251.3857142857144</v>
      </c>
      <c r="AD5459" s="7">
        <v>1365.1480519480517</v>
      </c>
      <c r="AE5459" s="4">
        <v>915</v>
      </c>
      <c r="AF5459" s="4">
        <v>920</v>
      </c>
      <c r="AG5459" s="4">
        <v>1113</v>
      </c>
      <c r="AH5459" s="4">
        <v>1460</v>
      </c>
      <c r="AI5459" s="4">
        <v>1676</v>
      </c>
      <c r="AJ5459" s="4">
        <v>1927</v>
      </c>
      <c r="AK5459" s="4">
        <v>1214.9544311909444</v>
      </c>
      <c r="AL5459" s="8">
        <v>1.1315588190048675</v>
      </c>
      <c r="AM5459" s="4">
        <v>1104.9762654840581</v>
      </c>
      <c r="AN5459" s="8">
        <v>1.0348852027916382</v>
      </c>
      <c r="AO5459" s="4">
        <v>994.99809977717211</v>
      </c>
      <c r="AP5459" s="8">
        <v>0.93821158657840942</v>
      </c>
    </row>
    <row r="5460" spans="1:42" x14ac:dyDescent="0.25">
      <c r="A5460" s="2" t="s">
        <v>14966</v>
      </c>
      <c r="B5460" t="s">
        <v>14963</v>
      </c>
      <c r="C5460" t="s">
        <v>14</v>
      </c>
      <c r="D5460" t="s">
        <v>14962</v>
      </c>
      <c r="E5460" s="3" t="s">
        <v>14699</v>
      </c>
      <c r="F5460" t="s">
        <v>14967</v>
      </c>
      <c r="G5460">
        <v>63</v>
      </c>
      <c r="H5460">
        <v>0</v>
      </c>
      <c r="I5460">
        <v>0</v>
      </c>
      <c r="J5460">
        <v>7</v>
      </c>
      <c r="K5460">
        <v>53</v>
      </c>
      <c r="L5460">
        <v>3</v>
      </c>
      <c r="M5460">
        <v>0</v>
      </c>
      <c r="N5460" s="2">
        <v>199.45238095238096</v>
      </c>
      <c r="O5460" s="2">
        <v>283.75751332275138</v>
      </c>
      <c r="P5460" s="2">
        <v>282.39</v>
      </c>
      <c r="Q5460" s="4">
        <v>765.59989427513233</v>
      </c>
      <c r="R5460" s="5">
        <v>5.9000000000000004E-2</v>
      </c>
      <c r="S5460" s="6">
        <v>810.77028803736505</v>
      </c>
      <c r="T5460" s="4">
        <v>148.44642857142858</v>
      </c>
      <c r="U5460" s="7">
        <v>959.2167166087936</v>
      </c>
      <c r="V5460" s="8">
        <v>0.66997032280129487</v>
      </c>
      <c r="W5460" s="7">
        <v>518.15267634800728</v>
      </c>
      <c r="X5460" s="7">
        <v>520.98411173788713</v>
      </c>
      <c r="Y5460" s="7">
        <v>630.27751778724826</v>
      </c>
      <c r="Z5460" s="7">
        <v>826.77913384490785</v>
      </c>
      <c r="AA5460" s="7">
        <v>949.0971426877162</v>
      </c>
      <c r="AB5460" s="7">
        <v>1091.2351992596832</v>
      </c>
      <c r="AC5460" s="7">
        <v>1574.9031746031749</v>
      </c>
      <c r="AD5460" s="7">
        <v>1718.0761904761905</v>
      </c>
      <c r="AE5460" s="4">
        <v>915</v>
      </c>
      <c r="AF5460" s="4">
        <v>920</v>
      </c>
      <c r="AG5460" s="4">
        <v>1113</v>
      </c>
      <c r="AH5460" s="4">
        <v>1460</v>
      </c>
      <c r="AI5460" s="4">
        <v>1676</v>
      </c>
      <c r="AJ5460" s="4">
        <v>1927</v>
      </c>
      <c r="AK5460" s="4">
        <v>1407.3792925879261</v>
      </c>
      <c r="AL5460" s="8">
        <v>1.0866752451029318</v>
      </c>
      <c r="AM5460" s="4">
        <v>1204.9583803296998</v>
      </c>
      <c r="AN5460" s="8">
        <v>0.94529321789344767</v>
      </c>
      <c r="AO5460" s="4">
        <v>1002.537468071474</v>
      </c>
      <c r="AP5460" s="8">
        <v>0.80391119068396399</v>
      </c>
    </row>
    <row r="5461" spans="1:42" x14ac:dyDescent="0.25">
      <c r="A5461" s="2" t="s">
        <v>14968</v>
      </c>
      <c r="B5461" t="s">
        <v>14963</v>
      </c>
      <c r="C5461" t="s">
        <v>14</v>
      </c>
      <c r="D5461" t="s">
        <v>14962</v>
      </c>
      <c r="E5461" s="3" t="s">
        <v>14699</v>
      </c>
      <c r="F5461" t="s">
        <v>14969</v>
      </c>
      <c r="G5461">
        <v>70</v>
      </c>
      <c r="H5461">
        <v>0</v>
      </c>
      <c r="I5461">
        <v>8</v>
      </c>
      <c r="J5461">
        <v>39</v>
      </c>
      <c r="K5461">
        <v>23</v>
      </c>
      <c r="L5461">
        <v>0</v>
      </c>
      <c r="M5461">
        <v>0</v>
      </c>
      <c r="N5461" s="2">
        <v>183.75714285714287</v>
      </c>
      <c r="O5461" s="2">
        <v>449.48365571428576</v>
      </c>
      <c r="P5461" s="2">
        <v>221.83</v>
      </c>
      <c r="Q5461" s="4">
        <v>855.07079857142867</v>
      </c>
      <c r="R5461" s="5">
        <v>5.9000000000000004E-2</v>
      </c>
      <c r="S5461" s="6">
        <v>905.51997568714296</v>
      </c>
      <c r="T5461" s="4">
        <v>76.550724637681157</v>
      </c>
      <c r="U5461" s="7">
        <v>982.07070032482409</v>
      </c>
      <c r="V5461" s="8">
        <v>0.8150254190752213</v>
      </c>
      <c r="W5461" s="7">
        <v>687.6184623372676</v>
      </c>
      <c r="X5461" s="7">
        <v>691.3759402735368</v>
      </c>
      <c r="Y5461" s="7">
        <v>836.41458861352874</v>
      </c>
      <c r="Z5461" s="7">
        <v>1097.1835573906128</v>
      </c>
      <c r="AA5461" s="7">
        <v>1259.5066042374431</v>
      </c>
      <c r="AB5461" s="7">
        <v>1448.1319966381582</v>
      </c>
      <c r="AC5461" s="7">
        <v>1325.4528571428573</v>
      </c>
      <c r="AD5461" s="7">
        <v>1445.9485714285713</v>
      </c>
      <c r="AE5461" s="4">
        <v>915</v>
      </c>
      <c r="AF5461" s="4">
        <v>920</v>
      </c>
      <c r="AG5461" s="4">
        <v>1113</v>
      </c>
      <c r="AH5461" s="4">
        <v>1460</v>
      </c>
      <c r="AI5461" s="4">
        <v>1676</v>
      </c>
      <c r="AJ5461" s="4">
        <v>1927</v>
      </c>
      <c r="AK5461" s="4">
        <v>1260.5821675758727</v>
      </c>
      <c r="AL5461" s="8">
        <v>1.109693319915928</v>
      </c>
      <c r="AM5461" s="4">
        <v>1142.228103612963</v>
      </c>
      <c r="AN5461" s="8">
        <v>1.0114706863023593</v>
      </c>
      <c r="AO5461" s="4">
        <v>1023.8740396500527</v>
      </c>
      <c r="AP5461" s="8">
        <v>0.91324805268879017</v>
      </c>
    </row>
    <row r="5462" spans="1:42" x14ac:dyDescent="0.25">
      <c r="A5462" s="2" t="s">
        <v>14970</v>
      </c>
      <c r="B5462" t="s">
        <v>14963</v>
      </c>
      <c r="C5462" t="s">
        <v>14</v>
      </c>
      <c r="D5462" t="s">
        <v>14962</v>
      </c>
      <c r="E5462" s="3" t="s">
        <v>14699</v>
      </c>
      <c r="F5462" t="s">
        <v>14971</v>
      </c>
      <c r="G5462">
        <v>79</v>
      </c>
      <c r="H5462">
        <v>0</v>
      </c>
      <c r="I5462">
        <v>12</v>
      </c>
      <c r="J5462">
        <v>40</v>
      </c>
      <c r="K5462">
        <v>27</v>
      </c>
      <c r="L5462">
        <v>0</v>
      </c>
      <c r="M5462">
        <v>0</v>
      </c>
      <c r="N5462" s="2">
        <v>183.66455696202533</v>
      </c>
      <c r="O5462" s="2">
        <v>371.25525043881862</v>
      </c>
      <c r="P5462" s="2">
        <v>293.23</v>
      </c>
      <c r="Q5462" s="4">
        <v>848.149807400844</v>
      </c>
      <c r="R5462" s="5">
        <v>5.9000000000000004E-2</v>
      </c>
      <c r="S5462" s="6">
        <v>898.19064603749371</v>
      </c>
      <c r="T5462" s="4">
        <v>57.85526315789474</v>
      </c>
      <c r="U5462" s="7">
        <v>956.0459091953885</v>
      </c>
      <c r="V5462" s="8">
        <v>0.79519506029096332</v>
      </c>
      <c r="W5462" s="7">
        <v>683.57244523921077</v>
      </c>
      <c r="X5462" s="7">
        <v>687.30781379243047</v>
      </c>
      <c r="Y5462" s="7">
        <v>831.49303994671209</v>
      </c>
      <c r="Z5462" s="7">
        <v>1090.7276175401614</v>
      </c>
      <c r="AA5462" s="7">
        <v>1252.0955390392537</v>
      </c>
      <c r="AB5462" s="7">
        <v>1439.6110404108842</v>
      </c>
      <c r="AC5462" s="7">
        <v>1322.506329113924</v>
      </c>
      <c r="AD5462" s="7">
        <v>1442.7341772151897</v>
      </c>
      <c r="AE5462" s="4">
        <v>915</v>
      </c>
      <c r="AF5462" s="4">
        <v>920</v>
      </c>
      <c r="AG5462" s="4">
        <v>1113</v>
      </c>
      <c r="AH5462" s="4">
        <v>1460</v>
      </c>
      <c r="AI5462" s="4">
        <v>1676</v>
      </c>
      <c r="AJ5462" s="4">
        <v>1927</v>
      </c>
      <c r="AK5462" s="4">
        <v>1273.4715238397996</v>
      </c>
      <c r="AL5462" s="8">
        <v>1.1073364515984192</v>
      </c>
      <c r="AM5462" s="4">
        <v>1146.6160158502878</v>
      </c>
      <c r="AN5462" s="8">
        <v>1.0018238686212511</v>
      </c>
      <c r="AO5462" s="4">
        <v>1019.7605078607758</v>
      </c>
      <c r="AP5462" s="8">
        <v>0.89631128564408269</v>
      </c>
    </row>
    <row r="5463" spans="1:42" x14ac:dyDescent="0.25">
      <c r="A5463" s="2" t="s">
        <v>14972</v>
      </c>
      <c r="B5463" t="s">
        <v>14963</v>
      </c>
      <c r="C5463" t="s">
        <v>14</v>
      </c>
      <c r="D5463" t="s">
        <v>14962</v>
      </c>
      <c r="E5463" s="3" t="s">
        <v>14699</v>
      </c>
      <c r="F5463" t="s">
        <v>14973</v>
      </c>
      <c r="G5463">
        <v>56</v>
      </c>
      <c r="H5463">
        <v>0</v>
      </c>
      <c r="I5463">
        <v>42</v>
      </c>
      <c r="J5463">
        <v>14</v>
      </c>
      <c r="K5463">
        <v>0</v>
      </c>
      <c r="L5463">
        <v>0</v>
      </c>
      <c r="M5463">
        <v>0</v>
      </c>
      <c r="N5463" s="2">
        <v>133.88392857142858</v>
      </c>
      <c r="O5463" s="2">
        <v>301.94160734523814</v>
      </c>
      <c r="P5463" s="2">
        <v>344.28</v>
      </c>
      <c r="Q5463" s="4">
        <v>780.10553591666667</v>
      </c>
      <c r="R5463" s="5">
        <v>5.9000000000000004E-2</v>
      </c>
      <c r="S5463" s="6">
        <v>826.13176253575</v>
      </c>
      <c r="T5463" s="4">
        <v>50.685185185185183</v>
      </c>
      <c r="U5463" s="7">
        <v>876.81694772093522</v>
      </c>
      <c r="V5463" s="8">
        <v>0.90556875571488271</v>
      </c>
      <c r="W5463" s="7">
        <v>780.69771517708375</v>
      </c>
      <c r="X5463" s="7">
        <v>784.96382291029181</v>
      </c>
      <c r="Y5463" s="7">
        <v>949.63558141212479</v>
      </c>
      <c r="Z5463" s="7">
        <v>1245.7034580967675</v>
      </c>
      <c r="AA5463" s="7">
        <v>1429.9993121713578</v>
      </c>
      <c r="AB5463" s="7">
        <v>1644.1579203784049</v>
      </c>
      <c r="AC5463" s="7">
        <v>1065.075</v>
      </c>
      <c r="AD5463" s="7">
        <v>1161.8999999999999</v>
      </c>
      <c r="AE5463" s="4">
        <v>915</v>
      </c>
      <c r="AF5463" s="4">
        <v>920</v>
      </c>
      <c r="AG5463" s="4">
        <v>1113</v>
      </c>
      <c r="AH5463" s="4">
        <v>1460</v>
      </c>
      <c r="AI5463" s="4">
        <v>1676</v>
      </c>
      <c r="AJ5463" s="4">
        <v>1927</v>
      </c>
      <c r="AK5463" s="4">
        <v>1027.481725298866</v>
      </c>
      <c r="AL5463" s="8">
        <v>1.1135212088655317</v>
      </c>
      <c r="AM5463" s="4">
        <v>959.02273795940653</v>
      </c>
      <c r="AN5463" s="8">
        <v>1.042817374794311</v>
      </c>
      <c r="AO5463" s="4">
        <v>890.56375061994709</v>
      </c>
      <c r="AP5463" s="8">
        <v>0.97211354072309042</v>
      </c>
    </row>
    <row r="5464" spans="1:42" x14ac:dyDescent="0.25">
      <c r="A5464" s="2" t="s">
        <v>14974</v>
      </c>
      <c r="B5464" t="s">
        <v>14963</v>
      </c>
      <c r="C5464" t="s">
        <v>14</v>
      </c>
      <c r="D5464" t="s">
        <v>14962</v>
      </c>
      <c r="E5464" s="3" t="s">
        <v>14699</v>
      </c>
      <c r="F5464" t="s">
        <v>14975</v>
      </c>
      <c r="G5464">
        <v>94</v>
      </c>
      <c r="H5464">
        <v>30</v>
      </c>
      <c r="I5464">
        <v>58</v>
      </c>
      <c r="J5464">
        <v>6</v>
      </c>
      <c r="K5464">
        <v>0</v>
      </c>
      <c r="L5464">
        <v>0</v>
      </c>
      <c r="M5464">
        <v>0</v>
      </c>
      <c r="N5464" s="2">
        <v>204.50797872340425</v>
      </c>
      <c r="O5464" s="2">
        <v>354.66983819148942</v>
      </c>
      <c r="P5464" s="2">
        <v>244.08</v>
      </c>
      <c r="Q5464" s="4">
        <v>803.25781691489374</v>
      </c>
      <c r="R5464" s="5">
        <v>5.9000000000000004E-2</v>
      </c>
      <c r="S5464" s="6">
        <v>850.65002811287241</v>
      </c>
      <c r="T5464" s="4">
        <v>30.236559139784948</v>
      </c>
      <c r="U5464" s="7">
        <v>880.88658725265736</v>
      </c>
      <c r="V5464" s="8">
        <v>0.9464536759526998</v>
      </c>
      <c r="W5464" s="7">
        <v>836.27936308965968</v>
      </c>
      <c r="X5464" s="7">
        <v>840.84919567484906</v>
      </c>
      <c r="Y5464" s="7">
        <v>1017.2447334631598</v>
      </c>
      <c r="Z5464" s="7">
        <v>1334.3911148753041</v>
      </c>
      <c r="AA5464" s="7">
        <v>1531.807882555486</v>
      </c>
      <c r="AB5464" s="7">
        <v>1761.2134783319939</v>
      </c>
      <c r="AC5464" s="7">
        <v>1023.7957446808512</v>
      </c>
      <c r="AD5464" s="7">
        <v>1116.868085106383</v>
      </c>
      <c r="AE5464" s="4">
        <v>915</v>
      </c>
      <c r="AF5464" s="4">
        <v>920</v>
      </c>
      <c r="AG5464" s="4">
        <v>1113</v>
      </c>
      <c r="AH5464" s="4">
        <v>1460</v>
      </c>
      <c r="AI5464" s="4">
        <v>1676</v>
      </c>
      <c r="AJ5464" s="4">
        <v>1927</v>
      </c>
      <c r="AK5464" s="4">
        <v>1029.2077344819045</v>
      </c>
      <c r="AL5464" s="8">
        <v>1.1383019797050888</v>
      </c>
      <c r="AM5464" s="4">
        <v>969.68849902556053</v>
      </c>
      <c r="AN5464" s="8">
        <v>1.0743525451209592</v>
      </c>
      <c r="AO5464" s="4">
        <v>910.16926356921647</v>
      </c>
      <c r="AP5464" s="8">
        <v>1.0104031105368294</v>
      </c>
    </row>
    <row r="5465" spans="1:42" x14ac:dyDescent="0.25">
      <c r="A5465" s="2" t="s">
        <v>14978</v>
      </c>
      <c r="B5465" t="s">
        <v>14977</v>
      </c>
      <c r="C5465" t="s">
        <v>149</v>
      </c>
      <c r="D5465" t="s">
        <v>14976</v>
      </c>
      <c r="E5465" s="3" t="s">
        <v>14699</v>
      </c>
      <c r="F5465" t="s">
        <v>14979</v>
      </c>
      <c r="G5465">
        <v>192</v>
      </c>
      <c r="H5465">
        <v>0</v>
      </c>
      <c r="I5465">
        <v>117</v>
      </c>
      <c r="J5465">
        <v>45</v>
      </c>
      <c r="K5465">
        <v>21</v>
      </c>
      <c r="L5465">
        <v>8</v>
      </c>
      <c r="M5465">
        <v>1</v>
      </c>
      <c r="N5465" s="2">
        <v>192.1948784722222</v>
      </c>
      <c r="O5465" s="2">
        <v>429.00174466666675</v>
      </c>
      <c r="P5465" s="2">
        <v>164.27</v>
      </c>
      <c r="Q5465" s="4">
        <v>785.46662313888896</v>
      </c>
      <c r="R5465" s="5">
        <v>5.9000000000000004E-2</v>
      </c>
      <c r="S5465" s="6">
        <v>831.80915390408336</v>
      </c>
      <c r="T5465" s="4">
        <v>83.468421052631584</v>
      </c>
      <c r="U5465" s="7">
        <v>915.27757495671494</v>
      </c>
      <c r="V5465" s="8">
        <v>0.50207360939299528</v>
      </c>
      <c r="W5465" s="7">
        <v>698.57567363802445</v>
      </c>
      <c r="X5465" s="7">
        <v>732.79721218985458</v>
      </c>
      <c r="Y5465" s="7">
        <v>859.6450484219713</v>
      </c>
      <c r="Z5465" s="7">
        <v>1077.2940336116105</v>
      </c>
      <c r="AA5465" s="7">
        <v>1383.919019036008</v>
      </c>
      <c r="AB5465" s="7">
        <v>1591.5296862504438</v>
      </c>
      <c r="AC5465" s="7">
        <v>2005.2942708333335</v>
      </c>
      <c r="AD5465" s="7">
        <v>2187.59375</v>
      </c>
      <c r="AE5465" s="4">
        <v>1531</v>
      </c>
      <c r="AF5465" s="4">
        <v>1606</v>
      </c>
      <c r="AG5465" s="4">
        <v>1884</v>
      </c>
      <c r="AH5465" s="4">
        <v>2361</v>
      </c>
      <c r="AI5465" s="4">
        <v>3033</v>
      </c>
      <c r="AJ5465" s="4">
        <v>3488</v>
      </c>
      <c r="AK5465" s="4">
        <v>1856.1909243809362</v>
      </c>
      <c r="AL5465" s="8">
        <v>1.0639960982336327</v>
      </c>
      <c r="AM5465" s="4">
        <v>1516.7155702112814</v>
      </c>
      <c r="AN5465" s="8">
        <v>0.87777759902481689</v>
      </c>
      <c r="AO5465" s="4">
        <v>1171.2845080737379</v>
      </c>
      <c r="AP5465" s="8">
        <v>0.68829210860181111</v>
      </c>
    </row>
    <row r="5466" spans="1:42" x14ac:dyDescent="0.25">
      <c r="A5466" s="2" t="s">
        <v>14982</v>
      </c>
      <c r="B5466" t="s">
        <v>14981</v>
      </c>
      <c r="C5466" t="s">
        <v>149</v>
      </c>
      <c r="D5466" t="s">
        <v>14980</v>
      </c>
      <c r="E5466" s="3" t="s">
        <v>14699</v>
      </c>
      <c r="F5466" t="s">
        <v>14983</v>
      </c>
      <c r="G5466">
        <v>109</v>
      </c>
      <c r="H5466">
        <v>0</v>
      </c>
      <c r="I5466">
        <v>16</v>
      </c>
      <c r="J5466">
        <v>46</v>
      </c>
      <c r="K5466">
        <v>39</v>
      </c>
      <c r="L5466">
        <v>8</v>
      </c>
      <c r="M5466">
        <v>0</v>
      </c>
      <c r="N5466" s="2">
        <v>195.69801223241589</v>
      </c>
      <c r="O5466" s="2">
        <v>345.2857644006117</v>
      </c>
      <c r="P5466" s="2">
        <v>222.74</v>
      </c>
      <c r="Q5466" s="4">
        <v>763.72377663302757</v>
      </c>
      <c r="R5466" s="5">
        <v>5.9000000000000004E-2</v>
      </c>
      <c r="S5466" s="6">
        <v>808.78347945437611</v>
      </c>
      <c r="T5466" s="4">
        <v>175.08653846153845</v>
      </c>
      <c r="U5466" s="7">
        <v>983.87001791591456</v>
      </c>
      <c r="V5466" s="8">
        <v>0.92853286653074296</v>
      </c>
      <c r="W5466" s="7">
        <v>508.35377768503645</v>
      </c>
      <c r="X5466" s="7">
        <v>577.81352808944837</v>
      </c>
      <c r="Y5466" s="7">
        <v>723.60267454266454</v>
      </c>
      <c r="Z5466" s="7">
        <v>964.80356605688598</v>
      </c>
      <c r="AA5466" s="7">
        <v>999.91508823933611</v>
      </c>
      <c r="AB5466" s="7">
        <v>1150.2839984554805</v>
      </c>
      <c r="AC5466" s="7">
        <v>1165.5559633027524</v>
      </c>
      <c r="AD5466" s="7">
        <v>1271.5155963302752</v>
      </c>
      <c r="AE5466" s="4">
        <v>666</v>
      </c>
      <c r="AF5466" s="4">
        <v>757</v>
      </c>
      <c r="AG5466" s="4">
        <v>948</v>
      </c>
      <c r="AH5466" s="4">
        <v>1264</v>
      </c>
      <c r="AI5466" s="4">
        <v>1310</v>
      </c>
      <c r="AJ5466" s="4">
        <v>1507</v>
      </c>
      <c r="AK5466" s="4">
        <v>1021.0927875378351</v>
      </c>
      <c r="AL5466" s="8">
        <v>1.1289009708901756</v>
      </c>
      <c r="AM5466" s="4">
        <v>949.60087767299683</v>
      </c>
      <c r="AN5466" s="8">
        <v>1.061430078605877</v>
      </c>
      <c r="AO5466" s="4">
        <v>878.1089678081587</v>
      </c>
      <c r="AP5466" s="8">
        <v>0.99395918632157809</v>
      </c>
    </row>
    <row r="5467" spans="1:42" x14ac:dyDescent="0.25">
      <c r="A5467" s="2" t="s">
        <v>14984</v>
      </c>
      <c r="B5467" t="s">
        <v>14981</v>
      </c>
      <c r="C5467" t="s">
        <v>149</v>
      </c>
      <c r="D5467" t="s">
        <v>14980</v>
      </c>
      <c r="E5467" s="3" t="s">
        <v>14699</v>
      </c>
      <c r="F5467" t="s">
        <v>14985</v>
      </c>
      <c r="G5467">
        <v>8</v>
      </c>
      <c r="H5467">
        <v>0</v>
      </c>
      <c r="I5467">
        <v>0</v>
      </c>
      <c r="J5467">
        <v>8</v>
      </c>
      <c r="K5467">
        <v>0</v>
      </c>
      <c r="L5467">
        <v>0</v>
      </c>
      <c r="M5467">
        <v>0</v>
      </c>
      <c r="N5467" s="2">
        <v>269.67708333333331</v>
      </c>
      <c r="O5467" s="2">
        <v>329.00304833333337</v>
      </c>
      <c r="P5467" s="2">
        <v>167.07</v>
      </c>
      <c r="Q5467" s="4">
        <v>765.75013166666668</v>
      </c>
      <c r="R5467" s="5">
        <v>5.9000000000000004E-2</v>
      </c>
      <c r="S5467" s="6">
        <v>810.92938943499996</v>
      </c>
      <c r="T5467" s="4">
        <v>124.85714285714286</v>
      </c>
      <c r="U5467" s="7">
        <v>935.78653229214285</v>
      </c>
      <c r="V5467" s="8">
        <v>0.98711659524487638</v>
      </c>
      <c r="W5467" s="7">
        <v>569.70355840053787</v>
      </c>
      <c r="X5467" s="7">
        <v>647.54593650031109</v>
      </c>
      <c r="Y5467" s="7">
        <v>810.92938943499996</v>
      </c>
      <c r="Z5467" s="7">
        <v>1081.2391859133331</v>
      </c>
      <c r="AA5467" s="7">
        <v>1120.5880803373946</v>
      </c>
      <c r="AB5467" s="7">
        <v>1289.1039977621781</v>
      </c>
      <c r="AC5467" s="7">
        <v>1042.8000000000002</v>
      </c>
      <c r="AD5467" s="7">
        <v>1137.5999999999999</v>
      </c>
      <c r="AE5467" s="4">
        <v>666</v>
      </c>
      <c r="AF5467" s="4">
        <v>757</v>
      </c>
      <c r="AG5467" s="4">
        <v>948</v>
      </c>
      <c r="AH5467" s="4">
        <v>1264</v>
      </c>
      <c r="AI5467" s="4">
        <v>1310</v>
      </c>
      <c r="AJ5467" s="4">
        <v>1507</v>
      </c>
      <c r="AK5467" s="4">
        <v>963.55803565854183</v>
      </c>
      <c r="AL5467" s="8">
        <v>1.1481172769152792</v>
      </c>
      <c r="AM5467" s="4">
        <v>898.14575870559531</v>
      </c>
      <c r="AN5467" s="8">
        <v>1.0791169847708209</v>
      </c>
      <c r="AO5467" s="4">
        <v>854.53757407029775</v>
      </c>
      <c r="AP5467" s="8">
        <v>1.0331167900078488</v>
      </c>
    </row>
    <row r="5468" spans="1:42" x14ac:dyDescent="0.25">
      <c r="A5468" s="2" t="s">
        <v>14988</v>
      </c>
      <c r="B5468" t="s">
        <v>14987</v>
      </c>
      <c r="C5468" t="s">
        <v>149</v>
      </c>
      <c r="D5468" t="s">
        <v>14986</v>
      </c>
      <c r="E5468" s="3" t="s">
        <v>14699</v>
      </c>
      <c r="F5468" t="s">
        <v>455</v>
      </c>
      <c r="G5468">
        <v>200</v>
      </c>
      <c r="H5468">
        <v>0</v>
      </c>
      <c r="I5468">
        <v>46</v>
      </c>
      <c r="J5468">
        <v>100</v>
      </c>
      <c r="K5468">
        <v>54</v>
      </c>
      <c r="L5468">
        <v>0</v>
      </c>
      <c r="M5468">
        <v>0</v>
      </c>
      <c r="N5468" s="2">
        <v>191.42666666666665</v>
      </c>
      <c r="O5468" s="2">
        <v>308.76823762499993</v>
      </c>
      <c r="P5468" s="2">
        <v>339.19</v>
      </c>
      <c r="Q5468" s="4">
        <v>839.38490429166654</v>
      </c>
      <c r="R5468" s="5">
        <v>5.9000000000000004E-2</v>
      </c>
      <c r="S5468" s="6">
        <v>888.90861364487478</v>
      </c>
      <c r="T5468" s="4">
        <v>0</v>
      </c>
      <c r="U5468" s="7">
        <v>888.90861364487478</v>
      </c>
      <c r="V5468" s="8">
        <v>0.62055989726888905</v>
      </c>
      <c r="W5468" s="7">
        <v>662.75797028317356</v>
      </c>
      <c r="X5468" s="7">
        <v>690.68316566027363</v>
      </c>
      <c r="Y5468" s="7">
        <v>832.79138213484919</v>
      </c>
      <c r="Z5468" s="7">
        <v>1161.6881276873605</v>
      </c>
      <c r="AA5468" s="7">
        <v>1398.7420084440762</v>
      </c>
      <c r="AB5468" s="7">
        <v>1608.4912537209605</v>
      </c>
      <c r="AC5468" s="7">
        <v>1575.6730000000002</v>
      </c>
      <c r="AD5468" s="7">
        <v>1718.9159999999999</v>
      </c>
      <c r="AE5468" s="4">
        <v>1068</v>
      </c>
      <c r="AF5468" s="4">
        <v>1113</v>
      </c>
      <c r="AG5468" s="4">
        <v>1342</v>
      </c>
      <c r="AH5468" s="4">
        <v>1872</v>
      </c>
      <c r="AI5468" s="4">
        <v>2254</v>
      </c>
      <c r="AJ5468" s="4">
        <v>2592</v>
      </c>
      <c r="AK5468" s="4">
        <v>1554.9354888554874</v>
      </c>
      <c r="AL5468" s="8">
        <v>1.0855228449945109</v>
      </c>
      <c r="AM5468" s="4">
        <v>1332.9265304519502</v>
      </c>
      <c r="AN5468" s="8">
        <v>0.93053519575263721</v>
      </c>
      <c r="AO5468" s="4">
        <v>1110.9175720484125</v>
      </c>
      <c r="AP5468" s="8">
        <v>0.77554754651076308</v>
      </c>
    </row>
    <row r="5469" spans="1:42" x14ac:dyDescent="0.25">
      <c r="A5469" s="2" t="s">
        <v>14991</v>
      </c>
      <c r="B5469" t="s">
        <v>14990</v>
      </c>
      <c r="C5469" t="s">
        <v>149</v>
      </c>
      <c r="D5469" t="s">
        <v>14989</v>
      </c>
      <c r="E5469" s="3" t="s">
        <v>14699</v>
      </c>
      <c r="F5469" t="s">
        <v>14992</v>
      </c>
      <c r="G5469">
        <v>51</v>
      </c>
      <c r="H5469">
        <v>0</v>
      </c>
      <c r="I5469">
        <v>10</v>
      </c>
      <c r="J5469">
        <v>19</v>
      </c>
      <c r="K5469">
        <v>22</v>
      </c>
      <c r="L5469">
        <v>0</v>
      </c>
      <c r="M5469">
        <v>0</v>
      </c>
      <c r="N5469" s="2">
        <v>186.43627450980389</v>
      </c>
      <c r="O5469" s="2">
        <v>383.30840322222213</v>
      </c>
      <c r="P5469" s="2">
        <v>407.11</v>
      </c>
      <c r="Q5469" s="4">
        <v>976.85467773202606</v>
      </c>
      <c r="R5469" s="5">
        <v>5.9000000000000004E-2</v>
      </c>
      <c r="S5469" s="6">
        <v>1034.4891037182156</v>
      </c>
      <c r="T5469" s="4">
        <v>109.07142857142857</v>
      </c>
      <c r="U5469" s="7">
        <v>1143.5605322896442</v>
      </c>
      <c r="V5469" s="8">
        <v>0.56187582753783172</v>
      </c>
      <c r="W5469" s="7">
        <v>778.18400843390032</v>
      </c>
      <c r="X5469" s="7">
        <v>816.30536743621417</v>
      </c>
      <c r="Y5469" s="7">
        <v>957.60853813812423</v>
      </c>
      <c r="Z5469" s="7">
        <v>1200.0603813928406</v>
      </c>
      <c r="AA5469" s="7">
        <v>1541.6277580535727</v>
      </c>
      <c r="AB5469" s="7">
        <v>1772.8973360009434</v>
      </c>
      <c r="AC5469" s="7">
        <v>2238.7803921568629</v>
      </c>
      <c r="AD5469" s="7">
        <v>2442.3058823529409</v>
      </c>
      <c r="AE5469" s="4">
        <v>1531</v>
      </c>
      <c r="AF5469" s="4">
        <v>1606</v>
      </c>
      <c r="AG5469" s="4">
        <v>1884</v>
      </c>
      <c r="AH5469" s="4">
        <v>2361</v>
      </c>
      <c r="AI5469" s="4">
        <v>3033</v>
      </c>
      <c r="AJ5469" s="4">
        <v>3488</v>
      </c>
      <c r="AK5469" s="4">
        <v>2046.6332790476388</v>
      </c>
      <c r="AL5469" s="8">
        <v>1.0591816806544678</v>
      </c>
      <c r="AM5469" s="4">
        <v>1709.2518872711642</v>
      </c>
      <c r="AN5469" s="8">
        <v>0.89341306294892231</v>
      </c>
      <c r="AO5469" s="4">
        <v>1371.8704954946902</v>
      </c>
      <c r="AP5469" s="8">
        <v>0.72764444524337712</v>
      </c>
    </row>
    <row r="5470" spans="1:42" x14ac:dyDescent="0.25">
      <c r="A5470" s="2" t="s">
        <v>14995</v>
      </c>
      <c r="B5470" t="s">
        <v>14994</v>
      </c>
      <c r="C5470" t="s">
        <v>149</v>
      </c>
      <c r="D5470" t="s">
        <v>14993</v>
      </c>
      <c r="E5470" s="3" t="s">
        <v>14699</v>
      </c>
      <c r="F5470" t="s">
        <v>14996</v>
      </c>
      <c r="G5470">
        <v>64</v>
      </c>
      <c r="H5470">
        <v>0</v>
      </c>
      <c r="I5470">
        <v>18</v>
      </c>
      <c r="J5470">
        <v>30</v>
      </c>
      <c r="K5470">
        <v>16</v>
      </c>
      <c r="L5470">
        <v>0</v>
      </c>
      <c r="M5470">
        <v>0</v>
      </c>
      <c r="N5470" s="2">
        <v>180.30989583333334</v>
      </c>
      <c r="O5470" s="2">
        <v>284.57654586458341</v>
      </c>
      <c r="P5470" s="2">
        <v>246.41</v>
      </c>
      <c r="Q5470" s="4">
        <v>711.29644169791675</v>
      </c>
      <c r="R5470" s="5">
        <v>5.9000000000000004E-2</v>
      </c>
      <c r="S5470" s="6">
        <v>753.26293175809383</v>
      </c>
      <c r="T5470" s="4">
        <v>84.444444444444443</v>
      </c>
      <c r="U5470" s="7">
        <v>837.70737620253828</v>
      </c>
      <c r="V5470" s="8">
        <v>0.82782521272562615</v>
      </c>
      <c r="W5470" s="7">
        <v>590.29090717971064</v>
      </c>
      <c r="X5470" s="7">
        <v>594.01279184036457</v>
      </c>
      <c r="Y5470" s="7">
        <v>738.4219166737364</v>
      </c>
      <c r="Z5470" s="7">
        <v>960.24624244870961</v>
      </c>
      <c r="AA5470" s="7">
        <v>1064.4590129470193</v>
      </c>
      <c r="AB5470" s="7">
        <v>1224.5000533551374</v>
      </c>
      <c r="AC5470" s="7">
        <v>1113.1312500000001</v>
      </c>
      <c r="AD5470" s="7">
        <v>1214.325</v>
      </c>
      <c r="AE5470" s="4">
        <v>793</v>
      </c>
      <c r="AF5470" s="4">
        <v>798</v>
      </c>
      <c r="AG5470" s="4">
        <v>992</v>
      </c>
      <c r="AH5470" s="4">
        <v>1290</v>
      </c>
      <c r="AI5470" s="4">
        <v>1430</v>
      </c>
      <c r="AJ5470" s="4">
        <v>1645</v>
      </c>
      <c r="AK5470" s="4">
        <v>1043.2469128453172</v>
      </c>
      <c r="AL5470" s="8">
        <v>1.1143883464045572</v>
      </c>
      <c r="AM5470" s="4">
        <v>946.58558581624266</v>
      </c>
      <c r="AN5470" s="8">
        <v>1.0188673018449133</v>
      </c>
      <c r="AO5470" s="4">
        <v>849.92425878716813</v>
      </c>
      <c r="AP5470" s="8">
        <v>0.92334625728526964</v>
      </c>
    </row>
    <row r="5471" spans="1:42" x14ac:dyDescent="0.25">
      <c r="A5471" s="2" t="s">
        <v>14997</v>
      </c>
      <c r="B5471" t="s">
        <v>14994</v>
      </c>
      <c r="C5471" t="s">
        <v>149</v>
      </c>
      <c r="D5471" t="s">
        <v>14993</v>
      </c>
      <c r="E5471" s="3" t="s">
        <v>14699</v>
      </c>
      <c r="F5471" t="s">
        <v>14998</v>
      </c>
      <c r="G5471">
        <v>25</v>
      </c>
      <c r="H5471">
        <v>0</v>
      </c>
      <c r="I5471">
        <v>6</v>
      </c>
      <c r="J5471">
        <v>13</v>
      </c>
      <c r="K5471">
        <v>6</v>
      </c>
      <c r="L5471">
        <v>0</v>
      </c>
      <c r="M5471">
        <v>0</v>
      </c>
      <c r="N5471" s="2">
        <v>190.98000000000002</v>
      </c>
      <c r="O5471" s="2">
        <v>306.56095800000008</v>
      </c>
      <c r="P5471" s="2">
        <v>252.04</v>
      </c>
      <c r="Q5471" s="4">
        <v>749.58095800000012</v>
      </c>
      <c r="R5471" s="5">
        <v>5.9000000000000004E-2</v>
      </c>
      <c r="S5471" s="6">
        <v>793.80623452200007</v>
      </c>
      <c r="T5471" s="4">
        <v>85.92</v>
      </c>
      <c r="U5471" s="7">
        <v>879.72623452200003</v>
      </c>
      <c r="V5471" s="8">
        <v>0.86505490336099744</v>
      </c>
      <c r="W5471" s="7">
        <v>618.99026901347747</v>
      </c>
      <c r="X5471" s="7">
        <v>622.89310803626097</v>
      </c>
      <c r="Y5471" s="7">
        <v>774.3232621202643</v>
      </c>
      <c r="Z5471" s="7">
        <v>1006.9324678781662</v>
      </c>
      <c r="AA5471" s="7">
        <v>1116.211960516107</v>
      </c>
      <c r="AB5471" s="7">
        <v>1284.034038495801</v>
      </c>
      <c r="AC5471" s="7">
        <v>1118.6560000000002</v>
      </c>
      <c r="AD5471" s="7">
        <v>1220.3520000000001</v>
      </c>
      <c r="AE5471" s="4">
        <v>793</v>
      </c>
      <c r="AF5471" s="4">
        <v>798</v>
      </c>
      <c r="AG5471" s="4">
        <v>992</v>
      </c>
      <c r="AH5471" s="4">
        <v>1290</v>
      </c>
      <c r="AI5471" s="4">
        <v>1430</v>
      </c>
      <c r="AJ5471" s="4">
        <v>1645</v>
      </c>
      <c r="AK5471" s="4">
        <v>1050.8286732702402</v>
      </c>
      <c r="AL5471" s="8">
        <v>1.1177909389457208</v>
      </c>
      <c r="AM5471" s="4">
        <v>969.04880639580006</v>
      </c>
      <c r="AN5471" s="8">
        <v>1.0373749276233089</v>
      </c>
      <c r="AO5471" s="4">
        <v>875.58610139644009</v>
      </c>
      <c r="AP5471" s="8">
        <v>0.94547091468340938</v>
      </c>
    </row>
    <row r="5472" spans="1:42" x14ac:dyDescent="0.25">
      <c r="A5472" s="2" t="s">
        <v>15001</v>
      </c>
      <c r="B5472" t="s">
        <v>15000</v>
      </c>
      <c r="C5472" t="s">
        <v>149</v>
      </c>
      <c r="D5472" t="s">
        <v>14999</v>
      </c>
      <c r="E5472" s="3" t="s">
        <v>14699</v>
      </c>
      <c r="F5472" t="s">
        <v>15002</v>
      </c>
      <c r="G5472">
        <v>226</v>
      </c>
      <c r="H5472">
        <v>0</v>
      </c>
      <c r="I5472">
        <v>116</v>
      </c>
      <c r="J5472">
        <v>41</v>
      </c>
      <c r="K5472">
        <v>57</v>
      </c>
      <c r="L5472">
        <v>12</v>
      </c>
      <c r="M5472">
        <v>0</v>
      </c>
      <c r="N5472" s="2">
        <v>220.22197640117994</v>
      </c>
      <c r="O5472" s="2">
        <v>318.55378711061951</v>
      </c>
      <c r="P5472" s="2">
        <v>264.33999999999997</v>
      </c>
      <c r="Q5472" s="4">
        <v>803.11576351179951</v>
      </c>
      <c r="R5472" s="5">
        <v>5.9000000000000004E-2</v>
      </c>
      <c r="S5472" s="6">
        <v>850.49959355899568</v>
      </c>
      <c r="T5472" s="4">
        <v>55.058558558558559</v>
      </c>
      <c r="U5472" s="7">
        <v>905.5581521175543</v>
      </c>
      <c r="V5472" s="8">
        <v>0.91392909560383728</v>
      </c>
      <c r="W5472" s="7">
        <v>680.68073129306515</v>
      </c>
      <c r="X5472" s="7">
        <v>684.97253918268098</v>
      </c>
      <c r="Y5472" s="7">
        <v>851.49468529977378</v>
      </c>
      <c r="Z5472" s="7">
        <v>1107.2864355208751</v>
      </c>
      <c r="AA5472" s="7">
        <v>1227.4570564301175</v>
      </c>
      <c r="AB5472" s="7">
        <v>1412.0047956835965</v>
      </c>
      <c r="AC5472" s="7">
        <v>1089.924778761062</v>
      </c>
      <c r="AD5472" s="7">
        <v>1189.0088495575221</v>
      </c>
      <c r="AE5472" s="4">
        <v>793</v>
      </c>
      <c r="AF5472" s="4">
        <v>798</v>
      </c>
      <c r="AG5472" s="4">
        <v>992</v>
      </c>
      <c r="AH5472" s="4">
        <v>1290</v>
      </c>
      <c r="AI5472" s="4">
        <v>1430</v>
      </c>
      <c r="AJ5472" s="4">
        <v>1645</v>
      </c>
      <c r="AK5472" s="4">
        <v>1071.144917416208</v>
      </c>
      <c r="AL5472" s="8">
        <v>1.136614056045627</v>
      </c>
      <c r="AM5472" s="4">
        <v>997.23416853793003</v>
      </c>
      <c r="AN5472" s="8">
        <v>1.0620200791488699</v>
      </c>
      <c r="AO5472" s="4">
        <v>923.3234196596519</v>
      </c>
      <c r="AP5472" s="8">
        <v>0.98742610225211258</v>
      </c>
    </row>
    <row r="5473" spans="1:42" x14ac:dyDescent="0.25">
      <c r="A5473" s="2" t="s">
        <v>15003</v>
      </c>
      <c r="B5473" t="s">
        <v>15000</v>
      </c>
      <c r="C5473" t="s">
        <v>149</v>
      </c>
      <c r="D5473" t="s">
        <v>14999</v>
      </c>
      <c r="E5473" s="3" t="s">
        <v>14699</v>
      </c>
      <c r="F5473" t="s">
        <v>15004</v>
      </c>
      <c r="G5473">
        <v>4</v>
      </c>
      <c r="H5473">
        <v>0</v>
      </c>
      <c r="I5473">
        <v>0</v>
      </c>
      <c r="J5473">
        <v>0</v>
      </c>
      <c r="K5473">
        <v>4</v>
      </c>
      <c r="L5473">
        <v>0</v>
      </c>
      <c r="M5473">
        <v>0</v>
      </c>
      <c r="N5473" s="2">
        <v>186.5</v>
      </c>
      <c r="O5473" s="2">
        <v>327.89759033333331</v>
      </c>
      <c r="P5473" s="2">
        <v>291</v>
      </c>
      <c r="Q5473" s="4">
        <v>805.39759033333326</v>
      </c>
      <c r="R5473" s="5">
        <v>5.9000000000000004E-2</v>
      </c>
      <c r="S5473" s="6">
        <v>852.91604816299991</v>
      </c>
      <c r="T5473" s="4">
        <v>126</v>
      </c>
      <c r="U5473" s="7">
        <v>978.91604816299991</v>
      </c>
      <c r="V5473" s="8">
        <v>0.75884964973875957</v>
      </c>
      <c r="W5473" s="7">
        <v>524.31195828934813</v>
      </c>
      <c r="X5473" s="7">
        <v>527.61783444501862</v>
      </c>
      <c r="Y5473" s="7">
        <v>655.8858292850357</v>
      </c>
      <c r="Z5473" s="7">
        <v>852.91604816300003</v>
      </c>
      <c r="AA5473" s="7">
        <v>945.48058052177532</v>
      </c>
      <c r="AB5473" s="7">
        <v>1087.6332552156086</v>
      </c>
      <c r="AC5473" s="7">
        <v>1419.0000000000002</v>
      </c>
      <c r="AD5473" s="7">
        <v>1548</v>
      </c>
      <c r="AE5473" s="4">
        <v>793</v>
      </c>
      <c r="AF5473" s="4">
        <v>798</v>
      </c>
      <c r="AG5473" s="4">
        <v>992</v>
      </c>
      <c r="AH5473" s="4">
        <v>1290</v>
      </c>
      <c r="AI5473" s="4">
        <v>1430</v>
      </c>
      <c r="AJ5473" s="4">
        <v>1645</v>
      </c>
      <c r="AK5473" s="4">
        <v>1221.8999651345002</v>
      </c>
      <c r="AL5473" s="8">
        <v>1.0448836939027133</v>
      </c>
      <c r="AM5473" s="4">
        <v>1098.9053261440001</v>
      </c>
      <c r="AN5473" s="8">
        <v>0.94953901251472883</v>
      </c>
      <c r="AO5473" s="4">
        <v>975.91068715350002</v>
      </c>
      <c r="AP5473" s="8">
        <v>0.85419433112674426</v>
      </c>
    </row>
    <row r="5474" spans="1:42" x14ac:dyDescent="0.25">
      <c r="A5474" s="2" t="s">
        <v>15007</v>
      </c>
      <c r="B5474" t="s">
        <v>15006</v>
      </c>
      <c r="C5474" t="s">
        <v>14</v>
      </c>
      <c r="D5474" t="s">
        <v>15005</v>
      </c>
      <c r="E5474" s="3" t="s">
        <v>14699</v>
      </c>
      <c r="F5474" t="s">
        <v>15008</v>
      </c>
      <c r="G5474">
        <v>144</v>
      </c>
      <c r="H5474">
        <v>0</v>
      </c>
      <c r="I5474">
        <v>20</v>
      </c>
      <c r="J5474">
        <v>77</v>
      </c>
      <c r="K5474">
        <v>41</v>
      </c>
      <c r="L5474">
        <v>6</v>
      </c>
      <c r="M5474">
        <v>0</v>
      </c>
      <c r="N5474" s="2">
        <v>242.29861111111111</v>
      </c>
      <c r="O5474" s="2">
        <v>421.93545995833335</v>
      </c>
      <c r="P5474" s="2">
        <v>259.52</v>
      </c>
      <c r="Q5474" s="4">
        <v>923.75407106944442</v>
      </c>
      <c r="R5474" s="5">
        <v>5.9000000000000004E-2</v>
      </c>
      <c r="S5474" s="6">
        <v>978.25556126254162</v>
      </c>
      <c r="T5474" s="4">
        <v>10.007042253521126</v>
      </c>
      <c r="U5474" s="7">
        <v>988.26260351606277</v>
      </c>
      <c r="V5474" s="8">
        <v>0.75889258867612519</v>
      </c>
      <c r="W5474" s="7">
        <v>694.11630551638325</v>
      </c>
      <c r="X5474" s="7">
        <v>698.62355425350268</v>
      </c>
      <c r="Y5474" s="7">
        <v>880.41591998398394</v>
      </c>
      <c r="Z5474" s="7">
        <v>1225.2204483736159</v>
      </c>
      <c r="AA5474" s="7">
        <v>1478.3775857751539</v>
      </c>
      <c r="AB5474" s="7">
        <v>1699.9839820168563</v>
      </c>
      <c r="AC5474" s="7">
        <v>1432.4673611111114</v>
      </c>
      <c r="AD5474" s="7">
        <v>1562.6916666666668</v>
      </c>
      <c r="AE5474" s="4">
        <v>924</v>
      </c>
      <c r="AF5474" s="4">
        <v>930</v>
      </c>
      <c r="AG5474" s="4">
        <v>1172</v>
      </c>
      <c r="AH5474" s="4">
        <v>1631</v>
      </c>
      <c r="AI5474" s="4">
        <v>1968</v>
      </c>
      <c r="AJ5474" s="4">
        <v>2263</v>
      </c>
      <c r="AK5474" s="4">
        <v>1436.5868442373378</v>
      </c>
      <c r="AL5474" s="8">
        <v>1.1108478408231719</v>
      </c>
      <c r="AM5474" s="4">
        <v>1283.8097499124058</v>
      </c>
      <c r="AN5474" s="8">
        <v>0.99352942344082307</v>
      </c>
      <c r="AO5474" s="4">
        <v>1131.0326555874735</v>
      </c>
      <c r="AP5474" s="8">
        <v>0.87621100605847402</v>
      </c>
    </row>
    <row r="5475" spans="1:42" x14ac:dyDescent="0.25">
      <c r="A5475" s="2" t="s">
        <v>15009</v>
      </c>
      <c r="B5475" t="s">
        <v>15006</v>
      </c>
      <c r="C5475" t="s">
        <v>14</v>
      </c>
      <c r="D5475" t="s">
        <v>15005</v>
      </c>
      <c r="E5475" s="3" t="s">
        <v>14699</v>
      </c>
      <c r="F5475" t="s">
        <v>15010</v>
      </c>
      <c r="G5475">
        <v>82</v>
      </c>
      <c r="H5475">
        <v>18</v>
      </c>
      <c r="I5475">
        <v>57</v>
      </c>
      <c r="J5475">
        <v>7</v>
      </c>
      <c r="K5475">
        <v>0</v>
      </c>
      <c r="L5475">
        <v>0</v>
      </c>
      <c r="M5475">
        <v>0</v>
      </c>
      <c r="N5475" s="2">
        <v>192.44308943089433</v>
      </c>
      <c r="O5475" s="2">
        <v>185.37254282520328</v>
      </c>
      <c r="P5475" s="2">
        <v>327.18</v>
      </c>
      <c r="Q5475" s="4">
        <v>704.99563225609768</v>
      </c>
      <c r="R5475" s="5">
        <v>5.9000000000000004E-2</v>
      </c>
      <c r="S5475" s="6">
        <v>746.59037455920736</v>
      </c>
      <c r="T5475" s="4">
        <v>5.4634146341463419</v>
      </c>
      <c r="U5475" s="7">
        <v>752.05378919335374</v>
      </c>
      <c r="V5475" s="8">
        <v>0.79218470716356659</v>
      </c>
      <c r="W5475" s="7">
        <v>726.66109369270134</v>
      </c>
      <c r="X5475" s="7">
        <v>731.37967222317354</v>
      </c>
      <c r="Y5475" s="7">
        <v>921.6956729522143</v>
      </c>
      <c r="Z5475" s="7">
        <v>1282.6669305333289</v>
      </c>
      <c r="AA5475" s="7">
        <v>1547.6937579948444</v>
      </c>
      <c r="AB5475" s="7">
        <v>1779.6905357430555</v>
      </c>
      <c r="AC5475" s="7">
        <v>1044.2756097560978</v>
      </c>
      <c r="AD5475" s="7">
        <v>1139.209756097561</v>
      </c>
      <c r="AE5475" s="4">
        <v>924</v>
      </c>
      <c r="AF5475" s="4">
        <v>930</v>
      </c>
      <c r="AG5475" s="4">
        <v>1172</v>
      </c>
      <c r="AH5475" s="4">
        <v>1631</v>
      </c>
      <c r="AI5475" s="4">
        <v>1968</v>
      </c>
      <c r="AJ5475" s="4">
        <v>2263</v>
      </c>
      <c r="AK5475" s="4">
        <v>1054.4101160005125</v>
      </c>
      <c r="AL5475" s="8">
        <v>1.1164302534753492</v>
      </c>
      <c r="AM5475" s="4">
        <v>953.20910511569991</v>
      </c>
      <c r="AN5475" s="8">
        <v>1.0098289779755851</v>
      </c>
      <c r="AO5475" s="4">
        <v>847.79138544401997</v>
      </c>
      <c r="AP5475" s="8">
        <v>0.89878598266333065</v>
      </c>
    </row>
    <row r="5476" spans="1:42" x14ac:dyDescent="0.25">
      <c r="A5476" s="2" t="s">
        <v>15011</v>
      </c>
      <c r="B5476" t="s">
        <v>15006</v>
      </c>
      <c r="C5476" t="s">
        <v>14</v>
      </c>
      <c r="D5476" t="s">
        <v>15005</v>
      </c>
      <c r="E5476" s="3" t="s">
        <v>14699</v>
      </c>
      <c r="F5476" t="s">
        <v>15012</v>
      </c>
      <c r="G5476">
        <v>100</v>
      </c>
      <c r="H5476">
        <v>57</v>
      </c>
      <c r="I5476">
        <v>36</v>
      </c>
      <c r="J5476">
        <v>7</v>
      </c>
      <c r="K5476">
        <v>0</v>
      </c>
      <c r="L5476">
        <v>0</v>
      </c>
      <c r="M5476">
        <v>0</v>
      </c>
      <c r="N5476" s="2">
        <v>178.17499999999998</v>
      </c>
      <c r="O5476" s="2">
        <v>231.17971233333341</v>
      </c>
      <c r="P5476" s="2">
        <v>322</v>
      </c>
      <c r="Q5476" s="4">
        <v>731.3547123333334</v>
      </c>
      <c r="R5476" s="5">
        <v>5.9000000000000004E-2</v>
      </c>
      <c r="S5476" s="6">
        <v>774.50464036100004</v>
      </c>
      <c r="T5476" s="4">
        <v>0</v>
      </c>
      <c r="U5476" s="7">
        <v>774.50464036100004</v>
      </c>
      <c r="V5476" s="8">
        <v>0.82086722100326448</v>
      </c>
      <c r="W5476" s="7">
        <v>758.48131220701623</v>
      </c>
      <c r="X5476" s="7">
        <v>763.40651553303587</v>
      </c>
      <c r="Y5476" s="7">
        <v>962.05638301582587</v>
      </c>
      <c r="Z5476" s="7">
        <v>1338.8344374563242</v>
      </c>
      <c r="AA5476" s="7">
        <v>1615.4666909344242</v>
      </c>
      <c r="AB5476" s="7">
        <v>1857.6225211303874</v>
      </c>
      <c r="AC5476" s="7">
        <v>1037.8720000000001</v>
      </c>
      <c r="AD5476" s="7">
        <v>1132.2239999999999</v>
      </c>
      <c r="AE5476" s="4">
        <v>924</v>
      </c>
      <c r="AF5476" s="4">
        <v>930</v>
      </c>
      <c r="AG5476" s="4">
        <v>1172</v>
      </c>
      <c r="AH5476" s="4">
        <v>1631</v>
      </c>
      <c r="AI5476" s="4">
        <v>1968</v>
      </c>
      <c r="AJ5476" s="4">
        <v>2263</v>
      </c>
      <c r="AK5476" s="4">
        <v>1056.155580287975</v>
      </c>
      <c r="AL5476" s="8">
        <v>1.1193780527047386</v>
      </c>
      <c r="AM5476" s="4">
        <v>962.27193364564994</v>
      </c>
      <c r="AN5476" s="8">
        <v>1.0198744421375805</v>
      </c>
      <c r="AO5476" s="4">
        <v>868.38828700332499</v>
      </c>
      <c r="AP5476" s="8">
        <v>0.92037083157042243</v>
      </c>
    </row>
    <row r="5477" spans="1:42" x14ac:dyDescent="0.25">
      <c r="A5477" s="2" t="s">
        <v>15015</v>
      </c>
      <c r="B5477" t="s">
        <v>15014</v>
      </c>
      <c r="C5477" t="s">
        <v>149</v>
      </c>
      <c r="D5477" t="s">
        <v>15013</v>
      </c>
      <c r="E5477" s="3" t="s">
        <v>14699</v>
      </c>
      <c r="F5477" t="s">
        <v>15016</v>
      </c>
      <c r="G5477">
        <v>46</v>
      </c>
      <c r="H5477">
        <v>20</v>
      </c>
      <c r="I5477">
        <v>16</v>
      </c>
      <c r="J5477">
        <v>4</v>
      </c>
      <c r="K5477">
        <v>4</v>
      </c>
      <c r="L5477">
        <v>0</v>
      </c>
      <c r="M5477">
        <v>2</v>
      </c>
      <c r="N5477" s="2">
        <v>193.36775362318841</v>
      </c>
      <c r="O5477" s="2">
        <v>312.82507946376813</v>
      </c>
      <c r="P5477" s="2">
        <v>148.88999999999999</v>
      </c>
      <c r="Q5477" s="4">
        <v>655.0828330869565</v>
      </c>
      <c r="R5477" s="5">
        <v>5.9000000000000004E-2</v>
      </c>
      <c r="S5477" s="6">
        <v>693.73272023908692</v>
      </c>
      <c r="T5477" s="4">
        <v>173.92105263157896</v>
      </c>
      <c r="U5477" s="7">
        <v>867.65377287066588</v>
      </c>
      <c r="V5477" s="8">
        <v>0.48828081174517529</v>
      </c>
      <c r="W5477" s="7">
        <v>604.73735316755437</v>
      </c>
      <c r="X5477" s="7">
        <v>644.16825870010632</v>
      </c>
      <c r="Y5477" s="7">
        <v>760.89935527667103</v>
      </c>
      <c r="Z5477" s="7">
        <v>969.76603309761458</v>
      </c>
      <c r="AA5477" s="7">
        <v>1125.1472251961857</v>
      </c>
      <c r="AB5477" s="7">
        <v>1293.8021874740318</v>
      </c>
      <c r="AC5477" s="7">
        <v>1954.6521739130437</v>
      </c>
      <c r="AD5477" s="7">
        <v>2132.3478260869565</v>
      </c>
      <c r="AE5477" s="4">
        <v>1549</v>
      </c>
      <c r="AF5477" s="4">
        <v>1650</v>
      </c>
      <c r="AG5477" s="4">
        <v>1949</v>
      </c>
      <c r="AH5477" s="4">
        <v>2484</v>
      </c>
      <c r="AI5477" s="4">
        <v>2882</v>
      </c>
      <c r="AJ5477" s="4">
        <v>3314</v>
      </c>
      <c r="AK5477" s="4">
        <v>1710.5362798133954</v>
      </c>
      <c r="AL5477" s="8">
        <v>1.0604971530764475</v>
      </c>
      <c r="AM5477" s="4">
        <v>1363.3350643489975</v>
      </c>
      <c r="AN5477" s="8">
        <v>0.86510620725601317</v>
      </c>
      <c r="AO5477" s="4">
        <v>1016.1338488845994</v>
      </c>
      <c r="AP5477" s="8">
        <v>0.66971526143557858</v>
      </c>
    </row>
    <row r="5478" spans="1:42" x14ac:dyDescent="0.25">
      <c r="A5478" s="2" t="s">
        <v>15019</v>
      </c>
      <c r="B5478" t="s">
        <v>15018</v>
      </c>
      <c r="C5478" t="s">
        <v>149</v>
      </c>
      <c r="D5478" t="s">
        <v>15017</v>
      </c>
      <c r="E5478" s="3" t="s">
        <v>14699</v>
      </c>
      <c r="F5478" t="s">
        <v>2272</v>
      </c>
      <c r="G5478">
        <v>50</v>
      </c>
      <c r="H5478">
        <v>0</v>
      </c>
      <c r="I5478">
        <v>6</v>
      </c>
      <c r="J5478">
        <v>20</v>
      </c>
      <c r="K5478">
        <v>20</v>
      </c>
      <c r="L5478">
        <v>4</v>
      </c>
      <c r="M5478">
        <v>0</v>
      </c>
      <c r="N5478" s="2">
        <v>222.85666666666668</v>
      </c>
      <c r="O5478" s="2">
        <v>396.52487550000006</v>
      </c>
      <c r="P5478" s="2">
        <v>245.11</v>
      </c>
      <c r="Q5478" s="4">
        <v>864.49154216666682</v>
      </c>
      <c r="R5478" s="5">
        <v>5.9000000000000004E-2</v>
      </c>
      <c r="S5478" s="6">
        <v>915.49654315450016</v>
      </c>
      <c r="T5478" s="4">
        <v>133.72</v>
      </c>
      <c r="U5478" s="7">
        <v>1049.2165431545002</v>
      </c>
      <c r="V5478" s="8">
        <v>0.58755938397649132</v>
      </c>
      <c r="W5478" s="7">
        <v>628.54129533600849</v>
      </c>
      <c r="X5478" s="7">
        <v>655.71314578691261</v>
      </c>
      <c r="Y5478" s="7">
        <v>783.88225168740371</v>
      </c>
      <c r="Z5478" s="7">
        <v>1044.8345513008037</v>
      </c>
      <c r="AA5478" s="7">
        <v>1316.5530558098449</v>
      </c>
      <c r="AB5478" s="7">
        <v>1513.9334788966012</v>
      </c>
      <c r="AC5478" s="7">
        <v>1964.2920000000001</v>
      </c>
      <c r="AD5478" s="7">
        <v>2142.864</v>
      </c>
      <c r="AE5478" s="4">
        <v>1226</v>
      </c>
      <c r="AF5478" s="4">
        <v>1279</v>
      </c>
      <c r="AG5478" s="4">
        <v>1529</v>
      </c>
      <c r="AH5478" s="4">
        <v>2038</v>
      </c>
      <c r="AI5478" s="4">
        <v>2568</v>
      </c>
      <c r="AJ5478" s="4">
        <v>2953</v>
      </c>
      <c r="AK5478" s="4">
        <v>1794.8743880632001</v>
      </c>
      <c r="AL5478" s="8">
        <v>1.0800094012853079</v>
      </c>
      <c r="AM5478" s="4">
        <v>1501.7484397603</v>
      </c>
      <c r="AN5478" s="8">
        <v>0.91585939551570239</v>
      </c>
      <c r="AO5478" s="4">
        <v>1208.6224914574002</v>
      </c>
      <c r="AP5478" s="8">
        <v>0.75170938974609691</v>
      </c>
    </row>
    <row r="5479" spans="1:42" x14ac:dyDescent="0.25">
      <c r="A5479" s="2" t="s">
        <v>15022</v>
      </c>
      <c r="B5479" t="s">
        <v>15021</v>
      </c>
      <c r="C5479" t="s">
        <v>14</v>
      </c>
      <c r="D5479" t="s">
        <v>15020</v>
      </c>
      <c r="E5479" s="3" t="s">
        <v>14699</v>
      </c>
      <c r="F5479" t="s">
        <v>15023</v>
      </c>
      <c r="G5479">
        <v>286</v>
      </c>
      <c r="H5479">
        <v>0</v>
      </c>
      <c r="I5479">
        <v>134</v>
      </c>
      <c r="J5479">
        <v>86</v>
      </c>
      <c r="K5479">
        <v>66</v>
      </c>
      <c r="L5479">
        <v>0</v>
      </c>
      <c r="M5479">
        <v>0</v>
      </c>
      <c r="N5479" s="2">
        <v>235.01398601398603</v>
      </c>
      <c r="O5479" s="2">
        <v>218.27919875524478</v>
      </c>
      <c r="P5479" s="2">
        <v>329.05</v>
      </c>
      <c r="Q5479" s="4">
        <v>782.3431847692309</v>
      </c>
      <c r="R5479" s="5">
        <v>5.9000000000000004E-2</v>
      </c>
      <c r="S5479" s="6">
        <v>828.50143267061549</v>
      </c>
      <c r="T5479" s="4">
        <v>0</v>
      </c>
      <c r="U5479" s="7">
        <v>828.50143267061549</v>
      </c>
      <c r="V5479" s="8">
        <v>0.84531914574505373</v>
      </c>
      <c r="W5479" s="7">
        <v>599.33127433324307</v>
      </c>
      <c r="X5479" s="7">
        <v>680.48191232476825</v>
      </c>
      <c r="Y5479" s="7">
        <v>816.57829478972189</v>
      </c>
      <c r="Z5479" s="7">
        <v>1144.5621233388026</v>
      </c>
      <c r="AA5479" s="7">
        <v>1310.2446759048332</v>
      </c>
      <c r="AB5479" s="7">
        <v>1507.2040368634307</v>
      </c>
      <c r="AC5479" s="7">
        <v>1078.1153846153848</v>
      </c>
      <c r="AD5479" s="7">
        <v>1176.1258741258741</v>
      </c>
      <c r="AE5479" s="4">
        <v>709</v>
      </c>
      <c r="AF5479" s="4">
        <v>805</v>
      </c>
      <c r="AG5479" s="4">
        <v>966</v>
      </c>
      <c r="AH5479" s="4">
        <v>1354</v>
      </c>
      <c r="AI5479" s="4">
        <v>1550</v>
      </c>
      <c r="AJ5479" s="4">
        <v>1783</v>
      </c>
      <c r="AK5479" s="4">
        <v>1111.5679069216048</v>
      </c>
      <c r="AL5479" s="8">
        <v>1.1341315735420747</v>
      </c>
      <c r="AM5479" s="4">
        <v>1016.845273514659</v>
      </c>
      <c r="AN5479" s="8">
        <v>1.0374861696878186</v>
      </c>
      <c r="AO5479" s="4">
        <v>922.12264010771321</v>
      </c>
      <c r="AP5479" s="8">
        <v>0.94084076583356269</v>
      </c>
    </row>
    <row r="5480" spans="1:42" x14ac:dyDescent="0.25">
      <c r="A5480" s="2" t="s">
        <v>15024</v>
      </c>
      <c r="B5480" t="s">
        <v>15021</v>
      </c>
      <c r="C5480" t="s">
        <v>14</v>
      </c>
      <c r="D5480" t="s">
        <v>15020</v>
      </c>
      <c r="E5480" s="3" t="s">
        <v>14699</v>
      </c>
      <c r="F5480" t="s">
        <v>15025</v>
      </c>
      <c r="G5480">
        <v>12</v>
      </c>
      <c r="H5480">
        <v>0</v>
      </c>
      <c r="I5480">
        <v>8</v>
      </c>
      <c r="J5480">
        <v>4</v>
      </c>
      <c r="K5480">
        <v>0</v>
      </c>
      <c r="L5480">
        <v>0</v>
      </c>
      <c r="M5480">
        <v>0</v>
      </c>
      <c r="N5480" s="2">
        <v>156.68055555555557</v>
      </c>
      <c r="O5480" s="2">
        <v>123.01937433333335</v>
      </c>
      <c r="P5480" s="2">
        <v>344.59</v>
      </c>
      <c r="Q5480" s="4">
        <v>624.28992988888888</v>
      </c>
      <c r="R5480" s="5">
        <v>5.9000000000000004E-2</v>
      </c>
      <c r="S5480" s="6">
        <v>661.12303575233329</v>
      </c>
      <c r="T5480" s="4">
        <v>0</v>
      </c>
      <c r="U5480" s="7">
        <v>661.12303575233329</v>
      </c>
      <c r="V5480" s="8">
        <v>0.76994142362461182</v>
      </c>
      <c r="W5480" s="7">
        <v>545.88846934984963</v>
      </c>
      <c r="X5480" s="7">
        <v>619.80284601781239</v>
      </c>
      <c r="Y5480" s="7">
        <v>743.76341522137488</v>
      </c>
      <c r="Z5480" s="7">
        <v>1042.5006875877241</v>
      </c>
      <c r="AA5480" s="7">
        <v>1193.4092066181481</v>
      </c>
      <c r="AB5480" s="7">
        <v>1372.8055583226826</v>
      </c>
      <c r="AC5480" s="7">
        <v>944.53333333333342</v>
      </c>
      <c r="AD5480" s="7">
        <v>1030.3999999999999</v>
      </c>
      <c r="AE5480" s="4">
        <v>709</v>
      </c>
      <c r="AF5480" s="4">
        <v>805</v>
      </c>
      <c r="AG5480" s="4">
        <v>966</v>
      </c>
      <c r="AH5480" s="4">
        <v>1354</v>
      </c>
      <c r="AI5480" s="4">
        <v>1550</v>
      </c>
      <c r="AJ5480" s="4">
        <v>1783</v>
      </c>
      <c r="AK5480" s="4">
        <v>933.62927303337494</v>
      </c>
      <c r="AL5480" s="8">
        <v>1.087301172010918</v>
      </c>
      <c r="AM5480" s="4">
        <v>851.87740184906249</v>
      </c>
      <c r="AN5480" s="8">
        <v>0.99209324749502625</v>
      </c>
      <c r="AO5480" s="4">
        <v>742.87490693664586</v>
      </c>
      <c r="AP5480" s="8">
        <v>0.8651493481405037</v>
      </c>
    </row>
    <row r="5481" spans="1:42" x14ac:dyDescent="0.25">
      <c r="A5481" s="2" t="s">
        <v>15028</v>
      </c>
      <c r="B5481" t="s">
        <v>15027</v>
      </c>
      <c r="C5481" t="s">
        <v>149</v>
      </c>
      <c r="D5481" t="s">
        <v>15026</v>
      </c>
      <c r="E5481" s="3" t="s">
        <v>14699</v>
      </c>
      <c r="F5481" t="s">
        <v>15029</v>
      </c>
      <c r="G5481">
        <v>86</v>
      </c>
      <c r="H5481">
        <v>0</v>
      </c>
      <c r="I5481">
        <v>8</v>
      </c>
      <c r="J5481">
        <v>42</v>
      </c>
      <c r="K5481">
        <v>28</v>
      </c>
      <c r="L5481">
        <v>8</v>
      </c>
      <c r="M5481">
        <v>0</v>
      </c>
      <c r="N5481" s="2">
        <v>214.67732558139537</v>
      </c>
      <c r="O5481" s="2">
        <v>354.37321922868216</v>
      </c>
      <c r="P5481" s="2">
        <v>128.87</v>
      </c>
      <c r="Q5481" s="4">
        <v>697.92054481007756</v>
      </c>
      <c r="R5481" s="5">
        <v>5.9000000000000004E-2</v>
      </c>
      <c r="S5481" s="6">
        <v>739.09785695387211</v>
      </c>
      <c r="T5481" s="4">
        <v>154.71604938271605</v>
      </c>
      <c r="U5481" s="7">
        <v>893.81390633658816</v>
      </c>
      <c r="V5481" s="8">
        <v>0.72484154293288494</v>
      </c>
      <c r="W5481" s="7">
        <v>517.25977620891001</v>
      </c>
      <c r="X5481" s="7">
        <v>519.65727227476827</v>
      </c>
      <c r="Y5481" s="7">
        <v>659.31141811100929</v>
      </c>
      <c r="Z5481" s="7">
        <v>822.341150589368</v>
      </c>
      <c r="AA5481" s="7">
        <v>1086.0657178337717</v>
      </c>
      <c r="AB5481" s="7">
        <v>1249.0954503121304</v>
      </c>
      <c r="AC5481" s="7">
        <v>1356.4279069767442</v>
      </c>
      <c r="AD5481" s="7">
        <v>1479.7395348837208</v>
      </c>
      <c r="AE5481" s="4">
        <v>863</v>
      </c>
      <c r="AF5481" s="4">
        <v>867</v>
      </c>
      <c r="AG5481" s="4">
        <v>1100</v>
      </c>
      <c r="AH5481" s="4">
        <v>1372</v>
      </c>
      <c r="AI5481" s="4">
        <v>1812</v>
      </c>
      <c r="AJ5481" s="4">
        <v>2084</v>
      </c>
      <c r="AK5481" s="4">
        <v>1206.782510471473</v>
      </c>
      <c r="AL5481" s="8">
        <v>1.1041120638527859</v>
      </c>
      <c r="AM5481" s="4">
        <v>1048.8630170759195</v>
      </c>
      <c r="AN5481" s="8">
        <v>0.97604669315255987</v>
      </c>
      <c r="AO5481" s="4">
        <v>890.94352368036584</v>
      </c>
      <c r="AP5481" s="8">
        <v>0.84798132245233337</v>
      </c>
    </row>
    <row r="5482" spans="1:42" x14ac:dyDescent="0.25">
      <c r="A5482" s="2" t="s">
        <v>15032</v>
      </c>
      <c r="B5482" t="s">
        <v>15031</v>
      </c>
      <c r="C5482" t="s">
        <v>149</v>
      </c>
      <c r="D5482" t="s">
        <v>15030</v>
      </c>
      <c r="E5482" s="3" t="s">
        <v>14699</v>
      </c>
      <c r="F5482" t="s">
        <v>15033</v>
      </c>
      <c r="G5482">
        <v>204</v>
      </c>
      <c r="H5482">
        <v>0</v>
      </c>
      <c r="I5482">
        <v>74</v>
      </c>
      <c r="J5482">
        <v>80</v>
      </c>
      <c r="K5482">
        <v>50</v>
      </c>
      <c r="L5482">
        <v>0</v>
      </c>
      <c r="M5482">
        <v>0</v>
      </c>
      <c r="N5482" s="2">
        <v>234.93872549019611</v>
      </c>
      <c r="O5482" s="2">
        <v>247.04940788047134</v>
      </c>
      <c r="P5482" s="2">
        <v>316.17</v>
      </c>
      <c r="Q5482" s="4">
        <v>798.15813337066743</v>
      </c>
      <c r="R5482" s="5">
        <v>5.9000000000000004E-2</v>
      </c>
      <c r="S5482" s="6">
        <v>845.24946323953679</v>
      </c>
      <c r="T5482" s="4">
        <v>0</v>
      </c>
      <c r="U5482" s="7">
        <v>845.24946323953679</v>
      </c>
      <c r="V5482" s="8">
        <v>0.89526121212885246</v>
      </c>
      <c r="W5482" s="7">
        <v>632.94967697509878</v>
      </c>
      <c r="X5482" s="7">
        <v>636.53072182361416</v>
      </c>
      <c r="Y5482" s="7">
        <v>835.27871091621944</v>
      </c>
      <c r="Z5482" s="7">
        <v>1170.1064042524101</v>
      </c>
      <c r="AA5482" s="7">
        <v>1402.8743194059118</v>
      </c>
      <c r="AB5482" s="7">
        <v>1613.2607042561922</v>
      </c>
      <c r="AC5482" s="7">
        <v>1038.550980392157</v>
      </c>
      <c r="AD5482" s="7">
        <v>1132.964705882353</v>
      </c>
      <c r="AE5482" s="4">
        <v>707</v>
      </c>
      <c r="AF5482" s="4">
        <v>711</v>
      </c>
      <c r="AG5482" s="4">
        <v>933</v>
      </c>
      <c r="AH5482" s="4">
        <v>1307</v>
      </c>
      <c r="AI5482" s="4">
        <v>1567</v>
      </c>
      <c r="AJ5482" s="4">
        <v>1802</v>
      </c>
      <c r="AK5482" s="4">
        <v>1077.2956618845831</v>
      </c>
      <c r="AL5482" s="8">
        <v>1.1410371281201581</v>
      </c>
      <c r="AM5482" s="4">
        <v>999.9469290029009</v>
      </c>
      <c r="AN5482" s="8">
        <v>1.0591118227897229</v>
      </c>
      <c r="AO5482" s="4">
        <v>922.59819612121885</v>
      </c>
      <c r="AP5482" s="8">
        <v>0.97718651745928764</v>
      </c>
    </row>
    <row r="5483" spans="1:42" x14ac:dyDescent="0.25">
      <c r="A5483" s="2" t="s">
        <v>15036</v>
      </c>
      <c r="B5483" t="s">
        <v>15035</v>
      </c>
      <c r="C5483" t="s">
        <v>149</v>
      </c>
      <c r="D5483" t="s">
        <v>15034</v>
      </c>
      <c r="E5483" s="3" t="s">
        <v>14699</v>
      </c>
      <c r="F5483" t="s">
        <v>15037</v>
      </c>
      <c r="G5483">
        <v>34</v>
      </c>
      <c r="H5483">
        <v>0</v>
      </c>
      <c r="I5483">
        <v>4</v>
      </c>
      <c r="J5483">
        <v>16</v>
      </c>
      <c r="K5483">
        <v>12</v>
      </c>
      <c r="L5483">
        <v>2</v>
      </c>
      <c r="M5483">
        <v>0</v>
      </c>
      <c r="N5483" s="2">
        <v>238.64460784313724</v>
      </c>
      <c r="O5483" s="2">
        <v>599.79424511764716</v>
      </c>
      <c r="P5483" s="2">
        <v>106.85</v>
      </c>
      <c r="Q5483" s="4">
        <v>945.28885296078442</v>
      </c>
      <c r="R5483" s="5">
        <v>5.9000000000000004E-2</v>
      </c>
      <c r="S5483" s="6">
        <v>1001.0608952854707</v>
      </c>
      <c r="T5483" s="4">
        <v>96.793103448275858</v>
      </c>
      <c r="U5483" s="7">
        <v>1097.8539987337465</v>
      </c>
      <c r="V5483" s="8">
        <v>0.88118592910640647</v>
      </c>
      <c r="W5483" s="7">
        <v>735.19840539025006</v>
      </c>
      <c r="X5483" s="7">
        <v>739.21588301533336</v>
      </c>
      <c r="Y5483" s="7">
        <v>894.29051934355005</v>
      </c>
      <c r="Z5483" s="7">
        <v>1173.1034665243335</v>
      </c>
      <c r="AA5483" s="7">
        <v>1346.6584999279335</v>
      </c>
      <c r="AB5483" s="7">
        <v>1548.3358767071168</v>
      </c>
      <c r="AC5483" s="7">
        <v>1370.4705882352944</v>
      </c>
      <c r="AD5483" s="7">
        <v>1495.0588235294119</v>
      </c>
      <c r="AE5483" s="4">
        <v>915</v>
      </c>
      <c r="AF5483" s="4">
        <v>920</v>
      </c>
      <c r="AG5483" s="4">
        <v>1113</v>
      </c>
      <c r="AH5483" s="4">
        <v>1460</v>
      </c>
      <c r="AI5483" s="4">
        <v>1676</v>
      </c>
      <c r="AJ5483" s="4">
        <v>1927</v>
      </c>
      <c r="AK5483" s="4">
        <v>1300.1968110367284</v>
      </c>
      <c r="AL5483" s="8">
        <v>1.1212855781985396</v>
      </c>
      <c r="AM5483" s="4">
        <v>1200.4848391196424</v>
      </c>
      <c r="AN5483" s="8">
        <v>1.0412523618344951</v>
      </c>
      <c r="AO5483" s="4">
        <v>1100.7728672025567</v>
      </c>
      <c r="AP5483" s="8">
        <v>0.96121914547045095</v>
      </c>
    </row>
    <row r="5484" spans="1:42" x14ac:dyDescent="0.25">
      <c r="A5484" s="2" t="s">
        <v>15038</v>
      </c>
      <c r="B5484" t="s">
        <v>15035</v>
      </c>
      <c r="C5484" t="s">
        <v>149</v>
      </c>
      <c r="D5484" t="s">
        <v>15034</v>
      </c>
      <c r="E5484" s="3" t="s">
        <v>14699</v>
      </c>
      <c r="F5484" t="s">
        <v>15039</v>
      </c>
      <c r="G5484">
        <v>50</v>
      </c>
      <c r="H5484">
        <v>0</v>
      </c>
      <c r="I5484">
        <v>31</v>
      </c>
      <c r="J5484">
        <v>11</v>
      </c>
      <c r="K5484">
        <v>8</v>
      </c>
      <c r="L5484">
        <v>0</v>
      </c>
      <c r="M5484">
        <v>0</v>
      </c>
      <c r="N5484" s="2">
        <v>234.15333333333334</v>
      </c>
      <c r="O5484" s="2">
        <v>463.13356850000002</v>
      </c>
      <c r="P5484" s="2">
        <v>107.64</v>
      </c>
      <c r="Q5484" s="4">
        <v>804.92690183333332</v>
      </c>
      <c r="R5484" s="5">
        <v>5.9000000000000004E-2</v>
      </c>
      <c r="S5484" s="6">
        <v>852.41758904149992</v>
      </c>
      <c r="T5484" s="4">
        <v>57.285714285714285</v>
      </c>
      <c r="U5484" s="7">
        <v>909.70330332721426</v>
      </c>
      <c r="V5484" s="8">
        <v>0.86732576638179959</v>
      </c>
      <c r="W5484" s="7">
        <v>743.62840986687684</v>
      </c>
      <c r="X5484" s="7">
        <v>747.69195309019301</v>
      </c>
      <c r="Y5484" s="7">
        <v>904.54472151020093</v>
      </c>
      <c r="Z5484" s="7">
        <v>1186.5546212083498</v>
      </c>
      <c r="AA5484" s="7">
        <v>1362.0996884556125</v>
      </c>
      <c r="AB5484" s="7">
        <v>1566.0895582660892</v>
      </c>
      <c r="AC5484" s="7">
        <v>1153.7460000000001</v>
      </c>
      <c r="AD5484" s="7">
        <v>1258.6319999999998</v>
      </c>
      <c r="AE5484" s="4">
        <v>915</v>
      </c>
      <c r="AF5484" s="4">
        <v>920</v>
      </c>
      <c r="AG5484" s="4">
        <v>1113</v>
      </c>
      <c r="AH5484" s="4">
        <v>1460</v>
      </c>
      <c r="AI5484" s="4">
        <v>1676</v>
      </c>
      <c r="AJ5484" s="4">
        <v>1927</v>
      </c>
      <c r="AK5484" s="4">
        <v>1130.6949709215071</v>
      </c>
      <c r="AL5484" s="8">
        <v>1.1326398997075124</v>
      </c>
      <c r="AM5484" s="4">
        <v>1037.9358436281714</v>
      </c>
      <c r="AN5484" s="8">
        <v>1.044201855265608</v>
      </c>
      <c r="AO5484" s="4">
        <v>945.17671633483565</v>
      </c>
      <c r="AP5484" s="8">
        <v>0.95576381082370387</v>
      </c>
    </row>
    <row r="5485" spans="1:42" x14ac:dyDescent="0.25">
      <c r="A5485" s="2" t="s">
        <v>15040</v>
      </c>
      <c r="B5485" t="s">
        <v>15035</v>
      </c>
      <c r="C5485" t="s">
        <v>149</v>
      </c>
      <c r="D5485" t="s">
        <v>15034</v>
      </c>
      <c r="E5485" s="3" t="s">
        <v>14699</v>
      </c>
      <c r="F5485" t="s">
        <v>15041</v>
      </c>
      <c r="G5485">
        <v>16</v>
      </c>
      <c r="H5485">
        <v>0</v>
      </c>
      <c r="I5485">
        <v>4</v>
      </c>
      <c r="J5485">
        <v>6</v>
      </c>
      <c r="K5485">
        <v>6</v>
      </c>
      <c r="L5485">
        <v>0</v>
      </c>
      <c r="M5485">
        <v>0</v>
      </c>
      <c r="N5485" s="2">
        <v>158.91145833333334</v>
      </c>
      <c r="O5485" s="2">
        <v>533.31408490196077</v>
      </c>
      <c r="P5485" s="2">
        <v>80.489999999999995</v>
      </c>
      <c r="Q5485" s="4">
        <v>772.71554323529415</v>
      </c>
      <c r="R5485" s="5">
        <v>5.9000000000000004E-2</v>
      </c>
      <c r="S5485" s="6">
        <v>818.30576028617645</v>
      </c>
      <c r="T5485" s="4">
        <v>73.6875</v>
      </c>
      <c r="U5485" s="7">
        <v>891.99326028617645</v>
      </c>
      <c r="V5485" s="8">
        <v>0.74651596216020621</v>
      </c>
      <c r="W5485" s="7">
        <v>626.63439327281219</v>
      </c>
      <c r="X5485" s="7">
        <v>630.05862493004065</v>
      </c>
      <c r="Y5485" s="7">
        <v>762.23396689906008</v>
      </c>
      <c r="Z5485" s="7">
        <v>999.87564391071669</v>
      </c>
      <c r="AA5485" s="7">
        <v>1147.8024515029872</v>
      </c>
      <c r="AB5485" s="7">
        <v>1319.698880695857</v>
      </c>
      <c r="AC5485" s="7">
        <v>1314.3625000000002</v>
      </c>
      <c r="AD5485" s="7">
        <v>1433.85</v>
      </c>
      <c r="AE5485" s="4">
        <v>915</v>
      </c>
      <c r="AF5485" s="4">
        <v>920</v>
      </c>
      <c r="AG5485" s="4">
        <v>1113</v>
      </c>
      <c r="AH5485" s="4">
        <v>1460</v>
      </c>
      <c r="AI5485" s="4">
        <v>1676</v>
      </c>
      <c r="AJ5485" s="4">
        <v>1927</v>
      </c>
      <c r="AK5485" s="4">
        <v>1226.5695491563779</v>
      </c>
      <c r="AL5485" s="8">
        <v>1.0881950406162804</v>
      </c>
      <c r="AM5485" s="4">
        <v>1080.7610531313057</v>
      </c>
      <c r="AN5485" s="8">
        <v>0.96616679831053942</v>
      </c>
      <c r="AO5485" s="4">
        <v>934.95255710623394</v>
      </c>
      <c r="AP5485" s="8">
        <v>0.84413855600479881</v>
      </c>
    </row>
    <row r="5486" spans="1:42" x14ac:dyDescent="0.25">
      <c r="A5486" s="2" t="s">
        <v>15042</v>
      </c>
      <c r="B5486" t="s">
        <v>15035</v>
      </c>
      <c r="C5486" t="s">
        <v>149</v>
      </c>
      <c r="D5486" t="s">
        <v>15034</v>
      </c>
      <c r="E5486" s="3" t="s">
        <v>14699</v>
      </c>
      <c r="F5486" t="s">
        <v>15043</v>
      </c>
      <c r="G5486">
        <v>46</v>
      </c>
      <c r="H5486">
        <v>0</v>
      </c>
      <c r="I5486">
        <v>12</v>
      </c>
      <c r="J5486">
        <v>17</v>
      </c>
      <c r="K5486">
        <v>15</v>
      </c>
      <c r="L5486">
        <v>2</v>
      </c>
      <c r="M5486">
        <v>0</v>
      </c>
      <c r="N5486" s="2">
        <v>155.03985507246378</v>
      </c>
      <c r="O5486" s="2">
        <v>493.54307942753638</v>
      </c>
      <c r="P5486" s="2">
        <v>66.05</v>
      </c>
      <c r="Q5486" s="4">
        <v>714.63293450000015</v>
      </c>
      <c r="R5486" s="5">
        <v>5.9000000000000004E-2</v>
      </c>
      <c r="S5486" s="6">
        <v>756.79627763550013</v>
      </c>
      <c r="T5486" s="4">
        <v>73.928571428571431</v>
      </c>
      <c r="U5486" s="7">
        <v>830.72484906407158</v>
      </c>
      <c r="V5486" s="8">
        <v>0.69210771117213865</v>
      </c>
      <c r="W5486" s="7">
        <v>576.92129255208397</v>
      </c>
      <c r="X5486" s="7">
        <v>580.07386792122099</v>
      </c>
      <c r="Y5486" s="7">
        <v>701.76327716991193</v>
      </c>
      <c r="Z5486" s="7">
        <v>920.55200778802464</v>
      </c>
      <c r="AA5486" s="7">
        <v>1056.7432637347461</v>
      </c>
      <c r="AB5486" s="7">
        <v>1215.0025472654272</v>
      </c>
      <c r="AC5486" s="7">
        <v>1320.3108695652177</v>
      </c>
      <c r="AD5486" s="7">
        <v>1440.3391304347826</v>
      </c>
      <c r="AE5486" s="4">
        <v>915</v>
      </c>
      <c r="AF5486" s="4">
        <v>920</v>
      </c>
      <c r="AG5486" s="4">
        <v>1113</v>
      </c>
      <c r="AH5486" s="4">
        <v>1460</v>
      </c>
      <c r="AI5486" s="4">
        <v>1676</v>
      </c>
      <c r="AJ5486" s="4">
        <v>1927</v>
      </c>
      <c r="AK5486" s="4">
        <v>1231.6178784943313</v>
      </c>
      <c r="AL5486" s="8">
        <v>1.0876992138890029</v>
      </c>
      <c r="AM5486" s="4">
        <v>1069.4836733230229</v>
      </c>
      <c r="AN5486" s="8">
        <v>0.9526191885710491</v>
      </c>
      <c r="AO5486" s="4">
        <v>907.34946815171486</v>
      </c>
      <c r="AP5486" s="8">
        <v>0.81753916325309561</v>
      </c>
    </row>
    <row r="5487" spans="1:42" x14ac:dyDescent="0.25">
      <c r="A5487" s="2" t="s">
        <v>15044</v>
      </c>
      <c r="B5487" t="s">
        <v>15035</v>
      </c>
      <c r="C5487" t="s">
        <v>149</v>
      </c>
      <c r="D5487" t="s">
        <v>15034</v>
      </c>
      <c r="E5487" s="3" t="s">
        <v>14699</v>
      </c>
      <c r="F5487" t="s">
        <v>15045</v>
      </c>
      <c r="G5487">
        <v>26</v>
      </c>
      <c r="H5487">
        <v>0</v>
      </c>
      <c r="I5487">
        <v>16</v>
      </c>
      <c r="J5487">
        <v>6</v>
      </c>
      <c r="K5487">
        <v>3</v>
      </c>
      <c r="L5487">
        <v>1</v>
      </c>
      <c r="M5487">
        <v>0</v>
      </c>
      <c r="N5487" s="2">
        <v>148.54807692307693</v>
      </c>
      <c r="O5487" s="2">
        <v>320.97567282051273</v>
      </c>
      <c r="P5487" s="2">
        <v>175.9</v>
      </c>
      <c r="Q5487" s="4">
        <v>645.42374974358961</v>
      </c>
      <c r="R5487" s="5">
        <v>5.9000000000000004E-2</v>
      </c>
      <c r="S5487" s="6">
        <v>683.50375097846131</v>
      </c>
      <c r="T5487" s="4">
        <v>65.227272727272734</v>
      </c>
      <c r="U5487" s="7">
        <v>748.73102370573406</v>
      </c>
      <c r="V5487" s="8">
        <v>0.70907724252746729</v>
      </c>
      <c r="W5487" s="7">
        <v>592.28361024905644</v>
      </c>
      <c r="X5487" s="7">
        <v>595.52013270943382</v>
      </c>
      <c r="Y5487" s="7">
        <v>720.44989967999982</v>
      </c>
      <c r="Z5487" s="7">
        <v>945.06455843018841</v>
      </c>
      <c r="AA5487" s="7">
        <v>1084.8823287184903</v>
      </c>
      <c r="AB5487" s="7">
        <v>1247.3557562294336</v>
      </c>
      <c r="AC5487" s="7">
        <v>1161.5153846153846</v>
      </c>
      <c r="AD5487" s="7">
        <v>1267.1076923076923</v>
      </c>
      <c r="AE5487" s="4">
        <v>915</v>
      </c>
      <c r="AF5487" s="4">
        <v>920</v>
      </c>
      <c r="AG5487" s="4">
        <v>1113</v>
      </c>
      <c r="AH5487" s="4">
        <v>1460</v>
      </c>
      <c r="AI5487" s="4">
        <v>1676</v>
      </c>
      <c r="AJ5487" s="4">
        <v>1927</v>
      </c>
      <c r="AK5487" s="4">
        <v>1085.2240891857964</v>
      </c>
      <c r="AL5487" s="8">
        <v>1.0895219425125591</v>
      </c>
      <c r="AM5487" s="4">
        <v>945.4952758962886</v>
      </c>
      <c r="AN5487" s="8">
        <v>0.95719335121339677</v>
      </c>
      <c r="AO5487" s="4">
        <v>805.76646260678058</v>
      </c>
      <c r="AP5487" s="8">
        <v>0.82486475991423425</v>
      </c>
    </row>
    <row r="5488" spans="1:42" x14ac:dyDescent="0.25">
      <c r="A5488" s="2" t="s">
        <v>15046</v>
      </c>
      <c r="B5488" t="s">
        <v>15035</v>
      </c>
      <c r="C5488" t="s">
        <v>149</v>
      </c>
      <c r="D5488" t="s">
        <v>15034</v>
      </c>
      <c r="E5488" s="3" t="s">
        <v>14699</v>
      </c>
      <c r="F5488" t="s">
        <v>15047</v>
      </c>
      <c r="G5488">
        <v>28</v>
      </c>
      <c r="H5488">
        <v>0</v>
      </c>
      <c r="I5488">
        <v>5</v>
      </c>
      <c r="J5488">
        <v>12</v>
      </c>
      <c r="K5488">
        <v>6</v>
      </c>
      <c r="L5488">
        <v>5</v>
      </c>
      <c r="M5488">
        <v>0</v>
      </c>
      <c r="N5488" s="2">
        <v>153.91071428571428</v>
      </c>
      <c r="O5488" s="2">
        <v>476.47698682142862</v>
      </c>
      <c r="P5488" s="2">
        <v>103.64</v>
      </c>
      <c r="Q5488" s="4">
        <v>734.02770110714289</v>
      </c>
      <c r="R5488" s="5">
        <v>5.9000000000000004E-2</v>
      </c>
      <c r="S5488" s="6">
        <v>777.33533547246429</v>
      </c>
      <c r="T5488" s="4">
        <v>81.875</v>
      </c>
      <c r="U5488" s="7">
        <v>859.21033547246429</v>
      </c>
      <c r="V5488" s="8">
        <v>0.68548807252191135</v>
      </c>
      <c r="W5488" s="7">
        <v>567.45302298850413</v>
      </c>
      <c r="X5488" s="7">
        <v>570.55385917969807</v>
      </c>
      <c r="Y5488" s="7">
        <v>690.24613615978694</v>
      </c>
      <c r="Z5488" s="7">
        <v>905.4441678286513</v>
      </c>
      <c r="AA5488" s="7">
        <v>1039.4002912882327</v>
      </c>
      <c r="AB5488" s="7">
        <v>1195.062268086172</v>
      </c>
      <c r="AC5488" s="7">
        <v>1378.7714285714285</v>
      </c>
      <c r="AD5488" s="7">
        <v>1504.1142857142856</v>
      </c>
      <c r="AE5488" s="4">
        <v>915</v>
      </c>
      <c r="AF5488" s="4">
        <v>920</v>
      </c>
      <c r="AG5488" s="4">
        <v>1113</v>
      </c>
      <c r="AH5488" s="4">
        <v>1460</v>
      </c>
      <c r="AI5488" s="4">
        <v>1676</v>
      </c>
      <c r="AJ5488" s="4">
        <v>1927</v>
      </c>
      <c r="AK5488" s="4">
        <v>1279.4670831333699</v>
      </c>
      <c r="AL5488" s="8">
        <v>1.0860946639997253</v>
      </c>
      <c r="AM5488" s="4">
        <v>1098.6996539754439</v>
      </c>
      <c r="AN5488" s="8">
        <v>0.94187629106771231</v>
      </c>
      <c r="AO5488" s="4">
        <v>938.01749472395409</v>
      </c>
      <c r="AP5488" s="8">
        <v>0.81368218179481189</v>
      </c>
    </row>
    <row r="5489" spans="1:42" x14ac:dyDescent="0.25">
      <c r="A5489" s="2" t="s">
        <v>15048</v>
      </c>
      <c r="B5489" t="s">
        <v>15035</v>
      </c>
      <c r="C5489" t="s">
        <v>149</v>
      </c>
      <c r="D5489" t="s">
        <v>15034</v>
      </c>
      <c r="E5489" s="3" t="s">
        <v>14699</v>
      </c>
      <c r="F5489" t="s">
        <v>15049</v>
      </c>
      <c r="G5489">
        <v>20</v>
      </c>
      <c r="H5489">
        <v>0</v>
      </c>
      <c r="I5489">
        <v>4</v>
      </c>
      <c r="J5489">
        <v>9</v>
      </c>
      <c r="K5489">
        <v>4</v>
      </c>
      <c r="L5489">
        <v>3</v>
      </c>
      <c r="M5489">
        <v>0</v>
      </c>
      <c r="N5489" s="2">
        <v>160.57083333333333</v>
      </c>
      <c r="O5489" s="2">
        <v>520.86869841666669</v>
      </c>
      <c r="P5489" s="2">
        <v>115.44</v>
      </c>
      <c r="Q5489" s="4">
        <v>796.87953175000007</v>
      </c>
      <c r="R5489" s="5">
        <v>5.9000000000000004E-2</v>
      </c>
      <c r="S5489" s="6">
        <v>843.89542412325</v>
      </c>
      <c r="T5489" s="4">
        <v>77.294117647058826</v>
      </c>
      <c r="U5489" s="7">
        <v>921.18954177030878</v>
      </c>
      <c r="V5489" s="8">
        <v>0.75000166234098009</v>
      </c>
      <c r="W5489" s="7">
        <v>628.67031392043441</v>
      </c>
      <c r="X5489" s="7">
        <v>632.10567082710338</v>
      </c>
      <c r="Y5489" s="7">
        <v>764.71044742452841</v>
      </c>
      <c r="Z5489" s="7">
        <v>1003.1242167473598</v>
      </c>
      <c r="AA5489" s="7">
        <v>1151.5316351154624</v>
      </c>
      <c r="AB5489" s="7">
        <v>1323.9865518302483</v>
      </c>
      <c r="AC5489" s="7">
        <v>1351.075</v>
      </c>
      <c r="AD5489" s="7">
        <v>1473.8999999999999</v>
      </c>
      <c r="AE5489" s="4">
        <v>915</v>
      </c>
      <c r="AF5489" s="4">
        <v>920</v>
      </c>
      <c r="AG5489" s="4">
        <v>1113</v>
      </c>
      <c r="AH5489" s="4">
        <v>1460</v>
      </c>
      <c r="AI5489" s="4">
        <v>1676</v>
      </c>
      <c r="AJ5489" s="4">
        <v>1927</v>
      </c>
      <c r="AK5489" s="4">
        <v>1271.0040461646597</v>
      </c>
      <c r="AL5489" s="8">
        <v>1.0977391930077089</v>
      </c>
      <c r="AM5489" s="4">
        <v>1128.6345054841897</v>
      </c>
      <c r="AN5489" s="8">
        <v>0.98182668278546592</v>
      </c>
      <c r="AO5489" s="4">
        <v>986.26496480371986</v>
      </c>
      <c r="AP5489" s="8">
        <v>0.86591417256322312</v>
      </c>
    </row>
    <row r="5490" spans="1:42" x14ac:dyDescent="0.25">
      <c r="A5490" s="2" t="s">
        <v>15052</v>
      </c>
      <c r="B5490" t="s">
        <v>15051</v>
      </c>
      <c r="C5490" t="s">
        <v>149</v>
      </c>
      <c r="D5490" t="s">
        <v>15050</v>
      </c>
      <c r="E5490" s="3" t="s">
        <v>14699</v>
      </c>
      <c r="F5490" t="s">
        <v>15053</v>
      </c>
      <c r="G5490">
        <v>85</v>
      </c>
      <c r="H5490">
        <v>0</v>
      </c>
      <c r="I5490">
        <v>8</v>
      </c>
      <c r="J5490">
        <v>31</v>
      </c>
      <c r="K5490">
        <v>41</v>
      </c>
      <c r="L5490">
        <v>5</v>
      </c>
      <c r="M5490">
        <v>0</v>
      </c>
      <c r="N5490" s="2">
        <v>224.19411764705885</v>
      </c>
      <c r="O5490" s="2">
        <v>228.12534747058822</v>
      </c>
      <c r="P5490" s="2">
        <v>361.53</v>
      </c>
      <c r="Q5490" s="4">
        <v>813.84946511764701</v>
      </c>
      <c r="R5490" s="5">
        <v>5.9000000000000004E-2</v>
      </c>
      <c r="S5490" s="6">
        <v>861.86658355958809</v>
      </c>
      <c r="T5490" s="4">
        <v>24.070588235294117</v>
      </c>
      <c r="U5490" s="7">
        <v>885.93717179488226</v>
      </c>
      <c r="V5490" s="8">
        <v>0.78416215014333757</v>
      </c>
      <c r="W5490" s="7">
        <v>584.34827198813707</v>
      </c>
      <c r="X5490" s="7">
        <v>599.60540702699188</v>
      </c>
      <c r="Y5490" s="7">
        <v>744.54818989611204</v>
      </c>
      <c r="Z5490" s="7">
        <v>971.11664522310525</v>
      </c>
      <c r="AA5490" s="7">
        <v>1113.0080010844542</v>
      </c>
      <c r="AB5490" s="7">
        <v>1280.073629759914</v>
      </c>
      <c r="AC5490" s="7">
        <v>1242.7670588235294</v>
      </c>
      <c r="AD5490" s="7">
        <v>1355.7458823529412</v>
      </c>
      <c r="AE5490" s="4">
        <v>766</v>
      </c>
      <c r="AF5490" s="4">
        <v>786</v>
      </c>
      <c r="AG5490" s="4">
        <v>976</v>
      </c>
      <c r="AH5490" s="4">
        <v>1273</v>
      </c>
      <c r="AI5490" s="4">
        <v>1459</v>
      </c>
      <c r="AJ5490" s="4">
        <v>1678</v>
      </c>
      <c r="AK5490" s="4">
        <v>1236.6923938362056</v>
      </c>
      <c r="AL5490" s="8">
        <v>1.1159285808488575</v>
      </c>
      <c r="AM5490" s="4">
        <v>1113.3944299294235</v>
      </c>
      <c r="AN5490" s="8">
        <v>1.0067948865378311</v>
      </c>
      <c r="AO5490" s="4">
        <v>985.1645474663701</v>
      </c>
      <c r="AP5490" s="8">
        <v>0.89329584445436383</v>
      </c>
    </row>
    <row r="5491" spans="1:42" x14ac:dyDescent="0.25">
      <c r="A5491" s="2" t="s">
        <v>15056</v>
      </c>
      <c r="B5491" t="s">
        <v>15055</v>
      </c>
      <c r="C5491" t="s">
        <v>149</v>
      </c>
      <c r="D5491" t="s">
        <v>15054</v>
      </c>
      <c r="E5491" s="3" t="s">
        <v>14699</v>
      </c>
      <c r="F5491" t="s">
        <v>15057</v>
      </c>
      <c r="G5491">
        <v>181</v>
      </c>
      <c r="H5491">
        <v>1</v>
      </c>
      <c r="I5491">
        <v>83</v>
      </c>
      <c r="J5491">
        <v>45</v>
      </c>
      <c r="K5491">
        <v>50</v>
      </c>
      <c r="L5491">
        <v>2</v>
      </c>
      <c r="M5491">
        <v>0</v>
      </c>
      <c r="N5491" s="2">
        <v>237.93278084714549</v>
      </c>
      <c r="O5491" s="2">
        <v>294.80814042541448</v>
      </c>
      <c r="P5491" s="2">
        <v>256.26</v>
      </c>
      <c r="Q5491" s="4">
        <v>789.00092127255994</v>
      </c>
      <c r="R5491" s="5">
        <v>5.9000000000000004E-2</v>
      </c>
      <c r="S5491" s="6">
        <v>835.5519756276409</v>
      </c>
      <c r="T5491" s="4">
        <v>63.60588235294118</v>
      </c>
      <c r="U5491" s="7">
        <v>899.15785798058209</v>
      </c>
      <c r="V5491" s="8">
        <v>0.94125428584763515</v>
      </c>
      <c r="W5491" s="7">
        <v>640.25882626215207</v>
      </c>
      <c r="X5491" s="7">
        <v>657.75223681576267</v>
      </c>
      <c r="Y5491" s="7">
        <v>816.06760232593967</v>
      </c>
      <c r="Z5491" s="7">
        <v>1137.9463565123767</v>
      </c>
      <c r="AA5491" s="7">
        <v>1190.426588173209</v>
      </c>
      <c r="AB5491" s="7">
        <v>1368.8593758200382</v>
      </c>
      <c r="AC5491" s="7">
        <v>1050.8038674033151</v>
      </c>
      <c r="AD5491" s="7">
        <v>1146.331491712707</v>
      </c>
      <c r="AE5491" s="4">
        <v>732</v>
      </c>
      <c r="AF5491" s="4">
        <v>752</v>
      </c>
      <c r="AG5491" s="4">
        <v>933</v>
      </c>
      <c r="AH5491" s="4">
        <v>1301</v>
      </c>
      <c r="AI5491" s="4">
        <v>1361</v>
      </c>
      <c r="AJ5491" s="4">
        <v>1565</v>
      </c>
      <c r="AK5491" s="4">
        <v>1030.5355827224985</v>
      </c>
      <c r="AL5491" s="8">
        <v>1.1453665607047487</v>
      </c>
      <c r="AM5491" s="4">
        <v>965.54104702421262</v>
      </c>
      <c r="AN5491" s="8">
        <v>1.0773291357523775</v>
      </c>
      <c r="AO5491" s="4">
        <v>900.54651132592664</v>
      </c>
      <c r="AP5491" s="8">
        <v>1.0092917108000063</v>
      </c>
    </row>
    <row r="5492" spans="1:42" x14ac:dyDescent="0.25">
      <c r="A5492" s="2" t="s">
        <v>15060</v>
      </c>
      <c r="B5492" t="s">
        <v>15059</v>
      </c>
      <c r="C5492" t="s">
        <v>149</v>
      </c>
      <c r="D5492" t="s">
        <v>15058</v>
      </c>
      <c r="E5492" s="3" t="s">
        <v>14699</v>
      </c>
      <c r="F5492" t="s">
        <v>5357</v>
      </c>
      <c r="G5492">
        <v>87</v>
      </c>
      <c r="H5492">
        <v>0</v>
      </c>
      <c r="I5492">
        <v>42</v>
      </c>
      <c r="J5492">
        <v>27</v>
      </c>
      <c r="K5492">
        <v>16</v>
      </c>
      <c r="L5492">
        <v>2</v>
      </c>
      <c r="M5492">
        <v>0</v>
      </c>
      <c r="N5492" s="2">
        <v>236.91475095785441</v>
      </c>
      <c r="O5492" s="2">
        <v>138.0982093333333</v>
      </c>
      <c r="P5492" s="2">
        <v>307.16000000000003</v>
      </c>
      <c r="Q5492" s="4">
        <v>682.17296029118779</v>
      </c>
      <c r="R5492" s="5">
        <v>5.9000000000000004E-2</v>
      </c>
      <c r="S5492" s="6">
        <v>722.42116494836785</v>
      </c>
      <c r="T5492" s="4">
        <v>45.876712328767127</v>
      </c>
      <c r="U5492" s="7">
        <v>768.29787727713494</v>
      </c>
      <c r="V5492" s="8">
        <v>0.78969218155205678</v>
      </c>
      <c r="W5492" s="7">
        <v>543.53779365773744</v>
      </c>
      <c r="X5492" s="7">
        <v>625.95950826977128</v>
      </c>
      <c r="Y5492" s="7">
        <v>692.78792552277184</v>
      </c>
      <c r="Z5492" s="7">
        <v>970.4971261074628</v>
      </c>
      <c r="AA5492" s="7">
        <v>1163.5569981716865</v>
      </c>
      <c r="AB5492" s="7">
        <v>1338.0534209989655</v>
      </c>
      <c r="AC5492" s="7">
        <v>1070.1988505747127</v>
      </c>
      <c r="AD5492" s="7">
        <v>1167.4896551724137</v>
      </c>
      <c r="AE5492" s="4">
        <v>732</v>
      </c>
      <c r="AF5492" s="4">
        <v>843</v>
      </c>
      <c r="AG5492" s="4">
        <v>933</v>
      </c>
      <c r="AH5492" s="4">
        <v>1307</v>
      </c>
      <c r="AI5492" s="4">
        <v>1567</v>
      </c>
      <c r="AJ5492" s="4">
        <v>1802</v>
      </c>
      <c r="AK5492" s="4">
        <v>1052.1941791002687</v>
      </c>
      <c r="AL5492" s="8">
        <v>1.1286481759191678</v>
      </c>
      <c r="AM5492" s="4">
        <v>942.26984104963503</v>
      </c>
      <c r="AN5492" s="8">
        <v>1.0156628444634641</v>
      </c>
      <c r="AO5492" s="4">
        <v>832.34550299900138</v>
      </c>
      <c r="AP5492" s="8">
        <v>0.90267751300776033</v>
      </c>
    </row>
    <row r="5493" spans="1:42" x14ac:dyDescent="0.25">
      <c r="A5493" s="2" t="s">
        <v>15063</v>
      </c>
      <c r="B5493" t="s">
        <v>15062</v>
      </c>
      <c r="C5493" t="s">
        <v>149</v>
      </c>
      <c r="D5493" t="s">
        <v>15061</v>
      </c>
      <c r="E5493" s="3" t="s">
        <v>14699</v>
      </c>
      <c r="F5493" t="s">
        <v>15064</v>
      </c>
      <c r="G5493">
        <v>86</v>
      </c>
      <c r="H5493">
        <v>26</v>
      </c>
      <c r="I5493">
        <v>10</v>
      </c>
      <c r="J5493">
        <v>38</v>
      </c>
      <c r="K5493">
        <v>12</v>
      </c>
      <c r="L5493">
        <v>0</v>
      </c>
      <c r="M5493">
        <v>0</v>
      </c>
      <c r="N5493" s="2">
        <v>206.07655038759688</v>
      </c>
      <c r="O5493" s="2">
        <v>270.98040988372099</v>
      </c>
      <c r="P5493" s="2">
        <v>242.84</v>
      </c>
      <c r="Q5493" s="4">
        <v>719.89696027131788</v>
      </c>
      <c r="R5493" s="5">
        <v>5.9000000000000004E-2</v>
      </c>
      <c r="S5493" s="6">
        <v>762.37088092732563</v>
      </c>
      <c r="T5493" s="4">
        <v>57.740259740259738</v>
      </c>
      <c r="U5493" s="7">
        <v>820.11114066758535</v>
      </c>
      <c r="V5493" s="8">
        <v>0.89732262210448266</v>
      </c>
      <c r="W5493" s="7">
        <v>610.59505974729018</v>
      </c>
      <c r="X5493" s="7">
        <v>703.18529421716607</v>
      </c>
      <c r="Y5493" s="7">
        <v>778.25845730084927</v>
      </c>
      <c r="Z5493" s="7">
        <v>1090.2291572263773</v>
      </c>
      <c r="AA5493" s="7">
        <v>1307.1071839125732</v>
      </c>
      <c r="AB5493" s="7">
        <v>1503.131554186635</v>
      </c>
      <c r="AC5493" s="7">
        <v>1005.3488372093025</v>
      </c>
      <c r="AD5493" s="7">
        <v>1096.7441860465117</v>
      </c>
      <c r="AE5493" s="4">
        <v>732</v>
      </c>
      <c r="AF5493" s="4">
        <v>843</v>
      </c>
      <c r="AG5493" s="4">
        <v>933</v>
      </c>
      <c r="AH5493" s="4">
        <v>1307</v>
      </c>
      <c r="AI5493" s="4">
        <v>1567</v>
      </c>
      <c r="AJ5493" s="4">
        <v>1802</v>
      </c>
      <c r="AK5493" s="4">
        <v>979.56422454766948</v>
      </c>
      <c r="AL5493" s="8">
        <v>1.1349641940046045</v>
      </c>
      <c r="AM5493" s="4">
        <v>906.22621241612489</v>
      </c>
      <c r="AN5493" s="8">
        <v>1.054721585311057</v>
      </c>
      <c r="AO5493" s="4">
        <v>832.88820028458019</v>
      </c>
      <c r="AP5493" s="8">
        <v>0.97447897661750926</v>
      </c>
    </row>
    <row r="5494" spans="1:42" x14ac:dyDescent="0.25">
      <c r="A5494" s="2" t="s">
        <v>15067</v>
      </c>
      <c r="B5494" t="s">
        <v>15066</v>
      </c>
      <c r="C5494" t="s">
        <v>149</v>
      </c>
      <c r="D5494" t="s">
        <v>15065</v>
      </c>
      <c r="E5494" s="3" t="s">
        <v>14699</v>
      </c>
      <c r="F5494" t="s">
        <v>15068</v>
      </c>
      <c r="G5494">
        <v>50</v>
      </c>
      <c r="H5494">
        <v>0</v>
      </c>
      <c r="I5494">
        <v>6</v>
      </c>
      <c r="J5494">
        <v>24</v>
      </c>
      <c r="K5494">
        <v>16</v>
      </c>
      <c r="L5494">
        <v>4</v>
      </c>
      <c r="M5494">
        <v>0</v>
      </c>
      <c r="N5494" s="2">
        <v>223.22</v>
      </c>
      <c r="O5494" s="2">
        <v>310.70965783333332</v>
      </c>
      <c r="P5494" s="2">
        <v>280.86</v>
      </c>
      <c r="Q5494" s="4">
        <v>814.78965783333331</v>
      </c>
      <c r="R5494" s="5">
        <v>5.9000000000000004E-2</v>
      </c>
      <c r="S5494" s="6">
        <v>862.86224764549991</v>
      </c>
      <c r="T5494" s="4">
        <v>66.369565217391298</v>
      </c>
      <c r="U5494" s="7">
        <v>929.23181286289116</v>
      </c>
      <c r="V5494" s="8">
        <v>0.89791262065446342</v>
      </c>
      <c r="W5494" s="7">
        <v>605.32428087375627</v>
      </c>
      <c r="X5494" s="7">
        <v>608.65940087857041</v>
      </c>
      <c r="Y5494" s="7">
        <v>777.91674112288513</v>
      </c>
      <c r="Z5494" s="7">
        <v>1010.5413614586674</v>
      </c>
      <c r="AA5494" s="7">
        <v>1163.1231016789118</v>
      </c>
      <c r="AB5494" s="7">
        <v>1337.3831219304477</v>
      </c>
      <c r="AC5494" s="7">
        <v>1138.3680000000002</v>
      </c>
      <c r="AD5494" s="7">
        <v>1241.856</v>
      </c>
      <c r="AE5494" s="4">
        <v>726</v>
      </c>
      <c r="AF5494" s="4">
        <v>730</v>
      </c>
      <c r="AG5494" s="4">
        <v>933</v>
      </c>
      <c r="AH5494" s="4">
        <v>1212</v>
      </c>
      <c r="AI5494" s="4">
        <v>1395</v>
      </c>
      <c r="AJ5494" s="4">
        <v>1604</v>
      </c>
      <c r="AK5494" s="4">
        <v>1106.9857392833981</v>
      </c>
      <c r="AL5494" s="8">
        <v>1.1338080787152029</v>
      </c>
      <c r="AM5494" s="4">
        <v>1025.6112420707652</v>
      </c>
      <c r="AN5494" s="8">
        <v>1.055176259361623</v>
      </c>
      <c r="AO5494" s="4">
        <v>944.23674485813262</v>
      </c>
      <c r="AP5494" s="8">
        <v>0.97654444000804319</v>
      </c>
    </row>
    <row r="5495" spans="1:42" x14ac:dyDescent="0.25">
      <c r="A5495" s="2" t="s">
        <v>15071</v>
      </c>
      <c r="B5495" t="s">
        <v>15070</v>
      </c>
      <c r="C5495" t="s">
        <v>149</v>
      </c>
      <c r="D5495" t="s">
        <v>15069</v>
      </c>
      <c r="E5495" s="3" t="s">
        <v>14699</v>
      </c>
      <c r="F5495" t="s">
        <v>5357</v>
      </c>
      <c r="G5495">
        <v>44</v>
      </c>
      <c r="H5495">
        <v>0</v>
      </c>
      <c r="I5495">
        <v>26</v>
      </c>
      <c r="J5495">
        <v>18</v>
      </c>
      <c r="K5495">
        <v>0</v>
      </c>
      <c r="L5495">
        <v>0</v>
      </c>
      <c r="M5495">
        <v>0</v>
      </c>
      <c r="N5495" s="2">
        <v>207.32007575757575</v>
      </c>
      <c r="O5495" s="2">
        <v>303.59330868939401</v>
      </c>
      <c r="P5495" s="2">
        <v>252.8</v>
      </c>
      <c r="Q5495" s="4">
        <v>763.71338444696971</v>
      </c>
      <c r="R5495" s="5">
        <v>5.9000000000000004E-2</v>
      </c>
      <c r="S5495" s="6">
        <v>808.77247412934094</v>
      </c>
      <c r="T5495" s="4">
        <v>41.454545454545453</v>
      </c>
      <c r="U5495" s="7">
        <v>850.22701958388643</v>
      </c>
      <c r="V5495" s="8">
        <v>0.82046646332333983</v>
      </c>
      <c r="W5495" s="7">
        <v>634.51638180004352</v>
      </c>
      <c r="X5495" s="7">
        <v>743.00073243990335</v>
      </c>
      <c r="Y5495" s="7">
        <v>903.77610101408413</v>
      </c>
      <c r="Z5495" s="7">
        <v>1242.4970231558048</v>
      </c>
      <c r="AA5495" s="7">
        <v>1442.2955394421654</v>
      </c>
      <c r="AB5495" s="7">
        <v>1658.4837777676414</v>
      </c>
      <c r="AC5495" s="7">
        <v>1139.9000000000001</v>
      </c>
      <c r="AD5495" s="7">
        <v>1243.5272727272727</v>
      </c>
      <c r="AE5495" s="4">
        <v>813</v>
      </c>
      <c r="AF5495" s="4">
        <v>952</v>
      </c>
      <c r="AG5495" s="4">
        <v>1158</v>
      </c>
      <c r="AH5495" s="4">
        <v>1592</v>
      </c>
      <c r="AI5495" s="4">
        <v>1848</v>
      </c>
      <c r="AJ5495" s="4">
        <v>2125</v>
      </c>
      <c r="AK5495" s="4">
        <v>1116.6605267910729</v>
      </c>
      <c r="AL5495" s="8">
        <v>1.1175774887886485</v>
      </c>
      <c r="AM5495" s="4">
        <v>1014.0311759038291</v>
      </c>
      <c r="AN5495" s="8">
        <v>1.0185404803002123</v>
      </c>
      <c r="AO5495" s="4">
        <v>911.40182501658501</v>
      </c>
      <c r="AP5495" s="8">
        <v>0.91950347181177605</v>
      </c>
    </row>
    <row r="5496" spans="1:42" x14ac:dyDescent="0.25">
      <c r="A5496" s="2" t="s">
        <v>15074</v>
      </c>
      <c r="B5496" t="s">
        <v>15073</v>
      </c>
      <c r="C5496" t="s">
        <v>14</v>
      </c>
      <c r="D5496" t="s">
        <v>15072</v>
      </c>
      <c r="E5496" s="3" t="s">
        <v>14699</v>
      </c>
      <c r="F5496" t="s">
        <v>15075</v>
      </c>
      <c r="G5496">
        <v>108</v>
      </c>
      <c r="H5496">
        <v>0</v>
      </c>
      <c r="I5496">
        <v>2</v>
      </c>
      <c r="J5496">
        <v>42</v>
      </c>
      <c r="K5496">
        <v>60</v>
      </c>
      <c r="L5496">
        <v>4</v>
      </c>
      <c r="M5496">
        <v>0</v>
      </c>
      <c r="N5496" s="2">
        <v>255.46064814814815</v>
      </c>
      <c r="O5496" s="2">
        <v>435.01306318968682</v>
      </c>
      <c r="P5496" s="2">
        <v>264.87</v>
      </c>
      <c r="Q5496" s="4">
        <v>955.34371133783497</v>
      </c>
      <c r="R5496" s="5">
        <v>5.9000000000000004E-2</v>
      </c>
      <c r="S5496" s="6">
        <v>1011.7089903067672</v>
      </c>
      <c r="T5496" s="4">
        <v>68.277777777777771</v>
      </c>
      <c r="U5496" s="7">
        <v>1079.986768084545</v>
      </c>
      <c r="V5496" s="8">
        <v>0.92291953594817899</v>
      </c>
      <c r="W5496" s="7">
        <v>685.60535500738069</v>
      </c>
      <c r="X5496" s="7">
        <v>689.92821348788118</v>
      </c>
      <c r="Y5496" s="7">
        <v>857.65512253130089</v>
      </c>
      <c r="Z5496" s="7">
        <v>1115.297487969131</v>
      </c>
      <c r="AA5496" s="7">
        <v>1236.3375254231455</v>
      </c>
      <c r="AB5496" s="7">
        <v>1422.2204400846672</v>
      </c>
      <c r="AC5496" s="7">
        <v>1287.2037037037039</v>
      </c>
      <c r="AD5496" s="7">
        <v>1404.2222222222222</v>
      </c>
      <c r="AE5496" s="4">
        <v>793</v>
      </c>
      <c r="AF5496" s="4">
        <v>798</v>
      </c>
      <c r="AG5496" s="4">
        <v>992</v>
      </c>
      <c r="AH5496" s="4">
        <v>1290</v>
      </c>
      <c r="AI5496" s="4">
        <v>1430</v>
      </c>
      <c r="AJ5496" s="4">
        <v>1645</v>
      </c>
      <c r="AK5496" s="4">
        <v>1261.6638014833788</v>
      </c>
      <c r="AL5496" s="8">
        <v>1.1365223180899267</v>
      </c>
      <c r="AM5496" s="4">
        <v>1176.6276286088612</v>
      </c>
      <c r="AN5496" s="8">
        <v>1.0638533303509812</v>
      </c>
      <c r="AO5496" s="4">
        <v>1094.1683094578143</v>
      </c>
      <c r="AP5496" s="8">
        <v>0.99338643314958019</v>
      </c>
    </row>
    <row r="5497" spans="1:42" x14ac:dyDescent="0.25">
      <c r="A5497" s="2" t="s">
        <v>15076</v>
      </c>
      <c r="B5497" t="s">
        <v>15073</v>
      </c>
      <c r="C5497" t="s">
        <v>14</v>
      </c>
      <c r="D5497" t="s">
        <v>15072</v>
      </c>
      <c r="E5497" s="3" t="s">
        <v>14699</v>
      </c>
      <c r="F5497" t="s">
        <v>15077</v>
      </c>
      <c r="G5497">
        <v>110</v>
      </c>
      <c r="H5497">
        <v>18</v>
      </c>
      <c r="I5497">
        <v>88</v>
      </c>
      <c r="J5497">
        <v>2</v>
      </c>
      <c r="K5497">
        <v>2</v>
      </c>
      <c r="L5497">
        <v>0</v>
      </c>
      <c r="M5497">
        <v>0</v>
      </c>
      <c r="N5497" s="2">
        <v>204.74621212121212</v>
      </c>
      <c r="O5497" s="2">
        <v>191.24746633333336</v>
      </c>
      <c r="P5497" s="2">
        <v>266.38</v>
      </c>
      <c r="Q5497" s="4">
        <v>662.37367845454548</v>
      </c>
      <c r="R5497" s="5">
        <v>5.9000000000000004E-2</v>
      </c>
      <c r="S5497" s="6">
        <v>701.45372548336366</v>
      </c>
      <c r="T5497" s="4">
        <v>48.715909090909093</v>
      </c>
      <c r="U5497" s="7">
        <v>750.16963457427278</v>
      </c>
      <c r="V5497" s="8">
        <v>0.92653050462789976</v>
      </c>
      <c r="W5497" s="7">
        <v>687.0248644080956</v>
      </c>
      <c r="X5497" s="7">
        <v>691.35667313702436</v>
      </c>
      <c r="Y5497" s="7">
        <v>859.43085181945878</v>
      </c>
      <c r="Z5497" s="7">
        <v>1117.6066520636107</v>
      </c>
      <c r="AA5497" s="7">
        <v>1238.8972964736151</v>
      </c>
      <c r="AB5497" s="7">
        <v>1425.1650718175501</v>
      </c>
      <c r="AC5497" s="7">
        <v>890.62</v>
      </c>
      <c r="AD5497" s="7">
        <v>971.58545454545447</v>
      </c>
      <c r="AE5497" s="4">
        <v>793</v>
      </c>
      <c r="AF5497" s="4">
        <v>798</v>
      </c>
      <c r="AG5497" s="4">
        <v>992</v>
      </c>
      <c r="AH5497" s="4">
        <v>1290</v>
      </c>
      <c r="AI5497" s="4">
        <v>1430</v>
      </c>
      <c r="AJ5497" s="4">
        <v>1645</v>
      </c>
      <c r="AK5497" s="4">
        <v>879.13359196282511</v>
      </c>
      <c r="AL5497" s="8">
        <v>1.1459819576913921</v>
      </c>
      <c r="AM5497" s="4">
        <v>819.90696980300459</v>
      </c>
      <c r="AN5497" s="8">
        <v>1.0728314733368947</v>
      </c>
      <c r="AO5497" s="4">
        <v>760.68034764318406</v>
      </c>
      <c r="AP5497" s="8">
        <v>0.9996809889823971</v>
      </c>
    </row>
    <row r="5498" spans="1:42" x14ac:dyDescent="0.25">
      <c r="A5498" s="2" t="s">
        <v>15078</v>
      </c>
      <c r="B5498" t="s">
        <v>15073</v>
      </c>
      <c r="C5498" t="s">
        <v>14</v>
      </c>
      <c r="D5498" t="s">
        <v>15072</v>
      </c>
      <c r="E5498" s="3" t="s">
        <v>14699</v>
      </c>
      <c r="F5498" t="s">
        <v>2272</v>
      </c>
      <c r="G5498">
        <v>52</v>
      </c>
      <c r="H5498">
        <v>0</v>
      </c>
      <c r="I5498">
        <v>0</v>
      </c>
      <c r="J5498">
        <v>0</v>
      </c>
      <c r="K5498">
        <v>30</v>
      </c>
      <c r="L5498">
        <v>20</v>
      </c>
      <c r="M5498">
        <v>2</v>
      </c>
      <c r="N5498" s="2">
        <v>210.27243589743591</v>
      </c>
      <c r="O5498" s="2">
        <v>357.31828833333333</v>
      </c>
      <c r="P5498" s="2">
        <v>266.38</v>
      </c>
      <c r="Q5498" s="4">
        <v>833.97072423076918</v>
      </c>
      <c r="R5498" s="5">
        <v>5.9000000000000004E-2</v>
      </c>
      <c r="S5498" s="6">
        <v>883.17499696038453</v>
      </c>
      <c r="T5498" s="4">
        <v>72.38</v>
      </c>
      <c r="U5498" s="7">
        <v>955.55499696038453</v>
      </c>
      <c r="V5498" s="8">
        <v>0.70390791672956499</v>
      </c>
      <c r="W5498" s="7">
        <v>515.91732787446415</v>
      </c>
      <c r="X5498" s="7">
        <v>519.17027445627025</v>
      </c>
      <c r="Y5498" s="7">
        <v>645.38460183035102</v>
      </c>
      <c r="Z5498" s="7">
        <v>839.26021810600071</v>
      </c>
      <c r="AA5498" s="7">
        <v>930.34272239657457</v>
      </c>
      <c r="AB5498" s="7">
        <v>1070.2194254142414</v>
      </c>
      <c r="AC5498" s="7">
        <v>1493.2500000000002</v>
      </c>
      <c r="AD5498" s="7">
        <v>1629</v>
      </c>
      <c r="AE5498" s="4">
        <v>793</v>
      </c>
      <c r="AF5498" s="4">
        <v>798</v>
      </c>
      <c r="AG5498" s="4">
        <v>992</v>
      </c>
      <c r="AH5498" s="4">
        <v>1290</v>
      </c>
      <c r="AI5498" s="4">
        <v>1430</v>
      </c>
      <c r="AJ5498" s="4">
        <v>1645</v>
      </c>
      <c r="AK5498" s="4">
        <v>1410.5865924197083</v>
      </c>
      <c r="AL5498" s="8">
        <v>1.0924247457972069</v>
      </c>
      <c r="AM5498" s="4">
        <v>1238.6045504221026</v>
      </c>
      <c r="AN5498" s="8">
        <v>0.96573447544906266</v>
      </c>
      <c r="AO5498" s="4">
        <v>1055.1570389579902</v>
      </c>
      <c r="AP5498" s="8">
        <v>0.83059818707770927</v>
      </c>
    </row>
    <row r="5499" spans="1:42" x14ac:dyDescent="0.25">
      <c r="A5499" s="2" t="s">
        <v>15081</v>
      </c>
      <c r="B5499" t="s">
        <v>15080</v>
      </c>
      <c r="C5499" t="s">
        <v>149</v>
      </c>
      <c r="D5499" t="s">
        <v>15079</v>
      </c>
      <c r="E5499" s="3" t="s">
        <v>14699</v>
      </c>
      <c r="F5499" t="s">
        <v>5357</v>
      </c>
      <c r="G5499">
        <v>74</v>
      </c>
      <c r="H5499">
        <v>0</v>
      </c>
      <c r="I5499">
        <v>22</v>
      </c>
      <c r="J5499">
        <v>26</v>
      </c>
      <c r="K5499">
        <v>24</v>
      </c>
      <c r="L5499">
        <v>2</v>
      </c>
      <c r="M5499">
        <v>0</v>
      </c>
      <c r="N5499" s="2">
        <v>219.72972972972971</v>
      </c>
      <c r="O5499" s="2">
        <v>265.61244892792797</v>
      </c>
      <c r="P5499" s="2">
        <v>389.8</v>
      </c>
      <c r="Q5499" s="4">
        <v>875.14217865765772</v>
      </c>
      <c r="R5499" s="5">
        <v>5.9000000000000004E-2</v>
      </c>
      <c r="S5499" s="6">
        <v>926.7755671984595</v>
      </c>
      <c r="T5499" s="4">
        <v>0</v>
      </c>
      <c r="U5499" s="7">
        <v>926.7755671984595</v>
      </c>
      <c r="V5499" s="8">
        <v>0.81030993871031243</v>
      </c>
      <c r="W5499" s="7">
        <v>650.67888078438091</v>
      </c>
      <c r="X5499" s="7">
        <v>655.54074041664285</v>
      </c>
      <c r="Y5499" s="7">
        <v>859.73884497164158</v>
      </c>
      <c r="Z5499" s="7">
        <v>1204.9308788622347</v>
      </c>
      <c r="AA5499" s="7">
        <v>1443.972310781777</v>
      </c>
      <c r="AB5499" s="7">
        <v>1660.3250644174304</v>
      </c>
      <c r="AC5499" s="7">
        <v>1258.1027027027028</v>
      </c>
      <c r="AD5499" s="7">
        <v>1372.4756756756758</v>
      </c>
      <c r="AE5499" s="4">
        <v>803</v>
      </c>
      <c r="AF5499" s="4">
        <v>809</v>
      </c>
      <c r="AG5499" s="4">
        <v>1061</v>
      </c>
      <c r="AH5499" s="4">
        <v>1487</v>
      </c>
      <c r="AI5499" s="4">
        <v>1782</v>
      </c>
      <c r="AJ5499" s="4">
        <v>2049</v>
      </c>
      <c r="AK5499" s="4">
        <v>1276.8146712694463</v>
      </c>
      <c r="AL5499" s="8">
        <v>1.1163604810475332</v>
      </c>
      <c r="AM5499" s="4">
        <v>1160.134969912451</v>
      </c>
      <c r="AN5499" s="8">
        <v>1.0143436336017932</v>
      </c>
      <c r="AO5499" s="4">
        <v>1043.4552685554554</v>
      </c>
      <c r="AP5499" s="8">
        <v>0.91232678615605289</v>
      </c>
    </row>
    <row r="5500" spans="1:42" x14ac:dyDescent="0.25">
      <c r="A5500" s="2" t="s">
        <v>15083</v>
      </c>
      <c r="B5500" t="s">
        <v>895</v>
      </c>
      <c r="C5500" t="s">
        <v>14</v>
      </c>
      <c r="D5500" t="s">
        <v>15082</v>
      </c>
      <c r="E5500" s="3" t="s">
        <v>14699</v>
      </c>
      <c r="F5500" t="s">
        <v>15084</v>
      </c>
      <c r="G5500">
        <v>234</v>
      </c>
      <c r="H5500">
        <v>0</v>
      </c>
      <c r="I5500">
        <v>28</v>
      </c>
      <c r="J5500">
        <v>112</v>
      </c>
      <c r="K5500">
        <v>89</v>
      </c>
      <c r="L5500">
        <v>5</v>
      </c>
      <c r="M5500">
        <v>0</v>
      </c>
      <c r="N5500" s="2">
        <v>209.75142450142451</v>
      </c>
      <c r="O5500" s="2">
        <v>416.07695593874644</v>
      </c>
      <c r="P5500" s="2">
        <v>255.59</v>
      </c>
      <c r="Q5500" s="4">
        <v>881.41838044017095</v>
      </c>
      <c r="R5500" s="5">
        <v>5.9000000000000004E-2</v>
      </c>
      <c r="S5500" s="6">
        <v>933.42206488614102</v>
      </c>
      <c r="T5500" s="4">
        <v>24.207792207792206</v>
      </c>
      <c r="U5500" s="7">
        <v>957.6298570939332</v>
      </c>
      <c r="V5500" s="8">
        <v>0.91706726646196179</v>
      </c>
      <c r="W5500" s="7">
        <v>654.32371045720208</v>
      </c>
      <c r="X5500" s="7">
        <v>675.77694686563495</v>
      </c>
      <c r="Y5500" s="7">
        <v>833.99456537782726</v>
      </c>
      <c r="Z5500" s="7">
        <v>1120.9316023406166</v>
      </c>
      <c r="AA5500" s="7">
        <v>1265.7409480975384</v>
      </c>
      <c r="AB5500" s="7">
        <v>1455.2445363720287</v>
      </c>
      <c r="AC5500" s="7">
        <v>1148.6538461538464</v>
      </c>
      <c r="AD5500" s="7">
        <v>1253.0769230769231</v>
      </c>
      <c r="AE5500" s="4">
        <v>732</v>
      </c>
      <c r="AF5500" s="4">
        <v>756</v>
      </c>
      <c r="AG5500" s="4">
        <v>933</v>
      </c>
      <c r="AH5500" s="4">
        <v>1254</v>
      </c>
      <c r="AI5500" s="4">
        <v>1416</v>
      </c>
      <c r="AJ5500" s="4">
        <v>1628</v>
      </c>
      <c r="AK5500" s="4">
        <v>1157.2321890985631</v>
      </c>
      <c r="AL5500" s="8">
        <v>1.1313974038292904</v>
      </c>
      <c r="AM5500" s="4">
        <v>1082.6288143610891</v>
      </c>
      <c r="AN5500" s="8">
        <v>1.0599540247068475</v>
      </c>
      <c r="AO5500" s="4">
        <v>1008.0254396236149</v>
      </c>
      <c r="AP5500" s="8">
        <v>0.98851064558440471</v>
      </c>
    </row>
    <row r="5501" spans="1:42" x14ac:dyDescent="0.25">
      <c r="A5501" s="2" t="s">
        <v>15087</v>
      </c>
      <c r="B5501" t="s">
        <v>15086</v>
      </c>
      <c r="C5501" t="s">
        <v>149</v>
      </c>
      <c r="D5501" t="s">
        <v>15085</v>
      </c>
      <c r="E5501" s="3" t="s">
        <v>14699</v>
      </c>
      <c r="F5501" t="s">
        <v>15088</v>
      </c>
      <c r="G5501">
        <v>90</v>
      </c>
      <c r="H5501">
        <v>0</v>
      </c>
      <c r="I5501">
        <v>19</v>
      </c>
      <c r="J5501">
        <v>30</v>
      </c>
      <c r="K5501">
        <v>32</v>
      </c>
      <c r="L5501">
        <v>9</v>
      </c>
      <c r="M5501">
        <v>0</v>
      </c>
      <c r="N5501" s="2">
        <v>199.29722222222222</v>
      </c>
      <c r="O5501" s="2">
        <v>307.37137579629632</v>
      </c>
      <c r="P5501" s="2">
        <v>216.12</v>
      </c>
      <c r="Q5501" s="4">
        <v>722.78859801851854</v>
      </c>
      <c r="R5501" s="5">
        <v>5.9000000000000004E-2</v>
      </c>
      <c r="S5501" s="6">
        <v>765.43312530161108</v>
      </c>
      <c r="T5501" s="4">
        <v>43.288888888888891</v>
      </c>
      <c r="U5501" s="7">
        <v>808.72201419049998</v>
      </c>
      <c r="V5501" s="8">
        <v>0.75297664336038606</v>
      </c>
      <c r="W5501" s="7">
        <v>518.11230138196015</v>
      </c>
      <c r="X5501" s="7">
        <v>520.96298804706032</v>
      </c>
      <c r="Y5501" s="7">
        <v>664.92266463462011</v>
      </c>
      <c r="Z5501" s="7">
        <v>931.46186782148811</v>
      </c>
      <c r="AA5501" s="7">
        <v>1026.2471994360696</v>
      </c>
      <c r="AB5501" s="7">
        <v>1180.18427935148</v>
      </c>
      <c r="AC5501" s="7">
        <v>1181.4366666666667</v>
      </c>
      <c r="AD5501" s="7">
        <v>1288.8399999999999</v>
      </c>
      <c r="AE5501" s="4">
        <v>727</v>
      </c>
      <c r="AF5501" s="4">
        <v>731</v>
      </c>
      <c r="AG5501" s="4">
        <v>933</v>
      </c>
      <c r="AH5501" s="4">
        <v>1307</v>
      </c>
      <c r="AI5501" s="4">
        <v>1440</v>
      </c>
      <c r="AJ5501" s="4">
        <v>1656</v>
      </c>
      <c r="AK5501" s="4">
        <v>1150.7862610845361</v>
      </c>
      <c r="AL5501" s="8">
        <v>1.1117673101146071</v>
      </c>
      <c r="AM5501" s="4">
        <v>1022.335215823561</v>
      </c>
      <c r="AN5501" s="8">
        <v>0.99217042119653331</v>
      </c>
      <c r="AO5501" s="4">
        <v>893.88417056258606</v>
      </c>
      <c r="AP5501" s="8">
        <v>0.87257353227845968</v>
      </c>
    </row>
    <row r="5502" spans="1:42" x14ac:dyDescent="0.25">
      <c r="A5502" s="2" t="s">
        <v>15090</v>
      </c>
      <c r="B5502" t="s">
        <v>5398</v>
      </c>
      <c r="C5502" t="s">
        <v>14</v>
      </c>
      <c r="D5502" t="s">
        <v>15089</v>
      </c>
      <c r="E5502" s="3" t="s">
        <v>14699</v>
      </c>
      <c r="F5502" t="s">
        <v>15091</v>
      </c>
      <c r="G5502">
        <v>71</v>
      </c>
      <c r="H5502">
        <v>0</v>
      </c>
      <c r="I5502">
        <v>15</v>
      </c>
      <c r="J5502">
        <v>18</v>
      </c>
      <c r="K5502">
        <v>28</v>
      </c>
      <c r="L5502">
        <v>10</v>
      </c>
      <c r="M5502">
        <v>0</v>
      </c>
      <c r="N5502" s="2">
        <v>215.45774647887325</v>
      </c>
      <c r="O5502" s="2">
        <v>389.98201823474176</v>
      </c>
      <c r="P5502" s="2">
        <v>195.22</v>
      </c>
      <c r="Q5502" s="4">
        <v>800.659764713615</v>
      </c>
      <c r="R5502" s="5">
        <v>5.9000000000000004E-2</v>
      </c>
      <c r="S5502" s="6">
        <v>847.89869083171823</v>
      </c>
      <c r="T5502" s="4">
        <v>76.409836065573771</v>
      </c>
      <c r="U5502" s="7">
        <v>924.30852689729204</v>
      </c>
      <c r="V5502" s="8">
        <v>0.759436033625428</v>
      </c>
      <c r="W5502" s="7">
        <v>579.61755577581494</v>
      </c>
      <c r="X5502" s="7">
        <v>585.19080150442846</v>
      </c>
      <c r="Y5502" s="7">
        <v>767.71459911652403</v>
      </c>
      <c r="Z5502" s="7">
        <v>972.53137964307393</v>
      </c>
      <c r="AA5502" s="7">
        <v>1037.3203612382072</v>
      </c>
      <c r="AB5502" s="7">
        <v>1192.6745859233113</v>
      </c>
      <c r="AC5502" s="7">
        <v>1338.8084507042256</v>
      </c>
      <c r="AD5502" s="7">
        <v>1460.5183098591549</v>
      </c>
      <c r="AE5502" s="4">
        <v>832</v>
      </c>
      <c r="AF5502" s="4">
        <v>840</v>
      </c>
      <c r="AG5502" s="4">
        <v>1102</v>
      </c>
      <c r="AH5502" s="4">
        <v>1396</v>
      </c>
      <c r="AI5502" s="4">
        <v>1489</v>
      </c>
      <c r="AJ5502" s="4">
        <v>1712</v>
      </c>
      <c r="AK5502" s="4">
        <v>1268.891463984176</v>
      </c>
      <c r="AL5502" s="8">
        <v>1.1053346946505453</v>
      </c>
      <c r="AM5502" s="4">
        <v>1128.5605396000233</v>
      </c>
      <c r="AN5502" s="8">
        <v>0.99003514097550605</v>
      </c>
      <c r="AO5502" s="4">
        <v>988.22961521587081</v>
      </c>
      <c r="AP5502" s="8">
        <v>0.87473558730046697</v>
      </c>
    </row>
    <row r="5503" spans="1:42" x14ac:dyDescent="0.25">
      <c r="A5503" s="2" t="s">
        <v>15094</v>
      </c>
      <c r="B5503" t="s">
        <v>15093</v>
      </c>
      <c r="C5503" t="s">
        <v>149</v>
      </c>
      <c r="D5503" t="s">
        <v>15092</v>
      </c>
      <c r="E5503" s="3" t="s">
        <v>14699</v>
      </c>
      <c r="F5503" t="s">
        <v>15095</v>
      </c>
      <c r="G5503">
        <v>50</v>
      </c>
      <c r="H5503">
        <v>0</v>
      </c>
      <c r="I5503">
        <v>0</v>
      </c>
      <c r="J5503">
        <v>0</v>
      </c>
      <c r="K5503">
        <v>40</v>
      </c>
      <c r="L5503">
        <v>10</v>
      </c>
      <c r="M5503">
        <v>0</v>
      </c>
      <c r="N5503" s="2">
        <v>174.53333333333333</v>
      </c>
      <c r="O5503" s="2">
        <v>337.45398383333327</v>
      </c>
      <c r="P5503" s="2">
        <v>268.18</v>
      </c>
      <c r="Q5503" s="4">
        <v>780.16731716666663</v>
      </c>
      <c r="R5503" s="5">
        <v>5.9000000000000004E-2</v>
      </c>
      <c r="S5503" s="6">
        <v>826.19718887949989</v>
      </c>
      <c r="T5503" s="4">
        <v>192.12</v>
      </c>
      <c r="U5503" s="7">
        <v>1018.3171888794999</v>
      </c>
      <c r="V5503" s="8">
        <v>0.77262305681297416</v>
      </c>
      <c r="W5503" s="7">
        <v>497.09739816497978</v>
      </c>
      <c r="X5503" s="7">
        <v>500.23168188607048</v>
      </c>
      <c r="Y5503" s="7">
        <v>621.84189026438833</v>
      </c>
      <c r="Z5503" s="7">
        <v>808.64520004139206</v>
      </c>
      <c r="AA5503" s="7">
        <v>896.40514423193076</v>
      </c>
      <c r="AB5503" s="7">
        <v>1031.1793442388293</v>
      </c>
      <c r="AC5503" s="7">
        <v>1449.8000000000002</v>
      </c>
      <c r="AD5503" s="7">
        <v>1581.6</v>
      </c>
      <c r="AE5503" s="4">
        <v>793</v>
      </c>
      <c r="AF5503" s="4">
        <v>798</v>
      </c>
      <c r="AG5503" s="4">
        <v>992</v>
      </c>
      <c r="AH5503" s="4">
        <v>1290</v>
      </c>
      <c r="AI5503" s="4">
        <v>1430</v>
      </c>
      <c r="AJ5503" s="4">
        <v>1645</v>
      </c>
      <c r="AK5503" s="4">
        <v>1258.2400535579502</v>
      </c>
      <c r="AL5503" s="8">
        <v>1.100424926826973</v>
      </c>
      <c r="AM5503" s="4">
        <v>1114.2257653318002</v>
      </c>
      <c r="AN5503" s="8">
        <v>0.99115763682230662</v>
      </c>
      <c r="AO5503" s="4">
        <v>970.21147710564992</v>
      </c>
      <c r="AP5503" s="8">
        <v>0.88189034681764022</v>
      </c>
    </row>
    <row r="5504" spans="1:42" x14ac:dyDescent="0.25">
      <c r="A5504" s="2" t="s">
        <v>15096</v>
      </c>
      <c r="B5504" t="s">
        <v>15093</v>
      </c>
      <c r="C5504" t="s">
        <v>149</v>
      </c>
      <c r="D5504" t="s">
        <v>15092</v>
      </c>
      <c r="E5504" s="3" t="s">
        <v>14699</v>
      </c>
      <c r="F5504" t="s">
        <v>15097</v>
      </c>
      <c r="G5504">
        <v>40</v>
      </c>
      <c r="H5504">
        <v>0</v>
      </c>
      <c r="I5504">
        <v>2</v>
      </c>
      <c r="J5504">
        <v>25</v>
      </c>
      <c r="K5504">
        <v>11</v>
      </c>
      <c r="L5504">
        <v>2</v>
      </c>
      <c r="M5504">
        <v>0</v>
      </c>
      <c r="N5504" s="2">
        <v>170.99791666666667</v>
      </c>
      <c r="O5504" s="2">
        <v>386.52565233333343</v>
      </c>
      <c r="P5504" s="2">
        <v>177.69</v>
      </c>
      <c r="Q5504" s="4">
        <v>735.21356900000001</v>
      </c>
      <c r="R5504" s="5">
        <v>5.9000000000000004E-2</v>
      </c>
      <c r="S5504" s="6">
        <v>778.59116957099991</v>
      </c>
      <c r="T5504" s="4">
        <v>91.65</v>
      </c>
      <c r="U5504" s="7">
        <v>870.24116957099989</v>
      </c>
      <c r="V5504" s="8">
        <v>0.80121637855821004</v>
      </c>
      <c r="W5504" s="7">
        <v>568.45076413921004</v>
      </c>
      <c r="X5504" s="7">
        <v>572.03494297993643</v>
      </c>
      <c r="Y5504" s="7">
        <v>711.10108200012144</v>
      </c>
      <c r="Z5504" s="7">
        <v>924.71814090741589</v>
      </c>
      <c r="AA5504" s="7">
        <v>1025.0751484477557</v>
      </c>
      <c r="AB5504" s="7">
        <v>1179.1948385989917</v>
      </c>
      <c r="AC5504" s="7">
        <v>1194.7650000000001</v>
      </c>
      <c r="AD5504" s="7">
        <v>1303.3800000000001</v>
      </c>
      <c r="AE5504" s="4">
        <v>793</v>
      </c>
      <c r="AF5504" s="4">
        <v>798</v>
      </c>
      <c r="AG5504" s="4">
        <v>992</v>
      </c>
      <c r="AH5504" s="4">
        <v>1290</v>
      </c>
      <c r="AI5504" s="4">
        <v>1430</v>
      </c>
      <c r="AJ5504" s="4">
        <v>1645</v>
      </c>
      <c r="AK5504" s="4">
        <v>1113.4855782035061</v>
      </c>
      <c r="AL5504" s="8">
        <v>1.1095480165755247</v>
      </c>
      <c r="AM5504" s="4">
        <v>1001.8541086593375</v>
      </c>
      <c r="AN5504" s="8">
        <v>1.0067708039030865</v>
      </c>
      <c r="AO5504" s="4">
        <v>890.22263911516859</v>
      </c>
      <c r="AP5504" s="8">
        <v>0.90399359123064815</v>
      </c>
    </row>
    <row r="5505" spans="1:42" x14ac:dyDescent="0.25">
      <c r="A5505" s="2" t="s">
        <v>15098</v>
      </c>
      <c r="B5505" t="s">
        <v>15093</v>
      </c>
      <c r="C5505" t="s">
        <v>149</v>
      </c>
      <c r="D5505" t="s">
        <v>15092</v>
      </c>
      <c r="E5505" s="3" t="s">
        <v>14699</v>
      </c>
      <c r="F5505" t="s">
        <v>15099</v>
      </c>
      <c r="G5505">
        <v>25</v>
      </c>
      <c r="H5505">
        <v>7</v>
      </c>
      <c r="I5505">
        <v>18</v>
      </c>
      <c r="J5505">
        <v>0</v>
      </c>
      <c r="K5505">
        <v>0</v>
      </c>
      <c r="L5505">
        <v>0</v>
      </c>
      <c r="M5505">
        <v>0</v>
      </c>
      <c r="N5505" s="2">
        <v>179.47666666666666</v>
      </c>
      <c r="O5505" s="2">
        <v>346.88431633333335</v>
      </c>
      <c r="P5505" s="2">
        <v>206.15</v>
      </c>
      <c r="Q5505" s="4">
        <v>732.51098300000001</v>
      </c>
      <c r="R5505" s="5">
        <v>5.9000000000000004E-2</v>
      </c>
      <c r="S5505" s="6">
        <v>775.72913099699997</v>
      </c>
      <c r="T5505" s="4">
        <v>0</v>
      </c>
      <c r="U5505" s="7">
        <v>775.72913099699997</v>
      </c>
      <c r="V5505" s="8">
        <v>0.97380006401832786</v>
      </c>
      <c r="W5505" s="7">
        <v>772.22345076653392</v>
      </c>
      <c r="X5505" s="7">
        <v>777.0924510866256</v>
      </c>
      <c r="Y5505" s="7">
        <v>966.00966350618114</v>
      </c>
      <c r="Z5505" s="7">
        <v>1256.2020825836428</v>
      </c>
      <c r="AA5505" s="7">
        <v>1392.5340915462089</v>
      </c>
      <c r="AB5505" s="7">
        <v>1601.9011053101492</v>
      </c>
      <c r="AC5505" s="7">
        <v>876.2600000000001</v>
      </c>
      <c r="AD5505" s="7">
        <v>955.92</v>
      </c>
      <c r="AE5505" s="4">
        <v>793</v>
      </c>
      <c r="AF5505" s="4">
        <v>798</v>
      </c>
      <c r="AG5505" s="4">
        <v>992</v>
      </c>
      <c r="AH5505" s="4">
        <v>1290</v>
      </c>
      <c r="AI5505" s="4">
        <v>1430</v>
      </c>
      <c r="AJ5505" s="4">
        <v>1645</v>
      </c>
      <c r="AK5505" s="4">
        <v>908.14378150183995</v>
      </c>
      <c r="AL5505" s="8">
        <v>1.1400248324150639</v>
      </c>
      <c r="AM5505" s="4">
        <v>866.01184725030009</v>
      </c>
      <c r="AN5505" s="8">
        <v>1.087135133379739</v>
      </c>
      <c r="AO5505" s="4">
        <v>817.86106524853994</v>
      </c>
      <c r="AP5505" s="8">
        <v>1.0266897630536529</v>
      </c>
    </row>
    <row r="5506" spans="1:42" x14ac:dyDescent="0.25">
      <c r="A5506" s="2" t="s">
        <v>15100</v>
      </c>
      <c r="B5506" t="s">
        <v>15093</v>
      </c>
      <c r="C5506" t="s">
        <v>149</v>
      </c>
      <c r="D5506" t="s">
        <v>15092</v>
      </c>
      <c r="E5506" s="3" t="s">
        <v>14699</v>
      </c>
      <c r="F5506" t="s">
        <v>15101</v>
      </c>
      <c r="G5506">
        <v>4</v>
      </c>
      <c r="H5506">
        <v>0</v>
      </c>
      <c r="I5506">
        <v>0</v>
      </c>
      <c r="J5506">
        <v>0</v>
      </c>
      <c r="K5506">
        <v>4</v>
      </c>
      <c r="L5506">
        <v>0</v>
      </c>
      <c r="M5506">
        <v>0</v>
      </c>
      <c r="N5506" s="2">
        <v>189.77083333333334</v>
      </c>
      <c r="O5506" s="2">
        <v>202.73841133333332</v>
      </c>
      <c r="P5506" s="2">
        <v>376.43</v>
      </c>
      <c r="Q5506" s="4">
        <v>768.93924466666658</v>
      </c>
      <c r="R5506" s="5">
        <v>5.9000000000000004E-2</v>
      </c>
      <c r="S5506" s="6">
        <v>814.30666010199991</v>
      </c>
      <c r="T5506" s="4">
        <v>170.25</v>
      </c>
      <c r="U5506" s="7">
        <v>984.55666010199991</v>
      </c>
      <c r="V5506" s="8">
        <v>0.76322221713333327</v>
      </c>
      <c r="W5506" s="7">
        <v>500.57766004719844</v>
      </c>
      <c r="X5506" s="7">
        <v>503.73388741193486</v>
      </c>
      <c r="Y5506" s="7">
        <v>626.19550916370849</v>
      </c>
      <c r="Z5506" s="7">
        <v>814.30666010199991</v>
      </c>
      <c r="AA5506" s="7">
        <v>902.68102631462023</v>
      </c>
      <c r="AB5506" s="7">
        <v>1038.3988029982868</v>
      </c>
      <c r="AC5506" s="7">
        <v>1419.0000000000002</v>
      </c>
      <c r="AD5506" s="7">
        <v>1548</v>
      </c>
      <c r="AE5506" s="4">
        <v>793</v>
      </c>
      <c r="AF5506" s="4">
        <v>798</v>
      </c>
      <c r="AG5506" s="4">
        <v>992</v>
      </c>
      <c r="AH5506" s="4">
        <v>1290</v>
      </c>
      <c r="AI5506" s="4">
        <v>1430</v>
      </c>
      <c r="AJ5506" s="4">
        <v>1645</v>
      </c>
      <c r="AK5506" s="4">
        <v>1179.7427130294063</v>
      </c>
      <c r="AL5506" s="8">
        <v>1.046505979092563</v>
      </c>
      <c r="AM5506" s="4">
        <v>1057.9306953869375</v>
      </c>
      <c r="AN5506" s="8">
        <v>0.95207805843948645</v>
      </c>
      <c r="AO5506" s="4">
        <v>936.11867774446864</v>
      </c>
      <c r="AP5506" s="8">
        <v>0.85765013778640975</v>
      </c>
    </row>
    <row r="5507" spans="1:42" x14ac:dyDescent="0.25">
      <c r="A5507" s="2" t="s">
        <v>15102</v>
      </c>
      <c r="B5507" t="s">
        <v>15093</v>
      </c>
      <c r="C5507" t="s">
        <v>149</v>
      </c>
      <c r="D5507" t="s">
        <v>15092</v>
      </c>
      <c r="E5507" s="3" t="s">
        <v>14699</v>
      </c>
      <c r="F5507" t="s">
        <v>15103</v>
      </c>
      <c r="G5507">
        <v>8</v>
      </c>
      <c r="H5507">
        <v>0</v>
      </c>
      <c r="I5507">
        <v>0</v>
      </c>
      <c r="J5507">
        <v>0</v>
      </c>
      <c r="K5507">
        <v>8</v>
      </c>
      <c r="L5507">
        <v>0</v>
      </c>
      <c r="M5507">
        <v>0</v>
      </c>
      <c r="N5507" s="2">
        <v>195.69791666666666</v>
      </c>
      <c r="O5507" s="2">
        <v>431.45468162499998</v>
      </c>
      <c r="P5507" s="2">
        <v>190.62</v>
      </c>
      <c r="Q5507" s="4">
        <v>817.77259829166667</v>
      </c>
      <c r="R5507" s="5">
        <v>5.9000000000000004E-2</v>
      </c>
      <c r="S5507" s="6">
        <v>866.0211815908749</v>
      </c>
      <c r="T5507" s="4">
        <v>146.375</v>
      </c>
      <c r="U5507" s="7">
        <v>1012.3961815908749</v>
      </c>
      <c r="V5507" s="8">
        <v>0.78480324154331382</v>
      </c>
      <c r="W5507" s="7">
        <v>532.36805969113482</v>
      </c>
      <c r="X5507" s="7">
        <v>535.72473093761107</v>
      </c>
      <c r="Y5507" s="7">
        <v>665.96357530088994</v>
      </c>
      <c r="Z5507" s="7">
        <v>866.0211815908749</v>
      </c>
      <c r="AA5507" s="7">
        <v>960.00797649221033</v>
      </c>
      <c r="AB5507" s="7">
        <v>1104.3448400906893</v>
      </c>
      <c r="AC5507" s="7">
        <v>1419.0000000000002</v>
      </c>
      <c r="AD5507" s="7">
        <v>1548</v>
      </c>
      <c r="AE5507" s="4">
        <v>793</v>
      </c>
      <c r="AF5507" s="4">
        <v>798</v>
      </c>
      <c r="AG5507" s="4">
        <v>992</v>
      </c>
      <c r="AH5507" s="4">
        <v>1290</v>
      </c>
      <c r="AI5507" s="4">
        <v>1430</v>
      </c>
      <c r="AJ5507" s="4">
        <v>1645</v>
      </c>
      <c r="AK5507" s="4">
        <v>1269.4467488346017</v>
      </c>
      <c r="AL5507" s="8">
        <v>1.0975362394066681</v>
      </c>
      <c r="AM5507" s="4">
        <v>1096.5500771587188</v>
      </c>
      <c r="AN5507" s="8">
        <v>0.9635078117509448</v>
      </c>
      <c r="AO5507" s="4">
        <v>981.28562937479683</v>
      </c>
      <c r="AP5507" s="8">
        <v>0.87415552664712937</v>
      </c>
    </row>
    <row r="5508" spans="1:42" x14ac:dyDescent="0.25">
      <c r="A5508" s="2" t="s">
        <v>15104</v>
      </c>
      <c r="B5508" t="s">
        <v>15093</v>
      </c>
      <c r="C5508" t="s">
        <v>149</v>
      </c>
      <c r="D5508" t="s">
        <v>15092</v>
      </c>
      <c r="E5508" s="3" t="s">
        <v>14699</v>
      </c>
      <c r="F5508" t="s">
        <v>15105</v>
      </c>
      <c r="G5508">
        <v>1</v>
      </c>
      <c r="H5508">
        <v>0</v>
      </c>
      <c r="I5508">
        <v>0</v>
      </c>
      <c r="J5508">
        <v>0</v>
      </c>
      <c r="K5508">
        <v>0</v>
      </c>
      <c r="L5508">
        <v>1</v>
      </c>
      <c r="M5508">
        <v>0</v>
      </c>
      <c r="N5508" s="2">
        <v>222.08333333333334</v>
      </c>
      <c r="O5508" s="2">
        <v>279.60976266666688</v>
      </c>
      <c r="P5508" s="2">
        <v>475.84</v>
      </c>
      <c r="Q5508" s="4">
        <v>977.53309600000011</v>
      </c>
      <c r="R5508" s="5">
        <v>5.9000000000000004E-2</v>
      </c>
      <c r="S5508" s="6">
        <v>1035.2075486640001</v>
      </c>
      <c r="T5508" s="4">
        <v>80</v>
      </c>
      <c r="U5508" s="7">
        <v>1115.2075486640001</v>
      </c>
      <c r="V5508" s="8">
        <v>0.77986541864615389</v>
      </c>
      <c r="W5508" s="7">
        <v>574.0696406227637</v>
      </c>
      <c r="X5508" s="7">
        <v>577.68924743627406</v>
      </c>
      <c r="Y5508" s="7">
        <v>718.12999180048109</v>
      </c>
      <c r="Z5508" s="7">
        <v>933.8585578857062</v>
      </c>
      <c r="AA5508" s="7">
        <v>1035.2075486640001</v>
      </c>
      <c r="AB5508" s="7">
        <v>1190.8506416449509</v>
      </c>
      <c r="AC5508" s="7">
        <v>1573.0000000000002</v>
      </c>
      <c r="AD5508" s="7">
        <v>1716</v>
      </c>
      <c r="AE5508" s="4">
        <v>793</v>
      </c>
      <c r="AF5508" s="4">
        <v>798</v>
      </c>
      <c r="AG5508" s="4">
        <v>992</v>
      </c>
      <c r="AH5508" s="4">
        <v>1290</v>
      </c>
      <c r="AI5508" s="4">
        <v>1430</v>
      </c>
      <c r="AJ5508" s="4">
        <v>1645</v>
      </c>
      <c r="AK5508" s="4">
        <v>1035.2075486640001</v>
      </c>
      <c r="AL5508" s="8">
        <v>0.77986541864615389</v>
      </c>
      <c r="AM5508" s="4">
        <v>1035.2075486640001</v>
      </c>
      <c r="AN5508" s="8">
        <v>0.77986541864615389</v>
      </c>
      <c r="AO5508" s="4">
        <v>1035.2075486640001</v>
      </c>
      <c r="AP5508" s="8">
        <v>0.77986541864615389</v>
      </c>
    </row>
    <row r="5509" spans="1:42" x14ac:dyDescent="0.25">
      <c r="A5509" s="2" t="s">
        <v>15108</v>
      </c>
      <c r="B5509" t="s">
        <v>15107</v>
      </c>
      <c r="C5509" t="s">
        <v>149</v>
      </c>
      <c r="D5509" t="s">
        <v>15106</v>
      </c>
      <c r="E5509" s="3" t="s">
        <v>14699</v>
      </c>
      <c r="F5509" t="s">
        <v>15109</v>
      </c>
      <c r="G5509">
        <v>176</v>
      </c>
      <c r="H5509">
        <v>0</v>
      </c>
      <c r="I5509">
        <v>98</v>
      </c>
      <c r="J5509">
        <v>40</v>
      </c>
      <c r="K5509">
        <v>28</v>
      </c>
      <c r="L5509">
        <v>10</v>
      </c>
      <c r="M5509">
        <v>0</v>
      </c>
      <c r="N5509" s="2">
        <v>225.19365530303028</v>
      </c>
      <c r="O5509" s="2">
        <v>268.13756887310615</v>
      </c>
      <c r="P5509" s="2">
        <v>250.93</v>
      </c>
      <c r="Q5509" s="4">
        <v>744.26122417613647</v>
      </c>
      <c r="R5509" s="5">
        <v>5.9000000000000004E-2</v>
      </c>
      <c r="S5509" s="6">
        <v>788.1726364025285</v>
      </c>
      <c r="T5509" s="4">
        <v>3.5976331360946747</v>
      </c>
      <c r="U5509" s="7">
        <v>791.77026953862321</v>
      </c>
      <c r="V5509" s="8">
        <v>0.88342568428298263</v>
      </c>
      <c r="W5509" s="7">
        <v>622.62340482342006</v>
      </c>
      <c r="X5509" s="7">
        <v>627.02046276708825</v>
      </c>
      <c r="Y5509" s="7">
        <v>820.49101228848997</v>
      </c>
      <c r="Z5509" s="7">
        <v>1149.3909464748729</v>
      </c>
      <c r="AA5509" s="7">
        <v>1226.7791662834336</v>
      </c>
      <c r="AB5509" s="7">
        <v>1410.5761883287653</v>
      </c>
      <c r="AC5509" s="7">
        <v>985.87500000000011</v>
      </c>
      <c r="AD5509" s="7">
        <v>1075.5</v>
      </c>
      <c r="AE5509" s="4">
        <v>708</v>
      </c>
      <c r="AF5509" s="4">
        <v>713</v>
      </c>
      <c r="AG5509" s="4">
        <v>933</v>
      </c>
      <c r="AH5509" s="4">
        <v>1307</v>
      </c>
      <c r="AI5509" s="4">
        <v>1395</v>
      </c>
      <c r="AJ5509" s="4">
        <v>1604</v>
      </c>
      <c r="AK5509" s="4">
        <v>1018.6785197886046</v>
      </c>
      <c r="AL5509" s="8">
        <v>1.140614954448758</v>
      </c>
      <c r="AM5509" s="4">
        <v>941.35692599454114</v>
      </c>
      <c r="AN5509" s="8">
        <v>1.0543426043298587</v>
      </c>
      <c r="AO5509" s="4">
        <v>864.03533220047757</v>
      </c>
      <c r="AP5509" s="8">
        <v>0.96807025421095927</v>
      </c>
    </row>
    <row r="5510" spans="1:42" x14ac:dyDescent="0.25">
      <c r="A5510" s="2" t="s">
        <v>15112</v>
      </c>
      <c r="B5510" t="s">
        <v>15111</v>
      </c>
      <c r="C5510" t="s">
        <v>149</v>
      </c>
      <c r="D5510" t="s">
        <v>15110</v>
      </c>
      <c r="E5510" s="3" t="s">
        <v>14699</v>
      </c>
      <c r="F5510" t="s">
        <v>15113</v>
      </c>
      <c r="G5510">
        <v>50</v>
      </c>
      <c r="H5510">
        <v>0</v>
      </c>
      <c r="I5510">
        <v>10</v>
      </c>
      <c r="J5510">
        <v>22</v>
      </c>
      <c r="K5510">
        <v>14</v>
      </c>
      <c r="L5510">
        <v>4</v>
      </c>
      <c r="M5510">
        <v>0</v>
      </c>
      <c r="N5510" s="2">
        <v>242.70166666666668</v>
      </c>
      <c r="O5510" s="2">
        <v>334.90367283333336</v>
      </c>
      <c r="P5510" s="2">
        <v>195.71</v>
      </c>
      <c r="Q5510" s="4">
        <v>773.31533950000005</v>
      </c>
      <c r="R5510" s="5">
        <v>5.9000000000000004E-2</v>
      </c>
      <c r="S5510" s="6">
        <v>818.94094453050002</v>
      </c>
      <c r="T5510" s="4">
        <v>46.454545454545453</v>
      </c>
      <c r="U5510" s="7">
        <v>865.39548998504551</v>
      </c>
      <c r="V5510" s="8">
        <v>0.82431179035381164</v>
      </c>
      <c r="W5510" s="7">
        <v>571.00584031502513</v>
      </c>
      <c r="X5510" s="7">
        <v>586.60709278264869</v>
      </c>
      <c r="Y5510" s="7">
        <v>727.79842761464261</v>
      </c>
      <c r="Z5510" s="7">
        <v>1019.5418487592045</v>
      </c>
      <c r="AA5510" s="7">
        <v>1198.9562521368764</v>
      </c>
      <c r="AB5510" s="7">
        <v>1379.1507181379295</v>
      </c>
      <c r="AC5510" s="7">
        <v>1154.8240000000001</v>
      </c>
      <c r="AD5510" s="7">
        <v>1259.8079999999998</v>
      </c>
      <c r="AE5510" s="4">
        <v>732</v>
      </c>
      <c r="AF5510" s="4">
        <v>752</v>
      </c>
      <c r="AG5510" s="4">
        <v>933</v>
      </c>
      <c r="AH5510" s="4">
        <v>1307</v>
      </c>
      <c r="AI5510" s="4">
        <v>1537</v>
      </c>
      <c r="AJ5510" s="4">
        <v>1768</v>
      </c>
      <c r="AK5510" s="4">
        <v>1140.206315184334</v>
      </c>
      <c r="AL5510" s="8">
        <v>1.1303254406756074</v>
      </c>
      <c r="AM5510" s="4">
        <v>1033.1178582997227</v>
      </c>
      <c r="AN5510" s="8">
        <v>1.0283208905683421</v>
      </c>
      <c r="AO5510" s="4">
        <v>926.02940141511135</v>
      </c>
      <c r="AP5510" s="8">
        <v>0.9263163404610768</v>
      </c>
    </row>
    <row r="5511" spans="1:42" x14ac:dyDescent="0.25">
      <c r="A5511" s="2" t="s">
        <v>15116</v>
      </c>
      <c r="B5511" t="s">
        <v>15115</v>
      </c>
      <c r="C5511" t="s">
        <v>149</v>
      </c>
      <c r="D5511" t="s">
        <v>15114</v>
      </c>
      <c r="E5511" s="3" t="s">
        <v>14699</v>
      </c>
      <c r="F5511" t="s">
        <v>15117</v>
      </c>
      <c r="G5511">
        <v>96</v>
      </c>
      <c r="H5511">
        <v>4</v>
      </c>
      <c r="I5511">
        <v>44</v>
      </c>
      <c r="J5511">
        <v>18</v>
      </c>
      <c r="K5511">
        <v>22</v>
      </c>
      <c r="L5511">
        <v>8</v>
      </c>
      <c r="M5511">
        <v>0</v>
      </c>
      <c r="N5511" s="2">
        <v>227.6987847222222</v>
      </c>
      <c r="O5511" s="2">
        <v>296.19045421180556</v>
      </c>
      <c r="P5511" s="2">
        <v>217.2</v>
      </c>
      <c r="Q5511" s="4">
        <v>741.08923893402766</v>
      </c>
      <c r="R5511" s="5">
        <v>5.9000000000000004E-2</v>
      </c>
      <c r="S5511" s="6">
        <v>784.81350403113527</v>
      </c>
      <c r="T5511" s="4">
        <v>54.4</v>
      </c>
      <c r="U5511" s="7">
        <v>839.21350403113524</v>
      </c>
      <c r="V5511" s="8">
        <v>0.83961581994485879</v>
      </c>
      <c r="W5511" s="7">
        <v>588.89230558644488</v>
      </c>
      <c r="X5511" s="7">
        <v>657.98900277525445</v>
      </c>
      <c r="Y5511" s="7">
        <v>750.64139218752177</v>
      </c>
      <c r="Z5511" s="7">
        <v>979.13160675506242</v>
      </c>
      <c r="AA5511" s="7">
        <v>1122.821329318155</v>
      </c>
      <c r="AB5511" s="7">
        <v>1291.6371235862691</v>
      </c>
      <c r="AC5511" s="7">
        <v>1099.4729166666668</v>
      </c>
      <c r="AD5511" s="7">
        <v>1199.425</v>
      </c>
      <c r="AE5511" s="4">
        <v>750</v>
      </c>
      <c r="AF5511" s="4">
        <v>838</v>
      </c>
      <c r="AG5511" s="4">
        <v>956</v>
      </c>
      <c r="AH5511" s="4">
        <v>1247</v>
      </c>
      <c r="AI5511" s="4">
        <v>1430</v>
      </c>
      <c r="AJ5511" s="4">
        <v>1645</v>
      </c>
      <c r="AK5511" s="4">
        <v>1074.7211119651708</v>
      </c>
      <c r="AL5511" s="8">
        <v>1.1296624085359277</v>
      </c>
      <c r="AM5511" s="4">
        <v>976.96156975485667</v>
      </c>
      <c r="AN5511" s="8">
        <v>1.0318560007552184</v>
      </c>
      <c r="AO5511" s="4">
        <v>879.20202754454215</v>
      </c>
      <c r="AP5511" s="8">
        <v>0.93404959297450907</v>
      </c>
    </row>
    <row r="5512" spans="1:42" x14ac:dyDescent="0.25">
      <c r="A5512" s="2" t="s">
        <v>15120</v>
      </c>
      <c r="B5512" t="s">
        <v>15119</v>
      </c>
      <c r="C5512" t="s">
        <v>149</v>
      </c>
      <c r="D5512" t="s">
        <v>15118</v>
      </c>
      <c r="E5512" s="3" t="s">
        <v>14699</v>
      </c>
      <c r="F5512" t="s">
        <v>15121</v>
      </c>
      <c r="G5512">
        <v>60</v>
      </c>
      <c r="H5512">
        <v>0</v>
      </c>
      <c r="I5512">
        <v>36</v>
      </c>
      <c r="J5512">
        <v>16</v>
      </c>
      <c r="K5512">
        <v>7</v>
      </c>
      <c r="L5512">
        <v>1</v>
      </c>
      <c r="M5512">
        <v>0</v>
      </c>
      <c r="N5512" s="2">
        <v>234.0611111111111</v>
      </c>
      <c r="O5512" s="2">
        <v>160.79484591666662</v>
      </c>
      <c r="P5512" s="2">
        <v>307.47000000000003</v>
      </c>
      <c r="Q5512" s="4">
        <v>702.3259570277778</v>
      </c>
      <c r="R5512" s="5">
        <v>5.9000000000000004E-2</v>
      </c>
      <c r="S5512" s="6">
        <v>743.7631884924167</v>
      </c>
      <c r="T5512" s="4">
        <v>77.152542372881356</v>
      </c>
      <c r="U5512" s="7">
        <v>820.91573086529809</v>
      </c>
      <c r="V5512" s="8">
        <v>0.88261018263122037</v>
      </c>
      <c r="W5512" s="7">
        <v>585.35066549451585</v>
      </c>
      <c r="X5512" s="7">
        <v>674.11285657360213</v>
      </c>
      <c r="Y5512" s="7">
        <v>746.08220069178037</v>
      </c>
      <c r="Z5512" s="7">
        <v>1045.1548084717651</v>
      </c>
      <c r="AA5512" s="7">
        <v>1104.3296025244895</v>
      </c>
      <c r="AB5512" s="7">
        <v>1269.8590939962992</v>
      </c>
      <c r="AC5512" s="7">
        <v>1023.1100000000001</v>
      </c>
      <c r="AD5512" s="7">
        <v>1116.1199999999999</v>
      </c>
      <c r="AE5512" s="4">
        <v>732</v>
      </c>
      <c r="AF5512" s="4">
        <v>843</v>
      </c>
      <c r="AG5512" s="4">
        <v>933</v>
      </c>
      <c r="AH5512" s="4">
        <v>1307</v>
      </c>
      <c r="AI5512" s="4">
        <v>1381</v>
      </c>
      <c r="AJ5512" s="4">
        <v>1588</v>
      </c>
      <c r="AK5512" s="4">
        <v>984.35389040239852</v>
      </c>
      <c r="AL5512" s="8">
        <v>1.141282047925255</v>
      </c>
      <c r="AM5512" s="4">
        <v>904.15698976573788</v>
      </c>
      <c r="AN5512" s="8">
        <v>1.0550580928272435</v>
      </c>
      <c r="AO5512" s="4">
        <v>823.96008912907735</v>
      </c>
      <c r="AP5512" s="8">
        <v>0.96883413772923199</v>
      </c>
    </row>
    <row r="5513" spans="1:42" x14ac:dyDescent="0.25">
      <c r="A5513" s="2" t="s">
        <v>15124</v>
      </c>
      <c r="B5513" t="s">
        <v>15123</v>
      </c>
      <c r="C5513" t="s">
        <v>149</v>
      </c>
      <c r="D5513" t="s">
        <v>15122</v>
      </c>
      <c r="E5513" s="3" t="s">
        <v>14699</v>
      </c>
      <c r="F5513" t="s">
        <v>15125</v>
      </c>
      <c r="G5513">
        <v>60</v>
      </c>
      <c r="H5513">
        <v>0</v>
      </c>
      <c r="I5513">
        <v>20</v>
      </c>
      <c r="J5513">
        <v>32</v>
      </c>
      <c r="K5513">
        <v>8</v>
      </c>
      <c r="L5513">
        <v>0</v>
      </c>
      <c r="M5513">
        <v>0</v>
      </c>
      <c r="N5513" s="2">
        <v>252.77500000000001</v>
      </c>
      <c r="O5513" s="2">
        <v>132.22910008333329</v>
      </c>
      <c r="P5513" s="2">
        <v>331.29</v>
      </c>
      <c r="Q5513" s="4">
        <v>716.29410008333332</v>
      </c>
      <c r="R5513" s="5">
        <v>5.9000000000000004E-2</v>
      </c>
      <c r="S5513" s="6">
        <v>758.55545198824996</v>
      </c>
      <c r="T5513" s="4">
        <v>115.17543859649123</v>
      </c>
      <c r="U5513" s="7">
        <v>873.73089058474125</v>
      </c>
      <c r="V5513" s="8">
        <v>0.91862082839918124</v>
      </c>
      <c r="W5513" s="7">
        <v>548.69925453975884</v>
      </c>
      <c r="X5513" s="7">
        <v>610.10890948098188</v>
      </c>
      <c r="Y5513" s="7">
        <v>799.92057020839843</v>
      </c>
      <c r="Z5513" s="7">
        <v>964.21133537582625</v>
      </c>
      <c r="AA5513" s="7">
        <v>1196.2919793744743</v>
      </c>
      <c r="AB5513" s="7">
        <v>1375.7357762806453</v>
      </c>
      <c r="AC5513" s="7">
        <v>1046.2466666666667</v>
      </c>
      <c r="AD5513" s="7">
        <v>1141.3599999999999</v>
      </c>
      <c r="AE5513" s="4">
        <v>688</v>
      </c>
      <c r="AF5513" s="4">
        <v>765</v>
      </c>
      <c r="AG5513" s="4">
        <v>1003</v>
      </c>
      <c r="AH5513" s="4">
        <v>1209</v>
      </c>
      <c r="AI5513" s="4">
        <v>1500</v>
      </c>
      <c r="AJ5513" s="4">
        <v>1725</v>
      </c>
      <c r="AK5513" s="4">
        <v>977.12202419885784</v>
      </c>
      <c r="AL5513" s="8">
        <v>1.1484167618931966</v>
      </c>
      <c r="AM5513" s="4">
        <v>904.26650012865525</v>
      </c>
      <c r="AN5513" s="8">
        <v>1.0718181173951915</v>
      </c>
      <c r="AO5513" s="4">
        <v>831.41097605845255</v>
      </c>
      <c r="AP5513" s="8">
        <v>0.99521947289718637</v>
      </c>
    </row>
    <row r="5514" spans="1:42" x14ac:dyDescent="0.25">
      <c r="A5514" s="2" t="s">
        <v>15128</v>
      </c>
      <c r="B5514" t="s">
        <v>15127</v>
      </c>
      <c r="C5514" t="s">
        <v>149</v>
      </c>
      <c r="D5514" t="s">
        <v>15126</v>
      </c>
      <c r="E5514" s="3" t="s">
        <v>14699</v>
      </c>
      <c r="F5514" t="s">
        <v>15129</v>
      </c>
      <c r="G5514">
        <v>182</v>
      </c>
      <c r="H5514">
        <v>0</v>
      </c>
      <c r="I5514">
        <v>31</v>
      </c>
      <c r="J5514">
        <v>94</v>
      </c>
      <c r="K5514">
        <v>53</v>
      </c>
      <c r="L5514">
        <v>4</v>
      </c>
      <c r="M5514">
        <v>0</v>
      </c>
      <c r="N5514" s="2">
        <v>234.98580586080587</v>
      </c>
      <c r="O5514" s="2">
        <v>374.27832357326008</v>
      </c>
      <c r="P5514" s="2">
        <v>191.46</v>
      </c>
      <c r="Q5514" s="4">
        <v>800.72412943406596</v>
      </c>
      <c r="R5514" s="5">
        <v>5.9000000000000004E-2</v>
      </c>
      <c r="S5514" s="6">
        <v>847.96685307067582</v>
      </c>
      <c r="T5514" s="4">
        <v>16.141242937853107</v>
      </c>
      <c r="U5514" s="7">
        <v>864.10809600852895</v>
      </c>
      <c r="V5514" s="8">
        <v>0.83911447208985268</v>
      </c>
      <c r="W5514" s="7">
        <v>602.75815428093824</v>
      </c>
      <c r="X5514" s="7">
        <v>642.28327915181944</v>
      </c>
      <c r="Y5514" s="7">
        <v>768.26961467775322</v>
      </c>
      <c r="Z5514" s="7">
        <v>1076.2362126300359</v>
      </c>
      <c r="AA5514" s="7">
        <v>1290.3306390139755</v>
      </c>
      <c r="AB5514" s="7">
        <v>1483.8390628609982</v>
      </c>
      <c r="AC5514" s="7">
        <v>1132.7642857142857</v>
      </c>
      <c r="AD5514" s="7">
        <v>1235.742857142857</v>
      </c>
      <c r="AE5514" s="4">
        <v>732</v>
      </c>
      <c r="AF5514" s="4">
        <v>780</v>
      </c>
      <c r="AG5514" s="4">
        <v>933</v>
      </c>
      <c r="AH5514" s="4">
        <v>1307</v>
      </c>
      <c r="AI5514" s="4">
        <v>1567</v>
      </c>
      <c r="AJ5514" s="4">
        <v>1802</v>
      </c>
      <c r="AK5514" s="4">
        <v>1147.1365370789565</v>
      </c>
      <c r="AL5514" s="8">
        <v>1.1296309162957159</v>
      </c>
      <c r="AM5514" s="4">
        <v>1048.0251080209987</v>
      </c>
      <c r="AN5514" s="8">
        <v>1.0333862047183136</v>
      </c>
      <c r="AO5514" s="4">
        <v>947.07828212863376</v>
      </c>
      <c r="AP5514" s="8">
        <v>0.93535918366725512</v>
      </c>
    </row>
    <row r="5515" spans="1:42" x14ac:dyDescent="0.25">
      <c r="A5515" s="2" t="s">
        <v>15132</v>
      </c>
      <c r="B5515" t="s">
        <v>15131</v>
      </c>
      <c r="C5515" t="s">
        <v>14</v>
      </c>
      <c r="D5515" t="s">
        <v>15130</v>
      </c>
      <c r="E5515" s="3" t="s">
        <v>14699</v>
      </c>
      <c r="F5515" t="s">
        <v>15133</v>
      </c>
      <c r="G5515">
        <v>119</v>
      </c>
      <c r="H5515">
        <v>16</v>
      </c>
      <c r="I5515">
        <v>48</v>
      </c>
      <c r="J5515">
        <v>18</v>
      </c>
      <c r="K5515">
        <v>26</v>
      </c>
      <c r="L5515">
        <v>11</v>
      </c>
      <c r="M5515">
        <v>0</v>
      </c>
      <c r="N5515" s="2">
        <v>244.61694677871148</v>
      </c>
      <c r="O5515" s="2">
        <v>175.08256733333334</v>
      </c>
      <c r="P5515" s="2">
        <v>332.34</v>
      </c>
      <c r="Q5515" s="4">
        <v>752.0395141120448</v>
      </c>
      <c r="R5515" s="5">
        <v>5.9000000000000004E-2</v>
      </c>
      <c r="S5515" s="6">
        <v>796.40984544465539</v>
      </c>
      <c r="T5515" s="4">
        <v>112.18965517241379</v>
      </c>
      <c r="U5515" s="7">
        <v>908.59950061706922</v>
      </c>
      <c r="V5515" s="8">
        <v>0.91538411227273775</v>
      </c>
      <c r="W5515" s="7">
        <v>636.26888268575317</v>
      </c>
      <c r="X5515" s="7">
        <v>640.28066630924468</v>
      </c>
      <c r="Y5515" s="7">
        <v>795.93787090071521</v>
      </c>
      <c r="Z5515" s="7">
        <v>1035.040174860809</v>
      </c>
      <c r="AA5515" s="7">
        <v>1147.3701163185715</v>
      </c>
      <c r="AB5515" s="7">
        <v>1319.8768121287062</v>
      </c>
      <c r="AC5515" s="7">
        <v>1091.8470588235296</v>
      </c>
      <c r="AD5515" s="7">
        <v>1191.1058823529411</v>
      </c>
      <c r="AE5515" s="4">
        <v>793</v>
      </c>
      <c r="AF5515" s="4">
        <v>798</v>
      </c>
      <c r="AG5515" s="4">
        <v>992</v>
      </c>
      <c r="AH5515" s="4">
        <v>1290</v>
      </c>
      <c r="AI5515" s="4">
        <v>1430</v>
      </c>
      <c r="AJ5515" s="4">
        <v>1645</v>
      </c>
      <c r="AK5515" s="4">
        <v>1022.3808147208487</v>
      </c>
      <c r="AL5515" s="8">
        <v>1.1430424314439649</v>
      </c>
      <c r="AM5515" s="4">
        <v>946.35319888960601</v>
      </c>
      <c r="AN5515" s="8">
        <v>1.0664471091059817</v>
      </c>
      <c r="AO5515" s="4">
        <v>870.32558305836346</v>
      </c>
      <c r="AP5515" s="8">
        <v>0.9898517867679989</v>
      </c>
    </row>
    <row r="5516" spans="1:42" x14ac:dyDescent="0.25">
      <c r="A5516" s="2" t="s">
        <v>15134</v>
      </c>
      <c r="B5516" t="s">
        <v>15131</v>
      </c>
      <c r="C5516" t="s">
        <v>14</v>
      </c>
      <c r="D5516" t="s">
        <v>15130</v>
      </c>
      <c r="E5516" s="3" t="s">
        <v>14699</v>
      </c>
      <c r="F5516" t="s">
        <v>15135</v>
      </c>
      <c r="G5516">
        <v>150</v>
      </c>
      <c r="H5516">
        <v>0</v>
      </c>
      <c r="I5516">
        <v>20</v>
      </c>
      <c r="J5516">
        <v>50</v>
      </c>
      <c r="K5516">
        <v>60</v>
      </c>
      <c r="L5516">
        <v>20</v>
      </c>
      <c r="M5516">
        <v>0</v>
      </c>
      <c r="N5516" s="2">
        <v>261.12</v>
      </c>
      <c r="O5516" s="2">
        <v>487.71384733333338</v>
      </c>
      <c r="P5516" s="2">
        <v>94.03</v>
      </c>
      <c r="Q5516" s="4">
        <v>842.8638473333333</v>
      </c>
      <c r="R5516" s="5">
        <v>5.9000000000000004E-2</v>
      </c>
      <c r="S5516" s="6">
        <v>892.59281432599994</v>
      </c>
      <c r="T5516" s="4">
        <v>128.43262411347519</v>
      </c>
      <c r="U5516" s="7">
        <v>1021.0254384394751</v>
      </c>
      <c r="V5516" s="8">
        <v>0.89271284545302676</v>
      </c>
      <c r="W5516" s="7">
        <v>618.87336945720267</v>
      </c>
      <c r="X5516" s="7">
        <v>622.77547140838294</v>
      </c>
      <c r="Y5516" s="7">
        <v>774.17702711418031</v>
      </c>
      <c r="Z5516" s="7">
        <v>1006.7423034045288</v>
      </c>
      <c r="AA5516" s="7">
        <v>1116.0011580375785</v>
      </c>
      <c r="AB5516" s="7">
        <v>1283.7915419383332</v>
      </c>
      <c r="AC5516" s="7">
        <v>1258.1066666666668</v>
      </c>
      <c r="AD5516" s="7">
        <v>1372.48</v>
      </c>
      <c r="AE5516" s="4">
        <v>793</v>
      </c>
      <c r="AF5516" s="4">
        <v>798</v>
      </c>
      <c r="AG5516" s="4">
        <v>992</v>
      </c>
      <c r="AH5516" s="4">
        <v>1290</v>
      </c>
      <c r="AI5516" s="4">
        <v>1430</v>
      </c>
      <c r="AJ5516" s="4">
        <v>1645</v>
      </c>
      <c r="AK5516" s="4">
        <v>1171.3581295224726</v>
      </c>
      <c r="AL5516" s="8">
        <v>1.1364456344450464</v>
      </c>
      <c r="AM5516" s="4">
        <v>1078.436357790315</v>
      </c>
      <c r="AN5516" s="8">
        <v>1.0552013714477064</v>
      </c>
      <c r="AO5516" s="4">
        <v>985.51458605815731</v>
      </c>
      <c r="AP5516" s="8">
        <v>0.97395710845036632</v>
      </c>
    </row>
    <row r="5517" spans="1:42" x14ac:dyDescent="0.25">
      <c r="A5517" s="2" t="s">
        <v>15136</v>
      </c>
      <c r="B5517" t="s">
        <v>15131</v>
      </c>
      <c r="C5517" t="s">
        <v>14</v>
      </c>
      <c r="D5517" t="s">
        <v>15130</v>
      </c>
      <c r="E5517" s="3" t="s">
        <v>14699</v>
      </c>
      <c r="F5517" t="s">
        <v>15137</v>
      </c>
      <c r="G5517">
        <v>25</v>
      </c>
      <c r="H5517">
        <v>12</v>
      </c>
      <c r="I5517">
        <v>13</v>
      </c>
      <c r="J5517">
        <v>0</v>
      </c>
      <c r="K5517">
        <v>0</v>
      </c>
      <c r="L5517">
        <v>0</v>
      </c>
      <c r="M5517">
        <v>0</v>
      </c>
      <c r="N5517" s="2">
        <v>125.22666666666667</v>
      </c>
      <c r="O5517" s="2">
        <v>391.46465766666665</v>
      </c>
      <c r="P5517" s="2">
        <v>317.70999999999998</v>
      </c>
      <c r="Q5517" s="4">
        <v>834.40132433333338</v>
      </c>
      <c r="R5517" s="5">
        <v>5.9000000000000004E-2</v>
      </c>
      <c r="S5517" s="6">
        <v>883.63100246900001</v>
      </c>
      <c r="T5517" s="4">
        <v>0</v>
      </c>
      <c r="U5517" s="7">
        <v>883.63100246900001</v>
      </c>
      <c r="V5517" s="8">
        <v>1.1106473133094519</v>
      </c>
      <c r="W5517" s="7">
        <v>880.74331945439531</v>
      </c>
      <c r="X5517" s="7">
        <v>886.29655602094249</v>
      </c>
      <c r="Y5517" s="7">
        <v>1101.7621348029761</v>
      </c>
      <c r="Z5517" s="7">
        <v>1432.7350341691927</v>
      </c>
      <c r="AA5517" s="7">
        <v>1588.2256580325161</v>
      </c>
      <c r="AB5517" s="7">
        <v>1827.014830394048</v>
      </c>
      <c r="AC5517" s="7">
        <v>875.16000000000008</v>
      </c>
      <c r="AD5517" s="7">
        <v>954.72</v>
      </c>
      <c r="AE5517" s="4">
        <v>793</v>
      </c>
      <c r="AF5517" s="4">
        <v>798</v>
      </c>
      <c r="AG5517" s="4">
        <v>992</v>
      </c>
      <c r="AH5517" s="4">
        <v>1290</v>
      </c>
      <c r="AI5517" s="4">
        <v>1430</v>
      </c>
      <c r="AJ5517" s="4">
        <v>1645</v>
      </c>
      <c r="AK5517" s="4">
        <v>906.84010044348008</v>
      </c>
      <c r="AL5517" s="8">
        <v>1.139819130773605</v>
      </c>
      <c r="AM5517" s="4">
        <v>899.45538745160013</v>
      </c>
      <c r="AN5517" s="8">
        <v>1.1305371888531928</v>
      </c>
      <c r="AO5517" s="4">
        <v>891.01571546088007</v>
      </c>
      <c r="AP5517" s="8">
        <v>1.1199292552298643</v>
      </c>
    </row>
    <row r="5518" spans="1:42" x14ac:dyDescent="0.25">
      <c r="A5518" s="2" t="s">
        <v>15138</v>
      </c>
      <c r="B5518" t="s">
        <v>15131</v>
      </c>
      <c r="C5518" t="s">
        <v>14</v>
      </c>
      <c r="D5518" t="s">
        <v>15130</v>
      </c>
      <c r="E5518" s="3" t="s">
        <v>14699</v>
      </c>
      <c r="F5518" t="s">
        <v>15139</v>
      </c>
      <c r="G5518">
        <v>6</v>
      </c>
      <c r="H5518">
        <v>0</v>
      </c>
      <c r="I5518">
        <v>6</v>
      </c>
      <c r="J5518">
        <v>0</v>
      </c>
      <c r="K5518">
        <v>0</v>
      </c>
      <c r="L5518">
        <v>0</v>
      </c>
      <c r="M5518">
        <v>0</v>
      </c>
      <c r="N5518" s="2">
        <v>144.65277777777777</v>
      </c>
      <c r="O5518" s="2">
        <v>178.80621533333331</v>
      </c>
      <c r="P5518" s="2">
        <v>221.56</v>
      </c>
      <c r="Q5518" s="4">
        <v>545.01899311111106</v>
      </c>
      <c r="R5518" s="5">
        <v>5.9000000000000004E-2</v>
      </c>
      <c r="S5518" s="6">
        <v>577.17511370466661</v>
      </c>
      <c r="T5518" s="4">
        <v>61.333333333333336</v>
      </c>
      <c r="U5518" s="7">
        <v>638.50844703799999</v>
      </c>
      <c r="V5518" s="8">
        <v>0.80013589854385958</v>
      </c>
      <c r="W5518" s="7">
        <v>573.55872828045187</v>
      </c>
      <c r="X5518" s="7">
        <v>577.1751137046665</v>
      </c>
      <c r="Y5518" s="7">
        <v>717.49086816419697</v>
      </c>
      <c r="Z5518" s="7">
        <v>933.02743944739314</v>
      </c>
      <c r="AA5518" s="7">
        <v>1034.286231325405</v>
      </c>
      <c r="AB5518" s="7">
        <v>1189.790804566637</v>
      </c>
      <c r="AC5518" s="7">
        <v>877.80000000000007</v>
      </c>
      <c r="AD5518" s="7">
        <v>957.59999999999991</v>
      </c>
      <c r="AE5518" s="4">
        <v>793</v>
      </c>
      <c r="AF5518" s="4">
        <v>798</v>
      </c>
      <c r="AG5518" s="4">
        <v>992</v>
      </c>
      <c r="AH5518" s="4">
        <v>1290</v>
      </c>
      <c r="AI5518" s="4">
        <v>1430</v>
      </c>
      <c r="AJ5518" s="4">
        <v>1645</v>
      </c>
      <c r="AK5518" s="4">
        <v>810.12673687612505</v>
      </c>
      <c r="AL5518" s="8">
        <v>1.0920552258263889</v>
      </c>
      <c r="AM5518" s="4">
        <v>716.9460876075417</v>
      </c>
      <c r="AN5518" s="8">
        <v>0.9752874949133773</v>
      </c>
      <c r="AO5518" s="4">
        <v>623.76543833895823</v>
      </c>
      <c r="AP5518" s="8">
        <v>0.85851976400036545</v>
      </c>
    </row>
    <row r="5519" spans="1:42" x14ac:dyDescent="0.25">
      <c r="A5519" s="2" t="s">
        <v>15140</v>
      </c>
      <c r="B5519" t="s">
        <v>15131</v>
      </c>
      <c r="C5519" t="s">
        <v>14</v>
      </c>
      <c r="D5519" t="s">
        <v>15130</v>
      </c>
      <c r="E5519" s="3" t="s">
        <v>14699</v>
      </c>
      <c r="F5519" t="s">
        <v>15141</v>
      </c>
      <c r="G5519">
        <v>25</v>
      </c>
      <c r="H5519">
        <v>0</v>
      </c>
      <c r="I5519">
        <v>2</v>
      </c>
      <c r="J5519">
        <v>11</v>
      </c>
      <c r="K5519">
        <v>12</v>
      </c>
      <c r="L5519">
        <v>0</v>
      </c>
      <c r="M5519">
        <v>0</v>
      </c>
      <c r="N5519" s="2">
        <v>194.00333333333333</v>
      </c>
      <c r="O5519" s="2">
        <v>162.67687200000006</v>
      </c>
      <c r="P5519" s="2">
        <v>327.14999999999998</v>
      </c>
      <c r="Q5519" s="4">
        <v>683.83020533333342</v>
      </c>
      <c r="R5519" s="5">
        <v>5.9000000000000004E-2</v>
      </c>
      <c r="S5519" s="6">
        <v>724.17618744800006</v>
      </c>
      <c r="T5519" s="4">
        <v>46.291666666666664</v>
      </c>
      <c r="U5519" s="7">
        <v>770.46785411466669</v>
      </c>
      <c r="V5519" s="8">
        <v>0.68821267517745699</v>
      </c>
      <c r="W5519" s="7">
        <v>512.96244519639151</v>
      </c>
      <c r="X5519" s="7">
        <v>516.19676073987443</v>
      </c>
      <c r="Y5519" s="7">
        <v>641.68820382701176</v>
      </c>
      <c r="Z5519" s="7">
        <v>834.45341021859383</v>
      </c>
      <c r="AA5519" s="7">
        <v>925.01424543611586</v>
      </c>
      <c r="AB5519" s="7">
        <v>1064.0898138058812</v>
      </c>
      <c r="AC5519" s="7">
        <v>1231.472</v>
      </c>
      <c r="AD5519" s="7">
        <v>1343.424</v>
      </c>
      <c r="AE5519" s="4">
        <v>793</v>
      </c>
      <c r="AF5519" s="4">
        <v>798</v>
      </c>
      <c r="AG5519" s="4">
        <v>992</v>
      </c>
      <c r="AH5519" s="4">
        <v>1290</v>
      </c>
      <c r="AI5519" s="4">
        <v>1430</v>
      </c>
      <c r="AJ5519" s="4">
        <v>1645</v>
      </c>
      <c r="AK5519" s="4">
        <v>1177.3643883224931</v>
      </c>
      <c r="AL5519" s="8">
        <v>1.093018485591289</v>
      </c>
      <c r="AM5519" s="4">
        <v>1033.1681425897</v>
      </c>
      <c r="AN5519" s="8">
        <v>0.96421663682325165</v>
      </c>
      <c r="AO5519" s="4">
        <v>868.37243318079334</v>
      </c>
      <c r="AP5519" s="8">
        <v>0.81701452394549445</v>
      </c>
    </row>
    <row r="5520" spans="1:42" x14ac:dyDescent="0.25">
      <c r="A5520" s="2" t="s">
        <v>15144</v>
      </c>
      <c r="B5520" t="s">
        <v>15143</v>
      </c>
      <c r="C5520" t="s">
        <v>149</v>
      </c>
      <c r="D5520" t="s">
        <v>15142</v>
      </c>
      <c r="E5520" s="3" t="s">
        <v>14699</v>
      </c>
      <c r="F5520" t="s">
        <v>15145</v>
      </c>
      <c r="G5520">
        <v>150</v>
      </c>
      <c r="H5520">
        <v>12</v>
      </c>
      <c r="I5520">
        <v>52</v>
      </c>
      <c r="J5520">
        <v>34</v>
      </c>
      <c r="K5520">
        <v>38</v>
      </c>
      <c r="L5520">
        <v>14</v>
      </c>
      <c r="M5520">
        <v>0</v>
      </c>
      <c r="N5520" s="2">
        <v>231.44111111111113</v>
      </c>
      <c r="O5520" s="2">
        <v>246.96265727777774</v>
      </c>
      <c r="P5520" s="2">
        <v>245.11</v>
      </c>
      <c r="Q5520" s="4">
        <v>723.51376838888882</v>
      </c>
      <c r="R5520" s="5">
        <v>5.9000000000000004E-2</v>
      </c>
      <c r="S5520" s="6">
        <v>766.20108072383323</v>
      </c>
      <c r="T5520" s="4">
        <v>76.300699300699307</v>
      </c>
      <c r="U5520" s="7">
        <v>842.50178002453254</v>
      </c>
      <c r="V5520" s="8">
        <v>0.63079767100098771</v>
      </c>
      <c r="W5520" s="7">
        <v>593.17460951905514</v>
      </c>
      <c r="X5520" s="7">
        <v>624.72645045091986</v>
      </c>
      <c r="Y5520" s="7">
        <v>691.84582116052275</v>
      </c>
      <c r="Z5520" s="7">
        <v>969.50202136093151</v>
      </c>
      <c r="AA5520" s="7">
        <v>1068.746902837524</v>
      </c>
      <c r="AB5520" s="7">
        <v>1228.8007868373463</v>
      </c>
      <c r="AC5520" s="7">
        <v>1469.1746666666668</v>
      </c>
      <c r="AD5520" s="7">
        <v>1602.7359999999999</v>
      </c>
      <c r="AE5520" s="4">
        <v>1034</v>
      </c>
      <c r="AF5520" s="4">
        <v>1089</v>
      </c>
      <c r="AG5520" s="4">
        <v>1206</v>
      </c>
      <c r="AH5520" s="4">
        <v>1690</v>
      </c>
      <c r="AI5520" s="4">
        <v>1863</v>
      </c>
      <c r="AJ5520" s="4">
        <v>2142</v>
      </c>
      <c r="AK5520" s="4">
        <v>1388.1664125110042</v>
      </c>
      <c r="AL5520" s="8">
        <v>1.0964753609914824</v>
      </c>
      <c r="AM5520" s="4">
        <v>1180.8446352486137</v>
      </c>
      <c r="AN5520" s="8">
        <v>0.94124946432798395</v>
      </c>
      <c r="AO5520" s="4">
        <v>973.52285798622358</v>
      </c>
      <c r="AP5520" s="8">
        <v>0.786023567664486</v>
      </c>
    </row>
    <row r="5521" spans="1:42" x14ac:dyDescent="0.25">
      <c r="A5521" s="2" t="s">
        <v>15148</v>
      </c>
      <c r="B5521" t="s">
        <v>15147</v>
      </c>
      <c r="C5521" t="s">
        <v>149</v>
      </c>
      <c r="D5521" t="s">
        <v>15146</v>
      </c>
      <c r="E5521" s="3" t="s">
        <v>14699</v>
      </c>
      <c r="F5521" t="s">
        <v>15149</v>
      </c>
      <c r="G5521">
        <v>22</v>
      </c>
      <c r="H5521">
        <v>0</v>
      </c>
      <c r="I5521">
        <v>0</v>
      </c>
      <c r="J5521">
        <v>2</v>
      </c>
      <c r="K5521">
        <v>13</v>
      </c>
      <c r="L5521">
        <v>7</v>
      </c>
      <c r="M5521">
        <v>0</v>
      </c>
      <c r="N5521" s="2">
        <v>190.74166666666667</v>
      </c>
      <c r="O5521" s="2">
        <v>202.41165181818184</v>
      </c>
      <c r="P5521" s="2">
        <v>433.65</v>
      </c>
      <c r="Q5521" s="4">
        <v>826.80331848484843</v>
      </c>
      <c r="R5521" s="5">
        <v>5.9000000000000004E-2</v>
      </c>
      <c r="S5521" s="6">
        <v>875.58471427545442</v>
      </c>
      <c r="T5521" s="4">
        <v>165.2</v>
      </c>
      <c r="U5521" s="7">
        <v>1040.7847142754545</v>
      </c>
      <c r="V5521" s="8">
        <v>0.79603892761994155</v>
      </c>
      <c r="W5521" s="7">
        <v>531.06142835661171</v>
      </c>
      <c r="X5521" s="7">
        <v>534.40986107008348</v>
      </c>
      <c r="Y5521" s="7">
        <v>664.32905035278543</v>
      </c>
      <c r="Z5521" s="7">
        <v>863.89564007569868</v>
      </c>
      <c r="AA5521" s="7">
        <v>957.65175605290653</v>
      </c>
      <c r="AB5521" s="7">
        <v>1101.6343627321894</v>
      </c>
      <c r="AC5521" s="7">
        <v>1438.2000000000003</v>
      </c>
      <c r="AD5521" s="7">
        <v>1568.9454545454546</v>
      </c>
      <c r="AE5521" s="4">
        <v>793</v>
      </c>
      <c r="AF5521" s="4">
        <v>798</v>
      </c>
      <c r="AG5521" s="4">
        <v>992</v>
      </c>
      <c r="AH5521" s="4">
        <v>1290</v>
      </c>
      <c r="AI5521" s="4">
        <v>1430</v>
      </c>
      <c r="AJ5521" s="4">
        <v>1645</v>
      </c>
      <c r="AK5521" s="4">
        <v>1264.6443943435281</v>
      </c>
      <c r="AL5521" s="8">
        <v>1.0936092572506473</v>
      </c>
      <c r="AM5521" s="4">
        <v>1141.7834427430839</v>
      </c>
      <c r="AN5521" s="8">
        <v>0.99963967947252974</v>
      </c>
      <c r="AO5521" s="4">
        <v>998.44566587589873</v>
      </c>
      <c r="AP5521" s="8">
        <v>0.89000850539805898</v>
      </c>
    </row>
    <row r="5522" spans="1:42" x14ac:dyDescent="0.25">
      <c r="A5522" s="2" t="s">
        <v>15150</v>
      </c>
      <c r="B5522" t="s">
        <v>15147</v>
      </c>
      <c r="C5522" t="s">
        <v>149</v>
      </c>
      <c r="D5522" t="s">
        <v>15146</v>
      </c>
      <c r="E5522" s="3" t="s">
        <v>14699</v>
      </c>
      <c r="F5522" t="s">
        <v>15151</v>
      </c>
      <c r="G5522">
        <v>24</v>
      </c>
      <c r="H5522">
        <v>0</v>
      </c>
      <c r="I5522">
        <v>14</v>
      </c>
      <c r="J5522">
        <v>6</v>
      </c>
      <c r="K5522">
        <v>4</v>
      </c>
      <c r="L5522">
        <v>0</v>
      </c>
      <c r="M5522">
        <v>0</v>
      </c>
      <c r="N5522" s="2">
        <v>151.92708333333334</v>
      </c>
      <c r="O5522" s="2">
        <v>163.26515666666668</v>
      </c>
      <c r="P5522" s="2">
        <v>288.02</v>
      </c>
      <c r="Q5522" s="4">
        <v>603.21224000000007</v>
      </c>
      <c r="R5522" s="5">
        <v>5.9000000000000004E-2</v>
      </c>
      <c r="S5522" s="6">
        <v>638.80176216000007</v>
      </c>
      <c r="T5522" s="4">
        <v>85</v>
      </c>
      <c r="U5522" s="7">
        <v>723.80176216000007</v>
      </c>
      <c r="V5522" s="8">
        <v>0.77953878530963927</v>
      </c>
      <c r="W5522" s="7">
        <v>545.57867247483034</v>
      </c>
      <c r="X5522" s="7">
        <v>549.01863888387709</v>
      </c>
      <c r="Y5522" s="7">
        <v>682.48933555489486</v>
      </c>
      <c r="Z5522" s="7">
        <v>887.51133353408704</v>
      </c>
      <c r="AA5522" s="7">
        <v>983.83039298739891</v>
      </c>
      <c r="AB5522" s="7">
        <v>1131.7489485764133</v>
      </c>
      <c r="AC5522" s="7">
        <v>1021.3500000000001</v>
      </c>
      <c r="AD5522" s="7">
        <v>1114.2</v>
      </c>
      <c r="AE5522" s="4">
        <v>793</v>
      </c>
      <c r="AF5522" s="4">
        <v>798</v>
      </c>
      <c r="AG5522" s="4">
        <v>992</v>
      </c>
      <c r="AH5522" s="4">
        <v>1290</v>
      </c>
      <c r="AI5522" s="4">
        <v>1430</v>
      </c>
      <c r="AJ5522" s="4">
        <v>1645</v>
      </c>
      <c r="AK5522" s="4">
        <v>936.14666525535165</v>
      </c>
      <c r="AL5522" s="8">
        <v>1.0997810072755538</v>
      </c>
      <c r="AM5522" s="4">
        <v>837.03169755690124</v>
      </c>
      <c r="AN5522" s="8">
        <v>0.99303359995358242</v>
      </c>
      <c r="AO5522" s="4">
        <v>737.91672985845059</v>
      </c>
      <c r="AP5522" s="8">
        <v>0.88628619263161079</v>
      </c>
    </row>
    <row r="5523" spans="1:42" x14ac:dyDescent="0.25">
      <c r="A5523" s="2" t="s">
        <v>15154</v>
      </c>
      <c r="B5523" t="s">
        <v>15153</v>
      </c>
      <c r="C5523" t="s">
        <v>14</v>
      </c>
      <c r="D5523" t="s">
        <v>15152</v>
      </c>
      <c r="E5523" s="3" t="s">
        <v>14699</v>
      </c>
      <c r="F5523" t="s">
        <v>15155</v>
      </c>
      <c r="G5523">
        <v>150</v>
      </c>
      <c r="H5523">
        <v>0</v>
      </c>
      <c r="I5523">
        <v>15</v>
      </c>
      <c r="J5523">
        <v>54</v>
      </c>
      <c r="K5523">
        <v>81</v>
      </c>
      <c r="L5523">
        <v>0</v>
      </c>
      <c r="M5523">
        <v>0</v>
      </c>
      <c r="N5523" s="2">
        <v>275.36944444444447</v>
      </c>
      <c r="O5523" s="2">
        <v>428.00780216666669</v>
      </c>
      <c r="P5523" s="2">
        <v>177.45</v>
      </c>
      <c r="Q5523" s="4">
        <v>880.82724661111115</v>
      </c>
      <c r="R5523" s="5">
        <v>5.9000000000000004E-2</v>
      </c>
      <c r="S5523" s="6">
        <v>932.79605416116669</v>
      </c>
      <c r="T5523" s="4">
        <v>174.1081081081081</v>
      </c>
      <c r="U5523" s="7">
        <v>1106.9041622692748</v>
      </c>
      <c r="V5523" s="8">
        <v>1.0066974937421784</v>
      </c>
      <c r="W5523" s="7">
        <v>565.00188448927474</v>
      </c>
      <c r="X5523" s="7">
        <v>642.20184167925072</v>
      </c>
      <c r="Y5523" s="7">
        <v>804.23691666040907</v>
      </c>
      <c r="Z5523" s="7">
        <v>1072.3158888805453</v>
      </c>
      <c r="AA5523" s="7">
        <v>1111.3400430644895</v>
      </c>
      <c r="AB5523" s="7">
        <v>1278.4652251131185</v>
      </c>
      <c r="AC5523" s="7">
        <v>1209.4940000000001</v>
      </c>
      <c r="AD5523" s="7">
        <v>1319.4479999999999</v>
      </c>
      <c r="AE5523" s="4">
        <v>666</v>
      </c>
      <c r="AF5523" s="4">
        <v>757</v>
      </c>
      <c r="AG5523" s="4">
        <v>948</v>
      </c>
      <c r="AH5523" s="4">
        <v>1264</v>
      </c>
      <c r="AI5523" s="4">
        <v>1310</v>
      </c>
      <c r="AJ5523" s="4">
        <v>1507</v>
      </c>
      <c r="AK5523" s="4">
        <v>1094.0876023644444</v>
      </c>
      <c r="AL5523" s="8">
        <v>1.1533875170276229</v>
      </c>
      <c r="AM5523" s="4">
        <v>1040.323752963352</v>
      </c>
      <c r="AN5523" s="8">
        <v>1.1044908425991415</v>
      </c>
      <c r="AO5523" s="4">
        <v>986.55990356225925</v>
      </c>
      <c r="AP5523" s="8">
        <v>1.05559416817066</v>
      </c>
    </row>
    <row r="5524" spans="1:42" x14ac:dyDescent="0.25">
      <c r="A5524" s="2" t="s">
        <v>15156</v>
      </c>
      <c r="B5524" t="s">
        <v>15153</v>
      </c>
      <c r="C5524" t="s">
        <v>14</v>
      </c>
      <c r="D5524" t="s">
        <v>15152</v>
      </c>
      <c r="E5524" s="3" t="s">
        <v>14699</v>
      </c>
      <c r="F5524" t="s">
        <v>15157</v>
      </c>
      <c r="G5524">
        <v>148</v>
      </c>
      <c r="H5524">
        <v>0</v>
      </c>
      <c r="I5524">
        <v>20</v>
      </c>
      <c r="J5524">
        <v>49</v>
      </c>
      <c r="K5524">
        <v>62</v>
      </c>
      <c r="L5524">
        <v>17</v>
      </c>
      <c r="M5524">
        <v>0</v>
      </c>
      <c r="N5524" s="2">
        <v>268.37443693693695</v>
      </c>
      <c r="O5524" s="2">
        <v>416.04323297297293</v>
      </c>
      <c r="P5524" s="2">
        <v>179.15</v>
      </c>
      <c r="Q5524" s="4">
        <v>863.5676699099098</v>
      </c>
      <c r="R5524" s="5">
        <v>5.9000000000000004E-2</v>
      </c>
      <c r="S5524" s="6">
        <v>914.51816243459439</v>
      </c>
      <c r="T5524" s="4">
        <v>183.02127659574469</v>
      </c>
      <c r="U5524" s="7">
        <v>1097.5394390303391</v>
      </c>
      <c r="V5524" s="8">
        <v>1.00126879724151</v>
      </c>
      <c r="W5524" s="7">
        <v>555.64461711676699</v>
      </c>
      <c r="X5524" s="7">
        <v>631.56602876485374</v>
      </c>
      <c r="Y5524" s="7">
        <v>790.91756310314577</v>
      </c>
      <c r="Z5524" s="7">
        <v>1054.5567508041943</v>
      </c>
      <c r="AA5524" s="7">
        <v>1092.9346072416888</v>
      </c>
      <c r="AB5524" s="7">
        <v>1257.291948941393</v>
      </c>
      <c r="AC5524" s="7">
        <v>1205.7635135135138</v>
      </c>
      <c r="AD5524" s="7">
        <v>1315.3783783783786</v>
      </c>
      <c r="AE5524" s="4">
        <v>666</v>
      </c>
      <c r="AF5524" s="4">
        <v>757</v>
      </c>
      <c r="AG5524" s="4">
        <v>948</v>
      </c>
      <c r="AH5524" s="4">
        <v>1264</v>
      </c>
      <c r="AI5524" s="4">
        <v>1310</v>
      </c>
      <c r="AJ5524" s="4">
        <v>1507</v>
      </c>
      <c r="AK5524" s="4">
        <v>1078.8816028403194</v>
      </c>
      <c r="AL5524" s="8">
        <v>1.1512151029805675</v>
      </c>
      <c r="AM5524" s="4">
        <v>1023.26991247748</v>
      </c>
      <c r="AN5524" s="8">
        <v>1.1004813905124653</v>
      </c>
      <c r="AO5524" s="4">
        <v>968.89403745603738</v>
      </c>
      <c r="AP5524" s="8">
        <v>1.050875093876988</v>
      </c>
    </row>
    <row r="5525" spans="1:42" x14ac:dyDescent="0.25">
      <c r="A5525" s="2" t="s">
        <v>15158</v>
      </c>
      <c r="B5525" t="s">
        <v>15153</v>
      </c>
      <c r="C5525" t="s">
        <v>14</v>
      </c>
      <c r="D5525" t="s">
        <v>15152</v>
      </c>
      <c r="E5525" s="3" t="s">
        <v>14699</v>
      </c>
      <c r="F5525" t="s">
        <v>15159</v>
      </c>
      <c r="G5525">
        <v>200</v>
      </c>
      <c r="H5525">
        <v>0</v>
      </c>
      <c r="I5525">
        <v>20</v>
      </c>
      <c r="J5525">
        <v>90</v>
      </c>
      <c r="K5525">
        <v>90</v>
      </c>
      <c r="L5525">
        <v>0</v>
      </c>
      <c r="M5525">
        <v>0</v>
      </c>
      <c r="N5525" s="2">
        <v>287.92583333333334</v>
      </c>
      <c r="O5525" s="2">
        <v>427.36173954166679</v>
      </c>
      <c r="P5525" s="2">
        <v>153.16</v>
      </c>
      <c r="Q5525" s="4">
        <v>868.44757287500011</v>
      </c>
      <c r="R5525" s="5">
        <v>5.9000000000000004E-2</v>
      </c>
      <c r="S5525" s="6">
        <v>919.68597967462506</v>
      </c>
      <c r="T5525" s="4">
        <v>181.73544973544975</v>
      </c>
      <c r="U5525" s="7">
        <v>1101.4214294100748</v>
      </c>
      <c r="V5525" s="8">
        <v>1.0283086821119176</v>
      </c>
      <c r="W5525" s="7">
        <v>571.85217296545636</v>
      </c>
      <c r="X5525" s="7">
        <v>649.98813053280855</v>
      </c>
      <c r="Y5525" s="7">
        <v>813.98777773461359</v>
      </c>
      <c r="Z5525" s="7">
        <v>1085.3170369794848</v>
      </c>
      <c r="AA5525" s="7">
        <v>1124.8143342113333</v>
      </c>
      <c r="AB5525" s="7">
        <v>1293.9658027912053</v>
      </c>
      <c r="AC5525" s="7">
        <v>1178.21</v>
      </c>
      <c r="AD5525" s="7">
        <v>1285.32</v>
      </c>
      <c r="AE5525" s="4">
        <v>666</v>
      </c>
      <c r="AF5525" s="4">
        <v>757</v>
      </c>
      <c r="AG5525" s="4">
        <v>948</v>
      </c>
      <c r="AH5525" s="4">
        <v>1264</v>
      </c>
      <c r="AI5525" s="4">
        <v>1310</v>
      </c>
      <c r="AJ5525" s="4">
        <v>1507</v>
      </c>
      <c r="AK5525" s="4">
        <v>1060.9008804676203</v>
      </c>
      <c r="AL5525" s="8">
        <v>1.1601496874270096</v>
      </c>
      <c r="AM5525" s="4">
        <v>1013.8292468699552</v>
      </c>
      <c r="AN5525" s="8">
        <v>1.1162026856553124</v>
      </c>
      <c r="AO5525" s="4">
        <v>966.7576132722902</v>
      </c>
      <c r="AP5525" s="8">
        <v>1.072255683883615</v>
      </c>
    </row>
    <row r="5526" spans="1:42" x14ac:dyDescent="0.25">
      <c r="A5526" s="2" t="s">
        <v>15162</v>
      </c>
      <c r="B5526" t="s">
        <v>15161</v>
      </c>
      <c r="C5526" t="s">
        <v>149</v>
      </c>
      <c r="D5526" t="s">
        <v>15160</v>
      </c>
      <c r="E5526" s="3" t="s">
        <v>14699</v>
      </c>
      <c r="F5526" t="s">
        <v>15163</v>
      </c>
      <c r="G5526">
        <v>72</v>
      </c>
      <c r="H5526">
        <v>0</v>
      </c>
      <c r="I5526">
        <v>18</v>
      </c>
      <c r="J5526">
        <v>38</v>
      </c>
      <c r="K5526">
        <v>12</v>
      </c>
      <c r="L5526">
        <v>4</v>
      </c>
      <c r="M5526">
        <v>0</v>
      </c>
      <c r="N5526" s="2">
        <v>209.77546296296296</v>
      </c>
      <c r="O5526" s="2">
        <v>401.82697961111114</v>
      </c>
      <c r="P5526" s="2">
        <v>262.33999999999997</v>
      </c>
      <c r="Q5526" s="4">
        <v>873.94244257407399</v>
      </c>
      <c r="R5526" s="5">
        <v>5.9000000000000004E-2</v>
      </c>
      <c r="S5526" s="6">
        <v>925.50504668594431</v>
      </c>
      <c r="T5526" s="4">
        <v>98.402985074626869</v>
      </c>
      <c r="U5526" s="7">
        <v>1023.9080317605711</v>
      </c>
      <c r="V5526" s="8">
        <v>0.88915209242041093</v>
      </c>
      <c r="W5526" s="7">
        <v>661.44499042867506</v>
      </c>
      <c r="X5526" s="7">
        <v>720.11508070971195</v>
      </c>
      <c r="Y5526" s="7">
        <v>885.67725328359654</v>
      </c>
      <c r="Z5526" s="7">
        <v>1210.3719994964576</v>
      </c>
      <c r="AA5526" s="7">
        <v>1373.5230724697519</v>
      </c>
      <c r="AB5526" s="7">
        <v>1579.2702383868123</v>
      </c>
      <c r="AC5526" s="7">
        <v>1266.7111111111112</v>
      </c>
      <c r="AD5526" s="7">
        <v>1381.8666666666668</v>
      </c>
      <c r="AE5526" s="4">
        <v>823</v>
      </c>
      <c r="AF5526" s="4">
        <v>896</v>
      </c>
      <c r="AG5526" s="4">
        <v>1102</v>
      </c>
      <c r="AH5526" s="4">
        <v>1506</v>
      </c>
      <c r="AI5526" s="4">
        <v>1709</v>
      </c>
      <c r="AJ5526" s="4">
        <v>1965</v>
      </c>
      <c r="AK5526" s="4">
        <v>1193.2154495669797</v>
      </c>
      <c r="AL5526" s="8">
        <v>1.1216292851963006</v>
      </c>
      <c r="AM5526" s="4">
        <v>1105.3729736216401</v>
      </c>
      <c r="AN5526" s="8">
        <v>1.0453477063167118</v>
      </c>
      <c r="AO5526" s="4">
        <v>1013.3475226312842</v>
      </c>
      <c r="AP5526" s="8">
        <v>0.96543367129999991</v>
      </c>
    </row>
    <row r="5527" spans="1:42" x14ac:dyDescent="0.25">
      <c r="A5527" s="2" t="s">
        <v>15166</v>
      </c>
      <c r="B5527" t="s">
        <v>15165</v>
      </c>
      <c r="C5527" t="s">
        <v>149</v>
      </c>
      <c r="D5527" t="s">
        <v>15164</v>
      </c>
      <c r="E5527" s="3" t="s">
        <v>14699</v>
      </c>
      <c r="F5527" t="s">
        <v>15167</v>
      </c>
      <c r="G5527">
        <v>20</v>
      </c>
      <c r="H5527">
        <v>0</v>
      </c>
      <c r="I5527">
        <v>5</v>
      </c>
      <c r="J5527">
        <v>8</v>
      </c>
      <c r="K5527">
        <v>7</v>
      </c>
      <c r="L5527">
        <v>0</v>
      </c>
      <c r="M5527">
        <v>0</v>
      </c>
      <c r="N5527" s="2">
        <v>240.44583333333333</v>
      </c>
      <c r="O5527" s="2">
        <v>204.36508308333327</v>
      </c>
      <c r="P5527" s="2">
        <v>389.15</v>
      </c>
      <c r="Q5527" s="4">
        <v>833.96091641666658</v>
      </c>
      <c r="R5527" s="5">
        <v>5.9000000000000004E-2</v>
      </c>
      <c r="S5527" s="6">
        <v>883.16461048524991</v>
      </c>
      <c r="T5527" s="4">
        <v>50.263157894736842</v>
      </c>
      <c r="U5527" s="7">
        <v>933.42776837998679</v>
      </c>
      <c r="V5527" s="8">
        <v>0.70902223196352965</v>
      </c>
      <c r="W5527" s="7">
        <v>653.40093476083075</v>
      </c>
      <c r="X5527" s="7">
        <v>674.86790592340412</v>
      </c>
      <c r="Y5527" s="7">
        <v>802.32804720118429</v>
      </c>
      <c r="Z5527" s="7">
        <v>1124.3326146397867</v>
      </c>
      <c r="AA5527" s="7">
        <v>1281.3098412661052</v>
      </c>
      <c r="AB5527" s="7">
        <v>1473.8417388804364</v>
      </c>
      <c r="AC5527" s="7">
        <v>1448.15</v>
      </c>
      <c r="AD5527" s="7">
        <v>1579.8</v>
      </c>
      <c r="AE5527" s="4">
        <v>974</v>
      </c>
      <c r="AF5527" s="4">
        <v>1006</v>
      </c>
      <c r="AG5527" s="4">
        <v>1196</v>
      </c>
      <c r="AH5527" s="4">
        <v>1676</v>
      </c>
      <c r="AI5527" s="4">
        <v>1910</v>
      </c>
      <c r="AJ5527" s="4">
        <v>2197</v>
      </c>
      <c r="AK5527" s="4">
        <v>1406.6294028623245</v>
      </c>
      <c r="AL5527" s="8">
        <v>1.1066407601648776</v>
      </c>
      <c r="AM5527" s="4">
        <v>1232.1411387366329</v>
      </c>
      <c r="AN5527" s="8">
        <v>0.97410125076442822</v>
      </c>
      <c r="AO5527" s="4">
        <v>1057.6528746109416</v>
      </c>
      <c r="AP5527" s="8">
        <v>0.8415617413639791</v>
      </c>
    </row>
    <row r="5528" spans="1:42" x14ac:dyDescent="0.25">
      <c r="A5528" s="2" t="s">
        <v>15170</v>
      </c>
      <c r="B5528" t="s">
        <v>15169</v>
      </c>
      <c r="C5528" t="s">
        <v>149</v>
      </c>
      <c r="D5528" t="s">
        <v>15168</v>
      </c>
      <c r="E5528" s="3" t="s">
        <v>14699</v>
      </c>
      <c r="F5528" t="s">
        <v>15171</v>
      </c>
      <c r="G5528">
        <v>60</v>
      </c>
      <c r="H5528">
        <v>0</v>
      </c>
      <c r="I5528">
        <v>29</v>
      </c>
      <c r="J5528">
        <v>22</v>
      </c>
      <c r="K5528">
        <v>9</v>
      </c>
      <c r="L5528">
        <v>0</v>
      </c>
      <c r="M5528">
        <v>0</v>
      </c>
      <c r="N5528" s="2">
        <v>212.74444444444444</v>
      </c>
      <c r="O5528" s="2">
        <v>196.21098352777778</v>
      </c>
      <c r="P5528" s="2">
        <v>292.14</v>
      </c>
      <c r="Q5528" s="4">
        <v>701.09542797222218</v>
      </c>
      <c r="R5528" s="5">
        <v>5.9000000000000004E-2</v>
      </c>
      <c r="S5528" s="6">
        <v>742.46005822258326</v>
      </c>
      <c r="T5528" s="4">
        <v>70.559322033898312</v>
      </c>
      <c r="U5528" s="7">
        <v>813.01938025648155</v>
      </c>
      <c r="V5528" s="8">
        <v>0.79749481453356152</v>
      </c>
      <c r="W5528" s="7">
        <v>605.93130569041591</v>
      </c>
      <c r="X5528" s="7">
        <v>611.75756824513132</v>
      </c>
      <c r="Y5528" s="7">
        <v>802.56766691206519</v>
      </c>
      <c r="Z5528" s="7">
        <v>1016.6828157978612</v>
      </c>
      <c r="AA5528" s="7">
        <v>1084.4131179964293</v>
      </c>
      <c r="AB5528" s="7">
        <v>1246.8201867091248</v>
      </c>
      <c r="AC5528" s="7">
        <v>1121.4133333333334</v>
      </c>
      <c r="AD5528" s="7">
        <v>1223.3599999999999</v>
      </c>
      <c r="AE5528" s="4">
        <v>832</v>
      </c>
      <c r="AF5528" s="4">
        <v>840</v>
      </c>
      <c r="AG5528" s="4">
        <v>1102</v>
      </c>
      <c r="AH5528" s="4">
        <v>1396</v>
      </c>
      <c r="AI5528" s="4">
        <v>1489</v>
      </c>
      <c r="AJ5528" s="4">
        <v>1712</v>
      </c>
      <c r="AK5528" s="4">
        <v>1073.2921487092501</v>
      </c>
      <c r="AL5528" s="8">
        <v>1.1220096822617855</v>
      </c>
      <c r="AM5528" s="4">
        <v>963.01478521369427</v>
      </c>
      <c r="AN5528" s="8">
        <v>1.0138380596857106</v>
      </c>
      <c r="AO5528" s="4">
        <v>852.73742171813876</v>
      </c>
      <c r="AP5528" s="8">
        <v>0.90566643710963612</v>
      </c>
    </row>
    <row r="5529" spans="1:42" x14ac:dyDescent="0.25">
      <c r="A5529" s="2" t="s">
        <v>15174</v>
      </c>
      <c r="B5529" t="s">
        <v>15173</v>
      </c>
      <c r="C5529" t="s">
        <v>149</v>
      </c>
      <c r="D5529" t="s">
        <v>15172</v>
      </c>
      <c r="E5529" s="3" t="s">
        <v>14699</v>
      </c>
      <c r="F5529" t="s">
        <v>15175</v>
      </c>
      <c r="G5529">
        <v>90</v>
      </c>
      <c r="H5529">
        <v>0</v>
      </c>
      <c r="I5529">
        <v>72</v>
      </c>
      <c r="J5529">
        <v>12</v>
      </c>
      <c r="K5529">
        <v>6</v>
      </c>
      <c r="L5529">
        <v>0</v>
      </c>
      <c r="M5529">
        <v>0</v>
      </c>
      <c r="N5529" s="2">
        <v>199.63055555555556</v>
      </c>
      <c r="O5529" s="2">
        <v>246.6776732222223</v>
      </c>
      <c r="P5529" s="2">
        <v>283.95</v>
      </c>
      <c r="Q5529" s="4">
        <v>730.25822877777784</v>
      </c>
      <c r="R5529" s="5">
        <v>5.9000000000000004E-2</v>
      </c>
      <c r="S5529" s="6">
        <v>773.34346427566675</v>
      </c>
      <c r="T5529" s="4">
        <v>59.493975903614455</v>
      </c>
      <c r="U5529" s="7">
        <v>832.8374401792812</v>
      </c>
      <c r="V5529" s="8">
        <v>0.98700810639876901</v>
      </c>
      <c r="W5529" s="7">
        <v>702.03969380796491</v>
      </c>
      <c r="X5529" s="7">
        <v>720.36971192305543</v>
      </c>
      <c r="Y5529" s="7">
        <v>894.50488401641485</v>
      </c>
      <c r="Z5529" s="7">
        <v>1166.7056530255084</v>
      </c>
      <c r="AA5529" s="7">
        <v>1337.1748214958495</v>
      </c>
      <c r="AB5529" s="7">
        <v>1537.8885198560902</v>
      </c>
      <c r="AC5529" s="7">
        <v>928.18000000000006</v>
      </c>
      <c r="AD5529" s="7">
        <v>1012.56</v>
      </c>
      <c r="AE5529" s="4">
        <v>766</v>
      </c>
      <c r="AF5529" s="4">
        <v>786</v>
      </c>
      <c r="AG5529" s="4">
        <v>976</v>
      </c>
      <c r="AH5529" s="4">
        <v>1273</v>
      </c>
      <c r="AI5529" s="4">
        <v>1459</v>
      </c>
      <c r="AJ5529" s="4">
        <v>1678</v>
      </c>
      <c r="AK5529" s="4">
        <v>909.14519324368871</v>
      </c>
      <c r="AL5529" s="8">
        <v>1.147948766469902</v>
      </c>
      <c r="AM5529" s="4">
        <v>863.87795025434821</v>
      </c>
      <c r="AN5529" s="8">
        <v>1.0943018797795245</v>
      </c>
      <c r="AO5529" s="4">
        <v>818.61070726500736</v>
      </c>
      <c r="AP5529" s="8">
        <v>1.0406549930891467</v>
      </c>
    </row>
    <row r="5530" spans="1:42" x14ac:dyDescent="0.25">
      <c r="A5530" s="2" t="s">
        <v>15178</v>
      </c>
      <c r="B5530" t="s">
        <v>15177</v>
      </c>
      <c r="C5530" t="s">
        <v>149</v>
      </c>
      <c r="D5530" t="s">
        <v>15176</v>
      </c>
      <c r="E5530" s="3" t="s">
        <v>14699</v>
      </c>
      <c r="F5530" t="s">
        <v>15179</v>
      </c>
      <c r="G5530">
        <v>90</v>
      </c>
      <c r="H5530">
        <v>0</v>
      </c>
      <c r="I5530">
        <v>14</v>
      </c>
      <c r="J5530">
        <v>36</v>
      </c>
      <c r="K5530">
        <v>30</v>
      </c>
      <c r="L5530">
        <v>10</v>
      </c>
      <c r="M5530">
        <v>0</v>
      </c>
      <c r="N5530" s="2">
        <v>202.98888888888891</v>
      </c>
      <c r="O5530" s="2">
        <v>433.38891887037039</v>
      </c>
      <c r="P5530" s="2">
        <v>307.93</v>
      </c>
      <c r="Q5530" s="4">
        <v>944.30780775925928</v>
      </c>
      <c r="R5530" s="5">
        <v>5.9000000000000004E-2</v>
      </c>
      <c r="S5530" s="6">
        <v>1000.0219684170555</v>
      </c>
      <c r="T5530" s="4">
        <v>89.722222222222229</v>
      </c>
      <c r="U5530" s="7">
        <v>1089.7441906392778</v>
      </c>
      <c r="V5530" s="8">
        <v>0.51223691247380754</v>
      </c>
      <c r="W5530" s="7">
        <v>719.66609056440802</v>
      </c>
      <c r="X5530" s="7">
        <v>754.92079780956203</v>
      </c>
      <c r="Y5530" s="7">
        <v>885.59824599826572</v>
      </c>
      <c r="Z5530" s="7">
        <v>1109.8181840774446</v>
      </c>
      <c r="AA5530" s="7">
        <v>1425.7003609940234</v>
      </c>
      <c r="AB5530" s="7">
        <v>1639.5789182812903</v>
      </c>
      <c r="AC5530" s="7">
        <v>2340.1644444444451</v>
      </c>
      <c r="AD5530" s="7">
        <v>2552.9066666666668</v>
      </c>
      <c r="AE5530" s="4">
        <v>1531</v>
      </c>
      <c r="AF5530" s="4">
        <v>1606</v>
      </c>
      <c r="AG5530" s="4">
        <v>1884</v>
      </c>
      <c r="AH5530" s="4">
        <v>2361</v>
      </c>
      <c r="AI5530" s="4">
        <v>3033</v>
      </c>
      <c r="AJ5530" s="4">
        <v>3488</v>
      </c>
      <c r="AK5530" s="4">
        <v>2176.2346484642062</v>
      </c>
      <c r="AL5530" s="8">
        <v>1.0651185491141002</v>
      </c>
      <c r="AM5530" s="4">
        <v>1784.1637551151559</v>
      </c>
      <c r="AN5530" s="8">
        <v>0.88082467023400257</v>
      </c>
      <c r="AO5530" s="4">
        <v>1392.0928617661057</v>
      </c>
      <c r="AP5530" s="8">
        <v>0.69653079135390505</v>
      </c>
    </row>
    <row r="5531" spans="1:42" x14ac:dyDescent="0.25">
      <c r="A5531" s="2" t="s">
        <v>15182</v>
      </c>
      <c r="B5531" t="s">
        <v>15181</v>
      </c>
      <c r="C5531" t="s">
        <v>149</v>
      </c>
      <c r="D5531" t="s">
        <v>15180</v>
      </c>
      <c r="E5531" s="3" t="s">
        <v>14699</v>
      </c>
      <c r="F5531" t="s">
        <v>15183</v>
      </c>
      <c r="G5531">
        <v>140</v>
      </c>
      <c r="H5531">
        <v>0</v>
      </c>
      <c r="I5531">
        <v>58</v>
      </c>
      <c r="J5531">
        <v>36</v>
      </c>
      <c r="K5531">
        <v>36</v>
      </c>
      <c r="L5531">
        <v>10</v>
      </c>
      <c r="M5531">
        <v>0</v>
      </c>
      <c r="N5531" s="2">
        <v>182.32738095238096</v>
      </c>
      <c r="O5531" s="2">
        <v>347.4574782976191</v>
      </c>
      <c r="P5531" s="2">
        <v>228.25</v>
      </c>
      <c r="Q5531" s="4">
        <v>758.03485925000007</v>
      </c>
      <c r="R5531" s="5">
        <v>5.9000000000000004E-2</v>
      </c>
      <c r="S5531" s="6">
        <v>802.75891594575</v>
      </c>
      <c r="T5531" s="4">
        <v>54.021739130434781</v>
      </c>
      <c r="U5531" s="7">
        <v>856.78065507618476</v>
      </c>
      <c r="V5531" s="8">
        <v>0.6811275820575674</v>
      </c>
      <c r="W5531" s="7">
        <v>631.16112922959474</v>
      </c>
      <c r="X5531" s="7">
        <v>634.9902159589958</v>
      </c>
      <c r="Y5531" s="7">
        <v>761.35007802922803</v>
      </c>
      <c r="Z5531" s="7">
        <v>1034.4915980598312</v>
      </c>
      <c r="AA5531" s="7">
        <v>1090.6515367577122</v>
      </c>
      <c r="AB5531" s="7">
        <v>1254.0259038788206</v>
      </c>
      <c r="AC5531" s="7">
        <v>1383.6742857142858</v>
      </c>
      <c r="AD5531" s="7">
        <v>1509.4628571428573</v>
      </c>
      <c r="AE5531" s="4">
        <v>989</v>
      </c>
      <c r="AF5531" s="4">
        <v>995</v>
      </c>
      <c r="AG5531" s="4">
        <v>1193</v>
      </c>
      <c r="AH5531" s="4">
        <v>1621</v>
      </c>
      <c r="AI5531" s="4">
        <v>1709</v>
      </c>
      <c r="AJ5531" s="4">
        <v>1965</v>
      </c>
      <c r="AK5531" s="4">
        <v>1322.6233793919159</v>
      </c>
      <c r="AL5531" s="8">
        <v>1.0944119190542467</v>
      </c>
      <c r="AM5531" s="4">
        <v>1149.3352249098607</v>
      </c>
      <c r="AN5531" s="8">
        <v>0.95665047338868714</v>
      </c>
      <c r="AO5531" s="4">
        <v>976.04707042780547</v>
      </c>
      <c r="AP5531" s="8">
        <v>0.81888902772312733</v>
      </c>
    </row>
    <row r="5532" spans="1:42" x14ac:dyDescent="0.25">
      <c r="A5532" s="2" t="s">
        <v>15186</v>
      </c>
      <c r="B5532" t="s">
        <v>15185</v>
      </c>
      <c r="C5532" t="s">
        <v>149</v>
      </c>
      <c r="D5532" t="s">
        <v>15184</v>
      </c>
      <c r="E5532" s="3" t="s">
        <v>14699</v>
      </c>
      <c r="F5532" t="s">
        <v>15187</v>
      </c>
      <c r="G5532">
        <v>104</v>
      </c>
      <c r="H5532">
        <v>0</v>
      </c>
      <c r="I5532">
        <v>16</v>
      </c>
      <c r="J5532">
        <v>30</v>
      </c>
      <c r="K5532">
        <v>39</v>
      </c>
      <c r="L5532">
        <v>19</v>
      </c>
      <c r="M5532">
        <v>0</v>
      </c>
      <c r="N5532" s="2">
        <v>262.08173076923077</v>
      </c>
      <c r="O5532" s="2">
        <v>343.72530102243599</v>
      </c>
      <c r="P5532" s="2">
        <v>258.27</v>
      </c>
      <c r="Q5532" s="4">
        <v>864.07703179166674</v>
      </c>
      <c r="R5532" s="5">
        <v>5.9000000000000004E-2</v>
      </c>
      <c r="S5532" s="6">
        <v>915.05757666737497</v>
      </c>
      <c r="T5532" s="4">
        <v>146.41176470588235</v>
      </c>
      <c r="U5532" s="7">
        <v>1061.4693413732573</v>
      </c>
      <c r="V5532" s="8">
        <v>0.91987877060544931</v>
      </c>
      <c r="W5532" s="7">
        <v>628.84664741443692</v>
      </c>
      <c r="X5532" s="7">
        <v>632.81163258098445</v>
      </c>
      <c r="Y5532" s="7">
        <v>786.6530570430283</v>
      </c>
      <c r="Z5532" s="7">
        <v>1022.9661729692605</v>
      </c>
      <c r="AA5532" s="7">
        <v>1133.9857576325912</v>
      </c>
      <c r="AB5532" s="7">
        <v>1304.4801197941347</v>
      </c>
      <c r="AC5532" s="7">
        <v>1269.3153846153848</v>
      </c>
      <c r="AD5532" s="7">
        <v>1384.7076923076922</v>
      </c>
      <c r="AE5532" s="4">
        <v>793</v>
      </c>
      <c r="AF5532" s="4">
        <v>798</v>
      </c>
      <c r="AG5532" s="4">
        <v>992</v>
      </c>
      <c r="AH5532" s="4">
        <v>1290</v>
      </c>
      <c r="AI5532" s="4">
        <v>1430</v>
      </c>
      <c r="AJ5532" s="4">
        <v>1645</v>
      </c>
      <c r="AK5532" s="4">
        <v>1166.1322348449805</v>
      </c>
      <c r="AL5532" s="8">
        <v>1.1374623021239396</v>
      </c>
      <c r="AM5532" s="4">
        <v>1082.4406821191119</v>
      </c>
      <c r="AN5532" s="8">
        <v>1.0649344582844429</v>
      </c>
      <c r="AO5532" s="4">
        <v>998.74912939324349</v>
      </c>
      <c r="AP5532" s="8">
        <v>0.99240661444494616</v>
      </c>
    </row>
    <row r="5533" spans="1:42" x14ac:dyDescent="0.25">
      <c r="A5533" s="2" t="s">
        <v>15188</v>
      </c>
      <c r="B5533" t="s">
        <v>15185</v>
      </c>
      <c r="C5533" t="s">
        <v>149</v>
      </c>
      <c r="D5533" t="s">
        <v>15184</v>
      </c>
      <c r="E5533" s="3" t="s">
        <v>14699</v>
      </c>
      <c r="F5533" t="s">
        <v>15189</v>
      </c>
      <c r="G5533">
        <v>40</v>
      </c>
      <c r="H5533">
        <v>0</v>
      </c>
      <c r="I5533">
        <v>11</v>
      </c>
      <c r="J5533">
        <v>16</v>
      </c>
      <c r="K5533">
        <v>13</v>
      </c>
      <c r="L5533">
        <v>0</v>
      </c>
      <c r="M5533">
        <v>0</v>
      </c>
      <c r="N5533" s="2">
        <v>164.30208333333334</v>
      </c>
      <c r="O5533" s="2">
        <v>303.35407929166672</v>
      </c>
      <c r="P5533" s="2">
        <v>245.34</v>
      </c>
      <c r="Q5533" s="4">
        <v>712.99616262500012</v>
      </c>
      <c r="R5533" s="5">
        <v>5.9000000000000004E-2</v>
      </c>
      <c r="S5533" s="6">
        <v>755.06293621987504</v>
      </c>
      <c r="T5533" s="4">
        <v>62.4</v>
      </c>
      <c r="U5533" s="7">
        <v>817.46293621987502</v>
      </c>
      <c r="V5533" s="8">
        <v>0.78943789108631102</v>
      </c>
      <c r="W5533" s="7">
        <v>578.2374779549599</v>
      </c>
      <c r="X5533" s="7">
        <v>581.88336369238084</v>
      </c>
      <c r="Y5533" s="7">
        <v>723.343730304313</v>
      </c>
      <c r="Z5533" s="7">
        <v>940.63852025460051</v>
      </c>
      <c r="AA5533" s="7">
        <v>1042.7233209023868</v>
      </c>
      <c r="AB5533" s="7">
        <v>1199.4964076114868</v>
      </c>
      <c r="AC5533" s="7">
        <v>1139.0500000000002</v>
      </c>
      <c r="AD5533" s="7">
        <v>1242.5999999999999</v>
      </c>
      <c r="AE5533" s="4">
        <v>793</v>
      </c>
      <c r="AF5533" s="4">
        <v>798</v>
      </c>
      <c r="AG5533" s="4">
        <v>992</v>
      </c>
      <c r="AH5533" s="4">
        <v>1290</v>
      </c>
      <c r="AI5533" s="4">
        <v>1430</v>
      </c>
      <c r="AJ5533" s="4">
        <v>1645</v>
      </c>
      <c r="AK5533" s="4">
        <v>1085.6374191680811</v>
      </c>
      <c r="AL5533" s="8">
        <v>1.1086793038803295</v>
      </c>
      <c r="AM5533" s="4">
        <v>975.44592485201247</v>
      </c>
      <c r="AN5533" s="8">
        <v>1.0022654996156568</v>
      </c>
      <c r="AO5533" s="4">
        <v>865.2544305359437</v>
      </c>
      <c r="AP5533" s="8">
        <v>0.89585169535098375</v>
      </c>
    </row>
    <row r="5534" spans="1:42" x14ac:dyDescent="0.25">
      <c r="A5534" s="2" t="s">
        <v>15190</v>
      </c>
      <c r="B5534" t="s">
        <v>15185</v>
      </c>
      <c r="C5534" t="s">
        <v>149</v>
      </c>
      <c r="D5534" t="s">
        <v>15184</v>
      </c>
      <c r="E5534" s="3" t="s">
        <v>14699</v>
      </c>
      <c r="F5534" t="s">
        <v>15191</v>
      </c>
      <c r="G5534">
        <v>20</v>
      </c>
      <c r="H5534">
        <v>6</v>
      </c>
      <c r="I5534">
        <v>13</v>
      </c>
      <c r="J5534">
        <v>1</v>
      </c>
      <c r="K5534">
        <v>0</v>
      </c>
      <c r="L5534">
        <v>0</v>
      </c>
      <c r="M5534">
        <v>0</v>
      </c>
      <c r="N5534" s="2">
        <v>129.04583333333332</v>
      </c>
      <c r="O5534" s="2">
        <v>268.8832645</v>
      </c>
      <c r="P5534" s="2">
        <v>179.17</v>
      </c>
      <c r="Q5534" s="4">
        <v>577.0990978333333</v>
      </c>
      <c r="R5534" s="5">
        <v>5.9000000000000004E-2</v>
      </c>
      <c r="S5534" s="6">
        <v>611.1479446054999</v>
      </c>
      <c r="T5534" s="4">
        <v>53.15</v>
      </c>
      <c r="U5534" s="7">
        <v>664.29794460549988</v>
      </c>
      <c r="V5534" s="8">
        <v>0.82398653510977404</v>
      </c>
      <c r="W5534" s="7">
        <v>601.1415530540329</v>
      </c>
      <c r="X5534" s="7">
        <v>604.93185288413395</v>
      </c>
      <c r="Y5534" s="7">
        <v>751.99548629205628</v>
      </c>
      <c r="Z5534" s="7">
        <v>977.89735616608118</v>
      </c>
      <c r="AA5534" s="7">
        <v>1084.0257514089119</v>
      </c>
      <c r="AB5534" s="7">
        <v>1247.0086441032586</v>
      </c>
      <c r="AC5534" s="7">
        <v>886.82000000000016</v>
      </c>
      <c r="AD5534" s="7">
        <v>967.44</v>
      </c>
      <c r="AE5534" s="4">
        <v>793</v>
      </c>
      <c r="AF5534" s="4">
        <v>798</v>
      </c>
      <c r="AG5534" s="4">
        <v>992</v>
      </c>
      <c r="AH5534" s="4">
        <v>1290</v>
      </c>
      <c r="AI5534" s="4">
        <v>1430</v>
      </c>
      <c r="AJ5534" s="4">
        <v>1645</v>
      </c>
      <c r="AK5534" s="4">
        <v>843.7347070146127</v>
      </c>
      <c r="AL5534" s="8">
        <v>1.1124841317472247</v>
      </c>
      <c r="AM5534" s="4">
        <v>766.20578621157506</v>
      </c>
      <c r="AN5534" s="8">
        <v>1.0163182662014079</v>
      </c>
      <c r="AO5534" s="4">
        <v>688.67686540853742</v>
      </c>
      <c r="AP5534" s="8">
        <v>0.9201524006555909</v>
      </c>
    </row>
    <row r="5535" spans="1:42" x14ac:dyDescent="0.25">
      <c r="A5535" s="2" t="s">
        <v>15192</v>
      </c>
      <c r="B5535" t="s">
        <v>15185</v>
      </c>
      <c r="C5535" t="s">
        <v>149</v>
      </c>
      <c r="D5535" t="s">
        <v>15184</v>
      </c>
      <c r="E5535" s="3" t="s">
        <v>14699</v>
      </c>
      <c r="F5535" t="s">
        <v>15193</v>
      </c>
      <c r="G5535">
        <v>40</v>
      </c>
      <c r="H5535">
        <v>0</v>
      </c>
      <c r="I5535">
        <v>12</v>
      </c>
      <c r="J5535">
        <v>17</v>
      </c>
      <c r="K5535">
        <v>11</v>
      </c>
      <c r="L5535">
        <v>0</v>
      </c>
      <c r="M5535">
        <v>0</v>
      </c>
      <c r="N5535" s="2">
        <v>164.15</v>
      </c>
      <c r="O5535" s="2">
        <v>286.94109870833336</v>
      </c>
      <c r="P5535" s="2">
        <v>269.58999999999997</v>
      </c>
      <c r="Q5535" s="4">
        <v>720.68109870833337</v>
      </c>
      <c r="R5535" s="5">
        <v>5.9000000000000004E-2</v>
      </c>
      <c r="S5535" s="6">
        <v>763.20128353212499</v>
      </c>
      <c r="T5535" s="4">
        <v>58.871794871794869</v>
      </c>
      <c r="U5535" s="7">
        <v>822.07307840391991</v>
      </c>
      <c r="V5535" s="8">
        <v>0.80932619089728763</v>
      </c>
      <c r="W5535" s="7">
        <v>595.83422873834616</v>
      </c>
      <c r="X5535" s="7">
        <v>599.59106498512006</v>
      </c>
      <c r="Y5535" s="7">
        <v>745.35631135994868</v>
      </c>
      <c r="Z5535" s="7">
        <v>969.26375166767514</v>
      </c>
      <c r="AA5535" s="7">
        <v>1074.4551665773454</v>
      </c>
      <c r="AB5535" s="7">
        <v>1235.9991251886245</v>
      </c>
      <c r="AC5535" s="7">
        <v>1117.325</v>
      </c>
      <c r="AD5535" s="7">
        <v>1218.8999999999999</v>
      </c>
      <c r="AE5535" s="4">
        <v>793</v>
      </c>
      <c r="AF5535" s="4">
        <v>798</v>
      </c>
      <c r="AG5535" s="4">
        <v>992</v>
      </c>
      <c r="AH5535" s="4">
        <v>1290</v>
      </c>
      <c r="AI5535" s="4">
        <v>1430</v>
      </c>
      <c r="AJ5535" s="4">
        <v>1645</v>
      </c>
      <c r="AK5535" s="4">
        <v>1070.0360523273471</v>
      </c>
      <c r="AL5535" s="8">
        <v>1.1114032460734846</v>
      </c>
      <c r="AM5535" s="4">
        <v>967.7577960622732</v>
      </c>
      <c r="AN5535" s="8">
        <v>1.0107108943480858</v>
      </c>
      <c r="AO5535" s="4">
        <v>865.47953979719898</v>
      </c>
      <c r="AP5535" s="8">
        <v>0.91001854262268655</v>
      </c>
    </row>
    <row r="5536" spans="1:42" x14ac:dyDescent="0.25">
      <c r="A5536" s="2" t="s">
        <v>15194</v>
      </c>
      <c r="B5536" t="s">
        <v>15185</v>
      </c>
      <c r="C5536" t="s">
        <v>149</v>
      </c>
      <c r="D5536" t="s">
        <v>15184</v>
      </c>
      <c r="E5536" s="3" t="s">
        <v>14699</v>
      </c>
      <c r="F5536" t="s">
        <v>15195</v>
      </c>
      <c r="G5536">
        <v>30</v>
      </c>
      <c r="H5536">
        <v>0</v>
      </c>
      <c r="I5536">
        <v>9</v>
      </c>
      <c r="J5536">
        <v>12</v>
      </c>
      <c r="K5536">
        <v>9</v>
      </c>
      <c r="L5536">
        <v>0</v>
      </c>
      <c r="M5536">
        <v>0</v>
      </c>
      <c r="N5536" s="2">
        <v>166.47222222222223</v>
      </c>
      <c r="O5536" s="2">
        <v>286.45422850000011</v>
      </c>
      <c r="P5536" s="2">
        <v>263.23</v>
      </c>
      <c r="Q5536" s="4">
        <v>716.15645072222242</v>
      </c>
      <c r="R5536" s="5">
        <v>5.9000000000000004E-2</v>
      </c>
      <c r="S5536" s="6">
        <v>758.40968131483351</v>
      </c>
      <c r="T5536" s="4">
        <v>64.931034482758619</v>
      </c>
      <c r="U5536" s="7">
        <v>823.34071579759211</v>
      </c>
      <c r="V5536" s="8">
        <v>0.80467231801953876</v>
      </c>
      <c r="W5536" s="7">
        <v>587.78232728954549</v>
      </c>
      <c r="X5536" s="7">
        <v>591.4883949269323</v>
      </c>
      <c r="Y5536" s="7">
        <v>735.2838192575399</v>
      </c>
      <c r="Z5536" s="7">
        <v>956.16545044579277</v>
      </c>
      <c r="AA5536" s="7">
        <v>1059.9353442926231</v>
      </c>
      <c r="AB5536" s="7">
        <v>1219.2962527002551</v>
      </c>
      <c r="AC5536" s="7">
        <v>1125.5200000000002</v>
      </c>
      <c r="AD5536" s="7">
        <v>1227.8399999999999</v>
      </c>
      <c r="AE5536" s="4">
        <v>793</v>
      </c>
      <c r="AF5536" s="4">
        <v>798</v>
      </c>
      <c r="AG5536" s="4">
        <v>992</v>
      </c>
      <c r="AH5536" s="4">
        <v>1290</v>
      </c>
      <c r="AI5536" s="4">
        <v>1430</v>
      </c>
      <c r="AJ5536" s="4">
        <v>1645</v>
      </c>
      <c r="AK5536" s="4">
        <v>1072.0606299282508</v>
      </c>
      <c r="AL5536" s="8">
        <v>1.1112115563047393</v>
      </c>
      <c r="AM5536" s="4">
        <v>967.51031372377838</v>
      </c>
      <c r="AN5536" s="8">
        <v>1.0090318102096725</v>
      </c>
      <c r="AO5536" s="4">
        <v>862.95999751930583</v>
      </c>
      <c r="AP5536" s="8">
        <v>0.90685206411460551</v>
      </c>
    </row>
    <row r="5537" spans="1:42" x14ac:dyDescent="0.25">
      <c r="A5537" s="2" t="s">
        <v>15196</v>
      </c>
      <c r="B5537" t="s">
        <v>15185</v>
      </c>
      <c r="C5537" t="s">
        <v>149</v>
      </c>
      <c r="D5537" t="s">
        <v>15184</v>
      </c>
      <c r="E5537" s="3" t="s">
        <v>14699</v>
      </c>
      <c r="F5537" t="s">
        <v>15197</v>
      </c>
      <c r="G5537">
        <v>1</v>
      </c>
      <c r="H5537">
        <v>0</v>
      </c>
      <c r="I5537">
        <v>0</v>
      </c>
      <c r="J5537">
        <v>0</v>
      </c>
      <c r="K5537">
        <v>1</v>
      </c>
      <c r="L5537">
        <v>0</v>
      </c>
      <c r="M5537">
        <v>0</v>
      </c>
      <c r="N5537" s="2">
        <v>193</v>
      </c>
      <c r="O5537" s="2">
        <v>419.57302833333341</v>
      </c>
      <c r="P5537" s="2">
        <v>156.4</v>
      </c>
      <c r="Q5537" s="4">
        <v>768.97302833333345</v>
      </c>
      <c r="R5537" s="5">
        <v>5.9000000000000004E-2</v>
      </c>
      <c r="S5537" s="6">
        <v>814.34243700500008</v>
      </c>
      <c r="T5537" s="4">
        <v>0</v>
      </c>
      <c r="U5537" s="7">
        <v>814.34243700500008</v>
      </c>
      <c r="V5537" s="8">
        <v>0.63127320698062017</v>
      </c>
      <c r="W5537" s="7">
        <v>500.59965313563191</v>
      </c>
      <c r="X5537" s="7">
        <v>503.75601917053501</v>
      </c>
      <c r="Y5537" s="7">
        <v>626.22302132477535</v>
      </c>
      <c r="Z5537" s="7">
        <v>814.34243700500008</v>
      </c>
      <c r="AA5537" s="7">
        <v>902.72068598228714</v>
      </c>
      <c r="AB5537" s="7">
        <v>1038.4444254831203</v>
      </c>
      <c r="AC5537" s="7">
        <v>1419.0000000000002</v>
      </c>
      <c r="AD5537" s="7">
        <v>1548</v>
      </c>
      <c r="AE5537" s="4">
        <v>793</v>
      </c>
      <c r="AF5537" s="4">
        <v>798</v>
      </c>
      <c r="AG5537" s="4">
        <v>992</v>
      </c>
      <c r="AH5537" s="4">
        <v>1290</v>
      </c>
      <c r="AI5537" s="4">
        <v>1430</v>
      </c>
      <c r="AJ5537" s="4">
        <v>1645</v>
      </c>
      <c r="AK5537" s="4">
        <v>814.34243700500008</v>
      </c>
      <c r="AL5537" s="8">
        <v>0.63127320698062017</v>
      </c>
      <c r="AM5537" s="4">
        <v>814.34243700500008</v>
      </c>
      <c r="AN5537" s="8">
        <v>0.63127320698062017</v>
      </c>
      <c r="AO5537" s="4">
        <v>814.34243700500008</v>
      </c>
      <c r="AP5537" s="8">
        <v>0.63127320698062017</v>
      </c>
    </row>
    <row r="5538" spans="1:42" x14ac:dyDescent="0.25">
      <c r="A5538" s="2" t="s">
        <v>15198</v>
      </c>
      <c r="B5538" t="s">
        <v>15185</v>
      </c>
      <c r="C5538" t="s">
        <v>149</v>
      </c>
      <c r="D5538" t="s">
        <v>15184</v>
      </c>
      <c r="E5538" s="3" t="s">
        <v>14699</v>
      </c>
      <c r="F5538" t="s">
        <v>15199</v>
      </c>
      <c r="G5538">
        <v>12</v>
      </c>
      <c r="H5538">
        <v>0</v>
      </c>
      <c r="I5538">
        <v>0</v>
      </c>
      <c r="J5538">
        <v>12</v>
      </c>
      <c r="K5538">
        <v>0</v>
      </c>
      <c r="L5538">
        <v>0</v>
      </c>
      <c r="M5538">
        <v>0</v>
      </c>
      <c r="N5538" s="2">
        <v>171.01388888888889</v>
      </c>
      <c r="O5538" s="2">
        <v>234.29244933333331</v>
      </c>
      <c r="P5538" s="2">
        <v>204.22</v>
      </c>
      <c r="Q5538" s="4">
        <v>609.52633822222219</v>
      </c>
      <c r="R5538" s="5">
        <v>5.9000000000000004E-2</v>
      </c>
      <c r="S5538" s="6">
        <v>645.48839217733325</v>
      </c>
      <c r="T5538" s="4">
        <v>113</v>
      </c>
      <c r="U5538" s="7">
        <v>758.48839217733325</v>
      </c>
      <c r="V5538" s="8">
        <v>0.76460523404973113</v>
      </c>
      <c r="W5538" s="7">
        <v>516.00029737563034</v>
      </c>
      <c r="X5538" s="7">
        <v>519.2537670942661</v>
      </c>
      <c r="Y5538" s="7">
        <v>645.48839217733325</v>
      </c>
      <c r="Z5538" s="7">
        <v>839.39518740802407</v>
      </c>
      <c r="AA5538" s="7">
        <v>930.49233952982524</v>
      </c>
      <c r="AB5538" s="7">
        <v>1070.3915374311625</v>
      </c>
      <c r="AC5538" s="7">
        <v>1091.2</v>
      </c>
      <c r="AD5538" s="7">
        <v>1190.3999999999999</v>
      </c>
      <c r="AE5538" s="4">
        <v>793</v>
      </c>
      <c r="AF5538" s="4">
        <v>798</v>
      </c>
      <c r="AG5538" s="4">
        <v>992</v>
      </c>
      <c r="AH5538" s="4">
        <v>1290</v>
      </c>
      <c r="AI5538" s="4">
        <v>1430</v>
      </c>
      <c r="AJ5538" s="4">
        <v>1645</v>
      </c>
      <c r="AK5538" s="4">
        <v>962.40265903476393</v>
      </c>
      <c r="AL5538" s="8">
        <v>1.0840752611237539</v>
      </c>
      <c r="AM5538" s="4">
        <v>867.32837897753473</v>
      </c>
      <c r="AN5538" s="8">
        <v>0.9882342530015471</v>
      </c>
      <c r="AO5538" s="4">
        <v>740.56267223456234</v>
      </c>
      <c r="AP5538" s="8">
        <v>0.86044624217193788</v>
      </c>
    </row>
    <row r="5539" spans="1:42" x14ac:dyDescent="0.25">
      <c r="A5539" s="2" t="s">
        <v>15202</v>
      </c>
      <c r="B5539" t="s">
        <v>15201</v>
      </c>
      <c r="C5539" t="s">
        <v>149</v>
      </c>
      <c r="D5539" t="s">
        <v>15200</v>
      </c>
      <c r="E5539" s="3" t="s">
        <v>14699</v>
      </c>
      <c r="F5539" t="s">
        <v>15203</v>
      </c>
      <c r="G5539">
        <v>128</v>
      </c>
      <c r="H5539">
        <v>0</v>
      </c>
      <c r="I5539">
        <v>56</v>
      </c>
      <c r="J5539">
        <v>42</v>
      </c>
      <c r="K5539">
        <v>30</v>
      </c>
      <c r="L5539">
        <v>0</v>
      </c>
      <c r="M5539">
        <v>0</v>
      </c>
      <c r="N5539" s="2">
        <v>216.11653645833334</v>
      </c>
      <c r="O5539" s="2">
        <v>241.37992097656252</v>
      </c>
      <c r="P5539" s="2">
        <v>278.85000000000002</v>
      </c>
      <c r="Q5539" s="4">
        <v>736.34645743489591</v>
      </c>
      <c r="R5539" s="5">
        <v>5.9000000000000004E-2</v>
      </c>
      <c r="S5539" s="6">
        <v>779.79089842355472</v>
      </c>
      <c r="T5539" s="4">
        <v>101.61290322580645</v>
      </c>
      <c r="U5539" s="7">
        <v>881.40380164936118</v>
      </c>
      <c r="V5539" s="8">
        <v>0.45349543211665916</v>
      </c>
      <c r="W5539" s="7">
        <v>621.48060122774132</v>
      </c>
      <c r="X5539" s="7">
        <v>662.00322274097687</v>
      </c>
      <c r="Y5539" s="7">
        <v>781.96623098312966</v>
      </c>
      <c r="Z5539" s="7">
        <v>996.61576078096164</v>
      </c>
      <c r="AA5539" s="7">
        <v>1156.2989623875731</v>
      </c>
      <c r="AB5539" s="7">
        <v>1329.6234425233924</v>
      </c>
      <c r="AC5539" s="7">
        <v>2137.9359375000004</v>
      </c>
      <c r="AD5539" s="7">
        <v>2332.2937499999998</v>
      </c>
      <c r="AE5539" s="4">
        <v>1549</v>
      </c>
      <c r="AF5539" s="4">
        <v>1650</v>
      </c>
      <c r="AG5539" s="4">
        <v>1949</v>
      </c>
      <c r="AH5539" s="4">
        <v>2484</v>
      </c>
      <c r="AI5539" s="4">
        <v>2882</v>
      </c>
      <c r="AJ5539" s="4">
        <v>3314</v>
      </c>
      <c r="AK5539" s="4">
        <v>1962.7345322061992</v>
      </c>
      <c r="AL5539" s="8">
        <v>1.0621376156062703</v>
      </c>
      <c r="AM5539" s="4">
        <v>1561.5623433581718</v>
      </c>
      <c r="AN5539" s="8">
        <v>0.85572852729240212</v>
      </c>
      <c r="AO5539" s="4">
        <v>1170.6766208908634</v>
      </c>
      <c r="AP5539" s="8">
        <v>0.65461197970453067</v>
      </c>
    </row>
    <row r="5540" spans="1:42" x14ac:dyDescent="0.25">
      <c r="A5540" s="2" t="s">
        <v>15206</v>
      </c>
      <c r="B5540" t="s">
        <v>15205</v>
      </c>
      <c r="C5540" t="s">
        <v>149</v>
      </c>
      <c r="D5540" t="s">
        <v>15204</v>
      </c>
      <c r="E5540" s="3" t="s">
        <v>14699</v>
      </c>
      <c r="F5540" t="s">
        <v>15207</v>
      </c>
      <c r="G5540">
        <v>87</v>
      </c>
      <c r="H5540">
        <v>0</v>
      </c>
      <c r="I5540">
        <v>39</v>
      </c>
      <c r="J5540">
        <v>24</v>
      </c>
      <c r="K5540">
        <v>20</v>
      </c>
      <c r="L5540">
        <v>4</v>
      </c>
      <c r="M5540">
        <v>0</v>
      </c>
      <c r="N5540" s="2">
        <v>223.65613026819923</v>
      </c>
      <c r="O5540" s="2">
        <v>220.82773757088123</v>
      </c>
      <c r="P5540" s="2">
        <v>273.14999999999998</v>
      </c>
      <c r="Q5540" s="4">
        <v>717.63386783908049</v>
      </c>
      <c r="R5540" s="5">
        <v>5.9000000000000004E-2</v>
      </c>
      <c r="S5540" s="6">
        <v>759.97426604158625</v>
      </c>
      <c r="T5540" s="4">
        <v>74.38666666666667</v>
      </c>
      <c r="U5540" s="7">
        <v>834.3609327082529</v>
      </c>
      <c r="V5540" s="8">
        <v>0.88891148951908505</v>
      </c>
      <c r="W5540" s="7">
        <v>587.81419027098207</v>
      </c>
      <c r="X5540" s="7">
        <v>591.86249736651223</v>
      </c>
      <c r="Y5540" s="7">
        <v>755.41410402593147</v>
      </c>
      <c r="Z5540" s="7">
        <v>1019.3637266544991</v>
      </c>
      <c r="AA5540" s="7">
        <v>1129.47767965292</v>
      </c>
      <c r="AB5540" s="7">
        <v>1298.6969162460816</v>
      </c>
      <c r="AC5540" s="7">
        <v>1032.4954022988506</v>
      </c>
      <c r="AD5540" s="7">
        <v>1126.358620689655</v>
      </c>
      <c r="AE5540" s="4">
        <v>726</v>
      </c>
      <c r="AF5540" s="4">
        <v>731</v>
      </c>
      <c r="AG5540" s="4">
        <v>933</v>
      </c>
      <c r="AH5540" s="4">
        <v>1259</v>
      </c>
      <c r="AI5540" s="4">
        <v>1395</v>
      </c>
      <c r="AJ5540" s="4">
        <v>1604</v>
      </c>
      <c r="AK5540" s="4">
        <v>993.40761131202123</v>
      </c>
      <c r="AL5540" s="8">
        <v>1.1376067178230227</v>
      </c>
      <c r="AM5540" s="4">
        <v>915.59649622187601</v>
      </c>
      <c r="AN5540" s="8">
        <v>1.0547083083883766</v>
      </c>
      <c r="AO5540" s="4">
        <v>837.78538113173124</v>
      </c>
      <c r="AP5540" s="8">
        <v>0.97180989895373093</v>
      </c>
    </row>
    <row r="5541" spans="1:42" x14ac:dyDescent="0.25">
      <c r="A5541" s="2" t="s">
        <v>15210</v>
      </c>
      <c r="B5541" t="s">
        <v>15209</v>
      </c>
      <c r="C5541" t="s">
        <v>149</v>
      </c>
      <c r="D5541" t="s">
        <v>15208</v>
      </c>
      <c r="E5541" s="3" t="s">
        <v>14699</v>
      </c>
      <c r="F5541" t="s">
        <v>15211</v>
      </c>
      <c r="G5541">
        <v>84</v>
      </c>
      <c r="H5541">
        <v>0</v>
      </c>
      <c r="I5541">
        <v>37</v>
      </c>
      <c r="J5541">
        <v>30</v>
      </c>
      <c r="K5541">
        <v>8</v>
      </c>
      <c r="L5541">
        <v>9</v>
      </c>
      <c r="M5541">
        <v>0</v>
      </c>
      <c r="N5541" s="2">
        <v>203.20634920634919</v>
      </c>
      <c r="O5541" s="2">
        <v>258.28282733333333</v>
      </c>
      <c r="P5541" s="2">
        <v>214.78</v>
      </c>
      <c r="Q5541" s="4">
        <v>676.26917653968246</v>
      </c>
      <c r="R5541" s="5">
        <v>5.9000000000000004E-2</v>
      </c>
      <c r="S5541" s="6">
        <v>716.16905795552373</v>
      </c>
      <c r="T5541" s="4">
        <v>63.333333333333336</v>
      </c>
      <c r="U5541" s="7">
        <v>779.5023912888571</v>
      </c>
      <c r="V5541" s="8">
        <v>0.83073079000588679</v>
      </c>
      <c r="W5541" s="7">
        <v>558.68818872835891</v>
      </c>
      <c r="X5541" s="7">
        <v>599.90289117553289</v>
      </c>
      <c r="Y5541" s="7">
        <v>712.09847005950655</v>
      </c>
      <c r="Z5541" s="7">
        <v>972.36168366110542</v>
      </c>
      <c r="AA5541" s="7">
        <v>979.99403596613763</v>
      </c>
      <c r="AB5541" s="7">
        <v>1127.2984354532596</v>
      </c>
      <c r="AC5541" s="7">
        <v>1032.1666666666667</v>
      </c>
      <c r="AD5541" s="7">
        <v>1126</v>
      </c>
      <c r="AE5541" s="4">
        <v>732</v>
      </c>
      <c r="AF5541" s="4">
        <v>786</v>
      </c>
      <c r="AG5541" s="4">
        <v>933</v>
      </c>
      <c r="AH5541" s="4">
        <v>1274</v>
      </c>
      <c r="AI5541" s="4">
        <v>1284</v>
      </c>
      <c r="AJ5541" s="4">
        <v>1477</v>
      </c>
      <c r="AK5541" s="4">
        <v>992.24719088213953</v>
      </c>
      <c r="AL5541" s="8">
        <v>1.124952601295353</v>
      </c>
      <c r="AM5541" s="4">
        <v>900.22114657326756</v>
      </c>
      <c r="AN5541" s="8">
        <v>1.0268786641988641</v>
      </c>
      <c r="AO5541" s="4">
        <v>808.19510226439581</v>
      </c>
      <c r="AP5541" s="8">
        <v>0.9288047271023756</v>
      </c>
    </row>
    <row r="5542" spans="1:42" x14ac:dyDescent="0.25">
      <c r="A5542" s="2" t="s">
        <v>15214</v>
      </c>
      <c r="B5542" t="s">
        <v>15213</v>
      </c>
      <c r="C5542" t="s">
        <v>149</v>
      </c>
      <c r="D5542" t="s">
        <v>15212</v>
      </c>
      <c r="E5542" s="3" t="s">
        <v>14699</v>
      </c>
      <c r="F5542" t="s">
        <v>15215</v>
      </c>
      <c r="G5542">
        <v>66</v>
      </c>
      <c r="H5542">
        <v>0</v>
      </c>
      <c r="I5542">
        <v>26</v>
      </c>
      <c r="J5542">
        <v>16</v>
      </c>
      <c r="K5542">
        <v>16</v>
      </c>
      <c r="L5542">
        <v>8</v>
      </c>
      <c r="M5542">
        <v>0</v>
      </c>
      <c r="N5542" s="2">
        <v>215.75</v>
      </c>
      <c r="O5542" s="2">
        <v>94.972907747474707</v>
      </c>
      <c r="P5542" s="2">
        <v>362</v>
      </c>
      <c r="Q5542" s="4">
        <v>672.72290774747466</v>
      </c>
      <c r="R5542" s="5">
        <v>5.9000000000000004E-2</v>
      </c>
      <c r="S5542" s="6">
        <v>712.41355930457564</v>
      </c>
      <c r="T5542" s="4">
        <v>47.921875</v>
      </c>
      <c r="U5542" s="7">
        <v>760.33543430457564</v>
      </c>
      <c r="V5542" s="8">
        <v>0.72580472467604851</v>
      </c>
      <c r="W5542" s="7">
        <v>531.12625582750445</v>
      </c>
      <c r="X5542" s="7">
        <v>534.52655195956277</v>
      </c>
      <c r="Y5542" s="7">
        <v>701.14106243041886</v>
      </c>
      <c r="Z5542" s="7">
        <v>844.63355920327854</v>
      </c>
      <c r="AA5542" s="7">
        <v>1048.6513271267759</v>
      </c>
      <c r="AB5542" s="7">
        <v>1205.7450084278687</v>
      </c>
      <c r="AC5542" s="7">
        <v>1152.3333333333333</v>
      </c>
      <c r="AD5542" s="7">
        <v>1257.090909090909</v>
      </c>
      <c r="AE5542" s="4">
        <v>781</v>
      </c>
      <c r="AF5542" s="4">
        <v>786</v>
      </c>
      <c r="AG5542" s="4">
        <v>1031</v>
      </c>
      <c r="AH5542" s="4">
        <v>1242</v>
      </c>
      <c r="AI5542" s="4">
        <v>1542</v>
      </c>
      <c r="AJ5542" s="4">
        <v>1773</v>
      </c>
      <c r="AK5542" s="4">
        <v>1116.502296937291</v>
      </c>
      <c r="AL5542" s="8">
        <v>1.1115417319621235</v>
      </c>
      <c r="AM5542" s="4">
        <v>979.52306384145515</v>
      </c>
      <c r="AN5542" s="8">
        <v>0.98078342440752153</v>
      </c>
      <c r="AO5542" s="4">
        <v>842.54383074561952</v>
      </c>
      <c r="AP5542" s="8">
        <v>0.85002511685292004</v>
      </c>
    </row>
    <row r="5543" spans="1:42" x14ac:dyDescent="0.25">
      <c r="A5543" s="2" t="s">
        <v>15218</v>
      </c>
      <c r="B5543" t="s">
        <v>15217</v>
      </c>
      <c r="C5543" t="s">
        <v>14</v>
      </c>
      <c r="D5543" t="s">
        <v>15216</v>
      </c>
      <c r="E5543" s="3" t="s">
        <v>14699</v>
      </c>
      <c r="F5543" t="s">
        <v>5357</v>
      </c>
      <c r="G5543">
        <v>298</v>
      </c>
      <c r="H5543">
        <v>116</v>
      </c>
      <c r="I5543">
        <v>78</v>
      </c>
      <c r="J5543">
        <v>48</v>
      </c>
      <c r="K5543">
        <v>44</v>
      </c>
      <c r="L5543">
        <v>12</v>
      </c>
      <c r="M5543">
        <v>0</v>
      </c>
      <c r="N5543" s="2">
        <v>200.89904921700224</v>
      </c>
      <c r="O5543" s="2">
        <v>205.45885370357942</v>
      </c>
      <c r="P5543" s="2">
        <v>344.29</v>
      </c>
      <c r="Q5543" s="4">
        <v>750.6479029205816</v>
      </c>
      <c r="R5543" s="5">
        <v>5.9000000000000004E-2</v>
      </c>
      <c r="S5543" s="6">
        <v>794.93612919289592</v>
      </c>
      <c r="T5543" s="4">
        <v>15.264227642276422</v>
      </c>
      <c r="U5543" s="7">
        <v>810.20035683517233</v>
      </c>
      <c r="V5543" s="8">
        <v>0.62787609505760578</v>
      </c>
      <c r="W5543" s="7">
        <v>657.9380554683014</v>
      </c>
      <c r="X5543" s="7">
        <v>685.66016454702196</v>
      </c>
      <c r="Y5543" s="7">
        <v>826.73489741428887</v>
      </c>
      <c r="Z5543" s="7">
        <v>1153.2397376747756</v>
      </c>
      <c r="AA5543" s="7">
        <v>1388.5696414096924</v>
      </c>
      <c r="AB5543" s="7">
        <v>1596.7934829343046</v>
      </c>
      <c r="AC5543" s="7">
        <v>1419.4208053691275</v>
      </c>
      <c r="AD5543" s="7">
        <v>1548.4590604026844</v>
      </c>
      <c r="AE5543" s="4">
        <v>1068</v>
      </c>
      <c r="AF5543" s="4">
        <v>1113</v>
      </c>
      <c r="AG5543" s="4">
        <v>1342</v>
      </c>
      <c r="AH5543" s="4">
        <v>1872</v>
      </c>
      <c r="AI5543" s="4">
        <v>2254</v>
      </c>
      <c r="AJ5543" s="4">
        <v>2592</v>
      </c>
      <c r="AK5543" s="4">
        <v>1393.0992361433096</v>
      </c>
      <c r="AL5543" s="8">
        <v>1.0914309585318975</v>
      </c>
      <c r="AM5543" s="4">
        <v>1192.2235658987677</v>
      </c>
      <c r="AN5543" s="8">
        <v>0.93575954915620252</v>
      </c>
      <c r="AO5543" s="4">
        <v>993.57984754583174</v>
      </c>
      <c r="AP5543" s="8">
        <v>0.78181782210690409</v>
      </c>
    </row>
    <row r="5544" spans="1:42" x14ac:dyDescent="0.25">
      <c r="A5544" s="2" t="s">
        <v>15221</v>
      </c>
      <c r="B5544" t="s">
        <v>15220</v>
      </c>
      <c r="C5544" t="s">
        <v>149</v>
      </c>
      <c r="D5544" t="s">
        <v>15219</v>
      </c>
      <c r="E5544" s="3" t="s">
        <v>14699</v>
      </c>
      <c r="F5544" t="s">
        <v>15222</v>
      </c>
      <c r="G5544">
        <v>82</v>
      </c>
      <c r="H5544">
        <v>0</v>
      </c>
      <c r="I5544">
        <v>64</v>
      </c>
      <c r="J5544">
        <v>10</v>
      </c>
      <c r="K5544">
        <v>8</v>
      </c>
      <c r="L5544">
        <v>0</v>
      </c>
      <c r="M5544">
        <v>0</v>
      </c>
      <c r="N5544" s="2">
        <v>227.8689024390244</v>
      </c>
      <c r="O5544" s="2">
        <v>269.60892333333328</v>
      </c>
      <c r="P5544" s="2">
        <v>205.17</v>
      </c>
      <c r="Q5544" s="4">
        <v>702.64782577235769</v>
      </c>
      <c r="R5544" s="5">
        <v>5.9000000000000004E-2</v>
      </c>
      <c r="S5544" s="6">
        <v>744.10404749292672</v>
      </c>
      <c r="T5544" s="4">
        <v>75.025641025641022</v>
      </c>
      <c r="U5544" s="7">
        <v>819.12968851856772</v>
      </c>
      <c r="V5544" s="8">
        <v>0.78616815068848223</v>
      </c>
      <c r="W5544" s="7">
        <v>674.16847431274698</v>
      </c>
      <c r="X5544" s="7">
        <v>678.45344342914154</v>
      </c>
      <c r="Y5544" s="7">
        <v>861.99295391470935</v>
      </c>
      <c r="Z5544" s="7">
        <v>1121.9477469759806</v>
      </c>
      <c r="AA5544" s="7">
        <v>1356.1927253388842</v>
      </c>
      <c r="AB5544" s="7">
        <v>1559.7287583676266</v>
      </c>
      <c r="AC5544" s="7">
        <v>1146.1195121951221</v>
      </c>
      <c r="AD5544" s="7">
        <v>1250.3121951219512</v>
      </c>
      <c r="AE5544" s="4">
        <v>944</v>
      </c>
      <c r="AF5544" s="4">
        <v>950</v>
      </c>
      <c r="AG5544" s="4">
        <v>1207</v>
      </c>
      <c r="AH5544" s="4">
        <v>1571</v>
      </c>
      <c r="AI5544" s="4">
        <v>1899</v>
      </c>
      <c r="AJ5544" s="4">
        <v>2184</v>
      </c>
      <c r="AK5544" s="4">
        <v>1091.6512983796633</v>
      </c>
      <c r="AL5544" s="8">
        <v>1.1197302023834237</v>
      </c>
      <c r="AM5544" s="4">
        <v>977.38918849909226</v>
      </c>
      <c r="AN5544" s="8">
        <v>1.0100659662097442</v>
      </c>
      <c r="AO5544" s="4">
        <v>858.36615737349757</v>
      </c>
      <c r="AP5544" s="8">
        <v>0.89583238686216149</v>
      </c>
    </row>
    <row r="5545" spans="1:42" x14ac:dyDescent="0.25">
      <c r="A5545" s="2" t="s">
        <v>15225</v>
      </c>
      <c r="B5545" t="s">
        <v>15224</v>
      </c>
      <c r="C5545" t="s">
        <v>149</v>
      </c>
      <c r="D5545" t="s">
        <v>15223</v>
      </c>
      <c r="E5545" s="3" t="s">
        <v>14699</v>
      </c>
      <c r="F5545" t="s">
        <v>15226</v>
      </c>
      <c r="G5545">
        <v>140</v>
      </c>
      <c r="H5545">
        <v>0</v>
      </c>
      <c r="I5545">
        <v>63</v>
      </c>
      <c r="J5545">
        <v>37</v>
      </c>
      <c r="K5545">
        <v>30</v>
      </c>
      <c r="L5545">
        <v>10</v>
      </c>
      <c r="M5545">
        <v>0</v>
      </c>
      <c r="N5545" s="2">
        <v>229.12261904761905</v>
      </c>
      <c r="O5545" s="2">
        <v>216.75819540476198</v>
      </c>
      <c r="P5545" s="2">
        <v>306.13</v>
      </c>
      <c r="Q5545" s="4">
        <v>752.01081445238106</v>
      </c>
      <c r="R5545" s="5">
        <v>5.9000000000000004E-2</v>
      </c>
      <c r="S5545" s="6">
        <v>796.37945250507153</v>
      </c>
      <c r="T5545" s="4">
        <v>64.081481481481475</v>
      </c>
      <c r="U5545" s="7">
        <v>860.46093398655296</v>
      </c>
      <c r="V5545" s="8">
        <v>0.91016917326350111</v>
      </c>
      <c r="W5545" s="7">
        <v>542.49642200354538</v>
      </c>
      <c r="X5545" s="7">
        <v>598.93626714987704</v>
      </c>
      <c r="Y5545" s="7">
        <v>785.94590330637868</v>
      </c>
      <c r="Z5545" s="7">
        <v>1100.9981732276922</v>
      </c>
      <c r="AA5545" s="7">
        <v>1165.0194901100983</v>
      </c>
      <c r="AB5545" s="7">
        <v>1339.3933400398093</v>
      </c>
      <c r="AC5545" s="7">
        <v>1039.9242857142858</v>
      </c>
      <c r="AD5545" s="7">
        <v>1134.462857142857</v>
      </c>
      <c r="AE5545" s="4">
        <v>644</v>
      </c>
      <c r="AF5545" s="4">
        <v>711</v>
      </c>
      <c r="AG5545" s="4">
        <v>933</v>
      </c>
      <c r="AH5545" s="4">
        <v>1307</v>
      </c>
      <c r="AI5545" s="4">
        <v>1383</v>
      </c>
      <c r="AJ5545" s="4">
        <v>1590</v>
      </c>
      <c r="AK5545" s="4">
        <v>1015.2755835394061</v>
      </c>
      <c r="AL5545" s="8">
        <v>1.1417107839802672</v>
      </c>
      <c r="AM5545" s="4">
        <v>942.31020652796121</v>
      </c>
      <c r="AN5545" s="8">
        <v>1.0645302470746782</v>
      </c>
      <c r="AO5545" s="4">
        <v>869.34482951651626</v>
      </c>
      <c r="AP5545" s="8">
        <v>0.98734971016908957</v>
      </c>
    </row>
    <row r="5546" spans="1:42" x14ac:dyDescent="0.25">
      <c r="A5546" s="2" t="s">
        <v>15229</v>
      </c>
      <c r="B5546" t="s">
        <v>15228</v>
      </c>
      <c r="C5546" t="s">
        <v>149</v>
      </c>
      <c r="D5546" t="s">
        <v>15227</v>
      </c>
      <c r="E5546" s="3" t="s">
        <v>14699</v>
      </c>
      <c r="F5546" t="s">
        <v>5968</v>
      </c>
      <c r="G5546">
        <v>42</v>
      </c>
      <c r="H5546">
        <v>0</v>
      </c>
      <c r="I5546">
        <v>6</v>
      </c>
      <c r="J5546">
        <v>24</v>
      </c>
      <c r="K5546">
        <v>12</v>
      </c>
      <c r="L5546">
        <v>0</v>
      </c>
      <c r="M5546">
        <v>0</v>
      </c>
      <c r="N5546" s="2">
        <v>262.29563492063494</v>
      </c>
      <c r="O5546" s="2">
        <v>299.18115619841279</v>
      </c>
      <c r="P5546" s="2">
        <v>215.98</v>
      </c>
      <c r="Q5546" s="4">
        <v>777.45679111904769</v>
      </c>
      <c r="R5546" s="5">
        <v>5.9000000000000004E-2</v>
      </c>
      <c r="S5546" s="6">
        <v>823.32674179507148</v>
      </c>
      <c r="T5546" s="4">
        <v>119.52380952380952</v>
      </c>
      <c r="U5546" s="7">
        <v>942.850551318881</v>
      </c>
      <c r="V5546" s="8">
        <v>0.79364524521791335</v>
      </c>
      <c r="W5546" s="7">
        <v>570.368609846249</v>
      </c>
      <c r="X5546" s="7">
        <v>620.96023623601354</v>
      </c>
      <c r="Y5546" s="7">
        <v>763.72564769206133</v>
      </c>
      <c r="Z5546" s="7">
        <v>1043.7121827806209</v>
      </c>
      <c r="AA5546" s="7">
        <v>1184.3984863028429</v>
      </c>
      <c r="AB5546" s="7">
        <v>1361.8156966559895</v>
      </c>
      <c r="AC5546" s="7">
        <v>1306.8000000000002</v>
      </c>
      <c r="AD5546" s="7">
        <v>1425.6</v>
      </c>
      <c r="AE5546" s="4">
        <v>823</v>
      </c>
      <c r="AF5546" s="4">
        <v>896</v>
      </c>
      <c r="AG5546" s="4">
        <v>1102</v>
      </c>
      <c r="AH5546" s="4">
        <v>1506</v>
      </c>
      <c r="AI5546" s="4">
        <v>1709</v>
      </c>
      <c r="AJ5546" s="4">
        <v>1965</v>
      </c>
      <c r="AK5546" s="4">
        <v>1208.245305784242</v>
      </c>
      <c r="AL5546" s="8">
        <v>1.1176507704613228</v>
      </c>
      <c r="AM5546" s="4">
        <v>1083.4068525985651</v>
      </c>
      <c r="AN5546" s="8">
        <v>1.0125678974094061</v>
      </c>
      <c r="AO5546" s="4">
        <v>948.16519498074831</v>
      </c>
      <c r="AP5546" s="8">
        <v>0.8987281182698299</v>
      </c>
    </row>
    <row r="5547" spans="1:42" x14ac:dyDescent="0.25">
      <c r="A5547" s="2" t="s">
        <v>15232</v>
      </c>
      <c r="B5547" t="s">
        <v>15231</v>
      </c>
      <c r="C5547" t="s">
        <v>149</v>
      </c>
      <c r="D5547" t="s">
        <v>15230</v>
      </c>
      <c r="E5547" s="3" t="s">
        <v>14699</v>
      </c>
      <c r="F5547" t="s">
        <v>15233</v>
      </c>
      <c r="G5547">
        <v>38</v>
      </c>
      <c r="H5547">
        <v>0</v>
      </c>
      <c r="I5547">
        <v>18</v>
      </c>
      <c r="J5547">
        <v>14</v>
      </c>
      <c r="K5547">
        <v>4</v>
      </c>
      <c r="L5547">
        <v>2</v>
      </c>
      <c r="M5547">
        <v>0</v>
      </c>
      <c r="N5547" s="2">
        <v>229.10745614035088</v>
      </c>
      <c r="O5547" s="2">
        <v>143.15740642982462</v>
      </c>
      <c r="P5547" s="2">
        <v>355.53</v>
      </c>
      <c r="Q5547" s="4">
        <v>727.7948625701755</v>
      </c>
      <c r="R5547" s="5">
        <v>5.9000000000000004E-2</v>
      </c>
      <c r="S5547" s="6">
        <v>770.73475946181577</v>
      </c>
      <c r="T5547" s="4">
        <v>56.702702702702702</v>
      </c>
      <c r="U5547" s="7">
        <v>827.43746216451848</v>
      </c>
      <c r="V5547" s="8">
        <v>0.93003500834866604</v>
      </c>
      <c r="W5547" s="7">
        <v>620.27186865348688</v>
      </c>
      <c r="X5547" s="7">
        <v>624.6033761161508</v>
      </c>
      <c r="Y5547" s="7">
        <v>819.52121193603148</v>
      </c>
      <c r="Z5547" s="7">
        <v>1030.0324746215024</v>
      </c>
      <c r="AA5547" s="7">
        <v>1225.816611933916</v>
      </c>
      <c r="AB5547" s="7">
        <v>1409.4725283508703</v>
      </c>
      <c r="AC5547" s="7">
        <v>978.65263157894753</v>
      </c>
      <c r="AD5547" s="7">
        <v>1067.621052631579</v>
      </c>
      <c r="AE5547" s="4">
        <v>716</v>
      </c>
      <c r="AF5547" s="4">
        <v>721</v>
      </c>
      <c r="AG5547" s="4">
        <v>946</v>
      </c>
      <c r="AH5547" s="4">
        <v>1189</v>
      </c>
      <c r="AI5547" s="4">
        <v>1415</v>
      </c>
      <c r="AJ5547" s="4">
        <v>1627</v>
      </c>
      <c r="AK5547" s="4">
        <v>963.07233168779737</v>
      </c>
      <c r="AL5547" s="8">
        <v>1.1462213472207465</v>
      </c>
      <c r="AM5547" s="4">
        <v>895.18848266686257</v>
      </c>
      <c r="AN5547" s="8">
        <v>1.0699202864423651</v>
      </c>
      <c r="AO5547" s="4">
        <v>832.96162106433928</v>
      </c>
      <c r="AP5547" s="8">
        <v>0.99997764739551565</v>
      </c>
    </row>
    <row r="5548" spans="1:42" x14ac:dyDescent="0.25">
      <c r="A5548" s="2" t="s">
        <v>15235</v>
      </c>
      <c r="B5548" t="s">
        <v>5378</v>
      </c>
      <c r="C5548" t="s">
        <v>14</v>
      </c>
      <c r="D5548" t="s">
        <v>15234</v>
      </c>
      <c r="E5548" s="3" t="s">
        <v>14699</v>
      </c>
      <c r="F5548" t="s">
        <v>5357</v>
      </c>
      <c r="G5548">
        <v>60</v>
      </c>
      <c r="H5548">
        <v>0</v>
      </c>
      <c r="I5548">
        <v>14</v>
      </c>
      <c r="J5548">
        <v>24</v>
      </c>
      <c r="K5548">
        <v>18</v>
      </c>
      <c r="L5548">
        <v>4</v>
      </c>
      <c r="M5548">
        <v>0</v>
      </c>
      <c r="N5548" s="2">
        <v>231.78333333333333</v>
      </c>
      <c r="O5548" s="2">
        <v>350.67772886111106</v>
      </c>
      <c r="P5548" s="2">
        <v>180.2</v>
      </c>
      <c r="Q5548" s="4">
        <v>762.66106219444441</v>
      </c>
      <c r="R5548" s="5">
        <v>5.9000000000000004E-2</v>
      </c>
      <c r="S5548" s="6">
        <v>807.65806486391659</v>
      </c>
      <c r="T5548" s="4">
        <v>48.266666666666666</v>
      </c>
      <c r="U5548" s="7">
        <v>855.92473153058324</v>
      </c>
      <c r="V5548" s="8">
        <v>0.81286973142288443</v>
      </c>
      <c r="W5548" s="7">
        <v>587.54573840807882</v>
      </c>
      <c r="X5548" s="7">
        <v>602.88635820985633</v>
      </c>
      <c r="Y5548" s="7">
        <v>748.6222463267427</v>
      </c>
      <c r="Z5548" s="7">
        <v>976.4304503831388</v>
      </c>
      <c r="AA5548" s="7">
        <v>1119.0982145396697</v>
      </c>
      <c r="AB5548" s="7">
        <v>1287.0780013691333</v>
      </c>
      <c r="AC5548" s="7">
        <v>1158.2633333333335</v>
      </c>
      <c r="AD5548" s="7">
        <v>1263.56</v>
      </c>
      <c r="AE5548" s="4">
        <v>766</v>
      </c>
      <c r="AF5548" s="4">
        <v>786</v>
      </c>
      <c r="AG5548" s="4">
        <v>976</v>
      </c>
      <c r="AH5548" s="4">
        <v>1273</v>
      </c>
      <c r="AI5548" s="4">
        <v>1459</v>
      </c>
      <c r="AJ5548" s="4">
        <v>1678</v>
      </c>
      <c r="AK5548" s="4">
        <v>1137.8082429126418</v>
      </c>
      <c r="AL5548" s="8">
        <v>1.1264125894260424</v>
      </c>
      <c r="AM5548" s="4">
        <v>1027.7581835630667</v>
      </c>
      <c r="AN5548" s="8">
        <v>1.0218983034249898</v>
      </c>
      <c r="AO5548" s="4">
        <v>917.7081242134916</v>
      </c>
      <c r="AP5548" s="8">
        <v>0.91738401742393705</v>
      </c>
    </row>
    <row r="5549" spans="1:42" x14ac:dyDescent="0.25">
      <c r="A5549" s="2" t="s">
        <v>15237</v>
      </c>
      <c r="B5549" t="s">
        <v>5260</v>
      </c>
      <c r="C5549" t="s">
        <v>14</v>
      </c>
      <c r="D5549" t="s">
        <v>15236</v>
      </c>
      <c r="E5549" s="3" t="s">
        <v>14699</v>
      </c>
      <c r="F5549" t="s">
        <v>15238</v>
      </c>
      <c r="G5549">
        <v>321</v>
      </c>
      <c r="H5549">
        <v>0</v>
      </c>
      <c r="I5549">
        <v>57</v>
      </c>
      <c r="J5549">
        <v>111</v>
      </c>
      <c r="K5549">
        <v>131</v>
      </c>
      <c r="L5549">
        <v>22</v>
      </c>
      <c r="M5549">
        <v>0</v>
      </c>
      <c r="N5549" s="2">
        <v>246.256230529595</v>
      </c>
      <c r="O5549" s="2">
        <v>451.45377366978192</v>
      </c>
      <c r="P5549" s="2">
        <v>276.14</v>
      </c>
      <c r="Q5549" s="4">
        <v>973.85000419937694</v>
      </c>
      <c r="R5549" s="5">
        <v>5.9000000000000004E-2</v>
      </c>
      <c r="S5549" s="6">
        <v>1031.3071544471402</v>
      </c>
      <c r="T5549" s="4">
        <v>0</v>
      </c>
      <c r="U5549" s="7">
        <v>1031.3071544471402</v>
      </c>
      <c r="V5549" s="8">
        <v>0.69317419219098586</v>
      </c>
      <c r="W5549" s="7">
        <v>756.94621787255642</v>
      </c>
      <c r="X5549" s="7">
        <v>761.79843721789348</v>
      </c>
      <c r="Y5549" s="7">
        <v>964.89847552985225</v>
      </c>
      <c r="Z5549" s="7">
        <v>1163.1462944964742</v>
      </c>
      <c r="AA5549" s="7">
        <v>1279.5995587845598</v>
      </c>
      <c r="AB5549" s="7">
        <v>1471.6088100214629</v>
      </c>
      <c r="AC5549" s="7">
        <v>1636.584112149533</v>
      </c>
      <c r="AD5549" s="7">
        <v>1785.3644859813085</v>
      </c>
      <c r="AE5549" s="4">
        <v>1092</v>
      </c>
      <c r="AF5549" s="4">
        <v>1099</v>
      </c>
      <c r="AG5549" s="4">
        <v>1392</v>
      </c>
      <c r="AH5549" s="4">
        <v>1678</v>
      </c>
      <c r="AI5549" s="4">
        <v>1846</v>
      </c>
      <c r="AJ5549" s="4">
        <v>2123</v>
      </c>
      <c r="AK5549" s="4">
        <v>1635.8371402646769</v>
      </c>
      <c r="AL5549" s="8">
        <v>1.099497936545246</v>
      </c>
      <c r="AM5549" s="4">
        <v>1434.3271449921647</v>
      </c>
      <c r="AN5549" s="8">
        <v>0.96405668842715919</v>
      </c>
      <c r="AO5549" s="4">
        <v>1232.8171497196524</v>
      </c>
      <c r="AP5549" s="8">
        <v>0.82861544030907253</v>
      </c>
    </row>
    <row r="5550" spans="1:42" x14ac:dyDescent="0.25">
      <c r="A5550" s="2" t="s">
        <v>15241</v>
      </c>
      <c r="B5550" t="s">
        <v>15240</v>
      </c>
      <c r="C5550" t="s">
        <v>149</v>
      </c>
      <c r="D5550" t="s">
        <v>15239</v>
      </c>
      <c r="E5550" s="3" t="s">
        <v>14699</v>
      </c>
      <c r="F5550" t="s">
        <v>5357</v>
      </c>
      <c r="G5550">
        <v>68</v>
      </c>
      <c r="H5550">
        <v>0</v>
      </c>
      <c r="I5550">
        <v>38</v>
      </c>
      <c r="J5550">
        <v>16</v>
      </c>
      <c r="K5550">
        <v>14</v>
      </c>
      <c r="L5550">
        <v>0</v>
      </c>
      <c r="M5550">
        <v>0</v>
      </c>
      <c r="N5550" s="2">
        <v>230.45465686274508</v>
      </c>
      <c r="O5550" s="2">
        <v>199.16796642647057</v>
      </c>
      <c r="P5550" s="2">
        <v>231.37</v>
      </c>
      <c r="Q5550" s="4">
        <v>660.99262328921566</v>
      </c>
      <c r="R5550" s="5">
        <v>5.9000000000000004E-2</v>
      </c>
      <c r="S5550" s="6">
        <v>699.99118806327931</v>
      </c>
      <c r="T5550" s="4">
        <v>173.58823529411765</v>
      </c>
      <c r="U5550" s="7">
        <v>873.57942335739699</v>
      </c>
      <c r="V5550" s="8">
        <v>1.0253633581023751</v>
      </c>
      <c r="W5550" s="7">
        <v>580.8812848643322</v>
      </c>
      <c r="X5550" s="7">
        <v>584.16774192155617</v>
      </c>
      <c r="Y5550" s="7">
        <v>766.56610859748503</v>
      </c>
      <c r="Z5550" s="7">
        <v>938.28348983743604</v>
      </c>
      <c r="AA5550" s="7">
        <v>1146.1518987068505</v>
      </c>
      <c r="AB5550" s="7">
        <v>1317.8692799468017</v>
      </c>
      <c r="AC5550" s="7">
        <v>937.1676470588236</v>
      </c>
      <c r="AD5550" s="7">
        <v>1022.364705882353</v>
      </c>
      <c r="AE5550" s="4">
        <v>707</v>
      </c>
      <c r="AF5550" s="4">
        <v>711</v>
      </c>
      <c r="AG5550" s="4">
        <v>933</v>
      </c>
      <c r="AH5550" s="4">
        <v>1142</v>
      </c>
      <c r="AI5550" s="4">
        <v>1395</v>
      </c>
      <c r="AJ5550" s="4">
        <v>1604</v>
      </c>
      <c r="AK5550" s="4">
        <v>814.5576579674921</v>
      </c>
      <c r="AL5550" s="8">
        <v>1.1598356878825813</v>
      </c>
      <c r="AM5550" s="4">
        <v>775.11674209882869</v>
      </c>
      <c r="AN5550" s="8">
        <v>1.1135419350074283</v>
      </c>
      <c r="AO5550" s="4">
        <v>737.55396508105412</v>
      </c>
      <c r="AP5550" s="8">
        <v>1.0694526465549017</v>
      </c>
    </row>
    <row r="5551" spans="1:42" x14ac:dyDescent="0.25">
      <c r="A5551" s="2" t="s">
        <v>15244</v>
      </c>
      <c r="B5551" t="s">
        <v>15243</v>
      </c>
      <c r="C5551" t="s">
        <v>14</v>
      </c>
      <c r="D5551" t="s">
        <v>15242</v>
      </c>
      <c r="E5551" s="3" t="s">
        <v>14699</v>
      </c>
      <c r="F5551" t="s">
        <v>15245</v>
      </c>
      <c r="G5551">
        <v>289</v>
      </c>
      <c r="H5551">
        <v>11</v>
      </c>
      <c r="I5551">
        <v>60</v>
      </c>
      <c r="J5551">
        <v>78</v>
      </c>
      <c r="K5551">
        <v>99</v>
      </c>
      <c r="L5551">
        <v>39</v>
      </c>
      <c r="M5551">
        <v>2</v>
      </c>
      <c r="N5551" s="2">
        <v>269.91061130334487</v>
      </c>
      <c r="O5551" s="2">
        <v>312.19427748096876</v>
      </c>
      <c r="P5551" s="2">
        <v>390.13</v>
      </c>
      <c r="Q5551" s="4">
        <v>972.23488878431363</v>
      </c>
      <c r="R5551" s="5">
        <v>5.9000000000000004E-2</v>
      </c>
      <c r="S5551" s="6">
        <v>1029.596747222588</v>
      </c>
      <c r="T5551" s="4">
        <v>101.00384615384615</v>
      </c>
      <c r="U5551" s="7">
        <v>1130.6005933764341</v>
      </c>
      <c r="V5551" s="8">
        <v>0.5161801310353813</v>
      </c>
      <c r="W5551" s="7">
        <v>728.13289898848973</v>
      </c>
      <c r="X5551" s="7">
        <v>775.60960834797163</v>
      </c>
      <c r="Y5551" s="7">
        <v>916.15947070921004</v>
      </c>
      <c r="Z5551" s="7">
        <v>1167.6450103856737</v>
      </c>
      <c r="AA5551" s="7">
        <v>1354.7314492477904</v>
      </c>
      <c r="AB5551" s="7">
        <v>1557.8001467061683</v>
      </c>
      <c r="AC5551" s="7">
        <v>2409.3539792387546</v>
      </c>
      <c r="AD5551" s="7">
        <v>2628.38615916955</v>
      </c>
      <c r="AE5551" s="4">
        <v>1549</v>
      </c>
      <c r="AF5551" s="4">
        <v>1650</v>
      </c>
      <c r="AG5551" s="4">
        <v>1949</v>
      </c>
      <c r="AH5551" s="4">
        <v>2484</v>
      </c>
      <c r="AI5551" s="4">
        <v>2882</v>
      </c>
      <c r="AJ5551" s="4">
        <v>3314</v>
      </c>
      <c r="AK5551" s="4">
        <v>2247.599971883239</v>
      </c>
      <c r="AL5551" s="8">
        <v>1.0722642758608059</v>
      </c>
      <c r="AM5551" s="4">
        <v>1840.0373544006368</v>
      </c>
      <c r="AN5551" s="8">
        <v>0.88618996586152921</v>
      </c>
      <c r="AO5551" s="4">
        <v>1432.4747369180343</v>
      </c>
      <c r="AP5551" s="8">
        <v>0.70011565586225255</v>
      </c>
    </row>
    <row r="5552" spans="1:42" x14ac:dyDescent="0.25">
      <c r="A5552" s="2" t="s">
        <v>15248</v>
      </c>
      <c r="B5552" t="s">
        <v>15247</v>
      </c>
      <c r="C5552" t="s">
        <v>149</v>
      </c>
      <c r="D5552" t="s">
        <v>15246</v>
      </c>
      <c r="E5552" s="3" t="s">
        <v>14699</v>
      </c>
      <c r="F5552" t="s">
        <v>5357</v>
      </c>
      <c r="G5552">
        <v>50</v>
      </c>
      <c r="H5552">
        <v>0</v>
      </c>
      <c r="I5552">
        <v>34</v>
      </c>
      <c r="J5552">
        <v>10</v>
      </c>
      <c r="K5552">
        <v>6</v>
      </c>
      <c r="L5552">
        <v>0</v>
      </c>
      <c r="M5552">
        <v>0</v>
      </c>
      <c r="N5552" s="2">
        <v>214.41499999999999</v>
      </c>
      <c r="O5552" s="2">
        <v>222.15342149999998</v>
      </c>
      <c r="P5552" s="2">
        <v>231.24</v>
      </c>
      <c r="Q5552" s="4">
        <v>667.80842150000001</v>
      </c>
      <c r="R5552" s="5">
        <v>5.9000000000000004E-2</v>
      </c>
      <c r="S5552" s="6">
        <v>707.20911836849996</v>
      </c>
      <c r="T5552" s="4">
        <v>78.872340425531917</v>
      </c>
      <c r="U5552" s="7">
        <v>786.08145879403185</v>
      </c>
      <c r="V5552" s="8">
        <v>0.95611737228037352</v>
      </c>
      <c r="W5552" s="7">
        <v>615.89195381902061</v>
      </c>
      <c r="X5552" s="7">
        <v>620.19287528423718</v>
      </c>
      <c r="Y5552" s="7">
        <v>813.73434121898526</v>
      </c>
      <c r="Z5552" s="7">
        <v>1022.7591244285131</v>
      </c>
      <c r="AA5552" s="7">
        <v>1217.1607746563045</v>
      </c>
      <c r="AB5552" s="7">
        <v>1399.5198447814894</v>
      </c>
      <c r="AC5552" s="7">
        <v>904.37600000000009</v>
      </c>
      <c r="AD5552" s="7">
        <v>986.59199999999987</v>
      </c>
      <c r="AE5552" s="4">
        <v>716</v>
      </c>
      <c r="AF5552" s="4">
        <v>721</v>
      </c>
      <c r="AG5552" s="4">
        <v>946</v>
      </c>
      <c r="AH5552" s="4">
        <v>1189</v>
      </c>
      <c r="AI5552" s="4">
        <v>1415</v>
      </c>
      <c r="AJ5552" s="4">
        <v>1627</v>
      </c>
      <c r="AK5552" s="4">
        <v>867.37009493974654</v>
      </c>
      <c r="AL5552" s="8">
        <v>1.1509224912003484</v>
      </c>
      <c r="AM5552" s="4">
        <v>813.9831027493309</v>
      </c>
      <c r="AN5552" s="8">
        <v>1.0859874515603567</v>
      </c>
      <c r="AO5552" s="4">
        <v>760.59611055891548</v>
      </c>
      <c r="AP5552" s="8">
        <v>1.0210524119203652</v>
      </c>
    </row>
    <row r="5553" spans="1:42" x14ac:dyDescent="0.25">
      <c r="A5553" s="2" t="s">
        <v>15251</v>
      </c>
      <c r="B5553" t="s">
        <v>15250</v>
      </c>
      <c r="C5553" t="s">
        <v>149</v>
      </c>
      <c r="D5553" t="s">
        <v>15249</v>
      </c>
      <c r="E5553" s="3" t="s">
        <v>14699</v>
      </c>
      <c r="F5553" t="s">
        <v>15252</v>
      </c>
      <c r="G5553">
        <v>16</v>
      </c>
      <c r="H5553">
        <v>0</v>
      </c>
      <c r="I5553">
        <v>4</v>
      </c>
      <c r="J5553">
        <v>8</v>
      </c>
      <c r="K5553">
        <v>2</v>
      </c>
      <c r="L5553">
        <v>2</v>
      </c>
      <c r="M5553">
        <v>0</v>
      </c>
      <c r="N5553" s="2">
        <v>216.02083333333334</v>
      </c>
      <c r="O5553" s="2">
        <v>393.39133035416677</v>
      </c>
      <c r="P5553" s="2">
        <v>176.25</v>
      </c>
      <c r="Q5553" s="4">
        <v>785.66216368750008</v>
      </c>
      <c r="R5553" s="5">
        <v>5.9000000000000004E-2</v>
      </c>
      <c r="S5553" s="6">
        <v>832.01623134506258</v>
      </c>
      <c r="T5553" s="4">
        <v>163.85714285714286</v>
      </c>
      <c r="U5553" s="7">
        <v>995.87337420220547</v>
      </c>
      <c r="V5553" s="8">
        <v>0.84620148631095526</v>
      </c>
      <c r="W5553" s="7">
        <v>581.8369481864994</v>
      </c>
      <c r="X5553" s="7">
        <v>633.44581479356441</v>
      </c>
      <c r="Y5553" s="7">
        <v>779.0817945340491</v>
      </c>
      <c r="Z5553" s="7">
        <v>1064.6979878115044</v>
      </c>
      <c r="AA5553" s="7">
        <v>1208.2130552256715</v>
      </c>
      <c r="AB5553" s="7">
        <v>1389.1975737381183</v>
      </c>
      <c r="AC5553" s="7">
        <v>1294.5625</v>
      </c>
      <c r="AD5553" s="7">
        <v>1412.25</v>
      </c>
      <c r="AE5553" s="4">
        <v>823</v>
      </c>
      <c r="AF5553" s="4">
        <v>896</v>
      </c>
      <c r="AG5553" s="4">
        <v>1102</v>
      </c>
      <c r="AH5553" s="4">
        <v>1506</v>
      </c>
      <c r="AI5553" s="4">
        <v>1709</v>
      </c>
      <c r="AJ5553" s="4">
        <v>1965</v>
      </c>
      <c r="AK5553" s="4">
        <v>1145.9645310294609</v>
      </c>
      <c r="AL5553" s="8">
        <v>1.1129658407958396</v>
      </c>
      <c r="AM5553" s="4">
        <v>1033.8401382850329</v>
      </c>
      <c r="AN5553" s="8">
        <v>1.017692857051238</v>
      </c>
      <c r="AO5553" s="4">
        <v>921.71574554060498</v>
      </c>
      <c r="AP5553" s="8">
        <v>0.92241987330663655</v>
      </c>
    </row>
    <row r="5554" spans="1:42" x14ac:dyDescent="0.25">
      <c r="A5554" s="2" t="s">
        <v>15255</v>
      </c>
      <c r="B5554" t="s">
        <v>15254</v>
      </c>
      <c r="C5554" t="s">
        <v>149</v>
      </c>
      <c r="D5554" t="s">
        <v>15253</v>
      </c>
      <c r="E5554" s="3" t="s">
        <v>14699</v>
      </c>
      <c r="F5554" t="s">
        <v>5357</v>
      </c>
      <c r="G5554">
        <v>64</v>
      </c>
      <c r="H5554">
        <v>1</v>
      </c>
      <c r="I5554">
        <v>47</v>
      </c>
      <c r="J5554">
        <v>11</v>
      </c>
      <c r="K5554">
        <v>5</v>
      </c>
      <c r="L5554">
        <v>0</v>
      </c>
      <c r="M5554">
        <v>0</v>
      </c>
      <c r="N5554" s="2">
        <v>181.26432291666666</v>
      </c>
      <c r="O5554" s="2">
        <v>313.82138472916665</v>
      </c>
      <c r="P5554" s="2">
        <v>325.24</v>
      </c>
      <c r="Q5554" s="4">
        <v>820.32570764583329</v>
      </c>
      <c r="R5554" s="5">
        <v>5.9000000000000004E-2</v>
      </c>
      <c r="S5554" s="6">
        <v>868.72492439693735</v>
      </c>
      <c r="T5554" s="4">
        <v>29.85</v>
      </c>
      <c r="U5554" s="7">
        <v>898.57492439693738</v>
      </c>
      <c r="V5554" s="8">
        <v>0.52499310913990971</v>
      </c>
      <c r="W5554" s="7">
        <v>777.06398451835378</v>
      </c>
      <c r="X5554" s="7">
        <v>815.13047624851481</v>
      </c>
      <c r="Y5554" s="7">
        <v>956.23027226164504</v>
      </c>
      <c r="Z5554" s="7">
        <v>1198.3331596654693</v>
      </c>
      <c r="AA5554" s="7">
        <v>1539.408925567712</v>
      </c>
      <c r="AB5554" s="7">
        <v>1770.3456420640223</v>
      </c>
      <c r="AC5554" s="7">
        <v>1882.7531250000002</v>
      </c>
      <c r="AD5554" s="7">
        <v>2053.9124999999999</v>
      </c>
      <c r="AE5554" s="4">
        <v>1531</v>
      </c>
      <c r="AF5554" s="4">
        <v>1606</v>
      </c>
      <c r="AG5554" s="4">
        <v>1884</v>
      </c>
      <c r="AH5554" s="4">
        <v>2361</v>
      </c>
      <c r="AI5554" s="4">
        <v>3033</v>
      </c>
      <c r="AJ5554" s="4">
        <v>3488</v>
      </c>
      <c r="AK5554" s="4">
        <v>1790.1797549479104</v>
      </c>
      <c r="AL5554" s="8">
        <v>1.063353821517466</v>
      </c>
      <c r="AM5554" s="4">
        <v>1483.0281447642528</v>
      </c>
      <c r="AN5554" s="8">
        <v>0.88390025072494727</v>
      </c>
      <c r="AO5554" s="4">
        <v>1175.876534580595</v>
      </c>
      <c r="AP5554" s="8">
        <v>0.70444667993242849</v>
      </c>
    </row>
    <row r="5555" spans="1:42" x14ac:dyDescent="0.25">
      <c r="A5555" s="2" t="s">
        <v>15258</v>
      </c>
      <c r="B5555" t="s">
        <v>15257</v>
      </c>
      <c r="C5555" t="s">
        <v>149</v>
      </c>
      <c r="D5555" t="s">
        <v>15256</v>
      </c>
      <c r="E5555" s="3" t="s">
        <v>14699</v>
      </c>
      <c r="F5555" t="s">
        <v>15259</v>
      </c>
      <c r="G5555">
        <v>30</v>
      </c>
      <c r="H5555">
        <v>0</v>
      </c>
      <c r="I5555">
        <v>4</v>
      </c>
      <c r="J5555">
        <v>12</v>
      </c>
      <c r="K5555">
        <v>12</v>
      </c>
      <c r="L5555">
        <v>2</v>
      </c>
      <c r="M5555">
        <v>0</v>
      </c>
      <c r="N5555" s="2">
        <v>217.6861111111111</v>
      </c>
      <c r="O5555" s="2">
        <v>298.14719433333329</v>
      </c>
      <c r="P5555" s="2">
        <v>174.87</v>
      </c>
      <c r="Q5555" s="4">
        <v>690.70330544444437</v>
      </c>
      <c r="R5555" s="5">
        <v>5.9000000000000004E-2</v>
      </c>
      <c r="S5555" s="6">
        <v>731.45480046566649</v>
      </c>
      <c r="T5555" s="4">
        <v>161.19999999999999</v>
      </c>
      <c r="U5555" s="7">
        <v>892.65480046566654</v>
      </c>
      <c r="V5555" s="8">
        <v>0.81426794009882009</v>
      </c>
      <c r="W5555" s="7">
        <v>518.43260152197399</v>
      </c>
      <c r="X5555" s="7">
        <v>596.49774229169225</v>
      </c>
      <c r="Y5555" s="7">
        <v>660.55119112838395</v>
      </c>
      <c r="Z5555" s="7">
        <v>804.67145101094047</v>
      </c>
      <c r="AA5555" s="7">
        <v>987.49066956566492</v>
      </c>
      <c r="AB5555" s="7">
        <v>1135.6142700005146</v>
      </c>
      <c r="AC5555" s="7">
        <v>1205.8933333333334</v>
      </c>
      <c r="AD5555" s="7">
        <v>1315.52</v>
      </c>
      <c r="AE5555" s="4">
        <v>777</v>
      </c>
      <c r="AF5555" s="4">
        <v>894</v>
      </c>
      <c r="AG5555" s="4">
        <v>990</v>
      </c>
      <c r="AH5555" s="4">
        <v>1206</v>
      </c>
      <c r="AI5555" s="4">
        <v>1480</v>
      </c>
      <c r="AJ5555" s="4">
        <v>1702</v>
      </c>
      <c r="AK5555" s="4">
        <v>1067.8845529884416</v>
      </c>
      <c r="AL5555" s="8">
        <v>1.1211547248131004</v>
      </c>
      <c r="AM5555" s="4">
        <v>955.74130214751665</v>
      </c>
      <c r="AN5555" s="8">
        <v>1.0188591299083403</v>
      </c>
      <c r="AO5555" s="4">
        <v>843.59805130659151</v>
      </c>
      <c r="AP5555" s="8">
        <v>0.91656353500358023</v>
      </c>
    </row>
    <row r="5556" spans="1:42" x14ac:dyDescent="0.25">
      <c r="A5556" s="2" t="s">
        <v>15262</v>
      </c>
      <c r="B5556" t="s">
        <v>15261</v>
      </c>
      <c r="C5556" t="s">
        <v>149</v>
      </c>
      <c r="D5556" t="s">
        <v>15260</v>
      </c>
      <c r="E5556" s="3" t="s">
        <v>14699</v>
      </c>
      <c r="F5556" t="s">
        <v>15263</v>
      </c>
      <c r="G5556">
        <v>14</v>
      </c>
      <c r="H5556">
        <v>0</v>
      </c>
      <c r="I5556">
        <v>0</v>
      </c>
      <c r="J5556">
        <v>8</v>
      </c>
      <c r="K5556">
        <v>6</v>
      </c>
      <c r="L5556">
        <v>0</v>
      </c>
      <c r="M5556">
        <v>0</v>
      </c>
      <c r="N5556" s="2">
        <v>224.35714285714286</v>
      </c>
      <c r="O5556" s="2">
        <v>611.01120233333336</v>
      </c>
      <c r="P5556" s="2">
        <v>43.58</v>
      </c>
      <c r="Q5556" s="4">
        <v>878.94834519047629</v>
      </c>
      <c r="R5556" s="5">
        <v>5.9000000000000004E-2</v>
      </c>
      <c r="S5556" s="6">
        <v>930.8062975567143</v>
      </c>
      <c r="T5556" s="4">
        <v>231</v>
      </c>
      <c r="U5556" s="7">
        <v>1161.8062975567143</v>
      </c>
      <c r="V5556" s="8">
        <v>1.0626739948905006</v>
      </c>
      <c r="W5556" s="7">
        <v>623.21331094741993</v>
      </c>
      <c r="X5556" s="7">
        <v>717.71696875502039</v>
      </c>
      <c r="Y5556" s="7">
        <v>794.34155616658848</v>
      </c>
      <c r="Z5556" s="7">
        <v>1112.7592860768823</v>
      </c>
      <c r="AA5556" s="7">
        <v>1187.6811048793043</v>
      </c>
      <c r="AB5556" s="7">
        <v>1365.6204245350568</v>
      </c>
      <c r="AC5556" s="7">
        <v>1202.6142857142856</v>
      </c>
      <c r="AD5556" s="7">
        <v>1311.9428571428571</v>
      </c>
      <c r="AE5556" s="4">
        <v>732</v>
      </c>
      <c r="AF5556" s="4">
        <v>843</v>
      </c>
      <c r="AG5556" s="4">
        <v>933</v>
      </c>
      <c r="AH5556" s="4">
        <v>1307</v>
      </c>
      <c r="AI5556" s="4">
        <v>1395</v>
      </c>
      <c r="AJ5556" s="4">
        <v>1604</v>
      </c>
      <c r="AK5556" s="4">
        <v>1019.2947612989183</v>
      </c>
      <c r="AL5556" s="8">
        <v>1.1436120905648017</v>
      </c>
      <c r="AM5556" s="4">
        <v>989.79860671818358</v>
      </c>
      <c r="AN5556" s="8">
        <v>1.1166327253400348</v>
      </c>
      <c r="AO5556" s="4">
        <v>960.302452137449</v>
      </c>
      <c r="AP5556" s="8">
        <v>1.0896533601152678</v>
      </c>
    </row>
    <row r="5557" spans="1:42" x14ac:dyDescent="0.25">
      <c r="A5557" s="2" t="s">
        <v>15266</v>
      </c>
      <c r="B5557" t="s">
        <v>15265</v>
      </c>
      <c r="C5557" t="s">
        <v>149</v>
      </c>
      <c r="D5557" t="s">
        <v>15264</v>
      </c>
      <c r="E5557" s="3" t="s">
        <v>14699</v>
      </c>
      <c r="F5557" t="s">
        <v>15267</v>
      </c>
      <c r="G5557">
        <v>32</v>
      </c>
      <c r="H5557">
        <v>0</v>
      </c>
      <c r="I5557">
        <v>0</v>
      </c>
      <c r="J5557">
        <v>20</v>
      </c>
      <c r="K5557">
        <v>12</v>
      </c>
      <c r="L5557">
        <v>0</v>
      </c>
      <c r="M5557">
        <v>0</v>
      </c>
      <c r="N5557" s="2">
        <v>217.18229166666666</v>
      </c>
      <c r="O5557" s="2">
        <v>311.23188168750011</v>
      </c>
      <c r="P5557" s="2">
        <v>194.17</v>
      </c>
      <c r="Q5557" s="4">
        <v>722.58417335416675</v>
      </c>
      <c r="R5557" s="5">
        <v>5.9000000000000004E-2</v>
      </c>
      <c r="S5557" s="6">
        <v>765.2166395820625</v>
      </c>
      <c r="T5557" s="4">
        <v>58.741935483870968</v>
      </c>
      <c r="U5557" s="7">
        <v>823.95857506593347</v>
      </c>
      <c r="V5557" s="8">
        <v>0.78668917538220162</v>
      </c>
      <c r="W5557" s="7">
        <v>516.53721368613742</v>
      </c>
      <c r="X5557" s="7">
        <v>519.45963073669554</v>
      </c>
      <c r="Y5557" s="7">
        <v>681.65377704266791</v>
      </c>
      <c r="Z5557" s="7">
        <v>904.48807714772011</v>
      </c>
      <c r="AA5557" s="7">
        <v>1019.192946382124</v>
      </c>
      <c r="AB5557" s="7">
        <v>1171.8892372737828</v>
      </c>
      <c r="AC5557" s="7">
        <v>1152.1125000000002</v>
      </c>
      <c r="AD5557" s="7">
        <v>1256.8499999999999</v>
      </c>
      <c r="AE5557" s="4">
        <v>707</v>
      </c>
      <c r="AF5557" s="4">
        <v>711</v>
      </c>
      <c r="AG5557" s="4">
        <v>933</v>
      </c>
      <c r="AH5557" s="4">
        <v>1238</v>
      </c>
      <c r="AI5557" s="4">
        <v>1395</v>
      </c>
      <c r="AJ5557" s="4">
        <v>1604</v>
      </c>
      <c r="AK5557" s="4">
        <v>1105.2294226547419</v>
      </c>
      <c r="AL5557" s="8">
        <v>1.1113224567500779</v>
      </c>
      <c r="AM5557" s="4">
        <v>995.93959952423779</v>
      </c>
      <c r="AN5557" s="8">
        <v>1.0069760448818319</v>
      </c>
      <c r="AO5557" s="4">
        <v>874.50646271256664</v>
      </c>
      <c r="AP5557" s="8">
        <v>0.89103558725044762</v>
      </c>
    </row>
    <row r="5558" spans="1:42" x14ac:dyDescent="0.25">
      <c r="A5558" s="2" t="s">
        <v>15270</v>
      </c>
      <c r="B5558" t="s">
        <v>15269</v>
      </c>
      <c r="C5558" t="s">
        <v>149</v>
      </c>
      <c r="D5558" t="s">
        <v>15268</v>
      </c>
      <c r="E5558" s="3" t="s">
        <v>14699</v>
      </c>
      <c r="F5558" t="s">
        <v>5357</v>
      </c>
      <c r="G5558">
        <v>75</v>
      </c>
      <c r="H5558">
        <v>0</v>
      </c>
      <c r="I5558">
        <v>37</v>
      </c>
      <c r="J5558">
        <v>22</v>
      </c>
      <c r="K5558">
        <v>12</v>
      </c>
      <c r="L5558">
        <v>4</v>
      </c>
      <c r="M5558">
        <v>0</v>
      </c>
      <c r="N5558" s="2">
        <v>220.53333333333333</v>
      </c>
      <c r="O5558" s="2">
        <v>152.53704233333329</v>
      </c>
      <c r="P5558" s="2">
        <v>386.36</v>
      </c>
      <c r="Q5558" s="4">
        <v>759.43037566666658</v>
      </c>
      <c r="R5558" s="5">
        <v>5.9000000000000004E-2</v>
      </c>
      <c r="S5558" s="6">
        <v>804.23676783099984</v>
      </c>
      <c r="T5558" s="4">
        <v>91.013888888888886</v>
      </c>
      <c r="U5558" s="7">
        <v>895.25065671988875</v>
      </c>
      <c r="V5558" s="8">
        <v>0.67256790662304333</v>
      </c>
      <c r="W5558" s="7">
        <v>570.35783278342399</v>
      </c>
      <c r="X5558" s="7">
        <v>668.23703713820646</v>
      </c>
      <c r="Y5558" s="7">
        <v>831.97323701565131</v>
      </c>
      <c r="Z5558" s="7">
        <v>1073.0460921857639</v>
      </c>
      <c r="AA5558" s="7">
        <v>1103.2557231594621</v>
      </c>
      <c r="AB5558" s="7">
        <v>1268.8045008953288</v>
      </c>
      <c r="AC5558" s="7">
        <v>1464.2026666666668</v>
      </c>
      <c r="AD5558" s="7">
        <v>1597.3119999999999</v>
      </c>
      <c r="AE5558" s="4">
        <v>944</v>
      </c>
      <c r="AF5558" s="4">
        <v>1106</v>
      </c>
      <c r="AG5558" s="4">
        <v>1377</v>
      </c>
      <c r="AH5558" s="4">
        <v>1776</v>
      </c>
      <c r="AI5558" s="4">
        <v>1826</v>
      </c>
      <c r="AJ5558" s="4">
        <v>2100</v>
      </c>
      <c r="AK5558" s="4">
        <v>1367.319568351455</v>
      </c>
      <c r="AL5558" s="8">
        <v>1.0955906852815309</v>
      </c>
      <c r="AM5558" s="4">
        <v>1182.4267084790665</v>
      </c>
      <c r="AN5558" s="8">
        <v>0.9566876833339677</v>
      </c>
      <c r="AO5558" s="4">
        <v>989.12962770338811</v>
      </c>
      <c r="AP5558" s="8">
        <v>0.81147090857060633</v>
      </c>
    </row>
    <row r="5559" spans="1:42" x14ac:dyDescent="0.25">
      <c r="A5559" s="2" t="s">
        <v>15273</v>
      </c>
      <c r="B5559" t="s">
        <v>15272</v>
      </c>
      <c r="C5559" t="s">
        <v>149</v>
      </c>
      <c r="D5559" t="s">
        <v>15271</v>
      </c>
      <c r="E5559" s="3" t="s">
        <v>14699</v>
      </c>
      <c r="F5559" t="s">
        <v>15274</v>
      </c>
      <c r="G5559">
        <v>17</v>
      </c>
      <c r="H5559">
        <v>0</v>
      </c>
      <c r="I5559">
        <v>8</v>
      </c>
      <c r="J5559">
        <v>4</v>
      </c>
      <c r="K5559">
        <v>4</v>
      </c>
      <c r="L5559">
        <v>1</v>
      </c>
      <c r="M5559">
        <v>0</v>
      </c>
      <c r="N5559" s="2">
        <v>232.00490196078431</v>
      </c>
      <c r="O5559" s="2">
        <v>183.95817439215685</v>
      </c>
      <c r="P5559" s="2">
        <v>319.69</v>
      </c>
      <c r="Q5559" s="4">
        <v>735.65307635294107</v>
      </c>
      <c r="R5559" s="5">
        <v>5.9000000000000004E-2</v>
      </c>
      <c r="S5559" s="6">
        <v>779.05660785776456</v>
      </c>
      <c r="T5559" s="4">
        <v>54.6875</v>
      </c>
      <c r="U5559" s="7">
        <v>833.74410785776456</v>
      </c>
      <c r="V5559" s="8">
        <v>0.88414009316836117</v>
      </c>
      <c r="W5559" s="7">
        <v>532.03865902481482</v>
      </c>
      <c r="X5559" s="7">
        <v>587.39050709106118</v>
      </c>
      <c r="Y5559" s="7">
        <v>770.79513799713084</v>
      </c>
      <c r="Z5559" s="7">
        <v>1079.7741107848337</v>
      </c>
      <c r="AA5559" s="7">
        <v>1142.5612817256506</v>
      </c>
      <c r="AB5559" s="7">
        <v>1313.5737078407697</v>
      </c>
      <c r="AC5559" s="7">
        <v>1037.3000000000002</v>
      </c>
      <c r="AD5559" s="7">
        <v>1131.5999999999999</v>
      </c>
      <c r="AE5559" s="4">
        <v>644</v>
      </c>
      <c r="AF5559" s="4">
        <v>711</v>
      </c>
      <c r="AG5559" s="4">
        <v>933</v>
      </c>
      <c r="AH5559" s="4">
        <v>1307</v>
      </c>
      <c r="AI5559" s="4">
        <v>1383</v>
      </c>
      <c r="AJ5559" s="4">
        <v>1590</v>
      </c>
      <c r="AK5559" s="4">
        <v>1015.6264379800227</v>
      </c>
      <c r="AL5559" s="8">
        <v>1.1350094782396847</v>
      </c>
      <c r="AM5559" s="4">
        <v>936.76982793926993</v>
      </c>
      <c r="AN5559" s="8">
        <v>1.0513863498825768</v>
      </c>
      <c r="AO5559" s="4">
        <v>857.91321789851736</v>
      </c>
      <c r="AP5559" s="8">
        <v>0.96776322152546912</v>
      </c>
    </row>
    <row r="5560" spans="1:42" x14ac:dyDescent="0.25">
      <c r="A5560" s="2" t="s">
        <v>15277</v>
      </c>
      <c r="B5560" t="s">
        <v>15276</v>
      </c>
      <c r="C5560" t="s">
        <v>149</v>
      </c>
      <c r="D5560" t="s">
        <v>15275</v>
      </c>
      <c r="E5560" s="3" t="s">
        <v>14699</v>
      </c>
      <c r="F5560" t="s">
        <v>5357</v>
      </c>
      <c r="G5560">
        <v>18</v>
      </c>
      <c r="H5560">
        <v>0</v>
      </c>
      <c r="I5560">
        <v>0</v>
      </c>
      <c r="J5560">
        <v>13</v>
      </c>
      <c r="K5560">
        <v>5</v>
      </c>
      <c r="L5560">
        <v>0</v>
      </c>
      <c r="M5560">
        <v>0</v>
      </c>
      <c r="N5560" s="2">
        <v>199.5462962962963</v>
      </c>
      <c r="O5560" s="2">
        <v>339.47149855555557</v>
      </c>
      <c r="P5560" s="2">
        <v>313.70999999999998</v>
      </c>
      <c r="Q5560" s="4">
        <v>852.72779485185197</v>
      </c>
      <c r="R5560" s="5">
        <v>5.9000000000000004E-2</v>
      </c>
      <c r="S5560" s="6">
        <v>903.03873474811121</v>
      </c>
      <c r="T5560" s="4">
        <v>174.5</v>
      </c>
      <c r="U5560" s="7">
        <v>1077.5387347481112</v>
      </c>
      <c r="V5560" s="8">
        <v>0.53436089003129739</v>
      </c>
      <c r="W5560" s="7">
        <v>685.61978819705337</v>
      </c>
      <c r="X5560" s="7">
        <v>719.20664914726831</v>
      </c>
      <c r="Y5560" s="7">
        <v>843.7019470693981</v>
      </c>
      <c r="Z5560" s="7">
        <v>1057.3143827127649</v>
      </c>
      <c r="AA5560" s="7">
        <v>1358.2526568266903</v>
      </c>
      <c r="AB5560" s="7">
        <v>1562.0129465913274</v>
      </c>
      <c r="AC5560" s="7">
        <v>2218.15</v>
      </c>
      <c r="AD5560" s="7">
        <v>2419.7999999999997</v>
      </c>
      <c r="AE5560" s="4">
        <v>1531</v>
      </c>
      <c r="AF5560" s="4">
        <v>1606</v>
      </c>
      <c r="AG5560" s="4">
        <v>1884</v>
      </c>
      <c r="AH5560" s="4">
        <v>2361</v>
      </c>
      <c r="AI5560" s="4">
        <v>3033</v>
      </c>
      <c r="AJ5560" s="4">
        <v>3488</v>
      </c>
      <c r="AK5560" s="4">
        <v>1966.2707968053458</v>
      </c>
      <c r="AL5560" s="8">
        <v>1.0616269758518946</v>
      </c>
      <c r="AM5560" s="4">
        <v>1567.5587735338827</v>
      </c>
      <c r="AN5560" s="8">
        <v>0.86390219366917065</v>
      </c>
      <c r="AO5560" s="4">
        <v>1235.2987541409971</v>
      </c>
      <c r="AP5560" s="8">
        <v>0.69913154185023407</v>
      </c>
    </row>
    <row r="5561" spans="1:42" x14ac:dyDescent="0.25">
      <c r="A5561" s="2" t="s">
        <v>15280</v>
      </c>
      <c r="B5561" t="s">
        <v>15279</v>
      </c>
      <c r="C5561" t="s">
        <v>14</v>
      </c>
      <c r="D5561" t="s">
        <v>15278</v>
      </c>
      <c r="E5561" s="3" t="s">
        <v>14699</v>
      </c>
      <c r="F5561" t="s">
        <v>15281</v>
      </c>
      <c r="G5561">
        <v>116</v>
      </c>
      <c r="H5561">
        <v>0</v>
      </c>
      <c r="I5561">
        <v>24</v>
      </c>
      <c r="J5561">
        <v>26</v>
      </c>
      <c r="K5561">
        <v>48</v>
      </c>
      <c r="L5561">
        <v>18</v>
      </c>
      <c r="M5561">
        <v>0</v>
      </c>
      <c r="N5561" s="2">
        <v>271.15804597701151</v>
      </c>
      <c r="O5561" s="2">
        <v>377.43223485344828</v>
      </c>
      <c r="P5561" s="2">
        <v>184.78</v>
      </c>
      <c r="Q5561" s="4">
        <v>833.37028083045971</v>
      </c>
      <c r="R5561" s="5">
        <v>5.9000000000000004E-2</v>
      </c>
      <c r="S5561" s="6">
        <v>882.53912739945679</v>
      </c>
      <c r="T5561" s="4">
        <v>66.559633027522935</v>
      </c>
      <c r="U5561" s="7">
        <v>949.09876042697977</v>
      </c>
      <c r="V5561" s="8">
        <v>0.84589907346433135</v>
      </c>
      <c r="W5561" s="7">
        <v>575.77419006809475</v>
      </c>
      <c r="X5561" s="7">
        <v>591.50572531585681</v>
      </c>
      <c r="Y5561" s="7">
        <v>733.87611930810431</v>
      </c>
      <c r="Z5561" s="7">
        <v>1028.0558284412564</v>
      </c>
      <c r="AA5561" s="7">
        <v>1097.2745835314099</v>
      </c>
      <c r="AB5561" s="7">
        <v>1261.6691268705245</v>
      </c>
      <c r="AC5561" s="7">
        <v>1234.2</v>
      </c>
      <c r="AD5561" s="7">
        <v>1346.3999999999999</v>
      </c>
      <c r="AE5561" s="4">
        <v>732</v>
      </c>
      <c r="AF5561" s="4">
        <v>752</v>
      </c>
      <c r="AG5561" s="4">
        <v>933</v>
      </c>
      <c r="AH5561" s="4">
        <v>1307</v>
      </c>
      <c r="AI5561" s="4">
        <v>1395</v>
      </c>
      <c r="AJ5561" s="4">
        <v>1604</v>
      </c>
      <c r="AK5561" s="4">
        <v>1205.792993799198</v>
      </c>
      <c r="AL5561" s="8">
        <v>1.1340041237314804</v>
      </c>
      <c r="AM5561" s="4">
        <v>1097.0056349146696</v>
      </c>
      <c r="AN5561" s="8">
        <v>1.0370456933531129</v>
      </c>
      <c r="AO5561" s="4">
        <v>988.2182760301414</v>
      </c>
      <c r="AP5561" s="8">
        <v>0.94008726297474543</v>
      </c>
    </row>
    <row r="5562" spans="1:42" x14ac:dyDescent="0.25">
      <c r="A5562" s="2" t="s">
        <v>15282</v>
      </c>
      <c r="B5562" t="s">
        <v>15279</v>
      </c>
      <c r="C5562" t="s">
        <v>14</v>
      </c>
      <c r="D5562" t="s">
        <v>15278</v>
      </c>
      <c r="E5562" s="3" t="s">
        <v>14699</v>
      </c>
      <c r="F5562" t="s">
        <v>15283</v>
      </c>
      <c r="G5562">
        <v>152</v>
      </c>
      <c r="H5562">
        <v>0</v>
      </c>
      <c r="I5562">
        <v>20</v>
      </c>
      <c r="J5562">
        <v>62</v>
      </c>
      <c r="K5562">
        <v>50</v>
      </c>
      <c r="L5562">
        <v>20</v>
      </c>
      <c r="M5562">
        <v>0</v>
      </c>
      <c r="N5562" s="2">
        <v>264.46875</v>
      </c>
      <c r="O5562" s="2">
        <v>322.01151133333337</v>
      </c>
      <c r="P5562" s="2">
        <v>184.78</v>
      </c>
      <c r="Q5562" s="4">
        <v>771.26026133333335</v>
      </c>
      <c r="R5562" s="5">
        <v>5.9000000000000004E-2</v>
      </c>
      <c r="S5562" s="6">
        <v>816.76461675199994</v>
      </c>
      <c r="T5562" s="4">
        <v>65.592592592592595</v>
      </c>
      <c r="U5562" s="7">
        <v>882.35720934459255</v>
      </c>
      <c r="V5562" s="8">
        <v>0.80728015493558325</v>
      </c>
      <c r="W5562" s="7">
        <v>547.00063994735945</v>
      </c>
      <c r="X5562" s="7">
        <v>561.94601262351682</v>
      </c>
      <c r="Y5562" s="7">
        <v>697.20163534274093</v>
      </c>
      <c r="Z5562" s="7">
        <v>976.6801043868835</v>
      </c>
      <c r="AA5562" s="7">
        <v>1042.439744161976</v>
      </c>
      <c r="AB5562" s="7">
        <v>1198.6188886278205</v>
      </c>
      <c r="AC5562" s="7">
        <v>1202.3000000000002</v>
      </c>
      <c r="AD5562" s="7">
        <v>1311.6</v>
      </c>
      <c r="AE5562" s="4">
        <v>732</v>
      </c>
      <c r="AF5562" s="4">
        <v>752</v>
      </c>
      <c r="AG5562" s="4">
        <v>933</v>
      </c>
      <c r="AH5562" s="4">
        <v>1307</v>
      </c>
      <c r="AI5562" s="4">
        <v>1395</v>
      </c>
      <c r="AJ5562" s="4">
        <v>1604</v>
      </c>
      <c r="AK5562" s="4">
        <v>1168.8727404185981</v>
      </c>
      <c r="AL5562" s="8">
        <v>1.1294284839992597</v>
      </c>
      <c r="AM5562" s="4">
        <v>1052.3663759700914</v>
      </c>
      <c r="AN5562" s="8">
        <v>1.0228352868826021</v>
      </c>
      <c r="AO5562" s="4">
        <v>933.27098120050675</v>
      </c>
      <c r="AP5562" s="8">
        <v>0.91387335205224096</v>
      </c>
    </row>
    <row r="5563" spans="1:42" x14ac:dyDescent="0.25">
      <c r="A5563" s="2" t="s">
        <v>15284</v>
      </c>
      <c r="B5563" t="s">
        <v>15279</v>
      </c>
      <c r="C5563" t="s">
        <v>14</v>
      </c>
      <c r="D5563" t="s">
        <v>15278</v>
      </c>
      <c r="E5563" s="3" t="s">
        <v>14699</v>
      </c>
      <c r="F5563" t="s">
        <v>15285</v>
      </c>
      <c r="G5563">
        <v>20</v>
      </c>
      <c r="H5563">
        <v>0</v>
      </c>
      <c r="I5563">
        <v>0</v>
      </c>
      <c r="J5563">
        <v>6</v>
      </c>
      <c r="K5563">
        <v>14</v>
      </c>
      <c r="L5563">
        <v>0</v>
      </c>
      <c r="M5563">
        <v>0</v>
      </c>
      <c r="N5563" s="2">
        <v>267.18333333333334</v>
      </c>
      <c r="O5563" s="2">
        <v>369.24559833333342</v>
      </c>
      <c r="P5563" s="2">
        <v>184.78</v>
      </c>
      <c r="Q5563" s="4">
        <v>821.20893166666679</v>
      </c>
      <c r="R5563" s="5">
        <v>5.9000000000000004E-2</v>
      </c>
      <c r="S5563" s="6">
        <v>869.6602586350001</v>
      </c>
      <c r="T5563" s="4">
        <v>117.55555555555556</v>
      </c>
      <c r="U5563" s="7">
        <v>987.21581419055565</v>
      </c>
      <c r="V5563" s="8">
        <v>0.82626030648690629</v>
      </c>
      <c r="W5563" s="7">
        <v>532.801564547054</v>
      </c>
      <c r="X5563" s="7">
        <v>547.35898434342153</v>
      </c>
      <c r="Y5563" s="7">
        <v>679.10363350054831</v>
      </c>
      <c r="Z5563" s="7">
        <v>951.32738369262233</v>
      </c>
      <c r="AA5563" s="7">
        <v>1015.3800307966397</v>
      </c>
      <c r="AB5563" s="7">
        <v>1167.5050676686812</v>
      </c>
      <c r="AC5563" s="7">
        <v>1314.28</v>
      </c>
      <c r="AD5563" s="7">
        <v>1433.76</v>
      </c>
      <c r="AE5563" s="4">
        <v>732</v>
      </c>
      <c r="AF5563" s="4">
        <v>752</v>
      </c>
      <c r="AG5563" s="4">
        <v>933</v>
      </c>
      <c r="AH5563" s="4">
        <v>1307</v>
      </c>
      <c r="AI5563" s="4">
        <v>1395</v>
      </c>
      <c r="AJ5563" s="4">
        <v>1604</v>
      </c>
      <c r="AK5563" s="4">
        <v>1230.9286745547499</v>
      </c>
      <c r="AL5563" s="8">
        <v>1.1286275779296164</v>
      </c>
      <c r="AM5563" s="4">
        <v>1110.5058692481666</v>
      </c>
      <c r="AN5563" s="8">
        <v>1.027838487448713</v>
      </c>
      <c r="AO5563" s="4">
        <v>990.08306394158353</v>
      </c>
      <c r="AP5563" s="8">
        <v>0.92704939696780986</v>
      </c>
    </row>
    <row r="5564" spans="1:42" x14ac:dyDescent="0.25">
      <c r="A5564" s="2" t="s">
        <v>15288</v>
      </c>
      <c r="B5564" t="s">
        <v>15287</v>
      </c>
      <c r="C5564" t="s">
        <v>149</v>
      </c>
      <c r="D5564" t="s">
        <v>15286</v>
      </c>
      <c r="E5564" s="3" t="s">
        <v>14699</v>
      </c>
      <c r="F5564" t="s">
        <v>15289</v>
      </c>
      <c r="G5564">
        <v>72</v>
      </c>
      <c r="H5564">
        <v>0</v>
      </c>
      <c r="I5564">
        <v>12</v>
      </c>
      <c r="J5564">
        <v>32</v>
      </c>
      <c r="K5564">
        <v>20</v>
      </c>
      <c r="L5564">
        <v>8</v>
      </c>
      <c r="M5564">
        <v>0</v>
      </c>
      <c r="N5564" s="2">
        <v>217.56481481481481</v>
      </c>
      <c r="O5564" s="2">
        <v>223.66283137962967</v>
      </c>
      <c r="P5564" s="2">
        <v>316.63</v>
      </c>
      <c r="Q5564" s="4">
        <v>757.85764619444444</v>
      </c>
      <c r="R5564" s="5">
        <v>5.9000000000000004E-2</v>
      </c>
      <c r="S5564" s="6">
        <v>802.57124731991667</v>
      </c>
      <c r="T5564" s="4">
        <v>58.707692307692305</v>
      </c>
      <c r="U5564" s="7">
        <v>861.27893962760902</v>
      </c>
      <c r="V5564" s="8">
        <v>0.82704832826337482</v>
      </c>
      <c r="W5564" s="7">
        <v>544.86645470222766</v>
      </c>
      <c r="X5564" s="7">
        <v>547.94915034410735</v>
      </c>
      <c r="Y5564" s="7">
        <v>719.03875846842777</v>
      </c>
      <c r="Z5564" s="7">
        <v>944.8462142361119</v>
      </c>
      <c r="AA5564" s="7">
        <v>1162.946930899097</v>
      </c>
      <c r="AB5564" s="7">
        <v>1337.119234665297</v>
      </c>
      <c r="AC5564" s="7">
        <v>1145.5277777777778</v>
      </c>
      <c r="AD5564" s="7">
        <v>1249.6666666666667</v>
      </c>
      <c r="AE5564" s="4">
        <v>707</v>
      </c>
      <c r="AF5564" s="4">
        <v>711</v>
      </c>
      <c r="AG5564" s="4">
        <v>933</v>
      </c>
      <c r="AH5564" s="4">
        <v>1226</v>
      </c>
      <c r="AI5564" s="4">
        <v>1509</v>
      </c>
      <c r="AJ5564" s="4">
        <v>1735</v>
      </c>
      <c r="AK5564" s="4">
        <v>1109.0489273978446</v>
      </c>
      <c r="AL5564" s="8">
        <v>1.1213453803520759</v>
      </c>
      <c r="AM5564" s="4">
        <v>1008.4859386222745</v>
      </c>
      <c r="AN5564" s="8">
        <v>1.0247791601354708</v>
      </c>
      <c r="AO5564" s="4">
        <v>903.1342360954867</v>
      </c>
      <c r="AP5564" s="8">
        <v>0.92361454847997981</v>
      </c>
    </row>
    <row r="5565" spans="1:42" x14ac:dyDescent="0.25">
      <c r="A5565" s="2" t="s">
        <v>15292</v>
      </c>
      <c r="B5565" t="s">
        <v>15291</v>
      </c>
      <c r="C5565" t="s">
        <v>149</v>
      </c>
      <c r="D5565" t="s">
        <v>15290</v>
      </c>
      <c r="E5565" s="3" t="s">
        <v>14699</v>
      </c>
      <c r="F5565" t="s">
        <v>15293</v>
      </c>
      <c r="G5565">
        <v>45</v>
      </c>
      <c r="H5565">
        <v>0</v>
      </c>
      <c r="I5565">
        <v>13</v>
      </c>
      <c r="J5565">
        <v>16</v>
      </c>
      <c r="K5565">
        <v>16</v>
      </c>
      <c r="L5565">
        <v>0</v>
      </c>
      <c r="M5565">
        <v>0</v>
      </c>
      <c r="N5565" s="2">
        <v>230.69444444444446</v>
      </c>
      <c r="O5565" s="2">
        <v>159.02253959259252</v>
      </c>
      <c r="P5565" s="2">
        <v>347.85</v>
      </c>
      <c r="Q5565" s="4">
        <v>737.56698403703695</v>
      </c>
      <c r="R5565" s="5">
        <v>5.9000000000000004E-2</v>
      </c>
      <c r="S5565" s="6">
        <v>781.08343609522205</v>
      </c>
      <c r="T5565" s="4">
        <v>37.136363636363633</v>
      </c>
      <c r="U5565" s="7">
        <v>818.21979973158568</v>
      </c>
      <c r="V5565" s="8">
        <v>0.81671341720651591</v>
      </c>
      <c r="W5565" s="7">
        <v>502.09165268592449</v>
      </c>
      <c r="X5565" s="7">
        <v>554.32789605542291</v>
      </c>
      <c r="Y5565" s="7">
        <v>727.40918005585024</v>
      </c>
      <c r="Z5565" s="7">
        <v>1018.9965684169306</v>
      </c>
      <c r="AA5565" s="7">
        <v>1078.2496205972573</v>
      </c>
      <c r="AB5565" s="7">
        <v>1239.6362232463043</v>
      </c>
      <c r="AC5565" s="7">
        <v>1102.028888888889</v>
      </c>
      <c r="AD5565" s="7">
        <v>1202.2133333333334</v>
      </c>
      <c r="AE5565" s="4">
        <v>644</v>
      </c>
      <c r="AF5565" s="4">
        <v>711</v>
      </c>
      <c r="AG5565" s="4">
        <v>933</v>
      </c>
      <c r="AH5565" s="4">
        <v>1307</v>
      </c>
      <c r="AI5565" s="4">
        <v>1383</v>
      </c>
      <c r="AJ5565" s="4">
        <v>1590</v>
      </c>
      <c r="AK5565" s="4">
        <v>1090.417684512825</v>
      </c>
      <c r="AL5565" s="8">
        <v>1.125478166198201</v>
      </c>
      <c r="AM5565" s="4">
        <v>989.88405377710399</v>
      </c>
      <c r="AN5565" s="8">
        <v>1.0251296227759032</v>
      </c>
      <c r="AO5565" s="4">
        <v>881.61706683094303</v>
      </c>
      <c r="AP5565" s="8">
        <v>0.91706196062881351</v>
      </c>
    </row>
    <row r="5566" spans="1:42" x14ac:dyDescent="0.25">
      <c r="A5566" s="2" t="s">
        <v>15296</v>
      </c>
      <c r="B5566" t="s">
        <v>15295</v>
      </c>
      <c r="C5566" t="s">
        <v>149</v>
      </c>
      <c r="D5566" t="s">
        <v>15294</v>
      </c>
      <c r="E5566" s="3" t="s">
        <v>14699</v>
      </c>
      <c r="F5566" t="s">
        <v>15297</v>
      </c>
      <c r="G5566">
        <v>52</v>
      </c>
      <c r="H5566">
        <v>0</v>
      </c>
      <c r="I5566">
        <v>12</v>
      </c>
      <c r="J5566">
        <v>28</v>
      </c>
      <c r="K5566">
        <v>10</v>
      </c>
      <c r="L5566">
        <v>2</v>
      </c>
      <c r="M5566">
        <v>0</v>
      </c>
      <c r="N5566" s="2">
        <v>204.125</v>
      </c>
      <c r="O5566" s="2">
        <v>374.4722813333334</v>
      </c>
      <c r="P5566" s="2">
        <v>186.16</v>
      </c>
      <c r="Q5566" s="4">
        <v>764.75728133333337</v>
      </c>
      <c r="R5566" s="5">
        <v>5.9000000000000004E-2</v>
      </c>
      <c r="S5566" s="6">
        <v>809.87796093199995</v>
      </c>
      <c r="T5566" s="4">
        <v>55.434782608695649</v>
      </c>
      <c r="U5566" s="7">
        <v>865.31274354069558</v>
      </c>
      <c r="V5566" s="8">
        <v>0.74886433884958514</v>
      </c>
      <c r="W5566" s="7">
        <v>576.83216083689831</v>
      </c>
      <c r="X5566" s="7">
        <v>627.99710341416881</v>
      </c>
      <c r="Y5566" s="7">
        <v>772.38036602947989</v>
      </c>
      <c r="Z5566" s="7">
        <v>1055.5397742653327</v>
      </c>
      <c r="AA5566" s="7">
        <v>1197.8203680076053</v>
      </c>
      <c r="AB5566" s="7">
        <v>1377.248111840225</v>
      </c>
      <c r="AC5566" s="7">
        <v>1271.0500000000002</v>
      </c>
      <c r="AD5566" s="7">
        <v>1386.6</v>
      </c>
      <c r="AE5566" s="4">
        <v>823</v>
      </c>
      <c r="AF5566" s="4">
        <v>896</v>
      </c>
      <c r="AG5566" s="4">
        <v>1102</v>
      </c>
      <c r="AH5566" s="4">
        <v>1506</v>
      </c>
      <c r="AI5566" s="4">
        <v>1709</v>
      </c>
      <c r="AJ5566" s="4">
        <v>1965</v>
      </c>
      <c r="AK5566" s="4">
        <v>1219.0445192169134</v>
      </c>
      <c r="AL5566" s="8">
        <v>1.1029678077244562</v>
      </c>
      <c r="AM5566" s="4">
        <v>1085.6206415153113</v>
      </c>
      <c r="AN5566" s="8">
        <v>0.98749928526525921</v>
      </c>
      <c r="AO5566" s="4">
        <v>943.3018386336023</v>
      </c>
      <c r="AP5566" s="8">
        <v>0.86433286130878229</v>
      </c>
    </row>
    <row r="5567" spans="1:42" x14ac:dyDescent="0.25">
      <c r="A5567" s="2" t="s">
        <v>15300</v>
      </c>
      <c r="B5567" t="s">
        <v>15299</v>
      </c>
      <c r="C5567" t="s">
        <v>149</v>
      </c>
      <c r="D5567" t="s">
        <v>15298</v>
      </c>
      <c r="E5567" s="3" t="s">
        <v>14699</v>
      </c>
      <c r="F5567" t="s">
        <v>5357</v>
      </c>
      <c r="G5567">
        <v>40</v>
      </c>
      <c r="H5567">
        <v>0</v>
      </c>
      <c r="I5567">
        <v>20</v>
      </c>
      <c r="J5567">
        <v>8</v>
      </c>
      <c r="K5567">
        <v>10</v>
      </c>
      <c r="L5567">
        <v>2</v>
      </c>
      <c r="M5567">
        <v>0</v>
      </c>
      <c r="N5567" s="2">
        <v>195.03125</v>
      </c>
      <c r="O5567" s="2">
        <v>203.66285866666664</v>
      </c>
      <c r="P5567" s="2">
        <v>259.43</v>
      </c>
      <c r="Q5567" s="4">
        <v>658.12410866666664</v>
      </c>
      <c r="R5567" s="5">
        <v>5.9000000000000004E-2</v>
      </c>
      <c r="S5567" s="6">
        <v>696.95343107799988</v>
      </c>
      <c r="T5567" s="4">
        <v>57.405405405405403</v>
      </c>
      <c r="U5567" s="7">
        <v>754.3588364834053</v>
      </c>
      <c r="V5567" s="8">
        <v>0.8187538248042604</v>
      </c>
      <c r="W5567" s="7">
        <v>534.8087868585726</v>
      </c>
      <c r="X5567" s="7">
        <v>537.8345791463156</v>
      </c>
      <c r="Y5567" s="7">
        <v>705.76605111605124</v>
      </c>
      <c r="Z5567" s="7">
        <v>936.4827130564538</v>
      </c>
      <c r="AA5567" s="7">
        <v>1055.245060350366</v>
      </c>
      <c r="AB5567" s="7">
        <v>1213.3427073849371</v>
      </c>
      <c r="AC5567" s="7">
        <v>1013.4850000000001</v>
      </c>
      <c r="AD5567" s="7">
        <v>1105.6199999999999</v>
      </c>
      <c r="AE5567" s="4">
        <v>707</v>
      </c>
      <c r="AF5567" s="4">
        <v>711</v>
      </c>
      <c r="AG5567" s="4">
        <v>933</v>
      </c>
      <c r="AH5567" s="4">
        <v>1238</v>
      </c>
      <c r="AI5567" s="4">
        <v>1395</v>
      </c>
      <c r="AJ5567" s="4">
        <v>1604</v>
      </c>
      <c r="AK5567" s="4">
        <v>979.00860054684142</v>
      </c>
      <c r="AL5567" s="8">
        <v>1.1248863145951558</v>
      </c>
      <c r="AM5567" s="4">
        <v>884.99021072389428</v>
      </c>
      <c r="AN5567" s="8">
        <v>1.022842151331524</v>
      </c>
      <c r="AO5567" s="4">
        <v>790.97182090094714</v>
      </c>
      <c r="AP5567" s="8">
        <v>0.92079798806789226</v>
      </c>
    </row>
    <row r="5568" spans="1:42" x14ac:dyDescent="0.25">
      <c r="A5568" s="2" t="s">
        <v>15303</v>
      </c>
      <c r="B5568" t="s">
        <v>15302</v>
      </c>
      <c r="C5568" t="s">
        <v>149</v>
      </c>
      <c r="D5568" t="s">
        <v>15301</v>
      </c>
      <c r="E5568" s="3" t="s">
        <v>14699</v>
      </c>
      <c r="F5568" t="s">
        <v>15304</v>
      </c>
      <c r="G5568">
        <v>80</v>
      </c>
      <c r="H5568">
        <v>0</v>
      </c>
      <c r="I5568">
        <v>2</v>
      </c>
      <c r="J5568">
        <v>44</v>
      </c>
      <c r="K5568">
        <v>28</v>
      </c>
      <c r="L5568">
        <v>6</v>
      </c>
      <c r="M5568">
        <v>0</v>
      </c>
      <c r="N5568" s="2">
        <v>231.17812499999999</v>
      </c>
      <c r="O5568" s="2">
        <v>456.70587164583344</v>
      </c>
      <c r="P5568" s="2">
        <v>105.36</v>
      </c>
      <c r="Q5568" s="4">
        <v>793.24399664583348</v>
      </c>
      <c r="R5568" s="5">
        <v>5.9000000000000004E-2</v>
      </c>
      <c r="S5568" s="6">
        <v>840.04539244793762</v>
      </c>
      <c r="T5568" s="4">
        <v>201.43421052631578</v>
      </c>
      <c r="U5568" s="7">
        <v>1041.4796029742533</v>
      </c>
      <c r="V5568" s="8">
        <v>0.80104572778083549</v>
      </c>
      <c r="W5568" s="7">
        <v>573.74942006212245</v>
      </c>
      <c r="X5568" s="7">
        <v>580.85667639172084</v>
      </c>
      <c r="Y5568" s="7">
        <v>761.76865569058828</v>
      </c>
      <c r="Z5568" s="7">
        <v>917.48218072997065</v>
      </c>
      <c r="AA5568" s="7">
        <v>1139.0993553710832</v>
      </c>
      <c r="AB5568" s="7">
        <v>1309.673507281444</v>
      </c>
      <c r="AC5568" s="7">
        <v>1430.1650000000002</v>
      </c>
      <c r="AD5568" s="7">
        <v>1560.18</v>
      </c>
      <c r="AE5568" s="4">
        <v>888</v>
      </c>
      <c r="AF5568" s="4">
        <v>899</v>
      </c>
      <c r="AG5568" s="4">
        <v>1179</v>
      </c>
      <c r="AH5568" s="4">
        <v>1420</v>
      </c>
      <c r="AI5568" s="4">
        <v>1763</v>
      </c>
      <c r="AJ5568" s="4">
        <v>2027</v>
      </c>
      <c r="AK5568" s="4">
        <v>1247.7561240408754</v>
      </c>
      <c r="AL5568" s="8">
        <v>1.1146331842996509</v>
      </c>
      <c r="AM5568" s="4">
        <v>1111.8525468432294</v>
      </c>
      <c r="AN5568" s="8">
        <v>1.0101040321267125</v>
      </c>
      <c r="AO5568" s="4">
        <v>975.94896964558359</v>
      </c>
      <c r="AP5568" s="8">
        <v>0.90557487995377395</v>
      </c>
    </row>
    <row r="5569" spans="1:42" x14ac:dyDescent="0.25">
      <c r="A5569" s="2" t="s">
        <v>15305</v>
      </c>
      <c r="B5569" t="s">
        <v>15302</v>
      </c>
      <c r="C5569" t="s">
        <v>149</v>
      </c>
      <c r="D5569" t="s">
        <v>15301</v>
      </c>
      <c r="E5569" s="3" t="s">
        <v>14699</v>
      </c>
      <c r="F5569" t="s">
        <v>15306</v>
      </c>
      <c r="G5569">
        <v>15</v>
      </c>
      <c r="H5569">
        <v>0</v>
      </c>
      <c r="I5569">
        <v>4</v>
      </c>
      <c r="J5569">
        <v>7</v>
      </c>
      <c r="K5569">
        <v>4</v>
      </c>
      <c r="L5569">
        <v>0</v>
      </c>
      <c r="M5569">
        <v>0</v>
      </c>
      <c r="N5569" s="2">
        <v>157.91666666666666</v>
      </c>
      <c r="O5569" s="2">
        <v>738.28863711111126</v>
      </c>
      <c r="P5569" s="2">
        <v>181</v>
      </c>
      <c r="Q5569" s="4">
        <v>1077.2053037777778</v>
      </c>
      <c r="R5569" s="5">
        <v>5.9000000000000004E-2</v>
      </c>
      <c r="S5569" s="6">
        <v>1140.7604167006666</v>
      </c>
      <c r="T5569" s="4">
        <v>169.06666666666666</v>
      </c>
      <c r="U5569" s="7">
        <v>1309.8270833673332</v>
      </c>
      <c r="V5569" s="8">
        <v>1.1208515175144047</v>
      </c>
      <c r="W5569" s="7">
        <v>866.84515662347428</v>
      </c>
      <c r="X5569" s="7">
        <v>877.58310338344984</v>
      </c>
      <c r="Y5569" s="7">
        <v>1150.9126572737346</v>
      </c>
      <c r="Z5569" s="7">
        <v>1386.1713090150154</v>
      </c>
      <c r="AA5569" s="7">
        <v>1721.0000125306142</v>
      </c>
      <c r="AB5569" s="7">
        <v>1978.7107347700255</v>
      </c>
      <c r="AC5569" s="7">
        <v>1285.46</v>
      </c>
      <c r="AD5569" s="7">
        <v>1402.32</v>
      </c>
      <c r="AE5569" s="4">
        <v>888</v>
      </c>
      <c r="AF5569" s="4">
        <v>899</v>
      </c>
      <c r="AG5569" s="4">
        <v>1179</v>
      </c>
      <c r="AH5569" s="4">
        <v>1420</v>
      </c>
      <c r="AI5569" s="4">
        <v>1763</v>
      </c>
      <c r="AJ5569" s="4">
        <v>2027</v>
      </c>
      <c r="AK5569" s="4">
        <v>1157.7246004698111</v>
      </c>
      <c r="AL5569" s="8">
        <v>1.1353681902588377</v>
      </c>
      <c r="AM5569" s="4">
        <v>1152.5048516177667</v>
      </c>
      <c r="AN5569" s="8">
        <v>1.1309015217220892</v>
      </c>
      <c r="AO5569" s="4">
        <v>1145.9801655527112</v>
      </c>
      <c r="AP5569" s="8">
        <v>1.1253181860511534</v>
      </c>
    </row>
    <row r="5570" spans="1:42" x14ac:dyDescent="0.25">
      <c r="A5570" s="2" t="s">
        <v>15309</v>
      </c>
      <c r="B5570" t="s">
        <v>15308</v>
      </c>
      <c r="C5570" t="s">
        <v>149</v>
      </c>
      <c r="D5570" t="s">
        <v>15307</v>
      </c>
      <c r="E5570" s="3" t="s">
        <v>14699</v>
      </c>
      <c r="F5570" t="s">
        <v>5357</v>
      </c>
      <c r="G5570">
        <v>50</v>
      </c>
      <c r="H5570">
        <v>0</v>
      </c>
      <c r="I5570">
        <v>36</v>
      </c>
      <c r="J5570">
        <v>8</v>
      </c>
      <c r="K5570">
        <v>4</v>
      </c>
      <c r="L5570">
        <v>2</v>
      </c>
      <c r="M5570">
        <v>0</v>
      </c>
      <c r="N5570" s="2">
        <v>195.56833333333336</v>
      </c>
      <c r="O5570" s="2">
        <v>166.29870149999999</v>
      </c>
      <c r="P5570" s="2">
        <v>316.69</v>
      </c>
      <c r="Q5570" s="4">
        <v>678.55703483333332</v>
      </c>
      <c r="R5570" s="5">
        <v>5.9000000000000004E-2</v>
      </c>
      <c r="S5570" s="6">
        <v>718.59189988849994</v>
      </c>
      <c r="T5570" s="4">
        <v>90.448979591836732</v>
      </c>
      <c r="U5570" s="7">
        <v>809.04087948033668</v>
      </c>
      <c r="V5570" s="8">
        <v>0.65681697691135987</v>
      </c>
      <c r="W5570" s="7">
        <v>550.71666030293557</v>
      </c>
      <c r="X5570" s="7">
        <v>645.22523971932924</v>
      </c>
      <c r="Y5570" s="7">
        <v>803.32292503934571</v>
      </c>
      <c r="Z5570" s="7">
        <v>1036.0940558241671</v>
      </c>
      <c r="AA5570" s="7">
        <v>1065.2633704588563</v>
      </c>
      <c r="AB5570" s="7">
        <v>1225.1112146569542</v>
      </c>
      <c r="AC5570" s="7">
        <v>1354.9360000000001</v>
      </c>
      <c r="AD5570" s="7">
        <v>1478.1119999999999</v>
      </c>
      <c r="AE5570" s="4">
        <v>944</v>
      </c>
      <c r="AF5570" s="4">
        <v>1106</v>
      </c>
      <c r="AG5570" s="4">
        <v>1377</v>
      </c>
      <c r="AH5570" s="4">
        <v>1776</v>
      </c>
      <c r="AI5570" s="4">
        <v>1826</v>
      </c>
      <c r="AJ5570" s="4">
        <v>2100</v>
      </c>
      <c r="AK5570" s="4">
        <v>1258.8736322915722</v>
      </c>
      <c r="AL5570" s="8">
        <v>1.0954427907087492</v>
      </c>
      <c r="AM5570" s="4">
        <v>1078.7797214905481</v>
      </c>
      <c r="AN5570" s="8">
        <v>0.9492341861096194</v>
      </c>
      <c r="AO5570" s="4">
        <v>898.68581068952403</v>
      </c>
      <c r="AP5570" s="8">
        <v>0.80302558151048975</v>
      </c>
    </row>
    <row r="5571" spans="1:42" x14ac:dyDescent="0.25">
      <c r="A5571" s="2" t="s">
        <v>15312</v>
      </c>
      <c r="B5571" t="s">
        <v>15311</v>
      </c>
      <c r="C5571" t="s">
        <v>149</v>
      </c>
      <c r="D5571" t="s">
        <v>15310</v>
      </c>
      <c r="E5571" s="3" t="s">
        <v>14699</v>
      </c>
      <c r="F5571" t="s">
        <v>15313</v>
      </c>
      <c r="G5571">
        <v>46</v>
      </c>
      <c r="H5571">
        <v>5</v>
      </c>
      <c r="I5571">
        <v>35</v>
      </c>
      <c r="J5571">
        <v>6</v>
      </c>
      <c r="K5571">
        <v>0</v>
      </c>
      <c r="L5571">
        <v>0</v>
      </c>
      <c r="M5571">
        <v>0</v>
      </c>
      <c r="N5571" s="2">
        <v>184.72826086956522</v>
      </c>
      <c r="O5571" s="2">
        <v>182.13024855797096</v>
      </c>
      <c r="P5571" s="2">
        <v>279.48</v>
      </c>
      <c r="Q5571" s="4">
        <v>646.33850942753622</v>
      </c>
      <c r="R5571" s="5">
        <v>5.9000000000000004E-2</v>
      </c>
      <c r="S5571" s="6">
        <v>684.47248148376082</v>
      </c>
      <c r="T5571" s="4">
        <v>95.780487804878049</v>
      </c>
      <c r="U5571" s="7">
        <v>780.25296928863884</v>
      </c>
      <c r="V5571" s="8">
        <v>1.0048613188666047</v>
      </c>
      <c r="W5571" s="7">
        <v>645.26449959463559</v>
      </c>
      <c r="X5571" s="7">
        <v>666.42071269609903</v>
      </c>
      <c r="Y5571" s="7">
        <v>822.4477843193921</v>
      </c>
      <c r="Z5571" s="7">
        <v>1105.4121345514659</v>
      </c>
      <c r="AA5571" s="7">
        <v>1248.2165729863443</v>
      </c>
      <c r="AB5571" s="7">
        <v>1435.096455382605</v>
      </c>
      <c r="AC5571" s="7">
        <v>854.12608695652182</v>
      </c>
      <c r="AD5571" s="7">
        <v>931.77391304347827</v>
      </c>
      <c r="AE5571" s="4">
        <v>732</v>
      </c>
      <c r="AF5571" s="4">
        <v>756</v>
      </c>
      <c r="AG5571" s="4">
        <v>933</v>
      </c>
      <c r="AH5571" s="4">
        <v>1254</v>
      </c>
      <c r="AI5571" s="4">
        <v>1416</v>
      </c>
      <c r="AJ5571" s="4">
        <v>1628</v>
      </c>
      <c r="AK5571" s="4">
        <v>796.13038950999055</v>
      </c>
      <c r="AL5571" s="8">
        <v>1.148661749159638</v>
      </c>
      <c r="AM5571" s="4">
        <v>758.00329896444885</v>
      </c>
      <c r="AN5571" s="8">
        <v>1.0995591632059196</v>
      </c>
      <c r="AO5571" s="4">
        <v>719.8762084189068</v>
      </c>
      <c r="AP5571" s="8">
        <v>1.0504565772522005</v>
      </c>
    </row>
    <row r="5572" spans="1:42" x14ac:dyDescent="0.25">
      <c r="A5572" s="2" t="s">
        <v>15316</v>
      </c>
      <c r="B5572" t="s">
        <v>15315</v>
      </c>
      <c r="C5572" t="s">
        <v>149</v>
      </c>
      <c r="D5572" t="s">
        <v>15314</v>
      </c>
      <c r="E5572" s="3" t="s">
        <v>14699</v>
      </c>
      <c r="F5572" t="s">
        <v>5357</v>
      </c>
      <c r="G5572">
        <v>40</v>
      </c>
      <c r="H5572">
        <v>0</v>
      </c>
      <c r="I5572">
        <v>12</v>
      </c>
      <c r="J5572">
        <v>16</v>
      </c>
      <c r="K5572">
        <v>12</v>
      </c>
      <c r="L5572">
        <v>0</v>
      </c>
      <c r="M5572">
        <v>0</v>
      </c>
      <c r="N5572" s="2">
        <v>212.29999999999998</v>
      </c>
      <c r="O5572" s="2">
        <v>291.15969775000008</v>
      </c>
      <c r="P5572" s="2">
        <v>275.37</v>
      </c>
      <c r="Q5572" s="4">
        <v>778.82969775000004</v>
      </c>
      <c r="R5572" s="5">
        <v>5.9000000000000004E-2</v>
      </c>
      <c r="S5572" s="6">
        <v>824.78064991725</v>
      </c>
      <c r="T5572" s="4">
        <v>0</v>
      </c>
      <c r="U5572" s="7">
        <v>824.78064991725</v>
      </c>
      <c r="V5572" s="8">
        <v>0.62668539618361074</v>
      </c>
      <c r="W5572" s="7">
        <v>647.99269965385349</v>
      </c>
      <c r="X5572" s="7">
        <v>682.46039644395216</v>
      </c>
      <c r="Y5572" s="7">
        <v>755.78258779743453</v>
      </c>
      <c r="Z5572" s="7">
        <v>1059.098319550302</v>
      </c>
      <c r="AA5572" s="7">
        <v>1167.5148930900666</v>
      </c>
      <c r="AB5572" s="7">
        <v>1342.3601186252943</v>
      </c>
      <c r="AC5572" s="7">
        <v>1447.71</v>
      </c>
      <c r="AD5572" s="7">
        <v>1579.32</v>
      </c>
      <c r="AE5572" s="4">
        <v>1034</v>
      </c>
      <c r="AF5572" s="4">
        <v>1089</v>
      </c>
      <c r="AG5572" s="4">
        <v>1206</v>
      </c>
      <c r="AH5572" s="4">
        <v>1690</v>
      </c>
      <c r="AI5572" s="4">
        <v>1863</v>
      </c>
      <c r="AJ5572" s="4">
        <v>2142</v>
      </c>
      <c r="AK5572" s="4">
        <v>1438.5832956092249</v>
      </c>
      <c r="AL5572" s="8">
        <v>1.0930653412424778</v>
      </c>
      <c r="AM5572" s="4">
        <v>1233.9824137118999</v>
      </c>
      <c r="AN5572" s="8">
        <v>0.93760535955618873</v>
      </c>
      <c r="AO5572" s="4">
        <v>1029.3815318145748</v>
      </c>
      <c r="AP5572" s="8">
        <v>0.78214537786989957</v>
      </c>
    </row>
    <row r="5573" spans="1:42" x14ac:dyDescent="0.25">
      <c r="A5573" s="2" t="s">
        <v>15319</v>
      </c>
      <c r="B5573" t="s">
        <v>15318</v>
      </c>
      <c r="C5573" t="s">
        <v>149</v>
      </c>
      <c r="D5573" t="s">
        <v>15317</v>
      </c>
      <c r="E5573" s="3" t="s">
        <v>14699</v>
      </c>
      <c r="F5573" t="s">
        <v>5357</v>
      </c>
      <c r="G5573">
        <v>75</v>
      </c>
      <c r="H5573">
        <v>12</v>
      </c>
      <c r="I5573">
        <v>25</v>
      </c>
      <c r="J5573">
        <v>11</v>
      </c>
      <c r="K5573">
        <v>23</v>
      </c>
      <c r="L5573">
        <v>4</v>
      </c>
      <c r="M5573">
        <v>0</v>
      </c>
      <c r="N5573" s="2">
        <v>242.92222222222222</v>
      </c>
      <c r="O5573" s="2">
        <v>271.81337466666668</v>
      </c>
      <c r="P5573" s="2">
        <v>206.88</v>
      </c>
      <c r="Q5573" s="4">
        <v>721.61559688888894</v>
      </c>
      <c r="R5573" s="5">
        <v>5.9000000000000004E-2</v>
      </c>
      <c r="S5573" s="6">
        <v>764.19091710533337</v>
      </c>
      <c r="T5573" s="4">
        <v>21.313432835820894</v>
      </c>
      <c r="U5573" s="7">
        <v>785.50434994115426</v>
      </c>
      <c r="V5573" s="8">
        <v>0.82490165288283868</v>
      </c>
      <c r="W5573" s="7">
        <v>587.4440806110897</v>
      </c>
      <c r="X5573" s="7">
        <v>603.4944653272396</v>
      </c>
      <c r="Y5573" s="7">
        <v>748.75044700839703</v>
      </c>
      <c r="Z5573" s="7">
        <v>976.66590997772687</v>
      </c>
      <c r="AA5573" s="7">
        <v>1119.5143339514618</v>
      </c>
      <c r="AB5573" s="7">
        <v>1287.2408542352293</v>
      </c>
      <c r="AC5573" s="7">
        <v>1047.4640000000002</v>
      </c>
      <c r="AD5573" s="7">
        <v>1142.6879999999999</v>
      </c>
      <c r="AE5573" s="4">
        <v>732</v>
      </c>
      <c r="AF5573" s="4">
        <v>752</v>
      </c>
      <c r="AG5573" s="4">
        <v>933</v>
      </c>
      <c r="AH5573" s="4">
        <v>1217</v>
      </c>
      <c r="AI5573" s="4">
        <v>1395</v>
      </c>
      <c r="AJ5573" s="4">
        <v>1604</v>
      </c>
      <c r="AK5573" s="4">
        <v>1058.5925205742356</v>
      </c>
      <c r="AL5573" s="8">
        <v>1.1340690933063686</v>
      </c>
      <c r="AM5573" s="4">
        <v>961.92333734564079</v>
      </c>
      <c r="AN5573" s="8">
        <v>1.0325514263016273</v>
      </c>
      <c r="AO5573" s="4">
        <v>860.86010033392813</v>
      </c>
      <c r="AP5573" s="8">
        <v>0.92641931988757986</v>
      </c>
    </row>
    <row r="5574" spans="1:42" x14ac:dyDescent="0.25">
      <c r="A5574" s="2" t="s">
        <v>15322</v>
      </c>
      <c r="B5574" t="s">
        <v>15321</v>
      </c>
      <c r="C5574" t="s">
        <v>149</v>
      </c>
      <c r="D5574" t="s">
        <v>15320</v>
      </c>
      <c r="E5574" s="3" t="s">
        <v>14699</v>
      </c>
      <c r="F5574" t="s">
        <v>5357</v>
      </c>
      <c r="G5574">
        <v>67</v>
      </c>
      <c r="H5574">
        <v>8</v>
      </c>
      <c r="I5574">
        <v>23</v>
      </c>
      <c r="J5574">
        <v>16</v>
      </c>
      <c r="K5574">
        <v>18</v>
      </c>
      <c r="L5574">
        <v>2</v>
      </c>
      <c r="M5574">
        <v>0</v>
      </c>
      <c r="N5574" s="2">
        <v>211.26492537313433</v>
      </c>
      <c r="O5574" s="2">
        <v>258.20640918407958</v>
      </c>
      <c r="P5574" s="2">
        <v>212.14</v>
      </c>
      <c r="Q5574" s="4">
        <v>681.61133455721392</v>
      </c>
      <c r="R5574" s="5">
        <v>5.9000000000000004E-2</v>
      </c>
      <c r="S5574" s="6">
        <v>721.82640329608955</v>
      </c>
      <c r="T5574" s="4">
        <v>53.984615384615381</v>
      </c>
      <c r="U5574" s="7">
        <v>775.81101868070493</v>
      </c>
      <c r="V5574" s="8">
        <v>0.83806552813645319</v>
      </c>
      <c r="W5574" s="7">
        <v>551.28250645296851</v>
      </c>
      <c r="X5574" s="7">
        <v>554.40150224619606</v>
      </c>
      <c r="Y5574" s="7">
        <v>727.50576877032472</v>
      </c>
      <c r="Z5574" s="7">
        <v>955.97221062424228</v>
      </c>
      <c r="AA5574" s="7">
        <v>1176.6411629950912</v>
      </c>
      <c r="AB5574" s="7">
        <v>1352.8644253124473</v>
      </c>
      <c r="AC5574" s="7">
        <v>1018.2880597014926</v>
      </c>
      <c r="AD5574" s="7">
        <v>1110.8597014925372</v>
      </c>
      <c r="AE5574" s="4">
        <v>707</v>
      </c>
      <c r="AF5574" s="4">
        <v>711</v>
      </c>
      <c r="AG5574" s="4">
        <v>933</v>
      </c>
      <c r="AH5574" s="4">
        <v>1226</v>
      </c>
      <c r="AI5574" s="4">
        <v>1509</v>
      </c>
      <c r="AJ5574" s="4">
        <v>1735</v>
      </c>
      <c r="AK5574" s="4">
        <v>991.61382029315268</v>
      </c>
      <c r="AL5574" s="8">
        <v>1.1295018814054538</v>
      </c>
      <c r="AM5574" s="4">
        <v>901.68468129413168</v>
      </c>
      <c r="AN5574" s="8">
        <v>1.0323564303157871</v>
      </c>
      <c r="AO5574" s="4">
        <v>811.75554229511056</v>
      </c>
      <c r="AP5574" s="8">
        <v>0.93521097922611995</v>
      </c>
    </row>
    <row r="5575" spans="1:42" x14ac:dyDescent="0.25">
      <c r="A5575" s="2" t="s">
        <v>15325</v>
      </c>
      <c r="B5575" t="s">
        <v>15324</v>
      </c>
      <c r="C5575" t="s">
        <v>149</v>
      </c>
      <c r="D5575" t="s">
        <v>15323</v>
      </c>
      <c r="E5575" s="3" t="s">
        <v>14699</v>
      </c>
      <c r="F5575" t="s">
        <v>15326</v>
      </c>
      <c r="G5575">
        <v>52</v>
      </c>
      <c r="H5575">
        <v>0</v>
      </c>
      <c r="I5575">
        <v>22</v>
      </c>
      <c r="J5575">
        <v>20</v>
      </c>
      <c r="K5575">
        <v>9</v>
      </c>
      <c r="L5575">
        <v>1</v>
      </c>
      <c r="M5575">
        <v>0</v>
      </c>
      <c r="N5575" s="2">
        <v>210.4198717948718</v>
      </c>
      <c r="O5575" s="2">
        <v>257.80425551923071</v>
      </c>
      <c r="P5575" s="2">
        <v>246.22</v>
      </c>
      <c r="Q5575" s="4">
        <v>714.4441273141025</v>
      </c>
      <c r="R5575" s="5">
        <v>5.9000000000000004E-2</v>
      </c>
      <c r="S5575" s="6">
        <v>756.59633082563448</v>
      </c>
      <c r="T5575" s="4">
        <v>32.627450980392155</v>
      </c>
      <c r="U5575" s="7">
        <v>789.22378180602664</v>
      </c>
      <c r="V5575" s="8">
        <v>0.87607293529540797</v>
      </c>
      <c r="W5575" s="7">
        <v>593.77751107852771</v>
      </c>
      <c r="X5575" s="7">
        <v>597.13693122607242</v>
      </c>
      <c r="Y5575" s="7">
        <v>783.58474941480381</v>
      </c>
      <c r="Z5575" s="7">
        <v>1029.6622752224539</v>
      </c>
      <c r="AA5575" s="7">
        <v>1267.3412506612422</v>
      </c>
      <c r="AB5575" s="7">
        <v>1457.1484889975184</v>
      </c>
      <c r="AC5575" s="7">
        <v>990.95192307692321</v>
      </c>
      <c r="AD5575" s="7">
        <v>1081.0384615384614</v>
      </c>
      <c r="AE5575" s="4">
        <v>707</v>
      </c>
      <c r="AF5575" s="4">
        <v>711</v>
      </c>
      <c r="AG5575" s="4">
        <v>933</v>
      </c>
      <c r="AH5575" s="4">
        <v>1226</v>
      </c>
      <c r="AI5575" s="4">
        <v>1509</v>
      </c>
      <c r="AJ5575" s="4">
        <v>1735</v>
      </c>
      <c r="AK5575" s="4">
        <v>986.84276282368717</v>
      </c>
      <c r="AL5575" s="8">
        <v>1.131656550705777</v>
      </c>
      <c r="AM5575" s="4">
        <v>911.76240456345249</v>
      </c>
      <c r="AN5575" s="8">
        <v>1.0483140674197871</v>
      </c>
      <c r="AO5575" s="4">
        <v>831.67668908586904</v>
      </c>
      <c r="AP5575" s="8">
        <v>0.95941541858139778</v>
      </c>
    </row>
    <row r="5576" spans="1:42" x14ac:dyDescent="0.25">
      <c r="A5576" s="2" t="s">
        <v>15329</v>
      </c>
      <c r="B5576" t="s">
        <v>15328</v>
      </c>
      <c r="C5576" t="s">
        <v>149</v>
      </c>
      <c r="D5576" t="s">
        <v>15327</v>
      </c>
      <c r="E5576" s="3" t="s">
        <v>14699</v>
      </c>
      <c r="F5576" t="s">
        <v>5357</v>
      </c>
      <c r="G5576">
        <v>32</v>
      </c>
      <c r="H5576">
        <v>0</v>
      </c>
      <c r="I5576">
        <v>5</v>
      </c>
      <c r="J5576">
        <v>14</v>
      </c>
      <c r="K5576">
        <v>11</v>
      </c>
      <c r="L5576">
        <v>2</v>
      </c>
      <c r="M5576">
        <v>0</v>
      </c>
      <c r="N5576" s="2">
        <v>230.125</v>
      </c>
      <c r="O5576" s="2">
        <v>267.61366457291666</v>
      </c>
      <c r="P5576" s="2">
        <v>254.07</v>
      </c>
      <c r="Q5576" s="4">
        <v>751.80866457291665</v>
      </c>
      <c r="R5576" s="5">
        <v>5.9000000000000004E-2</v>
      </c>
      <c r="S5576" s="6">
        <v>796.16537578271868</v>
      </c>
      <c r="T5576" s="4">
        <v>25.35483870967742</v>
      </c>
      <c r="U5576" s="7">
        <v>821.52021449239612</v>
      </c>
      <c r="V5576" s="8">
        <v>0.79664980344121572</v>
      </c>
      <c r="W5576" s="7">
        <v>565.14978521574608</v>
      </c>
      <c r="X5576" s="7">
        <v>580.59103617792493</v>
      </c>
      <c r="Y5576" s="7">
        <v>720.33435738564356</v>
      </c>
      <c r="Z5576" s="7">
        <v>939.60012104858333</v>
      </c>
      <c r="AA5576" s="7">
        <v>1077.027254611975</v>
      </c>
      <c r="AB5576" s="7">
        <v>1238.3883271667441</v>
      </c>
      <c r="AC5576" s="7">
        <v>1134.340625</v>
      </c>
      <c r="AD5576" s="7">
        <v>1237.4624999999999</v>
      </c>
      <c r="AE5576" s="4">
        <v>732</v>
      </c>
      <c r="AF5576" s="4">
        <v>752</v>
      </c>
      <c r="AG5576" s="4">
        <v>933</v>
      </c>
      <c r="AH5576" s="4">
        <v>1217</v>
      </c>
      <c r="AI5576" s="4">
        <v>1395</v>
      </c>
      <c r="AJ5576" s="4">
        <v>1604</v>
      </c>
      <c r="AK5576" s="4">
        <v>1125.912538207341</v>
      </c>
      <c r="AL5576" s="8">
        <v>1.116414317444304</v>
      </c>
      <c r="AM5576" s="4">
        <v>1019.9223788565695</v>
      </c>
      <c r="AN5576" s="8">
        <v>1.0136328665147398</v>
      </c>
      <c r="AO5576" s="4">
        <v>902.15553513349016</v>
      </c>
      <c r="AP5576" s="8">
        <v>0.89943125437077986</v>
      </c>
    </row>
    <row r="5577" spans="1:42" x14ac:dyDescent="0.25">
      <c r="A5577" s="2" t="s">
        <v>15332</v>
      </c>
      <c r="B5577" t="s">
        <v>15331</v>
      </c>
      <c r="C5577" t="s">
        <v>149</v>
      </c>
      <c r="D5577" t="s">
        <v>15330</v>
      </c>
      <c r="E5577" s="3" t="s">
        <v>14699</v>
      </c>
      <c r="F5577" t="s">
        <v>15333</v>
      </c>
      <c r="G5577">
        <v>142</v>
      </c>
      <c r="H5577">
        <v>0</v>
      </c>
      <c r="I5577">
        <v>62</v>
      </c>
      <c r="J5577">
        <v>44</v>
      </c>
      <c r="K5577">
        <v>30</v>
      </c>
      <c r="L5577">
        <v>6</v>
      </c>
      <c r="M5577">
        <v>0</v>
      </c>
      <c r="N5577" s="2">
        <v>222.45950704225353</v>
      </c>
      <c r="O5577" s="2">
        <v>285.64320875117374</v>
      </c>
      <c r="P5577" s="2">
        <v>251.38</v>
      </c>
      <c r="Q5577" s="4">
        <v>759.48271579342725</v>
      </c>
      <c r="R5577" s="5">
        <v>5.9000000000000004E-2</v>
      </c>
      <c r="S5577" s="6">
        <v>804.29219602523938</v>
      </c>
      <c r="T5577" s="4">
        <v>85.933823529411768</v>
      </c>
      <c r="U5577" s="7">
        <v>890.2260195546512</v>
      </c>
      <c r="V5577" s="8">
        <v>0.96716316850869499</v>
      </c>
      <c r="W5577" s="7">
        <v>639.62348530762245</v>
      </c>
      <c r="X5577" s="7">
        <v>655.35193166764589</v>
      </c>
      <c r="Y5577" s="7">
        <v>815.25780299455153</v>
      </c>
      <c r="Z5577" s="7">
        <v>991.76592325703746</v>
      </c>
      <c r="AA5577" s="7">
        <v>1325.5585071197586</v>
      </c>
      <c r="AB5577" s="7">
        <v>1524.7854943467228</v>
      </c>
      <c r="AC5577" s="7">
        <v>1012.4957746478874</v>
      </c>
      <c r="AD5577" s="7">
        <v>1104.5408450704224</v>
      </c>
      <c r="AE5577" s="4">
        <v>732</v>
      </c>
      <c r="AF5577" s="4">
        <v>750</v>
      </c>
      <c r="AG5577" s="4">
        <v>933</v>
      </c>
      <c r="AH5577" s="4">
        <v>1135</v>
      </c>
      <c r="AI5577" s="4">
        <v>1517</v>
      </c>
      <c r="AJ5577" s="4">
        <v>1745</v>
      </c>
      <c r="AK5577" s="4">
        <v>969.00786973439233</v>
      </c>
      <c r="AL5577" s="8">
        <v>1.146114276865744</v>
      </c>
      <c r="AM5577" s="4">
        <v>914.53496976758584</v>
      </c>
      <c r="AN5577" s="8">
        <v>1.086933595361838</v>
      </c>
      <c r="AO5577" s="4">
        <v>858.76509599204587</v>
      </c>
      <c r="AP5577" s="8">
        <v>1.0263438500126008</v>
      </c>
    </row>
    <row r="5578" spans="1:42" x14ac:dyDescent="0.25">
      <c r="A5578" s="2" t="s">
        <v>15336</v>
      </c>
      <c r="B5578" t="s">
        <v>15335</v>
      </c>
      <c r="C5578" t="s">
        <v>149</v>
      </c>
      <c r="D5578" t="s">
        <v>15334</v>
      </c>
      <c r="E5578" s="3" t="s">
        <v>14699</v>
      </c>
      <c r="F5578" t="s">
        <v>5357</v>
      </c>
      <c r="G5578">
        <v>52</v>
      </c>
      <c r="H5578">
        <v>0</v>
      </c>
      <c r="I5578">
        <v>34</v>
      </c>
      <c r="J5578">
        <v>11</v>
      </c>
      <c r="K5578">
        <v>6</v>
      </c>
      <c r="L5578">
        <v>1</v>
      </c>
      <c r="M5578">
        <v>0</v>
      </c>
      <c r="N5578" s="2">
        <v>187.85897435897436</v>
      </c>
      <c r="O5578" s="2">
        <v>210.84603573717948</v>
      </c>
      <c r="P5578" s="2">
        <v>220.43</v>
      </c>
      <c r="Q5578" s="4">
        <v>619.13501009615379</v>
      </c>
      <c r="R5578" s="5">
        <v>5.9000000000000004E-2</v>
      </c>
      <c r="S5578" s="6">
        <v>655.66397569182686</v>
      </c>
      <c r="T5578" s="4">
        <v>57.03921568627451</v>
      </c>
      <c r="U5578" s="7">
        <v>712.70319137810134</v>
      </c>
      <c r="V5578" s="8">
        <v>0.85669361885486062</v>
      </c>
      <c r="W5578" s="7">
        <v>557.20828484360425</v>
      </c>
      <c r="X5578" s="7">
        <v>560.36080696436022</v>
      </c>
      <c r="Y5578" s="7">
        <v>735.3257846663123</v>
      </c>
      <c r="Z5578" s="7">
        <v>975.70559637394922</v>
      </c>
      <c r="AA5578" s="7">
        <v>1099.442089613618</v>
      </c>
      <c r="AB5578" s="7">
        <v>1264.1613704231136</v>
      </c>
      <c r="AC5578" s="7">
        <v>915.11538461538464</v>
      </c>
      <c r="AD5578" s="7">
        <v>998.30769230769226</v>
      </c>
      <c r="AE5578" s="4">
        <v>707</v>
      </c>
      <c r="AF5578" s="4">
        <v>711</v>
      </c>
      <c r="AG5578" s="4">
        <v>933</v>
      </c>
      <c r="AH5578" s="4">
        <v>1238</v>
      </c>
      <c r="AI5578" s="4">
        <v>1395</v>
      </c>
      <c r="AJ5578" s="4">
        <v>1604</v>
      </c>
      <c r="AK5578" s="4">
        <v>880.96219106038507</v>
      </c>
      <c r="AL5578" s="8">
        <v>1.1275097815724988</v>
      </c>
      <c r="AM5578" s="4">
        <v>807.49538170107269</v>
      </c>
      <c r="AN5578" s="8">
        <v>1.0392001632950081</v>
      </c>
      <c r="AO5578" s="4">
        <v>729.13078505113924</v>
      </c>
      <c r="AP5578" s="8">
        <v>0.94500323713235124</v>
      </c>
    </row>
    <row r="5579" spans="1:42" x14ac:dyDescent="0.25">
      <c r="A5579" s="2" t="s">
        <v>15339</v>
      </c>
      <c r="B5579" t="s">
        <v>15338</v>
      </c>
      <c r="C5579" t="s">
        <v>149</v>
      </c>
      <c r="D5579" t="s">
        <v>15337</v>
      </c>
      <c r="E5579" s="3" t="s">
        <v>14699</v>
      </c>
      <c r="F5579" t="s">
        <v>5357</v>
      </c>
      <c r="G5579">
        <v>54</v>
      </c>
      <c r="H5579">
        <v>3</v>
      </c>
      <c r="I5579">
        <v>29</v>
      </c>
      <c r="J5579">
        <v>10</v>
      </c>
      <c r="K5579">
        <v>12</v>
      </c>
      <c r="L5579">
        <v>0</v>
      </c>
      <c r="M5579">
        <v>0</v>
      </c>
      <c r="N5579" s="2">
        <v>173.22376543209876</v>
      </c>
      <c r="O5579" s="2">
        <v>338.33599182716051</v>
      </c>
      <c r="P5579" s="2">
        <v>222.54</v>
      </c>
      <c r="Q5579" s="4">
        <v>734.09975725925926</v>
      </c>
      <c r="R5579" s="5">
        <v>5.9000000000000004E-2</v>
      </c>
      <c r="S5579" s="6">
        <v>777.41164293755548</v>
      </c>
      <c r="T5579" s="4">
        <v>57</v>
      </c>
      <c r="U5579" s="7">
        <v>834.41164293755548</v>
      </c>
      <c r="V5579" s="8">
        <v>0.83572713936062304</v>
      </c>
      <c r="W5579" s="7">
        <v>660.28440978200013</v>
      </c>
      <c r="X5579" s="7">
        <v>664.17759616043179</v>
      </c>
      <c r="Y5579" s="7">
        <v>833.92052226004978</v>
      </c>
      <c r="Z5579" s="7">
        <v>1033.251664835748</v>
      </c>
      <c r="AA5579" s="7">
        <v>1305.7747113259602</v>
      </c>
      <c r="AB5579" s="7">
        <v>1501.9913047989132</v>
      </c>
      <c r="AC5579" s="7">
        <v>1098.2685185185187</v>
      </c>
      <c r="AD5579" s="7">
        <v>1198.1111111111111</v>
      </c>
      <c r="AE5579" s="4">
        <v>848</v>
      </c>
      <c r="AF5579" s="4">
        <v>853</v>
      </c>
      <c r="AG5579" s="4">
        <v>1071</v>
      </c>
      <c r="AH5579" s="4">
        <v>1327</v>
      </c>
      <c r="AI5579" s="4">
        <v>1677</v>
      </c>
      <c r="AJ5579" s="4">
        <v>1929</v>
      </c>
      <c r="AK5579" s="4">
        <v>1054.7959075928561</v>
      </c>
      <c r="AL5579" s="8">
        <v>1.1135487157565469</v>
      </c>
      <c r="AM5579" s="4">
        <v>962.33448604108924</v>
      </c>
      <c r="AN5579" s="8">
        <v>1.0209415236245722</v>
      </c>
      <c r="AO5579" s="4">
        <v>869.87306448932236</v>
      </c>
      <c r="AP5579" s="8">
        <v>0.9283343314925977</v>
      </c>
    </row>
    <row r="5580" spans="1:42" x14ac:dyDescent="0.25">
      <c r="A5580" s="2" t="s">
        <v>15342</v>
      </c>
      <c r="B5580" t="s">
        <v>15341</v>
      </c>
      <c r="C5580" t="s">
        <v>149</v>
      </c>
      <c r="D5580" t="s">
        <v>15340</v>
      </c>
      <c r="E5580" s="3" t="s">
        <v>14699</v>
      </c>
      <c r="F5580" t="s">
        <v>5357</v>
      </c>
      <c r="G5580">
        <v>41</v>
      </c>
      <c r="H5580">
        <v>4</v>
      </c>
      <c r="I5580">
        <v>25</v>
      </c>
      <c r="J5580">
        <v>12</v>
      </c>
      <c r="K5580">
        <v>0</v>
      </c>
      <c r="L5580">
        <v>0</v>
      </c>
      <c r="M5580">
        <v>0</v>
      </c>
      <c r="N5580" s="2">
        <v>191.80284552845526</v>
      </c>
      <c r="O5580" s="2">
        <v>214.57087994308941</v>
      </c>
      <c r="P5580" s="2">
        <v>201.31</v>
      </c>
      <c r="Q5580" s="4">
        <v>607.68372547154468</v>
      </c>
      <c r="R5580" s="5">
        <v>5.9000000000000004E-2</v>
      </c>
      <c r="S5580" s="6">
        <v>643.53706527436577</v>
      </c>
      <c r="T5580" s="4">
        <v>62.589743589743591</v>
      </c>
      <c r="U5580" s="7">
        <v>706.12680886410931</v>
      </c>
      <c r="V5580" s="8">
        <v>0.83478559336318103</v>
      </c>
      <c r="W5580" s="7">
        <v>486.90673835239352</v>
      </c>
      <c r="X5580" s="7">
        <v>636.7827187514896</v>
      </c>
      <c r="Y5580" s="7">
        <v>709.81872950434865</v>
      </c>
      <c r="Z5580" s="7">
        <v>945.66418089378931</v>
      </c>
      <c r="AA5580" s="7">
        <v>1192.1607171846883</v>
      </c>
      <c r="AB5580" s="7">
        <v>1370.946785173458</v>
      </c>
      <c r="AC5580" s="7">
        <v>930.46585365853662</v>
      </c>
      <c r="AD5580" s="7">
        <v>1015.0536585365853</v>
      </c>
      <c r="AE5580" s="4">
        <v>640</v>
      </c>
      <c r="AF5580" s="4">
        <v>837</v>
      </c>
      <c r="AG5580" s="4">
        <v>933</v>
      </c>
      <c r="AH5580" s="4">
        <v>1243</v>
      </c>
      <c r="AI5580" s="4">
        <v>1567</v>
      </c>
      <c r="AJ5580" s="4">
        <v>1802</v>
      </c>
      <c r="AK5580" s="4">
        <v>887.3792839815784</v>
      </c>
      <c r="AL5580" s="8">
        <v>1.1230567206950262</v>
      </c>
      <c r="AM5580" s="4">
        <v>806.09854441250764</v>
      </c>
      <c r="AN5580" s="8">
        <v>1.0269663449177446</v>
      </c>
      <c r="AO5580" s="4">
        <v>724.81780484343665</v>
      </c>
      <c r="AP5580" s="8">
        <v>0.93087596914046267</v>
      </c>
    </row>
    <row r="5581" spans="1:42" x14ac:dyDescent="0.25">
      <c r="A5581" s="2" t="s">
        <v>15345</v>
      </c>
      <c r="B5581" t="s">
        <v>15344</v>
      </c>
      <c r="C5581" t="s">
        <v>149</v>
      </c>
      <c r="D5581" t="s">
        <v>15343</v>
      </c>
      <c r="E5581" s="3" t="s">
        <v>14699</v>
      </c>
      <c r="F5581" t="s">
        <v>15346</v>
      </c>
      <c r="G5581">
        <v>20</v>
      </c>
      <c r="H5581">
        <v>0</v>
      </c>
      <c r="I5581">
        <v>2</v>
      </c>
      <c r="J5581">
        <v>8</v>
      </c>
      <c r="K5581">
        <v>10</v>
      </c>
      <c r="L5581">
        <v>0</v>
      </c>
      <c r="M5581">
        <v>0</v>
      </c>
      <c r="N5581" s="2">
        <v>191.74583333333331</v>
      </c>
      <c r="O5581" s="2">
        <v>209.05923916666669</v>
      </c>
      <c r="P5581" s="2">
        <v>572.91</v>
      </c>
      <c r="Q5581" s="4">
        <v>973.71507249999991</v>
      </c>
      <c r="R5581" s="5">
        <v>5.9000000000000004E-2</v>
      </c>
      <c r="S5581" s="6">
        <v>1031.1642617774999</v>
      </c>
      <c r="T5581" s="4">
        <v>62.10526315789474</v>
      </c>
      <c r="U5581" s="7">
        <v>1093.2695249353947</v>
      </c>
      <c r="V5581" s="8">
        <v>0.52192176680927804</v>
      </c>
      <c r="W5581" s="7">
        <v>753.66996934231724</v>
      </c>
      <c r="X5581" s="7">
        <v>790.59044465301213</v>
      </c>
      <c r="Y5581" s="7">
        <v>927.44233980465435</v>
      </c>
      <c r="Z5581" s="7">
        <v>1162.2565627806737</v>
      </c>
      <c r="AA5581" s="7">
        <v>1493.0640215644994</v>
      </c>
      <c r="AB5581" s="7">
        <v>1717.0482384493814</v>
      </c>
      <c r="AC5581" s="7">
        <v>2304.17</v>
      </c>
      <c r="AD5581" s="7">
        <v>2513.64</v>
      </c>
      <c r="AE5581" s="4">
        <v>1531</v>
      </c>
      <c r="AF5581" s="4">
        <v>1606</v>
      </c>
      <c r="AG5581" s="4">
        <v>1884</v>
      </c>
      <c r="AH5581" s="4">
        <v>2361</v>
      </c>
      <c r="AI5581" s="4">
        <v>3033</v>
      </c>
      <c r="AJ5581" s="4">
        <v>3488</v>
      </c>
      <c r="AK5581" s="4">
        <v>2168.9935456472076</v>
      </c>
      <c r="AL5581" s="8">
        <v>1.0651161544875649</v>
      </c>
      <c r="AM5581" s="4">
        <v>1789.7171176906384</v>
      </c>
      <c r="AN5581" s="8">
        <v>0.88405135859480277</v>
      </c>
      <c r="AO5581" s="4">
        <v>1410.4406897340691</v>
      </c>
      <c r="AP5581" s="8">
        <v>0.70298656270204041</v>
      </c>
    </row>
    <row r="5582" spans="1:42" x14ac:dyDescent="0.25">
      <c r="A5582" s="2" t="s">
        <v>15349</v>
      </c>
      <c r="B5582" t="s">
        <v>15348</v>
      </c>
      <c r="C5582" t="s">
        <v>149</v>
      </c>
      <c r="D5582" t="s">
        <v>15347</v>
      </c>
      <c r="E5582" s="3" t="s">
        <v>14699</v>
      </c>
      <c r="F5582" t="s">
        <v>15350</v>
      </c>
      <c r="G5582">
        <v>10</v>
      </c>
      <c r="H5582">
        <v>0</v>
      </c>
      <c r="I5582">
        <v>4</v>
      </c>
      <c r="J5582">
        <v>2</v>
      </c>
      <c r="K5582">
        <v>4</v>
      </c>
      <c r="L5582">
        <v>0</v>
      </c>
      <c r="M5582">
        <v>0</v>
      </c>
      <c r="N5582" s="2">
        <v>217.9</v>
      </c>
      <c r="O5582" s="2">
        <v>247.47390466666667</v>
      </c>
      <c r="P5582" s="2">
        <v>244.66</v>
      </c>
      <c r="Q5582" s="4">
        <v>710.03390466666667</v>
      </c>
      <c r="R5582" s="5">
        <v>5.9000000000000004E-2</v>
      </c>
      <c r="S5582" s="6">
        <v>751.92590504199995</v>
      </c>
      <c r="T5582" s="4">
        <v>50.6</v>
      </c>
      <c r="U5582" s="7">
        <v>802.52590504199998</v>
      </c>
      <c r="V5582" s="8">
        <v>0.84245843485408356</v>
      </c>
      <c r="W5582" s="7">
        <v>558.06384092451606</v>
      </c>
      <c r="X5582" s="7">
        <v>561.22120353229263</v>
      </c>
      <c r="Y5582" s="7">
        <v>736.45482826389457</v>
      </c>
      <c r="Z5582" s="7">
        <v>950.36614494076002</v>
      </c>
      <c r="AA5582" s="7">
        <v>976.41438645491701</v>
      </c>
      <c r="AB5582" s="7">
        <v>1123.2317477165293</v>
      </c>
      <c r="AC5582" s="7">
        <v>1047.8600000000001</v>
      </c>
      <c r="AD5582" s="7">
        <v>1143.1199999999999</v>
      </c>
      <c r="AE5582" s="4">
        <v>707</v>
      </c>
      <c r="AF5582" s="4">
        <v>711</v>
      </c>
      <c r="AG5582" s="4">
        <v>933</v>
      </c>
      <c r="AH5582" s="4">
        <v>1204</v>
      </c>
      <c r="AI5582" s="4">
        <v>1237</v>
      </c>
      <c r="AJ5582" s="4">
        <v>1423</v>
      </c>
      <c r="AK5582" s="4">
        <v>1027.2952275817001</v>
      </c>
      <c r="AL5582" s="8">
        <v>1.1315297371212472</v>
      </c>
      <c r="AM5582" s="4">
        <v>935.50545340179997</v>
      </c>
      <c r="AN5582" s="8">
        <v>1.0351726363655258</v>
      </c>
      <c r="AO5582" s="4">
        <v>843.71567922190002</v>
      </c>
      <c r="AP5582" s="8">
        <v>0.9388155356098048</v>
      </c>
    </row>
    <row r="5583" spans="1:42" x14ac:dyDescent="0.25">
      <c r="A5583" s="2" t="s">
        <v>15353</v>
      </c>
      <c r="B5583" t="s">
        <v>15352</v>
      </c>
      <c r="C5583" t="s">
        <v>149</v>
      </c>
      <c r="D5583" t="s">
        <v>15351</v>
      </c>
      <c r="E5583" s="3" t="s">
        <v>14699</v>
      </c>
      <c r="F5583" t="s">
        <v>15354</v>
      </c>
      <c r="G5583">
        <v>72</v>
      </c>
      <c r="H5583">
        <v>0</v>
      </c>
      <c r="I5583">
        <v>18</v>
      </c>
      <c r="J5583">
        <v>22</v>
      </c>
      <c r="K5583">
        <v>30</v>
      </c>
      <c r="L5583">
        <v>2</v>
      </c>
      <c r="M5583">
        <v>0</v>
      </c>
      <c r="N5583" s="2">
        <v>243.01157407407405</v>
      </c>
      <c r="O5583" s="2">
        <v>266.75782575925928</v>
      </c>
      <c r="P5583" s="2">
        <v>270.31</v>
      </c>
      <c r="Q5583" s="4">
        <v>780.07939983333335</v>
      </c>
      <c r="R5583" s="5">
        <v>5.9000000000000004E-2</v>
      </c>
      <c r="S5583" s="6">
        <v>826.10408442350001</v>
      </c>
      <c r="T5583" s="4">
        <v>126.29411764705883</v>
      </c>
      <c r="U5583" s="7">
        <v>952.3982020705588</v>
      </c>
      <c r="V5583" s="8">
        <v>0.80048410708209083</v>
      </c>
      <c r="W5583" s="7">
        <v>537.41511506295308</v>
      </c>
      <c r="X5583" s="7">
        <v>597.82224039948653</v>
      </c>
      <c r="Y5583" s="7">
        <v>783.90395982696896</v>
      </c>
      <c r="Z5583" s="7">
        <v>972.06868357640087</v>
      </c>
      <c r="AA5583" s="7">
        <v>1155.3730639079506</v>
      </c>
      <c r="AB5583" s="7">
        <v>1328.9567574037367</v>
      </c>
      <c r="AC5583" s="7">
        <v>1308.7555555555557</v>
      </c>
      <c r="AD5583" s="7">
        <v>1427.7333333333333</v>
      </c>
      <c r="AE5583" s="4">
        <v>774</v>
      </c>
      <c r="AF5583" s="4">
        <v>861</v>
      </c>
      <c r="AG5583" s="4">
        <v>1129</v>
      </c>
      <c r="AH5583" s="4">
        <v>1400</v>
      </c>
      <c r="AI5583" s="4">
        <v>1664</v>
      </c>
      <c r="AJ5583" s="4">
        <v>1914</v>
      </c>
      <c r="AK5583" s="4">
        <v>1202.9721731184973</v>
      </c>
      <c r="AL5583" s="8">
        <v>1.1172391312000378</v>
      </c>
      <c r="AM5583" s="4">
        <v>1079.3123315154512</v>
      </c>
      <c r="AN5583" s="8">
        <v>1.0133038889113364</v>
      </c>
      <c r="AO5583" s="4">
        <v>949.76392602654596</v>
      </c>
      <c r="AP5583" s="8">
        <v>0.90441934937079216</v>
      </c>
    </row>
    <row r="5584" spans="1:42" x14ac:dyDescent="0.25">
      <c r="A5584" s="2" t="s">
        <v>15357</v>
      </c>
      <c r="B5584" t="s">
        <v>15356</v>
      </c>
      <c r="C5584" t="s">
        <v>149</v>
      </c>
      <c r="D5584" t="s">
        <v>15355</v>
      </c>
      <c r="E5584" s="3" t="s">
        <v>14699</v>
      </c>
      <c r="F5584" t="s">
        <v>15358</v>
      </c>
      <c r="G5584">
        <v>30</v>
      </c>
      <c r="H5584">
        <v>0</v>
      </c>
      <c r="I5584">
        <v>0</v>
      </c>
      <c r="J5584">
        <v>16</v>
      </c>
      <c r="K5584">
        <v>14</v>
      </c>
      <c r="L5584">
        <v>0</v>
      </c>
      <c r="M5584">
        <v>0</v>
      </c>
      <c r="N5584" s="2">
        <v>227.51944444444442</v>
      </c>
      <c r="O5584" s="2">
        <v>339.36267666666674</v>
      </c>
      <c r="P5584" s="2">
        <v>222.7</v>
      </c>
      <c r="Q5584" s="4">
        <v>789.58212111111106</v>
      </c>
      <c r="R5584" s="5">
        <v>5.9000000000000004E-2</v>
      </c>
      <c r="S5584" s="6">
        <v>836.16746625666656</v>
      </c>
      <c r="T5584" s="4">
        <v>74.733333333333334</v>
      </c>
      <c r="U5584" s="7">
        <v>910.90079958999991</v>
      </c>
      <c r="V5584" s="8">
        <v>0.63616314339556757</v>
      </c>
      <c r="W5584" s="7">
        <v>603.82518864144242</v>
      </c>
      <c r="X5584" s="7">
        <v>635.94354973939153</v>
      </c>
      <c r="Y5584" s="7">
        <v>704.26806334775586</v>
      </c>
      <c r="Z5584" s="7">
        <v>986.90964100970757</v>
      </c>
      <c r="AA5584" s="7">
        <v>1087.936485917802</v>
      </c>
      <c r="AB5584" s="7">
        <v>1250.8641722146708</v>
      </c>
      <c r="AC5584" s="7">
        <v>1575.0533333333333</v>
      </c>
      <c r="AD5584" s="7">
        <v>1718.2399999999998</v>
      </c>
      <c r="AE5584" s="4">
        <v>1034</v>
      </c>
      <c r="AF5584" s="4">
        <v>1089</v>
      </c>
      <c r="AG5584" s="4">
        <v>1206</v>
      </c>
      <c r="AH5584" s="4">
        <v>1690</v>
      </c>
      <c r="AI5584" s="4">
        <v>1863</v>
      </c>
      <c r="AJ5584" s="4">
        <v>2142</v>
      </c>
      <c r="AK5584" s="4">
        <v>1490.8823785300415</v>
      </c>
      <c r="AL5584" s="8">
        <v>1.0934088685143228</v>
      </c>
      <c r="AM5584" s="4">
        <v>1272.6440744389167</v>
      </c>
      <c r="AN5584" s="8">
        <v>0.94099362680807119</v>
      </c>
      <c r="AO5584" s="4">
        <v>1054.4057703477915</v>
      </c>
      <c r="AP5584" s="8">
        <v>0.78857838510181932</v>
      </c>
    </row>
    <row r="5585" spans="1:42" x14ac:dyDescent="0.25">
      <c r="A5585" s="2" t="s">
        <v>15361</v>
      </c>
      <c r="B5585" t="s">
        <v>15360</v>
      </c>
      <c r="C5585" t="s">
        <v>149</v>
      </c>
      <c r="D5585" t="s">
        <v>15359</v>
      </c>
      <c r="E5585" s="3" t="s">
        <v>14699</v>
      </c>
      <c r="F5585" t="s">
        <v>5043</v>
      </c>
      <c r="G5585">
        <v>33</v>
      </c>
      <c r="H5585">
        <v>0</v>
      </c>
      <c r="I5585">
        <v>15</v>
      </c>
      <c r="J5585">
        <v>12</v>
      </c>
      <c r="K5585">
        <v>6</v>
      </c>
      <c r="L5585">
        <v>0</v>
      </c>
      <c r="M5585">
        <v>0</v>
      </c>
      <c r="N5585" s="2">
        <v>216.93434343434342</v>
      </c>
      <c r="O5585" s="2">
        <v>315.88339913131318</v>
      </c>
      <c r="P5585" s="2">
        <v>199.35</v>
      </c>
      <c r="Q5585" s="4">
        <v>732.16774256565657</v>
      </c>
      <c r="R5585" s="5">
        <v>5.9000000000000004E-2</v>
      </c>
      <c r="S5585" s="6">
        <v>775.36563937703022</v>
      </c>
      <c r="T5585" s="4">
        <v>60</v>
      </c>
      <c r="U5585" s="7">
        <v>835.36563937703022</v>
      </c>
      <c r="V5585" s="8">
        <v>0.88517696109693977</v>
      </c>
      <c r="W5585" s="7">
        <v>601.41066643520344</v>
      </c>
      <c r="X5585" s="7">
        <v>692.60818552578758</v>
      </c>
      <c r="Y5585" s="7">
        <v>766.55211992355851</v>
      </c>
      <c r="Z5585" s="7">
        <v>999.88631291208003</v>
      </c>
      <c r="AA5585" s="7">
        <v>1146.1309831654492</v>
      </c>
      <c r="AB5585" s="7">
        <v>1317.8452308224951</v>
      </c>
      <c r="AC5585" s="7">
        <v>1038.1000000000001</v>
      </c>
      <c r="AD5585" s="7">
        <v>1132.4727272727273</v>
      </c>
      <c r="AE5585" s="4">
        <v>732</v>
      </c>
      <c r="AF5585" s="4">
        <v>843</v>
      </c>
      <c r="AG5585" s="4">
        <v>933</v>
      </c>
      <c r="AH5585" s="4">
        <v>1217</v>
      </c>
      <c r="AI5585" s="4">
        <v>1395</v>
      </c>
      <c r="AJ5585" s="4">
        <v>1604</v>
      </c>
      <c r="AK5585" s="4">
        <v>1006.5725162581664</v>
      </c>
      <c r="AL5585" s="8">
        <v>1.130170280208056</v>
      </c>
      <c r="AM5585" s="4">
        <v>926.84600698880899</v>
      </c>
      <c r="AN5585" s="8">
        <v>1.0456898253421538</v>
      </c>
      <c r="AO5585" s="4">
        <v>847.11949771945183</v>
      </c>
      <c r="AP5585" s="8">
        <v>0.96120937047625177</v>
      </c>
    </row>
    <row r="5586" spans="1:42" x14ac:dyDescent="0.25">
      <c r="A5586" s="2" t="s">
        <v>15364</v>
      </c>
      <c r="B5586" t="s">
        <v>15363</v>
      </c>
      <c r="C5586" t="s">
        <v>149</v>
      </c>
      <c r="D5586" t="s">
        <v>15362</v>
      </c>
      <c r="E5586" s="3" t="s">
        <v>14699</v>
      </c>
      <c r="F5586" t="s">
        <v>5357</v>
      </c>
      <c r="G5586">
        <v>194</v>
      </c>
      <c r="H5586">
        <v>4</v>
      </c>
      <c r="I5586">
        <v>42</v>
      </c>
      <c r="J5586">
        <v>42</v>
      </c>
      <c r="K5586">
        <v>92</v>
      </c>
      <c r="L5586">
        <v>14</v>
      </c>
      <c r="M5586">
        <v>0</v>
      </c>
      <c r="N5586" s="2">
        <v>248.31013745704468</v>
      </c>
      <c r="O5586" s="2">
        <v>340.20136719759461</v>
      </c>
      <c r="P5586" s="2">
        <v>214.49</v>
      </c>
      <c r="Q5586" s="4">
        <v>803.00150465463935</v>
      </c>
      <c r="R5586" s="5">
        <v>5.9000000000000004E-2</v>
      </c>
      <c r="S5586" s="6">
        <v>850.37859342926299</v>
      </c>
      <c r="T5586" s="4">
        <v>85.481481481481481</v>
      </c>
      <c r="U5586" s="7">
        <v>935.86007491074452</v>
      </c>
      <c r="V5586" s="8">
        <v>0.76369104608761162</v>
      </c>
      <c r="W5586" s="7">
        <v>585.6815516948792</v>
      </c>
      <c r="X5586" s="7">
        <v>589.15122913382993</v>
      </c>
      <c r="Y5586" s="7">
        <v>773.04413339821735</v>
      </c>
      <c r="Z5586" s="7">
        <v>986.08232814979067</v>
      </c>
      <c r="AA5586" s="7">
        <v>1049.9243930264836</v>
      </c>
      <c r="AB5586" s="7">
        <v>1207.4477487548459</v>
      </c>
      <c r="AC5586" s="7">
        <v>1347.9876288659796</v>
      </c>
      <c r="AD5586" s="7">
        <v>1470.5319587628867</v>
      </c>
      <c r="AE5586" s="4">
        <v>844</v>
      </c>
      <c r="AF5586" s="4">
        <v>849</v>
      </c>
      <c r="AG5586" s="4">
        <v>1114</v>
      </c>
      <c r="AH5586" s="4">
        <v>1421</v>
      </c>
      <c r="AI5586" s="4">
        <v>1513</v>
      </c>
      <c r="AJ5586" s="4">
        <v>1740</v>
      </c>
      <c r="AK5586" s="4">
        <v>1281.9893185817014</v>
      </c>
      <c r="AL5586" s="8">
        <v>1.1158988761157649</v>
      </c>
      <c r="AM5586" s="4">
        <v>1138.1190768642218</v>
      </c>
      <c r="AN5586" s="8">
        <v>0.99849626610638031</v>
      </c>
      <c r="AO5586" s="4">
        <v>994.24883514674252</v>
      </c>
      <c r="AP5586" s="8">
        <v>0.88109365609699608</v>
      </c>
    </row>
    <row r="5587" spans="1:42" x14ac:dyDescent="0.25">
      <c r="A5587" s="2" t="s">
        <v>15367</v>
      </c>
      <c r="B5587" t="s">
        <v>15366</v>
      </c>
      <c r="C5587" t="s">
        <v>149</v>
      </c>
      <c r="D5587" t="s">
        <v>15365</v>
      </c>
      <c r="E5587" s="3" t="s">
        <v>14699</v>
      </c>
      <c r="F5587" t="s">
        <v>15368</v>
      </c>
      <c r="G5587">
        <v>150</v>
      </c>
      <c r="H5587">
        <v>0</v>
      </c>
      <c r="I5587">
        <v>86</v>
      </c>
      <c r="J5587">
        <v>26</v>
      </c>
      <c r="K5587">
        <v>34</v>
      </c>
      <c r="L5587">
        <v>4</v>
      </c>
      <c r="M5587">
        <v>0</v>
      </c>
      <c r="N5587" s="2">
        <v>195.0627777777778</v>
      </c>
      <c r="O5587" s="2">
        <v>266.70521055555565</v>
      </c>
      <c r="P5587" s="2">
        <v>404.5</v>
      </c>
      <c r="Q5587" s="4">
        <v>866.26798833333351</v>
      </c>
      <c r="R5587" s="5">
        <v>5.9000000000000004E-2</v>
      </c>
      <c r="S5587" s="6">
        <v>917.3777996450001</v>
      </c>
      <c r="T5587" s="4">
        <v>0</v>
      </c>
      <c r="U5587" s="7">
        <v>917.3777996450001</v>
      </c>
      <c r="V5587" s="8">
        <v>0.53400495927924474</v>
      </c>
      <c r="W5587" s="7">
        <v>732.1207991718444</v>
      </c>
      <c r="X5587" s="7">
        <v>780.18124550697644</v>
      </c>
      <c r="Y5587" s="7">
        <v>910.47845557111214</v>
      </c>
      <c r="Z5587" s="7">
        <v>1204.715188133976</v>
      </c>
      <c r="AA5587" s="7">
        <v>1469.5816479364812</v>
      </c>
      <c r="AB5587" s="7">
        <v>1690.1256961188092</v>
      </c>
      <c r="AC5587" s="7">
        <v>1889.7120000000002</v>
      </c>
      <c r="AD5587" s="7">
        <v>2061.5039999999999</v>
      </c>
      <c r="AE5587" s="4">
        <v>1371</v>
      </c>
      <c r="AF5587" s="4">
        <v>1461</v>
      </c>
      <c r="AG5587" s="4">
        <v>1705</v>
      </c>
      <c r="AH5587" s="4">
        <v>2256</v>
      </c>
      <c r="AI5587" s="4">
        <v>2752</v>
      </c>
      <c r="AJ5587" s="4">
        <v>3165</v>
      </c>
      <c r="AK5587" s="4">
        <v>1841.328097761125</v>
      </c>
      <c r="AL5587" s="8">
        <v>1.0718357652050881</v>
      </c>
      <c r="AM5587" s="4">
        <v>1533.3446650557501</v>
      </c>
      <c r="AN5587" s="8">
        <v>0.89255882989647362</v>
      </c>
      <c r="AO5587" s="4">
        <v>1225.3612323503751</v>
      </c>
      <c r="AP5587" s="8">
        <v>0.71328189458785918</v>
      </c>
    </row>
    <row r="5588" spans="1:42" x14ac:dyDescent="0.25">
      <c r="A5588" s="2" t="s">
        <v>15371</v>
      </c>
      <c r="B5588" t="s">
        <v>15370</v>
      </c>
      <c r="C5588" t="s">
        <v>149</v>
      </c>
      <c r="D5588" t="s">
        <v>15369</v>
      </c>
      <c r="E5588" s="3" t="s">
        <v>14699</v>
      </c>
      <c r="F5588" t="s">
        <v>3357</v>
      </c>
      <c r="G5588">
        <v>28</v>
      </c>
      <c r="H5588">
        <v>0</v>
      </c>
      <c r="I5588">
        <v>12</v>
      </c>
      <c r="J5588">
        <v>15</v>
      </c>
      <c r="K5588">
        <v>1</v>
      </c>
      <c r="L5588">
        <v>0</v>
      </c>
      <c r="M5588">
        <v>0</v>
      </c>
      <c r="N5588" s="2">
        <v>236.89583333333334</v>
      </c>
      <c r="O5588" s="2">
        <v>91.149260309523896</v>
      </c>
      <c r="P5588" s="2">
        <v>431.9</v>
      </c>
      <c r="Q5588" s="4">
        <v>759.94509364285727</v>
      </c>
      <c r="R5588" s="5">
        <v>5.9000000000000004E-2</v>
      </c>
      <c r="S5588" s="6">
        <v>804.78185416778581</v>
      </c>
      <c r="T5588" s="4">
        <v>28.111111111111111</v>
      </c>
      <c r="U5588" s="7">
        <v>832.8929652788969</v>
      </c>
      <c r="V5588" s="8">
        <v>0.73595692463421836</v>
      </c>
      <c r="W5588" s="7">
        <v>692.62846272607464</v>
      </c>
      <c r="X5588" s="7">
        <v>715.38422330845071</v>
      </c>
      <c r="Y5588" s="7">
        <v>850.49655176630927</v>
      </c>
      <c r="Z5588" s="7">
        <v>1191.8329605019517</v>
      </c>
      <c r="AA5588" s="7">
        <v>1358.2344597605775</v>
      </c>
      <c r="AB5588" s="7">
        <v>1562.3251874837638</v>
      </c>
      <c r="AC5588" s="7">
        <v>1244.8857142857144</v>
      </c>
      <c r="AD5588" s="7">
        <v>1358.0571428571429</v>
      </c>
      <c r="AE5588" s="4">
        <v>974</v>
      </c>
      <c r="AF5588" s="4">
        <v>1006</v>
      </c>
      <c r="AG5588" s="4">
        <v>1196</v>
      </c>
      <c r="AH5588" s="4">
        <v>1676</v>
      </c>
      <c r="AI5588" s="4">
        <v>1910</v>
      </c>
      <c r="AJ5588" s="4">
        <v>2197</v>
      </c>
      <c r="AK5588" s="4">
        <v>1231.4874419668415</v>
      </c>
      <c r="AL5588" s="8">
        <v>1.1130004887081126</v>
      </c>
      <c r="AM5588" s="4">
        <v>1077.8734303591814</v>
      </c>
      <c r="AN5588" s="8">
        <v>0.97726480564151064</v>
      </c>
      <c r="AO5588" s="4">
        <v>941.32764226348365</v>
      </c>
      <c r="AP5588" s="8">
        <v>0.85661086513786455</v>
      </c>
    </row>
    <row r="5589" spans="1:42" x14ac:dyDescent="0.25">
      <c r="A5589" s="2" t="s">
        <v>15374</v>
      </c>
      <c r="B5589" t="s">
        <v>15373</v>
      </c>
      <c r="C5589" t="s">
        <v>149</v>
      </c>
      <c r="D5589" t="s">
        <v>15372</v>
      </c>
      <c r="E5589" s="3" t="s">
        <v>14699</v>
      </c>
      <c r="F5589" t="s">
        <v>5357</v>
      </c>
      <c r="G5589">
        <v>10</v>
      </c>
      <c r="H5589">
        <v>0</v>
      </c>
      <c r="I5589">
        <v>0</v>
      </c>
      <c r="J5589">
        <v>4</v>
      </c>
      <c r="K5589">
        <v>6</v>
      </c>
      <c r="L5589">
        <v>0</v>
      </c>
      <c r="M5589">
        <v>0</v>
      </c>
      <c r="N5589" s="2">
        <v>259.88333333333333</v>
      </c>
      <c r="O5589" s="2">
        <v>438.36096583333341</v>
      </c>
      <c r="P5589" s="2">
        <v>181.36</v>
      </c>
      <c r="Q5589" s="4">
        <v>879.60429916666669</v>
      </c>
      <c r="R5589" s="5">
        <v>5.9000000000000004E-2</v>
      </c>
      <c r="S5589" s="6">
        <v>931.50095281749998</v>
      </c>
      <c r="T5589" s="4">
        <v>6.333333333333333</v>
      </c>
      <c r="U5589" s="7">
        <v>937.83428615083335</v>
      </c>
      <c r="V5589" s="8">
        <v>0.80047310186995002</v>
      </c>
      <c r="W5589" s="7">
        <v>604.25121555249234</v>
      </c>
      <c r="X5589" s="7">
        <v>608.2265524969165</v>
      </c>
      <c r="Y5589" s="7">
        <v>785.52658021823993</v>
      </c>
      <c r="Z5589" s="7">
        <v>1028.8172012170066</v>
      </c>
      <c r="AA5589" s="7">
        <v>1041.5382794391644</v>
      </c>
      <c r="AB5589" s="7">
        <v>1198.1665550494813</v>
      </c>
      <c r="AC5589" s="7">
        <v>1288.76</v>
      </c>
      <c r="AD5589" s="7">
        <v>1405.9199999999998</v>
      </c>
      <c r="AE5589" s="4">
        <v>760</v>
      </c>
      <c r="AF5589" s="4">
        <v>765</v>
      </c>
      <c r="AG5589" s="4">
        <v>988</v>
      </c>
      <c r="AH5589" s="4">
        <v>1294</v>
      </c>
      <c r="AI5589" s="4">
        <v>1310</v>
      </c>
      <c r="AJ5589" s="4">
        <v>1507</v>
      </c>
      <c r="AK5589" s="4">
        <v>1312.4166069805001</v>
      </c>
      <c r="AL5589" s="8">
        <v>1.1255974225963072</v>
      </c>
      <c r="AM5589" s="4">
        <v>1185.4447222595002</v>
      </c>
      <c r="AN5589" s="8">
        <v>1.0172226490208549</v>
      </c>
      <c r="AO5589" s="4">
        <v>1058.4728375385</v>
      </c>
      <c r="AP5589" s="8">
        <v>0.90884787544540235</v>
      </c>
    </row>
    <row r="5590" spans="1:42" x14ac:dyDescent="0.25">
      <c r="A5590" s="2" t="s">
        <v>15377</v>
      </c>
      <c r="B5590" t="s">
        <v>15376</v>
      </c>
      <c r="C5590" t="s">
        <v>149</v>
      </c>
      <c r="D5590" t="s">
        <v>15375</v>
      </c>
      <c r="E5590" s="3" t="s">
        <v>14699</v>
      </c>
      <c r="F5590" t="s">
        <v>5357</v>
      </c>
      <c r="G5590">
        <v>12</v>
      </c>
      <c r="H5590">
        <v>0</v>
      </c>
      <c r="I5590">
        <v>2</v>
      </c>
      <c r="J5590">
        <v>4</v>
      </c>
      <c r="K5590">
        <v>6</v>
      </c>
      <c r="L5590">
        <v>0</v>
      </c>
      <c r="M5590">
        <v>0</v>
      </c>
      <c r="N5590" s="2">
        <v>234.2847222222222</v>
      </c>
      <c r="O5590" s="2">
        <v>468.38664888888889</v>
      </c>
      <c r="P5590" s="2">
        <v>175.01</v>
      </c>
      <c r="Q5590" s="4">
        <v>877.68137111111105</v>
      </c>
      <c r="R5590" s="5">
        <v>5.9000000000000004E-2</v>
      </c>
      <c r="S5590" s="6">
        <v>929.46457200666657</v>
      </c>
      <c r="T5590" s="4">
        <v>0</v>
      </c>
      <c r="U5590" s="7">
        <v>929.46457200666657</v>
      </c>
      <c r="V5590" s="8">
        <v>0.9044416853778785</v>
      </c>
      <c r="W5590" s="7">
        <v>662.05131369660717</v>
      </c>
      <c r="X5590" s="7">
        <v>666.57352212349656</v>
      </c>
      <c r="Y5590" s="7">
        <v>874.5951097604086</v>
      </c>
      <c r="Z5590" s="7">
        <v>1053.6745634652286</v>
      </c>
      <c r="AA5590" s="7">
        <v>1159.4942406544403</v>
      </c>
      <c r="AB5590" s="7">
        <v>1333.1470442469931</v>
      </c>
      <c r="AC5590" s="7">
        <v>1130.4333333333336</v>
      </c>
      <c r="AD5590" s="7">
        <v>1233.2</v>
      </c>
      <c r="AE5590" s="4">
        <v>732</v>
      </c>
      <c r="AF5590" s="4">
        <v>737</v>
      </c>
      <c r="AG5590" s="4">
        <v>967</v>
      </c>
      <c r="AH5590" s="4">
        <v>1165</v>
      </c>
      <c r="AI5590" s="4">
        <v>1282</v>
      </c>
      <c r="AJ5590" s="4">
        <v>1474</v>
      </c>
      <c r="AK5590" s="4">
        <v>1151.2643347398266</v>
      </c>
      <c r="AL5590" s="8">
        <v>1.120270192740668</v>
      </c>
      <c r="AM5590" s="4">
        <v>1084.7244059198786</v>
      </c>
      <c r="AN5590" s="8">
        <v>1.0555216405318311</v>
      </c>
      <c r="AO5590" s="4">
        <v>996.00450082661462</v>
      </c>
      <c r="AP5590" s="8">
        <v>0.96919023758671541</v>
      </c>
    </row>
    <row r="5591" spans="1:42" x14ac:dyDescent="0.25">
      <c r="A5591" s="2" t="s">
        <v>15380</v>
      </c>
      <c r="B5591" t="s">
        <v>15379</v>
      </c>
      <c r="C5591" t="s">
        <v>149</v>
      </c>
      <c r="D5591" t="s">
        <v>15378</v>
      </c>
      <c r="E5591" s="3" t="s">
        <v>14699</v>
      </c>
      <c r="F5591" t="s">
        <v>15381</v>
      </c>
      <c r="G5591">
        <v>24</v>
      </c>
      <c r="H5591">
        <v>0</v>
      </c>
      <c r="I5591">
        <v>4</v>
      </c>
      <c r="J5591">
        <v>8</v>
      </c>
      <c r="K5591">
        <v>11</v>
      </c>
      <c r="L5591">
        <v>1</v>
      </c>
      <c r="M5591">
        <v>0</v>
      </c>
      <c r="N5591" s="2">
        <v>227.17013888888889</v>
      </c>
      <c r="O5591" s="2">
        <v>385.77723248611107</v>
      </c>
      <c r="P5591" s="2">
        <v>271.86</v>
      </c>
      <c r="Q5591" s="4">
        <v>884.807371375</v>
      </c>
      <c r="R5591" s="5">
        <v>5.9000000000000004E-2</v>
      </c>
      <c r="S5591" s="6">
        <v>937.01100628612494</v>
      </c>
      <c r="T5591" s="4">
        <v>0</v>
      </c>
      <c r="U5591" s="7">
        <v>937.01100628612494</v>
      </c>
      <c r="V5591" s="8">
        <v>0.68906312510316825</v>
      </c>
      <c r="W5591" s="7">
        <v>650.47559009739075</v>
      </c>
      <c r="X5591" s="7">
        <v>654.60996884800977</v>
      </c>
      <c r="Y5591" s="7">
        <v>831.69919199952403</v>
      </c>
      <c r="Z5591" s="7">
        <v>1082.5181695370773</v>
      </c>
      <c r="AA5591" s="7">
        <v>1308.5308745709165</v>
      </c>
      <c r="AB5591" s="7">
        <v>1504.9138652253193</v>
      </c>
      <c r="AC5591" s="7">
        <v>1495.8166666666666</v>
      </c>
      <c r="AD5591" s="7">
        <v>1631.8</v>
      </c>
      <c r="AE5591" s="4">
        <v>944</v>
      </c>
      <c r="AF5591" s="4">
        <v>950</v>
      </c>
      <c r="AG5591" s="4">
        <v>1207</v>
      </c>
      <c r="AH5591" s="4">
        <v>1571</v>
      </c>
      <c r="AI5591" s="4">
        <v>1899</v>
      </c>
      <c r="AJ5591" s="4">
        <v>2184</v>
      </c>
      <c r="AK5591" s="4">
        <v>1481.2758324345286</v>
      </c>
      <c r="AL5591" s="8">
        <v>1.089306899694469</v>
      </c>
      <c r="AM5591" s="4">
        <v>1299.854223718394</v>
      </c>
      <c r="AN5591" s="8">
        <v>0.95589230816403536</v>
      </c>
      <c r="AO5591" s="4">
        <v>1118.4326150022596</v>
      </c>
      <c r="AP5591" s="8">
        <v>0.82247771663360192</v>
      </c>
    </row>
    <row r="5592" spans="1:42" x14ac:dyDescent="0.25">
      <c r="A5592" s="2" t="s">
        <v>15384</v>
      </c>
      <c r="B5592" t="s">
        <v>15383</v>
      </c>
      <c r="C5592" t="s">
        <v>149</v>
      </c>
      <c r="D5592" t="s">
        <v>15382</v>
      </c>
      <c r="E5592" s="3" t="s">
        <v>14699</v>
      </c>
      <c r="F5592" t="s">
        <v>15385</v>
      </c>
      <c r="G5592">
        <v>24</v>
      </c>
      <c r="H5592">
        <v>0</v>
      </c>
      <c r="I5592">
        <v>2</v>
      </c>
      <c r="J5592">
        <v>8</v>
      </c>
      <c r="K5592">
        <v>12</v>
      </c>
      <c r="L5592">
        <v>2</v>
      </c>
      <c r="M5592">
        <v>0</v>
      </c>
      <c r="N5592" s="2">
        <v>246.95138888888889</v>
      </c>
      <c r="O5592" s="2">
        <v>326.15536266666675</v>
      </c>
      <c r="P5592" s="2">
        <v>286.3</v>
      </c>
      <c r="Q5592" s="4">
        <v>859.40675155555573</v>
      </c>
      <c r="R5592" s="5">
        <v>5.9000000000000004E-2</v>
      </c>
      <c r="S5592" s="6">
        <v>910.11174989733342</v>
      </c>
      <c r="T5592" s="4">
        <v>36.75</v>
      </c>
      <c r="U5592" s="7">
        <v>946.86174989733342</v>
      </c>
      <c r="V5592" s="8">
        <v>0.85922118865456754</v>
      </c>
      <c r="W5592" s="7">
        <v>620.23042120952573</v>
      </c>
      <c r="X5592" s="7">
        <v>636.74787583561169</v>
      </c>
      <c r="Y5592" s="7">
        <v>790.36020385821064</v>
      </c>
      <c r="Z5592" s="7">
        <v>990.22140483384999</v>
      </c>
      <c r="AA5592" s="7">
        <v>1181.8238784964465</v>
      </c>
      <c r="AB5592" s="7">
        <v>1359.3865157268701</v>
      </c>
      <c r="AC5592" s="7">
        <v>1212.2</v>
      </c>
      <c r="AD5592" s="7">
        <v>1322.3999999999999</v>
      </c>
      <c r="AE5592" s="4">
        <v>751</v>
      </c>
      <c r="AF5592" s="4">
        <v>771</v>
      </c>
      <c r="AG5592" s="4">
        <v>957</v>
      </c>
      <c r="AH5592" s="4">
        <v>1199</v>
      </c>
      <c r="AI5592" s="4">
        <v>1431</v>
      </c>
      <c r="AJ5592" s="4">
        <v>1646</v>
      </c>
      <c r="AK5592" s="4">
        <v>1202.4087991336512</v>
      </c>
      <c r="AL5592" s="8">
        <v>1.1244635200849828</v>
      </c>
      <c r="AM5592" s="4">
        <v>1104.9764493882119</v>
      </c>
      <c r="AN5592" s="8">
        <v>1.0360494096081778</v>
      </c>
      <c r="AO5592" s="4">
        <v>1007.5440996427727</v>
      </c>
      <c r="AP5592" s="8">
        <v>0.94763529913137279</v>
      </c>
    </row>
    <row r="5593" spans="1:42" x14ac:dyDescent="0.25">
      <c r="A5593" s="2" t="s">
        <v>15388</v>
      </c>
      <c r="B5593" t="s">
        <v>15387</v>
      </c>
      <c r="C5593" t="s">
        <v>149</v>
      </c>
      <c r="D5593" t="s">
        <v>15386</v>
      </c>
      <c r="E5593" s="3" t="s">
        <v>14699</v>
      </c>
      <c r="F5593" t="s">
        <v>5357</v>
      </c>
      <c r="G5593">
        <v>71</v>
      </c>
      <c r="H5593">
        <v>0</v>
      </c>
      <c r="I5593">
        <v>49</v>
      </c>
      <c r="J5593">
        <v>8</v>
      </c>
      <c r="K5593">
        <v>12</v>
      </c>
      <c r="L5593">
        <v>2</v>
      </c>
      <c r="M5593">
        <v>0</v>
      </c>
      <c r="N5593" s="2">
        <v>226.68779342723005</v>
      </c>
      <c r="O5593" s="2">
        <v>279.22802865258217</v>
      </c>
      <c r="P5593" s="2">
        <v>196.76</v>
      </c>
      <c r="Q5593" s="4">
        <v>702.67582207981218</v>
      </c>
      <c r="R5593" s="5">
        <v>5.9000000000000004E-2</v>
      </c>
      <c r="S5593" s="6">
        <v>744.133695582521</v>
      </c>
      <c r="T5593" s="4">
        <v>76.318840579710141</v>
      </c>
      <c r="U5593" s="7">
        <v>820.45253616223113</v>
      </c>
      <c r="V5593" s="8">
        <v>0.96737017897800315</v>
      </c>
      <c r="W5593" s="7">
        <v>620.31119313741647</v>
      </c>
      <c r="X5593" s="7">
        <v>623.82073312687851</v>
      </c>
      <c r="Y5593" s="7">
        <v>818.60020254202198</v>
      </c>
      <c r="Z5593" s="7">
        <v>1116.9111016462957</v>
      </c>
      <c r="AA5593" s="7">
        <v>1157.2708115251094</v>
      </c>
      <c r="AB5593" s="7">
        <v>1330.9930410034806</v>
      </c>
      <c r="AC5593" s="7">
        <v>932.93943661971832</v>
      </c>
      <c r="AD5593" s="7">
        <v>1017.7521126760562</v>
      </c>
      <c r="AE5593" s="4">
        <v>707</v>
      </c>
      <c r="AF5593" s="4">
        <v>711</v>
      </c>
      <c r="AG5593" s="4">
        <v>933</v>
      </c>
      <c r="AH5593" s="4">
        <v>1273</v>
      </c>
      <c r="AI5593" s="4">
        <v>1319</v>
      </c>
      <c r="AJ5593" s="4">
        <v>1517</v>
      </c>
      <c r="AK5593" s="4">
        <v>899.91580899999076</v>
      </c>
      <c r="AL5593" s="8">
        <v>1.1510480449068996</v>
      </c>
      <c r="AM5593" s="4">
        <v>847.98843786083421</v>
      </c>
      <c r="AN5593" s="8">
        <v>1.0898220895972675</v>
      </c>
      <c r="AO5593" s="4">
        <v>796.06106672167778</v>
      </c>
      <c r="AP5593" s="8">
        <v>1.0285961342876355</v>
      </c>
    </row>
    <row r="5594" spans="1:42" x14ac:dyDescent="0.25">
      <c r="A5594" s="2" t="s">
        <v>15391</v>
      </c>
      <c r="B5594" t="s">
        <v>15390</v>
      </c>
      <c r="C5594" t="s">
        <v>14</v>
      </c>
      <c r="D5594" t="s">
        <v>15389</v>
      </c>
      <c r="E5594" s="3" t="s">
        <v>14699</v>
      </c>
      <c r="F5594" t="s">
        <v>15392</v>
      </c>
      <c r="G5594">
        <v>260</v>
      </c>
      <c r="H5594">
        <v>2</v>
      </c>
      <c r="I5594">
        <v>54</v>
      </c>
      <c r="J5594">
        <v>85</v>
      </c>
      <c r="K5594">
        <v>97</v>
      </c>
      <c r="L5594">
        <v>22</v>
      </c>
      <c r="M5594">
        <v>0</v>
      </c>
      <c r="N5594" s="2">
        <v>242.75416666666669</v>
      </c>
      <c r="O5594" s="2">
        <v>380.84903851737459</v>
      </c>
      <c r="P5594" s="2">
        <v>150.99</v>
      </c>
      <c r="Q5594" s="4">
        <v>774.59320518404127</v>
      </c>
      <c r="R5594" s="5">
        <v>5.9000000000000004E-2</v>
      </c>
      <c r="S5594" s="6">
        <v>820.29420428989965</v>
      </c>
      <c r="T5594" s="4">
        <v>165.72834645669292</v>
      </c>
      <c r="U5594" s="7">
        <v>986.02255074659251</v>
      </c>
      <c r="V5594" s="8">
        <v>0.63467265244845461</v>
      </c>
      <c r="W5594" s="7">
        <v>554.92628564136226</v>
      </c>
      <c r="X5594" s="7">
        <v>595.58216004134783</v>
      </c>
      <c r="Y5594" s="7">
        <v>733.91773267506517</v>
      </c>
      <c r="Z5594" s="7">
        <v>958.84503779706358</v>
      </c>
      <c r="AA5594" s="7">
        <v>1118.828543552851</v>
      </c>
      <c r="AB5594" s="7">
        <v>1286.7320248411033</v>
      </c>
      <c r="AC5594" s="7">
        <v>1708.9515384615386</v>
      </c>
      <c r="AD5594" s="7">
        <v>1864.3107692307692</v>
      </c>
      <c r="AE5594" s="4">
        <v>1051</v>
      </c>
      <c r="AF5594" s="4">
        <v>1128</v>
      </c>
      <c r="AG5594" s="4">
        <v>1390</v>
      </c>
      <c r="AH5594" s="4">
        <v>1816</v>
      </c>
      <c r="AI5594" s="4">
        <v>2119</v>
      </c>
      <c r="AJ5594" s="4">
        <v>2437</v>
      </c>
      <c r="AK5594" s="4">
        <v>1531.7231524342885</v>
      </c>
      <c r="AL5594" s="8">
        <v>1.092597775160435</v>
      </c>
      <c r="AM5594" s="4">
        <v>1294.5801697194922</v>
      </c>
      <c r="AN5594" s="8">
        <v>0.9399560675897749</v>
      </c>
      <c r="AO5594" s="4">
        <v>1057.4371870046962</v>
      </c>
      <c r="AP5594" s="8">
        <v>0.78731436001911481</v>
      </c>
    </row>
    <row r="5595" spans="1:42" x14ac:dyDescent="0.25">
      <c r="A5595" s="2" t="s">
        <v>15395</v>
      </c>
      <c r="B5595" t="s">
        <v>15394</v>
      </c>
      <c r="C5595" t="s">
        <v>149</v>
      </c>
      <c r="D5595" t="s">
        <v>15393</v>
      </c>
      <c r="E5595" s="3" t="s">
        <v>14699</v>
      </c>
      <c r="F5595" t="s">
        <v>15396</v>
      </c>
      <c r="G5595">
        <v>86</v>
      </c>
      <c r="H5595">
        <v>0</v>
      </c>
      <c r="I5595">
        <v>18</v>
      </c>
      <c r="J5595">
        <v>22</v>
      </c>
      <c r="K5595">
        <v>32</v>
      </c>
      <c r="L5595">
        <v>14</v>
      </c>
      <c r="M5595">
        <v>0</v>
      </c>
      <c r="N5595" s="2">
        <v>229.03294573643413</v>
      </c>
      <c r="O5595" s="2">
        <v>355.28473722868216</v>
      </c>
      <c r="P5595" s="2">
        <v>233.52</v>
      </c>
      <c r="Q5595" s="4">
        <v>817.8376829651163</v>
      </c>
      <c r="R5595" s="5">
        <v>5.9000000000000004E-2</v>
      </c>
      <c r="S5595" s="6">
        <v>866.09010626005806</v>
      </c>
      <c r="T5595" s="4">
        <v>182.11538461538461</v>
      </c>
      <c r="U5595" s="7">
        <v>1048.2054908754426</v>
      </c>
      <c r="V5595" s="8">
        <v>0.65011086105268978</v>
      </c>
      <c r="W5595" s="7">
        <v>564.55568464627368</v>
      </c>
      <c r="X5595" s="7">
        <v>605.91704308372664</v>
      </c>
      <c r="Y5595" s="7">
        <v>746.65309387090429</v>
      </c>
      <c r="Z5595" s="7">
        <v>975.48346652486487</v>
      </c>
      <c r="AA5595" s="7">
        <v>1138.2430977787383</v>
      </c>
      <c r="AB5595" s="7">
        <v>1309.060136520427</v>
      </c>
      <c r="AC5595" s="7">
        <v>1773.5837209302326</v>
      </c>
      <c r="AD5595" s="7">
        <v>1934.8186046511626</v>
      </c>
      <c r="AE5595" s="4">
        <v>1051</v>
      </c>
      <c r="AF5595" s="4">
        <v>1128</v>
      </c>
      <c r="AG5595" s="4">
        <v>1390</v>
      </c>
      <c r="AH5595" s="4">
        <v>1816</v>
      </c>
      <c r="AI5595" s="4">
        <v>2119</v>
      </c>
      <c r="AJ5595" s="4">
        <v>2437</v>
      </c>
      <c r="AK5595" s="4">
        <v>1572.6169018580426</v>
      </c>
      <c r="AL5595" s="8">
        <v>1.0883080918832466</v>
      </c>
      <c r="AM5595" s="4">
        <v>1334.0494124353465</v>
      </c>
      <c r="AN5595" s="8">
        <v>0.94034539056383781</v>
      </c>
      <c r="AO5595" s="4">
        <v>1095.4819230126504</v>
      </c>
      <c r="AP5595" s="8">
        <v>0.79238268924442901</v>
      </c>
    </row>
    <row r="5596" spans="1:42" x14ac:dyDescent="0.25">
      <c r="A5596" s="2" t="s">
        <v>15399</v>
      </c>
      <c r="B5596" t="s">
        <v>15398</v>
      </c>
      <c r="C5596" t="s">
        <v>149</v>
      </c>
      <c r="D5596" t="s">
        <v>15397</v>
      </c>
      <c r="E5596" s="3" t="s">
        <v>14699</v>
      </c>
      <c r="F5596" t="s">
        <v>5357</v>
      </c>
      <c r="G5596">
        <v>50</v>
      </c>
      <c r="H5596">
        <v>0</v>
      </c>
      <c r="I5596">
        <v>20</v>
      </c>
      <c r="J5596">
        <v>12</v>
      </c>
      <c r="K5596">
        <v>16</v>
      </c>
      <c r="L5596">
        <v>2</v>
      </c>
      <c r="M5596">
        <v>0</v>
      </c>
      <c r="N5596" s="2">
        <v>238.07166666666669</v>
      </c>
      <c r="O5596" s="2">
        <v>343.55662916666677</v>
      </c>
      <c r="P5596" s="2">
        <v>174.27</v>
      </c>
      <c r="Q5596" s="4">
        <v>755.89829583333346</v>
      </c>
      <c r="R5596" s="5">
        <v>5.9000000000000004E-2</v>
      </c>
      <c r="S5596" s="6">
        <v>800.49629528750006</v>
      </c>
      <c r="T5596" s="4">
        <v>79.5</v>
      </c>
      <c r="U5596" s="7">
        <v>879.99629528750006</v>
      </c>
      <c r="V5596" s="8">
        <v>0.77881292063818675</v>
      </c>
      <c r="W5596" s="7">
        <v>548.34336285093195</v>
      </c>
      <c r="X5596" s="7">
        <v>609.97885712487391</v>
      </c>
      <c r="Y5596" s="7">
        <v>799.84451764690209</v>
      </c>
      <c r="Z5596" s="7">
        <v>991.83554004044549</v>
      </c>
      <c r="AA5596" s="7">
        <v>1178.8673847337866</v>
      </c>
      <c r="AB5596" s="7">
        <v>1355.9808740267233</v>
      </c>
      <c r="AC5596" s="7">
        <v>1242.9120000000003</v>
      </c>
      <c r="AD5596" s="7">
        <v>1355.904</v>
      </c>
      <c r="AE5596" s="4">
        <v>774</v>
      </c>
      <c r="AF5596" s="4">
        <v>861</v>
      </c>
      <c r="AG5596" s="4">
        <v>1129</v>
      </c>
      <c r="AH5596" s="4">
        <v>1400</v>
      </c>
      <c r="AI5596" s="4">
        <v>1664</v>
      </c>
      <c r="AJ5596" s="4">
        <v>1914</v>
      </c>
      <c r="AK5596" s="4">
        <v>1186.7406515423752</v>
      </c>
      <c r="AL5596" s="8">
        <v>1.120646286057752</v>
      </c>
      <c r="AM5596" s="4">
        <v>1057.9925327907504</v>
      </c>
      <c r="AN5596" s="8">
        <v>1.006701830917897</v>
      </c>
      <c r="AO5596" s="4">
        <v>929.2444140391251</v>
      </c>
      <c r="AP5596" s="8">
        <v>0.89275737577804182</v>
      </c>
    </row>
    <row r="5597" spans="1:42" x14ac:dyDescent="0.25">
      <c r="A5597" s="2" t="s">
        <v>15402</v>
      </c>
      <c r="B5597" t="s">
        <v>15401</v>
      </c>
      <c r="C5597" t="s">
        <v>149</v>
      </c>
      <c r="D5597" t="s">
        <v>15400</v>
      </c>
      <c r="E5597" s="3" t="s">
        <v>14699</v>
      </c>
      <c r="F5597" t="s">
        <v>5357</v>
      </c>
      <c r="G5597">
        <v>50</v>
      </c>
      <c r="H5597">
        <v>10</v>
      </c>
      <c r="I5597">
        <v>10</v>
      </c>
      <c r="J5597">
        <v>16</v>
      </c>
      <c r="K5597">
        <v>12</v>
      </c>
      <c r="L5597">
        <v>2</v>
      </c>
      <c r="M5597">
        <v>0</v>
      </c>
      <c r="N5597" s="2">
        <v>230.41666666666666</v>
      </c>
      <c r="O5597" s="2">
        <v>260.33212666666662</v>
      </c>
      <c r="P5597" s="2">
        <v>214.69</v>
      </c>
      <c r="Q5597" s="4">
        <v>705.43879333333325</v>
      </c>
      <c r="R5597" s="5">
        <v>5.9000000000000004E-2</v>
      </c>
      <c r="S5597" s="6">
        <v>747.05968213999984</v>
      </c>
      <c r="T5597" s="4">
        <v>64.162790697674424</v>
      </c>
      <c r="U5597" s="7">
        <v>811.22247283767422</v>
      </c>
      <c r="V5597" s="8">
        <v>0.85901824816560868</v>
      </c>
      <c r="W5597" s="7">
        <v>515.78096568605179</v>
      </c>
      <c r="X5597" s="7">
        <v>586.97772475314491</v>
      </c>
      <c r="Y5597" s="7">
        <v>738.07306899553123</v>
      </c>
      <c r="Z5597" s="7">
        <v>1003.0832277452664</v>
      </c>
      <c r="AA5597" s="7">
        <v>1239.6146828681644</v>
      </c>
      <c r="AB5597" s="7">
        <v>1425.5173315433517</v>
      </c>
      <c r="AC5597" s="7">
        <v>1038.796</v>
      </c>
      <c r="AD5597" s="7">
        <v>1133.232</v>
      </c>
      <c r="AE5597" s="4">
        <v>652</v>
      </c>
      <c r="AF5597" s="4">
        <v>742</v>
      </c>
      <c r="AG5597" s="4">
        <v>933</v>
      </c>
      <c r="AH5597" s="4">
        <v>1268</v>
      </c>
      <c r="AI5597" s="4">
        <v>1567</v>
      </c>
      <c r="AJ5597" s="4">
        <v>1802</v>
      </c>
      <c r="AK5597" s="4">
        <v>1009.5790390548432</v>
      </c>
      <c r="AL5597" s="8">
        <v>1.1370047754590595</v>
      </c>
      <c r="AM5597" s="4">
        <v>922.07258674989532</v>
      </c>
      <c r="AN5597" s="8">
        <v>1.0443425996945759</v>
      </c>
      <c r="AO5597" s="4">
        <v>834.56613444494758</v>
      </c>
      <c r="AP5597" s="8">
        <v>0.95168042393009233</v>
      </c>
    </row>
    <row r="5598" spans="1:42" x14ac:dyDescent="0.25">
      <c r="A5598" s="2" t="s">
        <v>15405</v>
      </c>
      <c r="B5598" t="s">
        <v>15404</v>
      </c>
      <c r="C5598" t="s">
        <v>149</v>
      </c>
      <c r="D5598" t="s">
        <v>15403</v>
      </c>
      <c r="E5598" s="3" t="s">
        <v>14699</v>
      </c>
      <c r="F5598" t="s">
        <v>3856</v>
      </c>
      <c r="G5598">
        <v>60</v>
      </c>
      <c r="H5598">
        <v>0</v>
      </c>
      <c r="I5598">
        <v>26</v>
      </c>
      <c r="J5598">
        <v>20</v>
      </c>
      <c r="K5598">
        <v>14</v>
      </c>
      <c r="L5598">
        <v>0</v>
      </c>
      <c r="M5598">
        <v>0</v>
      </c>
      <c r="N5598" s="2">
        <v>249.29999999999998</v>
      </c>
      <c r="O5598" s="2">
        <v>260.1276815833333</v>
      </c>
      <c r="P5598" s="2">
        <v>217.71</v>
      </c>
      <c r="Q5598" s="4">
        <v>727.13768158333335</v>
      </c>
      <c r="R5598" s="5">
        <v>5.9000000000000004E-2</v>
      </c>
      <c r="S5598" s="6">
        <v>770.03880479675001</v>
      </c>
      <c r="T5598" s="4">
        <v>119.46666666666667</v>
      </c>
      <c r="U5598" s="7">
        <v>889.50547146341671</v>
      </c>
      <c r="V5598" s="8">
        <v>0.75345636682673578</v>
      </c>
      <c r="W5598" s="7">
        <v>615.7353517193427</v>
      </c>
      <c r="X5598" s="7">
        <v>619.64892387010127</v>
      </c>
      <c r="Y5598" s="7">
        <v>787.28026432759179</v>
      </c>
      <c r="Z5598" s="7">
        <v>1024.7036414736097</v>
      </c>
      <c r="AA5598" s="7">
        <v>1238.6455857150761</v>
      </c>
      <c r="AB5598" s="7">
        <v>1424.5402628761065</v>
      </c>
      <c r="AC5598" s="7">
        <v>1298.6233333333334</v>
      </c>
      <c r="AD5598" s="7">
        <v>1416.6799999999998</v>
      </c>
      <c r="AE5598" s="4">
        <v>944</v>
      </c>
      <c r="AF5598" s="4">
        <v>950</v>
      </c>
      <c r="AG5598" s="4">
        <v>1207</v>
      </c>
      <c r="AH5598" s="4">
        <v>1571</v>
      </c>
      <c r="AI5598" s="4">
        <v>1899</v>
      </c>
      <c r="AJ5598" s="4">
        <v>2184</v>
      </c>
      <c r="AK5598" s="4">
        <v>1200.6770109221752</v>
      </c>
      <c r="AL5598" s="8">
        <v>1.1182288259215987</v>
      </c>
      <c r="AM5598" s="4">
        <v>1057.1309422136999</v>
      </c>
      <c r="AN5598" s="8">
        <v>0.99663800622331078</v>
      </c>
      <c r="AO5598" s="4">
        <v>913.58487350522512</v>
      </c>
      <c r="AP5598" s="8">
        <v>0.87504718652502333</v>
      </c>
    </row>
    <row r="5599" spans="1:42" x14ac:dyDescent="0.25">
      <c r="A5599" s="2" t="s">
        <v>15408</v>
      </c>
      <c r="B5599" t="s">
        <v>15407</v>
      </c>
      <c r="C5599" t="s">
        <v>149</v>
      </c>
      <c r="D5599" t="s">
        <v>15406</v>
      </c>
      <c r="E5599" s="3" t="s">
        <v>14699</v>
      </c>
      <c r="F5599" t="s">
        <v>5357</v>
      </c>
      <c r="G5599">
        <v>100</v>
      </c>
      <c r="H5599">
        <v>0</v>
      </c>
      <c r="I5599">
        <v>20</v>
      </c>
      <c r="J5599">
        <v>10</v>
      </c>
      <c r="K5599">
        <v>55</v>
      </c>
      <c r="L5599">
        <v>15</v>
      </c>
      <c r="M5599">
        <v>0</v>
      </c>
      <c r="N5599" s="2">
        <v>240.63166666666666</v>
      </c>
      <c r="O5599" s="2">
        <v>274.87035391666666</v>
      </c>
      <c r="P5599" s="2">
        <v>451.36</v>
      </c>
      <c r="Q5599" s="4">
        <v>966.86202058333333</v>
      </c>
      <c r="R5599" s="5">
        <v>5.9000000000000004E-2</v>
      </c>
      <c r="S5599" s="6">
        <v>1023.90687979775</v>
      </c>
      <c r="T5599" s="4">
        <v>85.547368421052639</v>
      </c>
      <c r="U5599" s="7">
        <v>1109.4542482188026</v>
      </c>
      <c r="V5599" s="8">
        <v>0.57940998966931412</v>
      </c>
      <c r="W5599" s="7">
        <v>655.58274213079244</v>
      </c>
      <c r="X5599" s="7">
        <v>683.92359476776801</v>
      </c>
      <c r="Y5599" s="7">
        <v>817.60686192331298</v>
      </c>
      <c r="Z5599" s="7">
        <v>1089.7859938520025</v>
      </c>
      <c r="AA5599" s="7">
        <v>1373.1945202217578</v>
      </c>
      <c r="AB5599" s="7">
        <v>1579.0667516412971</v>
      </c>
      <c r="AC5599" s="7">
        <v>2106.2800000000002</v>
      </c>
      <c r="AD5599" s="7">
        <v>2297.7599999999998</v>
      </c>
      <c r="AE5599" s="4">
        <v>1226</v>
      </c>
      <c r="AF5599" s="4">
        <v>1279</v>
      </c>
      <c r="AG5599" s="4">
        <v>1529</v>
      </c>
      <c r="AH5599" s="4">
        <v>2038</v>
      </c>
      <c r="AI5599" s="4">
        <v>2568</v>
      </c>
      <c r="AJ5599" s="4">
        <v>2953</v>
      </c>
      <c r="AK5599" s="4">
        <v>1981.3113785104529</v>
      </c>
      <c r="AL5599" s="8">
        <v>1.0794123391119208</v>
      </c>
      <c r="AM5599" s="4">
        <v>1662.1765456062185</v>
      </c>
      <c r="AN5599" s="8">
        <v>0.91274488929771835</v>
      </c>
      <c r="AO5599" s="4">
        <v>1343.0417127019841</v>
      </c>
      <c r="AP5599" s="8">
        <v>0.74607743948351624</v>
      </c>
    </row>
    <row r="5600" spans="1:42" x14ac:dyDescent="0.25">
      <c r="A5600" s="2" t="s">
        <v>15411</v>
      </c>
      <c r="B5600" t="s">
        <v>15410</v>
      </c>
      <c r="C5600" t="s">
        <v>149</v>
      </c>
      <c r="D5600" t="s">
        <v>15409</v>
      </c>
      <c r="E5600" s="3" t="s">
        <v>14699</v>
      </c>
      <c r="F5600" t="s">
        <v>15412</v>
      </c>
      <c r="G5600">
        <v>67</v>
      </c>
      <c r="H5600">
        <v>0</v>
      </c>
      <c r="I5600">
        <v>27</v>
      </c>
      <c r="J5600">
        <v>23</v>
      </c>
      <c r="K5600">
        <v>15</v>
      </c>
      <c r="L5600">
        <v>2</v>
      </c>
      <c r="M5600">
        <v>0</v>
      </c>
      <c r="N5600" s="2">
        <v>208.72512437810943</v>
      </c>
      <c r="O5600" s="2">
        <v>296.01592881592046</v>
      </c>
      <c r="P5600" s="2">
        <v>230.11</v>
      </c>
      <c r="Q5600" s="4">
        <v>734.85105319402987</v>
      </c>
      <c r="R5600" s="5">
        <v>5.9000000000000004E-2</v>
      </c>
      <c r="S5600" s="6">
        <v>778.20726533247762</v>
      </c>
      <c r="T5600" s="4">
        <v>56.8</v>
      </c>
      <c r="U5600" s="7">
        <v>835.00726533247757</v>
      </c>
      <c r="V5600" s="8">
        <v>0.85174987100583099</v>
      </c>
      <c r="W5600" s="7">
        <v>608.05921275510286</v>
      </c>
      <c r="X5600" s="7">
        <v>623.93543240928307</v>
      </c>
      <c r="Y5600" s="7">
        <v>774.75951912399523</v>
      </c>
      <c r="Z5600" s="7">
        <v>1010.5213809885718</v>
      </c>
      <c r="AA5600" s="7">
        <v>1158.1702237724478</v>
      </c>
      <c r="AB5600" s="7">
        <v>1332.0148289857214</v>
      </c>
      <c r="AC5600" s="7">
        <v>1078.3776119402985</v>
      </c>
      <c r="AD5600" s="7">
        <v>1176.4119402985073</v>
      </c>
      <c r="AE5600" s="4">
        <v>766</v>
      </c>
      <c r="AF5600" s="4">
        <v>786</v>
      </c>
      <c r="AG5600" s="4">
        <v>976</v>
      </c>
      <c r="AH5600" s="4">
        <v>1273</v>
      </c>
      <c r="AI5600" s="4">
        <v>1459</v>
      </c>
      <c r="AJ5600" s="4">
        <v>1678</v>
      </c>
      <c r="AK5600" s="4">
        <v>1048.1617802037608</v>
      </c>
      <c r="AL5600" s="8">
        <v>1.12711720344156</v>
      </c>
      <c r="AM5600" s="4">
        <v>958.17694191333305</v>
      </c>
      <c r="AN5600" s="8">
        <v>1.0353280926296502</v>
      </c>
      <c r="AO5600" s="4">
        <v>868.19210362290528</v>
      </c>
      <c r="AP5600" s="8">
        <v>0.94353898181774054</v>
      </c>
    </row>
    <row r="5601" spans="1:42" x14ac:dyDescent="0.25">
      <c r="A5601" s="2" t="s">
        <v>15415</v>
      </c>
      <c r="B5601" t="s">
        <v>15414</v>
      </c>
      <c r="C5601" t="s">
        <v>149</v>
      </c>
      <c r="D5601" t="s">
        <v>15413</v>
      </c>
      <c r="E5601" s="3" t="s">
        <v>14699</v>
      </c>
      <c r="F5601" t="s">
        <v>5357</v>
      </c>
      <c r="G5601">
        <v>22</v>
      </c>
      <c r="H5601">
        <v>0</v>
      </c>
      <c r="I5601">
        <v>18</v>
      </c>
      <c r="J5601">
        <v>4</v>
      </c>
      <c r="K5601">
        <v>0</v>
      </c>
      <c r="L5601">
        <v>0</v>
      </c>
      <c r="M5601">
        <v>0</v>
      </c>
      <c r="N5601" s="2">
        <v>193.6401515151515</v>
      </c>
      <c r="O5601" s="2">
        <v>152.74067933333328</v>
      </c>
      <c r="P5601" s="2">
        <v>266.62</v>
      </c>
      <c r="Q5601" s="4">
        <v>613.00083084848484</v>
      </c>
      <c r="R5601" s="5">
        <v>5.9000000000000004E-2</v>
      </c>
      <c r="S5601" s="6">
        <v>649.16787986854536</v>
      </c>
      <c r="T5601" s="4">
        <v>57.368421052631582</v>
      </c>
      <c r="U5601" s="7">
        <v>706.53630092117692</v>
      </c>
      <c r="V5601" s="8">
        <v>0.82216220354733371</v>
      </c>
      <c r="W5601" s="7">
        <v>552.95670884391484</v>
      </c>
      <c r="X5601" s="7">
        <v>636.80670157844293</v>
      </c>
      <c r="Y5601" s="7">
        <v>704.79318217400623</v>
      </c>
      <c r="Z5601" s="7">
        <v>987.31477931556924</v>
      </c>
      <c r="AA5601" s="7">
        <v>1183.7201677027522</v>
      </c>
      <c r="AB5601" s="7">
        <v>1361.2404225911673</v>
      </c>
      <c r="AC5601" s="7">
        <v>945.30000000000007</v>
      </c>
      <c r="AD5601" s="7">
        <v>1031.2363636363636</v>
      </c>
      <c r="AE5601" s="4">
        <v>732</v>
      </c>
      <c r="AF5601" s="4">
        <v>843</v>
      </c>
      <c r="AG5601" s="4">
        <v>933</v>
      </c>
      <c r="AH5601" s="4">
        <v>1307</v>
      </c>
      <c r="AI5601" s="4">
        <v>1567</v>
      </c>
      <c r="AJ5601" s="4">
        <v>1802</v>
      </c>
      <c r="AK5601" s="4">
        <v>901.90681937424893</v>
      </c>
      <c r="AL5601" s="8">
        <v>1.1162623129901286</v>
      </c>
      <c r="AM5601" s="4">
        <v>822.09452268823736</v>
      </c>
      <c r="AN5601" s="8">
        <v>1.0233885942187197</v>
      </c>
      <c r="AO5601" s="4">
        <v>728.98017655455703</v>
      </c>
      <c r="AP5601" s="8">
        <v>0.91503592231874264</v>
      </c>
    </row>
    <row r="5602" spans="1:42" x14ac:dyDescent="0.25">
      <c r="A5602" s="2" t="s">
        <v>15418</v>
      </c>
      <c r="B5602" t="s">
        <v>15417</v>
      </c>
      <c r="C5602" t="s">
        <v>149</v>
      </c>
      <c r="D5602" t="s">
        <v>15416</v>
      </c>
      <c r="E5602" s="3" t="s">
        <v>14699</v>
      </c>
      <c r="F5602" t="s">
        <v>5357</v>
      </c>
      <c r="G5602">
        <v>58</v>
      </c>
      <c r="H5602">
        <v>0</v>
      </c>
      <c r="I5602">
        <v>16</v>
      </c>
      <c r="J5602">
        <v>18</v>
      </c>
      <c r="K5602">
        <v>24</v>
      </c>
      <c r="L5602">
        <v>0</v>
      </c>
      <c r="M5602">
        <v>0</v>
      </c>
      <c r="N5602" s="2">
        <v>236.01580459770116</v>
      </c>
      <c r="O5602" s="2">
        <v>214.21464364367819</v>
      </c>
      <c r="P5602" s="2">
        <v>325.98</v>
      </c>
      <c r="Q5602" s="4">
        <v>776.21044824137937</v>
      </c>
      <c r="R5602" s="5">
        <v>5.9000000000000004E-2</v>
      </c>
      <c r="S5602" s="6">
        <v>822.00686468762069</v>
      </c>
      <c r="T5602" s="4">
        <v>55.037735849056602</v>
      </c>
      <c r="U5602" s="7">
        <v>877.04460053667731</v>
      </c>
      <c r="V5602" s="8">
        <v>0.82511900780417335</v>
      </c>
      <c r="W5602" s="7">
        <v>627.17857098420598</v>
      </c>
      <c r="X5602" s="7">
        <v>651.92544431527199</v>
      </c>
      <c r="Y5602" s="7">
        <v>721.52602555889541</v>
      </c>
      <c r="Z5602" s="7">
        <v>1010.7551076157301</v>
      </c>
      <c r="AA5602" s="7">
        <v>1211.8234534306421</v>
      </c>
      <c r="AB5602" s="7">
        <v>1393.5583044556586</v>
      </c>
      <c r="AC5602" s="7">
        <v>1169.2241379310346</v>
      </c>
      <c r="AD5602" s="7">
        <v>1275.5172413793102</v>
      </c>
      <c r="AE5602" s="4">
        <v>811</v>
      </c>
      <c r="AF5602" s="4">
        <v>843</v>
      </c>
      <c r="AG5602" s="4">
        <v>933</v>
      </c>
      <c r="AH5602" s="4">
        <v>1307</v>
      </c>
      <c r="AI5602" s="4">
        <v>1567</v>
      </c>
      <c r="AJ5602" s="4">
        <v>1802</v>
      </c>
      <c r="AK5602" s="4">
        <v>1142.8398483694375</v>
      </c>
      <c r="AL5602" s="8">
        <v>1.1269570135388915</v>
      </c>
      <c r="AM5602" s="4">
        <v>1031.7822770949624</v>
      </c>
      <c r="AN5602" s="8">
        <v>1.0224746269384122</v>
      </c>
      <c r="AO5602" s="4">
        <v>926.89457089129155</v>
      </c>
      <c r="AP5602" s="8">
        <v>0.92379681737129271</v>
      </c>
    </row>
    <row r="5603" spans="1:42" x14ac:dyDescent="0.25">
      <c r="A5603" s="2" t="s">
        <v>15421</v>
      </c>
      <c r="B5603" t="s">
        <v>15420</v>
      </c>
      <c r="C5603" t="s">
        <v>149</v>
      </c>
      <c r="D5603" t="s">
        <v>15419</v>
      </c>
      <c r="E5603" s="3" t="s">
        <v>14699</v>
      </c>
      <c r="F5603" t="s">
        <v>5357</v>
      </c>
      <c r="G5603">
        <v>30</v>
      </c>
      <c r="H5603">
        <v>0</v>
      </c>
      <c r="I5603">
        <v>20</v>
      </c>
      <c r="J5603">
        <v>8</v>
      </c>
      <c r="K5603">
        <v>2</v>
      </c>
      <c r="L5603">
        <v>0</v>
      </c>
      <c r="M5603">
        <v>0</v>
      </c>
      <c r="N5603" s="2">
        <v>228.45277777777778</v>
      </c>
      <c r="O5603" s="2">
        <v>166.87728916666674</v>
      </c>
      <c r="P5603" s="2">
        <v>314.33999999999997</v>
      </c>
      <c r="Q5603" s="4">
        <v>709.67006694444444</v>
      </c>
      <c r="R5603" s="5">
        <v>5.9000000000000004E-2</v>
      </c>
      <c r="S5603" s="6">
        <v>751.54060089416657</v>
      </c>
      <c r="T5603" s="4">
        <v>64.928571428571431</v>
      </c>
      <c r="U5603" s="7">
        <v>816.46917232273802</v>
      </c>
      <c r="V5603" s="8">
        <v>0.77030238284427133</v>
      </c>
      <c r="W5603" s="7">
        <v>669.33863190523925</v>
      </c>
      <c r="X5603" s="7">
        <v>673.59290287073861</v>
      </c>
      <c r="Y5603" s="7">
        <v>855.81750922629635</v>
      </c>
      <c r="Z5603" s="7">
        <v>1113.9099477999268</v>
      </c>
      <c r="AA5603" s="7">
        <v>1346.4767605805607</v>
      </c>
      <c r="AB5603" s="7">
        <v>1548.5546314417822</v>
      </c>
      <c r="AC5603" s="7">
        <v>1165.9266666666667</v>
      </c>
      <c r="AD5603" s="7">
        <v>1271.92</v>
      </c>
      <c r="AE5603" s="4">
        <v>944</v>
      </c>
      <c r="AF5603" s="4">
        <v>950</v>
      </c>
      <c r="AG5603" s="4">
        <v>1207</v>
      </c>
      <c r="AH5603" s="4">
        <v>1571</v>
      </c>
      <c r="AI5603" s="4">
        <v>1899</v>
      </c>
      <c r="AJ5603" s="4">
        <v>2184</v>
      </c>
      <c r="AK5603" s="4">
        <v>1123.2637121180776</v>
      </c>
      <c r="AL5603" s="8">
        <v>1.1210066201144557</v>
      </c>
      <c r="AM5603" s="4">
        <v>999.35600837677384</v>
      </c>
      <c r="AN5603" s="8">
        <v>1.0041052076910608</v>
      </c>
      <c r="AO5603" s="4">
        <v>875.44830463547021</v>
      </c>
      <c r="AP5603" s="8">
        <v>0.88720379526766613</v>
      </c>
    </row>
    <row r="5604" spans="1:42" x14ac:dyDescent="0.25">
      <c r="A5604" s="2" t="s">
        <v>15424</v>
      </c>
      <c r="B5604" t="s">
        <v>15423</v>
      </c>
      <c r="C5604" t="s">
        <v>149</v>
      </c>
      <c r="D5604" t="s">
        <v>15422</v>
      </c>
      <c r="E5604" s="3" t="s">
        <v>14699</v>
      </c>
      <c r="F5604" t="s">
        <v>15425</v>
      </c>
      <c r="G5604">
        <v>80</v>
      </c>
      <c r="H5604">
        <v>21</v>
      </c>
      <c r="I5604">
        <v>0</v>
      </c>
      <c r="J5604">
        <v>14</v>
      </c>
      <c r="K5604">
        <v>39</v>
      </c>
      <c r="L5604">
        <v>5</v>
      </c>
      <c r="M5604">
        <v>1</v>
      </c>
      <c r="N5604" s="2">
        <v>195.79375000000002</v>
      </c>
      <c r="O5604" s="2">
        <v>234.47952062499999</v>
      </c>
      <c r="P5604" s="2">
        <v>318.23</v>
      </c>
      <c r="Q5604" s="4">
        <v>748.50327062500003</v>
      </c>
      <c r="R5604" s="5">
        <v>5.9000000000000004E-2</v>
      </c>
      <c r="S5604" s="6">
        <v>792.66496359187499</v>
      </c>
      <c r="T5604" s="4">
        <v>149.68354430379748</v>
      </c>
      <c r="U5604" s="7">
        <v>942.34850789567247</v>
      </c>
      <c r="V5604" s="8">
        <v>0.89099384987358377</v>
      </c>
      <c r="W5604" s="7">
        <v>499.14537424418927</v>
      </c>
      <c r="X5604" s="7">
        <v>567.34691937365051</v>
      </c>
      <c r="Y5604" s="7">
        <v>710.4952173926298</v>
      </c>
      <c r="Z5604" s="7">
        <v>947.3269565235064</v>
      </c>
      <c r="AA5604" s="7">
        <v>981.8024628526847</v>
      </c>
      <c r="AB5604" s="7">
        <v>1129.4475660450348</v>
      </c>
      <c r="AC5604" s="7">
        <v>1163.4012500000001</v>
      </c>
      <c r="AD5604" s="7">
        <v>1269.165</v>
      </c>
      <c r="AE5604" s="4">
        <v>666</v>
      </c>
      <c r="AF5604" s="4">
        <v>757</v>
      </c>
      <c r="AG5604" s="4">
        <v>948</v>
      </c>
      <c r="AH5604" s="4">
        <v>1264</v>
      </c>
      <c r="AI5604" s="4">
        <v>1310</v>
      </c>
      <c r="AJ5604" s="4">
        <v>1507</v>
      </c>
      <c r="AK5604" s="4">
        <v>1040.6450064549886</v>
      </c>
      <c r="AL5604" s="8">
        <v>1.1254598581827764</v>
      </c>
      <c r="AM5604" s="4">
        <v>957.98499216728419</v>
      </c>
      <c r="AN5604" s="8">
        <v>1.0473045220797121</v>
      </c>
      <c r="AO5604" s="4">
        <v>875.32497787957948</v>
      </c>
      <c r="AP5604" s="8">
        <v>0.9691491859766479</v>
      </c>
    </row>
    <row r="5605" spans="1:42" x14ac:dyDescent="0.25">
      <c r="A5605" s="2" t="s">
        <v>15428</v>
      </c>
      <c r="B5605" t="s">
        <v>15427</v>
      </c>
      <c r="C5605" t="s">
        <v>149</v>
      </c>
      <c r="D5605" t="s">
        <v>15426</v>
      </c>
      <c r="E5605" s="3" t="s">
        <v>14699</v>
      </c>
      <c r="F5605" t="s">
        <v>5357</v>
      </c>
      <c r="G5605">
        <v>84</v>
      </c>
      <c r="H5605">
        <v>0</v>
      </c>
      <c r="I5605">
        <v>28</v>
      </c>
      <c r="J5605">
        <v>22</v>
      </c>
      <c r="K5605">
        <v>30</v>
      </c>
      <c r="L5605">
        <v>4</v>
      </c>
      <c r="M5605">
        <v>0</v>
      </c>
      <c r="N5605" s="2">
        <v>223.54166666666666</v>
      </c>
      <c r="O5605" s="2">
        <v>195.72066934523804</v>
      </c>
      <c r="P5605" s="2">
        <v>355.91</v>
      </c>
      <c r="Q5605" s="4">
        <v>775.17233601190469</v>
      </c>
      <c r="R5605" s="5">
        <v>5.9000000000000004E-2</v>
      </c>
      <c r="S5605" s="6">
        <v>820.90750383660702</v>
      </c>
      <c r="T5605" s="4">
        <v>159.55128205128204</v>
      </c>
      <c r="U5605" s="7">
        <v>980.45878588788901</v>
      </c>
      <c r="V5605" s="8">
        <v>0.65823639717537297</v>
      </c>
      <c r="W5605" s="7">
        <v>579.22792574097673</v>
      </c>
      <c r="X5605" s="7">
        <v>621.66422477242793</v>
      </c>
      <c r="Y5605" s="7">
        <v>766.05786563269044</v>
      </c>
      <c r="Z5605" s="7">
        <v>1000.8353122222776</v>
      </c>
      <c r="AA5605" s="7">
        <v>1167.8249045148712</v>
      </c>
      <c r="AB5605" s="7">
        <v>1343.0813083070982</v>
      </c>
      <c r="AC5605" s="7">
        <v>1638.4761904761908</v>
      </c>
      <c r="AD5605" s="7">
        <v>1787.4285714285716</v>
      </c>
      <c r="AE5605" s="4">
        <v>1051</v>
      </c>
      <c r="AF5605" s="4">
        <v>1128</v>
      </c>
      <c r="AG5605" s="4">
        <v>1390</v>
      </c>
      <c r="AH5605" s="4">
        <v>1816</v>
      </c>
      <c r="AI5605" s="4">
        <v>2119</v>
      </c>
      <c r="AJ5605" s="4">
        <v>2437</v>
      </c>
      <c r="AK5605" s="4">
        <v>1463.9602243116533</v>
      </c>
      <c r="AL5605" s="8">
        <v>1.0899533770339398</v>
      </c>
      <c r="AM5605" s="4">
        <v>1249.609317486638</v>
      </c>
      <c r="AN5605" s="8">
        <v>0.94604771708108437</v>
      </c>
      <c r="AO5605" s="4">
        <v>1035.2584106616225</v>
      </c>
      <c r="AP5605" s="8">
        <v>0.80214205712822872</v>
      </c>
    </row>
    <row r="5606" spans="1:42" x14ac:dyDescent="0.25">
      <c r="A5606" s="2" t="s">
        <v>15431</v>
      </c>
      <c r="B5606" t="s">
        <v>15430</v>
      </c>
      <c r="C5606" t="s">
        <v>149</v>
      </c>
      <c r="D5606" t="s">
        <v>15429</v>
      </c>
      <c r="E5606" s="3" t="s">
        <v>14699</v>
      </c>
      <c r="F5606" t="s">
        <v>15432</v>
      </c>
      <c r="G5606">
        <v>33</v>
      </c>
      <c r="H5606">
        <v>0</v>
      </c>
      <c r="I5606">
        <v>11</v>
      </c>
      <c r="J5606">
        <v>6</v>
      </c>
      <c r="K5606">
        <v>16</v>
      </c>
      <c r="L5606">
        <v>0</v>
      </c>
      <c r="M5606">
        <v>0</v>
      </c>
      <c r="N5606" s="2">
        <v>241.82828282828282</v>
      </c>
      <c r="O5606" s="2">
        <v>232.43219252525256</v>
      </c>
      <c r="P5606" s="2">
        <v>306.68</v>
      </c>
      <c r="Q5606" s="4">
        <v>780.94047535353548</v>
      </c>
      <c r="R5606" s="5">
        <v>5.9000000000000004E-2</v>
      </c>
      <c r="S5606" s="6">
        <v>827.01596339939397</v>
      </c>
      <c r="T5606" s="4">
        <v>82.25</v>
      </c>
      <c r="U5606" s="7">
        <v>909.26596339939397</v>
      </c>
      <c r="V5606" s="8">
        <v>0.87401406286388406</v>
      </c>
      <c r="W5606" s="7">
        <v>511.9496447573307</v>
      </c>
      <c r="X5606" s="7">
        <v>565.21148668084186</v>
      </c>
      <c r="Y5606" s="7">
        <v>741.6910226065055</v>
      </c>
      <c r="Z5606" s="7">
        <v>1039.0033939407317</v>
      </c>
      <c r="AA5606" s="7">
        <v>1099.4198116450129</v>
      </c>
      <c r="AB5606" s="7">
        <v>1263.9750546027265</v>
      </c>
      <c r="AC5606" s="7">
        <v>1144.3666666666668</v>
      </c>
      <c r="AD5606" s="7">
        <v>1248.3999999999999</v>
      </c>
      <c r="AE5606" s="4">
        <v>644</v>
      </c>
      <c r="AF5606" s="4">
        <v>711</v>
      </c>
      <c r="AG5606" s="4">
        <v>933</v>
      </c>
      <c r="AH5606" s="4">
        <v>1307</v>
      </c>
      <c r="AI5606" s="4">
        <v>1383</v>
      </c>
      <c r="AJ5606" s="4">
        <v>1590</v>
      </c>
      <c r="AK5606" s="4">
        <v>1092.7532386817907</v>
      </c>
      <c r="AL5606" s="8">
        <v>1.1294488036031312</v>
      </c>
      <c r="AM5606" s="4">
        <v>1001.1196954809641</v>
      </c>
      <c r="AN5606" s="8">
        <v>1.0413678585206321</v>
      </c>
      <c r="AO5606" s="4">
        <v>909.48615228013773</v>
      </c>
      <c r="AP5606" s="8">
        <v>0.9532869134381331</v>
      </c>
    </row>
    <row r="5607" spans="1:42" x14ac:dyDescent="0.25">
      <c r="A5607" s="2" t="s">
        <v>15435</v>
      </c>
      <c r="B5607" t="s">
        <v>15434</v>
      </c>
      <c r="C5607" t="s">
        <v>149</v>
      </c>
      <c r="D5607" t="s">
        <v>15433</v>
      </c>
      <c r="E5607" s="3" t="s">
        <v>14699</v>
      </c>
      <c r="F5607" t="s">
        <v>5357</v>
      </c>
      <c r="G5607">
        <v>39</v>
      </c>
      <c r="H5607">
        <v>0</v>
      </c>
      <c r="I5607">
        <v>11</v>
      </c>
      <c r="J5607">
        <v>12</v>
      </c>
      <c r="K5607">
        <v>14</v>
      </c>
      <c r="L5607">
        <v>2</v>
      </c>
      <c r="M5607">
        <v>0</v>
      </c>
      <c r="N5607" s="2">
        <v>225.12606837606836</v>
      </c>
      <c r="O5607" s="2">
        <v>255.02513261538468</v>
      </c>
      <c r="P5607" s="2">
        <v>336.78</v>
      </c>
      <c r="Q5607" s="4">
        <v>816.93120099145301</v>
      </c>
      <c r="R5607" s="5">
        <v>5.9000000000000004E-2</v>
      </c>
      <c r="S5607" s="6">
        <v>865.1301418499487</v>
      </c>
      <c r="T5607" s="4">
        <v>68.694444444444443</v>
      </c>
      <c r="U5607" s="7">
        <v>933.82458629439316</v>
      </c>
      <c r="V5607" s="8">
        <v>0.91447982085326629</v>
      </c>
      <c r="W5607" s="7">
        <v>598.97635659080072</v>
      </c>
      <c r="X5607" s="7">
        <v>602.36519029145597</v>
      </c>
      <c r="Y5607" s="7">
        <v>790.44546067781766</v>
      </c>
      <c r="Z5607" s="7">
        <v>1090.3572431857999</v>
      </c>
      <c r="AA5607" s="7">
        <v>1181.8557531034894</v>
      </c>
      <c r="AB5607" s="7">
        <v>1358.922313962722</v>
      </c>
      <c r="AC5607" s="7">
        <v>1123.2692307692309</v>
      </c>
      <c r="AD5607" s="7">
        <v>1225.3846153846155</v>
      </c>
      <c r="AE5607" s="4">
        <v>707</v>
      </c>
      <c r="AF5607" s="4">
        <v>711</v>
      </c>
      <c r="AG5607" s="4">
        <v>933</v>
      </c>
      <c r="AH5607" s="4">
        <v>1287</v>
      </c>
      <c r="AI5607" s="4">
        <v>1395</v>
      </c>
      <c r="AJ5607" s="4">
        <v>1604</v>
      </c>
      <c r="AK5607" s="4">
        <v>1091.3622039507648</v>
      </c>
      <c r="AL5607" s="8">
        <v>1.1360253430612217</v>
      </c>
      <c r="AM5607" s="4">
        <v>1013.7969255161993</v>
      </c>
      <c r="AN5607" s="8">
        <v>1.0600668783042084</v>
      </c>
      <c r="AO5607" s="4">
        <v>936.23164708163358</v>
      </c>
      <c r="AP5607" s="8">
        <v>0.98410841354719503</v>
      </c>
    </row>
    <row r="5608" spans="1:42" x14ac:dyDescent="0.25">
      <c r="A5608" s="2" t="s">
        <v>15438</v>
      </c>
      <c r="B5608" t="s">
        <v>15437</v>
      </c>
      <c r="C5608" t="s">
        <v>149</v>
      </c>
      <c r="D5608" t="s">
        <v>15436</v>
      </c>
      <c r="E5608" s="3" t="s">
        <v>14699</v>
      </c>
      <c r="F5608" t="s">
        <v>15439</v>
      </c>
      <c r="G5608">
        <v>105</v>
      </c>
      <c r="H5608">
        <v>0</v>
      </c>
      <c r="I5608">
        <v>12</v>
      </c>
      <c r="J5608">
        <v>42</v>
      </c>
      <c r="K5608">
        <v>47</v>
      </c>
      <c r="L5608">
        <v>4</v>
      </c>
      <c r="M5608">
        <v>0</v>
      </c>
      <c r="N5608" s="2">
        <v>222.53412698412697</v>
      </c>
      <c r="O5608" s="2">
        <v>394.88015655555552</v>
      </c>
      <c r="P5608" s="2">
        <v>198.12</v>
      </c>
      <c r="Q5608" s="4">
        <v>815.53428353968252</v>
      </c>
      <c r="R5608" s="5">
        <v>5.9000000000000004E-2</v>
      </c>
      <c r="S5608" s="6">
        <v>863.65080626852375</v>
      </c>
      <c r="T5608" s="4">
        <v>123.07766990291262</v>
      </c>
      <c r="U5608" s="7">
        <v>986.72847617143634</v>
      </c>
      <c r="V5608" s="8">
        <v>0.88108248999065242</v>
      </c>
      <c r="W5608" s="7">
        <v>611.5476178582245</v>
      </c>
      <c r="X5608" s="7">
        <v>615.40352969844025</v>
      </c>
      <c r="Y5608" s="7">
        <v>765.012909098813</v>
      </c>
      <c r="Z5608" s="7">
        <v>994.82525477567413</v>
      </c>
      <c r="AA5608" s="7">
        <v>1102.7907863017165</v>
      </c>
      <c r="AB5608" s="7">
        <v>1268.5949954309954</v>
      </c>
      <c r="AC5608" s="7">
        <v>1231.8952380952383</v>
      </c>
      <c r="AD5608" s="7">
        <v>1343.8857142857144</v>
      </c>
      <c r="AE5608" s="4">
        <v>793</v>
      </c>
      <c r="AF5608" s="4">
        <v>798</v>
      </c>
      <c r="AG5608" s="4">
        <v>992</v>
      </c>
      <c r="AH5608" s="4">
        <v>1290</v>
      </c>
      <c r="AI5608" s="4">
        <v>1430</v>
      </c>
      <c r="AJ5608" s="4">
        <v>1645</v>
      </c>
      <c r="AK5608" s="4">
        <v>1138.5677281710225</v>
      </c>
      <c r="AL5608" s="8">
        <v>1.1265649017583399</v>
      </c>
      <c r="AM5608" s="4">
        <v>1047.9036369053049</v>
      </c>
      <c r="AN5608" s="8">
        <v>1.0456079361753792</v>
      </c>
      <c r="AO5608" s="4">
        <v>954.31489753424137</v>
      </c>
      <c r="AP5608" s="8">
        <v>0.96203945557361314</v>
      </c>
    </row>
    <row r="5609" spans="1:42" x14ac:dyDescent="0.25">
      <c r="A5609" s="2" t="s">
        <v>15440</v>
      </c>
      <c r="B5609" t="s">
        <v>15437</v>
      </c>
      <c r="C5609" t="s">
        <v>149</v>
      </c>
      <c r="D5609" t="s">
        <v>15436</v>
      </c>
      <c r="E5609" s="3" t="s">
        <v>14699</v>
      </c>
      <c r="F5609" t="s">
        <v>15441</v>
      </c>
      <c r="G5609">
        <v>10</v>
      </c>
      <c r="H5609">
        <v>0</v>
      </c>
      <c r="I5609">
        <v>6</v>
      </c>
      <c r="J5609">
        <v>4</v>
      </c>
      <c r="K5609">
        <v>0</v>
      </c>
      <c r="L5609">
        <v>0</v>
      </c>
      <c r="M5609">
        <v>0</v>
      </c>
      <c r="N5609" s="2">
        <v>138.55833333333334</v>
      </c>
      <c r="O5609" s="2">
        <v>255.42221233333331</v>
      </c>
      <c r="P5609" s="2">
        <v>225.35</v>
      </c>
      <c r="Q5609" s="4">
        <v>619.33054566666669</v>
      </c>
      <c r="R5609" s="5">
        <v>5.9000000000000004E-2</v>
      </c>
      <c r="S5609" s="6">
        <v>655.87104786099997</v>
      </c>
      <c r="T5609" s="4">
        <v>77.8</v>
      </c>
      <c r="U5609" s="7">
        <v>733.67104786099992</v>
      </c>
      <c r="V5609" s="8">
        <v>0.83790663300708079</v>
      </c>
      <c r="W5609" s="7">
        <v>593.99924732043507</v>
      </c>
      <c r="X5609" s="7">
        <v>597.74451369698249</v>
      </c>
      <c r="Y5609" s="7">
        <v>743.06084910702589</v>
      </c>
      <c r="Z5609" s="7">
        <v>966.27872514925741</v>
      </c>
      <c r="AA5609" s="7">
        <v>1071.1461836925878</v>
      </c>
      <c r="AB5609" s="7">
        <v>1232.1926378841306</v>
      </c>
      <c r="AC5609" s="7">
        <v>963.16000000000008</v>
      </c>
      <c r="AD5609" s="7">
        <v>1050.72</v>
      </c>
      <c r="AE5609" s="4">
        <v>793</v>
      </c>
      <c r="AF5609" s="4">
        <v>798</v>
      </c>
      <c r="AG5609" s="4">
        <v>992</v>
      </c>
      <c r="AH5609" s="4">
        <v>1290</v>
      </c>
      <c r="AI5609" s="4">
        <v>1430</v>
      </c>
      <c r="AJ5609" s="4">
        <v>1645</v>
      </c>
      <c r="AK5609" s="4">
        <v>897.11023009922519</v>
      </c>
      <c r="AL5609" s="8">
        <v>1.1134196323654924</v>
      </c>
      <c r="AM5609" s="4">
        <v>816.69716935315012</v>
      </c>
      <c r="AN5609" s="8">
        <v>1.0215819659126886</v>
      </c>
      <c r="AO5609" s="4">
        <v>736.28410860707504</v>
      </c>
      <c r="AP5609" s="8">
        <v>0.92974429945988457</v>
      </c>
    </row>
    <row r="5610" spans="1:42" x14ac:dyDescent="0.25">
      <c r="A5610" s="2" t="s">
        <v>15442</v>
      </c>
      <c r="B5610" t="s">
        <v>15437</v>
      </c>
      <c r="C5610" t="s">
        <v>149</v>
      </c>
      <c r="D5610" t="s">
        <v>15436</v>
      </c>
      <c r="E5610" s="3" t="s">
        <v>14699</v>
      </c>
      <c r="F5610" t="s">
        <v>15443</v>
      </c>
      <c r="G5610">
        <v>3</v>
      </c>
      <c r="H5610">
        <v>0</v>
      </c>
      <c r="I5610">
        <v>0</v>
      </c>
      <c r="J5610">
        <v>1</v>
      </c>
      <c r="K5610">
        <v>2</v>
      </c>
      <c r="L5610">
        <v>0</v>
      </c>
      <c r="M5610">
        <v>0</v>
      </c>
      <c r="N5610" s="2">
        <v>176.69444444444446</v>
      </c>
      <c r="O5610" s="2">
        <v>223.85847733333341</v>
      </c>
      <c r="P5610" s="2">
        <v>498.18</v>
      </c>
      <c r="Q5610" s="4">
        <v>898.73292177777785</v>
      </c>
      <c r="R5610" s="5">
        <v>5.9000000000000004E-2</v>
      </c>
      <c r="S5610" s="6">
        <v>951.75816416266673</v>
      </c>
      <c r="T5610" s="4">
        <v>124.33333333333333</v>
      </c>
      <c r="U5610" s="7">
        <v>1076.0914974960001</v>
      </c>
      <c r="V5610" s="8">
        <v>0.90377225433594632</v>
      </c>
      <c r="W5610" s="7">
        <v>633.88372691572908</v>
      </c>
      <c r="X5610" s="7">
        <v>637.88047172604263</v>
      </c>
      <c r="Y5610" s="7">
        <v>792.95417036620836</v>
      </c>
      <c r="Z5610" s="7">
        <v>1031.1601610608959</v>
      </c>
      <c r="AA5610" s="7">
        <v>1143.0690157496754</v>
      </c>
      <c r="AB5610" s="7">
        <v>1314.9290425931579</v>
      </c>
      <c r="AC5610" s="7">
        <v>1309.7333333333336</v>
      </c>
      <c r="AD5610" s="7">
        <v>1428.8</v>
      </c>
      <c r="AE5610" s="4">
        <v>793</v>
      </c>
      <c r="AF5610" s="4">
        <v>798</v>
      </c>
      <c r="AG5610" s="4">
        <v>992</v>
      </c>
      <c r="AH5610" s="4">
        <v>1290</v>
      </c>
      <c r="AI5610" s="4">
        <v>1430</v>
      </c>
      <c r="AJ5610" s="4">
        <v>1645</v>
      </c>
      <c r="AK5610" s="4">
        <v>1140.2968259292225</v>
      </c>
      <c r="AL5610" s="8">
        <v>1.0621193946773984</v>
      </c>
      <c r="AM5610" s="4">
        <v>1046.0274950459445</v>
      </c>
      <c r="AN5610" s="8">
        <v>0.98294582450667223</v>
      </c>
      <c r="AO5610" s="4">
        <v>951.75816416266673</v>
      </c>
      <c r="AP5610" s="8">
        <v>0.90377225433594632</v>
      </c>
    </row>
    <row r="5611" spans="1:42" x14ac:dyDescent="0.25">
      <c r="A5611" s="2" t="s">
        <v>15446</v>
      </c>
      <c r="B5611" t="s">
        <v>15445</v>
      </c>
      <c r="C5611" t="s">
        <v>149</v>
      </c>
      <c r="D5611" t="s">
        <v>15444</v>
      </c>
      <c r="E5611" s="3" t="s">
        <v>14699</v>
      </c>
      <c r="F5611" t="s">
        <v>15447</v>
      </c>
      <c r="G5611">
        <v>242</v>
      </c>
      <c r="H5611">
        <v>47</v>
      </c>
      <c r="I5611">
        <v>43</v>
      </c>
      <c r="J5611">
        <v>54</v>
      </c>
      <c r="K5611">
        <v>91</v>
      </c>
      <c r="L5611">
        <v>7</v>
      </c>
      <c r="M5611">
        <v>0</v>
      </c>
      <c r="N5611" s="2">
        <v>257.39531680440774</v>
      </c>
      <c r="O5611" s="2">
        <v>239.17687898898066</v>
      </c>
      <c r="P5611" s="2">
        <v>242.96</v>
      </c>
      <c r="Q5611" s="4">
        <v>739.53219579338838</v>
      </c>
      <c r="R5611" s="5">
        <v>5.9000000000000004E-2</v>
      </c>
      <c r="S5611" s="6">
        <v>783.16459534519822</v>
      </c>
      <c r="T5611" s="4">
        <v>77.106796116504853</v>
      </c>
      <c r="U5611" s="7">
        <v>860.27139146170305</v>
      </c>
      <c r="V5611" s="8">
        <v>0.83460220063794999</v>
      </c>
      <c r="W5611" s="7">
        <v>582.00385406016653</v>
      </c>
      <c r="X5611" s="7">
        <v>585.80283483079415</v>
      </c>
      <c r="Y5611" s="7">
        <v>708.8898117991323</v>
      </c>
      <c r="Z5611" s="7">
        <v>993.05357344208562</v>
      </c>
      <c r="AA5611" s="7">
        <v>1190.6005735147271</v>
      </c>
      <c r="AB5611" s="7">
        <v>1369.1526697342297</v>
      </c>
      <c r="AC5611" s="7">
        <v>1133.8318181818181</v>
      </c>
      <c r="AD5611" s="7">
        <v>1236.9074380165287</v>
      </c>
      <c r="AE5611" s="4">
        <v>766</v>
      </c>
      <c r="AF5611" s="4">
        <v>771</v>
      </c>
      <c r="AG5611" s="4">
        <v>933</v>
      </c>
      <c r="AH5611" s="4">
        <v>1307</v>
      </c>
      <c r="AI5611" s="4">
        <v>1567</v>
      </c>
      <c r="AJ5611" s="4">
        <v>1802</v>
      </c>
      <c r="AK5611" s="4">
        <v>1092.687320193789</v>
      </c>
      <c r="AL5611" s="8">
        <v>1.1348892378102058</v>
      </c>
      <c r="AM5611" s="4">
        <v>989.98853591222883</v>
      </c>
      <c r="AN5611" s="8">
        <v>1.03525482916319</v>
      </c>
      <c r="AO5611" s="4">
        <v>885.86337962675827</v>
      </c>
      <c r="AP5611" s="8">
        <v>0.93423660928496566</v>
      </c>
    </row>
    <row r="5612" spans="1:42" x14ac:dyDescent="0.25">
      <c r="A5612" s="2" t="s">
        <v>15448</v>
      </c>
      <c r="B5612" t="s">
        <v>15445</v>
      </c>
      <c r="C5612" t="s">
        <v>149</v>
      </c>
      <c r="D5612" t="s">
        <v>15444</v>
      </c>
      <c r="E5612" s="3" t="s">
        <v>14699</v>
      </c>
      <c r="F5612" t="s">
        <v>15449</v>
      </c>
      <c r="G5612">
        <v>1</v>
      </c>
      <c r="H5612">
        <v>0</v>
      </c>
      <c r="I5612">
        <v>0</v>
      </c>
      <c r="J5612">
        <v>0</v>
      </c>
      <c r="K5612">
        <v>1</v>
      </c>
      <c r="L5612">
        <v>0</v>
      </c>
      <c r="M5612">
        <v>0</v>
      </c>
      <c r="N5612" s="2">
        <v>184.25</v>
      </c>
      <c r="O5612" s="2">
        <v>311.83935833333334</v>
      </c>
      <c r="P5612" s="2">
        <v>158.81</v>
      </c>
      <c r="Q5612" s="4">
        <v>654.89935833333334</v>
      </c>
      <c r="R5612" s="5">
        <v>5.9000000000000004E-2</v>
      </c>
      <c r="S5612" s="6">
        <v>693.53842047499995</v>
      </c>
      <c r="T5612" s="4">
        <v>209</v>
      </c>
      <c r="U5612" s="7">
        <v>902.53842047499995</v>
      </c>
      <c r="V5612" s="8">
        <v>0.69054202025631217</v>
      </c>
      <c r="W5612" s="7">
        <v>406.46551651403979</v>
      </c>
      <c r="X5612" s="7">
        <v>409.11868568188595</v>
      </c>
      <c r="Y5612" s="7">
        <v>495.08136672010329</v>
      </c>
      <c r="Z5612" s="7">
        <v>693.53842047499995</v>
      </c>
      <c r="AA5612" s="7">
        <v>831.50321720300303</v>
      </c>
      <c r="AB5612" s="7">
        <v>956.20216809177498</v>
      </c>
      <c r="AC5612" s="7">
        <v>1437.7</v>
      </c>
      <c r="AD5612" s="7">
        <v>1568.3999999999999</v>
      </c>
      <c r="AE5612" s="4">
        <v>766</v>
      </c>
      <c r="AF5612" s="4">
        <v>771</v>
      </c>
      <c r="AG5612" s="4">
        <v>933</v>
      </c>
      <c r="AH5612" s="4">
        <v>1307</v>
      </c>
      <c r="AI5612" s="4">
        <v>1567</v>
      </c>
      <c r="AJ5612" s="4">
        <v>1802</v>
      </c>
      <c r="AK5612" s="4">
        <v>693.53842047499995</v>
      </c>
      <c r="AL5612" s="8">
        <v>0.69054202025631217</v>
      </c>
      <c r="AM5612" s="4">
        <v>693.53842047499995</v>
      </c>
      <c r="AN5612" s="8">
        <v>0.69054202025631217</v>
      </c>
      <c r="AO5612" s="4">
        <v>693.53842047499995</v>
      </c>
      <c r="AP5612" s="8">
        <v>0.69054202025631217</v>
      </c>
    </row>
    <row r="5613" spans="1:42" x14ac:dyDescent="0.25">
      <c r="A5613" s="2" t="s">
        <v>15452</v>
      </c>
      <c r="B5613" t="s">
        <v>15451</v>
      </c>
      <c r="C5613" t="s">
        <v>149</v>
      </c>
      <c r="D5613" t="s">
        <v>15450</v>
      </c>
      <c r="E5613" s="3" t="s">
        <v>14699</v>
      </c>
      <c r="F5613" t="s">
        <v>5357</v>
      </c>
      <c r="G5613">
        <v>90</v>
      </c>
      <c r="H5613">
        <v>0</v>
      </c>
      <c r="I5613">
        <v>52</v>
      </c>
      <c r="J5613">
        <v>18</v>
      </c>
      <c r="K5613">
        <v>16</v>
      </c>
      <c r="L5613">
        <v>4</v>
      </c>
      <c r="M5613">
        <v>0</v>
      </c>
      <c r="N5613" s="2">
        <v>237.05648148148148</v>
      </c>
      <c r="O5613" s="2">
        <v>196.17713381481477</v>
      </c>
      <c r="P5613" s="2">
        <v>269.89999999999998</v>
      </c>
      <c r="Q5613" s="4">
        <v>703.13361529629628</v>
      </c>
      <c r="R5613" s="5">
        <v>5.9000000000000004E-2</v>
      </c>
      <c r="S5613" s="6">
        <v>744.61849859877771</v>
      </c>
      <c r="T5613" s="4">
        <v>52.827586206896555</v>
      </c>
      <c r="U5613" s="7">
        <v>797.44608480567422</v>
      </c>
      <c r="V5613" s="8">
        <v>0.86760653311707503</v>
      </c>
      <c r="W5613" s="7">
        <v>593.01596537423518</v>
      </c>
      <c r="X5613" s="7">
        <v>609.21858737899572</v>
      </c>
      <c r="Y5613" s="7">
        <v>755.85231652207847</v>
      </c>
      <c r="Z5613" s="7">
        <v>1058.8413480111003</v>
      </c>
      <c r="AA5613" s="7">
        <v>1197.3737661518028</v>
      </c>
      <c r="AB5613" s="7">
        <v>1377.2228704046445</v>
      </c>
      <c r="AC5613" s="7">
        <v>1011.0466666666667</v>
      </c>
      <c r="AD5613" s="7">
        <v>1102.96</v>
      </c>
      <c r="AE5613" s="4">
        <v>732</v>
      </c>
      <c r="AF5613" s="4">
        <v>752</v>
      </c>
      <c r="AG5613" s="4">
        <v>933</v>
      </c>
      <c r="AH5613" s="4">
        <v>1307</v>
      </c>
      <c r="AI5613" s="4">
        <v>1478</v>
      </c>
      <c r="AJ5613" s="4">
        <v>1700</v>
      </c>
      <c r="AK5613" s="4">
        <v>996.22501174054605</v>
      </c>
      <c r="AL5613" s="8">
        <v>1.1413497475311263</v>
      </c>
      <c r="AM5613" s="4">
        <v>912.35617402662319</v>
      </c>
      <c r="AN5613" s="8">
        <v>1.050102009393109</v>
      </c>
      <c r="AO5613" s="4">
        <v>828.48733631270034</v>
      </c>
      <c r="AP5613" s="8">
        <v>0.95885427125509193</v>
      </c>
    </row>
    <row r="5614" spans="1:42" x14ac:dyDescent="0.25">
      <c r="A5614" s="2" t="s">
        <v>15455</v>
      </c>
      <c r="B5614" t="s">
        <v>15454</v>
      </c>
      <c r="C5614" t="s">
        <v>149</v>
      </c>
      <c r="D5614" t="s">
        <v>15453</v>
      </c>
      <c r="E5614" s="3" t="s">
        <v>14699</v>
      </c>
      <c r="F5614" t="s">
        <v>5357</v>
      </c>
      <c r="G5614">
        <v>19</v>
      </c>
      <c r="H5614">
        <v>2</v>
      </c>
      <c r="I5614">
        <v>6</v>
      </c>
      <c r="J5614">
        <v>5</v>
      </c>
      <c r="K5614">
        <v>6</v>
      </c>
      <c r="L5614">
        <v>0</v>
      </c>
      <c r="M5614">
        <v>0</v>
      </c>
      <c r="N5614" s="2">
        <v>228.73245614035088</v>
      </c>
      <c r="O5614" s="2">
        <v>383.02503533333334</v>
      </c>
      <c r="P5614" s="2">
        <v>102.59</v>
      </c>
      <c r="Q5614" s="4">
        <v>714.34749147368427</v>
      </c>
      <c r="R5614" s="5">
        <v>5.9000000000000004E-2</v>
      </c>
      <c r="S5614" s="6">
        <v>756.49399347063161</v>
      </c>
      <c r="T5614" s="4">
        <v>44.764705882352942</v>
      </c>
      <c r="U5614" s="7">
        <v>801.25869935298454</v>
      </c>
      <c r="V5614" s="8">
        <v>0.87368236945232181</v>
      </c>
      <c r="W5614" s="7">
        <v>583.18415003104701</v>
      </c>
      <c r="X5614" s="7">
        <v>586.48363602839379</v>
      </c>
      <c r="Y5614" s="7">
        <v>769.60510888114118</v>
      </c>
      <c r="Z5614" s="7">
        <v>973.34836921730619</v>
      </c>
      <c r="AA5614" s="7">
        <v>1150.6957415746965</v>
      </c>
      <c r="AB5614" s="7">
        <v>1323.0938849360671</v>
      </c>
      <c r="AC5614" s="7">
        <v>1008.8157894736843</v>
      </c>
      <c r="AD5614" s="7">
        <v>1100.5263157894735</v>
      </c>
      <c r="AE5614" s="4">
        <v>707</v>
      </c>
      <c r="AF5614" s="4">
        <v>711</v>
      </c>
      <c r="AG5614" s="4">
        <v>933</v>
      </c>
      <c r="AH5614" s="4">
        <v>1180</v>
      </c>
      <c r="AI5614" s="4">
        <v>1395</v>
      </c>
      <c r="AJ5614" s="4">
        <v>1604</v>
      </c>
      <c r="AK5614" s="4">
        <v>999.14939594860527</v>
      </c>
      <c r="AL5614" s="8">
        <v>1.1382707566592947</v>
      </c>
      <c r="AM5614" s="4">
        <v>913.50631272108535</v>
      </c>
      <c r="AN5614" s="8">
        <v>1.0448866199980102</v>
      </c>
      <c r="AO5614" s="4">
        <v>827.86322949356497</v>
      </c>
      <c r="AP5614" s="8">
        <v>0.95150248333672549</v>
      </c>
    </row>
    <row r="5615" spans="1:42" x14ac:dyDescent="0.25">
      <c r="A5615" s="2" t="s">
        <v>15458</v>
      </c>
      <c r="B5615" t="s">
        <v>15457</v>
      </c>
      <c r="C5615" t="s">
        <v>149</v>
      </c>
      <c r="D5615" t="s">
        <v>15456</v>
      </c>
      <c r="E5615" s="3" t="s">
        <v>14699</v>
      </c>
      <c r="F5615" t="s">
        <v>15459</v>
      </c>
      <c r="G5615">
        <v>86</v>
      </c>
      <c r="H5615">
        <v>0</v>
      </c>
      <c r="I5615">
        <v>18</v>
      </c>
      <c r="J5615">
        <v>36</v>
      </c>
      <c r="K5615">
        <v>30</v>
      </c>
      <c r="L5615">
        <v>2</v>
      </c>
      <c r="M5615">
        <v>0</v>
      </c>
      <c r="N5615" s="2">
        <v>238.97189922480621</v>
      </c>
      <c r="O5615" s="2">
        <v>331.18062619767448</v>
      </c>
      <c r="P5615" s="2">
        <v>201.11</v>
      </c>
      <c r="Q5615" s="4">
        <v>771.26252542248073</v>
      </c>
      <c r="R5615" s="5">
        <v>5.9000000000000004E-2</v>
      </c>
      <c r="S5615" s="6">
        <v>816.7670144224071</v>
      </c>
      <c r="T5615" s="4">
        <v>53</v>
      </c>
      <c r="U5615" s="7">
        <v>869.7670144224071</v>
      </c>
      <c r="V5615" s="8">
        <v>0.88441121878933748</v>
      </c>
      <c r="W5615" s="7">
        <v>587.17683516495447</v>
      </c>
      <c r="X5615" s="7">
        <v>590.49891061143239</v>
      </c>
      <c r="Y5615" s="7">
        <v>774.87409789095125</v>
      </c>
      <c r="Z5615" s="7">
        <v>980.01225671095665</v>
      </c>
      <c r="AA5615" s="7">
        <v>1158.5738119591392</v>
      </c>
      <c r="AB5615" s="7">
        <v>1332.1522540376054</v>
      </c>
      <c r="AC5615" s="7">
        <v>1081.786046511628</v>
      </c>
      <c r="AD5615" s="7">
        <v>1180.1302325581396</v>
      </c>
      <c r="AE5615" s="4">
        <v>707</v>
      </c>
      <c r="AF5615" s="4">
        <v>711</v>
      </c>
      <c r="AG5615" s="4">
        <v>933</v>
      </c>
      <c r="AH5615" s="4">
        <v>1180</v>
      </c>
      <c r="AI5615" s="4">
        <v>1395</v>
      </c>
      <c r="AJ5615" s="4">
        <v>1604</v>
      </c>
      <c r="AK5615" s="4">
        <v>1066.1343953424832</v>
      </c>
      <c r="AL5615" s="8">
        <v>1.137977180281091</v>
      </c>
      <c r="AM5615" s="4">
        <v>981.93242256427584</v>
      </c>
      <c r="AN5615" s="8">
        <v>1.0523575049721874</v>
      </c>
      <c r="AO5615" s="4">
        <v>897.73044978606811</v>
      </c>
      <c r="AP5615" s="8">
        <v>0.96673782966328337</v>
      </c>
    </row>
    <row r="5616" spans="1:42" x14ac:dyDescent="0.25">
      <c r="A5616" s="2" t="s">
        <v>15462</v>
      </c>
      <c r="B5616" t="s">
        <v>15461</v>
      </c>
      <c r="C5616" t="s">
        <v>149</v>
      </c>
      <c r="D5616" t="s">
        <v>15460</v>
      </c>
      <c r="E5616" s="3" t="s">
        <v>14699</v>
      </c>
      <c r="F5616" t="s">
        <v>5357</v>
      </c>
      <c r="G5616">
        <v>49</v>
      </c>
      <c r="H5616">
        <v>0</v>
      </c>
      <c r="I5616">
        <v>3</v>
      </c>
      <c r="J5616">
        <v>28</v>
      </c>
      <c r="K5616">
        <v>18</v>
      </c>
      <c r="L5616">
        <v>0</v>
      </c>
      <c r="M5616">
        <v>0</v>
      </c>
      <c r="N5616" s="2">
        <v>249.35204081632654</v>
      </c>
      <c r="O5616" s="2">
        <v>356.18373933333328</v>
      </c>
      <c r="P5616" s="2">
        <v>148.59</v>
      </c>
      <c r="Q5616" s="4">
        <v>754.12578014965982</v>
      </c>
      <c r="R5616" s="5">
        <v>5.9000000000000004E-2</v>
      </c>
      <c r="S5616" s="6">
        <v>798.61920117848967</v>
      </c>
      <c r="T5616" s="4">
        <v>47.291666666666664</v>
      </c>
      <c r="U5616" s="7">
        <v>845.9108678451563</v>
      </c>
      <c r="V5616" s="8">
        <v>0.7998462530279159</v>
      </c>
      <c r="W5616" s="7">
        <v>543.69351660640496</v>
      </c>
      <c r="X5616" s="7">
        <v>546.71403614310714</v>
      </c>
      <c r="Y5616" s="7">
        <v>704.53618193579973</v>
      </c>
      <c r="Z5616" s="7">
        <v>986.95475861746002</v>
      </c>
      <c r="AA5616" s="7">
        <v>1053.4061884249095</v>
      </c>
      <c r="AB5616" s="7">
        <v>1211.2283342176022</v>
      </c>
      <c r="AC5616" s="7">
        <v>1163.3510204081635</v>
      </c>
      <c r="AD5616" s="7">
        <v>1269.1102040816327</v>
      </c>
      <c r="AE5616" s="4">
        <v>720</v>
      </c>
      <c r="AF5616" s="4">
        <v>724</v>
      </c>
      <c r="AG5616" s="4">
        <v>933</v>
      </c>
      <c r="AH5616" s="4">
        <v>1307</v>
      </c>
      <c r="AI5616" s="4">
        <v>1395</v>
      </c>
      <c r="AJ5616" s="4">
        <v>1604</v>
      </c>
      <c r="AK5616" s="4">
        <v>1145.9710654398782</v>
      </c>
      <c r="AL5616" s="8">
        <v>1.1282828503959843</v>
      </c>
      <c r="AM5616" s="4">
        <v>1027.5556571689501</v>
      </c>
      <c r="AN5616" s="8">
        <v>1.0163158285659608</v>
      </c>
      <c r="AO5616" s="4">
        <v>909.14024889802238</v>
      </c>
      <c r="AP5616" s="8">
        <v>0.90434880673593754</v>
      </c>
    </row>
    <row r="5617" spans="1:42" x14ac:dyDescent="0.25">
      <c r="A5617" s="2" t="s">
        <v>15465</v>
      </c>
      <c r="B5617" t="s">
        <v>15464</v>
      </c>
      <c r="C5617" t="s">
        <v>149</v>
      </c>
      <c r="D5617" t="s">
        <v>15463</v>
      </c>
      <c r="E5617" s="3" t="s">
        <v>14699</v>
      </c>
      <c r="F5617" t="s">
        <v>5357</v>
      </c>
      <c r="G5617">
        <v>46</v>
      </c>
      <c r="H5617">
        <v>0</v>
      </c>
      <c r="I5617">
        <v>14</v>
      </c>
      <c r="J5617">
        <v>16</v>
      </c>
      <c r="K5617">
        <v>16</v>
      </c>
      <c r="L5617">
        <v>0</v>
      </c>
      <c r="M5617">
        <v>0</v>
      </c>
      <c r="N5617" s="2">
        <v>256.375</v>
      </c>
      <c r="O5617" s="2">
        <v>305.49154754347836</v>
      </c>
      <c r="P5617" s="2">
        <v>201.79</v>
      </c>
      <c r="Q5617" s="4">
        <v>763.65654754347838</v>
      </c>
      <c r="R5617" s="5">
        <v>5.9000000000000004E-2</v>
      </c>
      <c r="S5617" s="6">
        <v>808.71228384854351</v>
      </c>
      <c r="T5617" s="4">
        <v>72.090909090909093</v>
      </c>
      <c r="U5617" s="7">
        <v>880.80319293945263</v>
      </c>
      <c r="V5617" s="8">
        <v>0.67869856402584372</v>
      </c>
      <c r="W5617" s="7">
        <v>518.46019175602964</v>
      </c>
      <c r="X5617" s="7">
        <v>627.51131382009828</v>
      </c>
      <c r="Y5617" s="7">
        <v>742.79392857354242</v>
      </c>
      <c r="Z5617" s="7">
        <v>1033.1814878984339</v>
      </c>
      <c r="AA5617" s="7">
        <v>1213.2716266213818</v>
      </c>
      <c r="AB5617" s="7">
        <v>1395.2312131511421</v>
      </c>
      <c r="AC5617" s="7">
        <v>1427.5608695652177</v>
      </c>
      <c r="AD5617" s="7">
        <v>1557.3391304347826</v>
      </c>
      <c r="AE5617" s="4">
        <v>832</v>
      </c>
      <c r="AF5617" s="4">
        <v>1007</v>
      </c>
      <c r="AG5617" s="4">
        <v>1192</v>
      </c>
      <c r="AH5617" s="4">
        <v>1658</v>
      </c>
      <c r="AI5617" s="4">
        <v>1947</v>
      </c>
      <c r="AJ5617" s="4">
        <v>2239</v>
      </c>
      <c r="AK5617" s="4">
        <v>1359.6233712425681</v>
      </c>
      <c r="AL5617" s="8">
        <v>1.1032003902197718</v>
      </c>
      <c r="AM5617" s="4">
        <v>1171.5073901811936</v>
      </c>
      <c r="AN5617" s="8">
        <v>0.95824854712916208</v>
      </c>
      <c r="AO5617" s="4">
        <v>983.39140911981951</v>
      </c>
      <c r="AP5617" s="8">
        <v>0.81329670403855259</v>
      </c>
    </row>
    <row r="5618" spans="1:42" x14ac:dyDescent="0.25">
      <c r="A5618" s="2" t="s">
        <v>15468</v>
      </c>
      <c r="B5618" t="s">
        <v>15467</v>
      </c>
      <c r="C5618" t="s">
        <v>149</v>
      </c>
      <c r="D5618" t="s">
        <v>15466</v>
      </c>
      <c r="E5618" s="3" t="s">
        <v>14699</v>
      </c>
      <c r="F5618" t="s">
        <v>15469</v>
      </c>
      <c r="G5618">
        <v>90</v>
      </c>
      <c r="H5618">
        <v>3</v>
      </c>
      <c r="I5618">
        <v>55</v>
      </c>
      <c r="J5618">
        <v>20</v>
      </c>
      <c r="K5618">
        <v>12</v>
      </c>
      <c r="L5618">
        <v>0</v>
      </c>
      <c r="M5618">
        <v>0</v>
      </c>
      <c r="N5618" s="2">
        <v>214.48611111111111</v>
      </c>
      <c r="O5618" s="2">
        <v>167.20842375925923</v>
      </c>
      <c r="P5618" s="2">
        <v>315.56</v>
      </c>
      <c r="Q5618" s="4">
        <v>697.25453487037043</v>
      </c>
      <c r="R5618" s="5">
        <v>5.9000000000000004E-2</v>
      </c>
      <c r="S5618" s="6">
        <v>738.39255242772219</v>
      </c>
      <c r="T5618" s="4">
        <v>72.682352941176475</v>
      </c>
      <c r="U5618" s="7">
        <v>811.07490536889873</v>
      </c>
      <c r="V5618" s="8">
        <v>0.83395301645360942</v>
      </c>
      <c r="W5618" s="7">
        <v>630.15301626110568</v>
      </c>
      <c r="X5618" s="7">
        <v>633.94911876870265</v>
      </c>
      <c r="Y5618" s="7">
        <v>832.10566966526721</v>
      </c>
      <c r="Z5618" s="7">
        <v>1087.9629786773066</v>
      </c>
      <c r="AA5618" s="7">
        <v>1244.3624019903039</v>
      </c>
      <c r="AB5618" s="7">
        <v>1431.1306453640773</v>
      </c>
      <c r="AC5618" s="7">
        <v>1069.8233333333335</v>
      </c>
      <c r="AD5618" s="7">
        <v>1167.08</v>
      </c>
      <c r="AE5618" s="4">
        <v>830</v>
      </c>
      <c r="AF5618" s="4">
        <v>835</v>
      </c>
      <c r="AG5618" s="4">
        <v>1096</v>
      </c>
      <c r="AH5618" s="4">
        <v>1433</v>
      </c>
      <c r="AI5618" s="4">
        <v>1639</v>
      </c>
      <c r="AJ5618" s="4">
        <v>1885</v>
      </c>
      <c r="AK5618" s="4">
        <v>1024.9798354175884</v>
      </c>
      <c r="AL5618" s="8">
        <v>1.1286241097701253</v>
      </c>
      <c r="AM5618" s="4">
        <v>929.45074108763299</v>
      </c>
      <c r="AN5618" s="8">
        <v>1.0304004119979533</v>
      </c>
      <c r="AO5618" s="4">
        <v>833.92164675767754</v>
      </c>
      <c r="AP5618" s="8">
        <v>0.9321767142257813</v>
      </c>
    </row>
    <row r="5619" spans="1:42" x14ac:dyDescent="0.25">
      <c r="A5619" s="2" t="s">
        <v>15472</v>
      </c>
      <c r="B5619" t="s">
        <v>15471</v>
      </c>
      <c r="C5619" t="s">
        <v>149</v>
      </c>
      <c r="D5619" t="s">
        <v>15470</v>
      </c>
      <c r="E5619" s="3" t="s">
        <v>14699</v>
      </c>
      <c r="F5619" t="s">
        <v>15473</v>
      </c>
      <c r="G5619">
        <v>62</v>
      </c>
      <c r="H5619">
        <v>0</v>
      </c>
      <c r="I5619">
        <v>36</v>
      </c>
      <c r="J5619">
        <v>14</v>
      </c>
      <c r="K5619">
        <v>12</v>
      </c>
      <c r="L5619">
        <v>0</v>
      </c>
      <c r="M5619">
        <v>0</v>
      </c>
      <c r="N5619" s="2">
        <v>215.86424731182797</v>
      </c>
      <c r="O5619" s="2">
        <v>210.88747720312497</v>
      </c>
      <c r="P5619" s="2">
        <v>259.16000000000003</v>
      </c>
      <c r="Q5619" s="4">
        <v>685.91172451495299</v>
      </c>
      <c r="R5619" s="5">
        <v>5.9000000000000004E-2</v>
      </c>
      <c r="S5619" s="6">
        <v>726.38051626133517</v>
      </c>
      <c r="T5619" s="4">
        <v>30.017543859649123</v>
      </c>
      <c r="U5619" s="7">
        <v>756.39806012098427</v>
      </c>
      <c r="V5619" s="8">
        <v>0.89850710287582902</v>
      </c>
      <c r="W5619" s="7">
        <v>610.03493792005531</v>
      </c>
      <c r="X5619" s="7">
        <v>613.48633785171046</v>
      </c>
      <c r="Y5619" s="7">
        <v>805.03903405857363</v>
      </c>
      <c r="Z5619" s="7">
        <v>973.2947807267642</v>
      </c>
      <c r="AA5619" s="7">
        <v>1203.6757261647483</v>
      </c>
      <c r="AB5619" s="7">
        <v>1384.0113725937322</v>
      </c>
      <c r="AC5619" s="7">
        <v>926.02258064516138</v>
      </c>
      <c r="AD5619" s="7">
        <v>1010.2064516129033</v>
      </c>
      <c r="AE5619" s="4">
        <v>707</v>
      </c>
      <c r="AF5619" s="4">
        <v>711</v>
      </c>
      <c r="AG5619" s="4">
        <v>933</v>
      </c>
      <c r="AH5619" s="4">
        <v>1128</v>
      </c>
      <c r="AI5619" s="4">
        <v>1395</v>
      </c>
      <c r="AJ5619" s="4">
        <v>1604</v>
      </c>
      <c r="AK5619" s="4">
        <v>930.13766842955351</v>
      </c>
      <c r="AL5619" s="8">
        <v>1.1405453339834188</v>
      </c>
      <c r="AM5619" s="4">
        <v>863.45350953813659</v>
      </c>
      <c r="AN5619" s="8">
        <v>1.0613328219845712</v>
      </c>
      <c r="AO5619" s="4">
        <v>793.0646751527521</v>
      </c>
      <c r="AP5619" s="8">
        <v>0.97771961487467662</v>
      </c>
    </row>
    <row r="5620" spans="1:42" x14ac:dyDescent="0.25">
      <c r="A5620" s="2" t="s">
        <v>15476</v>
      </c>
      <c r="B5620" t="s">
        <v>15475</v>
      </c>
      <c r="C5620" t="s">
        <v>149</v>
      </c>
      <c r="D5620" t="s">
        <v>15474</v>
      </c>
      <c r="E5620" s="3" t="s">
        <v>14699</v>
      </c>
      <c r="F5620" t="s">
        <v>5357</v>
      </c>
      <c r="G5620">
        <v>26</v>
      </c>
      <c r="H5620">
        <v>0</v>
      </c>
      <c r="I5620">
        <v>19</v>
      </c>
      <c r="J5620">
        <v>2</v>
      </c>
      <c r="K5620">
        <v>5</v>
      </c>
      <c r="L5620">
        <v>0</v>
      </c>
      <c r="M5620">
        <v>0</v>
      </c>
      <c r="N5620" s="2">
        <v>172.39423076923075</v>
      </c>
      <c r="O5620" s="2">
        <v>279.93050958974362</v>
      </c>
      <c r="P5620" s="2">
        <v>254.81</v>
      </c>
      <c r="Q5620" s="4">
        <v>707.13474035897434</v>
      </c>
      <c r="R5620" s="5">
        <v>5.9000000000000004E-2</v>
      </c>
      <c r="S5620" s="6">
        <v>748.85569004015383</v>
      </c>
      <c r="T5620" s="4">
        <v>51.53846153846154</v>
      </c>
      <c r="U5620" s="7">
        <v>800.39415157861538</v>
      </c>
      <c r="V5620" s="8">
        <v>0.83294300116250397</v>
      </c>
      <c r="W5620" s="7">
        <v>660.85375656441374</v>
      </c>
      <c r="X5620" s="7">
        <v>664.75029994038312</v>
      </c>
      <c r="Y5620" s="7">
        <v>834.63959113264991</v>
      </c>
      <c r="Z5620" s="7">
        <v>1034.1426119822843</v>
      </c>
      <c r="AA5620" s="7">
        <v>1306.9006483001438</v>
      </c>
      <c r="AB5620" s="7">
        <v>1503.2864344490026</v>
      </c>
      <c r="AC5620" s="7">
        <v>1057.0153846153846</v>
      </c>
      <c r="AD5620" s="7">
        <v>1153.1076923076923</v>
      </c>
      <c r="AE5620" s="4">
        <v>848</v>
      </c>
      <c r="AF5620" s="4">
        <v>853</v>
      </c>
      <c r="AG5620" s="4">
        <v>1071</v>
      </c>
      <c r="AH5620" s="4">
        <v>1327</v>
      </c>
      <c r="AI5620" s="4">
        <v>1677</v>
      </c>
      <c r="AJ5620" s="4">
        <v>1929</v>
      </c>
      <c r="AK5620" s="4">
        <v>1018.3014267637863</v>
      </c>
      <c r="AL5620" s="8">
        <v>1.1133460252905236</v>
      </c>
      <c r="AM5620" s="4">
        <v>924.58117051208797</v>
      </c>
      <c r="AN5620" s="8">
        <v>1.0158145386372994</v>
      </c>
      <c r="AO5620" s="4">
        <v>830.86091426038979</v>
      </c>
      <c r="AP5620" s="8">
        <v>0.91828305198407523</v>
      </c>
    </row>
    <row r="5621" spans="1:42" x14ac:dyDescent="0.25">
      <c r="A5621" s="2" t="s">
        <v>15479</v>
      </c>
      <c r="B5621" t="s">
        <v>15478</v>
      </c>
      <c r="C5621" t="s">
        <v>149</v>
      </c>
      <c r="D5621" t="s">
        <v>15477</v>
      </c>
      <c r="E5621" s="3" t="s">
        <v>14699</v>
      </c>
      <c r="F5621" t="s">
        <v>5357</v>
      </c>
      <c r="G5621">
        <v>58</v>
      </c>
      <c r="H5621">
        <v>0</v>
      </c>
      <c r="I5621">
        <v>16</v>
      </c>
      <c r="J5621">
        <v>16</v>
      </c>
      <c r="K5621">
        <v>26</v>
      </c>
      <c r="L5621">
        <v>0</v>
      </c>
      <c r="M5621">
        <v>0</v>
      </c>
      <c r="N5621" s="2">
        <v>244.56178160919538</v>
      </c>
      <c r="O5621" s="2">
        <v>332.50171478735643</v>
      </c>
      <c r="P5621" s="2">
        <v>193.29</v>
      </c>
      <c r="Q5621" s="4">
        <v>770.3534963965518</v>
      </c>
      <c r="R5621" s="5">
        <v>5.9000000000000004E-2</v>
      </c>
      <c r="S5621" s="6">
        <v>815.80435268394831</v>
      </c>
      <c r="T5621" s="4">
        <v>89.479166666666671</v>
      </c>
      <c r="U5621" s="7">
        <v>905.28351935061494</v>
      </c>
      <c r="V5621" s="8">
        <v>0.94558500436420667</v>
      </c>
      <c r="W5621" s="7">
        <v>602.45053461601321</v>
      </c>
      <c r="X5621" s="7">
        <v>605.85902420365687</v>
      </c>
      <c r="Y5621" s="7">
        <v>795.03019631787879</v>
      </c>
      <c r="Z5621" s="7">
        <v>957.78557412786267</v>
      </c>
      <c r="AA5621" s="7">
        <v>1188.710743690719</v>
      </c>
      <c r="AB5621" s="7">
        <v>1366.8043246450993</v>
      </c>
      <c r="AC5621" s="7">
        <v>1053.1172413793104</v>
      </c>
      <c r="AD5621" s="7">
        <v>1148.8551724137931</v>
      </c>
      <c r="AE5621" s="4">
        <v>707</v>
      </c>
      <c r="AF5621" s="4">
        <v>711</v>
      </c>
      <c r="AG5621" s="4">
        <v>933</v>
      </c>
      <c r="AH5621" s="4">
        <v>1124</v>
      </c>
      <c r="AI5621" s="4">
        <v>1395</v>
      </c>
      <c r="AJ5621" s="4">
        <v>1604</v>
      </c>
      <c r="AK5621" s="4">
        <v>1009.3558135281205</v>
      </c>
      <c r="AL5621" s="8">
        <v>1.1477530048137456</v>
      </c>
      <c r="AM5621" s="4">
        <v>942.35723092821479</v>
      </c>
      <c r="AN5621" s="8">
        <v>1.0777717738889052</v>
      </c>
      <c r="AO5621" s="4">
        <v>879.08079180608161</v>
      </c>
      <c r="AP5621" s="8">
        <v>1.0116783891265559</v>
      </c>
    </row>
    <row r="5622" spans="1:42" x14ac:dyDescent="0.25">
      <c r="A5622" s="2" t="s">
        <v>15481</v>
      </c>
      <c r="B5622" t="s">
        <v>5680</v>
      </c>
      <c r="C5622" t="s">
        <v>149</v>
      </c>
      <c r="D5622" t="s">
        <v>15480</v>
      </c>
      <c r="E5622" s="3" t="s">
        <v>14699</v>
      </c>
      <c r="F5622" t="s">
        <v>5357</v>
      </c>
      <c r="G5622">
        <v>123</v>
      </c>
      <c r="H5622">
        <v>6</v>
      </c>
      <c r="I5622">
        <v>40</v>
      </c>
      <c r="J5622">
        <v>37</v>
      </c>
      <c r="K5622">
        <v>33</v>
      </c>
      <c r="L5622">
        <v>7</v>
      </c>
      <c r="M5622">
        <v>0</v>
      </c>
      <c r="N5622" s="2">
        <v>245.16802168021681</v>
      </c>
      <c r="O5622" s="2">
        <v>139.25887979132796</v>
      </c>
      <c r="P5622" s="2">
        <v>413.1</v>
      </c>
      <c r="Q5622" s="4">
        <v>797.52690147154476</v>
      </c>
      <c r="R5622" s="5">
        <v>5.9000000000000004E-2</v>
      </c>
      <c r="S5622" s="6">
        <v>844.58098865836587</v>
      </c>
      <c r="T5622" s="4">
        <v>76.0618556701031</v>
      </c>
      <c r="U5622" s="7">
        <v>920.64284432846898</v>
      </c>
      <c r="V5622" s="8">
        <v>0.46776381059789363</v>
      </c>
      <c r="W5622" s="7">
        <v>678.86468552116503</v>
      </c>
      <c r="X5622" s="7">
        <v>682.72674757533093</v>
      </c>
      <c r="Y5622" s="7">
        <v>801.16331723641918</v>
      </c>
      <c r="Z5622" s="7">
        <v>1029.0249784322084</v>
      </c>
      <c r="AA5622" s="7">
        <v>1271.4766518326246</v>
      </c>
      <c r="AB5622" s="7">
        <v>1462.00504650481</v>
      </c>
      <c r="AC5622" s="7">
        <v>2164.9967479674801</v>
      </c>
      <c r="AD5622" s="7">
        <v>2361.8146341463416</v>
      </c>
      <c r="AE5622" s="4">
        <v>1582</v>
      </c>
      <c r="AF5622" s="4">
        <v>1591</v>
      </c>
      <c r="AG5622" s="4">
        <v>1867</v>
      </c>
      <c r="AH5622" s="4">
        <v>2398</v>
      </c>
      <c r="AI5622" s="4">
        <v>2963</v>
      </c>
      <c r="AJ5622" s="4">
        <v>3407</v>
      </c>
      <c r="AK5622" s="4">
        <v>2018.4269334421138</v>
      </c>
      <c r="AL5622" s="8">
        <v>1.064176040997012</v>
      </c>
      <c r="AM5622" s="4">
        <v>1623.587842923944</v>
      </c>
      <c r="AN5622" s="8">
        <v>0.86356465440821772</v>
      </c>
      <c r="AO5622" s="4">
        <v>1228.7487524057742</v>
      </c>
      <c r="AP5622" s="8">
        <v>0.66295326781942332</v>
      </c>
    </row>
    <row r="5623" spans="1:42" x14ac:dyDescent="0.25">
      <c r="A5623" s="2" t="s">
        <v>15484</v>
      </c>
      <c r="B5623" t="s">
        <v>15483</v>
      </c>
      <c r="C5623" t="s">
        <v>149</v>
      </c>
      <c r="D5623" t="s">
        <v>15482</v>
      </c>
      <c r="E5623" s="3" t="s">
        <v>14699</v>
      </c>
      <c r="F5623" t="s">
        <v>15485</v>
      </c>
      <c r="G5623">
        <v>66</v>
      </c>
      <c r="H5623">
        <v>0</v>
      </c>
      <c r="I5623">
        <v>38</v>
      </c>
      <c r="J5623">
        <v>16</v>
      </c>
      <c r="K5623">
        <v>12</v>
      </c>
      <c r="L5623">
        <v>0</v>
      </c>
      <c r="M5623">
        <v>0</v>
      </c>
      <c r="N5623" s="2">
        <v>222.36363636363637</v>
      </c>
      <c r="O5623" s="2">
        <v>186.56028915151509</v>
      </c>
      <c r="P5623" s="2">
        <v>276.91000000000003</v>
      </c>
      <c r="Q5623" s="4">
        <v>685.83392551515158</v>
      </c>
      <c r="R5623" s="5">
        <v>5.9000000000000004E-2</v>
      </c>
      <c r="S5623" s="6">
        <v>726.29812712054547</v>
      </c>
      <c r="T5623" s="4">
        <v>60.828125</v>
      </c>
      <c r="U5623" s="7">
        <v>787.12625212054547</v>
      </c>
      <c r="V5623" s="8">
        <v>0.82926815183660574</v>
      </c>
      <c r="W5623" s="7">
        <v>560.11421507275486</v>
      </c>
      <c r="X5623" s="7">
        <v>645.04956735837743</v>
      </c>
      <c r="Y5623" s="7">
        <v>713.91606921158507</v>
      </c>
      <c r="Z5623" s="7">
        <v>1000.0946435793586</v>
      </c>
      <c r="AA5623" s="7">
        <v>1199.0423155997362</v>
      </c>
      <c r="AB5623" s="7">
        <v>1378.8604037720004</v>
      </c>
      <c r="AC5623" s="7">
        <v>1044.1000000000001</v>
      </c>
      <c r="AD5623" s="7">
        <v>1139.0181818181818</v>
      </c>
      <c r="AE5623" s="4">
        <v>732</v>
      </c>
      <c r="AF5623" s="4">
        <v>843</v>
      </c>
      <c r="AG5623" s="4">
        <v>933</v>
      </c>
      <c r="AH5623" s="4">
        <v>1307</v>
      </c>
      <c r="AI5623" s="4">
        <v>1567</v>
      </c>
      <c r="AJ5623" s="4">
        <v>1802</v>
      </c>
      <c r="AK5623" s="4">
        <v>1011.3285548371655</v>
      </c>
      <c r="AL5623" s="8">
        <v>1.1295588045406399</v>
      </c>
      <c r="AM5623" s="4">
        <v>914.70807086542993</v>
      </c>
      <c r="AN5623" s="8">
        <v>1.0277653629460521</v>
      </c>
      <c r="AO5623" s="4">
        <v>818.08758689369427</v>
      </c>
      <c r="AP5623" s="8">
        <v>0.92597192135146422</v>
      </c>
    </row>
    <row r="5624" spans="1:42" x14ac:dyDescent="0.25">
      <c r="A5624" s="2" t="s">
        <v>15488</v>
      </c>
      <c r="B5624" t="s">
        <v>15487</v>
      </c>
      <c r="C5624" t="s">
        <v>149</v>
      </c>
      <c r="D5624" t="s">
        <v>15486</v>
      </c>
      <c r="E5624" s="3" t="s">
        <v>14699</v>
      </c>
      <c r="F5624" t="s">
        <v>15293</v>
      </c>
      <c r="G5624">
        <v>40</v>
      </c>
      <c r="H5624">
        <v>0</v>
      </c>
      <c r="I5624">
        <v>6</v>
      </c>
      <c r="J5624">
        <v>12</v>
      </c>
      <c r="K5624">
        <v>20</v>
      </c>
      <c r="L5624">
        <v>2</v>
      </c>
      <c r="M5624">
        <v>0</v>
      </c>
      <c r="N5624" s="2">
        <v>213.72916666666666</v>
      </c>
      <c r="O5624" s="2">
        <v>353.39019525000009</v>
      </c>
      <c r="P5624" s="2">
        <v>262.19</v>
      </c>
      <c r="Q5624" s="4">
        <v>829.30936191666683</v>
      </c>
      <c r="R5624" s="5">
        <v>5.9000000000000004E-2</v>
      </c>
      <c r="S5624" s="6">
        <v>878.23861426975009</v>
      </c>
      <c r="T5624" s="4">
        <v>174.57894736842104</v>
      </c>
      <c r="U5624" s="7">
        <v>1052.8175616381711</v>
      </c>
      <c r="V5624" s="8">
        <v>0.6190859470999478</v>
      </c>
      <c r="W5624" s="7">
        <v>576.33440757676192</v>
      </c>
      <c r="X5624" s="7">
        <v>635.72370584856083</v>
      </c>
      <c r="Y5624" s="7">
        <v>775.15944961713228</v>
      </c>
      <c r="Z5624" s="7">
        <v>984.82949395061371</v>
      </c>
      <c r="AA5624" s="7">
        <v>1158.3495306403915</v>
      </c>
      <c r="AB5624" s="7">
        <v>1331.8695673301695</v>
      </c>
      <c r="AC5624" s="7">
        <v>1870.66</v>
      </c>
      <c r="AD5624" s="7">
        <v>2040.7199999999998</v>
      </c>
      <c r="AE5624" s="4">
        <v>1116</v>
      </c>
      <c r="AF5624" s="4">
        <v>1231</v>
      </c>
      <c r="AG5624" s="4">
        <v>1501</v>
      </c>
      <c r="AH5624" s="4">
        <v>1907</v>
      </c>
      <c r="AI5624" s="4">
        <v>2243</v>
      </c>
      <c r="AJ5624" s="4">
        <v>2579</v>
      </c>
      <c r="AK5624" s="4">
        <v>1667.8209452282088</v>
      </c>
      <c r="AL5624" s="8">
        <v>1.0833822724900799</v>
      </c>
      <c r="AM5624" s="4">
        <v>1404.6268349087225</v>
      </c>
      <c r="AN5624" s="8">
        <v>0.9286168306933692</v>
      </c>
      <c r="AO5624" s="4">
        <v>1141.4327245892362</v>
      </c>
      <c r="AP5624" s="8">
        <v>0.77385138889665839</v>
      </c>
    </row>
    <row r="5625" spans="1:42" x14ac:dyDescent="0.25">
      <c r="A5625" s="2" t="s">
        <v>15491</v>
      </c>
      <c r="B5625" t="s">
        <v>15490</v>
      </c>
      <c r="C5625" t="s">
        <v>149</v>
      </c>
      <c r="D5625" t="s">
        <v>15489</v>
      </c>
      <c r="E5625" s="3" t="s">
        <v>14699</v>
      </c>
      <c r="F5625" t="s">
        <v>5357</v>
      </c>
      <c r="G5625">
        <v>80</v>
      </c>
      <c r="H5625">
        <v>0</v>
      </c>
      <c r="I5625">
        <v>24</v>
      </c>
      <c r="J5625">
        <v>31</v>
      </c>
      <c r="K5625">
        <v>20</v>
      </c>
      <c r="L5625">
        <v>5</v>
      </c>
      <c r="M5625">
        <v>0</v>
      </c>
      <c r="N5625" s="2">
        <v>235.64374999999998</v>
      </c>
      <c r="O5625" s="2">
        <v>233.22577933333338</v>
      </c>
      <c r="P5625" s="2">
        <v>282.83</v>
      </c>
      <c r="Q5625" s="4">
        <v>751.69952933333343</v>
      </c>
      <c r="R5625" s="5">
        <v>5.9000000000000004E-2</v>
      </c>
      <c r="S5625" s="6">
        <v>796.04980156400006</v>
      </c>
      <c r="T5625" s="4">
        <v>52.539473684210527</v>
      </c>
      <c r="U5625" s="7">
        <v>848.58927524821058</v>
      </c>
      <c r="V5625" s="8">
        <v>0.81867686914193716</v>
      </c>
      <c r="W5625" s="7">
        <v>588.27987216866154</v>
      </c>
      <c r="X5625" s="7">
        <v>635.89521430241746</v>
      </c>
      <c r="Y5625" s="7">
        <v>749.55764391202831</v>
      </c>
      <c r="Z5625" s="7">
        <v>979.1864712990124</v>
      </c>
      <c r="AA5625" s="7">
        <v>1120.4965189217719</v>
      </c>
      <c r="AB5625" s="7">
        <v>1288.6861951684257</v>
      </c>
      <c r="AC5625" s="7">
        <v>1140.1912500000001</v>
      </c>
      <c r="AD5625" s="7">
        <v>1243.8449999999998</v>
      </c>
      <c r="AE5625" s="4">
        <v>766</v>
      </c>
      <c r="AF5625" s="4">
        <v>828</v>
      </c>
      <c r="AG5625" s="4">
        <v>976</v>
      </c>
      <c r="AH5625" s="4">
        <v>1275</v>
      </c>
      <c r="AI5625" s="4">
        <v>1459</v>
      </c>
      <c r="AJ5625" s="4">
        <v>1678</v>
      </c>
      <c r="AK5625" s="4">
        <v>1117.5037783510793</v>
      </c>
      <c r="AL5625" s="8">
        <v>1.1287997318334262</v>
      </c>
      <c r="AM5625" s="4">
        <v>1010.3524527553861</v>
      </c>
      <c r="AN5625" s="8">
        <v>1.0254254442695965</v>
      </c>
      <c r="AO5625" s="4">
        <v>903.20112715969321</v>
      </c>
      <c r="AP5625" s="8">
        <v>0.92205115670576687</v>
      </c>
    </row>
    <row r="5626" spans="1:42" x14ac:dyDescent="0.25">
      <c r="A5626" s="2" t="s">
        <v>15494</v>
      </c>
      <c r="B5626" t="s">
        <v>15493</v>
      </c>
      <c r="C5626" t="s">
        <v>149</v>
      </c>
      <c r="D5626" t="s">
        <v>15492</v>
      </c>
      <c r="E5626" s="3" t="s">
        <v>14699</v>
      </c>
      <c r="F5626" t="s">
        <v>5357</v>
      </c>
      <c r="G5626">
        <v>34</v>
      </c>
      <c r="H5626">
        <v>0</v>
      </c>
      <c r="I5626">
        <v>14</v>
      </c>
      <c r="J5626">
        <v>8</v>
      </c>
      <c r="K5626">
        <v>12</v>
      </c>
      <c r="L5626">
        <v>0</v>
      </c>
      <c r="M5626">
        <v>0</v>
      </c>
      <c r="N5626" s="2">
        <v>239.17647058823528</v>
      </c>
      <c r="O5626" s="2">
        <v>277.10632049999998</v>
      </c>
      <c r="P5626" s="2">
        <v>248.33</v>
      </c>
      <c r="Q5626" s="4">
        <v>764.61279108823533</v>
      </c>
      <c r="R5626" s="5">
        <v>5.9000000000000004E-2</v>
      </c>
      <c r="S5626" s="6">
        <v>809.72494576244117</v>
      </c>
      <c r="T5626" s="4">
        <v>87.387096774193552</v>
      </c>
      <c r="U5626" s="7">
        <v>897.1120425366347</v>
      </c>
      <c r="V5626" s="8">
        <v>0.7295687295791613</v>
      </c>
      <c r="W5626" s="7">
        <v>621.62580987350066</v>
      </c>
      <c r="X5626" s="7">
        <v>625.57682137693394</v>
      </c>
      <c r="Y5626" s="7">
        <v>794.81181410732552</v>
      </c>
      <c r="Z5626" s="7">
        <v>1034.5065119822771</v>
      </c>
      <c r="AA5626" s="7">
        <v>1250.4951408366289</v>
      </c>
      <c r="AB5626" s="7">
        <v>1438.168187249709</v>
      </c>
      <c r="AC5626" s="7">
        <v>1352.6117647058825</v>
      </c>
      <c r="AD5626" s="7">
        <v>1475.5764705882355</v>
      </c>
      <c r="AE5626" s="4">
        <v>944</v>
      </c>
      <c r="AF5626" s="4">
        <v>950</v>
      </c>
      <c r="AG5626" s="4">
        <v>1207</v>
      </c>
      <c r="AH5626" s="4">
        <v>1571</v>
      </c>
      <c r="AI5626" s="4">
        <v>1899</v>
      </c>
      <c r="AJ5626" s="4">
        <v>2184</v>
      </c>
      <c r="AK5626" s="4">
        <v>1270.358914103819</v>
      </c>
      <c r="AL5626" s="8">
        <v>1.1041753819807794</v>
      </c>
      <c r="AM5626" s="4">
        <v>1116.8142579900261</v>
      </c>
      <c r="AN5626" s="8">
        <v>0.9793064978469066</v>
      </c>
      <c r="AO5626" s="4">
        <v>963.26960187623365</v>
      </c>
      <c r="AP5626" s="8">
        <v>0.85443761371303395</v>
      </c>
    </row>
    <row r="5627" spans="1:42" x14ac:dyDescent="0.25">
      <c r="A5627" s="2" t="s">
        <v>15497</v>
      </c>
      <c r="B5627" t="s">
        <v>15496</v>
      </c>
      <c r="C5627" t="s">
        <v>149</v>
      </c>
      <c r="D5627" t="s">
        <v>15495</v>
      </c>
      <c r="E5627" s="3" t="s">
        <v>14699</v>
      </c>
      <c r="F5627" t="s">
        <v>15498</v>
      </c>
      <c r="G5627">
        <v>18</v>
      </c>
      <c r="H5627">
        <v>0</v>
      </c>
      <c r="I5627">
        <v>4</v>
      </c>
      <c r="J5627">
        <v>4</v>
      </c>
      <c r="K5627">
        <v>10</v>
      </c>
      <c r="L5627">
        <v>0</v>
      </c>
      <c r="M5627">
        <v>0</v>
      </c>
      <c r="N5627" s="2">
        <v>238.56018518518519</v>
      </c>
      <c r="O5627" s="2">
        <v>292.07058724074079</v>
      </c>
      <c r="P5627" s="2">
        <v>227.73</v>
      </c>
      <c r="Q5627" s="4">
        <v>758.36077242592603</v>
      </c>
      <c r="R5627" s="5">
        <v>5.9000000000000004E-2</v>
      </c>
      <c r="S5627" s="6">
        <v>803.10405799905561</v>
      </c>
      <c r="T5627" s="4">
        <v>88.13333333333334</v>
      </c>
      <c r="U5627" s="7">
        <v>891.23739133238894</v>
      </c>
      <c r="V5627" s="8">
        <v>0.83658078034955163</v>
      </c>
      <c r="W5627" s="7">
        <v>532.97362547434193</v>
      </c>
      <c r="X5627" s="7">
        <v>535.98903495368768</v>
      </c>
      <c r="Y5627" s="7">
        <v>703.34426105737066</v>
      </c>
      <c r="Z5627" s="7">
        <v>949.85398599387679</v>
      </c>
      <c r="AA5627" s="7">
        <v>1168.4711732464357</v>
      </c>
      <c r="AB5627" s="7">
        <v>1344.1187754183193</v>
      </c>
      <c r="AC5627" s="7">
        <v>1171.8666666666668</v>
      </c>
      <c r="AD5627" s="7">
        <v>1278.3999999999999</v>
      </c>
      <c r="AE5627" s="4">
        <v>707</v>
      </c>
      <c r="AF5627" s="4">
        <v>711</v>
      </c>
      <c r="AG5627" s="4">
        <v>933</v>
      </c>
      <c r="AH5627" s="4">
        <v>1260</v>
      </c>
      <c r="AI5627" s="4">
        <v>1550</v>
      </c>
      <c r="AJ5627" s="4">
        <v>1783</v>
      </c>
      <c r="AK5627" s="4">
        <v>1111.5573018239693</v>
      </c>
      <c r="AL5627" s="8">
        <v>1.1261176174818237</v>
      </c>
      <c r="AM5627" s="4">
        <v>995.88733538962651</v>
      </c>
      <c r="AN5627" s="8">
        <v>1.0175413035572216</v>
      </c>
      <c r="AO5627" s="4">
        <v>899.49569669434118</v>
      </c>
      <c r="AP5627" s="8">
        <v>0.92706104195338668</v>
      </c>
    </row>
    <row r="5628" spans="1:42" x14ac:dyDescent="0.25">
      <c r="A5628" s="2" t="s">
        <v>15501</v>
      </c>
      <c r="B5628" t="s">
        <v>15500</v>
      </c>
      <c r="C5628" t="s">
        <v>149</v>
      </c>
      <c r="D5628" t="s">
        <v>15499</v>
      </c>
      <c r="E5628" s="3" t="s">
        <v>14699</v>
      </c>
      <c r="F5628" t="s">
        <v>5357</v>
      </c>
      <c r="G5628">
        <v>50</v>
      </c>
      <c r="H5628">
        <v>8</v>
      </c>
      <c r="I5628">
        <v>30</v>
      </c>
      <c r="J5628">
        <v>8</v>
      </c>
      <c r="K5628">
        <v>4</v>
      </c>
      <c r="L5628">
        <v>0</v>
      </c>
      <c r="M5628">
        <v>0</v>
      </c>
      <c r="N5628" s="2">
        <v>210.46</v>
      </c>
      <c r="O5628" s="2">
        <v>308.30641800000001</v>
      </c>
      <c r="P5628" s="2">
        <v>213.3</v>
      </c>
      <c r="Q5628" s="4">
        <v>732.06641800000011</v>
      </c>
      <c r="R5628" s="5">
        <v>5.9000000000000004E-2</v>
      </c>
      <c r="S5628" s="6">
        <v>775.25833666200003</v>
      </c>
      <c r="T5628" s="4">
        <v>54.565217391304351</v>
      </c>
      <c r="U5628" s="7">
        <v>829.82355405330441</v>
      </c>
      <c r="V5628" s="8">
        <v>0.79803003736469502</v>
      </c>
      <c r="W5628" s="7">
        <v>703.80430624800749</v>
      </c>
      <c r="X5628" s="7">
        <v>708.27763870297349</v>
      </c>
      <c r="Y5628" s="7">
        <v>899.88537885735695</v>
      </c>
      <c r="Z5628" s="7">
        <v>1171.2675477919702</v>
      </c>
      <c r="AA5628" s="7">
        <v>1415.8097219967863</v>
      </c>
      <c r="AB5628" s="7">
        <v>1628.2930136076782</v>
      </c>
      <c r="AC5628" s="7">
        <v>1143.8240000000001</v>
      </c>
      <c r="AD5628" s="7">
        <v>1247.8079999999998</v>
      </c>
      <c r="AE5628" s="4">
        <v>944</v>
      </c>
      <c r="AF5628" s="4">
        <v>950</v>
      </c>
      <c r="AG5628" s="4">
        <v>1207</v>
      </c>
      <c r="AH5628" s="4">
        <v>1571</v>
      </c>
      <c r="AI5628" s="4">
        <v>1899</v>
      </c>
      <c r="AJ5628" s="4">
        <v>2184</v>
      </c>
      <c r="AK5628" s="4">
        <v>1110.5641779375262</v>
      </c>
      <c r="AL5628" s="8">
        <v>1.1204891092176013</v>
      </c>
      <c r="AM5628" s="4">
        <v>998.79556417901733</v>
      </c>
      <c r="AN5628" s="8">
        <v>1.0130027519332991</v>
      </c>
      <c r="AO5628" s="4">
        <v>887.0269504205088</v>
      </c>
      <c r="AP5628" s="8">
        <v>0.90551639464899725</v>
      </c>
    </row>
    <row r="5629" spans="1:42" x14ac:dyDescent="0.25">
      <c r="A5629" s="2" t="s">
        <v>15504</v>
      </c>
      <c r="B5629" t="s">
        <v>15503</v>
      </c>
      <c r="C5629" t="s">
        <v>149</v>
      </c>
      <c r="D5629" t="s">
        <v>15502</v>
      </c>
      <c r="E5629" s="3" t="s">
        <v>14699</v>
      </c>
      <c r="F5629" t="s">
        <v>5357</v>
      </c>
      <c r="G5629">
        <v>70</v>
      </c>
      <c r="H5629">
        <v>6</v>
      </c>
      <c r="I5629">
        <v>20</v>
      </c>
      <c r="J5629">
        <v>20</v>
      </c>
      <c r="K5629">
        <v>22</v>
      </c>
      <c r="L5629">
        <v>2</v>
      </c>
      <c r="M5629">
        <v>0</v>
      </c>
      <c r="N5629" s="2">
        <v>203.35476190476189</v>
      </c>
      <c r="O5629" s="2">
        <v>377.15604152380951</v>
      </c>
      <c r="P5629" s="2">
        <v>263.64999999999998</v>
      </c>
      <c r="Q5629" s="4">
        <v>844.1608034285714</v>
      </c>
      <c r="R5629" s="5">
        <v>5.9000000000000004E-2</v>
      </c>
      <c r="S5629" s="6">
        <v>893.96629083085702</v>
      </c>
      <c r="T5629" s="4">
        <v>85.51428571428572</v>
      </c>
      <c r="U5629" s="7">
        <v>979.48057654514275</v>
      </c>
      <c r="V5629" s="8">
        <v>0.60414881184054703</v>
      </c>
      <c r="W5629" s="7">
        <v>676.02025834541223</v>
      </c>
      <c r="X5629" s="7">
        <v>705.24462514174741</v>
      </c>
      <c r="Y5629" s="7">
        <v>843.09541191691301</v>
      </c>
      <c r="Z5629" s="7">
        <v>1123.7596137911503</v>
      </c>
      <c r="AA5629" s="7">
        <v>1416.0032817545014</v>
      </c>
      <c r="AB5629" s="7">
        <v>1628.2934933882566</v>
      </c>
      <c r="AC5629" s="7">
        <v>1783.3828571428571</v>
      </c>
      <c r="AD5629" s="7">
        <v>1945.5085714285713</v>
      </c>
      <c r="AE5629" s="4">
        <v>1226</v>
      </c>
      <c r="AF5629" s="4">
        <v>1279</v>
      </c>
      <c r="AG5629" s="4">
        <v>1529</v>
      </c>
      <c r="AH5629" s="4">
        <v>2038</v>
      </c>
      <c r="AI5629" s="4">
        <v>2568</v>
      </c>
      <c r="AJ5629" s="4">
        <v>2953</v>
      </c>
      <c r="AK5629" s="4">
        <v>1668.4044204700499</v>
      </c>
      <c r="AL5629" s="8">
        <v>1.0818263554992906</v>
      </c>
      <c r="AM5629" s="4">
        <v>1410.2583772569856</v>
      </c>
      <c r="AN5629" s="8">
        <v>0.9226005076130428</v>
      </c>
      <c r="AO5629" s="4">
        <v>1152.1123340439215</v>
      </c>
      <c r="AP5629" s="8">
        <v>0.76337465972679497</v>
      </c>
    </row>
    <row r="5630" spans="1:42" x14ac:dyDescent="0.25">
      <c r="A5630" s="2" t="s">
        <v>15507</v>
      </c>
      <c r="B5630" t="s">
        <v>15506</v>
      </c>
      <c r="C5630" t="s">
        <v>149</v>
      </c>
      <c r="D5630" t="s">
        <v>15505</v>
      </c>
      <c r="E5630" s="3" t="s">
        <v>14699</v>
      </c>
      <c r="F5630" t="s">
        <v>15508</v>
      </c>
      <c r="G5630">
        <v>34</v>
      </c>
      <c r="H5630">
        <v>0</v>
      </c>
      <c r="I5630">
        <v>18</v>
      </c>
      <c r="J5630">
        <v>8</v>
      </c>
      <c r="K5630">
        <v>8</v>
      </c>
      <c r="L5630">
        <v>0</v>
      </c>
      <c r="M5630">
        <v>0</v>
      </c>
      <c r="N5630" s="2">
        <v>232.75</v>
      </c>
      <c r="O5630" s="2">
        <v>181.44522536274511</v>
      </c>
      <c r="P5630" s="2">
        <v>299.39999999999998</v>
      </c>
      <c r="Q5630" s="4">
        <v>713.59522536274505</v>
      </c>
      <c r="R5630" s="5">
        <v>5.9000000000000004E-2</v>
      </c>
      <c r="S5630" s="6">
        <v>755.69734365914701</v>
      </c>
      <c r="T5630" s="4">
        <v>64.566666666666663</v>
      </c>
      <c r="U5630" s="7">
        <v>820.26401032581362</v>
      </c>
      <c r="V5630" s="8">
        <v>0.86773417396010155</v>
      </c>
      <c r="W5630" s="7">
        <v>612.36408270873756</v>
      </c>
      <c r="X5630" s="7">
        <v>628.35270105622419</v>
      </c>
      <c r="Y5630" s="7">
        <v>780.24457535734712</v>
      </c>
      <c r="Z5630" s="7">
        <v>1017.6755578175236</v>
      </c>
      <c r="AA5630" s="7">
        <v>1166.3697084491489</v>
      </c>
      <c r="AB5630" s="7">
        <v>1341.4450793541275</v>
      </c>
      <c r="AC5630" s="7">
        <v>1039.8235294117646</v>
      </c>
      <c r="AD5630" s="7">
        <v>1134.3529411764705</v>
      </c>
      <c r="AE5630" s="4">
        <v>766</v>
      </c>
      <c r="AF5630" s="4">
        <v>786</v>
      </c>
      <c r="AG5630" s="4">
        <v>976</v>
      </c>
      <c r="AH5630" s="4">
        <v>1273</v>
      </c>
      <c r="AI5630" s="4">
        <v>1459</v>
      </c>
      <c r="AJ5630" s="4">
        <v>1678</v>
      </c>
      <c r="AK5630" s="4">
        <v>1006.5709570621921</v>
      </c>
      <c r="AL5630" s="8">
        <v>1.1331262976596514</v>
      </c>
      <c r="AM5630" s="4">
        <v>922.94641926117697</v>
      </c>
      <c r="AN5630" s="8">
        <v>1.044662256426468</v>
      </c>
      <c r="AO5630" s="4">
        <v>839.32188146016199</v>
      </c>
      <c r="AP5630" s="8">
        <v>0.95619821519328496</v>
      </c>
    </row>
    <row r="5631" spans="1:42" x14ac:dyDescent="0.25">
      <c r="A5631" s="2" t="s">
        <v>15511</v>
      </c>
      <c r="B5631" t="s">
        <v>15510</v>
      </c>
      <c r="C5631" t="s">
        <v>149</v>
      </c>
      <c r="D5631" t="s">
        <v>15509</v>
      </c>
      <c r="E5631" s="3" t="s">
        <v>14699</v>
      </c>
      <c r="F5631" t="s">
        <v>15512</v>
      </c>
      <c r="G5631">
        <v>125</v>
      </c>
      <c r="H5631">
        <v>6</v>
      </c>
      <c r="I5631">
        <v>34</v>
      </c>
      <c r="J5631">
        <v>29</v>
      </c>
      <c r="K5631">
        <v>44</v>
      </c>
      <c r="L5631">
        <v>12</v>
      </c>
      <c r="M5631">
        <v>0</v>
      </c>
      <c r="N5631" s="2">
        <v>245.96666666666667</v>
      </c>
      <c r="O5631" s="2">
        <v>324.65555999999998</v>
      </c>
      <c r="P5631" s="2">
        <v>148.52000000000001</v>
      </c>
      <c r="Q5631" s="4">
        <v>719.1422266666666</v>
      </c>
      <c r="R5631" s="5">
        <v>5.9000000000000004E-2</v>
      </c>
      <c r="S5631" s="6">
        <v>761.57161803999986</v>
      </c>
      <c r="T5631" s="4">
        <v>164.36521739130436</v>
      </c>
      <c r="U5631" s="7">
        <v>925.93683543130419</v>
      </c>
      <c r="V5631" s="8">
        <v>0.88174383444873372</v>
      </c>
      <c r="W5631" s="7">
        <v>530.86354360004566</v>
      </c>
      <c r="X5631" s="7">
        <v>545.36801200441846</v>
      </c>
      <c r="Y5631" s="7">
        <v>676.63345106399254</v>
      </c>
      <c r="Z5631" s="7">
        <v>947.86701022576437</v>
      </c>
      <c r="AA5631" s="7">
        <v>1011.6866712050049</v>
      </c>
      <c r="AB5631" s="7">
        <v>1163.2583660307012</v>
      </c>
      <c r="AC5631" s="7">
        <v>1155.1320000000001</v>
      </c>
      <c r="AD5631" s="7">
        <v>1260.1439999999998</v>
      </c>
      <c r="AE5631" s="4">
        <v>732</v>
      </c>
      <c r="AF5631" s="4">
        <v>752</v>
      </c>
      <c r="AG5631" s="4">
        <v>933</v>
      </c>
      <c r="AH5631" s="4">
        <v>1307</v>
      </c>
      <c r="AI5631" s="4">
        <v>1395</v>
      </c>
      <c r="AJ5631" s="4">
        <v>1604</v>
      </c>
      <c r="AK5631" s="4">
        <v>1028.2540841207513</v>
      </c>
      <c r="AL5631" s="8">
        <v>1.135698112132</v>
      </c>
      <c r="AM5631" s="4">
        <v>940.15362657621733</v>
      </c>
      <c r="AN5631" s="8">
        <v>1.0518025025402067</v>
      </c>
      <c r="AO5631" s="4">
        <v>849.6720755845339</v>
      </c>
      <c r="AP5631" s="8">
        <v>0.96563944404052715</v>
      </c>
    </row>
    <row r="5632" spans="1:42" x14ac:dyDescent="0.25">
      <c r="A5632" s="2" t="s">
        <v>15515</v>
      </c>
      <c r="B5632" t="s">
        <v>15514</v>
      </c>
      <c r="C5632" t="s">
        <v>149</v>
      </c>
      <c r="D5632" t="s">
        <v>15513</v>
      </c>
      <c r="E5632" s="3" t="s">
        <v>14699</v>
      </c>
      <c r="F5632" t="s">
        <v>5357</v>
      </c>
      <c r="G5632">
        <v>34</v>
      </c>
      <c r="H5632">
        <v>2</v>
      </c>
      <c r="I5632">
        <v>4</v>
      </c>
      <c r="J5632">
        <v>8</v>
      </c>
      <c r="K5632">
        <v>20</v>
      </c>
      <c r="L5632">
        <v>0</v>
      </c>
      <c r="M5632">
        <v>0</v>
      </c>
      <c r="N5632" s="2">
        <v>213.125</v>
      </c>
      <c r="O5632" s="2">
        <v>481.95382933333343</v>
      </c>
      <c r="P5632" s="2">
        <v>101.91</v>
      </c>
      <c r="Q5632" s="4">
        <v>796.98882933333346</v>
      </c>
      <c r="R5632" s="5">
        <v>5.9000000000000004E-2</v>
      </c>
      <c r="S5632" s="6">
        <v>844.01117026400004</v>
      </c>
      <c r="T5632" s="4">
        <v>156.875</v>
      </c>
      <c r="U5632" s="7">
        <v>1000.886170264</v>
      </c>
      <c r="V5632" s="8">
        <v>0.88357817388419801</v>
      </c>
      <c r="W5632" s="7">
        <v>590.85603086301012</v>
      </c>
      <c r="X5632" s="7">
        <v>594.58147872469362</v>
      </c>
      <c r="Y5632" s="7">
        <v>739.12885575801511</v>
      </c>
      <c r="Z5632" s="7">
        <v>961.16554831435428</v>
      </c>
      <c r="AA5632" s="7">
        <v>1065.4780884414936</v>
      </c>
      <c r="AB5632" s="7">
        <v>1225.6723464938859</v>
      </c>
      <c r="AC5632" s="7">
        <v>1246.0411764705884</v>
      </c>
      <c r="AD5632" s="7">
        <v>1359.3176470588235</v>
      </c>
      <c r="AE5632" s="4">
        <v>793</v>
      </c>
      <c r="AF5632" s="4">
        <v>798</v>
      </c>
      <c r="AG5632" s="4">
        <v>992</v>
      </c>
      <c r="AH5632" s="4">
        <v>1290</v>
      </c>
      <c r="AI5632" s="4">
        <v>1430</v>
      </c>
      <c r="AJ5632" s="4">
        <v>1645</v>
      </c>
      <c r="AK5632" s="4">
        <v>1112.6507199959162</v>
      </c>
      <c r="AL5632" s="8">
        <v>1.1207320579493472</v>
      </c>
      <c r="AM5632" s="4">
        <v>1023.104203418611</v>
      </c>
      <c r="AN5632" s="8">
        <v>1.0416807632609641</v>
      </c>
      <c r="AO5632" s="4">
        <v>933.55768684130544</v>
      </c>
      <c r="AP5632" s="8">
        <v>0.96262946857258103</v>
      </c>
    </row>
    <row r="5633" spans="1:42" x14ac:dyDescent="0.25">
      <c r="A5633" s="2" t="s">
        <v>15518</v>
      </c>
      <c r="B5633" t="s">
        <v>15517</v>
      </c>
      <c r="C5633" t="s">
        <v>149</v>
      </c>
      <c r="D5633" t="s">
        <v>15516</v>
      </c>
      <c r="E5633" s="3" t="s">
        <v>14699</v>
      </c>
      <c r="F5633" t="s">
        <v>5357</v>
      </c>
      <c r="G5633">
        <v>61</v>
      </c>
      <c r="H5633">
        <v>1</v>
      </c>
      <c r="I5633">
        <v>38</v>
      </c>
      <c r="J5633">
        <v>16</v>
      </c>
      <c r="K5633">
        <v>6</v>
      </c>
      <c r="L5633">
        <v>0</v>
      </c>
      <c r="M5633">
        <v>0</v>
      </c>
      <c r="N5633" s="2">
        <v>210.65163934426229</v>
      </c>
      <c r="O5633" s="2">
        <v>253.93857133333333</v>
      </c>
      <c r="P5633" s="2">
        <v>241.79</v>
      </c>
      <c r="Q5633" s="4">
        <v>706.38021067759564</v>
      </c>
      <c r="R5633" s="5">
        <v>5.9000000000000004E-2</v>
      </c>
      <c r="S5633" s="6">
        <v>748.05664310757379</v>
      </c>
      <c r="T5633" s="4">
        <v>38.982456140350877</v>
      </c>
      <c r="U5633" s="7">
        <v>787.0390992479247</v>
      </c>
      <c r="V5633" s="8">
        <v>0.88714054833274958</v>
      </c>
      <c r="W5633" s="7">
        <v>650.10721181869485</v>
      </c>
      <c r="X5633" s="7">
        <v>672.87361223257903</v>
      </c>
      <c r="Y5633" s="7">
        <v>834.76801517575598</v>
      </c>
      <c r="Z5633" s="7">
        <v>1009.3104183488686</v>
      </c>
      <c r="AA5633" s="7">
        <v>1224.3264222577754</v>
      </c>
      <c r="AB5633" s="7">
        <v>1408.1440255995076</v>
      </c>
      <c r="AC5633" s="7">
        <v>975.88032786885253</v>
      </c>
      <c r="AD5633" s="7">
        <v>1064.5967213114754</v>
      </c>
      <c r="AE5633" s="4">
        <v>771</v>
      </c>
      <c r="AF5633" s="4">
        <v>798</v>
      </c>
      <c r="AG5633" s="4">
        <v>990</v>
      </c>
      <c r="AH5633" s="4">
        <v>1197</v>
      </c>
      <c r="AI5633" s="4">
        <v>1452</v>
      </c>
      <c r="AJ5633" s="4">
        <v>1670</v>
      </c>
      <c r="AK5633" s="4">
        <v>967.11618855408312</v>
      </c>
      <c r="AL5633" s="8">
        <v>1.1340617056814029</v>
      </c>
      <c r="AM5633" s="4">
        <v>894.09634007191346</v>
      </c>
      <c r="AN5633" s="8">
        <v>1.0517546532318518</v>
      </c>
      <c r="AO5633" s="4">
        <v>821.07649158974357</v>
      </c>
      <c r="AP5633" s="8">
        <v>0.96944760078230063</v>
      </c>
    </row>
    <row r="5634" spans="1:42" x14ac:dyDescent="0.25">
      <c r="A5634" s="2" t="s">
        <v>15521</v>
      </c>
      <c r="B5634" t="s">
        <v>15520</v>
      </c>
      <c r="C5634" t="s">
        <v>149</v>
      </c>
      <c r="D5634" t="s">
        <v>15519</v>
      </c>
      <c r="E5634" s="3" t="s">
        <v>14699</v>
      </c>
      <c r="F5634" t="s">
        <v>15522</v>
      </c>
      <c r="G5634">
        <v>38</v>
      </c>
      <c r="H5634">
        <v>0</v>
      </c>
      <c r="I5634">
        <v>0</v>
      </c>
      <c r="J5634">
        <v>6</v>
      </c>
      <c r="K5634">
        <v>28</v>
      </c>
      <c r="L5634">
        <v>4</v>
      </c>
      <c r="M5634">
        <v>0</v>
      </c>
      <c r="N5634" s="2">
        <v>261.81140350877195</v>
      </c>
      <c r="O5634" s="2">
        <v>322.11715759649127</v>
      </c>
      <c r="P5634" s="2">
        <v>279.67</v>
      </c>
      <c r="Q5634" s="4">
        <v>863.59856110526334</v>
      </c>
      <c r="R5634" s="5">
        <v>5.9000000000000004E-2</v>
      </c>
      <c r="S5634" s="6">
        <v>914.5508762104738</v>
      </c>
      <c r="T5634" s="4">
        <v>216.24324324324326</v>
      </c>
      <c r="U5634" s="7">
        <v>1130.794119453717</v>
      </c>
      <c r="V5634" s="8">
        <v>0.92768084065719436</v>
      </c>
      <c r="W5634" s="7">
        <v>499.6859580124065</v>
      </c>
      <c r="X5634" s="7">
        <v>567.96136668977738</v>
      </c>
      <c r="Y5634" s="7">
        <v>711.26469699063273</v>
      </c>
      <c r="Z5634" s="7">
        <v>948.3529293208436</v>
      </c>
      <c r="AA5634" s="7">
        <v>982.86577326764655</v>
      </c>
      <c r="AB5634" s="7">
        <v>1130.670778865911</v>
      </c>
      <c r="AC5634" s="7">
        <v>1340.8421052631581</v>
      </c>
      <c r="AD5634" s="7">
        <v>1462.7368421052631</v>
      </c>
      <c r="AE5634" s="4">
        <v>666</v>
      </c>
      <c r="AF5634" s="4">
        <v>757</v>
      </c>
      <c r="AG5634" s="4">
        <v>948</v>
      </c>
      <c r="AH5634" s="4">
        <v>1264</v>
      </c>
      <c r="AI5634" s="4">
        <v>1310</v>
      </c>
      <c r="AJ5634" s="4">
        <v>1507</v>
      </c>
      <c r="AK5634" s="4">
        <v>1167.6704823618227</v>
      </c>
      <c r="AL5634" s="8">
        <v>1.1353350944083012</v>
      </c>
      <c r="AM5634" s="4">
        <v>1078.3341507789937</v>
      </c>
      <c r="AN5634" s="8">
        <v>1.0620453577902635</v>
      </c>
      <c r="AO5634" s="4">
        <v>996.44251349473382</v>
      </c>
      <c r="AP5634" s="8">
        <v>0.99486309922372895</v>
      </c>
    </row>
    <row r="5635" spans="1:42" x14ac:dyDescent="0.25">
      <c r="A5635" s="2" t="s">
        <v>15524</v>
      </c>
      <c r="B5635" t="s">
        <v>943</v>
      </c>
      <c r="C5635" t="s">
        <v>14</v>
      </c>
      <c r="D5635" t="s">
        <v>15523</v>
      </c>
      <c r="E5635" s="3" t="s">
        <v>14699</v>
      </c>
      <c r="F5635" t="s">
        <v>15525</v>
      </c>
      <c r="G5635">
        <v>96</v>
      </c>
      <c r="H5635">
        <v>12</v>
      </c>
      <c r="I5635">
        <v>49</v>
      </c>
      <c r="J5635">
        <v>23</v>
      </c>
      <c r="K5635">
        <v>8</v>
      </c>
      <c r="L5635">
        <v>4</v>
      </c>
      <c r="M5635">
        <v>0</v>
      </c>
      <c r="N5635" s="2">
        <v>205.58072916666666</v>
      </c>
      <c r="O5635" s="2">
        <v>197.05526226041661</v>
      </c>
      <c r="P5635" s="2">
        <v>244.11</v>
      </c>
      <c r="Q5635" s="4">
        <v>646.74599142708325</v>
      </c>
      <c r="R5635" s="5">
        <v>5.9000000000000004E-2</v>
      </c>
      <c r="S5635" s="6">
        <v>684.90400492128117</v>
      </c>
      <c r="T5635" s="4">
        <v>73.136842105263156</v>
      </c>
      <c r="U5635" s="7">
        <v>758.04084702654427</v>
      </c>
      <c r="V5635" s="8">
        <v>0.84261869893182639</v>
      </c>
      <c r="W5635" s="7">
        <v>487.24586705529515</v>
      </c>
      <c r="X5635" s="7">
        <v>637.22623550825324</v>
      </c>
      <c r="Y5635" s="7">
        <v>710.31311556654748</v>
      </c>
      <c r="Z5635" s="7">
        <v>946.32283242145616</v>
      </c>
      <c r="AA5635" s="7">
        <v>1192.9910526181993</v>
      </c>
      <c r="AB5635" s="7">
        <v>1371.9016444275653</v>
      </c>
      <c r="AC5635" s="7">
        <v>989.58750000000009</v>
      </c>
      <c r="AD5635" s="7">
        <v>1079.55</v>
      </c>
      <c r="AE5635" s="4">
        <v>640</v>
      </c>
      <c r="AF5635" s="4">
        <v>837</v>
      </c>
      <c r="AG5635" s="4">
        <v>933</v>
      </c>
      <c r="AH5635" s="4">
        <v>1243</v>
      </c>
      <c r="AI5635" s="4">
        <v>1567</v>
      </c>
      <c r="AJ5635" s="4">
        <v>1802</v>
      </c>
      <c r="AK5635" s="4">
        <v>943.57639069222034</v>
      </c>
      <c r="AL5635" s="8">
        <v>1.1301522665527119</v>
      </c>
      <c r="AM5635" s="4">
        <v>856.3496559555083</v>
      </c>
      <c r="AN5635" s="8">
        <v>1.0331932728200879</v>
      </c>
      <c r="AO5635" s="4">
        <v>769.12292121879636</v>
      </c>
      <c r="AP5635" s="8">
        <v>0.93623427908746371</v>
      </c>
    </row>
    <row r="5636" spans="1:42" x14ac:dyDescent="0.25">
      <c r="A5636" s="2" t="s">
        <v>15527</v>
      </c>
      <c r="B5636" t="s">
        <v>5086</v>
      </c>
      <c r="C5636" t="s">
        <v>149</v>
      </c>
      <c r="D5636" t="s">
        <v>15526</v>
      </c>
      <c r="E5636" s="3" t="s">
        <v>14699</v>
      </c>
      <c r="F5636" t="s">
        <v>15285</v>
      </c>
      <c r="G5636">
        <v>60</v>
      </c>
      <c r="H5636">
        <v>4</v>
      </c>
      <c r="I5636">
        <v>10</v>
      </c>
      <c r="J5636">
        <v>16</v>
      </c>
      <c r="K5636">
        <v>24</v>
      </c>
      <c r="L5636">
        <v>6</v>
      </c>
      <c r="M5636">
        <v>0</v>
      </c>
      <c r="N5636" s="2">
        <v>242.80833333333331</v>
      </c>
      <c r="O5636" s="2">
        <v>277.83009380555552</v>
      </c>
      <c r="P5636" s="2">
        <v>232.73</v>
      </c>
      <c r="Q5636" s="4">
        <v>753.36842713888882</v>
      </c>
      <c r="R5636" s="5">
        <v>5.9000000000000004E-2</v>
      </c>
      <c r="S5636" s="6">
        <v>797.8171643400832</v>
      </c>
      <c r="T5636" s="4">
        <v>202.18965517241378</v>
      </c>
      <c r="U5636" s="7">
        <v>1000.006819512497</v>
      </c>
      <c r="V5636" s="8">
        <v>0.76846754746215096</v>
      </c>
      <c r="W5636" s="7">
        <v>538.90823596014218</v>
      </c>
      <c r="X5636" s="7">
        <v>654.78270307785203</v>
      </c>
      <c r="Y5636" s="7">
        <v>724.67523879964517</v>
      </c>
      <c r="Z5636" s="7">
        <v>908.60296438331147</v>
      </c>
      <c r="AA5636" s="7">
        <v>960.71581996535019</v>
      </c>
      <c r="AB5636" s="7">
        <v>1104.7925383392221</v>
      </c>
      <c r="AC5636" s="7">
        <v>1431.43</v>
      </c>
      <c r="AD5636" s="7">
        <v>1561.56</v>
      </c>
      <c r="AE5636" s="4">
        <v>879</v>
      </c>
      <c r="AF5636" s="4">
        <v>1068</v>
      </c>
      <c r="AG5636" s="4">
        <v>1182</v>
      </c>
      <c r="AH5636" s="4">
        <v>1482</v>
      </c>
      <c r="AI5636" s="4">
        <v>1567</v>
      </c>
      <c r="AJ5636" s="4">
        <v>1802</v>
      </c>
      <c r="AK5636" s="4">
        <v>1246.9044509232112</v>
      </c>
      <c r="AL5636" s="8">
        <v>1.1135741997199915</v>
      </c>
      <c r="AM5636" s="4">
        <v>1097.2086887288351</v>
      </c>
      <c r="AN5636" s="8">
        <v>0.99853864896737787</v>
      </c>
      <c r="AO5636" s="4">
        <v>947.5129265344591</v>
      </c>
      <c r="AP5636" s="8">
        <v>0.88350309821476447</v>
      </c>
    </row>
    <row r="5637" spans="1:42" x14ac:dyDescent="0.25">
      <c r="A5637" s="2" t="s">
        <v>15530</v>
      </c>
      <c r="B5637" t="s">
        <v>15529</v>
      </c>
      <c r="C5637" t="s">
        <v>149</v>
      </c>
      <c r="D5637" t="s">
        <v>15528</v>
      </c>
      <c r="E5637" s="3" t="s">
        <v>14699</v>
      </c>
      <c r="F5637" t="s">
        <v>5357</v>
      </c>
      <c r="G5637">
        <v>46</v>
      </c>
      <c r="H5637">
        <v>2</v>
      </c>
      <c r="I5637">
        <v>16</v>
      </c>
      <c r="J5637">
        <v>12</v>
      </c>
      <c r="K5637">
        <v>16</v>
      </c>
      <c r="L5637">
        <v>0</v>
      </c>
      <c r="M5637">
        <v>0</v>
      </c>
      <c r="N5637" s="2">
        <v>213.33333333333334</v>
      </c>
      <c r="O5637" s="2">
        <v>417.83037905797096</v>
      </c>
      <c r="P5637" s="2">
        <v>289.60000000000002</v>
      </c>
      <c r="Q5637" s="4">
        <v>920.76371239130435</v>
      </c>
      <c r="R5637" s="5">
        <v>5.9000000000000004E-2</v>
      </c>
      <c r="S5637" s="6">
        <v>975.08877142239123</v>
      </c>
      <c r="T5637" s="4">
        <v>57.847826086956523</v>
      </c>
      <c r="U5637" s="7">
        <v>1032.9365975093478</v>
      </c>
      <c r="V5637" s="8">
        <v>0.99354055464683</v>
      </c>
      <c r="W5637" s="7">
        <v>690.29369030772159</v>
      </c>
      <c r="X5637" s="7">
        <v>765.32561316725662</v>
      </c>
      <c r="Y5637" s="7">
        <v>941.65063188716374</v>
      </c>
      <c r="Z5637" s="7">
        <v>1245.5299194682802</v>
      </c>
      <c r="AA5637" s="7">
        <v>1383.4010777226758</v>
      </c>
      <c r="AB5637" s="7">
        <v>1590.6767646221413</v>
      </c>
      <c r="AC5637" s="7">
        <v>1143.6173913043478</v>
      </c>
      <c r="AD5637" s="7">
        <v>1247.5826086956522</v>
      </c>
      <c r="AE5637" s="4">
        <v>736</v>
      </c>
      <c r="AF5637" s="4">
        <v>816</v>
      </c>
      <c r="AG5637" s="4">
        <v>1004</v>
      </c>
      <c r="AH5637" s="4">
        <v>1328</v>
      </c>
      <c r="AI5637" s="4">
        <v>1475</v>
      </c>
      <c r="AJ5637" s="4">
        <v>1696</v>
      </c>
      <c r="AK5637" s="4">
        <v>1126.6478685005436</v>
      </c>
      <c r="AL5637" s="8">
        <v>1.1393192110870065</v>
      </c>
      <c r="AM5637" s="4">
        <v>1074.8959816933695</v>
      </c>
      <c r="AN5637" s="8">
        <v>1.0895411332781657</v>
      </c>
      <c r="AO5637" s="4">
        <v>1023.1440948861956</v>
      </c>
      <c r="AP5637" s="8">
        <v>1.0397630554693251</v>
      </c>
    </row>
    <row r="5638" spans="1:42" x14ac:dyDescent="0.25">
      <c r="A5638" s="2" t="s">
        <v>15533</v>
      </c>
      <c r="B5638" t="s">
        <v>15532</v>
      </c>
      <c r="C5638" t="s">
        <v>149</v>
      </c>
      <c r="D5638" t="s">
        <v>15531</v>
      </c>
      <c r="E5638" s="3" t="s">
        <v>14699</v>
      </c>
      <c r="F5638" t="s">
        <v>15534</v>
      </c>
      <c r="G5638">
        <v>70</v>
      </c>
      <c r="H5638">
        <v>4</v>
      </c>
      <c r="I5638">
        <v>30</v>
      </c>
      <c r="J5638">
        <v>16</v>
      </c>
      <c r="K5638">
        <v>16</v>
      </c>
      <c r="L5638">
        <v>4</v>
      </c>
      <c r="M5638">
        <v>0</v>
      </c>
      <c r="N5638" s="2">
        <v>243.27142857142857</v>
      </c>
      <c r="O5638" s="2">
        <v>218.56899471428571</v>
      </c>
      <c r="P5638" s="2">
        <v>232.87</v>
      </c>
      <c r="Q5638" s="4">
        <v>694.71042328571434</v>
      </c>
      <c r="R5638" s="5">
        <v>5.9000000000000004E-2</v>
      </c>
      <c r="S5638" s="6">
        <v>735.69833825957141</v>
      </c>
      <c r="T5638" s="4">
        <v>177.67142857142858</v>
      </c>
      <c r="U5638" s="7">
        <v>913.36976683099999</v>
      </c>
      <c r="V5638" s="8">
        <v>0.78622581994798324</v>
      </c>
      <c r="W5638" s="7">
        <v>560.4588299948407</v>
      </c>
      <c r="X5638" s="7">
        <v>575.02442670657103</v>
      </c>
      <c r="Y5638" s="7">
        <v>754.24459494220946</v>
      </c>
      <c r="Z5638" s="7">
        <v>996.16015771964351</v>
      </c>
      <c r="AA5638" s="7">
        <v>999.95987860096443</v>
      </c>
      <c r="AB5638" s="7">
        <v>1150.0488534131421</v>
      </c>
      <c r="AC5638" s="7">
        <v>1277.8857142857144</v>
      </c>
      <c r="AD5638" s="7">
        <v>1394.0571428571429</v>
      </c>
      <c r="AE5638" s="4">
        <v>885</v>
      </c>
      <c r="AF5638" s="4">
        <v>908</v>
      </c>
      <c r="AG5638" s="4">
        <v>1191</v>
      </c>
      <c r="AH5638" s="4">
        <v>1573</v>
      </c>
      <c r="AI5638" s="4">
        <v>1579</v>
      </c>
      <c r="AJ5638" s="4">
        <v>1816</v>
      </c>
      <c r="AK5638" s="4">
        <v>1124.6850879263143</v>
      </c>
      <c r="AL5638" s="8">
        <v>1.1210643895086325</v>
      </c>
      <c r="AM5638" s="4">
        <v>995.02283803739988</v>
      </c>
      <c r="AN5638" s="8">
        <v>1.0094515329884159</v>
      </c>
      <c r="AO5638" s="4">
        <v>865.36058814848559</v>
      </c>
      <c r="AP5638" s="8">
        <v>0.8978386764681997</v>
      </c>
    </row>
    <row r="5639" spans="1:42" x14ac:dyDescent="0.25">
      <c r="A5639" s="2" t="s">
        <v>15537</v>
      </c>
      <c r="B5639" t="s">
        <v>15536</v>
      </c>
      <c r="C5639" t="s">
        <v>149</v>
      </c>
      <c r="D5639" t="s">
        <v>15535</v>
      </c>
      <c r="E5639" s="3" t="s">
        <v>14699</v>
      </c>
      <c r="F5639" t="s">
        <v>5357</v>
      </c>
      <c r="G5639">
        <v>98</v>
      </c>
      <c r="H5639">
        <v>18</v>
      </c>
      <c r="I5639">
        <v>30</v>
      </c>
      <c r="J5639">
        <v>22</v>
      </c>
      <c r="K5639">
        <v>26</v>
      </c>
      <c r="L5639">
        <v>2</v>
      </c>
      <c r="M5639">
        <v>0</v>
      </c>
      <c r="N5639" s="2">
        <v>216.43962585034012</v>
      </c>
      <c r="O5639" s="2">
        <v>194.46673840136052</v>
      </c>
      <c r="P5639" s="2">
        <v>369.02</v>
      </c>
      <c r="Q5639" s="4">
        <v>779.92636425170065</v>
      </c>
      <c r="R5639" s="5">
        <v>5.9000000000000004E-2</v>
      </c>
      <c r="S5639" s="6">
        <v>825.94201974255088</v>
      </c>
      <c r="T5639" s="4">
        <v>68.294736842105266</v>
      </c>
      <c r="U5639" s="7">
        <v>894.23675658465618</v>
      </c>
      <c r="V5639" s="8">
        <v>0.45976665273911016</v>
      </c>
      <c r="W5639" s="7">
        <v>657.78797574581722</v>
      </c>
      <c r="X5639" s="7">
        <v>700.6779599616516</v>
      </c>
      <c r="Y5639" s="7">
        <v>827.64929937288423</v>
      </c>
      <c r="Z5639" s="7">
        <v>1054.8388197240865</v>
      </c>
      <c r="AA5639" s="7">
        <v>1223.8508367330182</v>
      </c>
      <c r="AB5639" s="7">
        <v>1407.3010662502506</v>
      </c>
      <c r="AC5639" s="7">
        <v>2139.4775510204086</v>
      </c>
      <c r="AD5639" s="7">
        <v>2333.9755102040817</v>
      </c>
      <c r="AE5639" s="4">
        <v>1549</v>
      </c>
      <c r="AF5639" s="4">
        <v>1650</v>
      </c>
      <c r="AG5639" s="4">
        <v>1949</v>
      </c>
      <c r="AH5639" s="4">
        <v>2484</v>
      </c>
      <c r="AI5639" s="4">
        <v>2882</v>
      </c>
      <c r="AJ5639" s="4">
        <v>3314</v>
      </c>
      <c r="AK5639" s="4">
        <v>1998.1974338652528</v>
      </c>
      <c r="AL5639" s="8">
        <v>1.0624749891364533</v>
      </c>
      <c r="AM5639" s="4">
        <v>1598.5649063234225</v>
      </c>
      <c r="AN5639" s="8">
        <v>0.85700623809190446</v>
      </c>
      <c r="AO5639" s="4">
        <v>1212.2534630329869</v>
      </c>
      <c r="AP5639" s="8">
        <v>0.65838644541550739</v>
      </c>
    </row>
    <row r="5640" spans="1:42" x14ac:dyDescent="0.25">
      <c r="A5640" s="2" t="s">
        <v>15540</v>
      </c>
      <c r="B5640" t="s">
        <v>15539</v>
      </c>
      <c r="C5640" t="s">
        <v>149</v>
      </c>
      <c r="D5640" t="s">
        <v>15538</v>
      </c>
      <c r="E5640" s="3" t="s">
        <v>14699</v>
      </c>
      <c r="F5640" t="s">
        <v>15541</v>
      </c>
      <c r="G5640">
        <v>16</v>
      </c>
      <c r="H5640">
        <v>0</v>
      </c>
      <c r="I5640">
        <v>8</v>
      </c>
      <c r="J5640">
        <v>4</v>
      </c>
      <c r="K5640">
        <v>4</v>
      </c>
      <c r="L5640">
        <v>0</v>
      </c>
      <c r="M5640">
        <v>0</v>
      </c>
      <c r="N5640" s="2">
        <v>200.33854166666666</v>
      </c>
      <c r="O5640" s="2">
        <v>355.57444449999997</v>
      </c>
      <c r="P5640" s="2">
        <v>317.02</v>
      </c>
      <c r="Q5640" s="4">
        <v>872.93298616666664</v>
      </c>
      <c r="R5640" s="5">
        <v>5.9000000000000004E-2</v>
      </c>
      <c r="S5640" s="6">
        <v>924.43603235049989</v>
      </c>
      <c r="T5640" s="4">
        <v>63.466666666666669</v>
      </c>
      <c r="U5640" s="7">
        <v>987.90269901716658</v>
      </c>
      <c r="V5640" s="8">
        <v>0.52991964544302883</v>
      </c>
      <c r="W5640" s="7">
        <v>759.18549847317445</v>
      </c>
      <c r="X5640" s="7">
        <v>796.37616626251997</v>
      </c>
      <c r="Y5640" s="7">
        <v>934.22957486836094</v>
      </c>
      <c r="Z5640" s="7">
        <v>1170.7622220085989</v>
      </c>
      <c r="AA5640" s="7">
        <v>1503.9906054011353</v>
      </c>
      <c r="AB5640" s="7">
        <v>1729.6139899898317</v>
      </c>
      <c r="AC5640" s="7">
        <v>2050.6750000000002</v>
      </c>
      <c r="AD5640" s="7">
        <v>2237.1</v>
      </c>
      <c r="AE5640" s="4">
        <v>1531</v>
      </c>
      <c r="AF5640" s="4">
        <v>1606</v>
      </c>
      <c r="AG5640" s="4">
        <v>1884</v>
      </c>
      <c r="AH5640" s="4">
        <v>2361</v>
      </c>
      <c r="AI5640" s="4">
        <v>3033</v>
      </c>
      <c r="AJ5640" s="4">
        <v>3488</v>
      </c>
      <c r="AK5640" s="4">
        <v>1903.1388903320612</v>
      </c>
      <c r="AL5640" s="8">
        <v>1.0549044157160938</v>
      </c>
      <c r="AM5640" s="4">
        <v>1553.6021553386463</v>
      </c>
      <c r="AN5640" s="8">
        <v>0.86740985490428479</v>
      </c>
      <c r="AO5640" s="4">
        <v>1204.0654203452318</v>
      </c>
      <c r="AP5640" s="8">
        <v>0.67991529409247609</v>
      </c>
    </row>
    <row r="5641" spans="1:42" x14ac:dyDescent="0.25">
      <c r="A5641" s="2" t="s">
        <v>15544</v>
      </c>
      <c r="B5641" t="s">
        <v>15543</v>
      </c>
      <c r="C5641" t="s">
        <v>149</v>
      </c>
      <c r="D5641" t="s">
        <v>15542</v>
      </c>
      <c r="E5641" s="3" t="s">
        <v>14699</v>
      </c>
      <c r="F5641" t="s">
        <v>15545</v>
      </c>
      <c r="G5641">
        <v>100</v>
      </c>
      <c r="H5641">
        <v>10</v>
      </c>
      <c r="I5641">
        <v>42</v>
      </c>
      <c r="J5641">
        <v>18</v>
      </c>
      <c r="K5641">
        <v>24</v>
      </c>
      <c r="L5641">
        <v>6</v>
      </c>
      <c r="M5641">
        <v>0</v>
      </c>
      <c r="N5641" s="2">
        <v>208.79</v>
      </c>
      <c r="O5641" s="2">
        <v>178.3949009166667</v>
      </c>
      <c r="P5641" s="2">
        <v>383.95</v>
      </c>
      <c r="Q5641" s="4">
        <v>771.13490091666677</v>
      </c>
      <c r="R5641" s="5">
        <v>5.9000000000000004E-2</v>
      </c>
      <c r="S5641" s="6">
        <v>816.63186007075001</v>
      </c>
      <c r="T5641" s="4">
        <v>0</v>
      </c>
      <c r="U5641" s="7">
        <v>816.63186007075001</v>
      </c>
      <c r="V5641" s="8">
        <v>0.67855872974270448</v>
      </c>
      <c r="W5641" s="7">
        <v>626.98826628225891</v>
      </c>
      <c r="X5641" s="7">
        <v>631.05961866071516</v>
      </c>
      <c r="Y5641" s="7">
        <v>795.27083125844968</v>
      </c>
      <c r="Z5641" s="7">
        <v>1106.7292882103511</v>
      </c>
      <c r="AA5641" s="7">
        <v>1335.4035801336424</v>
      </c>
      <c r="AB5641" s="7">
        <v>1535.5784054077403</v>
      </c>
      <c r="AC5641" s="7">
        <v>1323.8280000000002</v>
      </c>
      <c r="AD5641" s="7">
        <v>1444.1759999999999</v>
      </c>
      <c r="AE5641" s="4">
        <v>924</v>
      </c>
      <c r="AF5641" s="4">
        <v>930</v>
      </c>
      <c r="AG5641" s="4">
        <v>1172</v>
      </c>
      <c r="AH5641" s="4">
        <v>1631</v>
      </c>
      <c r="AI5641" s="4">
        <v>1968</v>
      </c>
      <c r="AJ5641" s="4">
        <v>2263</v>
      </c>
      <c r="AK5641" s="4">
        <v>1325.3956082898253</v>
      </c>
      <c r="AL5641" s="8">
        <v>1.1013025628093738</v>
      </c>
      <c r="AM5641" s="4">
        <v>1155.8076922168</v>
      </c>
      <c r="AN5641" s="8">
        <v>0.96038795178715053</v>
      </c>
      <c r="AO5641" s="4">
        <v>986.21977614377511</v>
      </c>
      <c r="AP5641" s="8">
        <v>0.81947334076492762</v>
      </c>
    </row>
    <row r="5642" spans="1:42" x14ac:dyDescent="0.25">
      <c r="A5642" s="2" t="s">
        <v>15546</v>
      </c>
      <c r="B5642" t="s">
        <v>15543</v>
      </c>
      <c r="C5642" t="s">
        <v>149</v>
      </c>
      <c r="D5642" t="s">
        <v>15542</v>
      </c>
      <c r="E5642" s="3" t="s">
        <v>14699</v>
      </c>
      <c r="F5642" t="s">
        <v>5357</v>
      </c>
      <c r="G5642">
        <v>56</v>
      </c>
      <c r="H5642">
        <v>0</v>
      </c>
      <c r="I5642">
        <v>18</v>
      </c>
      <c r="J5642">
        <v>29</v>
      </c>
      <c r="K5642">
        <v>9</v>
      </c>
      <c r="L5642">
        <v>0</v>
      </c>
      <c r="M5642">
        <v>0</v>
      </c>
      <c r="N5642" s="2">
        <v>225.26934523809521</v>
      </c>
      <c r="O5642" s="2">
        <v>246.94489868452388</v>
      </c>
      <c r="P5642" s="2">
        <v>268.33</v>
      </c>
      <c r="Q5642" s="4">
        <v>740.54424392261899</v>
      </c>
      <c r="R5642" s="5">
        <v>5.9000000000000004E-2</v>
      </c>
      <c r="S5642" s="6">
        <v>784.23635431405341</v>
      </c>
      <c r="T5642" s="4">
        <v>53.472727272727276</v>
      </c>
      <c r="U5642" s="7">
        <v>837.70908158678071</v>
      </c>
      <c r="V5642" s="8">
        <v>0.71722764488295931</v>
      </c>
      <c r="W5642" s="7">
        <v>620.41564232614815</v>
      </c>
      <c r="X5642" s="7">
        <v>624.44431532826604</v>
      </c>
      <c r="Y5642" s="7">
        <v>786.93412641368582</v>
      </c>
      <c r="Z5642" s="7">
        <v>1095.127611075701</v>
      </c>
      <c r="AA5642" s="7">
        <v>1321.4047446946531</v>
      </c>
      <c r="AB5642" s="7">
        <v>1519.4811672987807</v>
      </c>
      <c r="AC5642" s="7">
        <v>1284.7803571428574</v>
      </c>
      <c r="AD5642" s="7">
        <v>1401.5785714285714</v>
      </c>
      <c r="AE5642" s="4">
        <v>924</v>
      </c>
      <c r="AF5642" s="4">
        <v>930</v>
      </c>
      <c r="AG5642" s="4">
        <v>1172</v>
      </c>
      <c r="AH5642" s="4">
        <v>1631</v>
      </c>
      <c r="AI5642" s="4">
        <v>1968</v>
      </c>
      <c r="AJ5642" s="4">
        <v>2263</v>
      </c>
      <c r="AK5642" s="4">
        <v>1239.3735449681956</v>
      </c>
      <c r="AL5642" s="8">
        <v>1.1069058548089912</v>
      </c>
      <c r="AM5642" s="4">
        <v>1084.6269001457872</v>
      </c>
      <c r="AN5642" s="8">
        <v>0.9744152634341402</v>
      </c>
      <c r="AO5642" s="4">
        <v>929.88025532337895</v>
      </c>
      <c r="AP5642" s="8">
        <v>0.84192467205928945</v>
      </c>
    </row>
    <row r="5643" spans="1:42" x14ac:dyDescent="0.25">
      <c r="A5643" s="2" t="s">
        <v>15549</v>
      </c>
      <c r="B5643" t="s">
        <v>15548</v>
      </c>
      <c r="C5643" t="s">
        <v>149</v>
      </c>
      <c r="D5643" t="s">
        <v>15547</v>
      </c>
      <c r="E5643" s="3" t="s">
        <v>14699</v>
      </c>
      <c r="F5643" t="s">
        <v>15550</v>
      </c>
      <c r="G5643">
        <v>100</v>
      </c>
      <c r="H5643">
        <v>8</v>
      </c>
      <c r="I5643">
        <v>67</v>
      </c>
      <c r="J5643">
        <v>14</v>
      </c>
      <c r="K5643">
        <v>11</v>
      </c>
      <c r="L5643">
        <v>0</v>
      </c>
      <c r="M5643">
        <v>0</v>
      </c>
      <c r="N5643" s="2">
        <v>188.00416666666669</v>
      </c>
      <c r="O5643" s="2">
        <v>248.91390916666671</v>
      </c>
      <c r="P5643" s="2">
        <v>294.89</v>
      </c>
      <c r="Q5643" s="4">
        <v>731.80807583333342</v>
      </c>
      <c r="R5643" s="5">
        <v>5.9000000000000004E-2</v>
      </c>
      <c r="S5643" s="6">
        <v>774.9847523075</v>
      </c>
      <c r="T5643" s="4">
        <v>83.705263157894734</v>
      </c>
      <c r="U5643" s="7">
        <v>858.69001546539471</v>
      </c>
      <c r="V5643" s="8">
        <v>0.71615390396019674</v>
      </c>
      <c r="W5643" s="7">
        <v>676.72121270189439</v>
      </c>
      <c r="X5643" s="7">
        <v>725.19694427079799</v>
      </c>
      <c r="Y5643" s="7">
        <v>862.22167883889892</v>
      </c>
      <c r="Z5643" s="7">
        <v>1038.6733417497082</v>
      </c>
      <c r="AA5643" s="7">
        <v>1365.7229440679112</v>
      </c>
      <c r="AB5643" s="7">
        <v>1570.613702832477</v>
      </c>
      <c r="AC5643" s="7">
        <v>1318.933</v>
      </c>
      <c r="AD5643" s="7">
        <v>1438.836</v>
      </c>
      <c r="AE5643" s="4">
        <v>1047</v>
      </c>
      <c r="AF5643" s="4">
        <v>1122</v>
      </c>
      <c r="AG5643" s="4">
        <v>1334</v>
      </c>
      <c r="AH5643" s="4">
        <v>1607</v>
      </c>
      <c r="AI5643" s="4">
        <v>2113</v>
      </c>
      <c r="AJ5643" s="4">
        <v>2430</v>
      </c>
      <c r="AK5643" s="4">
        <v>1236.2852701458323</v>
      </c>
      <c r="AL5643" s="8">
        <v>1.1008819906955849</v>
      </c>
      <c r="AM5643" s="4">
        <v>1082.5184308663881</v>
      </c>
      <c r="AN5643" s="8">
        <v>0.9726392951171221</v>
      </c>
      <c r="AO5643" s="4">
        <v>928.75159158694407</v>
      </c>
      <c r="AP5643" s="8">
        <v>0.84439659953865942</v>
      </c>
    </row>
    <row r="5644" spans="1:42" x14ac:dyDescent="0.25">
      <c r="A5644" s="2" t="s">
        <v>15553</v>
      </c>
      <c r="B5644" t="s">
        <v>15552</v>
      </c>
      <c r="C5644" t="s">
        <v>149</v>
      </c>
      <c r="D5644" t="s">
        <v>15551</v>
      </c>
      <c r="E5644" s="3" t="s">
        <v>14699</v>
      </c>
      <c r="F5644" t="s">
        <v>5357</v>
      </c>
      <c r="G5644">
        <v>26</v>
      </c>
      <c r="H5644">
        <v>6</v>
      </c>
      <c r="I5644">
        <v>10</v>
      </c>
      <c r="J5644">
        <v>4</v>
      </c>
      <c r="K5644">
        <v>6</v>
      </c>
      <c r="L5644">
        <v>0</v>
      </c>
      <c r="M5644">
        <v>0</v>
      </c>
      <c r="N5644" s="2">
        <v>210.92948717948718</v>
      </c>
      <c r="O5644" s="2">
        <v>257.50706733333328</v>
      </c>
      <c r="P5644" s="2">
        <v>172.44</v>
      </c>
      <c r="Q5644" s="4">
        <v>640.87655451282046</v>
      </c>
      <c r="R5644" s="5">
        <v>5.9000000000000004E-2</v>
      </c>
      <c r="S5644" s="6">
        <v>678.6882712290768</v>
      </c>
      <c r="T5644" s="4">
        <v>75.615384615384613</v>
      </c>
      <c r="U5644" s="7">
        <v>754.30365584446145</v>
      </c>
      <c r="V5644" s="8">
        <v>0.84650790106854268</v>
      </c>
      <c r="W5644" s="7">
        <v>557.5274161788584</v>
      </c>
      <c r="X5644" s="7">
        <v>572.76040569194197</v>
      </c>
      <c r="Y5644" s="7">
        <v>710.61896078534824</v>
      </c>
      <c r="Z5644" s="7">
        <v>955.10844247033936</v>
      </c>
      <c r="AA5644" s="7">
        <v>1062.5010185375786</v>
      </c>
      <c r="AB5644" s="7">
        <v>1221.6857589493018</v>
      </c>
      <c r="AC5644" s="7">
        <v>980.18461538461543</v>
      </c>
      <c r="AD5644" s="7">
        <v>1069.2923076923078</v>
      </c>
      <c r="AE5644" s="4">
        <v>732</v>
      </c>
      <c r="AF5644" s="4">
        <v>752</v>
      </c>
      <c r="AG5644" s="4">
        <v>933</v>
      </c>
      <c r="AH5644" s="4">
        <v>1254</v>
      </c>
      <c r="AI5644" s="4">
        <v>1395</v>
      </c>
      <c r="AJ5644" s="4">
        <v>1604</v>
      </c>
      <c r="AK5644" s="4">
        <v>930.42609910353997</v>
      </c>
      <c r="AL5644" s="8">
        <v>1.1290175490630197</v>
      </c>
      <c r="AM5644" s="4">
        <v>842.86511549503098</v>
      </c>
      <c r="AN5644" s="8">
        <v>1.0307533236736364</v>
      </c>
      <c r="AO5644" s="4">
        <v>755.3041318865221</v>
      </c>
      <c r="AP5644" s="8">
        <v>0.93248909828425308</v>
      </c>
    </row>
    <row r="5645" spans="1:42" x14ac:dyDescent="0.25">
      <c r="A5645" s="2" t="s">
        <v>15556</v>
      </c>
      <c r="B5645" t="s">
        <v>15555</v>
      </c>
      <c r="C5645" t="s">
        <v>149</v>
      </c>
      <c r="D5645" t="s">
        <v>15554</v>
      </c>
      <c r="E5645" s="3" t="s">
        <v>14699</v>
      </c>
      <c r="F5645" t="s">
        <v>5357</v>
      </c>
      <c r="G5645">
        <v>16</v>
      </c>
      <c r="H5645">
        <v>0</v>
      </c>
      <c r="I5645">
        <v>10</v>
      </c>
      <c r="J5645">
        <v>6</v>
      </c>
      <c r="K5645">
        <v>0</v>
      </c>
      <c r="L5645">
        <v>0</v>
      </c>
      <c r="M5645">
        <v>0</v>
      </c>
      <c r="N5645" s="2">
        <v>224.46875</v>
      </c>
      <c r="O5645" s="2">
        <v>242.44883845833334</v>
      </c>
      <c r="P5645" s="2">
        <v>237.32</v>
      </c>
      <c r="Q5645" s="4">
        <v>704.23758845833333</v>
      </c>
      <c r="R5645" s="5">
        <v>5.9000000000000004E-2</v>
      </c>
      <c r="S5645" s="6">
        <v>745.78760617737498</v>
      </c>
      <c r="T5645" s="4">
        <v>83.625</v>
      </c>
      <c r="U5645" s="7">
        <v>829.41260617737498</v>
      </c>
      <c r="V5645" s="8">
        <v>1.0116330003688061</v>
      </c>
      <c r="W5645" s="7">
        <v>665.85336511277762</v>
      </c>
      <c r="X5645" s="7">
        <v>684.04608000656924</v>
      </c>
      <c r="Y5645" s="7">
        <v>848.69014979538451</v>
      </c>
      <c r="Z5645" s="7">
        <v>1183.4361038411525</v>
      </c>
      <c r="AA5645" s="7">
        <v>1238.0142485225276</v>
      </c>
      <c r="AB5645" s="7">
        <v>1423.5799404392035</v>
      </c>
      <c r="AC5645" s="7">
        <v>901.86250000000007</v>
      </c>
      <c r="AD5645" s="7">
        <v>983.84999999999991</v>
      </c>
      <c r="AE5645" s="4">
        <v>732</v>
      </c>
      <c r="AF5645" s="4">
        <v>752</v>
      </c>
      <c r="AG5645" s="4">
        <v>933</v>
      </c>
      <c r="AH5645" s="4">
        <v>1301</v>
      </c>
      <c r="AI5645" s="4">
        <v>1361</v>
      </c>
      <c r="AJ5645" s="4">
        <v>1565</v>
      </c>
      <c r="AK5645" s="4">
        <v>863.8334204020548</v>
      </c>
      <c r="AL5645" s="8">
        <v>1.1556132586090011</v>
      </c>
      <c r="AM5645" s="4">
        <v>821.67420103609766</v>
      </c>
      <c r="AN5645" s="8">
        <v>1.1041917378089314</v>
      </c>
      <c r="AO5645" s="4">
        <v>779.51498167014063</v>
      </c>
      <c r="AP5645" s="8">
        <v>1.052770217008862</v>
      </c>
    </row>
    <row r="5646" spans="1:42" x14ac:dyDescent="0.25">
      <c r="A5646" s="2" t="s">
        <v>15559</v>
      </c>
      <c r="B5646" t="s">
        <v>15558</v>
      </c>
      <c r="C5646" t="s">
        <v>149</v>
      </c>
      <c r="D5646" t="s">
        <v>15557</v>
      </c>
      <c r="E5646" s="3" t="s">
        <v>14699</v>
      </c>
      <c r="F5646" t="s">
        <v>5357</v>
      </c>
      <c r="G5646">
        <v>57</v>
      </c>
      <c r="H5646">
        <v>4</v>
      </c>
      <c r="I5646">
        <v>30</v>
      </c>
      <c r="J5646">
        <v>14</v>
      </c>
      <c r="K5646">
        <v>9</v>
      </c>
      <c r="L5646">
        <v>0</v>
      </c>
      <c r="M5646">
        <v>0</v>
      </c>
      <c r="N5646" s="2">
        <v>219.85233918128654</v>
      </c>
      <c r="O5646" s="2">
        <v>199.63196887719295</v>
      </c>
      <c r="P5646" s="2">
        <v>253.09</v>
      </c>
      <c r="Q5646" s="4">
        <v>672.57430805847946</v>
      </c>
      <c r="R5646" s="5">
        <v>5.9000000000000004E-2</v>
      </c>
      <c r="S5646" s="6">
        <v>712.25619223392971</v>
      </c>
      <c r="T5646" s="4">
        <v>81.734693877551024</v>
      </c>
      <c r="U5646" s="7">
        <v>793.99088611148068</v>
      </c>
      <c r="V5646" s="8">
        <v>0.84541274556543444</v>
      </c>
      <c r="W5646" s="7">
        <v>576.37229835006133</v>
      </c>
      <c r="X5646" s="7">
        <v>591.53999041190502</v>
      </c>
      <c r="Y5646" s="7">
        <v>775.82744896330621</v>
      </c>
      <c r="Z5646" s="7">
        <v>1076.147751787812</v>
      </c>
      <c r="AA5646" s="7">
        <v>1079.9396748032727</v>
      </c>
      <c r="AB5646" s="7">
        <v>1242.2339798650005</v>
      </c>
      <c r="AC5646" s="7">
        <v>1033.0929824561404</v>
      </c>
      <c r="AD5646" s="7">
        <v>1127.0105263157893</v>
      </c>
      <c r="AE5646" s="4">
        <v>760</v>
      </c>
      <c r="AF5646" s="4">
        <v>780</v>
      </c>
      <c r="AG5646" s="4">
        <v>1023</v>
      </c>
      <c r="AH5646" s="4">
        <v>1419</v>
      </c>
      <c r="AI5646" s="4">
        <v>1424</v>
      </c>
      <c r="AJ5646" s="4">
        <v>1638</v>
      </c>
      <c r="AK5646" s="4">
        <v>980.92523365986472</v>
      </c>
      <c r="AL5646" s="8">
        <v>1.1314818125199915</v>
      </c>
      <c r="AM5646" s="4">
        <v>891.36888651788638</v>
      </c>
      <c r="AN5646" s="8">
        <v>1.0361254568684723</v>
      </c>
      <c r="AO5646" s="4">
        <v>801.81253937590805</v>
      </c>
      <c r="AP5646" s="8">
        <v>0.94076910121695356</v>
      </c>
    </row>
    <row r="5647" spans="1:42" x14ac:dyDescent="0.25">
      <c r="A5647" s="2" t="s">
        <v>15562</v>
      </c>
      <c r="B5647" t="s">
        <v>15561</v>
      </c>
      <c r="C5647" t="s">
        <v>149</v>
      </c>
      <c r="D5647" t="s">
        <v>15560</v>
      </c>
      <c r="E5647" s="3" t="s">
        <v>14699</v>
      </c>
      <c r="F5647" t="s">
        <v>5357</v>
      </c>
      <c r="G5647">
        <v>44</v>
      </c>
      <c r="H5647">
        <v>0</v>
      </c>
      <c r="I5647">
        <v>26</v>
      </c>
      <c r="J5647">
        <v>9</v>
      </c>
      <c r="K5647">
        <v>9</v>
      </c>
      <c r="L5647">
        <v>0</v>
      </c>
      <c r="M5647">
        <v>0</v>
      </c>
      <c r="N5647" s="2">
        <v>239.97727272727272</v>
      </c>
      <c r="O5647" s="2">
        <v>137.00435834848483</v>
      </c>
      <c r="P5647" s="2">
        <v>282.39999999999998</v>
      </c>
      <c r="Q5647" s="4">
        <v>659.38163107575747</v>
      </c>
      <c r="R5647" s="5">
        <v>5.9000000000000004E-2</v>
      </c>
      <c r="S5647" s="6">
        <v>698.28514730922711</v>
      </c>
      <c r="T5647" s="4">
        <v>161.41860465116278</v>
      </c>
      <c r="U5647" s="7">
        <v>859.70375196038992</v>
      </c>
      <c r="V5647" s="8">
        <v>0.96426024334694116</v>
      </c>
      <c r="W5647" s="7">
        <v>508.30331302256724</v>
      </c>
      <c r="X5647" s="7">
        <v>586.62431656995818</v>
      </c>
      <c r="Y5647" s="7">
        <v>741.69990359379221</v>
      </c>
      <c r="Z5647" s="7">
        <v>977.44612427143898</v>
      </c>
      <c r="AA5647" s="7">
        <v>1230.4229657295116</v>
      </c>
      <c r="AB5647" s="7">
        <v>1415.2605341013543</v>
      </c>
      <c r="AC5647" s="7">
        <v>980.72500000000014</v>
      </c>
      <c r="AD5647" s="7">
        <v>1069.8818181818183</v>
      </c>
      <c r="AE5647" s="4">
        <v>649</v>
      </c>
      <c r="AF5647" s="4">
        <v>749</v>
      </c>
      <c r="AG5647" s="4">
        <v>947</v>
      </c>
      <c r="AH5647" s="4">
        <v>1248</v>
      </c>
      <c r="AI5647" s="4">
        <v>1571</v>
      </c>
      <c r="AJ5647" s="4">
        <v>1807</v>
      </c>
      <c r="AK5647" s="4">
        <v>864.74085590489915</v>
      </c>
      <c r="AL5647" s="8">
        <v>1.150960163768302</v>
      </c>
      <c r="AM5647" s="4">
        <v>809.2556197063418</v>
      </c>
      <c r="AN5647" s="8">
        <v>1.0887268569611819</v>
      </c>
      <c r="AO5647" s="4">
        <v>753.77038350778446</v>
      </c>
      <c r="AP5647" s="8">
        <v>1.0264935501540615</v>
      </c>
    </row>
    <row r="5648" spans="1:42" x14ac:dyDescent="0.25">
      <c r="A5648" s="2" t="s">
        <v>15565</v>
      </c>
      <c r="B5648" t="s">
        <v>15564</v>
      </c>
      <c r="C5648" t="s">
        <v>14</v>
      </c>
      <c r="D5648" t="s">
        <v>15563</v>
      </c>
      <c r="E5648" s="3" t="s">
        <v>14699</v>
      </c>
      <c r="F5648" t="s">
        <v>5357</v>
      </c>
      <c r="G5648">
        <v>278</v>
      </c>
      <c r="H5648">
        <v>27</v>
      </c>
      <c r="I5648">
        <v>91</v>
      </c>
      <c r="J5648">
        <v>85</v>
      </c>
      <c r="K5648">
        <v>63</v>
      </c>
      <c r="L5648">
        <v>12</v>
      </c>
      <c r="M5648">
        <v>0</v>
      </c>
      <c r="N5648" s="2">
        <v>231.28177458033574</v>
      </c>
      <c r="O5648" s="2">
        <v>305.40023640167868</v>
      </c>
      <c r="P5648" s="2">
        <v>236.18</v>
      </c>
      <c r="Q5648" s="4">
        <v>772.86201098201445</v>
      </c>
      <c r="R5648" s="5">
        <v>5.9000000000000004E-2</v>
      </c>
      <c r="S5648" s="6">
        <v>818.46086962995321</v>
      </c>
      <c r="T5648" s="4">
        <v>67.13513513513513</v>
      </c>
      <c r="U5648" s="7">
        <v>885.59600476508831</v>
      </c>
      <c r="V5648" s="8">
        <v>0.9835002729428608</v>
      </c>
      <c r="W5648" s="7">
        <v>642.62286011955928</v>
      </c>
      <c r="X5648" s="7">
        <v>646.25863301981144</v>
      </c>
      <c r="Y5648" s="7">
        <v>848.04402898380317</v>
      </c>
      <c r="Z5648" s="7">
        <v>1044.3757655974166</v>
      </c>
      <c r="AA5648" s="7">
        <v>1124.3627694029631</v>
      </c>
      <c r="AB5648" s="7">
        <v>1293.4262092646859</v>
      </c>
      <c r="AC5648" s="7">
        <v>990.49856115107912</v>
      </c>
      <c r="AD5648" s="7">
        <v>1080.5438848920862</v>
      </c>
      <c r="AE5648" s="4">
        <v>707</v>
      </c>
      <c r="AF5648" s="4">
        <v>711</v>
      </c>
      <c r="AG5648" s="4">
        <v>933</v>
      </c>
      <c r="AH5648" s="4">
        <v>1149</v>
      </c>
      <c r="AI5648" s="4">
        <v>1237</v>
      </c>
      <c r="AJ5648" s="4">
        <v>1423</v>
      </c>
      <c r="AK5648" s="4">
        <v>970.67123329208073</v>
      </c>
      <c r="AL5648" s="8">
        <v>1.1525377724358077</v>
      </c>
      <c r="AM5648" s="4">
        <v>919.5285511016059</v>
      </c>
      <c r="AN5648" s="8">
        <v>1.0957411726061776</v>
      </c>
      <c r="AO5648" s="4">
        <v>868.9947103657795</v>
      </c>
      <c r="AP5648" s="8">
        <v>1.0396207227745191</v>
      </c>
    </row>
    <row r="5649" spans="1:42" x14ac:dyDescent="0.25">
      <c r="A5649" s="2" t="s">
        <v>15568</v>
      </c>
      <c r="B5649" t="s">
        <v>15567</v>
      </c>
      <c r="C5649" t="s">
        <v>149</v>
      </c>
      <c r="D5649" t="s">
        <v>15566</v>
      </c>
      <c r="E5649" s="3" t="s">
        <v>14699</v>
      </c>
      <c r="F5649" t="s">
        <v>15569</v>
      </c>
      <c r="G5649">
        <v>63</v>
      </c>
      <c r="H5649">
        <v>0</v>
      </c>
      <c r="I5649">
        <v>27</v>
      </c>
      <c r="J5649">
        <v>21</v>
      </c>
      <c r="K5649">
        <v>13</v>
      </c>
      <c r="L5649">
        <v>2</v>
      </c>
      <c r="M5649">
        <v>0</v>
      </c>
      <c r="N5649" s="2">
        <v>217.71957671957671</v>
      </c>
      <c r="O5649" s="2">
        <v>169.62777395238095</v>
      </c>
      <c r="P5649" s="2">
        <v>312.31</v>
      </c>
      <c r="Q5649" s="4">
        <v>699.6573506719576</v>
      </c>
      <c r="R5649" s="5">
        <v>5.9000000000000004E-2</v>
      </c>
      <c r="S5649" s="6">
        <v>740.93713436160306</v>
      </c>
      <c r="T5649" s="4">
        <v>59.18181818181818</v>
      </c>
      <c r="U5649" s="7">
        <v>800.11895254342119</v>
      </c>
      <c r="V5649" s="8">
        <v>0.84853958438238419</v>
      </c>
      <c r="W5649" s="7">
        <v>575.18823143202906</v>
      </c>
      <c r="X5649" s="7">
        <v>590.90375688099152</v>
      </c>
      <c r="Y5649" s="7">
        <v>733.12926219410258</v>
      </c>
      <c r="Z5649" s="7">
        <v>1010.5082863682914</v>
      </c>
      <c r="AA5649" s="7">
        <v>1096.1579000651373</v>
      </c>
      <c r="AB5649" s="7">
        <v>1260.3851410067959</v>
      </c>
      <c r="AC5649" s="7">
        <v>1037.2301587301588</v>
      </c>
      <c r="AD5649" s="7">
        <v>1131.5238095238094</v>
      </c>
      <c r="AE5649" s="4">
        <v>732</v>
      </c>
      <c r="AF5649" s="4">
        <v>752</v>
      </c>
      <c r="AG5649" s="4">
        <v>933</v>
      </c>
      <c r="AH5649" s="4">
        <v>1286</v>
      </c>
      <c r="AI5649" s="4">
        <v>1395</v>
      </c>
      <c r="AJ5649" s="4">
        <v>1604</v>
      </c>
      <c r="AK5649" s="4">
        <v>1005.5529756387031</v>
      </c>
      <c r="AL5649" s="8">
        <v>1.1291691273578459</v>
      </c>
      <c r="AM5649" s="4">
        <v>915.77260091968708</v>
      </c>
      <c r="AN5649" s="8">
        <v>1.0339555324197429</v>
      </c>
      <c r="AO5649" s="4">
        <v>825.99222620067098</v>
      </c>
      <c r="AP5649" s="8">
        <v>0.93874193748163981</v>
      </c>
    </row>
    <row r="5650" spans="1:42" x14ac:dyDescent="0.25">
      <c r="A5650" s="2" t="s">
        <v>15572</v>
      </c>
      <c r="B5650" t="s">
        <v>15571</v>
      </c>
      <c r="C5650" t="s">
        <v>149</v>
      </c>
      <c r="D5650" t="s">
        <v>15570</v>
      </c>
      <c r="E5650" s="3" t="s">
        <v>14699</v>
      </c>
      <c r="F5650" t="s">
        <v>15573</v>
      </c>
      <c r="G5650">
        <v>119</v>
      </c>
      <c r="H5650">
        <v>0</v>
      </c>
      <c r="I5650">
        <v>26</v>
      </c>
      <c r="J5650">
        <v>18</v>
      </c>
      <c r="K5650">
        <v>69</v>
      </c>
      <c r="L5650">
        <v>6</v>
      </c>
      <c r="M5650">
        <v>0</v>
      </c>
      <c r="N5650" s="2">
        <v>219.81512605042016</v>
      </c>
      <c r="O5650" s="2">
        <v>382.59624866106441</v>
      </c>
      <c r="P5650" s="2">
        <v>179.99</v>
      </c>
      <c r="Q5650" s="4">
        <v>782.40137471148455</v>
      </c>
      <c r="R5650" s="5">
        <v>5.9000000000000004E-2</v>
      </c>
      <c r="S5650" s="6">
        <v>828.56305581946208</v>
      </c>
      <c r="T5650" s="4">
        <v>175.02564102564102</v>
      </c>
      <c r="U5650" s="7">
        <v>1003.5886968451031</v>
      </c>
      <c r="V5650" s="8">
        <v>0.87688925301090548</v>
      </c>
      <c r="W5650" s="7">
        <v>574.10025323079719</v>
      </c>
      <c r="X5650" s="7">
        <v>577.72005306201277</v>
      </c>
      <c r="Y5650" s="7">
        <v>718.16828651317883</v>
      </c>
      <c r="Z5650" s="7">
        <v>933.90835645362961</v>
      </c>
      <c r="AA5650" s="7">
        <v>1035.2627517276671</v>
      </c>
      <c r="AB5650" s="7">
        <v>1190.9141444699387</v>
      </c>
      <c r="AC5650" s="7">
        <v>1258.9361344537817</v>
      </c>
      <c r="AD5650" s="7">
        <v>1373.38487394958</v>
      </c>
      <c r="AE5650" s="4">
        <v>793</v>
      </c>
      <c r="AF5650" s="4">
        <v>798</v>
      </c>
      <c r="AG5650" s="4">
        <v>992</v>
      </c>
      <c r="AH5650" s="4">
        <v>1290</v>
      </c>
      <c r="AI5650" s="4">
        <v>1430</v>
      </c>
      <c r="AJ5650" s="4">
        <v>1645</v>
      </c>
      <c r="AK5650" s="4">
        <v>1113.1580146378933</v>
      </c>
      <c r="AL5650" s="8">
        <v>1.1255551274208893</v>
      </c>
      <c r="AM5650" s="4">
        <v>1017.4064397083276</v>
      </c>
      <c r="AN5650" s="8">
        <v>1.0418918425726702</v>
      </c>
      <c r="AO5650" s="4">
        <v>921.65486477876198</v>
      </c>
      <c r="AP5650" s="8">
        <v>0.95822855772445159</v>
      </c>
    </row>
    <row r="5651" spans="1:42" x14ac:dyDescent="0.25">
      <c r="A5651" s="2" t="s">
        <v>15576</v>
      </c>
      <c r="B5651" t="s">
        <v>15575</v>
      </c>
      <c r="C5651" t="s">
        <v>149</v>
      </c>
      <c r="D5651" t="s">
        <v>15574</v>
      </c>
      <c r="E5651" s="3" t="s">
        <v>14699</v>
      </c>
      <c r="F5651" t="s">
        <v>15577</v>
      </c>
      <c r="G5651">
        <v>86</v>
      </c>
      <c r="H5651">
        <v>0</v>
      </c>
      <c r="I5651">
        <v>18</v>
      </c>
      <c r="J5651">
        <v>18</v>
      </c>
      <c r="K5651">
        <v>40</v>
      </c>
      <c r="L5651">
        <v>10</v>
      </c>
      <c r="M5651">
        <v>0</v>
      </c>
      <c r="N5651" s="2">
        <v>195.8032945736434</v>
      </c>
      <c r="O5651" s="2">
        <v>265.09481949224806</v>
      </c>
      <c r="P5651" s="2">
        <v>255.77</v>
      </c>
      <c r="Q5651" s="4">
        <v>716.66811406589147</v>
      </c>
      <c r="R5651" s="5">
        <v>5.9000000000000004E-2</v>
      </c>
      <c r="S5651" s="6">
        <v>758.95153279577903</v>
      </c>
      <c r="T5651" s="4">
        <v>52.602564102564102</v>
      </c>
      <c r="U5651" s="7">
        <v>811.55409689834312</v>
      </c>
      <c r="V5651" s="8">
        <v>0.78631875093800707</v>
      </c>
      <c r="W5651" s="7">
        <v>527.24728949136238</v>
      </c>
      <c r="X5651" s="7">
        <v>530.18869696411753</v>
      </c>
      <c r="Y5651" s="7">
        <v>686.8186448883298</v>
      </c>
      <c r="Z5651" s="7">
        <v>827.27085171238866</v>
      </c>
      <c r="AA5651" s="7">
        <v>1027.2865598597396</v>
      </c>
      <c r="AB5651" s="7">
        <v>1181.7104521793856</v>
      </c>
      <c r="AC5651" s="7">
        <v>1135.3023255813955</v>
      </c>
      <c r="AD5651" s="7">
        <v>1238.5116279069766</v>
      </c>
      <c r="AE5651" s="4">
        <v>717</v>
      </c>
      <c r="AF5651" s="4">
        <v>721</v>
      </c>
      <c r="AG5651" s="4">
        <v>934</v>
      </c>
      <c r="AH5651" s="4">
        <v>1125</v>
      </c>
      <c r="AI5651" s="4">
        <v>1397</v>
      </c>
      <c r="AJ5651" s="4">
        <v>1607</v>
      </c>
      <c r="AK5651" s="4">
        <v>1097.6006874369511</v>
      </c>
      <c r="AL5651" s="8">
        <v>1.1144375803559974</v>
      </c>
      <c r="AM5651" s="4">
        <v>983.25162223343841</v>
      </c>
      <c r="AN5651" s="8">
        <v>1.0036442093836888</v>
      </c>
      <c r="AO5651" s="4">
        <v>868.9025570299259</v>
      </c>
      <c r="AP5651" s="8">
        <v>0.89285083841138058</v>
      </c>
    </row>
    <row r="5652" spans="1:42" x14ac:dyDescent="0.25">
      <c r="A5652" s="2" t="s">
        <v>15580</v>
      </c>
      <c r="B5652" t="s">
        <v>15579</v>
      </c>
      <c r="C5652" t="s">
        <v>149</v>
      </c>
      <c r="D5652" t="s">
        <v>15578</v>
      </c>
      <c r="E5652" s="3" t="s">
        <v>14699</v>
      </c>
      <c r="F5652" t="s">
        <v>15581</v>
      </c>
      <c r="G5652">
        <v>44</v>
      </c>
      <c r="H5652">
        <v>0</v>
      </c>
      <c r="I5652">
        <v>23</v>
      </c>
      <c r="J5652">
        <v>17</v>
      </c>
      <c r="K5652">
        <v>4</v>
      </c>
      <c r="L5652">
        <v>0</v>
      </c>
      <c r="M5652">
        <v>0</v>
      </c>
      <c r="N5652" s="2">
        <v>212.71590909090909</v>
      </c>
      <c r="O5652" s="2">
        <v>213.02810372727274</v>
      </c>
      <c r="P5652" s="2">
        <v>276.63</v>
      </c>
      <c r="Q5652" s="4">
        <v>702.37401281818188</v>
      </c>
      <c r="R5652" s="5">
        <v>5.9000000000000004E-2</v>
      </c>
      <c r="S5652" s="6">
        <v>743.81407957445458</v>
      </c>
      <c r="T5652" s="4">
        <v>66.904761904761898</v>
      </c>
      <c r="U5652" s="7">
        <v>810.71884147921651</v>
      </c>
      <c r="V5652" s="8">
        <v>0.8812596725402817</v>
      </c>
      <c r="W5652" s="7">
        <v>591.84653082993316</v>
      </c>
      <c r="X5652" s="7">
        <v>681.59375066889834</v>
      </c>
      <c r="Y5652" s="7">
        <v>754.3617667545459</v>
      </c>
      <c r="Z5652" s="7">
        <v>1056.7533002660143</v>
      </c>
      <c r="AA5652" s="7">
        <v>1116.5847801586578</v>
      </c>
      <c r="AB5652" s="7">
        <v>1283.9512171556471</v>
      </c>
      <c r="AC5652" s="7">
        <v>1011.9500000000002</v>
      </c>
      <c r="AD5652" s="7">
        <v>1103.9454545454546</v>
      </c>
      <c r="AE5652" s="4">
        <v>732</v>
      </c>
      <c r="AF5652" s="4">
        <v>843</v>
      </c>
      <c r="AG5652" s="4">
        <v>933</v>
      </c>
      <c r="AH5652" s="4">
        <v>1307</v>
      </c>
      <c r="AI5652" s="4">
        <v>1381</v>
      </c>
      <c r="AJ5652" s="4">
        <v>1588</v>
      </c>
      <c r="AK5652" s="4">
        <v>974.64132053741423</v>
      </c>
      <c r="AL5652" s="8">
        <v>1.1321712443168079</v>
      </c>
      <c r="AM5652" s="4">
        <v>897.69890688309431</v>
      </c>
      <c r="AN5652" s="8">
        <v>1.0485340537246324</v>
      </c>
      <c r="AO5652" s="4">
        <v>820.75649322877439</v>
      </c>
      <c r="AP5652" s="8">
        <v>0.96489686313245704</v>
      </c>
    </row>
    <row r="5653" spans="1:42" x14ac:dyDescent="0.25">
      <c r="A5653" s="2" t="s">
        <v>15584</v>
      </c>
      <c r="B5653" t="s">
        <v>15583</v>
      </c>
      <c r="C5653" t="s">
        <v>149</v>
      </c>
      <c r="D5653" t="s">
        <v>15582</v>
      </c>
      <c r="E5653" s="3" t="s">
        <v>14699</v>
      </c>
      <c r="F5653" t="s">
        <v>15585</v>
      </c>
      <c r="G5653">
        <v>20</v>
      </c>
      <c r="H5653">
        <v>0</v>
      </c>
      <c r="I5653">
        <v>10</v>
      </c>
      <c r="J5653">
        <v>4</v>
      </c>
      <c r="K5653">
        <v>6</v>
      </c>
      <c r="L5653">
        <v>0</v>
      </c>
      <c r="M5653">
        <v>0</v>
      </c>
      <c r="N5653" s="2">
        <v>204.46666666666667</v>
      </c>
      <c r="O5653" s="2">
        <v>219.6160398333333</v>
      </c>
      <c r="P5653" s="2">
        <v>279.12</v>
      </c>
      <c r="Q5653" s="4">
        <v>703.20270649999998</v>
      </c>
      <c r="R5653" s="5">
        <v>5.9000000000000004E-2</v>
      </c>
      <c r="S5653" s="6">
        <v>744.69166618349993</v>
      </c>
      <c r="T5653" s="4">
        <v>61.315789473684212</v>
      </c>
      <c r="U5653" s="7">
        <v>806.0074556571841</v>
      </c>
      <c r="V5653" s="8">
        <v>0.91539745105869863</v>
      </c>
      <c r="W5653" s="7">
        <v>597.95230890600169</v>
      </c>
      <c r="X5653" s="7">
        <v>601.33534884323512</v>
      </c>
      <c r="Y5653" s="7">
        <v>789.09406535968822</v>
      </c>
      <c r="Z5653" s="7">
        <v>954.01726229981591</v>
      </c>
      <c r="AA5653" s="7">
        <v>1179.8351781101446</v>
      </c>
      <c r="AB5653" s="7">
        <v>1356.5990148305893</v>
      </c>
      <c r="AC5653" s="7">
        <v>968.55000000000007</v>
      </c>
      <c r="AD5653" s="7">
        <v>1056.5999999999999</v>
      </c>
      <c r="AE5653" s="4">
        <v>707</v>
      </c>
      <c r="AF5653" s="4">
        <v>711</v>
      </c>
      <c r="AG5653" s="4">
        <v>933</v>
      </c>
      <c r="AH5653" s="4">
        <v>1128</v>
      </c>
      <c r="AI5653" s="4">
        <v>1395</v>
      </c>
      <c r="AJ5653" s="4">
        <v>1604</v>
      </c>
      <c r="AK5653" s="4">
        <v>942.18448719703429</v>
      </c>
      <c r="AL5653" s="8">
        <v>1.1396936702677098</v>
      </c>
      <c r="AM5653" s="4">
        <v>876.35354685918958</v>
      </c>
      <c r="AN5653" s="8">
        <v>1.0649282638647062</v>
      </c>
      <c r="AO5653" s="4">
        <v>810.52260652134487</v>
      </c>
      <c r="AP5653" s="8">
        <v>0.99016285746170252</v>
      </c>
    </row>
    <row r="5654" spans="1:42" x14ac:dyDescent="0.25">
      <c r="A5654" s="2" t="s">
        <v>15588</v>
      </c>
      <c r="B5654" t="s">
        <v>15587</v>
      </c>
      <c r="C5654" t="s">
        <v>149</v>
      </c>
      <c r="D5654" t="s">
        <v>15586</v>
      </c>
      <c r="E5654" s="3" t="s">
        <v>14699</v>
      </c>
      <c r="F5654" t="s">
        <v>15589</v>
      </c>
      <c r="G5654">
        <v>20</v>
      </c>
      <c r="H5654">
        <v>0</v>
      </c>
      <c r="I5654">
        <v>10</v>
      </c>
      <c r="J5654">
        <v>4</v>
      </c>
      <c r="K5654">
        <v>4</v>
      </c>
      <c r="L5654">
        <v>2</v>
      </c>
      <c r="M5654">
        <v>0</v>
      </c>
      <c r="N5654" s="2">
        <v>225.67916666666667</v>
      </c>
      <c r="O5654" s="2">
        <v>323.23575758333334</v>
      </c>
      <c r="P5654" s="2">
        <v>227.98</v>
      </c>
      <c r="Q5654" s="4">
        <v>776.89492425000003</v>
      </c>
      <c r="R5654" s="5">
        <v>5.9000000000000004E-2</v>
      </c>
      <c r="S5654" s="6">
        <v>822.73172478075003</v>
      </c>
      <c r="T5654" s="4">
        <v>87.5</v>
      </c>
      <c r="U5654" s="7">
        <v>910.23172478075003</v>
      </c>
      <c r="V5654" s="8">
        <v>0.99871815314982448</v>
      </c>
      <c r="W5654" s="7">
        <v>638.21739019090433</v>
      </c>
      <c r="X5654" s="7">
        <v>641.8282382259307</v>
      </c>
      <c r="Y5654" s="7">
        <v>842.23030416989207</v>
      </c>
      <c r="Z5654" s="7">
        <v>1014.6482978423995</v>
      </c>
      <c r="AA5654" s="7">
        <v>1304.4188526532625</v>
      </c>
      <c r="AB5654" s="7">
        <v>1500.3073585534412</v>
      </c>
      <c r="AC5654" s="7">
        <v>1002.5400000000001</v>
      </c>
      <c r="AD5654" s="7">
        <v>1093.6799999999998</v>
      </c>
      <c r="AE5654" s="4">
        <v>707</v>
      </c>
      <c r="AF5654" s="4">
        <v>711</v>
      </c>
      <c r="AG5654" s="4">
        <v>933</v>
      </c>
      <c r="AH5654" s="4">
        <v>1124</v>
      </c>
      <c r="AI5654" s="4">
        <v>1445</v>
      </c>
      <c r="AJ5654" s="4">
        <v>1662</v>
      </c>
      <c r="AK5654" s="4">
        <v>962.32594412463754</v>
      </c>
      <c r="AL5654" s="8">
        <v>1.1518827563360079</v>
      </c>
      <c r="AM5654" s="4">
        <v>915.79453767667508</v>
      </c>
      <c r="AN5654" s="8">
        <v>1.1008278886072802</v>
      </c>
      <c r="AO5654" s="4">
        <v>869.2631312287125</v>
      </c>
      <c r="AP5654" s="8">
        <v>1.0497730208785523</v>
      </c>
    </row>
    <row r="5655" spans="1:42" x14ac:dyDescent="0.25">
      <c r="A5655" s="2" t="s">
        <v>15592</v>
      </c>
      <c r="B5655" t="s">
        <v>15591</v>
      </c>
      <c r="C5655" t="s">
        <v>14</v>
      </c>
      <c r="D5655" t="s">
        <v>15590</v>
      </c>
      <c r="E5655" s="3" t="s">
        <v>14699</v>
      </c>
      <c r="F5655" t="s">
        <v>15593</v>
      </c>
      <c r="G5655">
        <v>300</v>
      </c>
      <c r="H5655">
        <v>44</v>
      </c>
      <c r="I5655">
        <v>101</v>
      </c>
      <c r="J5655">
        <v>84</v>
      </c>
      <c r="K5655">
        <v>62</v>
      </c>
      <c r="L5655">
        <v>9</v>
      </c>
      <c r="M5655">
        <v>0</v>
      </c>
      <c r="N5655" s="2">
        <v>233.37722222222223</v>
      </c>
      <c r="O5655" s="2">
        <v>214.15339649999996</v>
      </c>
      <c r="P5655" s="2">
        <v>251.83</v>
      </c>
      <c r="Q5655" s="4">
        <v>699.36061872222217</v>
      </c>
      <c r="R5655" s="5">
        <v>5.9000000000000004E-2</v>
      </c>
      <c r="S5655" s="6">
        <v>740.62289522683329</v>
      </c>
      <c r="T5655" s="4">
        <v>79.522123893805315</v>
      </c>
      <c r="U5655" s="7">
        <v>820.14501912063861</v>
      </c>
      <c r="V5655" s="8">
        <v>0.79093830401440013</v>
      </c>
      <c r="W5655" s="7">
        <v>610.68212032250017</v>
      </c>
      <c r="X5655" s="7">
        <v>642.82328455000027</v>
      </c>
      <c r="Y5655" s="7">
        <v>741.38952151433364</v>
      </c>
      <c r="Z5655" s="7">
        <v>949.94996494611144</v>
      </c>
      <c r="AA5655" s="7">
        <v>1024.2317667163336</v>
      </c>
      <c r="AB5655" s="7">
        <v>1177.7951069143894</v>
      </c>
      <c r="AC5655" s="7">
        <v>1140.6193333333335</v>
      </c>
      <c r="AD5655" s="7">
        <v>1244.3120000000001</v>
      </c>
      <c r="AE5655" s="4">
        <v>855</v>
      </c>
      <c r="AF5655" s="4">
        <v>900</v>
      </c>
      <c r="AG5655" s="4">
        <v>1038</v>
      </c>
      <c r="AH5655" s="4">
        <v>1330</v>
      </c>
      <c r="AI5655" s="4">
        <v>1434</v>
      </c>
      <c r="AJ5655" s="4">
        <v>1649</v>
      </c>
      <c r="AK5655" s="4">
        <v>1087.4943716006337</v>
      </c>
      <c r="AL5655" s="8">
        <v>1.1254571157340978</v>
      </c>
      <c r="AM5655" s="4">
        <v>971.87054614270028</v>
      </c>
      <c r="AN5655" s="8">
        <v>1.0139508451608652</v>
      </c>
      <c r="AO5655" s="4">
        <v>856.24672068476673</v>
      </c>
      <c r="AP5655" s="8">
        <v>0.90244457458763272</v>
      </c>
    </row>
    <row r="5656" spans="1:42" x14ac:dyDescent="0.25">
      <c r="A5656" s="2" t="s">
        <v>15596</v>
      </c>
      <c r="B5656" t="s">
        <v>15595</v>
      </c>
      <c r="C5656" t="s">
        <v>149</v>
      </c>
      <c r="D5656" t="s">
        <v>15594</v>
      </c>
      <c r="E5656" s="3" t="s">
        <v>14699</v>
      </c>
      <c r="F5656" t="s">
        <v>15597</v>
      </c>
      <c r="G5656">
        <v>124</v>
      </c>
      <c r="H5656">
        <v>0</v>
      </c>
      <c r="I5656">
        <v>58</v>
      </c>
      <c r="J5656">
        <v>40</v>
      </c>
      <c r="K5656">
        <v>24</v>
      </c>
      <c r="L5656">
        <v>2</v>
      </c>
      <c r="M5656">
        <v>0</v>
      </c>
      <c r="N5656" s="2">
        <v>225.58803763440861</v>
      </c>
      <c r="O5656" s="2">
        <v>190.95655633333328</v>
      </c>
      <c r="P5656" s="2">
        <v>294.94</v>
      </c>
      <c r="Q5656" s="4">
        <v>711.48459396774183</v>
      </c>
      <c r="R5656" s="5">
        <v>5.9000000000000004E-2</v>
      </c>
      <c r="S5656" s="6">
        <v>753.46218501183853</v>
      </c>
      <c r="T5656" s="4">
        <v>73.517543859649123</v>
      </c>
      <c r="U5656" s="7">
        <v>826.97972887148762</v>
      </c>
      <c r="V5656" s="8">
        <v>0.87970529116107732</v>
      </c>
      <c r="W5656" s="7">
        <v>617.9568898486018</v>
      </c>
      <c r="X5656" s="7">
        <v>633.18539945576572</v>
      </c>
      <c r="Y5656" s="7">
        <v>787.87499704432628</v>
      </c>
      <c r="Z5656" s="7">
        <v>951.38110019492899</v>
      </c>
      <c r="AA5656" s="7">
        <v>1178.2057432911083</v>
      </c>
      <c r="AB5656" s="7">
        <v>1355.3373550375948</v>
      </c>
      <c r="AC5656" s="7">
        <v>1034.0709677419356</v>
      </c>
      <c r="AD5656" s="7">
        <v>1128.0774193548386</v>
      </c>
      <c r="AE5656" s="4">
        <v>771</v>
      </c>
      <c r="AF5656" s="4">
        <v>790</v>
      </c>
      <c r="AG5656" s="4">
        <v>983</v>
      </c>
      <c r="AH5656" s="4">
        <v>1187</v>
      </c>
      <c r="AI5656" s="4">
        <v>1470</v>
      </c>
      <c r="AJ5656" s="4">
        <v>1691</v>
      </c>
      <c r="AK5656" s="4">
        <v>995.03246492648043</v>
      </c>
      <c r="AL5656" s="8">
        <v>1.1366773135807431</v>
      </c>
      <c r="AM5656" s="4">
        <v>914.50903828826642</v>
      </c>
      <c r="AN5656" s="8">
        <v>1.0510199727741878</v>
      </c>
      <c r="AO5656" s="4">
        <v>833.98561165005253</v>
      </c>
      <c r="AP5656" s="8">
        <v>0.96536263196763261</v>
      </c>
    </row>
    <row r="5657" spans="1:42" x14ac:dyDescent="0.25">
      <c r="A5657" s="2" t="s">
        <v>15600</v>
      </c>
      <c r="B5657" t="s">
        <v>15599</v>
      </c>
      <c r="C5657" t="s">
        <v>149</v>
      </c>
      <c r="D5657" t="s">
        <v>15598</v>
      </c>
      <c r="E5657" s="3" t="s">
        <v>14699</v>
      </c>
      <c r="F5657" t="s">
        <v>15601</v>
      </c>
      <c r="G5657">
        <v>18</v>
      </c>
      <c r="H5657">
        <v>0</v>
      </c>
      <c r="I5657">
        <v>8</v>
      </c>
      <c r="J5657">
        <v>6</v>
      </c>
      <c r="K5657">
        <v>4</v>
      </c>
      <c r="L5657">
        <v>0</v>
      </c>
      <c r="M5657">
        <v>0</v>
      </c>
      <c r="N5657" s="2">
        <v>202.27314814814815</v>
      </c>
      <c r="O5657" s="2">
        <v>327.72735411111114</v>
      </c>
      <c r="P5657" s="2">
        <v>179.3</v>
      </c>
      <c r="Q5657" s="4">
        <v>709.30050225925925</v>
      </c>
      <c r="R5657" s="5">
        <v>5.9000000000000004E-2</v>
      </c>
      <c r="S5657" s="6">
        <v>751.14923189255546</v>
      </c>
      <c r="T5657" s="4">
        <v>94.666666666666671</v>
      </c>
      <c r="U5657" s="7">
        <v>845.81589855922209</v>
      </c>
      <c r="V5657" s="8">
        <v>0.92472583661722541</v>
      </c>
      <c r="W5657" s="7">
        <v>610.99310699132059</v>
      </c>
      <c r="X5657" s="7">
        <v>637.27238041030216</v>
      </c>
      <c r="Y5657" s="7">
        <v>778.5234750373279</v>
      </c>
      <c r="Z5657" s="7">
        <v>937.84157013990352</v>
      </c>
      <c r="AA5657" s="7">
        <v>1307.3938525943311</v>
      </c>
      <c r="AB5657" s="7">
        <v>1503.6671759423496</v>
      </c>
      <c r="AC5657" s="7">
        <v>1006.1333333333333</v>
      </c>
      <c r="AD5657" s="7">
        <v>1097.5999999999999</v>
      </c>
      <c r="AE5657" s="4">
        <v>744</v>
      </c>
      <c r="AF5657" s="4">
        <v>776</v>
      </c>
      <c r="AG5657" s="4">
        <v>948</v>
      </c>
      <c r="AH5657" s="4">
        <v>1142</v>
      </c>
      <c r="AI5657" s="4">
        <v>1592</v>
      </c>
      <c r="AJ5657" s="4">
        <v>1831</v>
      </c>
      <c r="AK5657" s="4">
        <v>943.68345427509894</v>
      </c>
      <c r="AL5657" s="8">
        <v>1.1352224354319596</v>
      </c>
      <c r="AM5657" s="4">
        <v>871.48312088164516</v>
      </c>
      <c r="AN5657" s="8">
        <v>1.0562862108764342</v>
      </c>
      <c r="AO5657" s="4">
        <v>811.31617638710031</v>
      </c>
      <c r="AP5657" s="8">
        <v>0.99050602374682983</v>
      </c>
    </row>
    <row r="5658" spans="1:42" x14ac:dyDescent="0.25">
      <c r="A5658" s="2" t="s">
        <v>15604</v>
      </c>
      <c r="B5658" t="s">
        <v>15603</v>
      </c>
      <c r="C5658" t="s">
        <v>149</v>
      </c>
      <c r="D5658" t="s">
        <v>15602</v>
      </c>
      <c r="E5658" s="3" t="s">
        <v>14699</v>
      </c>
      <c r="F5658" t="s">
        <v>15605</v>
      </c>
      <c r="G5658">
        <v>24</v>
      </c>
      <c r="H5658">
        <v>0</v>
      </c>
      <c r="I5658">
        <v>14</v>
      </c>
      <c r="J5658">
        <v>7</v>
      </c>
      <c r="K5658">
        <v>3</v>
      </c>
      <c r="L5658">
        <v>0</v>
      </c>
      <c r="M5658">
        <v>0</v>
      </c>
      <c r="N5658" s="2">
        <v>205.76041666666666</v>
      </c>
      <c r="O5658" s="2">
        <v>98.759365861111107</v>
      </c>
      <c r="P5658" s="2">
        <v>345.35</v>
      </c>
      <c r="Q5658" s="4">
        <v>649.86978252777772</v>
      </c>
      <c r="R5658" s="5">
        <v>5.9000000000000004E-2</v>
      </c>
      <c r="S5658" s="6">
        <v>688.21209969691654</v>
      </c>
      <c r="T5658" s="4">
        <v>71.36363636363636</v>
      </c>
      <c r="U5658" s="7">
        <v>759.57573606055291</v>
      </c>
      <c r="V5658" s="8">
        <v>0.79955340637952943</v>
      </c>
      <c r="W5658" s="7">
        <v>578.82259753456447</v>
      </c>
      <c r="X5658" s="7">
        <v>622.28862488384345</v>
      </c>
      <c r="Y5658" s="7">
        <v>730.95369325704075</v>
      </c>
      <c r="Z5658" s="7">
        <v>896.1245971843008</v>
      </c>
      <c r="AA5658" s="7">
        <v>1227.1908388279753</v>
      </c>
      <c r="AB5658" s="7">
        <v>1411.1970212732563</v>
      </c>
      <c r="AC5658" s="7">
        <v>1045</v>
      </c>
      <c r="AD5658" s="7">
        <v>1140</v>
      </c>
      <c r="AE5658" s="4">
        <v>799</v>
      </c>
      <c r="AF5658" s="4">
        <v>859</v>
      </c>
      <c r="AG5658" s="4">
        <v>1009</v>
      </c>
      <c r="AH5658" s="4">
        <v>1237</v>
      </c>
      <c r="AI5658" s="4">
        <v>1694</v>
      </c>
      <c r="AJ5658" s="4">
        <v>1948</v>
      </c>
      <c r="AK5658" s="4">
        <v>988.05550730115931</v>
      </c>
      <c r="AL5658" s="8">
        <v>1.1151780459629428</v>
      </c>
      <c r="AM5658" s="4">
        <v>888.10770476641164</v>
      </c>
      <c r="AN5658" s="8">
        <v>1.0099698327684716</v>
      </c>
      <c r="AO5658" s="4">
        <v>788.15990223166409</v>
      </c>
      <c r="AP5658" s="8">
        <v>0.90476161957400048</v>
      </c>
    </row>
    <row r="5659" spans="1:42" x14ac:dyDescent="0.25">
      <c r="A5659" s="2" t="s">
        <v>15608</v>
      </c>
      <c r="B5659" t="s">
        <v>15607</v>
      </c>
      <c r="C5659" t="s">
        <v>149</v>
      </c>
      <c r="D5659" t="s">
        <v>15606</v>
      </c>
      <c r="E5659" s="3" t="s">
        <v>14699</v>
      </c>
      <c r="F5659" t="s">
        <v>15609</v>
      </c>
      <c r="G5659">
        <v>60</v>
      </c>
      <c r="H5659">
        <v>0</v>
      </c>
      <c r="I5659">
        <v>48</v>
      </c>
      <c r="J5659">
        <v>8</v>
      </c>
      <c r="K5659">
        <v>4</v>
      </c>
      <c r="L5659">
        <v>0</v>
      </c>
      <c r="M5659">
        <v>0</v>
      </c>
      <c r="N5659" s="2">
        <v>208.50416666666669</v>
      </c>
      <c r="O5659" s="2">
        <v>223.20877833333327</v>
      </c>
      <c r="P5659" s="2">
        <v>264.93</v>
      </c>
      <c r="Q5659" s="4">
        <v>696.64294500000005</v>
      </c>
      <c r="R5659" s="5">
        <v>5.9000000000000004E-2</v>
      </c>
      <c r="S5659" s="6">
        <v>737.74487875500006</v>
      </c>
      <c r="T5659" s="4">
        <v>81.25</v>
      </c>
      <c r="U5659" s="7">
        <v>818.99487875500006</v>
      </c>
      <c r="V5659" s="8">
        <v>0.99040012748508555</v>
      </c>
      <c r="W5659" s="7">
        <v>615.58041721333848</v>
      </c>
      <c r="X5659" s="7">
        <v>678.92274999905885</v>
      </c>
      <c r="Y5659" s="7">
        <v>891.25338666105097</v>
      </c>
      <c r="Z5659" s="7">
        <v>1136.5934080141931</v>
      </c>
      <c r="AA5659" s="7">
        <v>1308.7774957274894</v>
      </c>
      <c r="AB5659" s="7">
        <v>1505.0495128100031</v>
      </c>
      <c r="AC5659" s="7">
        <v>909.62666666666667</v>
      </c>
      <c r="AD5659" s="7">
        <v>992.31999999999994</v>
      </c>
      <c r="AE5659" s="4">
        <v>690</v>
      </c>
      <c r="AF5659" s="4">
        <v>761</v>
      </c>
      <c r="AG5659" s="4">
        <v>999</v>
      </c>
      <c r="AH5659" s="4">
        <v>1274</v>
      </c>
      <c r="AI5659" s="4">
        <v>1467</v>
      </c>
      <c r="AJ5659" s="4">
        <v>1687</v>
      </c>
      <c r="AK5659" s="4">
        <v>871.52912899518742</v>
      </c>
      <c r="AL5659" s="8">
        <v>1.1521837258084338</v>
      </c>
      <c r="AM5659" s="4">
        <v>826.93437891512508</v>
      </c>
      <c r="AN5659" s="8">
        <v>1.0982558597006511</v>
      </c>
      <c r="AO5659" s="4">
        <v>782.33962883506263</v>
      </c>
      <c r="AP5659" s="8">
        <v>1.0443279935928684</v>
      </c>
    </row>
    <row r="5660" spans="1:42" x14ac:dyDescent="0.25">
      <c r="A5660" s="2" t="s">
        <v>15612</v>
      </c>
      <c r="B5660" t="s">
        <v>15611</v>
      </c>
      <c r="C5660" t="s">
        <v>149</v>
      </c>
      <c r="D5660" t="s">
        <v>15610</v>
      </c>
      <c r="E5660" s="3" t="s">
        <v>14699</v>
      </c>
      <c r="F5660" t="s">
        <v>5357</v>
      </c>
      <c r="G5660">
        <v>60</v>
      </c>
      <c r="H5660">
        <v>0</v>
      </c>
      <c r="I5660">
        <v>28</v>
      </c>
      <c r="J5660">
        <v>22</v>
      </c>
      <c r="K5660">
        <v>8</v>
      </c>
      <c r="L5660">
        <v>2</v>
      </c>
      <c r="M5660">
        <v>0</v>
      </c>
      <c r="N5660" s="2">
        <v>240.75</v>
      </c>
      <c r="O5660" s="2">
        <v>205.65047430555555</v>
      </c>
      <c r="P5660" s="2">
        <v>243.35</v>
      </c>
      <c r="Q5660" s="4">
        <v>689.7504743055556</v>
      </c>
      <c r="R5660" s="5">
        <v>5.9000000000000004E-2</v>
      </c>
      <c r="S5660" s="6">
        <v>730.44575228958331</v>
      </c>
      <c r="T5660" s="4">
        <v>182.2982456140351</v>
      </c>
      <c r="U5660" s="7">
        <v>912.74399790361838</v>
      </c>
      <c r="V5660" s="8">
        <v>0.7724426623348627</v>
      </c>
      <c r="W5660" s="7">
        <v>543.36806363723406</v>
      </c>
      <c r="X5660" s="7">
        <v>660.201469811793</v>
      </c>
      <c r="Y5660" s="7">
        <v>730.6724132186697</v>
      </c>
      <c r="Z5660" s="7">
        <v>916.12226428939812</v>
      </c>
      <c r="AA5660" s="7">
        <v>968.66638875943772</v>
      </c>
      <c r="AB5660" s="7">
        <v>1113.9354387648416</v>
      </c>
      <c r="AC5660" s="7">
        <v>1299.7966666666669</v>
      </c>
      <c r="AD5660" s="7">
        <v>1417.96</v>
      </c>
      <c r="AE5660" s="4">
        <v>879</v>
      </c>
      <c r="AF5660" s="4">
        <v>1068</v>
      </c>
      <c r="AG5660" s="4">
        <v>1182</v>
      </c>
      <c r="AH5660" s="4">
        <v>1482</v>
      </c>
      <c r="AI5660" s="4">
        <v>1567</v>
      </c>
      <c r="AJ5660" s="4">
        <v>1802</v>
      </c>
      <c r="AK5660" s="4">
        <v>1139.0841104700769</v>
      </c>
      <c r="AL5660" s="8">
        <v>1.1182676713736173</v>
      </c>
      <c r="AM5660" s="4">
        <v>1002.8713244099124</v>
      </c>
      <c r="AN5660" s="8">
        <v>1.0029926683606991</v>
      </c>
      <c r="AO5660" s="4">
        <v>866.65853834974791</v>
      </c>
      <c r="AP5660" s="8">
        <v>0.88771766534778096</v>
      </c>
    </row>
    <row r="5661" spans="1:42" x14ac:dyDescent="0.25">
      <c r="A5661" s="2" t="s">
        <v>15615</v>
      </c>
      <c r="B5661" t="s">
        <v>15614</v>
      </c>
      <c r="C5661" t="s">
        <v>149</v>
      </c>
      <c r="D5661" t="s">
        <v>15613</v>
      </c>
      <c r="E5661" s="3" t="s">
        <v>14699</v>
      </c>
      <c r="F5661" t="s">
        <v>5357</v>
      </c>
      <c r="G5661">
        <v>54</v>
      </c>
      <c r="H5661">
        <v>0</v>
      </c>
      <c r="I5661">
        <v>30</v>
      </c>
      <c r="J5661">
        <v>15</v>
      </c>
      <c r="K5661">
        <v>9</v>
      </c>
      <c r="L5661">
        <v>0</v>
      </c>
      <c r="M5661">
        <v>0</v>
      </c>
      <c r="N5661" s="2">
        <v>207.27469135802468</v>
      </c>
      <c r="O5661" s="2">
        <v>280.88617518518527</v>
      </c>
      <c r="P5661" s="2">
        <v>300.79000000000002</v>
      </c>
      <c r="Q5661" s="4">
        <v>788.95086654320994</v>
      </c>
      <c r="R5661" s="5">
        <v>5.9000000000000004E-2</v>
      </c>
      <c r="S5661" s="6">
        <v>835.49896766925929</v>
      </c>
      <c r="T5661" s="4">
        <v>84.566037735849051</v>
      </c>
      <c r="U5661" s="7">
        <v>920.06500540510831</v>
      </c>
      <c r="V5661" s="8">
        <v>0.96487823918037463</v>
      </c>
      <c r="W5661" s="7">
        <v>644.87825237021354</v>
      </c>
      <c r="X5661" s="7">
        <v>714.97371458436726</v>
      </c>
      <c r="Y5661" s="7">
        <v>879.69805078762829</v>
      </c>
      <c r="Z5661" s="7">
        <v>1163.5846727549506</v>
      </c>
      <c r="AA5661" s="7">
        <v>1292.385084573458</v>
      </c>
      <c r="AB5661" s="7">
        <v>1486.0237989400573</v>
      </c>
      <c r="AC5661" s="7">
        <v>1048.9111111111113</v>
      </c>
      <c r="AD5661" s="7">
        <v>1144.2666666666667</v>
      </c>
      <c r="AE5661" s="4">
        <v>736</v>
      </c>
      <c r="AF5661" s="4">
        <v>816</v>
      </c>
      <c r="AG5661" s="4">
        <v>1004</v>
      </c>
      <c r="AH5661" s="4">
        <v>1328</v>
      </c>
      <c r="AI5661" s="4">
        <v>1475</v>
      </c>
      <c r="AJ5661" s="4">
        <v>1696</v>
      </c>
      <c r="AK5661" s="4">
        <v>1001.2957470190396</v>
      </c>
      <c r="AL5661" s="8">
        <v>1.1387504151472849</v>
      </c>
      <c r="AM5661" s="4">
        <v>946.03015390244616</v>
      </c>
      <c r="AN5661" s="8">
        <v>1.0807930231583147</v>
      </c>
      <c r="AO5661" s="4">
        <v>890.76456078585272</v>
      </c>
      <c r="AP5661" s="8">
        <v>1.0228356311693447</v>
      </c>
    </row>
    <row r="5662" spans="1:42" x14ac:dyDescent="0.25">
      <c r="A5662" s="2" t="s">
        <v>15618</v>
      </c>
      <c r="B5662" t="s">
        <v>15617</v>
      </c>
      <c r="C5662" t="s">
        <v>149</v>
      </c>
      <c r="D5662" t="s">
        <v>15616</v>
      </c>
      <c r="E5662" s="3" t="s">
        <v>14699</v>
      </c>
      <c r="F5662" t="s">
        <v>15619</v>
      </c>
      <c r="G5662">
        <v>16</v>
      </c>
      <c r="H5662">
        <v>0</v>
      </c>
      <c r="I5662">
        <v>8</v>
      </c>
      <c r="J5662">
        <v>6</v>
      </c>
      <c r="K5662">
        <v>2</v>
      </c>
      <c r="L5662">
        <v>0</v>
      </c>
      <c r="M5662">
        <v>0</v>
      </c>
      <c r="N5662" s="2">
        <v>226.328125</v>
      </c>
      <c r="O5662" s="2">
        <v>257.31433945833345</v>
      </c>
      <c r="P5662" s="2">
        <v>262.69</v>
      </c>
      <c r="Q5662" s="4">
        <v>746.33246445833345</v>
      </c>
      <c r="R5662" s="5">
        <v>5.9000000000000004E-2</v>
      </c>
      <c r="S5662" s="6">
        <v>790.36607986137506</v>
      </c>
      <c r="T5662" s="4">
        <v>90.0625</v>
      </c>
      <c r="U5662" s="7">
        <v>880.42857986137506</v>
      </c>
      <c r="V5662" s="8">
        <v>0.94264301912352788</v>
      </c>
      <c r="W5662" s="7">
        <v>599.96739895258554</v>
      </c>
      <c r="X5662" s="7">
        <v>681.20416947366914</v>
      </c>
      <c r="Y5662" s="7">
        <v>817.44500336840292</v>
      </c>
      <c r="Z5662" s="7">
        <v>1145.7769508911153</v>
      </c>
      <c r="AA5662" s="7">
        <v>1311.635357371661</v>
      </c>
      <c r="AB5662" s="7">
        <v>1508.8037691572074</v>
      </c>
      <c r="AC5662" s="7">
        <v>1027.4000000000001</v>
      </c>
      <c r="AD5662" s="7">
        <v>1120.8</v>
      </c>
      <c r="AE5662" s="4">
        <v>709</v>
      </c>
      <c r="AF5662" s="4">
        <v>805</v>
      </c>
      <c r="AG5662" s="4">
        <v>966</v>
      </c>
      <c r="AH5662" s="4">
        <v>1354</v>
      </c>
      <c r="AI5662" s="4">
        <v>1550</v>
      </c>
      <c r="AJ5662" s="4">
        <v>1783</v>
      </c>
      <c r="AK5662" s="4">
        <v>974.07093786108999</v>
      </c>
      <c r="AL5662" s="8">
        <v>1.1393291625921735</v>
      </c>
      <c r="AM5662" s="4">
        <v>908.46206000404891</v>
      </c>
      <c r="AN5662" s="8">
        <v>1.0690841113533713</v>
      </c>
      <c r="AO5662" s="4">
        <v>842.85318214700794</v>
      </c>
      <c r="AP5662" s="8">
        <v>0.99883906011456958</v>
      </c>
    </row>
    <row r="5663" spans="1:42" x14ac:dyDescent="0.25">
      <c r="A5663" s="2" t="s">
        <v>15622</v>
      </c>
      <c r="B5663" t="s">
        <v>15621</v>
      </c>
      <c r="C5663" t="s">
        <v>149</v>
      </c>
      <c r="D5663" t="s">
        <v>15620</v>
      </c>
      <c r="E5663" s="3" t="s">
        <v>14699</v>
      </c>
      <c r="F5663" t="s">
        <v>15285</v>
      </c>
      <c r="G5663">
        <v>48</v>
      </c>
      <c r="H5663">
        <v>0</v>
      </c>
      <c r="I5663">
        <v>14</v>
      </c>
      <c r="J5663">
        <v>8</v>
      </c>
      <c r="K5663">
        <v>18</v>
      </c>
      <c r="L5663">
        <v>8</v>
      </c>
      <c r="M5663">
        <v>0</v>
      </c>
      <c r="N5663" s="2">
        <v>212.11458333333334</v>
      </c>
      <c r="O5663" s="2">
        <v>206.83761606250002</v>
      </c>
      <c r="P5663" s="2">
        <v>269.07</v>
      </c>
      <c r="Q5663" s="4">
        <v>688.02219939583335</v>
      </c>
      <c r="R5663" s="5">
        <v>5.9000000000000004E-2</v>
      </c>
      <c r="S5663" s="6">
        <v>728.61550916018746</v>
      </c>
      <c r="T5663" s="4">
        <v>128.02127659574469</v>
      </c>
      <c r="U5663" s="7">
        <v>856.63678575593212</v>
      </c>
      <c r="V5663" s="8">
        <v>0.77003943436616995</v>
      </c>
      <c r="W5663" s="7">
        <v>501.69922170871132</v>
      </c>
      <c r="X5663" s="7">
        <v>514.79841809797267</v>
      </c>
      <c r="Y5663" s="7">
        <v>639.24078379595596</v>
      </c>
      <c r="Z5663" s="7">
        <v>833.76385017648772</v>
      </c>
      <c r="AA5663" s="7">
        <v>955.58637659661861</v>
      </c>
      <c r="AB5663" s="7">
        <v>1099.0225770590307</v>
      </c>
      <c r="AC5663" s="7">
        <v>1223.7041666666667</v>
      </c>
      <c r="AD5663" s="7">
        <v>1334.9499999999998</v>
      </c>
      <c r="AE5663" s="4">
        <v>766</v>
      </c>
      <c r="AF5663" s="4">
        <v>786</v>
      </c>
      <c r="AG5663" s="4">
        <v>976</v>
      </c>
      <c r="AH5663" s="4">
        <v>1273</v>
      </c>
      <c r="AI5663" s="4">
        <v>1459</v>
      </c>
      <c r="AJ5663" s="4">
        <v>1678</v>
      </c>
      <c r="AK5663" s="4">
        <v>1110.3205763469848</v>
      </c>
      <c r="AL5663" s="8">
        <v>1.1131579636175704</v>
      </c>
      <c r="AM5663" s="4">
        <v>977.16764593298569</v>
      </c>
      <c r="AN5663" s="8">
        <v>0.99346545341359349</v>
      </c>
      <c r="AO5663" s="4">
        <v>852.89157754658663</v>
      </c>
      <c r="AP5663" s="8">
        <v>0.88175244388988172</v>
      </c>
    </row>
    <row r="5664" spans="1:42" x14ac:dyDescent="0.25">
      <c r="A5664" s="2" t="s">
        <v>15625</v>
      </c>
      <c r="B5664" t="s">
        <v>15624</v>
      </c>
      <c r="C5664" t="s">
        <v>149</v>
      </c>
      <c r="D5664" t="s">
        <v>15623</v>
      </c>
      <c r="E5664" s="3" t="s">
        <v>14699</v>
      </c>
      <c r="F5664" t="s">
        <v>5357</v>
      </c>
      <c r="G5664">
        <v>218</v>
      </c>
      <c r="H5664">
        <v>0</v>
      </c>
      <c r="I5664">
        <v>158</v>
      </c>
      <c r="J5664">
        <v>40</v>
      </c>
      <c r="K5664">
        <v>14</v>
      </c>
      <c r="L5664">
        <v>6</v>
      </c>
      <c r="M5664">
        <v>0</v>
      </c>
      <c r="N5664" s="2">
        <v>257.47974006116209</v>
      </c>
      <c r="O5664" s="2">
        <v>197.13301155351681</v>
      </c>
      <c r="P5664" s="2">
        <v>289.47000000000003</v>
      </c>
      <c r="Q5664" s="4">
        <v>744.08275161467895</v>
      </c>
      <c r="R5664" s="5">
        <v>5.9000000000000004E-2</v>
      </c>
      <c r="S5664" s="6">
        <v>787.983633959945</v>
      </c>
      <c r="T5664" s="4">
        <v>0</v>
      </c>
      <c r="U5664" s="7">
        <v>787.983633959945</v>
      </c>
      <c r="V5664" s="8">
        <v>0.9876979772497011</v>
      </c>
      <c r="W5664" s="7">
        <v>698.30246991553872</v>
      </c>
      <c r="X5664" s="7">
        <v>702.25326182453762</v>
      </c>
      <c r="Y5664" s="7">
        <v>921.52221277397121</v>
      </c>
      <c r="Z5664" s="7">
        <v>1110.1725264286642</v>
      </c>
      <c r="AA5664" s="7">
        <v>1403.5188256718254</v>
      </c>
      <c r="AB5664" s="7">
        <v>1613.8984948260118</v>
      </c>
      <c r="AC5664" s="7">
        <v>877.57798165137615</v>
      </c>
      <c r="AD5664" s="7">
        <v>957.35779816513752</v>
      </c>
      <c r="AE5664" s="4">
        <v>707</v>
      </c>
      <c r="AF5664" s="4">
        <v>711</v>
      </c>
      <c r="AG5664" s="4">
        <v>933</v>
      </c>
      <c r="AH5664" s="4">
        <v>1124</v>
      </c>
      <c r="AI5664" s="4">
        <v>1421</v>
      </c>
      <c r="AJ5664" s="4">
        <v>1634</v>
      </c>
      <c r="AK5664" s="4">
        <v>932.95120128970927</v>
      </c>
      <c r="AL5664" s="8">
        <v>1.16940755451447</v>
      </c>
      <c r="AM5664" s="4">
        <v>884.13559188274769</v>
      </c>
      <c r="AN5664" s="8">
        <v>1.1082196356395986</v>
      </c>
      <c r="AO5664" s="4">
        <v>836.05961292134646</v>
      </c>
      <c r="AP5664" s="8">
        <v>1.0479588064446501</v>
      </c>
    </row>
    <row r="5665" spans="1:42" x14ac:dyDescent="0.25">
      <c r="A5665" s="2" t="s">
        <v>15628</v>
      </c>
      <c r="B5665" t="s">
        <v>15627</v>
      </c>
      <c r="C5665" t="s">
        <v>149</v>
      </c>
      <c r="D5665" t="s">
        <v>15626</v>
      </c>
      <c r="E5665" s="3" t="s">
        <v>14699</v>
      </c>
      <c r="F5665" t="s">
        <v>15629</v>
      </c>
      <c r="G5665">
        <v>14</v>
      </c>
      <c r="H5665">
        <v>0</v>
      </c>
      <c r="I5665">
        <v>8</v>
      </c>
      <c r="J5665">
        <v>4</v>
      </c>
      <c r="K5665">
        <v>2</v>
      </c>
      <c r="L5665">
        <v>0</v>
      </c>
      <c r="M5665">
        <v>0</v>
      </c>
      <c r="N5665" s="2">
        <v>207.91666666666666</v>
      </c>
      <c r="O5665" s="2">
        <v>174.05468533333334</v>
      </c>
      <c r="P5665" s="2">
        <v>272.33</v>
      </c>
      <c r="Q5665" s="4">
        <v>654.30135199999995</v>
      </c>
      <c r="R5665" s="5">
        <v>5.9000000000000004E-2</v>
      </c>
      <c r="S5665" s="6">
        <v>692.90513176799993</v>
      </c>
      <c r="T5665" s="4">
        <v>68.92307692307692</v>
      </c>
      <c r="U5665" s="7">
        <v>761.82820869107684</v>
      </c>
      <c r="V5665" s="8">
        <v>0.8498482009302849</v>
      </c>
      <c r="W5665" s="7">
        <v>531.79778718640443</v>
      </c>
      <c r="X5665" s="7">
        <v>591.31585348488272</v>
      </c>
      <c r="Y5665" s="7">
        <v>775.28078568017963</v>
      </c>
      <c r="Z5665" s="7">
        <v>934.51093707610892</v>
      </c>
      <c r="AA5665" s="7">
        <v>1159.4428499703583</v>
      </c>
      <c r="AB5665" s="7">
        <v>1333.3592774659121</v>
      </c>
      <c r="AC5665" s="7">
        <v>986.07142857142867</v>
      </c>
      <c r="AD5665" s="7">
        <v>1075.7142857142858</v>
      </c>
      <c r="AE5665" s="4">
        <v>688</v>
      </c>
      <c r="AF5665" s="4">
        <v>765</v>
      </c>
      <c r="AG5665" s="4">
        <v>1003</v>
      </c>
      <c r="AH5665" s="4">
        <v>1209</v>
      </c>
      <c r="AI5665" s="4">
        <v>1500</v>
      </c>
      <c r="AJ5665" s="4">
        <v>1725</v>
      </c>
      <c r="AK5665" s="4">
        <v>934.70266657615866</v>
      </c>
      <c r="AL5665" s="8">
        <v>1.1195825027083106</v>
      </c>
      <c r="AM5665" s="4">
        <v>854.10348830677242</v>
      </c>
      <c r="AN5665" s="8">
        <v>1.0296710687823021</v>
      </c>
      <c r="AO5665" s="4">
        <v>773.50431003738618</v>
      </c>
      <c r="AP5665" s="8">
        <v>0.93975963485629344</v>
      </c>
    </row>
    <row r="5666" spans="1:42" x14ac:dyDescent="0.25">
      <c r="A5666" s="2" t="s">
        <v>15632</v>
      </c>
      <c r="B5666" t="s">
        <v>15631</v>
      </c>
      <c r="C5666" t="s">
        <v>149</v>
      </c>
      <c r="D5666" t="s">
        <v>15630</v>
      </c>
      <c r="E5666" s="3" t="s">
        <v>14699</v>
      </c>
      <c r="F5666" t="s">
        <v>5357</v>
      </c>
      <c r="G5666">
        <v>50</v>
      </c>
      <c r="H5666">
        <v>2</v>
      </c>
      <c r="I5666">
        <v>26</v>
      </c>
      <c r="J5666">
        <v>12</v>
      </c>
      <c r="K5666">
        <v>10</v>
      </c>
      <c r="L5666">
        <v>0</v>
      </c>
      <c r="M5666">
        <v>0</v>
      </c>
      <c r="N5666" s="2">
        <v>207.98666666666668</v>
      </c>
      <c r="O5666" s="2">
        <v>204.93478183333326</v>
      </c>
      <c r="P5666" s="2">
        <v>261.54000000000002</v>
      </c>
      <c r="Q5666" s="4">
        <v>674.46144849999996</v>
      </c>
      <c r="R5666" s="5">
        <v>5.9000000000000004E-2</v>
      </c>
      <c r="S5666" s="6">
        <v>714.25467396149998</v>
      </c>
      <c r="T5666" s="4">
        <v>65.469387755102048</v>
      </c>
      <c r="U5666" s="7">
        <v>779.72406171660202</v>
      </c>
      <c r="V5666" s="8">
        <v>0.80773635863403015</v>
      </c>
      <c r="W5666" s="7">
        <v>562.33534186667623</v>
      </c>
      <c r="X5666" s="7">
        <v>577.13364033685195</v>
      </c>
      <c r="Y5666" s="7">
        <v>756.93296674948658</v>
      </c>
      <c r="Z5666" s="7">
        <v>1049.9392764589654</v>
      </c>
      <c r="AA5666" s="7">
        <v>1053.6388510765094</v>
      </c>
      <c r="AB5666" s="7">
        <v>1211.980644707389</v>
      </c>
      <c r="AC5666" s="7">
        <v>1061.8520000000001</v>
      </c>
      <c r="AD5666" s="7">
        <v>1158.384</v>
      </c>
      <c r="AE5666" s="4">
        <v>760</v>
      </c>
      <c r="AF5666" s="4">
        <v>780</v>
      </c>
      <c r="AG5666" s="4">
        <v>1023</v>
      </c>
      <c r="AH5666" s="4">
        <v>1419</v>
      </c>
      <c r="AI5666" s="4">
        <v>1424</v>
      </c>
      <c r="AJ5666" s="4">
        <v>1638</v>
      </c>
      <c r="AK5666" s="4">
        <v>1020.2558621535583</v>
      </c>
      <c r="AL5666" s="8">
        <v>1.124730918150106</v>
      </c>
      <c r="AM5666" s="4">
        <v>918.2554660895388</v>
      </c>
      <c r="AN5666" s="8">
        <v>1.0190660649780807</v>
      </c>
      <c r="AO5666" s="4">
        <v>816.25507002551956</v>
      </c>
      <c r="AP5666" s="8">
        <v>0.9134012118060556</v>
      </c>
    </row>
    <row r="5667" spans="1:42" x14ac:dyDescent="0.25">
      <c r="A5667" s="2" t="s">
        <v>15635</v>
      </c>
      <c r="B5667" t="s">
        <v>15634</v>
      </c>
      <c r="C5667" t="s">
        <v>149</v>
      </c>
      <c r="D5667" t="s">
        <v>15633</v>
      </c>
      <c r="E5667" s="3" t="s">
        <v>14699</v>
      </c>
      <c r="F5667" t="s">
        <v>15636</v>
      </c>
      <c r="G5667">
        <v>29</v>
      </c>
      <c r="H5667">
        <v>0</v>
      </c>
      <c r="I5667">
        <v>23</v>
      </c>
      <c r="J5667">
        <v>4</v>
      </c>
      <c r="K5667">
        <v>2</v>
      </c>
      <c r="L5667">
        <v>0</v>
      </c>
      <c r="M5667">
        <v>0</v>
      </c>
      <c r="N5667" s="2">
        <v>182.41666666666666</v>
      </c>
      <c r="O5667" s="2">
        <v>232.41725016091959</v>
      </c>
      <c r="P5667" s="2">
        <v>292.22000000000003</v>
      </c>
      <c r="Q5667" s="4">
        <v>707.05391682758625</v>
      </c>
      <c r="R5667" s="5">
        <v>5.9000000000000004E-2</v>
      </c>
      <c r="S5667" s="6">
        <v>748.77009792041383</v>
      </c>
      <c r="T5667" s="4">
        <v>82.892857142857139</v>
      </c>
      <c r="U5667" s="7">
        <v>831.66295506327094</v>
      </c>
      <c r="V5667" s="8">
        <v>0.63250965610224907</v>
      </c>
      <c r="W5667" s="7">
        <v>635.52478165000321</v>
      </c>
      <c r="X5667" s="7">
        <v>701.01344642576521</v>
      </c>
      <c r="Y5667" s="7">
        <v>854.76944198624983</v>
      </c>
      <c r="Z5667" s="7">
        <v>1085.9729019772008</v>
      </c>
      <c r="AA5667" s="7">
        <v>1277.3136964524706</v>
      </c>
      <c r="AB5667" s="7">
        <v>1468.6544909277404</v>
      </c>
      <c r="AC5667" s="7">
        <v>1446.3482758620692</v>
      </c>
      <c r="AD5667" s="7">
        <v>1577.8344827586207</v>
      </c>
      <c r="AE5667" s="4">
        <v>1116</v>
      </c>
      <c r="AF5667" s="4">
        <v>1231</v>
      </c>
      <c r="AG5667" s="4">
        <v>1501</v>
      </c>
      <c r="AH5667" s="4">
        <v>1907</v>
      </c>
      <c r="AI5667" s="4">
        <v>2243</v>
      </c>
      <c r="AJ5667" s="4">
        <v>2579</v>
      </c>
      <c r="AK5667" s="4">
        <v>1345.3748088046812</v>
      </c>
      <c r="AL5667" s="8">
        <v>1.0862490444121216</v>
      </c>
      <c r="AM5667" s="4">
        <v>1138.8577934985885</v>
      </c>
      <c r="AN5667" s="8">
        <v>0.9291854099971657</v>
      </c>
      <c r="AO5667" s="4">
        <v>932.34077819249603</v>
      </c>
      <c r="AP5667" s="8">
        <v>0.77212177558220985</v>
      </c>
    </row>
    <row r="5668" spans="1:42" x14ac:dyDescent="0.25">
      <c r="A5668" s="2" t="s">
        <v>15639</v>
      </c>
      <c r="B5668" t="s">
        <v>15638</v>
      </c>
      <c r="C5668" t="s">
        <v>149</v>
      </c>
      <c r="D5668" t="s">
        <v>15637</v>
      </c>
      <c r="E5668" s="3" t="s">
        <v>14699</v>
      </c>
      <c r="F5668" t="s">
        <v>5357</v>
      </c>
      <c r="G5668">
        <v>55</v>
      </c>
      <c r="H5668">
        <v>2</v>
      </c>
      <c r="I5668">
        <v>18</v>
      </c>
      <c r="J5668">
        <v>11</v>
      </c>
      <c r="K5668">
        <v>19</v>
      </c>
      <c r="L5668">
        <v>5</v>
      </c>
      <c r="M5668">
        <v>0</v>
      </c>
      <c r="N5668" s="2">
        <v>194.78181818181818</v>
      </c>
      <c r="O5668" s="2">
        <v>235.59831199999994</v>
      </c>
      <c r="P5668" s="2">
        <v>313.74</v>
      </c>
      <c r="Q5668" s="4">
        <v>744.12013018181813</v>
      </c>
      <c r="R5668" s="5">
        <v>5.9000000000000004E-2</v>
      </c>
      <c r="S5668" s="6">
        <v>788.02321786254538</v>
      </c>
      <c r="T5668" s="4">
        <v>77.555555555555557</v>
      </c>
      <c r="U5668" s="7">
        <v>865.57877341810092</v>
      </c>
      <c r="V5668" s="8">
        <v>0.84900011659584751</v>
      </c>
      <c r="W5668" s="7">
        <v>546.46151204809848</v>
      </c>
      <c r="X5668" s="7">
        <v>549.55323205968602</v>
      </c>
      <c r="Y5668" s="7">
        <v>721.14369270279474</v>
      </c>
      <c r="Z5668" s="7">
        <v>1001.7172837543644</v>
      </c>
      <c r="AA5668" s="7">
        <v>1078.2373540411561</v>
      </c>
      <c r="AB5668" s="7">
        <v>1239.7797246466055</v>
      </c>
      <c r="AC5668" s="7">
        <v>1121.48</v>
      </c>
      <c r="AD5668" s="7">
        <v>1223.4327272727271</v>
      </c>
      <c r="AE5668" s="4">
        <v>707</v>
      </c>
      <c r="AF5668" s="4">
        <v>711</v>
      </c>
      <c r="AG5668" s="4">
        <v>933</v>
      </c>
      <c r="AH5668" s="4">
        <v>1296</v>
      </c>
      <c r="AI5668" s="4">
        <v>1395</v>
      </c>
      <c r="AJ5668" s="4">
        <v>1604</v>
      </c>
      <c r="AK5668" s="4">
        <v>1064.2943854022042</v>
      </c>
      <c r="AL5668" s="8">
        <v>1.1199797901465347</v>
      </c>
      <c r="AM5668" s="4">
        <v>974.08339191986647</v>
      </c>
      <c r="AN5668" s="8">
        <v>1.0314966314361063</v>
      </c>
      <c r="AO5668" s="4">
        <v>878.23421134488297</v>
      </c>
      <c r="AP5668" s="8">
        <v>0.93748327530627595</v>
      </c>
    </row>
    <row r="5669" spans="1:42" x14ac:dyDescent="0.25">
      <c r="A5669" s="2" t="s">
        <v>15642</v>
      </c>
      <c r="B5669" t="s">
        <v>15641</v>
      </c>
      <c r="C5669" t="s">
        <v>149</v>
      </c>
      <c r="D5669" t="s">
        <v>15640</v>
      </c>
      <c r="E5669" s="3" t="s">
        <v>14699</v>
      </c>
      <c r="F5669" t="s">
        <v>5357</v>
      </c>
      <c r="G5669">
        <v>163</v>
      </c>
      <c r="H5669">
        <v>1</v>
      </c>
      <c r="I5669">
        <v>93</v>
      </c>
      <c r="J5669">
        <v>48</v>
      </c>
      <c r="K5669">
        <v>21</v>
      </c>
      <c r="L5669">
        <v>0</v>
      </c>
      <c r="M5669">
        <v>0</v>
      </c>
      <c r="N5669" s="2">
        <v>239.59253578732105</v>
      </c>
      <c r="O5669" s="2">
        <v>249.14079715337422</v>
      </c>
      <c r="P5669" s="2">
        <v>235.05</v>
      </c>
      <c r="Q5669" s="4">
        <v>723.78333294069535</v>
      </c>
      <c r="R5669" s="5">
        <v>5.9000000000000004E-2</v>
      </c>
      <c r="S5669" s="6">
        <v>766.48654958419638</v>
      </c>
      <c r="T5669" s="4">
        <v>26.552795031055901</v>
      </c>
      <c r="U5669" s="7">
        <v>793.03934461525228</v>
      </c>
      <c r="V5669" s="8">
        <v>0.9300071454327965</v>
      </c>
      <c r="W5669" s="7">
        <v>575.27574465533314</v>
      </c>
      <c r="X5669" s="7">
        <v>639.09539757803418</v>
      </c>
      <c r="Y5669" s="7">
        <v>838.6441715053528</v>
      </c>
      <c r="Z5669" s="7">
        <v>1174.820934788313</v>
      </c>
      <c r="AA5669" s="7">
        <v>1408.526706054542</v>
      </c>
      <c r="AB5669" s="7">
        <v>1619.7607685451721</v>
      </c>
      <c r="AC5669" s="7">
        <v>937.99631901840496</v>
      </c>
      <c r="AD5669" s="7">
        <v>1023.2687116564416</v>
      </c>
      <c r="AE5669" s="4">
        <v>640</v>
      </c>
      <c r="AF5669" s="4">
        <v>711</v>
      </c>
      <c r="AG5669" s="4">
        <v>933</v>
      </c>
      <c r="AH5669" s="4">
        <v>1307</v>
      </c>
      <c r="AI5669" s="4">
        <v>1567</v>
      </c>
      <c r="AJ5669" s="4">
        <v>1802</v>
      </c>
      <c r="AK5669" s="4">
        <v>956.04010099911045</v>
      </c>
      <c r="AL5669" s="8">
        <v>1.1522989629258609</v>
      </c>
      <c r="AM5669" s="4">
        <v>892.42281319547487</v>
      </c>
      <c r="AN5669" s="8">
        <v>1.0776941748631201</v>
      </c>
      <c r="AO5669" s="4">
        <v>828.8055253918393</v>
      </c>
      <c r="AP5669" s="8">
        <v>1.0030893868003792</v>
      </c>
    </row>
    <row r="5670" spans="1:42" x14ac:dyDescent="0.25">
      <c r="A5670" s="2" t="s">
        <v>15643</v>
      </c>
      <c r="B5670" t="s">
        <v>15641</v>
      </c>
      <c r="C5670" t="s">
        <v>149</v>
      </c>
      <c r="D5670" t="s">
        <v>15640</v>
      </c>
      <c r="E5670" s="3" t="s">
        <v>14699</v>
      </c>
      <c r="F5670" t="s">
        <v>15644</v>
      </c>
      <c r="G5670">
        <v>1</v>
      </c>
      <c r="H5670">
        <v>0</v>
      </c>
      <c r="I5670">
        <v>1</v>
      </c>
      <c r="J5670">
        <v>0</v>
      </c>
      <c r="K5670">
        <v>0</v>
      </c>
      <c r="L5670">
        <v>0</v>
      </c>
      <c r="M5670">
        <v>0</v>
      </c>
      <c r="N5670" s="2">
        <v>137.58333333333334</v>
      </c>
      <c r="O5670" s="2">
        <v>66.088287333333312</v>
      </c>
      <c r="P5670" s="2">
        <v>346.01</v>
      </c>
      <c r="Q5670" s="4">
        <v>549.68162066666662</v>
      </c>
      <c r="R5670" s="5">
        <v>5.9000000000000004E-2</v>
      </c>
      <c r="S5670" s="6">
        <v>582.11283628599995</v>
      </c>
      <c r="T5670" s="4">
        <v>0</v>
      </c>
      <c r="U5670" s="7">
        <v>582.11283628599995</v>
      </c>
      <c r="V5670" s="8">
        <v>0.81872410166807308</v>
      </c>
      <c r="W5670" s="7">
        <v>523.98342506756671</v>
      </c>
      <c r="X5670" s="7">
        <v>582.11283628599995</v>
      </c>
      <c r="Y5670" s="7">
        <v>763.86958685631214</v>
      </c>
      <c r="Z5670" s="7">
        <v>1070.0724008801715</v>
      </c>
      <c r="AA5670" s="7">
        <v>1282.9406673138703</v>
      </c>
      <c r="AB5670" s="7">
        <v>1475.3408312058675</v>
      </c>
      <c r="AC5670" s="7">
        <v>782.1</v>
      </c>
      <c r="AD5670" s="7">
        <v>853.19999999999993</v>
      </c>
      <c r="AE5670" s="4">
        <v>640</v>
      </c>
      <c r="AF5670" s="4">
        <v>711</v>
      </c>
      <c r="AG5670" s="4">
        <v>933</v>
      </c>
      <c r="AH5670" s="4">
        <v>1307</v>
      </c>
      <c r="AI5670" s="4">
        <v>1567</v>
      </c>
      <c r="AJ5670" s="4">
        <v>1802</v>
      </c>
      <c r="AK5670" s="4">
        <v>582.11283628599995</v>
      </c>
      <c r="AL5670" s="8">
        <v>0.81872410166807308</v>
      </c>
      <c r="AM5670" s="4">
        <v>582.11283628599995</v>
      </c>
      <c r="AN5670" s="8">
        <v>0.81872410166807308</v>
      </c>
      <c r="AO5670" s="4">
        <v>582.11283628599995</v>
      </c>
      <c r="AP5670" s="8">
        <v>0.81872410166807308</v>
      </c>
    </row>
    <row r="5671" spans="1:42" x14ac:dyDescent="0.25">
      <c r="A5671" s="2" t="s">
        <v>15647</v>
      </c>
      <c r="B5671" t="s">
        <v>15646</v>
      </c>
      <c r="C5671" t="s">
        <v>149</v>
      </c>
      <c r="D5671" t="s">
        <v>15645</v>
      </c>
      <c r="E5671" s="3" t="s">
        <v>14699</v>
      </c>
      <c r="F5671" t="s">
        <v>5357</v>
      </c>
      <c r="G5671">
        <v>48</v>
      </c>
      <c r="H5671">
        <v>2</v>
      </c>
      <c r="I5671">
        <v>23</v>
      </c>
      <c r="J5671">
        <v>16</v>
      </c>
      <c r="K5671">
        <v>7</v>
      </c>
      <c r="L5671">
        <v>0</v>
      </c>
      <c r="M5671">
        <v>0</v>
      </c>
      <c r="N5671" s="2">
        <v>200.74479166666666</v>
      </c>
      <c r="O5671" s="2">
        <v>292.8968075555556</v>
      </c>
      <c r="P5671" s="2">
        <v>313.06</v>
      </c>
      <c r="Q5671" s="4">
        <v>806.70159922222228</v>
      </c>
      <c r="R5671" s="5">
        <v>5.9000000000000004E-2</v>
      </c>
      <c r="S5671" s="6">
        <v>854.29699357633331</v>
      </c>
      <c r="T5671" s="4">
        <v>105.93478260869566</v>
      </c>
      <c r="U5671" s="7">
        <v>960.23177618502893</v>
      </c>
      <c r="V5671" s="8">
        <v>0.53179408633662228</v>
      </c>
      <c r="W5671" s="7">
        <v>724.35506067701533</v>
      </c>
      <c r="X5671" s="7">
        <v>759.83946926667966</v>
      </c>
      <c r="Y5671" s="7">
        <v>891.36834377236892</v>
      </c>
      <c r="Z5671" s="7">
        <v>1117.0491824026344</v>
      </c>
      <c r="AA5671" s="7">
        <v>1434.9894833660271</v>
      </c>
      <c r="AB5671" s="7">
        <v>1650.2615621433242</v>
      </c>
      <c r="AC5671" s="7">
        <v>1986.2104166666668</v>
      </c>
      <c r="AD5671" s="7">
        <v>2166.7749999999996</v>
      </c>
      <c r="AE5671" s="4">
        <v>1531</v>
      </c>
      <c r="AF5671" s="4">
        <v>1606</v>
      </c>
      <c r="AG5671" s="4">
        <v>1884</v>
      </c>
      <c r="AH5671" s="4">
        <v>2361</v>
      </c>
      <c r="AI5671" s="4">
        <v>3033</v>
      </c>
      <c r="AJ5671" s="4">
        <v>3488</v>
      </c>
      <c r="AK5671" s="4">
        <v>1823.4425790959351</v>
      </c>
      <c r="AL5671" s="8">
        <v>1.0685248048577065</v>
      </c>
      <c r="AM5671" s="4">
        <v>1485.3685376356091</v>
      </c>
      <c r="AN5671" s="8">
        <v>0.88129315886197956</v>
      </c>
      <c r="AO5671" s="4">
        <v>1169.8327656059712</v>
      </c>
      <c r="AP5671" s="8">
        <v>0.70654362259930104</v>
      </c>
    </row>
    <row r="5672" spans="1:42" x14ac:dyDescent="0.25">
      <c r="A5672" s="2" t="s">
        <v>15650</v>
      </c>
      <c r="B5672" t="s">
        <v>15649</v>
      </c>
      <c r="C5672" t="s">
        <v>149</v>
      </c>
      <c r="D5672" t="s">
        <v>15648</v>
      </c>
      <c r="E5672" s="3" t="s">
        <v>14699</v>
      </c>
      <c r="F5672" t="s">
        <v>15651</v>
      </c>
      <c r="G5672">
        <v>39</v>
      </c>
      <c r="H5672">
        <v>2</v>
      </c>
      <c r="I5672">
        <v>29</v>
      </c>
      <c r="J5672">
        <v>6</v>
      </c>
      <c r="K5672">
        <v>2</v>
      </c>
      <c r="L5672">
        <v>0</v>
      </c>
      <c r="M5672">
        <v>0</v>
      </c>
      <c r="N5672" s="2">
        <v>222.70085470085471</v>
      </c>
      <c r="O5672" s="2">
        <v>200.89788758119656</v>
      </c>
      <c r="P5672" s="2">
        <v>256.13</v>
      </c>
      <c r="Q5672" s="4">
        <v>679.72874228205126</v>
      </c>
      <c r="R5672" s="5">
        <v>5.9000000000000004E-2</v>
      </c>
      <c r="S5672" s="6">
        <v>719.83273807669229</v>
      </c>
      <c r="T5672" s="4">
        <v>71.111111111111114</v>
      </c>
      <c r="U5672" s="7">
        <v>790.94384918780338</v>
      </c>
      <c r="V5672" s="8">
        <v>0.92724953011465816</v>
      </c>
      <c r="W5672" s="7">
        <v>598.31349507195171</v>
      </c>
      <c r="X5672" s="7">
        <v>679.32632374177876</v>
      </c>
      <c r="Y5672" s="7">
        <v>815.19158849013445</v>
      </c>
      <c r="Z5672" s="7">
        <v>1142.618437697352</v>
      </c>
      <c r="AA5672" s="7">
        <v>1308.0196295649155</v>
      </c>
      <c r="AB5672" s="7">
        <v>1504.6445158156414</v>
      </c>
      <c r="AC5672" s="7">
        <v>938.30000000000007</v>
      </c>
      <c r="AD5672" s="7">
        <v>1023.5999999999999</v>
      </c>
      <c r="AE5672" s="4">
        <v>709</v>
      </c>
      <c r="AF5672" s="4">
        <v>805</v>
      </c>
      <c r="AG5672" s="4">
        <v>966</v>
      </c>
      <c r="AH5672" s="4">
        <v>1354</v>
      </c>
      <c r="AI5672" s="4">
        <v>1550</v>
      </c>
      <c r="AJ5672" s="4">
        <v>1783</v>
      </c>
      <c r="AK5672" s="4">
        <v>907.68745983122767</v>
      </c>
      <c r="AL5672" s="8">
        <v>1.1474778088421322</v>
      </c>
      <c r="AM5672" s="4">
        <v>843.28012665824417</v>
      </c>
      <c r="AN5672" s="8">
        <v>1.0719709704212841</v>
      </c>
      <c r="AO5672" s="4">
        <v>778.87279348526056</v>
      </c>
      <c r="AP5672" s="8">
        <v>0.99646413200043571</v>
      </c>
    </row>
    <row r="5673" spans="1:42" x14ac:dyDescent="0.25">
      <c r="A5673" s="2" t="s">
        <v>15654</v>
      </c>
      <c r="B5673" t="s">
        <v>15653</v>
      </c>
      <c r="C5673" t="s">
        <v>149</v>
      </c>
      <c r="D5673" t="s">
        <v>15652</v>
      </c>
      <c r="E5673" s="3" t="s">
        <v>14699</v>
      </c>
      <c r="F5673" t="s">
        <v>5357</v>
      </c>
      <c r="G5673">
        <v>36</v>
      </c>
      <c r="H5673">
        <v>0</v>
      </c>
      <c r="I5673">
        <v>24</v>
      </c>
      <c r="J5673">
        <v>8</v>
      </c>
      <c r="K5673">
        <v>4</v>
      </c>
      <c r="L5673">
        <v>0</v>
      </c>
      <c r="M5673">
        <v>0</v>
      </c>
      <c r="N5673" s="2">
        <v>203.46296296296296</v>
      </c>
      <c r="O5673" s="2">
        <v>238.09502013888888</v>
      </c>
      <c r="P5673" s="2">
        <v>256.02999999999997</v>
      </c>
      <c r="Q5673" s="4">
        <v>697.58798310185182</v>
      </c>
      <c r="R5673" s="5">
        <v>5.9000000000000004E-2</v>
      </c>
      <c r="S5673" s="6">
        <v>738.745674104861</v>
      </c>
      <c r="T5673" s="4">
        <v>37.911764705882355</v>
      </c>
      <c r="U5673" s="7">
        <v>776.65743881074332</v>
      </c>
      <c r="V5673" s="8">
        <v>0.85966264288484684</v>
      </c>
      <c r="W5673" s="7">
        <v>523.32739919370306</v>
      </c>
      <c r="X5673" s="7">
        <v>684.41411425801471</v>
      </c>
      <c r="Y5673" s="7">
        <v>762.91322413707019</v>
      </c>
      <c r="Z5673" s="7">
        <v>1016.3999331215201</v>
      </c>
      <c r="AA5673" s="7">
        <v>1281.3344289633321</v>
      </c>
      <c r="AB5673" s="7">
        <v>1473.49370835477</v>
      </c>
      <c r="AC5673" s="7">
        <v>993.78888888888901</v>
      </c>
      <c r="AD5673" s="7">
        <v>1084.1333333333332</v>
      </c>
      <c r="AE5673" s="4">
        <v>640</v>
      </c>
      <c r="AF5673" s="4">
        <v>837</v>
      </c>
      <c r="AG5673" s="4">
        <v>933</v>
      </c>
      <c r="AH5673" s="4">
        <v>1243</v>
      </c>
      <c r="AI5673" s="4">
        <v>1567</v>
      </c>
      <c r="AJ5673" s="4">
        <v>1802</v>
      </c>
      <c r="AK5673" s="4">
        <v>982.0755298409905</v>
      </c>
      <c r="AL5673" s="8">
        <v>1.128998358248906</v>
      </c>
      <c r="AM5673" s="4">
        <v>898.43089193169601</v>
      </c>
      <c r="AN5673" s="8">
        <v>1.0364142060925108</v>
      </c>
      <c r="AO5673" s="4">
        <v>814.78625402240141</v>
      </c>
      <c r="AP5673" s="8">
        <v>0.9438300539361153</v>
      </c>
    </row>
    <row r="5674" spans="1:42" x14ac:dyDescent="0.25">
      <c r="A5674" s="2" t="s">
        <v>15657</v>
      </c>
      <c r="B5674" t="s">
        <v>15656</v>
      </c>
      <c r="C5674" t="s">
        <v>149</v>
      </c>
      <c r="D5674" t="s">
        <v>15655</v>
      </c>
      <c r="E5674" s="3" t="s">
        <v>14699</v>
      </c>
      <c r="F5674" t="s">
        <v>15658</v>
      </c>
      <c r="G5674">
        <v>180</v>
      </c>
      <c r="H5674">
        <v>8</v>
      </c>
      <c r="I5674">
        <v>118</v>
      </c>
      <c r="J5674">
        <v>40</v>
      </c>
      <c r="K5674">
        <v>11</v>
      </c>
      <c r="L5674">
        <v>2</v>
      </c>
      <c r="M5674">
        <v>1</v>
      </c>
      <c r="N5674" s="2">
        <v>219.15648148148148</v>
      </c>
      <c r="O5674" s="2">
        <v>243.7956889074074</v>
      </c>
      <c r="P5674" s="2">
        <v>323.19</v>
      </c>
      <c r="Q5674" s="4">
        <v>786.14217038888887</v>
      </c>
      <c r="R5674" s="5">
        <v>5.9000000000000004E-2</v>
      </c>
      <c r="S5674" s="6">
        <v>832.52455844183328</v>
      </c>
      <c r="T5674" s="4">
        <v>0</v>
      </c>
      <c r="U5674" s="7">
        <v>832.52455844183328</v>
      </c>
      <c r="V5674" s="8">
        <v>0.95068401882616027</v>
      </c>
      <c r="W5674" s="7">
        <v>727.2732744020127</v>
      </c>
      <c r="X5674" s="7">
        <v>765.30063515505901</v>
      </c>
      <c r="Y5674" s="7">
        <v>926.91691835550637</v>
      </c>
      <c r="Z5674" s="7">
        <v>1117.0537221207385</v>
      </c>
      <c r="AA5674" s="7">
        <v>1386.0972994485417</v>
      </c>
      <c r="AB5674" s="7">
        <v>1594.2970995714709</v>
      </c>
      <c r="AC5674" s="7">
        <v>963.28222222222234</v>
      </c>
      <c r="AD5674" s="7">
        <v>1050.8533333333332</v>
      </c>
      <c r="AE5674" s="4">
        <v>765</v>
      </c>
      <c r="AF5674" s="4">
        <v>805</v>
      </c>
      <c r="AG5674" s="4">
        <v>975</v>
      </c>
      <c r="AH5674" s="4">
        <v>1175</v>
      </c>
      <c r="AI5674" s="4">
        <v>1458</v>
      </c>
      <c r="AJ5674" s="4">
        <v>1677</v>
      </c>
      <c r="AK5674" s="4">
        <v>1005.0897532335584</v>
      </c>
      <c r="AL5674" s="8">
        <v>1.1477412362146353</v>
      </c>
      <c r="AM5674" s="4">
        <v>947.56802163631676</v>
      </c>
      <c r="AN5674" s="8">
        <v>1.0820554970851437</v>
      </c>
      <c r="AO5674" s="4">
        <v>890.04629003907496</v>
      </c>
      <c r="AP5674" s="8">
        <v>1.0163697579556519</v>
      </c>
    </row>
    <row r="5675" spans="1:42" x14ac:dyDescent="0.25">
      <c r="A5675" s="2" t="s">
        <v>15661</v>
      </c>
      <c r="B5675" t="s">
        <v>15660</v>
      </c>
      <c r="C5675" t="s">
        <v>149</v>
      </c>
      <c r="D5675" t="s">
        <v>15659</v>
      </c>
      <c r="E5675" s="3" t="s">
        <v>14699</v>
      </c>
      <c r="F5675" t="s">
        <v>5357</v>
      </c>
      <c r="G5675">
        <v>48</v>
      </c>
      <c r="H5675">
        <v>0</v>
      </c>
      <c r="I5675">
        <v>28</v>
      </c>
      <c r="J5675">
        <v>14</v>
      </c>
      <c r="K5675">
        <v>6</v>
      </c>
      <c r="L5675">
        <v>0</v>
      </c>
      <c r="M5675">
        <v>0</v>
      </c>
      <c r="N5675" s="2">
        <v>230.6753472222222</v>
      </c>
      <c r="O5675" s="2">
        <v>148.12012617361108</v>
      </c>
      <c r="P5675" s="2">
        <v>346.58</v>
      </c>
      <c r="Q5675" s="4">
        <v>725.3754733958333</v>
      </c>
      <c r="R5675" s="5">
        <v>5.9000000000000004E-2</v>
      </c>
      <c r="S5675" s="6">
        <v>768.17262632618747</v>
      </c>
      <c r="T5675" s="4">
        <v>50.131578947368418</v>
      </c>
      <c r="U5675" s="7">
        <v>818.30420527355591</v>
      </c>
      <c r="V5675" s="8">
        <v>0.96242776274455266</v>
      </c>
      <c r="W5675" s="7">
        <v>578.21873666422812</v>
      </c>
      <c r="X5675" s="7">
        <v>642.36487776291597</v>
      </c>
      <c r="Y5675" s="7">
        <v>842.93450204332009</v>
      </c>
      <c r="Z5675" s="7">
        <v>1180.8310762814783</v>
      </c>
      <c r="AA5675" s="7">
        <v>1415.732438051321</v>
      </c>
      <c r="AB5675" s="7">
        <v>1628.0471304202174</v>
      </c>
      <c r="AC5675" s="7">
        <v>935.27500000000009</v>
      </c>
      <c r="AD5675" s="7">
        <v>1020.3</v>
      </c>
      <c r="AE5675" s="4">
        <v>640</v>
      </c>
      <c r="AF5675" s="4">
        <v>711</v>
      </c>
      <c r="AG5675" s="4">
        <v>933</v>
      </c>
      <c r="AH5675" s="4">
        <v>1307</v>
      </c>
      <c r="AI5675" s="4">
        <v>1567</v>
      </c>
      <c r="AJ5675" s="4">
        <v>1802</v>
      </c>
      <c r="AK5675" s="4">
        <v>930.45948276105867</v>
      </c>
      <c r="AL5675" s="8">
        <v>1.1532973380869476</v>
      </c>
      <c r="AM5675" s="4">
        <v>873.84778865587111</v>
      </c>
      <c r="AN5675" s="8">
        <v>1.0867149280837867</v>
      </c>
      <c r="AO5675" s="4">
        <v>821.01020749102929</v>
      </c>
      <c r="AP5675" s="8">
        <v>1.0245713454141696</v>
      </c>
    </row>
    <row r="5676" spans="1:42" x14ac:dyDescent="0.25">
      <c r="A5676" s="2" t="s">
        <v>15664</v>
      </c>
      <c r="B5676" t="s">
        <v>15663</v>
      </c>
      <c r="C5676" t="s">
        <v>149</v>
      </c>
      <c r="D5676" t="s">
        <v>15662</v>
      </c>
      <c r="E5676" s="3" t="s">
        <v>14699</v>
      </c>
      <c r="F5676" t="s">
        <v>5357</v>
      </c>
      <c r="G5676">
        <v>50</v>
      </c>
      <c r="H5676">
        <v>0</v>
      </c>
      <c r="I5676">
        <v>32</v>
      </c>
      <c r="J5676">
        <v>14</v>
      </c>
      <c r="K5676">
        <v>4</v>
      </c>
      <c r="L5676">
        <v>0</v>
      </c>
      <c r="M5676">
        <v>0</v>
      </c>
      <c r="N5676" s="2">
        <v>211.34833333333333</v>
      </c>
      <c r="O5676" s="2">
        <v>198.27779133333331</v>
      </c>
      <c r="P5676" s="2">
        <v>263.3</v>
      </c>
      <c r="Q5676" s="4">
        <v>672.92612466666674</v>
      </c>
      <c r="R5676" s="5">
        <v>5.9000000000000004E-2</v>
      </c>
      <c r="S5676" s="6">
        <v>712.62876602200004</v>
      </c>
      <c r="T5676" s="4">
        <v>80.260000000000005</v>
      </c>
      <c r="U5676" s="7">
        <v>792.88876602200003</v>
      </c>
      <c r="V5676" s="8">
        <v>0.97306068187865102</v>
      </c>
      <c r="W5676" s="7">
        <v>564.96757995460712</v>
      </c>
      <c r="X5676" s="7">
        <v>621.81416307697464</v>
      </c>
      <c r="Y5676" s="7">
        <v>815.96710851029161</v>
      </c>
      <c r="Z5676" s="7">
        <v>1077.4613908731826</v>
      </c>
      <c r="AA5676" s="7">
        <v>1081.8342049595185</v>
      </c>
      <c r="AB5676" s="7">
        <v>1244.5028889712164</v>
      </c>
      <c r="AC5676" s="7">
        <v>896.32400000000007</v>
      </c>
      <c r="AD5676" s="7">
        <v>977.80799999999999</v>
      </c>
      <c r="AE5676" s="4">
        <v>646</v>
      </c>
      <c r="AF5676" s="4">
        <v>711</v>
      </c>
      <c r="AG5676" s="4">
        <v>933</v>
      </c>
      <c r="AH5676" s="4">
        <v>1232</v>
      </c>
      <c r="AI5676" s="4">
        <v>1237</v>
      </c>
      <c r="AJ5676" s="4">
        <v>1423</v>
      </c>
      <c r="AK5676" s="4">
        <v>858.64838159807505</v>
      </c>
      <c r="AL5676" s="8">
        <v>1.1522610348020164</v>
      </c>
      <c r="AM5676" s="4">
        <v>809.97517640604997</v>
      </c>
      <c r="AN5676" s="8">
        <v>1.0925275838275612</v>
      </c>
      <c r="AO5676" s="4">
        <v>761.30197121402512</v>
      </c>
      <c r="AP5676" s="8">
        <v>1.0327941328531063</v>
      </c>
    </row>
    <row r="5677" spans="1:42" x14ac:dyDescent="0.25">
      <c r="A5677" s="2" t="s">
        <v>15667</v>
      </c>
      <c r="B5677" t="s">
        <v>15666</v>
      </c>
      <c r="C5677" t="s">
        <v>149</v>
      </c>
      <c r="D5677" t="s">
        <v>15665</v>
      </c>
      <c r="E5677" s="3" t="s">
        <v>14699</v>
      </c>
      <c r="F5677" t="s">
        <v>15668</v>
      </c>
      <c r="G5677">
        <v>24</v>
      </c>
      <c r="H5677">
        <v>0</v>
      </c>
      <c r="I5677">
        <v>16</v>
      </c>
      <c r="J5677">
        <v>4</v>
      </c>
      <c r="K5677">
        <v>4</v>
      </c>
      <c r="L5677">
        <v>0</v>
      </c>
      <c r="M5677">
        <v>0</v>
      </c>
      <c r="N5677" s="2">
        <v>216.20486111111111</v>
      </c>
      <c r="O5677" s="2">
        <v>198.48479534722219</v>
      </c>
      <c r="P5677" s="2">
        <v>273.73</v>
      </c>
      <c r="Q5677" s="4">
        <v>688.41965645833329</v>
      </c>
      <c r="R5677" s="5">
        <v>5.9000000000000004E-2</v>
      </c>
      <c r="S5677" s="6">
        <v>729.0364161893749</v>
      </c>
      <c r="T5677" s="4">
        <v>57</v>
      </c>
      <c r="U5677" s="7">
        <v>786.0364161893749</v>
      </c>
      <c r="V5677" s="8">
        <v>0.92765902776086728</v>
      </c>
      <c r="W5677" s="7">
        <v>550.64906336884326</v>
      </c>
      <c r="X5677" s="7">
        <v>611.73669383632443</v>
      </c>
      <c r="Y5677" s="7">
        <v>802.7430876923919</v>
      </c>
      <c r="Z5677" s="7">
        <v>1124.5286340985597</v>
      </c>
      <c r="AA5677" s="7">
        <v>1348.2298160921523</v>
      </c>
      <c r="AB5677" s="7">
        <v>1550.4212690478994</v>
      </c>
      <c r="AC5677" s="7">
        <v>932.06666666666683</v>
      </c>
      <c r="AD5677" s="7">
        <v>1016.8</v>
      </c>
      <c r="AE5677" s="4">
        <v>640</v>
      </c>
      <c r="AF5677" s="4">
        <v>711</v>
      </c>
      <c r="AG5677" s="4">
        <v>933</v>
      </c>
      <c r="AH5677" s="4">
        <v>1307</v>
      </c>
      <c r="AI5677" s="4">
        <v>1567</v>
      </c>
      <c r="AJ5677" s="4">
        <v>1802</v>
      </c>
      <c r="AK5677" s="4">
        <v>909.4530058267319</v>
      </c>
      <c r="AL5677" s="8">
        <v>1.1405818322109345</v>
      </c>
      <c r="AM5677" s="4">
        <v>849.3141426142796</v>
      </c>
      <c r="AN5677" s="8">
        <v>1.0696075640609122</v>
      </c>
      <c r="AO5677" s="4">
        <v>789.1752794018272</v>
      </c>
      <c r="AP5677" s="8">
        <v>0.99863329591088967</v>
      </c>
    </row>
    <row r="5678" spans="1:42" x14ac:dyDescent="0.25">
      <c r="A5678" s="2" t="s">
        <v>15670</v>
      </c>
      <c r="B5678" t="s">
        <v>14379</v>
      </c>
      <c r="C5678" t="s">
        <v>14</v>
      </c>
      <c r="D5678" t="s">
        <v>15669</v>
      </c>
      <c r="E5678" s="3" t="s">
        <v>14699</v>
      </c>
      <c r="F5678" t="s">
        <v>15671</v>
      </c>
      <c r="G5678">
        <v>49</v>
      </c>
      <c r="H5678">
        <v>3</v>
      </c>
      <c r="I5678">
        <v>38</v>
      </c>
      <c r="J5678">
        <v>8</v>
      </c>
      <c r="K5678">
        <v>0</v>
      </c>
      <c r="L5678">
        <v>0</v>
      </c>
      <c r="M5678">
        <v>0</v>
      </c>
      <c r="N5678" s="2">
        <v>222.15646258503401</v>
      </c>
      <c r="O5678" s="2">
        <v>147.70404434013602</v>
      </c>
      <c r="P5678" s="2">
        <v>349.47</v>
      </c>
      <c r="Q5678" s="4">
        <v>719.33050692517008</v>
      </c>
      <c r="R5678" s="5">
        <v>5.9000000000000004E-2</v>
      </c>
      <c r="S5678" s="6">
        <v>761.77100683375511</v>
      </c>
      <c r="T5678" s="4">
        <v>0</v>
      </c>
      <c r="U5678" s="7">
        <v>761.77100683375511</v>
      </c>
      <c r="V5678" s="8">
        <v>0.83281524620379299</v>
      </c>
      <c r="W5678" s="7">
        <v>724.54926419729986</v>
      </c>
      <c r="X5678" s="7">
        <v>728.71334042831882</v>
      </c>
      <c r="Y5678" s="7">
        <v>932.75307574824808</v>
      </c>
      <c r="Z5678" s="7">
        <v>1256.7182065215236</v>
      </c>
      <c r="AA5678" s="7">
        <v>1394.9655373913531</v>
      </c>
      <c r="AB5678" s="7">
        <v>1604.0021641885053</v>
      </c>
      <c r="AC5678" s="7">
        <v>1006.1632653061225</v>
      </c>
      <c r="AD5678" s="7">
        <v>1097.6326530612243</v>
      </c>
      <c r="AE5678" s="4">
        <v>870</v>
      </c>
      <c r="AF5678" s="4">
        <v>875</v>
      </c>
      <c r="AG5678" s="4">
        <v>1120</v>
      </c>
      <c r="AH5678" s="4">
        <v>1509</v>
      </c>
      <c r="AI5678" s="4">
        <v>1675</v>
      </c>
      <c r="AJ5678" s="4">
        <v>1926</v>
      </c>
      <c r="AK5678" s="4">
        <v>1036.733706065502</v>
      </c>
      <c r="AL5678" s="8">
        <v>1.133421499268398</v>
      </c>
      <c r="AM5678" s="4">
        <v>942.99642223649721</v>
      </c>
      <c r="AN5678" s="8">
        <v>1.0309420948145553</v>
      </c>
      <c r="AO5678" s="4">
        <v>849.25913840749274</v>
      </c>
      <c r="AP5678" s="8">
        <v>0.92846269036071272</v>
      </c>
    </row>
    <row r="5679" spans="1:42" x14ac:dyDescent="0.25">
      <c r="A5679" s="2" t="s">
        <v>15674</v>
      </c>
      <c r="B5679" t="s">
        <v>15673</v>
      </c>
      <c r="C5679" t="s">
        <v>149</v>
      </c>
      <c r="D5679" t="s">
        <v>15672</v>
      </c>
      <c r="E5679" s="3" t="s">
        <v>14699</v>
      </c>
      <c r="F5679" t="s">
        <v>5357</v>
      </c>
      <c r="G5679">
        <v>70</v>
      </c>
      <c r="H5679">
        <v>0</v>
      </c>
      <c r="I5679">
        <v>36</v>
      </c>
      <c r="J5679">
        <v>24</v>
      </c>
      <c r="K5679">
        <v>10</v>
      </c>
      <c r="L5679">
        <v>0</v>
      </c>
      <c r="M5679">
        <v>0</v>
      </c>
      <c r="N5679" s="2">
        <v>198.01666666666665</v>
      </c>
      <c r="O5679" s="2">
        <v>279.59221571428577</v>
      </c>
      <c r="P5679" s="2">
        <v>244.57</v>
      </c>
      <c r="Q5679" s="4">
        <v>722.17888238095247</v>
      </c>
      <c r="R5679" s="5">
        <v>5.9000000000000004E-2</v>
      </c>
      <c r="S5679" s="6">
        <v>764.78743644142867</v>
      </c>
      <c r="T5679" s="4">
        <v>77.835820895522389</v>
      </c>
      <c r="U5679" s="7">
        <v>842.62325733695104</v>
      </c>
      <c r="V5679" s="8">
        <v>0.72425869368352869</v>
      </c>
      <c r="W5679" s="7">
        <v>546.92068146302552</v>
      </c>
      <c r="X5679" s="7">
        <v>661.958084414984</v>
      </c>
      <c r="Y5679" s="7">
        <v>783.56905324991158</v>
      </c>
      <c r="Z5679" s="7">
        <v>1089.8972233962695</v>
      </c>
      <c r="AA5679" s="7">
        <v>1279.8732774140753</v>
      </c>
      <c r="AB5679" s="7">
        <v>1471.8214011967718</v>
      </c>
      <c r="AC5679" s="7">
        <v>1279.7714285714285</v>
      </c>
      <c r="AD5679" s="7">
        <v>1396.1142857142856</v>
      </c>
      <c r="AE5679" s="4">
        <v>832</v>
      </c>
      <c r="AF5679" s="4">
        <v>1007</v>
      </c>
      <c r="AG5679" s="4">
        <v>1192</v>
      </c>
      <c r="AH5679" s="4">
        <v>1658</v>
      </c>
      <c r="AI5679" s="4">
        <v>1947</v>
      </c>
      <c r="AJ5679" s="4">
        <v>2239</v>
      </c>
      <c r="AK5679" s="4">
        <v>1207.8100499312084</v>
      </c>
      <c r="AL5679" s="8">
        <v>1.1050492504650191</v>
      </c>
      <c r="AM5679" s="4">
        <v>1060.1358454346152</v>
      </c>
      <c r="AN5679" s="8">
        <v>0.97811906487118905</v>
      </c>
      <c r="AO5679" s="4">
        <v>912.46164093802201</v>
      </c>
      <c r="AP5679" s="8">
        <v>0.85118887927735898</v>
      </c>
    </row>
    <row r="5680" spans="1:42" x14ac:dyDescent="0.25">
      <c r="A5680" s="2" t="s">
        <v>15677</v>
      </c>
      <c r="B5680" t="s">
        <v>15676</v>
      </c>
      <c r="C5680" t="s">
        <v>149</v>
      </c>
      <c r="D5680" t="s">
        <v>15675</v>
      </c>
      <c r="E5680" s="3" t="s">
        <v>14699</v>
      </c>
      <c r="F5680" t="s">
        <v>5357</v>
      </c>
      <c r="G5680">
        <v>22</v>
      </c>
      <c r="H5680">
        <v>0</v>
      </c>
      <c r="I5680">
        <v>14</v>
      </c>
      <c r="J5680">
        <v>6</v>
      </c>
      <c r="K5680">
        <v>2</v>
      </c>
      <c r="L5680">
        <v>0</v>
      </c>
      <c r="M5680">
        <v>0</v>
      </c>
      <c r="N5680" s="2">
        <v>228.22727272727272</v>
      </c>
      <c r="O5680" s="2">
        <v>170.23994430303031</v>
      </c>
      <c r="P5680" s="2">
        <v>315.89999999999998</v>
      </c>
      <c r="Q5680" s="4">
        <v>714.36721703030298</v>
      </c>
      <c r="R5680" s="5">
        <v>5.9000000000000004E-2</v>
      </c>
      <c r="S5680" s="6">
        <v>756.51488283509082</v>
      </c>
      <c r="T5680" s="4">
        <v>46.55</v>
      </c>
      <c r="U5680" s="7">
        <v>803.06488283509077</v>
      </c>
      <c r="V5680" s="8">
        <v>0.88505297176495323</v>
      </c>
      <c r="W5680" s="7">
        <v>625.31287279726462</v>
      </c>
      <c r="X5680" s="7">
        <v>698.68291653881033</v>
      </c>
      <c r="Y5680" s="7">
        <v>797.06547519224671</v>
      </c>
      <c r="Z5680" s="7">
        <v>1039.6868698375854</v>
      </c>
      <c r="AA5680" s="7">
        <v>1192.263210800118</v>
      </c>
      <c r="AB5680" s="7">
        <v>1371.5195676686672</v>
      </c>
      <c r="AC5680" s="7">
        <v>998.10000000000014</v>
      </c>
      <c r="AD5680" s="7">
        <v>1088.8363636363636</v>
      </c>
      <c r="AE5680" s="4">
        <v>750</v>
      </c>
      <c r="AF5680" s="4">
        <v>838</v>
      </c>
      <c r="AG5680" s="4">
        <v>956</v>
      </c>
      <c r="AH5680" s="4">
        <v>1247</v>
      </c>
      <c r="AI5680" s="4">
        <v>1430</v>
      </c>
      <c r="AJ5680" s="4">
        <v>1645</v>
      </c>
      <c r="AK5680" s="4">
        <v>979.79990673939278</v>
      </c>
      <c r="AL5680" s="8">
        <v>1.1311340521123454</v>
      </c>
      <c r="AM5680" s="4">
        <v>909.28884655908689</v>
      </c>
      <c r="AN5680" s="8">
        <v>1.0534242372658005</v>
      </c>
      <c r="AO5680" s="4">
        <v>827.02594301539659</v>
      </c>
      <c r="AP5680" s="8">
        <v>0.96276278661149806</v>
      </c>
    </row>
    <row r="5681" spans="1:42" x14ac:dyDescent="0.25">
      <c r="A5681" s="2" t="s">
        <v>15680</v>
      </c>
      <c r="B5681" t="s">
        <v>15679</v>
      </c>
      <c r="C5681" t="s">
        <v>149</v>
      </c>
      <c r="D5681" t="s">
        <v>15678</v>
      </c>
      <c r="E5681" s="3" t="s">
        <v>14699</v>
      </c>
      <c r="F5681" t="s">
        <v>15681</v>
      </c>
      <c r="G5681">
        <v>50</v>
      </c>
      <c r="H5681">
        <v>0</v>
      </c>
      <c r="I5681">
        <v>26</v>
      </c>
      <c r="J5681">
        <v>16</v>
      </c>
      <c r="K5681">
        <v>8</v>
      </c>
      <c r="L5681">
        <v>0</v>
      </c>
      <c r="M5681">
        <v>0</v>
      </c>
      <c r="N5681" s="2">
        <v>214.86833333333334</v>
      </c>
      <c r="O5681" s="2">
        <v>281.84653733333334</v>
      </c>
      <c r="P5681" s="2">
        <v>308.8</v>
      </c>
      <c r="Q5681" s="4">
        <v>805.51487066666664</v>
      </c>
      <c r="R5681" s="5">
        <v>5.9000000000000004E-2</v>
      </c>
      <c r="S5681" s="6">
        <v>853.04024803599987</v>
      </c>
      <c r="T5681" s="4">
        <v>78.422222222222217</v>
      </c>
      <c r="U5681" s="7">
        <v>931.46247025822208</v>
      </c>
      <c r="V5681" s="8">
        <v>0.49569078625006502</v>
      </c>
      <c r="W5681" s="7">
        <v>703.17986302512008</v>
      </c>
      <c r="X5681" s="7">
        <v>749.02955067233586</v>
      </c>
      <c r="Y5681" s="7">
        <v>884.76278440023179</v>
      </c>
      <c r="Z5681" s="7">
        <v>1127.6299417394437</v>
      </c>
      <c r="AA5681" s="7">
        <v>1308.3049485076799</v>
      </c>
      <c r="AB5681" s="7">
        <v>1504.4145035928007</v>
      </c>
      <c r="AC5681" s="7">
        <v>2067.0320000000002</v>
      </c>
      <c r="AD5681" s="7">
        <v>2254.944</v>
      </c>
      <c r="AE5681" s="4">
        <v>1549</v>
      </c>
      <c r="AF5681" s="4">
        <v>1650</v>
      </c>
      <c r="AG5681" s="4">
        <v>1949</v>
      </c>
      <c r="AH5681" s="4">
        <v>2484</v>
      </c>
      <c r="AI5681" s="4">
        <v>2882</v>
      </c>
      <c r="AJ5681" s="4">
        <v>3314</v>
      </c>
      <c r="AK5681" s="4">
        <v>1928.8622424314751</v>
      </c>
      <c r="AL5681" s="8">
        <v>1.0682045130985234</v>
      </c>
      <c r="AM5681" s="4">
        <v>1570.2549109663169</v>
      </c>
      <c r="AN5681" s="8">
        <v>0.87736660414903744</v>
      </c>
      <c r="AO5681" s="4">
        <v>1211.6475795011584</v>
      </c>
      <c r="AP5681" s="8">
        <v>0.68652869519955118</v>
      </c>
    </row>
    <row r="5682" spans="1:42" x14ac:dyDescent="0.25">
      <c r="A5682" s="2" t="s">
        <v>15684</v>
      </c>
      <c r="B5682" t="s">
        <v>15683</v>
      </c>
      <c r="C5682" t="s">
        <v>149</v>
      </c>
      <c r="D5682" t="s">
        <v>15682</v>
      </c>
      <c r="E5682" s="3" t="s">
        <v>14699</v>
      </c>
      <c r="F5682" t="s">
        <v>5357</v>
      </c>
      <c r="G5682">
        <v>36</v>
      </c>
      <c r="H5682">
        <v>0</v>
      </c>
      <c r="I5682">
        <v>30</v>
      </c>
      <c r="J5682">
        <v>4</v>
      </c>
      <c r="K5682">
        <v>2</v>
      </c>
      <c r="L5682">
        <v>0</v>
      </c>
      <c r="M5682">
        <v>0</v>
      </c>
      <c r="N5682" s="2">
        <v>203.42361111111111</v>
      </c>
      <c r="O5682" s="2">
        <v>88.60472133333333</v>
      </c>
      <c r="P5682" s="2">
        <v>323.5</v>
      </c>
      <c r="Q5682" s="4">
        <v>615.52833244444446</v>
      </c>
      <c r="R5682" s="5">
        <v>5.9000000000000004E-2</v>
      </c>
      <c r="S5682" s="6">
        <v>651.84450405866664</v>
      </c>
      <c r="T5682" s="4">
        <v>66.971428571428575</v>
      </c>
      <c r="U5682" s="7">
        <v>718.81593263009518</v>
      </c>
      <c r="V5682" s="8">
        <v>0.77477166391267738</v>
      </c>
      <c r="W5682" s="7">
        <v>602.11696524604747</v>
      </c>
      <c r="X5682" s="7">
        <v>618.27646372989705</v>
      </c>
      <c r="Y5682" s="7">
        <v>767.22488453755409</v>
      </c>
      <c r="Z5682" s="7">
        <v>924.60434803243697</v>
      </c>
      <c r="AA5682" s="7">
        <v>1147.3243923533203</v>
      </c>
      <c r="AB5682" s="7">
        <v>1319.4581805508485</v>
      </c>
      <c r="AC5682" s="7">
        <v>1020.5555555555557</v>
      </c>
      <c r="AD5682" s="7">
        <v>1113.3333333333333</v>
      </c>
      <c r="AE5682" s="4">
        <v>857</v>
      </c>
      <c r="AF5682" s="4">
        <v>880</v>
      </c>
      <c r="AG5682" s="4">
        <v>1092</v>
      </c>
      <c r="AH5682" s="4">
        <v>1316</v>
      </c>
      <c r="AI5682" s="4">
        <v>1633</v>
      </c>
      <c r="AJ5682" s="4">
        <v>1878</v>
      </c>
      <c r="AK5682" s="4">
        <v>970.37189133963147</v>
      </c>
      <c r="AL5682" s="8">
        <v>1.118094596311322</v>
      </c>
      <c r="AM5682" s="4">
        <v>860.87810196179976</v>
      </c>
      <c r="AN5682" s="8">
        <v>1.000077338299288</v>
      </c>
      <c r="AO5682" s="4">
        <v>751.38431258396815</v>
      </c>
      <c r="AP5682" s="8">
        <v>0.88206008028725391</v>
      </c>
    </row>
    <row r="5683" spans="1:42" x14ac:dyDescent="0.25">
      <c r="A5683" s="2" t="s">
        <v>15687</v>
      </c>
      <c r="B5683" t="s">
        <v>15686</v>
      </c>
      <c r="C5683" t="s">
        <v>149</v>
      </c>
      <c r="D5683" t="s">
        <v>15685</v>
      </c>
      <c r="E5683" s="3" t="s">
        <v>14699</v>
      </c>
      <c r="F5683" t="s">
        <v>5357</v>
      </c>
      <c r="G5683">
        <v>50</v>
      </c>
      <c r="H5683">
        <v>0</v>
      </c>
      <c r="I5683">
        <v>42</v>
      </c>
      <c r="J5683">
        <v>4</v>
      </c>
      <c r="K5683">
        <v>4</v>
      </c>
      <c r="L5683">
        <v>0</v>
      </c>
      <c r="M5683">
        <v>0</v>
      </c>
      <c r="N5683" s="2">
        <v>210.73833333333334</v>
      </c>
      <c r="O5683" s="2">
        <v>236.40801149999996</v>
      </c>
      <c r="P5683" s="2">
        <v>209.56</v>
      </c>
      <c r="Q5683" s="4">
        <v>656.70634483333333</v>
      </c>
      <c r="R5683" s="5">
        <v>5.9000000000000004E-2</v>
      </c>
      <c r="S5683" s="6">
        <v>695.4520191785</v>
      </c>
      <c r="T5683" s="4">
        <v>63.7</v>
      </c>
      <c r="U5683" s="7">
        <v>759.15201917850004</v>
      </c>
      <c r="V5683" s="8">
        <v>0.944594887490668</v>
      </c>
      <c r="W5683" s="7">
        <v>633.42484326928877</v>
      </c>
      <c r="X5683" s="7">
        <v>650.73153297609986</v>
      </c>
      <c r="Y5683" s="7">
        <v>807.35707482274097</v>
      </c>
      <c r="Z5683" s="7">
        <v>1053.1120686594595</v>
      </c>
      <c r="AA5683" s="7">
        <v>1207.1416070500788</v>
      </c>
      <c r="AB5683" s="7">
        <v>1387.9965144862556</v>
      </c>
      <c r="AC5683" s="7">
        <v>884.048</v>
      </c>
      <c r="AD5683" s="7">
        <v>964.41599999999994</v>
      </c>
      <c r="AE5683" s="4">
        <v>732</v>
      </c>
      <c r="AF5683" s="4">
        <v>752</v>
      </c>
      <c r="AG5683" s="4">
        <v>933</v>
      </c>
      <c r="AH5683" s="4">
        <v>1217</v>
      </c>
      <c r="AI5683" s="4">
        <v>1395</v>
      </c>
      <c r="AJ5683" s="4">
        <v>1604</v>
      </c>
      <c r="AK5683" s="4">
        <v>860.63354478147494</v>
      </c>
      <c r="AL5683" s="8">
        <v>1.1501263497679115</v>
      </c>
      <c r="AM5683" s="4">
        <v>805.57303624714984</v>
      </c>
      <c r="AN5683" s="8">
        <v>1.0816158623421634</v>
      </c>
      <c r="AO5683" s="4">
        <v>750.51252771282498</v>
      </c>
      <c r="AP5683" s="8">
        <v>1.0131053749164158</v>
      </c>
    </row>
    <row r="5684" spans="1:42" x14ac:dyDescent="0.25">
      <c r="A5684" s="2" t="s">
        <v>15690</v>
      </c>
      <c r="B5684" t="s">
        <v>15689</v>
      </c>
      <c r="C5684" t="s">
        <v>149</v>
      </c>
      <c r="D5684" t="s">
        <v>15688</v>
      </c>
      <c r="E5684" s="3" t="s">
        <v>14699</v>
      </c>
      <c r="F5684" t="s">
        <v>15691</v>
      </c>
      <c r="G5684">
        <v>52</v>
      </c>
      <c r="H5684">
        <v>0</v>
      </c>
      <c r="I5684">
        <v>24</v>
      </c>
      <c r="J5684">
        <v>20</v>
      </c>
      <c r="K5684">
        <v>8</v>
      </c>
      <c r="L5684">
        <v>0</v>
      </c>
      <c r="M5684">
        <v>0</v>
      </c>
      <c r="N5684" s="2">
        <v>211.91185897435898</v>
      </c>
      <c r="O5684" s="2">
        <v>238.28344859615382</v>
      </c>
      <c r="P5684" s="2">
        <v>259.44</v>
      </c>
      <c r="Q5684" s="4">
        <v>709.63530757051285</v>
      </c>
      <c r="R5684" s="5">
        <v>5.9000000000000004E-2</v>
      </c>
      <c r="S5684" s="6">
        <v>751.50379071717305</v>
      </c>
      <c r="T5684" s="4">
        <v>71.28</v>
      </c>
      <c r="U5684" s="7">
        <v>822.78379071717302</v>
      </c>
      <c r="V5684" s="8">
        <v>0.86700083321093047</v>
      </c>
      <c r="W5684" s="7">
        <v>579.66361939406818</v>
      </c>
      <c r="X5684" s="7">
        <v>667.56343053169326</v>
      </c>
      <c r="Y5684" s="7">
        <v>738.83354767030823</v>
      </c>
      <c r="Z5684" s="7">
        <v>1035.0004788907747</v>
      </c>
      <c r="AA5684" s="7">
        <v>1093.6003529825248</v>
      </c>
      <c r="AB5684" s="7">
        <v>1257.5216224013391</v>
      </c>
      <c r="AC5684" s="7">
        <v>1043.9000000000001</v>
      </c>
      <c r="AD5684" s="7">
        <v>1138.8</v>
      </c>
      <c r="AE5684" s="4">
        <v>732</v>
      </c>
      <c r="AF5684" s="4">
        <v>843</v>
      </c>
      <c r="AG5684" s="4">
        <v>933</v>
      </c>
      <c r="AH5684" s="4">
        <v>1307</v>
      </c>
      <c r="AI5684" s="4">
        <v>1381</v>
      </c>
      <c r="AJ5684" s="4">
        <v>1588</v>
      </c>
      <c r="AK5684" s="4">
        <v>999.26845692229415</v>
      </c>
      <c r="AL5684" s="8">
        <v>1.1280805657769171</v>
      </c>
      <c r="AM5684" s="4">
        <v>918.47563098584158</v>
      </c>
      <c r="AN5684" s="8">
        <v>1.0429458703749648</v>
      </c>
      <c r="AO5684" s="4">
        <v>832.29661665362551</v>
      </c>
      <c r="AP5684" s="8">
        <v>0.95213552861288253</v>
      </c>
    </row>
    <row r="5685" spans="1:42" x14ac:dyDescent="0.25">
      <c r="A5685" s="2" t="s">
        <v>15694</v>
      </c>
      <c r="B5685" t="s">
        <v>15693</v>
      </c>
      <c r="C5685" t="s">
        <v>149</v>
      </c>
      <c r="D5685" t="s">
        <v>15692</v>
      </c>
      <c r="E5685" s="3" t="s">
        <v>14699</v>
      </c>
      <c r="F5685" t="s">
        <v>15695</v>
      </c>
      <c r="G5685">
        <v>158</v>
      </c>
      <c r="H5685">
        <v>0</v>
      </c>
      <c r="I5685">
        <v>94</v>
      </c>
      <c r="J5685">
        <v>46</v>
      </c>
      <c r="K5685">
        <v>16</v>
      </c>
      <c r="L5685">
        <v>2</v>
      </c>
      <c r="M5685">
        <v>0</v>
      </c>
      <c r="N5685" s="2">
        <v>217.86919831223631</v>
      </c>
      <c r="O5685" s="2">
        <v>354.53492200843885</v>
      </c>
      <c r="P5685" s="2">
        <v>225.3</v>
      </c>
      <c r="Q5685" s="4">
        <v>797.7041203206752</v>
      </c>
      <c r="R5685" s="5">
        <v>5.9000000000000004E-2</v>
      </c>
      <c r="S5685" s="6">
        <v>844.76866341959499</v>
      </c>
      <c r="T5685" s="4">
        <v>20.806896551724137</v>
      </c>
      <c r="U5685" s="7">
        <v>865.57555997131908</v>
      </c>
      <c r="V5685" s="8">
        <v>0.47116377092236811</v>
      </c>
      <c r="W5685" s="7">
        <v>712.28880191908866</v>
      </c>
      <c r="X5685" s="7">
        <v>758.73242296094008</v>
      </c>
      <c r="Y5685" s="7">
        <v>896.22393475810441</v>
      </c>
      <c r="Z5685" s="7">
        <v>1142.2371749302881</v>
      </c>
      <c r="AA5685" s="7">
        <v>1325.2526321051089</v>
      </c>
      <c r="AB5685" s="7">
        <v>1523.902575571246</v>
      </c>
      <c r="AC5685" s="7">
        <v>2020.8113924050635</v>
      </c>
      <c r="AD5685" s="7">
        <v>2204.5215189873416</v>
      </c>
      <c r="AE5685" s="4">
        <v>1549</v>
      </c>
      <c r="AF5685" s="4">
        <v>1650</v>
      </c>
      <c r="AG5685" s="4">
        <v>1949</v>
      </c>
      <c r="AH5685" s="4">
        <v>2484</v>
      </c>
      <c r="AI5685" s="4">
        <v>2882</v>
      </c>
      <c r="AJ5685" s="4">
        <v>3314</v>
      </c>
      <c r="AK5685" s="4">
        <v>1937.502773901829</v>
      </c>
      <c r="AL5685" s="8">
        <v>1.0659780747450971</v>
      </c>
      <c r="AM5685" s="4">
        <v>1568.1278633162851</v>
      </c>
      <c r="AN5685" s="8">
        <v>0.86491408472051268</v>
      </c>
      <c r="AO5685" s="4">
        <v>1206.4482633679402</v>
      </c>
      <c r="AP5685" s="8">
        <v>0.66803892782144048</v>
      </c>
    </row>
    <row r="5686" spans="1:42" x14ac:dyDescent="0.25">
      <c r="A5686" s="2" t="s">
        <v>15698</v>
      </c>
      <c r="B5686" t="s">
        <v>15697</v>
      </c>
      <c r="C5686" t="s">
        <v>149</v>
      </c>
      <c r="D5686" t="s">
        <v>15696</v>
      </c>
      <c r="E5686" s="3" t="s">
        <v>14699</v>
      </c>
      <c r="F5686" t="s">
        <v>5357</v>
      </c>
      <c r="G5686">
        <v>40</v>
      </c>
      <c r="H5686">
        <v>0</v>
      </c>
      <c r="I5686">
        <v>21</v>
      </c>
      <c r="J5686">
        <v>12</v>
      </c>
      <c r="K5686">
        <v>6</v>
      </c>
      <c r="L5686">
        <v>1</v>
      </c>
      <c r="M5686">
        <v>0</v>
      </c>
      <c r="N5686" s="2">
        <v>209.92708333333334</v>
      </c>
      <c r="O5686" s="2">
        <v>328.66526949999997</v>
      </c>
      <c r="P5686" s="2">
        <v>276.25</v>
      </c>
      <c r="Q5686" s="4">
        <v>814.84235283333328</v>
      </c>
      <c r="R5686" s="5">
        <v>5.9000000000000004E-2</v>
      </c>
      <c r="S5686" s="6">
        <v>862.91805165049993</v>
      </c>
      <c r="T5686" s="4">
        <v>31.4</v>
      </c>
      <c r="U5686" s="7">
        <v>894.31805165049991</v>
      </c>
      <c r="V5686" s="8">
        <v>0.78884894738511058</v>
      </c>
      <c r="W5686" s="7">
        <v>703.30447184004754</v>
      </c>
      <c r="X5686" s="7">
        <v>707.87138399485309</v>
      </c>
      <c r="Y5686" s="7">
        <v>892.07017423867501</v>
      </c>
      <c r="Z5686" s="7">
        <v>1241.4389540812961</v>
      </c>
      <c r="AA5686" s="7">
        <v>1497.9471867762049</v>
      </c>
      <c r="AB5686" s="7">
        <v>1722.4870343874757</v>
      </c>
      <c r="AC5686" s="7">
        <v>1247.0700000000002</v>
      </c>
      <c r="AD5686" s="7">
        <v>1360.44</v>
      </c>
      <c r="AE5686" s="4">
        <v>924</v>
      </c>
      <c r="AF5686" s="4">
        <v>930</v>
      </c>
      <c r="AG5686" s="4">
        <v>1172</v>
      </c>
      <c r="AH5686" s="4">
        <v>1631</v>
      </c>
      <c r="AI5686" s="4">
        <v>1968</v>
      </c>
      <c r="AJ5686" s="4">
        <v>2263</v>
      </c>
      <c r="AK5686" s="4">
        <v>1232.9667869142688</v>
      </c>
      <c r="AL5686" s="8">
        <v>1.1152569347395862</v>
      </c>
      <c r="AM5686" s="4">
        <v>1109.6172084930126</v>
      </c>
      <c r="AN5686" s="8">
        <v>1.0064542722880945</v>
      </c>
      <c r="AO5686" s="4">
        <v>986.26763007175612</v>
      </c>
      <c r="AP5686" s="8">
        <v>0.8976516098366023</v>
      </c>
    </row>
    <row r="5687" spans="1:42" x14ac:dyDescent="0.25">
      <c r="A5687" s="2" t="s">
        <v>15700</v>
      </c>
      <c r="B5687" t="s">
        <v>8327</v>
      </c>
      <c r="C5687" t="s">
        <v>14</v>
      </c>
      <c r="D5687" t="s">
        <v>15699</v>
      </c>
      <c r="E5687" s="3" t="s">
        <v>14699</v>
      </c>
      <c r="F5687" t="s">
        <v>15701</v>
      </c>
      <c r="G5687">
        <v>86</v>
      </c>
      <c r="H5687">
        <v>16</v>
      </c>
      <c r="I5687">
        <v>26</v>
      </c>
      <c r="J5687">
        <v>19</v>
      </c>
      <c r="K5687">
        <v>21</v>
      </c>
      <c r="L5687">
        <v>4</v>
      </c>
      <c r="M5687">
        <v>0</v>
      </c>
      <c r="N5687" s="2">
        <v>191.24321705426357</v>
      </c>
      <c r="O5687" s="2">
        <v>257.90122407364345</v>
      </c>
      <c r="P5687" s="2">
        <v>304.67</v>
      </c>
      <c r="Q5687" s="4">
        <v>753.814441127907</v>
      </c>
      <c r="R5687" s="5">
        <v>5.9000000000000004E-2</v>
      </c>
      <c r="S5687" s="6">
        <v>798.28949315445345</v>
      </c>
      <c r="T5687" s="4">
        <v>113.64556962025317</v>
      </c>
      <c r="U5687" s="7">
        <v>911.93506277470658</v>
      </c>
      <c r="V5687" s="8">
        <v>0.46569569791412924</v>
      </c>
      <c r="W5687" s="7">
        <v>631.46624867777086</v>
      </c>
      <c r="X5687" s="7">
        <v>672.63996792661203</v>
      </c>
      <c r="Y5687" s="7">
        <v>794.5304833266465</v>
      </c>
      <c r="Z5687" s="7">
        <v>1012.6288971695177</v>
      </c>
      <c r="AA5687" s="7">
        <v>1174.8778106451489</v>
      </c>
      <c r="AB5687" s="7">
        <v>1350.9871840659346</v>
      </c>
      <c r="AC5687" s="7">
        <v>2154.0430232558142</v>
      </c>
      <c r="AD5687" s="7">
        <v>2349.8651162790698</v>
      </c>
      <c r="AE5687" s="4">
        <v>1549</v>
      </c>
      <c r="AF5687" s="4">
        <v>1650</v>
      </c>
      <c r="AG5687" s="4">
        <v>1949</v>
      </c>
      <c r="AH5687" s="4">
        <v>2484</v>
      </c>
      <c r="AI5687" s="4">
        <v>2882</v>
      </c>
      <c r="AJ5687" s="4">
        <v>3314</v>
      </c>
      <c r="AK5687" s="4">
        <v>1958.0548885417518</v>
      </c>
      <c r="AL5687" s="8">
        <v>1.0579503191787303</v>
      </c>
      <c r="AM5687" s="4">
        <v>1566.4457939953911</v>
      </c>
      <c r="AN5687" s="8">
        <v>0.85796823927120247</v>
      </c>
      <c r="AO5687" s="4">
        <v>1174.8366994490309</v>
      </c>
      <c r="AP5687" s="8">
        <v>0.65798615936367499</v>
      </c>
    </row>
    <row r="5688" spans="1:42" x14ac:dyDescent="0.25">
      <c r="A5688" s="2" t="s">
        <v>15704</v>
      </c>
      <c r="B5688" t="s">
        <v>15703</v>
      </c>
      <c r="C5688" t="s">
        <v>149</v>
      </c>
      <c r="D5688" t="s">
        <v>15702</v>
      </c>
      <c r="E5688" s="3" t="s">
        <v>14699</v>
      </c>
      <c r="F5688" t="s">
        <v>5357</v>
      </c>
      <c r="G5688">
        <v>26</v>
      </c>
      <c r="H5688">
        <v>0</v>
      </c>
      <c r="I5688">
        <v>4</v>
      </c>
      <c r="J5688">
        <v>14</v>
      </c>
      <c r="K5688">
        <v>8</v>
      </c>
      <c r="L5688">
        <v>0</v>
      </c>
      <c r="M5688">
        <v>0</v>
      </c>
      <c r="N5688" s="2">
        <v>236.6698717948718</v>
      </c>
      <c r="O5688" s="2">
        <v>170.67528083333343</v>
      </c>
      <c r="P5688" s="2">
        <v>367.03</v>
      </c>
      <c r="Q5688" s="4">
        <v>774.37515262820523</v>
      </c>
      <c r="R5688" s="5">
        <v>5.9000000000000004E-2</v>
      </c>
      <c r="S5688" s="6">
        <v>820.06328663326929</v>
      </c>
      <c r="T5688" s="4">
        <v>33.730769230769234</v>
      </c>
      <c r="U5688" s="7">
        <v>853.79405586403857</v>
      </c>
      <c r="V5688" s="8">
        <v>0.74602249806644039</v>
      </c>
      <c r="W5688" s="7">
        <v>598.31879126254444</v>
      </c>
      <c r="X5688" s="7">
        <v>688.60402203988656</v>
      </c>
      <c r="Y5688" s="7">
        <v>762.40861545311054</v>
      </c>
      <c r="Z5688" s="7">
        <v>986.68859349523802</v>
      </c>
      <c r="AA5688" s="7">
        <v>1140.0301759265967</v>
      </c>
      <c r="AB5688" s="7">
        <v>1311.285494623301</v>
      </c>
      <c r="AC5688" s="7">
        <v>1258.9076923076925</v>
      </c>
      <c r="AD5688" s="7">
        <v>1373.3538461538462</v>
      </c>
      <c r="AE5688" s="4">
        <v>835</v>
      </c>
      <c r="AF5688" s="4">
        <v>961</v>
      </c>
      <c r="AG5688" s="4">
        <v>1064</v>
      </c>
      <c r="AH5688" s="4">
        <v>1377</v>
      </c>
      <c r="AI5688" s="4">
        <v>1591</v>
      </c>
      <c r="AJ5688" s="4">
        <v>1830</v>
      </c>
      <c r="AK5688" s="4">
        <v>1236.6890646375111</v>
      </c>
      <c r="AL5688" s="8">
        <v>1.1100590025734403</v>
      </c>
      <c r="AM5688" s="4">
        <v>1091.7757505490792</v>
      </c>
      <c r="AN5688" s="8">
        <v>0.98343760970144034</v>
      </c>
      <c r="AO5688" s="4">
        <v>946.86243646064713</v>
      </c>
      <c r="AP5688" s="8">
        <v>0.85681621682944031</v>
      </c>
    </row>
    <row r="5689" spans="1:42" x14ac:dyDescent="0.25">
      <c r="A5689" s="2" t="s">
        <v>15707</v>
      </c>
      <c r="B5689" t="s">
        <v>15706</v>
      </c>
      <c r="C5689" t="s">
        <v>149</v>
      </c>
      <c r="D5689" t="s">
        <v>15705</v>
      </c>
      <c r="E5689" s="3" t="s">
        <v>14699</v>
      </c>
      <c r="F5689" t="s">
        <v>5357</v>
      </c>
      <c r="G5689">
        <v>36</v>
      </c>
      <c r="H5689">
        <v>0</v>
      </c>
      <c r="I5689">
        <v>24</v>
      </c>
      <c r="J5689">
        <v>8</v>
      </c>
      <c r="K5689">
        <v>4</v>
      </c>
      <c r="L5689">
        <v>0</v>
      </c>
      <c r="M5689">
        <v>0</v>
      </c>
      <c r="N5689" s="2">
        <v>214.7037037037037</v>
      </c>
      <c r="O5689" s="2">
        <v>195.54368626851848</v>
      </c>
      <c r="P5689" s="2">
        <v>216.31</v>
      </c>
      <c r="Q5689" s="4">
        <v>626.55738997222215</v>
      </c>
      <c r="R5689" s="5">
        <v>5.9000000000000004E-2</v>
      </c>
      <c r="S5689" s="6">
        <v>663.52427598058318</v>
      </c>
      <c r="T5689" s="4">
        <v>57.916666666666664</v>
      </c>
      <c r="U5689" s="7">
        <v>721.44094264724981</v>
      </c>
      <c r="V5689" s="8">
        <v>0.84488854701694838</v>
      </c>
      <c r="W5689" s="7">
        <v>568.80909956539779</v>
      </c>
      <c r="X5689" s="7">
        <v>584.35033179396055</v>
      </c>
      <c r="Y5689" s="7">
        <v>724.99848346245369</v>
      </c>
      <c r="Z5689" s="7">
        <v>1015.6195261365776</v>
      </c>
      <c r="AA5689" s="7">
        <v>1084.0009479422538</v>
      </c>
      <c r="AB5689" s="7">
        <v>1246.406824730735</v>
      </c>
      <c r="AC5689" s="7">
        <v>939.27777777777783</v>
      </c>
      <c r="AD5689" s="7">
        <v>1024.6666666666667</v>
      </c>
      <c r="AE5689" s="4">
        <v>732</v>
      </c>
      <c r="AF5689" s="4">
        <v>752</v>
      </c>
      <c r="AG5689" s="4">
        <v>933</v>
      </c>
      <c r="AH5689" s="4">
        <v>1307</v>
      </c>
      <c r="AI5689" s="4">
        <v>1395</v>
      </c>
      <c r="AJ5689" s="4">
        <v>1604</v>
      </c>
      <c r="AK5689" s="4">
        <v>910.26140298549706</v>
      </c>
      <c r="AL5689" s="8">
        <v>1.1338454947130088</v>
      </c>
      <c r="AM5689" s="4">
        <v>825.4455155775579</v>
      </c>
      <c r="AN5689" s="8">
        <v>1.0345165439424879</v>
      </c>
      <c r="AO5689" s="4">
        <v>740.62962816961874</v>
      </c>
      <c r="AP5689" s="8">
        <v>0.9351875931719672</v>
      </c>
    </row>
    <row r="5690" spans="1:42" x14ac:dyDescent="0.25">
      <c r="A5690" s="2" t="s">
        <v>15710</v>
      </c>
      <c r="B5690" t="s">
        <v>15709</v>
      </c>
      <c r="C5690" t="s">
        <v>149</v>
      </c>
      <c r="D5690" t="s">
        <v>15708</v>
      </c>
      <c r="E5690" s="3" t="s">
        <v>14699</v>
      </c>
      <c r="F5690" t="s">
        <v>5357</v>
      </c>
      <c r="G5690">
        <v>42</v>
      </c>
      <c r="H5690">
        <v>2</v>
      </c>
      <c r="I5690">
        <v>20</v>
      </c>
      <c r="J5690">
        <v>16</v>
      </c>
      <c r="K5690">
        <v>4</v>
      </c>
      <c r="L5690">
        <v>0</v>
      </c>
      <c r="M5690">
        <v>0</v>
      </c>
      <c r="N5690" s="2">
        <v>202.36309523809521</v>
      </c>
      <c r="O5690" s="2">
        <v>170.60009060317455</v>
      </c>
      <c r="P5690" s="2">
        <v>283.29000000000002</v>
      </c>
      <c r="Q5690" s="4">
        <v>656.25318584126978</v>
      </c>
      <c r="R5690" s="5">
        <v>5.9000000000000004E-2</v>
      </c>
      <c r="S5690" s="6">
        <v>694.97212380590463</v>
      </c>
      <c r="T5690" s="4">
        <v>69.174999999999997</v>
      </c>
      <c r="U5690" s="7">
        <v>764.14712380590458</v>
      </c>
      <c r="V5690" s="8">
        <v>0.91057649661941764</v>
      </c>
      <c r="W5690" s="7">
        <v>585.49912739864192</v>
      </c>
      <c r="X5690" s="7">
        <v>588.81171086341499</v>
      </c>
      <c r="Y5690" s="7">
        <v>772.66009315832093</v>
      </c>
      <c r="Z5690" s="7">
        <v>969.75880931231916</v>
      </c>
      <c r="AA5690" s="7">
        <v>1155.2634833396116</v>
      </c>
      <c r="AB5690" s="7">
        <v>1328.3459693740051</v>
      </c>
      <c r="AC5690" s="7">
        <v>923.10952380952381</v>
      </c>
      <c r="AD5690" s="7">
        <v>1007.0285714285714</v>
      </c>
      <c r="AE5690" s="4">
        <v>707</v>
      </c>
      <c r="AF5690" s="4">
        <v>711</v>
      </c>
      <c r="AG5690" s="4">
        <v>933</v>
      </c>
      <c r="AH5690" s="4">
        <v>1171</v>
      </c>
      <c r="AI5690" s="4">
        <v>1395</v>
      </c>
      <c r="AJ5690" s="4">
        <v>1604</v>
      </c>
      <c r="AK5690" s="4">
        <v>884.61561822055126</v>
      </c>
      <c r="AL5690" s="8">
        <v>1.1365603462878953</v>
      </c>
      <c r="AM5690" s="4">
        <v>823.10962003201735</v>
      </c>
      <c r="AN5690" s="8">
        <v>1.0632682869359567</v>
      </c>
      <c r="AO5690" s="4">
        <v>756.47812199443865</v>
      </c>
      <c r="AP5690" s="8">
        <v>0.98386855597135625</v>
      </c>
    </row>
    <row r="5691" spans="1:42" x14ac:dyDescent="0.25">
      <c r="A5691" s="2" t="s">
        <v>15713</v>
      </c>
      <c r="B5691" t="s">
        <v>15712</v>
      </c>
      <c r="C5691" t="s">
        <v>149</v>
      </c>
      <c r="D5691" t="s">
        <v>15711</v>
      </c>
      <c r="E5691" s="3" t="s">
        <v>14699</v>
      </c>
      <c r="F5691" t="s">
        <v>5357</v>
      </c>
      <c r="G5691">
        <v>14</v>
      </c>
      <c r="H5691">
        <v>0</v>
      </c>
      <c r="I5691">
        <v>10</v>
      </c>
      <c r="J5691">
        <v>4</v>
      </c>
      <c r="K5691">
        <v>0</v>
      </c>
      <c r="L5691">
        <v>0</v>
      </c>
      <c r="M5691">
        <v>0</v>
      </c>
      <c r="N5691" s="2">
        <v>188.92261904761904</v>
      </c>
      <c r="O5691" s="2">
        <v>120.14883145238097</v>
      </c>
      <c r="P5691" s="2">
        <v>378.07</v>
      </c>
      <c r="Q5691" s="4">
        <v>687.14145050000002</v>
      </c>
      <c r="R5691" s="5">
        <v>5.9000000000000004E-2</v>
      </c>
      <c r="S5691" s="6">
        <v>727.68279607950001</v>
      </c>
      <c r="T5691" s="4">
        <v>64.428571428571431</v>
      </c>
      <c r="U5691" s="7">
        <v>792.11136750807145</v>
      </c>
      <c r="V5691" s="8">
        <v>0.79279090256741502</v>
      </c>
      <c r="W5691" s="7">
        <v>672.95572276840232</v>
      </c>
      <c r="X5691" s="7">
        <v>677.32556512404142</v>
      </c>
      <c r="Y5691" s="7">
        <v>853.57587346814671</v>
      </c>
      <c r="Z5691" s="7">
        <v>1187.8688136745284</v>
      </c>
      <c r="AA5691" s="7">
        <v>1433.3082926495842</v>
      </c>
      <c r="AB5691" s="7">
        <v>1648.1588751351674</v>
      </c>
      <c r="AC5691" s="7">
        <v>1099.0571428571429</v>
      </c>
      <c r="AD5691" s="7">
        <v>1198.9714285714285</v>
      </c>
      <c r="AE5691" s="4">
        <v>924</v>
      </c>
      <c r="AF5691" s="4">
        <v>930</v>
      </c>
      <c r="AG5691" s="4">
        <v>1172</v>
      </c>
      <c r="AH5691" s="4">
        <v>1631</v>
      </c>
      <c r="AI5691" s="4">
        <v>1968</v>
      </c>
      <c r="AJ5691" s="4">
        <v>2263</v>
      </c>
      <c r="AK5691" s="4">
        <v>1035.8380697447758</v>
      </c>
      <c r="AL5691" s="8">
        <v>1.1012105359184201</v>
      </c>
      <c r="AM5691" s="4">
        <v>933.11964518968387</v>
      </c>
      <c r="AN5691" s="8">
        <v>0.99840399146808512</v>
      </c>
      <c r="AO5691" s="4">
        <v>830.40122063459182</v>
      </c>
      <c r="AP5691" s="8">
        <v>0.8955974470177499</v>
      </c>
    </row>
    <row r="5692" spans="1:42" x14ac:dyDescent="0.25">
      <c r="A5692" s="2" t="s">
        <v>15716</v>
      </c>
      <c r="B5692" t="s">
        <v>15715</v>
      </c>
      <c r="C5692" t="s">
        <v>149</v>
      </c>
      <c r="D5692" t="s">
        <v>15714</v>
      </c>
      <c r="E5692" s="3" t="s">
        <v>14699</v>
      </c>
      <c r="F5692" t="s">
        <v>5357</v>
      </c>
      <c r="G5692">
        <v>67</v>
      </c>
      <c r="H5692">
        <v>0</v>
      </c>
      <c r="I5692">
        <v>44</v>
      </c>
      <c r="J5692">
        <v>15</v>
      </c>
      <c r="K5692">
        <v>8</v>
      </c>
      <c r="L5692">
        <v>0</v>
      </c>
      <c r="M5692">
        <v>0</v>
      </c>
      <c r="N5692" s="2">
        <v>201.53358208955225</v>
      </c>
      <c r="O5692" s="2">
        <v>236.66372766169155</v>
      </c>
      <c r="P5692" s="2">
        <v>233.57</v>
      </c>
      <c r="Q5692" s="4">
        <v>671.76730975124383</v>
      </c>
      <c r="R5692" s="5">
        <v>5.9000000000000004E-2</v>
      </c>
      <c r="S5692" s="6">
        <v>711.40158102656721</v>
      </c>
      <c r="T5692" s="4">
        <v>78.131147540983605</v>
      </c>
      <c r="U5692" s="7">
        <v>789.53272856755086</v>
      </c>
      <c r="V5692" s="8">
        <v>0.94783538459103944</v>
      </c>
      <c r="W5692" s="7">
        <v>578.18427367468314</v>
      </c>
      <c r="X5692" s="7">
        <v>608.07563198873618</v>
      </c>
      <c r="Y5692" s="7">
        <v>797.67224758072973</v>
      </c>
      <c r="Z5692" s="7">
        <v>1117.9368009455836</v>
      </c>
      <c r="AA5692" s="7">
        <v>1193.0922161352028</v>
      </c>
      <c r="AB5692" s="7">
        <v>1372.4403660195212</v>
      </c>
      <c r="AC5692" s="7">
        <v>916.28358208955228</v>
      </c>
      <c r="AD5692" s="7">
        <v>999.5820895522387</v>
      </c>
      <c r="AE5692" s="4">
        <v>677</v>
      </c>
      <c r="AF5692" s="4">
        <v>712</v>
      </c>
      <c r="AG5692" s="4">
        <v>934</v>
      </c>
      <c r="AH5692" s="4">
        <v>1309</v>
      </c>
      <c r="AI5692" s="4">
        <v>1397</v>
      </c>
      <c r="AJ5692" s="4">
        <v>1607</v>
      </c>
      <c r="AK5692" s="4">
        <v>875.12871307706746</v>
      </c>
      <c r="AL5692" s="8">
        <v>1.1443900853146287</v>
      </c>
      <c r="AM5692" s="4">
        <v>820.55300239356745</v>
      </c>
      <c r="AN5692" s="8">
        <v>1.078871851740099</v>
      </c>
      <c r="AO5692" s="4">
        <v>765.97729171006722</v>
      </c>
      <c r="AP5692" s="8">
        <v>1.0133536181655691</v>
      </c>
    </row>
    <row r="5693" spans="1:42" x14ac:dyDescent="0.25">
      <c r="A5693" s="2" t="s">
        <v>15719</v>
      </c>
      <c r="B5693" t="s">
        <v>15718</v>
      </c>
      <c r="C5693" t="s">
        <v>149</v>
      </c>
      <c r="D5693" t="s">
        <v>15717</v>
      </c>
      <c r="E5693" s="3" t="s">
        <v>14699</v>
      </c>
      <c r="F5693" t="s">
        <v>15720</v>
      </c>
      <c r="G5693">
        <v>42</v>
      </c>
      <c r="H5693">
        <v>10</v>
      </c>
      <c r="I5693">
        <v>18</v>
      </c>
      <c r="J5693">
        <v>10</v>
      </c>
      <c r="K5693">
        <v>4</v>
      </c>
      <c r="L5693">
        <v>0</v>
      </c>
      <c r="M5693">
        <v>0</v>
      </c>
      <c r="N5693" s="2">
        <v>200.30952380952382</v>
      </c>
      <c r="O5693" s="2">
        <v>212.50998588095237</v>
      </c>
      <c r="P5693" s="2">
        <v>268.01</v>
      </c>
      <c r="Q5693" s="4">
        <v>680.82950969047624</v>
      </c>
      <c r="R5693" s="5">
        <v>5.9000000000000004E-2</v>
      </c>
      <c r="S5693" s="6">
        <v>720.99845076221425</v>
      </c>
      <c r="T5693" s="4">
        <v>42.075000000000003</v>
      </c>
      <c r="U5693" s="7">
        <v>763.07345076221429</v>
      </c>
      <c r="V5693" s="8">
        <v>0.94915254788879344</v>
      </c>
      <c r="W5693" s="7">
        <v>634.04987256213906</v>
      </c>
      <c r="X5693" s="7">
        <v>637.63714199671983</v>
      </c>
      <c r="Y5693" s="7">
        <v>836.73059561594869</v>
      </c>
      <c r="Z5693" s="7">
        <v>1024.1654235727904</v>
      </c>
      <c r="AA5693" s="7">
        <v>1251.0602153100197</v>
      </c>
      <c r="AB5693" s="7">
        <v>1438.4950432668616</v>
      </c>
      <c r="AC5693" s="7">
        <v>884.34761904761911</v>
      </c>
      <c r="AD5693" s="7">
        <v>964.74285714285713</v>
      </c>
      <c r="AE5693" s="4">
        <v>707</v>
      </c>
      <c r="AF5693" s="4">
        <v>711</v>
      </c>
      <c r="AG5693" s="4">
        <v>933</v>
      </c>
      <c r="AH5693" s="4">
        <v>1142</v>
      </c>
      <c r="AI5693" s="4">
        <v>1395</v>
      </c>
      <c r="AJ5693" s="4">
        <v>1604</v>
      </c>
      <c r="AK5693" s="4">
        <v>876.93701651661854</v>
      </c>
      <c r="AL5693" s="8">
        <v>1.1431174759728122</v>
      </c>
      <c r="AM5693" s="4">
        <v>826.36234654221721</v>
      </c>
      <c r="AN5693" s="8">
        <v>1.0802099317293468</v>
      </c>
      <c r="AO5693" s="4">
        <v>771.57312073661558</v>
      </c>
      <c r="AP5693" s="8">
        <v>1.0120600921322589</v>
      </c>
    </row>
    <row r="5694" spans="1:42" x14ac:dyDescent="0.25">
      <c r="A5694" s="2" t="s">
        <v>15723</v>
      </c>
      <c r="B5694" t="s">
        <v>15722</v>
      </c>
      <c r="C5694" t="s">
        <v>149</v>
      </c>
      <c r="D5694" t="s">
        <v>15721</v>
      </c>
      <c r="E5694" s="3" t="s">
        <v>14699</v>
      </c>
      <c r="F5694" t="s">
        <v>15724</v>
      </c>
      <c r="G5694">
        <v>51</v>
      </c>
      <c r="H5694">
        <v>0</v>
      </c>
      <c r="I5694">
        <v>29</v>
      </c>
      <c r="J5694">
        <v>16</v>
      </c>
      <c r="K5694">
        <v>6</v>
      </c>
      <c r="L5694">
        <v>0</v>
      </c>
      <c r="M5694">
        <v>0</v>
      </c>
      <c r="N5694" s="2">
        <v>206.04248366013073</v>
      </c>
      <c r="O5694" s="2">
        <v>188.68378234640517</v>
      </c>
      <c r="P5694" s="2">
        <v>299.7</v>
      </c>
      <c r="Q5694" s="4">
        <v>694.4262660065358</v>
      </c>
      <c r="R5694" s="5">
        <v>5.9000000000000004E-2</v>
      </c>
      <c r="S5694" s="6">
        <v>735.39741570092133</v>
      </c>
      <c r="T5694" s="4">
        <v>105.26</v>
      </c>
      <c r="U5694" s="7">
        <v>840.65741570092132</v>
      </c>
      <c r="V5694" s="8">
        <v>0.77238466889001556</v>
      </c>
      <c r="W5694" s="7">
        <v>624.32204038139025</v>
      </c>
      <c r="X5694" s="7">
        <v>628.37607960464607</v>
      </c>
      <c r="Y5694" s="7">
        <v>791.88899494262921</v>
      </c>
      <c r="Z5694" s="7">
        <v>1102.0229955216964</v>
      </c>
      <c r="AA5694" s="7">
        <v>1329.7248652278961</v>
      </c>
      <c r="AB5694" s="7">
        <v>1529.0484603713055</v>
      </c>
      <c r="AC5694" s="7">
        <v>1197.2313725490199</v>
      </c>
      <c r="AD5694" s="7">
        <v>1306.0705882352943</v>
      </c>
      <c r="AE5694" s="4">
        <v>924</v>
      </c>
      <c r="AF5694" s="4">
        <v>930</v>
      </c>
      <c r="AG5694" s="4">
        <v>1172</v>
      </c>
      <c r="AH5694" s="4">
        <v>1631</v>
      </c>
      <c r="AI5694" s="4">
        <v>1968</v>
      </c>
      <c r="AJ5694" s="4">
        <v>2263</v>
      </c>
      <c r="AK5694" s="4">
        <v>1100.6089095093646</v>
      </c>
      <c r="AL5694" s="8">
        <v>1.1079360521902715</v>
      </c>
      <c r="AM5694" s="4">
        <v>978.87174490655013</v>
      </c>
      <c r="AN5694" s="8">
        <v>0.99608559109018624</v>
      </c>
      <c r="AO5694" s="4">
        <v>857.13458030373579</v>
      </c>
      <c r="AP5694" s="8">
        <v>0.8842351299901009</v>
      </c>
    </row>
    <row r="5695" spans="1:42" x14ac:dyDescent="0.25">
      <c r="A5695" s="2" t="s">
        <v>15727</v>
      </c>
      <c r="B5695" t="s">
        <v>15726</v>
      </c>
      <c r="C5695" t="s">
        <v>149</v>
      </c>
      <c r="D5695" t="s">
        <v>15725</v>
      </c>
      <c r="E5695" s="3" t="s">
        <v>14699</v>
      </c>
      <c r="F5695" t="s">
        <v>5357</v>
      </c>
      <c r="G5695">
        <v>63</v>
      </c>
      <c r="H5695">
        <v>0</v>
      </c>
      <c r="I5695">
        <v>28</v>
      </c>
      <c r="J5695">
        <v>26</v>
      </c>
      <c r="K5695">
        <v>9</v>
      </c>
      <c r="L5695">
        <v>0</v>
      </c>
      <c r="M5695">
        <v>0</v>
      </c>
      <c r="N5695" s="2">
        <v>219.37566137566137</v>
      </c>
      <c r="O5695" s="2">
        <v>220.4792524074075</v>
      </c>
      <c r="P5695" s="2">
        <v>308.5</v>
      </c>
      <c r="Q5695" s="4">
        <v>748.35491378306892</v>
      </c>
      <c r="R5695" s="5">
        <v>5.9000000000000004E-2</v>
      </c>
      <c r="S5695" s="6">
        <v>792.50785369626999</v>
      </c>
      <c r="T5695" s="4">
        <v>68.228070175438603</v>
      </c>
      <c r="U5695" s="7">
        <v>860.73592387170856</v>
      </c>
      <c r="V5695" s="8">
        <v>0.95137308684370758</v>
      </c>
      <c r="W5695" s="7">
        <v>641.20306293303611</v>
      </c>
      <c r="X5695" s="7">
        <v>707.77605853810542</v>
      </c>
      <c r="Y5695" s="7">
        <v>817.27111709907467</v>
      </c>
      <c r="Z5695" s="7">
        <v>984.57956658023579</v>
      </c>
      <c r="AA5695" s="7">
        <v>1221.9648535404172</v>
      </c>
      <c r="AB5695" s="7">
        <v>1405.0405914543578</v>
      </c>
      <c r="AC5695" s="7">
        <v>995.2031746031746</v>
      </c>
      <c r="AD5695" s="7">
        <v>1085.6761904761904</v>
      </c>
      <c r="AE5695" s="4">
        <v>732</v>
      </c>
      <c r="AF5695" s="4">
        <v>808</v>
      </c>
      <c r="AG5695" s="4">
        <v>933</v>
      </c>
      <c r="AH5695" s="4">
        <v>1124</v>
      </c>
      <c r="AI5695" s="4">
        <v>1395</v>
      </c>
      <c r="AJ5695" s="4">
        <v>1604</v>
      </c>
      <c r="AK5695" s="4">
        <v>966.29423612423977</v>
      </c>
      <c r="AL5695" s="8">
        <v>1.1434595125597344</v>
      </c>
      <c r="AM5695" s="4">
        <v>907.33099922903568</v>
      </c>
      <c r="AN5695" s="8">
        <v>1.0782873324060824</v>
      </c>
      <c r="AO5695" s="4">
        <v>848.36776233383159</v>
      </c>
      <c r="AP5695" s="8">
        <v>1.0131151522524304</v>
      </c>
    </row>
    <row r="5696" spans="1:42" x14ac:dyDescent="0.25">
      <c r="A5696" s="2" t="s">
        <v>15730</v>
      </c>
      <c r="B5696" t="s">
        <v>15729</v>
      </c>
      <c r="C5696" t="s">
        <v>149</v>
      </c>
      <c r="D5696" t="s">
        <v>15728</v>
      </c>
      <c r="E5696" s="3" t="s">
        <v>14699</v>
      </c>
      <c r="F5696" t="s">
        <v>5357</v>
      </c>
      <c r="G5696">
        <v>40</v>
      </c>
      <c r="H5696">
        <v>0</v>
      </c>
      <c r="I5696">
        <v>26</v>
      </c>
      <c r="J5696">
        <v>12</v>
      </c>
      <c r="K5696">
        <v>2</v>
      </c>
      <c r="L5696">
        <v>0</v>
      </c>
      <c r="M5696">
        <v>0</v>
      </c>
      <c r="N5696" s="2">
        <v>212.51874999999998</v>
      </c>
      <c r="O5696" s="2">
        <v>144.25297604166664</v>
      </c>
      <c r="P5696" s="2">
        <v>333.43</v>
      </c>
      <c r="Q5696" s="4">
        <v>690.20172604166669</v>
      </c>
      <c r="R5696" s="5">
        <v>5.9000000000000004E-2</v>
      </c>
      <c r="S5696" s="6">
        <v>730.92362787812499</v>
      </c>
      <c r="T5696" s="4">
        <v>50.274999999999999</v>
      </c>
      <c r="U5696" s="7">
        <v>781.19862787812497</v>
      </c>
      <c r="V5696" s="8">
        <v>0.96814800827627334</v>
      </c>
      <c r="W5696" s="7">
        <v>640.43004698207255</v>
      </c>
      <c r="X5696" s="7">
        <v>644.0534135845171</v>
      </c>
      <c r="Y5696" s="7">
        <v>845.15026002018908</v>
      </c>
      <c r="Z5696" s="7">
        <v>1174.8766208426423</v>
      </c>
      <c r="AA5696" s="7">
        <v>1178.4999874450868</v>
      </c>
      <c r="AB5696" s="7">
        <v>1355.1391093142581</v>
      </c>
      <c r="AC5696" s="7">
        <v>887.59</v>
      </c>
      <c r="AD5696" s="7">
        <v>968.28</v>
      </c>
      <c r="AE5696" s="4">
        <v>707</v>
      </c>
      <c r="AF5696" s="4">
        <v>711</v>
      </c>
      <c r="AG5696" s="4">
        <v>933</v>
      </c>
      <c r="AH5696" s="4">
        <v>1297</v>
      </c>
      <c r="AI5696" s="4">
        <v>1301</v>
      </c>
      <c r="AJ5696" s="4">
        <v>1496</v>
      </c>
      <c r="AK5696" s="4">
        <v>879.8968749076563</v>
      </c>
      <c r="AL5696" s="8">
        <v>1.1527721835514393</v>
      </c>
      <c r="AM5696" s="4">
        <v>830.23912589781253</v>
      </c>
      <c r="AN5696" s="8">
        <v>1.0912307917930506</v>
      </c>
      <c r="AO5696" s="4">
        <v>780.58137688796864</v>
      </c>
      <c r="AP5696" s="8">
        <v>1.0296894000346619</v>
      </c>
    </row>
    <row r="5697" spans="1:42" x14ac:dyDescent="0.25">
      <c r="A5697" s="2" t="s">
        <v>15733</v>
      </c>
      <c r="B5697" t="s">
        <v>15732</v>
      </c>
      <c r="C5697" t="s">
        <v>149</v>
      </c>
      <c r="D5697" t="s">
        <v>15731</v>
      </c>
      <c r="E5697" s="3" t="s">
        <v>14699</v>
      </c>
      <c r="F5697" t="s">
        <v>5357</v>
      </c>
      <c r="G5697">
        <v>44</v>
      </c>
      <c r="H5697">
        <v>0</v>
      </c>
      <c r="I5697">
        <v>18</v>
      </c>
      <c r="J5697">
        <v>18</v>
      </c>
      <c r="K5697">
        <v>8</v>
      </c>
      <c r="L5697">
        <v>0</v>
      </c>
      <c r="M5697">
        <v>0</v>
      </c>
      <c r="N5697" s="2">
        <v>227.53409090909091</v>
      </c>
      <c r="O5697" s="2">
        <v>208.71514259090904</v>
      </c>
      <c r="P5697" s="2">
        <v>283.16000000000003</v>
      </c>
      <c r="Q5697" s="4">
        <v>719.40923350000003</v>
      </c>
      <c r="R5697" s="5">
        <v>5.9000000000000004E-2</v>
      </c>
      <c r="S5697" s="6">
        <v>761.85437827650003</v>
      </c>
      <c r="T5697" s="4">
        <v>32.256410256410255</v>
      </c>
      <c r="U5697" s="7">
        <v>794.11078853291031</v>
      </c>
      <c r="V5697" s="8">
        <v>0.83367233001164476</v>
      </c>
      <c r="W5697" s="7">
        <v>511.87772695806069</v>
      </c>
      <c r="X5697" s="7">
        <v>674.23894347757061</v>
      </c>
      <c r="Y5697" s="7">
        <v>746.22174883104788</v>
      </c>
      <c r="Z5697" s="7">
        <v>994.16252282635855</v>
      </c>
      <c r="AA5697" s="7">
        <v>1168.520873571448</v>
      </c>
      <c r="AB5697" s="7">
        <v>1343.6790332649093</v>
      </c>
      <c r="AC5697" s="7">
        <v>1047.8</v>
      </c>
      <c r="AD5697" s="7">
        <v>1143.0545454545454</v>
      </c>
      <c r="AE5697" s="4">
        <v>640</v>
      </c>
      <c r="AF5697" s="4">
        <v>843</v>
      </c>
      <c r="AG5697" s="4">
        <v>933</v>
      </c>
      <c r="AH5697" s="4">
        <v>1243</v>
      </c>
      <c r="AI5697" s="4">
        <v>1461</v>
      </c>
      <c r="AJ5697" s="4">
        <v>1680</v>
      </c>
      <c r="AK5697" s="4">
        <v>1042.8332170456895</v>
      </c>
      <c r="AL5697" s="8">
        <v>1.1286491601759017</v>
      </c>
      <c r="AM5697" s="4">
        <v>949.17360412262633</v>
      </c>
      <c r="AN5697" s="8">
        <v>1.0303235501211494</v>
      </c>
      <c r="AO5697" s="4">
        <v>855.51399119956307</v>
      </c>
      <c r="AP5697" s="8">
        <v>0.93199794006639691</v>
      </c>
    </row>
    <row r="5698" spans="1:42" x14ac:dyDescent="0.25">
      <c r="A5698" s="2" t="s">
        <v>15736</v>
      </c>
      <c r="B5698" t="s">
        <v>15735</v>
      </c>
      <c r="C5698" t="s">
        <v>149</v>
      </c>
      <c r="D5698" t="s">
        <v>15734</v>
      </c>
      <c r="E5698" s="3" t="s">
        <v>14699</v>
      </c>
      <c r="F5698" t="s">
        <v>15737</v>
      </c>
      <c r="G5698">
        <v>30</v>
      </c>
      <c r="H5698">
        <v>0</v>
      </c>
      <c r="I5698">
        <v>16</v>
      </c>
      <c r="J5698">
        <v>10</v>
      </c>
      <c r="K5698">
        <v>4</v>
      </c>
      <c r="L5698">
        <v>0</v>
      </c>
      <c r="M5698">
        <v>0</v>
      </c>
      <c r="N5698" s="2">
        <v>212.96388888888887</v>
      </c>
      <c r="O5698" s="2">
        <v>123.03930705555547</v>
      </c>
      <c r="P5698" s="2">
        <v>340.5</v>
      </c>
      <c r="Q5698" s="4">
        <v>676.50319594444431</v>
      </c>
      <c r="R5698" s="5">
        <v>5.9000000000000004E-2</v>
      </c>
      <c r="S5698" s="6">
        <v>716.41688450516654</v>
      </c>
      <c r="T5698" s="4">
        <v>64.2</v>
      </c>
      <c r="U5698" s="7">
        <v>780.61688450516658</v>
      </c>
      <c r="V5698" s="8">
        <v>0.92235157680799518</v>
      </c>
      <c r="W5698" s="7">
        <v>598.47192281821913</v>
      </c>
      <c r="X5698" s="7">
        <v>601.85790257956683</v>
      </c>
      <c r="Y5698" s="7">
        <v>789.7797793343683</v>
      </c>
      <c r="Z5698" s="7">
        <v>991.2455751345608</v>
      </c>
      <c r="AA5698" s="7">
        <v>1180.8604417700362</v>
      </c>
      <c r="AB5698" s="7">
        <v>1357.7778843004573</v>
      </c>
      <c r="AC5698" s="7">
        <v>930.96666666666681</v>
      </c>
      <c r="AD5698" s="7">
        <v>1015.6</v>
      </c>
      <c r="AE5698" s="4">
        <v>707</v>
      </c>
      <c r="AF5698" s="4">
        <v>711</v>
      </c>
      <c r="AG5698" s="4">
        <v>933</v>
      </c>
      <c r="AH5698" s="4">
        <v>1171</v>
      </c>
      <c r="AI5698" s="4">
        <v>1395</v>
      </c>
      <c r="AJ5698" s="4">
        <v>1604</v>
      </c>
      <c r="AK5698" s="4">
        <v>905.06417657989175</v>
      </c>
      <c r="AL5698" s="8">
        <v>1.1452510948167292</v>
      </c>
      <c r="AM5698" s="4">
        <v>842.18174588831664</v>
      </c>
      <c r="AN5698" s="8">
        <v>1.0709512554804843</v>
      </c>
      <c r="AO5698" s="4">
        <v>779.29931519674165</v>
      </c>
      <c r="AP5698" s="8">
        <v>0.9966514161442398</v>
      </c>
    </row>
    <row r="5699" spans="1:42" x14ac:dyDescent="0.25">
      <c r="A5699" s="2" t="s">
        <v>15740</v>
      </c>
      <c r="B5699" t="s">
        <v>15739</v>
      </c>
      <c r="C5699" t="s">
        <v>149</v>
      </c>
      <c r="D5699" t="s">
        <v>15738</v>
      </c>
      <c r="E5699" s="3" t="s">
        <v>14699</v>
      </c>
      <c r="F5699" t="s">
        <v>15741</v>
      </c>
      <c r="G5699">
        <v>40</v>
      </c>
      <c r="H5699">
        <v>0</v>
      </c>
      <c r="I5699">
        <v>28</v>
      </c>
      <c r="J5699">
        <v>8</v>
      </c>
      <c r="K5699">
        <v>4</v>
      </c>
      <c r="L5699">
        <v>0</v>
      </c>
      <c r="M5699">
        <v>0</v>
      </c>
      <c r="N5699" s="2">
        <v>214.08541666666667</v>
      </c>
      <c r="O5699" s="2">
        <v>193.23656345833328</v>
      </c>
      <c r="P5699" s="2">
        <v>304.37</v>
      </c>
      <c r="Q5699" s="4">
        <v>711.69198012499999</v>
      </c>
      <c r="R5699" s="5">
        <v>5.9000000000000004E-2</v>
      </c>
      <c r="S5699" s="6">
        <v>753.68180695237493</v>
      </c>
      <c r="T5699" s="4">
        <v>52.25</v>
      </c>
      <c r="U5699" s="7">
        <v>805.93180695237493</v>
      </c>
      <c r="V5699" s="8">
        <v>0.96553469144887372</v>
      </c>
      <c r="W5699" s="7">
        <v>660.95014099573325</v>
      </c>
      <c r="X5699" s="7">
        <v>679.00888801747453</v>
      </c>
      <c r="Y5699" s="7">
        <v>842.44054856423372</v>
      </c>
      <c r="Z5699" s="7">
        <v>1098.8747562729609</v>
      </c>
      <c r="AA5699" s="7">
        <v>1259.5976047664587</v>
      </c>
      <c r="AB5699" s="7">
        <v>1448.3115111436559</v>
      </c>
      <c r="AC5699" s="7">
        <v>918.17000000000007</v>
      </c>
      <c r="AD5699" s="7">
        <v>1001.64</v>
      </c>
      <c r="AE5699" s="4">
        <v>732</v>
      </c>
      <c r="AF5699" s="4">
        <v>752</v>
      </c>
      <c r="AG5699" s="4">
        <v>933</v>
      </c>
      <c r="AH5699" s="4">
        <v>1217</v>
      </c>
      <c r="AI5699" s="4">
        <v>1395</v>
      </c>
      <c r="AJ5699" s="4">
        <v>1604</v>
      </c>
      <c r="AK5699" s="4">
        <v>908.30953271758131</v>
      </c>
      <c r="AL5699" s="8">
        <v>1.1507841532497678</v>
      </c>
      <c r="AM5699" s="4">
        <v>856.76695746251244</v>
      </c>
      <c r="AN5699" s="8">
        <v>1.0890343326494698</v>
      </c>
      <c r="AO5699" s="4">
        <v>805.22438220744368</v>
      </c>
      <c r="AP5699" s="8">
        <v>1.0272845120491718</v>
      </c>
    </row>
    <row r="5700" spans="1:42" x14ac:dyDescent="0.25">
      <c r="A5700" s="2" t="s">
        <v>15744</v>
      </c>
      <c r="B5700" t="s">
        <v>15743</v>
      </c>
      <c r="C5700" t="s">
        <v>149</v>
      </c>
      <c r="D5700" t="s">
        <v>15742</v>
      </c>
      <c r="E5700" s="3" t="s">
        <v>14699</v>
      </c>
      <c r="F5700" t="s">
        <v>15745</v>
      </c>
      <c r="G5700">
        <v>26</v>
      </c>
      <c r="H5700">
        <v>0</v>
      </c>
      <c r="I5700">
        <v>16</v>
      </c>
      <c r="J5700">
        <v>8</v>
      </c>
      <c r="K5700">
        <v>2</v>
      </c>
      <c r="L5700">
        <v>0</v>
      </c>
      <c r="M5700">
        <v>0</v>
      </c>
      <c r="N5700" s="2">
        <v>183.60897435897436</v>
      </c>
      <c r="O5700" s="2">
        <v>210.76429499999998</v>
      </c>
      <c r="P5700" s="2">
        <v>286.37</v>
      </c>
      <c r="Q5700" s="4">
        <v>680.74326935897432</v>
      </c>
      <c r="R5700" s="5">
        <v>5.9000000000000004E-2</v>
      </c>
      <c r="S5700" s="6">
        <v>720.90712225115374</v>
      </c>
      <c r="T5700" s="4">
        <v>72.730769230769226</v>
      </c>
      <c r="U5700" s="7">
        <v>793.63789148192291</v>
      </c>
      <c r="V5700" s="8">
        <v>0.43940769119527245</v>
      </c>
      <c r="W5700" s="7">
        <v>618.26689611462871</v>
      </c>
      <c r="X5700" s="7">
        <v>658.57997326606676</v>
      </c>
      <c r="Y5700" s="7">
        <v>777.92264720943274</v>
      </c>
      <c r="Z5700" s="7">
        <v>991.46221429873322</v>
      </c>
      <c r="AA5700" s="7">
        <v>1150.3196866380633</v>
      </c>
      <c r="AB5700" s="7">
        <v>1322.7478978204517</v>
      </c>
      <c r="AC5700" s="7">
        <v>1986.7692307692309</v>
      </c>
      <c r="AD5700" s="7">
        <v>2167.3846153846152</v>
      </c>
      <c r="AE5700" s="4">
        <v>1549</v>
      </c>
      <c r="AF5700" s="4">
        <v>1650</v>
      </c>
      <c r="AG5700" s="4">
        <v>1949</v>
      </c>
      <c r="AH5700" s="4">
        <v>2484</v>
      </c>
      <c r="AI5700" s="4">
        <v>2882</v>
      </c>
      <c r="AJ5700" s="4">
        <v>3314</v>
      </c>
      <c r="AK5700" s="4">
        <v>1821.5646033298299</v>
      </c>
      <c r="AL5700" s="8">
        <v>1.0488006747567202</v>
      </c>
      <c r="AM5700" s="4">
        <v>1438.7272186068121</v>
      </c>
      <c r="AN5700" s="8">
        <v>0.83683789786578189</v>
      </c>
      <c r="AO5700" s="4">
        <v>1055.8898338837944</v>
      </c>
      <c r="AP5700" s="8">
        <v>0.62487512097484355</v>
      </c>
    </row>
    <row r="5701" spans="1:42" x14ac:dyDescent="0.25">
      <c r="A5701" s="2" t="s">
        <v>15748</v>
      </c>
      <c r="B5701" t="s">
        <v>15747</v>
      </c>
      <c r="C5701" t="s">
        <v>149</v>
      </c>
      <c r="D5701" t="s">
        <v>15746</v>
      </c>
      <c r="E5701" s="3" t="s">
        <v>14699</v>
      </c>
      <c r="F5701" t="s">
        <v>5357</v>
      </c>
      <c r="G5701">
        <v>84</v>
      </c>
      <c r="H5701">
        <v>4</v>
      </c>
      <c r="I5701">
        <v>52</v>
      </c>
      <c r="J5701">
        <v>24</v>
      </c>
      <c r="K5701">
        <v>4</v>
      </c>
      <c r="L5701">
        <v>0</v>
      </c>
      <c r="M5701">
        <v>0</v>
      </c>
      <c r="N5701" s="2">
        <v>225.42063492063494</v>
      </c>
      <c r="O5701" s="2">
        <v>196.68486668253962</v>
      </c>
      <c r="P5701" s="2">
        <v>269.61</v>
      </c>
      <c r="Q5701" s="4">
        <v>691.71550160317452</v>
      </c>
      <c r="R5701" s="5">
        <v>5.9000000000000004E-2</v>
      </c>
      <c r="S5701" s="6">
        <v>732.52671619776174</v>
      </c>
      <c r="T5701" s="4">
        <v>67.46987951807229</v>
      </c>
      <c r="U5701" s="7">
        <v>799.99659571583402</v>
      </c>
      <c r="V5701" s="8">
        <v>0.9469016181959482</v>
      </c>
      <c r="W5701" s="7">
        <v>634.67482140637992</v>
      </c>
      <c r="X5701" s="7">
        <v>684.09622143392585</v>
      </c>
      <c r="Y5701" s="7">
        <v>808.95028466141048</v>
      </c>
      <c r="Z5701" s="7">
        <v>1001.4336321371159</v>
      </c>
      <c r="AA5701" s="7">
        <v>1072.5310848083222</v>
      </c>
      <c r="AB5701" s="7">
        <v>1233.8009164771565</v>
      </c>
      <c r="AC5701" s="7">
        <v>929.34285714285727</v>
      </c>
      <c r="AD5701" s="7">
        <v>1013.8285714285714</v>
      </c>
      <c r="AE5701" s="4">
        <v>732</v>
      </c>
      <c r="AF5701" s="4">
        <v>789</v>
      </c>
      <c r="AG5701" s="4">
        <v>933</v>
      </c>
      <c r="AH5701" s="4">
        <v>1155</v>
      </c>
      <c r="AI5701" s="4">
        <v>1237</v>
      </c>
      <c r="AJ5701" s="4">
        <v>1423</v>
      </c>
      <c r="AK5701" s="4">
        <v>904.01844526206821</v>
      </c>
      <c r="AL5701" s="8">
        <v>1.149884726658942</v>
      </c>
      <c r="AM5701" s="4">
        <v>846.8545355739659</v>
      </c>
      <c r="AN5701" s="8">
        <v>1.0822236905046105</v>
      </c>
      <c r="AO5701" s="4">
        <v>789.69062588586394</v>
      </c>
      <c r="AP5701" s="8">
        <v>1.0145626543502795</v>
      </c>
    </row>
    <row r="5702" spans="1:42" x14ac:dyDescent="0.25">
      <c r="A5702" s="2" t="s">
        <v>15751</v>
      </c>
      <c r="B5702" t="s">
        <v>15750</v>
      </c>
      <c r="C5702" t="s">
        <v>149</v>
      </c>
      <c r="D5702" t="s">
        <v>15749</v>
      </c>
      <c r="E5702" s="3" t="s">
        <v>14699</v>
      </c>
      <c r="F5702" t="s">
        <v>5357</v>
      </c>
      <c r="G5702">
        <v>84</v>
      </c>
      <c r="H5702">
        <v>26</v>
      </c>
      <c r="I5702">
        <v>42</v>
      </c>
      <c r="J5702">
        <v>10</v>
      </c>
      <c r="K5702">
        <v>6</v>
      </c>
      <c r="L5702">
        <v>0</v>
      </c>
      <c r="M5702">
        <v>0</v>
      </c>
      <c r="N5702" s="2">
        <v>175.07738095238096</v>
      </c>
      <c r="O5702" s="2">
        <v>221.87990453174604</v>
      </c>
      <c r="P5702" s="2">
        <v>268.67</v>
      </c>
      <c r="Q5702" s="4">
        <v>665.62728548412701</v>
      </c>
      <c r="R5702" s="5">
        <v>5.9000000000000004E-2</v>
      </c>
      <c r="S5702" s="6">
        <v>704.89929532769042</v>
      </c>
      <c r="T5702" s="4">
        <v>81.40789473684211</v>
      </c>
      <c r="U5702" s="7">
        <v>786.30719006453251</v>
      </c>
      <c r="V5702" s="8">
        <v>0.78082283917035977</v>
      </c>
      <c r="W5702" s="7">
        <v>646.78406083643483</v>
      </c>
      <c r="X5702" s="7">
        <v>650.98395733537279</v>
      </c>
      <c r="Y5702" s="7">
        <v>820.37978279253423</v>
      </c>
      <c r="Z5702" s="7">
        <v>1141.6718649612826</v>
      </c>
      <c r="AA5702" s="7">
        <v>1377.5660516516273</v>
      </c>
      <c r="AB5702" s="7">
        <v>1584.0609628494069</v>
      </c>
      <c r="AC5702" s="7">
        <v>1107.7261904761906</v>
      </c>
      <c r="AD5702" s="7">
        <v>1208.4285714285713</v>
      </c>
      <c r="AE5702" s="4">
        <v>924</v>
      </c>
      <c r="AF5702" s="4">
        <v>930</v>
      </c>
      <c r="AG5702" s="4">
        <v>1172</v>
      </c>
      <c r="AH5702" s="4">
        <v>1631</v>
      </c>
      <c r="AI5702" s="4">
        <v>1968</v>
      </c>
      <c r="AJ5702" s="4">
        <v>2263</v>
      </c>
      <c r="AK5702" s="4">
        <v>1035.3771532008227</v>
      </c>
      <c r="AL5702" s="8">
        <v>1.1089956735638236</v>
      </c>
      <c r="AM5702" s="4">
        <v>925.21786724311198</v>
      </c>
      <c r="AN5702" s="8">
        <v>0.99960472876600237</v>
      </c>
      <c r="AO5702" s="4">
        <v>815.05858128540126</v>
      </c>
      <c r="AP5702" s="8">
        <v>0.89021378396818107</v>
      </c>
    </row>
    <row r="5703" spans="1:42" x14ac:dyDescent="0.25">
      <c r="A5703" s="2" t="s">
        <v>15754</v>
      </c>
      <c r="B5703" t="s">
        <v>15753</v>
      </c>
      <c r="C5703" t="s">
        <v>149</v>
      </c>
      <c r="D5703" t="s">
        <v>15752</v>
      </c>
      <c r="E5703" s="3" t="s">
        <v>14699</v>
      </c>
      <c r="F5703" t="s">
        <v>5357</v>
      </c>
      <c r="G5703">
        <v>50</v>
      </c>
      <c r="H5703">
        <v>8</v>
      </c>
      <c r="I5703">
        <v>20</v>
      </c>
      <c r="J5703">
        <v>12</v>
      </c>
      <c r="K5703">
        <v>8</v>
      </c>
      <c r="L5703">
        <v>2</v>
      </c>
      <c r="M5703">
        <v>0</v>
      </c>
      <c r="N5703" s="2">
        <v>207.51</v>
      </c>
      <c r="O5703" s="2">
        <v>243.45288200000002</v>
      </c>
      <c r="P5703" s="2">
        <v>257.95</v>
      </c>
      <c r="Q5703" s="4">
        <v>708.91288200000008</v>
      </c>
      <c r="R5703" s="5">
        <v>5.9000000000000004E-2</v>
      </c>
      <c r="S5703" s="6">
        <v>750.73874203800005</v>
      </c>
      <c r="T5703" s="4">
        <v>36.229166666666664</v>
      </c>
      <c r="U5703" s="7">
        <v>786.96790870466668</v>
      </c>
      <c r="V5703" s="8">
        <v>0.82188143193318852</v>
      </c>
      <c r="W5703" s="7">
        <v>599.79440393837206</v>
      </c>
      <c r="X5703" s="7">
        <v>630.37215786464196</v>
      </c>
      <c r="Y5703" s="7">
        <v>764.44384815674869</v>
      </c>
      <c r="Z5703" s="7">
        <v>1071.0054323919167</v>
      </c>
      <c r="AA5703" s="7">
        <v>1194.8845380419332</v>
      </c>
      <c r="AB5703" s="7">
        <v>1374.4308367372107</v>
      </c>
      <c r="AC5703" s="7">
        <v>1053.2720000000002</v>
      </c>
      <c r="AD5703" s="7">
        <v>1149.0239999999999</v>
      </c>
      <c r="AE5703" s="4">
        <v>765</v>
      </c>
      <c r="AF5703" s="4">
        <v>804</v>
      </c>
      <c r="AG5703" s="4">
        <v>975</v>
      </c>
      <c r="AH5703" s="4">
        <v>1366</v>
      </c>
      <c r="AI5703" s="4">
        <v>1524</v>
      </c>
      <c r="AJ5703" s="4">
        <v>1753</v>
      </c>
      <c r="AK5703" s="4">
        <v>1042.3790964385503</v>
      </c>
      <c r="AL5703" s="8">
        <v>1.1264602965005608</v>
      </c>
      <c r="AM5703" s="4">
        <v>945.16564497170009</v>
      </c>
      <c r="AN5703" s="8">
        <v>1.0249340083114367</v>
      </c>
      <c r="AO5703" s="4">
        <v>847.95219350485013</v>
      </c>
      <c r="AP5703" s="8">
        <v>0.92340772012231265</v>
      </c>
    </row>
    <row r="5704" spans="1:42" x14ac:dyDescent="0.25">
      <c r="A5704" s="2" t="s">
        <v>15757</v>
      </c>
      <c r="B5704" t="s">
        <v>15756</v>
      </c>
      <c r="C5704" t="s">
        <v>149</v>
      </c>
      <c r="D5704" t="s">
        <v>15755</v>
      </c>
      <c r="E5704" s="3" t="s">
        <v>14699</v>
      </c>
      <c r="F5704" t="s">
        <v>14326</v>
      </c>
      <c r="G5704">
        <v>80</v>
      </c>
      <c r="H5704">
        <v>25</v>
      </c>
      <c r="I5704">
        <v>24</v>
      </c>
      <c r="J5704">
        <v>25</v>
      </c>
      <c r="K5704">
        <v>6</v>
      </c>
      <c r="L5704">
        <v>0</v>
      </c>
      <c r="M5704">
        <v>0</v>
      </c>
      <c r="N5704" s="2">
        <v>205.16041666666669</v>
      </c>
      <c r="O5704" s="2">
        <v>286.56311772916661</v>
      </c>
      <c r="P5704" s="2">
        <v>194.3</v>
      </c>
      <c r="Q5704" s="4">
        <v>686.02353439583339</v>
      </c>
      <c r="R5704" s="5">
        <v>5.9000000000000004E-2</v>
      </c>
      <c r="S5704" s="6">
        <v>726.49892292518757</v>
      </c>
      <c r="T5704" s="4">
        <v>12.552631578947368</v>
      </c>
      <c r="U5704" s="7">
        <v>739.05155450413497</v>
      </c>
      <c r="V5704" s="8">
        <v>0.8970977507409158</v>
      </c>
      <c r="W5704" s="7">
        <v>623.47554214561058</v>
      </c>
      <c r="X5704" s="7">
        <v>627.00298509975835</v>
      </c>
      <c r="Y5704" s="7">
        <v>822.77606905495713</v>
      </c>
      <c r="Z5704" s="7">
        <v>1152.5919852677694</v>
      </c>
      <c r="AA5704" s="7">
        <v>1230.1957302590195</v>
      </c>
      <c r="AB5704" s="7">
        <v>1414.5046246132383</v>
      </c>
      <c r="AC5704" s="7">
        <v>906.2075000000001</v>
      </c>
      <c r="AD5704" s="7">
        <v>988.59</v>
      </c>
      <c r="AE5704" s="4">
        <v>707</v>
      </c>
      <c r="AF5704" s="4">
        <v>711</v>
      </c>
      <c r="AG5704" s="4">
        <v>933</v>
      </c>
      <c r="AH5704" s="4">
        <v>1307</v>
      </c>
      <c r="AI5704" s="4">
        <v>1395</v>
      </c>
      <c r="AJ5704" s="4">
        <v>1604</v>
      </c>
      <c r="AK5704" s="4">
        <v>928.31754059818491</v>
      </c>
      <c r="AL5704" s="8">
        <v>1.1420752856215</v>
      </c>
      <c r="AM5704" s="4">
        <v>861.04466804051913</v>
      </c>
      <c r="AN5704" s="8">
        <v>1.0604161073279719</v>
      </c>
      <c r="AO5704" s="4">
        <v>793.77179548285335</v>
      </c>
      <c r="AP5704" s="8">
        <v>0.97875692903444389</v>
      </c>
    </row>
    <row r="5705" spans="1:42" x14ac:dyDescent="0.25">
      <c r="A5705" s="2" t="s">
        <v>15760</v>
      </c>
      <c r="B5705" t="s">
        <v>15759</v>
      </c>
      <c r="C5705" t="s">
        <v>149</v>
      </c>
      <c r="D5705" t="s">
        <v>15758</v>
      </c>
      <c r="E5705" s="3" t="s">
        <v>14699</v>
      </c>
      <c r="F5705" t="s">
        <v>5357</v>
      </c>
      <c r="G5705">
        <v>16</v>
      </c>
      <c r="H5705">
        <v>4</v>
      </c>
      <c r="I5705">
        <v>6</v>
      </c>
      <c r="J5705">
        <v>4</v>
      </c>
      <c r="K5705">
        <v>2</v>
      </c>
      <c r="L5705">
        <v>0</v>
      </c>
      <c r="M5705">
        <v>0</v>
      </c>
      <c r="N5705" s="2">
        <v>196.66145833333334</v>
      </c>
      <c r="O5705" s="2">
        <v>229.34960560416667</v>
      </c>
      <c r="P5705" s="2">
        <v>232.98</v>
      </c>
      <c r="Q5705" s="4">
        <v>658.99106393750003</v>
      </c>
      <c r="R5705" s="5">
        <v>5.9000000000000004E-2</v>
      </c>
      <c r="S5705" s="6">
        <v>697.87153670981252</v>
      </c>
      <c r="T5705" s="4">
        <v>53.285714285714285</v>
      </c>
      <c r="U5705" s="7">
        <v>751.15725099552685</v>
      </c>
      <c r="V5705" s="8">
        <v>0.79656124177680476</v>
      </c>
      <c r="W5705" s="7">
        <v>529.87913073618847</v>
      </c>
      <c r="X5705" s="7">
        <v>655.68842155343998</v>
      </c>
      <c r="Y5705" s="7">
        <v>759.29607281470589</v>
      </c>
      <c r="Z5705" s="7">
        <v>1037.5566219163916</v>
      </c>
      <c r="AA5705" s="7">
        <v>1041.9969498275887</v>
      </c>
      <c r="AB5705" s="7">
        <v>1198.1484813713537</v>
      </c>
      <c r="AC5705" s="7">
        <v>1037.3000000000002</v>
      </c>
      <c r="AD5705" s="7">
        <v>1131.5999999999999</v>
      </c>
      <c r="AE5705" s="4">
        <v>716</v>
      </c>
      <c r="AF5705" s="4">
        <v>886</v>
      </c>
      <c r="AG5705" s="4">
        <v>1026</v>
      </c>
      <c r="AH5705" s="4">
        <v>1402</v>
      </c>
      <c r="AI5705" s="4">
        <v>1408</v>
      </c>
      <c r="AJ5705" s="4">
        <v>1619</v>
      </c>
      <c r="AK5705" s="4">
        <v>996.12826493589466</v>
      </c>
      <c r="AL5705" s="8">
        <v>1.1128462133845269</v>
      </c>
      <c r="AM5705" s="4">
        <v>889.60800485515108</v>
      </c>
      <c r="AN5705" s="8">
        <v>0.99988729495319773</v>
      </c>
      <c r="AO5705" s="4">
        <v>783.08774477440738</v>
      </c>
      <c r="AP5705" s="8">
        <v>0.88692837652186818</v>
      </c>
    </row>
    <row r="5706" spans="1:42" x14ac:dyDescent="0.25">
      <c r="A5706" s="29" t="s">
        <v>15763</v>
      </c>
      <c r="B5706" t="s">
        <v>15762</v>
      </c>
      <c r="C5706" t="s">
        <v>149</v>
      </c>
      <c r="D5706" t="s">
        <v>15761</v>
      </c>
      <c r="E5706" s="3" t="s">
        <v>14699</v>
      </c>
      <c r="F5706" t="s">
        <v>5357</v>
      </c>
      <c r="G5706">
        <v>44</v>
      </c>
      <c r="H5706">
        <v>14</v>
      </c>
      <c r="I5706">
        <v>18</v>
      </c>
      <c r="J5706">
        <v>6</v>
      </c>
      <c r="K5706">
        <v>6</v>
      </c>
      <c r="L5706">
        <v>0</v>
      </c>
      <c r="M5706">
        <v>0</v>
      </c>
      <c r="N5706" s="29">
        <v>193.30871212121212</v>
      </c>
      <c r="O5706" s="29">
        <v>212.68760679545454</v>
      </c>
      <c r="P5706" s="29">
        <v>250.13</v>
      </c>
      <c r="Q5706" s="18">
        <v>656.12631891666661</v>
      </c>
      <c r="R5706" s="30">
        <v>5.9000000000000004E-2</v>
      </c>
      <c r="S5706" s="31">
        <v>694.83777173274984</v>
      </c>
      <c r="T5706" s="18">
        <v>111.45454545454545</v>
      </c>
      <c r="U5706" s="7">
        <v>806.29231718729534</v>
      </c>
      <c r="V5706" s="32">
        <v>0.96735730916292184</v>
      </c>
      <c r="W5706" s="7">
        <v>573.54335567142391</v>
      </c>
      <c r="X5706" s="7">
        <v>637.73352774511523</v>
      </c>
      <c r="Y5706" s="7">
        <v>836.13951415470672</v>
      </c>
      <c r="Z5706" s="7">
        <v>1007.8690654167901</v>
      </c>
      <c r="AA5706" s="7">
        <v>1250.4578975394418</v>
      </c>
      <c r="AB5706" s="7">
        <v>1438.0265821703581</v>
      </c>
      <c r="AC5706" s="7">
        <v>916.85</v>
      </c>
      <c r="AD5706" s="7">
        <v>1000.1999999999999</v>
      </c>
      <c r="AE5706" s="18">
        <v>688</v>
      </c>
      <c r="AF5706" s="18">
        <v>765</v>
      </c>
      <c r="AG5706" s="18">
        <v>1003</v>
      </c>
      <c r="AH5706" s="4">
        <v>1209</v>
      </c>
      <c r="AI5706" s="4">
        <v>1500</v>
      </c>
      <c r="AJ5706" s="4">
        <v>1725</v>
      </c>
      <c r="AK5706" s="18">
        <v>840.50884051492369</v>
      </c>
      <c r="AL5706" s="32">
        <v>1.1421276376358358</v>
      </c>
      <c r="AM5706" s="18">
        <v>791.95181758753245</v>
      </c>
      <c r="AN5706" s="32">
        <v>1.083870861478198</v>
      </c>
      <c r="AO5706" s="18">
        <v>743.3947946601412</v>
      </c>
      <c r="AP5706" s="32">
        <v>1.02561408532056</v>
      </c>
    </row>
    <row r="5707" spans="1:42" x14ac:dyDescent="0.25">
      <c r="A5707" s="2" t="s">
        <v>15766</v>
      </c>
      <c r="B5707" t="s">
        <v>15765</v>
      </c>
      <c r="C5707" t="s">
        <v>149</v>
      </c>
      <c r="D5707" t="s">
        <v>15764</v>
      </c>
      <c r="E5707" s="3" t="s">
        <v>14699</v>
      </c>
      <c r="F5707" t="s">
        <v>5357</v>
      </c>
      <c r="G5707">
        <v>9</v>
      </c>
      <c r="H5707">
        <v>0</v>
      </c>
      <c r="I5707">
        <v>5</v>
      </c>
      <c r="J5707">
        <v>3</v>
      </c>
      <c r="K5707">
        <v>1</v>
      </c>
      <c r="L5707">
        <v>0</v>
      </c>
      <c r="M5707">
        <v>0</v>
      </c>
      <c r="N5707" s="2">
        <v>207.55555555555554</v>
      </c>
      <c r="O5707" s="2">
        <v>157.78599251851844</v>
      </c>
      <c r="P5707" s="2">
        <v>335.24</v>
      </c>
      <c r="Q5707" s="4">
        <v>700.58154807407402</v>
      </c>
      <c r="R5707" s="5">
        <v>5.9000000000000004E-2</v>
      </c>
      <c r="S5707" s="6">
        <v>741.91585941044434</v>
      </c>
      <c r="T5707" s="4">
        <v>69.111111111111114</v>
      </c>
      <c r="U5707" s="7">
        <v>811.02697052155543</v>
      </c>
      <c r="V5707" s="8">
        <v>0.81921916214298529</v>
      </c>
      <c r="W5707" s="7">
        <v>536.57753064432143</v>
      </c>
      <c r="X5707" s="7">
        <v>663.97722367439781</v>
      </c>
      <c r="Y5707" s="7">
        <v>768.8946179344606</v>
      </c>
      <c r="Z5707" s="7">
        <v>1050.6727625186293</v>
      </c>
      <c r="AA5707" s="7">
        <v>1055.1692222726319</v>
      </c>
      <c r="AB5707" s="7">
        <v>1213.2947236217269</v>
      </c>
      <c r="AC5707" s="7">
        <v>1089</v>
      </c>
      <c r="AD5707" s="7">
        <v>1188</v>
      </c>
      <c r="AE5707" s="4">
        <v>716</v>
      </c>
      <c r="AF5707" s="4">
        <v>886</v>
      </c>
      <c r="AG5707" s="4">
        <v>1026</v>
      </c>
      <c r="AH5707" s="4">
        <v>1402</v>
      </c>
      <c r="AI5707" s="4">
        <v>1408</v>
      </c>
      <c r="AJ5707" s="4">
        <v>1619</v>
      </c>
      <c r="AK5707" s="4">
        <v>1040.3393727246173</v>
      </c>
      <c r="AL5707" s="8">
        <v>1.1206570543795236</v>
      </c>
      <c r="AM5707" s="4">
        <v>928.43055523180249</v>
      </c>
      <c r="AN5707" s="8">
        <v>1.0076178447908217</v>
      </c>
      <c r="AO5707" s="4">
        <v>816.52173773898767</v>
      </c>
      <c r="AP5707" s="8">
        <v>0.89457863520212</v>
      </c>
    </row>
    <row r="5708" spans="1:42" x14ac:dyDescent="0.25">
      <c r="A5708" s="2" t="s">
        <v>15769</v>
      </c>
      <c r="B5708" t="s">
        <v>15768</v>
      </c>
      <c r="C5708" t="s">
        <v>149</v>
      </c>
      <c r="D5708" t="s">
        <v>15767</v>
      </c>
      <c r="E5708" s="3" t="s">
        <v>14699</v>
      </c>
      <c r="F5708" t="s">
        <v>15768</v>
      </c>
      <c r="G5708">
        <v>20</v>
      </c>
      <c r="H5708">
        <v>0</v>
      </c>
      <c r="I5708">
        <v>14</v>
      </c>
      <c r="J5708">
        <v>3</v>
      </c>
      <c r="K5708">
        <v>3</v>
      </c>
      <c r="L5708">
        <v>0</v>
      </c>
      <c r="M5708">
        <v>0</v>
      </c>
      <c r="N5708" s="2">
        <v>220.63750000000002</v>
      </c>
      <c r="O5708" s="2">
        <v>217.8495696666667</v>
      </c>
      <c r="P5708" s="2">
        <v>278.70999999999998</v>
      </c>
      <c r="Q5708" s="4">
        <v>717.19706966666672</v>
      </c>
      <c r="R5708" s="5">
        <v>5.9000000000000004E-2</v>
      </c>
      <c r="S5708" s="6">
        <v>759.511696777</v>
      </c>
      <c r="T5708" s="4">
        <v>71.05</v>
      </c>
      <c r="U5708" s="7">
        <v>830.56169677699995</v>
      </c>
      <c r="V5708" s="8">
        <v>0.94742679150972453</v>
      </c>
      <c r="W5708" s="7">
        <v>660.18127296420914</v>
      </c>
      <c r="X5708" s="7">
        <v>664.51317108077228</v>
      </c>
      <c r="Y5708" s="7">
        <v>871.57790105248614</v>
      </c>
      <c r="Z5708" s="7">
        <v>1090.7719457505766</v>
      </c>
      <c r="AA5708" s="7">
        <v>1463.3151837749992</v>
      </c>
      <c r="AB5708" s="7">
        <v>1682.5092284730897</v>
      </c>
      <c r="AC5708" s="7">
        <v>964.31500000000005</v>
      </c>
      <c r="AD5708" s="7">
        <v>1051.98</v>
      </c>
      <c r="AE5708" s="4">
        <v>762</v>
      </c>
      <c r="AF5708" s="4">
        <v>767</v>
      </c>
      <c r="AG5708" s="4">
        <v>1006</v>
      </c>
      <c r="AH5708" s="4">
        <v>1259</v>
      </c>
      <c r="AI5708" s="4">
        <v>1689</v>
      </c>
      <c r="AJ5708" s="4">
        <v>1942</v>
      </c>
      <c r="AK5708" s="4">
        <v>935.1438581273876</v>
      </c>
      <c r="AL5708" s="8">
        <v>1.1477714688044118</v>
      </c>
      <c r="AM5708" s="4">
        <v>876.59980434392492</v>
      </c>
      <c r="AN5708" s="8">
        <v>1.0809899097061826</v>
      </c>
      <c r="AO5708" s="4">
        <v>818.05575056046246</v>
      </c>
      <c r="AP5708" s="8">
        <v>1.0142083506079536</v>
      </c>
    </row>
    <row r="5709" spans="1:42" x14ac:dyDescent="0.25">
      <c r="A5709" s="2" t="s">
        <v>15772</v>
      </c>
      <c r="B5709" t="s">
        <v>15771</v>
      </c>
      <c r="C5709" t="s">
        <v>149</v>
      </c>
      <c r="D5709" t="s">
        <v>15770</v>
      </c>
      <c r="E5709" s="3" t="s">
        <v>14699</v>
      </c>
      <c r="F5709" t="s">
        <v>5357</v>
      </c>
      <c r="G5709">
        <v>98</v>
      </c>
      <c r="H5709">
        <v>18</v>
      </c>
      <c r="I5709">
        <v>59</v>
      </c>
      <c r="J5709">
        <v>17</v>
      </c>
      <c r="K5709">
        <v>4</v>
      </c>
      <c r="L5709">
        <v>0</v>
      </c>
      <c r="M5709">
        <v>0</v>
      </c>
      <c r="N5709" s="2">
        <v>198.03571428571431</v>
      </c>
      <c r="O5709" s="2">
        <v>123.21430382312928</v>
      </c>
      <c r="P5709" s="2">
        <v>435.42</v>
      </c>
      <c r="Q5709" s="4">
        <v>756.67001810884358</v>
      </c>
      <c r="R5709" s="5">
        <v>5.9000000000000004E-2</v>
      </c>
      <c r="S5709" s="6">
        <v>801.31354917726526</v>
      </c>
      <c r="T5709" s="4">
        <v>66.625</v>
      </c>
      <c r="U5709" s="7">
        <v>867.93854917726526</v>
      </c>
      <c r="V5709" s="8">
        <v>0.57129601050046341</v>
      </c>
      <c r="W5709" s="7">
        <v>723.12296549278642</v>
      </c>
      <c r="X5709" s="7">
        <v>770.59274440916192</v>
      </c>
      <c r="Y5709" s="7">
        <v>899.2885894713354</v>
      </c>
      <c r="Z5709" s="7">
        <v>1189.9091248371453</v>
      </c>
      <c r="AA5709" s="7">
        <v>1451.52035086517</v>
      </c>
      <c r="AB5709" s="7">
        <v>1669.3538918925374</v>
      </c>
      <c r="AC5709" s="7">
        <v>1671.1693877551022</v>
      </c>
      <c r="AD5709" s="7">
        <v>1823.0938775510203</v>
      </c>
      <c r="AE5709" s="4">
        <v>1371</v>
      </c>
      <c r="AF5709" s="4">
        <v>1461</v>
      </c>
      <c r="AG5709" s="4">
        <v>1705</v>
      </c>
      <c r="AH5709" s="4">
        <v>2256</v>
      </c>
      <c r="AI5709" s="4">
        <v>2752</v>
      </c>
      <c r="AJ5709" s="4">
        <v>3165</v>
      </c>
      <c r="AK5709" s="4">
        <v>1572.063628640017</v>
      </c>
      <c r="AL5709" s="8">
        <v>1.0786204586510597</v>
      </c>
      <c r="AM5709" s="4">
        <v>1309.3079197322604</v>
      </c>
      <c r="AN5709" s="8">
        <v>0.90566894223608352</v>
      </c>
      <c r="AO5709" s="4">
        <v>1055.310734454763</v>
      </c>
      <c r="AP5709" s="8">
        <v>0.73848247636827358</v>
      </c>
    </row>
    <row r="5710" spans="1:42" x14ac:dyDescent="0.25">
      <c r="A5710" s="2" t="s">
        <v>15775</v>
      </c>
      <c r="B5710" t="s">
        <v>15774</v>
      </c>
      <c r="C5710" t="s">
        <v>149</v>
      </c>
      <c r="D5710" t="s">
        <v>15773</v>
      </c>
      <c r="E5710" s="3" t="s">
        <v>14699</v>
      </c>
      <c r="F5710" t="s">
        <v>15776</v>
      </c>
      <c r="G5710">
        <v>10</v>
      </c>
      <c r="H5710">
        <v>0</v>
      </c>
      <c r="I5710">
        <v>6</v>
      </c>
      <c r="J5710">
        <v>2</v>
      </c>
      <c r="K5710">
        <v>2</v>
      </c>
      <c r="L5710">
        <v>0</v>
      </c>
      <c r="M5710">
        <v>0</v>
      </c>
      <c r="N5710" s="2">
        <v>232.39166666666665</v>
      </c>
      <c r="O5710" s="2">
        <v>234.24558050000005</v>
      </c>
      <c r="P5710" s="2">
        <v>269.77999999999997</v>
      </c>
      <c r="Q5710" s="4">
        <v>736.4172471666667</v>
      </c>
      <c r="R5710" s="5">
        <v>5.9000000000000004E-2</v>
      </c>
      <c r="S5710" s="6">
        <v>779.86586474950002</v>
      </c>
      <c r="T5710" s="4">
        <v>34.333333333333336</v>
      </c>
      <c r="U5710" s="7">
        <v>814.19919808283339</v>
      </c>
      <c r="V5710" s="8">
        <v>0.87005684770552838</v>
      </c>
      <c r="W5710" s="7">
        <v>610.02544667304335</v>
      </c>
      <c r="X5710" s="7">
        <v>702.52930538985731</v>
      </c>
      <c r="Y5710" s="7">
        <v>777.53243407916591</v>
      </c>
      <c r="Z5710" s="7">
        <v>1014.2089734987619</v>
      </c>
      <c r="AA5710" s="7">
        <v>1162.5484946842835</v>
      </c>
      <c r="AB5710" s="7">
        <v>1336.722426862789</v>
      </c>
      <c r="AC5710" s="7">
        <v>1029.3800000000001</v>
      </c>
      <c r="AD5710" s="7">
        <v>1122.9599999999998</v>
      </c>
      <c r="AE5710" s="4">
        <v>732</v>
      </c>
      <c r="AF5710" s="4">
        <v>843</v>
      </c>
      <c r="AG5710" s="4">
        <v>933</v>
      </c>
      <c r="AH5710" s="4">
        <v>1217</v>
      </c>
      <c r="AI5710" s="4">
        <v>1395</v>
      </c>
      <c r="AJ5710" s="4">
        <v>1604</v>
      </c>
      <c r="AK5710" s="4">
        <v>1031.726367650575</v>
      </c>
      <c r="AL5710" s="8">
        <v>1.139196089959295</v>
      </c>
      <c r="AM5710" s="4">
        <v>947.77286668355009</v>
      </c>
      <c r="AN5710" s="8">
        <v>1.0494830092080396</v>
      </c>
      <c r="AO5710" s="4">
        <v>863.81936571652511</v>
      </c>
      <c r="AP5710" s="8">
        <v>0.9597699284567841</v>
      </c>
    </row>
    <row r="5711" spans="1:42" x14ac:dyDescent="0.25">
      <c r="A5711" s="2" t="s">
        <v>15779</v>
      </c>
      <c r="B5711" t="s">
        <v>15778</v>
      </c>
      <c r="C5711" t="s">
        <v>149</v>
      </c>
      <c r="D5711" t="s">
        <v>15777</v>
      </c>
      <c r="E5711" s="3" t="s">
        <v>14699</v>
      </c>
      <c r="F5711" t="s">
        <v>5357</v>
      </c>
      <c r="G5711">
        <v>60</v>
      </c>
      <c r="H5711">
        <v>0</v>
      </c>
      <c r="I5711">
        <v>34</v>
      </c>
      <c r="J5711">
        <v>14</v>
      </c>
      <c r="K5711">
        <v>12</v>
      </c>
      <c r="L5711">
        <v>0</v>
      </c>
      <c r="M5711">
        <v>0</v>
      </c>
      <c r="N5711" s="2">
        <v>217.31666666666669</v>
      </c>
      <c r="O5711" s="2">
        <v>212.03783433333336</v>
      </c>
      <c r="P5711" s="2">
        <v>282.77</v>
      </c>
      <c r="Q5711" s="4">
        <v>712.12450100000001</v>
      </c>
      <c r="R5711" s="5">
        <v>5.9000000000000004E-2</v>
      </c>
      <c r="S5711" s="6">
        <v>754.13984655899992</v>
      </c>
      <c r="T5711" s="4">
        <v>49.4</v>
      </c>
      <c r="U5711" s="7">
        <v>803.5398465589999</v>
      </c>
      <c r="V5711" s="8">
        <v>0.94489633885112878</v>
      </c>
      <c r="W5711" s="7">
        <v>626.97186208515166</v>
      </c>
      <c r="X5711" s="7">
        <v>630.51908619878759</v>
      </c>
      <c r="Y5711" s="7">
        <v>827.39002450558201</v>
      </c>
      <c r="Z5711" s="7">
        <v>1018.9401266419225</v>
      </c>
      <c r="AA5711" s="7">
        <v>1096.979057141913</v>
      </c>
      <c r="AB5711" s="7">
        <v>1261.9249784259841</v>
      </c>
      <c r="AC5711" s="7">
        <v>935.44</v>
      </c>
      <c r="AD5711" s="7">
        <v>1020.4799999999999</v>
      </c>
      <c r="AE5711" s="4">
        <v>707</v>
      </c>
      <c r="AF5711" s="4">
        <v>711</v>
      </c>
      <c r="AG5711" s="4">
        <v>933</v>
      </c>
      <c r="AH5711" s="4">
        <v>1149</v>
      </c>
      <c r="AI5711" s="4">
        <v>1237</v>
      </c>
      <c r="AJ5711" s="4">
        <v>1423</v>
      </c>
      <c r="AK5711" s="4">
        <v>927.27253772715005</v>
      </c>
      <c r="AL5711" s="8">
        <v>1.1484860509491417</v>
      </c>
      <c r="AM5711" s="4">
        <v>869.56164067110001</v>
      </c>
      <c r="AN5711" s="8">
        <v>1.0806228135831373</v>
      </c>
      <c r="AO5711" s="4">
        <v>811.85074361504996</v>
      </c>
      <c r="AP5711" s="8">
        <v>1.0127595762171331</v>
      </c>
    </row>
    <row r="5712" spans="1:42" x14ac:dyDescent="0.25">
      <c r="A5712" s="2" t="s">
        <v>15782</v>
      </c>
      <c r="B5712" t="s">
        <v>15781</v>
      </c>
      <c r="C5712" t="s">
        <v>149</v>
      </c>
      <c r="D5712" t="s">
        <v>15780</v>
      </c>
      <c r="E5712" s="3" t="s">
        <v>14699</v>
      </c>
      <c r="F5712" t="s">
        <v>15783</v>
      </c>
      <c r="G5712">
        <v>36</v>
      </c>
      <c r="H5712">
        <v>4</v>
      </c>
      <c r="I5712">
        <v>18</v>
      </c>
      <c r="J5712">
        <v>8</v>
      </c>
      <c r="K5712">
        <v>6</v>
      </c>
      <c r="L5712">
        <v>0</v>
      </c>
      <c r="M5712">
        <v>0</v>
      </c>
      <c r="N5712" s="2">
        <v>213.3912037037037</v>
      </c>
      <c r="O5712" s="2">
        <v>243.90181718518514</v>
      </c>
      <c r="P5712" s="2">
        <v>173.03</v>
      </c>
      <c r="Q5712" s="4">
        <v>630.32302088888878</v>
      </c>
      <c r="R5712" s="5">
        <v>5.9000000000000004E-2</v>
      </c>
      <c r="S5712" s="6">
        <v>667.51207912133316</v>
      </c>
      <c r="T5712" s="4">
        <v>85.171428571428578</v>
      </c>
      <c r="U5712" s="7">
        <v>752.68350769276174</v>
      </c>
      <c r="V5712" s="8">
        <v>0.8374522894343992</v>
      </c>
      <c r="W5712" s="7">
        <v>538.44929116908133</v>
      </c>
      <c r="X5712" s="7">
        <v>573.35565901038728</v>
      </c>
      <c r="Y5712" s="7">
        <v>711.49575302066194</v>
      </c>
      <c r="Z5712" s="7">
        <v>977.37829955656684</v>
      </c>
      <c r="AA5712" s="7">
        <v>1125.1733463740113</v>
      </c>
      <c r="AB5712" s="7">
        <v>1293.7636761607444</v>
      </c>
      <c r="AC5712" s="7">
        <v>988.65555555555568</v>
      </c>
      <c r="AD5712" s="7">
        <v>1078.5333333333333</v>
      </c>
      <c r="AE5712" s="4">
        <v>725</v>
      </c>
      <c r="AF5712" s="4">
        <v>772</v>
      </c>
      <c r="AG5712" s="4">
        <v>958</v>
      </c>
      <c r="AH5712" s="4">
        <v>1316</v>
      </c>
      <c r="AI5712" s="4">
        <v>1515</v>
      </c>
      <c r="AJ5712" s="4">
        <v>1742</v>
      </c>
      <c r="AK5712" s="4">
        <v>930.04476409659446</v>
      </c>
      <c r="AL5712" s="8">
        <v>1.1295519512933869</v>
      </c>
      <c r="AM5712" s="4">
        <v>839.79915363634836</v>
      </c>
      <c r="AN5712" s="8">
        <v>1.0291426925293599</v>
      </c>
      <c r="AO5712" s="4">
        <v>749.55354317610227</v>
      </c>
      <c r="AP5712" s="8">
        <v>0.92873343376533279</v>
      </c>
    </row>
    <row r="5713" spans="1:42" x14ac:dyDescent="0.25">
      <c r="A5713" s="2" t="s">
        <v>15786</v>
      </c>
      <c r="B5713" t="s">
        <v>15785</v>
      </c>
      <c r="C5713" t="s">
        <v>149</v>
      </c>
      <c r="D5713" t="s">
        <v>15784</v>
      </c>
      <c r="E5713" s="3" t="s">
        <v>14699</v>
      </c>
      <c r="F5713" t="s">
        <v>15293</v>
      </c>
      <c r="G5713">
        <v>20</v>
      </c>
      <c r="H5713">
        <v>0</v>
      </c>
      <c r="I5713">
        <v>14</v>
      </c>
      <c r="J5713">
        <v>4</v>
      </c>
      <c r="K5713">
        <v>2</v>
      </c>
      <c r="L5713">
        <v>0</v>
      </c>
      <c r="M5713">
        <v>0</v>
      </c>
      <c r="N5713" s="2">
        <v>220.94166666666669</v>
      </c>
      <c r="O5713" s="2">
        <v>160.73828008333334</v>
      </c>
      <c r="P5713" s="2">
        <v>303.02</v>
      </c>
      <c r="Q5713" s="4">
        <v>684.69994674999998</v>
      </c>
      <c r="R5713" s="5">
        <v>5.9000000000000004E-2</v>
      </c>
      <c r="S5713" s="6">
        <v>725.09724360824998</v>
      </c>
      <c r="T5713" s="4">
        <v>29.176470588235293</v>
      </c>
      <c r="U5713" s="7">
        <v>754.27371419648523</v>
      </c>
      <c r="V5713" s="8">
        <v>0.87340633881019591</v>
      </c>
      <c r="W5713" s="7">
        <v>608.72568505787547</v>
      </c>
      <c r="X5713" s="7">
        <v>648.18790188231708</v>
      </c>
      <c r="Y5713" s="7">
        <v>804.3575259109582</v>
      </c>
      <c r="Z5713" s="7">
        <v>1104.9420710843642</v>
      </c>
      <c r="AA5713" s="7">
        <v>1272.0267763623192</v>
      </c>
      <c r="AB5713" s="7">
        <v>1462.6208874080262</v>
      </c>
      <c r="AC5713" s="7">
        <v>949.96000000000015</v>
      </c>
      <c r="AD5713" s="7">
        <v>1036.32</v>
      </c>
      <c r="AE5713" s="4">
        <v>725</v>
      </c>
      <c r="AF5713" s="4">
        <v>772</v>
      </c>
      <c r="AG5713" s="4">
        <v>958</v>
      </c>
      <c r="AH5713" s="4">
        <v>1316</v>
      </c>
      <c r="AI5713" s="4">
        <v>1515</v>
      </c>
      <c r="AJ5713" s="4">
        <v>1742</v>
      </c>
      <c r="AK5713" s="4">
        <v>956.54526165578841</v>
      </c>
      <c r="AL5713" s="8">
        <v>1.1414100651274011</v>
      </c>
      <c r="AM5713" s="4">
        <v>879.3959223066089</v>
      </c>
      <c r="AN5713" s="8">
        <v>1.0520754896883326</v>
      </c>
      <c r="AO5713" s="4">
        <v>802.2465829574295</v>
      </c>
      <c r="AP5713" s="8">
        <v>0.96274091424926433</v>
      </c>
    </row>
    <row r="5714" spans="1:42" x14ac:dyDescent="0.25">
      <c r="A5714" s="2" t="s">
        <v>15789</v>
      </c>
      <c r="B5714" t="s">
        <v>15788</v>
      </c>
      <c r="C5714" t="s">
        <v>149</v>
      </c>
      <c r="D5714" t="s">
        <v>15787</v>
      </c>
      <c r="E5714" s="3" t="s">
        <v>14699</v>
      </c>
      <c r="F5714" t="s">
        <v>5357</v>
      </c>
      <c r="G5714">
        <v>58</v>
      </c>
      <c r="H5714">
        <v>0</v>
      </c>
      <c r="I5714">
        <v>10</v>
      </c>
      <c r="J5714">
        <v>25</v>
      </c>
      <c r="K5714">
        <v>20</v>
      </c>
      <c r="L5714">
        <v>3</v>
      </c>
      <c r="M5714">
        <v>0</v>
      </c>
      <c r="N5714" s="2">
        <v>255.99856321839081</v>
      </c>
      <c r="O5714" s="2">
        <v>271.81354185632188</v>
      </c>
      <c r="P5714" s="2">
        <v>381.75</v>
      </c>
      <c r="Q5714" s="4">
        <v>909.56210507471269</v>
      </c>
      <c r="R5714" s="5">
        <v>5.9000000000000004E-2</v>
      </c>
      <c r="S5714" s="6">
        <v>963.22626927412068</v>
      </c>
      <c r="T5714" s="4">
        <v>0</v>
      </c>
      <c r="U5714" s="7">
        <v>963.22626927412068</v>
      </c>
      <c r="V5714" s="8">
        <v>0.88583765864713715</v>
      </c>
      <c r="W5714" s="7">
        <v>675.00829588911859</v>
      </c>
      <c r="X5714" s="7">
        <v>679.4374841823543</v>
      </c>
      <c r="Y5714" s="7">
        <v>891.15268459902006</v>
      </c>
      <c r="Z5714" s="7">
        <v>1115.2696122367458</v>
      </c>
      <c r="AA5714" s="7">
        <v>1496.179805455015</v>
      </c>
      <c r="AB5714" s="7">
        <v>1720.2967330927406</v>
      </c>
      <c r="AC5714" s="7">
        <v>1196.0982758620689</v>
      </c>
      <c r="AD5714" s="7">
        <v>1304.8344827586207</v>
      </c>
      <c r="AE5714" s="4">
        <v>762</v>
      </c>
      <c r="AF5714" s="4">
        <v>767</v>
      </c>
      <c r="AG5714" s="4">
        <v>1006</v>
      </c>
      <c r="AH5714" s="4">
        <v>1259</v>
      </c>
      <c r="AI5714" s="4">
        <v>1689</v>
      </c>
      <c r="AJ5714" s="4">
        <v>1942</v>
      </c>
      <c r="AK5714" s="4">
        <v>1235.8720872290853</v>
      </c>
      <c r="AL5714" s="8">
        <v>1.1365782589830966</v>
      </c>
      <c r="AM5714" s="4">
        <v>1141.4946887062131</v>
      </c>
      <c r="AN5714" s="8">
        <v>1.0497834357898799</v>
      </c>
      <c r="AO5714" s="4">
        <v>1052.3604789901669</v>
      </c>
      <c r="AP5714" s="8">
        <v>0.96781054721850868</v>
      </c>
    </row>
    <row r="5715" spans="1:42" x14ac:dyDescent="0.25">
      <c r="A5715" s="2" t="s">
        <v>15792</v>
      </c>
      <c r="B5715" t="s">
        <v>15791</v>
      </c>
      <c r="C5715" t="s">
        <v>149</v>
      </c>
      <c r="D5715" t="s">
        <v>15790</v>
      </c>
      <c r="E5715" s="3" t="s">
        <v>14699</v>
      </c>
      <c r="F5715" t="s">
        <v>5357</v>
      </c>
      <c r="G5715">
        <v>81</v>
      </c>
      <c r="H5715">
        <v>6</v>
      </c>
      <c r="I5715">
        <v>14</v>
      </c>
      <c r="J5715">
        <v>12</v>
      </c>
      <c r="K5715">
        <v>41</v>
      </c>
      <c r="L5715">
        <v>8</v>
      </c>
      <c r="M5715">
        <v>0</v>
      </c>
      <c r="N5715" s="2">
        <v>208.30864197530866</v>
      </c>
      <c r="O5715" s="2">
        <v>297.66753202880659</v>
      </c>
      <c r="P5715" s="2">
        <v>230.87</v>
      </c>
      <c r="Q5715" s="4">
        <v>736.84617400411526</v>
      </c>
      <c r="R5715" s="5">
        <v>5.9000000000000004E-2</v>
      </c>
      <c r="S5715" s="6">
        <v>780.32009827035802</v>
      </c>
      <c r="T5715" s="4">
        <v>150.55555555555554</v>
      </c>
      <c r="U5715" s="7">
        <v>930.87565382591356</v>
      </c>
      <c r="V5715" s="8">
        <v>0.81835666409693175</v>
      </c>
      <c r="W5715" s="7">
        <v>502.15157066809286</v>
      </c>
      <c r="X5715" s="7">
        <v>578.29750556448391</v>
      </c>
      <c r="Y5715" s="7">
        <v>640.03745277777409</v>
      </c>
      <c r="Z5715" s="7">
        <v>896.60123341966846</v>
      </c>
      <c r="AA5715" s="7">
        <v>956.96918180599664</v>
      </c>
      <c r="AB5715" s="7">
        <v>1100.3430592235259</v>
      </c>
      <c r="AC5715" s="7">
        <v>1251.2432098765432</v>
      </c>
      <c r="AD5715" s="7">
        <v>1364.9925925925925</v>
      </c>
      <c r="AE5715" s="4">
        <v>732</v>
      </c>
      <c r="AF5715" s="4">
        <v>843</v>
      </c>
      <c r="AG5715" s="4">
        <v>933</v>
      </c>
      <c r="AH5715" s="4">
        <v>1307</v>
      </c>
      <c r="AI5715" s="4">
        <v>1395</v>
      </c>
      <c r="AJ5715" s="4">
        <v>1604</v>
      </c>
      <c r="AK5715" s="4">
        <v>1116.61390209314</v>
      </c>
      <c r="AL5715" s="8">
        <v>1.114001172922326</v>
      </c>
      <c r="AM5715" s="4">
        <v>1004.515967485546</v>
      </c>
      <c r="AN5715" s="8">
        <v>1.0154530033138611</v>
      </c>
      <c r="AO5715" s="4">
        <v>892.4180328779521</v>
      </c>
      <c r="AP5715" s="8">
        <v>0.91690483370539666</v>
      </c>
    </row>
    <row r="5716" spans="1:42" x14ac:dyDescent="0.25">
      <c r="A5716" s="2" t="s">
        <v>15795</v>
      </c>
      <c r="B5716" t="s">
        <v>15794</v>
      </c>
      <c r="C5716" t="s">
        <v>149</v>
      </c>
      <c r="D5716" t="s">
        <v>15793</v>
      </c>
      <c r="E5716" s="3" t="s">
        <v>14699</v>
      </c>
      <c r="F5716" t="s">
        <v>15796</v>
      </c>
      <c r="G5716">
        <v>24</v>
      </c>
      <c r="H5716">
        <v>0</v>
      </c>
      <c r="I5716">
        <v>16</v>
      </c>
      <c r="J5716">
        <v>4</v>
      </c>
      <c r="K5716">
        <v>4</v>
      </c>
      <c r="L5716">
        <v>0</v>
      </c>
      <c r="M5716">
        <v>0</v>
      </c>
      <c r="N5716" s="2">
        <v>229.88888888888889</v>
      </c>
      <c r="O5716" s="2">
        <v>168.29103095833344</v>
      </c>
      <c r="P5716" s="2">
        <v>340.88</v>
      </c>
      <c r="Q5716" s="4">
        <v>739.05991984722232</v>
      </c>
      <c r="R5716" s="5">
        <v>5.9000000000000004E-2</v>
      </c>
      <c r="S5716" s="6">
        <v>782.66445511820837</v>
      </c>
      <c r="T5716" s="4">
        <v>29.583333333333332</v>
      </c>
      <c r="U5716" s="7">
        <v>812.24778845154174</v>
      </c>
      <c r="V5716" s="8">
        <v>0.96161932334436673</v>
      </c>
      <c r="W5716" s="7">
        <v>678.26801240709779</v>
      </c>
      <c r="X5716" s="7">
        <v>694.94673402366561</v>
      </c>
      <c r="Y5716" s="7">
        <v>864.51373712544012</v>
      </c>
      <c r="Z5716" s="7">
        <v>1051.6860574891473</v>
      </c>
      <c r="AA5716" s="7">
        <v>1405.6455940185347</v>
      </c>
      <c r="AB5716" s="7">
        <v>1616.9094011617287</v>
      </c>
      <c r="AC5716" s="7">
        <v>929.13333333333333</v>
      </c>
      <c r="AD5716" s="7">
        <v>1013.5999999999999</v>
      </c>
      <c r="AE5716" s="4">
        <v>732</v>
      </c>
      <c r="AF5716" s="4">
        <v>750</v>
      </c>
      <c r="AG5716" s="4">
        <v>933</v>
      </c>
      <c r="AH5716" s="4">
        <v>1135</v>
      </c>
      <c r="AI5716" s="4">
        <v>1517</v>
      </c>
      <c r="AJ5716" s="4">
        <v>1745</v>
      </c>
      <c r="AK5716" s="4">
        <v>940.91112335852597</v>
      </c>
      <c r="AL5716" s="8">
        <v>1.148967391505753</v>
      </c>
      <c r="AM5716" s="4">
        <v>888.16223394508688</v>
      </c>
      <c r="AN5716" s="8">
        <v>1.0865180354519577</v>
      </c>
      <c r="AO5716" s="4">
        <v>835.41334453164757</v>
      </c>
      <c r="AP5716" s="8">
        <v>1.0240686793981622</v>
      </c>
    </row>
    <row r="5717" spans="1:42" x14ac:dyDescent="0.25">
      <c r="A5717" s="2" t="s">
        <v>15799</v>
      </c>
      <c r="B5717" t="s">
        <v>15798</v>
      </c>
      <c r="C5717" t="s">
        <v>149</v>
      </c>
      <c r="D5717" t="s">
        <v>15797</v>
      </c>
      <c r="E5717" s="3" t="s">
        <v>14699</v>
      </c>
      <c r="F5717" t="s">
        <v>15800</v>
      </c>
      <c r="G5717">
        <v>188</v>
      </c>
      <c r="H5717">
        <v>0</v>
      </c>
      <c r="I5717">
        <v>96</v>
      </c>
      <c r="J5717">
        <v>24</v>
      </c>
      <c r="K5717">
        <v>56</v>
      </c>
      <c r="L5717">
        <v>12</v>
      </c>
      <c r="M5717">
        <v>0</v>
      </c>
      <c r="N5717" s="2">
        <v>234.06693262411349</v>
      </c>
      <c r="O5717" s="2">
        <v>297.0168232960994</v>
      </c>
      <c r="P5717" s="2">
        <v>347.6</v>
      </c>
      <c r="Q5717" s="4">
        <v>878.68375592021289</v>
      </c>
      <c r="R5717" s="5">
        <v>5.9000000000000004E-2</v>
      </c>
      <c r="S5717" s="6">
        <v>930.52609751950536</v>
      </c>
      <c r="T5717" s="4">
        <v>6.096256684491979</v>
      </c>
      <c r="U5717" s="7">
        <v>936.62235420399736</v>
      </c>
      <c r="V5717" s="8">
        <v>0.61160163173774784</v>
      </c>
      <c r="W5717" s="7">
        <v>678.10487887926831</v>
      </c>
      <c r="X5717" s="7">
        <v>747.98127768851191</v>
      </c>
      <c r="Y5717" s="7">
        <v>912.03890967543168</v>
      </c>
      <c r="Z5717" s="7">
        <v>1158.7329785150221</v>
      </c>
      <c r="AA5717" s="7">
        <v>1362.8935872098557</v>
      </c>
      <c r="AB5717" s="7">
        <v>1567.0541959046891</v>
      </c>
      <c r="AC5717" s="7">
        <v>1684.568085106383</v>
      </c>
      <c r="AD5717" s="7">
        <v>1837.7106382978723</v>
      </c>
      <c r="AE5717" s="4">
        <v>1116</v>
      </c>
      <c r="AF5717" s="4">
        <v>1231</v>
      </c>
      <c r="AG5717" s="4">
        <v>1501</v>
      </c>
      <c r="AH5717" s="4">
        <v>1907</v>
      </c>
      <c r="AI5717" s="4">
        <v>2243</v>
      </c>
      <c r="AJ5717" s="4">
        <v>2579</v>
      </c>
      <c r="AK5717" s="4">
        <v>1661.4295983431152</v>
      </c>
      <c r="AL5717" s="8">
        <v>1.0888716560331431</v>
      </c>
      <c r="AM5717" s="4">
        <v>1414.9118495446196</v>
      </c>
      <c r="AN5717" s="8">
        <v>0.92789892594534706</v>
      </c>
      <c r="AO5717" s="4">
        <v>1172.7189735320624</v>
      </c>
      <c r="AP5717" s="8">
        <v>0.76975027884154734</v>
      </c>
    </row>
    <row r="5718" spans="1:42" x14ac:dyDescent="0.25">
      <c r="A5718" s="2" t="s">
        <v>15803</v>
      </c>
      <c r="B5718" t="s">
        <v>15802</v>
      </c>
      <c r="C5718" t="s">
        <v>149</v>
      </c>
      <c r="D5718" t="s">
        <v>15801</v>
      </c>
      <c r="E5718" s="3" t="s">
        <v>14699</v>
      </c>
      <c r="F5718" t="s">
        <v>5357</v>
      </c>
      <c r="G5718">
        <v>34</v>
      </c>
      <c r="H5718">
        <v>2</v>
      </c>
      <c r="I5718">
        <v>20</v>
      </c>
      <c r="J5718">
        <v>8</v>
      </c>
      <c r="K5718">
        <v>4</v>
      </c>
      <c r="L5718">
        <v>0</v>
      </c>
      <c r="M5718">
        <v>0</v>
      </c>
      <c r="N5718" s="2">
        <v>218.89705882352942</v>
      </c>
      <c r="O5718" s="2">
        <v>197.88449242156864</v>
      </c>
      <c r="P5718" s="2">
        <v>270.22000000000003</v>
      </c>
      <c r="Q5718" s="4">
        <v>687.00155124509809</v>
      </c>
      <c r="R5718" s="5">
        <v>5.9000000000000004E-2</v>
      </c>
      <c r="S5718" s="6">
        <v>727.5346427685588</v>
      </c>
      <c r="T5718" s="4">
        <v>62.46875</v>
      </c>
      <c r="U5718" s="7">
        <v>790.0033927685588</v>
      </c>
      <c r="V5718" s="8">
        <v>0.81285907741590002</v>
      </c>
      <c r="W5718" s="7">
        <v>600.36359517652409</v>
      </c>
      <c r="X5718" s="7">
        <v>666.98748541431792</v>
      </c>
      <c r="Y5718" s="7">
        <v>749.33161941608557</v>
      </c>
      <c r="Z5718" s="7">
        <v>1050.2620000407273</v>
      </c>
      <c r="AA5718" s="7">
        <v>1223.9332644808192</v>
      </c>
      <c r="AB5718" s="7">
        <v>1407.3361083938469</v>
      </c>
      <c r="AC5718" s="7">
        <v>1069.0705882352943</v>
      </c>
      <c r="AD5718" s="7">
        <v>1166.2588235294118</v>
      </c>
      <c r="AE5718" s="4">
        <v>802</v>
      </c>
      <c r="AF5718" s="4">
        <v>891</v>
      </c>
      <c r="AG5718" s="4">
        <v>1001</v>
      </c>
      <c r="AH5718" s="4">
        <v>1403</v>
      </c>
      <c r="AI5718" s="4">
        <v>1635</v>
      </c>
      <c r="AJ5718" s="4">
        <v>1880</v>
      </c>
      <c r="AK5718" s="4">
        <v>1027.5138644985072</v>
      </c>
      <c r="AL5718" s="8">
        <v>1.1215170346492327</v>
      </c>
      <c r="AM5718" s="4">
        <v>927.52079058852428</v>
      </c>
      <c r="AN5718" s="8">
        <v>1.0186310489047883</v>
      </c>
      <c r="AO5718" s="4">
        <v>827.52771667854154</v>
      </c>
      <c r="AP5718" s="8">
        <v>0.91574506316034421</v>
      </c>
    </row>
    <row r="5719" spans="1:42" x14ac:dyDescent="0.25">
      <c r="A5719" s="2" t="s">
        <v>15806</v>
      </c>
      <c r="B5719" t="s">
        <v>15805</v>
      </c>
      <c r="C5719" t="s">
        <v>149</v>
      </c>
      <c r="D5719" t="s">
        <v>15804</v>
      </c>
      <c r="E5719" s="3" t="s">
        <v>14699</v>
      </c>
      <c r="F5719" t="s">
        <v>5357</v>
      </c>
      <c r="G5719">
        <v>56</v>
      </c>
      <c r="H5719">
        <v>0</v>
      </c>
      <c r="I5719">
        <v>40</v>
      </c>
      <c r="J5719">
        <v>10</v>
      </c>
      <c r="K5719">
        <v>6</v>
      </c>
      <c r="L5719">
        <v>0</v>
      </c>
      <c r="M5719">
        <v>0</v>
      </c>
      <c r="N5719" s="2">
        <v>224.8764880952381</v>
      </c>
      <c r="O5719" s="2">
        <v>153.55782474404759</v>
      </c>
      <c r="P5719" s="2">
        <v>307.89999999999998</v>
      </c>
      <c r="Q5719" s="4">
        <v>686.33431283928564</v>
      </c>
      <c r="R5719" s="5">
        <v>5.9000000000000004E-2</v>
      </c>
      <c r="S5719" s="6">
        <v>726.82803729680347</v>
      </c>
      <c r="T5719" s="4">
        <v>67</v>
      </c>
      <c r="U5719" s="7">
        <v>793.82803729680347</v>
      </c>
      <c r="V5719" s="8">
        <v>0.88937200081267997</v>
      </c>
      <c r="W5719" s="7">
        <v>577.344358051222</v>
      </c>
      <c r="X5719" s="7">
        <v>655.51792416252999</v>
      </c>
      <c r="Y5719" s="7">
        <v>786.62150899503592</v>
      </c>
      <c r="Z5719" s="7">
        <v>1102.5730053615721</v>
      </c>
      <c r="AA5719" s="7">
        <v>1262.1773695054924</v>
      </c>
      <c r="AB5719" s="7">
        <v>1451.9111289214793</v>
      </c>
      <c r="AC5719" s="7">
        <v>981.82857142857154</v>
      </c>
      <c r="AD5719" s="7">
        <v>1071.0857142857142</v>
      </c>
      <c r="AE5719" s="4">
        <v>709</v>
      </c>
      <c r="AF5719" s="4">
        <v>805</v>
      </c>
      <c r="AG5719" s="4">
        <v>966</v>
      </c>
      <c r="AH5719" s="4">
        <v>1354</v>
      </c>
      <c r="AI5719" s="4">
        <v>1550</v>
      </c>
      <c r="AJ5719" s="4">
        <v>1783</v>
      </c>
      <c r="AK5719" s="4">
        <v>950.55446367700938</v>
      </c>
      <c r="AL5719" s="8">
        <v>1.1400258075766752</v>
      </c>
      <c r="AM5719" s="4">
        <v>874.48747870773934</v>
      </c>
      <c r="AN5719" s="8">
        <v>1.0548035132769167</v>
      </c>
      <c r="AO5719" s="4">
        <v>798.42049373846942</v>
      </c>
      <c r="AP5719" s="8">
        <v>0.96958121897715843</v>
      </c>
    </row>
    <row r="5720" spans="1:42" x14ac:dyDescent="0.25">
      <c r="A5720" s="2" t="s">
        <v>15809</v>
      </c>
      <c r="B5720" t="s">
        <v>15808</v>
      </c>
      <c r="C5720" t="s">
        <v>149</v>
      </c>
      <c r="D5720" t="s">
        <v>15807</v>
      </c>
      <c r="E5720" s="3" t="s">
        <v>14699</v>
      </c>
      <c r="F5720" t="s">
        <v>15810</v>
      </c>
      <c r="G5720">
        <v>40</v>
      </c>
      <c r="H5720">
        <v>3</v>
      </c>
      <c r="I5720">
        <v>19</v>
      </c>
      <c r="J5720">
        <v>10</v>
      </c>
      <c r="K5720">
        <v>8</v>
      </c>
      <c r="L5720">
        <v>0</v>
      </c>
      <c r="M5720">
        <v>0</v>
      </c>
      <c r="N5720" s="2">
        <v>202.82291666666666</v>
      </c>
      <c r="O5720" s="2">
        <v>209.53479620833329</v>
      </c>
      <c r="P5720" s="2">
        <v>290.08999999999997</v>
      </c>
      <c r="Q5720" s="4">
        <v>702.44771287499998</v>
      </c>
      <c r="R5720" s="5">
        <v>5.9000000000000004E-2</v>
      </c>
      <c r="S5720" s="6">
        <v>743.89212793462491</v>
      </c>
      <c r="T5720" s="4">
        <v>44.666666666666664</v>
      </c>
      <c r="U5720" s="7">
        <v>788.55879460129154</v>
      </c>
      <c r="V5720" s="8">
        <v>0.91586387293994376</v>
      </c>
      <c r="W5720" s="7">
        <v>610.83825139347243</v>
      </c>
      <c r="X5720" s="7">
        <v>614.29419623869717</v>
      </c>
      <c r="Y5720" s="7">
        <v>806.09913514867014</v>
      </c>
      <c r="Z5720" s="7">
        <v>1023.8236603978286</v>
      </c>
      <c r="AA5720" s="7">
        <v>1205.2607647721272</v>
      </c>
      <c r="AB5720" s="7">
        <v>1385.8338829351201</v>
      </c>
      <c r="AC5720" s="7">
        <v>947.1</v>
      </c>
      <c r="AD5720" s="7">
        <v>1033.2</v>
      </c>
      <c r="AE5720" s="4">
        <v>707</v>
      </c>
      <c r="AF5720" s="4">
        <v>711</v>
      </c>
      <c r="AG5720" s="4">
        <v>933</v>
      </c>
      <c r="AH5720" s="4">
        <v>1185</v>
      </c>
      <c r="AI5720" s="4">
        <v>1395</v>
      </c>
      <c r="AJ5720" s="4">
        <v>1604</v>
      </c>
      <c r="AK5720" s="4">
        <v>937.37210003799373</v>
      </c>
      <c r="AL5720" s="8">
        <v>1.1405792876941467</v>
      </c>
      <c r="AM5720" s="4">
        <v>872.8787760035375</v>
      </c>
      <c r="AN5720" s="8">
        <v>1.0656741494427457</v>
      </c>
      <c r="AO5720" s="4">
        <v>808.38545196908115</v>
      </c>
      <c r="AP5720" s="8">
        <v>0.99076901119134464</v>
      </c>
    </row>
    <row r="5721" spans="1:42" x14ac:dyDescent="0.25">
      <c r="A5721" s="2" t="s">
        <v>15813</v>
      </c>
      <c r="B5721" t="s">
        <v>15812</v>
      </c>
      <c r="C5721" t="s">
        <v>149</v>
      </c>
      <c r="D5721" t="s">
        <v>15811</v>
      </c>
      <c r="E5721" s="3" t="s">
        <v>14699</v>
      </c>
      <c r="F5721" t="s">
        <v>5357</v>
      </c>
      <c r="G5721">
        <v>20</v>
      </c>
      <c r="H5721">
        <v>0</v>
      </c>
      <c r="I5721">
        <v>11</v>
      </c>
      <c r="J5721">
        <v>5</v>
      </c>
      <c r="K5721">
        <v>4</v>
      </c>
      <c r="L5721">
        <v>0</v>
      </c>
      <c r="M5721">
        <v>0</v>
      </c>
      <c r="N5721" s="2">
        <v>198.27083333333334</v>
      </c>
      <c r="O5721" s="2">
        <v>206.47498866666675</v>
      </c>
      <c r="P5721" s="2">
        <v>380.22</v>
      </c>
      <c r="Q5721" s="4">
        <v>784.96582200000012</v>
      </c>
      <c r="R5721" s="5">
        <v>5.9000000000000004E-2</v>
      </c>
      <c r="S5721" s="6">
        <v>831.27880549800011</v>
      </c>
      <c r="T5721" s="4">
        <v>80.75</v>
      </c>
      <c r="U5721" s="7">
        <v>912.02880549800011</v>
      </c>
      <c r="V5721" s="8">
        <v>0.49933140186038877</v>
      </c>
      <c r="W5721" s="7">
        <v>696.79050162465808</v>
      </c>
      <c r="X5721" s="7">
        <v>730.92458890215607</v>
      </c>
      <c r="Y5721" s="7">
        <v>857.44827241074847</v>
      </c>
      <c r="Z5721" s="7">
        <v>1074.5410674956356</v>
      </c>
      <c r="AA5721" s="7">
        <v>1380.3824895020171</v>
      </c>
      <c r="AB5721" s="7">
        <v>1587.4626189855046</v>
      </c>
      <c r="AC5721" s="7">
        <v>2009.15</v>
      </c>
      <c r="AD5721" s="7">
        <v>2191.7999999999997</v>
      </c>
      <c r="AE5721" s="4">
        <v>1531</v>
      </c>
      <c r="AF5721" s="4">
        <v>1606</v>
      </c>
      <c r="AG5721" s="4">
        <v>1884</v>
      </c>
      <c r="AH5721" s="4">
        <v>2361</v>
      </c>
      <c r="AI5721" s="4">
        <v>3033</v>
      </c>
      <c r="AJ5721" s="4">
        <v>3488</v>
      </c>
      <c r="AK5721" s="4">
        <v>1868.3407908169877</v>
      </c>
      <c r="AL5721" s="8">
        <v>1.0671178706909321</v>
      </c>
      <c r="AM5721" s="4">
        <v>1522.6534623773252</v>
      </c>
      <c r="AN5721" s="8">
        <v>0.8778557144140845</v>
      </c>
      <c r="AO5721" s="4">
        <v>1176.9661339376628</v>
      </c>
      <c r="AP5721" s="8">
        <v>0.68859355813723666</v>
      </c>
    </row>
    <row r="5722" spans="1:42" x14ac:dyDescent="0.25">
      <c r="A5722" s="2" t="s">
        <v>15816</v>
      </c>
      <c r="B5722" t="s">
        <v>15815</v>
      </c>
      <c r="C5722" t="s">
        <v>149</v>
      </c>
      <c r="D5722" t="s">
        <v>15814</v>
      </c>
      <c r="E5722" s="3" t="s">
        <v>14699</v>
      </c>
      <c r="F5722" t="s">
        <v>5357</v>
      </c>
      <c r="G5722">
        <v>30</v>
      </c>
      <c r="H5722">
        <v>0</v>
      </c>
      <c r="I5722">
        <v>20</v>
      </c>
      <c r="J5722">
        <v>6</v>
      </c>
      <c r="K5722">
        <v>4</v>
      </c>
      <c r="L5722">
        <v>0</v>
      </c>
      <c r="M5722">
        <v>0</v>
      </c>
      <c r="N5722" s="2">
        <v>214.55277777777778</v>
      </c>
      <c r="O5722" s="2">
        <v>84.997437333333309</v>
      </c>
      <c r="P5722" s="2">
        <v>337.81</v>
      </c>
      <c r="Q5722" s="4">
        <v>637.36021511111107</v>
      </c>
      <c r="R5722" s="5">
        <v>5.9000000000000004E-2</v>
      </c>
      <c r="S5722" s="6">
        <v>674.9644678026666</v>
      </c>
      <c r="T5722" s="4">
        <v>58.192307692307693</v>
      </c>
      <c r="U5722" s="7">
        <v>733.15677549497434</v>
      </c>
      <c r="V5722" s="8">
        <v>0.87259792370265921</v>
      </c>
      <c r="W5722" s="7">
        <v>573.5832301965055</v>
      </c>
      <c r="X5722" s="7">
        <v>592.06000091712122</v>
      </c>
      <c r="Y5722" s="7">
        <v>749.51422097106388</v>
      </c>
      <c r="Z5722" s="7">
        <v>977.66217247779718</v>
      </c>
      <c r="AA5722" s="7">
        <v>1120.6563110982145</v>
      </c>
      <c r="AB5722" s="7">
        <v>1288.5539232985923</v>
      </c>
      <c r="AC5722" s="7">
        <v>924.22000000000014</v>
      </c>
      <c r="AD5722" s="7">
        <v>1008.24</v>
      </c>
      <c r="AE5722" s="4">
        <v>714</v>
      </c>
      <c r="AF5722" s="4">
        <v>737</v>
      </c>
      <c r="AG5722" s="4">
        <v>933</v>
      </c>
      <c r="AH5722" s="4">
        <v>1217</v>
      </c>
      <c r="AI5722" s="4">
        <v>1395</v>
      </c>
      <c r="AJ5722" s="4">
        <v>1604</v>
      </c>
      <c r="AK5722" s="4">
        <v>900.65176299406471</v>
      </c>
      <c r="AL5722" s="8">
        <v>1.1412093200266276</v>
      </c>
      <c r="AM5722" s="4">
        <v>825.42266459693201</v>
      </c>
      <c r="AN5722" s="8">
        <v>1.0516721879186381</v>
      </c>
      <c r="AO5722" s="4">
        <v>750.19356619979931</v>
      </c>
      <c r="AP5722" s="8">
        <v>0.96213505581064862</v>
      </c>
    </row>
    <row r="5723" spans="1:42" x14ac:dyDescent="0.25">
      <c r="A5723" s="2" t="s">
        <v>15819</v>
      </c>
      <c r="B5723" t="s">
        <v>15818</v>
      </c>
      <c r="C5723" t="s">
        <v>149</v>
      </c>
      <c r="D5723" t="s">
        <v>15817</v>
      </c>
      <c r="E5723" s="3" t="s">
        <v>14699</v>
      </c>
      <c r="F5723" t="s">
        <v>5357</v>
      </c>
      <c r="G5723">
        <v>170</v>
      </c>
      <c r="H5723">
        <v>0</v>
      </c>
      <c r="I5723">
        <v>84</v>
      </c>
      <c r="J5723">
        <v>48</v>
      </c>
      <c r="K5723">
        <v>36</v>
      </c>
      <c r="L5723">
        <v>2</v>
      </c>
      <c r="M5723">
        <v>0</v>
      </c>
      <c r="N5723" s="2">
        <v>222</v>
      </c>
      <c r="O5723" s="2">
        <v>238.72749587254896</v>
      </c>
      <c r="P5723" s="2">
        <v>225.87</v>
      </c>
      <c r="Q5723" s="4">
        <v>686.59749587254896</v>
      </c>
      <c r="R5723" s="5">
        <v>5.9000000000000004E-2</v>
      </c>
      <c r="S5723" s="6">
        <v>727.10674812902926</v>
      </c>
      <c r="T5723" s="4">
        <v>128.12048192771084</v>
      </c>
      <c r="U5723" s="7">
        <v>855.22723005674015</v>
      </c>
      <c r="V5723" s="8">
        <v>0.84831100037135954</v>
      </c>
      <c r="W5723" s="7">
        <v>595.0119696188508</v>
      </c>
      <c r="X5723" s="7">
        <v>611.60018210519445</v>
      </c>
      <c r="Y5723" s="7">
        <v>758.73041459276487</v>
      </c>
      <c r="Z5723" s="7">
        <v>931.82480575461238</v>
      </c>
      <c r="AA5723" s="7">
        <v>1134.4894887399421</v>
      </c>
      <c r="AB5723" s="7">
        <v>1304.6989733824255</v>
      </c>
      <c r="AC5723" s="7">
        <v>1108.9682352941177</v>
      </c>
      <c r="AD5723" s="7">
        <v>1209.7835294117647</v>
      </c>
      <c r="AE5723" s="4">
        <v>825</v>
      </c>
      <c r="AF5723" s="4">
        <v>848</v>
      </c>
      <c r="AG5723" s="4">
        <v>1052</v>
      </c>
      <c r="AH5723" s="4">
        <v>1292</v>
      </c>
      <c r="AI5723" s="4">
        <v>1573</v>
      </c>
      <c r="AJ5723" s="4">
        <v>1809</v>
      </c>
      <c r="AK5723" s="4">
        <v>1011.0690517926689</v>
      </c>
      <c r="AL5723" s="8">
        <v>1.1299768985358465</v>
      </c>
      <c r="AM5723" s="4">
        <v>916.41495057145573</v>
      </c>
      <c r="AN5723" s="8">
        <v>1.0360882658143507</v>
      </c>
      <c r="AO5723" s="4">
        <v>821.76084935024244</v>
      </c>
      <c r="AP5723" s="8">
        <v>0.94219963309285504</v>
      </c>
    </row>
    <row r="5724" spans="1:42" x14ac:dyDescent="0.25">
      <c r="A5724" s="2" t="s">
        <v>15822</v>
      </c>
      <c r="B5724" t="s">
        <v>15821</v>
      </c>
      <c r="C5724" t="s">
        <v>149</v>
      </c>
      <c r="D5724" t="s">
        <v>15820</v>
      </c>
      <c r="E5724" s="3" t="s">
        <v>14699</v>
      </c>
      <c r="F5724" t="s">
        <v>15823</v>
      </c>
      <c r="G5724">
        <v>22</v>
      </c>
      <c r="H5724">
        <v>0</v>
      </c>
      <c r="I5724">
        <v>14</v>
      </c>
      <c r="J5724">
        <v>4</v>
      </c>
      <c r="K5724">
        <v>4</v>
      </c>
      <c r="L5724">
        <v>0</v>
      </c>
      <c r="M5724">
        <v>0</v>
      </c>
      <c r="N5724" s="2">
        <v>218.04545454545453</v>
      </c>
      <c r="O5724" s="2">
        <v>268.07885427272726</v>
      </c>
      <c r="P5724" s="2">
        <v>225.14</v>
      </c>
      <c r="Q5724" s="4">
        <v>711.2643088181818</v>
      </c>
      <c r="R5724" s="5">
        <v>5.9000000000000004E-2</v>
      </c>
      <c r="S5724" s="6">
        <v>753.22890303845452</v>
      </c>
      <c r="T5724" s="4">
        <v>60.909090909090907</v>
      </c>
      <c r="U5724" s="7">
        <v>814.1379939475454</v>
      </c>
      <c r="V5724" s="8">
        <v>0.87704612020595429</v>
      </c>
      <c r="W5724" s="7">
        <v>519.31558881507397</v>
      </c>
      <c r="X5724" s="7">
        <v>679.16741849721393</v>
      </c>
      <c r="Y5724" s="7">
        <v>757.06475681947495</v>
      </c>
      <c r="Z5724" s="7">
        <v>1008.6082451517765</v>
      </c>
      <c r="AA5724" s="7">
        <v>1271.5117619894074</v>
      </c>
      <c r="AB5724" s="7">
        <v>1462.1979547574424</v>
      </c>
      <c r="AC5724" s="7">
        <v>1021.1</v>
      </c>
      <c r="AD5724" s="7">
        <v>1113.9272727272726</v>
      </c>
      <c r="AE5724" s="4">
        <v>640</v>
      </c>
      <c r="AF5724" s="4">
        <v>837</v>
      </c>
      <c r="AG5724" s="4">
        <v>933</v>
      </c>
      <c r="AH5724" s="4">
        <v>1243</v>
      </c>
      <c r="AI5724" s="4">
        <v>1567</v>
      </c>
      <c r="AJ5724" s="4">
        <v>1802</v>
      </c>
      <c r="AK5724" s="4">
        <v>984.36761539522308</v>
      </c>
      <c r="AL5724" s="8">
        <v>1.1260448310006321</v>
      </c>
      <c r="AM5724" s="4">
        <v>911.376443072033</v>
      </c>
      <c r="AN5724" s="8">
        <v>1.0474136591707337</v>
      </c>
      <c r="AO5724" s="4">
        <v>826.2200753616446</v>
      </c>
      <c r="AP5724" s="8">
        <v>0.95567729203585261</v>
      </c>
    </row>
    <row r="5725" spans="1:42" x14ac:dyDescent="0.25">
      <c r="A5725" s="2" t="s">
        <v>15826</v>
      </c>
      <c r="B5725" t="s">
        <v>15825</v>
      </c>
      <c r="C5725" t="s">
        <v>149</v>
      </c>
      <c r="D5725" t="s">
        <v>15824</v>
      </c>
      <c r="E5725" s="3" t="s">
        <v>14699</v>
      </c>
      <c r="F5725" t="s">
        <v>15827</v>
      </c>
      <c r="G5725">
        <v>72</v>
      </c>
      <c r="H5725">
        <v>8</v>
      </c>
      <c r="I5725">
        <v>32</v>
      </c>
      <c r="J5725">
        <v>18</v>
      </c>
      <c r="K5725">
        <v>14</v>
      </c>
      <c r="L5725">
        <v>0</v>
      </c>
      <c r="M5725">
        <v>0</v>
      </c>
      <c r="N5725" s="2">
        <v>199.13194444444446</v>
      </c>
      <c r="O5725" s="2">
        <v>218.44598006018529</v>
      </c>
      <c r="P5725" s="2">
        <v>335.27</v>
      </c>
      <c r="Q5725" s="4">
        <v>752.84792450462976</v>
      </c>
      <c r="R5725" s="5">
        <v>5.9000000000000004E-2</v>
      </c>
      <c r="S5725" s="6">
        <v>797.26595205040292</v>
      </c>
      <c r="T5725" s="4">
        <v>97.861111111111114</v>
      </c>
      <c r="U5725" s="7">
        <v>895.127063161514</v>
      </c>
      <c r="V5725" s="8">
        <v>0.68182840916200127</v>
      </c>
      <c r="W5725" s="7">
        <v>648.58197546514941</v>
      </c>
      <c r="X5725" s="7">
        <v>675.90986768980463</v>
      </c>
      <c r="Y5725" s="7">
        <v>814.97847478860535</v>
      </c>
      <c r="Z5725" s="7">
        <v>1136.8403165456552</v>
      </c>
      <c r="AA5725" s="7">
        <v>1368.8237572082835</v>
      </c>
      <c r="AB5725" s="7">
        <v>1574.086592140138</v>
      </c>
      <c r="AC5725" s="7">
        <v>1444.1166666666668</v>
      </c>
      <c r="AD5725" s="7">
        <v>1575.3999999999999</v>
      </c>
      <c r="AE5725" s="4">
        <v>1068</v>
      </c>
      <c r="AF5725" s="4">
        <v>1113</v>
      </c>
      <c r="AG5725" s="4">
        <v>1342</v>
      </c>
      <c r="AH5725" s="4">
        <v>1872</v>
      </c>
      <c r="AI5725" s="4">
        <v>2254</v>
      </c>
      <c r="AJ5725" s="4">
        <v>2592</v>
      </c>
      <c r="AK5725" s="4">
        <v>1334.5096075966499</v>
      </c>
      <c r="AL5725" s="8">
        <v>1.0910529785764334</v>
      </c>
      <c r="AM5725" s="4">
        <v>1158.2265331205376</v>
      </c>
      <c r="AN5725" s="8">
        <v>0.95677616673732291</v>
      </c>
      <c r="AO5725" s="4">
        <v>973.54902652651515</v>
      </c>
      <c r="AP5725" s="8">
        <v>0.81610522100111194</v>
      </c>
    </row>
    <row r="5726" spans="1:42" x14ac:dyDescent="0.25">
      <c r="A5726" s="2" t="s">
        <v>15830</v>
      </c>
      <c r="B5726" t="s">
        <v>15829</v>
      </c>
      <c r="C5726" t="s">
        <v>149</v>
      </c>
      <c r="D5726" t="s">
        <v>15828</v>
      </c>
      <c r="E5726" s="3" t="s">
        <v>14699</v>
      </c>
      <c r="F5726" t="s">
        <v>15831</v>
      </c>
      <c r="G5726">
        <v>52</v>
      </c>
      <c r="H5726">
        <v>0</v>
      </c>
      <c r="I5726">
        <v>28</v>
      </c>
      <c r="J5726">
        <v>10</v>
      </c>
      <c r="K5726">
        <v>12</v>
      </c>
      <c r="L5726">
        <v>2</v>
      </c>
      <c r="M5726">
        <v>0</v>
      </c>
      <c r="N5726" s="2">
        <v>252.91826923076925</v>
      </c>
      <c r="O5726" s="2">
        <v>184.95579166025638</v>
      </c>
      <c r="P5726" s="2">
        <v>294.18</v>
      </c>
      <c r="Q5726" s="4">
        <v>732.05406089102564</v>
      </c>
      <c r="R5726" s="5">
        <v>5.9000000000000004E-2</v>
      </c>
      <c r="S5726" s="6">
        <v>775.24525048359612</v>
      </c>
      <c r="T5726" s="4">
        <v>42.06</v>
      </c>
      <c r="U5726" s="7">
        <v>817.30525048359618</v>
      </c>
      <c r="V5726" s="8">
        <v>0.80318768237417315</v>
      </c>
      <c r="W5726" s="7">
        <v>628.52971322799772</v>
      </c>
      <c r="X5726" s="7">
        <v>646.0523597785965</v>
      </c>
      <c r="Y5726" s="7">
        <v>801.47061614042866</v>
      </c>
      <c r="Z5726" s="7">
        <v>984.31562362493707</v>
      </c>
      <c r="AA5726" s="7">
        <v>1198.3966532213824</v>
      </c>
      <c r="AB5726" s="7">
        <v>1378.1942439144823</v>
      </c>
      <c r="AC5726" s="7">
        <v>1119.3346153846155</v>
      </c>
      <c r="AD5726" s="7">
        <v>1221.0923076923077</v>
      </c>
      <c r="AE5726" s="4">
        <v>825</v>
      </c>
      <c r="AF5726" s="4">
        <v>848</v>
      </c>
      <c r="AG5726" s="4">
        <v>1052</v>
      </c>
      <c r="AH5726" s="4">
        <v>1292</v>
      </c>
      <c r="AI5726" s="4">
        <v>1573</v>
      </c>
      <c r="AJ5726" s="4">
        <v>1809</v>
      </c>
      <c r="AK5726" s="4">
        <v>1104.6806207187526</v>
      </c>
      <c r="AL5726" s="8">
        <v>1.1269326128694699</v>
      </c>
      <c r="AM5726" s="4">
        <v>997.25604346815817</v>
      </c>
      <c r="AN5726" s="8">
        <v>1.0213636137949167</v>
      </c>
      <c r="AO5726" s="4">
        <v>882.66982773419068</v>
      </c>
      <c r="AP5726" s="8">
        <v>0.90875668144872646</v>
      </c>
    </row>
    <row r="5727" spans="1:42" x14ac:dyDescent="0.25">
      <c r="A5727" s="2" t="s">
        <v>15834</v>
      </c>
      <c r="B5727" t="s">
        <v>15833</v>
      </c>
      <c r="C5727" t="s">
        <v>149</v>
      </c>
      <c r="D5727" t="s">
        <v>15832</v>
      </c>
      <c r="E5727" s="3" t="s">
        <v>14699</v>
      </c>
      <c r="F5727" t="s">
        <v>15835</v>
      </c>
      <c r="G5727">
        <v>118</v>
      </c>
      <c r="H5727">
        <v>0</v>
      </c>
      <c r="I5727">
        <v>36</v>
      </c>
      <c r="J5727">
        <v>42</v>
      </c>
      <c r="K5727">
        <v>30</v>
      </c>
      <c r="L5727">
        <v>10</v>
      </c>
      <c r="M5727">
        <v>0</v>
      </c>
      <c r="N5727" s="2">
        <v>223.11299435028249</v>
      </c>
      <c r="O5727" s="2">
        <v>334.90876786723163</v>
      </c>
      <c r="P5727" s="2">
        <v>185.47</v>
      </c>
      <c r="Q5727" s="4">
        <v>743.49176221751418</v>
      </c>
      <c r="R5727" s="5">
        <v>5.9000000000000004E-2</v>
      </c>
      <c r="S5727" s="6">
        <v>787.35777618834743</v>
      </c>
      <c r="T5727" s="4">
        <v>161.68333333333334</v>
      </c>
      <c r="U5727" s="7">
        <v>949.04110952168071</v>
      </c>
      <c r="V5727" s="8">
        <v>0.64117790724477741</v>
      </c>
      <c r="W5727" s="7">
        <v>559.07279762350697</v>
      </c>
      <c r="X5727" s="7">
        <v>600.03246024673251</v>
      </c>
      <c r="Y5727" s="7">
        <v>739.40170189978562</v>
      </c>
      <c r="Z5727" s="7">
        <v>966.00970550360489</v>
      </c>
      <c r="AA5727" s="7">
        <v>1127.1886376443495</v>
      </c>
      <c r="AB5727" s="7">
        <v>1296.3467248415666</v>
      </c>
      <c r="AC5727" s="7">
        <v>1628.1677966101695</v>
      </c>
      <c r="AD5727" s="7">
        <v>1776.1830508474575</v>
      </c>
      <c r="AE5727" s="4">
        <v>1051</v>
      </c>
      <c r="AF5727" s="4">
        <v>1128</v>
      </c>
      <c r="AG5727" s="4">
        <v>1390</v>
      </c>
      <c r="AH5727" s="4">
        <v>1816</v>
      </c>
      <c r="AI5727" s="4">
        <v>2119</v>
      </c>
      <c r="AJ5727" s="4">
        <v>2437</v>
      </c>
      <c r="AK5727" s="4">
        <v>1453.1896338631402</v>
      </c>
      <c r="AL5727" s="8">
        <v>1.0910179329271141</v>
      </c>
      <c r="AM5727" s="4">
        <v>1227.0580595584938</v>
      </c>
      <c r="AN5727" s="8">
        <v>0.93824207514820746</v>
      </c>
      <c r="AO5727" s="4">
        <v>1007.2079178734206</v>
      </c>
      <c r="AP5727" s="8">
        <v>0.78970999119649232</v>
      </c>
    </row>
    <row r="5728" spans="1:42" x14ac:dyDescent="0.25">
      <c r="A5728" s="2" t="s">
        <v>15838</v>
      </c>
      <c r="B5728" t="s">
        <v>15837</v>
      </c>
      <c r="C5728" t="s">
        <v>149</v>
      </c>
      <c r="D5728" t="s">
        <v>15836</v>
      </c>
      <c r="E5728" s="3" t="s">
        <v>14699</v>
      </c>
      <c r="F5728" t="s">
        <v>15839</v>
      </c>
      <c r="G5728">
        <v>22</v>
      </c>
      <c r="H5728">
        <v>0</v>
      </c>
      <c r="I5728">
        <v>10</v>
      </c>
      <c r="J5728">
        <v>8</v>
      </c>
      <c r="K5728">
        <v>4</v>
      </c>
      <c r="L5728">
        <v>0</v>
      </c>
      <c r="M5728">
        <v>0</v>
      </c>
      <c r="N5728" s="2">
        <v>221.41287878787878</v>
      </c>
      <c r="O5728" s="2">
        <v>231.18500160606058</v>
      </c>
      <c r="P5728" s="2">
        <v>332.76</v>
      </c>
      <c r="Q5728" s="4">
        <v>785.35788039393935</v>
      </c>
      <c r="R5728" s="5">
        <v>5.9000000000000004E-2</v>
      </c>
      <c r="S5728" s="6">
        <v>831.69399533718172</v>
      </c>
      <c r="T5728" s="4">
        <v>42.18181818181818</v>
      </c>
      <c r="U5728" s="7">
        <v>873.87581351899985</v>
      </c>
      <c r="V5728" s="8">
        <v>0.88310830948176378</v>
      </c>
      <c r="W5728" s="7">
        <v>650.53217053750711</v>
      </c>
      <c r="X5728" s="7">
        <v>748.86842887457203</v>
      </c>
      <c r="Y5728" s="7">
        <v>829.55458956139466</v>
      </c>
      <c r="Z5728" s="7">
        <v>1043.0367230452794</v>
      </c>
      <c r="AA5728" s="7">
        <v>1240.5497205598972</v>
      </c>
      <c r="AB5728" s="7">
        <v>1426.2959863076867</v>
      </c>
      <c r="AC5728" s="7">
        <v>1088.5</v>
      </c>
      <c r="AD5728" s="7">
        <v>1187.4545454545453</v>
      </c>
      <c r="AE5728" s="4">
        <v>774</v>
      </c>
      <c r="AF5728" s="4">
        <v>891</v>
      </c>
      <c r="AG5728" s="4">
        <v>987</v>
      </c>
      <c r="AH5728" s="4">
        <v>1241</v>
      </c>
      <c r="AI5728" s="4">
        <v>1476</v>
      </c>
      <c r="AJ5728" s="4">
        <v>1697</v>
      </c>
      <c r="AK5728" s="4">
        <v>1070.2592756101578</v>
      </c>
      <c r="AL5728" s="8">
        <v>1.124194031392902</v>
      </c>
      <c r="AM5728" s="4">
        <v>994.92287131342857</v>
      </c>
      <c r="AN5728" s="8">
        <v>1.0480616981578057</v>
      </c>
      <c r="AO5728" s="4">
        <v>907.0303996339112</v>
      </c>
      <c r="AP5728" s="8">
        <v>0.95924064271686016</v>
      </c>
    </row>
    <row r="5729" spans="1:42" x14ac:dyDescent="0.25">
      <c r="A5729" s="2" t="s">
        <v>15842</v>
      </c>
      <c r="B5729" t="s">
        <v>15841</v>
      </c>
      <c r="C5729" t="s">
        <v>149</v>
      </c>
      <c r="D5729" t="s">
        <v>15840</v>
      </c>
      <c r="E5729" s="3" t="s">
        <v>14699</v>
      </c>
      <c r="F5729" t="s">
        <v>15843</v>
      </c>
      <c r="G5729">
        <v>98</v>
      </c>
      <c r="H5729">
        <v>0</v>
      </c>
      <c r="I5729">
        <v>32</v>
      </c>
      <c r="J5729">
        <v>34</v>
      </c>
      <c r="K5729">
        <v>26</v>
      </c>
      <c r="L5729">
        <v>6</v>
      </c>
      <c r="M5729">
        <v>0</v>
      </c>
      <c r="N5729" s="2">
        <v>223.67091836734696</v>
      </c>
      <c r="O5729" s="2">
        <v>204.2431944319728</v>
      </c>
      <c r="P5729" s="2">
        <v>389.97</v>
      </c>
      <c r="Q5729" s="4">
        <v>817.88411279931984</v>
      </c>
      <c r="R5729" s="5">
        <v>5.9000000000000004E-2</v>
      </c>
      <c r="S5729" s="6">
        <v>866.13927545447962</v>
      </c>
      <c r="T5729" s="4">
        <v>79.855670103092777</v>
      </c>
      <c r="U5729" s="7">
        <v>945.99494555757235</v>
      </c>
      <c r="V5729" s="8">
        <v>0.64701020800805442</v>
      </c>
      <c r="W5729" s="7">
        <v>622.60523075011167</v>
      </c>
      <c r="X5729" s="7">
        <v>668.21950550535291</v>
      </c>
      <c r="Y5729" s="7">
        <v>823.42651830890122</v>
      </c>
      <c r="Z5729" s="7">
        <v>1075.7860124093272</v>
      </c>
      <c r="AA5729" s="7">
        <v>1255.2811455370947</v>
      </c>
      <c r="AB5729" s="7">
        <v>1443.6621763444548</v>
      </c>
      <c r="AC5729" s="7">
        <v>1608.3122448979593</v>
      </c>
      <c r="AD5729" s="7">
        <v>1754.5224489795917</v>
      </c>
      <c r="AE5729" s="4">
        <v>1051</v>
      </c>
      <c r="AF5729" s="4">
        <v>1128</v>
      </c>
      <c r="AG5729" s="4">
        <v>1390</v>
      </c>
      <c r="AH5729" s="4">
        <v>1816</v>
      </c>
      <c r="AI5729" s="4">
        <v>2119</v>
      </c>
      <c r="AJ5729" s="4">
        <v>2437</v>
      </c>
      <c r="AK5729" s="4">
        <v>1516.7600079551039</v>
      </c>
      <c r="AL5729" s="8">
        <v>1.0920001706356746</v>
      </c>
      <c r="AM5729" s="4">
        <v>1294.9574855117096</v>
      </c>
      <c r="AN5729" s="8">
        <v>0.94029904701262257</v>
      </c>
      <c r="AO5729" s="4">
        <v>1080.5483804830944</v>
      </c>
      <c r="AP5729" s="8">
        <v>0.79365462751033833</v>
      </c>
    </row>
    <row r="5730" spans="1:42" x14ac:dyDescent="0.25">
      <c r="A5730" s="2" t="s">
        <v>15846</v>
      </c>
      <c r="B5730" t="s">
        <v>15845</v>
      </c>
      <c r="C5730" t="s">
        <v>149</v>
      </c>
      <c r="D5730" t="s">
        <v>15844</v>
      </c>
      <c r="E5730" s="3" t="s">
        <v>14699</v>
      </c>
      <c r="F5730" t="s">
        <v>15847</v>
      </c>
      <c r="G5730">
        <v>130</v>
      </c>
      <c r="H5730">
        <v>0</v>
      </c>
      <c r="I5730">
        <v>40</v>
      </c>
      <c r="J5730">
        <v>42</v>
      </c>
      <c r="K5730">
        <v>48</v>
      </c>
      <c r="L5730">
        <v>0</v>
      </c>
      <c r="M5730">
        <v>0</v>
      </c>
      <c r="N5730" s="2">
        <v>268.38653846153846</v>
      </c>
      <c r="O5730" s="2">
        <v>259.07910021794874</v>
      </c>
      <c r="P5730" s="2">
        <v>345.13</v>
      </c>
      <c r="Q5730" s="4">
        <v>872.59563867948725</v>
      </c>
      <c r="R5730" s="5">
        <v>5.9000000000000004E-2</v>
      </c>
      <c r="S5730" s="6">
        <v>924.07878136157694</v>
      </c>
      <c r="T5730" s="4">
        <v>56.404761904761905</v>
      </c>
      <c r="U5730" s="7">
        <v>980.48354326633887</v>
      </c>
      <c r="V5730" s="8">
        <v>0.93268692558739108</v>
      </c>
      <c r="W5730" s="7">
        <v>680.37060031758551</v>
      </c>
      <c r="X5730" s="7">
        <v>783.2173189702437</v>
      </c>
      <c r="Y5730" s="7">
        <v>867.60437017242486</v>
      </c>
      <c r="Z5730" s="7">
        <v>1090.8784431448626</v>
      </c>
      <c r="AA5730" s="7">
        <v>1297.4509122335351</v>
      </c>
      <c r="AB5730" s="7">
        <v>1491.7169363552227</v>
      </c>
      <c r="AC5730" s="7">
        <v>1156.3707692307694</v>
      </c>
      <c r="AD5730" s="7">
        <v>1261.4953846153846</v>
      </c>
      <c r="AE5730" s="4">
        <v>774</v>
      </c>
      <c r="AF5730" s="4">
        <v>891</v>
      </c>
      <c r="AG5730" s="4">
        <v>987</v>
      </c>
      <c r="AH5730" s="4">
        <v>1241</v>
      </c>
      <c r="AI5730" s="4">
        <v>1476</v>
      </c>
      <c r="AJ5730" s="4">
        <v>1697</v>
      </c>
      <c r="AK5730" s="4">
        <v>1149.5892517501893</v>
      </c>
      <c r="AL5730" s="8">
        <v>1.1472042102057898</v>
      </c>
      <c r="AM5730" s="4">
        <v>1074.419094953985</v>
      </c>
      <c r="AN5730" s="8">
        <v>1.0756984486663235</v>
      </c>
      <c r="AO5730" s="4">
        <v>999.24893815778103</v>
      </c>
      <c r="AP5730" s="8">
        <v>1.0041926871268572</v>
      </c>
    </row>
    <row r="5731" spans="1:42" x14ac:dyDescent="0.25">
      <c r="A5731" s="2" t="s">
        <v>15850</v>
      </c>
      <c r="B5731" t="s">
        <v>15849</v>
      </c>
      <c r="C5731" t="s">
        <v>149</v>
      </c>
      <c r="D5731" t="s">
        <v>15848</v>
      </c>
      <c r="E5731" s="3" t="s">
        <v>14699</v>
      </c>
      <c r="F5731" t="s">
        <v>15851</v>
      </c>
      <c r="G5731">
        <v>99</v>
      </c>
      <c r="H5731">
        <v>14</v>
      </c>
      <c r="I5731">
        <v>62</v>
      </c>
      <c r="J5731">
        <v>19</v>
      </c>
      <c r="K5731">
        <v>4</v>
      </c>
      <c r="L5731">
        <v>0</v>
      </c>
      <c r="M5731">
        <v>0</v>
      </c>
      <c r="N5731" s="2">
        <v>192.06397306397307</v>
      </c>
      <c r="O5731" s="2">
        <v>255.6618294478115</v>
      </c>
      <c r="P5731" s="2">
        <v>245.64</v>
      </c>
      <c r="Q5731" s="4">
        <v>693.36580251178452</v>
      </c>
      <c r="R5731" s="5">
        <v>5.9000000000000004E-2</v>
      </c>
      <c r="S5731" s="6">
        <v>734.27438485997982</v>
      </c>
      <c r="T5731" s="4">
        <v>61.831325301204821</v>
      </c>
      <c r="U5731" s="7">
        <v>796.10571016118467</v>
      </c>
      <c r="V5731" s="8">
        <v>0.9397441849806516</v>
      </c>
      <c r="W5731" s="7">
        <v>668.26953691488279</v>
      </c>
      <c r="X5731" s="7">
        <v>691.67197205976197</v>
      </c>
      <c r="Y5731" s="7">
        <v>858.08928864556935</v>
      </c>
      <c r="Z5731" s="7">
        <v>1037.5079580896429</v>
      </c>
      <c r="AA5731" s="7">
        <v>1258.5309566801684</v>
      </c>
      <c r="AB5731" s="7">
        <v>1447.4839515536371</v>
      </c>
      <c r="AC5731" s="7">
        <v>931.86666666666667</v>
      </c>
      <c r="AD5731" s="7">
        <v>1016.5818181818181</v>
      </c>
      <c r="AE5731" s="4">
        <v>771</v>
      </c>
      <c r="AF5731" s="4">
        <v>798</v>
      </c>
      <c r="AG5731" s="4">
        <v>990</v>
      </c>
      <c r="AH5731" s="4">
        <v>1197</v>
      </c>
      <c r="AI5731" s="4">
        <v>1452</v>
      </c>
      <c r="AJ5731" s="4">
        <v>1670</v>
      </c>
      <c r="AK5731" s="4">
        <v>904.36665875724054</v>
      </c>
      <c r="AL5731" s="8">
        <v>1.1405255928576585</v>
      </c>
      <c r="AM5731" s="4">
        <v>847.03218440984926</v>
      </c>
      <c r="AN5731" s="8">
        <v>1.0728464666069819</v>
      </c>
      <c r="AO5731" s="4">
        <v>789.69771006245799</v>
      </c>
      <c r="AP5731" s="8">
        <v>1.0051673403563055</v>
      </c>
    </row>
    <row r="5732" spans="1:42" x14ac:dyDescent="0.25">
      <c r="A5732" s="2" t="s">
        <v>15854</v>
      </c>
      <c r="B5732" t="s">
        <v>15853</v>
      </c>
      <c r="C5732" t="s">
        <v>149</v>
      </c>
      <c r="D5732" t="s">
        <v>15852</v>
      </c>
      <c r="E5732" s="3" t="s">
        <v>14699</v>
      </c>
      <c r="F5732" t="s">
        <v>15855</v>
      </c>
      <c r="G5732">
        <v>100</v>
      </c>
      <c r="H5732">
        <v>0</v>
      </c>
      <c r="I5732">
        <v>48</v>
      </c>
      <c r="J5732">
        <v>33</v>
      </c>
      <c r="K5732">
        <v>19</v>
      </c>
      <c r="L5732">
        <v>0</v>
      </c>
      <c r="M5732">
        <v>0</v>
      </c>
      <c r="N5732" s="2">
        <v>213.91416666666666</v>
      </c>
      <c r="O5732" s="2">
        <v>152.14593000000002</v>
      </c>
      <c r="P5732" s="2">
        <v>378.31</v>
      </c>
      <c r="Q5732" s="4">
        <v>744.37009666666677</v>
      </c>
      <c r="R5732" s="5">
        <v>5.9000000000000004E-2</v>
      </c>
      <c r="S5732" s="6">
        <v>788.28793237000002</v>
      </c>
      <c r="T5732" s="4">
        <v>73.609195402298852</v>
      </c>
      <c r="U5732" s="7">
        <v>861.89712777229886</v>
      </c>
      <c r="V5732" s="8">
        <v>0.45193412497957602</v>
      </c>
      <c r="W5732" s="7">
        <v>640.2594512388406</v>
      </c>
      <c r="X5732" s="7">
        <v>682.00651681348415</v>
      </c>
      <c r="Y5732" s="7">
        <v>805.59436440574586</v>
      </c>
      <c r="Z5732" s="7">
        <v>1026.7298107664817</v>
      </c>
      <c r="AA5732" s="7">
        <v>1191.2380493675525</v>
      </c>
      <c r="AB5732" s="7">
        <v>1369.7997555878101</v>
      </c>
      <c r="AC5732" s="7">
        <v>2097.8430000000003</v>
      </c>
      <c r="AD5732" s="7">
        <v>2288.556</v>
      </c>
      <c r="AE5732" s="4">
        <v>1549</v>
      </c>
      <c r="AF5732" s="4">
        <v>1650</v>
      </c>
      <c r="AG5732" s="4">
        <v>1949</v>
      </c>
      <c r="AH5732" s="4">
        <v>2484</v>
      </c>
      <c r="AI5732" s="4">
        <v>2882</v>
      </c>
      <c r="AJ5732" s="4">
        <v>3314</v>
      </c>
      <c r="AK5732" s="4">
        <v>1954.2096833068688</v>
      </c>
      <c r="AL5732" s="8">
        <v>1.0632829847515206</v>
      </c>
      <c r="AM5732" s="4">
        <v>1565.5690996612459</v>
      </c>
      <c r="AN5732" s="8">
        <v>0.85950003149420573</v>
      </c>
      <c r="AO5732" s="4">
        <v>1176.9285160156228</v>
      </c>
      <c r="AP5732" s="8">
        <v>0.65571707823689085</v>
      </c>
    </row>
    <row r="5733" spans="1:42" x14ac:dyDescent="0.25">
      <c r="A5733" s="2" t="s">
        <v>15858</v>
      </c>
      <c r="B5733" t="s">
        <v>15857</v>
      </c>
      <c r="C5733" t="s">
        <v>149</v>
      </c>
      <c r="D5733" t="s">
        <v>15856</v>
      </c>
      <c r="E5733" s="3" t="s">
        <v>14699</v>
      </c>
      <c r="F5733" t="s">
        <v>15859</v>
      </c>
      <c r="G5733">
        <v>8</v>
      </c>
      <c r="H5733">
        <v>0</v>
      </c>
      <c r="I5733">
        <v>4</v>
      </c>
      <c r="J5733">
        <v>2</v>
      </c>
      <c r="K5733">
        <v>2</v>
      </c>
      <c r="L5733">
        <v>0</v>
      </c>
      <c r="M5733">
        <v>0</v>
      </c>
      <c r="N5733" s="2">
        <v>235.9375</v>
      </c>
      <c r="O5733" s="2">
        <v>192.87777445833333</v>
      </c>
      <c r="P5733" s="2">
        <v>331.85</v>
      </c>
      <c r="Q5733" s="4">
        <v>760.66527445833333</v>
      </c>
      <c r="R5733" s="5">
        <v>5.9000000000000004E-2</v>
      </c>
      <c r="S5733" s="6">
        <v>805.5445256513749</v>
      </c>
      <c r="T5733" s="4">
        <v>71.857142857142861</v>
      </c>
      <c r="U5733" s="7">
        <v>877.40166850851779</v>
      </c>
      <c r="V5733" s="8">
        <v>0.82559554787910405</v>
      </c>
      <c r="W5733" s="7">
        <v>586.67745269740215</v>
      </c>
      <c r="X5733" s="7">
        <v>652.62181753548214</v>
      </c>
      <c r="Y5733" s="7">
        <v>855.76078048497027</v>
      </c>
      <c r="Z5733" s="7">
        <v>1061.1736870495645</v>
      </c>
      <c r="AA5733" s="7">
        <v>1261.2807251789109</v>
      </c>
      <c r="AB5733" s="7">
        <v>1450.7760264377619</v>
      </c>
      <c r="AC5733" s="7">
        <v>1169.0250000000001</v>
      </c>
      <c r="AD5733" s="7">
        <v>1275.3</v>
      </c>
      <c r="AE5733" s="4">
        <v>774</v>
      </c>
      <c r="AF5733" s="4">
        <v>861</v>
      </c>
      <c r="AG5733" s="4">
        <v>1129</v>
      </c>
      <c r="AH5733" s="4">
        <v>1400</v>
      </c>
      <c r="AI5733" s="4">
        <v>1664</v>
      </c>
      <c r="AJ5733" s="4">
        <v>1914</v>
      </c>
      <c r="AK5733" s="4">
        <v>1118.1594327474374</v>
      </c>
      <c r="AL5733" s="8">
        <v>1.1197521294797275</v>
      </c>
      <c r="AM5733" s="4">
        <v>984.1816154205535</v>
      </c>
      <c r="AN5733" s="8">
        <v>0.99368502307946027</v>
      </c>
      <c r="AO5733" s="4">
        <v>894.8630705359642</v>
      </c>
      <c r="AP5733" s="8">
        <v>0.90964028547928211</v>
      </c>
    </row>
    <row r="5734" spans="1:42" x14ac:dyDescent="0.25">
      <c r="A5734" s="2" t="s">
        <v>15862</v>
      </c>
      <c r="B5734" t="s">
        <v>15861</v>
      </c>
      <c r="C5734" t="s">
        <v>149</v>
      </c>
      <c r="D5734" t="s">
        <v>15860</v>
      </c>
      <c r="E5734" s="3" t="s">
        <v>14699</v>
      </c>
      <c r="F5734" t="s">
        <v>15863</v>
      </c>
      <c r="G5734">
        <v>32</v>
      </c>
      <c r="H5734">
        <v>12</v>
      </c>
      <c r="I5734">
        <v>8</v>
      </c>
      <c r="J5734">
        <v>6</v>
      </c>
      <c r="K5734">
        <v>6</v>
      </c>
      <c r="L5734">
        <v>0</v>
      </c>
      <c r="M5734">
        <v>0</v>
      </c>
      <c r="N5734" s="2">
        <v>201.796875</v>
      </c>
      <c r="O5734" s="2">
        <v>95.008983770833282</v>
      </c>
      <c r="P5734" s="2">
        <v>369.56</v>
      </c>
      <c r="Q5734" s="4">
        <v>666.36585877083326</v>
      </c>
      <c r="R5734" s="5">
        <v>5.9000000000000004E-2</v>
      </c>
      <c r="S5734" s="6">
        <v>705.68144443831238</v>
      </c>
      <c r="T5734" s="4">
        <v>38.666666666666664</v>
      </c>
      <c r="U5734" s="7">
        <v>744.34811110497901</v>
      </c>
      <c r="V5734" s="8">
        <v>0.87757495966985954</v>
      </c>
      <c r="W5734" s="7">
        <v>609.01489037370231</v>
      </c>
      <c r="X5734" s="7">
        <v>625.65464147680893</v>
      </c>
      <c r="Y5734" s="7">
        <v>776.24438895992387</v>
      </c>
      <c r="Z5734" s="7">
        <v>935.15401199459222</v>
      </c>
      <c r="AA5734" s="7">
        <v>1160.6226394416867</v>
      </c>
      <c r="AB5734" s="7">
        <v>1334.508038469151</v>
      </c>
      <c r="AC5734" s="7">
        <v>933.00625000000002</v>
      </c>
      <c r="AD5734" s="7">
        <v>1017.8249999999999</v>
      </c>
      <c r="AE5734" s="4">
        <v>732</v>
      </c>
      <c r="AF5734" s="4">
        <v>752</v>
      </c>
      <c r="AG5734" s="4">
        <v>933</v>
      </c>
      <c r="AH5734" s="4">
        <v>1124</v>
      </c>
      <c r="AI5734" s="4">
        <v>1395</v>
      </c>
      <c r="AJ5734" s="4">
        <v>1604</v>
      </c>
      <c r="AK5734" s="4">
        <v>919.88947588600649</v>
      </c>
      <c r="AL5734" s="8">
        <v>1.1301229298388307</v>
      </c>
      <c r="AM5734" s="4">
        <v>851.03689434924763</v>
      </c>
      <c r="AN5734" s="8">
        <v>1.0489467965702328</v>
      </c>
      <c r="AO5734" s="4">
        <v>774.53402597507124</v>
      </c>
      <c r="AP5734" s="8">
        <v>0.95875109293845739</v>
      </c>
    </row>
    <row r="5735" spans="1:42" x14ac:dyDescent="0.25">
      <c r="A5735" s="2" t="s">
        <v>15866</v>
      </c>
      <c r="B5735" t="s">
        <v>15865</v>
      </c>
      <c r="C5735" t="s">
        <v>149</v>
      </c>
      <c r="D5735" t="s">
        <v>15864</v>
      </c>
      <c r="E5735" s="3" t="s">
        <v>14699</v>
      </c>
      <c r="F5735" t="s">
        <v>15867</v>
      </c>
      <c r="G5735">
        <v>90</v>
      </c>
      <c r="H5735">
        <v>23</v>
      </c>
      <c r="I5735">
        <v>34</v>
      </c>
      <c r="J5735">
        <v>22</v>
      </c>
      <c r="K5735">
        <v>9</v>
      </c>
      <c r="L5735">
        <v>2</v>
      </c>
      <c r="M5735">
        <v>0</v>
      </c>
      <c r="N5735" s="2">
        <v>214.49290780141845</v>
      </c>
      <c r="O5735" s="2">
        <v>225.74669872222225</v>
      </c>
      <c r="P5735" s="2">
        <v>221.52</v>
      </c>
      <c r="Q5735" s="4">
        <v>661.75960652364074</v>
      </c>
      <c r="R5735" s="5">
        <v>5.9000000000000004E-2</v>
      </c>
      <c r="S5735" s="6">
        <v>700.80342330853546</v>
      </c>
      <c r="T5735" s="4">
        <v>97.067567567567565</v>
      </c>
      <c r="U5735" s="7">
        <v>797.87099087610306</v>
      </c>
      <c r="V5735" s="8">
        <v>0.83765983294079061</v>
      </c>
      <c r="W5735" s="7">
        <v>606.99509105463699</v>
      </c>
      <c r="X5735" s="7">
        <v>623.9173784416148</v>
      </c>
      <c r="Y5735" s="7">
        <v>774.01071004785229</v>
      </c>
      <c r="Z5735" s="7">
        <v>950.59110017283751</v>
      </c>
      <c r="AA5735" s="7">
        <v>1157.3373069441745</v>
      </c>
      <c r="AB5735" s="7">
        <v>1330.9746905670768</v>
      </c>
      <c r="AC5735" s="7">
        <v>1047.75</v>
      </c>
      <c r="AD5735" s="7">
        <v>1143</v>
      </c>
      <c r="AE5735" s="4">
        <v>825</v>
      </c>
      <c r="AF5735" s="4">
        <v>848</v>
      </c>
      <c r="AG5735" s="4">
        <v>1052</v>
      </c>
      <c r="AH5735" s="4">
        <v>1292</v>
      </c>
      <c r="AI5735" s="4">
        <v>1573</v>
      </c>
      <c r="AJ5735" s="4">
        <v>1809</v>
      </c>
      <c r="AK5735" s="4">
        <v>979.40993143520222</v>
      </c>
      <c r="AL5735" s="8">
        <v>1.1301601039399156</v>
      </c>
      <c r="AM5735" s="4">
        <v>886.54109539297997</v>
      </c>
      <c r="AN5735" s="8">
        <v>1.0326600136068742</v>
      </c>
      <c r="AO5735" s="4">
        <v>793.67225935075771</v>
      </c>
      <c r="AP5735" s="8">
        <v>0.93515992327383235</v>
      </c>
    </row>
    <row r="5736" spans="1:42" x14ac:dyDescent="0.25">
      <c r="A5736" s="2" t="s">
        <v>15870</v>
      </c>
      <c r="B5736" t="s">
        <v>15869</v>
      </c>
      <c r="C5736" t="s">
        <v>149</v>
      </c>
      <c r="D5736" t="s">
        <v>15868</v>
      </c>
      <c r="E5736" s="3" t="s">
        <v>14699</v>
      </c>
      <c r="F5736" t="s">
        <v>15871</v>
      </c>
      <c r="G5736">
        <v>213</v>
      </c>
      <c r="H5736">
        <v>0</v>
      </c>
      <c r="I5736">
        <v>60</v>
      </c>
      <c r="J5736">
        <v>73</v>
      </c>
      <c r="K5736">
        <v>51</v>
      </c>
      <c r="L5736">
        <v>29</v>
      </c>
      <c r="M5736">
        <v>0</v>
      </c>
      <c r="N5736" s="2">
        <v>253.84585289514868</v>
      </c>
      <c r="O5736" s="2">
        <v>249.6131630234741</v>
      </c>
      <c r="P5736" s="2">
        <v>291.97000000000003</v>
      </c>
      <c r="Q5736" s="4">
        <v>795.42901591862278</v>
      </c>
      <c r="R5736" s="5">
        <v>5.9000000000000004E-2</v>
      </c>
      <c r="S5736" s="6">
        <v>842.35932785782143</v>
      </c>
      <c r="T5736" s="4">
        <v>59.572192513368982</v>
      </c>
      <c r="U5736" s="7">
        <v>901.93152037119046</v>
      </c>
      <c r="V5736" s="8">
        <v>0.68537052346590499</v>
      </c>
      <c r="W5736" s="7">
        <v>604.25637531895086</v>
      </c>
      <c r="X5736" s="7">
        <v>608.09698787394416</v>
      </c>
      <c r="Y5736" s="7">
        <v>772.60322564615853</v>
      </c>
      <c r="Z5736" s="7">
        <v>1005.6003873157541</v>
      </c>
      <c r="AA5736" s="7">
        <v>1215.5538736553895</v>
      </c>
      <c r="AB5736" s="7">
        <v>1397.9829700175726</v>
      </c>
      <c r="AC5736" s="7">
        <v>1447.5741784037559</v>
      </c>
      <c r="AD5736" s="7">
        <v>1579.1718309859154</v>
      </c>
      <c r="AE5736" s="4">
        <v>944</v>
      </c>
      <c r="AF5736" s="4">
        <v>950</v>
      </c>
      <c r="AG5736" s="4">
        <v>1207</v>
      </c>
      <c r="AH5736" s="4">
        <v>1571</v>
      </c>
      <c r="AI5736" s="4">
        <v>1899</v>
      </c>
      <c r="AJ5736" s="4">
        <v>2184</v>
      </c>
      <c r="AK5736" s="4">
        <v>1394.9829450627574</v>
      </c>
      <c r="AL5736" s="8">
        <v>1.1053047748462019</v>
      </c>
      <c r="AM5736" s="4">
        <v>1209.8106335385903</v>
      </c>
      <c r="AN5736" s="8">
        <v>0.96459382150411277</v>
      </c>
      <c r="AO5736" s="4">
        <v>1024.6383220144235</v>
      </c>
      <c r="AP5736" s="8">
        <v>0.82388286816202394</v>
      </c>
    </row>
    <row r="5737" spans="1:42" x14ac:dyDescent="0.25">
      <c r="A5737" s="2" t="s">
        <v>15874</v>
      </c>
      <c r="B5737" t="s">
        <v>15873</v>
      </c>
      <c r="C5737" t="s">
        <v>149</v>
      </c>
      <c r="D5737" t="s">
        <v>15872</v>
      </c>
      <c r="E5737" s="3" t="s">
        <v>14699</v>
      </c>
      <c r="F5737" t="s">
        <v>5357</v>
      </c>
      <c r="G5737">
        <v>50</v>
      </c>
      <c r="H5737">
        <v>16</v>
      </c>
      <c r="I5737">
        <v>22</v>
      </c>
      <c r="J5737">
        <v>6</v>
      </c>
      <c r="K5737">
        <v>6</v>
      </c>
      <c r="L5737">
        <v>0</v>
      </c>
      <c r="M5737">
        <v>0</v>
      </c>
      <c r="N5737" s="2">
        <v>219.41499999999999</v>
      </c>
      <c r="O5737" s="2">
        <v>311.03612349999997</v>
      </c>
      <c r="P5737" s="2">
        <v>221.66</v>
      </c>
      <c r="Q5737" s="4">
        <v>752.11112349999996</v>
      </c>
      <c r="R5737" s="5">
        <v>5.9000000000000004E-2</v>
      </c>
      <c r="S5737" s="6">
        <v>796.48567978649987</v>
      </c>
      <c r="T5737" s="4">
        <v>68.183673469387756</v>
      </c>
      <c r="U5737" s="7">
        <v>864.66935325588759</v>
      </c>
      <c r="V5737" s="8">
        <v>0.94491121350689289</v>
      </c>
      <c r="W5737" s="7">
        <v>705.89444235132601</v>
      </c>
      <c r="X5737" s="7">
        <v>710.24644261243157</v>
      </c>
      <c r="Y5737" s="7">
        <v>932.19845592881643</v>
      </c>
      <c r="Z5737" s="7">
        <v>1218.560073109564</v>
      </c>
      <c r="AA5737" s="7">
        <v>1512.7552907603015</v>
      </c>
      <c r="AB5737" s="7">
        <v>1739.9297043900131</v>
      </c>
      <c r="AC5737" s="7">
        <v>1006.5880000000001</v>
      </c>
      <c r="AD5737" s="7">
        <v>1098.096</v>
      </c>
      <c r="AE5737" s="4">
        <v>811</v>
      </c>
      <c r="AF5737" s="4">
        <v>816</v>
      </c>
      <c r="AG5737" s="4">
        <v>1071</v>
      </c>
      <c r="AH5737" s="4">
        <v>1400</v>
      </c>
      <c r="AI5737" s="4">
        <v>1738</v>
      </c>
      <c r="AJ5737" s="4">
        <v>1999</v>
      </c>
      <c r="AK5737" s="4">
        <v>979.16049996707613</v>
      </c>
      <c r="AL5737" s="8">
        <v>1.14453837198547</v>
      </c>
      <c r="AM5737" s="4">
        <v>918.26889324021749</v>
      </c>
      <c r="AN5737" s="8">
        <v>1.0779959858259442</v>
      </c>
      <c r="AO5737" s="4">
        <v>857.37728651335874</v>
      </c>
      <c r="AP5737" s="8">
        <v>1.0114535996664187</v>
      </c>
    </row>
    <row r="5738" spans="1:42" x14ac:dyDescent="0.25">
      <c r="A5738" s="2" t="s">
        <v>15877</v>
      </c>
      <c r="B5738" t="s">
        <v>15876</v>
      </c>
      <c r="C5738" t="s">
        <v>149</v>
      </c>
      <c r="D5738" t="s">
        <v>15875</v>
      </c>
      <c r="E5738" s="3" t="s">
        <v>14699</v>
      </c>
      <c r="F5738" t="s">
        <v>15878</v>
      </c>
      <c r="G5738">
        <v>68</v>
      </c>
      <c r="H5738">
        <v>0</v>
      </c>
      <c r="I5738">
        <v>26</v>
      </c>
      <c r="J5738">
        <v>22</v>
      </c>
      <c r="K5738">
        <v>16</v>
      </c>
      <c r="L5738">
        <v>4</v>
      </c>
      <c r="M5738">
        <v>0</v>
      </c>
      <c r="N5738" s="2">
        <v>245.47916666666666</v>
      </c>
      <c r="O5738" s="2">
        <v>244.78065798529423</v>
      </c>
      <c r="P5738" s="2">
        <v>294.64</v>
      </c>
      <c r="Q5738" s="4">
        <v>784.8998246519609</v>
      </c>
      <c r="R5738" s="5">
        <v>5.9000000000000004E-2</v>
      </c>
      <c r="S5738" s="6">
        <v>831.20891430642655</v>
      </c>
      <c r="T5738" s="4">
        <v>74.206349206349202</v>
      </c>
      <c r="U5738" s="7">
        <v>905.41526351277571</v>
      </c>
      <c r="V5738" s="8">
        <v>0.89025474881964128</v>
      </c>
      <c r="W5738" s="7">
        <v>638.30421673538422</v>
      </c>
      <c r="X5738" s="7">
        <v>642.39067138797952</v>
      </c>
      <c r="Y5738" s="7">
        <v>842.62694936514879</v>
      </c>
      <c r="Z5738" s="7">
        <v>1015.0753357046699</v>
      </c>
      <c r="AA5738" s="7">
        <v>1260.2626148603874</v>
      </c>
      <c r="AB5738" s="7">
        <v>1449.0568198102899</v>
      </c>
      <c r="AC5738" s="7">
        <v>1118.7323529411765</v>
      </c>
      <c r="AD5738" s="7">
        <v>1220.4352941176469</v>
      </c>
      <c r="AE5738" s="4">
        <v>781</v>
      </c>
      <c r="AF5738" s="4">
        <v>786</v>
      </c>
      <c r="AG5738" s="4">
        <v>1031</v>
      </c>
      <c r="AH5738" s="4">
        <v>1242</v>
      </c>
      <c r="AI5738" s="4">
        <v>1542</v>
      </c>
      <c r="AJ5738" s="4">
        <v>1773</v>
      </c>
      <c r="AK5738" s="4">
        <v>1083.8412721808468</v>
      </c>
      <c r="AL5738" s="8">
        <v>1.1386569631037526</v>
      </c>
      <c r="AM5738" s="4">
        <v>996.86947684703</v>
      </c>
      <c r="AN5738" s="8">
        <v>1.053141446710862</v>
      </c>
      <c r="AO5738" s="4">
        <v>914.03919557672828</v>
      </c>
      <c r="AP5738" s="8">
        <v>0.97169809776525151</v>
      </c>
    </row>
    <row r="5739" spans="1:42" x14ac:dyDescent="0.25">
      <c r="A5739" s="2" t="s">
        <v>15881</v>
      </c>
      <c r="B5739" t="s">
        <v>15880</v>
      </c>
      <c r="C5739" t="s">
        <v>149</v>
      </c>
      <c r="D5739" t="s">
        <v>15879</v>
      </c>
      <c r="E5739" s="3" t="s">
        <v>14699</v>
      </c>
      <c r="F5739" t="s">
        <v>15882</v>
      </c>
      <c r="G5739">
        <v>70</v>
      </c>
      <c r="H5739">
        <v>0</v>
      </c>
      <c r="I5739">
        <v>32</v>
      </c>
      <c r="J5739">
        <v>20</v>
      </c>
      <c r="K5739">
        <v>16</v>
      </c>
      <c r="L5739">
        <v>0</v>
      </c>
      <c r="M5739">
        <v>2</v>
      </c>
      <c r="N5739" s="2">
        <v>207.6423076923077</v>
      </c>
      <c r="O5739" s="2">
        <v>120.75599507692313</v>
      </c>
      <c r="P5739" s="2">
        <v>430.98</v>
      </c>
      <c r="Q5739" s="4">
        <v>759.37830276923091</v>
      </c>
      <c r="R5739" s="5">
        <v>5.9000000000000004E-2</v>
      </c>
      <c r="S5739" s="6">
        <v>804.18162263261547</v>
      </c>
      <c r="T5739" s="4">
        <v>0</v>
      </c>
      <c r="U5739" s="7">
        <v>804.18162263261547</v>
      </c>
      <c r="V5739" s="8">
        <v>0.69593405182824497</v>
      </c>
      <c r="W5739" s="7">
        <v>629.82031690456176</v>
      </c>
      <c r="X5739" s="7">
        <v>633.29998716370301</v>
      </c>
      <c r="Y5739" s="7">
        <v>819.11437900184444</v>
      </c>
      <c r="Z5739" s="7">
        <v>1071.7384398154973</v>
      </c>
      <c r="AA5739" s="7">
        <v>1085.6571208520625</v>
      </c>
      <c r="AB5739" s="7">
        <v>1248.5056889798718</v>
      </c>
      <c r="AC5739" s="7">
        <v>1271.0971428571431</v>
      </c>
      <c r="AD5739" s="7">
        <v>1386.6514285714286</v>
      </c>
      <c r="AE5739" s="4">
        <v>905</v>
      </c>
      <c r="AF5739" s="4">
        <v>910</v>
      </c>
      <c r="AG5739" s="4">
        <v>1177</v>
      </c>
      <c r="AH5739" s="4">
        <v>1540</v>
      </c>
      <c r="AI5739" s="4">
        <v>1560</v>
      </c>
      <c r="AJ5739" s="4">
        <v>1794</v>
      </c>
      <c r="AK5739" s="4">
        <v>1276.4053968484404</v>
      </c>
      <c r="AL5739" s="8">
        <v>1.1045937318191923</v>
      </c>
      <c r="AM5739" s="4">
        <v>1118.9974721098322</v>
      </c>
      <c r="AN5739" s="8">
        <v>0.96837383848887659</v>
      </c>
      <c r="AO5739" s="4">
        <v>961.58954737122383</v>
      </c>
      <c r="AP5739" s="8">
        <v>0.83215394515856078</v>
      </c>
    </row>
    <row r="5740" spans="1:42" x14ac:dyDescent="0.25">
      <c r="A5740" s="2" t="s">
        <v>15885</v>
      </c>
      <c r="B5740" t="s">
        <v>15884</v>
      </c>
      <c r="C5740" t="s">
        <v>149</v>
      </c>
      <c r="D5740" t="s">
        <v>15883</v>
      </c>
      <c r="E5740" s="3" t="s">
        <v>14699</v>
      </c>
      <c r="F5740" t="s">
        <v>5357</v>
      </c>
      <c r="G5740">
        <v>80</v>
      </c>
      <c r="H5740">
        <v>0</v>
      </c>
      <c r="I5740">
        <v>28</v>
      </c>
      <c r="J5740">
        <v>24</v>
      </c>
      <c r="K5740">
        <v>28</v>
      </c>
      <c r="L5740">
        <v>0</v>
      </c>
      <c r="M5740">
        <v>0</v>
      </c>
      <c r="N5740" s="2">
        <v>231.19062499999998</v>
      </c>
      <c r="O5740" s="2">
        <v>282.07421481249997</v>
      </c>
      <c r="P5740" s="2">
        <v>210.78</v>
      </c>
      <c r="Q5740" s="4">
        <v>724.04483981249996</v>
      </c>
      <c r="R5740" s="5">
        <v>5.9000000000000004E-2</v>
      </c>
      <c r="S5740" s="6">
        <v>766.76348536143746</v>
      </c>
      <c r="T5740" s="4">
        <v>128.88</v>
      </c>
      <c r="U5740" s="7">
        <v>895.64348536143746</v>
      </c>
      <c r="V5740" s="8">
        <v>0.85769067307774716</v>
      </c>
      <c r="W5740" s="7">
        <v>550.70396363043142</v>
      </c>
      <c r="X5740" s="7">
        <v>619.72552707211219</v>
      </c>
      <c r="Y5740" s="7">
        <v>726.92923199216943</v>
      </c>
      <c r="Z5740" s="7">
        <v>947.94508939584932</v>
      </c>
      <c r="AA5740" s="7">
        <v>1220.359983405036</v>
      </c>
      <c r="AB5740" s="7">
        <v>1403.1936993303393</v>
      </c>
      <c r="AC5740" s="7">
        <v>1148.6750000000002</v>
      </c>
      <c r="AD5740" s="7">
        <v>1253.0999999999999</v>
      </c>
      <c r="AE5740" s="4">
        <v>750</v>
      </c>
      <c r="AF5740" s="4">
        <v>844</v>
      </c>
      <c r="AG5740" s="4">
        <v>990</v>
      </c>
      <c r="AH5740" s="4">
        <v>1291</v>
      </c>
      <c r="AI5740" s="4">
        <v>1662</v>
      </c>
      <c r="AJ5740" s="4">
        <v>1911</v>
      </c>
      <c r="AK5740" s="4">
        <v>1052.3888531774721</v>
      </c>
      <c r="AL5740" s="8">
        <v>1.1312126915752665</v>
      </c>
      <c r="AM5740" s="4">
        <v>957.18039723879394</v>
      </c>
      <c r="AN5740" s="8">
        <v>1.0400386854094268</v>
      </c>
      <c r="AO5740" s="4">
        <v>861.97194130011553</v>
      </c>
      <c r="AP5740" s="8">
        <v>0.94886467924358686</v>
      </c>
    </row>
    <row r="5741" spans="1:42" x14ac:dyDescent="0.25">
      <c r="A5741" s="2" t="s">
        <v>15888</v>
      </c>
      <c r="B5741" t="s">
        <v>15887</v>
      </c>
      <c r="C5741" t="s">
        <v>149</v>
      </c>
      <c r="D5741" t="s">
        <v>15886</v>
      </c>
      <c r="E5741" s="3" t="s">
        <v>14699</v>
      </c>
      <c r="F5741" t="s">
        <v>5357</v>
      </c>
      <c r="G5741">
        <v>32</v>
      </c>
      <c r="H5741">
        <v>10</v>
      </c>
      <c r="I5741">
        <v>10</v>
      </c>
      <c r="J5741">
        <v>8</v>
      </c>
      <c r="K5741">
        <v>4</v>
      </c>
      <c r="L5741">
        <v>0</v>
      </c>
      <c r="M5741">
        <v>0</v>
      </c>
      <c r="N5741" s="2">
        <v>192.12760416666666</v>
      </c>
      <c r="O5741" s="2">
        <v>308.34106457291671</v>
      </c>
      <c r="P5741" s="2">
        <v>225.37</v>
      </c>
      <c r="Q5741" s="4">
        <v>725.83866873958334</v>
      </c>
      <c r="R5741" s="5">
        <v>5.9000000000000004E-2</v>
      </c>
      <c r="S5741" s="6">
        <v>768.66315019521869</v>
      </c>
      <c r="T5741" s="4">
        <v>80.227272727272734</v>
      </c>
      <c r="U5741" s="7">
        <v>848.89042292249144</v>
      </c>
      <c r="V5741" s="8">
        <v>0.70337891075918502</v>
      </c>
      <c r="W5741" s="7">
        <v>601.2370906550276</v>
      </c>
      <c r="X5741" s="7">
        <v>704.41548968692848</v>
      </c>
      <c r="Y5741" s="7">
        <v>877.01639177115783</v>
      </c>
      <c r="Z5741" s="7">
        <v>1131.1409671645433</v>
      </c>
      <c r="AA5741" s="7">
        <v>1162.9861520509326</v>
      </c>
      <c r="AB5741" s="7">
        <v>1337.4977652283453</v>
      </c>
      <c r="AC5741" s="7">
        <v>1327.5625</v>
      </c>
      <c r="AD5741" s="7">
        <v>1448.25</v>
      </c>
      <c r="AE5741" s="4">
        <v>944</v>
      </c>
      <c r="AF5741" s="4">
        <v>1106</v>
      </c>
      <c r="AG5741" s="4">
        <v>1377</v>
      </c>
      <c r="AH5741" s="4">
        <v>1776</v>
      </c>
      <c r="AI5741" s="4">
        <v>1826</v>
      </c>
      <c r="AJ5741" s="4">
        <v>2100</v>
      </c>
      <c r="AK5741" s="4">
        <v>1234.2791678511733</v>
      </c>
      <c r="AL5741" s="8">
        <v>1.0891819290137306</v>
      </c>
      <c r="AM5741" s="4">
        <v>1084.6168764617594</v>
      </c>
      <c r="AN5741" s="8">
        <v>0.96517381600334096</v>
      </c>
      <c r="AO5741" s="4">
        <v>918.3254415846327</v>
      </c>
      <c r="AP5741" s="8">
        <v>0.82738702376957474</v>
      </c>
    </row>
    <row r="5742" spans="1:42" x14ac:dyDescent="0.25">
      <c r="A5742" s="2" t="s">
        <v>15891</v>
      </c>
      <c r="B5742" t="s">
        <v>15890</v>
      </c>
      <c r="C5742" t="s">
        <v>149</v>
      </c>
      <c r="D5742" t="s">
        <v>15889</v>
      </c>
      <c r="E5742" s="3" t="s">
        <v>14699</v>
      </c>
      <c r="F5742" t="s">
        <v>5357</v>
      </c>
      <c r="G5742">
        <v>50</v>
      </c>
      <c r="H5742">
        <v>0</v>
      </c>
      <c r="I5742">
        <v>33</v>
      </c>
      <c r="J5742">
        <v>14</v>
      </c>
      <c r="K5742">
        <v>3</v>
      </c>
      <c r="L5742">
        <v>0</v>
      </c>
      <c r="M5742">
        <v>0</v>
      </c>
      <c r="N5742" s="2">
        <v>204.88166666666666</v>
      </c>
      <c r="O5742" s="2">
        <v>226.28434350000006</v>
      </c>
      <c r="P5742" s="2">
        <v>306.68</v>
      </c>
      <c r="Q5742" s="4">
        <v>737.8460101666667</v>
      </c>
      <c r="R5742" s="5">
        <v>5.9000000000000004E-2</v>
      </c>
      <c r="S5742" s="6">
        <v>781.37892476649995</v>
      </c>
      <c r="T5742" s="4">
        <v>27.534883720930232</v>
      </c>
      <c r="U5742" s="7">
        <v>808.91380848743017</v>
      </c>
      <c r="V5742" s="8">
        <v>0.99806757537191559</v>
      </c>
      <c r="W5742" s="7">
        <v>687.39903928352896</v>
      </c>
      <c r="X5742" s="7">
        <v>692.21950940473175</v>
      </c>
      <c r="Y5742" s="7">
        <v>908.17657083462018</v>
      </c>
      <c r="Z5742" s="7">
        <v>1170.410145428056</v>
      </c>
      <c r="AA5742" s="7">
        <v>1358.4084801549679</v>
      </c>
      <c r="AB5742" s="7">
        <v>1561.8323192697289</v>
      </c>
      <c r="AC5742" s="7">
        <v>891.52800000000013</v>
      </c>
      <c r="AD5742" s="7">
        <v>972.57600000000002</v>
      </c>
      <c r="AE5742" s="4">
        <v>713</v>
      </c>
      <c r="AF5742" s="4">
        <v>718</v>
      </c>
      <c r="AG5742" s="4">
        <v>942</v>
      </c>
      <c r="AH5742" s="4">
        <v>1214</v>
      </c>
      <c r="AI5742" s="4">
        <v>1409</v>
      </c>
      <c r="AJ5742" s="4">
        <v>1620</v>
      </c>
      <c r="AK5742" s="4">
        <v>907.04015656868796</v>
      </c>
      <c r="AL5742" s="8">
        <v>1.1531130198026085</v>
      </c>
      <c r="AM5742" s="4">
        <v>865.15307930129188</v>
      </c>
      <c r="AN5742" s="8">
        <v>1.1014312049923776</v>
      </c>
      <c r="AO5742" s="4">
        <v>823.26600203389592</v>
      </c>
      <c r="AP5742" s="8">
        <v>1.0497493901821466</v>
      </c>
    </row>
    <row r="5743" spans="1:42" x14ac:dyDescent="0.25">
      <c r="A5743" s="2" t="s">
        <v>15894</v>
      </c>
      <c r="B5743" t="s">
        <v>15893</v>
      </c>
      <c r="C5743" t="s">
        <v>149</v>
      </c>
      <c r="D5743" t="s">
        <v>15892</v>
      </c>
      <c r="E5743" s="3" t="s">
        <v>14699</v>
      </c>
      <c r="F5743" t="s">
        <v>15285</v>
      </c>
      <c r="G5743">
        <v>60</v>
      </c>
      <c r="H5743">
        <v>8</v>
      </c>
      <c r="I5743">
        <v>14</v>
      </c>
      <c r="J5743">
        <v>16</v>
      </c>
      <c r="K5743">
        <v>20</v>
      </c>
      <c r="L5743">
        <v>2</v>
      </c>
      <c r="M5743">
        <v>0</v>
      </c>
      <c r="N5743" s="2">
        <v>241.82083333333333</v>
      </c>
      <c r="O5743" s="2">
        <v>258.15245655555555</v>
      </c>
      <c r="P5743" s="2">
        <v>268.08</v>
      </c>
      <c r="Q5743" s="4">
        <v>768.05328988888891</v>
      </c>
      <c r="R5743" s="5">
        <v>5.9000000000000004E-2</v>
      </c>
      <c r="S5743" s="6">
        <v>813.36843399233328</v>
      </c>
      <c r="T5743" s="4">
        <v>84.327586206896555</v>
      </c>
      <c r="U5743" s="7">
        <v>897.69602019922979</v>
      </c>
      <c r="V5743" s="8">
        <v>0.89021818742486103</v>
      </c>
      <c r="W5743" s="7">
        <v>592.84589347914016</v>
      </c>
      <c r="X5743" s="7">
        <v>608.97775452619157</v>
      </c>
      <c r="Y5743" s="7">
        <v>755.77769005435971</v>
      </c>
      <c r="Z5743" s="7">
        <v>1059.0566777389267</v>
      </c>
      <c r="AA5743" s="7">
        <v>1130.0368663459531</v>
      </c>
      <c r="AB5743" s="7">
        <v>1299.421407339993</v>
      </c>
      <c r="AC5743" s="7">
        <v>1109.24</v>
      </c>
      <c r="AD5743" s="7">
        <v>1210.08</v>
      </c>
      <c r="AE5743" s="4">
        <v>735</v>
      </c>
      <c r="AF5743" s="4">
        <v>755</v>
      </c>
      <c r="AG5743" s="4">
        <v>937</v>
      </c>
      <c r="AH5743" s="4">
        <v>1313</v>
      </c>
      <c r="AI5743" s="4">
        <v>1401</v>
      </c>
      <c r="AJ5743" s="4">
        <v>1611</v>
      </c>
      <c r="AK5743" s="4">
        <v>1064.3171406039639</v>
      </c>
      <c r="AL5743" s="8">
        <v>1.1390764843423844</v>
      </c>
      <c r="AM5743" s="4">
        <v>980.66757173342035</v>
      </c>
      <c r="AN5743" s="8">
        <v>1.05612371870321</v>
      </c>
      <c r="AO5743" s="4">
        <v>897.01800286287676</v>
      </c>
      <c r="AP5743" s="8">
        <v>0.97317095306403534</v>
      </c>
    </row>
    <row r="5744" spans="1:42" x14ac:dyDescent="0.25">
      <c r="A5744" s="2" t="s">
        <v>15897</v>
      </c>
      <c r="B5744" t="s">
        <v>15896</v>
      </c>
      <c r="C5744" t="s">
        <v>149</v>
      </c>
      <c r="D5744" t="s">
        <v>15895</v>
      </c>
      <c r="E5744" s="3" t="s">
        <v>14699</v>
      </c>
      <c r="F5744" t="s">
        <v>5357</v>
      </c>
      <c r="G5744">
        <v>103</v>
      </c>
      <c r="H5744">
        <v>4</v>
      </c>
      <c r="I5744">
        <v>63</v>
      </c>
      <c r="J5744">
        <v>21</v>
      </c>
      <c r="K5744">
        <v>13</v>
      </c>
      <c r="L5744">
        <v>2</v>
      </c>
      <c r="M5744">
        <v>0</v>
      </c>
      <c r="N5744" s="2">
        <v>224.14805825242718</v>
      </c>
      <c r="O5744" s="2">
        <v>158.97180207119743</v>
      </c>
      <c r="P5744" s="2">
        <v>310.01</v>
      </c>
      <c r="Q5744" s="4">
        <v>693.1298603236246</v>
      </c>
      <c r="R5744" s="5">
        <v>5.9000000000000004E-2</v>
      </c>
      <c r="S5744" s="6">
        <v>734.02452208271836</v>
      </c>
      <c r="T5744" s="4">
        <v>74.258064516129039</v>
      </c>
      <c r="U5744" s="7">
        <v>808.28258659884739</v>
      </c>
      <c r="V5744" s="8">
        <v>0.87673609827167043</v>
      </c>
      <c r="W5744" s="7">
        <v>605.10372573806524</v>
      </c>
      <c r="X5744" s="7">
        <v>621.02750799433011</v>
      </c>
      <c r="Y5744" s="7">
        <v>814.50146240794834</v>
      </c>
      <c r="Z5744" s="7">
        <v>1129.792351081993</v>
      </c>
      <c r="AA5744" s="7">
        <v>1133.7732966460592</v>
      </c>
      <c r="AB5744" s="7">
        <v>1304.1577667880931</v>
      </c>
      <c r="AC5744" s="7">
        <v>1014.1145631067963</v>
      </c>
      <c r="AD5744" s="7">
        <v>1106.3067961165048</v>
      </c>
      <c r="AE5744" s="4">
        <v>760</v>
      </c>
      <c r="AF5744" s="4">
        <v>780</v>
      </c>
      <c r="AG5744" s="4">
        <v>1023</v>
      </c>
      <c r="AH5744" s="4">
        <v>1419</v>
      </c>
      <c r="AI5744" s="4">
        <v>1424</v>
      </c>
      <c r="AJ5744" s="4">
        <v>1638</v>
      </c>
      <c r="AK5744" s="4">
        <v>973.5839031064786</v>
      </c>
      <c r="AL5744" s="8">
        <v>1.1365837808834283</v>
      </c>
      <c r="AM5744" s="4">
        <v>892.86280732673345</v>
      </c>
      <c r="AN5744" s="8">
        <v>1.0490264095685971</v>
      </c>
      <c r="AO5744" s="4">
        <v>812.14171154698806</v>
      </c>
      <c r="AP5744" s="8">
        <v>0.9614690382537654</v>
      </c>
    </row>
    <row r="5745" spans="1:42" x14ac:dyDescent="0.25">
      <c r="A5745" s="2" t="s">
        <v>15899</v>
      </c>
      <c r="B5745" t="s">
        <v>5737</v>
      </c>
      <c r="C5745" t="s">
        <v>149</v>
      </c>
      <c r="D5745" t="s">
        <v>15898</v>
      </c>
      <c r="E5745" s="3" t="s">
        <v>14699</v>
      </c>
      <c r="F5745" t="s">
        <v>4848</v>
      </c>
      <c r="G5745">
        <v>57</v>
      </c>
      <c r="H5745">
        <v>0</v>
      </c>
      <c r="I5745">
        <v>26</v>
      </c>
      <c r="J5745">
        <v>18</v>
      </c>
      <c r="K5745">
        <v>11</v>
      </c>
      <c r="L5745">
        <v>2</v>
      </c>
      <c r="M5745">
        <v>0</v>
      </c>
      <c r="N5745" s="2">
        <v>225.01754385964912</v>
      </c>
      <c r="O5745" s="2">
        <v>254.52005108771942</v>
      </c>
      <c r="P5745" s="2">
        <v>253.28</v>
      </c>
      <c r="Q5745" s="4">
        <v>732.81759494736855</v>
      </c>
      <c r="R5745" s="5">
        <v>5.9000000000000004E-2</v>
      </c>
      <c r="S5745" s="6">
        <v>776.05383304926329</v>
      </c>
      <c r="T5745" s="4">
        <v>45.571428571428569</v>
      </c>
      <c r="U5745" s="7">
        <v>821.62526162069184</v>
      </c>
      <c r="V5745" s="8">
        <v>0.82348894713262355</v>
      </c>
      <c r="W5745" s="7">
        <v>619.91787697763311</v>
      </c>
      <c r="X5745" s="7">
        <v>623.80694772404252</v>
      </c>
      <c r="Y5745" s="7">
        <v>818.26048504450455</v>
      </c>
      <c r="Z5745" s="7">
        <v>985.49052714010202</v>
      </c>
      <c r="AA5745" s="7">
        <v>1223.5016568203475</v>
      </c>
      <c r="AB5745" s="7">
        <v>1407.0657960508638</v>
      </c>
      <c r="AC5745" s="7">
        <v>1097.5105263157895</v>
      </c>
      <c r="AD5745" s="7">
        <v>1197.2842105263157</v>
      </c>
      <c r="AE5745" s="4">
        <v>797</v>
      </c>
      <c r="AF5745" s="4">
        <v>802</v>
      </c>
      <c r="AG5745" s="4">
        <v>1052</v>
      </c>
      <c r="AH5745" s="4">
        <v>1267</v>
      </c>
      <c r="AI5745" s="4">
        <v>1573</v>
      </c>
      <c r="AJ5745" s="4">
        <v>1809</v>
      </c>
      <c r="AK5745" s="4">
        <v>1078.9200867058187</v>
      </c>
      <c r="AL5745" s="8">
        <v>1.1270421897065834</v>
      </c>
      <c r="AM5745" s="4">
        <v>977.96466882030029</v>
      </c>
      <c r="AN5745" s="8">
        <v>1.0258577755152634</v>
      </c>
      <c r="AO5745" s="4">
        <v>877.00925093478179</v>
      </c>
      <c r="AP5745" s="8">
        <v>0.92467336132394351</v>
      </c>
    </row>
    <row r="5746" spans="1:42" x14ac:dyDescent="0.25">
      <c r="A5746" s="2" t="s">
        <v>15902</v>
      </c>
      <c r="B5746" t="s">
        <v>15901</v>
      </c>
      <c r="C5746" t="s">
        <v>149</v>
      </c>
      <c r="D5746" t="s">
        <v>15900</v>
      </c>
      <c r="E5746" s="3" t="s">
        <v>14699</v>
      </c>
      <c r="F5746" t="s">
        <v>15903</v>
      </c>
      <c r="G5746">
        <v>32</v>
      </c>
      <c r="H5746">
        <v>0</v>
      </c>
      <c r="I5746">
        <v>16</v>
      </c>
      <c r="J5746">
        <v>10</v>
      </c>
      <c r="K5746">
        <v>6</v>
      </c>
      <c r="L5746">
        <v>0</v>
      </c>
      <c r="M5746">
        <v>0</v>
      </c>
      <c r="N5746" s="2">
        <v>234.30208333333334</v>
      </c>
      <c r="O5746" s="2">
        <v>284.63230361458329</v>
      </c>
      <c r="P5746" s="2">
        <v>184</v>
      </c>
      <c r="Q5746" s="4">
        <v>702.93438694791666</v>
      </c>
      <c r="R5746" s="5">
        <v>5.9000000000000004E-2</v>
      </c>
      <c r="S5746" s="6">
        <v>744.40751577784374</v>
      </c>
      <c r="T5746" s="4">
        <v>94.78125</v>
      </c>
      <c r="U5746" s="7">
        <v>839.18876577784374</v>
      </c>
      <c r="V5746" s="8">
        <v>0.94264393797005752</v>
      </c>
      <c r="W5746" s="7">
        <v>591.17788672275822</v>
      </c>
      <c r="X5746" s="7">
        <v>594.52259895315569</v>
      </c>
      <c r="Y5746" s="7">
        <v>780.15412774021695</v>
      </c>
      <c r="Z5746" s="7">
        <v>1084.5229407063894</v>
      </c>
      <c r="AA5746" s="7">
        <v>1087.867652936787</v>
      </c>
      <c r="AB5746" s="7">
        <v>1250.9223741686651</v>
      </c>
      <c r="AC5746" s="7">
        <v>979.27500000000009</v>
      </c>
      <c r="AD5746" s="7">
        <v>1068.3</v>
      </c>
      <c r="AE5746" s="4">
        <v>707</v>
      </c>
      <c r="AF5746" s="4">
        <v>711</v>
      </c>
      <c r="AG5746" s="4">
        <v>933</v>
      </c>
      <c r="AH5746" s="4">
        <v>1297</v>
      </c>
      <c r="AI5746" s="4">
        <v>1301</v>
      </c>
      <c r="AJ5746" s="4">
        <v>1496</v>
      </c>
      <c r="AK5746" s="4">
        <v>924.02928239898847</v>
      </c>
      <c r="AL5746" s="8">
        <v>1.1444094719449462</v>
      </c>
      <c r="AM5746" s="4">
        <v>866.29371455647765</v>
      </c>
      <c r="AN5746" s="8">
        <v>1.0795562645958749</v>
      </c>
      <c r="AO5746" s="4">
        <v>802.14308362035445</v>
      </c>
      <c r="AP5746" s="8">
        <v>1.0074971453191288</v>
      </c>
    </row>
    <row r="5747" spans="1:42" x14ac:dyDescent="0.25">
      <c r="A5747" s="2" t="s">
        <v>15905</v>
      </c>
      <c r="B5747" t="s">
        <v>3512</v>
      </c>
      <c r="C5747" t="s">
        <v>149</v>
      </c>
      <c r="D5747" t="s">
        <v>15904</v>
      </c>
      <c r="E5747" s="3" t="s">
        <v>14699</v>
      </c>
      <c r="F5747" t="s">
        <v>5357</v>
      </c>
      <c r="G5747">
        <v>36</v>
      </c>
      <c r="H5747">
        <v>0</v>
      </c>
      <c r="I5747">
        <v>22</v>
      </c>
      <c r="J5747">
        <v>8</v>
      </c>
      <c r="K5747">
        <v>6</v>
      </c>
      <c r="L5747">
        <v>0</v>
      </c>
      <c r="M5747">
        <v>0</v>
      </c>
      <c r="N5747" s="2">
        <v>210.40509259259261</v>
      </c>
      <c r="O5747" s="2">
        <v>280.87189904629628</v>
      </c>
      <c r="P5747" s="2">
        <v>249.18</v>
      </c>
      <c r="Q5747" s="4">
        <v>740.45699163888889</v>
      </c>
      <c r="R5747" s="5">
        <v>5.9000000000000004E-2</v>
      </c>
      <c r="S5747" s="6">
        <v>784.14395414558328</v>
      </c>
      <c r="T5747" s="4">
        <v>32.722222222222221</v>
      </c>
      <c r="U5747" s="7">
        <v>816.86617636780545</v>
      </c>
      <c r="V5747" s="8">
        <v>0.67222562861155288</v>
      </c>
      <c r="W5747" s="7">
        <v>667.23756570006844</v>
      </c>
      <c r="X5747" s="7">
        <v>702.72892557773173</v>
      </c>
      <c r="Y5747" s="7">
        <v>778.22872749930616</v>
      </c>
      <c r="Z5747" s="7">
        <v>1090.5526944227424</v>
      </c>
      <c r="AA5747" s="7">
        <v>1202.1891536743012</v>
      </c>
      <c r="AB5747" s="7">
        <v>1382.2271428719021</v>
      </c>
      <c r="AC5747" s="7">
        <v>1336.6833333333336</v>
      </c>
      <c r="AD5747" s="7">
        <v>1458.2</v>
      </c>
      <c r="AE5747" s="4">
        <v>1034</v>
      </c>
      <c r="AF5747" s="4">
        <v>1089</v>
      </c>
      <c r="AG5747" s="4">
        <v>1206</v>
      </c>
      <c r="AH5747" s="4">
        <v>1690</v>
      </c>
      <c r="AI5747" s="4">
        <v>1863</v>
      </c>
      <c r="AJ5747" s="4">
        <v>2142</v>
      </c>
      <c r="AK5747" s="4">
        <v>1298.2448240177193</v>
      </c>
      <c r="AL5747" s="8">
        <v>1.0952958822438141</v>
      </c>
      <c r="AM5747" s="4">
        <v>1121.5226499991727</v>
      </c>
      <c r="AN5747" s="8">
        <v>0.94986548255772441</v>
      </c>
      <c r="AO5747" s="4">
        <v>944.80047598062583</v>
      </c>
      <c r="AP5747" s="8">
        <v>0.80443508287163457</v>
      </c>
    </row>
    <row r="5748" spans="1:42" x14ac:dyDescent="0.25">
      <c r="A5748" s="2" t="s">
        <v>15908</v>
      </c>
      <c r="B5748" t="s">
        <v>15907</v>
      </c>
      <c r="C5748" t="s">
        <v>149</v>
      </c>
      <c r="D5748" t="s">
        <v>15906</v>
      </c>
      <c r="E5748" s="3" t="s">
        <v>14699</v>
      </c>
      <c r="F5748" t="s">
        <v>5357</v>
      </c>
      <c r="G5748">
        <v>36</v>
      </c>
      <c r="H5748">
        <v>0</v>
      </c>
      <c r="I5748">
        <v>18</v>
      </c>
      <c r="J5748">
        <v>12</v>
      </c>
      <c r="K5748">
        <v>6</v>
      </c>
      <c r="L5748">
        <v>0</v>
      </c>
      <c r="M5748">
        <v>0</v>
      </c>
      <c r="N5748" s="2">
        <v>202.81018518518519</v>
      </c>
      <c r="O5748" s="2">
        <v>370.71451425925926</v>
      </c>
      <c r="P5748" s="2">
        <v>273.97000000000003</v>
      </c>
      <c r="Q5748" s="4">
        <v>847.49469944444445</v>
      </c>
      <c r="R5748" s="5">
        <v>5.9000000000000004E-2</v>
      </c>
      <c r="S5748" s="6">
        <v>897.49688671166666</v>
      </c>
      <c r="T5748" s="4">
        <v>47</v>
      </c>
      <c r="U5748" s="7">
        <v>944.49688671166666</v>
      </c>
      <c r="V5748" s="8">
        <v>0.51767436925824428</v>
      </c>
      <c r="W5748" s="7">
        <v>753.12016089644374</v>
      </c>
      <c r="X5748" s="7">
        <v>790.01370241651773</v>
      </c>
      <c r="Y5748" s="7">
        <v>926.76576298425869</v>
      </c>
      <c r="Z5748" s="7">
        <v>1161.4086870519293</v>
      </c>
      <c r="AA5748" s="7">
        <v>1491.9748190717924</v>
      </c>
      <c r="AB5748" s="7">
        <v>1715.7956376269078</v>
      </c>
      <c r="AC5748" s="7">
        <v>2006.9500000000003</v>
      </c>
      <c r="AD5748" s="7">
        <v>2189.4</v>
      </c>
      <c r="AE5748" s="4">
        <v>1531</v>
      </c>
      <c r="AF5748" s="4">
        <v>1606</v>
      </c>
      <c r="AG5748" s="4">
        <v>1884</v>
      </c>
      <c r="AH5748" s="4">
        <v>2361</v>
      </c>
      <c r="AI5748" s="4">
        <v>3033</v>
      </c>
      <c r="AJ5748" s="4">
        <v>3488</v>
      </c>
      <c r="AK5748" s="4">
        <v>1892.0623196624078</v>
      </c>
      <c r="AL5748" s="8">
        <v>1.0627910768223665</v>
      </c>
      <c r="AM5748" s="4">
        <v>1550.1804520855903</v>
      </c>
      <c r="AN5748" s="8">
        <v>0.87540720859719945</v>
      </c>
      <c r="AO5748" s="4">
        <v>1208.2985845087733</v>
      </c>
      <c r="AP5748" s="8">
        <v>0.6880233403720325</v>
      </c>
    </row>
    <row r="5749" spans="1:42" x14ac:dyDescent="0.25">
      <c r="A5749" s="2" t="s">
        <v>15911</v>
      </c>
      <c r="B5749" t="s">
        <v>15910</v>
      </c>
      <c r="C5749" t="s">
        <v>149</v>
      </c>
      <c r="D5749" t="s">
        <v>15909</v>
      </c>
      <c r="E5749" s="3" t="s">
        <v>14699</v>
      </c>
      <c r="F5749" t="s">
        <v>15912</v>
      </c>
      <c r="G5749">
        <v>170</v>
      </c>
      <c r="H5749">
        <v>60</v>
      </c>
      <c r="I5749">
        <v>40</v>
      </c>
      <c r="J5749">
        <v>30</v>
      </c>
      <c r="K5749">
        <v>36</v>
      </c>
      <c r="L5749">
        <v>4</v>
      </c>
      <c r="M5749">
        <v>0</v>
      </c>
      <c r="N5749" s="2">
        <v>215.40098039215687</v>
      </c>
      <c r="O5749" s="2">
        <v>235.82609643137255</v>
      </c>
      <c r="P5749" s="2">
        <v>286.41000000000003</v>
      </c>
      <c r="Q5749" s="4">
        <v>737.63707682352947</v>
      </c>
      <c r="R5749" s="5">
        <v>5.9000000000000004E-2</v>
      </c>
      <c r="S5749" s="6">
        <v>781.15766435611772</v>
      </c>
      <c r="T5749" s="4">
        <v>138.97619047619048</v>
      </c>
      <c r="U5749" s="7">
        <v>920.1338548323082</v>
      </c>
      <c r="V5749" s="8">
        <v>0.65488857344441542</v>
      </c>
      <c r="W5749" s="7">
        <v>620.46786774197903</v>
      </c>
      <c r="X5749" s="7">
        <v>684.40496880858075</v>
      </c>
      <c r="Y5749" s="7">
        <v>834.51816261712406</v>
      </c>
      <c r="Z5749" s="7">
        <v>1060.2439281218224</v>
      </c>
      <c r="AA5749" s="7">
        <v>1247.0514581946763</v>
      </c>
      <c r="AB5749" s="7">
        <v>1433.8589882675303</v>
      </c>
      <c r="AC5749" s="7">
        <v>1545.5258823529414</v>
      </c>
      <c r="AD5749" s="7">
        <v>1686.0282352941176</v>
      </c>
      <c r="AE5749" s="4">
        <v>1116</v>
      </c>
      <c r="AF5749" s="4">
        <v>1231</v>
      </c>
      <c r="AG5749" s="4">
        <v>1501</v>
      </c>
      <c r="AH5749" s="4">
        <v>1907</v>
      </c>
      <c r="AI5749" s="4">
        <v>2243</v>
      </c>
      <c r="AJ5749" s="4">
        <v>2579</v>
      </c>
      <c r="AK5749" s="4">
        <v>1397.9532974090257</v>
      </c>
      <c r="AL5749" s="8">
        <v>1.0938816722369595</v>
      </c>
      <c r="AM5749" s="4">
        <v>1192.3547530580565</v>
      </c>
      <c r="AN5749" s="8">
        <v>0.94755063930611172</v>
      </c>
      <c r="AO5749" s="4">
        <v>986.75620870708713</v>
      </c>
      <c r="AP5749" s="8">
        <v>0.80121960637526357</v>
      </c>
    </row>
    <row r="5750" spans="1:42" x14ac:dyDescent="0.25">
      <c r="A5750" s="2" t="s">
        <v>15915</v>
      </c>
      <c r="B5750" t="s">
        <v>15914</v>
      </c>
      <c r="C5750" t="s">
        <v>149</v>
      </c>
      <c r="D5750" t="s">
        <v>15913</v>
      </c>
      <c r="E5750" s="3" t="s">
        <v>14699</v>
      </c>
      <c r="F5750" t="s">
        <v>15916</v>
      </c>
      <c r="G5750">
        <v>30</v>
      </c>
      <c r="H5750">
        <v>0</v>
      </c>
      <c r="I5750">
        <v>16</v>
      </c>
      <c r="J5750">
        <v>8</v>
      </c>
      <c r="K5750">
        <v>6</v>
      </c>
      <c r="L5750">
        <v>0</v>
      </c>
      <c r="M5750">
        <v>0</v>
      </c>
      <c r="N5750" s="2">
        <v>227.35277777777776</v>
      </c>
      <c r="O5750" s="2">
        <v>187.55614166666669</v>
      </c>
      <c r="P5750" s="2">
        <v>309.64999999999998</v>
      </c>
      <c r="Q5750" s="4">
        <v>724.55891944444443</v>
      </c>
      <c r="R5750" s="5">
        <v>5.9000000000000004E-2</v>
      </c>
      <c r="S5750" s="6">
        <v>767.30789569166666</v>
      </c>
      <c r="T5750" s="4">
        <v>68.689655172413794</v>
      </c>
      <c r="U5750" s="7">
        <v>835.99755086408049</v>
      </c>
      <c r="V5750" s="8">
        <v>0.85954919891433323</v>
      </c>
      <c r="W5750" s="7">
        <v>599.58256295051058</v>
      </c>
      <c r="X5750" s="7">
        <v>615.36105144920828</v>
      </c>
      <c r="Y5750" s="7">
        <v>807.06968670838467</v>
      </c>
      <c r="Z5750" s="7">
        <v>1119.4837589825981</v>
      </c>
      <c r="AA5750" s="7">
        <v>1123.4283811072726</v>
      </c>
      <c r="AB5750" s="7">
        <v>1292.2582080433372</v>
      </c>
      <c r="AC5750" s="7">
        <v>1069.8600000000001</v>
      </c>
      <c r="AD5750" s="7">
        <v>1167.1199999999999</v>
      </c>
      <c r="AE5750" s="4">
        <v>760</v>
      </c>
      <c r="AF5750" s="4">
        <v>780</v>
      </c>
      <c r="AG5750" s="4">
        <v>1023</v>
      </c>
      <c r="AH5750" s="4">
        <v>1419</v>
      </c>
      <c r="AI5750" s="4">
        <v>1424</v>
      </c>
      <c r="AJ5750" s="4">
        <v>1638</v>
      </c>
      <c r="AK5750" s="4">
        <v>1034.7199935308695</v>
      </c>
      <c r="AL5750" s="8">
        <v>1.1344948063986049</v>
      </c>
      <c r="AM5750" s="4">
        <v>945.58262758446847</v>
      </c>
      <c r="AN5750" s="8">
        <v>1.0428462705705144</v>
      </c>
      <c r="AO5750" s="4">
        <v>856.44526163806756</v>
      </c>
      <c r="AP5750" s="8">
        <v>0.95119773474242375</v>
      </c>
    </row>
    <row r="5751" spans="1:42" x14ac:dyDescent="0.25">
      <c r="A5751" s="2" t="s">
        <v>15919</v>
      </c>
      <c r="B5751" t="s">
        <v>15918</v>
      </c>
      <c r="C5751" t="s">
        <v>149</v>
      </c>
      <c r="D5751" t="s">
        <v>15917</v>
      </c>
      <c r="E5751" s="3" t="s">
        <v>14699</v>
      </c>
      <c r="F5751" t="s">
        <v>5357</v>
      </c>
      <c r="G5751">
        <v>20</v>
      </c>
      <c r="H5751">
        <v>0</v>
      </c>
      <c r="I5751">
        <v>10</v>
      </c>
      <c r="J5751">
        <v>6</v>
      </c>
      <c r="K5751">
        <v>4</v>
      </c>
      <c r="L5751">
        <v>0</v>
      </c>
      <c r="M5751">
        <v>0</v>
      </c>
      <c r="N5751" s="2">
        <v>232.42083333333335</v>
      </c>
      <c r="O5751" s="2">
        <v>200.17113058333339</v>
      </c>
      <c r="P5751" s="2">
        <v>317.33</v>
      </c>
      <c r="Q5751" s="4">
        <v>749.92196391666675</v>
      </c>
      <c r="R5751" s="5">
        <v>5.9000000000000004E-2</v>
      </c>
      <c r="S5751" s="6">
        <v>794.16735978775</v>
      </c>
      <c r="T5751" s="4">
        <v>88.166666666666671</v>
      </c>
      <c r="U5751" s="7">
        <v>882.33402645441663</v>
      </c>
      <c r="V5751" s="8">
        <v>0.90486516916666659</v>
      </c>
      <c r="W5751" s="7">
        <v>636.08317915519717</v>
      </c>
      <c r="X5751" s="7">
        <v>640.96986170952653</v>
      </c>
      <c r="Y5751" s="7">
        <v>840.50939934463952</v>
      </c>
      <c r="Z5751" s="7">
        <v>1107.6480456479744</v>
      </c>
      <c r="AA5751" s="7">
        <v>1411.4368111087795</v>
      </c>
      <c r="AB5751" s="7">
        <v>1623.1930551297157</v>
      </c>
      <c r="AC5751" s="7">
        <v>1072.6100000000001</v>
      </c>
      <c r="AD5751" s="7">
        <v>1170.1199999999999</v>
      </c>
      <c r="AE5751" s="4">
        <v>781</v>
      </c>
      <c r="AF5751" s="4">
        <v>787</v>
      </c>
      <c r="AG5751" s="4">
        <v>1032</v>
      </c>
      <c r="AH5751" s="4">
        <v>1360</v>
      </c>
      <c r="AI5751" s="4">
        <v>1733</v>
      </c>
      <c r="AJ5751" s="4">
        <v>1993</v>
      </c>
      <c r="AK5751" s="4">
        <v>1023.6208213547127</v>
      </c>
      <c r="AL5751" s="8">
        <v>1.1401779181841651</v>
      </c>
      <c r="AM5751" s="4">
        <v>947.13633416572497</v>
      </c>
      <c r="AN5751" s="8">
        <v>1.0617403351783321</v>
      </c>
      <c r="AO5751" s="4">
        <v>870.6518469767376</v>
      </c>
      <c r="AP5751" s="8">
        <v>0.98330275217249941</v>
      </c>
    </row>
    <row r="5752" spans="1:42" x14ac:dyDescent="0.25">
      <c r="A5752" s="2" t="s">
        <v>15922</v>
      </c>
      <c r="B5752" t="s">
        <v>15921</v>
      </c>
      <c r="C5752" t="s">
        <v>149</v>
      </c>
      <c r="D5752" t="s">
        <v>15920</v>
      </c>
      <c r="E5752" s="3" t="s">
        <v>14699</v>
      </c>
      <c r="F5752" t="s">
        <v>5357</v>
      </c>
      <c r="G5752">
        <v>60</v>
      </c>
      <c r="H5752">
        <v>4</v>
      </c>
      <c r="I5752">
        <v>32</v>
      </c>
      <c r="J5752">
        <v>16</v>
      </c>
      <c r="K5752">
        <v>8</v>
      </c>
      <c r="L5752">
        <v>0</v>
      </c>
      <c r="M5752">
        <v>0</v>
      </c>
      <c r="N5752" s="2">
        <v>217.08055555555555</v>
      </c>
      <c r="O5752" s="2">
        <v>214.60726997222227</v>
      </c>
      <c r="P5752" s="2">
        <v>300.86</v>
      </c>
      <c r="Q5752" s="4">
        <v>732.54782552777783</v>
      </c>
      <c r="R5752" s="5">
        <v>5.9000000000000004E-2</v>
      </c>
      <c r="S5752" s="6">
        <v>775.76814723391669</v>
      </c>
      <c r="T5752" s="4">
        <v>88.610169491525426</v>
      </c>
      <c r="U5752" s="7">
        <v>864.37831672544212</v>
      </c>
      <c r="V5752" s="8">
        <v>0.87211103456525407</v>
      </c>
      <c r="W5752" s="7">
        <v>669.21547644279144</v>
      </c>
      <c r="X5752" s="7">
        <v>704.43734362399107</v>
      </c>
      <c r="Y5752" s="7">
        <v>812.45106964633635</v>
      </c>
      <c r="Z5752" s="7">
        <v>1041.0018522443422</v>
      </c>
      <c r="AA5752" s="7">
        <v>1122.4035008408923</v>
      </c>
      <c r="AB5752" s="7">
        <v>1290.685755151068</v>
      </c>
      <c r="AC5752" s="7">
        <v>1090.2466666666667</v>
      </c>
      <c r="AD5752" s="7">
        <v>1189.3599999999999</v>
      </c>
      <c r="AE5752" s="4">
        <v>855</v>
      </c>
      <c r="AF5752" s="4">
        <v>900</v>
      </c>
      <c r="AG5752" s="4">
        <v>1038</v>
      </c>
      <c r="AH5752" s="4">
        <v>1330</v>
      </c>
      <c r="AI5752" s="4">
        <v>1434</v>
      </c>
      <c r="AJ5752" s="4">
        <v>1649</v>
      </c>
      <c r="AK5752" s="4">
        <v>1033.4130860116436</v>
      </c>
      <c r="AL5752" s="8">
        <v>1.1320608618112284</v>
      </c>
      <c r="AM5752" s="4">
        <v>947.53143975240141</v>
      </c>
      <c r="AN5752" s="8">
        <v>1.0454109193959038</v>
      </c>
      <c r="AO5752" s="4">
        <v>861.64979349315911</v>
      </c>
      <c r="AP5752" s="8">
        <v>0.95876097698057905</v>
      </c>
    </row>
    <row r="5753" spans="1:42" x14ac:dyDescent="0.25">
      <c r="A5753" s="2" t="s">
        <v>15925</v>
      </c>
      <c r="B5753" t="s">
        <v>15924</v>
      </c>
      <c r="C5753" t="s">
        <v>149</v>
      </c>
      <c r="D5753" t="s">
        <v>15923</v>
      </c>
      <c r="E5753" s="3" t="s">
        <v>14699</v>
      </c>
      <c r="F5753" t="s">
        <v>15926</v>
      </c>
      <c r="G5753">
        <v>76</v>
      </c>
      <c r="H5753">
        <v>2</v>
      </c>
      <c r="I5753">
        <v>69</v>
      </c>
      <c r="J5753">
        <v>5</v>
      </c>
      <c r="K5753">
        <v>0</v>
      </c>
      <c r="L5753">
        <v>0</v>
      </c>
      <c r="M5753">
        <v>0</v>
      </c>
      <c r="N5753" s="2">
        <v>191.21929824561403</v>
      </c>
      <c r="O5753" s="2">
        <v>247.90499585964912</v>
      </c>
      <c r="P5753" s="2">
        <v>317.14</v>
      </c>
      <c r="Q5753" s="4">
        <v>756.26429410526316</v>
      </c>
      <c r="R5753" s="5">
        <v>5.9000000000000004E-2</v>
      </c>
      <c r="S5753" s="6">
        <v>800.88388745747363</v>
      </c>
      <c r="T5753" s="4">
        <v>0</v>
      </c>
      <c r="U5753" s="7">
        <v>800.88388745747363</v>
      </c>
      <c r="V5753" s="8">
        <v>0.64289973643550635</v>
      </c>
      <c r="W5753" s="7">
        <v>717.47610586202507</v>
      </c>
      <c r="X5753" s="7">
        <v>791.40957555210832</v>
      </c>
      <c r="Y5753" s="7">
        <v>964.992504389695</v>
      </c>
      <c r="Z5753" s="7">
        <v>1226.0097973825104</v>
      </c>
      <c r="AA5753" s="7">
        <v>1442.0241088248406</v>
      </c>
      <c r="AB5753" s="7">
        <v>1658.038420267171</v>
      </c>
      <c r="AC5753" s="7">
        <v>1370.3105263157895</v>
      </c>
      <c r="AD5753" s="7">
        <v>1494.8842105263157</v>
      </c>
      <c r="AE5753" s="4">
        <v>1116</v>
      </c>
      <c r="AF5753" s="4">
        <v>1231</v>
      </c>
      <c r="AG5753" s="4">
        <v>1501</v>
      </c>
      <c r="AH5753" s="4">
        <v>1907</v>
      </c>
      <c r="AI5753" s="4">
        <v>2243</v>
      </c>
      <c r="AJ5753" s="4">
        <v>2579</v>
      </c>
      <c r="AK5753" s="4">
        <v>1357.9778354806342</v>
      </c>
      <c r="AL5753" s="8">
        <v>1.0901000834058072</v>
      </c>
      <c r="AM5753" s="4">
        <v>1169.5490001198593</v>
      </c>
      <c r="AN5753" s="8">
        <v>0.93884114251879369</v>
      </c>
      <c r="AO5753" s="4">
        <v>981.12016475908456</v>
      </c>
      <c r="AP5753" s="8">
        <v>0.78758220163178028</v>
      </c>
    </row>
    <row r="5754" spans="1:42" x14ac:dyDescent="0.25">
      <c r="A5754" s="2" t="s">
        <v>15929</v>
      </c>
      <c r="B5754" t="s">
        <v>15928</v>
      </c>
      <c r="C5754" t="s">
        <v>149</v>
      </c>
      <c r="D5754" t="s">
        <v>15927</v>
      </c>
      <c r="E5754" s="3" t="s">
        <v>14699</v>
      </c>
      <c r="F5754" t="s">
        <v>5357</v>
      </c>
      <c r="G5754">
        <v>28</v>
      </c>
      <c r="H5754">
        <v>0</v>
      </c>
      <c r="I5754">
        <v>14</v>
      </c>
      <c r="J5754">
        <v>6</v>
      </c>
      <c r="K5754">
        <v>8</v>
      </c>
      <c r="L5754">
        <v>0</v>
      </c>
      <c r="M5754">
        <v>0</v>
      </c>
      <c r="N5754" s="2">
        <v>233.97321428571431</v>
      </c>
      <c r="O5754" s="2">
        <v>280.15995197619065</v>
      </c>
      <c r="P5754" s="2">
        <v>241.04</v>
      </c>
      <c r="Q5754" s="4">
        <v>755.17316626190495</v>
      </c>
      <c r="R5754" s="5">
        <v>5.9000000000000004E-2</v>
      </c>
      <c r="S5754" s="6">
        <v>799.72838307135726</v>
      </c>
      <c r="T5754" s="4">
        <v>77.428571428571431</v>
      </c>
      <c r="U5754" s="7">
        <v>877.1569544999287</v>
      </c>
      <c r="V5754" s="8">
        <v>0.68219528709510602</v>
      </c>
      <c r="W5754" s="7">
        <v>643.12360831848059</v>
      </c>
      <c r="X5754" s="7">
        <v>677.3323108886126</v>
      </c>
      <c r="Y5754" s="7">
        <v>750.10355090143867</v>
      </c>
      <c r="Z5754" s="7">
        <v>1051.1401335185997</v>
      </c>
      <c r="AA5754" s="7">
        <v>1158.7420525119239</v>
      </c>
      <c r="AB5754" s="7">
        <v>1332.2734710040479</v>
      </c>
      <c r="AC5754" s="7">
        <v>1414.3642857142859</v>
      </c>
      <c r="AD5754" s="7">
        <v>1542.9428571428571</v>
      </c>
      <c r="AE5754" s="4">
        <v>1034</v>
      </c>
      <c r="AF5754" s="4">
        <v>1089</v>
      </c>
      <c r="AG5754" s="4">
        <v>1206</v>
      </c>
      <c r="AH5754" s="4">
        <v>1690</v>
      </c>
      <c r="AI5754" s="4">
        <v>1863</v>
      </c>
      <c r="AJ5754" s="4">
        <v>2142</v>
      </c>
      <c r="AK5754" s="4">
        <v>1337.5066031148683</v>
      </c>
      <c r="AL5754" s="8">
        <v>1.1004439999782321</v>
      </c>
      <c r="AM5754" s="4">
        <v>1143.9064438992043</v>
      </c>
      <c r="AN5754" s="8">
        <v>0.94987446334030667</v>
      </c>
      <c r="AO5754" s="4">
        <v>971.81741348528078</v>
      </c>
      <c r="AP5754" s="8">
        <v>0.81603487521770635</v>
      </c>
    </row>
    <row r="5755" spans="1:42" x14ac:dyDescent="0.25">
      <c r="A5755" s="2" t="s">
        <v>15932</v>
      </c>
      <c r="B5755" t="s">
        <v>15931</v>
      </c>
      <c r="C5755" t="s">
        <v>149</v>
      </c>
      <c r="D5755" t="s">
        <v>15930</v>
      </c>
      <c r="E5755" s="3" t="s">
        <v>14699</v>
      </c>
      <c r="F5755" t="s">
        <v>15933</v>
      </c>
      <c r="G5755">
        <v>110</v>
      </c>
      <c r="H5755">
        <v>0</v>
      </c>
      <c r="I5755">
        <v>52</v>
      </c>
      <c r="J5755">
        <v>30</v>
      </c>
      <c r="K5755">
        <v>28</v>
      </c>
      <c r="L5755">
        <v>0</v>
      </c>
      <c r="M5755">
        <v>0</v>
      </c>
      <c r="N5755" s="2">
        <v>223.83409090909092</v>
      </c>
      <c r="O5755" s="2">
        <v>310.11079462121211</v>
      </c>
      <c r="P5755" s="2">
        <v>174.05</v>
      </c>
      <c r="Q5755" s="4">
        <v>707.99488553030301</v>
      </c>
      <c r="R5755" s="5">
        <v>5.9000000000000004E-2</v>
      </c>
      <c r="S5755" s="6">
        <v>749.76658377659089</v>
      </c>
      <c r="T5755" s="4">
        <v>133.06796116504853</v>
      </c>
      <c r="U5755" s="7">
        <v>882.83454494163948</v>
      </c>
      <c r="V5755" s="8">
        <v>0.93551239758376525</v>
      </c>
      <c r="W5755" s="7">
        <v>612.56289588359709</v>
      </c>
      <c r="X5755" s="7">
        <v>627.65847956944447</v>
      </c>
      <c r="Y5755" s="7">
        <v>780.99782964147334</v>
      </c>
      <c r="Z5755" s="7">
        <v>943.07672816320326</v>
      </c>
      <c r="AA5755" s="7">
        <v>1167.9214746418777</v>
      </c>
      <c r="AB5755" s="7">
        <v>1343.5069480404186</v>
      </c>
      <c r="AC5755" s="7">
        <v>1038.0600000000002</v>
      </c>
      <c r="AD5755" s="7">
        <v>1132.429090909091</v>
      </c>
      <c r="AE5755" s="4">
        <v>771</v>
      </c>
      <c r="AF5755" s="4">
        <v>790</v>
      </c>
      <c r="AG5755" s="4">
        <v>983</v>
      </c>
      <c r="AH5755" s="4">
        <v>1187</v>
      </c>
      <c r="AI5755" s="4">
        <v>1470</v>
      </c>
      <c r="AJ5755" s="4">
        <v>1691</v>
      </c>
      <c r="AK5755" s="4">
        <v>945.52420316110431</v>
      </c>
      <c r="AL5755" s="8">
        <v>1.1429506779557714</v>
      </c>
      <c r="AM5755" s="4">
        <v>880.27166336626647</v>
      </c>
      <c r="AN5755" s="8">
        <v>1.0738045844984359</v>
      </c>
      <c r="AO5755" s="4">
        <v>815.01912357142862</v>
      </c>
      <c r="AP5755" s="8">
        <v>1.0046584910411005</v>
      </c>
    </row>
    <row r="5756" spans="1:42" x14ac:dyDescent="0.25">
      <c r="A5756" s="2" t="s">
        <v>15936</v>
      </c>
      <c r="B5756" t="s">
        <v>15935</v>
      </c>
      <c r="C5756" t="s">
        <v>149</v>
      </c>
      <c r="D5756" t="s">
        <v>15934</v>
      </c>
      <c r="E5756" s="3" t="s">
        <v>14699</v>
      </c>
      <c r="F5756" t="s">
        <v>15937</v>
      </c>
      <c r="G5756">
        <v>100</v>
      </c>
      <c r="H5756">
        <v>0</v>
      </c>
      <c r="I5756">
        <v>31</v>
      </c>
      <c r="J5756">
        <v>42</v>
      </c>
      <c r="K5756">
        <v>21</v>
      </c>
      <c r="L5756">
        <v>6</v>
      </c>
      <c r="M5756">
        <v>0</v>
      </c>
      <c r="N5756" s="2">
        <v>211.81500000000003</v>
      </c>
      <c r="O5756" s="2">
        <v>333.81356841666673</v>
      </c>
      <c r="P5756" s="2">
        <v>200.9</v>
      </c>
      <c r="Q5756" s="4">
        <v>746.52856841666676</v>
      </c>
      <c r="R5756" s="5">
        <v>5.9000000000000004E-2</v>
      </c>
      <c r="S5756" s="6">
        <v>790.57375395325005</v>
      </c>
      <c r="T5756" s="4">
        <v>151.09090909090909</v>
      </c>
      <c r="U5756" s="7">
        <v>941.66466304415917</v>
      </c>
      <c r="V5756" s="8">
        <v>0.75871557616378549</v>
      </c>
      <c r="W5756" s="7">
        <v>588.56860172004781</v>
      </c>
      <c r="X5756" s="7">
        <v>592.3904757571911</v>
      </c>
      <c r="Y5756" s="7">
        <v>746.53939525529881</v>
      </c>
      <c r="Z5756" s="7">
        <v>1038.9127590967512</v>
      </c>
      <c r="AA5756" s="7">
        <v>1253.5746841829591</v>
      </c>
      <c r="AB5756" s="7">
        <v>1441.4834910091649</v>
      </c>
      <c r="AC5756" s="7">
        <v>1365.2430000000002</v>
      </c>
      <c r="AD5756" s="7">
        <v>1489.356</v>
      </c>
      <c r="AE5756" s="4">
        <v>924</v>
      </c>
      <c r="AF5756" s="4">
        <v>930</v>
      </c>
      <c r="AG5756" s="4">
        <v>1172</v>
      </c>
      <c r="AH5756" s="4">
        <v>1631</v>
      </c>
      <c r="AI5756" s="4">
        <v>1968</v>
      </c>
      <c r="AJ5756" s="4">
        <v>2263</v>
      </c>
      <c r="AK5756" s="4">
        <v>1224.8390294143819</v>
      </c>
      <c r="AL5756" s="8">
        <v>1.108610651990759</v>
      </c>
      <c r="AM5756" s="4">
        <v>1080.0839375940047</v>
      </c>
      <c r="AN5756" s="8">
        <v>0.99197896004843455</v>
      </c>
      <c r="AO5756" s="4">
        <v>935.32884577362745</v>
      </c>
      <c r="AP5756" s="8">
        <v>0.87534726810611019</v>
      </c>
    </row>
    <row r="5757" spans="1:42" x14ac:dyDescent="0.25">
      <c r="A5757" s="2" t="s">
        <v>15940</v>
      </c>
      <c r="B5757" t="s">
        <v>15939</v>
      </c>
      <c r="C5757" t="s">
        <v>149</v>
      </c>
      <c r="D5757" t="s">
        <v>15938</v>
      </c>
      <c r="E5757" s="3" t="s">
        <v>14699</v>
      </c>
      <c r="F5757" t="s">
        <v>5357</v>
      </c>
      <c r="G5757">
        <v>117</v>
      </c>
      <c r="H5757">
        <v>20</v>
      </c>
      <c r="I5757">
        <v>40</v>
      </c>
      <c r="J5757">
        <v>30</v>
      </c>
      <c r="K5757">
        <v>20</v>
      </c>
      <c r="L5757">
        <v>7</v>
      </c>
      <c r="M5757">
        <v>0</v>
      </c>
      <c r="N5757" s="2">
        <v>246.42735042735043</v>
      </c>
      <c r="O5757" s="2">
        <v>175.05123856410256</v>
      </c>
      <c r="P5757" s="2">
        <v>337.89</v>
      </c>
      <c r="Q5757" s="4">
        <v>759.36858899145295</v>
      </c>
      <c r="R5757" s="5">
        <v>5.9000000000000004E-2</v>
      </c>
      <c r="S5757" s="6">
        <v>804.17133574194861</v>
      </c>
      <c r="T5757" s="4">
        <v>29.827586206896552</v>
      </c>
      <c r="U5757" s="7">
        <v>833.99892194884512</v>
      </c>
      <c r="V5757" s="8">
        <v>0.94584281362879741</v>
      </c>
      <c r="W5757" s="7">
        <v>644.79473388492454</v>
      </c>
      <c r="X5757" s="7">
        <v>648.44279461411793</v>
      </c>
      <c r="Y5757" s="7">
        <v>850.91016508434882</v>
      </c>
      <c r="Z5757" s="7">
        <v>1025.1050649033314</v>
      </c>
      <c r="AA5757" s="7">
        <v>1317.8619384210976</v>
      </c>
      <c r="AB5757" s="7">
        <v>1515.7692329798367</v>
      </c>
      <c r="AC5757" s="7">
        <v>969.92735042735046</v>
      </c>
      <c r="AD5757" s="7">
        <v>1058.102564102564</v>
      </c>
      <c r="AE5757" s="4">
        <v>707</v>
      </c>
      <c r="AF5757" s="4">
        <v>711</v>
      </c>
      <c r="AG5757" s="4">
        <v>933</v>
      </c>
      <c r="AH5757" s="4">
        <v>1124</v>
      </c>
      <c r="AI5757" s="4">
        <v>1445</v>
      </c>
      <c r="AJ5757" s="4">
        <v>1662</v>
      </c>
      <c r="AK5757" s="4">
        <v>987.69530078676109</v>
      </c>
      <c r="AL5757" s="8">
        <v>1.1539783626060964</v>
      </c>
      <c r="AM5757" s="4">
        <v>926.52064577182364</v>
      </c>
      <c r="AN5757" s="8">
        <v>1.0845998462803301</v>
      </c>
      <c r="AO5757" s="4">
        <v>865.34599075688607</v>
      </c>
      <c r="AP5757" s="8">
        <v>1.0152213299545638</v>
      </c>
    </row>
    <row r="5758" spans="1:42" x14ac:dyDescent="0.25">
      <c r="A5758" s="2" t="s">
        <v>15943</v>
      </c>
      <c r="B5758" t="s">
        <v>15942</v>
      </c>
      <c r="C5758" t="s">
        <v>149</v>
      </c>
      <c r="D5758" t="s">
        <v>15941</v>
      </c>
      <c r="E5758" s="3" t="s">
        <v>14699</v>
      </c>
      <c r="F5758" t="s">
        <v>15944</v>
      </c>
      <c r="G5758">
        <v>150</v>
      </c>
      <c r="H5758">
        <v>0</v>
      </c>
      <c r="I5758">
        <v>24</v>
      </c>
      <c r="J5758">
        <v>60</v>
      </c>
      <c r="K5758">
        <v>46</v>
      </c>
      <c r="L5758">
        <v>20</v>
      </c>
      <c r="M5758">
        <v>0</v>
      </c>
      <c r="N5758" s="2">
        <v>254.29055555555556</v>
      </c>
      <c r="O5758" s="2">
        <v>275.63076033333346</v>
      </c>
      <c r="P5758" s="2">
        <v>283.77</v>
      </c>
      <c r="Q5758" s="4">
        <v>813.69131588888899</v>
      </c>
      <c r="R5758" s="5">
        <v>5.9000000000000004E-2</v>
      </c>
      <c r="S5758" s="6">
        <v>861.69910352633337</v>
      </c>
      <c r="T5758" s="4">
        <v>59.048951048951047</v>
      </c>
      <c r="U5758" s="7">
        <v>920.74805457528441</v>
      </c>
      <c r="V5758" s="8">
        <v>0.80729604972114022</v>
      </c>
      <c r="W5758" s="7">
        <v>574.95296158248163</v>
      </c>
      <c r="X5758" s="7">
        <v>578.73057631035601</v>
      </c>
      <c r="Y5758" s="7">
        <v>741.92353255452952</v>
      </c>
      <c r="Z5758" s="7">
        <v>1039.5995731110313</v>
      </c>
      <c r="AA5758" s="7">
        <v>1151.416969056113</v>
      </c>
      <c r="AB5758" s="7">
        <v>1324.4317235927599</v>
      </c>
      <c r="AC5758" s="7">
        <v>1254.5866666666668</v>
      </c>
      <c r="AD5758" s="7">
        <v>1368.6399999999999</v>
      </c>
      <c r="AE5758" s="4">
        <v>761</v>
      </c>
      <c r="AF5758" s="4">
        <v>766</v>
      </c>
      <c r="AG5758" s="4">
        <v>982</v>
      </c>
      <c r="AH5758" s="4">
        <v>1376</v>
      </c>
      <c r="AI5758" s="4">
        <v>1524</v>
      </c>
      <c r="AJ5758" s="4">
        <v>1753</v>
      </c>
      <c r="AK5758" s="4">
        <v>1225.8357683064526</v>
      </c>
      <c r="AL5758" s="8">
        <v>1.1265648112187898</v>
      </c>
      <c r="AM5758" s="4">
        <v>1104.4568800464126</v>
      </c>
      <c r="AN5758" s="8">
        <v>1.020141890719573</v>
      </c>
      <c r="AO5758" s="4">
        <v>983.07799178637288</v>
      </c>
      <c r="AP5758" s="8">
        <v>0.91371897022035653</v>
      </c>
    </row>
    <row r="5759" spans="1:42" x14ac:dyDescent="0.25">
      <c r="A5759" s="2" t="s">
        <v>15947</v>
      </c>
      <c r="B5759" t="s">
        <v>15946</v>
      </c>
      <c r="C5759" t="s">
        <v>149</v>
      </c>
      <c r="D5759" t="s">
        <v>15945</v>
      </c>
      <c r="E5759" s="3" t="s">
        <v>14699</v>
      </c>
      <c r="F5759" t="s">
        <v>15948</v>
      </c>
      <c r="G5759">
        <v>17</v>
      </c>
      <c r="H5759">
        <v>0</v>
      </c>
      <c r="I5759">
        <v>10</v>
      </c>
      <c r="J5759">
        <v>6</v>
      </c>
      <c r="K5759">
        <v>1</v>
      </c>
      <c r="L5759">
        <v>0</v>
      </c>
      <c r="M5759">
        <v>0</v>
      </c>
      <c r="N5759" s="2">
        <v>175.18627450980389</v>
      </c>
      <c r="O5759" s="2">
        <v>160.05868200000006</v>
      </c>
      <c r="P5759" s="2">
        <v>365.02</v>
      </c>
      <c r="Q5759" s="4">
        <v>700.26495650980394</v>
      </c>
      <c r="R5759" s="5">
        <v>5.9000000000000004E-2</v>
      </c>
      <c r="S5759" s="6">
        <v>741.58058894388228</v>
      </c>
      <c r="T5759" s="4">
        <v>73.941176470588232</v>
      </c>
      <c r="U5759" s="7">
        <v>815.52176541447056</v>
      </c>
      <c r="V5759" s="8">
        <v>0.74023546436253929</v>
      </c>
      <c r="W5759" s="7">
        <v>665.71597212416532</v>
      </c>
      <c r="X5759" s="7">
        <v>669.75469389640489</v>
      </c>
      <c r="Y5759" s="7">
        <v>803.0325123803126</v>
      </c>
      <c r="Z5759" s="7">
        <v>1091.1279988000726</v>
      </c>
      <c r="AA5759" s="7">
        <v>1150.3625847929204</v>
      </c>
      <c r="AB5759" s="7">
        <v>1322.6813804084779</v>
      </c>
      <c r="AC5759" s="7">
        <v>1211.8764705882354</v>
      </c>
      <c r="AD5759" s="7">
        <v>1322.0470588235294</v>
      </c>
      <c r="AE5759" s="4">
        <v>989</v>
      </c>
      <c r="AF5759" s="4">
        <v>995</v>
      </c>
      <c r="AG5759" s="4">
        <v>1193</v>
      </c>
      <c r="AH5759" s="4">
        <v>1621</v>
      </c>
      <c r="AI5759" s="4">
        <v>1709</v>
      </c>
      <c r="AJ5759" s="4">
        <v>1965</v>
      </c>
      <c r="AK5759" s="4">
        <v>1134.31694698864</v>
      </c>
      <c r="AL5759" s="8">
        <v>1.0967156868389598</v>
      </c>
      <c r="AM5759" s="4">
        <v>1003.4048276403876</v>
      </c>
      <c r="AN5759" s="8">
        <v>0.97788894601348653</v>
      </c>
      <c r="AO5759" s="4">
        <v>872.49270829213492</v>
      </c>
      <c r="AP5759" s="8">
        <v>0.85906220518801291</v>
      </c>
    </row>
    <row r="5760" spans="1:42" x14ac:dyDescent="0.25">
      <c r="A5760" s="2" t="s">
        <v>15951</v>
      </c>
      <c r="B5760" t="s">
        <v>15950</v>
      </c>
      <c r="C5760" t="s">
        <v>149</v>
      </c>
      <c r="D5760" t="s">
        <v>15949</v>
      </c>
      <c r="E5760" s="3" t="s">
        <v>14699</v>
      </c>
      <c r="F5760" t="s">
        <v>5357</v>
      </c>
      <c r="G5760">
        <v>22</v>
      </c>
      <c r="H5760">
        <v>0</v>
      </c>
      <c r="I5760">
        <v>4</v>
      </c>
      <c r="J5760">
        <v>6</v>
      </c>
      <c r="K5760">
        <v>12</v>
      </c>
      <c r="L5760">
        <v>0</v>
      </c>
      <c r="M5760">
        <v>0</v>
      </c>
      <c r="N5760" s="2">
        <v>252.06439393939397</v>
      </c>
      <c r="O5760" s="2">
        <v>313.69324842424243</v>
      </c>
      <c r="P5760" s="2">
        <v>178.31</v>
      </c>
      <c r="Q5760" s="4">
        <v>744.06764236363642</v>
      </c>
      <c r="R5760" s="5">
        <v>5.9000000000000004E-2</v>
      </c>
      <c r="S5760" s="6">
        <v>787.96763326309087</v>
      </c>
      <c r="T5760" s="4">
        <v>92.80952380952381</v>
      </c>
      <c r="U5760" s="7">
        <v>880.77715707261473</v>
      </c>
      <c r="V5760" s="8">
        <v>0.83428474363202976</v>
      </c>
      <c r="W5760" s="7">
        <v>482.15775441036112</v>
      </c>
      <c r="X5760" s="7">
        <v>530.67207954453056</v>
      </c>
      <c r="Y5760" s="7">
        <v>696.36715923354006</v>
      </c>
      <c r="Z5760" s="7">
        <v>919.53305485071962</v>
      </c>
      <c r="AA5760" s="7">
        <v>923.26492601488644</v>
      </c>
      <c r="AB5760" s="7">
        <v>1062.0905333218943</v>
      </c>
      <c r="AC5760" s="7">
        <v>1161.3000000000002</v>
      </c>
      <c r="AD5760" s="7">
        <v>1266.8727272727272</v>
      </c>
      <c r="AE5760" s="4">
        <v>646</v>
      </c>
      <c r="AF5760" s="4">
        <v>711</v>
      </c>
      <c r="AG5760" s="4">
        <v>933</v>
      </c>
      <c r="AH5760" s="4">
        <v>1232</v>
      </c>
      <c r="AI5760" s="4">
        <v>1237</v>
      </c>
      <c r="AJ5760" s="4">
        <v>1423</v>
      </c>
      <c r="AK5760" s="4">
        <v>1090.8112966132142</v>
      </c>
      <c r="AL5760" s="8">
        <v>1.121142600934308</v>
      </c>
      <c r="AM5760" s="4">
        <v>995.17645555528043</v>
      </c>
      <c r="AN5760" s="8">
        <v>1.030555909154641</v>
      </c>
      <c r="AO5760" s="4">
        <v>883.60247432102449</v>
      </c>
      <c r="AP5760" s="8">
        <v>0.92487143541169647</v>
      </c>
    </row>
    <row r="5761" spans="1:42" x14ac:dyDescent="0.25">
      <c r="A5761" s="2" t="s">
        <v>15954</v>
      </c>
      <c r="B5761" t="s">
        <v>15953</v>
      </c>
      <c r="C5761" t="s">
        <v>149</v>
      </c>
      <c r="D5761" t="s">
        <v>15952</v>
      </c>
      <c r="E5761" s="3" t="s">
        <v>14699</v>
      </c>
      <c r="F5761" t="s">
        <v>15955</v>
      </c>
      <c r="G5761">
        <v>40</v>
      </c>
      <c r="H5761">
        <v>0</v>
      </c>
      <c r="I5761">
        <v>28</v>
      </c>
      <c r="J5761">
        <v>6</v>
      </c>
      <c r="K5761">
        <v>6</v>
      </c>
      <c r="L5761">
        <v>0</v>
      </c>
      <c r="M5761">
        <v>0</v>
      </c>
      <c r="N5761" s="2">
        <v>239.62083333333331</v>
      </c>
      <c r="O5761" s="2">
        <v>344.72915808333329</v>
      </c>
      <c r="P5761" s="2">
        <v>294.85000000000002</v>
      </c>
      <c r="Q5761" s="4">
        <v>879.19999141666665</v>
      </c>
      <c r="R5761" s="5">
        <v>5.9000000000000004E-2</v>
      </c>
      <c r="S5761" s="6">
        <v>931.07279091024998</v>
      </c>
      <c r="T5761" s="4">
        <v>31.574999999999999</v>
      </c>
      <c r="U5761" s="7">
        <v>962.64779091025002</v>
      </c>
      <c r="V5761" s="8">
        <v>0.95981633272870026</v>
      </c>
      <c r="W5761" s="7">
        <v>802.08075312473784</v>
      </c>
      <c r="X5761" s="7">
        <v>806.72242414976529</v>
      </c>
      <c r="Y5761" s="7">
        <v>1043.4476464261636</v>
      </c>
      <c r="Z5761" s="7">
        <v>1398.999646943264</v>
      </c>
      <c r="AA5761" s="7">
        <v>1404.5696521732968</v>
      </c>
      <c r="AB5761" s="7">
        <v>1615.3015167095416</v>
      </c>
      <c r="AC5761" s="7">
        <v>1103.2450000000001</v>
      </c>
      <c r="AD5761" s="7">
        <v>1203.54</v>
      </c>
      <c r="AE5761" s="4">
        <v>864</v>
      </c>
      <c r="AF5761" s="4">
        <v>869</v>
      </c>
      <c r="AG5761" s="4">
        <v>1124</v>
      </c>
      <c r="AH5761" s="4">
        <v>1507</v>
      </c>
      <c r="AI5761" s="4">
        <v>1513</v>
      </c>
      <c r="AJ5761" s="4">
        <v>1740</v>
      </c>
      <c r="AK5761" s="4">
        <v>1117.6184584869625</v>
      </c>
      <c r="AL5761" s="8">
        <v>1.1458133092247496</v>
      </c>
      <c r="AM5761" s="4">
        <v>1055.4365692947249</v>
      </c>
      <c r="AN5761" s="8">
        <v>1.0838143170593997</v>
      </c>
      <c r="AO5761" s="4">
        <v>993.25468010248755</v>
      </c>
      <c r="AP5761" s="8">
        <v>1.02181532489405</v>
      </c>
    </row>
    <row r="5762" spans="1:42" x14ac:dyDescent="0.25">
      <c r="A5762" s="2" t="s">
        <v>15958</v>
      </c>
      <c r="B5762" t="s">
        <v>15957</v>
      </c>
      <c r="C5762" t="s">
        <v>149</v>
      </c>
      <c r="D5762" t="s">
        <v>15956</v>
      </c>
      <c r="E5762" s="3" t="s">
        <v>14699</v>
      </c>
      <c r="F5762" t="s">
        <v>15959</v>
      </c>
      <c r="G5762">
        <v>21</v>
      </c>
      <c r="H5762">
        <v>0</v>
      </c>
      <c r="I5762">
        <v>11</v>
      </c>
      <c r="J5762">
        <v>6</v>
      </c>
      <c r="K5762">
        <v>4</v>
      </c>
      <c r="L5762">
        <v>0</v>
      </c>
      <c r="M5762">
        <v>0</v>
      </c>
      <c r="N5762" s="2">
        <v>203.11904761904762</v>
      </c>
      <c r="O5762" s="2">
        <v>121.41490563492073</v>
      </c>
      <c r="P5762" s="2">
        <v>402.55</v>
      </c>
      <c r="Q5762" s="4">
        <v>727.08395325396828</v>
      </c>
      <c r="R5762" s="5">
        <v>5.9000000000000004E-2</v>
      </c>
      <c r="S5762" s="6">
        <v>769.98190649595233</v>
      </c>
      <c r="T5762" s="4">
        <v>60.333333333333336</v>
      </c>
      <c r="U5762" s="7">
        <v>830.3152398292857</v>
      </c>
      <c r="V5762" s="8">
        <v>0.43832629553582203</v>
      </c>
      <c r="W5762" s="7">
        <v>629.63150921083036</v>
      </c>
      <c r="X5762" s="7">
        <v>670.68559728719822</v>
      </c>
      <c r="Y5762" s="7">
        <v>792.22195703802993</v>
      </c>
      <c r="Z5762" s="7">
        <v>1009.6866810069095</v>
      </c>
      <c r="AA5762" s="7">
        <v>1171.464176594973</v>
      </c>
      <c r="AB5762" s="7">
        <v>1347.0618602483485</v>
      </c>
      <c r="AC5762" s="7">
        <v>2083.7142857142858</v>
      </c>
      <c r="AD5762" s="7">
        <v>2273.1428571428569</v>
      </c>
      <c r="AE5762" s="4">
        <v>1549</v>
      </c>
      <c r="AF5762" s="4">
        <v>1650</v>
      </c>
      <c r="AG5762" s="4">
        <v>1949</v>
      </c>
      <c r="AH5762" s="4">
        <v>2484</v>
      </c>
      <c r="AI5762" s="4">
        <v>2882</v>
      </c>
      <c r="AJ5762" s="4">
        <v>3314</v>
      </c>
      <c r="AK5762" s="4">
        <v>1892.7687527188095</v>
      </c>
      <c r="AL5762" s="8">
        <v>1.0310493666941931</v>
      </c>
      <c r="AM5762" s="4">
        <v>1518.5064706445239</v>
      </c>
      <c r="AN5762" s="8">
        <v>0.83347500964140275</v>
      </c>
      <c r="AO5762" s="4">
        <v>1144.2441885702381</v>
      </c>
      <c r="AP5762" s="8">
        <v>0.63590065258861228</v>
      </c>
    </row>
    <row r="5763" spans="1:42" x14ac:dyDescent="0.25">
      <c r="A5763" s="2" t="s">
        <v>15962</v>
      </c>
      <c r="B5763" t="s">
        <v>15961</v>
      </c>
      <c r="C5763" t="s">
        <v>149</v>
      </c>
      <c r="D5763" t="s">
        <v>15960</v>
      </c>
      <c r="E5763" s="3" t="s">
        <v>14699</v>
      </c>
      <c r="F5763" t="s">
        <v>15963</v>
      </c>
      <c r="G5763">
        <v>16</v>
      </c>
      <c r="H5763">
        <v>0</v>
      </c>
      <c r="I5763">
        <v>8</v>
      </c>
      <c r="J5763">
        <v>8</v>
      </c>
      <c r="K5763">
        <v>0</v>
      </c>
      <c r="L5763">
        <v>0</v>
      </c>
      <c r="M5763">
        <v>0</v>
      </c>
      <c r="N5763" s="2">
        <v>207.39583333333334</v>
      </c>
      <c r="O5763" s="2">
        <v>278.9368312708333</v>
      </c>
      <c r="P5763" s="2">
        <v>267.72000000000003</v>
      </c>
      <c r="Q5763" s="4">
        <v>754.05266460416669</v>
      </c>
      <c r="R5763" s="5">
        <v>5.9000000000000004E-2</v>
      </c>
      <c r="S5763" s="6">
        <v>798.54177181581247</v>
      </c>
      <c r="T5763" s="4">
        <v>33.888888888888886</v>
      </c>
      <c r="U5763" s="7">
        <v>832.43066070470138</v>
      </c>
      <c r="V5763" s="8">
        <v>0.937421915207997</v>
      </c>
      <c r="W5763" s="7">
        <v>658.25740649681836</v>
      </c>
      <c r="X5763" s="7">
        <v>758.07512797379479</v>
      </c>
      <c r="Y5763" s="7">
        <v>839.00841565782991</v>
      </c>
      <c r="Z5763" s="7">
        <v>1175.3311889225977</v>
      </c>
      <c r="AA5763" s="7">
        <v>1318.3133304977264</v>
      </c>
      <c r="AB5763" s="7">
        <v>1516.1502559475896</v>
      </c>
      <c r="AC5763" s="7">
        <v>976.80000000000007</v>
      </c>
      <c r="AD5763" s="7">
        <v>1065.5999999999999</v>
      </c>
      <c r="AE5763" s="4">
        <v>732</v>
      </c>
      <c r="AF5763" s="4">
        <v>843</v>
      </c>
      <c r="AG5763" s="4">
        <v>933</v>
      </c>
      <c r="AH5763" s="4">
        <v>1307</v>
      </c>
      <c r="AI5763" s="4">
        <v>1466</v>
      </c>
      <c r="AJ5763" s="4">
        <v>1686</v>
      </c>
      <c r="AK5763" s="4">
        <v>975.3603007206832</v>
      </c>
      <c r="AL5763" s="8">
        <v>1.1365418801909597</v>
      </c>
      <c r="AM5763" s="4">
        <v>912.21082611180077</v>
      </c>
      <c r="AN5763" s="8">
        <v>1.0654276069827586</v>
      </c>
      <c r="AO5763" s="4">
        <v>849.06135150291834</v>
      </c>
      <c r="AP5763" s="8">
        <v>0.99431333377455777</v>
      </c>
    </row>
    <row r="5764" spans="1:42" x14ac:dyDescent="0.25">
      <c r="A5764" s="2" t="s">
        <v>15966</v>
      </c>
      <c r="B5764" t="s">
        <v>15965</v>
      </c>
      <c r="C5764" t="s">
        <v>149</v>
      </c>
      <c r="D5764" t="s">
        <v>15964</v>
      </c>
      <c r="E5764" s="3" t="s">
        <v>14699</v>
      </c>
      <c r="F5764" t="s">
        <v>5357</v>
      </c>
      <c r="G5764">
        <v>52</v>
      </c>
      <c r="H5764">
        <v>0</v>
      </c>
      <c r="I5764">
        <v>10</v>
      </c>
      <c r="J5764">
        <v>20</v>
      </c>
      <c r="K5764">
        <v>22</v>
      </c>
      <c r="L5764">
        <v>0</v>
      </c>
      <c r="M5764">
        <v>0</v>
      </c>
      <c r="N5764" s="2">
        <v>250.31891025641025</v>
      </c>
      <c r="O5764" s="2">
        <v>255.88437383974363</v>
      </c>
      <c r="P5764" s="2">
        <v>330.67</v>
      </c>
      <c r="Q5764" s="4">
        <v>836.87328409615384</v>
      </c>
      <c r="R5764" s="5">
        <v>5.9000000000000004E-2</v>
      </c>
      <c r="S5764" s="6">
        <v>886.24880785782682</v>
      </c>
      <c r="T5764" s="4">
        <v>49.078431372549019</v>
      </c>
      <c r="U5764" s="7">
        <v>935.32723923037588</v>
      </c>
      <c r="V5764" s="8">
        <v>0.8853718360210352</v>
      </c>
      <c r="W5764" s="7">
        <v>614.08553213493133</v>
      </c>
      <c r="X5764" s="7">
        <v>630.86382536266171</v>
      </c>
      <c r="Y5764" s="7">
        <v>782.7073790736215</v>
      </c>
      <c r="Z5764" s="7">
        <v>1096.4614624321791</v>
      </c>
      <c r="AA5764" s="7">
        <v>1170.2859526341929</v>
      </c>
      <c r="AB5764" s="7">
        <v>1345.6191168639753</v>
      </c>
      <c r="AC5764" s="7">
        <v>1162.0653846153848</v>
      </c>
      <c r="AD5764" s="7">
        <v>1267.7076923076922</v>
      </c>
      <c r="AE5764" s="4">
        <v>732</v>
      </c>
      <c r="AF5764" s="4">
        <v>752</v>
      </c>
      <c r="AG5764" s="4">
        <v>933</v>
      </c>
      <c r="AH5764" s="4">
        <v>1307</v>
      </c>
      <c r="AI5764" s="4">
        <v>1395</v>
      </c>
      <c r="AJ5764" s="4">
        <v>1604</v>
      </c>
      <c r="AK5764" s="4">
        <v>1148.4405776954068</v>
      </c>
      <c r="AL5764" s="8">
        <v>1.1335600624664817</v>
      </c>
      <c r="AM5764" s="4">
        <v>1062.943261444022</v>
      </c>
      <c r="AN5764" s="8">
        <v>1.0526291190603578</v>
      </c>
      <c r="AO5764" s="4">
        <v>971.74612410921156</v>
      </c>
      <c r="AP5764" s="8">
        <v>0.96630277942715903</v>
      </c>
    </row>
    <row r="5765" spans="1:42" x14ac:dyDescent="0.25">
      <c r="A5765" s="2" t="s">
        <v>15969</v>
      </c>
      <c r="B5765" t="s">
        <v>15968</v>
      </c>
      <c r="C5765" t="s">
        <v>149</v>
      </c>
      <c r="D5765" t="s">
        <v>15967</v>
      </c>
      <c r="E5765" s="3" t="s">
        <v>14699</v>
      </c>
      <c r="F5765" t="s">
        <v>15970</v>
      </c>
      <c r="G5765">
        <v>28</v>
      </c>
      <c r="H5765">
        <v>0</v>
      </c>
      <c r="I5765">
        <v>8</v>
      </c>
      <c r="J5765">
        <v>10</v>
      </c>
      <c r="K5765">
        <v>10</v>
      </c>
      <c r="L5765">
        <v>0</v>
      </c>
      <c r="M5765">
        <v>0</v>
      </c>
      <c r="N5765" s="2">
        <v>227.00892857142856</v>
      </c>
      <c r="O5765" s="2">
        <v>403.84645682142866</v>
      </c>
      <c r="P5765" s="2">
        <v>237</v>
      </c>
      <c r="Q5765" s="4">
        <v>867.85538539285722</v>
      </c>
      <c r="R5765" s="5">
        <v>5.9000000000000004E-2</v>
      </c>
      <c r="S5765" s="6">
        <v>919.05885313103579</v>
      </c>
      <c r="T5765" s="4">
        <v>91.285714285714292</v>
      </c>
      <c r="U5765" s="7">
        <v>1010.3445674167501</v>
      </c>
      <c r="V5765" s="8">
        <v>0.49173731770674434</v>
      </c>
      <c r="W5765" s="7">
        <v>692.88059409002756</v>
      </c>
      <c r="X5765" s="7">
        <v>738.05873482798279</v>
      </c>
      <c r="Y5765" s="7">
        <v>871.80392374529606</v>
      </c>
      <c r="Z5765" s="7">
        <v>1111.1138771592177</v>
      </c>
      <c r="AA5765" s="7">
        <v>1289.1425901662101</v>
      </c>
      <c r="AB5765" s="7">
        <v>1482.3797861939001</v>
      </c>
      <c r="AC5765" s="7">
        <v>2260.1071428571431</v>
      </c>
      <c r="AD5765" s="7">
        <v>2465.5714285714289</v>
      </c>
      <c r="AE5765" s="4">
        <v>1549</v>
      </c>
      <c r="AF5765" s="4">
        <v>1650</v>
      </c>
      <c r="AG5765" s="4">
        <v>1949</v>
      </c>
      <c r="AH5765" s="4">
        <v>2484</v>
      </c>
      <c r="AI5765" s="4">
        <v>2882</v>
      </c>
      <c r="AJ5765" s="4">
        <v>3314</v>
      </c>
      <c r="AK5765" s="4">
        <v>2091.316890284847</v>
      </c>
      <c r="AL5765" s="8">
        <v>1.0622783404828038</v>
      </c>
      <c r="AM5765" s="4">
        <v>1669.3039969094748</v>
      </c>
      <c r="AN5765" s="8">
        <v>0.85688357228342238</v>
      </c>
      <c r="AO5765" s="4">
        <v>1294.1814250202551</v>
      </c>
      <c r="AP5765" s="8">
        <v>0.67431044499508319</v>
      </c>
    </row>
    <row r="5766" spans="1:42" x14ac:dyDescent="0.25">
      <c r="A5766" s="2" t="s">
        <v>15973</v>
      </c>
      <c r="B5766" t="s">
        <v>15972</v>
      </c>
      <c r="C5766" t="s">
        <v>149</v>
      </c>
      <c r="D5766" t="s">
        <v>15971</v>
      </c>
      <c r="E5766" s="3" t="s">
        <v>14699</v>
      </c>
      <c r="F5766" t="s">
        <v>15974</v>
      </c>
      <c r="G5766">
        <v>44</v>
      </c>
      <c r="H5766">
        <v>0</v>
      </c>
      <c r="I5766">
        <v>22</v>
      </c>
      <c r="J5766">
        <v>12</v>
      </c>
      <c r="K5766">
        <v>10</v>
      </c>
      <c r="L5766">
        <v>0</v>
      </c>
      <c r="M5766">
        <v>0</v>
      </c>
      <c r="N5766" s="2">
        <v>223.36174242424241</v>
      </c>
      <c r="O5766" s="2">
        <v>245.40690096212123</v>
      </c>
      <c r="P5766" s="2">
        <v>225.78</v>
      </c>
      <c r="Q5766" s="4">
        <v>694.54864338636366</v>
      </c>
      <c r="R5766" s="5">
        <v>5.9000000000000004E-2</v>
      </c>
      <c r="S5766" s="6">
        <v>735.52701334615904</v>
      </c>
      <c r="T5766" s="4">
        <v>86.928571428571431</v>
      </c>
      <c r="U5766" s="7">
        <v>822.45558477473048</v>
      </c>
      <c r="V5766" s="8">
        <v>0.78679927229830293</v>
      </c>
      <c r="W5766" s="7">
        <v>607.24076511676196</v>
      </c>
      <c r="X5766" s="7">
        <v>610.05532254488139</v>
      </c>
      <c r="Y5766" s="7">
        <v>774.00329273283683</v>
      </c>
      <c r="Z5766" s="7">
        <v>965.39319784495649</v>
      </c>
      <c r="AA5766" s="7">
        <v>1274.9945149380912</v>
      </c>
      <c r="AB5766" s="7">
        <v>1466.3844200502108</v>
      </c>
      <c r="AC5766" s="7">
        <v>1149.8500000000001</v>
      </c>
      <c r="AD5766" s="7">
        <v>1254.3818181818181</v>
      </c>
      <c r="AE5766" s="4">
        <v>863</v>
      </c>
      <c r="AF5766" s="4">
        <v>867</v>
      </c>
      <c r="AG5766" s="4">
        <v>1100</v>
      </c>
      <c r="AH5766" s="4">
        <v>1372</v>
      </c>
      <c r="AI5766" s="4">
        <v>1812</v>
      </c>
      <c r="AJ5766" s="4">
        <v>2084</v>
      </c>
      <c r="AK5766" s="4">
        <v>1080.8064159701262</v>
      </c>
      <c r="AL5766" s="8">
        <v>1.1171096109393115</v>
      </c>
      <c r="AM5766" s="4">
        <v>965.71328176213717</v>
      </c>
      <c r="AN5766" s="8">
        <v>1.0070061647256421</v>
      </c>
      <c r="AO5766" s="4">
        <v>850.62014755414793</v>
      </c>
      <c r="AP5766" s="8">
        <v>0.89690271851197234</v>
      </c>
    </row>
    <row r="5767" spans="1:42" x14ac:dyDescent="0.25">
      <c r="A5767" s="2" t="s">
        <v>15977</v>
      </c>
      <c r="B5767" t="s">
        <v>15976</v>
      </c>
      <c r="C5767" t="s">
        <v>149</v>
      </c>
      <c r="D5767" t="s">
        <v>15975</v>
      </c>
      <c r="E5767" s="3" t="s">
        <v>14699</v>
      </c>
      <c r="F5767" t="s">
        <v>7202</v>
      </c>
      <c r="G5767">
        <v>100</v>
      </c>
      <c r="H5767">
        <v>58</v>
      </c>
      <c r="I5767">
        <v>38</v>
      </c>
      <c r="J5767">
        <v>4</v>
      </c>
      <c r="K5767">
        <v>0</v>
      </c>
      <c r="L5767">
        <v>0</v>
      </c>
      <c r="M5767">
        <v>0</v>
      </c>
      <c r="N5767" s="2">
        <v>177.5925</v>
      </c>
      <c r="O5767" s="2">
        <v>325.50829618556708</v>
      </c>
      <c r="P5767" s="2">
        <v>190.62</v>
      </c>
      <c r="Q5767" s="4">
        <v>693.72079618556711</v>
      </c>
      <c r="R5767" s="5">
        <v>5.9000000000000004E-2</v>
      </c>
      <c r="S5767" s="6">
        <v>734.65032316051554</v>
      </c>
      <c r="T5767" s="4">
        <v>87.968085106382972</v>
      </c>
      <c r="U5767" s="7">
        <v>822.61840826689854</v>
      </c>
      <c r="V5767" s="8">
        <v>0.51516038643485085</v>
      </c>
      <c r="W5767" s="7">
        <v>727.83207327058506</v>
      </c>
      <c r="X5767" s="7">
        <v>731.97271085556304</v>
      </c>
      <c r="Y5767" s="7">
        <v>858.95226346155641</v>
      </c>
      <c r="Z5767" s="7">
        <v>1103.249880975261</v>
      </c>
      <c r="AA5767" s="7">
        <v>1363.189907143327</v>
      </c>
      <c r="AB5767" s="7">
        <v>1567.4613613355773</v>
      </c>
      <c r="AC5767" s="7">
        <v>1756.5020000000002</v>
      </c>
      <c r="AD5767" s="7">
        <v>1916.1839999999997</v>
      </c>
      <c r="AE5767" s="4">
        <v>1582</v>
      </c>
      <c r="AF5767" s="4">
        <v>1591</v>
      </c>
      <c r="AG5767" s="4">
        <v>1867</v>
      </c>
      <c r="AH5767" s="4">
        <v>2398</v>
      </c>
      <c r="AI5767" s="4">
        <v>2963</v>
      </c>
      <c r="AJ5767" s="4">
        <v>3407</v>
      </c>
      <c r="AK5767" s="4">
        <v>1619.6199966573695</v>
      </c>
      <c r="AL5767" s="8">
        <v>1.0693679198430333</v>
      </c>
      <c r="AM5767" s="4">
        <v>1324.6301054917515</v>
      </c>
      <c r="AN5767" s="8">
        <v>0.88463207537363908</v>
      </c>
      <c r="AO5767" s="4">
        <v>1029.6402143261337</v>
      </c>
      <c r="AP5767" s="8">
        <v>0.69989623090424502</v>
      </c>
    </row>
    <row r="5768" spans="1:42" x14ac:dyDescent="0.25">
      <c r="A5768" s="2" t="s">
        <v>15980</v>
      </c>
      <c r="B5768" t="s">
        <v>15979</v>
      </c>
      <c r="C5768" t="s">
        <v>149</v>
      </c>
      <c r="D5768" t="s">
        <v>15978</v>
      </c>
      <c r="E5768" s="3" t="s">
        <v>14699</v>
      </c>
      <c r="F5768" t="s">
        <v>5357</v>
      </c>
      <c r="G5768">
        <v>60</v>
      </c>
      <c r="H5768">
        <v>0</v>
      </c>
      <c r="I5768">
        <v>10</v>
      </c>
      <c r="J5768">
        <v>24</v>
      </c>
      <c r="K5768">
        <v>22</v>
      </c>
      <c r="L5768">
        <v>4</v>
      </c>
      <c r="M5768">
        <v>0</v>
      </c>
      <c r="N5768" s="2">
        <v>267.48055555555555</v>
      </c>
      <c r="O5768" s="2">
        <v>246.59040022222229</v>
      </c>
      <c r="P5768" s="2">
        <v>322.16000000000003</v>
      </c>
      <c r="Q5768" s="4">
        <v>836.23095577777781</v>
      </c>
      <c r="R5768" s="5">
        <v>5.9000000000000004E-2</v>
      </c>
      <c r="S5768" s="6">
        <v>885.56858216866669</v>
      </c>
      <c r="T5768" s="4">
        <v>70.928571428571431</v>
      </c>
      <c r="U5768" s="7">
        <v>956.49715359723814</v>
      </c>
      <c r="V5768" s="8">
        <v>0.94189773864819115</v>
      </c>
      <c r="W5768" s="7">
        <v>638.3419026562915</v>
      </c>
      <c r="X5768" s="7">
        <v>654.03883468882316</v>
      </c>
      <c r="Y5768" s="7">
        <v>813.62431035289603</v>
      </c>
      <c r="Z5768" s="7">
        <v>989.77876982908572</v>
      </c>
      <c r="AA5768" s="7">
        <v>1322.9025496305931</v>
      </c>
      <c r="AB5768" s="7">
        <v>1521.7303553759953</v>
      </c>
      <c r="AC5768" s="7">
        <v>1117.0500000000002</v>
      </c>
      <c r="AD5768" s="7">
        <v>1218.5999999999999</v>
      </c>
      <c r="AE5768" s="4">
        <v>732</v>
      </c>
      <c r="AF5768" s="4">
        <v>750</v>
      </c>
      <c r="AG5768" s="4">
        <v>933</v>
      </c>
      <c r="AH5768" s="4">
        <v>1135</v>
      </c>
      <c r="AI5768" s="4">
        <v>1517</v>
      </c>
      <c r="AJ5768" s="4">
        <v>1745</v>
      </c>
      <c r="AK5768" s="4">
        <v>1097.0512259017776</v>
      </c>
      <c r="AL5768" s="8">
        <v>1.1501524345941396</v>
      </c>
      <c r="AM5768" s="4">
        <v>1026.557011324074</v>
      </c>
      <c r="AN5768" s="8">
        <v>1.0807342026121569</v>
      </c>
      <c r="AO5768" s="4">
        <v>956.06279674637028</v>
      </c>
      <c r="AP5768" s="8">
        <v>1.011315970630174</v>
      </c>
    </row>
    <row r="5769" spans="1:42" x14ac:dyDescent="0.25">
      <c r="A5769" s="2" t="s">
        <v>15983</v>
      </c>
      <c r="B5769" t="s">
        <v>15982</v>
      </c>
      <c r="C5769" t="s">
        <v>149</v>
      </c>
      <c r="D5769" t="s">
        <v>15981</v>
      </c>
      <c r="E5769" s="3" t="s">
        <v>14699</v>
      </c>
      <c r="F5769" t="s">
        <v>15984</v>
      </c>
      <c r="G5769">
        <v>82</v>
      </c>
      <c r="H5769">
        <v>0</v>
      </c>
      <c r="I5769">
        <v>40</v>
      </c>
      <c r="J5769">
        <v>24</v>
      </c>
      <c r="K5769">
        <v>18</v>
      </c>
      <c r="L5769">
        <v>0</v>
      </c>
      <c r="M5769">
        <v>0</v>
      </c>
      <c r="N5769" s="2">
        <v>219.73475609756099</v>
      </c>
      <c r="O5769" s="2">
        <v>196.67029678048786</v>
      </c>
      <c r="P5769" s="2">
        <v>313.88</v>
      </c>
      <c r="Q5769" s="4">
        <v>730.28505287804887</v>
      </c>
      <c r="R5769" s="5">
        <v>5.9000000000000004E-2</v>
      </c>
      <c r="S5769" s="6">
        <v>773.37187099785376</v>
      </c>
      <c r="T5769" s="4">
        <v>95.587500000000006</v>
      </c>
      <c r="U5769" s="7">
        <v>868.95937099785374</v>
      </c>
      <c r="V5769" s="8">
        <v>0.9187038218388861</v>
      </c>
      <c r="W5769" s="7">
        <v>592.79213165062413</v>
      </c>
      <c r="X5769" s="7">
        <v>631.22141466797495</v>
      </c>
      <c r="Y5769" s="7">
        <v>783.30325809834198</v>
      </c>
      <c r="Z5769" s="7">
        <v>1076.0199244858225</v>
      </c>
      <c r="AA5769" s="7">
        <v>1238.731144069925</v>
      </c>
      <c r="AB5769" s="7">
        <v>1424.336404600534</v>
      </c>
      <c r="AC5769" s="7">
        <v>1040.439024390244</v>
      </c>
      <c r="AD5769" s="7">
        <v>1135.0243902439024</v>
      </c>
      <c r="AE5769" s="4">
        <v>725</v>
      </c>
      <c r="AF5769" s="4">
        <v>772</v>
      </c>
      <c r="AG5769" s="4">
        <v>958</v>
      </c>
      <c r="AH5769" s="4">
        <v>1316</v>
      </c>
      <c r="AI5769" s="4">
        <v>1515</v>
      </c>
      <c r="AJ5769" s="4">
        <v>1742</v>
      </c>
      <c r="AK5769" s="4">
        <v>980.46219063849333</v>
      </c>
      <c r="AL5769" s="8">
        <v>1.1376492345584897</v>
      </c>
      <c r="AM5769" s="4">
        <v>912.37770198951591</v>
      </c>
      <c r="AN5769" s="8">
        <v>1.0656671810616336</v>
      </c>
      <c r="AO5769" s="4">
        <v>841.45635964683106</v>
      </c>
      <c r="AP5769" s="8">
        <v>0.99068587533574193</v>
      </c>
    </row>
    <row r="5770" spans="1:42" x14ac:dyDescent="0.25">
      <c r="A5770" s="2" t="s">
        <v>15987</v>
      </c>
      <c r="B5770" t="s">
        <v>15986</v>
      </c>
      <c r="C5770" t="s">
        <v>149</v>
      </c>
      <c r="D5770" t="s">
        <v>15985</v>
      </c>
      <c r="E5770" s="3" t="s">
        <v>14699</v>
      </c>
      <c r="F5770" t="s">
        <v>15988</v>
      </c>
      <c r="G5770">
        <v>68</v>
      </c>
      <c r="H5770">
        <v>0</v>
      </c>
      <c r="I5770">
        <v>18</v>
      </c>
      <c r="J5770">
        <v>24</v>
      </c>
      <c r="K5770">
        <v>20</v>
      </c>
      <c r="L5770">
        <v>6</v>
      </c>
      <c r="M5770">
        <v>0</v>
      </c>
      <c r="N5770" s="2">
        <v>223.71323529411765</v>
      </c>
      <c r="O5770" s="2">
        <v>238.17385315740751</v>
      </c>
      <c r="P5770" s="2">
        <v>311.20999999999998</v>
      </c>
      <c r="Q5770" s="4">
        <v>773.09708845152522</v>
      </c>
      <c r="R5770" s="5">
        <v>5.9000000000000004E-2</v>
      </c>
      <c r="S5770" s="6">
        <v>818.7098166701652</v>
      </c>
      <c r="T5770" s="4">
        <v>72.423728813559322</v>
      </c>
      <c r="U5770" s="7">
        <v>891.13354548372456</v>
      </c>
      <c r="V5770" s="8">
        <v>0.84413508334345511</v>
      </c>
      <c r="W5770" s="7">
        <v>594.05673711748216</v>
      </c>
      <c r="X5770" s="7">
        <v>609.56735688556262</v>
      </c>
      <c r="Y5770" s="7">
        <v>756.9182446823271</v>
      </c>
      <c r="Z5770" s="7">
        <v>987.25094823832217</v>
      </c>
      <c r="AA5770" s="7">
        <v>1131.4997120814705</v>
      </c>
      <c r="AB5770" s="7">
        <v>1301.3409985419516</v>
      </c>
      <c r="AC5770" s="7">
        <v>1161.2441176470591</v>
      </c>
      <c r="AD5770" s="7">
        <v>1266.8117647058823</v>
      </c>
      <c r="AE5770" s="4">
        <v>766</v>
      </c>
      <c r="AF5770" s="4">
        <v>786</v>
      </c>
      <c r="AG5770" s="4">
        <v>976</v>
      </c>
      <c r="AH5770" s="4">
        <v>1273</v>
      </c>
      <c r="AI5770" s="4">
        <v>1459</v>
      </c>
      <c r="AJ5770" s="4">
        <v>1678</v>
      </c>
      <c r="AK5770" s="4">
        <v>1116.8562463331491</v>
      </c>
      <c r="AL5770" s="8">
        <v>1.1265572438912346</v>
      </c>
      <c r="AM5770" s="4">
        <v>1014.2156721868758</v>
      </c>
      <c r="AN5770" s="8">
        <v>1.0293299427190481</v>
      </c>
      <c r="AO5770" s="4">
        <v>916.46274442852052</v>
      </c>
      <c r="AP5770" s="8">
        <v>0.9367325130312516</v>
      </c>
    </row>
    <row r="5771" spans="1:42" x14ac:dyDescent="0.25">
      <c r="A5771" s="2" t="s">
        <v>15991</v>
      </c>
      <c r="B5771" t="s">
        <v>15990</v>
      </c>
      <c r="C5771" t="s">
        <v>149</v>
      </c>
      <c r="D5771" t="s">
        <v>15989</v>
      </c>
      <c r="E5771" s="3" t="s">
        <v>14699</v>
      </c>
      <c r="F5771" t="s">
        <v>15992</v>
      </c>
      <c r="G5771">
        <v>58</v>
      </c>
      <c r="H5771">
        <v>0</v>
      </c>
      <c r="I5771">
        <v>36</v>
      </c>
      <c r="J5771">
        <v>12</v>
      </c>
      <c r="K5771">
        <v>10</v>
      </c>
      <c r="L5771">
        <v>0</v>
      </c>
      <c r="M5771">
        <v>0</v>
      </c>
      <c r="N5771" s="2">
        <v>210.45258620689654</v>
      </c>
      <c r="O5771" s="2">
        <v>260.63262220689666</v>
      </c>
      <c r="P5771" s="2">
        <v>337.35</v>
      </c>
      <c r="Q5771" s="4">
        <v>808.43520841379325</v>
      </c>
      <c r="R5771" s="5">
        <v>5.9000000000000004E-2</v>
      </c>
      <c r="S5771" s="6">
        <v>856.13288571020701</v>
      </c>
      <c r="T5771" s="4">
        <v>71.754385964912274</v>
      </c>
      <c r="U5771" s="7">
        <v>927.88727167511934</v>
      </c>
      <c r="V5771" s="8">
        <v>0.51730647439449529</v>
      </c>
      <c r="W5771" s="7">
        <v>730.75040837894312</v>
      </c>
      <c r="X5771" s="7">
        <v>766.5481096385256</v>
      </c>
      <c r="Y5771" s="7">
        <v>899.23825564071115</v>
      </c>
      <c r="Z5771" s="7">
        <v>1126.9116356516556</v>
      </c>
      <c r="AA5771" s="7">
        <v>1447.6590389375142</v>
      </c>
      <c r="AB5771" s="7">
        <v>1664.8317599123145</v>
      </c>
      <c r="AC5771" s="7">
        <v>1973.0586206896553</v>
      </c>
      <c r="AD5771" s="7">
        <v>2152.4275862068962</v>
      </c>
      <c r="AE5771" s="4">
        <v>1531</v>
      </c>
      <c r="AF5771" s="4">
        <v>1606</v>
      </c>
      <c r="AG5771" s="4">
        <v>1884</v>
      </c>
      <c r="AH5771" s="4">
        <v>2361</v>
      </c>
      <c r="AI5771" s="4">
        <v>3033</v>
      </c>
      <c r="AJ5771" s="4">
        <v>3488</v>
      </c>
      <c r="AK5771" s="4">
        <v>1845.6847145401985</v>
      </c>
      <c r="AL5771" s="8">
        <v>1.0689915588105467</v>
      </c>
      <c r="AM5771" s="4">
        <v>1503.1475430221244</v>
      </c>
      <c r="AN5771" s="8">
        <v>0.87802364497422125</v>
      </c>
      <c r="AO5771" s="4">
        <v>1179.6402143661658</v>
      </c>
      <c r="AP5771" s="8">
        <v>0.69766505968435821</v>
      </c>
    </row>
    <row r="5772" spans="1:42" x14ac:dyDescent="0.25">
      <c r="A5772" s="2" t="s">
        <v>15995</v>
      </c>
      <c r="B5772" t="s">
        <v>15994</v>
      </c>
      <c r="C5772" t="s">
        <v>149</v>
      </c>
      <c r="D5772" t="s">
        <v>15993</v>
      </c>
      <c r="E5772" s="3" t="s">
        <v>14699</v>
      </c>
      <c r="F5772" t="s">
        <v>15996</v>
      </c>
      <c r="G5772">
        <v>50</v>
      </c>
      <c r="H5772">
        <v>0</v>
      </c>
      <c r="I5772">
        <v>10</v>
      </c>
      <c r="J5772">
        <v>14</v>
      </c>
      <c r="K5772">
        <v>16</v>
      </c>
      <c r="L5772">
        <v>10</v>
      </c>
      <c r="M5772">
        <v>0</v>
      </c>
      <c r="N5772" s="2">
        <v>253.59833333333333</v>
      </c>
      <c r="O5772" s="2">
        <v>242.14147819047619</v>
      </c>
      <c r="P5772" s="2">
        <v>239.75</v>
      </c>
      <c r="Q5772" s="4">
        <v>735.48981152380952</v>
      </c>
      <c r="R5772" s="5">
        <v>5.9000000000000004E-2</v>
      </c>
      <c r="S5772" s="6">
        <v>778.88371040371419</v>
      </c>
      <c r="T5772" s="4">
        <v>174.36</v>
      </c>
      <c r="U5772" s="7">
        <v>953.2437104037142</v>
      </c>
      <c r="V5772" s="8">
        <v>0.84832310836155678</v>
      </c>
      <c r="W5772" s="7">
        <v>507.38900400071094</v>
      </c>
      <c r="X5772" s="7">
        <v>584.32913985327764</v>
      </c>
      <c r="Y5772" s="7">
        <v>646.71303378779135</v>
      </c>
      <c r="Z5772" s="7">
        <v>905.95277080454798</v>
      </c>
      <c r="AA5772" s="7">
        <v>955.16673157510877</v>
      </c>
      <c r="AB5772" s="7">
        <v>1098.6496876244901</v>
      </c>
      <c r="AC5772" s="7">
        <v>1236.0480000000002</v>
      </c>
      <c r="AD5772" s="7">
        <v>1348.4159999999999</v>
      </c>
      <c r="AE5772" s="4">
        <v>732</v>
      </c>
      <c r="AF5772" s="4">
        <v>843</v>
      </c>
      <c r="AG5772" s="4">
        <v>933</v>
      </c>
      <c r="AH5772" s="4">
        <v>1307</v>
      </c>
      <c r="AI5772" s="4">
        <v>1378</v>
      </c>
      <c r="AJ5772" s="4">
        <v>1585</v>
      </c>
      <c r="AK5772" s="4">
        <v>1096.9161319174966</v>
      </c>
      <c r="AL5772" s="8">
        <v>1.1313506798354482</v>
      </c>
      <c r="AM5772" s="4">
        <v>990.90532474623569</v>
      </c>
      <c r="AN5772" s="8">
        <v>1.0370081560108177</v>
      </c>
      <c r="AO5772" s="4">
        <v>884.894517574975</v>
      </c>
      <c r="AP5772" s="8">
        <v>0.94266563218618737</v>
      </c>
    </row>
    <row r="5773" spans="1:42" x14ac:dyDescent="0.25">
      <c r="A5773" s="2" t="s">
        <v>15999</v>
      </c>
      <c r="B5773" t="s">
        <v>15998</v>
      </c>
      <c r="C5773" t="s">
        <v>149</v>
      </c>
      <c r="D5773" t="s">
        <v>15997</v>
      </c>
      <c r="E5773" s="3" t="s">
        <v>14699</v>
      </c>
      <c r="F5773" t="s">
        <v>16000</v>
      </c>
      <c r="G5773">
        <v>44</v>
      </c>
      <c r="H5773">
        <v>0</v>
      </c>
      <c r="I5773">
        <v>0</v>
      </c>
      <c r="J5773">
        <v>0</v>
      </c>
      <c r="K5773">
        <v>44</v>
      </c>
      <c r="L5773">
        <v>0</v>
      </c>
      <c r="M5773">
        <v>0</v>
      </c>
      <c r="N5773" s="2">
        <v>268.625</v>
      </c>
      <c r="O5773" s="2">
        <v>357.45522172727283</v>
      </c>
      <c r="P5773" s="2">
        <v>200.14</v>
      </c>
      <c r="Q5773" s="4">
        <v>826.22022172727281</v>
      </c>
      <c r="R5773" s="5">
        <v>5.9000000000000004E-2</v>
      </c>
      <c r="S5773" s="6">
        <v>874.96721480918188</v>
      </c>
      <c r="T5773" s="4">
        <v>125.83720930232558</v>
      </c>
      <c r="U5773" s="7">
        <v>1000.8044241115075</v>
      </c>
      <c r="V5773" s="8">
        <v>0.76572641477544567</v>
      </c>
      <c r="W5773" s="7">
        <v>473.29902132371205</v>
      </c>
      <c r="X5773" s="7">
        <v>475.97680928028188</v>
      </c>
      <c r="Y5773" s="7">
        <v>624.59404086990571</v>
      </c>
      <c r="Z5773" s="7">
        <v>874.96721480918188</v>
      </c>
      <c r="AA5773" s="7">
        <v>984.08707403940127</v>
      </c>
      <c r="AB5773" s="7">
        <v>1132.0348586398827</v>
      </c>
      <c r="AC5773" s="7">
        <v>1437.7</v>
      </c>
      <c r="AD5773" s="7">
        <v>1568.3999999999999</v>
      </c>
      <c r="AE5773" s="4">
        <v>707</v>
      </c>
      <c r="AF5773" s="4">
        <v>711</v>
      </c>
      <c r="AG5773" s="4">
        <v>933</v>
      </c>
      <c r="AH5773" s="4">
        <v>1307</v>
      </c>
      <c r="AI5773" s="4">
        <v>1470</v>
      </c>
      <c r="AJ5773" s="4">
        <v>1691</v>
      </c>
      <c r="AK5773" s="4">
        <v>1328.4679830903171</v>
      </c>
      <c r="AL5773" s="8">
        <v>1.1127048143784566</v>
      </c>
      <c r="AM5773" s="4">
        <v>1177.3010603299388</v>
      </c>
      <c r="AN5773" s="8">
        <v>0.99704534784411969</v>
      </c>
      <c r="AO5773" s="4">
        <v>1026.1341375695604</v>
      </c>
      <c r="AP5773" s="8">
        <v>0.88138588130978268</v>
      </c>
    </row>
    <row r="5774" spans="1:42" x14ac:dyDescent="0.25">
      <c r="A5774" s="2" t="s">
        <v>16001</v>
      </c>
      <c r="B5774" t="s">
        <v>15998</v>
      </c>
      <c r="C5774" t="s">
        <v>149</v>
      </c>
      <c r="D5774" t="s">
        <v>15997</v>
      </c>
      <c r="E5774" s="3" t="s">
        <v>14699</v>
      </c>
      <c r="F5774" t="s">
        <v>16002</v>
      </c>
      <c r="G5774">
        <v>34</v>
      </c>
      <c r="H5774">
        <v>0</v>
      </c>
      <c r="I5774">
        <v>8</v>
      </c>
      <c r="J5774">
        <v>14</v>
      </c>
      <c r="K5774">
        <v>12</v>
      </c>
      <c r="L5774">
        <v>0</v>
      </c>
      <c r="M5774">
        <v>0</v>
      </c>
      <c r="N5774" s="2">
        <v>149.99264705882354</v>
      </c>
      <c r="O5774" s="2">
        <v>249.58461833333334</v>
      </c>
      <c r="P5774" s="2">
        <v>200.14</v>
      </c>
      <c r="Q5774" s="4">
        <v>599.71726539215683</v>
      </c>
      <c r="R5774" s="5">
        <v>5.9000000000000004E-2</v>
      </c>
      <c r="S5774" s="6">
        <v>635.10058405029406</v>
      </c>
      <c r="T5774" s="4">
        <v>97.5</v>
      </c>
      <c r="U5774" s="7">
        <v>732.60058405029406</v>
      </c>
      <c r="V5774" s="8">
        <v>0.72336701683539517</v>
      </c>
      <c r="W5774" s="7">
        <v>443.35679384913078</v>
      </c>
      <c r="X5774" s="7">
        <v>445.86517740697593</v>
      </c>
      <c r="Y5774" s="7">
        <v>585.08046486738192</v>
      </c>
      <c r="Z5774" s="7">
        <v>819.61432752590372</v>
      </c>
      <c r="AA5774" s="7">
        <v>921.83095750809366</v>
      </c>
      <c r="AB5774" s="7">
        <v>1060.4191490790383</v>
      </c>
      <c r="AC5774" s="7">
        <v>1114.0411764705882</v>
      </c>
      <c r="AD5774" s="7">
        <v>1215.3176470588235</v>
      </c>
      <c r="AE5774" s="4">
        <v>707</v>
      </c>
      <c r="AF5774" s="4">
        <v>711</v>
      </c>
      <c r="AG5774" s="4">
        <v>933</v>
      </c>
      <c r="AH5774" s="4">
        <v>1307</v>
      </c>
      <c r="AI5774" s="4">
        <v>1470</v>
      </c>
      <c r="AJ5774" s="4">
        <v>1691</v>
      </c>
      <c r="AK5774" s="4">
        <v>1008.4919081024784</v>
      </c>
      <c r="AL5774" s="8">
        <v>1.0920521831760546</v>
      </c>
      <c r="AM5774" s="4">
        <v>884.02813341841681</v>
      </c>
      <c r="AN5774" s="8">
        <v>0.96915712772916807</v>
      </c>
      <c r="AO5774" s="4">
        <v>759.56435873435544</v>
      </c>
      <c r="AP5774" s="8">
        <v>0.84626207228228156</v>
      </c>
    </row>
    <row r="5775" spans="1:42" x14ac:dyDescent="0.25">
      <c r="A5775" s="2" t="s">
        <v>16005</v>
      </c>
      <c r="B5775" t="s">
        <v>16004</v>
      </c>
      <c r="C5775" t="s">
        <v>149</v>
      </c>
      <c r="D5775" t="s">
        <v>16003</v>
      </c>
      <c r="E5775" s="3" t="s">
        <v>14699</v>
      </c>
      <c r="F5775" t="s">
        <v>5357</v>
      </c>
      <c r="G5775">
        <v>20</v>
      </c>
      <c r="H5775">
        <v>0</v>
      </c>
      <c r="I5775">
        <v>14</v>
      </c>
      <c r="J5775">
        <v>6</v>
      </c>
      <c r="K5775">
        <v>0</v>
      </c>
      <c r="L5775">
        <v>0</v>
      </c>
      <c r="M5775">
        <v>0</v>
      </c>
      <c r="N5775" s="2">
        <v>224.32916666666665</v>
      </c>
      <c r="O5775" s="2">
        <v>244.45894574999997</v>
      </c>
      <c r="P5775" s="2">
        <v>204.61</v>
      </c>
      <c r="Q5775" s="4">
        <v>673.39811241666666</v>
      </c>
      <c r="R5775" s="5">
        <v>5.9000000000000004E-2</v>
      </c>
      <c r="S5775" s="6">
        <v>713.12860104924994</v>
      </c>
      <c r="T5775" s="4">
        <v>75.944444444444443</v>
      </c>
      <c r="U5775" s="7">
        <v>789.07304549369439</v>
      </c>
      <c r="V5775" s="8">
        <v>0.9760923373252034</v>
      </c>
      <c r="W5775" s="7">
        <v>572.51417872459581</v>
      </c>
      <c r="X5775" s="7">
        <v>660.72899825072761</v>
      </c>
      <c r="Y5775" s="7">
        <v>835.39434091246869</v>
      </c>
      <c r="Z5775" s="7">
        <v>1100.9209476861256</v>
      </c>
      <c r="AA5775" s="7">
        <v>1385.8548147555314</v>
      </c>
      <c r="AB5775" s="7">
        <v>1594.0417888372026</v>
      </c>
      <c r="AC5775" s="7">
        <v>889.24</v>
      </c>
      <c r="AD5775" s="7">
        <v>970.07999999999993</v>
      </c>
      <c r="AE5775" s="4">
        <v>649</v>
      </c>
      <c r="AF5775" s="4">
        <v>749</v>
      </c>
      <c r="AG5775" s="4">
        <v>947</v>
      </c>
      <c r="AH5775" s="4">
        <v>1248</v>
      </c>
      <c r="AI5775" s="4">
        <v>1571</v>
      </c>
      <c r="AJ5775" s="4">
        <v>1807</v>
      </c>
      <c r="AK5775" s="4">
        <v>859.45755162273747</v>
      </c>
      <c r="AL5775" s="8">
        <v>1.1571029144819174</v>
      </c>
      <c r="AM5775" s="4">
        <v>810.68123476490837</v>
      </c>
      <c r="AN5775" s="8">
        <v>1.0967660554296794</v>
      </c>
      <c r="AO5775" s="4">
        <v>761.90491790707915</v>
      </c>
      <c r="AP5775" s="8">
        <v>1.0364291963774415</v>
      </c>
    </row>
    <row r="5776" spans="1:42" x14ac:dyDescent="0.25">
      <c r="A5776" s="2" t="s">
        <v>16008</v>
      </c>
      <c r="B5776" t="s">
        <v>16007</v>
      </c>
      <c r="C5776" t="s">
        <v>149</v>
      </c>
      <c r="D5776" t="s">
        <v>16006</v>
      </c>
      <c r="E5776" s="3" t="s">
        <v>14699</v>
      </c>
      <c r="F5776" t="s">
        <v>16009</v>
      </c>
      <c r="G5776">
        <v>100</v>
      </c>
      <c r="H5776">
        <v>0</v>
      </c>
      <c r="I5776">
        <v>30</v>
      </c>
      <c r="J5776">
        <v>27</v>
      </c>
      <c r="K5776">
        <v>31</v>
      </c>
      <c r="L5776">
        <v>12</v>
      </c>
      <c r="M5776">
        <v>0</v>
      </c>
      <c r="N5776" s="2">
        <v>244.63833333333332</v>
      </c>
      <c r="O5776" s="2">
        <v>205.98367399999995</v>
      </c>
      <c r="P5776" s="2">
        <v>252.86</v>
      </c>
      <c r="Q5776" s="4">
        <v>703.48200733333329</v>
      </c>
      <c r="R5776" s="5">
        <v>5.9000000000000004E-2</v>
      </c>
      <c r="S5776" s="6">
        <v>744.98744576599995</v>
      </c>
      <c r="T5776" s="4">
        <v>141.28125</v>
      </c>
      <c r="U5776" s="7">
        <v>886.26869576599995</v>
      </c>
      <c r="V5776" s="8">
        <v>0.70898659714891399</v>
      </c>
      <c r="W5776" s="7">
        <v>456.51004636355032</v>
      </c>
      <c r="X5776" s="7">
        <v>584.64276172668781</v>
      </c>
      <c r="Y5776" s="7">
        <v>665.69415377034682</v>
      </c>
      <c r="Z5776" s="7">
        <v>824.81710726782455</v>
      </c>
      <c r="AA5776" s="7">
        <v>1118.0324373081205</v>
      </c>
      <c r="AB5776" s="7">
        <v>1285.4989164571514</v>
      </c>
      <c r="AC5776" s="7">
        <v>1375.0550000000001</v>
      </c>
      <c r="AD5776" s="7">
        <v>1500.06</v>
      </c>
      <c r="AE5776" s="4">
        <v>766</v>
      </c>
      <c r="AF5776" s="4">
        <v>981</v>
      </c>
      <c r="AG5776" s="4">
        <v>1117</v>
      </c>
      <c r="AH5776" s="4">
        <v>1384</v>
      </c>
      <c r="AI5776" s="4">
        <v>1876</v>
      </c>
      <c r="AJ5776" s="4">
        <v>2157</v>
      </c>
      <c r="AK5776" s="4">
        <v>1246.1598301177251</v>
      </c>
      <c r="AL5776" s="8">
        <v>1.1099084677554698</v>
      </c>
      <c r="AM5776" s="4">
        <v>1079.1023686671499</v>
      </c>
      <c r="AN5776" s="8">
        <v>0.97626784421995116</v>
      </c>
      <c r="AO5776" s="4">
        <v>912.04490721657498</v>
      </c>
      <c r="AP5776" s="8">
        <v>0.84262722068443263</v>
      </c>
    </row>
    <row r="5777" spans="1:42" x14ac:dyDescent="0.25">
      <c r="A5777" s="2" t="s">
        <v>16012</v>
      </c>
      <c r="B5777" t="s">
        <v>16011</v>
      </c>
      <c r="C5777" t="s">
        <v>149</v>
      </c>
      <c r="D5777" t="s">
        <v>16010</v>
      </c>
      <c r="E5777" s="3" t="s">
        <v>14699</v>
      </c>
      <c r="F5777" t="s">
        <v>5357</v>
      </c>
      <c r="G5777">
        <v>68</v>
      </c>
      <c r="H5777">
        <v>0</v>
      </c>
      <c r="I5777">
        <v>24</v>
      </c>
      <c r="J5777">
        <v>22</v>
      </c>
      <c r="K5777">
        <v>17</v>
      </c>
      <c r="L5777">
        <v>5</v>
      </c>
      <c r="M5777">
        <v>0</v>
      </c>
      <c r="N5777" s="2">
        <v>261.99387254901961</v>
      </c>
      <c r="O5777" s="2">
        <v>152.20021418627451</v>
      </c>
      <c r="P5777" s="2">
        <v>341.29</v>
      </c>
      <c r="Q5777" s="4">
        <v>755.48408673529411</v>
      </c>
      <c r="R5777" s="5">
        <v>5.9000000000000004E-2</v>
      </c>
      <c r="S5777" s="6">
        <v>800.05764785267638</v>
      </c>
      <c r="T5777" s="4">
        <v>64.985294117647058</v>
      </c>
      <c r="U5777" s="7">
        <v>865.04294197032345</v>
      </c>
      <c r="V5777" s="8">
        <v>0.75572896929418254</v>
      </c>
      <c r="W5777" s="7">
        <v>583.6280544359289</v>
      </c>
      <c r="X5777" s="7">
        <v>671.69647941667995</v>
      </c>
      <c r="Y5777" s="7">
        <v>743.68892205967472</v>
      </c>
      <c r="Z5777" s="7">
        <v>962.4620730039212</v>
      </c>
      <c r="AA5777" s="7">
        <v>1112.0386043204346</v>
      </c>
      <c r="AB5777" s="7">
        <v>1279.0890294823353</v>
      </c>
      <c r="AC5777" s="7">
        <v>1259.1117647058825</v>
      </c>
      <c r="AD5777" s="7">
        <v>1373.5764705882355</v>
      </c>
      <c r="AE5777" s="4">
        <v>835</v>
      </c>
      <c r="AF5777" s="4">
        <v>961</v>
      </c>
      <c r="AG5777" s="4">
        <v>1064</v>
      </c>
      <c r="AH5777" s="4">
        <v>1377</v>
      </c>
      <c r="AI5777" s="4">
        <v>1591</v>
      </c>
      <c r="AJ5777" s="4">
        <v>1830</v>
      </c>
      <c r="AK5777" s="4">
        <v>1218.9572006122269</v>
      </c>
      <c r="AL5777" s="8">
        <v>1.1216929138397582</v>
      </c>
      <c r="AM5777" s="4">
        <v>1074.7458791704141</v>
      </c>
      <c r="AN5777" s="8">
        <v>0.99570532637324827</v>
      </c>
      <c r="AO5777" s="4">
        <v>937.40176351154537</v>
      </c>
      <c r="AP5777" s="8">
        <v>0.87571714783371546</v>
      </c>
    </row>
    <row r="5778" spans="1:42" x14ac:dyDescent="0.25">
      <c r="A5778" s="2" t="s">
        <v>16014</v>
      </c>
      <c r="B5778" t="s">
        <v>4980</v>
      </c>
      <c r="C5778" t="s">
        <v>149</v>
      </c>
      <c r="D5778" t="s">
        <v>16013</v>
      </c>
      <c r="E5778" s="3" t="s">
        <v>14699</v>
      </c>
      <c r="F5778" t="s">
        <v>16015</v>
      </c>
      <c r="G5778">
        <v>25</v>
      </c>
      <c r="H5778">
        <v>0</v>
      </c>
      <c r="I5778">
        <v>0</v>
      </c>
      <c r="J5778">
        <v>5</v>
      </c>
      <c r="K5778">
        <v>19</v>
      </c>
      <c r="L5778">
        <v>1</v>
      </c>
      <c r="M5778">
        <v>0</v>
      </c>
      <c r="N5778" s="2">
        <v>201.69333333333336</v>
      </c>
      <c r="O5778" s="2">
        <v>424.11122433333327</v>
      </c>
      <c r="P5778" s="2">
        <v>152.81</v>
      </c>
      <c r="Q5778" s="4">
        <v>778.61455766666654</v>
      </c>
      <c r="R5778" s="5">
        <v>5.9000000000000004E-2</v>
      </c>
      <c r="S5778" s="6">
        <v>824.55281656899979</v>
      </c>
      <c r="T5778" s="4">
        <v>220.43478260869566</v>
      </c>
      <c r="U5778" s="7">
        <v>1044.9875991776955</v>
      </c>
      <c r="V5778" s="8">
        <v>0.66551241827645868</v>
      </c>
      <c r="W5778" s="7">
        <v>431.1284310298999</v>
      </c>
      <c r="X5778" s="7">
        <v>535.6285014013373</v>
      </c>
      <c r="Y5778" s="7">
        <v>625.9501702650922</v>
      </c>
      <c r="Z5778" s="7">
        <v>864.88249196863001</v>
      </c>
      <c r="AA5778" s="7">
        <v>1051.3022154955659</v>
      </c>
      <c r="AB5778" s="7">
        <v>1208.8400100253712</v>
      </c>
      <c r="AC5778" s="7">
        <v>1727.2200000000003</v>
      </c>
      <c r="AD5778" s="7">
        <v>1884.24</v>
      </c>
      <c r="AE5778" s="4">
        <v>821</v>
      </c>
      <c r="AF5778" s="4">
        <v>1020</v>
      </c>
      <c r="AG5778" s="4">
        <v>1192</v>
      </c>
      <c r="AH5778" s="4">
        <v>1647</v>
      </c>
      <c r="AI5778" s="4">
        <v>2002</v>
      </c>
      <c r="AJ5778" s="4">
        <v>2302</v>
      </c>
      <c r="AK5778" s="4">
        <v>1474.3048907158279</v>
      </c>
      <c r="AL5778" s="8">
        <v>1.0793145289291324</v>
      </c>
      <c r="AM5778" s="4">
        <v>1267.5655943963825</v>
      </c>
      <c r="AN5778" s="8">
        <v>0.94765022099419072</v>
      </c>
      <c r="AO5778" s="4">
        <v>1031.292112888445</v>
      </c>
      <c r="AP5778" s="8">
        <v>0.79717672621140023</v>
      </c>
    </row>
    <row r="5779" spans="1:42" x14ac:dyDescent="0.25">
      <c r="A5779" s="2" t="s">
        <v>16018</v>
      </c>
      <c r="B5779" t="s">
        <v>16017</v>
      </c>
      <c r="C5779" t="s">
        <v>149</v>
      </c>
      <c r="D5779" t="s">
        <v>16016</v>
      </c>
      <c r="E5779" s="3" t="s">
        <v>14699</v>
      </c>
      <c r="F5779" t="s">
        <v>16019</v>
      </c>
      <c r="G5779">
        <v>50</v>
      </c>
      <c r="H5779">
        <v>0</v>
      </c>
      <c r="I5779">
        <v>0</v>
      </c>
      <c r="J5779">
        <v>0</v>
      </c>
      <c r="K5779">
        <v>42</v>
      </c>
      <c r="L5779">
        <v>8</v>
      </c>
      <c r="M5779">
        <v>0</v>
      </c>
      <c r="N5779" s="2">
        <v>209.10500000000002</v>
      </c>
      <c r="O5779" s="2">
        <v>336.22246483333339</v>
      </c>
      <c r="P5779" s="2">
        <v>295.41000000000003</v>
      </c>
      <c r="Q5779" s="4">
        <v>840.73746483333343</v>
      </c>
      <c r="R5779" s="5">
        <v>5.9000000000000004E-2</v>
      </c>
      <c r="S5779" s="6">
        <v>890.34097525850007</v>
      </c>
      <c r="T5779" s="4">
        <v>177.63829787234042</v>
      </c>
      <c r="U5779" s="7">
        <v>1067.9792731308405</v>
      </c>
      <c r="V5779" s="8">
        <v>0.81376049461356326</v>
      </c>
      <c r="W5779" s="7">
        <v>537.97652650105965</v>
      </c>
      <c r="X5779" s="7">
        <v>541.3685600855556</v>
      </c>
      <c r="Y5779" s="7">
        <v>672.97946316399896</v>
      </c>
      <c r="Z5779" s="7">
        <v>875.14466479995826</v>
      </c>
      <c r="AA5779" s="7">
        <v>970.12160516584538</v>
      </c>
      <c r="AB5779" s="7">
        <v>1115.9790492991717</v>
      </c>
      <c r="AC5779" s="7">
        <v>1443.6400000000003</v>
      </c>
      <c r="AD5779" s="7">
        <v>1574.88</v>
      </c>
      <c r="AE5779" s="4">
        <v>793</v>
      </c>
      <c r="AF5779" s="4">
        <v>798</v>
      </c>
      <c r="AG5779" s="4">
        <v>992</v>
      </c>
      <c r="AH5779" s="4">
        <v>1290</v>
      </c>
      <c r="AI5779" s="4">
        <v>1430</v>
      </c>
      <c r="AJ5779" s="4">
        <v>1645</v>
      </c>
      <c r="AK5779" s="4">
        <v>1280.8017370868688</v>
      </c>
      <c r="AL5779" s="8">
        <v>1.111277076317593</v>
      </c>
      <c r="AM5779" s="4">
        <v>1150.648149810746</v>
      </c>
      <c r="AN5779" s="8">
        <v>1.01210488241625</v>
      </c>
      <c r="AO5779" s="4">
        <v>1020.494562534623</v>
      </c>
      <c r="AP5779" s="8">
        <v>0.9129326885149065</v>
      </c>
    </row>
    <row r="5780" spans="1:42" x14ac:dyDescent="0.25">
      <c r="A5780" s="2" t="s">
        <v>16022</v>
      </c>
      <c r="B5780" t="s">
        <v>16021</v>
      </c>
      <c r="C5780" t="s">
        <v>149</v>
      </c>
      <c r="D5780" t="s">
        <v>16020</v>
      </c>
      <c r="E5780" s="3" t="s">
        <v>14699</v>
      </c>
      <c r="F5780" t="s">
        <v>15285</v>
      </c>
      <c r="G5780">
        <v>56</v>
      </c>
      <c r="H5780">
        <v>0</v>
      </c>
      <c r="I5780">
        <v>6</v>
      </c>
      <c r="J5780">
        <v>22</v>
      </c>
      <c r="K5780">
        <v>18</v>
      </c>
      <c r="L5780">
        <v>10</v>
      </c>
      <c r="M5780">
        <v>0</v>
      </c>
      <c r="N5780" s="2">
        <v>280.80208333333331</v>
      </c>
      <c r="O5780" s="2">
        <v>228.76971923214285</v>
      </c>
      <c r="P5780" s="2">
        <v>245.96</v>
      </c>
      <c r="Q5780" s="4">
        <v>755.53180256547614</v>
      </c>
      <c r="R5780" s="5">
        <v>5.9000000000000004E-2</v>
      </c>
      <c r="S5780" s="6">
        <v>800.10817891683917</v>
      </c>
      <c r="T5780" s="4">
        <v>138.125</v>
      </c>
      <c r="U5780" s="7">
        <v>938.23317891683917</v>
      </c>
      <c r="V5780" s="8">
        <v>0.83374683454478071</v>
      </c>
      <c r="W5780" s="7">
        <v>502.67991716137453</v>
      </c>
      <c r="X5780" s="7">
        <v>505.52393366582362</v>
      </c>
      <c r="Y5780" s="7">
        <v>663.36684966274743</v>
      </c>
      <c r="Z5780" s="7">
        <v>929.28239282873619</v>
      </c>
      <c r="AA5780" s="7">
        <v>1045.1760653850361</v>
      </c>
      <c r="AB5780" s="7">
        <v>1202.3079772558476</v>
      </c>
      <c r="AC5780" s="7">
        <v>1237.8535714285717</v>
      </c>
      <c r="AD5780" s="7">
        <v>1350.3857142857144</v>
      </c>
      <c r="AE5780" s="4">
        <v>707</v>
      </c>
      <c r="AF5780" s="4">
        <v>711</v>
      </c>
      <c r="AG5780" s="4">
        <v>933</v>
      </c>
      <c r="AH5780" s="4">
        <v>1307</v>
      </c>
      <c r="AI5780" s="4">
        <v>1470</v>
      </c>
      <c r="AJ5780" s="4">
        <v>1691</v>
      </c>
      <c r="AK5780" s="4">
        <v>1137.3894703544909</v>
      </c>
      <c r="AL5780" s="8">
        <v>1.1334667926600572</v>
      </c>
      <c r="AM5780" s="4">
        <v>1022.7138312656892</v>
      </c>
      <c r="AN5780" s="8">
        <v>1.0315620069008633</v>
      </c>
      <c r="AO5780" s="4">
        <v>908.03819217688772</v>
      </c>
      <c r="AP5780" s="8">
        <v>0.92965722114166904</v>
      </c>
    </row>
    <row r="5781" spans="1:42" x14ac:dyDescent="0.25">
      <c r="A5781" s="2" t="s">
        <v>16025</v>
      </c>
      <c r="B5781" t="s">
        <v>16024</v>
      </c>
      <c r="C5781" t="s">
        <v>149</v>
      </c>
      <c r="D5781" t="s">
        <v>16023</v>
      </c>
      <c r="E5781" s="3" t="s">
        <v>14699</v>
      </c>
      <c r="F5781" t="s">
        <v>16026</v>
      </c>
      <c r="G5781">
        <v>73</v>
      </c>
      <c r="H5781">
        <v>0</v>
      </c>
      <c r="I5781">
        <v>20</v>
      </c>
      <c r="J5781">
        <v>30</v>
      </c>
      <c r="K5781">
        <v>20</v>
      </c>
      <c r="L5781">
        <v>3</v>
      </c>
      <c r="M5781">
        <v>0</v>
      </c>
      <c r="N5781" s="2">
        <v>251.69863013698628</v>
      </c>
      <c r="O5781" s="2">
        <v>402.48328349315068</v>
      </c>
      <c r="P5781" s="2">
        <v>199.93</v>
      </c>
      <c r="Q5781" s="4">
        <v>854.111913630137</v>
      </c>
      <c r="R5781" s="5">
        <v>5.9000000000000004E-2</v>
      </c>
      <c r="S5781" s="6">
        <v>904.50451653431503</v>
      </c>
      <c r="T5781" s="4">
        <v>87.287671232876718</v>
      </c>
      <c r="U5781" s="7">
        <v>991.79218776719176</v>
      </c>
      <c r="V5781" s="8">
        <v>0.58734965324867972</v>
      </c>
      <c r="W5781" s="7">
        <v>688.85488413937571</v>
      </c>
      <c r="X5781" s="7">
        <v>693.6757970143791</v>
      </c>
      <c r="Y5781" s="7">
        <v>894.0115098200763</v>
      </c>
      <c r="Z5781" s="7">
        <v>1077.2061990702057</v>
      </c>
      <c r="AA5781" s="7">
        <v>1263.6148302370041</v>
      </c>
      <c r="AB5781" s="7">
        <v>1453.2374033204717</v>
      </c>
      <c r="AC5781" s="7">
        <v>1857.4479452054798</v>
      </c>
      <c r="AD5781" s="7">
        <v>2026.3068493150686</v>
      </c>
      <c r="AE5781" s="4">
        <v>1286</v>
      </c>
      <c r="AF5781" s="4">
        <v>1295</v>
      </c>
      <c r="AG5781" s="4">
        <v>1669</v>
      </c>
      <c r="AH5781" s="4">
        <v>2011</v>
      </c>
      <c r="AI5781" s="4">
        <v>2359</v>
      </c>
      <c r="AJ5781" s="4">
        <v>2713</v>
      </c>
      <c r="AK5781" s="4">
        <v>1737.6551257803608</v>
      </c>
      <c r="AL5781" s="8">
        <v>1.0807501130226771</v>
      </c>
      <c r="AM5781" s="4">
        <v>1455.665688804776</v>
      </c>
      <c r="AN5781" s="8">
        <v>0.91375303432993937</v>
      </c>
      <c r="AO5781" s="4">
        <v>1173.6762518291912</v>
      </c>
      <c r="AP5781" s="8">
        <v>0.74675595563720176</v>
      </c>
    </row>
    <row r="5782" spans="1:42" x14ac:dyDescent="0.25">
      <c r="A5782" s="2" t="s">
        <v>16029</v>
      </c>
      <c r="B5782" t="s">
        <v>16028</v>
      </c>
      <c r="C5782" t="s">
        <v>149</v>
      </c>
      <c r="D5782" t="s">
        <v>16027</v>
      </c>
      <c r="E5782" s="3" t="s">
        <v>14699</v>
      </c>
      <c r="F5782" t="s">
        <v>16030</v>
      </c>
      <c r="G5782">
        <v>74</v>
      </c>
      <c r="H5782">
        <v>0</v>
      </c>
      <c r="I5782">
        <v>48</v>
      </c>
      <c r="J5782">
        <v>2</v>
      </c>
      <c r="K5782">
        <v>24</v>
      </c>
      <c r="L5782">
        <v>0</v>
      </c>
      <c r="M5782">
        <v>0</v>
      </c>
      <c r="N5782" s="2">
        <v>192.777027027027</v>
      </c>
      <c r="O5782" s="2">
        <v>204.33859105405401</v>
      </c>
      <c r="P5782" s="2">
        <v>277.93</v>
      </c>
      <c r="Q5782" s="4">
        <v>675.0456180810811</v>
      </c>
      <c r="R5782" s="5">
        <v>5.9000000000000004E-2</v>
      </c>
      <c r="S5782" s="6">
        <v>714.87330954786489</v>
      </c>
      <c r="T5782" s="4">
        <v>76.722222222222229</v>
      </c>
      <c r="U5782" s="7">
        <v>791.59553177008706</v>
      </c>
      <c r="V5782" s="8">
        <v>0.72540704070470619</v>
      </c>
      <c r="W5782" s="7">
        <v>537.1818954745944</v>
      </c>
      <c r="X5782" s="7">
        <v>597.45108374735378</v>
      </c>
      <c r="Y5782" s="7">
        <v>783.49944754587182</v>
      </c>
      <c r="Z5782" s="7">
        <v>943.99891631572007</v>
      </c>
      <c r="AA5782" s="7">
        <v>1038.988397832569</v>
      </c>
      <c r="AB5782" s="7">
        <v>1194.9021674947076</v>
      </c>
      <c r="AC5782" s="7">
        <v>1200.3675675675677</v>
      </c>
      <c r="AD5782" s="7">
        <v>1309.491891891892</v>
      </c>
      <c r="AE5782" s="4">
        <v>820</v>
      </c>
      <c r="AF5782" s="4">
        <v>912</v>
      </c>
      <c r="AG5782" s="4">
        <v>1196</v>
      </c>
      <c r="AH5782" s="4">
        <v>1441</v>
      </c>
      <c r="AI5782" s="4">
        <v>1586</v>
      </c>
      <c r="AJ5782" s="4">
        <v>1824</v>
      </c>
      <c r="AK5782" s="4">
        <v>1127.2959429628841</v>
      </c>
      <c r="AL5782" s="8">
        <v>1.1033453564456341</v>
      </c>
      <c r="AM5782" s="4">
        <v>989.82173182454449</v>
      </c>
      <c r="AN5782" s="8">
        <v>0.97736591786532501</v>
      </c>
      <c r="AO5782" s="4">
        <v>852.34752068620469</v>
      </c>
      <c r="AP5782" s="8">
        <v>0.85138647928501565</v>
      </c>
    </row>
    <row r="5783" spans="1:42" x14ac:dyDescent="0.25">
      <c r="A5783" s="2" t="s">
        <v>16033</v>
      </c>
      <c r="B5783" t="s">
        <v>16032</v>
      </c>
      <c r="C5783" t="s">
        <v>149</v>
      </c>
      <c r="D5783" t="s">
        <v>16031</v>
      </c>
      <c r="E5783" s="3" t="s">
        <v>14699</v>
      </c>
      <c r="F5783" t="s">
        <v>16034</v>
      </c>
      <c r="G5783">
        <v>50</v>
      </c>
      <c r="H5783">
        <v>0</v>
      </c>
      <c r="I5783">
        <v>6</v>
      </c>
      <c r="J5783">
        <v>20</v>
      </c>
      <c r="K5783">
        <v>18</v>
      </c>
      <c r="L5783">
        <v>6</v>
      </c>
      <c r="M5783">
        <v>0</v>
      </c>
      <c r="N5783" s="2">
        <v>250.92666666666665</v>
      </c>
      <c r="O5783" s="2">
        <v>214.72551950000005</v>
      </c>
      <c r="P5783" s="2">
        <v>320.89</v>
      </c>
      <c r="Q5783" s="4">
        <v>786.54218616666662</v>
      </c>
      <c r="R5783" s="5">
        <v>5.9000000000000004E-2</v>
      </c>
      <c r="S5783" s="6">
        <v>832.94817515049988</v>
      </c>
      <c r="T5783" s="4">
        <v>52.306122448979593</v>
      </c>
      <c r="U5783" s="7">
        <v>885.25429759947951</v>
      </c>
      <c r="V5783" s="8">
        <v>0.81907318430743847</v>
      </c>
      <c r="W5783" s="7">
        <v>588.79756274517194</v>
      </c>
      <c r="X5783" s="7">
        <v>604.98178894628279</v>
      </c>
      <c r="Y5783" s="7">
        <v>750.63982475627949</v>
      </c>
      <c r="Z5783" s="7">
        <v>904.00463494775761</v>
      </c>
      <c r="AA5783" s="7">
        <v>1122.1063499436787</v>
      </c>
      <c r="AB5783" s="7">
        <v>1290.1140314599711</v>
      </c>
      <c r="AC5783" s="7">
        <v>1188.8800000000001</v>
      </c>
      <c r="AD5783" s="7">
        <v>1296.9599999999998</v>
      </c>
      <c r="AE5783" s="4">
        <v>764</v>
      </c>
      <c r="AF5783" s="4">
        <v>785</v>
      </c>
      <c r="AG5783" s="4">
        <v>974</v>
      </c>
      <c r="AH5783" s="4">
        <v>1173</v>
      </c>
      <c r="AI5783" s="4">
        <v>1456</v>
      </c>
      <c r="AJ5783" s="4">
        <v>1674</v>
      </c>
      <c r="AK5783" s="4">
        <v>1169.0508034394684</v>
      </c>
      <c r="AL5783" s="8">
        <v>1.1300489691788009</v>
      </c>
      <c r="AM5783" s="4">
        <v>1057.0165940098123</v>
      </c>
      <c r="AN5783" s="8">
        <v>1.02639037422168</v>
      </c>
      <c r="AO5783" s="4">
        <v>944.98238458015612</v>
      </c>
      <c r="AP5783" s="8">
        <v>0.9227317792645594</v>
      </c>
    </row>
    <row r="5784" spans="1:42" x14ac:dyDescent="0.25">
      <c r="A5784" s="2" t="s">
        <v>16037</v>
      </c>
      <c r="B5784" t="s">
        <v>16036</v>
      </c>
      <c r="C5784" t="s">
        <v>149</v>
      </c>
      <c r="D5784" t="s">
        <v>16035</v>
      </c>
      <c r="E5784" s="3" t="s">
        <v>14699</v>
      </c>
      <c r="F5784" t="s">
        <v>16038</v>
      </c>
      <c r="G5784">
        <v>60</v>
      </c>
      <c r="H5784">
        <v>0</v>
      </c>
      <c r="I5784">
        <v>32</v>
      </c>
      <c r="J5784">
        <v>18</v>
      </c>
      <c r="K5784">
        <v>8</v>
      </c>
      <c r="L5784">
        <v>2</v>
      </c>
      <c r="M5784">
        <v>0</v>
      </c>
      <c r="N5784" s="2">
        <v>223.32638888888889</v>
      </c>
      <c r="O5784" s="2">
        <v>153.52398144444444</v>
      </c>
      <c r="P5784" s="2">
        <v>294.76</v>
      </c>
      <c r="Q5784" s="4">
        <v>671.61037033333332</v>
      </c>
      <c r="R5784" s="5">
        <v>5.9000000000000004E-2</v>
      </c>
      <c r="S5784" s="6">
        <v>711.23538218299996</v>
      </c>
      <c r="T5784" s="4">
        <v>55.313725490196077</v>
      </c>
      <c r="U5784" s="7">
        <v>766.54910767319598</v>
      </c>
      <c r="V5784" s="8">
        <v>0.85558721743417965</v>
      </c>
      <c r="W5784" s="7">
        <v>581.09714237438345</v>
      </c>
      <c r="X5784" s="7">
        <v>626.34651001829036</v>
      </c>
      <c r="Y5784" s="7">
        <v>740.66070196079204</v>
      </c>
      <c r="Z5784" s="7">
        <v>916.89508120548214</v>
      </c>
      <c r="AA5784" s="7">
        <v>981.99066272829555</v>
      </c>
      <c r="AB5784" s="7">
        <v>1129.6464939873601</v>
      </c>
      <c r="AC5784" s="7">
        <v>985.52666666666664</v>
      </c>
      <c r="AD5784" s="7">
        <v>1075.1199999999999</v>
      </c>
      <c r="AE5784" s="4">
        <v>732</v>
      </c>
      <c r="AF5784" s="4">
        <v>789</v>
      </c>
      <c r="AG5784" s="4">
        <v>933</v>
      </c>
      <c r="AH5784" s="4">
        <v>1155</v>
      </c>
      <c r="AI5784" s="4">
        <v>1237</v>
      </c>
      <c r="AJ5784" s="4">
        <v>1423</v>
      </c>
      <c r="AK5784" s="4">
        <v>964.24275143181114</v>
      </c>
      <c r="AL5784" s="8">
        <v>1.1379825250264239</v>
      </c>
      <c r="AM5784" s="4">
        <v>879.90696168220734</v>
      </c>
      <c r="AN5784" s="8">
        <v>1.0438507558290089</v>
      </c>
      <c r="AO5784" s="4">
        <v>795.57117193260376</v>
      </c>
      <c r="AP5784" s="8">
        <v>0.9497189866315946</v>
      </c>
    </row>
    <row r="5785" spans="1:42" x14ac:dyDescent="0.25">
      <c r="A5785" s="2" t="s">
        <v>16041</v>
      </c>
      <c r="B5785" t="s">
        <v>16040</v>
      </c>
      <c r="C5785" t="s">
        <v>149</v>
      </c>
      <c r="D5785" t="s">
        <v>16039</v>
      </c>
      <c r="E5785" s="3" t="s">
        <v>14699</v>
      </c>
      <c r="F5785" t="s">
        <v>16042</v>
      </c>
      <c r="G5785">
        <v>55</v>
      </c>
      <c r="H5785">
        <v>0</v>
      </c>
      <c r="I5785">
        <v>0</v>
      </c>
      <c r="J5785">
        <v>1</v>
      </c>
      <c r="K5785">
        <v>40</v>
      </c>
      <c r="L5785">
        <v>14</v>
      </c>
      <c r="M5785">
        <v>0</v>
      </c>
      <c r="N5785" s="2">
        <v>219.07727272727274</v>
      </c>
      <c r="O5785" s="2">
        <v>419.70790478787882</v>
      </c>
      <c r="P5785" s="2">
        <v>193.09</v>
      </c>
      <c r="Q5785" s="4">
        <v>831.87517751515156</v>
      </c>
      <c r="R5785" s="5">
        <v>5.9000000000000004E-2</v>
      </c>
      <c r="S5785" s="6">
        <v>880.9558129885454</v>
      </c>
      <c r="T5785" s="4">
        <v>204.2962962962963</v>
      </c>
      <c r="U5785" s="7">
        <v>1085.2521092848417</v>
      </c>
      <c r="V5785" s="8">
        <v>0.82202481698157737</v>
      </c>
      <c r="W5785" s="7">
        <v>529.15341518613184</v>
      </c>
      <c r="X5785" s="7">
        <v>532.4898175517443</v>
      </c>
      <c r="Y5785" s="7">
        <v>661.94222933750666</v>
      </c>
      <c r="Z5785" s="7">
        <v>860.79181032800761</v>
      </c>
      <c r="AA5785" s="7">
        <v>954.21107656515585</v>
      </c>
      <c r="AB5785" s="7">
        <v>1097.6763782864903</v>
      </c>
      <c r="AC5785" s="7">
        <v>1452.2400000000002</v>
      </c>
      <c r="AD5785" s="7">
        <v>1584.2618181818182</v>
      </c>
      <c r="AE5785" s="4">
        <v>793</v>
      </c>
      <c r="AF5785" s="4">
        <v>798</v>
      </c>
      <c r="AG5785" s="4">
        <v>992</v>
      </c>
      <c r="AH5785" s="4">
        <v>1290</v>
      </c>
      <c r="AI5785" s="4">
        <v>1430</v>
      </c>
      <c r="AJ5785" s="4">
        <v>1645</v>
      </c>
      <c r="AK5785" s="4">
        <v>1262.2179458676906</v>
      </c>
      <c r="AL5785" s="8">
        <v>1.1108120327083577</v>
      </c>
      <c r="AM5785" s="4">
        <v>1137.7241881928678</v>
      </c>
      <c r="AN5785" s="8">
        <v>1.0165141663485928</v>
      </c>
      <c r="AO5785" s="4">
        <v>1005.4495706633683</v>
      </c>
      <c r="AP5785" s="8">
        <v>0.91632268334134226</v>
      </c>
    </row>
    <row r="5786" spans="1:42" x14ac:dyDescent="0.25">
      <c r="A5786" s="2" t="s">
        <v>16045</v>
      </c>
      <c r="B5786" t="s">
        <v>16044</v>
      </c>
      <c r="C5786" t="s">
        <v>14</v>
      </c>
      <c r="D5786" t="s">
        <v>16043</v>
      </c>
      <c r="E5786" s="3" t="s">
        <v>14699</v>
      </c>
      <c r="F5786" t="s">
        <v>16046</v>
      </c>
      <c r="G5786">
        <v>320</v>
      </c>
      <c r="H5786">
        <v>4</v>
      </c>
      <c r="I5786">
        <v>31</v>
      </c>
      <c r="J5786">
        <v>91</v>
      </c>
      <c r="K5786">
        <v>143</v>
      </c>
      <c r="L5786">
        <v>41</v>
      </c>
      <c r="M5786">
        <v>10</v>
      </c>
      <c r="N5786" s="2">
        <v>263.99635416666666</v>
      </c>
      <c r="O5786" s="2">
        <v>315.52442035416669</v>
      </c>
      <c r="P5786" s="2">
        <v>247.97</v>
      </c>
      <c r="Q5786" s="4">
        <v>827.49077452083338</v>
      </c>
      <c r="R5786" s="5">
        <v>5.9000000000000004E-2</v>
      </c>
      <c r="S5786" s="6">
        <v>876.31273021756249</v>
      </c>
      <c r="T5786" s="4">
        <v>213.25705329153604</v>
      </c>
      <c r="U5786" s="7">
        <v>1089.5697835090984</v>
      </c>
      <c r="V5786" s="8">
        <v>0.9633392296402119</v>
      </c>
      <c r="W5786" s="7">
        <v>516.00931963265623</v>
      </c>
      <c r="X5786" s="7">
        <v>586.51509754042161</v>
      </c>
      <c r="Y5786" s="7">
        <v>734.49975226990716</v>
      </c>
      <c r="Z5786" s="7">
        <v>979.33300302654288</v>
      </c>
      <c r="AA5786" s="7">
        <v>1014.9732863645343</v>
      </c>
      <c r="AB5786" s="7">
        <v>1167.6066737033229</v>
      </c>
      <c r="AC5786" s="7">
        <v>1244.1378125000001</v>
      </c>
      <c r="AD5786" s="7">
        <v>1357.2412499999998</v>
      </c>
      <c r="AE5786" s="4">
        <v>666</v>
      </c>
      <c r="AF5786" s="4">
        <v>757</v>
      </c>
      <c r="AG5786" s="4">
        <v>948</v>
      </c>
      <c r="AH5786" s="4">
        <v>1264</v>
      </c>
      <c r="AI5786" s="4">
        <v>1310</v>
      </c>
      <c r="AJ5786" s="4">
        <v>1507</v>
      </c>
      <c r="AK5786" s="4">
        <v>1081.5364906843347</v>
      </c>
      <c r="AL5786" s="8">
        <v>1.1447870839256065</v>
      </c>
      <c r="AM5786" s="4">
        <v>1013.128570528744</v>
      </c>
      <c r="AN5786" s="8">
        <v>1.0843044658304748</v>
      </c>
      <c r="AO5786" s="4">
        <v>944.72065037315338</v>
      </c>
      <c r="AP5786" s="8">
        <v>1.0238218477353436</v>
      </c>
    </row>
    <row r="5787" spans="1:42" x14ac:dyDescent="0.25">
      <c r="A5787" s="2" t="s">
        <v>16049</v>
      </c>
      <c r="B5787" t="s">
        <v>16048</v>
      </c>
      <c r="C5787" t="s">
        <v>149</v>
      </c>
      <c r="D5787" t="s">
        <v>16047</v>
      </c>
      <c r="E5787" s="3" t="s">
        <v>14699</v>
      </c>
      <c r="F5787" t="s">
        <v>5357</v>
      </c>
      <c r="G5787">
        <v>47</v>
      </c>
      <c r="H5787">
        <v>0</v>
      </c>
      <c r="I5787">
        <v>18</v>
      </c>
      <c r="J5787">
        <v>18</v>
      </c>
      <c r="K5787">
        <v>11</v>
      </c>
      <c r="L5787">
        <v>0</v>
      </c>
      <c r="M5787">
        <v>0</v>
      </c>
      <c r="N5787" s="2">
        <v>235.34397163120568</v>
      </c>
      <c r="O5787" s="2">
        <v>225.40009401418436</v>
      </c>
      <c r="P5787" s="2">
        <v>277.10000000000002</v>
      </c>
      <c r="Q5787" s="4">
        <v>737.84406564539006</v>
      </c>
      <c r="R5787" s="5">
        <v>5.9000000000000004E-2</v>
      </c>
      <c r="S5787" s="6">
        <v>781.37686551846798</v>
      </c>
      <c r="T5787" s="4">
        <v>72.355555555555554</v>
      </c>
      <c r="U5787" s="7">
        <v>853.73242107402348</v>
      </c>
      <c r="V5787" s="8">
        <v>0.63393300983441458</v>
      </c>
      <c r="W5787" s="7">
        <v>633.58484336877291</v>
      </c>
      <c r="X5787" s="7">
        <v>637.64628467241891</v>
      </c>
      <c r="Y5787" s="7">
        <v>807.64661352502924</v>
      </c>
      <c r="Z5787" s="7">
        <v>973.58550107399356</v>
      </c>
      <c r="AA5787" s="7">
        <v>1071.060092361497</v>
      </c>
      <c r="AB5787" s="7">
        <v>1231.7771268057738</v>
      </c>
      <c r="AC5787" s="7">
        <v>1481.3957446808511</v>
      </c>
      <c r="AD5787" s="7">
        <v>1616.0680851063828</v>
      </c>
      <c r="AE5787" s="4">
        <v>1092</v>
      </c>
      <c r="AF5787" s="4">
        <v>1099</v>
      </c>
      <c r="AG5787" s="4">
        <v>1392</v>
      </c>
      <c r="AH5787" s="4">
        <v>1678</v>
      </c>
      <c r="AI5787" s="4">
        <v>1846</v>
      </c>
      <c r="AJ5787" s="4">
        <v>2123</v>
      </c>
      <c r="AK5787" s="4">
        <v>1400.7866274184805</v>
      </c>
      <c r="AL5787" s="8">
        <v>1.0938713757548613</v>
      </c>
      <c r="AM5787" s="4">
        <v>1194.316706785143</v>
      </c>
      <c r="AN5787" s="8">
        <v>0.94055858711471241</v>
      </c>
      <c r="AO5787" s="4">
        <v>987.84678615180542</v>
      </c>
      <c r="AP5787" s="8">
        <v>0.78724579847456344</v>
      </c>
    </row>
    <row r="5788" spans="1:42" x14ac:dyDescent="0.25">
      <c r="A5788" s="2" t="s">
        <v>16052</v>
      </c>
      <c r="B5788" t="s">
        <v>16051</v>
      </c>
      <c r="C5788" t="s">
        <v>149</v>
      </c>
      <c r="D5788" t="s">
        <v>16050</v>
      </c>
      <c r="E5788" s="3" t="s">
        <v>14699</v>
      </c>
      <c r="F5788" t="s">
        <v>16053</v>
      </c>
      <c r="G5788">
        <v>20</v>
      </c>
      <c r="H5788">
        <v>0</v>
      </c>
      <c r="I5788">
        <v>10</v>
      </c>
      <c r="J5788">
        <v>6</v>
      </c>
      <c r="K5788">
        <v>4</v>
      </c>
      <c r="L5788">
        <v>0</v>
      </c>
      <c r="M5788">
        <v>0</v>
      </c>
      <c r="N5788" s="2">
        <v>239.63750000000002</v>
      </c>
      <c r="O5788" s="2">
        <v>194.13717233333344</v>
      </c>
      <c r="P5788" s="2">
        <v>358.82</v>
      </c>
      <c r="Q5788" s="4">
        <v>792.59467233333339</v>
      </c>
      <c r="R5788" s="5">
        <v>5.9000000000000004E-2</v>
      </c>
      <c r="S5788" s="6">
        <v>839.35775800099998</v>
      </c>
      <c r="T5788" s="4">
        <v>68</v>
      </c>
      <c r="U5788" s="7">
        <v>907.35775800099998</v>
      </c>
      <c r="V5788" s="8">
        <v>0.92521439584072596</v>
      </c>
      <c r="W5788" s="7">
        <v>650.46588771363315</v>
      </c>
      <c r="X5788" s="7">
        <v>667.58341107451827</v>
      </c>
      <c r="Y5788" s="7">
        <v>875.56131990927202</v>
      </c>
      <c r="Z5788" s="7">
        <v>1214.4882824547967</v>
      </c>
      <c r="AA5788" s="7">
        <v>1218.7676632950181</v>
      </c>
      <c r="AB5788" s="7">
        <v>1401.9251632564883</v>
      </c>
      <c r="AC5788" s="7">
        <v>1078.7700000000002</v>
      </c>
      <c r="AD5788" s="7">
        <v>1176.8399999999999</v>
      </c>
      <c r="AE5788" s="4">
        <v>760</v>
      </c>
      <c r="AF5788" s="4">
        <v>780</v>
      </c>
      <c r="AG5788" s="4">
        <v>1023</v>
      </c>
      <c r="AH5788" s="4">
        <v>1419</v>
      </c>
      <c r="AI5788" s="4">
        <v>1424</v>
      </c>
      <c r="AJ5788" s="4">
        <v>1638</v>
      </c>
      <c r="AK5788" s="4">
        <v>1053.6411290247877</v>
      </c>
      <c r="AL5788" s="8">
        <v>1.1437148251501863</v>
      </c>
      <c r="AM5788" s="4">
        <v>982.21333868352508</v>
      </c>
      <c r="AN5788" s="8">
        <v>1.0708813487136994</v>
      </c>
      <c r="AO5788" s="4">
        <v>910.78554834226247</v>
      </c>
      <c r="AP5788" s="8">
        <v>0.99804787227721259</v>
      </c>
    </row>
    <row r="5789" spans="1:42" x14ac:dyDescent="0.25">
      <c r="A5789" s="2" t="s">
        <v>16056</v>
      </c>
      <c r="B5789" t="s">
        <v>16055</v>
      </c>
      <c r="C5789" t="s">
        <v>149</v>
      </c>
      <c r="D5789" t="s">
        <v>16054</v>
      </c>
      <c r="E5789" s="3" t="s">
        <v>14699</v>
      </c>
      <c r="F5789" t="s">
        <v>5357</v>
      </c>
      <c r="G5789">
        <v>80</v>
      </c>
      <c r="H5789">
        <v>0</v>
      </c>
      <c r="I5789">
        <v>48</v>
      </c>
      <c r="J5789">
        <v>10</v>
      </c>
      <c r="K5789">
        <v>18</v>
      </c>
      <c r="L5789">
        <v>4</v>
      </c>
      <c r="M5789">
        <v>0</v>
      </c>
      <c r="N5789" s="2">
        <v>240.44895833333331</v>
      </c>
      <c r="O5789" s="2">
        <v>182.0739023125</v>
      </c>
      <c r="P5789" s="2">
        <v>258.27999999999997</v>
      </c>
      <c r="Q5789" s="4">
        <v>680.80286064583333</v>
      </c>
      <c r="R5789" s="5">
        <v>5.9000000000000004E-2</v>
      </c>
      <c r="S5789" s="6">
        <v>720.97022942393744</v>
      </c>
      <c r="T5789" s="4">
        <v>59.565789473684212</v>
      </c>
      <c r="U5789" s="7">
        <v>780.5360188976216</v>
      </c>
      <c r="V5789" s="8">
        <v>0.87550659700807221</v>
      </c>
      <c r="W5789" s="7">
        <v>571.74611166565569</v>
      </c>
      <c r="X5789" s="7">
        <v>574.98088457465519</v>
      </c>
      <c r="Y5789" s="7">
        <v>754.51078102412555</v>
      </c>
      <c r="Z5789" s="7">
        <v>1001.1622153353348</v>
      </c>
      <c r="AA5789" s="7">
        <v>1128.1270520135638</v>
      </c>
      <c r="AB5789" s="7">
        <v>1297.1439365087861</v>
      </c>
      <c r="AC5789" s="7">
        <v>980.67750000000001</v>
      </c>
      <c r="AD5789" s="7">
        <v>1069.83</v>
      </c>
      <c r="AE5789" s="4">
        <v>707</v>
      </c>
      <c r="AF5789" s="4">
        <v>711</v>
      </c>
      <c r="AG5789" s="4">
        <v>933</v>
      </c>
      <c r="AH5789" s="4">
        <v>1238</v>
      </c>
      <c r="AI5789" s="4">
        <v>1395</v>
      </c>
      <c r="AJ5789" s="4">
        <v>1604</v>
      </c>
      <c r="AK5789" s="4">
        <v>961.31312892803123</v>
      </c>
      <c r="AL5789" s="8">
        <v>1.1450928671677356</v>
      </c>
      <c r="AM5789" s="4">
        <v>881.19882909333319</v>
      </c>
      <c r="AN5789" s="8">
        <v>1.0552307771145144</v>
      </c>
      <c r="AO5789" s="4">
        <v>801.08452925863526</v>
      </c>
      <c r="AP5789" s="8">
        <v>0.9653686870612932</v>
      </c>
    </row>
    <row r="5790" spans="1:42" x14ac:dyDescent="0.25">
      <c r="A5790" s="2" t="s">
        <v>16059</v>
      </c>
      <c r="B5790" t="s">
        <v>16058</v>
      </c>
      <c r="C5790" t="s">
        <v>149</v>
      </c>
      <c r="D5790" t="s">
        <v>16057</v>
      </c>
      <c r="E5790" s="3" t="s">
        <v>14699</v>
      </c>
      <c r="F5790" t="s">
        <v>5357</v>
      </c>
      <c r="G5790">
        <v>20</v>
      </c>
      <c r="H5790">
        <v>0</v>
      </c>
      <c r="I5790">
        <v>20</v>
      </c>
      <c r="J5790">
        <v>0</v>
      </c>
      <c r="K5790">
        <v>0</v>
      </c>
      <c r="L5790">
        <v>0</v>
      </c>
      <c r="M5790">
        <v>0</v>
      </c>
      <c r="N5790" s="2">
        <v>201.91666666666666</v>
      </c>
      <c r="O5790" s="2">
        <v>194.26080908333327</v>
      </c>
      <c r="P5790" s="2">
        <v>263.36</v>
      </c>
      <c r="Q5790" s="4">
        <v>659.53747574999989</v>
      </c>
      <c r="R5790" s="5">
        <v>5.9000000000000004E-2</v>
      </c>
      <c r="S5790" s="6">
        <v>698.45018681924989</v>
      </c>
      <c r="T5790" s="4">
        <v>93.35</v>
      </c>
      <c r="U5790" s="7">
        <v>791.80018681924992</v>
      </c>
      <c r="V5790" s="8">
        <v>1.0473547444699074</v>
      </c>
      <c r="W5790" s="7">
        <v>676.27716501546433</v>
      </c>
      <c r="X5790" s="7">
        <v>698.45018681925001</v>
      </c>
      <c r="Y5790" s="7">
        <v>861.97622262216964</v>
      </c>
      <c r="Z5790" s="7">
        <v>1158.5403892478034</v>
      </c>
      <c r="AA5790" s="7">
        <v>1308.2082864233571</v>
      </c>
      <c r="AB5790" s="7">
        <v>1504.0699790234644</v>
      </c>
      <c r="AC5790" s="7">
        <v>831.6</v>
      </c>
      <c r="AD5790" s="7">
        <v>907.19999999999993</v>
      </c>
      <c r="AE5790" s="4">
        <v>732</v>
      </c>
      <c r="AF5790" s="4">
        <v>756</v>
      </c>
      <c r="AG5790" s="4">
        <v>933</v>
      </c>
      <c r="AH5790" s="4">
        <v>1254</v>
      </c>
      <c r="AI5790" s="4">
        <v>1416</v>
      </c>
      <c r="AJ5790" s="4">
        <v>1628</v>
      </c>
      <c r="AK5790" s="4">
        <v>784.83595398817499</v>
      </c>
      <c r="AL5790" s="8">
        <v>1.1616216322594908</v>
      </c>
      <c r="AM5790" s="4">
        <v>756.04069826519992</v>
      </c>
      <c r="AN5790" s="8">
        <v>1.1235326696629628</v>
      </c>
      <c r="AO5790" s="4">
        <v>727.24544254222496</v>
      </c>
      <c r="AP5790" s="8">
        <v>1.0854437070664351</v>
      </c>
    </row>
    <row r="5791" spans="1:42" x14ac:dyDescent="0.25">
      <c r="A5791" s="2" t="s">
        <v>16062</v>
      </c>
      <c r="B5791" t="s">
        <v>16061</v>
      </c>
      <c r="C5791" t="s">
        <v>149</v>
      </c>
      <c r="D5791" t="s">
        <v>16060</v>
      </c>
      <c r="E5791" s="3" t="s">
        <v>14699</v>
      </c>
      <c r="F5791" t="s">
        <v>5357</v>
      </c>
      <c r="G5791">
        <v>35</v>
      </c>
      <c r="H5791">
        <v>0</v>
      </c>
      <c r="I5791">
        <v>4</v>
      </c>
      <c r="J5791">
        <v>14</v>
      </c>
      <c r="K5791">
        <v>17</v>
      </c>
      <c r="L5791">
        <v>0</v>
      </c>
      <c r="M5791">
        <v>0</v>
      </c>
      <c r="N5791" s="2">
        <v>259.30238095238093</v>
      </c>
      <c r="O5791" s="2">
        <v>254.69401380952385</v>
      </c>
      <c r="P5791" s="2">
        <v>298.24</v>
      </c>
      <c r="Q5791" s="4">
        <v>812.23639476190476</v>
      </c>
      <c r="R5791" s="5">
        <v>5.9000000000000004E-2</v>
      </c>
      <c r="S5791" s="6">
        <v>860.15834205285705</v>
      </c>
      <c r="T5791" s="4">
        <v>62.40625</v>
      </c>
      <c r="U5791" s="7">
        <v>922.56459205285705</v>
      </c>
      <c r="V5791" s="8">
        <v>0.83980755603136614</v>
      </c>
      <c r="W5791" s="7">
        <v>599.77750137681346</v>
      </c>
      <c r="X5791" s="7">
        <v>615.43748835793122</v>
      </c>
      <c r="Y5791" s="7">
        <v>764.20736467855079</v>
      </c>
      <c r="Z5791" s="7">
        <v>996.75817134815088</v>
      </c>
      <c r="AA5791" s="7">
        <v>1142.3960502725467</v>
      </c>
      <c r="AB5791" s="7">
        <v>1313.8729077157871</v>
      </c>
      <c r="AC5791" s="7">
        <v>1208.3971428571431</v>
      </c>
      <c r="AD5791" s="7">
        <v>1318.2514285714285</v>
      </c>
      <c r="AE5791" s="4">
        <v>766</v>
      </c>
      <c r="AF5791" s="4">
        <v>786</v>
      </c>
      <c r="AG5791" s="4">
        <v>976</v>
      </c>
      <c r="AH5791" s="4">
        <v>1273</v>
      </c>
      <c r="AI5791" s="4">
        <v>1459</v>
      </c>
      <c r="AJ5791" s="4">
        <v>1678</v>
      </c>
      <c r="AK5791" s="4">
        <v>1177.2305931641531</v>
      </c>
      <c r="AL5791" s="8">
        <v>1.1284373978710853</v>
      </c>
      <c r="AM5791" s="4">
        <v>1074.9492218379287</v>
      </c>
      <c r="AN5791" s="8">
        <v>1.0353309972776275</v>
      </c>
      <c r="AO5791" s="4">
        <v>962.4397133790817</v>
      </c>
      <c r="AP5791" s="8">
        <v>0.93291395662482401</v>
      </c>
    </row>
    <row r="5792" spans="1:42" x14ac:dyDescent="0.25">
      <c r="A5792" s="2" t="s">
        <v>16065</v>
      </c>
      <c r="B5792" t="s">
        <v>16064</v>
      </c>
      <c r="C5792" t="s">
        <v>149</v>
      </c>
      <c r="D5792" t="s">
        <v>16063</v>
      </c>
      <c r="E5792" s="3" t="s">
        <v>14699</v>
      </c>
      <c r="F5792" t="s">
        <v>5357</v>
      </c>
      <c r="G5792">
        <v>36</v>
      </c>
      <c r="H5792">
        <v>0</v>
      </c>
      <c r="I5792">
        <v>18</v>
      </c>
      <c r="J5792">
        <v>8</v>
      </c>
      <c r="K5792">
        <v>6</v>
      </c>
      <c r="L5792">
        <v>4</v>
      </c>
      <c r="M5792">
        <v>0</v>
      </c>
      <c r="N5792" s="2">
        <v>251.8125</v>
      </c>
      <c r="O5792" s="2">
        <v>240.98337933333332</v>
      </c>
      <c r="P5792" s="2">
        <v>285.97000000000003</v>
      </c>
      <c r="Q5792" s="4">
        <v>778.76587933333337</v>
      </c>
      <c r="R5792" s="5">
        <v>5.9000000000000004E-2</v>
      </c>
      <c r="S5792" s="6">
        <v>824.71306621400004</v>
      </c>
      <c r="T5792" s="4">
        <v>72.741935483870961</v>
      </c>
      <c r="U5792" s="7">
        <v>897.45500169787101</v>
      </c>
      <c r="V5792" s="8">
        <v>0.7116696784246741</v>
      </c>
      <c r="W5792" s="7">
        <v>544.11660776337555</v>
      </c>
      <c r="X5792" s="7">
        <v>658.56421155975863</v>
      </c>
      <c r="Y5792" s="7">
        <v>779.55167843022082</v>
      </c>
      <c r="Z5792" s="7">
        <v>1084.3092976823036</v>
      </c>
      <c r="AA5792" s="7">
        <v>1273.3113405231877</v>
      </c>
      <c r="AB5792" s="7">
        <v>1464.2753422862957</v>
      </c>
      <c r="AC5792" s="7">
        <v>1387.1611111111113</v>
      </c>
      <c r="AD5792" s="7">
        <v>1513.2666666666667</v>
      </c>
      <c r="AE5792" s="4">
        <v>832</v>
      </c>
      <c r="AF5792" s="4">
        <v>1007</v>
      </c>
      <c r="AG5792" s="4">
        <v>1192</v>
      </c>
      <c r="AH5792" s="4">
        <v>1658</v>
      </c>
      <c r="AI5792" s="4">
        <v>1947</v>
      </c>
      <c r="AJ5792" s="4">
        <v>2239</v>
      </c>
      <c r="AK5792" s="4">
        <v>1322.2901858174357</v>
      </c>
      <c r="AL5792" s="8">
        <v>1.1062416046267904</v>
      </c>
      <c r="AM5792" s="4">
        <v>1151.2480509537547</v>
      </c>
      <c r="AN5792" s="8">
        <v>0.97060750499481308</v>
      </c>
      <c r="AO5792" s="4">
        <v>980.20591609007374</v>
      </c>
      <c r="AP5792" s="8">
        <v>0.83497340536283549</v>
      </c>
    </row>
    <row r="5793" spans="1:42" x14ac:dyDescent="0.25">
      <c r="A5793" s="2" t="s">
        <v>16068</v>
      </c>
      <c r="B5793" t="s">
        <v>16067</v>
      </c>
      <c r="C5793" t="s">
        <v>149</v>
      </c>
      <c r="D5793" t="s">
        <v>16066</v>
      </c>
      <c r="E5793" s="3" t="s">
        <v>14699</v>
      </c>
      <c r="F5793" t="s">
        <v>16069</v>
      </c>
      <c r="G5793">
        <v>20</v>
      </c>
      <c r="H5793">
        <v>0</v>
      </c>
      <c r="I5793">
        <v>0</v>
      </c>
      <c r="J5793">
        <v>10</v>
      </c>
      <c r="K5793">
        <v>10</v>
      </c>
      <c r="L5793">
        <v>0</v>
      </c>
      <c r="M5793">
        <v>0</v>
      </c>
      <c r="N5793" s="2">
        <v>267.43333333333334</v>
      </c>
      <c r="O5793" s="2">
        <v>324.58364058333331</v>
      </c>
      <c r="P5793" s="2">
        <v>254.46</v>
      </c>
      <c r="Q5793" s="4">
        <v>846.47697391666668</v>
      </c>
      <c r="R5793" s="5">
        <v>5.9000000000000004E-2</v>
      </c>
      <c r="S5793" s="6">
        <v>896.41911537775002</v>
      </c>
      <c r="T5793" s="4">
        <v>11.8</v>
      </c>
      <c r="U5793" s="7">
        <v>908.21911537774997</v>
      </c>
      <c r="V5793" s="8">
        <v>0.8252786146094957</v>
      </c>
      <c r="W5793" s="7">
        <v>531.09065263634079</v>
      </c>
      <c r="X5793" s="7">
        <v>604.40071204933258</v>
      </c>
      <c r="Y5793" s="7">
        <v>759.98094924801524</v>
      </c>
      <c r="Z5793" s="7">
        <v>1032.8572815074847</v>
      </c>
      <c r="AA5793" s="7">
        <v>1276.4095900017576</v>
      </c>
      <c r="AB5793" s="7">
        <v>1467.8303006912363</v>
      </c>
      <c r="AC5793" s="7">
        <v>1210.5500000000002</v>
      </c>
      <c r="AD5793" s="7">
        <v>1320.6</v>
      </c>
      <c r="AE5793" s="4">
        <v>652</v>
      </c>
      <c r="AF5793" s="4">
        <v>742</v>
      </c>
      <c r="AG5793" s="4">
        <v>933</v>
      </c>
      <c r="AH5793" s="4">
        <v>1268</v>
      </c>
      <c r="AI5793" s="4">
        <v>1567</v>
      </c>
      <c r="AJ5793" s="4">
        <v>1802</v>
      </c>
      <c r="AK5793" s="4">
        <v>1235.4901676602753</v>
      </c>
      <c r="AL5793" s="8">
        <v>1.1333849774286917</v>
      </c>
      <c r="AM5793" s="4">
        <v>1122.4664835661001</v>
      </c>
      <c r="AN5793" s="8">
        <v>1.0306828564889596</v>
      </c>
      <c r="AO5793" s="4">
        <v>1009.4427994719251</v>
      </c>
      <c r="AP5793" s="8">
        <v>0.92798073554922766</v>
      </c>
    </row>
    <row r="5794" spans="1:42" x14ac:dyDescent="0.25">
      <c r="A5794" s="2" t="s">
        <v>16072</v>
      </c>
      <c r="B5794" t="s">
        <v>16071</v>
      </c>
      <c r="C5794" t="s">
        <v>149</v>
      </c>
      <c r="D5794" t="s">
        <v>16070</v>
      </c>
      <c r="E5794" s="3" t="s">
        <v>14699</v>
      </c>
      <c r="F5794" t="s">
        <v>16073</v>
      </c>
      <c r="G5794">
        <v>20</v>
      </c>
      <c r="H5794">
        <v>0</v>
      </c>
      <c r="I5794">
        <v>6</v>
      </c>
      <c r="J5794">
        <v>6</v>
      </c>
      <c r="K5794">
        <v>6</v>
      </c>
      <c r="L5794">
        <v>2</v>
      </c>
      <c r="M5794">
        <v>0</v>
      </c>
      <c r="N5794" s="2">
        <v>250.29166666666666</v>
      </c>
      <c r="O5794" s="2">
        <v>318.81796600000007</v>
      </c>
      <c r="P5794" s="2">
        <v>231.75</v>
      </c>
      <c r="Q5794" s="4">
        <v>800.8596326666667</v>
      </c>
      <c r="R5794" s="5">
        <v>5.9000000000000004E-2</v>
      </c>
      <c r="S5794" s="6">
        <v>848.11035099399999</v>
      </c>
      <c r="T5794" s="4">
        <v>57.235294117647058</v>
      </c>
      <c r="U5794" s="7">
        <v>905.34564511164706</v>
      </c>
      <c r="V5794" s="8">
        <v>0.93344225704881645</v>
      </c>
      <c r="W5794" s="7">
        <v>618.22251588076915</v>
      </c>
      <c r="X5794" s="7">
        <v>621.72023874289516</v>
      </c>
      <c r="Y5794" s="7">
        <v>815.84385759088775</v>
      </c>
      <c r="Z5794" s="7">
        <v>982.86012425740398</v>
      </c>
      <c r="AA5794" s="7">
        <v>1219.8308481664399</v>
      </c>
      <c r="AB5794" s="7">
        <v>1402.5868677125231</v>
      </c>
      <c r="AC5794" s="7">
        <v>1066.8900000000001</v>
      </c>
      <c r="AD5794" s="7">
        <v>1163.8799999999999</v>
      </c>
      <c r="AE5794" s="4">
        <v>707</v>
      </c>
      <c r="AF5794" s="4">
        <v>711</v>
      </c>
      <c r="AG5794" s="4">
        <v>933</v>
      </c>
      <c r="AH5794" s="4">
        <v>1124</v>
      </c>
      <c r="AI5794" s="4">
        <v>1395</v>
      </c>
      <c r="AJ5794" s="4">
        <v>1604</v>
      </c>
      <c r="AK5794" s="4">
        <v>1056.1807436466427</v>
      </c>
      <c r="AL5794" s="8">
        <v>1.1479699327397563</v>
      </c>
      <c r="AM5794" s="4">
        <v>986.82394609576181</v>
      </c>
      <c r="AN5794" s="8">
        <v>1.0764607075094432</v>
      </c>
      <c r="AO5794" s="4">
        <v>917.46714854488096</v>
      </c>
      <c r="AP5794" s="8">
        <v>1.0049514822791299</v>
      </c>
    </row>
    <row r="5795" spans="1:42" x14ac:dyDescent="0.25">
      <c r="A5795" s="2" t="s">
        <v>16077</v>
      </c>
      <c r="B5795" t="s">
        <v>16076</v>
      </c>
      <c r="C5795" t="s">
        <v>149</v>
      </c>
      <c r="D5795" t="s">
        <v>16074</v>
      </c>
      <c r="E5795" s="3" t="s">
        <v>16075</v>
      </c>
      <c r="F5795" t="s">
        <v>16078</v>
      </c>
      <c r="G5795">
        <v>200</v>
      </c>
      <c r="H5795">
        <v>0</v>
      </c>
      <c r="I5795">
        <v>110</v>
      </c>
      <c r="J5795">
        <v>55</v>
      </c>
      <c r="K5795">
        <v>35</v>
      </c>
      <c r="L5795">
        <v>0</v>
      </c>
      <c r="M5795">
        <v>0</v>
      </c>
      <c r="N5795" s="2">
        <v>266.54791666666665</v>
      </c>
      <c r="O5795" s="2">
        <v>283.50351220833329</v>
      </c>
      <c r="P5795" s="2">
        <v>271.01</v>
      </c>
      <c r="Q5795" s="4">
        <v>821.06142887499993</v>
      </c>
      <c r="R5795" s="5">
        <v>4.7E-2</v>
      </c>
      <c r="S5795" s="6">
        <v>859.6513160321249</v>
      </c>
      <c r="T5795" s="4">
        <v>40.192893401015226</v>
      </c>
      <c r="U5795" s="7">
        <v>899.84420943314012</v>
      </c>
      <c r="V5795" s="8">
        <v>0.61579388508880262</v>
      </c>
      <c r="W5795" s="7">
        <v>681.23811326766054</v>
      </c>
      <c r="X5795" s="7">
        <v>727.71290683255268</v>
      </c>
      <c r="Y5795" s="7">
        <v>901.25802204322622</v>
      </c>
      <c r="Z5795" s="7">
        <v>1208.9329212133352</v>
      </c>
      <c r="AA5795" s="7">
        <v>1463.6618530310357</v>
      </c>
      <c r="AB5795" s="7">
        <v>1683.0934732804635</v>
      </c>
      <c r="AC5795" s="7">
        <v>1607.4025000000001</v>
      </c>
      <c r="AD5795" s="7">
        <v>1753.53</v>
      </c>
      <c r="AE5795" s="4">
        <v>1158</v>
      </c>
      <c r="AF5795" s="4">
        <v>1237</v>
      </c>
      <c r="AG5795" s="4">
        <v>1532</v>
      </c>
      <c r="AH5795" s="4">
        <v>2055</v>
      </c>
      <c r="AI5795" s="4">
        <v>2488</v>
      </c>
      <c r="AJ5795" s="4">
        <v>2861</v>
      </c>
      <c r="AK5795" s="4">
        <v>1562.8254882222991</v>
      </c>
      <c r="AL5795" s="8">
        <v>1.0969997992323923</v>
      </c>
      <c r="AM5795" s="4">
        <v>1328.4340974922409</v>
      </c>
      <c r="AN5795" s="8">
        <v>0.93659782785119572</v>
      </c>
      <c r="AO5795" s="4">
        <v>1094.0427067621829</v>
      </c>
      <c r="AP5795" s="8">
        <v>0.77619585646999922</v>
      </c>
    </row>
    <row r="5796" spans="1:42" x14ac:dyDescent="0.25">
      <c r="A5796" s="2" t="s">
        <v>16081</v>
      </c>
      <c r="B5796" t="s">
        <v>16080</v>
      </c>
      <c r="C5796" t="s">
        <v>149</v>
      </c>
      <c r="D5796" t="s">
        <v>16079</v>
      </c>
      <c r="E5796" s="3" t="s">
        <v>16075</v>
      </c>
      <c r="F5796" t="s">
        <v>16082</v>
      </c>
      <c r="G5796">
        <v>100</v>
      </c>
      <c r="H5796">
        <v>0</v>
      </c>
      <c r="I5796">
        <v>100</v>
      </c>
      <c r="J5796">
        <v>0</v>
      </c>
      <c r="K5796">
        <v>0</v>
      </c>
      <c r="L5796">
        <v>0</v>
      </c>
      <c r="M5796">
        <v>0</v>
      </c>
      <c r="N5796" s="2">
        <v>218.35916666666665</v>
      </c>
      <c r="O5796" s="2">
        <v>213.28874733333333</v>
      </c>
      <c r="P5796" s="2">
        <v>245.99</v>
      </c>
      <c r="Q5796" s="4">
        <v>677.63791400000002</v>
      </c>
      <c r="R5796" s="5">
        <v>4.7E-2</v>
      </c>
      <c r="S5796" s="6">
        <v>709.48689595799999</v>
      </c>
      <c r="T5796" s="4">
        <v>82</v>
      </c>
      <c r="U5796" s="7">
        <v>791.48689595799999</v>
      </c>
      <c r="V5796" s="8">
        <v>0.54472601235925666</v>
      </c>
      <c r="W5796" s="7">
        <v>606.94577541348508</v>
      </c>
      <c r="X5796" s="7">
        <v>709.48689595799988</v>
      </c>
      <c r="Y5796" s="7">
        <v>853.5327557705325</v>
      </c>
      <c r="Z5796" s="7">
        <v>1146.5073858977175</v>
      </c>
      <c r="AA5796" s="7">
        <v>1303.7371040659734</v>
      </c>
      <c r="AB5796" s="7">
        <v>1499.5418152009756</v>
      </c>
      <c r="AC5796" s="7">
        <v>1598.3000000000002</v>
      </c>
      <c r="AD5796" s="7">
        <v>1743.6</v>
      </c>
      <c r="AE5796" s="4">
        <v>1243</v>
      </c>
      <c r="AF5796" s="4">
        <v>1453</v>
      </c>
      <c r="AG5796" s="4">
        <v>1748</v>
      </c>
      <c r="AH5796" s="4">
        <v>2348</v>
      </c>
      <c r="AI5796" s="4">
        <v>2670</v>
      </c>
      <c r="AJ5796" s="4">
        <v>3071</v>
      </c>
      <c r="AK5796" s="4">
        <v>1489.9911702198003</v>
      </c>
      <c r="AL5796" s="8">
        <v>1.0818934413075019</v>
      </c>
      <c r="AM5796" s="4">
        <v>1229.8230787992002</v>
      </c>
      <c r="AN5796" s="8">
        <v>0.90283763165808684</v>
      </c>
      <c r="AO5796" s="4">
        <v>969.65498737860003</v>
      </c>
      <c r="AP5796" s="8">
        <v>0.72378182200867169</v>
      </c>
    </row>
    <row r="5797" spans="1:42" x14ac:dyDescent="0.25">
      <c r="A5797" s="2" t="s">
        <v>16083</v>
      </c>
      <c r="B5797" t="s">
        <v>16080</v>
      </c>
      <c r="C5797" t="s">
        <v>149</v>
      </c>
      <c r="D5797" t="s">
        <v>16079</v>
      </c>
      <c r="E5797" s="3" t="s">
        <v>16075</v>
      </c>
      <c r="F5797" t="s">
        <v>16084</v>
      </c>
      <c r="G5797">
        <v>84</v>
      </c>
      <c r="H5797">
        <v>0</v>
      </c>
      <c r="I5797">
        <v>0</v>
      </c>
      <c r="J5797">
        <v>41</v>
      </c>
      <c r="K5797">
        <v>36</v>
      </c>
      <c r="L5797">
        <v>7</v>
      </c>
      <c r="M5797">
        <v>0</v>
      </c>
      <c r="N5797" s="2">
        <v>272.03571428571428</v>
      </c>
      <c r="O5797" s="2">
        <v>356.53037715432112</v>
      </c>
      <c r="P5797" s="2">
        <v>276.29000000000002</v>
      </c>
      <c r="Q5797" s="4">
        <v>904.85609144003547</v>
      </c>
      <c r="R5797" s="5">
        <v>4.7E-2</v>
      </c>
      <c r="S5797" s="6">
        <v>947.38432773771706</v>
      </c>
      <c r="T5797" s="4">
        <v>108.51315789473684</v>
      </c>
      <c r="U5797" s="7">
        <v>1055.8974856324539</v>
      </c>
      <c r="V5797" s="8">
        <v>0.50716117238158653</v>
      </c>
      <c r="W5797" s="7">
        <v>565.6158436224199</v>
      </c>
      <c r="X5797" s="7">
        <v>661.17443345404354</v>
      </c>
      <c r="Y5797" s="7">
        <v>795.41150012227672</v>
      </c>
      <c r="Z5797" s="7">
        <v>1068.4360424983442</v>
      </c>
      <c r="AA5797" s="7">
        <v>1214.9592135735004</v>
      </c>
      <c r="AB5797" s="7">
        <v>1397.4306160615056</v>
      </c>
      <c r="AC5797" s="7">
        <v>2290.1738095238097</v>
      </c>
      <c r="AD5797" s="7">
        <v>2498.3714285714282</v>
      </c>
      <c r="AE5797" s="4">
        <v>1243</v>
      </c>
      <c r="AF5797" s="4">
        <v>1453</v>
      </c>
      <c r="AG5797" s="4">
        <v>1748</v>
      </c>
      <c r="AH5797" s="4">
        <v>2348</v>
      </c>
      <c r="AI5797" s="4">
        <v>2670</v>
      </c>
      <c r="AJ5797" s="4">
        <v>3071</v>
      </c>
      <c r="AK5797" s="4">
        <v>2116.6173536611218</v>
      </c>
      <c r="AL5797" s="8">
        <v>1.0687588656078366</v>
      </c>
      <c r="AM5797" s="4">
        <v>1726.8730116866534</v>
      </c>
      <c r="AN5797" s="8">
        <v>0.88155963453241992</v>
      </c>
      <c r="AO5797" s="4">
        <v>1337.1286697121852</v>
      </c>
      <c r="AP5797" s="8">
        <v>0.69436040345700323</v>
      </c>
    </row>
    <row r="5798" spans="1:42" x14ac:dyDescent="0.25">
      <c r="A5798" s="2" t="s">
        <v>16087</v>
      </c>
      <c r="B5798" t="s">
        <v>16086</v>
      </c>
      <c r="C5798" t="s">
        <v>149</v>
      </c>
      <c r="D5798" t="s">
        <v>16085</v>
      </c>
      <c r="E5798" s="3" t="s">
        <v>16075</v>
      </c>
      <c r="F5798" t="s">
        <v>1115</v>
      </c>
      <c r="G5798">
        <v>170</v>
      </c>
      <c r="H5798">
        <v>0</v>
      </c>
      <c r="I5798">
        <v>170</v>
      </c>
      <c r="J5798">
        <v>0</v>
      </c>
      <c r="K5798">
        <v>0</v>
      </c>
      <c r="L5798">
        <v>0</v>
      </c>
      <c r="M5798">
        <v>0</v>
      </c>
      <c r="N5798" s="2">
        <v>184.43382352941174</v>
      </c>
      <c r="O5798" s="2">
        <v>207.94427430392162</v>
      </c>
      <c r="P5798" s="2">
        <v>344</v>
      </c>
      <c r="Q5798" s="4">
        <v>736.37809783333341</v>
      </c>
      <c r="R5798" s="5">
        <v>4.7E-2</v>
      </c>
      <c r="S5798" s="6">
        <v>770.98786843150003</v>
      </c>
      <c r="T5798" s="4">
        <v>0</v>
      </c>
      <c r="U5798" s="7">
        <v>770.98786843150003</v>
      </c>
      <c r="V5798" s="8">
        <v>0.53061794110908467</v>
      </c>
      <c r="W5798" s="7">
        <v>659.55810079859225</v>
      </c>
      <c r="X5798" s="7">
        <v>770.98786843150003</v>
      </c>
      <c r="Y5798" s="7">
        <v>927.52016105868006</v>
      </c>
      <c r="Z5798" s="7">
        <v>1245.890925724131</v>
      </c>
      <c r="AA5798" s="7">
        <v>1416.7499027612562</v>
      </c>
      <c r="AB5798" s="7">
        <v>1629.5276971459991</v>
      </c>
      <c r="AC5798" s="7">
        <v>1598.3000000000002</v>
      </c>
      <c r="AD5798" s="7">
        <v>1743.6</v>
      </c>
      <c r="AE5798" s="4">
        <v>1243</v>
      </c>
      <c r="AF5798" s="4">
        <v>1453</v>
      </c>
      <c r="AG5798" s="4">
        <v>1748</v>
      </c>
      <c r="AH5798" s="4">
        <v>2348</v>
      </c>
      <c r="AI5798" s="4">
        <v>2670</v>
      </c>
      <c r="AJ5798" s="4">
        <v>3071</v>
      </c>
      <c r="AK5798" s="4">
        <v>1561.4936941843268</v>
      </c>
      <c r="AL5798" s="8">
        <v>1.0746687502989174</v>
      </c>
      <c r="AM5798" s="4">
        <v>1297.9917522667179</v>
      </c>
      <c r="AN5798" s="8">
        <v>0.89331848056897312</v>
      </c>
      <c r="AO5798" s="4">
        <v>1034.4898103491089</v>
      </c>
      <c r="AP5798" s="8">
        <v>0.71196821083902884</v>
      </c>
    </row>
    <row r="5799" spans="1:42" x14ac:dyDescent="0.25">
      <c r="A5799" s="2" t="s">
        <v>16090</v>
      </c>
      <c r="B5799" t="s">
        <v>16089</v>
      </c>
      <c r="C5799" t="s">
        <v>149</v>
      </c>
      <c r="D5799" t="s">
        <v>16088</v>
      </c>
      <c r="E5799" s="3" t="s">
        <v>16075</v>
      </c>
      <c r="F5799" t="s">
        <v>16091</v>
      </c>
      <c r="G5799">
        <v>18</v>
      </c>
      <c r="H5799">
        <v>0</v>
      </c>
      <c r="I5799">
        <v>18</v>
      </c>
      <c r="J5799">
        <v>0</v>
      </c>
      <c r="K5799">
        <v>0</v>
      </c>
      <c r="L5799">
        <v>0</v>
      </c>
      <c r="M5799">
        <v>0</v>
      </c>
      <c r="N5799" s="2">
        <v>220.32407407407405</v>
      </c>
      <c r="O5799" s="2">
        <v>173.97279955555555</v>
      </c>
      <c r="P5799" s="2">
        <v>323.39</v>
      </c>
      <c r="Q5799" s="4">
        <v>717.68687362962964</v>
      </c>
      <c r="R5799" s="5">
        <v>4.7E-2</v>
      </c>
      <c r="S5799" s="6">
        <v>751.41815669022219</v>
      </c>
      <c r="T5799" s="4">
        <v>0</v>
      </c>
      <c r="U5799" s="7">
        <v>751.41815669022219</v>
      </c>
      <c r="V5799" s="8">
        <v>0.91524745029259702</v>
      </c>
      <c r="W5799" s="7">
        <v>633.35123560247712</v>
      </c>
      <c r="X5799" s="7">
        <v>751.41815669022219</v>
      </c>
      <c r="Y5799" s="7">
        <v>889.62052168440437</v>
      </c>
      <c r="Z5799" s="7">
        <v>1139.4830756142833</v>
      </c>
      <c r="AA5799" s="7">
        <v>1263.9567288540766</v>
      </c>
      <c r="AB5799" s="7">
        <v>1453.4129510646442</v>
      </c>
      <c r="AC5799" s="7">
        <v>903.1</v>
      </c>
      <c r="AD5799" s="7">
        <v>985.19999999999993</v>
      </c>
      <c r="AE5799" s="4">
        <v>692</v>
      </c>
      <c r="AF5799" s="4">
        <v>821</v>
      </c>
      <c r="AG5799" s="4">
        <v>972</v>
      </c>
      <c r="AH5799" s="4">
        <v>1245</v>
      </c>
      <c r="AI5799" s="4">
        <v>1381</v>
      </c>
      <c r="AJ5799" s="4">
        <v>1588</v>
      </c>
      <c r="AK5799" s="4">
        <v>940.43090827422225</v>
      </c>
      <c r="AL5799" s="8">
        <v>1.1454700466190284</v>
      </c>
      <c r="AM5799" s="4">
        <v>869.55112643022221</v>
      </c>
      <c r="AN5799" s="8">
        <v>1.0591365729966167</v>
      </c>
      <c r="AO5799" s="4">
        <v>810.48464156022214</v>
      </c>
      <c r="AP5799" s="8">
        <v>0.98719201164460679</v>
      </c>
    </row>
    <row r="5800" spans="1:42" x14ac:dyDescent="0.25">
      <c r="A5800" s="2" t="s">
        <v>16094</v>
      </c>
      <c r="B5800" t="s">
        <v>16093</v>
      </c>
      <c r="C5800" t="s">
        <v>149</v>
      </c>
      <c r="D5800" t="s">
        <v>16092</v>
      </c>
      <c r="E5800" s="3" t="s">
        <v>16075</v>
      </c>
      <c r="F5800" t="s">
        <v>16095</v>
      </c>
      <c r="G5800">
        <v>248</v>
      </c>
      <c r="H5800">
        <v>0</v>
      </c>
      <c r="I5800">
        <v>113</v>
      </c>
      <c r="J5800">
        <v>35</v>
      </c>
      <c r="K5800">
        <v>76</v>
      </c>
      <c r="L5800">
        <v>24</v>
      </c>
      <c r="M5800">
        <v>0</v>
      </c>
      <c r="N5800" s="2">
        <v>275.56451612903226</v>
      </c>
      <c r="O5800" s="2">
        <v>120.17183203629041</v>
      </c>
      <c r="P5800" s="2">
        <v>420.58</v>
      </c>
      <c r="Q5800" s="4">
        <v>816.31634816532267</v>
      </c>
      <c r="R5800" s="5">
        <v>4.7E-2</v>
      </c>
      <c r="S5800" s="6">
        <v>854.68321652909276</v>
      </c>
      <c r="T5800" s="4">
        <v>77.308016877637129</v>
      </c>
      <c r="U5800" s="7">
        <v>931.99123340672986</v>
      </c>
      <c r="V5800" s="8">
        <v>0.6103800277941569</v>
      </c>
      <c r="W5800" s="7">
        <v>651.54834126073831</v>
      </c>
      <c r="X5800" s="7">
        <v>655.46658729924786</v>
      </c>
      <c r="Y5800" s="7">
        <v>758.4604831686429</v>
      </c>
      <c r="Z5800" s="7">
        <v>1062.9641753042456</v>
      </c>
      <c r="AA5800" s="7">
        <v>1273.4299625156182</v>
      </c>
      <c r="AB5800" s="7">
        <v>1464.3045195344428</v>
      </c>
      <c r="AC5800" s="7">
        <v>1679.5935483870969</v>
      </c>
      <c r="AD5800" s="7">
        <v>1832.2838709677419</v>
      </c>
      <c r="AE5800" s="4">
        <v>1164</v>
      </c>
      <c r="AF5800" s="4">
        <v>1171</v>
      </c>
      <c r="AG5800" s="4">
        <v>1355</v>
      </c>
      <c r="AH5800" s="4">
        <v>1899</v>
      </c>
      <c r="AI5800" s="4">
        <v>2275</v>
      </c>
      <c r="AJ5800" s="4">
        <v>2616</v>
      </c>
      <c r="AK5800" s="4">
        <v>1595.4777974785306</v>
      </c>
      <c r="AL5800" s="8">
        <v>1.0955414764237377</v>
      </c>
      <c r="AM5800" s="4">
        <v>1346.3316379663879</v>
      </c>
      <c r="AN5800" s="8">
        <v>0.93237058562903563</v>
      </c>
      <c r="AO5800" s="4">
        <v>1100.5074272477405</v>
      </c>
      <c r="AP5800" s="8">
        <v>0.77137530671159638</v>
      </c>
    </row>
    <row r="5801" spans="1:42" x14ac:dyDescent="0.25">
      <c r="A5801" s="2" t="s">
        <v>16098</v>
      </c>
      <c r="B5801" t="s">
        <v>16097</v>
      </c>
      <c r="C5801" t="s">
        <v>149</v>
      </c>
      <c r="D5801" t="s">
        <v>16096</v>
      </c>
      <c r="E5801" s="3" t="s">
        <v>16075</v>
      </c>
      <c r="F5801" t="s">
        <v>16099</v>
      </c>
      <c r="G5801">
        <v>158</v>
      </c>
      <c r="H5801">
        <v>0</v>
      </c>
      <c r="I5801">
        <v>72</v>
      </c>
      <c r="J5801">
        <v>38</v>
      </c>
      <c r="K5801">
        <v>44</v>
      </c>
      <c r="L5801">
        <v>4</v>
      </c>
      <c r="M5801">
        <v>0</v>
      </c>
      <c r="N5801" s="2">
        <v>249.50105485232066</v>
      </c>
      <c r="O5801" s="2">
        <v>241.33126432278482</v>
      </c>
      <c r="P5801" s="2">
        <v>315.99</v>
      </c>
      <c r="Q5801" s="4">
        <v>806.82231917510546</v>
      </c>
      <c r="R5801" s="5">
        <v>4.7E-2</v>
      </c>
      <c r="S5801" s="6">
        <v>844.74296817633535</v>
      </c>
      <c r="T5801" s="4">
        <v>62.598684210526315</v>
      </c>
      <c r="U5801" s="7">
        <v>907.34165238686171</v>
      </c>
      <c r="V5801" s="8">
        <v>0.57887673459985856</v>
      </c>
      <c r="W5801" s="7">
        <v>624.0916787646172</v>
      </c>
      <c r="X5801" s="7">
        <v>666.66788137463857</v>
      </c>
      <c r="Y5801" s="7">
        <v>825.65496707028808</v>
      </c>
      <c r="Z5801" s="7">
        <v>1107.5202071341005</v>
      </c>
      <c r="AA5801" s="7">
        <v>1340.8809125789012</v>
      </c>
      <c r="AB5801" s="7">
        <v>1541.9052616110275</v>
      </c>
      <c r="AC5801" s="7">
        <v>1724.1594936708861</v>
      </c>
      <c r="AD5801" s="7">
        <v>1880.9012658227846</v>
      </c>
      <c r="AE5801" s="4">
        <v>1158</v>
      </c>
      <c r="AF5801" s="4">
        <v>1237</v>
      </c>
      <c r="AG5801" s="4">
        <v>1532</v>
      </c>
      <c r="AH5801" s="4">
        <v>2055</v>
      </c>
      <c r="AI5801" s="4">
        <v>2488</v>
      </c>
      <c r="AJ5801" s="4">
        <v>2861</v>
      </c>
      <c r="AK5801" s="4">
        <v>1640.8846592697651</v>
      </c>
      <c r="AL5801" s="8">
        <v>1.086808781152125</v>
      </c>
      <c r="AM5801" s="4">
        <v>1371.766341153676</v>
      </c>
      <c r="AN5801" s="8">
        <v>0.91511344147248541</v>
      </c>
      <c r="AO5801" s="4">
        <v>1108.2546546650055</v>
      </c>
      <c r="AP5801" s="8">
        <v>0.74699508803617187</v>
      </c>
    </row>
    <row r="5802" spans="1:42" x14ac:dyDescent="0.25">
      <c r="A5802" s="2" t="s">
        <v>16102</v>
      </c>
      <c r="B5802" t="s">
        <v>16101</v>
      </c>
      <c r="C5802" t="s">
        <v>149</v>
      </c>
      <c r="D5802" t="s">
        <v>16100</v>
      </c>
      <c r="E5802" s="3" t="s">
        <v>16075</v>
      </c>
      <c r="F5802" t="s">
        <v>16103</v>
      </c>
      <c r="G5802">
        <v>121</v>
      </c>
      <c r="H5802">
        <v>0</v>
      </c>
      <c r="I5802">
        <v>46</v>
      </c>
      <c r="J5802">
        <v>21</v>
      </c>
      <c r="K5802">
        <v>49</v>
      </c>
      <c r="L5802">
        <v>5</v>
      </c>
      <c r="M5802">
        <v>0</v>
      </c>
      <c r="N5802" s="2">
        <v>268.76928374655648</v>
      </c>
      <c r="O5802" s="2">
        <v>289.23706714876033</v>
      </c>
      <c r="P5802" s="2">
        <v>230.15</v>
      </c>
      <c r="Q5802" s="4">
        <v>788.15635089531679</v>
      </c>
      <c r="R5802" s="5">
        <v>4.7E-2</v>
      </c>
      <c r="S5802" s="6">
        <v>825.19969938739666</v>
      </c>
      <c r="T5802" s="4">
        <v>50.286956521739128</v>
      </c>
      <c r="U5802" s="7">
        <v>875.48665590913583</v>
      </c>
      <c r="V5802" s="8">
        <v>0.88726305647692039</v>
      </c>
      <c r="W5802" s="7">
        <v>535.23179322713031</v>
      </c>
      <c r="X5802" s="7">
        <v>641.44185219563894</v>
      </c>
      <c r="Y5802" s="7">
        <v>780.26759856392584</v>
      </c>
      <c r="Z5802" s="7">
        <v>970.94392490109101</v>
      </c>
      <c r="AA5802" s="7">
        <v>1276.1933069759386</v>
      </c>
      <c r="AB5802" s="7">
        <v>1467.7059329900214</v>
      </c>
      <c r="AC5802" s="7">
        <v>1085.4000000000001</v>
      </c>
      <c r="AD5802" s="7">
        <v>1184.0727272727272</v>
      </c>
      <c r="AE5802" s="4">
        <v>640</v>
      </c>
      <c r="AF5802" s="4">
        <v>767</v>
      </c>
      <c r="AG5802" s="4">
        <v>933</v>
      </c>
      <c r="AH5802" s="4">
        <v>1161</v>
      </c>
      <c r="AI5802" s="4">
        <v>1526</v>
      </c>
      <c r="AJ5802" s="4">
        <v>1755</v>
      </c>
      <c r="AK5802" s="4">
        <v>1078.9321140259744</v>
      </c>
      <c r="AL5802" s="8">
        <v>1.1444084923553388</v>
      </c>
      <c r="AM5802" s="4">
        <v>994.35464247978177</v>
      </c>
      <c r="AN5802" s="8">
        <v>1.0586933470625328</v>
      </c>
      <c r="AO5802" s="4">
        <v>909.77717093358922</v>
      </c>
      <c r="AP5802" s="8">
        <v>0.9729782017697266</v>
      </c>
    </row>
    <row r="5803" spans="1:42" x14ac:dyDescent="0.25">
      <c r="A5803" s="2" t="s">
        <v>16106</v>
      </c>
      <c r="B5803" t="s">
        <v>16105</v>
      </c>
      <c r="C5803" t="s">
        <v>149</v>
      </c>
      <c r="D5803" t="s">
        <v>16104</v>
      </c>
      <c r="E5803" s="3" t="s">
        <v>16075</v>
      </c>
      <c r="F5803" t="s">
        <v>16107</v>
      </c>
      <c r="G5803">
        <v>30</v>
      </c>
      <c r="H5803">
        <v>0</v>
      </c>
      <c r="I5803">
        <v>30</v>
      </c>
      <c r="J5803">
        <v>0</v>
      </c>
      <c r="K5803">
        <v>0</v>
      </c>
      <c r="L5803">
        <v>0</v>
      </c>
      <c r="M5803">
        <v>0</v>
      </c>
      <c r="N5803" s="2">
        <v>262.85277777777776</v>
      </c>
      <c r="O5803" s="2">
        <v>181.98090538888889</v>
      </c>
      <c r="P5803" s="2">
        <v>270.25</v>
      </c>
      <c r="Q5803" s="4">
        <v>715.08368316666667</v>
      </c>
      <c r="R5803" s="5">
        <v>4.7E-2</v>
      </c>
      <c r="S5803" s="6">
        <v>748.69261627549997</v>
      </c>
      <c r="T5803" s="4">
        <v>71.63333333333334</v>
      </c>
      <c r="U5803" s="7">
        <v>820.3259496088333</v>
      </c>
      <c r="V5803" s="8">
        <v>0.70353855026486556</v>
      </c>
      <c r="W5803" s="7">
        <v>735.85054738569715</v>
      </c>
      <c r="X5803" s="7">
        <v>748.69261627549997</v>
      </c>
      <c r="Y5803" s="7">
        <v>953.52361506785371</v>
      </c>
      <c r="Z5803" s="7">
        <v>1268.796406312511</v>
      </c>
      <c r="AA5803" s="7">
        <v>1601.4059905584022</v>
      </c>
      <c r="AB5803" s="7">
        <v>1841.5526787977135</v>
      </c>
      <c r="AC5803" s="7">
        <v>1282.6000000000001</v>
      </c>
      <c r="AD5803" s="7">
        <v>1399.2</v>
      </c>
      <c r="AE5803" s="4">
        <v>1146</v>
      </c>
      <c r="AF5803" s="4">
        <v>1166</v>
      </c>
      <c r="AG5803" s="4">
        <v>1485</v>
      </c>
      <c r="AH5803" s="4">
        <v>1976</v>
      </c>
      <c r="AI5803" s="4">
        <v>2494</v>
      </c>
      <c r="AJ5803" s="4">
        <v>2868</v>
      </c>
      <c r="AK5803" s="4">
        <v>1230.1908649875502</v>
      </c>
      <c r="AL5803" s="8">
        <v>1.1164873055925246</v>
      </c>
      <c r="AM5803" s="4">
        <v>1069.6914487502002</v>
      </c>
      <c r="AN5803" s="8">
        <v>0.97883772048330497</v>
      </c>
      <c r="AO5803" s="4">
        <v>909.19203251285001</v>
      </c>
      <c r="AP5803" s="8">
        <v>0.84118813537408521</v>
      </c>
    </row>
    <row r="5804" spans="1:42" x14ac:dyDescent="0.25">
      <c r="A5804" s="2" t="s">
        <v>16111</v>
      </c>
      <c r="B5804" t="s">
        <v>16110</v>
      </c>
      <c r="C5804" t="s">
        <v>14</v>
      </c>
      <c r="D5804" t="s">
        <v>16108</v>
      </c>
      <c r="E5804" s="3" t="s">
        <v>16109</v>
      </c>
      <c r="F5804" t="s">
        <v>16112</v>
      </c>
      <c r="G5804">
        <v>210</v>
      </c>
      <c r="H5804">
        <v>0</v>
      </c>
      <c r="I5804">
        <v>64</v>
      </c>
      <c r="J5804">
        <v>86</v>
      </c>
      <c r="K5804">
        <v>52</v>
      </c>
      <c r="L5804">
        <v>8</v>
      </c>
      <c r="M5804">
        <v>0</v>
      </c>
      <c r="N5804" s="2">
        <v>295.79126984126987</v>
      </c>
      <c r="O5804" s="2">
        <v>304.31602553968258</v>
      </c>
      <c r="P5804" s="2">
        <v>223.66</v>
      </c>
      <c r="Q5804" s="4">
        <v>823.76729538095242</v>
      </c>
      <c r="R5804" s="5">
        <v>4.2999999999999997E-2</v>
      </c>
      <c r="S5804" s="6">
        <v>859.18928908233329</v>
      </c>
      <c r="T5804" s="4">
        <v>0</v>
      </c>
      <c r="U5804" s="7">
        <v>859.18928908233329</v>
      </c>
      <c r="V5804" s="8">
        <v>0.46742005613113058</v>
      </c>
      <c r="W5804" s="7">
        <v>689.44458279341768</v>
      </c>
      <c r="X5804" s="7">
        <v>693.18394324246674</v>
      </c>
      <c r="Y5804" s="7">
        <v>792.74441519839752</v>
      </c>
      <c r="Z5804" s="7">
        <v>1103.5787525255994</v>
      </c>
      <c r="AA5804" s="7">
        <v>1312.982937672346</v>
      </c>
      <c r="AB5804" s="7">
        <v>1509.7667813035519</v>
      </c>
      <c r="AC5804" s="7">
        <v>2021.9676190476193</v>
      </c>
      <c r="AD5804" s="7">
        <v>2205.7828571428572</v>
      </c>
      <c r="AE5804" s="4">
        <v>1475</v>
      </c>
      <c r="AF5804" s="4">
        <v>1483</v>
      </c>
      <c r="AG5804" s="4">
        <v>1696</v>
      </c>
      <c r="AH5804" s="4">
        <v>2361</v>
      </c>
      <c r="AI5804" s="4">
        <v>2809</v>
      </c>
      <c r="AJ5804" s="4">
        <v>3230</v>
      </c>
      <c r="AK5804" s="4">
        <v>1979.9044072368049</v>
      </c>
      <c r="AL5804" s="8">
        <v>1.0771165806237346</v>
      </c>
      <c r="AM5804" s="4">
        <v>1606.3327011853146</v>
      </c>
      <c r="AN5804" s="8">
        <v>0.87388440579286664</v>
      </c>
      <c r="AO5804" s="4">
        <v>1232.7609951338238</v>
      </c>
      <c r="AP5804" s="8">
        <v>0.67065223096199855</v>
      </c>
    </row>
    <row r="5805" spans="1:42" x14ac:dyDescent="0.25">
      <c r="A5805" s="2" t="s">
        <v>16113</v>
      </c>
      <c r="B5805" t="s">
        <v>16110</v>
      </c>
      <c r="C5805" t="s">
        <v>14</v>
      </c>
      <c r="D5805" t="s">
        <v>16108</v>
      </c>
      <c r="E5805" s="3" t="s">
        <v>16109</v>
      </c>
      <c r="F5805" t="s">
        <v>16114</v>
      </c>
      <c r="G5805">
        <v>58</v>
      </c>
      <c r="H5805">
        <v>0</v>
      </c>
      <c r="I5805">
        <v>10</v>
      </c>
      <c r="J5805">
        <v>36</v>
      </c>
      <c r="K5805">
        <v>12</v>
      </c>
      <c r="L5805">
        <v>0</v>
      </c>
      <c r="M5805">
        <v>0</v>
      </c>
      <c r="N5805" s="2">
        <v>169.41954022988506</v>
      </c>
      <c r="O5805" s="2">
        <v>459.67324420689664</v>
      </c>
      <c r="P5805" s="2">
        <v>302.35000000000002</v>
      </c>
      <c r="Q5805" s="4">
        <v>931.44278443678172</v>
      </c>
      <c r="R5805" s="5">
        <v>4.2999999999999997E-2</v>
      </c>
      <c r="S5805" s="6">
        <v>971.49482416756325</v>
      </c>
      <c r="T5805" s="4">
        <v>214.74</v>
      </c>
      <c r="U5805" s="7">
        <v>1186.2348241675631</v>
      </c>
      <c r="V5805" s="8">
        <v>0.66017021821296384</v>
      </c>
      <c r="W5805" s="7">
        <v>797.47627288505862</v>
      </c>
      <c r="X5805" s="7">
        <v>801.80156792443529</v>
      </c>
      <c r="Y5805" s="7">
        <v>916.9625483478369</v>
      </c>
      <c r="Z5805" s="7">
        <v>1276.5026984960159</v>
      </c>
      <c r="AA5805" s="7">
        <v>1518.7192207011049</v>
      </c>
      <c r="AB5805" s="7">
        <v>1746.3378721482979</v>
      </c>
      <c r="AC5805" s="7">
        <v>1976.5482758620692</v>
      </c>
      <c r="AD5805" s="7">
        <v>2156.2344827586207</v>
      </c>
      <c r="AE5805" s="4">
        <v>1475</v>
      </c>
      <c r="AF5805" s="4">
        <v>1483</v>
      </c>
      <c r="AG5805" s="4">
        <v>1696</v>
      </c>
      <c r="AH5805" s="4">
        <v>2361</v>
      </c>
      <c r="AI5805" s="4">
        <v>2809</v>
      </c>
      <c r="AJ5805" s="4">
        <v>3230</v>
      </c>
      <c r="AK5805" s="4">
        <v>1722.3965486197917</v>
      </c>
      <c r="AL5805" s="8">
        <v>1.0780663591697013</v>
      </c>
      <c r="AM5805" s="4">
        <v>1462.4690286170974</v>
      </c>
      <c r="AN5805" s="8">
        <v>0.93341000268467678</v>
      </c>
      <c r="AO5805" s="4">
        <v>1216.9819263923303</v>
      </c>
      <c r="AP5805" s="8">
        <v>0.79679011044882031</v>
      </c>
    </row>
    <row r="5806" spans="1:42" x14ac:dyDescent="0.25">
      <c r="A5806" s="2" t="s">
        <v>16115</v>
      </c>
      <c r="B5806" t="s">
        <v>16110</v>
      </c>
      <c r="C5806" t="s">
        <v>14</v>
      </c>
      <c r="D5806" t="s">
        <v>16108</v>
      </c>
      <c r="E5806" s="3" t="s">
        <v>16109</v>
      </c>
      <c r="F5806" t="s">
        <v>16116</v>
      </c>
      <c r="G5806">
        <v>59</v>
      </c>
      <c r="H5806">
        <v>0</v>
      </c>
      <c r="I5806">
        <v>20</v>
      </c>
      <c r="J5806">
        <v>21</v>
      </c>
      <c r="K5806">
        <v>18</v>
      </c>
      <c r="L5806">
        <v>0</v>
      </c>
      <c r="M5806">
        <v>0</v>
      </c>
      <c r="N5806" s="2">
        <v>172.25282485875707</v>
      </c>
      <c r="O5806" s="2">
        <v>451.8609703559323</v>
      </c>
      <c r="P5806" s="2">
        <v>310.58999999999997</v>
      </c>
      <c r="Q5806" s="4">
        <v>934.70379521468931</v>
      </c>
      <c r="R5806" s="5">
        <v>4.2999999999999997E-2</v>
      </c>
      <c r="S5806" s="6">
        <v>974.89605840892091</v>
      </c>
      <c r="T5806" s="4">
        <v>219.85454545454544</v>
      </c>
      <c r="U5806" s="7">
        <v>1194.7506038634663</v>
      </c>
      <c r="V5806" s="8">
        <v>0.65405650368311941</v>
      </c>
      <c r="W5806" s="7">
        <v>787.20590757544812</v>
      </c>
      <c r="X5806" s="7">
        <v>791.47549893856933</v>
      </c>
      <c r="Y5806" s="7">
        <v>905.15336898166788</v>
      </c>
      <c r="Z5806" s="7">
        <v>1260.0631510411072</v>
      </c>
      <c r="AA5806" s="7">
        <v>1499.1602673758875</v>
      </c>
      <c r="AB5806" s="7">
        <v>1723.847512860134</v>
      </c>
      <c r="AC5806" s="7">
        <v>2009.3457627118646</v>
      </c>
      <c r="AD5806" s="7">
        <v>2192.0135593220339</v>
      </c>
      <c r="AE5806" s="4">
        <v>1475</v>
      </c>
      <c r="AF5806" s="4">
        <v>1483</v>
      </c>
      <c r="AG5806" s="4">
        <v>1696</v>
      </c>
      <c r="AH5806" s="4">
        <v>2361</v>
      </c>
      <c r="AI5806" s="4">
        <v>2809</v>
      </c>
      <c r="AJ5806" s="4">
        <v>3230</v>
      </c>
      <c r="AK5806" s="4">
        <v>1749.7882189549159</v>
      </c>
      <c r="AL5806" s="8">
        <v>1.0782649164005995</v>
      </c>
      <c r="AM5806" s="4">
        <v>1486.6172965053327</v>
      </c>
      <c r="AN5806" s="8">
        <v>0.93419413472296475</v>
      </c>
      <c r="AO5806" s="4">
        <v>1223.4463740557494</v>
      </c>
      <c r="AP5806" s="8">
        <v>0.79012335304532999</v>
      </c>
    </row>
    <row r="5807" spans="1:42" x14ac:dyDescent="0.25">
      <c r="A5807" s="2" t="s">
        <v>16117</v>
      </c>
      <c r="B5807" t="s">
        <v>16110</v>
      </c>
      <c r="C5807" t="s">
        <v>14</v>
      </c>
      <c r="D5807" t="s">
        <v>16108</v>
      </c>
      <c r="E5807" s="3" t="s">
        <v>16109</v>
      </c>
      <c r="F5807" t="s">
        <v>16118</v>
      </c>
      <c r="G5807">
        <v>121</v>
      </c>
      <c r="H5807">
        <v>0</v>
      </c>
      <c r="I5807">
        <v>34</v>
      </c>
      <c r="J5807">
        <v>61</v>
      </c>
      <c r="K5807">
        <v>26</v>
      </c>
      <c r="L5807">
        <v>0</v>
      </c>
      <c r="M5807">
        <v>0</v>
      </c>
      <c r="N5807" s="2">
        <v>171.70316804407716</v>
      </c>
      <c r="O5807" s="2">
        <v>389.13000474104695</v>
      </c>
      <c r="P5807" s="2">
        <v>317.72000000000003</v>
      </c>
      <c r="Q5807" s="4">
        <v>878.55317278512416</v>
      </c>
      <c r="R5807" s="5">
        <v>4.2999999999999997E-2</v>
      </c>
      <c r="S5807" s="6">
        <v>916.33095921488439</v>
      </c>
      <c r="T5807" s="4">
        <v>174.24324324324326</v>
      </c>
      <c r="U5807" s="7">
        <v>1090.5742024581277</v>
      </c>
      <c r="V5807" s="8">
        <v>0.61301229419426118</v>
      </c>
      <c r="W5807" s="7">
        <v>759.72837049333134</v>
      </c>
      <c r="X5807" s="7">
        <v>763.84893114685451</v>
      </c>
      <c r="Y5807" s="7">
        <v>873.55885854690848</v>
      </c>
      <c r="Z5807" s="7">
        <v>1216.0804628710207</v>
      </c>
      <c r="AA5807" s="7">
        <v>1446.8318594683171</v>
      </c>
      <c r="AB5807" s="7">
        <v>1663.6763638599732</v>
      </c>
      <c r="AC5807" s="7">
        <v>1956.9454545454548</v>
      </c>
      <c r="AD5807" s="7">
        <v>2134.8495867768597</v>
      </c>
      <c r="AE5807" s="4">
        <v>1475</v>
      </c>
      <c r="AF5807" s="4">
        <v>1483</v>
      </c>
      <c r="AG5807" s="4">
        <v>1696</v>
      </c>
      <c r="AH5807" s="4">
        <v>2361</v>
      </c>
      <c r="AI5807" s="4">
        <v>2809</v>
      </c>
      <c r="AJ5807" s="4">
        <v>3230</v>
      </c>
      <c r="AK5807" s="4">
        <v>1732.3456320881301</v>
      </c>
      <c r="AL5807" s="8">
        <v>1.0716945421208199</v>
      </c>
      <c r="AM5807" s="4">
        <v>1460.3407411303815</v>
      </c>
      <c r="AN5807" s="8">
        <v>0.91880045947863365</v>
      </c>
      <c r="AO5807" s="4">
        <v>1188.3358501726329</v>
      </c>
      <c r="AP5807" s="8">
        <v>0.76590637683644747</v>
      </c>
    </row>
    <row r="5808" spans="1:42" x14ac:dyDescent="0.25">
      <c r="A5808" s="2" t="s">
        <v>16119</v>
      </c>
      <c r="B5808" t="s">
        <v>16110</v>
      </c>
      <c r="C5808" t="s">
        <v>14</v>
      </c>
      <c r="D5808" t="s">
        <v>16108</v>
      </c>
      <c r="E5808" s="3" t="s">
        <v>16109</v>
      </c>
      <c r="F5808" t="s">
        <v>16120</v>
      </c>
      <c r="G5808">
        <v>100</v>
      </c>
      <c r="H5808">
        <v>0</v>
      </c>
      <c r="I5808">
        <v>22</v>
      </c>
      <c r="J5808">
        <v>52</v>
      </c>
      <c r="K5808">
        <v>26</v>
      </c>
      <c r="L5808">
        <v>0</v>
      </c>
      <c r="M5808">
        <v>0</v>
      </c>
      <c r="N5808" s="2">
        <v>176.26916666666668</v>
      </c>
      <c r="O5808" s="2">
        <v>398.0909410000001</v>
      </c>
      <c r="P5808" s="2">
        <v>296.48</v>
      </c>
      <c r="Q5808" s="4">
        <v>870.84010766666677</v>
      </c>
      <c r="R5808" s="5">
        <v>4.2999999999999997E-2</v>
      </c>
      <c r="S5808" s="6">
        <v>908.28623229633342</v>
      </c>
      <c r="T5808" s="4">
        <v>188.91397849462365</v>
      </c>
      <c r="U5808" s="7">
        <v>1097.200210790957</v>
      </c>
      <c r="V5808" s="8">
        <v>0.60218228512598904</v>
      </c>
      <c r="W5808" s="7">
        <v>735.28692709111306</v>
      </c>
      <c r="X5808" s="7">
        <v>739.27492398381071</v>
      </c>
      <c r="Y5808" s="7">
        <v>845.45534125188328</v>
      </c>
      <c r="Z5808" s="7">
        <v>1176.9575829573682</v>
      </c>
      <c r="AA5808" s="7">
        <v>1400.2854089484317</v>
      </c>
      <c r="AB5808" s="7">
        <v>1610.1537454266411</v>
      </c>
      <c r="AC5808" s="7">
        <v>2004.2440000000001</v>
      </c>
      <c r="AD5808" s="7">
        <v>2186.4479999999999</v>
      </c>
      <c r="AE5808" s="4">
        <v>1475</v>
      </c>
      <c r="AF5808" s="4">
        <v>1483</v>
      </c>
      <c r="AG5808" s="4">
        <v>1696</v>
      </c>
      <c r="AH5808" s="4">
        <v>2361</v>
      </c>
      <c r="AI5808" s="4">
        <v>2809</v>
      </c>
      <c r="AJ5808" s="4">
        <v>3230</v>
      </c>
      <c r="AK5808" s="4">
        <v>1768.851929039472</v>
      </c>
      <c r="AL5808" s="8">
        <v>1.0744911788622071</v>
      </c>
      <c r="AM5808" s="4">
        <v>1481.9966967917594</v>
      </c>
      <c r="AN5808" s="8">
        <v>0.91705488095013454</v>
      </c>
      <c r="AO5808" s="4">
        <v>1195.1414645440464</v>
      </c>
      <c r="AP5808" s="8">
        <v>0.75961858303806185</v>
      </c>
    </row>
    <row r="5809" spans="1:42" x14ac:dyDescent="0.25">
      <c r="A5809" s="2" t="s">
        <v>16121</v>
      </c>
      <c r="B5809" t="s">
        <v>16110</v>
      </c>
      <c r="C5809" t="s">
        <v>14</v>
      </c>
      <c r="D5809" t="s">
        <v>16108</v>
      </c>
      <c r="E5809" s="3" t="s">
        <v>16109</v>
      </c>
      <c r="F5809" t="s">
        <v>16122</v>
      </c>
      <c r="G5809">
        <v>16</v>
      </c>
      <c r="H5809">
        <v>0</v>
      </c>
      <c r="I5809">
        <v>16</v>
      </c>
      <c r="J5809">
        <v>0</v>
      </c>
      <c r="K5809">
        <v>0</v>
      </c>
      <c r="L5809">
        <v>0</v>
      </c>
      <c r="M5809">
        <v>0</v>
      </c>
      <c r="N5809" s="2">
        <v>151.078125</v>
      </c>
      <c r="O5809" s="2">
        <v>478.14351439583339</v>
      </c>
      <c r="P5809" s="2">
        <v>123.38</v>
      </c>
      <c r="Q5809" s="4">
        <v>752.60163939583333</v>
      </c>
      <c r="R5809" s="5">
        <v>4.2999999999999997E-2</v>
      </c>
      <c r="S5809" s="6">
        <v>784.96350988985409</v>
      </c>
      <c r="T5809" s="4">
        <v>178</v>
      </c>
      <c r="U5809" s="7">
        <v>962.96350988985409</v>
      </c>
      <c r="V5809" s="8">
        <v>0.64933480100462182</v>
      </c>
      <c r="W5809" s="7">
        <v>780.72904726064371</v>
      </c>
      <c r="X5809" s="7">
        <v>784.96350988985409</v>
      </c>
      <c r="Y5809" s="7">
        <v>897.70607739257753</v>
      </c>
      <c r="Z5809" s="7">
        <v>1249.6957834456814</v>
      </c>
      <c r="AA5809" s="7">
        <v>1486.8256906814565</v>
      </c>
      <c r="AB5809" s="7">
        <v>1709.6642865436472</v>
      </c>
      <c r="AC5809" s="7">
        <v>1631.3000000000002</v>
      </c>
      <c r="AD5809" s="7">
        <v>1779.6</v>
      </c>
      <c r="AE5809" s="4">
        <v>1475</v>
      </c>
      <c r="AF5809" s="4">
        <v>1483</v>
      </c>
      <c r="AG5809" s="4">
        <v>1696</v>
      </c>
      <c r="AH5809" s="4">
        <v>2361</v>
      </c>
      <c r="AI5809" s="4">
        <v>2809</v>
      </c>
      <c r="AJ5809" s="4">
        <v>3230</v>
      </c>
      <c r="AK5809" s="4">
        <v>1406.6108034627946</v>
      </c>
      <c r="AL5809" s="8">
        <v>1.0685170623484792</v>
      </c>
      <c r="AM5809" s="4">
        <v>1184.5939129010299</v>
      </c>
      <c r="AN5809" s="8">
        <v>0.91880911186852987</v>
      </c>
      <c r="AO5809" s="4">
        <v>962.57702233926568</v>
      </c>
      <c r="AP5809" s="8">
        <v>0.76910116138858098</v>
      </c>
    </row>
    <row r="5810" spans="1:42" x14ac:dyDescent="0.25">
      <c r="A5810" s="2" t="s">
        <v>16125</v>
      </c>
      <c r="B5810" t="s">
        <v>16124</v>
      </c>
      <c r="C5810" t="s">
        <v>14</v>
      </c>
      <c r="D5810" t="s">
        <v>16123</v>
      </c>
      <c r="E5810" s="3" t="s">
        <v>16109</v>
      </c>
      <c r="F5810" t="s">
        <v>16126</v>
      </c>
      <c r="G5810">
        <v>136</v>
      </c>
      <c r="H5810">
        <v>0</v>
      </c>
      <c r="I5810">
        <v>41</v>
      </c>
      <c r="J5810">
        <v>54</v>
      </c>
      <c r="K5810">
        <v>41</v>
      </c>
      <c r="L5810">
        <v>0</v>
      </c>
      <c r="M5810">
        <v>0</v>
      </c>
      <c r="N5810" s="2">
        <v>266.51286764705884</v>
      </c>
      <c r="O5810" s="2">
        <v>420.15634566421579</v>
      </c>
      <c r="P5810" s="2">
        <v>184.66</v>
      </c>
      <c r="Q5810" s="4">
        <v>871.32921331127466</v>
      </c>
      <c r="R5810" s="5">
        <v>4.2999999999999997E-2</v>
      </c>
      <c r="S5810" s="6">
        <v>908.79636948365942</v>
      </c>
      <c r="T5810" s="4">
        <v>0</v>
      </c>
      <c r="U5810" s="7">
        <v>908.79636948365942</v>
      </c>
      <c r="V5810" s="8">
        <v>0.85139600224412704</v>
      </c>
      <c r="W5810" s="7">
        <v>628.33024965616585</v>
      </c>
      <c r="X5810" s="7">
        <v>701.55030584916074</v>
      </c>
      <c r="Y5810" s="7">
        <v>888.00603034062453</v>
      </c>
      <c r="Z5810" s="7">
        <v>1143.4248310138626</v>
      </c>
      <c r="AA5810" s="7">
        <v>1309.4470514514676</v>
      </c>
      <c r="AB5810" s="7">
        <v>1506.1195279698609</v>
      </c>
      <c r="AC5810" s="7">
        <v>1174.1610294117647</v>
      </c>
      <c r="AD5810" s="7">
        <v>1280.9029411764704</v>
      </c>
      <c r="AE5810" s="4">
        <v>738</v>
      </c>
      <c r="AF5810" s="4">
        <v>824</v>
      </c>
      <c r="AG5810" s="4">
        <v>1043</v>
      </c>
      <c r="AH5810" s="4">
        <v>1343</v>
      </c>
      <c r="AI5810" s="4">
        <v>1538</v>
      </c>
      <c r="AJ5810" s="4">
        <v>1769</v>
      </c>
      <c r="AK5810" s="4">
        <v>1213.494165769187</v>
      </c>
      <c r="AL5810" s="8">
        <v>1.1368488213365762</v>
      </c>
      <c r="AM5810" s="4">
        <v>1111.0957260338869</v>
      </c>
      <c r="AN5810" s="8">
        <v>1.0409179559038682</v>
      </c>
      <c r="AO5810" s="4">
        <v>1008.6972862985867</v>
      </c>
      <c r="AP5810" s="8">
        <v>0.94498709047115981</v>
      </c>
    </row>
    <row r="5811" spans="1:42" x14ac:dyDescent="0.25">
      <c r="A5811" s="2" t="s">
        <v>16127</v>
      </c>
      <c r="B5811" t="s">
        <v>16124</v>
      </c>
      <c r="C5811" t="s">
        <v>14</v>
      </c>
      <c r="D5811" t="s">
        <v>16123</v>
      </c>
      <c r="E5811" s="3" t="s">
        <v>16109</v>
      </c>
      <c r="F5811" t="s">
        <v>16128</v>
      </c>
      <c r="G5811">
        <v>60</v>
      </c>
      <c r="H5811">
        <v>0</v>
      </c>
      <c r="I5811">
        <v>20</v>
      </c>
      <c r="J5811">
        <v>22</v>
      </c>
      <c r="K5811">
        <v>18</v>
      </c>
      <c r="L5811">
        <v>0</v>
      </c>
      <c r="M5811">
        <v>0</v>
      </c>
      <c r="N5811" s="2">
        <v>264.10138888888889</v>
      </c>
      <c r="O5811" s="2">
        <v>372.56278041666667</v>
      </c>
      <c r="P5811" s="2">
        <v>194.96</v>
      </c>
      <c r="Q5811" s="4">
        <v>831.6241693055556</v>
      </c>
      <c r="R5811" s="5">
        <v>4.2999999999999997E-2</v>
      </c>
      <c r="S5811" s="6">
        <v>867.38400858569446</v>
      </c>
      <c r="T5811" s="4">
        <v>0</v>
      </c>
      <c r="U5811" s="7">
        <v>867.38400858569446</v>
      </c>
      <c r="V5811" s="8">
        <v>0.81828680055254199</v>
      </c>
      <c r="W5811" s="7">
        <v>603.89565880777604</v>
      </c>
      <c r="X5811" s="7">
        <v>674.26832365529469</v>
      </c>
      <c r="Y5811" s="7">
        <v>853.47313297630137</v>
      </c>
      <c r="Z5811" s="7">
        <v>1098.9591731420639</v>
      </c>
      <c r="AA5811" s="7">
        <v>1258.5250992498097</v>
      </c>
      <c r="AB5811" s="7">
        <v>1447.549350177447</v>
      </c>
      <c r="AC5811" s="7">
        <v>1166</v>
      </c>
      <c r="AD5811" s="7">
        <v>1272</v>
      </c>
      <c r="AE5811" s="4">
        <v>738</v>
      </c>
      <c r="AF5811" s="4">
        <v>824</v>
      </c>
      <c r="AG5811" s="4">
        <v>1043</v>
      </c>
      <c r="AH5811" s="4">
        <v>1343</v>
      </c>
      <c r="AI5811" s="4">
        <v>1538</v>
      </c>
      <c r="AJ5811" s="4">
        <v>1769</v>
      </c>
      <c r="AK5811" s="4">
        <v>1202.4019675335694</v>
      </c>
      <c r="AL5811" s="8">
        <v>1.1343414788052542</v>
      </c>
      <c r="AM5811" s="4">
        <v>1090.7293145509443</v>
      </c>
      <c r="AN5811" s="8">
        <v>1.0289899193876832</v>
      </c>
      <c r="AO5811" s="4">
        <v>979.05666156831944</v>
      </c>
      <c r="AP5811" s="8">
        <v>0.92363835997011268</v>
      </c>
    </row>
    <row r="5812" spans="1:42" x14ac:dyDescent="0.25">
      <c r="A5812" s="2" t="s">
        <v>16129</v>
      </c>
      <c r="B5812" t="s">
        <v>16124</v>
      </c>
      <c r="C5812" t="s">
        <v>14</v>
      </c>
      <c r="D5812" t="s">
        <v>16123</v>
      </c>
      <c r="E5812" s="3" t="s">
        <v>16109</v>
      </c>
      <c r="F5812" t="s">
        <v>16130</v>
      </c>
      <c r="G5812">
        <v>40</v>
      </c>
      <c r="H5812">
        <v>0</v>
      </c>
      <c r="I5812">
        <v>25</v>
      </c>
      <c r="J5812">
        <v>1</v>
      </c>
      <c r="K5812">
        <v>4</v>
      </c>
      <c r="L5812">
        <v>6</v>
      </c>
      <c r="M5812">
        <v>4</v>
      </c>
      <c r="N5812" s="2">
        <v>293.19166666666666</v>
      </c>
      <c r="O5812" s="2">
        <v>300.25184737500007</v>
      </c>
      <c r="P5812" s="2">
        <v>294.47000000000003</v>
      </c>
      <c r="Q5812" s="4">
        <v>887.91351404166676</v>
      </c>
      <c r="R5812" s="5">
        <v>4.2999999999999997E-2</v>
      </c>
      <c r="S5812" s="6">
        <v>926.09379514545833</v>
      </c>
      <c r="T5812" s="4">
        <v>0</v>
      </c>
      <c r="U5812" s="7">
        <v>926.09379514545833</v>
      </c>
      <c r="V5812" s="8">
        <v>0.85513866446174513</v>
      </c>
      <c r="W5812" s="7">
        <v>631.09233437276794</v>
      </c>
      <c r="X5812" s="7">
        <v>704.63425951647798</v>
      </c>
      <c r="Y5812" s="7">
        <v>891.90962703360015</v>
      </c>
      <c r="Z5812" s="7">
        <v>1148.4512263721235</v>
      </c>
      <c r="AA5812" s="7">
        <v>1315.2032659421641</v>
      </c>
      <c r="AB5812" s="7">
        <v>1512.7402974328272</v>
      </c>
      <c r="AC5812" s="7">
        <v>1191.2725</v>
      </c>
      <c r="AD5812" s="7">
        <v>1299.57</v>
      </c>
      <c r="AE5812" s="4">
        <v>738</v>
      </c>
      <c r="AF5812" s="4">
        <v>824</v>
      </c>
      <c r="AG5812" s="4">
        <v>1043</v>
      </c>
      <c r="AH5812" s="4">
        <v>1343</v>
      </c>
      <c r="AI5812" s="4">
        <v>1538</v>
      </c>
      <c r="AJ5812" s="4">
        <v>1769</v>
      </c>
      <c r="AK5812" s="4">
        <v>1238.3170050645458</v>
      </c>
      <c r="AL5812" s="8">
        <v>1.1434400656197474</v>
      </c>
      <c r="AM5812" s="4">
        <v>1134.2426017581834</v>
      </c>
      <c r="AN5812" s="8">
        <v>1.0473395985670799</v>
      </c>
      <c r="AO5812" s="4">
        <v>1030.1681984518207</v>
      </c>
      <c r="AP5812" s="8">
        <v>0.95123913151441242</v>
      </c>
    </row>
    <row r="5813" spans="1:42" x14ac:dyDescent="0.25">
      <c r="A5813" s="2" t="s">
        <v>16131</v>
      </c>
      <c r="B5813" t="s">
        <v>16124</v>
      </c>
      <c r="C5813" t="s">
        <v>14</v>
      </c>
      <c r="D5813" t="s">
        <v>16123</v>
      </c>
      <c r="E5813" s="3" t="s">
        <v>16109</v>
      </c>
      <c r="F5813" t="s">
        <v>16132</v>
      </c>
      <c r="G5813">
        <v>100</v>
      </c>
      <c r="H5813">
        <v>50</v>
      </c>
      <c r="I5813">
        <v>50</v>
      </c>
      <c r="J5813">
        <v>0</v>
      </c>
      <c r="K5813">
        <v>0</v>
      </c>
      <c r="L5813">
        <v>0</v>
      </c>
      <c r="M5813">
        <v>0</v>
      </c>
      <c r="N5813" s="2">
        <v>241.42833333333331</v>
      </c>
      <c r="O5813" s="2">
        <v>281.95320433333342</v>
      </c>
      <c r="P5813" s="2">
        <v>239.54</v>
      </c>
      <c r="Q5813" s="4">
        <v>762.92153766666672</v>
      </c>
      <c r="R5813" s="5">
        <v>4.2999999999999997E-2</v>
      </c>
      <c r="S5813" s="6">
        <v>795.72716378633334</v>
      </c>
      <c r="T5813" s="4">
        <v>0</v>
      </c>
      <c r="U5813" s="7">
        <v>795.72716378633334</v>
      </c>
      <c r="V5813" s="8">
        <v>1.0188568038237302</v>
      </c>
      <c r="W5813" s="7">
        <v>751.91632122191311</v>
      </c>
      <c r="X5813" s="7">
        <v>839.5380063507539</v>
      </c>
      <c r="Y5813" s="7">
        <v>1062.6676463881508</v>
      </c>
      <c r="Z5813" s="7">
        <v>1368.32468753527</v>
      </c>
      <c r="AA5813" s="7">
        <v>1567.0017642808975</v>
      </c>
      <c r="AB5813" s="7">
        <v>1802.3576859641792</v>
      </c>
      <c r="AC5813" s="7">
        <v>859.1</v>
      </c>
      <c r="AD5813" s="7">
        <v>937.19999999999993</v>
      </c>
      <c r="AE5813" s="4">
        <v>738</v>
      </c>
      <c r="AF5813" s="4">
        <v>824</v>
      </c>
      <c r="AG5813" s="4">
        <v>1043</v>
      </c>
      <c r="AH5813" s="4">
        <v>1343</v>
      </c>
      <c r="AI5813" s="4">
        <v>1538</v>
      </c>
      <c r="AJ5813" s="4">
        <v>1769</v>
      </c>
      <c r="AK5813" s="4">
        <v>913.33756806863323</v>
      </c>
      <c r="AL5813" s="8">
        <v>1.1694463099470336</v>
      </c>
      <c r="AM5813" s="4">
        <v>874.13409997453334</v>
      </c>
      <c r="AN5813" s="8">
        <v>1.1192498079059325</v>
      </c>
      <c r="AO5813" s="4">
        <v>834.93063188043334</v>
      </c>
      <c r="AP5813" s="8">
        <v>1.0690533058648315</v>
      </c>
    </row>
    <row r="5814" spans="1:42" x14ac:dyDescent="0.25">
      <c r="A5814" s="2" t="s">
        <v>16133</v>
      </c>
      <c r="B5814" t="s">
        <v>16124</v>
      </c>
      <c r="C5814" t="s">
        <v>14</v>
      </c>
      <c r="D5814" t="s">
        <v>16123</v>
      </c>
      <c r="E5814" s="3" t="s">
        <v>16109</v>
      </c>
      <c r="F5814" t="s">
        <v>16134</v>
      </c>
      <c r="G5814">
        <v>10</v>
      </c>
      <c r="H5814">
        <v>0</v>
      </c>
      <c r="I5814">
        <v>4</v>
      </c>
      <c r="J5814">
        <v>6</v>
      </c>
      <c r="K5814">
        <v>0</v>
      </c>
      <c r="L5814">
        <v>0</v>
      </c>
      <c r="M5814">
        <v>0</v>
      </c>
      <c r="N5814" s="2">
        <v>174.85833333333335</v>
      </c>
      <c r="O5814" s="2">
        <v>396.40527916666667</v>
      </c>
      <c r="P5814" s="2">
        <v>255.81</v>
      </c>
      <c r="Q5814" s="4">
        <v>827.07361250000008</v>
      </c>
      <c r="R5814" s="5">
        <v>4.2999999999999997E-2</v>
      </c>
      <c r="S5814" s="6">
        <v>862.63777783750004</v>
      </c>
      <c r="T5814" s="4">
        <v>0</v>
      </c>
      <c r="U5814" s="7">
        <v>862.63777783750004</v>
      </c>
      <c r="V5814" s="8">
        <v>0.90290745011251838</v>
      </c>
      <c r="W5814" s="7">
        <v>666.34569818303862</v>
      </c>
      <c r="X5814" s="7">
        <v>743.99573889271528</v>
      </c>
      <c r="Y5814" s="7">
        <v>941.73247046735673</v>
      </c>
      <c r="Z5814" s="7">
        <v>1212.6047055011122</v>
      </c>
      <c r="AA5814" s="7">
        <v>1388.6716582730535</v>
      </c>
      <c r="AB5814" s="7">
        <v>1597.2432792490451</v>
      </c>
      <c r="AC5814" s="7">
        <v>1050.94</v>
      </c>
      <c r="AD5814" s="7">
        <v>1146.48</v>
      </c>
      <c r="AE5814" s="4">
        <v>738</v>
      </c>
      <c r="AF5814" s="4">
        <v>824</v>
      </c>
      <c r="AG5814" s="4">
        <v>1043</v>
      </c>
      <c r="AH5814" s="4">
        <v>1343</v>
      </c>
      <c r="AI5814" s="4">
        <v>1538</v>
      </c>
      <c r="AJ5814" s="4">
        <v>1769</v>
      </c>
      <c r="AK5814" s="4">
        <v>1075.9820833337501</v>
      </c>
      <c r="AL5814" s="8">
        <v>1.1262110983187672</v>
      </c>
      <c r="AM5814" s="4">
        <v>1004.8673148350001</v>
      </c>
      <c r="AN5814" s="8">
        <v>1.0517765489166842</v>
      </c>
      <c r="AO5814" s="4">
        <v>933.75254633625013</v>
      </c>
      <c r="AP5814" s="8">
        <v>0.97734199951460132</v>
      </c>
    </row>
    <row r="5815" spans="1:42" x14ac:dyDescent="0.25">
      <c r="A5815" s="2" t="s">
        <v>16135</v>
      </c>
      <c r="B5815" t="s">
        <v>16124</v>
      </c>
      <c r="C5815" t="s">
        <v>14</v>
      </c>
      <c r="D5815" t="s">
        <v>16123</v>
      </c>
      <c r="E5815" s="3" t="s">
        <v>16109</v>
      </c>
      <c r="F5815" t="s">
        <v>16136</v>
      </c>
      <c r="G5815">
        <v>16</v>
      </c>
      <c r="H5815">
        <v>0</v>
      </c>
      <c r="I5815">
        <v>0</v>
      </c>
      <c r="J5815">
        <v>10</v>
      </c>
      <c r="K5815">
        <v>6</v>
      </c>
      <c r="L5815">
        <v>0</v>
      </c>
      <c r="M5815">
        <v>0</v>
      </c>
      <c r="N5815" s="2">
        <v>205.77083333333334</v>
      </c>
      <c r="O5815" s="2">
        <v>475.92653777083336</v>
      </c>
      <c r="P5815" s="2">
        <v>285.38</v>
      </c>
      <c r="Q5815" s="4">
        <v>967.07737110416667</v>
      </c>
      <c r="R5815" s="5">
        <v>4.2999999999999997E-2</v>
      </c>
      <c r="S5815" s="6">
        <v>1008.6616980616458</v>
      </c>
      <c r="T5815" s="4">
        <v>0</v>
      </c>
      <c r="U5815" s="7">
        <v>1008.6616980616458</v>
      </c>
      <c r="V5815" s="8">
        <v>0.87292228304772457</v>
      </c>
      <c r="W5815" s="7">
        <v>644.2166448892209</v>
      </c>
      <c r="X5815" s="7">
        <v>719.2879612313252</v>
      </c>
      <c r="Y5815" s="7">
        <v>910.45794121877691</v>
      </c>
      <c r="Z5815" s="7">
        <v>1172.3346261330942</v>
      </c>
      <c r="AA5815" s="7">
        <v>1342.5544713274007</v>
      </c>
      <c r="AB5815" s="7">
        <v>1544.1995187114251</v>
      </c>
      <c r="AC5815" s="7">
        <v>1271.0500000000002</v>
      </c>
      <c r="AD5815" s="7">
        <v>1386.6</v>
      </c>
      <c r="AE5815" s="4">
        <v>738</v>
      </c>
      <c r="AF5815" s="4">
        <v>824</v>
      </c>
      <c r="AG5815" s="4">
        <v>1043</v>
      </c>
      <c r="AH5815" s="4">
        <v>1343</v>
      </c>
      <c r="AI5815" s="4">
        <v>1538</v>
      </c>
      <c r="AJ5815" s="4">
        <v>1769</v>
      </c>
      <c r="AK5815" s="4">
        <v>1288.4456560597894</v>
      </c>
      <c r="AL5815" s="8">
        <v>1.1150546569102462</v>
      </c>
      <c r="AM5815" s="4">
        <v>1188.5228139175952</v>
      </c>
      <c r="AN5815" s="8">
        <v>1.0285788091022026</v>
      </c>
      <c r="AO5815" s="4">
        <v>1088.5999717754009</v>
      </c>
      <c r="AP5815" s="8">
        <v>0.94210296129415916</v>
      </c>
    </row>
    <row r="5816" spans="1:42" x14ac:dyDescent="0.25">
      <c r="A5816" s="2" t="s">
        <v>16139</v>
      </c>
      <c r="B5816" t="s">
        <v>16138</v>
      </c>
      <c r="C5816" t="s">
        <v>14</v>
      </c>
      <c r="D5816" t="s">
        <v>16137</v>
      </c>
      <c r="E5816" s="3" t="s">
        <v>16109</v>
      </c>
      <c r="F5816" t="s">
        <v>16140</v>
      </c>
      <c r="G5816">
        <v>347</v>
      </c>
      <c r="H5816">
        <v>0</v>
      </c>
      <c r="I5816">
        <v>102</v>
      </c>
      <c r="J5816">
        <v>171</v>
      </c>
      <c r="K5816">
        <v>56</v>
      </c>
      <c r="L5816">
        <v>18</v>
      </c>
      <c r="M5816">
        <v>0</v>
      </c>
      <c r="N5816" s="2">
        <v>284.97286263208451</v>
      </c>
      <c r="O5816" s="2">
        <v>539.53399122286271</v>
      </c>
      <c r="P5816" s="2">
        <v>228.28</v>
      </c>
      <c r="Q5816" s="4">
        <v>1052.7868538549471</v>
      </c>
      <c r="R5816" s="5">
        <v>4.2999999999999997E-2</v>
      </c>
      <c r="S5816" s="6">
        <v>1098.0566885707099</v>
      </c>
      <c r="T5816" s="4">
        <v>52.015325670498086</v>
      </c>
      <c r="U5816" s="7">
        <v>1150.0720142412079</v>
      </c>
      <c r="V5816" s="8">
        <v>0.63948176287808722</v>
      </c>
      <c r="W5816" s="7">
        <v>900.57504827693413</v>
      </c>
      <c r="X5816" s="7">
        <v>905.4595231150463</v>
      </c>
      <c r="Y5816" s="7">
        <v>1035.5086656797832</v>
      </c>
      <c r="Z5816" s="7">
        <v>1441.5306365978586</v>
      </c>
      <c r="AA5816" s="7">
        <v>1715.0612275321409</v>
      </c>
      <c r="AB5816" s="7">
        <v>1972.1067158877947</v>
      </c>
      <c r="AC5816" s="7">
        <v>1978.2881844380406</v>
      </c>
      <c r="AD5816" s="7">
        <v>2158.1325648414986</v>
      </c>
      <c r="AE5816" s="4">
        <v>1475</v>
      </c>
      <c r="AF5816" s="4">
        <v>1483</v>
      </c>
      <c r="AG5816" s="4">
        <v>1696</v>
      </c>
      <c r="AH5816" s="4">
        <v>2361</v>
      </c>
      <c r="AI5816" s="4">
        <v>2809</v>
      </c>
      <c r="AJ5816" s="4">
        <v>3230</v>
      </c>
      <c r="AK5816" s="4">
        <v>1914.1667816845959</v>
      </c>
      <c r="AL5816" s="8">
        <v>1.0932685819508021</v>
      </c>
      <c r="AM5816" s="4">
        <v>1642.1300839799674</v>
      </c>
      <c r="AN5816" s="8">
        <v>0.9420063089265639</v>
      </c>
      <c r="AO5816" s="4">
        <v>1370.0933862753384</v>
      </c>
      <c r="AP5816" s="8">
        <v>0.79074403590232545</v>
      </c>
    </row>
    <row r="5817" spans="1:42" x14ac:dyDescent="0.25">
      <c r="A5817" s="2" t="s">
        <v>16141</v>
      </c>
      <c r="B5817" t="s">
        <v>16138</v>
      </c>
      <c r="C5817" t="s">
        <v>14</v>
      </c>
      <c r="D5817" t="s">
        <v>16137</v>
      </c>
      <c r="E5817" s="3" t="s">
        <v>16109</v>
      </c>
      <c r="F5817" t="s">
        <v>16142</v>
      </c>
      <c r="G5817">
        <v>262</v>
      </c>
      <c r="H5817">
        <v>0</v>
      </c>
      <c r="I5817">
        <v>24</v>
      </c>
      <c r="J5817">
        <v>204</v>
      </c>
      <c r="K5817">
        <v>24</v>
      </c>
      <c r="L5817">
        <v>10</v>
      </c>
      <c r="M5817">
        <v>0</v>
      </c>
      <c r="N5817" s="2">
        <v>312.54166666666669</v>
      </c>
      <c r="O5817" s="2">
        <v>460.32052555089052</v>
      </c>
      <c r="P5817" s="2">
        <v>175.75</v>
      </c>
      <c r="Q5817" s="4">
        <v>948.61219221755721</v>
      </c>
      <c r="R5817" s="5">
        <v>4.2999999999999997E-2</v>
      </c>
      <c r="S5817" s="6">
        <v>989.40251648291212</v>
      </c>
      <c r="T5817" s="4">
        <v>74.353909465020578</v>
      </c>
      <c r="U5817" s="7">
        <v>1063.7564259479327</v>
      </c>
      <c r="V5817" s="8">
        <v>0.59765441553912113</v>
      </c>
      <c r="W5817" s="7">
        <v>819.92280679952262</v>
      </c>
      <c r="X5817" s="7">
        <v>824.36984575165559</v>
      </c>
      <c r="Y5817" s="7">
        <v>942.77225785219684</v>
      </c>
      <c r="Z5817" s="7">
        <v>1312.4323707482529</v>
      </c>
      <c r="AA5817" s="7">
        <v>1561.4665520677011</v>
      </c>
      <c r="AB5817" s="7">
        <v>1795.4919769237003</v>
      </c>
      <c r="AC5817" s="7">
        <v>1957.874045801527</v>
      </c>
      <c r="AD5817" s="7">
        <v>2135.8625954198474</v>
      </c>
      <c r="AE5817" s="4">
        <v>1475</v>
      </c>
      <c r="AF5817" s="4">
        <v>1483</v>
      </c>
      <c r="AG5817" s="4">
        <v>1696</v>
      </c>
      <c r="AH5817" s="4">
        <v>2361</v>
      </c>
      <c r="AI5817" s="4">
        <v>2809</v>
      </c>
      <c r="AJ5817" s="4">
        <v>3230</v>
      </c>
      <c r="AK5817" s="4">
        <v>1869.5295265456143</v>
      </c>
      <c r="AL5817" s="8">
        <v>1.092139601215419</v>
      </c>
      <c r="AM5817" s="4">
        <v>1577.4022636311856</v>
      </c>
      <c r="AN5817" s="8">
        <v>0.92801260341647751</v>
      </c>
      <c r="AO5817" s="4">
        <v>1281.5297793973409</v>
      </c>
      <c r="AP5817" s="8">
        <v>0.76178141333806249</v>
      </c>
    </row>
    <row r="5818" spans="1:42" x14ac:dyDescent="0.25">
      <c r="A5818" s="2" t="s">
        <v>16143</v>
      </c>
      <c r="B5818" t="s">
        <v>16138</v>
      </c>
      <c r="C5818" t="s">
        <v>14</v>
      </c>
      <c r="D5818" t="s">
        <v>16137</v>
      </c>
      <c r="E5818" s="3" t="s">
        <v>16109</v>
      </c>
      <c r="F5818" t="s">
        <v>16144</v>
      </c>
      <c r="G5818">
        <v>140</v>
      </c>
      <c r="H5818">
        <v>0</v>
      </c>
      <c r="I5818">
        <v>140</v>
      </c>
      <c r="J5818">
        <v>0</v>
      </c>
      <c r="K5818">
        <v>0</v>
      </c>
      <c r="L5818">
        <v>0</v>
      </c>
      <c r="M5818">
        <v>0</v>
      </c>
      <c r="N5818" s="2">
        <v>282.77976190476187</v>
      </c>
      <c r="O5818" s="2">
        <v>272.70099648809526</v>
      </c>
      <c r="P5818" s="2">
        <v>321.54000000000002</v>
      </c>
      <c r="Q5818" s="4">
        <v>877.02075839285703</v>
      </c>
      <c r="R5818" s="5">
        <v>4.2999999999999997E-2</v>
      </c>
      <c r="S5818" s="6">
        <v>914.73265100374977</v>
      </c>
      <c r="T5818" s="4">
        <v>0.73333333333333328</v>
      </c>
      <c r="U5818" s="7">
        <v>915.46598433708311</v>
      </c>
      <c r="V5818" s="8">
        <v>0.61730679995757454</v>
      </c>
      <c r="W5818" s="7">
        <v>909.79815254924529</v>
      </c>
      <c r="X5818" s="7">
        <v>914.73265100374977</v>
      </c>
      <c r="Y5818" s="7">
        <v>1046.1136723549289</v>
      </c>
      <c r="Z5818" s="7">
        <v>1456.2938563856057</v>
      </c>
      <c r="AA5818" s="7">
        <v>1732.6257698378511</v>
      </c>
      <c r="AB5818" s="7">
        <v>1992.3037510061442</v>
      </c>
      <c r="AC5818" s="7">
        <v>1631.3000000000002</v>
      </c>
      <c r="AD5818" s="7">
        <v>1779.6</v>
      </c>
      <c r="AE5818" s="4">
        <v>1475</v>
      </c>
      <c r="AF5818" s="4">
        <v>1483</v>
      </c>
      <c r="AG5818" s="4">
        <v>1696</v>
      </c>
      <c r="AH5818" s="4">
        <v>2361</v>
      </c>
      <c r="AI5818" s="4">
        <v>2809</v>
      </c>
      <c r="AJ5818" s="4">
        <v>3230</v>
      </c>
      <c r="AK5818" s="4">
        <v>1629.9332729218038</v>
      </c>
      <c r="AL5818" s="8">
        <v>1.0995728970027898</v>
      </c>
      <c r="AM5818" s="4">
        <v>1391.5330656157857</v>
      </c>
      <c r="AN5818" s="8">
        <v>0.93881753132105128</v>
      </c>
      <c r="AO5818" s="4">
        <v>1153.1328583097675</v>
      </c>
      <c r="AP5818" s="8">
        <v>0.77806216563931274</v>
      </c>
    </row>
    <row r="5819" spans="1:42" x14ac:dyDescent="0.25">
      <c r="A5819" s="2" t="s">
        <v>16145</v>
      </c>
      <c r="B5819" t="s">
        <v>16138</v>
      </c>
      <c r="C5819" t="s">
        <v>14</v>
      </c>
      <c r="D5819" t="s">
        <v>16137</v>
      </c>
      <c r="E5819" s="3" t="s">
        <v>16109</v>
      </c>
      <c r="F5819" t="s">
        <v>16146</v>
      </c>
      <c r="G5819">
        <v>50</v>
      </c>
      <c r="H5819">
        <v>0</v>
      </c>
      <c r="I5819">
        <v>42</v>
      </c>
      <c r="J5819">
        <v>8</v>
      </c>
      <c r="K5819">
        <v>0</v>
      </c>
      <c r="L5819">
        <v>0</v>
      </c>
      <c r="M5819">
        <v>0</v>
      </c>
      <c r="N5819" s="2">
        <v>139.07333333333335</v>
      </c>
      <c r="O5819" s="2">
        <v>298.60941800000006</v>
      </c>
      <c r="P5819" s="2">
        <v>354.52</v>
      </c>
      <c r="Q5819" s="4">
        <v>792.20275133333337</v>
      </c>
      <c r="R5819" s="5">
        <v>4.2999999999999997E-2</v>
      </c>
      <c r="S5819" s="6">
        <v>826.2674696406666</v>
      </c>
      <c r="T5819" s="4">
        <v>0</v>
      </c>
      <c r="U5819" s="7">
        <v>826.2674696406666</v>
      </c>
      <c r="V5819" s="8">
        <v>0.54464330796046789</v>
      </c>
      <c r="W5819" s="7">
        <v>803.34887924169016</v>
      </c>
      <c r="X5819" s="7">
        <v>807.70602570537403</v>
      </c>
      <c r="Y5819" s="7">
        <v>923.71505030095364</v>
      </c>
      <c r="Z5819" s="7">
        <v>1285.9028500946649</v>
      </c>
      <c r="AA5819" s="7">
        <v>1529.9030520609545</v>
      </c>
      <c r="AB5819" s="7">
        <v>1759.1978847123116</v>
      </c>
      <c r="AC5819" s="7">
        <v>1668.788</v>
      </c>
      <c r="AD5819" s="7">
        <v>1820.4959999999999</v>
      </c>
      <c r="AE5819" s="4">
        <v>1475</v>
      </c>
      <c r="AF5819" s="4">
        <v>1483</v>
      </c>
      <c r="AG5819" s="4">
        <v>1696</v>
      </c>
      <c r="AH5819" s="4">
        <v>2361</v>
      </c>
      <c r="AI5819" s="4">
        <v>2809</v>
      </c>
      <c r="AJ5819" s="4">
        <v>3230</v>
      </c>
      <c r="AK5819" s="4">
        <v>1619.4297244440668</v>
      </c>
      <c r="AL5819" s="8">
        <v>1.0674649487463199</v>
      </c>
      <c r="AM5819" s="4">
        <v>1355.0423061762665</v>
      </c>
      <c r="AN5819" s="8">
        <v>0.89319106848436902</v>
      </c>
      <c r="AO5819" s="4">
        <v>1090.6548879084667</v>
      </c>
      <c r="AP5819" s="8">
        <v>0.71891718822241857</v>
      </c>
    </row>
    <row r="5820" spans="1:42" x14ac:dyDescent="0.25">
      <c r="A5820" s="2" t="s">
        <v>16149</v>
      </c>
      <c r="B5820" t="s">
        <v>16148</v>
      </c>
      <c r="C5820" t="s">
        <v>14</v>
      </c>
      <c r="D5820" t="s">
        <v>16147</v>
      </c>
      <c r="E5820" s="3" t="s">
        <v>16109</v>
      </c>
      <c r="F5820" t="s">
        <v>16150</v>
      </c>
      <c r="G5820">
        <v>170</v>
      </c>
      <c r="H5820">
        <v>60</v>
      </c>
      <c r="I5820">
        <v>110</v>
      </c>
      <c r="J5820">
        <v>0</v>
      </c>
      <c r="K5820">
        <v>0</v>
      </c>
      <c r="L5820">
        <v>0</v>
      </c>
      <c r="M5820">
        <v>0</v>
      </c>
      <c r="N5820" s="2">
        <v>230.32745098039217</v>
      </c>
      <c r="O5820" s="2">
        <v>283.9022062647058</v>
      </c>
      <c r="P5820" s="2">
        <v>307.8</v>
      </c>
      <c r="Q5820" s="4">
        <v>822.02965724509795</v>
      </c>
      <c r="R5820" s="5">
        <v>4.2999999999999997E-2</v>
      </c>
      <c r="S5820" s="6">
        <v>857.3769325066371</v>
      </c>
      <c r="T5820" s="4">
        <v>0</v>
      </c>
      <c r="U5820" s="7">
        <v>857.3769325066371</v>
      </c>
      <c r="V5820" s="8">
        <v>0.42018588135991786</v>
      </c>
      <c r="W5820" s="7">
        <v>845.41399329615456</v>
      </c>
      <c r="X5820" s="7">
        <v>863.90217207599096</v>
      </c>
      <c r="Y5820" s="7">
        <v>972.31012946684984</v>
      </c>
      <c r="Z5820" s="7">
        <v>1215.5977547742423</v>
      </c>
      <c r="AA5820" s="7">
        <v>1434.0944130813996</v>
      </c>
      <c r="AB5820" s="7">
        <v>1649.2295843376776</v>
      </c>
      <c r="AC5820" s="7">
        <v>2244.5176470588235</v>
      </c>
      <c r="AD5820" s="7">
        <v>2448.5647058823529</v>
      </c>
      <c r="AE5820" s="4">
        <v>2012</v>
      </c>
      <c r="AF5820" s="4">
        <v>2056</v>
      </c>
      <c r="AG5820" s="4">
        <v>2314</v>
      </c>
      <c r="AH5820" s="4">
        <v>2893</v>
      </c>
      <c r="AI5820" s="4">
        <v>3413</v>
      </c>
      <c r="AJ5820" s="4">
        <v>3925</v>
      </c>
      <c r="AK5820" s="4">
        <v>2163.5931937094874</v>
      </c>
      <c r="AL5820" s="8">
        <v>1.0603402990388977</v>
      </c>
      <c r="AM5820" s="4">
        <v>1728.1877733085373</v>
      </c>
      <c r="AN5820" s="8">
        <v>0.84695549314590446</v>
      </c>
      <c r="AO5820" s="4">
        <v>1292.7823529075872</v>
      </c>
      <c r="AP5820" s="8">
        <v>0.63357068725291121</v>
      </c>
    </row>
    <row r="5821" spans="1:42" x14ac:dyDescent="0.25">
      <c r="A5821" s="2" t="s">
        <v>16151</v>
      </c>
      <c r="B5821" t="s">
        <v>16148</v>
      </c>
      <c r="C5821" t="s">
        <v>14</v>
      </c>
      <c r="D5821" t="s">
        <v>16147</v>
      </c>
      <c r="E5821" s="3" t="s">
        <v>16109</v>
      </c>
      <c r="F5821" t="s">
        <v>16152</v>
      </c>
      <c r="G5821">
        <v>156</v>
      </c>
      <c r="H5821">
        <v>0</v>
      </c>
      <c r="I5821">
        <v>12</v>
      </c>
      <c r="J5821">
        <v>61</v>
      </c>
      <c r="K5821">
        <v>51</v>
      </c>
      <c r="L5821">
        <v>24</v>
      </c>
      <c r="M5821">
        <v>8</v>
      </c>
      <c r="N5821" s="2">
        <v>277.84027777777777</v>
      </c>
      <c r="O5821" s="2">
        <v>649.82659428632485</v>
      </c>
      <c r="P5821" s="2">
        <v>233.57</v>
      </c>
      <c r="Q5821" s="4">
        <v>1161.2368720641025</v>
      </c>
      <c r="R5821" s="5">
        <v>4.2999999999999997E-2</v>
      </c>
      <c r="S5821" s="6">
        <v>1211.1700575628588</v>
      </c>
      <c r="T5821" s="4">
        <v>95.708333333333329</v>
      </c>
      <c r="U5821" s="7">
        <v>1306.8783908961921</v>
      </c>
      <c r="V5821" s="8">
        <v>0.47781136019603865</v>
      </c>
      <c r="W5821" s="7">
        <v>890.95218279550681</v>
      </c>
      <c r="X5821" s="7">
        <v>910.43622655445427</v>
      </c>
      <c r="Y5821" s="7">
        <v>1024.6835740501008</v>
      </c>
      <c r="Z5821" s="7">
        <v>1281.0758771507958</v>
      </c>
      <c r="AA5821" s="7">
        <v>1511.3418488474476</v>
      </c>
      <c r="AB5821" s="7">
        <v>1738.0652671333819</v>
      </c>
      <c r="AC5821" s="7">
        <v>3008.648076923077</v>
      </c>
      <c r="AD5821" s="7">
        <v>3282.1615384615384</v>
      </c>
      <c r="AE5821" s="4">
        <v>2012</v>
      </c>
      <c r="AF5821" s="4">
        <v>2056</v>
      </c>
      <c r="AG5821" s="4">
        <v>2314</v>
      </c>
      <c r="AH5821" s="4">
        <v>2893</v>
      </c>
      <c r="AI5821" s="4">
        <v>3413</v>
      </c>
      <c r="AJ5821" s="4">
        <v>3925</v>
      </c>
      <c r="AK5821" s="4">
        <v>2807.9113384167586</v>
      </c>
      <c r="AL5821" s="8">
        <v>1.0616002793492432</v>
      </c>
      <c r="AM5821" s="4">
        <v>2271.862479844378</v>
      </c>
      <c r="AN5821" s="8">
        <v>0.86561399934781025</v>
      </c>
      <c r="AO5821" s="4">
        <v>1735.8136212719971</v>
      </c>
      <c r="AP5821" s="8">
        <v>0.66962771934637721</v>
      </c>
    </row>
    <row r="5822" spans="1:42" x14ac:dyDescent="0.25">
      <c r="A5822" s="2" t="s">
        <v>16153</v>
      </c>
      <c r="B5822" t="s">
        <v>16148</v>
      </c>
      <c r="C5822" t="s">
        <v>14</v>
      </c>
      <c r="D5822" t="s">
        <v>16147</v>
      </c>
      <c r="E5822" s="3" t="s">
        <v>16109</v>
      </c>
      <c r="F5822" t="s">
        <v>269</v>
      </c>
      <c r="G5822">
        <v>122</v>
      </c>
      <c r="H5822">
        <v>1</v>
      </c>
      <c r="I5822">
        <v>0</v>
      </c>
      <c r="J5822">
        <v>60</v>
      </c>
      <c r="K5822">
        <v>56</v>
      </c>
      <c r="L5822">
        <v>5</v>
      </c>
      <c r="M5822">
        <v>0</v>
      </c>
      <c r="N5822" s="2">
        <v>243.44945355191257</v>
      </c>
      <c r="O5822" s="2">
        <v>516.17067413114762</v>
      </c>
      <c r="P5822" s="2">
        <v>357.11</v>
      </c>
      <c r="Q5822" s="4">
        <v>1116.7301276830603</v>
      </c>
      <c r="R5822" s="5">
        <v>4.2999999999999997E-2</v>
      </c>
      <c r="S5822" s="6">
        <v>1164.749523173432</v>
      </c>
      <c r="T5822" s="4">
        <v>255.34234234234233</v>
      </c>
      <c r="U5822" s="7">
        <v>1420.0918655157743</v>
      </c>
      <c r="V5822" s="8">
        <v>0.54153694644971306</v>
      </c>
      <c r="W5822" s="7">
        <v>893.65969197856771</v>
      </c>
      <c r="X5822" s="7">
        <v>913.20294567988833</v>
      </c>
      <c r="Y5822" s="7">
        <v>1027.7974787467226</v>
      </c>
      <c r="Z5822" s="7">
        <v>1284.9689308618272</v>
      </c>
      <c r="AA5822" s="7">
        <v>1515.9346564228886</v>
      </c>
      <c r="AB5822" s="7">
        <v>1743.3470631291643</v>
      </c>
      <c r="AC5822" s="7">
        <v>2884.5696721311479</v>
      </c>
      <c r="AD5822" s="7">
        <v>3146.8032786885246</v>
      </c>
      <c r="AE5822" s="4">
        <v>2012</v>
      </c>
      <c r="AF5822" s="4">
        <v>2056</v>
      </c>
      <c r="AG5822" s="4">
        <v>2314</v>
      </c>
      <c r="AH5822" s="4">
        <v>2893</v>
      </c>
      <c r="AI5822" s="4">
        <v>3413</v>
      </c>
      <c r="AJ5822" s="4">
        <v>3925</v>
      </c>
      <c r="AK5822" s="4">
        <v>2533.8133291992249</v>
      </c>
      <c r="AL5822" s="8">
        <v>1.0636148845137803</v>
      </c>
      <c r="AM5822" s="4">
        <v>2081.645466658596</v>
      </c>
      <c r="AN5822" s="8">
        <v>0.89118547377702417</v>
      </c>
      <c r="AO5822" s="4">
        <v>1616.9173857140609</v>
      </c>
      <c r="AP5822" s="8">
        <v>0.71396635718646928</v>
      </c>
    </row>
    <row r="5823" spans="1:42" x14ac:dyDescent="0.25">
      <c r="A5823" s="2" t="s">
        <v>16154</v>
      </c>
      <c r="B5823" t="s">
        <v>16148</v>
      </c>
      <c r="C5823" t="s">
        <v>14</v>
      </c>
      <c r="D5823" t="s">
        <v>16147</v>
      </c>
      <c r="E5823" s="3" t="s">
        <v>16109</v>
      </c>
      <c r="F5823" t="s">
        <v>16155</v>
      </c>
      <c r="G5823">
        <v>52</v>
      </c>
      <c r="H5823">
        <v>0</v>
      </c>
      <c r="I5823">
        <v>0</v>
      </c>
      <c r="J5823">
        <v>26</v>
      </c>
      <c r="K5823">
        <v>26</v>
      </c>
      <c r="L5823">
        <v>0</v>
      </c>
      <c r="M5823">
        <v>0</v>
      </c>
      <c r="N5823" s="2">
        <v>179.20993589743591</v>
      </c>
      <c r="O5823" s="2">
        <v>338.62359121794873</v>
      </c>
      <c r="P5823" s="2">
        <v>376.76</v>
      </c>
      <c r="Q5823" s="4">
        <v>894.59352711538463</v>
      </c>
      <c r="R5823" s="5">
        <v>4.2999999999999997E-2</v>
      </c>
      <c r="S5823" s="6">
        <v>933.06104878134613</v>
      </c>
      <c r="T5823" s="4">
        <v>298.56862745098039</v>
      </c>
      <c r="U5823" s="7">
        <v>1231.6296762323266</v>
      </c>
      <c r="V5823" s="8">
        <v>0.47306690079981817</v>
      </c>
      <c r="W5823" s="7">
        <v>721.07502598351005</v>
      </c>
      <c r="X5823" s="7">
        <v>736.84406233702623</v>
      </c>
      <c r="Y5823" s="7">
        <v>829.30795731900719</v>
      </c>
      <c r="Z5823" s="7">
        <v>1036.8141402436852</v>
      </c>
      <c r="AA5823" s="7">
        <v>1223.1754789670576</v>
      </c>
      <c r="AB5823" s="7">
        <v>1406.669720171609</v>
      </c>
      <c r="AC5823" s="7">
        <v>2863.8500000000004</v>
      </c>
      <c r="AD5823" s="7">
        <v>3124.2</v>
      </c>
      <c r="AE5823" s="4">
        <v>2012</v>
      </c>
      <c r="AF5823" s="4">
        <v>2056</v>
      </c>
      <c r="AG5823" s="4">
        <v>2314</v>
      </c>
      <c r="AH5823" s="4">
        <v>2893</v>
      </c>
      <c r="AI5823" s="4">
        <v>3413</v>
      </c>
      <c r="AJ5823" s="4">
        <v>3925</v>
      </c>
      <c r="AK5823" s="4">
        <v>2421.1437719749888</v>
      </c>
      <c r="AL5823" s="8">
        <v>1.0446369884486151</v>
      </c>
      <c r="AM5823" s="4">
        <v>1935.8994057161919</v>
      </c>
      <c r="AN5823" s="8">
        <v>0.85825543812835514</v>
      </c>
      <c r="AO5823" s="4">
        <v>1418.3054150401426</v>
      </c>
      <c r="AP5823" s="8">
        <v>0.65944845112007799</v>
      </c>
    </row>
    <row r="5824" spans="1:42" x14ac:dyDescent="0.25">
      <c r="A5824" s="2" t="s">
        <v>16156</v>
      </c>
      <c r="B5824" t="s">
        <v>16148</v>
      </c>
      <c r="C5824" t="s">
        <v>14</v>
      </c>
      <c r="D5824" t="s">
        <v>16147</v>
      </c>
      <c r="E5824" s="3" t="s">
        <v>16109</v>
      </c>
      <c r="F5824" t="s">
        <v>16157</v>
      </c>
      <c r="G5824">
        <v>48</v>
      </c>
      <c r="H5824">
        <v>0</v>
      </c>
      <c r="I5824">
        <v>0</v>
      </c>
      <c r="J5824">
        <v>25</v>
      </c>
      <c r="K5824">
        <v>23</v>
      </c>
      <c r="L5824">
        <v>0</v>
      </c>
      <c r="M5824">
        <v>0</v>
      </c>
      <c r="N5824" s="2">
        <v>178.16493055555554</v>
      </c>
      <c r="O5824" s="2">
        <v>439.65282172222231</v>
      </c>
      <c r="P5824" s="2">
        <v>287.58</v>
      </c>
      <c r="Q5824" s="4">
        <v>905.39775227777773</v>
      </c>
      <c r="R5824" s="5">
        <v>4.2999999999999997E-2</v>
      </c>
      <c r="S5824" s="6">
        <v>944.32985562572208</v>
      </c>
      <c r="T5824" s="4">
        <v>295.43478260869563</v>
      </c>
      <c r="U5824" s="7">
        <v>1239.7646382344178</v>
      </c>
      <c r="V5824" s="8">
        <v>0.47840807977596134</v>
      </c>
      <c r="W5824" s="7">
        <v>733.1805878084856</v>
      </c>
      <c r="X5824" s="7">
        <v>749.21435811841275</v>
      </c>
      <c r="Y5824" s="7">
        <v>843.23055675389458</v>
      </c>
      <c r="Z5824" s="7">
        <v>1054.2203978777081</v>
      </c>
      <c r="AA5824" s="7">
        <v>1243.7104106313925</v>
      </c>
      <c r="AB5824" s="7">
        <v>1430.2851924196355</v>
      </c>
      <c r="AC5824" s="7">
        <v>2850.5812500000002</v>
      </c>
      <c r="AD5824" s="7">
        <v>3109.7249999999999</v>
      </c>
      <c r="AE5824" s="4">
        <v>2012</v>
      </c>
      <c r="AF5824" s="4">
        <v>2056</v>
      </c>
      <c r="AG5824" s="4">
        <v>2314</v>
      </c>
      <c r="AH5824" s="4">
        <v>2893</v>
      </c>
      <c r="AI5824" s="4">
        <v>3413</v>
      </c>
      <c r="AJ5824" s="4">
        <v>3925</v>
      </c>
      <c r="AK5824" s="4">
        <v>2431.8480543247219</v>
      </c>
      <c r="AL5824" s="8">
        <v>1.0524208424603787</v>
      </c>
      <c r="AM5824" s="4">
        <v>1912.9463571041408</v>
      </c>
      <c r="AN5824" s="8">
        <v>0.85218383222162852</v>
      </c>
      <c r="AO5824" s="4">
        <v>1428.6381063649314</v>
      </c>
      <c r="AP5824" s="8">
        <v>0.66529595599879487</v>
      </c>
    </row>
    <row r="5825" spans="1:42" x14ac:dyDescent="0.25">
      <c r="A5825" s="2" t="s">
        <v>16158</v>
      </c>
      <c r="B5825" t="s">
        <v>16148</v>
      </c>
      <c r="C5825" t="s">
        <v>14</v>
      </c>
      <c r="D5825" t="s">
        <v>16147</v>
      </c>
      <c r="E5825" s="3" t="s">
        <v>16109</v>
      </c>
      <c r="F5825" t="s">
        <v>16159</v>
      </c>
      <c r="G5825">
        <v>48</v>
      </c>
      <c r="H5825">
        <v>0</v>
      </c>
      <c r="I5825">
        <v>10</v>
      </c>
      <c r="J5825">
        <v>4</v>
      </c>
      <c r="K5825">
        <v>20</v>
      </c>
      <c r="L5825">
        <v>14</v>
      </c>
      <c r="M5825">
        <v>0</v>
      </c>
      <c r="N5825" s="2">
        <v>191.03125</v>
      </c>
      <c r="O5825" s="2">
        <v>600.37359333333336</v>
      </c>
      <c r="P5825" s="2">
        <v>143.6</v>
      </c>
      <c r="Q5825" s="4">
        <v>935.00484333333338</v>
      </c>
      <c r="R5825" s="5">
        <v>4.2999999999999997E-2</v>
      </c>
      <c r="S5825" s="6">
        <v>975.21005159666663</v>
      </c>
      <c r="T5825" s="4">
        <v>306.95652173913044</v>
      </c>
      <c r="U5825" s="7">
        <v>1282.166573335797</v>
      </c>
      <c r="V5825" s="8">
        <v>0.4543400575832971</v>
      </c>
      <c r="W5825" s="7">
        <v>695.28478157805125</v>
      </c>
      <c r="X5825" s="7">
        <v>710.48981656285957</v>
      </c>
      <c r="Y5825" s="7">
        <v>799.64661261014453</v>
      </c>
      <c r="Z5825" s="7">
        <v>999.73105025114432</v>
      </c>
      <c r="AA5825" s="7">
        <v>1179.426918253424</v>
      </c>
      <c r="AB5825" s="7">
        <v>1356.3582344402841</v>
      </c>
      <c r="AC5825" s="7">
        <v>3104.2458333333334</v>
      </c>
      <c r="AD5825" s="7">
        <v>3386.45</v>
      </c>
      <c r="AE5825" s="4">
        <v>2012</v>
      </c>
      <c r="AF5825" s="4">
        <v>2056</v>
      </c>
      <c r="AG5825" s="4">
        <v>2314</v>
      </c>
      <c r="AH5825" s="4">
        <v>2893</v>
      </c>
      <c r="AI5825" s="4">
        <v>3413</v>
      </c>
      <c r="AJ5825" s="4">
        <v>3925</v>
      </c>
      <c r="AK5825" s="4">
        <v>2655.1976126491468</v>
      </c>
      <c r="AL5825" s="8">
        <v>1.0496493263641669</v>
      </c>
      <c r="AM5825" s="4">
        <v>2069.1554401889794</v>
      </c>
      <c r="AN5825" s="8">
        <v>0.84198330237084029</v>
      </c>
      <c r="AO5825" s="4">
        <v>1522.182745892823</v>
      </c>
      <c r="AP5825" s="8">
        <v>0.64816167997706875</v>
      </c>
    </row>
    <row r="5826" spans="1:42" x14ac:dyDescent="0.25">
      <c r="A5826" s="2" t="s">
        <v>16160</v>
      </c>
      <c r="B5826" t="s">
        <v>16148</v>
      </c>
      <c r="C5826" t="s">
        <v>14</v>
      </c>
      <c r="D5826" t="s">
        <v>16147</v>
      </c>
      <c r="E5826" s="3" t="s">
        <v>16109</v>
      </c>
      <c r="F5826" t="s">
        <v>16161</v>
      </c>
      <c r="G5826">
        <v>44</v>
      </c>
      <c r="H5826">
        <v>0</v>
      </c>
      <c r="I5826">
        <v>0</v>
      </c>
      <c r="J5826">
        <v>36</v>
      </c>
      <c r="K5826">
        <v>8</v>
      </c>
      <c r="L5826">
        <v>0</v>
      </c>
      <c r="M5826">
        <v>0</v>
      </c>
      <c r="N5826" s="2">
        <v>177.63825757575759</v>
      </c>
      <c r="O5826" s="2">
        <v>203.12144283333336</v>
      </c>
      <c r="P5826" s="2">
        <v>557.49</v>
      </c>
      <c r="Q5826" s="4">
        <v>938.24970040909102</v>
      </c>
      <c r="R5826" s="5">
        <v>4.2999999999999997E-2</v>
      </c>
      <c r="S5826" s="6">
        <v>978.59443752668187</v>
      </c>
      <c r="T5826" s="4">
        <v>247.51162790697674</v>
      </c>
      <c r="U5826" s="7">
        <v>1226.1060654336586</v>
      </c>
      <c r="V5826" s="8">
        <v>0.50680770779235851</v>
      </c>
      <c r="W5826" s="7">
        <v>813.85285177140088</v>
      </c>
      <c r="X5826" s="7">
        <v>831.65082666103399</v>
      </c>
      <c r="Y5826" s="7">
        <v>936.01167942297309</v>
      </c>
      <c r="Z5826" s="7">
        <v>1170.2168489933713</v>
      </c>
      <c r="AA5826" s="7">
        <v>1380.5565522344889</v>
      </c>
      <c r="AB5826" s="7">
        <v>1587.6602600411277</v>
      </c>
      <c r="AC5826" s="7">
        <v>2661.2000000000003</v>
      </c>
      <c r="AD5826" s="7">
        <v>2903.1272727272731</v>
      </c>
      <c r="AE5826" s="4">
        <v>2012</v>
      </c>
      <c r="AF5826" s="4">
        <v>2056</v>
      </c>
      <c r="AG5826" s="4">
        <v>2314</v>
      </c>
      <c r="AH5826" s="4">
        <v>2893</v>
      </c>
      <c r="AI5826" s="4">
        <v>3413</v>
      </c>
      <c r="AJ5826" s="4">
        <v>3925</v>
      </c>
      <c r="AK5826" s="4">
        <v>2294.5040100839356</v>
      </c>
      <c r="AL5826" s="8">
        <v>1.050735458360891</v>
      </c>
      <c r="AM5826" s="4">
        <v>1855.867485898184</v>
      </c>
      <c r="AN5826" s="8">
        <v>0.86942620817138005</v>
      </c>
      <c r="AO5826" s="4">
        <v>1417.2309617124329</v>
      </c>
      <c r="AP5826" s="8">
        <v>0.68811695798186923</v>
      </c>
    </row>
    <row r="5827" spans="1:42" x14ac:dyDescent="0.25">
      <c r="A5827" s="2" t="s">
        <v>16162</v>
      </c>
      <c r="B5827" t="s">
        <v>16148</v>
      </c>
      <c r="C5827" t="s">
        <v>14</v>
      </c>
      <c r="D5827" t="s">
        <v>16147</v>
      </c>
      <c r="E5827" s="3" t="s">
        <v>16109</v>
      </c>
      <c r="F5827" t="s">
        <v>16163</v>
      </c>
      <c r="G5827">
        <v>6</v>
      </c>
      <c r="H5827">
        <v>0</v>
      </c>
      <c r="I5827">
        <v>6</v>
      </c>
      <c r="J5827">
        <v>0</v>
      </c>
      <c r="K5827">
        <v>0</v>
      </c>
      <c r="L5827">
        <v>0</v>
      </c>
      <c r="M5827">
        <v>0</v>
      </c>
      <c r="N5827" s="2">
        <v>144.09722222222223</v>
      </c>
      <c r="O5827" s="2">
        <v>331.75915122222227</v>
      </c>
      <c r="P5827" s="2">
        <v>223.37</v>
      </c>
      <c r="Q5827" s="4">
        <v>699.22637344444456</v>
      </c>
      <c r="R5827" s="5">
        <v>4.2999999999999997E-2</v>
      </c>
      <c r="S5827" s="6">
        <v>729.29310750255559</v>
      </c>
      <c r="T5827" s="4">
        <v>150</v>
      </c>
      <c r="U5827" s="7">
        <v>879.29310750255559</v>
      </c>
      <c r="V5827" s="8">
        <v>0.42767174489423909</v>
      </c>
      <c r="W5827" s="7">
        <v>713.68566745872658</v>
      </c>
      <c r="X5827" s="7">
        <v>729.29310750255559</v>
      </c>
      <c r="Y5827" s="7">
        <v>820.80946048682574</v>
      </c>
      <c r="Z5827" s="7">
        <v>1026.1891828817575</v>
      </c>
      <c r="AA5827" s="7">
        <v>1210.6407470361005</v>
      </c>
      <c r="AB5827" s="7">
        <v>1392.2545948188381</v>
      </c>
      <c r="AC5827" s="7">
        <v>2261.6000000000004</v>
      </c>
      <c r="AD5827" s="7">
        <v>2467.1999999999998</v>
      </c>
      <c r="AE5827" s="4">
        <v>2012</v>
      </c>
      <c r="AF5827" s="4">
        <v>2056</v>
      </c>
      <c r="AG5827" s="4">
        <v>2314</v>
      </c>
      <c r="AH5827" s="4">
        <v>2893</v>
      </c>
      <c r="AI5827" s="4">
        <v>3413</v>
      </c>
      <c r="AJ5827" s="4">
        <v>3925</v>
      </c>
      <c r="AK5827" s="4">
        <v>1914.6917042596854</v>
      </c>
      <c r="AL5827" s="8">
        <v>1.0042274826165785</v>
      </c>
      <c r="AM5827" s="4">
        <v>1440.5322655568336</v>
      </c>
      <c r="AN5827" s="8">
        <v>0.77360518752764285</v>
      </c>
      <c r="AO5827" s="4">
        <v>966.37282685398156</v>
      </c>
      <c r="AP5827" s="8">
        <v>0.54298289243870701</v>
      </c>
    </row>
    <row r="5828" spans="1:42" x14ac:dyDescent="0.25">
      <c r="A5828" s="2" t="s">
        <v>16166</v>
      </c>
      <c r="B5828" t="s">
        <v>16165</v>
      </c>
      <c r="C5828" t="s">
        <v>14</v>
      </c>
      <c r="D5828" t="s">
        <v>16164</v>
      </c>
      <c r="E5828" s="3" t="s">
        <v>16109</v>
      </c>
      <c r="F5828" t="s">
        <v>16167</v>
      </c>
      <c r="G5828">
        <v>120</v>
      </c>
      <c r="H5828">
        <v>0</v>
      </c>
      <c r="I5828">
        <v>32</v>
      </c>
      <c r="J5828">
        <v>52</v>
      </c>
      <c r="K5828">
        <v>29</v>
      </c>
      <c r="L5828">
        <v>7</v>
      </c>
      <c r="M5828">
        <v>0</v>
      </c>
      <c r="N5828" s="2">
        <v>267.84444444444443</v>
      </c>
      <c r="O5828" s="2">
        <v>578.91978891666668</v>
      </c>
      <c r="P5828" s="2">
        <v>225.12</v>
      </c>
      <c r="Q5828" s="4">
        <v>1071.884233361111</v>
      </c>
      <c r="R5828" s="5">
        <v>4.2999999999999997E-2</v>
      </c>
      <c r="S5828" s="6">
        <v>1117.9752553956387</v>
      </c>
      <c r="T5828" s="4">
        <v>0</v>
      </c>
      <c r="U5828" s="7">
        <v>1117.9752553956387</v>
      </c>
      <c r="V5828" s="8">
        <v>0.60990171457948594</v>
      </c>
      <c r="W5828" s="7">
        <v>907.53375129427525</v>
      </c>
      <c r="X5828" s="7">
        <v>942.29814902530597</v>
      </c>
      <c r="Y5828" s="7">
        <v>1043.5418336455007</v>
      </c>
      <c r="Z5828" s="7">
        <v>1321.0471137791669</v>
      </c>
      <c r="AA5828" s="7">
        <v>1632.7068899292842</v>
      </c>
      <c r="AB5828" s="7">
        <v>1877.8873791902377</v>
      </c>
      <c r="AC5828" s="7">
        <v>2016.3458333333335</v>
      </c>
      <c r="AD5828" s="7">
        <v>2199.65</v>
      </c>
      <c r="AE5828" s="4">
        <v>1488</v>
      </c>
      <c r="AF5828" s="4">
        <v>1545</v>
      </c>
      <c r="AG5828" s="4">
        <v>1711</v>
      </c>
      <c r="AH5828" s="4">
        <v>2166</v>
      </c>
      <c r="AI5828" s="4">
        <v>2677</v>
      </c>
      <c r="AJ5828" s="4">
        <v>3079</v>
      </c>
      <c r="AK5828" s="4">
        <v>1993.7114823395641</v>
      </c>
      <c r="AL5828" s="8">
        <v>1.0876520259166125</v>
      </c>
      <c r="AM5828" s="4">
        <v>1701.799406691589</v>
      </c>
      <c r="AN5828" s="8">
        <v>0.92840192213757033</v>
      </c>
      <c r="AO5828" s="4">
        <v>1409.8873310436138</v>
      </c>
      <c r="AP5828" s="8">
        <v>0.76915181835852819</v>
      </c>
    </row>
    <row r="5829" spans="1:42" x14ac:dyDescent="0.25">
      <c r="A5829" s="2" t="s">
        <v>16168</v>
      </c>
      <c r="B5829" t="s">
        <v>16165</v>
      </c>
      <c r="C5829" t="s">
        <v>14</v>
      </c>
      <c r="D5829" t="s">
        <v>16164</v>
      </c>
      <c r="E5829" s="3" t="s">
        <v>16109</v>
      </c>
      <c r="F5829" t="s">
        <v>16169</v>
      </c>
      <c r="G5829">
        <v>136</v>
      </c>
      <c r="H5829">
        <v>0</v>
      </c>
      <c r="I5829">
        <v>33</v>
      </c>
      <c r="J5829">
        <v>65</v>
      </c>
      <c r="K5829">
        <v>32</v>
      </c>
      <c r="L5829">
        <v>6</v>
      </c>
      <c r="M5829">
        <v>0</v>
      </c>
      <c r="N5829" s="2">
        <v>281.05392156862746</v>
      </c>
      <c r="O5829" s="2">
        <v>602.19232747794115</v>
      </c>
      <c r="P5829" s="2">
        <v>202.15</v>
      </c>
      <c r="Q5829" s="4">
        <v>1085.3962490465688</v>
      </c>
      <c r="R5829" s="5">
        <v>4.2999999999999997E-2</v>
      </c>
      <c r="S5829" s="6">
        <v>1132.0682877555712</v>
      </c>
      <c r="T5829" s="4">
        <v>0</v>
      </c>
      <c r="U5829" s="7">
        <v>1132.0682877555712</v>
      </c>
      <c r="V5829" s="8">
        <v>0.62187987080532559</v>
      </c>
      <c r="W5829" s="7">
        <v>925.35724775832443</v>
      </c>
      <c r="X5829" s="7">
        <v>960.80440039422797</v>
      </c>
      <c r="Y5829" s="7">
        <v>1064.036458947912</v>
      </c>
      <c r="Z5829" s="7">
        <v>1346.9918001643352</v>
      </c>
      <c r="AA5829" s="7">
        <v>1664.7724141458564</v>
      </c>
      <c r="AB5829" s="7">
        <v>1914.7681222095973</v>
      </c>
      <c r="AC5829" s="7">
        <v>2002.4367647058825</v>
      </c>
      <c r="AD5829" s="7">
        <v>2184.4764705882353</v>
      </c>
      <c r="AE5829" s="4">
        <v>1488</v>
      </c>
      <c r="AF5829" s="4">
        <v>1545</v>
      </c>
      <c r="AG5829" s="4">
        <v>1711</v>
      </c>
      <c r="AH5829" s="4">
        <v>2166</v>
      </c>
      <c r="AI5829" s="4">
        <v>2677</v>
      </c>
      <c r="AJ5829" s="4">
        <v>3079</v>
      </c>
      <c r="AK5829" s="4">
        <v>1983.1265530720125</v>
      </c>
      <c r="AL5829" s="8">
        <v>1.0893923078263215</v>
      </c>
      <c r="AM5829" s="4">
        <v>1697.1151688263233</v>
      </c>
      <c r="AN5829" s="8">
        <v>0.93227747243401948</v>
      </c>
      <c r="AO5829" s="4">
        <v>1411.1037845806338</v>
      </c>
      <c r="AP5829" s="8">
        <v>0.77516263704171762</v>
      </c>
    </row>
    <row r="5830" spans="1:42" x14ac:dyDescent="0.25">
      <c r="A5830" s="2" t="s">
        <v>16172</v>
      </c>
      <c r="B5830" t="s">
        <v>16171</v>
      </c>
      <c r="C5830" t="s">
        <v>14</v>
      </c>
      <c r="D5830" t="s">
        <v>16170</v>
      </c>
      <c r="E5830" s="3" t="s">
        <v>16109</v>
      </c>
      <c r="F5830" t="s">
        <v>16173</v>
      </c>
      <c r="G5830">
        <v>103</v>
      </c>
      <c r="H5830">
        <v>0</v>
      </c>
      <c r="I5830">
        <v>12</v>
      </c>
      <c r="J5830">
        <v>37</v>
      </c>
      <c r="K5830">
        <v>30</v>
      </c>
      <c r="L5830">
        <v>24</v>
      </c>
      <c r="M5830">
        <v>0</v>
      </c>
      <c r="N5830" s="2">
        <v>340.97168284789643</v>
      </c>
      <c r="O5830" s="2">
        <v>607.54513677993521</v>
      </c>
      <c r="P5830" s="2">
        <v>325.5</v>
      </c>
      <c r="Q5830" s="4">
        <v>1274.0168196278316</v>
      </c>
      <c r="R5830" s="5">
        <v>4.2999999999999997E-2</v>
      </c>
      <c r="S5830" s="6">
        <v>1328.7995428718284</v>
      </c>
      <c r="T5830" s="4">
        <v>0</v>
      </c>
      <c r="U5830" s="7">
        <v>1328.7995428718284</v>
      </c>
      <c r="V5830" s="8">
        <v>0.62554893148714463</v>
      </c>
      <c r="W5830" s="7">
        <v>922.68467394353831</v>
      </c>
      <c r="X5830" s="7">
        <v>927.68906539543548</v>
      </c>
      <c r="Y5830" s="7">
        <v>1060.9309878021973</v>
      </c>
      <c r="Z5830" s="7">
        <v>1476.9210272411485</v>
      </c>
      <c r="AA5830" s="7">
        <v>1757.1669485473892</v>
      </c>
      <c r="AB5830" s="7">
        <v>2020.5230487034771</v>
      </c>
      <c r="AC5830" s="7">
        <v>2336.6349514563112</v>
      </c>
      <c r="AD5830" s="7">
        <v>2549.0563106796117</v>
      </c>
      <c r="AE5830" s="4">
        <v>1475</v>
      </c>
      <c r="AF5830" s="4">
        <v>1483</v>
      </c>
      <c r="AG5830" s="4">
        <v>1696</v>
      </c>
      <c r="AH5830" s="4">
        <v>2361</v>
      </c>
      <c r="AI5830" s="4">
        <v>2809</v>
      </c>
      <c r="AJ5830" s="4">
        <v>3230</v>
      </c>
      <c r="AK5830" s="4">
        <v>2313.9065086800947</v>
      </c>
      <c r="AL5830" s="8">
        <v>1.0893003025405164</v>
      </c>
      <c r="AM5830" s="4">
        <v>1981.9682919403524</v>
      </c>
      <c r="AN5830" s="8">
        <v>0.93303625359861919</v>
      </c>
      <c r="AO5830" s="4">
        <v>1650.0300752006108</v>
      </c>
      <c r="AP5830" s="8">
        <v>0.77677220465672225</v>
      </c>
    </row>
    <row r="5831" spans="1:42" x14ac:dyDescent="0.25">
      <c r="A5831" s="2" t="s">
        <v>16174</v>
      </c>
      <c r="B5831" t="s">
        <v>16171</v>
      </c>
      <c r="C5831" t="s">
        <v>14</v>
      </c>
      <c r="D5831" t="s">
        <v>16170</v>
      </c>
      <c r="E5831" s="3" t="s">
        <v>16109</v>
      </c>
      <c r="F5831" t="s">
        <v>16175</v>
      </c>
      <c r="G5831">
        <v>752</v>
      </c>
      <c r="H5831">
        <v>0</v>
      </c>
      <c r="I5831">
        <v>139</v>
      </c>
      <c r="J5831">
        <v>383</v>
      </c>
      <c r="K5831">
        <v>229</v>
      </c>
      <c r="L5831">
        <v>1</v>
      </c>
      <c r="M5831">
        <v>0</v>
      </c>
      <c r="N5831" s="2">
        <v>323.29870420017875</v>
      </c>
      <c r="O5831" s="2">
        <v>757.52408957238606</v>
      </c>
      <c r="P5831" s="2">
        <v>282.13</v>
      </c>
      <c r="Q5831" s="4">
        <v>1362.9527937725647</v>
      </c>
      <c r="R5831" s="5">
        <v>4.2999999999999997E-2</v>
      </c>
      <c r="S5831" s="6">
        <v>1421.5597639047849</v>
      </c>
      <c r="T5831" s="4">
        <v>0</v>
      </c>
      <c r="U5831" s="7">
        <v>1421.5597639047849</v>
      </c>
      <c r="V5831" s="8">
        <v>0.76402653724094571</v>
      </c>
      <c r="W5831" s="7">
        <v>1126.9391424303949</v>
      </c>
      <c r="X5831" s="7">
        <v>1133.0513547283224</v>
      </c>
      <c r="Y5831" s="7">
        <v>1295.7890071606439</v>
      </c>
      <c r="Z5831" s="7">
        <v>1803.8666544258729</v>
      </c>
      <c r="AA5831" s="7">
        <v>2146.1505431098167</v>
      </c>
      <c r="AB5831" s="7">
        <v>2467.8057152882548</v>
      </c>
      <c r="AC5831" s="7">
        <v>2046.6772606382981</v>
      </c>
      <c r="AD5831" s="7">
        <v>2232.738829787234</v>
      </c>
      <c r="AE5831" s="4">
        <v>1475</v>
      </c>
      <c r="AF5831" s="4">
        <v>1483</v>
      </c>
      <c r="AG5831" s="4">
        <v>1696</v>
      </c>
      <c r="AH5831" s="4">
        <v>2361</v>
      </c>
      <c r="AI5831" s="4">
        <v>2809</v>
      </c>
      <c r="AJ5831" s="4">
        <v>3230</v>
      </c>
      <c r="AK5831" s="4">
        <v>2064.5209016914027</v>
      </c>
      <c r="AL5831" s="8">
        <v>1.10959018089266</v>
      </c>
      <c r="AM5831" s="4">
        <v>1850.517564410354</v>
      </c>
      <c r="AN5831" s="8">
        <v>0.994572695949412</v>
      </c>
      <c r="AO5831" s="4">
        <v>1635.5631011858338</v>
      </c>
      <c r="AP5831" s="8">
        <v>0.87904402218419386</v>
      </c>
    </row>
    <row r="5832" spans="1:42" x14ac:dyDescent="0.25">
      <c r="A5832" s="2" t="s">
        <v>16176</v>
      </c>
      <c r="B5832" t="s">
        <v>16171</v>
      </c>
      <c r="C5832" t="s">
        <v>14</v>
      </c>
      <c r="D5832" t="s">
        <v>16170</v>
      </c>
      <c r="E5832" s="3" t="s">
        <v>16109</v>
      </c>
      <c r="F5832" t="s">
        <v>16177</v>
      </c>
      <c r="G5832">
        <v>310</v>
      </c>
      <c r="H5832">
        <v>0</v>
      </c>
      <c r="I5832">
        <v>50</v>
      </c>
      <c r="J5832">
        <v>164</v>
      </c>
      <c r="K5832">
        <v>92</v>
      </c>
      <c r="L5832">
        <v>4</v>
      </c>
      <c r="M5832">
        <v>0</v>
      </c>
      <c r="N5832" s="2">
        <v>325.7975806451613</v>
      </c>
      <c r="O5832" s="2">
        <v>612.8564475913978</v>
      </c>
      <c r="P5832" s="2">
        <v>288.57</v>
      </c>
      <c r="Q5832" s="4">
        <v>1227.224028236559</v>
      </c>
      <c r="R5832" s="5">
        <v>4.2999999999999997E-2</v>
      </c>
      <c r="S5832" s="6">
        <v>1279.994661450731</v>
      </c>
      <c r="T5832" s="4">
        <v>0.2807017543859649</v>
      </c>
      <c r="U5832" s="7">
        <v>1280.2753632051169</v>
      </c>
      <c r="V5832" s="8">
        <v>0.68341081339663101</v>
      </c>
      <c r="W5832" s="7">
        <v>1007.8099378869562</v>
      </c>
      <c r="X5832" s="7">
        <v>1013.2760256856651</v>
      </c>
      <c r="Y5832" s="7">
        <v>1158.81061332629</v>
      </c>
      <c r="Z5832" s="7">
        <v>1613.1791615939685</v>
      </c>
      <c r="AA5832" s="7">
        <v>1919.2800783216678</v>
      </c>
      <c r="AB5832" s="7">
        <v>2206.9329487287246</v>
      </c>
      <c r="AC5832" s="7">
        <v>2060.697419354839</v>
      </c>
      <c r="AD5832" s="7">
        <v>2248.0335483870967</v>
      </c>
      <c r="AE5832" s="4">
        <v>1475</v>
      </c>
      <c r="AF5832" s="4">
        <v>1483</v>
      </c>
      <c r="AG5832" s="4">
        <v>1696</v>
      </c>
      <c r="AH5832" s="4">
        <v>2361</v>
      </c>
      <c r="AI5832" s="4">
        <v>2809</v>
      </c>
      <c r="AJ5832" s="4">
        <v>3230</v>
      </c>
      <c r="AK5832" s="4">
        <v>2064.117776564513</v>
      </c>
      <c r="AL5832" s="8">
        <v>1.1019756247677259</v>
      </c>
      <c r="AM5832" s="4">
        <v>1802.7434048599189</v>
      </c>
      <c r="AN5832" s="8">
        <v>0.96245402097736088</v>
      </c>
      <c r="AO5832" s="4">
        <v>1541.369033155325</v>
      </c>
      <c r="AP5832" s="8">
        <v>0.82293241718699606</v>
      </c>
    </row>
    <row r="5833" spans="1:42" x14ac:dyDescent="0.25">
      <c r="A5833" s="2" t="s">
        <v>16178</v>
      </c>
      <c r="B5833" t="s">
        <v>16171</v>
      </c>
      <c r="C5833" t="s">
        <v>14</v>
      </c>
      <c r="D5833" t="s">
        <v>16170</v>
      </c>
      <c r="E5833" s="3" t="s">
        <v>16109</v>
      </c>
      <c r="F5833" t="s">
        <v>16179</v>
      </c>
      <c r="G5833">
        <v>257</v>
      </c>
      <c r="H5833">
        <v>0</v>
      </c>
      <c r="I5833">
        <v>36</v>
      </c>
      <c r="J5833">
        <v>86</v>
      </c>
      <c r="K5833">
        <v>92</v>
      </c>
      <c r="L5833">
        <v>13</v>
      </c>
      <c r="M5833">
        <v>30</v>
      </c>
      <c r="N5833" s="2">
        <v>359.30090791180282</v>
      </c>
      <c r="O5833" s="2">
        <v>638.8361967263296</v>
      </c>
      <c r="P5833" s="2">
        <v>191.19</v>
      </c>
      <c r="Q5833" s="4">
        <v>1189.3271046381324</v>
      </c>
      <c r="R5833" s="5">
        <v>4.2999999999999997E-2</v>
      </c>
      <c r="S5833" s="6">
        <v>1240.4681701375719</v>
      </c>
      <c r="T5833" s="4">
        <v>62.266393442622949</v>
      </c>
      <c r="U5833" s="7">
        <v>1302.7345635801948</v>
      </c>
      <c r="V5833" s="8">
        <v>0.60887292673055426</v>
      </c>
      <c r="W5833" s="7">
        <v>855.16195847932158</v>
      </c>
      <c r="X5833" s="7">
        <v>859.80012503378578</v>
      </c>
      <c r="Y5833" s="7">
        <v>983.29130954639288</v>
      </c>
      <c r="Z5833" s="7">
        <v>1368.8389043862228</v>
      </c>
      <c r="AA5833" s="7">
        <v>1628.5762314362132</v>
      </c>
      <c r="AB5833" s="7">
        <v>1872.6597463648875</v>
      </c>
      <c r="AC5833" s="7">
        <v>2353.5420233463037</v>
      </c>
      <c r="AD5833" s="7">
        <v>2567.5003891050583</v>
      </c>
      <c r="AE5833" s="4">
        <v>1475</v>
      </c>
      <c r="AF5833" s="4">
        <v>1483</v>
      </c>
      <c r="AG5833" s="4">
        <v>1696</v>
      </c>
      <c r="AH5833" s="4">
        <v>2361</v>
      </c>
      <c r="AI5833" s="4">
        <v>2809</v>
      </c>
      <c r="AJ5833" s="4">
        <v>3230</v>
      </c>
      <c r="AK5833" s="4">
        <v>2275.0006516466728</v>
      </c>
      <c r="AL5833" s="8">
        <v>1.0923933900881639</v>
      </c>
      <c r="AM5833" s="4">
        <v>1930.156491143639</v>
      </c>
      <c r="AN5833" s="8">
        <v>0.93121990230229401</v>
      </c>
      <c r="AO5833" s="4">
        <v>1585.3123306406055</v>
      </c>
      <c r="AP5833" s="8">
        <v>0.77004641451642419</v>
      </c>
    </row>
    <row r="5834" spans="1:42" x14ac:dyDescent="0.25">
      <c r="A5834" s="2" t="s">
        <v>16180</v>
      </c>
      <c r="B5834" t="s">
        <v>16171</v>
      </c>
      <c r="C5834" t="s">
        <v>14</v>
      </c>
      <c r="D5834" t="s">
        <v>16170</v>
      </c>
      <c r="E5834" s="3" t="s">
        <v>16109</v>
      </c>
      <c r="F5834" t="s">
        <v>16181</v>
      </c>
      <c r="G5834">
        <v>114</v>
      </c>
      <c r="H5834">
        <v>0</v>
      </c>
      <c r="I5834">
        <v>102</v>
      </c>
      <c r="J5834">
        <v>12</v>
      </c>
      <c r="K5834">
        <v>0</v>
      </c>
      <c r="L5834">
        <v>0</v>
      </c>
      <c r="M5834">
        <v>0</v>
      </c>
      <c r="N5834" s="2">
        <v>310.80555555555554</v>
      </c>
      <c r="O5834" s="2">
        <v>305.73169437719304</v>
      </c>
      <c r="P5834" s="2">
        <v>318.70999999999998</v>
      </c>
      <c r="Q5834" s="4">
        <v>935.24724993274867</v>
      </c>
      <c r="R5834" s="5">
        <v>4.2999999999999997E-2</v>
      </c>
      <c r="S5834" s="6">
        <v>975.46288167985676</v>
      </c>
      <c r="T5834" s="4">
        <v>0</v>
      </c>
      <c r="U5834" s="7">
        <v>975.46288167985676</v>
      </c>
      <c r="V5834" s="8">
        <v>0.64796681298875214</v>
      </c>
      <c r="W5834" s="7">
        <v>955.7510491584095</v>
      </c>
      <c r="X5834" s="7">
        <v>960.93478366231955</v>
      </c>
      <c r="Y5834" s="7">
        <v>1098.9517148289237</v>
      </c>
      <c r="Z5834" s="7">
        <v>1529.8496454664439</v>
      </c>
      <c r="AA5834" s="7">
        <v>1820.1387776854049</v>
      </c>
      <c r="AB5834" s="7">
        <v>2092.9328059536697</v>
      </c>
      <c r="AC5834" s="7">
        <v>1655.9631578947369</v>
      </c>
      <c r="AD5834" s="7">
        <v>1806.5052631578947</v>
      </c>
      <c r="AE5834" s="4">
        <v>1475</v>
      </c>
      <c r="AF5834" s="4">
        <v>1483</v>
      </c>
      <c r="AG5834" s="4">
        <v>1696</v>
      </c>
      <c r="AH5834" s="4">
        <v>2361</v>
      </c>
      <c r="AI5834" s="4">
        <v>2809</v>
      </c>
      <c r="AJ5834" s="4">
        <v>3230</v>
      </c>
      <c r="AK5834" s="4">
        <v>1661.8572518311823</v>
      </c>
      <c r="AL5834" s="8">
        <v>1.1039152461207729</v>
      </c>
      <c r="AM5834" s="4">
        <v>1433.0591284474071</v>
      </c>
      <c r="AN5834" s="8">
        <v>0.95193243507676595</v>
      </c>
      <c r="AO5834" s="4">
        <v>1204.2610050636322</v>
      </c>
      <c r="AP5834" s="8">
        <v>0.79994962403275915</v>
      </c>
    </row>
    <row r="5835" spans="1:42" x14ac:dyDescent="0.25">
      <c r="A5835" s="2" t="s">
        <v>16182</v>
      </c>
      <c r="B5835" t="s">
        <v>16171</v>
      </c>
      <c r="C5835" t="s">
        <v>14</v>
      </c>
      <c r="D5835" t="s">
        <v>16170</v>
      </c>
      <c r="E5835" s="3" t="s">
        <v>16109</v>
      </c>
      <c r="F5835" t="s">
        <v>16183</v>
      </c>
      <c r="G5835">
        <v>91</v>
      </c>
      <c r="H5835">
        <v>0</v>
      </c>
      <c r="I5835">
        <v>83</v>
      </c>
      <c r="J5835">
        <v>8</v>
      </c>
      <c r="K5835">
        <v>0</v>
      </c>
      <c r="L5835">
        <v>0</v>
      </c>
      <c r="M5835">
        <v>0</v>
      </c>
      <c r="N5835" s="2">
        <v>309.38736263736263</v>
      </c>
      <c r="O5835" s="2">
        <v>387.23644598534787</v>
      </c>
      <c r="P5835" s="2">
        <v>297.73</v>
      </c>
      <c r="Q5835" s="4">
        <v>994.35380862271052</v>
      </c>
      <c r="R5835" s="5">
        <v>4.2999999999999997E-2</v>
      </c>
      <c r="S5835" s="6">
        <v>1037.111022393487</v>
      </c>
      <c r="T5835" s="4">
        <v>0</v>
      </c>
      <c r="U5835" s="7">
        <v>1037.111022393487</v>
      </c>
      <c r="V5835" s="8">
        <v>0.69061301680709608</v>
      </c>
      <c r="W5835" s="7">
        <v>1018.6541997904667</v>
      </c>
      <c r="X5835" s="7">
        <v>1024.1791039249235</v>
      </c>
      <c r="Y5835" s="7">
        <v>1171.2796765048349</v>
      </c>
      <c r="Z5835" s="7">
        <v>1630.5373326815538</v>
      </c>
      <c r="AA5835" s="7">
        <v>1939.9319642111329</v>
      </c>
      <c r="AB5835" s="7">
        <v>2230.6800442869203</v>
      </c>
      <c r="AC5835" s="7">
        <v>1651.8978021978023</v>
      </c>
      <c r="AD5835" s="7">
        <v>1802.0703296703296</v>
      </c>
      <c r="AE5835" s="4">
        <v>1475</v>
      </c>
      <c r="AF5835" s="4">
        <v>1483</v>
      </c>
      <c r="AG5835" s="4">
        <v>1696</v>
      </c>
      <c r="AH5835" s="4">
        <v>2361</v>
      </c>
      <c r="AI5835" s="4">
        <v>2809</v>
      </c>
      <c r="AJ5835" s="4">
        <v>3230</v>
      </c>
      <c r="AK5835" s="4">
        <v>1661.1116915098507</v>
      </c>
      <c r="AL5835" s="8">
        <v>1.1061355358847071</v>
      </c>
      <c r="AM5835" s="4">
        <v>1453.1114684710628</v>
      </c>
      <c r="AN5835" s="8">
        <v>0.96762802952550342</v>
      </c>
      <c r="AO5835" s="4">
        <v>1245.1112454322749</v>
      </c>
      <c r="AP5835" s="8">
        <v>0.82912052316629981</v>
      </c>
    </row>
    <row r="5836" spans="1:42" x14ac:dyDescent="0.25">
      <c r="A5836" s="2" t="s">
        <v>16184</v>
      </c>
      <c r="B5836" t="s">
        <v>16171</v>
      </c>
      <c r="C5836" t="s">
        <v>14</v>
      </c>
      <c r="D5836" t="s">
        <v>16170</v>
      </c>
      <c r="E5836" s="3" t="s">
        <v>16109</v>
      </c>
      <c r="F5836" t="s">
        <v>16185</v>
      </c>
      <c r="G5836">
        <v>84</v>
      </c>
      <c r="H5836">
        <v>0</v>
      </c>
      <c r="I5836">
        <v>74</v>
      </c>
      <c r="J5836">
        <v>10</v>
      </c>
      <c r="K5836">
        <v>0</v>
      </c>
      <c r="L5836">
        <v>0</v>
      </c>
      <c r="M5836">
        <v>0</v>
      </c>
      <c r="N5836" s="2">
        <v>312.00992063492066</v>
      </c>
      <c r="O5836" s="2">
        <v>215.05140796428586</v>
      </c>
      <c r="P5836" s="2">
        <v>339.45</v>
      </c>
      <c r="Q5836" s="4">
        <v>866.51132859920654</v>
      </c>
      <c r="R5836" s="5">
        <v>4.2999999999999997E-2</v>
      </c>
      <c r="S5836" s="6">
        <v>903.77131572897235</v>
      </c>
      <c r="T5836" s="4">
        <v>0</v>
      </c>
      <c r="U5836" s="7">
        <v>903.77131572897235</v>
      </c>
      <c r="V5836" s="8">
        <v>0.59917594450942901</v>
      </c>
      <c r="W5836" s="7">
        <v>883.78451815140772</v>
      </c>
      <c r="X5836" s="7">
        <v>888.57792570748313</v>
      </c>
      <c r="Y5836" s="7">
        <v>1016.2024018879915</v>
      </c>
      <c r="Z5836" s="7">
        <v>1414.6544049867618</v>
      </c>
      <c r="AA5836" s="7">
        <v>1683.0852281269861</v>
      </c>
      <c r="AB5836" s="7">
        <v>1935.3383007654556</v>
      </c>
      <c r="AC5836" s="7">
        <v>1659.1928571428573</v>
      </c>
      <c r="AD5836" s="7">
        <v>1810.0285714285715</v>
      </c>
      <c r="AE5836" s="4">
        <v>1475</v>
      </c>
      <c r="AF5836" s="4">
        <v>1483</v>
      </c>
      <c r="AG5836" s="4">
        <v>1696</v>
      </c>
      <c r="AH5836" s="4">
        <v>2361</v>
      </c>
      <c r="AI5836" s="4">
        <v>2809</v>
      </c>
      <c r="AJ5836" s="4">
        <v>3230</v>
      </c>
      <c r="AK5836" s="4">
        <v>1655.9174470579794</v>
      </c>
      <c r="AL5836" s="8">
        <v>1.0978284916802439</v>
      </c>
      <c r="AM5836" s="4">
        <v>1405.2020699483105</v>
      </c>
      <c r="AN5836" s="8">
        <v>0.931610975956639</v>
      </c>
      <c r="AO5836" s="4">
        <v>1154.4866928386414</v>
      </c>
      <c r="AP5836" s="8">
        <v>0.76539346023303401</v>
      </c>
    </row>
    <row r="5837" spans="1:42" x14ac:dyDescent="0.25">
      <c r="A5837" s="2" t="s">
        <v>16186</v>
      </c>
      <c r="B5837" t="s">
        <v>16171</v>
      </c>
      <c r="C5837" t="s">
        <v>14</v>
      </c>
      <c r="D5837" t="s">
        <v>16170</v>
      </c>
      <c r="E5837" s="3" t="s">
        <v>16109</v>
      </c>
      <c r="F5837" t="s">
        <v>16187</v>
      </c>
      <c r="G5837">
        <v>84</v>
      </c>
      <c r="H5837">
        <v>0</v>
      </c>
      <c r="I5837">
        <v>77</v>
      </c>
      <c r="J5837">
        <v>7</v>
      </c>
      <c r="K5837">
        <v>0</v>
      </c>
      <c r="L5837">
        <v>0</v>
      </c>
      <c r="M5837">
        <v>0</v>
      </c>
      <c r="N5837" s="2">
        <v>310.58333333333331</v>
      </c>
      <c r="O5837" s="2">
        <v>448.09875480158729</v>
      </c>
      <c r="P5837" s="2">
        <v>282.41000000000003</v>
      </c>
      <c r="Q5837" s="4">
        <v>1041.0920881349207</v>
      </c>
      <c r="R5837" s="5">
        <v>4.2999999999999997E-2</v>
      </c>
      <c r="S5837" s="6">
        <v>1085.8590479247223</v>
      </c>
      <c r="T5837" s="4">
        <v>0</v>
      </c>
      <c r="U5837" s="7">
        <v>1085.8590479247223</v>
      </c>
      <c r="V5837" s="8">
        <v>0.72354425981990489</v>
      </c>
      <c r="W5837" s="7">
        <v>1067.2277832343598</v>
      </c>
      <c r="X5837" s="7">
        <v>1073.016137312919</v>
      </c>
      <c r="Y5837" s="7">
        <v>1227.1310646545587</v>
      </c>
      <c r="Z5837" s="7">
        <v>1708.2879974347954</v>
      </c>
      <c r="AA5837" s="7">
        <v>2032.4358258341128</v>
      </c>
      <c r="AB5837" s="7">
        <v>2337.0479592182928</v>
      </c>
      <c r="AC5837" s="7">
        <v>1650.825</v>
      </c>
      <c r="AD5837" s="7">
        <v>1800.8999999999999</v>
      </c>
      <c r="AE5837" s="4">
        <v>1475</v>
      </c>
      <c r="AF5837" s="4">
        <v>1483</v>
      </c>
      <c r="AG5837" s="4">
        <v>1696</v>
      </c>
      <c r="AH5837" s="4">
        <v>2361</v>
      </c>
      <c r="AI5837" s="4">
        <v>2809</v>
      </c>
      <c r="AJ5837" s="4">
        <v>3230</v>
      </c>
      <c r="AK5837" s="4">
        <v>1667.6004530514585</v>
      </c>
      <c r="AL5837" s="8">
        <v>1.1111780463444667</v>
      </c>
      <c r="AM5837" s="4">
        <v>1473.6866513425464</v>
      </c>
      <c r="AN5837" s="8">
        <v>0.98196678416961281</v>
      </c>
      <c r="AO5837" s="4">
        <v>1279.7728496336345</v>
      </c>
      <c r="AP5837" s="8">
        <v>0.8527555219947589</v>
      </c>
    </row>
    <row r="5838" spans="1:42" x14ac:dyDescent="0.25">
      <c r="A5838" s="2" t="s">
        <v>16188</v>
      </c>
      <c r="B5838" t="s">
        <v>16171</v>
      </c>
      <c r="C5838" t="s">
        <v>14</v>
      </c>
      <c r="D5838" t="s">
        <v>16170</v>
      </c>
      <c r="E5838" s="3" t="s">
        <v>16109</v>
      </c>
      <c r="F5838" t="s">
        <v>16189</v>
      </c>
      <c r="G5838">
        <v>29</v>
      </c>
      <c r="H5838">
        <v>0</v>
      </c>
      <c r="I5838">
        <v>5</v>
      </c>
      <c r="J5838">
        <v>12</v>
      </c>
      <c r="K5838">
        <v>7</v>
      </c>
      <c r="L5838">
        <v>5</v>
      </c>
      <c r="M5838">
        <v>0</v>
      </c>
      <c r="N5838" s="2">
        <v>183.29885057471265</v>
      </c>
      <c r="O5838" s="2">
        <v>261.00478637931042</v>
      </c>
      <c r="P5838" s="2">
        <v>519.17999999999995</v>
      </c>
      <c r="Q5838" s="4">
        <v>963.48363695402304</v>
      </c>
      <c r="R5838" s="5">
        <v>4.2999999999999997E-2</v>
      </c>
      <c r="S5838" s="6">
        <v>1004.913433343046</v>
      </c>
      <c r="T5838" s="4">
        <v>133.03571428571428</v>
      </c>
      <c r="U5838" s="7">
        <v>1137.9491476287603</v>
      </c>
      <c r="V5838" s="8">
        <v>0.56566833989670806</v>
      </c>
      <c r="W5838" s="7">
        <v>736.81708824712098</v>
      </c>
      <c r="X5838" s="7">
        <v>740.81338431896984</v>
      </c>
      <c r="Y5838" s="7">
        <v>847.21476723194394</v>
      </c>
      <c r="Z5838" s="7">
        <v>1179.4068782043748</v>
      </c>
      <c r="AA5838" s="7">
        <v>1403.1994582279071</v>
      </c>
      <c r="AB5838" s="7">
        <v>1613.5045390089499</v>
      </c>
      <c r="AC5838" s="7">
        <v>2212.8586206896553</v>
      </c>
      <c r="AD5838" s="7">
        <v>2414.0275862068966</v>
      </c>
      <c r="AE5838" s="4">
        <v>1475</v>
      </c>
      <c r="AF5838" s="4">
        <v>1483</v>
      </c>
      <c r="AG5838" s="4">
        <v>1696</v>
      </c>
      <c r="AH5838" s="4">
        <v>2361</v>
      </c>
      <c r="AI5838" s="4">
        <v>2809</v>
      </c>
      <c r="AJ5838" s="4">
        <v>3230</v>
      </c>
      <c r="AK5838" s="4">
        <v>2014.4392158336307</v>
      </c>
      <c r="AL5838" s="8">
        <v>1.0674981225845663</v>
      </c>
      <c r="AM5838" s="4">
        <v>1664.9879834330436</v>
      </c>
      <c r="AN5838" s="8">
        <v>0.89378781319261524</v>
      </c>
      <c r="AO5838" s="4">
        <v>1315.5367510324568</v>
      </c>
      <c r="AP5838" s="8">
        <v>0.72007750380066438</v>
      </c>
    </row>
    <row r="5839" spans="1:42" x14ac:dyDescent="0.25">
      <c r="A5839" s="2" t="s">
        <v>16190</v>
      </c>
      <c r="B5839" t="s">
        <v>16171</v>
      </c>
      <c r="C5839" t="s">
        <v>14</v>
      </c>
      <c r="D5839" t="s">
        <v>16170</v>
      </c>
      <c r="E5839" s="3" t="s">
        <v>16109</v>
      </c>
      <c r="F5839" t="s">
        <v>16191</v>
      </c>
      <c r="G5839">
        <v>56</v>
      </c>
      <c r="H5839">
        <v>0</v>
      </c>
      <c r="I5839">
        <v>8</v>
      </c>
      <c r="J5839">
        <v>20</v>
      </c>
      <c r="K5839">
        <v>22</v>
      </c>
      <c r="L5839">
        <v>6</v>
      </c>
      <c r="M5839">
        <v>0</v>
      </c>
      <c r="N5839" s="2">
        <v>184.74702380952382</v>
      </c>
      <c r="O5839" s="2">
        <v>314.11699892857138</v>
      </c>
      <c r="P5839" s="2">
        <v>498.97</v>
      </c>
      <c r="Q5839" s="4">
        <v>997.8340227380952</v>
      </c>
      <c r="R5839" s="5">
        <v>4.2999999999999997E-2</v>
      </c>
      <c r="S5839" s="6">
        <v>1040.7408857158332</v>
      </c>
      <c r="T5839" s="4">
        <v>142.4814814814815</v>
      </c>
      <c r="U5839" s="7">
        <v>1183.2223671973147</v>
      </c>
      <c r="V5839" s="8">
        <v>0.5782898635280993</v>
      </c>
      <c r="W5839" s="7">
        <v>750.2635465188323</v>
      </c>
      <c r="X5839" s="7">
        <v>754.33277253384983</v>
      </c>
      <c r="Y5839" s="7">
        <v>862.67591518368795</v>
      </c>
      <c r="Z5839" s="7">
        <v>1200.930327682009</v>
      </c>
      <c r="AA5839" s="7">
        <v>1428.8069845229832</v>
      </c>
      <c r="AB5839" s="7">
        <v>1642.9500035632736</v>
      </c>
      <c r="AC5839" s="7">
        <v>2250.6785714285716</v>
      </c>
      <c r="AD5839" s="7">
        <v>2455.2857142857142</v>
      </c>
      <c r="AE5839" s="4">
        <v>1475</v>
      </c>
      <c r="AF5839" s="4">
        <v>1483</v>
      </c>
      <c r="AG5839" s="4">
        <v>1696</v>
      </c>
      <c r="AH5839" s="4">
        <v>2361</v>
      </c>
      <c r="AI5839" s="4">
        <v>2809</v>
      </c>
      <c r="AJ5839" s="4">
        <v>3230</v>
      </c>
      <c r="AK5839" s="4">
        <v>2039.8122960094727</v>
      </c>
      <c r="AL5839" s="8">
        <v>1.0665775138723461</v>
      </c>
      <c r="AM5839" s="4">
        <v>1700.1280165096352</v>
      </c>
      <c r="AN5839" s="8">
        <v>0.90055971275530222</v>
      </c>
      <c r="AO5839" s="4">
        <v>1360.443737009798</v>
      </c>
      <c r="AP5839" s="8">
        <v>0.73454191163825844</v>
      </c>
    </row>
    <row r="5840" spans="1:42" x14ac:dyDescent="0.25">
      <c r="A5840" s="2" t="s">
        <v>16192</v>
      </c>
      <c r="B5840" t="s">
        <v>16171</v>
      </c>
      <c r="C5840" t="s">
        <v>14</v>
      </c>
      <c r="D5840" t="s">
        <v>16170</v>
      </c>
      <c r="E5840" s="3" t="s">
        <v>16109</v>
      </c>
      <c r="F5840" t="s">
        <v>16193</v>
      </c>
      <c r="G5840">
        <v>35</v>
      </c>
      <c r="H5840">
        <v>0</v>
      </c>
      <c r="I5840">
        <v>5</v>
      </c>
      <c r="J5840">
        <v>13</v>
      </c>
      <c r="K5840">
        <v>15</v>
      </c>
      <c r="L5840">
        <v>2</v>
      </c>
      <c r="M5840">
        <v>0</v>
      </c>
      <c r="N5840" s="2">
        <v>183.59285714285716</v>
      </c>
      <c r="O5840" s="2">
        <v>311.75716471428569</v>
      </c>
      <c r="P5840" s="2">
        <v>418.23</v>
      </c>
      <c r="Q5840" s="4">
        <v>913.58002185714281</v>
      </c>
      <c r="R5840" s="5">
        <v>4.2999999999999997E-2</v>
      </c>
      <c r="S5840" s="6">
        <v>952.86396279699989</v>
      </c>
      <c r="T5840" s="4">
        <v>132</v>
      </c>
      <c r="U5840" s="7">
        <v>1084.8639627969999</v>
      </c>
      <c r="V5840" s="8">
        <v>0.53861550581444329</v>
      </c>
      <c r="W5840" s="7">
        <v>697.79281206586347</v>
      </c>
      <c r="X5840" s="7">
        <v>701.57745104655976</v>
      </c>
      <c r="Y5840" s="7">
        <v>802.34346390759629</v>
      </c>
      <c r="Z5840" s="7">
        <v>1116.9415791779686</v>
      </c>
      <c r="AA5840" s="7">
        <v>1328.8813620969563</v>
      </c>
      <c r="AB5840" s="7">
        <v>1528.0479884560943</v>
      </c>
      <c r="AC5840" s="7">
        <v>2215.5885714285714</v>
      </c>
      <c r="AD5840" s="7">
        <v>2417.005714285714</v>
      </c>
      <c r="AE5840" s="4">
        <v>1475</v>
      </c>
      <c r="AF5840" s="4">
        <v>1483</v>
      </c>
      <c r="AG5840" s="4">
        <v>1696</v>
      </c>
      <c r="AH5840" s="4">
        <v>2361</v>
      </c>
      <c r="AI5840" s="4">
        <v>2809</v>
      </c>
      <c r="AJ5840" s="4">
        <v>3230</v>
      </c>
      <c r="AK5840" s="4">
        <v>1999.6955452461877</v>
      </c>
      <c r="AL5840" s="8">
        <v>1.058348616710403</v>
      </c>
      <c r="AM5840" s="4">
        <v>1662.0079380045142</v>
      </c>
      <c r="AN5840" s="8">
        <v>0.8906927744858999</v>
      </c>
      <c r="AO5840" s="4">
        <v>1290.5515700386734</v>
      </c>
      <c r="AP5840" s="8">
        <v>0.70627134803894642</v>
      </c>
    </row>
    <row r="5841" spans="1:42" x14ac:dyDescent="0.25">
      <c r="A5841" s="2" t="s">
        <v>16194</v>
      </c>
      <c r="B5841" t="s">
        <v>16171</v>
      </c>
      <c r="C5841" t="s">
        <v>14</v>
      </c>
      <c r="D5841" t="s">
        <v>16170</v>
      </c>
      <c r="E5841" s="3" t="s">
        <v>16109</v>
      </c>
      <c r="F5841" t="s">
        <v>16195</v>
      </c>
      <c r="G5841">
        <v>46</v>
      </c>
      <c r="H5841">
        <v>0</v>
      </c>
      <c r="I5841">
        <v>8</v>
      </c>
      <c r="J5841">
        <v>21</v>
      </c>
      <c r="K5841">
        <v>14</v>
      </c>
      <c r="L5841">
        <v>3</v>
      </c>
      <c r="M5841">
        <v>0</v>
      </c>
      <c r="N5841" s="2">
        <v>179.59782608695653</v>
      </c>
      <c r="O5841" s="2">
        <v>316.89564115217405</v>
      </c>
      <c r="P5841" s="2">
        <v>457.79</v>
      </c>
      <c r="Q5841" s="4">
        <v>954.28346723913069</v>
      </c>
      <c r="R5841" s="5">
        <v>4.2999999999999997E-2</v>
      </c>
      <c r="S5841" s="6">
        <v>995.31765633041323</v>
      </c>
      <c r="T5841" s="4">
        <v>131.09090909090909</v>
      </c>
      <c r="U5841" s="7">
        <v>1126.4085654213222</v>
      </c>
      <c r="V5841" s="8">
        <v>0.58244392497140118</v>
      </c>
      <c r="W5841" s="7">
        <v>759.12257036250185</v>
      </c>
      <c r="X5841" s="7">
        <v>763.23984532040026</v>
      </c>
      <c r="Y5841" s="7">
        <v>872.86229107444285</v>
      </c>
      <c r="Z5841" s="7">
        <v>1215.1107719497404</v>
      </c>
      <c r="AA5841" s="7">
        <v>1445.6781695920461</v>
      </c>
      <c r="AB5841" s="7">
        <v>1662.3497642514449</v>
      </c>
      <c r="AC5841" s="7">
        <v>2127.3282608695654</v>
      </c>
      <c r="AD5841" s="7">
        <v>2320.7217391304348</v>
      </c>
      <c r="AE5841" s="4">
        <v>1475</v>
      </c>
      <c r="AF5841" s="4">
        <v>1483</v>
      </c>
      <c r="AG5841" s="4">
        <v>1696</v>
      </c>
      <c r="AH5841" s="4">
        <v>2361</v>
      </c>
      <c r="AI5841" s="4">
        <v>2809</v>
      </c>
      <c r="AJ5841" s="4">
        <v>3230</v>
      </c>
      <c r="AK5841" s="4">
        <v>1932.0678101042254</v>
      </c>
      <c r="AL5841" s="8">
        <v>1.0668191801236067</v>
      </c>
      <c r="AM5841" s="4">
        <v>1612.2019039375577</v>
      </c>
      <c r="AN5841" s="8">
        <v>0.90142275153504869</v>
      </c>
      <c r="AO5841" s="4">
        <v>1292.3359977708903</v>
      </c>
      <c r="AP5841" s="8">
        <v>0.73602632294649084</v>
      </c>
    </row>
    <row r="5842" spans="1:42" x14ac:dyDescent="0.25">
      <c r="A5842" s="2" t="s">
        <v>16196</v>
      </c>
      <c r="B5842" t="s">
        <v>16171</v>
      </c>
      <c r="C5842" t="s">
        <v>14</v>
      </c>
      <c r="D5842" t="s">
        <v>16170</v>
      </c>
      <c r="E5842" s="3" t="s">
        <v>16109</v>
      </c>
      <c r="F5842" t="s">
        <v>16197</v>
      </c>
      <c r="G5842">
        <v>50</v>
      </c>
      <c r="H5842">
        <v>0</v>
      </c>
      <c r="I5842">
        <v>10</v>
      </c>
      <c r="J5842">
        <v>19</v>
      </c>
      <c r="K5842">
        <v>21</v>
      </c>
      <c r="L5842">
        <v>0</v>
      </c>
      <c r="M5842">
        <v>0</v>
      </c>
      <c r="N5842" s="2">
        <v>178.245</v>
      </c>
      <c r="O5842" s="2">
        <v>231.60153183333333</v>
      </c>
      <c r="P5842" s="2">
        <v>479.91</v>
      </c>
      <c r="Q5842" s="4">
        <v>889.75653183333338</v>
      </c>
      <c r="R5842" s="5">
        <v>4.2999999999999997E-2</v>
      </c>
      <c r="S5842" s="6">
        <v>928.01606270216666</v>
      </c>
      <c r="T5842" s="4">
        <v>128.87234042553192</v>
      </c>
      <c r="U5842" s="7">
        <v>1056.8884031276987</v>
      </c>
      <c r="V5842" s="8">
        <v>0.54684555447182626</v>
      </c>
      <c r="W5842" s="7">
        <v>708.24426578656585</v>
      </c>
      <c r="X5842" s="7">
        <v>712.08559061795063</v>
      </c>
      <c r="Y5842" s="7">
        <v>814.36086425356996</v>
      </c>
      <c r="Z5842" s="7">
        <v>1133.6709908624284</v>
      </c>
      <c r="AA5842" s="7">
        <v>1348.7851814199753</v>
      </c>
      <c r="AB5842" s="7">
        <v>1550.9349006715986</v>
      </c>
      <c r="AC5842" s="7">
        <v>2125.9700000000003</v>
      </c>
      <c r="AD5842" s="7">
        <v>2319.2399999999998</v>
      </c>
      <c r="AE5842" s="4">
        <v>1475</v>
      </c>
      <c r="AF5842" s="4">
        <v>1483</v>
      </c>
      <c r="AG5842" s="4">
        <v>1696</v>
      </c>
      <c r="AH5842" s="4">
        <v>2361</v>
      </c>
      <c r="AI5842" s="4">
        <v>2809</v>
      </c>
      <c r="AJ5842" s="4">
        <v>3230</v>
      </c>
      <c r="AK5842" s="4">
        <v>1934.911526877238</v>
      </c>
      <c r="AL5842" s="8">
        <v>1.0678242186075282</v>
      </c>
      <c r="AM5842" s="4">
        <v>1599.2797054855475</v>
      </c>
      <c r="AN5842" s="8">
        <v>0.89416466389562765</v>
      </c>
      <c r="AO5842" s="4">
        <v>1263.6478840938571</v>
      </c>
      <c r="AP5842" s="8">
        <v>0.7205051091837269</v>
      </c>
    </row>
    <row r="5843" spans="1:42" x14ac:dyDescent="0.25">
      <c r="A5843" s="2" t="s">
        <v>16198</v>
      </c>
      <c r="B5843" t="s">
        <v>16171</v>
      </c>
      <c r="C5843" t="s">
        <v>14</v>
      </c>
      <c r="D5843" t="s">
        <v>16170</v>
      </c>
      <c r="E5843" s="3" t="s">
        <v>16109</v>
      </c>
      <c r="F5843" t="s">
        <v>16199</v>
      </c>
      <c r="G5843">
        <v>38</v>
      </c>
      <c r="H5843">
        <v>0</v>
      </c>
      <c r="I5843">
        <v>0</v>
      </c>
      <c r="J5843">
        <v>24</v>
      </c>
      <c r="K5843">
        <v>14</v>
      </c>
      <c r="L5843">
        <v>0</v>
      </c>
      <c r="M5843">
        <v>0</v>
      </c>
      <c r="N5843" s="2">
        <v>182.19517543859649</v>
      </c>
      <c r="O5843" s="2">
        <v>269.20122402631591</v>
      </c>
      <c r="P5843" s="2">
        <v>370.52</v>
      </c>
      <c r="Q5843" s="4">
        <v>821.91639946491239</v>
      </c>
      <c r="R5843" s="5">
        <v>4.2999999999999997E-2</v>
      </c>
      <c r="S5843" s="6">
        <v>857.25880464190357</v>
      </c>
      <c r="T5843" s="4">
        <v>133</v>
      </c>
      <c r="U5843" s="7">
        <v>990.25880464190357</v>
      </c>
      <c r="V5843" s="8">
        <v>0.51017970357645726</v>
      </c>
      <c r="W5843" s="7">
        <v>651.44602619619138</v>
      </c>
      <c r="X5843" s="7">
        <v>654.97929277895048</v>
      </c>
      <c r="Y5843" s="7">
        <v>749.05251554490894</v>
      </c>
      <c r="Z5843" s="7">
        <v>1042.7553002367513</v>
      </c>
      <c r="AA5843" s="7">
        <v>1240.6182288712555</v>
      </c>
      <c r="AB5843" s="7">
        <v>1426.556382788948</v>
      </c>
      <c r="AC5843" s="7">
        <v>2135.1000000000004</v>
      </c>
      <c r="AD5843" s="7">
        <v>2329.1999999999998</v>
      </c>
      <c r="AE5843" s="4">
        <v>1475</v>
      </c>
      <c r="AF5843" s="4">
        <v>1483</v>
      </c>
      <c r="AG5843" s="4">
        <v>1696</v>
      </c>
      <c r="AH5843" s="4">
        <v>2361</v>
      </c>
      <c r="AI5843" s="4">
        <v>2809</v>
      </c>
      <c r="AJ5843" s="4">
        <v>3230</v>
      </c>
      <c r="AK5843" s="4">
        <v>1927.0362061280493</v>
      </c>
      <c r="AL5843" s="8">
        <v>1.0613272571499481</v>
      </c>
      <c r="AM5843" s="4">
        <v>1549.4677114858803</v>
      </c>
      <c r="AN5843" s="8">
        <v>0.86680459118283371</v>
      </c>
      <c r="AO5843" s="4">
        <v>1203.3632580638921</v>
      </c>
      <c r="AP5843" s="8">
        <v>0.68849214737964559</v>
      </c>
    </row>
    <row r="5844" spans="1:42" x14ac:dyDescent="0.25">
      <c r="A5844" s="2" t="s">
        <v>16200</v>
      </c>
      <c r="B5844" t="s">
        <v>16171</v>
      </c>
      <c r="C5844" t="s">
        <v>14</v>
      </c>
      <c r="D5844" t="s">
        <v>16170</v>
      </c>
      <c r="E5844" s="3" t="s">
        <v>16109</v>
      </c>
      <c r="F5844" t="s">
        <v>16201</v>
      </c>
      <c r="G5844">
        <v>50</v>
      </c>
      <c r="H5844">
        <v>0</v>
      </c>
      <c r="I5844">
        <v>10</v>
      </c>
      <c r="J5844">
        <v>19</v>
      </c>
      <c r="K5844">
        <v>16</v>
      </c>
      <c r="L5844">
        <v>5</v>
      </c>
      <c r="M5844">
        <v>0</v>
      </c>
      <c r="N5844" s="2">
        <v>187.93333333333331</v>
      </c>
      <c r="O5844" s="2">
        <v>112.42701799999995</v>
      </c>
      <c r="P5844" s="2">
        <v>415.98</v>
      </c>
      <c r="Q5844" s="4">
        <v>716.34035133333327</v>
      </c>
      <c r="R5844" s="5">
        <v>4.2999999999999997E-2</v>
      </c>
      <c r="S5844" s="6">
        <v>747.1429864406665</v>
      </c>
      <c r="T5844" s="4">
        <v>105.2</v>
      </c>
      <c r="U5844" s="7">
        <v>852.34298644066655</v>
      </c>
      <c r="V5844" s="8">
        <v>0.43102047354774542</v>
      </c>
      <c r="W5844" s="7">
        <v>557.28743615675512</v>
      </c>
      <c r="X5844" s="7">
        <v>560.31001208167311</v>
      </c>
      <c r="Y5844" s="7">
        <v>640.78609608261468</v>
      </c>
      <c r="Z5844" s="7">
        <v>892.03771984142293</v>
      </c>
      <c r="AA5844" s="7">
        <v>1061.3019716368306</v>
      </c>
      <c r="AB5844" s="7">
        <v>1220.3650296856399</v>
      </c>
      <c r="AC5844" s="7">
        <v>2175.25</v>
      </c>
      <c r="AD5844" s="7">
        <v>2373</v>
      </c>
      <c r="AE5844" s="4">
        <v>1475</v>
      </c>
      <c r="AF5844" s="4">
        <v>1483</v>
      </c>
      <c r="AG5844" s="4">
        <v>1696</v>
      </c>
      <c r="AH5844" s="4">
        <v>2361</v>
      </c>
      <c r="AI5844" s="4">
        <v>2809</v>
      </c>
      <c r="AJ5844" s="4">
        <v>3230</v>
      </c>
      <c r="AK5844" s="4">
        <v>1984.912147844067</v>
      </c>
      <c r="AL5844" s="8">
        <v>1.0569467245734852</v>
      </c>
      <c r="AM5844" s="4">
        <v>1572.3224273762667</v>
      </c>
      <c r="AN5844" s="8">
        <v>0.84830464089823854</v>
      </c>
      <c r="AO5844" s="4">
        <v>1159.7327069084668</v>
      </c>
      <c r="AP5844" s="8">
        <v>0.63966255722299203</v>
      </c>
    </row>
    <row r="5845" spans="1:42" x14ac:dyDescent="0.25">
      <c r="A5845" s="2" t="s">
        <v>16204</v>
      </c>
      <c r="B5845" t="s">
        <v>16203</v>
      </c>
      <c r="C5845" t="s">
        <v>14</v>
      </c>
      <c r="D5845" t="s">
        <v>16202</v>
      </c>
      <c r="E5845" s="3" t="s">
        <v>16109</v>
      </c>
      <c r="F5845" t="s">
        <v>16205</v>
      </c>
      <c r="G5845">
        <v>781</v>
      </c>
      <c r="H5845">
        <v>0</v>
      </c>
      <c r="I5845">
        <v>103</v>
      </c>
      <c r="J5845">
        <v>362</v>
      </c>
      <c r="K5845">
        <v>228</v>
      </c>
      <c r="L5845">
        <v>84</v>
      </c>
      <c r="M5845">
        <v>4</v>
      </c>
      <c r="N5845" s="2">
        <v>340.72716602646182</v>
      </c>
      <c r="O5845" s="2">
        <v>785.56728009475012</v>
      </c>
      <c r="P5845" s="2">
        <v>268.44</v>
      </c>
      <c r="Q5845" s="4">
        <v>1394.7344461212119</v>
      </c>
      <c r="R5845" s="5">
        <v>4.2999999999999997E-2</v>
      </c>
      <c r="S5845" s="6">
        <v>1454.7080273044239</v>
      </c>
      <c r="T5845" s="4">
        <v>0</v>
      </c>
      <c r="U5845" s="7">
        <v>1454.7080273044239</v>
      </c>
      <c r="V5845" s="8">
        <v>0.75262675761088582</v>
      </c>
      <c r="W5845" s="7">
        <v>1119.9086153249982</v>
      </c>
      <c r="X5845" s="7">
        <v>1162.8083405088187</v>
      </c>
      <c r="Y5845" s="7">
        <v>1287.7443822722257</v>
      </c>
      <c r="Z5845" s="7">
        <v>1630.1895569851788</v>
      </c>
      <c r="AA5845" s="7">
        <v>2014.7818301243415</v>
      </c>
      <c r="AB5845" s="7">
        <v>2317.3377866839178</v>
      </c>
      <c r="AC5845" s="7">
        <v>2126.1253521126764</v>
      </c>
      <c r="AD5845" s="7">
        <v>2319.4094750320101</v>
      </c>
      <c r="AE5845" s="4">
        <v>1488</v>
      </c>
      <c r="AF5845" s="4">
        <v>1545</v>
      </c>
      <c r="AG5845" s="4">
        <v>1711</v>
      </c>
      <c r="AH5845" s="4">
        <v>2166</v>
      </c>
      <c r="AI5845" s="4">
        <v>2677</v>
      </c>
      <c r="AJ5845" s="4">
        <v>3079</v>
      </c>
      <c r="AK5845" s="4">
        <v>2143.5895655828913</v>
      </c>
      <c r="AL5845" s="8">
        <v>1.1090355137330674</v>
      </c>
      <c r="AM5845" s="4">
        <v>1913.9623861567352</v>
      </c>
      <c r="AN5845" s="8">
        <v>0.9902325950256734</v>
      </c>
      <c r="AO5845" s="4">
        <v>1684.3352067305798</v>
      </c>
      <c r="AP5845" s="8">
        <v>0.87142967631827972</v>
      </c>
    </row>
    <row r="5846" spans="1:42" x14ac:dyDescent="0.25">
      <c r="A5846" s="2" t="s">
        <v>16206</v>
      </c>
      <c r="B5846" t="s">
        <v>16203</v>
      </c>
      <c r="C5846" t="s">
        <v>14</v>
      </c>
      <c r="D5846" t="s">
        <v>16202</v>
      </c>
      <c r="E5846" s="3" t="s">
        <v>16109</v>
      </c>
      <c r="F5846" t="s">
        <v>16207</v>
      </c>
      <c r="G5846">
        <v>402</v>
      </c>
      <c r="H5846">
        <v>0</v>
      </c>
      <c r="I5846">
        <v>81</v>
      </c>
      <c r="J5846">
        <v>188</v>
      </c>
      <c r="K5846">
        <v>115</v>
      </c>
      <c r="L5846">
        <v>18</v>
      </c>
      <c r="M5846">
        <v>0</v>
      </c>
      <c r="N5846" s="2">
        <v>333.65547263681589</v>
      </c>
      <c r="O5846" s="2">
        <v>660.20461401492537</v>
      </c>
      <c r="P5846" s="2">
        <v>215.85</v>
      </c>
      <c r="Q5846" s="4">
        <v>1209.7100866517412</v>
      </c>
      <c r="R5846" s="5">
        <v>4.2999999999999997E-2</v>
      </c>
      <c r="S5846" s="6">
        <v>1261.727620377766</v>
      </c>
      <c r="T5846" s="4">
        <v>0</v>
      </c>
      <c r="U5846" s="7">
        <v>1261.727620377766</v>
      </c>
      <c r="V5846" s="8">
        <v>0.6816583814461199</v>
      </c>
      <c r="W5846" s="7">
        <v>1014.3076715918264</v>
      </c>
      <c r="X5846" s="7">
        <v>1053.1621993342551</v>
      </c>
      <c r="Y5846" s="7">
        <v>1166.3174906543111</v>
      </c>
      <c r="Z5846" s="7">
        <v>1476.4720542122957</v>
      </c>
      <c r="AA5846" s="7">
        <v>1824.7994871312628</v>
      </c>
      <c r="AB5846" s="7">
        <v>2098.8261564726031</v>
      </c>
      <c r="AC5846" s="7">
        <v>2036.0644278606967</v>
      </c>
      <c r="AD5846" s="7">
        <v>2221.1611940298508</v>
      </c>
      <c r="AE5846" s="4">
        <v>1488</v>
      </c>
      <c r="AF5846" s="4">
        <v>1545</v>
      </c>
      <c r="AG5846" s="4">
        <v>1711</v>
      </c>
      <c r="AH5846" s="4">
        <v>2166</v>
      </c>
      <c r="AI5846" s="4">
        <v>2677</v>
      </c>
      <c r="AJ5846" s="4">
        <v>3079</v>
      </c>
      <c r="AK5846" s="4">
        <v>2040.6194963285338</v>
      </c>
      <c r="AL5846" s="8">
        <v>1.1024609119662709</v>
      </c>
      <c r="AM5846" s="4">
        <v>1781.7080694196914</v>
      </c>
      <c r="AN5846" s="8">
        <v>0.96258195445264727</v>
      </c>
      <c r="AO5846" s="4">
        <v>1520.6390472866087</v>
      </c>
      <c r="AP5846" s="8">
        <v>0.82153733895974368</v>
      </c>
    </row>
    <row r="5847" spans="1:42" x14ac:dyDescent="0.25">
      <c r="A5847" s="2" t="s">
        <v>16208</v>
      </c>
      <c r="B5847" t="s">
        <v>16203</v>
      </c>
      <c r="C5847" t="s">
        <v>14</v>
      </c>
      <c r="D5847" t="s">
        <v>16202</v>
      </c>
      <c r="E5847" s="3" t="s">
        <v>16109</v>
      </c>
      <c r="F5847" t="s">
        <v>16209</v>
      </c>
      <c r="G5847">
        <v>313</v>
      </c>
      <c r="H5847">
        <v>0</v>
      </c>
      <c r="I5847">
        <v>91</v>
      </c>
      <c r="J5847">
        <v>112</v>
      </c>
      <c r="K5847">
        <v>77</v>
      </c>
      <c r="L5847">
        <v>33</v>
      </c>
      <c r="M5847">
        <v>0</v>
      </c>
      <c r="N5847" s="2">
        <v>329.41879659211929</v>
      </c>
      <c r="O5847" s="2">
        <v>680.76144039699386</v>
      </c>
      <c r="P5847" s="2">
        <v>156.74</v>
      </c>
      <c r="Q5847" s="4">
        <v>1166.9202369891132</v>
      </c>
      <c r="R5847" s="5">
        <v>4.2999999999999997E-2</v>
      </c>
      <c r="S5847" s="6">
        <v>1217.0978071796449</v>
      </c>
      <c r="T5847" s="4">
        <v>0</v>
      </c>
      <c r="U5847" s="7">
        <v>1217.0978071796449</v>
      </c>
      <c r="V5847" s="8">
        <v>0.6485938769851517</v>
      </c>
      <c r="W5847" s="7">
        <v>965.10768895390584</v>
      </c>
      <c r="X5847" s="7">
        <v>1002.0775399420595</v>
      </c>
      <c r="Y5847" s="7">
        <v>1109.7441235215947</v>
      </c>
      <c r="Z5847" s="7">
        <v>1404.8543375498389</v>
      </c>
      <c r="AA5847" s="7">
        <v>1736.2858086892513</v>
      </c>
      <c r="AB5847" s="7">
        <v>1997.0205472372822</v>
      </c>
      <c r="AC5847" s="7">
        <v>2064.1693290734829</v>
      </c>
      <c r="AD5847" s="7">
        <v>2251.8210862619808</v>
      </c>
      <c r="AE5847" s="4">
        <v>1488</v>
      </c>
      <c r="AF5847" s="4">
        <v>1545</v>
      </c>
      <c r="AG5847" s="4">
        <v>1711</v>
      </c>
      <c r="AH5847" s="4">
        <v>2166</v>
      </c>
      <c r="AI5847" s="4">
        <v>2677</v>
      </c>
      <c r="AJ5847" s="4">
        <v>3079</v>
      </c>
      <c r="AK5847" s="4">
        <v>2060.014220010919</v>
      </c>
      <c r="AL5847" s="8">
        <v>1.0977857339974761</v>
      </c>
      <c r="AM5847" s="4">
        <v>1778.0421815549055</v>
      </c>
      <c r="AN5847" s="8">
        <v>0.94752226581541732</v>
      </c>
      <c r="AO5847" s="4">
        <v>1496.0701430988922</v>
      </c>
      <c r="AP5847" s="8">
        <v>0.79725879763335872</v>
      </c>
    </row>
    <row r="5848" spans="1:42" x14ac:dyDescent="0.25">
      <c r="A5848" s="2" t="s">
        <v>16210</v>
      </c>
      <c r="B5848" t="s">
        <v>16203</v>
      </c>
      <c r="C5848" t="s">
        <v>14</v>
      </c>
      <c r="D5848" t="s">
        <v>16202</v>
      </c>
      <c r="E5848" s="3" t="s">
        <v>16109</v>
      </c>
      <c r="F5848" t="s">
        <v>16211</v>
      </c>
      <c r="G5848">
        <v>441</v>
      </c>
      <c r="H5848">
        <v>0</v>
      </c>
      <c r="I5848">
        <v>62</v>
      </c>
      <c r="J5848">
        <v>254</v>
      </c>
      <c r="K5848">
        <v>100</v>
      </c>
      <c r="L5848">
        <v>23</v>
      </c>
      <c r="M5848">
        <v>2</v>
      </c>
      <c r="N5848" s="2">
        <v>337.77097505668934</v>
      </c>
      <c r="O5848" s="2">
        <v>797.13759721088434</v>
      </c>
      <c r="P5848" s="2">
        <v>243.86</v>
      </c>
      <c r="Q5848" s="4">
        <v>1378.7685722675737</v>
      </c>
      <c r="R5848" s="5">
        <v>4.2999999999999997E-2</v>
      </c>
      <c r="S5848" s="6">
        <v>1438.0556208750793</v>
      </c>
      <c r="T5848" s="4">
        <v>0</v>
      </c>
      <c r="U5848" s="7">
        <v>1438.0556208750793</v>
      </c>
      <c r="V5848" s="8">
        <v>0.77841218785745414</v>
      </c>
      <c r="W5848" s="7">
        <v>1158.2773355318916</v>
      </c>
      <c r="X5848" s="7">
        <v>1202.6468302397664</v>
      </c>
      <c r="Y5848" s="7">
        <v>1331.8632534241037</v>
      </c>
      <c r="Z5848" s="7">
        <v>1686.0407988992454</v>
      </c>
      <c r="AA5848" s="7">
        <v>2083.8094268944042</v>
      </c>
      <c r="AB5848" s="7">
        <v>2396.7311264131008</v>
      </c>
      <c r="AC5848" s="7">
        <v>2032.1639455782313</v>
      </c>
      <c r="AD5848" s="7">
        <v>2216.9061224489792</v>
      </c>
      <c r="AE5848" s="4">
        <v>1488</v>
      </c>
      <c r="AF5848" s="4">
        <v>1545</v>
      </c>
      <c r="AG5848" s="4">
        <v>1711</v>
      </c>
      <c r="AH5848" s="4">
        <v>2166</v>
      </c>
      <c r="AI5848" s="4">
        <v>2677</v>
      </c>
      <c r="AJ5848" s="4">
        <v>3079</v>
      </c>
      <c r="AK5848" s="4">
        <v>2056.0958893178558</v>
      </c>
      <c r="AL5848" s="8">
        <v>1.1129542393323471</v>
      </c>
      <c r="AM5848" s="4">
        <v>1850.0824665035971</v>
      </c>
      <c r="AN5848" s="8">
        <v>1.0014402221740495</v>
      </c>
      <c r="AO5848" s="4">
        <v>1644.0690436893383</v>
      </c>
      <c r="AP5848" s="8">
        <v>0.88992620501575181</v>
      </c>
    </row>
    <row r="5849" spans="1:42" x14ac:dyDescent="0.25">
      <c r="A5849" s="2" t="s">
        <v>16212</v>
      </c>
      <c r="B5849" t="s">
        <v>16203</v>
      </c>
      <c r="C5849" t="s">
        <v>14</v>
      </c>
      <c r="D5849" t="s">
        <v>16202</v>
      </c>
      <c r="E5849" s="3" t="s">
        <v>16109</v>
      </c>
      <c r="F5849" t="s">
        <v>16213</v>
      </c>
      <c r="G5849">
        <v>447</v>
      </c>
      <c r="H5849">
        <v>0</v>
      </c>
      <c r="I5849">
        <v>62</v>
      </c>
      <c r="J5849">
        <v>222</v>
      </c>
      <c r="K5849">
        <v>112</v>
      </c>
      <c r="L5849">
        <v>46</v>
      </c>
      <c r="M5849">
        <v>5</v>
      </c>
      <c r="N5849" s="2">
        <v>339.35831469052943</v>
      </c>
      <c r="O5849" s="2">
        <v>784.99534759582389</v>
      </c>
      <c r="P5849" s="2">
        <v>241.11</v>
      </c>
      <c r="Q5849" s="4">
        <v>1365.4636622863532</v>
      </c>
      <c r="R5849" s="5">
        <v>4.2999999999999997E-2</v>
      </c>
      <c r="S5849" s="6">
        <v>1424.1785997646662</v>
      </c>
      <c r="T5849" s="4">
        <v>0</v>
      </c>
      <c r="U5849" s="7">
        <v>1424.1785997646662</v>
      </c>
      <c r="V5849" s="8">
        <v>0.7430401641704113</v>
      </c>
      <c r="W5849" s="7">
        <v>1105.6437642855722</v>
      </c>
      <c r="X5849" s="7">
        <v>1147.9970536432857</v>
      </c>
      <c r="Y5849" s="7">
        <v>1271.3417208955739</v>
      </c>
      <c r="Z5849" s="7">
        <v>1609.4249955931111</v>
      </c>
      <c r="AA5849" s="7">
        <v>1989.1185194841912</v>
      </c>
      <c r="AB5849" s="7">
        <v>2287.8206654806968</v>
      </c>
      <c r="AC5849" s="7">
        <v>2108.3604026845642</v>
      </c>
      <c r="AD5849" s="7">
        <v>2300.0295302013424</v>
      </c>
      <c r="AE5849" s="4">
        <v>1488</v>
      </c>
      <c r="AF5849" s="4">
        <v>1545</v>
      </c>
      <c r="AG5849" s="4">
        <v>1711</v>
      </c>
      <c r="AH5849" s="4">
        <v>2166</v>
      </c>
      <c r="AI5849" s="4">
        <v>2677</v>
      </c>
      <c r="AJ5849" s="4">
        <v>3079</v>
      </c>
      <c r="AK5849" s="4">
        <v>2124.5652256785547</v>
      </c>
      <c r="AL5849" s="8">
        <v>1.1084545817075169</v>
      </c>
      <c r="AM5849" s="4">
        <v>1891.1030170405918</v>
      </c>
      <c r="AN5849" s="8">
        <v>0.98664977586181501</v>
      </c>
      <c r="AO5849" s="4">
        <v>1657.6408084026289</v>
      </c>
      <c r="AP5849" s="8">
        <v>0.86484497001611305</v>
      </c>
    </row>
    <row r="5850" spans="1:42" x14ac:dyDescent="0.25">
      <c r="A5850" s="2" t="s">
        <v>16214</v>
      </c>
      <c r="B5850" t="s">
        <v>16203</v>
      </c>
      <c r="C5850" t="s">
        <v>14</v>
      </c>
      <c r="D5850" t="s">
        <v>16202</v>
      </c>
      <c r="E5850" s="3" t="s">
        <v>16109</v>
      </c>
      <c r="F5850" t="s">
        <v>16215</v>
      </c>
      <c r="G5850">
        <v>458</v>
      </c>
      <c r="H5850">
        <v>0</v>
      </c>
      <c r="I5850">
        <v>52</v>
      </c>
      <c r="J5850">
        <v>137</v>
      </c>
      <c r="K5850">
        <v>183</v>
      </c>
      <c r="L5850">
        <v>76</v>
      </c>
      <c r="M5850">
        <v>10</v>
      </c>
      <c r="N5850" s="2">
        <v>355.83460698689959</v>
      </c>
      <c r="O5850" s="2">
        <v>652.38648755676854</v>
      </c>
      <c r="P5850" s="2">
        <v>269.36</v>
      </c>
      <c r="Q5850" s="4">
        <v>1277.5810945436683</v>
      </c>
      <c r="R5850" s="5">
        <v>4.2999999999999997E-2</v>
      </c>
      <c r="S5850" s="6">
        <v>1332.517081609046</v>
      </c>
      <c r="T5850" s="4">
        <v>0</v>
      </c>
      <c r="U5850" s="7">
        <v>1332.517081609046</v>
      </c>
      <c r="V5850" s="8">
        <v>0.64556180126548002</v>
      </c>
      <c r="W5850" s="7">
        <v>960.5959602830344</v>
      </c>
      <c r="X5850" s="7">
        <v>997.39298295516676</v>
      </c>
      <c r="Y5850" s="7">
        <v>1104.5562419652365</v>
      </c>
      <c r="Z5850" s="7">
        <v>1398.28686154103</v>
      </c>
      <c r="AA5850" s="7">
        <v>1728.1689419876902</v>
      </c>
      <c r="AB5850" s="7">
        <v>1987.6847860964133</v>
      </c>
      <c r="AC5850" s="7">
        <v>2270.5320960698691</v>
      </c>
      <c r="AD5850" s="7">
        <v>2476.9441048034932</v>
      </c>
      <c r="AE5850" s="4">
        <v>1488</v>
      </c>
      <c r="AF5850" s="4">
        <v>1545</v>
      </c>
      <c r="AG5850" s="4">
        <v>1711</v>
      </c>
      <c r="AH5850" s="4">
        <v>2166</v>
      </c>
      <c r="AI5850" s="4">
        <v>2677</v>
      </c>
      <c r="AJ5850" s="4">
        <v>3079</v>
      </c>
      <c r="AK5850" s="4">
        <v>2265.5572770523036</v>
      </c>
      <c r="AL5850" s="8">
        <v>1.0975898596946529</v>
      </c>
      <c r="AM5850" s="4">
        <v>1953.0341047921834</v>
      </c>
      <c r="AN5850" s="8">
        <v>0.94618240323051261</v>
      </c>
      <c r="AO5850" s="4">
        <v>1642.7755932006146</v>
      </c>
      <c r="AP5850" s="8">
        <v>0.79587210224799632</v>
      </c>
    </row>
    <row r="5851" spans="1:42" x14ac:dyDescent="0.25">
      <c r="A5851" s="2" t="s">
        <v>16216</v>
      </c>
      <c r="B5851" t="s">
        <v>16203</v>
      </c>
      <c r="C5851" t="s">
        <v>14</v>
      </c>
      <c r="D5851" t="s">
        <v>16202</v>
      </c>
      <c r="E5851" s="3" t="s">
        <v>16109</v>
      </c>
      <c r="F5851" t="s">
        <v>16217</v>
      </c>
      <c r="G5851">
        <v>30</v>
      </c>
      <c r="H5851">
        <v>0</v>
      </c>
      <c r="I5851">
        <v>10</v>
      </c>
      <c r="J5851">
        <v>12</v>
      </c>
      <c r="K5851">
        <v>8</v>
      </c>
      <c r="L5851">
        <v>0</v>
      </c>
      <c r="M5851">
        <v>0</v>
      </c>
      <c r="N5851" s="2">
        <v>175.95833333333334</v>
      </c>
      <c r="O5851" s="2">
        <v>123.30058733333331</v>
      </c>
      <c r="P5851" s="2">
        <v>371</v>
      </c>
      <c r="Q5851" s="4">
        <v>670.25892066666665</v>
      </c>
      <c r="R5851" s="5">
        <v>4.2999999999999997E-2</v>
      </c>
      <c r="S5851" s="6">
        <v>699.08005425533327</v>
      </c>
      <c r="T5851" s="4">
        <v>0</v>
      </c>
      <c r="U5851" s="7">
        <v>699.08005425533327</v>
      </c>
      <c r="V5851" s="8">
        <v>0.39340464505083472</v>
      </c>
      <c r="W5851" s="7">
        <v>585.38611183564205</v>
      </c>
      <c r="X5851" s="7">
        <v>607.81017660353962</v>
      </c>
      <c r="Y5851" s="7">
        <v>673.11534768197816</v>
      </c>
      <c r="Z5851" s="7">
        <v>852.11446118010804</v>
      </c>
      <c r="AA5851" s="7">
        <v>1053.1442348010844</v>
      </c>
      <c r="AB5851" s="7">
        <v>1211.2929021115201</v>
      </c>
      <c r="AC5851" s="7">
        <v>1954.7</v>
      </c>
      <c r="AD5851" s="7">
        <v>2132.4</v>
      </c>
      <c r="AE5851" s="4">
        <v>1488</v>
      </c>
      <c r="AF5851" s="4">
        <v>1545</v>
      </c>
      <c r="AG5851" s="4">
        <v>1711</v>
      </c>
      <c r="AH5851" s="4">
        <v>2166</v>
      </c>
      <c r="AI5851" s="4">
        <v>2677</v>
      </c>
      <c r="AJ5851" s="4">
        <v>3079</v>
      </c>
      <c r="AK5851" s="4">
        <v>1873.2863031755332</v>
      </c>
      <c r="AL5851" s="8">
        <v>1.0541847513649596</v>
      </c>
      <c r="AM5851" s="4">
        <v>1481.8842202021333</v>
      </c>
      <c r="AN5851" s="8">
        <v>0.83392471592691797</v>
      </c>
      <c r="AO5851" s="4">
        <v>1090.4821372287331</v>
      </c>
      <c r="AP5851" s="8">
        <v>0.61366468048887624</v>
      </c>
    </row>
    <row r="5852" spans="1:42" x14ac:dyDescent="0.25">
      <c r="A5852" s="2" t="s">
        <v>16218</v>
      </c>
      <c r="B5852" t="s">
        <v>16203</v>
      </c>
      <c r="C5852" t="s">
        <v>14</v>
      </c>
      <c r="D5852" t="s">
        <v>16202</v>
      </c>
      <c r="E5852" s="3" t="s">
        <v>16109</v>
      </c>
      <c r="F5852" t="s">
        <v>16219</v>
      </c>
      <c r="G5852">
        <v>8</v>
      </c>
      <c r="H5852">
        <v>0</v>
      </c>
      <c r="I5852">
        <v>3</v>
      </c>
      <c r="J5852">
        <v>3</v>
      </c>
      <c r="K5852">
        <v>2</v>
      </c>
      <c r="L5852">
        <v>0</v>
      </c>
      <c r="M5852">
        <v>0</v>
      </c>
      <c r="N5852" s="2">
        <v>174.22916666666666</v>
      </c>
      <c r="O5852" s="2">
        <v>155.48614245833338</v>
      </c>
      <c r="P5852" s="2">
        <v>357</v>
      </c>
      <c r="Q5852" s="4">
        <v>686.71530912499998</v>
      </c>
      <c r="R5852" s="5">
        <v>4.2999999999999997E-2</v>
      </c>
      <c r="S5852" s="6">
        <v>716.24406741737494</v>
      </c>
      <c r="T5852" s="4">
        <v>0</v>
      </c>
      <c r="U5852" s="7">
        <v>716.24406741737494</v>
      </c>
      <c r="V5852" s="8">
        <v>0.40637961271907797</v>
      </c>
      <c r="W5852" s="7">
        <v>604.6928637259881</v>
      </c>
      <c r="X5852" s="7">
        <v>627.85650165097547</v>
      </c>
      <c r="Y5852" s="7">
        <v>695.31551736234246</v>
      </c>
      <c r="Z5852" s="7">
        <v>880.21824114952301</v>
      </c>
      <c r="AA5852" s="7">
        <v>1087.8782232489718</v>
      </c>
      <c r="AB5852" s="7">
        <v>1251.2428275620412</v>
      </c>
      <c r="AC5852" s="7">
        <v>1938.7500000000002</v>
      </c>
      <c r="AD5852" s="7">
        <v>2115</v>
      </c>
      <c r="AE5852" s="4">
        <v>1488</v>
      </c>
      <c r="AF5852" s="4">
        <v>1545</v>
      </c>
      <c r="AG5852" s="4">
        <v>1711</v>
      </c>
      <c r="AH5852" s="4">
        <v>2166</v>
      </c>
      <c r="AI5852" s="4">
        <v>2677</v>
      </c>
      <c r="AJ5852" s="4">
        <v>3079</v>
      </c>
      <c r="AK5852" s="4">
        <v>1828.4369146250888</v>
      </c>
      <c r="AL5852" s="8">
        <v>1.0374110153901213</v>
      </c>
      <c r="AM5852" s="4">
        <v>1351.7828372503543</v>
      </c>
      <c r="AN5852" s="8">
        <v>0.76696898567395988</v>
      </c>
      <c r="AO5852" s="4">
        <v>1034.0134523338645</v>
      </c>
      <c r="AP5852" s="8">
        <v>0.58667429919651892</v>
      </c>
    </row>
    <row r="5853" spans="1:42" x14ac:dyDescent="0.25">
      <c r="A5853" s="2" t="s">
        <v>16220</v>
      </c>
      <c r="B5853" t="s">
        <v>16203</v>
      </c>
      <c r="C5853" t="s">
        <v>14</v>
      </c>
      <c r="D5853" t="s">
        <v>16202</v>
      </c>
      <c r="E5853" s="3" t="s">
        <v>16109</v>
      </c>
      <c r="F5853" t="s">
        <v>16221</v>
      </c>
      <c r="G5853">
        <v>14</v>
      </c>
      <c r="H5853">
        <v>0</v>
      </c>
      <c r="I5853">
        <v>14</v>
      </c>
      <c r="J5853">
        <v>0</v>
      </c>
      <c r="K5853">
        <v>0</v>
      </c>
      <c r="L5853">
        <v>0</v>
      </c>
      <c r="M5853">
        <v>0</v>
      </c>
      <c r="N5853" s="2">
        <v>134.41666666666666</v>
      </c>
      <c r="O5853" s="2">
        <v>252.46762878571434</v>
      </c>
      <c r="P5853" s="2">
        <v>144.91</v>
      </c>
      <c r="Q5853" s="4">
        <v>531.79429545238099</v>
      </c>
      <c r="R5853" s="5">
        <v>4.2999999999999997E-2</v>
      </c>
      <c r="S5853" s="6">
        <v>554.66145015683333</v>
      </c>
      <c r="T5853" s="4">
        <v>179.3</v>
      </c>
      <c r="U5853" s="7">
        <v>733.96145015683328</v>
      </c>
      <c r="V5853" s="8">
        <v>0.47505595479406687</v>
      </c>
      <c r="W5853" s="7">
        <v>534.19821218988227</v>
      </c>
      <c r="X5853" s="7">
        <v>554.66145015683344</v>
      </c>
      <c r="Y5853" s="7">
        <v>614.25614318339285</v>
      </c>
      <c r="Z5853" s="7">
        <v>777.60304274414318</v>
      </c>
      <c r="AA5853" s="7">
        <v>961.05417609698577</v>
      </c>
      <c r="AB5853" s="7">
        <v>1105.37385439022</v>
      </c>
      <c r="AC5853" s="7">
        <v>1699.5000000000002</v>
      </c>
      <c r="AD5853" s="7">
        <v>1854</v>
      </c>
      <c r="AE5853" s="4">
        <v>1488</v>
      </c>
      <c r="AF5853" s="4">
        <v>1545</v>
      </c>
      <c r="AG5853" s="4">
        <v>1711</v>
      </c>
      <c r="AH5853" s="4">
        <v>2166</v>
      </c>
      <c r="AI5853" s="4">
        <v>2677</v>
      </c>
      <c r="AJ5853" s="4">
        <v>3079</v>
      </c>
      <c r="AK5853" s="4">
        <v>1414.3853600224049</v>
      </c>
      <c r="AL5853" s="8">
        <v>1.0315115598850517</v>
      </c>
      <c r="AM5853" s="4">
        <v>1127.8107234005479</v>
      </c>
      <c r="AN5853" s="8">
        <v>0.84602635818805683</v>
      </c>
      <c r="AO5853" s="4">
        <v>841.23608677869049</v>
      </c>
      <c r="AP5853" s="8">
        <v>0.66054115649106182</v>
      </c>
    </row>
    <row r="5854" spans="1:42" x14ac:dyDescent="0.25">
      <c r="A5854" s="2" t="s">
        <v>16222</v>
      </c>
      <c r="B5854" t="s">
        <v>16203</v>
      </c>
      <c r="C5854" t="s">
        <v>14</v>
      </c>
      <c r="D5854" t="s">
        <v>16202</v>
      </c>
      <c r="E5854" s="3" t="s">
        <v>16109</v>
      </c>
      <c r="F5854" t="s">
        <v>16223</v>
      </c>
      <c r="G5854">
        <v>4</v>
      </c>
      <c r="H5854">
        <v>0</v>
      </c>
      <c r="I5854">
        <v>4</v>
      </c>
      <c r="J5854">
        <v>0</v>
      </c>
      <c r="K5854">
        <v>0</v>
      </c>
      <c r="L5854">
        <v>0</v>
      </c>
      <c r="M5854">
        <v>0</v>
      </c>
      <c r="N5854" s="2">
        <v>138.95833333333334</v>
      </c>
      <c r="O5854" s="2">
        <v>210.09196966666667</v>
      </c>
      <c r="P5854" s="2">
        <v>171.92</v>
      </c>
      <c r="Q5854" s="4">
        <v>520.97030299999994</v>
      </c>
      <c r="R5854" s="5">
        <v>4.2999999999999997E-2</v>
      </c>
      <c r="S5854" s="6">
        <v>543.37202602899993</v>
      </c>
      <c r="T5854" s="4">
        <v>180</v>
      </c>
      <c r="U5854" s="7">
        <v>723.37202602899993</v>
      </c>
      <c r="V5854" s="8">
        <v>0.46820195859482194</v>
      </c>
      <c r="W5854" s="7">
        <v>523.32529108812423</v>
      </c>
      <c r="X5854" s="7">
        <v>543.37202602899993</v>
      </c>
      <c r="Y5854" s="7">
        <v>601.75374533049762</v>
      </c>
      <c r="Z5854" s="7">
        <v>761.77592775327753</v>
      </c>
      <c r="AA5854" s="7">
        <v>941.49314801270725</v>
      </c>
      <c r="AB5854" s="7">
        <v>1082.875383911515</v>
      </c>
      <c r="AC5854" s="7">
        <v>1699.5000000000002</v>
      </c>
      <c r="AD5854" s="7">
        <v>1854</v>
      </c>
      <c r="AE5854" s="4">
        <v>1488</v>
      </c>
      <c r="AF5854" s="4">
        <v>1545</v>
      </c>
      <c r="AG5854" s="4">
        <v>1711</v>
      </c>
      <c r="AH5854" s="4">
        <v>2166</v>
      </c>
      <c r="AI5854" s="4">
        <v>2677</v>
      </c>
      <c r="AJ5854" s="4">
        <v>3079</v>
      </c>
      <c r="AK5854" s="4">
        <v>1301.5226940072503</v>
      </c>
      <c r="AL5854" s="8">
        <v>0.95891436505323646</v>
      </c>
      <c r="AM5854" s="4">
        <v>1048.8058046811668</v>
      </c>
      <c r="AN5854" s="8">
        <v>0.79534356290043162</v>
      </c>
      <c r="AO5854" s="4">
        <v>796.08891535508337</v>
      </c>
      <c r="AP5854" s="8">
        <v>0.63177276074762678</v>
      </c>
    </row>
    <row r="5855" spans="1:42" x14ac:dyDescent="0.25">
      <c r="A5855" s="2" t="s">
        <v>16224</v>
      </c>
      <c r="B5855" t="s">
        <v>16203</v>
      </c>
      <c r="C5855" t="s">
        <v>14</v>
      </c>
      <c r="D5855" t="s">
        <v>16202</v>
      </c>
      <c r="E5855" s="3" t="s">
        <v>16109</v>
      </c>
      <c r="F5855" t="s">
        <v>16225</v>
      </c>
      <c r="G5855">
        <v>130</v>
      </c>
      <c r="H5855">
        <v>0</v>
      </c>
      <c r="I5855">
        <v>130</v>
      </c>
      <c r="J5855">
        <v>0</v>
      </c>
      <c r="K5855">
        <v>0</v>
      </c>
      <c r="L5855">
        <v>0</v>
      </c>
      <c r="M5855">
        <v>0</v>
      </c>
      <c r="N5855" s="2">
        <v>327.61153846153849</v>
      </c>
      <c r="O5855" s="2">
        <v>591.18804792307708</v>
      </c>
      <c r="P5855" s="2">
        <v>317.18</v>
      </c>
      <c r="Q5855" s="4">
        <v>1235.9795863846157</v>
      </c>
      <c r="R5855" s="5">
        <v>4.2999999999999997E-2</v>
      </c>
      <c r="S5855" s="6">
        <v>1289.126708599154</v>
      </c>
      <c r="T5855" s="4">
        <v>0</v>
      </c>
      <c r="U5855" s="7">
        <v>1289.126708599154</v>
      </c>
      <c r="V5855" s="8">
        <v>0.83438621915802846</v>
      </c>
      <c r="W5855" s="7">
        <v>1241.5666941071465</v>
      </c>
      <c r="X5855" s="7">
        <v>1289.1267085991542</v>
      </c>
      <c r="Y5855" s="7">
        <v>1427.6348209793869</v>
      </c>
      <c r="Z5855" s="7">
        <v>1807.28055069629</v>
      </c>
      <c r="AA5855" s="7">
        <v>2233.6519086860426</v>
      </c>
      <c r="AB5855" s="7">
        <v>2569.07516878757</v>
      </c>
      <c r="AC5855" s="7">
        <v>1699.5000000000002</v>
      </c>
      <c r="AD5855" s="7">
        <v>1854</v>
      </c>
      <c r="AE5855" s="4">
        <v>1488</v>
      </c>
      <c r="AF5855" s="4">
        <v>1545</v>
      </c>
      <c r="AG5855" s="4">
        <v>1711</v>
      </c>
      <c r="AH5855" s="4">
        <v>2166</v>
      </c>
      <c r="AI5855" s="4">
        <v>2677</v>
      </c>
      <c r="AJ5855" s="4">
        <v>3079</v>
      </c>
      <c r="AK5855" s="4">
        <v>1740.6610610829925</v>
      </c>
      <c r="AL5855" s="8">
        <v>1.1266414634841375</v>
      </c>
      <c r="AM5855" s="4">
        <v>1590.1496102550466</v>
      </c>
      <c r="AN5855" s="8">
        <v>1.0292230487087679</v>
      </c>
      <c r="AO5855" s="4">
        <v>1439.6381594271002</v>
      </c>
      <c r="AP5855" s="8">
        <v>0.93180463393339819</v>
      </c>
    </row>
    <row r="5856" spans="1:42" x14ac:dyDescent="0.25">
      <c r="A5856" s="2" t="s">
        <v>16226</v>
      </c>
      <c r="B5856" t="s">
        <v>16203</v>
      </c>
      <c r="C5856" t="s">
        <v>14</v>
      </c>
      <c r="D5856" t="s">
        <v>16202</v>
      </c>
      <c r="E5856" s="3" t="s">
        <v>16109</v>
      </c>
      <c r="F5856" t="s">
        <v>16227</v>
      </c>
      <c r="G5856">
        <v>218</v>
      </c>
      <c r="H5856">
        <v>15</v>
      </c>
      <c r="I5856">
        <v>203</v>
      </c>
      <c r="J5856">
        <v>0</v>
      </c>
      <c r="K5856">
        <v>0</v>
      </c>
      <c r="L5856">
        <v>0</v>
      </c>
      <c r="M5856">
        <v>0</v>
      </c>
      <c r="N5856" s="2">
        <v>315.9633027522936</v>
      </c>
      <c r="O5856" s="2">
        <v>364.59158694036699</v>
      </c>
      <c r="P5856" s="2">
        <v>267.33</v>
      </c>
      <c r="Q5856" s="4">
        <v>947.88488969266064</v>
      </c>
      <c r="R5856" s="5">
        <v>4.2999999999999997E-2</v>
      </c>
      <c r="S5856" s="6">
        <v>988.64393994944498</v>
      </c>
      <c r="T5856" s="4">
        <v>0</v>
      </c>
      <c r="U5856" s="7">
        <v>988.64393994944498</v>
      </c>
      <c r="V5856" s="8">
        <v>0.64152752276042624</v>
      </c>
      <c r="W5856" s="7">
        <v>954.59295386751421</v>
      </c>
      <c r="X5856" s="7">
        <v>991.1600226648585</v>
      </c>
      <c r="Y5856" s="7">
        <v>1097.6535914430892</v>
      </c>
      <c r="Z5856" s="7">
        <v>1389.5486142990833</v>
      </c>
      <c r="AA5856" s="7">
        <v>1717.3691784296609</v>
      </c>
      <c r="AB5856" s="7">
        <v>1975.2632425793522</v>
      </c>
      <c r="AC5856" s="7">
        <v>1695.185779816514</v>
      </c>
      <c r="AD5856" s="7">
        <v>1849.2935779816512</v>
      </c>
      <c r="AE5856" s="4">
        <v>1488</v>
      </c>
      <c r="AF5856" s="4">
        <v>1545</v>
      </c>
      <c r="AG5856" s="4">
        <v>1711</v>
      </c>
      <c r="AH5856" s="4">
        <v>2166</v>
      </c>
      <c r="AI5856" s="4">
        <v>2677</v>
      </c>
      <c r="AJ5856" s="4">
        <v>3079</v>
      </c>
      <c r="AK5856" s="4">
        <v>1703.0784056560381</v>
      </c>
      <c r="AL5856" s="8">
        <v>1.1051214967272887</v>
      </c>
      <c r="AM5856" s="4">
        <v>1462.5035345507567</v>
      </c>
      <c r="AN5856" s="8">
        <v>0.94901332182008002</v>
      </c>
      <c r="AO5856" s="4">
        <v>1225.5737372501007</v>
      </c>
      <c r="AP5856" s="8">
        <v>0.79527042229025302</v>
      </c>
    </row>
    <row r="5857" spans="1:42" x14ac:dyDescent="0.25">
      <c r="A5857" s="2" t="s">
        <v>16230</v>
      </c>
      <c r="B5857" t="s">
        <v>16229</v>
      </c>
      <c r="C5857" t="s">
        <v>14</v>
      </c>
      <c r="D5857" t="s">
        <v>16228</v>
      </c>
      <c r="E5857" s="3" t="s">
        <v>16109</v>
      </c>
      <c r="F5857" t="s">
        <v>16231</v>
      </c>
      <c r="G5857">
        <v>133</v>
      </c>
      <c r="H5857">
        <v>0</v>
      </c>
      <c r="I5857">
        <v>36</v>
      </c>
      <c r="J5857">
        <v>54</v>
      </c>
      <c r="K5857">
        <v>31</v>
      </c>
      <c r="L5857">
        <v>12</v>
      </c>
      <c r="M5857">
        <v>0</v>
      </c>
      <c r="N5857" s="2">
        <v>296.67606516290726</v>
      </c>
      <c r="O5857" s="2">
        <v>408.19915212781962</v>
      </c>
      <c r="P5857" s="2">
        <v>189.87</v>
      </c>
      <c r="Q5857" s="4">
        <v>894.74521729072683</v>
      </c>
      <c r="R5857" s="5">
        <v>4.2999999999999997E-2</v>
      </c>
      <c r="S5857" s="6">
        <v>933.21926163422802</v>
      </c>
      <c r="T5857" s="4">
        <v>42.825000000000003</v>
      </c>
      <c r="U5857" s="7">
        <v>976.04426163422806</v>
      </c>
      <c r="V5857" s="8">
        <v>1.0594198036231248</v>
      </c>
      <c r="W5857" s="7">
        <v>591.55498102269394</v>
      </c>
      <c r="X5857" s="7">
        <v>695.88745199073753</v>
      </c>
      <c r="Y5857" s="7">
        <v>862.0090562505352</v>
      </c>
      <c r="Z5857" s="7">
        <v>1180.0711522113672</v>
      </c>
      <c r="AA5857" s="7">
        <v>1327.9598974670407</v>
      </c>
      <c r="AB5857" s="7">
        <v>1527.508409901066</v>
      </c>
      <c r="AC5857" s="7">
        <v>1013.4308270676692</v>
      </c>
      <c r="AD5857" s="7">
        <v>1105.5609022556389</v>
      </c>
      <c r="AE5857" s="4">
        <v>584</v>
      </c>
      <c r="AF5857" s="4">
        <v>687</v>
      </c>
      <c r="AG5857" s="4">
        <v>851</v>
      </c>
      <c r="AH5857" s="4">
        <v>1165</v>
      </c>
      <c r="AI5857" s="4">
        <v>1311</v>
      </c>
      <c r="AJ5857" s="4">
        <v>1508</v>
      </c>
      <c r="AK5857" s="4">
        <v>1040.6717153685679</v>
      </c>
      <c r="AL5857" s="8">
        <v>1.1760510486482787</v>
      </c>
      <c r="AM5857" s="4">
        <v>1004.5532435250923</v>
      </c>
      <c r="AN5857" s="8">
        <v>1.1368472688078908</v>
      </c>
      <c r="AO5857" s="4">
        <v>968.43477168161667</v>
      </c>
      <c r="AP5857" s="8">
        <v>1.0976434889675029</v>
      </c>
    </row>
    <row r="5858" spans="1:42" x14ac:dyDescent="0.25">
      <c r="A5858" s="2" t="s">
        <v>16232</v>
      </c>
      <c r="B5858" t="s">
        <v>16229</v>
      </c>
      <c r="C5858" t="s">
        <v>14</v>
      </c>
      <c r="D5858" t="s">
        <v>16228</v>
      </c>
      <c r="E5858" s="3" t="s">
        <v>16109</v>
      </c>
      <c r="F5858" t="s">
        <v>16233</v>
      </c>
      <c r="G5858">
        <v>136</v>
      </c>
      <c r="H5858">
        <v>0</v>
      </c>
      <c r="I5858">
        <v>20</v>
      </c>
      <c r="J5858">
        <v>63</v>
      </c>
      <c r="K5858">
        <v>38</v>
      </c>
      <c r="L5858">
        <v>9</v>
      </c>
      <c r="M5858">
        <v>6</v>
      </c>
      <c r="N5858" s="2">
        <v>307.86703431372547</v>
      </c>
      <c r="O5858" s="2">
        <v>497.3589398627451</v>
      </c>
      <c r="P5858" s="2">
        <v>108.12</v>
      </c>
      <c r="Q5858" s="4">
        <v>913.34597417647058</v>
      </c>
      <c r="R5858" s="5">
        <v>4.2999999999999997E-2</v>
      </c>
      <c r="S5858" s="6">
        <v>952.6198510660588</v>
      </c>
      <c r="T5858" s="4">
        <v>49.042016806722692</v>
      </c>
      <c r="U5858" s="7">
        <v>1001.6618678727815</v>
      </c>
      <c r="V5858" s="8">
        <v>1.0283536954080039</v>
      </c>
      <c r="W5858" s="7">
        <v>571.15482034476213</v>
      </c>
      <c r="X5858" s="7">
        <v>671.88931776858146</v>
      </c>
      <c r="Y5858" s="7">
        <v>832.28210978320647</v>
      </c>
      <c r="Z5858" s="7">
        <v>1139.375626201452</v>
      </c>
      <c r="AA5858" s="7">
        <v>1282.1643312876424</v>
      </c>
      <c r="AB5858" s="7">
        <v>1474.8312826710639</v>
      </c>
      <c r="AC5858" s="7">
        <v>1071.4485294117646</v>
      </c>
      <c r="AD5858" s="7">
        <v>1168.8529411764705</v>
      </c>
      <c r="AE5858" s="4">
        <v>584</v>
      </c>
      <c r="AF5858" s="4">
        <v>687</v>
      </c>
      <c r="AG5858" s="4">
        <v>851</v>
      </c>
      <c r="AH5858" s="4">
        <v>1165</v>
      </c>
      <c r="AI5858" s="4">
        <v>1311</v>
      </c>
      <c r="AJ5858" s="4">
        <v>1508</v>
      </c>
      <c r="AK5858" s="4">
        <v>1092.214613349335</v>
      </c>
      <c r="AL5858" s="8">
        <v>1.1716683150994476</v>
      </c>
      <c r="AM5858" s="4">
        <v>1045.3016194672502</v>
      </c>
      <c r="AN5858" s="8">
        <v>1.1235052052031427</v>
      </c>
      <c r="AO5858" s="4">
        <v>998.38862558516587</v>
      </c>
      <c r="AP5858" s="8">
        <v>1.0753420953068382</v>
      </c>
    </row>
    <row r="5859" spans="1:42" x14ac:dyDescent="0.25">
      <c r="A5859" s="2" t="s">
        <v>16234</v>
      </c>
      <c r="B5859" t="s">
        <v>16229</v>
      </c>
      <c r="C5859" t="s">
        <v>14</v>
      </c>
      <c r="D5859" t="s">
        <v>16228</v>
      </c>
      <c r="E5859" s="3" t="s">
        <v>16109</v>
      </c>
      <c r="F5859" t="s">
        <v>16235</v>
      </c>
      <c r="G5859">
        <v>74</v>
      </c>
      <c r="H5859">
        <v>0</v>
      </c>
      <c r="I5859">
        <v>0</v>
      </c>
      <c r="J5859">
        <v>53</v>
      </c>
      <c r="K5859">
        <v>21</v>
      </c>
      <c r="L5859">
        <v>0</v>
      </c>
      <c r="M5859">
        <v>0</v>
      </c>
      <c r="N5859" s="2">
        <v>311.07545045045043</v>
      </c>
      <c r="O5859" s="2">
        <v>228.58567747297292</v>
      </c>
      <c r="P5859" s="2">
        <v>375.79</v>
      </c>
      <c r="Q5859" s="4">
        <v>915.45112792342343</v>
      </c>
      <c r="R5859" s="5">
        <v>4.2999999999999997E-2</v>
      </c>
      <c r="S5859" s="6">
        <v>954.81552642413055</v>
      </c>
      <c r="T5859" s="4">
        <v>32.516129032258064</v>
      </c>
      <c r="U5859" s="7">
        <v>987.3316554563886</v>
      </c>
      <c r="V5859" s="8">
        <v>1.0502320392101649</v>
      </c>
      <c r="W5859" s="7">
        <v>593.13632402750147</v>
      </c>
      <c r="X5859" s="7">
        <v>697.7476962446807</v>
      </c>
      <c r="Y5859" s="7">
        <v>864.31337627980099</v>
      </c>
      <c r="Z5859" s="7">
        <v>1183.2257148836288</v>
      </c>
      <c r="AA5859" s="7">
        <v>1331.5097958905042</v>
      </c>
      <c r="AB5859" s="7">
        <v>1531.5917408107402</v>
      </c>
      <c r="AC5859" s="7">
        <v>1034.118918918919</v>
      </c>
      <c r="AD5859" s="7">
        <v>1128.1297297297297</v>
      </c>
      <c r="AE5859" s="4">
        <v>584</v>
      </c>
      <c r="AF5859" s="4">
        <v>687</v>
      </c>
      <c r="AG5859" s="4">
        <v>851</v>
      </c>
      <c r="AH5859" s="4">
        <v>1165</v>
      </c>
      <c r="AI5859" s="4">
        <v>1311</v>
      </c>
      <c r="AJ5859" s="4">
        <v>1508</v>
      </c>
      <c r="AK5859" s="4">
        <v>1073.8910117968476</v>
      </c>
      <c r="AL5859" s="8">
        <v>1.1768935203161484</v>
      </c>
      <c r="AM5859" s="4">
        <v>1034.1991833392754</v>
      </c>
      <c r="AN5859" s="8">
        <v>1.134673026614154</v>
      </c>
      <c r="AO5859" s="4">
        <v>994.50735488170289</v>
      </c>
      <c r="AP5859" s="8">
        <v>1.0924525329121595</v>
      </c>
    </row>
    <row r="5860" spans="1:42" x14ac:dyDescent="0.25">
      <c r="A5860" s="2" t="s">
        <v>16236</v>
      </c>
      <c r="B5860" t="s">
        <v>16229</v>
      </c>
      <c r="C5860" t="s">
        <v>14</v>
      </c>
      <c r="D5860" t="s">
        <v>16228</v>
      </c>
      <c r="E5860" s="3" t="s">
        <v>16109</v>
      </c>
      <c r="F5860" t="s">
        <v>16237</v>
      </c>
      <c r="G5860">
        <v>48</v>
      </c>
      <c r="H5860">
        <v>0</v>
      </c>
      <c r="I5860">
        <v>42</v>
      </c>
      <c r="J5860">
        <v>6</v>
      </c>
      <c r="K5860">
        <v>0</v>
      </c>
      <c r="L5860">
        <v>0</v>
      </c>
      <c r="M5860">
        <v>0</v>
      </c>
      <c r="N5860" s="2">
        <v>280.47222222222223</v>
      </c>
      <c r="O5860" s="2">
        <v>338.10543368055562</v>
      </c>
      <c r="P5860" s="2">
        <v>199.7</v>
      </c>
      <c r="Q5860" s="4">
        <v>818.27765590277795</v>
      </c>
      <c r="R5860" s="5">
        <v>4.2999999999999997E-2</v>
      </c>
      <c r="S5860" s="6">
        <v>853.46359510659738</v>
      </c>
      <c r="T5860" s="4">
        <v>17.021276595744681</v>
      </c>
      <c r="U5860" s="7">
        <v>870.48487170234205</v>
      </c>
      <c r="V5860" s="8">
        <v>1.2303673098266319</v>
      </c>
      <c r="W5860" s="7">
        <v>704.48443751555169</v>
      </c>
      <c r="X5860" s="7">
        <v>828.734261255452</v>
      </c>
      <c r="Y5860" s="7">
        <v>1026.5689320646138</v>
      </c>
      <c r="Z5860" s="7">
        <v>1405.3499481260578</v>
      </c>
      <c r="AA5860" s="7">
        <v>1581.4710575049457</v>
      </c>
      <c r="AB5860" s="7">
        <v>1819.1139242696095</v>
      </c>
      <c r="AC5860" s="7">
        <v>778.25000000000011</v>
      </c>
      <c r="AD5860" s="7">
        <v>849</v>
      </c>
      <c r="AE5860" s="4">
        <v>584</v>
      </c>
      <c r="AF5860" s="4">
        <v>687</v>
      </c>
      <c r="AG5860" s="4">
        <v>851</v>
      </c>
      <c r="AH5860" s="4">
        <v>1165</v>
      </c>
      <c r="AI5860" s="4">
        <v>1311</v>
      </c>
      <c r="AJ5860" s="4">
        <v>1508</v>
      </c>
      <c r="AK5860" s="4">
        <v>840.8817721811198</v>
      </c>
      <c r="AL5860" s="8">
        <v>1.2125838145256034</v>
      </c>
      <c r="AM5860" s="4">
        <v>845.27078017837948</v>
      </c>
      <c r="AN5860" s="8">
        <v>1.2187873593980554</v>
      </c>
      <c r="AO5860" s="4">
        <v>849.36718764248837</v>
      </c>
      <c r="AP5860" s="8">
        <v>1.2245773346123434</v>
      </c>
    </row>
    <row r="5861" spans="1:42" x14ac:dyDescent="0.25">
      <c r="A5861" s="2" t="s">
        <v>16238</v>
      </c>
      <c r="B5861" t="s">
        <v>16229</v>
      </c>
      <c r="C5861" t="s">
        <v>14</v>
      </c>
      <c r="D5861" t="s">
        <v>16228</v>
      </c>
      <c r="E5861" s="3" t="s">
        <v>16109</v>
      </c>
      <c r="F5861" t="s">
        <v>16239</v>
      </c>
      <c r="G5861">
        <v>96</v>
      </c>
      <c r="H5861">
        <v>0</v>
      </c>
      <c r="I5861">
        <v>28</v>
      </c>
      <c r="J5861">
        <v>55</v>
      </c>
      <c r="K5861">
        <v>13</v>
      </c>
      <c r="L5861">
        <v>0</v>
      </c>
      <c r="M5861">
        <v>0</v>
      </c>
      <c r="N5861" s="2">
        <v>169.0625</v>
      </c>
      <c r="O5861" s="2">
        <v>329.64185947368412</v>
      </c>
      <c r="P5861" s="2">
        <v>130.83000000000001</v>
      </c>
      <c r="Q5861" s="4">
        <v>629.53435947368416</v>
      </c>
      <c r="R5861" s="5">
        <v>4.2999999999999997E-2</v>
      </c>
      <c r="S5861" s="6">
        <v>656.60433693105256</v>
      </c>
      <c r="T5861" s="4">
        <v>189.12765957446808</v>
      </c>
      <c r="U5861" s="7">
        <v>845.73199650552067</v>
      </c>
      <c r="V5861" s="8">
        <v>1.0000526157777201</v>
      </c>
      <c r="W5861" s="7">
        <v>453.42627479741009</v>
      </c>
      <c r="X5861" s="7">
        <v>533.39700477024098</v>
      </c>
      <c r="Y5861" s="7">
        <v>660.72904084348625</v>
      </c>
      <c r="Z5861" s="7">
        <v>904.52330503250471</v>
      </c>
      <c r="AA5861" s="7">
        <v>1017.8798737318572</v>
      </c>
      <c r="AB5861" s="7">
        <v>1170.8335999905726</v>
      </c>
      <c r="AC5861" s="7">
        <v>930.25625000000002</v>
      </c>
      <c r="AD5861" s="7">
        <v>1014.8249999999999</v>
      </c>
      <c r="AE5861" s="4">
        <v>584</v>
      </c>
      <c r="AF5861" s="4">
        <v>687</v>
      </c>
      <c r="AG5861" s="4">
        <v>851</v>
      </c>
      <c r="AH5861" s="4">
        <v>1165</v>
      </c>
      <c r="AI5861" s="4">
        <v>1311</v>
      </c>
      <c r="AJ5861" s="4">
        <v>1508</v>
      </c>
      <c r="AK5861" s="4">
        <v>774.54571987923202</v>
      </c>
      <c r="AL5861" s="8">
        <v>1.139514749187732</v>
      </c>
      <c r="AM5861" s="4">
        <v>734.77478841996219</v>
      </c>
      <c r="AN5861" s="8">
        <v>1.0924868204797047</v>
      </c>
      <c r="AO5861" s="4">
        <v>695.00385696069236</v>
      </c>
      <c r="AP5861" s="8">
        <v>1.0454588917716774</v>
      </c>
    </row>
    <row r="5862" spans="1:42" x14ac:dyDescent="0.25">
      <c r="A5862" s="2" t="s">
        <v>16242</v>
      </c>
      <c r="B5862" t="s">
        <v>16241</v>
      </c>
      <c r="C5862" t="s">
        <v>14</v>
      </c>
      <c r="D5862" t="s">
        <v>16240</v>
      </c>
      <c r="E5862" s="3" t="s">
        <v>16109</v>
      </c>
      <c r="F5862" t="s">
        <v>16243</v>
      </c>
      <c r="G5862">
        <v>300</v>
      </c>
      <c r="H5862">
        <v>0</v>
      </c>
      <c r="I5862">
        <v>54</v>
      </c>
      <c r="J5862">
        <v>148</v>
      </c>
      <c r="K5862">
        <v>78</v>
      </c>
      <c r="L5862">
        <v>20</v>
      </c>
      <c r="M5862">
        <v>0</v>
      </c>
      <c r="N5862" s="2">
        <v>329.19111111111113</v>
      </c>
      <c r="O5862" s="2">
        <v>540.19589686111124</v>
      </c>
      <c r="P5862" s="2">
        <v>234.92</v>
      </c>
      <c r="Q5862" s="4">
        <v>1104.3070079722224</v>
      </c>
      <c r="R5862" s="5">
        <v>4.2999999999999997E-2</v>
      </c>
      <c r="S5862" s="6">
        <v>1151.792209315028</v>
      </c>
      <c r="T5862" s="4">
        <v>0</v>
      </c>
      <c r="U5862" s="7">
        <v>1151.792209315028</v>
      </c>
      <c r="V5862" s="8">
        <v>0.90377756886664362</v>
      </c>
      <c r="W5862" s="7">
        <v>806.16959142904591</v>
      </c>
      <c r="X5862" s="7">
        <v>856.78113528557799</v>
      </c>
      <c r="Y5862" s="7">
        <v>1031.2102060768402</v>
      </c>
      <c r="Z5862" s="7">
        <v>1443.3327774800298</v>
      </c>
      <c r="AA5862" s="7">
        <v>1703.6207173136231</v>
      </c>
      <c r="AB5862" s="7">
        <v>1959.3897693028832</v>
      </c>
      <c r="AC5862" s="7">
        <v>1401.8620000000001</v>
      </c>
      <c r="AD5862" s="7">
        <v>1529.3040000000001</v>
      </c>
      <c r="AE5862" s="4">
        <v>892</v>
      </c>
      <c r="AF5862" s="4">
        <v>948</v>
      </c>
      <c r="AG5862" s="4">
        <v>1141</v>
      </c>
      <c r="AH5862" s="4">
        <v>1597</v>
      </c>
      <c r="AI5862" s="4">
        <v>1885</v>
      </c>
      <c r="AJ5862" s="4">
        <v>2168</v>
      </c>
      <c r="AK5862" s="4">
        <v>1459.4497290915031</v>
      </c>
      <c r="AL5862" s="8">
        <v>1.1451874021841331</v>
      </c>
      <c r="AM5862" s="4">
        <v>1356.8972224993445</v>
      </c>
      <c r="AN5862" s="8">
        <v>1.0647174577449698</v>
      </c>
      <c r="AO5862" s="4">
        <v>1254.3447159071864</v>
      </c>
      <c r="AP5862" s="8">
        <v>0.98424751330580673</v>
      </c>
    </row>
    <row r="5863" spans="1:42" x14ac:dyDescent="0.25">
      <c r="A5863" s="2" t="s">
        <v>16244</v>
      </c>
      <c r="B5863" t="s">
        <v>16241</v>
      </c>
      <c r="C5863" t="s">
        <v>14</v>
      </c>
      <c r="D5863" t="s">
        <v>16240</v>
      </c>
      <c r="E5863" s="3" t="s">
        <v>16109</v>
      </c>
      <c r="F5863" t="s">
        <v>16245</v>
      </c>
      <c r="G5863">
        <v>165</v>
      </c>
      <c r="H5863">
        <v>0</v>
      </c>
      <c r="I5863">
        <v>41</v>
      </c>
      <c r="J5863">
        <v>72</v>
      </c>
      <c r="K5863">
        <v>48</v>
      </c>
      <c r="L5863">
        <v>4</v>
      </c>
      <c r="M5863">
        <v>0</v>
      </c>
      <c r="N5863" s="2">
        <v>317.71767676767678</v>
      </c>
      <c r="O5863" s="2">
        <v>527.00070411111096</v>
      </c>
      <c r="P5863" s="2">
        <v>147.31</v>
      </c>
      <c r="Q5863" s="4">
        <v>992.02838087878763</v>
      </c>
      <c r="R5863" s="5">
        <v>4.2999999999999997E-2</v>
      </c>
      <c r="S5863" s="6">
        <v>1034.6856012565754</v>
      </c>
      <c r="T5863" s="4">
        <v>115.89375</v>
      </c>
      <c r="U5863" s="7">
        <v>1150.5793512565754</v>
      </c>
      <c r="V5863" s="8">
        <v>0.9251013223010629</v>
      </c>
      <c r="W5863" s="7">
        <v>742.07189884289107</v>
      </c>
      <c r="X5863" s="7">
        <v>788.6593723128484</v>
      </c>
      <c r="Y5863" s="7">
        <v>949.21977195037982</v>
      </c>
      <c r="Z5863" s="7">
        <v>1328.5749130628892</v>
      </c>
      <c r="AA5863" s="7">
        <v>1568.1676337655267</v>
      </c>
      <c r="AB5863" s="7">
        <v>1803.6007586226324</v>
      </c>
      <c r="AC5863" s="7">
        <v>1368.1066666666668</v>
      </c>
      <c r="AD5863" s="7">
        <v>1492.48</v>
      </c>
      <c r="AE5863" s="4">
        <v>892</v>
      </c>
      <c r="AF5863" s="4">
        <v>948</v>
      </c>
      <c r="AG5863" s="4">
        <v>1141</v>
      </c>
      <c r="AH5863" s="4">
        <v>1597</v>
      </c>
      <c r="AI5863" s="4">
        <v>1885</v>
      </c>
      <c r="AJ5863" s="4">
        <v>2168</v>
      </c>
      <c r="AK5863" s="4">
        <v>1309.2486079367504</v>
      </c>
      <c r="AL5863" s="8">
        <v>1.1458584567458863</v>
      </c>
      <c r="AM5863" s="4">
        <v>1218.345990860206</v>
      </c>
      <c r="AN5863" s="8">
        <v>1.0727699460175326</v>
      </c>
      <c r="AO5863" s="4">
        <v>1125.5882183331198</v>
      </c>
      <c r="AP5863" s="8">
        <v>0.99818983302941666</v>
      </c>
    </row>
    <row r="5864" spans="1:42" x14ac:dyDescent="0.25">
      <c r="A5864" s="2" t="s">
        <v>16246</v>
      </c>
      <c r="B5864" t="s">
        <v>16241</v>
      </c>
      <c r="C5864" t="s">
        <v>14</v>
      </c>
      <c r="D5864" t="s">
        <v>16240</v>
      </c>
      <c r="E5864" s="3" t="s">
        <v>16109</v>
      </c>
      <c r="F5864" t="s">
        <v>16247</v>
      </c>
      <c r="G5864">
        <v>212</v>
      </c>
      <c r="H5864">
        <v>126</v>
      </c>
      <c r="I5864">
        <v>70</v>
      </c>
      <c r="J5864">
        <v>16</v>
      </c>
      <c r="K5864">
        <v>0</v>
      </c>
      <c r="L5864">
        <v>0</v>
      </c>
      <c r="M5864">
        <v>0</v>
      </c>
      <c r="N5864" s="2">
        <v>284.24095911949684</v>
      </c>
      <c r="O5864" s="2">
        <v>334.57095595597485</v>
      </c>
      <c r="P5864" s="2">
        <v>280.73</v>
      </c>
      <c r="Q5864" s="4">
        <v>899.54191507547171</v>
      </c>
      <c r="R5864" s="5">
        <v>4.2999999999999997E-2</v>
      </c>
      <c r="S5864" s="6">
        <v>938.22221742371687</v>
      </c>
      <c r="T5864" s="4">
        <v>0</v>
      </c>
      <c r="U5864" s="7">
        <v>938.22221742371687</v>
      </c>
      <c r="V5864" s="8">
        <v>1.0096194575541499</v>
      </c>
      <c r="W5864" s="7">
        <v>900.58055613830174</v>
      </c>
      <c r="X5864" s="7">
        <v>957.11924576133424</v>
      </c>
      <c r="Y5864" s="7">
        <v>1151.9758010692851</v>
      </c>
      <c r="Z5864" s="7">
        <v>1612.3622737139776</v>
      </c>
      <c r="AA5864" s="7">
        <v>1903.1326774895729</v>
      </c>
      <c r="AB5864" s="7">
        <v>2188.8549839773973</v>
      </c>
      <c r="AC5864" s="7">
        <v>1022.211320754717</v>
      </c>
      <c r="AD5864" s="7">
        <v>1115.1396226415093</v>
      </c>
      <c r="AE5864" s="4">
        <v>892</v>
      </c>
      <c r="AF5864" s="4">
        <v>948</v>
      </c>
      <c r="AG5864" s="4">
        <v>1141</v>
      </c>
      <c r="AH5864" s="4">
        <v>1597</v>
      </c>
      <c r="AI5864" s="4">
        <v>1885</v>
      </c>
      <c r="AJ5864" s="4">
        <v>2168</v>
      </c>
      <c r="AK5864" s="4">
        <v>1084.5130740450534</v>
      </c>
      <c r="AL5864" s="8">
        <v>1.1670428190609077</v>
      </c>
      <c r="AM5864" s="4">
        <v>1036.006105796926</v>
      </c>
      <c r="AN5864" s="8">
        <v>1.1148445465612986</v>
      </c>
      <c r="AO5864" s="4">
        <v>986.72918567184433</v>
      </c>
      <c r="AP5864" s="8">
        <v>1.0618177300537592</v>
      </c>
    </row>
    <row r="5865" spans="1:42" x14ac:dyDescent="0.25">
      <c r="A5865" s="2" t="s">
        <v>16248</v>
      </c>
      <c r="B5865" t="s">
        <v>16241</v>
      </c>
      <c r="C5865" t="s">
        <v>14</v>
      </c>
      <c r="D5865" t="s">
        <v>16240</v>
      </c>
      <c r="E5865" s="3" t="s">
        <v>16109</v>
      </c>
      <c r="F5865" t="s">
        <v>16249</v>
      </c>
      <c r="G5865">
        <v>150</v>
      </c>
      <c r="H5865">
        <v>0</v>
      </c>
      <c r="I5865">
        <v>20</v>
      </c>
      <c r="J5865">
        <v>34</v>
      </c>
      <c r="K5865">
        <v>70</v>
      </c>
      <c r="L5865">
        <v>18</v>
      </c>
      <c r="M5865">
        <v>8</v>
      </c>
      <c r="N5865" s="2">
        <v>354.21277777777777</v>
      </c>
      <c r="O5865" s="2">
        <v>484.11248927777774</v>
      </c>
      <c r="P5865" s="2">
        <v>281</v>
      </c>
      <c r="Q5865" s="4">
        <v>1119.3252670555555</v>
      </c>
      <c r="R5865" s="5">
        <v>4.2999999999999997E-2</v>
      </c>
      <c r="S5865" s="6">
        <v>1167.4562535389443</v>
      </c>
      <c r="T5865" s="4">
        <v>0</v>
      </c>
      <c r="U5865" s="7">
        <v>1167.4562535389443</v>
      </c>
      <c r="V5865" s="8">
        <v>0.79304421754948262</v>
      </c>
      <c r="W5865" s="7">
        <v>707.39544205413836</v>
      </c>
      <c r="X5865" s="7">
        <v>751.80591823690952</v>
      </c>
      <c r="Y5865" s="7">
        <v>904.8634522239596</v>
      </c>
      <c r="Z5865" s="7">
        <v>1266.4916154265238</v>
      </c>
      <c r="AA5865" s="7">
        <v>1494.8883500807747</v>
      </c>
      <c r="AB5865" s="7">
        <v>1719.3198636472782</v>
      </c>
      <c r="AC5865" s="7">
        <v>1619.3320000000001</v>
      </c>
      <c r="AD5865" s="7">
        <v>1766.5439999999999</v>
      </c>
      <c r="AE5865" s="4">
        <v>892</v>
      </c>
      <c r="AF5865" s="4">
        <v>948</v>
      </c>
      <c r="AG5865" s="4">
        <v>1141</v>
      </c>
      <c r="AH5865" s="4">
        <v>1597</v>
      </c>
      <c r="AI5865" s="4">
        <v>1885</v>
      </c>
      <c r="AJ5865" s="4">
        <v>2168</v>
      </c>
      <c r="AK5865" s="4">
        <v>1663.0171197238944</v>
      </c>
      <c r="AL5865" s="8">
        <v>1.1296749719614532</v>
      </c>
      <c r="AM5865" s="4">
        <v>1497.8301643289112</v>
      </c>
      <c r="AN5865" s="8">
        <v>1.0174647204907965</v>
      </c>
      <c r="AO5865" s="4">
        <v>1332.6432089339278</v>
      </c>
      <c r="AP5865" s="8">
        <v>0.90525446902013962</v>
      </c>
    </row>
    <row r="5866" spans="1:42" x14ac:dyDescent="0.25">
      <c r="A5866" s="2" t="s">
        <v>16250</v>
      </c>
      <c r="B5866" t="s">
        <v>16241</v>
      </c>
      <c r="C5866" t="s">
        <v>14</v>
      </c>
      <c r="D5866" t="s">
        <v>16240</v>
      </c>
      <c r="E5866" s="3" t="s">
        <v>16109</v>
      </c>
      <c r="F5866" t="s">
        <v>16251</v>
      </c>
      <c r="G5866">
        <v>105</v>
      </c>
      <c r="H5866">
        <v>64</v>
      </c>
      <c r="I5866">
        <v>41</v>
      </c>
      <c r="J5866">
        <v>0</v>
      </c>
      <c r="K5866">
        <v>0</v>
      </c>
      <c r="L5866">
        <v>0</v>
      </c>
      <c r="M5866">
        <v>0</v>
      </c>
      <c r="N5866" s="2">
        <v>282.19841269841271</v>
      </c>
      <c r="O5866" s="2">
        <v>317.22288646031745</v>
      </c>
      <c r="P5866" s="2">
        <v>298.13</v>
      </c>
      <c r="Q5866" s="4">
        <v>897.5512991587301</v>
      </c>
      <c r="R5866" s="5">
        <v>4.2999999999999997E-2</v>
      </c>
      <c r="S5866" s="6">
        <v>936.14600502255541</v>
      </c>
      <c r="T5866" s="4">
        <v>0</v>
      </c>
      <c r="U5866" s="7">
        <v>936.14600502255541</v>
      </c>
      <c r="V5866" s="8">
        <v>1.0243792001268115</v>
      </c>
      <c r="W5866" s="7">
        <v>913.74624651311569</v>
      </c>
      <c r="X5866" s="7">
        <v>971.11148172021717</v>
      </c>
      <c r="Y5866" s="7">
        <v>1168.8166673446917</v>
      </c>
      <c r="Z5866" s="7">
        <v>1635.9335826025178</v>
      </c>
      <c r="AA5866" s="7">
        <v>1930.9547922390395</v>
      </c>
      <c r="AB5866" s="7">
        <v>2220.854105874927</v>
      </c>
      <c r="AC5866" s="7">
        <v>1005.2533333333334</v>
      </c>
      <c r="AD5866" s="7">
        <v>1096.6399999999999</v>
      </c>
      <c r="AE5866" s="4">
        <v>892</v>
      </c>
      <c r="AF5866" s="4">
        <v>948</v>
      </c>
      <c r="AG5866" s="4">
        <v>1141</v>
      </c>
      <c r="AH5866" s="4">
        <v>1597</v>
      </c>
      <c r="AI5866" s="4">
        <v>1885</v>
      </c>
      <c r="AJ5866" s="4">
        <v>2168</v>
      </c>
      <c r="AK5866" s="4">
        <v>1068.44303901748</v>
      </c>
      <c r="AL5866" s="8">
        <v>1.1691454322484827</v>
      </c>
      <c r="AM5866" s="4">
        <v>1024.8131661042603</v>
      </c>
      <c r="AN5866" s="8">
        <v>1.1214033769743146</v>
      </c>
      <c r="AO5866" s="4">
        <v>979.77587793577527</v>
      </c>
      <c r="AP5866" s="8">
        <v>1.0721212554009796</v>
      </c>
    </row>
    <row r="5867" spans="1:42" x14ac:dyDescent="0.25">
      <c r="A5867" s="2" t="s">
        <v>16252</v>
      </c>
      <c r="B5867" t="s">
        <v>16241</v>
      </c>
      <c r="C5867" t="s">
        <v>14</v>
      </c>
      <c r="D5867" t="s">
        <v>16240</v>
      </c>
      <c r="E5867" s="3" t="s">
        <v>16109</v>
      </c>
      <c r="F5867" t="s">
        <v>16253</v>
      </c>
      <c r="G5867">
        <v>156</v>
      </c>
      <c r="H5867">
        <v>0</v>
      </c>
      <c r="I5867">
        <v>14</v>
      </c>
      <c r="J5867">
        <v>71</v>
      </c>
      <c r="K5867">
        <v>51</v>
      </c>
      <c r="L5867">
        <v>14</v>
      </c>
      <c r="M5867">
        <v>6</v>
      </c>
      <c r="N5867" s="2">
        <v>330.96848290598291</v>
      </c>
      <c r="O5867" s="2">
        <v>444.3800263418803</v>
      </c>
      <c r="P5867" s="2">
        <v>313.89</v>
      </c>
      <c r="Q5867" s="4">
        <v>1089.238509247863</v>
      </c>
      <c r="R5867" s="5">
        <v>4.2999999999999997E-2</v>
      </c>
      <c r="S5867" s="6">
        <v>1136.075765145521</v>
      </c>
      <c r="T5867" s="4">
        <v>32.993464052287578</v>
      </c>
      <c r="U5867" s="7">
        <v>1169.0692291978087</v>
      </c>
      <c r="V5867" s="8">
        <v>0.84775017549950793</v>
      </c>
      <c r="W5867" s="7">
        <v>734.85187828422863</v>
      </c>
      <c r="X5867" s="7">
        <v>780.98607692090673</v>
      </c>
      <c r="Y5867" s="7">
        <v>939.98429722231492</v>
      </c>
      <c r="Z5867" s="7">
        <v>1315.648486120979</v>
      </c>
      <c r="AA5867" s="7">
        <v>1552.9100791096089</v>
      </c>
      <c r="AB5867" s="7">
        <v>1786.0525472199638</v>
      </c>
      <c r="AC5867" s="7">
        <v>1516.9282051282053</v>
      </c>
      <c r="AD5867" s="7">
        <v>1654.8307692307692</v>
      </c>
      <c r="AE5867" s="4">
        <v>892</v>
      </c>
      <c r="AF5867" s="4">
        <v>948</v>
      </c>
      <c r="AG5867" s="4">
        <v>1141</v>
      </c>
      <c r="AH5867" s="4">
        <v>1597</v>
      </c>
      <c r="AI5867" s="4">
        <v>1885</v>
      </c>
      <c r="AJ5867" s="4">
        <v>2168</v>
      </c>
      <c r="AK5867" s="4">
        <v>1531.0609686281473</v>
      </c>
      <c r="AL5867" s="8">
        <v>1.1341735687504548</v>
      </c>
      <c r="AM5867" s="4">
        <v>1398.4587931732658</v>
      </c>
      <c r="AN5867" s="8">
        <v>1.0380171438733514</v>
      </c>
      <c r="AO5867" s="4">
        <v>1265.8566177183839</v>
      </c>
      <c r="AP5867" s="8">
        <v>0.94186071899624757</v>
      </c>
    </row>
    <row r="5868" spans="1:42" x14ac:dyDescent="0.25">
      <c r="A5868" s="2" t="s">
        <v>16254</v>
      </c>
      <c r="B5868" t="s">
        <v>16241</v>
      </c>
      <c r="C5868" t="s">
        <v>14</v>
      </c>
      <c r="D5868" t="s">
        <v>16240</v>
      </c>
      <c r="E5868" s="3" t="s">
        <v>16109</v>
      </c>
      <c r="F5868" t="s">
        <v>269</v>
      </c>
      <c r="G5868">
        <v>17</v>
      </c>
      <c r="H5868">
        <v>0</v>
      </c>
      <c r="I5868">
        <v>0</v>
      </c>
      <c r="J5868">
        <v>0</v>
      </c>
      <c r="K5868">
        <v>17</v>
      </c>
      <c r="L5868">
        <v>0</v>
      </c>
      <c r="M5868">
        <v>0</v>
      </c>
      <c r="N5868" s="2">
        <v>212.63750000000002</v>
      </c>
      <c r="O5868" s="2">
        <v>519.02978792011038</v>
      </c>
      <c r="P5868" s="2">
        <v>106.29</v>
      </c>
      <c r="Q5868" s="4">
        <v>837.95728792011039</v>
      </c>
      <c r="R5868" s="5">
        <v>4.2999999999999997E-2</v>
      </c>
      <c r="S5868" s="6">
        <v>873.98945130067511</v>
      </c>
      <c r="T5868" s="4">
        <v>205.9375</v>
      </c>
      <c r="U5868" s="7">
        <v>1079.9269513006752</v>
      </c>
      <c r="V5868" s="8">
        <v>0.67622226130286489</v>
      </c>
      <c r="W5868" s="7">
        <v>488.16442740150416</v>
      </c>
      <c r="X5868" s="7">
        <v>518.81152149845957</v>
      </c>
      <c r="Y5868" s="7">
        <v>624.43454222546666</v>
      </c>
      <c r="Z5868" s="7">
        <v>873.98945130067511</v>
      </c>
      <c r="AA5868" s="7">
        <v>1031.6030780850174</v>
      </c>
      <c r="AB5868" s="7">
        <v>1186.4803571821312</v>
      </c>
      <c r="AC5868" s="7">
        <v>1756.7</v>
      </c>
      <c r="AD5868" s="7">
        <v>1916.3999999999999</v>
      </c>
      <c r="AE5868" s="4">
        <v>892</v>
      </c>
      <c r="AF5868" s="4">
        <v>948</v>
      </c>
      <c r="AG5868" s="4">
        <v>1141</v>
      </c>
      <c r="AH5868" s="4">
        <v>1597</v>
      </c>
      <c r="AI5868" s="4">
        <v>1885</v>
      </c>
      <c r="AJ5868" s="4">
        <v>2168</v>
      </c>
      <c r="AK5868" s="4">
        <v>1523.4472139030206</v>
      </c>
      <c r="AL5868" s="8">
        <v>1.0828958759568068</v>
      </c>
      <c r="AM5868" s="4">
        <v>1306.961293035572</v>
      </c>
      <c r="AN5868" s="8">
        <v>0.94733800440549276</v>
      </c>
      <c r="AO5868" s="4">
        <v>1090.4753721681236</v>
      </c>
      <c r="AP5868" s="8">
        <v>0.81178013285417883</v>
      </c>
    </row>
    <row r="5869" spans="1:42" x14ac:dyDescent="0.25">
      <c r="A5869" s="2" t="s">
        <v>16255</v>
      </c>
      <c r="B5869" t="s">
        <v>16241</v>
      </c>
      <c r="C5869" t="s">
        <v>14</v>
      </c>
      <c r="D5869" t="s">
        <v>16240</v>
      </c>
      <c r="E5869" s="3" t="s">
        <v>16109</v>
      </c>
      <c r="F5869" t="s">
        <v>16256</v>
      </c>
      <c r="G5869">
        <v>172</v>
      </c>
      <c r="H5869">
        <v>0</v>
      </c>
      <c r="I5869">
        <v>34</v>
      </c>
      <c r="J5869">
        <v>54</v>
      </c>
      <c r="K5869">
        <v>60</v>
      </c>
      <c r="L5869">
        <v>10</v>
      </c>
      <c r="M5869">
        <v>14</v>
      </c>
      <c r="N5869" s="2">
        <v>350.25920542635657</v>
      </c>
      <c r="O5869" s="2">
        <v>541.137345265504</v>
      </c>
      <c r="P5869" s="2">
        <v>227.03</v>
      </c>
      <c r="Q5869" s="4">
        <v>1118.4265506918605</v>
      </c>
      <c r="R5869" s="5">
        <v>4.2999999999999997E-2</v>
      </c>
      <c r="S5869" s="6">
        <v>1166.5188923716105</v>
      </c>
      <c r="T5869" s="4">
        <v>0</v>
      </c>
      <c r="U5869" s="7">
        <v>1166.5188923716105</v>
      </c>
      <c r="V5869" s="8">
        <v>0.83996705078920997</v>
      </c>
      <c r="W5869" s="7">
        <v>749.25060930397524</v>
      </c>
      <c r="X5869" s="7">
        <v>796.28876414817103</v>
      </c>
      <c r="Y5869" s="7">
        <v>958.40240495048852</v>
      </c>
      <c r="Z5869" s="7">
        <v>1341.4273801103684</v>
      </c>
      <c r="AA5869" s="7">
        <v>1583.3378907376607</v>
      </c>
      <c r="AB5869" s="7">
        <v>1821.0485661110072</v>
      </c>
      <c r="AC5869" s="7">
        <v>1527.6441860465118</v>
      </c>
      <c r="AD5869" s="7">
        <v>1666.5209302325582</v>
      </c>
      <c r="AE5869" s="4">
        <v>892</v>
      </c>
      <c r="AF5869" s="4">
        <v>948</v>
      </c>
      <c r="AG5869" s="4">
        <v>1141</v>
      </c>
      <c r="AH5869" s="4">
        <v>1597</v>
      </c>
      <c r="AI5869" s="4">
        <v>1885</v>
      </c>
      <c r="AJ5869" s="4">
        <v>2168</v>
      </c>
      <c r="AK5869" s="4">
        <v>1577.2785753041908</v>
      </c>
      <c r="AL5869" s="8">
        <v>1.1357398854276035</v>
      </c>
      <c r="AM5869" s="4">
        <v>1441.2477712161283</v>
      </c>
      <c r="AN5869" s="8">
        <v>1.0377891414889147</v>
      </c>
      <c r="AO5869" s="4">
        <v>1302.5496964596728</v>
      </c>
      <c r="AP5869" s="8">
        <v>0.93791779472789871</v>
      </c>
    </row>
    <row r="5870" spans="1:42" x14ac:dyDescent="0.25">
      <c r="A5870" s="2" t="s">
        <v>16259</v>
      </c>
      <c r="B5870" t="s">
        <v>16258</v>
      </c>
      <c r="C5870" t="s">
        <v>14</v>
      </c>
      <c r="D5870" t="s">
        <v>16257</v>
      </c>
      <c r="E5870" s="3" t="s">
        <v>16109</v>
      </c>
      <c r="F5870" t="s">
        <v>16260</v>
      </c>
      <c r="G5870">
        <v>170</v>
      </c>
      <c r="H5870">
        <v>0</v>
      </c>
      <c r="I5870">
        <v>22</v>
      </c>
      <c r="J5870">
        <v>68</v>
      </c>
      <c r="K5870">
        <v>52</v>
      </c>
      <c r="L5870">
        <v>24</v>
      </c>
      <c r="M5870">
        <v>4</v>
      </c>
      <c r="N5870" s="2">
        <v>340.77401960784317</v>
      </c>
      <c r="O5870" s="2">
        <v>424.6416122058825</v>
      </c>
      <c r="P5870" s="2">
        <v>331.46</v>
      </c>
      <c r="Q5870" s="4">
        <v>1096.8756318137257</v>
      </c>
      <c r="R5870" s="5">
        <v>4.2999999999999997E-2</v>
      </c>
      <c r="S5870" s="6">
        <v>1144.0412839817159</v>
      </c>
      <c r="T5870" s="4">
        <v>0</v>
      </c>
      <c r="U5870" s="7">
        <v>1144.0412839817159</v>
      </c>
      <c r="V5870" s="8">
        <v>0.55399621228413132</v>
      </c>
      <c r="W5870" s="7">
        <v>817.14441311909354</v>
      </c>
      <c r="X5870" s="7">
        <v>821.57638281736661</v>
      </c>
      <c r="Y5870" s="7">
        <v>939.57757603388654</v>
      </c>
      <c r="Z5870" s="7">
        <v>1307.9850572028338</v>
      </c>
      <c r="AA5870" s="7">
        <v>1556.1753603061245</v>
      </c>
      <c r="AB5870" s="7">
        <v>1789.4077656777438</v>
      </c>
      <c r="AC5870" s="7">
        <v>2271.5776470588235</v>
      </c>
      <c r="AD5870" s="7">
        <v>2478.0847058823529</v>
      </c>
      <c r="AE5870" s="4">
        <v>1475</v>
      </c>
      <c r="AF5870" s="4">
        <v>1483</v>
      </c>
      <c r="AG5870" s="4">
        <v>1696</v>
      </c>
      <c r="AH5870" s="4">
        <v>2361</v>
      </c>
      <c r="AI5870" s="4">
        <v>2809</v>
      </c>
      <c r="AJ5870" s="4">
        <v>3230</v>
      </c>
      <c r="AK5870" s="4">
        <v>2244.3248938187598</v>
      </c>
      <c r="AL5870" s="8">
        <v>1.0868029919193452</v>
      </c>
      <c r="AM5870" s="4">
        <v>1877.5636905397453</v>
      </c>
      <c r="AN5870" s="8">
        <v>0.90920073204094065</v>
      </c>
      <c r="AO5870" s="4">
        <v>1510.8024872607305</v>
      </c>
      <c r="AP5870" s="8">
        <v>0.73159847216253593</v>
      </c>
    </row>
    <row r="5871" spans="1:42" x14ac:dyDescent="0.25">
      <c r="A5871" s="2" t="s">
        <v>16261</v>
      </c>
      <c r="B5871" t="s">
        <v>16258</v>
      </c>
      <c r="C5871" t="s">
        <v>14</v>
      </c>
      <c r="D5871" t="s">
        <v>16257</v>
      </c>
      <c r="E5871" s="3" t="s">
        <v>16109</v>
      </c>
      <c r="F5871" t="s">
        <v>16262</v>
      </c>
      <c r="G5871">
        <v>152</v>
      </c>
      <c r="H5871">
        <v>0</v>
      </c>
      <c r="I5871">
        <v>3</v>
      </c>
      <c r="J5871">
        <v>114</v>
      </c>
      <c r="K5871">
        <v>35</v>
      </c>
      <c r="L5871">
        <v>0</v>
      </c>
      <c r="M5871">
        <v>0</v>
      </c>
      <c r="N5871" s="2">
        <v>334.88267543859649</v>
      </c>
      <c r="O5871" s="2">
        <v>410.35885812499998</v>
      </c>
      <c r="P5871" s="2">
        <v>236.25</v>
      </c>
      <c r="Q5871" s="4">
        <v>981.49153356359648</v>
      </c>
      <c r="R5871" s="5">
        <v>4.2999999999999997E-2</v>
      </c>
      <c r="S5871" s="6">
        <v>1023.6956695068311</v>
      </c>
      <c r="T5871" s="4">
        <v>75.536585365853654</v>
      </c>
      <c r="U5871" s="7">
        <v>1099.2322548726847</v>
      </c>
      <c r="V5871" s="8">
        <v>0.59581533491893846</v>
      </c>
      <c r="W5871" s="7">
        <v>818.43670783028642</v>
      </c>
      <c r="X5871" s="7">
        <v>822.87568658462021</v>
      </c>
      <c r="Y5871" s="7">
        <v>941.06349591875653</v>
      </c>
      <c r="Z5871" s="7">
        <v>1310.0536048727502</v>
      </c>
      <c r="AA5871" s="7">
        <v>1558.6364151154405</v>
      </c>
      <c r="AB5871" s="7">
        <v>1792.2376720622544</v>
      </c>
      <c r="AC5871" s="7">
        <v>2029.413157894737</v>
      </c>
      <c r="AD5871" s="7">
        <v>2213.9052631578948</v>
      </c>
      <c r="AE5871" s="4">
        <v>1475</v>
      </c>
      <c r="AF5871" s="4">
        <v>1483</v>
      </c>
      <c r="AG5871" s="4">
        <v>1696</v>
      </c>
      <c r="AH5871" s="4">
        <v>2361</v>
      </c>
      <c r="AI5871" s="4">
        <v>2809</v>
      </c>
      <c r="AJ5871" s="4">
        <v>3230</v>
      </c>
      <c r="AK5871" s="4">
        <v>1939.4941652844109</v>
      </c>
      <c r="AL5871" s="8">
        <v>1.0922043237438495</v>
      </c>
      <c r="AM5871" s="4">
        <v>1636.4726041815352</v>
      </c>
      <c r="AN5871" s="8">
        <v>0.92795796714737155</v>
      </c>
      <c r="AO5871" s="4">
        <v>1326.7172306097066</v>
      </c>
      <c r="AP5871" s="8">
        <v>0.76006169151541625</v>
      </c>
    </row>
    <row r="5872" spans="1:42" x14ac:dyDescent="0.25">
      <c r="A5872" s="2" t="s">
        <v>16263</v>
      </c>
      <c r="B5872" t="s">
        <v>16258</v>
      </c>
      <c r="C5872" t="s">
        <v>14</v>
      </c>
      <c r="D5872" t="s">
        <v>16257</v>
      </c>
      <c r="E5872" s="3" t="s">
        <v>16109</v>
      </c>
      <c r="F5872" t="s">
        <v>16264</v>
      </c>
      <c r="G5872">
        <v>24</v>
      </c>
      <c r="H5872">
        <v>0</v>
      </c>
      <c r="I5872">
        <v>0</v>
      </c>
      <c r="J5872">
        <v>0</v>
      </c>
      <c r="K5872">
        <v>24</v>
      </c>
      <c r="L5872">
        <v>0</v>
      </c>
      <c r="M5872">
        <v>0</v>
      </c>
      <c r="N5872" s="2">
        <v>374.96527777777777</v>
      </c>
      <c r="O5872" s="2">
        <v>29.44830751388896</v>
      </c>
      <c r="P5872" s="2">
        <v>572.47</v>
      </c>
      <c r="Q5872" s="4">
        <v>976.8835852916668</v>
      </c>
      <c r="R5872" s="5">
        <v>4.2999999999999997E-2</v>
      </c>
      <c r="S5872" s="6">
        <v>1018.8895794592084</v>
      </c>
      <c r="T5872" s="4">
        <v>211.58333333333334</v>
      </c>
      <c r="U5872" s="7">
        <v>1230.4729127925418</v>
      </c>
      <c r="V5872" s="8">
        <v>0.52116599440598976</v>
      </c>
      <c r="W5872" s="7">
        <v>636.53626840420691</v>
      </c>
      <c r="X5872" s="7">
        <v>639.98866850402635</v>
      </c>
      <c r="Y5872" s="7">
        <v>731.90882116171861</v>
      </c>
      <c r="Z5872" s="7">
        <v>1018.8895794592086</v>
      </c>
      <c r="AA5872" s="7">
        <v>1212.2239850490964</v>
      </c>
      <c r="AB5872" s="7">
        <v>1393.9065403020938</v>
      </c>
      <c r="AC5872" s="7">
        <v>2597.1000000000004</v>
      </c>
      <c r="AD5872" s="7">
        <v>2833.2</v>
      </c>
      <c r="AE5872" s="4">
        <v>1475</v>
      </c>
      <c r="AF5872" s="4">
        <v>1483</v>
      </c>
      <c r="AG5872" s="4">
        <v>1696</v>
      </c>
      <c r="AH5872" s="4">
        <v>2361</v>
      </c>
      <c r="AI5872" s="4">
        <v>2809</v>
      </c>
      <c r="AJ5872" s="4">
        <v>3230</v>
      </c>
      <c r="AK5872" s="4">
        <v>2306.1544983872623</v>
      </c>
      <c r="AL5872" s="8">
        <v>1.0663862057266396</v>
      </c>
      <c r="AM5872" s="4">
        <v>1877.0661920779112</v>
      </c>
      <c r="AN5872" s="8">
        <v>0.884646135286423</v>
      </c>
      <c r="AO5872" s="4">
        <v>1447.9778857685596</v>
      </c>
      <c r="AP5872" s="8">
        <v>0.70290606484620621</v>
      </c>
    </row>
    <row r="5873" spans="1:42" x14ac:dyDescent="0.25">
      <c r="A5873" s="2" t="s">
        <v>16265</v>
      </c>
      <c r="B5873" t="s">
        <v>16258</v>
      </c>
      <c r="C5873" t="s">
        <v>14</v>
      </c>
      <c r="D5873" t="s">
        <v>16257</v>
      </c>
      <c r="E5873" s="3" t="s">
        <v>16109</v>
      </c>
      <c r="F5873" t="s">
        <v>16266</v>
      </c>
      <c r="G5873">
        <v>56</v>
      </c>
      <c r="H5873">
        <v>0</v>
      </c>
      <c r="I5873">
        <v>0</v>
      </c>
      <c r="J5873">
        <v>21</v>
      </c>
      <c r="K5873">
        <v>30</v>
      </c>
      <c r="L5873">
        <v>5</v>
      </c>
      <c r="M5873">
        <v>0</v>
      </c>
      <c r="N5873" s="2">
        <v>195.29315476190479</v>
      </c>
      <c r="O5873" s="2">
        <v>245.36353732142865</v>
      </c>
      <c r="P5873" s="2">
        <v>341.06</v>
      </c>
      <c r="Q5873" s="4">
        <v>781.71669208333344</v>
      </c>
      <c r="R5873" s="5">
        <v>4.2999999999999997E-2</v>
      </c>
      <c r="S5873" s="6">
        <v>815.33050984291674</v>
      </c>
      <c r="T5873" s="4">
        <v>113.53703703703704</v>
      </c>
      <c r="U5873" s="7">
        <v>928.86754687995381</v>
      </c>
      <c r="V5873" s="8">
        <v>0.43170512839363451</v>
      </c>
      <c r="W5873" s="7">
        <v>558.93220334319517</v>
      </c>
      <c r="X5873" s="7">
        <v>561.96370003929383</v>
      </c>
      <c r="Y5873" s="7">
        <v>642.67729957292136</v>
      </c>
      <c r="Z5873" s="7">
        <v>894.67046243612469</v>
      </c>
      <c r="AA5873" s="7">
        <v>1064.4342774176509</v>
      </c>
      <c r="AB5873" s="7">
        <v>1223.9667910498445</v>
      </c>
      <c r="AC5873" s="7">
        <v>2366.7875000000004</v>
      </c>
      <c r="AD5873" s="7">
        <v>2581.9499999999998</v>
      </c>
      <c r="AE5873" s="4">
        <v>1475</v>
      </c>
      <c r="AF5873" s="4">
        <v>1483</v>
      </c>
      <c r="AG5873" s="4">
        <v>1696</v>
      </c>
      <c r="AH5873" s="4">
        <v>2361</v>
      </c>
      <c r="AI5873" s="4">
        <v>2809</v>
      </c>
      <c r="AJ5873" s="4">
        <v>3230</v>
      </c>
      <c r="AK5873" s="4">
        <v>2147.7981694898549</v>
      </c>
      <c r="AL5873" s="8">
        <v>1.0509894644870235</v>
      </c>
      <c r="AM5873" s="4">
        <v>1694.7591652098959</v>
      </c>
      <c r="AN5873" s="8">
        <v>0.84043279021527117</v>
      </c>
      <c r="AO5873" s="4">
        <v>1241.7201609299368</v>
      </c>
      <c r="AP5873" s="8">
        <v>0.62987611594351889</v>
      </c>
    </row>
    <row r="5874" spans="1:42" x14ac:dyDescent="0.25">
      <c r="A5874" s="2" t="s">
        <v>16267</v>
      </c>
      <c r="B5874" t="s">
        <v>16258</v>
      </c>
      <c r="C5874" t="s">
        <v>14</v>
      </c>
      <c r="D5874" t="s">
        <v>16257</v>
      </c>
      <c r="E5874" s="3" t="s">
        <v>16109</v>
      </c>
      <c r="F5874" t="s">
        <v>16268</v>
      </c>
      <c r="G5874">
        <v>65</v>
      </c>
      <c r="H5874">
        <v>0</v>
      </c>
      <c r="I5874">
        <v>0</v>
      </c>
      <c r="J5874">
        <v>0</v>
      </c>
      <c r="K5874">
        <v>38</v>
      </c>
      <c r="L5874">
        <v>27</v>
      </c>
      <c r="M5874">
        <v>0</v>
      </c>
      <c r="N5874" s="2">
        <v>217.26282051282053</v>
      </c>
      <c r="O5874" s="2">
        <v>418.31714251282062</v>
      </c>
      <c r="P5874" s="2">
        <v>320.93</v>
      </c>
      <c r="Q5874" s="4">
        <v>956.50996302564113</v>
      </c>
      <c r="R5874" s="5">
        <v>4.2999999999999997E-2</v>
      </c>
      <c r="S5874" s="6">
        <v>997.63989143574361</v>
      </c>
      <c r="T5874" s="4">
        <v>121.43396226415095</v>
      </c>
      <c r="U5874" s="7">
        <v>1119.0738536998945</v>
      </c>
      <c r="V5874" s="8">
        <v>0.43935347388873675</v>
      </c>
      <c r="W5874" s="7">
        <v>577.72497503277884</v>
      </c>
      <c r="X5874" s="7">
        <v>580.85839862617706</v>
      </c>
      <c r="Y5874" s="7">
        <v>664.28580180040206</v>
      </c>
      <c r="Z5874" s="7">
        <v>924.75163800162102</v>
      </c>
      <c r="AA5874" s="7">
        <v>1100.223359231916</v>
      </c>
      <c r="AB5874" s="7">
        <v>1265.1197758344922</v>
      </c>
      <c r="AC5874" s="7">
        <v>2801.8015384615387</v>
      </c>
      <c r="AD5874" s="7">
        <v>3056.5107692307693</v>
      </c>
      <c r="AE5874" s="4">
        <v>1475</v>
      </c>
      <c r="AF5874" s="4">
        <v>1483</v>
      </c>
      <c r="AG5874" s="4">
        <v>1696</v>
      </c>
      <c r="AH5874" s="4">
        <v>2361</v>
      </c>
      <c r="AI5874" s="4">
        <v>2809</v>
      </c>
      <c r="AJ5874" s="4">
        <v>3230</v>
      </c>
      <c r="AK5874" s="4">
        <v>2553.1965130376525</v>
      </c>
      <c r="AL5874" s="8">
        <v>1.0500720634365415</v>
      </c>
      <c r="AM5874" s="4">
        <v>2043.6176197542684</v>
      </c>
      <c r="AN5874" s="8">
        <v>0.85000907720536389</v>
      </c>
      <c r="AO5874" s="4">
        <v>1507.2187847191276</v>
      </c>
      <c r="AP5874" s="8">
        <v>0.63941646011991415</v>
      </c>
    </row>
    <row r="5875" spans="1:42" x14ac:dyDescent="0.25">
      <c r="A5875" s="2" t="s">
        <v>16271</v>
      </c>
      <c r="B5875" t="s">
        <v>16270</v>
      </c>
      <c r="C5875" t="s">
        <v>14</v>
      </c>
      <c r="D5875" t="s">
        <v>16269</v>
      </c>
      <c r="E5875" s="3" t="s">
        <v>16109</v>
      </c>
      <c r="F5875" t="s">
        <v>16272</v>
      </c>
      <c r="G5875">
        <v>100</v>
      </c>
      <c r="H5875">
        <v>0</v>
      </c>
      <c r="I5875">
        <v>12</v>
      </c>
      <c r="J5875">
        <v>52</v>
      </c>
      <c r="K5875">
        <v>30</v>
      </c>
      <c r="L5875">
        <v>6</v>
      </c>
      <c r="M5875">
        <v>0</v>
      </c>
      <c r="N5875" s="2">
        <v>302.40583333333331</v>
      </c>
      <c r="O5875" s="2">
        <v>412.55320841666673</v>
      </c>
      <c r="P5875" s="2">
        <v>120.43</v>
      </c>
      <c r="Q5875" s="4">
        <v>835.38904175000016</v>
      </c>
      <c r="R5875" s="5">
        <v>4.2999999999999997E-2</v>
      </c>
      <c r="S5875" s="6">
        <v>871.31077054525008</v>
      </c>
      <c r="T5875" s="4">
        <v>197.61855670103094</v>
      </c>
      <c r="U5875" s="7">
        <v>1068.929327246281</v>
      </c>
      <c r="V5875" s="8">
        <v>0.79025411583738536</v>
      </c>
      <c r="W5875" s="7">
        <v>671.85439856776077</v>
      </c>
      <c r="X5875" s="7">
        <v>684.09335693093192</v>
      </c>
      <c r="Y5875" s="7">
        <v>772.98684398975354</v>
      </c>
      <c r="Z5875" s="7">
        <v>1060.9244433759368</v>
      </c>
      <c r="AA5875" s="7">
        <v>1149.8179304347584</v>
      </c>
      <c r="AB5875" s="7">
        <v>1322.4516589258035</v>
      </c>
      <c r="AC5875" s="7">
        <v>1487.9040000000002</v>
      </c>
      <c r="AD5875" s="7">
        <v>1623.1680000000001</v>
      </c>
      <c r="AE5875" s="4">
        <v>1043</v>
      </c>
      <c r="AF5875" s="4">
        <v>1062</v>
      </c>
      <c r="AG5875" s="4">
        <v>1200</v>
      </c>
      <c r="AH5875" s="4">
        <v>1647</v>
      </c>
      <c r="AI5875" s="4">
        <v>1785</v>
      </c>
      <c r="AJ5875" s="4">
        <v>2053</v>
      </c>
      <c r="AK5875" s="4">
        <v>1324.2622044185973</v>
      </c>
      <c r="AL5875" s="8">
        <v>1.1251188498932665</v>
      </c>
      <c r="AM5875" s="4">
        <v>1173.2783931274816</v>
      </c>
      <c r="AN5875" s="8">
        <v>1.0134972718746396</v>
      </c>
      <c r="AO5875" s="4">
        <v>1022.2945818363659</v>
      </c>
      <c r="AP5875" s="8">
        <v>0.90187569385601252</v>
      </c>
    </row>
    <row r="5876" spans="1:42" x14ac:dyDescent="0.25">
      <c r="A5876" s="2" t="s">
        <v>16273</v>
      </c>
      <c r="B5876" t="s">
        <v>16270</v>
      </c>
      <c r="C5876" t="s">
        <v>14</v>
      </c>
      <c r="D5876" t="s">
        <v>16269</v>
      </c>
      <c r="E5876" s="3" t="s">
        <v>16109</v>
      </c>
      <c r="F5876" t="s">
        <v>16274</v>
      </c>
      <c r="G5876">
        <v>103</v>
      </c>
      <c r="H5876">
        <v>0</v>
      </c>
      <c r="I5876">
        <v>11</v>
      </c>
      <c r="J5876">
        <v>32</v>
      </c>
      <c r="K5876">
        <v>40</v>
      </c>
      <c r="L5876">
        <v>15</v>
      </c>
      <c r="M5876">
        <v>5</v>
      </c>
      <c r="N5876" s="2">
        <v>322.96278317152104</v>
      </c>
      <c r="O5876" s="2">
        <v>467.9031901521036</v>
      </c>
      <c r="P5876" s="2">
        <v>184.68</v>
      </c>
      <c r="Q5876" s="4">
        <v>975.54597332362459</v>
      </c>
      <c r="R5876" s="5">
        <v>4.2999999999999997E-2</v>
      </c>
      <c r="S5876" s="6">
        <v>1017.4944501765403</v>
      </c>
      <c r="T5876" s="4">
        <v>128.08421052631579</v>
      </c>
      <c r="U5876" s="7">
        <v>1145.578660702856</v>
      </c>
      <c r="V5876" s="8">
        <v>0.77119646836246691</v>
      </c>
      <c r="W5876" s="7">
        <v>714.42472182073141</v>
      </c>
      <c r="X5876" s="7">
        <v>727.43917025274868</v>
      </c>
      <c r="Y5876" s="7">
        <v>821.96516412739959</v>
      </c>
      <c r="Z5876" s="7">
        <v>1128.147187764856</v>
      </c>
      <c r="AA5876" s="7">
        <v>1222.673181639507</v>
      </c>
      <c r="AB5876" s="7">
        <v>1406.2454016279596</v>
      </c>
      <c r="AC5876" s="7">
        <v>1634.001941747573</v>
      </c>
      <c r="AD5876" s="7">
        <v>1782.5475728155341</v>
      </c>
      <c r="AE5876" s="4">
        <v>1043</v>
      </c>
      <c r="AF5876" s="4">
        <v>1062</v>
      </c>
      <c r="AG5876" s="4">
        <v>1200</v>
      </c>
      <c r="AH5876" s="4">
        <v>1647</v>
      </c>
      <c r="AI5876" s="4">
        <v>1785</v>
      </c>
      <c r="AJ5876" s="4">
        <v>2053</v>
      </c>
      <c r="AK5876" s="4">
        <v>1534.1761376311924</v>
      </c>
      <c r="AL5876" s="8">
        <v>1.1190233844016635</v>
      </c>
      <c r="AM5876" s="4">
        <v>1360.0768733801683</v>
      </c>
      <c r="AN5876" s="8">
        <v>1.0018208366058472</v>
      </c>
      <c r="AO5876" s="4">
        <v>1185.9776091291442</v>
      </c>
      <c r="AP5876" s="8">
        <v>0.88461828881003102</v>
      </c>
    </row>
    <row r="5877" spans="1:42" x14ac:dyDescent="0.25">
      <c r="A5877" s="2" t="s">
        <v>16275</v>
      </c>
      <c r="B5877" t="s">
        <v>16270</v>
      </c>
      <c r="C5877" t="s">
        <v>14</v>
      </c>
      <c r="D5877" t="s">
        <v>16269</v>
      </c>
      <c r="E5877" s="3" t="s">
        <v>16109</v>
      </c>
      <c r="F5877" t="s">
        <v>273</v>
      </c>
      <c r="G5877">
        <v>125</v>
      </c>
      <c r="H5877">
        <v>0</v>
      </c>
      <c r="I5877">
        <v>6</v>
      </c>
      <c r="J5877">
        <v>69</v>
      </c>
      <c r="K5877">
        <v>43</v>
      </c>
      <c r="L5877">
        <v>7</v>
      </c>
      <c r="M5877">
        <v>0</v>
      </c>
      <c r="N5877" s="2">
        <v>321.50533333333334</v>
      </c>
      <c r="O5877" s="2">
        <v>378.19528286666662</v>
      </c>
      <c r="P5877" s="2">
        <v>207.02</v>
      </c>
      <c r="Q5877" s="4">
        <v>906.72061619999999</v>
      </c>
      <c r="R5877" s="5">
        <v>4.2999999999999997E-2</v>
      </c>
      <c r="S5877" s="6">
        <v>945.70960269659997</v>
      </c>
      <c r="T5877" s="4">
        <v>134.49166666666667</v>
      </c>
      <c r="U5877" s="7">
        <v>1080.2012693632666</v>
      </c>
      <c r="V5877" s="8">
        <v>0.78280899929507175</v>
      </c>
      <c r="W5877" s="7">
        <v>714.81430274320076</v>
      </c>
      <c r="X5877" s="7">
        <v>727.83584804724762</v>
      </c>
      <c r="Y5877" s="7">
        <v>822.41338762400858</v>
      </c>
      <c r="Z5877" s="7">
        <v>1128.7623745139517</v>
      </c>
      <c r="AA5877" s="7">
        <v>1223.3399140907129</v>
      </c>
      <c r="AB5877" s="7">
        <v>1407.0122373267413</v>
      </c>
      <c r="AC5877" s="7">
        <v>1517.8944000000001</v>
      </c>
      <c r="AD5877" s="7">
        <v>1655.8848</v>
      </c>
      <c r="AE5877" s="4">
        <v>1043</v>
      </c>
      <c r="AF5877" s="4">
        <v>1062</v>
      </c>
      <c r="AG5877" s="4">
        <v>1200</v>
      </c>
      <c r="AH5877" s="4">
        <v>1647</v>
      </c>
      <c r="AI5877" s="4">
        <v>1785</v>
      </c>
      <c r="AJ5877" s="4">
        <v>2053</v>
      </c>
      <c r="AK5877" s="4">
        <v>1418.1904618638064</v>
      </c>
      <c r="AL5877" s="8">
        <v>1.1252102526918344</v>
      </c>
      <c r="AM5877" s="4">
        <v>1262.1030351746399</v>
      </c>
      <c r="AN5877" s="8">
        <v>1.0120955529089752</v>
      </c>
      <c r="AO5877" s="4">
        <v>1101.7970293857666</v>
      </c>
      <c r="AP5877" s="8">
        <v>0.89592369907793101</v>
      </c>
    </row>
    <row r="5878" spans="1:42" x14ac:dyDescent="0.25">
      <c r="A5878" s="2" t="s">
        <v>16278</v>
      </c>
      <c r="B5878" t="s">
        <v>16277</v>
      </c>
      <c r="C5878" t="s">
        <v>149</v>
      </c>
      <c r="D5878" t="s">
        <v>16276</v>
      </c>
      <c r="E5878" s="3" t="s">
        <v>16109</v>
      </c>
      <c r="F5878" t="s">
        <v>16279</v>
      </c>
      <c r="G5878">
        <v>218</v>
      </c>
      <c r="H5878">
        <v>6</v>
      </c>
      <c r="I5878">
        <v>95</v>
      </c>
      <c r="J5878">
        <v>61</v>
      </c>
      <c r="K5878">
        <v>38</v>
      </c>
      <c r="L5878">
        <v>16</v>
      </c>
      <c r="M5878">
        <v>2</v>
      </c>
      <c r="N5878" s="2">
        <v>288.01376146788988</v>
      </c>
      <c r="O5878" s="2">
        <v>315.50829390214062</v>
      </c>
      <c r="P5878" s="2">
        <v>139.81</v>
      </c>
      <c r="Q5878" s="4">
        <v>743.3320553700305</v>
      </c>
      <c r="R5878" s="5">
        <v>4.2999999999999997E-2</v>
      </c>
      <c r="S5878" s="6">
        <v>775.29533375094172</v>
      </c>
      <c r="T5878" s="4">
        <v>189.63551401869159</v>
      </c>
      <c r="U5878" s="7">
        <v>964.93084776963337</v>
      </c>
      <c r="V5878" s="8">
        <v>1.121151477496376</v>
      </c>
      <c r="W5878" s="7">
        <v>591.83499697166872</v>
      </c>
      <c r="X5878" s="7">
        <v>595.43825418306392</v>
      </c>
      <c r="Y5878" s="7">
        <v>766.59297172433799</v>
      </c>
      <c r="Z5878" s="7">
        <v>1015.2177193106098</v>
      </c>
      <c r="AA5878" s="7">
        <v>1287.2636387709506</v>
      </c>
      <c r="AB5878" s="7">
        <v>1480.0378995805961</v>
      </c>
      <c r="AC5878" s="7">
        <v>946.72660550458727</v>
      </c>
      <c r="AD5878" s="7">
        <v>1032.7926605504588</v>
      </c>
      <c r="AE5878" s="4">
        <v>657</v>
      </c>
      <c r="AF5878" s="4">
        <v>661</v>
      </c>
      <c r="AG5878" s="4">
        <v>851</v>
      </c>
      <c r="AH5878" s="4">
        <v>1127</v>
      </c>
      <c r="AI5878" s="4">
        <v>1429</v>
      </c>
      <c r="AJ5878" s="4">
        <v>1643</v>
      </c>
      <c r="AK5878" s="4">
        <v>831.11778280950409</v>
      </c>
      <c r="AL5878" s="8">
        <v>1.1860114841840419</v>
      </c>
      <c r="AM5878" s="4">
        <v>812.32042751427389</v>
      </c>
      <c r="AN5878" s="8">
        <v>1.1641708696871746</v>
      </c>
      <c r="AO5878" s="4">
        <v>793.80788063260786</v>
      </c>
      <c r="AP5878" s="8">
        <v>1.1426611735917755</v>
      </c>
    </row>
    <row r="5879" spans="1:42" x14ac:dyDescent="0.25">
      <c r="A5879" s="2" t="s">
        <v>16282</v>
      </c>
      <c r="B5879" t="s">
        <v>16281</v>
      </c>
      <c r="C5879" t="s">
        <v>14</v>
      </c>
      <c r="D5879" t="s">
        <v>16280</v>
      </c>
      <c r="E5879" s="3" t="s">
        <v>16109</v>
      </c>
      <c r="F5879" t="s">
        <v>16283</v>
      </c>
      <c r="G5879">
        <v>126</v>
      </c>
      <c r="H5879">
        <v>0</v>
      </c>
      <c r="I5879">
        <v>20</v>
      </c>
      <c r="J5879">
        <v>35</v>
      </c>
      <c r="K5879">
        <v>49</v>
      </c>
      <c r="L5879">
        <v>15</v>
      </c>
      <c r="M5879">
        <v>7</v>
      </c>
      <c r="N5879" s="2">
        <v>295.56679894179894</v>
      </c>
      <c r="O5879" s="2">
        <v>500.72978667724851</v>
      </c>
      <c r="P5879" s="2">
        <v>280.83</v>
      </c>
      <c r="Q5879" s="4">
        <v>1077.1265856190473</v>
      </c>
      <c r="R5879" s="5">
        <v>4.2999999999999997E-2</v>
      </c>
      <c r="S5879" s="6">
        <v>1123.4430288006663</v>
      </c>
      <c r="T5879" s="4">
        <v>0</v>
      </c>
      <c r="U5879" s="7">
        <v>1123.4430288006663</v>
      </c>
      <c r="V5879" s="8">
        <v>0.55237713454101434</v>
      </c>
      <c r="W5879" s="7">
        <v>775.53749689558401</v>
      </c>
      <c r="X5879" s="7">
        <v>821.38479906248824</v>
      </c>
      <c r="Y5879" s="7">
        <v>955.06006562141374</v>
      </c>
      <c r="Z5879" s="7">
        <v>1190.3727249358858</v>
      </c>
      <c r="AA5879" s="7">
        <v>1447.7804696319984</v>
      </c>
      <c r="AB5879" s="7">
        <v>1664.8646835066172</v>
      </c>
      <c r="AC5879" s="7">
        <v>2237.2166666666667</v>
      </c>
      <c r="AD5879" s="7">
        <v>2440.6</v>
      </c>
      <c r="AE5879" s="4">
        <v>1404</v>
      </c>
      <c r="AF5879" s="4">
        <v>1487</v>
      </c>
      <c r="AG5879" s="4">
        <v>1729</v>
      </c>
      <c r="AH5879" s="4">
        <v>2155</v>
      </c>
      <c r="AI5879" s="4">
        <v>2621</v>
      </c>
      <c r="AJ5879" s="4">
        <v>3014</v>
      </c>
      <c r="AK5879" s="4">
        <v>2196.2002332330035</v>
      </c>
      <c r="AL5879" s="8">
        <v>1.0798329426696731</v>
      </c>
      <c r="AM5879" s="4">
        <v>1835.4500228929253</v>
      </c>
      <c r="AN5879" s="8">
        <v>0.90245842312198243</v>
      </c>
      <c r="AO5879" s="4">
        <v>1474.6998125528473</v>
      </c>
      <c r="AP5879" s="8">
        <v>0.72508390357429198</v>
      </c>
    </row>
    <row r="5880" spans="1:42" x14ac:dyDescent="0.25">
      <c r="A5880" s="2" t="s">
        <v>16284</v>
      </c>
      <c r="B5880" t="s">
        <v>16281</v>
      </c>
      <c r="C5880" t="s">
        <v>14</v>
      </c>
      <c r="D5880" t="s">
        <v>16280</v>
      </c>
      <c r="E5880" s="3" t="s">
        <v>16109</v>
      </c>
      <c r="F5880" t="s">
        <v>269</v>
      </c>
      <c r="G5880">
        <v>83</v>
      </c>
      <c r="H5880">
        <v>0</v>
      </c>
      <c r="I5880">
        <v>1</v>
      </c>
      <c r="J5880">
        <v>17</v>
      </c>
      <c r="K5880">
        <v>39</v>
      </c>
      <c r="L5880">
        <v>18</v>
      </c>
      <c r="M5880">
        <v>8</v>
      </c>
      <c r="N5880" s="2">
        <v>326.87349397590361</v>
      </c>
      <c r="O5880" s="2">
        <v>947.26316707630519</v>
      </c>
      <c r="P5880" s="2">
        <v>310.74</v>
      </c>
      <c r="Q5880" s="4">
        <v>1584.8766610522089</v>
      </c>
      <c r="R5880" s="5">
        <v>4.2999999999999997E-2</v>
      </c>
      <c r="S5880" s="6">
        <v>1653.0263574774538</v>
      </c>
      <c r="T5880" s="4">
        <v>0</v>
      </c>
      <c r="U5880" s="7">
        <v>1653.0263574774538</v>
      </c>
      <c r="V5880" s="8">
        <v>0.73678912907461092</v>
      </c>
      <c r="W5880" s="7">
        <v>1034.4519372207537</v>
      </c>
      <c r="X5880" s="7">
        <v>1095.6054349339463</v>
      </c>
      <c r="Y5880" s="7">
        <v>1273.9084041700023</v>
      </c>
      <c r="Z5880" s="7">
        <v>1587.7805731557864</v>
      </c>
      <c r="AA5880" s="7">
        <v>1931.1243073045553</v>
      </c>
      <c r="AB5880" s="7">
        <v>2220.6824350308775</v>
      </c>
      <c r="AC5880" s="7">
        <v>2467.9096385542171</v>
      </c>
      <c r="AD5880" s="7">
        <v>2692.2650602409635</v>
      </c>
      <c r="AE5880" s="4">
        <v>1404</v>
      </c>
      <c r="AF5880" s="4">
        <v>1487</v>
      </c>
      <c r="AG5880" s="4">
        <v>1729</v>
      </c>
      <c r="AH5880" s="4">
        <v>2155</v>
      </c>
      <c r="AI5880" s="4">
        <v>2621</v>
      </c>
      <c r="AJ5880" s="4">
        <v>3014</v>
      </c>
      <c r="AK5880" s="4">
        <v>2460.7934834512498</v>
      </c>
      <c r="AL5880" s="8">
        <v>1.0968281777861812</v>
      </c>
      <c r="AM5880" s="4">
        <v>2187.8991841357783</v>
      </c>
      <c r="AN5880" s="8">
        <v>0.97519336403227252</v>
      </c>
      <c r="AO5880" s="4">
        <v>1915.0048848203066</v>
      </c>
      <c r="AP5880" s="8">
        <v>0.85355855027836358</v>
      </c>
    </row>
    <row r="5881" spans="1:42" x14ac:dyDescent="0.25">
      <c r="A5881" s="2" t="s">
        <v>16285</v>
      </c>
      <c r="B5881" t="s">
        <v>16281</v>
      </c>
      <c r="C5881" t="s">
        <v>14</v>
      </c>
      <c r="D5881" t="s">
        <v>16280</v>
      </c>
      <c r="E5881" s="3" t="s">
        <v>16109</v>
      </c>
      <c r="F5881" t="s">
        <v>269</v>
      </c>
      <c r="G5881">
        <v>62</v>
      </c>
      <c r="H5881">
        <v>0</v>
      </c>
      <c r="I5881">
        <v>0</v>
      </c>
      <c r="J5881">
        <v>30</v>
      </c>
      <c r="K5881">
        <v>32</v>
      </c>
      <c r="L5881">
        <v>0</v>
      </c>
      <c r="M5881">
        <v>0</v>
      </c>
      <c r="N5881" s="2">
        <v>297.93817204301075</v>
      </c>
      <c r="O5881" s="2">
        <v>475.15013260752693</v>
      </c>
      <c r="P5881" s="2">
        <v>280.18</v>
      </c>
      <c r="Q5881" s="4">
        <v>1053.2683046505376</v>
      </c>
      <c r="R5881" s="5">
        <v>4.2999999999999997E-2</v>
      </c>
      <c r="S5881" s="6">
        <v>1098.5588417505107</v>
      </c>
      <c r="T5881" s="4">
        <v>0</v>
      </c>
      <c r="U5881" s="7">
        <v>1098.5588417505107</v>
      </c>
      <c r="V5881" s="8">
        <v>0.56368987990177666</v>
      </c>
      <c r="W5881" s="7">
        <v>791.42059138209413</v>
      </c>
      <c r="X5881" s="7">
        <v>838.20685141394154</v>
      </c>
      <c r="Y5881" s="7">
        <v>974.61980235017154</v>
      </c>
      <c r="Z5881" s="7">
        <v>1214.7516911883283</v>
      </c>
      <c r="AA5881" s="7">
        <v>1477.431175222556</v>
      </c>
      <c r="AB5881" s="7">
        <v>1698.9612980239544</v>
      </c>
      <c r="AC5881" s="7">
        <v>2143.7580645161293</v>
      </c>
      <c r="AD5881" s="7">
        <v>2338.6451612903224</v>
      </c>
      <c r="AE5881" s="4">
        <v>1404</v>
      </c>
      <c r="AF5881" s="4">
        <v>1487</v>
      </c>
      <c r="AG5881" s="4">
        <v>1729</v>
      </c>
      <c r="AH5881" s="4">
        <v>2155</v>
      </c>
      <c r="AI5881" s="4">
        <v>2621</v>
      </c>
      <c r="AJ5881" s="4">
        <v>3014</v>
      </c>
      <c r="AK5881" s="4">
        <v>2099.4332522380478</v>
      </c>
      <c r="AL5881" s="8">
        <v>1.0772561585596208</v>
      </c>
      <c r="AM5881" s="4">
        <v>1771.8743542603086</v>
      </c>
      <c r="AN5881" s="8">
        <v>0.90917992190796271</v>
      </c>
      <c r="AO5881" s="4">
        <v>1426.1177397282502</v>
      </c>
      <c r="AP5881" s="8">
        <v>0.73176611655343471</v>
      </c>
    </row>
    <row r="5882" spans="1:42" x14ac:dyDescent="0.25">
      <c r="A5882" s="2" t="s">
        <v>16286</v>
      </c>
      <c r="B5882" t="s">
        <v>16281</v>
      </c>
      <c r="C5882" t="s">
        <v>14</v>
      </c>
      <c r="D5882" t="s">
        <v>16280</v>
      </c>
      <c r="E5882" s="3" t="s">
        <v>16109</v>
      </c>
      <c r="F5882" t="s">
        <v>16287</v>
      </c>
      <c r="G5882">
        <v>53</v>
      </c>
      <c r="H5882">
        <v>0</v>
      </c>
      <c r="I5882">
        <v>53</v>
      </c>
      <c r="J5882">
        <v>0</v>
      </c>
      <c r="K5882">
        <v>0</v>
      </c>
      <c r="L5882">
        <v>0</v>
      </c>
      <c r="M5882">
        <v>0</v>
      </c>
      <c r="N5882" s="2">
        <v>285.74842767295598</v>
      </c>
      <c r="O5882" s="2">
        <v>733.29037233333338</v>
      </c>
      <c r="P5882" s="2">
        <v>0</v>
      </c>
      <c r="Q5882" s="4">
        <v>1019.0388000062894</v>
      </c>
      <c r="R5882" s="5">
        <v>4.2999999999999997E-2</v>
      </c>
      <c r="S5882" s="6">
        <v>1062.8574684065597</v>
      </c>
      <c r="T5882" s="4">
        <v>0</v>
      </c>
      <c r="U5882" s="7">
        <v>1062.8574684065597</v>
      </c>
      <c r="V5882" s="8">
        <v>0.71476628675626075</v>
      </c>
      <c r="W5882" s="7">
        <v>1003.5318666057901</v>
      </c>
      <c r="X5882" s="7">
        <v>1062.8574684065597</v>
      </c>
      <c r="Y5882" s="7">
        <v>1235.830909801575</v>
      </c>
      <c r="Z5882" s="7">
        <v>1540.3213479597421</v>
      </c>
      <c r="AA5882" s="7">
        <v>1873.4024375881595</v>
      </c>
      <c r="AB5882" s="7">
        <v>2154.3055882833701</v>
      </c>
      <c r="AC5882" s="7">
        <v>1635.7</v>
      </c>
      <c r="AD5882" s="7">
        <v>1784.3999999999999</v>
      </c>
      <c r="AE5882" s="4">
        <v>1404</v>
      </c>
      <c r="AF5882" s="4">
        <v>1487</v>
      </c>
      <c r="AG5882" s="4">
        <v>1729</v>
      </c>
      <c r="AH5882" s="4">
        <v>2155</v>
      </c>
      <c r="AI5882" s="4">
        <v>2621</v>
      </c>
      <c r="AJ5882" s="4">
        <v>3014</v>
      </c>
      <c r="AK5882" s="4">
        <v>1634.1997893508792</v>
      </c>
      <c r="AL5882" s="8">
        <v>1.0989911159050969</v>
      </c>
      <c r="AM5882" s="4">
        <v>1439.7002758379192</v>
      </c>
      <c r="AN5882" s="8">
        <v>0.96819117406719513</v>
      </c>
      <c r="AO5882" s="4">
        <v>1245.2007623249594</v>
      </c>
      <c r="AP5882" s="8">
        <v>0.83739123222929346</v>
      </c>
    </row>
    <row r="5883" spans="1:42" x14ac:dyDescent="0.25">
      <c r="A5883" s="2" t="s">
        <v>16288</v>
      </c>
      <c r="B5883" t="s">
        <v>16281</v>
      </c>
      <c r="C5883" t="s">
        <v>14</v>
      </c>
      <c r="D5883" t="s">
        <v>16280</v>
      </c>
      <c r="E5883" s="3" t="s">
        <v>16109</v>
      </c>
      <c r="F5883" t="s">
        <v>16289</v>
      </c>
      <c r="G5883">
        <v>13</v>
      </c>
      <c r="H5883">
        <v>0</v>
      </c>
      <c r="I5883">
        <v>9</v>
      </c>
      <c r="J5883">
        <v>4</v>
      </c>
      <c r="K5883">
        <v>0</v>
      </c>
      <c r="L5883">
        <v>0</v>
      </c>
      <c r="M5883">
        <v>0</v>
      </c>
      <c r="N5883" s="2">
        <v>160.24358974358975</v>
      </c>
      <c r="O5883" s="2">
        <v>180.89107033333329</v>
      </c>
      <c r="P5883" s="2">
        <v>313.31</v>
      </c>
      <c r="Q5883" s="4">
        <v>654.44466007692313</v>
      </c>
      <c r="R5883" s="5">
        <v>4.2999999999999997E-2</v>
      </c>
      <c r="S5883" s="6">
        <v>682.58578046023081</v>
      </c>
      <c r="T5883" s="4">
        <v>0</v>
      </c>
      <c r="U5883" s="7">
        <v>682.58578046023081</v>
      </c>
      <c r="V5883" s="8">
        <v>0.43714543307468345</v>
      </c>
      <c r="W5883" s="7">
        <v>613.75218803685561</v>
      </c>
      <c r="X5883" s="7">
        <v>650.03525898205442</v>
      </c>
      <c r="Y5883" s="7">
        <v>755.82445378612783</v>
      </c>
      <c r="Z5883" s="7">
        <v>942.04840827594296</v>
      </c>
      <c r="AA5883" s="7">
        <v>1145.7581800887456</v>
      </c>
      <c r="AB5883" s="7">
        <v>1317.5563352870963</v>
      </c>
      <c r="AC5883" s="7">
        <v>1717.6076923076926</v>
      </c>
      <c r="AD5883" s="7">
        <v>1873.7538461538461</v>
      </c>
      <c r="AE5883" s="4">
        <v>1404</v>
      </c>
      <c r="AF5883" s="4">
        <v>1487</v>
      </c>
      <c r="AG5883" s="4">
        <v>1729</v>
      </c>
      <c r="AH5883" s="4">
        <v>2155</v>
      </c>
      <c r="AI5883" s="4">
        <v>2621</v>
      </c>
      <c r="AJ5883" s="4">
        <v>3014</v>
      </c>
      <c r="AK5883" s="4">
        <v>1592.2712344692272</v>
      </c>
      <c r="AL5883" s="8">
        <v>1.0197313191832087</v>
      </c>
      <c r="AM5883" s="4">
        <v>1261.476523920501</v>
      </c>
      <c r="AN5883" s="8">
        <v>0.80788190605283572</v>
      </c>
      <c r="AO5883" s="4">
        <v>930.68181337177521</v>
      </c>
      <c r="AP5883" s="8">
        <v>0.59603249292246308</v>
      </c>
    </row>
    <row r="5884" spans="1:42" x14ac:dyDescent="0.25">
      <c r="A5884" s="2" t="s">
        <v>16292</v>
      </c>
      <c r="B5884" t="s">
        <v>16291</v>
      </c>
      <c r="C5884" t="s">
        <v>14</v>
      </c>
      <c r="D5884" t="s">
        <v>16290</v>
      </c>
      <c r="E5884" s="3" t="s">
        <v>16109</v>
      </c>
      <c r="F5884" t="s">
        <v>16293</v>
      </c>
      <c r="G5884">
        <v>100</v>
      </c>
      <c r="H5884">
        <v>0</v>
      </c>
      <c r="I5884">
        <v>12</v>
      </c>
      <c r="J5884">
        <v>26</v>
      </c>
      <c r="K5884">
        <v>46</v>
      </c>
      <c r="L5884">
        <v>14</v>
      </c>
      <c r="M5884">
        <v>2</v>
      </c>
      <c r="N5884" s="2">
        <v>369.85916666666668</v>
      </c>
      <c r="O5884" s="2">
        <v>372.02540499999998</v>
      </c>
      <c r="P5884" s="2">
        <v>377.28</v>
      </c>
      <c r="Q5884" s="4">
        <v>1119.1645716666667</v>
      </c>
      <c r="R5884" s="5">
        <v>4.2999999999999997E-2</v>
      </c>
      <c r="S5884" s="6">
        <v>1167.2886482483332</v>
      </c>
      <c r="T5884" s="4">
        <v>0</v>
      </c>
      <c r="U5884" s="7">
        <v>1167.2886482483332</v>
      </c>
      <c r="V5884" s="8">
        <v>0.53970180329951967</v>
      </c>
      <c r="W5884" s="7">
        <v>796.06015986679142</v>
      </c>
      <c r="X5884" s="7">
        <v>800.37777429318771</v>
      </c>
      <c r="Y5884" s="7">
        <v>915.33425839598533</v>
      </c>
      <c r="Z5884" s="7">
        <v>1274.235957590166</v>
      </c>
      <c r="AA5884" s="7">
        <v>1516.0223654683507</v>
      </c>
      <c r="AB5884" s="7">
        <v>1743.2368246574486</v>
      </c>
      <c r="AC5884" s="7">
        <v>2379.1240000000003</v>
      </c>
      <c r="AD5884" s="7">
        <v>2595.4079999999999</v>
      </c>
      <c r="AE5884" s="4">
        <v>1475</v>
      </c>
      <c r="AF5884" s="4">
        <v>1483</v>
      </c>
      <c r="AG5884" s="4">
        <v>1696</v>
      </c>
      <c r="AH5884" s="4">
        <v>2361</v>
      </c>
      <c r="AI5884" s="4">
        <v>2809</v>
      </c>
      <c r="AJ5884" s="4">
        <v>3230</v>
      </c>
      <c r="AK5884" s="4">
        <v>2350.7388694598335</v>
      </c>
      <c r="AL5884" s="8">
        <v>1.0868759915018371</v>
      </c>
      <c r="AM5884" s="4">
        <v>1956.2554623893334</v>
      </c>
      <c r="AN5884" s="8">
        <v>0.90448459543439796</v>
      </c>
      <c r="AO5884" s="4">
        <v>1561.7720553188331</v>
      </c>
      <c r="AP5884" s="8">
        <v>0.7220931993669587</v>
      </c>
    </row>
    <row r="5885" spans="1:42" x14ac:dyDescent="0.25">
      <c r="A5885" s="2" t="s">
        <v>16294</v>
      </c>
      <c r="B5885" t="s">
        <v>16291</v>
      </c>
      <c r="C5885" t="s">
        <v>14</v>
      </c>
      <c r="D5885" t="s">
        <v>16290</v>
      </c>
      <c r="E5885" s="3" t="s">
        <v>16109</v>
      </c>
      <c r="F5885" t="s">
        <v>16295</v>
      </c>
      <c r="G5885">
        <v>146</v>
      </c>
      <c r="H5885">
        <v>0</v>
      </c>
      <c r="I5885">
        <v>123</v>
      </c>
      <c r="J5885">
        <v>23</v>
      </c>
      <c r="K5885">
        <v>0</v>
      </c>
      <c r="L5885">
        <v>0</v>
      </c>
      <c r="M5885">
        <v>0</v>
      </c>
      <c r="N5885" s="2">
        <v>304.07762557077626</v>
      </c>
      <c r="O5885" s="2">
        <v>349.15383497945209</v>
      </c>
      <c r="P5885" s="2">
        <v>337.01</v>
      </c>
      <c r="Q5885" s="4">
        <v>990.24146055022834</v>
      </c>
      <c r="R5885" s="5">
        <v>4.2999999999999997E-2</v>
      </c>
      <c r="S5885" s="6">
        <v>1032.8218433538882</v>
      </c>
      <c r="T5885" s="4">
        <v>0</v>
      </c>
      <c r="U5885" s="7">
        <v>1032.8218433538882</v>
      </c>
      <c r="V5885" s="8">
        <v>0.68103166933734838</v>
      </c>
      <c r="W5885" s="7">
        <v>1004.5217122725886</v>
      </c>
      <c r="X5885" s="7">
        <v>1009.9699656272875</v>
      </c>
      <c r="Y5885" s="7">
        <v>1155.0297111961427</v>
      </c>
      <c r="Z5885" s="7">
        <v>1607.9157713054794</v>
      </c>
      <c r="AA5885" s="7">
        <v>1913.0179591686112</v>
      </c>
      <c r="AB5885" s="7">
        <v>2199.7322919596349</v>
      </c>
      <c r="AC5885" s="7">
        <v>1668.2102739726031</v>
      </c>
      <c r="AD5885" s="7">
        <v>1819.8657534246577</v>
      </c>
      <c r="AE5885" s="4">
        <v>1475</v>
      </c>
      <c r="AF5885" s="4">
        <v>1483</v>
      </c>
      <c r="AG5885" s="4">
        <v>1696</v>
      </c>
      <c r="AH5885" s="4">
        <v>2361</v>
      </c>
      <c r="AI5885" s="4">
        <v>2809</v>
      </c>
      <c r="AJ5885" s="4">
        <v>3230</v>
      </c>
      <c r="AK5885" s="4">
        <v>1678.9920764420322</v>
      </c>
      <c r="AL5885" s="8">
        <v>1.1071094051519832</v>
      </c>
      <c r="AM5885" s="4">
        <v>1461.9577996796022</v>
      </c>
      <c r="AN5885" s="8">
        <v>0.96399932594706783</v>
      </c>
      <c r="AO5885" s="4">
        <v>1244.9235229171722</v>
      </c>
      <c r="AP5885" s="8">
        <v>0.82088924674215225</v>
      </c>
    </row>
    <row r="5886" spans="1:42" x14ac:dyDescent="0.25">
      <c r="A5886" s="2" t="s">
        <v>16296</v>
      </c>
      <c r="B5886" t="s">
        <v>16291</v>
      </c>
      <c r="C5886" t="s">
        <v>14</v>
      </c>
      <c r="D5886" t="s">
        <v>16290</v>
      </c>
      <c r="E5886" s="3" t="s">
        <v>16109</v>
      </c>
      <c r="F5886" t="s">
        <v>16297</v>
      </c>
      <c r="G5886">
        <v>8</v>
      </c>
      <c r="H5886">
        <v>0</v>
      </c>
      <c r="I5886">
        <v>0</v>
      </c>
      <c r="J5886">
        <v>6</v>
      </c>
      <c r="K5886">
        <v>2</v>
      </c>
      <c r="L5886">
        <v>0</v>
      </c>
      <c r="M5886">
        <v>0</v>
      </c>
      <c r="N5886" s="2">
        <v>195.57291666666666</v>
      </c>
      <c r="O5886" s="2">
        <v>370.637521875</v>
      </c>
      <c r="P5886" s="2">
        <v>495.25</v>
      </c>
      <c r="Q5886" s="4">
        <v>1061.4604385416667</v>
      </c>
      <c r="R5886" s="5">
        <v>4.2999999999999997E-2</v>
      </c>
      <c r="S5886" s="6">
        <v>1107.1032373989583</v>
      </c>
      <c r="T5886" s="4">
        <v>0</v>
      </c>
      <c r="U5886" s="7">
        <v>1107.1032373989583</v>
      </c>
      <c r="V5886" s="8">
        <v>0.59449764392479976</v>
      </c>
      <c r="W5886" s="7">
        <v>876.88402478907949</v>
      </c>
      <c r="X5886" s="7">
        <v>881.64000594047798</v>
      </c>
      <c r="Y5886" s="7">
        <v>1008.2680040964602</v>
      </c>
      <c r="Z5886" s="7">
        <v>1403.6089373064522</v>
      </c>
      <c r="AA5886" s="7">
        <v>1669.9438817847622</v>
      </c>
      <c r="AB5886" s="7">
        <v>1920.227389877103</v>
      </c>
      <c r="AC5886" s="7">
        <v>2048.4750000000004</v>
      </c>
      <c r="AD5886" s="7">
        <v>2234.6999999999998</v>
      </c>
      <c r="AE5886" s="4">
        <v>1475</v>
      </c>
      <c r="AF5886" s="4">
        <v>1483</v>
      </c>
      <c r="AG5886" s="4">
        <v>1696</v>
      </c>
      <c r="AH5886" s="4">
        <v>2361</v>
      </c>
      <c r="AI5886" s="4">
        <v>2809</v>
      </c>
      <c r="AJ5886" s="4">
        <v>3230</v>
      </c>
      <c r="AK5886" s="4">
        <v>1978.5101201696618</v>
      </c>
      <c r="AL5886" s="8">
        <v>1.0624299208858434</v>
      </c>
      <c r="AM5886" s="4">
        <v>1605.050027553646</v>
      </c>
      <c r="AN5886" s="8">
        <v>0.86188751647396755</v>
      </c>
      <c r="AO5886" s="4">
        <v>1356.0766324763022</v>
      </c>
      <c r="AP5886" s="8">
        <v>0.7281925801993836</v>
      </c>
    </row>
    <row r="5887" spans="1:42" x14ac:dyDescent="0.25">
      <c r="A5887" s="2" t="s">
        <v>16298</v>
      </c>
      <c r="B5887" t="s">
        <v>16291</v>
      </c>
      <c r="C5887" t="s">
        <v>14</v>
      </c>
      <c r="D5887" t="s">
        <v>16290</v>
      </c>
      <c r="E5887" s="3" t="s">
        <v>16109</v>
      </c>
      <c r="F5887" t="s">
        <v>16299</v>
      </c>
      <c r="G5887">
        <v>7</v>
      </c>
      <c r="H5887">
        <v>0</v>
      </c>
      <c r="I5887">
        <v>0</v>
      </c>
      <c r="J5887">
        <v>1</v>
      </c>
      <c r="K5887">
        <v>6</v>
      </c>
      <c r="L5887">
        <v>0</v>
      </c>
      <c r="M5887">
        <v>0</v>
      </c>
      <c r="N5887" s="2">
        <v>218.63095238095238</v>
      </c>
      <c r="O5887" s="2">
        <v>673.43402366666669</v>
      </c>
      <c r="P5887" s="2">
        <v>220.66</v>
      </c>
      <c r="Q5887" s="4">
        <v>1112.7249760476191</v>
      </c>
      <c r="R5887" s="5">
        <v>4.2999999999999997E-2</v>
      </c>
      <c r="S5887" s="6">
        <v>1160.5721500176667</v>
      </c>
      <c r="T5887" s="4">
        <v>0</v>
      </c>
      <c r="U5887" s="7">
        <v>1160.5721500176667</v>
      </c>
      <c r="V5887" s="8">
        <v>0.51216776258502505</v>
      </c>
      <c r="W5887" s="7">
        <v>755.44744981291194</v>
      </c>
      <c r="X5887" s="7">
        <v>759.54479191359212</v>
      </c>
      <c r="Y5887" s="7">
        <v>868.63652534420248</v>
      </c>
      <c r="Z5887" s="7">
        <v>1209.2280874632443</v>
      </c>
      <c r="AA5887" s="7">
        <v>1438.6792451013353</v>
      </c>
      <c r="AB5887" s="7">
        <v>1654.3018731496309</v>
      </c>
      <c r="AC5887" s="7">
        <v>2492.6000000000004</v>
      </c>
      <c r="AD5887" s="7">
        <v>2719.2</v>
      </c>
      <c r="AE5887" s="4">
        <v>1475</v>
      </c>
      <c r="AF5887" s="4">
        <v>1483</v>
      </c>
      <c r="AG5887" s="4">
        <v>1696</v>
      </c>
      <c r="AH5887" s="4">
        <v>2361</v>
      </c>
      <c r="AI5887" s="4">
        <v>2809</v>
      </c>
      <c r="AJ5887" s="4">
        <v>3230</v>
      </c>
      <c r="AK5887" s="4">
        <v>2354.5531102066057</v>
      </c>
      <c r="AL5887" s="8">
        <v>1.0390790424565779</v>
      </c>
      <c r="AM5887" s="4">
        <v>1956.5594568102929</v>
      </c>
      <c r="AN5887" s="8">
        <v>0.86344194916606043</v>
      </c>
      <c r="AO5887" s="4">
        <v>1558.5658034139797</v>
      </c>
      <c r="AP5887" s="8">
        <v>0.68780485587554263</v>
      </c>
    </row>
    <row r="5888" spans="1:42" x14ac:dyDescent="0.25">
      <c r="A5888" s="2" t="s">
        <v>16302</v>
      </c>
      <c r="B5888" t="s">
        <v>16301</v>
      </c>
      <c r="C5888" t="s">
        <v>149</v>
      </c>
      <c r="D5888" t="s">
        <v>16300</v>
      </c>
      <c r="E5888" s="3" t="s">
        <v>16109</v>
      </c>
      <c r="F5888" t="s">
        <v>2272</v>
      </c>
      <c r="G5888">
        <v>2</v>
      </c>
      <c r="H5888">
        <v>0</v>
      </c>
      <c r="I5888">
        <v>0</v>
      </c>
      <c r="J5888">
        <v>0</v>
      </c>
      <c r="K5888">
        <v>2</v>
      </c>
      <c r="L5888">
        <v>0</v>
      </c>
      <c r="M5888">
        <v>0</v>
      </c>
      <c r="N5888" s="2">
        <v>198.25</v>
      </c>
      <c r="O5888" s="2">
        <v>498.92496461904767</v>
      </c>
      <c r="P5888" s="2">
        <v>0</v>
      </c>
      <c r="Q5888" s="4">
        <v>697.17496461904761</v>
      </c>
      <c r="R5888" s="5">
        <v>4.2999999999999997E-2</v>
      </c>
      <c r="S5888" s="6">
        <v>727.15348809766658</v>
      </c>
      <c r="T5888" s="4">
        <v>268</v>
      </c>
      <c r="U5888" s="7">
        <v>995.15348809766658</v>
      </c>
      <c r="V5888" s="8">
        <v>0.66699295448905271</v>
      </c>
      <c r="W5888" s="7">
        <v>430.83356801497138</v>
      </c>
      <c r="X5888" s="7">
        <v>433.75777775262952</v>
      </c>
      <c r="Y5888" s="7">
        <v>568.75879397451536</v>
      </c>
      <c r="Z5888" s="7">
        <v>727.15348809766658</v>
      </c>
      <c r="AA5888" s="7">
        <v>955.24184763500443</v>
      </c>
      <c r="AB5888" s="7">
        <v>1098.528124780255</v>
      </c>
      <c r="AC5888" s="7">
        <v>1641.2</v>
      </c>
      <c r="AD5888" s="7">
        <v>1790.3999999999999</v>
      </c>
      <c r="AE5888" s="4">
        <v>884</v>
      </c>
      <c r="AF5888" s="4">
        <v>890</v>
      </c>
      <c r="AG5888" s="4">
        <v>1167</v>
      </c>
      <c r="AH5888" s="4">
        <v>1492</v>
      </c>
      <c r="AI5888" s="4">
        <v>1960</v>
      </c>
      <c r="AJ5888" s="4">
        <v>2254</v>
      </c>
      <c r="AK5888" s="4">
        <v>1074.9579940488334</v>
      </c>
      <c r="AL5888" s="8">
        <v>0.90010589413460684</v>
      </c>
      <c r="AM5888" s="4">
        <v>1074.9579940488334</v>
      </c>
      <c r="AN5888" s="8">
        <v>0.90010589413460684</v>
      </c>
      <c r="AO5888" s="4">
        <v>727.15348809766658</v>
      </c>
      <c r="AP5888" s="8">
        <v>0.66699295448905271</v>
      </c>
    </row>
    <row r="5889" spans="1:42" x14ac:dyDescent="0.25">
      <c r="A5889" s="2" t="s">
        <v>16303</v>
      </c>
      <c r="B5889" t="s">
        <v>16301</v>
      </c>
      <c r="C5889" t="s">
        <v>149</v>
      </c>
      <c r="D5889" t="s">
        <v>16300</v>
      </c>
      <c r="E5889" s="3" t="s">
        <v>16109</v>
      </c>
      <c r="F5889" t="s">
        <v>16304</v>
      </c>
      <c r="G5889">
        <v>1</v>
      </c>
      <c r="H5889">
        <v>0</v>
      </c>
      <c r="I5889">
        <v>0</v>
      </c>
      <c r="J5889">
        <v>0</v>
      </c>
      <c r="K5889">
        <v>1</v>
      </c>
      <c r="L5889">
        <v>0</v>
      </c>
      <c r="M5889">
        <v>0</v>
      </c>
      <c r="N5889" s="2">
        <v>198.41666666666666</v>
      </c>
      <c r="O5889" s="2">
        <v>479.16109333333333</v>
      </c>
      <c r="P5889" s="2">
        <v>0</v>
      </c>
      <c r="Q5889" s="4">
        <v>677.57776000000001</v>
      </c>
      <c r="R5889" s="5">
        <v>4.2999999999999997E-2</v>
      </c>
      <c r="S5889" s="6">
        <v>706.71360368000001</v>
      </c>
      <c r="T5889" s="4">
        <v>276</v>
      </c>
      <c r="U5889" s="7">
        <v>982.71360368000001</v>
      </c>
      <c r="V5889" s="8">
        <v>0.65865523034852547</v>
      </c>
      <c r="W5889" s="7">
        <v>418.72307349404832</v>
      </c>
      <c r="X5889" s="7">
        <v>421.56508530509387</v>
      </c>
      <c r="Y5889" s="7">
        <v>552.7712972483647</v>
      </c>
      <c r="Z5889" s="7">
        <v>706.71360368000012</v>
      </c>
      <c r="AA5889" s="7">
        <v>928.39052494155521</v>
      </c>
      <c r="AB5889" s="7">
        <v>1067.6491036827883</v>
      </c>
      <c r="AC5889" s="7">
        <v>1641.2</v>
      </c>
      <c r="AD5889" s="7">
        <v>1790.3999999999999</v>
      </c>
      <c r="AE5889" s="4">
        <v>884</v>
      </c>
      <c r="AF5889" s="4">
        <v>890</v>
      </c>
      <c r="AG5889" s="4">
        <v>1167</v>
      </c>
      <c r="AH5889" s="4">
        <v>1492</v>
      </c>
      <c r="AI5889" s="4">
        <v>1960</v>
      </c>
      <c r="AJ5889" s="4">
        <v>2254</v>
      </c>
      <c r="AK5889" s="4">
        <v>706.71360368000001</v>
      </c>
      <c r="AL5889" s="8">
        <v>0.65865523034852547</v>
      </c>
      <c r="AM5889" s="4">
        <v>706.71360368000001</v>
      </c>
      <c r="AN5889" s="8">
        <v>0.65865523034852547</v>
      </c>
      <c r="AO5889" s="4">
        <v>706.71360368000001</v>
      </c>
      <c r="AP5889" s="8">
        <v>0.65865523034852547</v>
      </c>
    </row>
    <row r="5890" spans="1:42" x14ac:dyDescent="0.25">
      <c r="A5890" s="2" t="s">
        <v>16307</v>
      </c>
      <c r="B5890" t="s">
        <v>16306</v>
      </c>
      <c r="C5890" t="s">
        <v>149</v>
      </c>
      <c r="D5890" t="s">
        <v>16305</v>
      </c>
      <c r="E5890" s="3" t="s">
        <v>16109</v>
      </c>
      <c r="F5890" t="s">
        <v>16308</v>
      </c>
      <c r="G5890">
        <v>105</v>
      </c>
      <c r="H5890">
        <v>0</v>
      </c>
      <c r="I5890">
        <v>8</v>
      </c>
      <c r="J5890">
        <v>38</v>
      </c>
      <c r="K5890">
        <v>36</v>
      </c>
      <c r="L5890">
        <v>20</v>
      </c>
      <c r="M5890">
        <v>3</v>
      </c>
      <c r="N5890" s="2">
        <v>341.42777777777775</v>
      </c>
      <c r="O5890" s="2">
        <v>538.04620279365076</v>
      </c>
      <c r="P5890" s="2">
        <v>281.47000000000003</v>
      </c>
      <c r="Q5890" s="4">
        <v>1160.9439805714285</v>
      </c>
      <c r="R5890" s="5">
        <v>4.2999999999999997E-2</v>
      </c>
      <c r="S5890" s="6">
        <v>1210.8645717359998</v>
      </c>
      <c r="T5890" s="4">
        <v>0</v>
      </c>
      <c r="U5890" s="7">
        <v>1210.8645717359998</v>
      </c>
      <c r="V5890" s="8">
        <v>0.58286433396573611</v>
      </c>
      <c r="W5890" s="7">
        <v>867.3021289410151</v>
      </c>
      <c r="X5890" s="7">
        <v>900.52539597706209</v>
      </c>
      <c r="Y5890" s="7">
        <v>997.28087541537423</v>
      </c>
      <c r="Z5890" s="7">
        <v>1262.4841473697841</v>
      </c>
      <c r="AA5890" s="7">
        <v>1560.327822026275</v>
      </c>
      <c r="AB5890" s="7">
        <v>1794.639284280501</v>
      </c>
      <c r="AC5890" s="7">
        <v>2285.1819047619051</v>
      </c>
      <c r="AD5890" s="7">
        <v>2492.9257142857141</v>
      </c>
      <c r="AE5890" s="4">
        <v>1488</v>
      </c>
      <c r="AF5890" s="4">
        <v>1545</v>
      </c>
      <c r="AG5890" s="4">
        <v>1711</v>
      </c>
      <c r="AH5890" s="4">
        <v>2166</v>
      </c>
      <c r="AI5890" s="4">
        <v>2677</v>
      </c>
      <c r="AJ5890" s="4">
        <v>3079</v>
      </c>
      <c r="AK5890" s="4">
        <v>2257.846033431149</v>
      </c>
      <c r="AL5890" s="8">
        <v>1.0868415470990855</v>
      </c>
      <c r="AM5890" s="4">
        <v>1912.5649130848763</v>
      </c>
      <c r="AN5890" s="8">
        <v>0.92063629595936392</v>
      </c>
      <c r="AO5890" s="4">
        <v>1556.1456920822723</v>
      </c>
      <c r="AP5890" s="8">
        <v>0.74906958510545762</v>
      </c>
    </row>
    <row r="5891" spans="1:42" x14ac:dyDescent="0.25">
      <c r="A5891" s="2" t="s">
        <v>16309</v>
      </c>
      <c r="B5891" t="s">
        <v>16306</v>
      </c>
      <c r="C5891" t="s">
        <v>149</v>
      </c>
      <c r="D5891" t="s">
        <v>16305</v>
      </c>
      <c r="E5891" s="3" t="s">
        <v>16109</v>
      </c>
      <c r="F5891" t="s">
        <v>16310</v>
      </c>
      <c r="G5891">
        <v>58</v>
      </c>
      <c r="H5891">
        <v>0</v>
      </c>
      <c r="I5891">
        <v>0</v>
      </c>
      <c r="J5891">
        <v>12</v>
      </c>
      <c r="K5891">
        <v>23</v>
      </c>
      <c r="L5891">
        <v>19</v>
      </c>
      <c r="M5891">
        <v>4</v>
      </c>
      <c r="N5891" s="2">
        <v>339.32040229885058</v>
      </c>
      <c r="O5891" s="2">
        <v>617.30238186781617</v>
      </c>
      <c r="P5891" s="2">
        <v>268.99</v>
      </c>
      <c r="Q5891" s="4">
        <v>1225.6127841666666</v>
      </c>
      <c r="R5891" s="5">
        <v>4.2999999999999997E-2</v>
      </c>
      <c r="S5891" s="6">
        <v>1278.3141338858331</v>
      </c>
      <c r="T5891" s="4">
        <v>0</v>
      </c>
      <c r="U5891" s="7">
        <v>1278.3141338858331</v>
      </c>
      <c r="V5891" s="8">
        <v>0.55525181620006381</v>
      </c>
      <c r="W5891" s="7">
        <v>826.21470250569507</v>
      </c>
      <c r="X5891" s="7">
        <v>857.86405602909872</v>
      </c>
      <c r="Y5891" s="7">
        <v>950.03585751830929</v>
      </c>
      <c r="Z5891" s="7">
        <v>1202.6754338893384</v>
      </c>
      <c r="AA5891" s="7">
        <v>1486.4091119675709</v>
      </c>
      <c r="AB5891" s="7">
        <v>1709.6203420799966</v>
      </c>
      <c r="AC5891" s="7">
        <v>2532.4465517241379</v>
      </c>
      <c r="AD5891" s="7">
        <v>2762.6689655172413</v>
      </c>
      <c r="AE5891" s="4">
        <v>1488</v>
      </c>
      <c r="AF5891" s="4">
        <v>1545</v>
      </c>
      <c r="AG5891" s="4">
        <v>1711</v>
      </c>
      <c r="AH5891" s="4">
        <v>2166</v>
      </c>
      <c r="AI5891" s="4">
        <v>2677</v>
      </c>
      <c r="AJ5891" s="4">
        <v>3079</v>
      </c>
      <c r="AK5891" s="4">
        <v>2487.5186907606826</v>
      </c>
      <c r="AL5891" s="8">
        <v>1.0804850187159314</v>
      </c>
      <c r="AM5891" s="4">
        <v>2068.9478826116965</v>
      </c>
      <c r="AN5891" s="8">
        <v>0.89867352553736191</v>
      </c>
      <c r="AO5891" s="4">
        <v>1673.6310082487646</v>
      </c>
      <c r="AP5891" s="8">
        <v>0.7269626708687128</v>
      </c>
    </row>
    <row r="5892" spans="1:42" x14ac:dyDescent="0.25">
      <c r="A5892" s="2" t="s">
        <v>16313</v>
      </c>
      <c r="B5892" t="s">
        <v>16312</v>
      </c>
      <c r="C5892" t="s">
        <v>149</v>
      </c>
      <c r="D5892" t="s">
        <v>16311</v>
      </c>
      <c r="E5892" s="3" t="s">
        <v>16109</v>
      </c>
      <c r="F5892" t="s">
        <v>16314</v>
      </c>
      <c r="G5892">
        <v>220</v>
      </c>
      <c r="H5892">
        <v>0</v>
      </c>
      <c r="I5892">
        <v>174</v>
      </c>
      <c r="J5892">
        <v>24</v>
      </c>
      <c r="K5892">
        <v>16</v>
      </c>
      <c r="L5892">
        <v>4</v>
      </c>
      <c r="M5892">
        <v>2</v>
      </c>
      <c r="N5892" s="2">
        <v>280.00265151515151</v>
      </c>
      <c r="O5892" s="2">
        <v>222.4863518333334</v>
      </c>
      <c r="P5892" s="2">
        <v>308.86</v>
      </c>
      <c r="Q5892" s="4">
        <v>811.34900334848498</v>
      </c>
      <c r="R5892" s="5">
        <v>4.2999999999999997E-2</v>
      </c>
      <c r="S5892" s="6">
        <v>846.23701049246984</v>
      </c>
      <c r="T5892" s="4">
        <v>0</v>
      </c>
      <c r="U5892" s="7">
        <v>846.23701049246984</v>
      </c>
      <c r="V5892" s="8">
        <v>1.1535400906385902</v>
      </c>
      <c r="W5892" s="7">
        <v>755.56875936827669</v>
      </c>
      <c r="X5892" s="7">
        <v>760.18291973083103</v>
      </c>
      <c r="Y5892" s="7">
        <v>983.96969731471756</v>
      </c>
      <c r="Z5892" s="7">
        <v>1242.3626776177616</v>
      </c>
      <c r="AA5892" s="7">
        <v>1651.8694097944613</v>
      </c>
      <c r="AB5892" s="7">
        <v>1899.8805292817583</v>
      </c>
      <c r="AC5892" s="7">
        <v>806.96</v>
      </c>
      <c r="AD5892" s="7">
        <v>880.32</v>
      </c>
      <c r="AE5892" s="4">
        <v>655</v>
      </c>
      <c r="AF5892" s="4">
        <v>659</v>
      </c>
      <c r="AG5892" s="4">
        <v>853</v>
      </c>
      <c r="AH5892" s="4">
        <v>1077</v>
      </c>
      <c r="AI5892" s="4">
        <v>1432</v>
      </c>
      <c r="AJ5892" s="4">
        <v>1647</v>
      </c>
      <c r="AK5892" s="4">
        <v>881.14092631970163</v>
      </c>
      <c r="AL5892" s="8">
        <v>1.2011190380584809</v>
      </c>
      <c r="AM5892" s="4">
        <v>869.50628771062441</v>
      </c>
      <c r="AN5892" s="8">
        <v>1.1852593889185175</v>
      </c>
      <c r="AO5892" s="4">
        <v>857.87164910154718</v>
      </c>
      <c r="AP5892" s="8">
        <v>1.1693997397785538</v>
      </c>
    </row>
    <row r="5893" spans="1:42" x14ac:dyDescent="0.25">
      <c r="A5893" s="2" t="s">
        <v>16317</v>
      </c>
      <c r="B5893" t="s">
        <v>16316</v>
      </c>
      <c r="C5893" t="s">
        <v>149</v>
      </c>
      <c r="D5893" t="s">
        <v>16315</v>
      </c>
      <c r="E5893" s="3" t="s">
        <v>16109</v>
      </c>
      <c r="F5893" t="s">
        <v>16318</v>
      </c>
      <c r="G5893">
        <v>188</v>
      </c>
      <c r="H5893">
        <v>0</v>
      </c>
      <c r="I5893">
        <v>88</v>
      </c>
      <c r="J5893">
        <v>57</v>
      </c>
      <c r="K5893">
        <v>35</v>
      </c>
      <c r="L5893">
        <v>8</v>
      </c>
      <c r="M5893">
        <v>0</v>
      </c>
      <c r="N5893" s="2">
        <v>274.58599290780143</v>
      </c>
      <c r="O5893" s="2">
        <v>349.54770742021282</v>
      </c>
      <c r="P5893" s="2">
        <v>293.47000000000003</v>
      </c>
      <c r="Q5893" s="4">
        <v>917.60370032801427</v>
      </c>
      <c r="R5893" s="5">
        <v>4.2999999999999997E-2</v>
      </c>
      <c r="S5893" s="6">
        <v>957.06065944211878</v>
      </c>
      <c r="T5893" s="4">
        <v>0</v>
      </c>
      <c r="U5893" s="7">
        <v>957.06065944211878</v>
      </c>
      <c r="V5893" s="8">
        <v>0.71769433022121221</v>
      </c>
      <c r="W5893" s="7">
        <v>794.48762355488179</v>
      </c>
      <c r="X5893" s="7">
        <v>799.51148386643024</v>
      </c>
      <c r="Y5893" s="7">
        <v>920.08413134359387</v>
      </c>
      <c r="Z5893" s="7">
        <v>1288.9790170772969</v>
      </c>
      <c r="AA5893" s="7">
        <v>1501.4165388227757</v>
      </c>
      <c r="AB5893" s="7">
        <v>1726.7725585122364</v>
      </c>
      <c r="AC5893" s="7">
        <v>1466.8734042553192</v>
      </c>
      <c r="AD5893" s="7">
        <v>1600.2255319148935</v>
      </c>
      <c r="AE5893" s="4">
        <v>1107</v>
      </c>
      <c r="AF5893" s="4">
        <v>1114</v>
      </c>
      <c r="AG5893" s="4">
        <v>1282</v>
      </c>
      <c r="AH5893" s="4">
        <v>1796</v>
      </c>
      <c r="AI5893" s="4">
        <v>2092</v>
      </c>
      <c r="AJ5893" s="4">
        <v>2406</v>
      </c>
      <c r="AK5893" s="4">
        <v>1484.1625153879183</v>
      </c>
      <c r="AL5893" s="8">
        <v>1.1129650058353291</v>
      </c>
      <c r="AM5893" s="4">
        <v>1306.3825994772048</v>
      </c>
      <c r="AN5893" s="8">
        <v>0.97964886080571556</v>
      </c>
      <c r="AO5893" s="4">
        <v>1131.7216294596619</v>
      </c>
      <c r="AP5893" s="8">
        <v>0.84867159551346394</v>
      </c>
    </row>
    <row r="5894" spans="1:42" x14ac:dyDescent="0.25">
      <c r="A5894" s="2" t="s">
        <v>16321</v>
      </c>
      <c r="B5894" t="s">
        <v>16320</v>
      </c>
      <c r="C5894" t="s">
        <v>149</v>
      </c>
      <c r="D5894" t="s">
        <v>16319</v>
      </c>
      <c r="E5894" s="3" t="s">
        <v>16109</v>
      </c>
      <c r="F5894" t="s">
        <v>16322</v>
      </c>
      <c r="G5894">
        <v>193</v>
      </c>
      <c r="H5894">
        <v>0</v>
      </c>
      <c r="I5894">
        <v>72</v>
      </c>
      <c r="J5894">
        <v>58</v>
      </c>
      <c r="K5894">
        <v>44</v>
      </c>
      <c r="L5894">
        <v>13</v>
      </c>
      <c r="M5894">
        <v>6</v>
      </c>
      <c r="N5894" s="2">
        <v>270.97107081174437</v>
      </c>
      <c r="O5894" s="2">
        <v>392.02423653367873</v>
      </c>
      <c r="P5894" s="2">
        <v>132.36000000000001</v>
      </c>
      <c r="Q5894" s="4">
        <v>795.35530734542306</v>
      </c>
      <c r="R5894" s="5">
        <v>4.2999999999999997E-2</v>
      </c>
      <c r="S5894" s="6">
        <v>829.55558556127619</v>
      </c>
      <c r="T5894" s="4">
        <v>155.18994413407822</v>
      </c>
      <c r="U5894" s="7">
        <v>984.74552969535443</v>
      </c>
      <c r="V5894" s="8">
        <v>1.0862012266532746</v>
      </c>
      <c r="W5894" s="7">
        <v>601.16976793422623</v>
      </c>
      <c r="X5894" s="7">
        <v>604.82985784554569</v>
      </c>
      <c r="Y5894" s="7">
        <v>778.68412863322146</v>
      </c>
      <c r="Z5894" s="7">
        <v>1031.2303325142664</v>
      </c>
      <c r="AA5894" s="7">
        <v>1307.5671208188878</v>
      </c>
      <c r="AB5894" s="7">
        <v>1503.3819310744805</v>
      </c>
      <c r="AC5894" s="7">
        <v>997.25544041450792</v>
      </c>
      <c r="AD5894" s="7">
        <v>1087.9150259067358</v>
      </c>
      <c r="AE5894" s="4">
        <v>657</v>
      </c>
      <c r="AF5894" s="4">
        <v>661</v>
      </c>
      <c r="AG5894" s="4">
        <v>851</v>
      </c>
      <c r="AH5894" s="4">
        <v>1127</v>
      </c>
      <c r="AI5894" s="4">
        <v>1429</v>
      </c>
      <c r="AJ5894" s="4">
        <v>1643</v>
      </c>
      <c r="AK5894" s="4">
        <v>908.48233203966447</v>
      </c>
      <c r="AL5894" s="8">
        <v>1.1732595846303848</v>
      </c>
      <c r="AM5894" s="4">
        <v>882.02134189084074</v>
      </c>
      <c r="AN5894" s="8">
        <v>1.144072389470429</v>
      </c>
      <c r="AO5894" s="4">
        <v>855.56035174201679</v>
      </c>
      <c r="AP5894" s="8">
        <v>1.1148851943104727</v>
      </c>
    </row>
    <row r="5895" spans="1:42" x14ac:dyDescent="0.25">
      <c r="A5895" s="2" t="s">
        <v>16325</v>
      </c>
      <c r="B5895" t="s">
        <v>16324</v>
      </c>
      <c r="C5895" t="s">
        <v>14</v>
      </c>
      <c r="D5895" t="s">
        <v>16323</v>
      </c>
      <c r="E5895" s="3" t="s">
        <v>16109</v>
      </c>
      <c r="F5895" t="s">
        <v>16326</v>
      </c>
      <c r="G5895">
        <v>80</v>
      </c>
      <c r="H5895">
        <v>0</v>
      </c>
      <c r="I5895">
        <v>15</v>
      </c>
      <c r="J5895">
        <v>50</v>
      </c>
      <c r="K5895">
        <v>10</v>
      </c>
      <c r="L5895">
        <v>5</v>
      </c>
      <c r="M5895">
        <v>0</v>
      </c>
      <c r="N5895" s="2">
        <v>293.07916666666665</v>
      </c>
      <c r="O5895" s="2">
        <v>649.64384831249993</v>
      </c>
      <c r="P5895" s="2">
        <v>100.83</v>
      </c>
      <c r="Q5895" s="4">
        <v>1043.5530149791666</v>
      </c>
      <c r="R5895" s="5">
        <v>4.2999999999999997E-2</v>
      </c>
      <c r="S5895" s="6">
        <v>1088.4257946232708</v>
      </c>
      <c r="T5895" s="4">
        <v>164.20779220779221</v>
      </c>
      <c r="U5895" s="7">
        <v>1252.633586831063</v>
      </c>
      <c r="V5895" s="8">
        <v>0.69254102934682127</v>
      </c>
      <c r="W5895" s="7">
        <v>887.58979796507219</v>
      </c>
      <c r="X5895" s="7">
        <v>892.40384432691667</v>
      </c>
      <c r="Y5895" s="7">
        <v>1020.5778287110254</v>
      </c>
      <c r="Z5895" s="7">
        <v>1420.7454325393462</v>
      </c>
      <c r="AA5895" s="7">
        <v>1690.3320288026359</v>
      </c>
      <c r="AB5895" s="7">
        <v>1943.6712185947006</v>
      </c>
      <c r="AC5895" s="7">
        <v>1989.6250000000002</v>
      </c>
      <c r="AD5895" s="7">
        <v>2170.5</v>
      </c>
      <c r="AE5895" s="4">
        <v>1475</v>
      </c>
      <c r="AF5895" s="4">
        <v>1483</v>
      </c>
      <c r="AG5895" s="4">
        <v>1696</v>
      </c>
      <c r="AH5895" s="4">
        <v>2361</v>
      </c>
      <c r="AI5895" s="4">
        <v>2809</v>
      </c>
      <c r="AJ5895" s="4">
        <v>3230</v>
      </c>
      <c r="AK5895" s="4">
        <v>1825.2522155503145</v>
      </c>
      <c r="AL5895" s="8">
        <v>1.0999087810687529</v>
      </c>
      <c r="AM5895" s="4">
        <v>1579.643408574633</v>
      </c>
      <c r="AN5895" s="8">
        <v>0.9641195304947755</v>
      </c>
      <c r="AO5895" s="4">
        <v>1334.0346015989519</v>
      </c>
      <c r="AP5895" s="8">
        <v>0.82833027992079833</v>
      </c>
    </row>
    <row r="5896" spans="1:42" x14ac:dyDescent="0.25">
      <c r="A5896" s="2" t="s">
        <v>16327</v>
      </c>
      <c r="B5896" t="s">
        <v>16324</v>
      </c>
      <c r="C5896" t="s">
        <v>14</v>
      </c>
      <c r="D5896" t="s">
        <v>16323</v>
      </c>
      <c r="E5896" s="3" t="s">
        <v>16109</v>
      </c>
      <c r="F5896" t="s">
        <v>16328</v>
      </c>
      <c r="G5896">
        <v>80</v>
      </c>
      <c r="H5896">
        <v>0</v>
      </c>
      <c r="I5896">
        <v>20</v>
      </c>
      <c r="J5896">
        <v>10</v>
      </c>
      <c r="K5896">
        <v>40</v>
      </c>
      <c r="L5896">
        <v>10</v>
      </c>
      <c r="M5896">
        <v>0</v>
      </c>
      <c r="N5896" s="2">
        <v>297.60104166666667</v>
      </c>
      <c r="O5896" s="2">
        <v>647.85273160416671</v>
      </c>
      <c r="P5896" s="2">
        <v>143.55000000000001</v>
      </c>
      <c r="Q5896" s="4">
        <v>1089.0037732708333</v>
      </c>
      <c r="R5896" s="5">
        <v>4.2999999999999997E-2</v>
      </c>
      <c r="S5896" s="6">
        <v>1135.830935521479</v>
      </c>
      <c r="T5896" s="4">
        <v>134.1875</v>
      </c>
      <c r="U5896" s="7">
        <v>1270.018435521479</v>
      </c>
      <c r="V5896" s="8">
        <v>0.60065902951060191</v>
      </c>
      <c r="W5896" s="7">
        <v>792.36210695556906</v>
      </c>
      <c r="X5896" s="7">
        <v>796.65966414583659</v>
      </c>
      <c r="Y5896" s="7">
        <v>911.0821243367086</v>
      </c>
      <c r="Z5896" s="7">
        <v>1268.316565777694</v>
      </c>
      <c r="AA5896" s="7">
        <v>1508.9797684326736</v>
      </c>
      <c r="AB5896" s="7">
        <v>1735.1387155705006</v>
      </c>
      <c r="AC5896" s="7">
        <v>2325.8125</v>
      </c>
      <c r="AD5896" s="7">
        <v>2537.25</v>
      </c>
      <c r="AE5896" s="4">
        <v>1475</v>
      </c>
      <c r="AF5896" s="4">
        <v>1483</v>
      </c>
      <c r="AG5896" s="4">
        <v>1696</v>
      </c>
      <c r="AH5896" s="4">
        <v>2361</v>
      </c>
      <c r="AI5896" s="4">
        <v>2809</v>
      </c>
      <c r="AJ5896" s="4">
        <v>3230</v>
      </c>
      <c r="AK5896" s="4">
        <v>2160.714290108398</v>
      </c>
      <c r="AL5896" s="8">
        <v>1.0853806870155001</v>
      </c>
      <c r="AM5896" s="4">
        <v>1819.0865052460915</v>
      </c>
      <c r="AN5896" s="8">
        <v>0.92380680118053393</v>
      </c>
      <c r="AO5896" s="4">
        <v>1477.4587203837852</v>
      </c>
      <c r="AP5896" s="8">
        <v>0.76223291534556792</v>
      </c>
    </row>
    <row r="5897" spans="1:42" x14ac:dyDescent="0.25">
      <c r="A5897" s="2" t="s">
        <v>16329</v>
      </c>
      <c r="B5897" t="s">
        <v>16324</v>
      </c>
      <c r="C5897" t="s">
        <v>14</v>
      </c>
      <c r="D5897" t="s">
        <v>16323</v>
      </c>
      <c r="E5897" s="3" t="s">
        <v>16109</v>
      </c>
      <c r="F5897" t="s">
        <v>16330</v>
      </c>
      <c r="G5897">
        <v>100</v>
      </c>
      <c r="H5897">
        <v>0</v>
      </c>
      <c r="I5897">
        <v>95</v>
      </c>
      <c r="J5897">
        <v>5</v>
      </c>
      <c r="K5897">
        <v>0</v>
      </c>
      <c r="L5897">
        <v>0</v>
      </c>
      <c r="M5897">
        <v>0</v>
      </c>
      <c r="N5897" s="2">
        <v>256.42500000000001</v>
      </c>
      <c r="O5897" s="2">
        <v>377.47188666666682</v>
      </c>
      <c r="P5897" s="2">
        <v>254.93</v>
      </c>
      <c r="Q5897" s="4">
        <v>888.82688666666695</v>
      </c>
      <c r="R5897" s="5">
        <v>4.2999999999999997E-2</v>
      </c>
      <c r="S5897" s="6">
        <v>927.04644279333354</v>
      </c>
      <c r="T5897" s="4">
        <v>4.958333333333333</v>
      </c>
      <c r="U5897" s="7">
        <v>932.00477612666691</v>
      </c>
      <c r="V5897" s="8">
        <v>0.62397802438768579</v>
      </c>
      <c r="W5897" s="7">
        <v>915.47116333824317</v>
      </c>
      <c r="X5897" s="7">
        <v>920.43643066482355</v>
      </c>
      <c r="Y5897" s="7">
        <v>1052.6366732350241</v>
      </c>
      <c r="Z5897" s="7">
        <v>1465.3745197570117</v>
      </c>
      <c r="AA5897" s="7">
        <v>1743.4294900455086</v>
      </c>
      <c r="AB5897" s="7">
        <v>2004.7266831067971</v>
      </c>
      <c r="AC5897" s="7">
        <v>1643.0150000000003</v>
      </c>
      <c r="AD5897" s="7">
        <v>1792.38</v>
      </c>
      <c r="AE5897" s="4">
        <v>1475</v>
      </c>
      <c r="AF5897" s="4">
        <v>1483</v>
      </c>
      <c r="AG5897" s="4">
        <v>1696</v>
      </c>
      <c r="AH5897" s="4">
        <v>2361</v>
      </c>
      <c r="AI5897" s="4">
        <v>2809</v>
      </c>
      <c r="AJ5897" s="4">
        <v>3230</v>
      </c>
      <c r="AK5897" s="4">
        <v>1631.2931896293337</v>
      </c>
      <c r="AL5897" s="8">
        <v>1.0954718461237016</v>
      </c>
      <c r="AM5897" s="4">
        <v>1396.5442740173335</v>
      </c>
      <c r="AN5897" s="8">
        <v>0.93830723887836287</v>
      </c>
      <c r="AO5897" s="4">
        <v>1161.7953584053337</v>
      </c>
      <c r="AP5897" s="8">
        <v>0.78114263163302433</v>
      </c>
    </row>
    <row r="5898" spans="1:42" x14ac:dyDescent="0.25">
      <c r="A5898" s="2" t="s">
        <v>16333</v>
      </c>
      <c r="B5898" t="s">
        <v>16332</v>
      </c>
      <c r="C5898" t="s">
        <v>149</v>
      </c>
      <c r="D5898" t="s">
        <v>16331</v>
      </c>
      <c r="E5898" s="3" t="s">
        <v>16109</v>
      </c>
      <c r="F5898" t="s">
        <v>2272</v>
      </c>
      <c r="G5898">
        <v>104</v>
      </c>
      <c r="H5898">
        <v>0</v>
      </c>
      <c r="I5898">
        <v>38</v>
      </c>
      <c r="J5898">
        <v>30</v>
      </c>
      <c r="K5898">
        <v>14</v>
      </c>
      <c r="L5898">
        <v>18</v>
      </c>
      <c r="M5898">
        <v>4</v>
      </c>
      <c r="N5898" s="2">
        <v>306.30048076923077</v>
      </c>
      <c r="O5898" s="2">
        <v>311.76240393589745</v>
      </c>
      <c r="P5898" s="2">
        <v>376.13</v>
      </c>
      <c r="Q5898" s="4">
        <v>994.19288470512822</v>
      </c>
      <c r="R5898" s="5">
        <v>4.2999999999999997E-2</v>
      </c>
      <c r="S5898" s="6">
        <v>1036.9431787474487</v>
      </c>
      <c r="T5898" s="4">
        <v>0</v>
      </c>
      <c r="U5898" s="7">
        <v>1036.9431787474487</v>
      </c>
      <c r="V5898" s="8">
        <v>0.52923438479528218</v>
      </c>
      <c r="W5898" s="7">
        <v>780.62071757304136</v>
      </c>
      <c r="X5898" s="7">
        <v>784.85459265140366</v>
      </c>
      <c r="Y5898" s="7">
        <v>897.58151661279874</v>
      </c>
      <c r="Z5898" s="7">
        <v>1249.5223825016615</v>
      </c>
      <c r="AA5898" s="7">
        <v>1486.6193868899479</v>
      </c>
      <c r="AB5898" s="7">
        <v>1709.4270628887618</v>
      </c>
      <c r="AC5898" s="7">
        <v>2155.2596153846157</v>
      </c>
      <c r="AD5898" s="7">
        <v>2351.1923076923076</v>
      </c>
      <c r="AE5898" s="4">
        <v>1475</v>
      </c>
      <c r="AF5898" s="4">
        <v>1483</v>
      </c>
      <c r="AG5898" s="4">
        <v>1696</v>
      </c>
      <c r="AH5898" s="4">
        <v>2361</v>
      </c>
      <c r="AI5898" s="4">
        <v>2809</v>
      </c>
      <c r="AJ5898" s="4">
        <v>3230</v>
      </c>
      <c r="AK5898" s="4">
        <v>2113.3349121507104</v>
      </c>
      <c r="AL5898" s="8">
        <v>1.0786024972452954</v>
      </c>
      <c r="AM5898" s="4">
        <v>1754.5376676829567</v>
      </c>
      <c r="AN5898" s="8">
        <v>0.89547979309529124</v>
      </c>
      <c r="AO5898" s="4">
        <v>1395.7404232152028</v>
      </c>
      <c r="AP5898" s="8">
        <v>0.71235708894528682</v>
      </c>
    </row>
    <row r="5899" spans="1:42" x14ac:dyDescent="0.25">
      <c r="A5899" s="2" t="s">
        <v>16336</v>
      </c>
      <c r="B5899" t="s">
        <v>16335</v>
      </c>
      <c r="C5899" t="s">
        <v>14</v>
      </c>
      <c r="D5899" t="s">
        <v>16334</v>
      </c>
      <c r="E5899" s="3" t="s">
        <v>16109</v>
      </c>
      <c r="F5899" t="s">
        <v>16337</v>
      </c>
      <c r="G5899">
        <v>309</v>
      </c>
      <c r="H5899">
        <v>0</v>
      </c>
      <c r="I5899">
        <v>212</v>
      </c>
      <c r="J5899">
        <v>54</v>
      </c>
      <c r="K5899">
        <v>43</v>
      </c>
      <c r="L5899">
        <v>0</v>
      </c>
      <c r="M5899">
        <v>0</v>
      </c>
      <c r="N5899" s="2">
        <v>241.50539374325783</v>
      </c>
      <c r="O5899" s="2">
        <v>297.97974063754043</v>
      </c>
      <c r="P5899" s="2">
        <v>156.27000000000001</v>
      </c>
      <c r="Q5899" s="4">
        <v>695.75513438079827</v>
      </c>
      <c r="R5899" s="5">
        <v>4.2999999999999997E-2</v>
      </c>
      <c r="S5899" s="6">
        <v>725.67260515917258</v>
      </c>
      <c r="T5899" s="4">
        <v>105.43686006825939</v>
      </c>
      <c r="U5899" s="7">
        <v>831.109465227432</v>
      </c>
      <c r="V5899" s="8">
        <v>1.121997233398182</v>
      </c>
      <c r="W5899" s="7">
        <v>637.75705945333323</v>
      </c>
      <c r="X5899" s="7">
        <v>641.67568961894506</v>
      </c>
      <c r="Y5899" s="7">
        <v>833.68856773392713</v>
      </c>
      <c r="Z5899" s="7">
        <v>1004.1489799380439</v>
      </c>
      <c r="AA5899" s="7">
        <v>1227.5108993779209</v>
      </c>
      <c r="AB5899" s="7">
        <v>1411.6865171616791</v>
      </c>
      <c r="AC5899" s="7">
        <v>814.81521035598712</v>
      </c>
      <c r="AD5899" s="7">
        <v>888.88932038834946</v>
      </c>
      <c r="AE5899" s="4">
        <v>651</v>
      </c>
      <c r="AF5899" s="4">
        <v>655</v>
      </c>
      <c r="AG5899" s="4">
        <v>851</v>
      </c>
      <c r="AH5899" s="4">
        <v>1025</v>
      </c>
      <c r="AI5899" s="4">
        <v>1253</v>
      </c>
      <c r="AJ5899" s="4">
        <v>1441</v>
      </c>
      <c r="AK5899" s="4">
        <v>771.58544666522937</v>
      </c>
      <c r="AL5899" s="8">
        <v>1.1839795393428607</v>
      </c>
      <c r="AM5899" s="4">
        <v>756.22611479449813</v>
      </c>
      <c r="AN5899" s="8">
        <v>1.1632444513829503</v>
      </c>
      <c r="AO5899" s="4">
        <v>740.86678292376689</v>
      </c>
      <c r="AP5899" s="8">
        <v>1.1425093634230397</v>
      </c>
    </row>
    <row r="5900" spans="1:42" x14ac:dyDescent="0.25">
      <c r="A5900" s="2" t="s">
        <v>16340</v>
      </c>
      <c r="B5900" t="s">
        <v>16339</v>
      </c>
      <c r="C5900" t="s">
        <v>149</v>
      </c>
      <c r="D5900" t="s">
        <v>16338</v>
      </c>
      <c r="E5900" s="3" t="s">
        <v>16109</v>
      </c>
      <c r="F5900" t="s">
        <v>16341</v>
      </c>
      <c r="G5900">
        <v>238</v>
      </c>
      <c r="H5900">
        <v>0</v>
      </c>
      <c r="I5900">
        <v>115</v>
      </c>
      <c r="J5900">
        <v>71</v>
      </c>
      <c r="K5900">
        <v>46</v>
      </c>
      <c r="L5900">
        <v>4</v>
      </c>
      <c r="M5900">
        <v>2</v>
      </c>
      <c r="N5900" s="2">
        <v>282.38515406162463</v>
      </c>
      <c r="O5900" s="2">
        <v>311.66418759663878</v>
      </c>
      <c r="P5900" s="2">
        <v>239.5</v>
      </c>
      <c r="Q5900" s="4">
        <v>833.54934165826342</v>
      </c>
      <c r="R5900" s="5">
        <v>4.2999999999999997E-2</v>
      </c>
      <c r="S5900" s="6">
        <v>869.39196334956864</v>
      </c>
      <c r="T5900" s="4">
        <v>0</v>
      </c>
      <c r="U5900" s="7">
        <v>869.39196334956864</v>
      </c>
      <c r="V5900" s="8">
        <v>1.0207100898158386</v>
      </c>
      <c r="W5900" s="7">
        <v>596.09469245244975</v>
      </c>
      <c r="X5900" s="7">
        <v>736.95268484703547</v>
      </c>
      <c r="Y5900" s="7">
        <v>868.6242864332786</v>
      </c>
      <c r="Z5900" s="7">
        <v>1121.7603887076066</v>
      </c>
      <c r="AA5900" s="7">
        <v>1411.6420542153048</v>
      </c>
      <c r="AB5900" s="7">
        <v>1622.9290428071834</v>
      </c>
      <c r="AC5900" s="7">
        <v>936.92731092436975</v>
      </c>
      <c r="AD5900" s="7">
        <v>1022.1025210084033</v>
      </c>
      <c r="AE5900" s="4">
        <v>584</v>
      </c>
      <c r="AF5900" s="4">
        <v>722</v>
      </c>
      <c r="AG5900" s="4">
        <v>851</v>
      </c>
      <c r="AH5900" s="4">
        <v>1099</v>
      </c>
      <c r="AI5900" s="4">
        <v>1383</v>
      </c>
      <c r="AJ5900" s="4">
        <v>1590</v>
      </c>
      <c r="AK5900" s="4">
        <v>1000.9018696367852</v>
      </c>
      <c r="AL5900" s="8">
        <v>1.1751093641557191</v>
      </c>
      <c r="AM5900" s="4">
        <v>956.65554602613304</v>
      </c>
      <c r="AN5900" s="8">
        <v>1.1231619447516472</v>
      </c>
      <c r="AO5900" s="4">
        <v>913.0237546878509</v>
      </c>
      <c r="AP5900" s="8">
        <v>1.0719360172837429</v>
      </c>
    </row>
    <row r="5901" spans="1:42" x14ac:dyDescent="0.25">
      <c r="A5901" s="2" t="s">
        <v>16344</v>
      </c>
      <c r="B5901" t="s">
        <v>16343</v>
      </c>
      <c r="C5901" t="s">
        <v>149</v>
      </c>
      <c r="D5901" t="s">
        <v>16342</v>
      </c>
      <c r="E5901" s="3" t="s">
        <v>16109</v>
      </c>
      <c r="F5901" t="s">
        <v>16345</v>
      </c>
      <c r="G5901">
        <v>111</v>
      </c>
      <c r="H5901">
        <v>0</v>
      </c>
      <c r="I5901">
        <v>64</v>
      </c>
      <c r="J5901">
        <v>33</v>
      </c>
      <c r="K5901">
        <v>14</v>
      </c>
      <c r="L5901">
        <v>0</v>
      </c>
      <c r="M5901">
        <v>0</v>
      </c>
      <c r="N5901" s="2">
        <v>224.70870870870871</v>
      </c>
      <c r="O5901" s="2">
        <v>240.16623964264269</v>
      </c>
      <c r="P5901" s="2">
        <v>277.27999999999997</v>
      </c>
      <c r="Q5901" s="4">
        <v>742.15494835135132</v>
      </c>
      <c r="R5901" s="5">
        <v>4.2999999999999997E-2</v>
      </c>
      <c r="S5901" s="6">
        <v>774.06761113045934</v>
      </c>
      <c r="T5901" s="4">
        <v>0</v>
      </c>
      <c r="U5901" s="7">
        <v>774.06761113045934</v>
      </c>
      <c r="V5901" s="8">
        <v>0.81090918802420775</v>
      </c>
      <c r="W5901" s="7">
        <v>598.45098076186548</v>
      </c>
      <c r="X5901" s="7">
        <v>668.18917093194739</v>
      </c>
      <c r="Y5901" s="7">
        <v>845.77828310924883</v>
      </c>
      <c r="Z5901" s="7">
        <v>1089.0510395165111</v>
      </c>
      <c r="AA5901" s="7">
        <v>1247.1783311812319</v>
      </c>
      <c r="AB5901" s="7">
        <v>1434.4983536148238</v>
      </c>
      <c r="AC5901" s="7">
        <v>1050.0243243243244</v>
      </c>
      <c r="AD5901" s="7">
        <v>1145.4810810810811</v>
      </c>
      <c r="AE5901" s="4">
        <v>738</v>
      </c>
      <c r="AF5901" s="4">
        <v>824</v>
      </c>
      <c r="AG5901" s="4">
        <v>1043</v>
      </c>
      <c r="AH5901" s="4">
        <v>1343</v>
      </c>
      <c r="AI5901" s="4">
        <v>1538</v>
      </c>
      <c r="AJ5901" s="4">
        <v>1769</v>
      </c>
      <c r="AK5901" s="4">
        <v>1076.0631038670379</v>
      </c>
      <c r="AL5901" s="8">
        <v>1.1272780895008465</v>
      </c>
      <c r="AM5901" s="4">
        <v>975.39793962151168</v>
      </c>
      <c r="AN5901" s="8">
        <v>1.0218217890086336</v>
      </c>
      <c r="AO5901" s="4">
        <v>874.73277537598551</v>
      </c>
      <c r="AP5901" s="8">
        <v>0.91636548851642075</v>
      </c>
    </row>
    <row r="5902" spans="1:42" x14ac:dyDescent="0.25">
      <c r="A5902" s="2" t="s">
        <v>16348</v>
      </c>
      <c r="B5902" t="s">
        <v>16347</v>
      </c>
      <c r="C5902" t="s">
        <v>149</v>
      </c>
      <c r="D5902" t="s">
        <v>16346</v>
      </c>
      <c r="E5902" s="3" t="s">
        <v>16109</v>
      </c>
      <c r="F5902" t="s">
        <v>16349</v>
      </c>
      <c r="G5902">
        <v>28</v>
      </c>
      <c r="H5902">
        <v>0</v>
      </c>
      <c r="I5902">
        <v>8</v>
      </c>
      <c r="J5902">
        <v>14</v>
      </c>
      <c r="K5902">
        <v>6</v>
      </c>
      <c r="L5902">
        <v>0</v>
      </c>
      <c r="M5902">
        <v>0</v>
      </c>
      <c r="N5902" s="2">
        <v>308.22916666666669</v>
      </c>
      <c r="O5902" s="2">
        <v>293.27641432142855</v>
      </c>
      <c r="P5902" s="2">
        <v>148.34</v>
      </c>
      <c r="Q5902" s="4">
        <v>749.84558098809532</v>
      </c>
      <c r="R5902" s="5">
        <v>4.2999999999999997E-2</v>
      </c>
      <c r="S5902" s="6">
        <v>782.08894097058339</v>
      </c>
      <c r="T5902" s="4">
        <v>186.78571428571428</v>
      </c>
      <c r="U5902" s="7">
        <v>968.87465525629773</v>
      </c>
      <c r="V5902" s="8">
        <v>0.92740634305949454</v>
      </c>
      <c r="W5902" s="7">
        <v>552.47798017968466</v>
      </c>
      <c r="X5902" s="7">
        <v>616.85888301905175</v>
      </c>
      <c r="Y5902" s="7">
        <v>780.80560071464913</v>
      </c>
      <c r="Z5902" s="7">
        <v>1005.3901455031387</v>
      </c>
      <c r="AA5902" s="7">
        <v>1151.3700996156572</v>
      </c>
      <c r="AB5902" s="7">
        <v>1324.3001991027943</v>
      </c>
      <c r="AC5902" s="7">
        <v>1149.1857142857145</v>
      </c>
      <c r="AD5902" s="7">
        <v>1253.6571428571428</v>
      </c>
      <c r="AE5902" s="4">
        <v>738</v>
      </c>
      <c r="AF5902" s="4">
        <v>824</v>
      </c>
      <c r="AG5902" s="4">
        <v>1043</v>
      </c>
      <c r="AH5902" s="4">
        <v>1343</v>
      </c>
      <c r="AI5902" s="4">
        <v>1538</v>
      </c>
      <c r="AJ5902" s="4">
        <v>1769</v>
      </c>
      <c r="AK5902" s="4">
        <v>1019.8024999998246</v>
      </c>
      <c r="AL5902" s="8">
        <v>1.1549456447420718</v>
      </c>
      <c r="AM5902" s="4">
        <v>934.22561874929784</v>
      </c>
      <c r="AN5902" s="8">
        <v>1.0730314961363441</v>
      </c>
      <c r="AO5902" s="4">
        <v>858.15727985994067</v>
      </c>
      <c r="AP5902" s="8">
        <v>1.0002189195979192</v>
      </c>
    </row>
    <row r="5903" spans="1:42" x14ac:dyDescent="0.25">
      <c r="A5903" s="2" t="s">
        <v>16352</v>
      </c>
      <c r="B5903" t="s">
        <v>16351</v>
      </c>
      <c r="C5903" t="s">
        <v>149</v>
      </c>
      <c r="D5903" t="s">
        <v>16350</v>
      </c>
      <c r="E5903" s="3" t="s">
        <v>16109</v>
      </c>
      <c r="F5903" t="s">
        <v>16353</v>
      </c>
      <c r="G5903">
        <v>74</v>
      </c>
      <c r="H5903">
        <v>0</v>
      </c>
      <c r="I5903">
        <v>48</v>
      </c>
      <c r="J5903">
        <v>4</v>
      </c>
      <c r="K5903">
        <v>22</v>
      </c>
      <c r="L5903">
        <v>0</v>
      </c>
      <c r="M5903">
        <v>0</v>
      </c>
      <c r="N5903" s="2">
        <v>217.80518018018017</v>
      </c>
      <c r="O5903" s="2">
        <v>192.09828024364725</v>
      </c>
      <c r="P5903" s="2">
        <v>215.26</v>
      </c>
      <c r="Q5903" s="4">
        <v>625.16346042382747</v>
      </c>
      <c r="R5903" s="5">
        <v>4.2999999999999997E-2</v>
      </c>
      <c r="S5903" s="6">
        <v>652.04548922205197</v>
      </c>
      <c r="T5903" s="4">
        <v>121.75714285714285</v>
      </c>
      <c r="U5903" s="7">
        <v>773.80263207919484</v>
      </c>
      <c r="V5903" s="8">
        <v>0.93469679040613129</v>
      </c>
      <c r="W5903" s="7">
        <v>541.88469111803579</v>
      </c>
      <c r="X5903" s="7">
        <v>549.76092209358865</v>
      </c>
      <c r="Y5903" s="7">
        <v>670.26725601954718</v>
      </c>
      <c r="Z5903" s="7">
        <v>871.89876899370006</v>
      </c>
      <c r="AA5903" s="7">
        <v>1047.5387197485284</v>
      </c>
      <c r="AB5903" s="7">
        <v>1205.0633392595855</v>
      </c>
      <c r="AC5903" s="7">
        <v>910.65135135135142</v>
      </c>
      <c r="AD5903" s="7">
        <v>993.43783783783783</v>
      </c>
      <c r="AE5903" s="4">
        <v>688</v>
      </c>
      <c r="AF5903" s="4">
        <v>698</v>
      </c>
      <c r="AG5903" s="4">
        <v>851</v>
      </c>
      <c r="AH5903" s="4">
        <v>1107</v>
      </c>
      <c r="AI5903" s="4">
        <v>1330</v>
      </c>
      <c r="AJ5903" s="4">
        <v>1530</v>
      </c>
      <c r="AK5903" s="4">
        <v>828.25518555426765</v>
      </c>
      <c r="AL5903" s="8">
        <v>1.1475451715981257</v>
      </c>
      <c r="AM5903" s="4">
        <v>769.5186201101958</v>
      </c>
      <c r="AN5903" s="8">
        <v>1.0765957112007942</v>
      </c>
      <c r="AO5903" s="4">
        <v>710.78205466612383</v>
      </c>
      <c r="AP5903" s="8">
        <v>1.0056462508034627</v>
      </c>
    </row>
    <row r="5904" spans="1:42" x14ac:dyDescent="0.25">
      <c r="A5904" s="2" t="s">
        <v>16357</v>
      </c>
      <c r="B5904" t="s">
        <v>16356</v>
      </c>
      <c r="C5904" t="s">
        <v>14</v>
      </c>
      <c r="D5904" t="s">
        <v>16354</v>
      </c>
      <c r="E5904" s="3" t="s">
        <v>16355</v>
      </c>
      <c r="F5904" t="s">
        <v>16358</v>
      </c>
      <c r="G5904">
        <v>298</v>
      </c>
      <c r="H5904">
        <v>0</v>
      </c>
      <c r="I5904">
        <v>50</v>
      </c>
      <c r="J5904">
        <v>96</v>
      </c>
      <c r="K5904">
        <v>116</v>
      </c>
      <c r="L5904">
        <v>24</v>
      </c>
      <c r="M5904">
        <v>12</v>
      </c>
      <c r="N5904" s="2">
        <v>355.33612975391497</v>
      </c>
      <c r="O5904" s="2">
        <v>705.79065654138697</v>
      </c>
      <c r="P5904" s="2">
        <v>303.76</v>
      </c>
      <c r="Q5904" s="4">
        <v>1364.8867862953018</v>
      </c>
      <c r="R5904" s="5">
        <v>8.5000000000000006E-2</v>
      </c>
      <c r="S5904" s="6">
        <v>1480.9021631304024</v>
      </c>
      <c r="T5904" s="4">
        <v>190.61301369863014</v>
      </c>
      <c r="U5904" s="7">
        <v>1671.5151768290325</v>
      </c>
      <c r="V5904" s="8">
        <v>0.9524849370794165</v>
      </c>
      <c r="W5904" s="7">
        <v>929.09790025768461</v>
      </c>
      <c r="X5904" s="7">
        <v>1081.8378820439161</v>
      </c>
      <c r="Y5904" s="7">
        <v>1354.4070208116111</v>
      </c>
      <c r="Z5904" s="7">
        <v>1632.0393633954243</v>
      </c>
      <c r="AA5904" s="7">
        <v>1795.7496201165786</v>
      </c>
      <c r="AB5904" s="7">
        <v>2064.9432896735279</v>
      </c>
      <c r="AC5904" s="7">
        <v>1930.3892617449667</v>
      </c>
      <c r="AD5904" s="7">
        <v>2105.8791946308725</v>
      </c>
      <c r="AE5904" s="4">
        <v>1101</v>
      </c>
      <c r="AF5904" s="4">
        <v>1282</v>
      </c>
      <c r="AG5904" s="4">
        <v>1605</v>
      </c>
      <c r="AH5904" s="4">
        <v>1934</v>
      </c>
      <c r="AI5904" s="4">
        <v>2128</v>
      </c>
      <c r="AJ5904" s="4">
        <v>2447</v>
      </c>
      <c r="AK5904" s="4">
        <v>1803.0576933121117</v>
      </c>
      <c r="AL5904" s="8">
        <v>1.1360598720536963</v>
      </c>
      <c r="AM5904" s="4">
        <v>1694.8711346690004</v>
      </c>
      <c r="AN5904" s="8">
        <v>1.0744115729951695</v>
      </c>
      <c r="AO5904" s="4">
        <v>1587.8866488997014</v>
      </c>
      <c r="AP5904" s="8">
        <v>1.013448255037293</v>
      </c>
    </row>
    <row r="5905" spans="1:42" x14ac:dyDescent="0.25">
      <c r="A5905" s="2" t="s">
        <v>16359</v>
      </c>
      <c r="B5905" t="s">
        <v>16356</v>
      </c>
      <c r="C5905" t="s">
        <v>14</v>
      </c>
      <c r="D5905" t="s">
        <v>16354</v>
      </c>
      <c r="E5905" s="3" t="s">
        <v>16355</v>
      </c>
      <c r="F5905" t="s">
        <v>16360</v>
      </c>
      <c r="G5905">
        <v>366</v>
      </c>
      <c r="H5905">
        <v>0</v>
      </c>
      <c r="I5905">
        <v>61</v>
      </c>
      <c r="J5905">
        <v>129</v>
      </c>
      <c r="K5905">
        <v>128</v>
      </c>
      <c r="L5905">
        <v>48</v>
      </c>
      <c r="M5905">
        <v>0</v>
      </c>
      <c r="N5905" s="2">
        <v>357.20286885245901</v>
      </c>
      <c r="O5905" s="2">
        <v>765.48143611384353</v>
      </c>
      <c r="P5905" s="2">
        <v>151.19999999999999</v>
      </c>
      <c r="Q5905" s="4">
        <v>1273.8843049663026</v>
      </c>
      <c r="R5905" s="5">
        <v>8.5000000000000006E-2</v>
      </c>
      <c r="S5905" s="6">
        <v>1382.1644708884382</v>
      </c>
      <c r="T5905" s="4">
        <v>192.90060240963857</v>
      </c>
      <c r="U5905" s="7">
        <v>1575.0650732980769</v>
      </c>
      <c r="V5905" s="8">
        <v>0.90791428022215559</v>
      </c>
      <c r="W5905" s="7">
        <v>877.18942987958042</v>
      </c>
      <c r="X5905" s="7">
        <v>1021.3958665809464</v>
      </c>
      <c r="Y5905" s="7">
        <v>1278.7366348380804</v>
      </c>
      <c r="Z5905" s="7">
        <v>1540.8577269637681</v>
      </c>
      <c r="AA5905" s="7">
        <v>1695.421532047</v>
      </c>
      <c r="AB5905" s="7">
        <v>1949.5754177250981</v>
      </c>
      <c r="AC5905" s="7">
        <v>1908.2986338797814</v>
      </c>
      <c r="AD5905" s="7">
        <v>2081.7803278688521</v>
      </c>
      <c r="AE5905" s="4">
        <v>1101</v>
      </c>
      <c r="AF5905" s="4">
        <v>1282</v>
      </c>
      <c r="AG5905" s="4">
        <v>1605</v>
      </c>
      <c r="AH5905" s="4">
        <v>1934</v>
      </c>
      <c r="AI5905" s="4">
        <v>2128</v>
      </c>
      <c r="AJ5905" s="4">
        <v>2447</v>
      </c>
      <c r="AK5905" s="4">
        <v>1771.4803181522302</v>
      </c>
      <c r="AL5905" s="8">
        <v>1.1323274954218632</v>
      </c>
      <c r="AM5905" s="4">
        <v>1641.3139254500504</v>
      </c>
      <c r="AN5905" s="8">
        <v>1.0572957213429335</v>
      </c>
      <c r="AO5905" s="4">
        <v>1511.1475327478709</v>
      </c>
      <c r="AP5905" s="8">
        <v>0.98226394726400401</v>
      </c>
    </row>
    <row r="5906" spans="1:42" x14ac:dyDescent="0.25">
      <c r="A5906" s="2" t="s">
        <v>16361</v>
      </c>
      <c r="B5906" t="s">
        <v>16356</v>
      </c>
      <c r="C5906" t="s">
        <v>14</v>
      </c>
      <c r="D5906" t="s">
        <v>16354</v>
      </c>
      <c r="E5906" s="3" t="s">
        <v>16355</v>
      </c>
      <c r="F5906" t="s">
        <v>16362</v>
      </c>
      <c r="G5906">
        <v>279</v>
      </c>
      <c r="H5906">
        <v>73</v>
      </c>
      <c r="I5906">
        <v>52</v>
      </c>
      <c r="J5906">
        <v>100</v>
      </c>
      <c r="K5906">
        <v>46</v>
      </c>
      <c r="L5906">
        <v>4</v>
      </c>
      <c r="M5906">
        <v>4</v>
      </c>
      <c r="N5906" s="2">
        <v>328.88321385902032</v>
      </c>
      <c r="O5906" s="2">
        <v>792.82838830107528</v>
      </c>
      <c r="P5906" s="2">
        <v>199.67</v>
      </c>
      <c r="Q5906" s="4">
        <v>1321.3816021600956</v>
      </c>
      <c r="R5906" s="5">
        <v>8.5000000000000006E-2</v>
      </c>
      <c r="S5906" s="6">
        <v>1433.6990383437037</v>
      </c>
      <c r="T5906" s="4">
        <v>161.07272727272726</v>
      </c>
      <c r="U5906" s="7">
        <v>1594.7717656164309</v>
      </c>
      <c r="V5906" s="8">
        <v>1.0726621261930038</v>
      </c>
      <c r="W5906" s="7">
        <v>1061.7193229991747</v>
      </c>
      <c r="X5906" s="7">
        <v>1236.2617366802378</v>
      </c>
      <c r="Y5906" s="7">
        <v>1547.7379776690966</v>
      </c>
      <c r="Z5906" s="7">
        <v>1865.0001550230736</v>
      </c>
      <c r="AA5906" s="7">
        <v>2052.0787641618927</v>
      </c>
      <c r="AB5906" s="7">
        <v>2359.6977142406722</v>
      </c>
      <c r="AC5906" s="7">
        <v>1635.4161290322581</v>
      </c>
      <c r="AD5906" s="7">
        <v>1784.0903225806451</v>
      </c>
      <c r="AE5906" s="4">
        <v>1101</v>
      </c>
      <c r="AF5906" s="4">
        <v>1282</v>
      </c>
      <c r="AG5906" s="4">
        <v>1605</v>
      </c>
      <c r="AH5906" s="4">
        <v>1934</v>
      </c>
      <c r="AI5906" s="4">
        <v>2128</v>
      </c>
      <c r="AJ5906" s="4">
        <v>2447</v>
      </c>
      <c r="AK5906" s="4">
        <v>1552.9846573224715</v>
      </c>
      <c r="AL5906" s="8">
        <v>1.1528950275000793</v>
      </c>
      <c r="AM5906" s="4">
        <v>1513.0643704929237</v>
      </c>
      <c r="AN5906" s="8">
        <v>1.1260441760666358</v>
      </c>
      <c r="AO5906" s="4">
        <v>1473.144083663376</v>
      </c>
      <c r="AP5906" s="8">
        <v>1.0991933246331922</v>
      </c>
    </row>
    <row r="5907" spans="1:42" x14ac:dyDescent="0.25">
      <c r="A5907" s="2" t="s">
        <v>16363</v>
      </c>
      <c r="B5907" t="s">
        <v>16356</v>
      </c>
      <c r="C5907" t="s">
        <v>14</v>
      </c>
      <c r="D5907" t="s">
        <v>16354</v>
      </c>
      <c r="E5907" s="3" t="s">
        <v>16355</v>
      </c>
      <c r="F5907" t="s">
        <v>16364</v>
      </c>
      <c r="G5907">
        <v>222</v>
      </c>
      <c r="H5907">
        <v>4</v>
      </c>
      <c r="I5907">
        <v>8</v>
      </c>
      <c r="J5907">
        <v>56</v>
      </c>
      <c r="K5907">
        <v>136</v>
      </c>
      <c r="L5907">
        <v>14</v>
      </c>
      <c r="M5907">
        <v>4</v>
      </c>
      <c r="N5907" s="2">
        <v>277.11711711711712</v>
      </c>
      <c r="O5907" s="2">
        <v>771.47935690240217</v>
      </c>
      <c r="P5907" s="2">
        <v>277.19</v>
      </c>
      <c r="Q5907" s="4">
        <v>1325.7864740195193</v>
      </c>
      <c r="R5907" s="5">
        <v>8.5000000000000006E-2</v>
      </c>
      <c r="S5907" s="6">
        <v>1438.4783243111785</v>
      </c>
      <c r="T5907" s="4">
        <v>225.58139534883722</v>
      </c>
      <c r="U5907" s="7">
        <v>1664.0597196600158</v>
      </c>
      <c r="V5907" s="8">
        <v>0.90734791072574694</v>
      </c>
      <c r="W5907" s="7">
        <v>863.56608223328055</v>
      </c>
      <c r="X5907" s="7">
        <v>1005.532895025491</v>
      </c>
      <c r="Y5907" s="7">
        <v>1258.8769863618668</v>
      </c>
      <c r="Z5907" s="7">
        <v>1516.9271598902496</v>
      </c>
      <c r="AA5907" s="7">
        <v>1669.0904840984751</v>
      </c>
      <c r="AB5907" s="7">
        <v>1919.2971873068461</v>
      </c>
      <c r="AC5907" s="7">
        <v>2017.3801801801803</v>
      </c>
      <c r="AD5907" s="7">
        <v>2200.7783783783784</v>
      </c>
      <c r="AE5907" s="4">
        <v>1101</v>
      </c>
      <c r="AF5907" s="4">
        <v>1282</v>
      </c>
      <c r="AG5907" s="4">
        <v>1605</v>
      </c>
      <c r="AH5907" s="4">
        <v>1934</v>
      </c>
      <c r="AI5907" s="4">
        <v>2128</v>
      </c>
      <c r="AJ5907" s="4">
        <v>2447</v>
      </c>
      <c r="AK5907" s="4">
        <v>1824.6422114668444</v>
      </c>
      <c r="AL5907" s="8">
        <v>1.1179082602545569</v>
      </c>
      <c r="AM5907" s="4">
        <v>1696.5677564302916</v>
      </c>
      <c r="AN5907" s="8">
        <v>1.0480741744811826</v>
      </c>
      <c r="AO5907" s="4">
        <v>1566.5527793477311</v>
      </c>
      <c r="AP5907" s="8">
        <v>0.97718199649912107</v>
      </c>
    </row>
    <row r="5908" spans="1:42" x14ac:dyDescent="0.25">
      <c r="A5908" s="2" t="s">
        <v>16365</v>
      </c>
      <c r="B5908" t="s">
        <v>16356</v>
      </c>
      <c r="C5908" t="s">
        <v>14</v>
      </c>
      <c r="D5908" t="s">
        <v>16354</v>
      </c>
      <c r="E5908" s="3" t="s">
        <v>16355</v>
      </c>
      <c r="F5908" t="s">
        <v>16366</v>
      </c>
      <c r="G5908">
        <v>136</v>
      </c>
      <c r="H5908">
        <v>0</v>
      </c>
      <c r="I5908">
        <v>33</v>
      </c>
      <c r="J5908">
        <v>58</v>
      </c>
      <c r="K5908">
        <v>40</v>
      </c>
      <c r="L5908">
        <v>5</v>
      </c>
      <c r="M5908">
        <v>0</v>
      </c>
      <c r="N5908" s="2">
        <v>342.80392156862746</v>
      </c>
      <c r="O5908" s="2">
        <v>876.72659002941191</v>
      </c>
      <c r="P5908" s="2">
        <v>110.12</v>
      </c>
      <c r="Q5908" s="4">
        <v>1329.6505115980394</v>
      </c>
      <c r="R5908" s="5">
        <v>8.5000000000000006E-2</v>
      </c>
      <c r="S5908" s="6">
        <v>1442.6708050838727</v>
      </c>
      <c r="T5908" s="4">
        <v>179.37373737373738</v>
      </c>
      <c r="U5908" s="7">
        <v>1622.0445424576101</v>
      </c>
      <c r="V5908" s="8">
        <v>1.1372851217165372</v>
      </c>
      <c r="W5908" s="7">
        <v>1125.8200765273607</v>
      </c>
      <c r="X5908" s="7">
        <v>1149.0850017386178</v>
      </c>
      <c r="Y5908" s="7">
        <v>1402.9761420875554</v>
      </c>
      <c r="Z5908" s="7">
        <v>1690.2473925222098</v>
      </c>
      <c r="AA5908" s="7">
        <v>1860.1824984131322</v>
      </c>
      <c r="AB5908" s="7">
        <v>2139.3616009482189</v>
      </c>
      <c r="AC5908" s="7">
        <v>1568.8669117647059</v>
      </c>
      <c r="AD5908" s="7">
        <v>1711.491176470588</v>
      </c>
      <c r="AE5908" s="4">
        <v>1113</v>
      </c>
      <c r="AF5908" s="4">
        <v>1136</v>
      </c>
      <c r="AG5908" s="4">
        <v>1387</v>
      </c>
      <c r="AH5908" s="4">
        <v>1671</v>
      </c>
      <c r="AI5908" s="4">
        <v>1839</v>
      </c>
      <c r="AJ5908" s="4">
        <v>2115</v>
      </c>
      <c r="AK5908" s="4">
        <v>1480.9413886576544</v>
      </c>
      <c r="AL5908" s="8">
        <v>1.1641182721995231</v>
      </c>
      <c r="AM5908" s="4">
        <v>1468.0799630304</v>
      </c>
      <c r="AN5908" s="8">
        <v>1.1551005740863887</v>
      </c>
      <c r="AO5908" s="4">
        <v>1455.2185374031453</v>
      </c>
      <c r="AP5908" s="8">
        <v>1.1460828759732538</v>
      </c>
    </row>
    <row r="5909" spans="1:42" x14ac:dyDescent="0.25">
      <c r="A5909" s="2" t="s">
        <v>16367</v>
      </c>
      <c r="B5909" t="s">
        <v>16356</v>
      </c>
      <c r="C5909" t="s">
        <v>14</v>
      </c>
      <c r="D5909" t="s">
        <v>16354</v>
      </c>
      <c r="E5909" s="3" t="s">
        <v>16355</v>
      </c>
      <c r="F5909" t="s">
        <v>16368</v>
      </c>
      <c r="G5909">
        <v>234</v>
      </c>
      <c r="H5909">
        <v>8</v>
      </c>
      <c r="I5909">
        <v>70</v>
      </c>
      <c r="J5909">
        <v>59</v>
      </c>
      <c r="K5909">
        <v>73</v>
      </c>
      <c r="L5909">
        <v>16</v>
      </c>
      <c r="M5909">
        <v>8</v>
      </c>
      <c r="N5909" s="2">
        <v>353.55626780626784</v>
      </c>
      <c r="O5909" s="2">
        <v>1293.7677173618231</v>
      </c>
      <c r="P5909" s="2">
        <v>44.68</v>
      </c>
      <c r="Q5909" s="4">
        <v>1692.003985168091</v>
      </c>
      <c r="R5909" s="5">
        <v>8.5000000000000006E-2</v>
      </c>
      <c r="S5909" s="6">
        <v>1835.8243239073788</v>
      </c>
      <c r="T5909" s="4">
        <v>161</v>
      </c>
      <c r="U5909" s="7">
        <v>1996.8243239073788</v>
      </c>
      <c r="V5909" s="8">
        <v>1.3800324049403594</v>
      </c>
      <c r="W5909" s="7">
        <v>1412.1333511538808</v>
      </c>
      <c r="X5909" s="7">
        <v>1441.3149028848234</v>
      </c>
      <c r="Y5909" s="7">
        <v>1759.7744456877201</v>
      </c>
      <c r="Z5909" s="7">
        <v>2120.1031714089258</v>
      </c>
      <c r="AA5909" s="7">
        <v>2333.2553753566817</v>
      </c>
      <c r="AB5909" s="7">
        <v>2683.4339961279943</v>
      </c>
      <c r="AC5909" s="7">
        <v>1591.6341880341881</v>
      </c>
      <c r="AD5909" s="7">
        <v>1736.3282051282051</v>
      </c>
      <c r="AE5909" s="4">
        <v>1113</v>
      </c>
      <c r="AF5909" s="4">
        <v>1136</v>
      </c>
      <c r="AG5909" s="4">
        <v>1387</v>
      </c>
      <c r="AH5909" s="4">
        <v>1671</v>
      </c>
      <c r="AI5909" s="4">
        <v>1839</v>
      </c>
      <c r="AJ5909" s="4">
        <v>2115</v>
      </c>
      <c r="AK5909" s="4">
        <v>1560.9001208602042</v>
      </c>
      <c r="AL5909" s="8">
        <v>1.1900285550447978</v>
      </c>
      <c r="AM5909" s="4">
        <v>1652.541521875929</v>
      </c>
      <c r="AN5909" s="8">
        <v>1.2533631716766516</v>
      </c>
      <c r="AO5909" s="4">
        <v>1744.182922891654</v>
      </c>
      <c r="AP5909" s="8">
        <v>1.3166977883085056</v>
      </c>
    </row>
    <row r="5910" spans="1:42" x14ac:dyDescent="0.25">
      <c r="A5910" s="2" t="s">
        <v>16369</v>
      </c>
      <c r="B5910" t="s">
        <v>16356</v>
      </c>
      <c r="C5910" t="s">
        <v>14</v>
      </c>
      <c r="D5910" t="s">
        <v>16354</v>
      </c>
      <c r="E5910" s="3" t="s">
        <v>16355</v>
      </c>
      <c r="F5910" t="s">
        <v>16370</v>
      </c>
      <c r="G5910">
        <v>234</v>
      </c>
      <c r="H5910">
        <v>0</v>
      </c>
      <c r="I5910">
        <v>56</v>
      </c>
      <c r="J5910">
        <v>86</v>
      </c>
      <c r="K5910">
        <v>70</v>
      </c>
      <c r="L5910">
        <v>20</v>
      </c>
      <c r="M5910">
        <v>2</v>
      </c>
      <c r="N5910" s="2">
        <v>351.90135327635329</v>
      </c>
      <c r="O5910" s="2">
        <v>1015.5862178133905</v>
      </c>
      <c r="P5910" s="2">
        <v>23.86</v>
      </c>
      <c r="Q5910" s="4">
        <v>1391.3475710897437</v>
      </c>
      <c r="R5910" s="5">
        <v>8.5000000000000006E-2</v>
      </c>
      <c r="S5910" s="6">
        <v>1509.6121146323719</v>
      </c>
      <c r="T5910" s="4">
        <v>180.65384615384616</v>
      </c>
      <c r="U5910" s="7">
        <v>1690.2659607862181</v>
      </c>
      <c r="V5910" s="8">
        <v>1.1603043752426823</v>
      </c>
      <c r="W5910" s="7">
        <v>1153.3932913214824</v>
      </c>
      <c r="X5910" s="7">
        <v>1177.2280134242621</v>
      </c>
      <c r="Y5910" s="7">
        <v>1437.3373720241652</v>
      </c>
      <c r="Z5910" s="7">
        <v>1731.6443753802307</v>
      </c>
      <c r="AA5910" s="7">
        <v>1905.7414759570584</v>
      </c>
      <c r="AB5910" s="7">
        <v>2191.7581411904175</v>
      </c>
      <c r="AC5910" s="7">
        <v>1602.417948717949</v>
      </c>
      <c r="AD5910" s="7">
        <v>1748.0923076923077</v>
      </c>
      <c r="AE5910" s="4">
        <v>1113</v>
      </c>
      <c r="AF5910" s="4">
        <v>1136</v>
      </c>
      <c r="AG5910" s="4">
        <v>1387</v>
      </c>
      <c r="AH5910" s="4">
        <v>1671</v>
      </c>
      <c r="AI5910" s="4">
        <v>1839</v>
      </c>
      <c r="AJ5910" s="4">
        <v>2115</v>
      </c>
      <c r="AK5910" s="4">
        <v>1519.0669039121133</v>
      </c>
      <c r="AL5910" s="8">
        <v>1.1667947345250631</v>
      </c>
      <c r="AM5910" s="4">
        <v>1515.9153074855328</v>
      </c>
      <c r="AN5910" s="8">
        <v>1.1646312814309361</v>
      </c>
      <c r="AO5910" s="4">
        <v>1512.7637110589524</v>
      </c>
      <c r="AP5910" s="8">
        <v>1.1624678283368091</v>
      </c>
    </row>
    <row r="5911" spans="1:42" x14ac:dyDescent="0.25">
      <c r="A5911" s="2" t="s">
        <v>16371</v>
      </c>
      <c r="B5911" t="s">
        <v>16356</v>
      </c>
      <c r="C5911" t="s">
        <v>14</v>
      </c>
      <c r="D5911" t="s">
        <v>16354</v>
      </c>
      <c r="E5911" s="3" t="s">
        <v>16355</v>
      </c>
      <c r="F5911" t="s">
        <v>16372</v>
      </c>
      <c r="G5911">
        <v>94</v>
      </c>
      <c r="H5911">
        <v>0</v>
      </c>
      <c r="I5911">
        <v>8</v>
      </c>
      <c r="J5911">
        <v>28</v>
      </c>
      <c r="K5911">
        <v>50</v>
      </c>
      <c r="L5911">
        <v>8</v>
      </c>
      <c r="M5911">
        <v>0</v>
      </c>
      <c r="N5911" s="2">
        <v>368.02659574468083</v>
      </c>
      <c r="O5911" s="2">
        <v>966.15289241843971</v>
      </c>
      <c r="P5911" s="2">
        <v>40.369999999999997</v>
      </c>
      <c r="Q5911" s="4">
        <v>1374.5494881631205</v>
      </c>
      <c r="R5911" s="5">
        <v>8.5000000000000006E-2</v>
      </c>
      <c r="S5911" s="6">
        <v>1491.3861946569857</v>
      </c>
      <c r="T5911" s="4">
        <v>195.55555555555554</v>
      </c>
      <c r="U5911" s="7">
        <v>1686.9417502125411</v>
      </c>
      <c r="V5911" s="8">
        <v>1.0847312637323605</v>
      </c>
      <c r="W5911" s="7">
        <v>1067.3512269123114</v>
      </c>
      <c r="X5911" s="7">
        <v>1089.4079009635091</v>
      </c>
      <c r="Y5911" s="7">
        <v>1330.1133438700592</v>
      </c>
      <c r="Z5911" s="7">
        <v>1602.4653191109364</v>
      </c>
      <c r="AA5911" s="7">
        <v>1763.5749382675117</v>
      </c>
      <c r="AB5911" s="7">
        <v>2028.2550268818854</v>
      </c>
      <c r="AC5911" s="7">
        <v>1710.6872340425534</v>
      </c>
      <c r="AD5911" s="7">
        <v>1866.2042553191491</v>
      </c>
      <c r="AE5911" s="4">
        <v>1113</v>
      </c>
      <c r="AF5911" s="4">
        <v>1136</v>
      </c>
      <c r="AG5911" s="4">
        <v>1387</v>
      </c>
      <c r="AH5911" s="4">
        <v>1671</v>
      </c>
      <c r="AI5911" s="4">
        <v>1839</v>
      </c>
      <c r="AJ5911" s="4">
        <v>2115</v>
      </c>
      <c r="AK5911" s="4">
        <v>1604.5512371625059</v>
      </c>
      <c r="AL5911" s="8">
        <v>1.1574982454920291</v>
      </c>
      <c r="AM5911" s="4">
        <v>1566.8295563273323</v>
      </c>
      <c r="AN5911" s="8">
        <v>1.1332425849054728</v>
      </c>
      <c r="AO5911" s="4">
        <v>1529.1078754921591</v>
      </c>
      <c r="AP5911" s="8">
        <v>1.1089869243189168</v>
      </c>
    </row>
    <row r="5912" spans="1:42" x14ac:dyDescent="0.25">
      <c r="A5912" s="2" t="s">
        <v>16373</v>
      </c>
      <c r="B5912" t="s">
        <v>16356</v>
      </c>
      <c r="C5912" t="s">
        <v>14</v>
      </c>
      <c r="D5912" t="s">
        <v>16354</v>
      </c>
      <c r="E5912" s="3" t="s">
        <v>16355</v>
      </c>
      <c r="F5912" t="s">
        <v>16374</v>
      </c>
      <c r="G5912">
        <v>376</v>
      </c>
      <c r="H5912">
        <v>0</v>
      </c>
      <c r="I5912">
        <v>98</v>
      </c>
      <c r="J5912">
        <v>134</v>
      </c>
      <c r="K5912">
        <v>115</v>
      </c>
      <c r="L5912">
        <v>29</v>
      </c>
      <c r="M5912">
        <v>0</v>
      </c>
      <c r="N5912" s="2">
        <v>357.20212765957444</v>
      </c>
      <c r="O5912" s="2">
        <v>675.30198652785157</v>
      </c>
      <c r="P5912" s="2">
        <v>95.67</v>
      </c>
      <c r="Q5912" s="4">
        <v>1128.1741141874261</v>
      </c>
      <c r="R5912" s="5">
        <v>8.5000000000000006E-2</v>
      </c>
      <c r="S5912" s="6">
        <v>1224.0689138933571</v>
      </c>
      <c r="T5912" s="4">
        <v>162.56989247311827</v>
      </c>
      <c r="U5912" s="7">
        <v>1386.6388063664754</v>
      </c>
      <c r="V5912" s="8">
        <v>0.96073979087899486</v>
      </c>
      <c r="W5912" s="7">
        <v>943.93798142817195</v>
      </c>
      <c r="X5912" s="7">
        <v>963.44433683953582</v>
      </c>
      <c r="Y5912" s="7">
        <v>1176.3180415461586</v>
      </c>
      <c r="Z5912" s="7">
        <v>1417.1791257560426</v>
      </c>
      <c r="AA5912" s="7">
        <v>1559.6603304999176</v>
      </c>
      <c r="AB5912" s="7">
        <v>1793.7365954362836</v>
      </c>
      <c r="AC5912" s="7">
        <v>1587.633510638298</v>
      </c>
      <c r="AD5912" s="7">
        <v>1731.9638297872341</v>
      </c>
      <c r="AE5912" s="4">
        <v>1113</v>
      </c>
      <c r="AF5912" s="4">
        <v>1136</v>
      </c>
      <c r="AG5912" s="4">
        <v>1387</v>
      </c>
      <c r="AH5912" s="4">
        <v>1671</v>
      </c>
      <c r="AI5912" s="4">
        <v>1839</v>
      </c>
      <c r="AJ5912" s="4">
        <v>2115</v>
      </c>
      <c r="AK5912" s="4">
        <v>1494.5228724609599</v>
      </c>
      <c r="AL5912" s="8">
        <v>1.1481251996845543</v>
      </c>
      <c r="AM5912" s="4">
        <v>1404.1048330581816</v>
      </c>
      <c r="AN5912" s="8">
        <v>1.0854785985158319</v>
      </c>
      <c r="AO5912" s="4">
        <v>1313.6867936554031</v>
      </c>
      <c r="AP5912" s="8">
        <v>1.0228319973471094</v>
      </c>
    </row>
    <row r="5913" spans="1:42" x14ac:dyDescent="0.25">
      <c r="A5913" s="2" t="s">
        <v>16375</v>
      </c>
      <c r="B5913" t="s">
        <v>16356</v>
      </c>
      <c r="C5913" t="s">
        <v>14</v>
      </c>
      <c r="D5913" t="s">
        <v>16354</v>
      </c>
      <c r="E5913" s="3" t="s">
        <v>16355</v>
      </c>
      <c r="F5913" t="s">
        <v>16376</v>
      </c>
      <c r="G5913">
        <v>77</v>
      </c>
      <c r="H5913">
        <v>0</v>
      </c>
      <c r="I5913">
        <v>20</v>
      </c>
      <c r="J5913">
        <v>39</v>
      </c>
      <c r="K5913">
        <v>18</v>
      </c>
      <c r="L5913">
        <v>0</v>
      </c>
      <c r="M5913">
        <v>0</v>
      </c>
      <c r="N5913" s="2">
        <v>150.82359307359306</v>
      </c>
      <c r="O5913" s="2">
        <v>646.07924842857153</v>
      </c>
      <c r="P5913" s="2">
        <v>197.99</v>
      </c>
      <c r="Q5913" s="4">
        <v>994.89284150216463</v>
      </c>
      <c r="R5913" s="5">
        <v>8.5000000000000006E-2</v>
      </c>
      <c r="S5913" s="6">
        <v>1079.4587330298486</v>
      </c>
      <c r="T5913" s="4">
        <v>154.29333333333332</v>
      </c>
      <c r="U5913" s="7">
        <v>1233.7520663631819</v>
      </c>
      <c r="V5913" s="8">
        <v>0.88874562975334692</v>
      </c>
      <c r="W5913" s="7">
        <v>865.4675592836727</v>
      </c>
      <c r="X5913" s="7">
        <v>883.35233364443138</v>
      </c>
      <c r="Y5913" s="7">
        <v>1078.5296538422767</v>
      </c>
      <c r="Z5913" s="7">
        <v>1299.3677372533846</v>
      </c>
      <c r="AA5913" s="7">
        <v>1430.0043499754483</v>
      </c>
      <c r="AB5913" s="7">
        <v>1644.6216423045532</v>
      </c>
      <c r="AC5913" s="7">
        <v>1527.014285714286</v>
      </c>
      <c r="AD5913" s="7">
        <v>1665.8337662337663</v>
      </c>
      <c r="AE5913" s="4">
        <v>1113</v>
      </c>
      <c r="AF5913" s="4">
        <v>1136</v>
      </c>
      <c r="AG5913" s="4">
        <v>1387</v>
      </c>
      <c r="AH5913" s="4">
        <v>1671</v>
      </c>
      <c r="AI5913" s="4">
        <v>1839</v>
      </c>
      <c r="AJ5913" s="4">
        <v>2115</v>
      </c>
      <c r="AK5913" s="4">
        <v>1380.0379234426148</v>
      </c>
      <c r="AL5913" s="8">
        <v>1.1052708532219551</v>
      </c>
      <c r="AM5913" s="4">
        <v>1279.8448599716928</v>
      </c>
      <c r="AN5913" s="8">
        <v>1.0330957787324191</v>
      </c>
      <c r="AO5913" s="4">
        <v>1179.6517965007706</v>
      </c>
      <c r="AP5913" s="8">
        <v>0.96092070424288289</v>
      </c>
    </row>
    <row r="5914" spans="1:42" x14ac:dyDescent="0.25">
      <c r="A5914" s="2" t="s">
        <v>16377</v>
      </c>
      <c r="B5914" t="s">
        <v>16356</v>
      </c>
      <c r="C5914" t="s">
        <v>14</v>
      </c>
      <c r="D5914" t="s">
        <v>16354</v>
      </c>
      <c r="E5914" s="3" t="s">
        <v>16355</v>
      </c>
      <c r="F5914" t="s">
        <v>16378</v>
      </c>
      <c r="G5914">
        <v>10</v>
      </c>
      <c r="H5914">
        <v>0</v>
      </c>
      <c r="I5914">
        <v>10</v>
      </c>
      <c r="J5914">
        <v>0</v>
      </c>
      <c r="K5914">
        <v>0</v>
      </c>
      <c r="L5914">
        <v>0</v>
      </c>
      <c r="M5914">
        <v>0</v>
      </c>
      <c r="N5914" s="2">
        <v>124.02499999999999</v>
      </c>
      <c r="O5914" s="2">
        <v>509.82139116666679</v>
      </c>
      <c r="P5914" s="2">
        <v>142.82</v>
      </c>
      <c r="Q5914" s="4">
        <v>776.6663911666667</v>
      </c>
      <c r="R5914" s="5">
        <v>8.5000000000000006E-2</v>
      </c>
      <c r="S5914" s="6">
        <v>842.68303441583339</v>
      </c>
      <c r="T5914" s="4">
        <v>117</v>
      </c>
      <c r="U5914" s="7">
        <v>959.68303441583339</v>
      </c>
      <c r="V5914" s="8">
        <v>0.84479140353506466</v>
      </c>
      <c r="W5914" s="7">
        <v>825.62167016269586</v>
      </c>
      <c r="X5914" s="7">
        <v>842.68303441583328</v>
      </c>
      <c r="Y5914" s="7">
        <v>1028.8744443087683</v>
      </c>
      <c r="Z5914" s="7">
        <v>1239.5452029127266</v>
      </c>
      <c r="AA5914" s="7">
        <v>1364.1673418052089</v>
      </c>
      <c r="AB5914" s="7">
        <v>1568.9037128428586</v>
      </c>
      <c r="AC5914" s="7">
        <v>1249.6000000000001</v>
      </c>
      <c r="AD5914" s="7">
        <v>1363.2</v>
      </c>
      <c r="AE5914" s="4">
        <v>1113</v>
      </c>
      <c r="AF5914" s="4">
        <v>1136</v>
      </c>
      <c r="AG5914" s="4">
        <v>1387</v>
      </c>
      <c r="AH5914" s="4">
        <v>1671</v>
      </c>
      <c r="AI5914" s="4">
        <v>1839</v>
      </c>
      <c r="AJ5914" s="4">
        <v>2115</v>
      </c>
      <c r="AK5914" s="4">
        <v>1134.8153313128337</v>
      </c>
      <c r="AL5914" s="8">
        <v>1.1019501155922831</v>
      </c>
      <c r="AM5914" s="4">
        <v>1037.4378990138334</v>
      </c>
      <c r="AN5914" s="8">
        <v>1.0162305449065434</v>
      </c>
      <c r="AO5914" s="4">
        <v>940.06046671483341</v>
      </c>
      <c r="AP5914" s="8">
        <v>0.93051097422080409</v>
      </c>
    </row>
    <row r="5915" spans="1:42" x14ac:dyDescent="0.25">
      <c r="A5915" s="2" t="s">
        <v>16382</v>
      </c>
      <c r="B5915" t="s">
        <v>16381</v>
      </c>
      <c r="C5915" t="s">
        <v>149</v>
      </c>
      <c r="D5915" t="s">
        <v>16379</v>
      </c>
      <c r="E5915" s="3" t="s">
        <v>16380</v>
      </c>
      <c r="F5915" t="s">
        <v>16383</v>
      </c>
      <c r="G5915">
        <v>26</v>
      </c>
      <c r="H5915">
        <v>0</v>
      </c>
      <c r="I5915">
        <v>26</v>
      </c>
      <c r="J5915">
        <v>0</v>
      </c>
      <c r="K5915">
        <v>0</v>
      </c>
      <c r="L5915">
        <v>0</v>
      </c>
      <c r="M5915">
        <v>0</v>
      </c>
      <c r="N5915" s="2">
        <v>275.72435897435895</v>
      </c>
      <c r="O5915" s="2">
        <v>168.05721515384616</v>
      </c>
      <c r="P5915" s="2">
        <v>316.69</v>
      </c>
      <c r="Q5915" s="4">
        <v>760.47157412820502</v>
      </c>
      <c r="R5915" s="5">
        <v>5.2000000000000005E-2</v>
      </c>
      <c r="S5915" s="6">
        <v>800.01609598287166</v>
      </c>
      <c r="T5915" s="4">
        <v>0</v>
      </c>
      <c r="U5915" s="7">
        <v>800.01609598287166</v>
      </c>
      <c r="V5915" s="8">
        <v>0.71943893523639535</v>
      </c>
      <c r="W5915" s="7">
        <v>733.82771394112331</v>
      </c>
      <c r="X5915" s="7">
        <v>800.01609598287178</v>
      </c>
      <c r="Y5915" s="7">
        <v>974.12031831007937</v>
      </c>
      <c r="Z5915" s="7">
        <v>1212.2546058733262</v>
      </c>
      <c r="AA5915" s="7">
        <v>1291.3928887493298</v>
      </c>
      <c r="AB5915" s="7">
        <v>1484.92196232792</v>
      </c>
      <c r="AC5915" s="7">
        <v>1223.2</v>
      </c>
      <c r="AD5915" s="7">
        <v>1334.3999999999999</v>
      </c>
      <c r="AE5915" s="4">
        <v>1020</v>
      </c>
      <c r="AF5915" s="4">
        <v>1112</v>
      </c>
      <c r="AG5915" s="4">
        <v>1354</v>
      </c>
      <c r="AH5915" s="4">
        <v>1685</v>
      </c>
      <c r="AI5915" s="4">
        <v>1795</v>
      </c>
      <c r="AJ5915" s="4">
        <v>2064</v>
      </c>
      <c r="AK5915" s="4">
        <v>1242.3683205473333</v>
      </c>
      <c r="AL5915" s="8">
        <v>1.1172376983339327</v>
      </c>
      <c r="AM5915" s="4">
        <v>1088.5066772205641</v>
      </c>
      <c r="AN5915" s="8">
        <v>0.97887291116957209</v>
      </c>
      <c r="AO5915" s="4">
        <v>934.64503389379468</v>
      </c>
      <c r="AP5915" s="8">
        <v>0.84050812400521102</v>
      </c>
    </row>
    <row r="5916" spans="1:42" x14ac:dyDescent="0.25">
      <c r="A5916" s="2" t="s">
        <v>16386</v>
      </c>
      <c r="B5916" t="s">
        <v>16385</v>
      </c>
      <c r="C5916" t="s">
        <v>14</v>
      </c>
      <c r="D5916" t="s">
        <v>16384</v>
      </c>
      <c r="E5916" s="3" t="s">
        <v>16380</v>
      </c>
      <c r="F5916" t="s">
        <v>16387</v>
      </c>
      <c r="G5916">
        <v>95</v>
      </c>
      <c r="H5916">
        <v>0</v>
      </c>
      <c r="I5916">
        <v>45</v>
      </c>
      <c r="J5916">
        <v>16</v>
      </c>
      <c r="K5916">
        <v>26</v>
      </c>
      <c r="L5916">
        <v>8</v>
      </c>
      <c r="M5916">
        <v>0</v>
      </c>
      <c r="N5916" s="2">
        <v>235.91491228070174</v>
      </c>
      <c r="O5916" s="2">
        <v>536.67245293971632</v>
      </c>
      <c r="P5916" s="2">
        <v>423.12</v>
      </c>
      <c r="Q5916" s="4">
        <v>1195.7073652204181</v>
      </c>
      <c r="R5916" s="5">
        <v>5.2000000000000005E-2</v>
      </c>
      <c r="S5916" s="6">
        <v>1257.8841482118798</v>
      </c>
      <c r="T5916" s="4">
        <v>0</v>
      </c>
      <c r="U5916" s="7">
        <v>1257.8841482118798</v>
      </c>
      <c r="V5916" s="8">
        <v>0.89816452769022148</v>
      </c>
      <c r="W5916" s="7">
        <v>965.52686726698812</v>
      </c>
      <c r="X5916" s="7">
        <v>971.81401896081979</v>
      </c>
      <c r="Y5916" s="7">
        <v>1274.4954647924244</v>
      </c>
      <c r="Z5916" s="7">
        <v>1583.4640623178607</v>
      </c>
      <c r="AA5916" s="7">
        <v>1775.6712712435681</v>
      </c>
      <c r="AB5916" s="7">
        <v>2042.4261359675638</v>
      </c>
      <c r="AC5916" s="7">
        <v>1540.5557894736842</v>
      </c>
      <c r="AD5916" s="7">
        <v>1680.6063157894735</v>
      </c>
      <c r="AE5916" s="4">
        <v>1075</v>
      </c>
      <c r="AF5916" s="4">
        <v>1082</v>
      </c>
      <c r="AG5916" s="4">
        <v>1419</v>
      </c>
      <c r="AH5916" s="4">
        <v>1763</v>
      </c>
      <c r="AI5916" s="4">
        <v>1977</v>
      </c>
      <c r="AJ5916" s="4">
        <v>2274</v>
      </c>
      <c r="AK5916" s="4">
        <v>1569.6462539290437</v>
      </c>
      <c r="AL5916" s="8">
        <v>1.1207714067348562</v>
      </c>
      <c r="AM5916" s="4">
        <v>1466.948148516331</v>
      </c>
      <c r="AN5916" s="8">
        <v>1.0474420818730943</v>
      </c>
      <c r="AO5916" s="4">
        <v>1360.5822536245926</v>
      </c>
      <c r="AP5916" s="8">
        <v>0.97149385255198351</v>
      </c>
    </row>
    <row r="5917" spans="1:42" x14ac:dyDescent="0.25">
      <c r="A5917" s="2" t="s">
        <v>16388</v>
      </c>
      <c r="B5917" t="s">
        <v>16385</v>
      </c>
      <c r="C5917" t="s">
        <v>14</v>
      </c>
      <c r="D5917" t="s">
        <v>16384</v>
      </c>
      <c r="E5917" s="3" t="s">
        <v>16380</v>
      </c>
      <c r="F5917" t="s">
        <v>16389</v>
      </c>
      <c r="G5917">
        <v>269</v>
      </c>
      <c r="H5917">
        <v>55</v>
      </c>
      <c r="I5917">
        <v>209</v>
      </c>
      <c r="J5917">
        <v>5</v>
      </c>
      <c r="K5917">
        <v>0</v>
      </c>
      <c r="L5917">
        <v>0</v>
      </c>
      <c r="M5917">
        <v>0</v>
      </c>
      <c r="N5917" s="2">
        <v>194.12887236679057</v>
      </c>
      <c r="O5917" s="2">
        <v>323.57521566790587</v>
      </c>
      <c r="P5917" s="2">
        <v>352.65</v>
      </c>
      <c r="Q5917" s="4">
        <v>870.35408803469647</v>
      </c>
      <c r="R5917" s="5">
        <v>5.2000000000000005E-2</v>
      </c>
      <c r="S5917" s="6">
        <v>915.61250061250075</v>
      </c>
      <c r="T5917" s="4">
        <v>0</v>
      </c>
      <c r="U5917" s="7">
        <v>915.61250061250075</v>
      </c>
      <c r="V5917" s="8">
        <v>0.84245945951457701</v>
      </c>
      <c r="W5917" s="7">
        <v>905.64391897817029</v>
      </c>
      <c r="X5917" s="7">
        <v>911.54113519477232</v>
      </c>
      <c r="Y5917" s="7">
        <v>1195.4499730511848</v>
      </c>
      <c r="Z5917" s="7">
        <v>1485.2560271241994</v>
      </c>
      <c r="AA5917" s="7">
        <v>1665.5423514603187</v>
      </c>
      <c r="AB5917" s="7">
        <v>1915.7528109361481</v>
      </c>
      <c r="AC5917" s="7">
        <v>1195.5159851301116</v>
      </c>
      <c r="AD5917" s="7">
        <v>1304.1992565055762</v>
      </c>
      <c r="AE5917" s="4">
        <v>1075</v>
      </c>
      <c r="AF5917" s="4">
        <v>1082</v>
      </c>
      <c r="AG5917" s="4">
        <v>1419</v>
      </c>
      <c r="AH5917" s="4">
        <v>1763</v>
      </c>
      <c r="AI5917" s="4">
        <v>1977</v>
      </c>
      <c r="AJ5917" s="4">
        <v>2274</v>
      </c>
      <c r="AK5917" s="4">
        <v>1216.1087869937571</v>
      </c>
      <c r="AL5917" s="8">
        <v>1.1189475359022865</v>
      </c>
      <c r="AM5917" s="4">
        <v>1115.5294514694524</v>
      </c>
      <c r="AN5917" s="8">
        <v>1.0264040062022681</v>
      </c>
      <c r="AO5917" s="4">
        <v>1014.9501159451473</v>
      </c>
      <c r="AP5917" s="8">
        <v>0.93386047650224935</v>
      </c>
    </row>
    <row r="5918" spans="1:42" x14ac:dyDescent="0.25">
      <c r="A5918" s="2" t="s">
        <v>16392</v>
      </c>
      <c r="B5918" t="s">
        <v>16391</v>
      </c>
      <c r="C5918" t="s">
        <v>149</v>
      </c>
      <c r="D5918" t="s">
        <v>16390</v>
      </c>
      <c r="E5918" s="3" t="s">
        <v>16380</v>
      </c>
      <c r="F5918" t="s">
        <v>16393</v>
      </c>
      <c r="G5918">
        <v>60</v>
      </c>
      <c r="H5918">
        <v>35</v>
      </c>
      <c r="I5918">
        <v>25</v>
      </c>
      <c r="J5918">
        <v>0</v>
      </c>
      <c r="K5918">
        <v>0</v>
      </c>
      <c r="L5918">
        <v>0</v>
      </c>
      <c r="M5918">
        <v>0</v>
      </c>
      <c r="N5918" s="2">
        <v>214.70138888888889</v>
      </c>
      <c r="O5918" s="2">
        <v>354.7951828055555</v>
      </c>
      <c r="P5918" s="2">
        <v>337.81</v>
      </c>
      <c r="Q5918" s="4">
        <v>907.3065716944443</v>
      </c>
      <c r="R5918" s="5">
        <v>5.2000000000000005E-2</v>
      </c>
      <c r="S5918" s="6">
        <v>954.48651342255539</v>
      </c>
      <c r="T5918" s="4">
        <v>0</v>
      </c>
      <c r="U5918" s="7">
        <v>954.48651342255539</v>
      </c>
      <c r="V5918" s="8">
        <v>0.88549193359649503</v>
      </c>
      <c r="W5918" s="7">
        <v>951.90382861623232</v>
      </c>
      <c r="X5918" s="7">
        <v>958.10227215140787</v>
      </c>
      <c r="Y5918" s="7">
        <v>1256.5130537734267</v>
      </c>
      <c r="Z5918" s="7">
        <v>1561.122278930621</v>
      </c>
      <c r="AA5918" s="7">
        <v>1750.6175527202711</v>
      </c>
      <c r="AB5918" s="7">
        <v>2013.60865699843</v>
      </c>
      <c r="AC5918" s="7">
        <v>1185.7083333333335</v>
      </c>
      <c r="AD5918" s="7">
        <v>1293.5</v>
      </c>
      <c r="AE5918" s="4">
        <v>1075</v>
      </c>
      <c r="AF5918" s="4">
        <v>1082</v>
      </c>
      <c r="AG5918" s="4">
        <v>1419</v>
      </c>
      <c r="AH5918" s="4">
        <v>1763</v>
      </c>
      <c r="AI5918" s="4">
        <v>1977</v>
      </c>
      <c r="AJ5918" s="4">
        <v>2274</v>
      </c>
      <c r="AK5918" s="4">
        <v>1216.4551592172559</v>
      </c>
      <c r="AL5918" s="8">
        <v>1.1285243069661437</v>
      </c>
      <c r="AM5918" s="4">
        <v>1129.1322772856888</v>
      </c>
      <c r="AN5918" s="8">
        <v>1.0475135158429274</v>
      </c>
      <c r="AO5918" s="4">
        <v>1041.8093953541222</v>
      </c>
      <c r="AP5918" s="8">
        <v>0.96650272471971133</v>
      </c>
    </row>
    <row r="5919" spans="1:42" x14ac:dyDescent="0.25">
      <c r="A5919" s="2" t="s">
        <v>16397</v>
      </c>
      <c r="B5919" t="s">
        <v>16396</v>
      </c>
      <c r="C5919" t="s">
        <v>14</v>
      </c>
      <c r="D5919" t="s">
        <v>16394</v>
      </c>
      <c r="E5919" s="3" t="s">
        <v>16395</v>
      </c>
      <c r="F5919" t="s">
        <v>16398</v>
      </c>
      <c r="G5919">
        <v>105</v>
      </c>
      <c r="H5919">
        <v>0</v>
      </c>
      <c r="I5919">
        <v>98</v>
      </c>
      <c r="J5919">
        <v>7</v>
      </c>
      <c r="K5919">
        <v>0</v>
      </c>
      <c r="L5919">
        <v>0</v>
      </c>
      <c r="M5919">
        <v>0</v>
      </c>
      <c r="N5919" s="2">
        <v>265.83650793650793</v>
      </c>
      <c r="O5919" s="2">
        <v>765.89429918722328</v>
      </c>
      <c r="P5919" s="2">
        <v>354</v>
      </c>
      <c r="Q5919" s="4">
        <v>1385.7308071237312</v>
      </c>
      <c r="R5919" s="5">
        <v>5.7999999999999996E-2</v>
      </c>
      <c r="S5919" s="6">
        <v>1466.1031939369077</v>
      </c>
      <c r="T5919" s="4">
        <v>46.193548387096776</v>
      </c>
      <c r="U5919" s="7">
        <v>1512.2967423240045</v>
      </c>
      <c r="V5919" s="8">
        <v>0.65235818407557788</v>
      </c>
      <c r="W5919" s="7">
        <v>1415.3821706629278</v>
      </c>
      <c r="X5919" s="7">
        <v>1450.1659148034378</v>
      </c>
      <c r="Y5919" s="7">
        <v>1689.2251018054872</v>
      </c>
      <c r="Z5919" s="7">
        <v>2226.7920567042756</v>
      </c>
      <c r="AA5919" s="7">
        <v>2595.4997445936801</v>
      </c>
      <c r="AB5919" s="7">
        <v>2985.0776789673905</v>
      </c>
      <c r="AC5919" s="7">
        <v>2550.02</v>
      </c>
      <c r="AD5919" s="7">
        <v>2781.8399999999997</v>
      </c>
      <c r="AE5919" s="4">
        <v>2238</v>
      </c>
      <c r="AF5919" s="4">
        <v>2293</v>
      </c>
      <c r="AG5919" s="4">
        <v>2671</v>
      </c>
      <c r="AH5919" s="4">
        <v>3521</v>
      </c>
      <c r="AI5919" s="4">
        <v>4104</v>
      </c>
      <c r="AJ5919" s="4">
        <v>4720</v>
      </c>
      <c r="AK5919" s="4">
        <v>2461.2069820206107</v>
      </c>
      <c r="AL5919" s="8">
        <v>1.081615274958031</v>
      </c>
      <c r="AM5919" s="4">
        <v>2133.0344561632196</v>
      </c>
      <c r="AN5919" s="8">
        <v>0.940051766262754</v>
      </c>
      <c r="AO5919" s="4">
        <v>1794.2757197942992</v>
      </c>
      <c r="AP5919" s="8">
        <v>0.793921692770855</v>
      </c>
    </row>
    <row r="5920" spans="1:42" x14ac:dyDescent="0.25">
      <c r="A5920" s="2" t="s">
        <v>16399</v>
      </c>
      <c r="B5920" t="s">
        <v>16396</v>
      </c>
      <c r="C5920" t="s">
        <v>14</v>
      </c>
      <c r="D5920" t="s">
        <v>16394</v>
      </c>
      <c r="E5920" s="3" t="s">
        <v>16395</v>
      </c>
      <c r="F5920" t="s">
        <v>11196</v>
      </c>
      <c r="G5920">
        <v>120</v>
      </c>
      <c r="H5920">
        <v>75</v>
      </c>
      <c r="I5920">
        <v>45</v>
      </c>
      <c r="J5920">
        <v>0</v>
      </c>
      <c r="K5920">
        <v>0</v>
      </c>
      <c r="L5920">
        <v>0</v>
      </c>
      <c r="M5920">
        <v>0</v>
      </c>
      <c r="N5920" s="2">
        <v>244.29583333333335</v>
      </c>
      <c r="O5920" s="2">
        <v>765.89429918722328</v>
      </c>
      <c r="P5920" s="2">
        <v>253</v>
      </c>
      <c r="Q5920" s="4">
        <v>1263.1901325205567</v>
      </c>
      <c r="R5920" s="5">
        <v>5.7999999999999996E-2</v>
      </c>
      <c r="S5920" s="6">
        <v>1336.455160206749</v>
      </c>
      <c r="T5920" s="4">
        <v>55.53921568627451</v>
      </c>
      <c r="U5920" s="7">
        <v>1391.9943758930235</v>
      </c>
      <c r="V5920" s="8">
        <v>0.6163016773005805</v>
      </c>
      <c r="W5920" s="7">
        <v>1324.2511034557328</v>
      </c>
      <c r="X5920" s="7">
        <v>1356.7952547917764</v>
      </c>
      <c r="Y5920" s="7">
        <v>1580.4623312467661</v>
      </c>
      <c r="Z5920" s="7">
        <v>2083.4173973492566</v>
      </c>
      <c r="AA5920" s="7">
        <v>2428.385401511317</v>
      </c>
      <c r="AB5920" s="7">
        <v>2792.879896475004</v>
      </c>
      <c r="AC5920" s="7">
        <v>2484.4875000000002</v>
      </c>
      <c r="AD5920" s="7">
        <v>2710.35</v>
      </c>
      <c r="AE5920" s="4">
        <v>2238</v>
      </c>
      <c r="AF5920" s="4">
        <v>2293</v>
      </c>
      <c r="AG5920" s="4">
        <v>2671</v>
      </c>
      <c r="AH5920" s="4">
        <v>3521</v>
      </c>
      <c r="AI5920" s="4">
        <v>4104</v>
      </c>
      <c r="AJ5920" s="4">
        <v>4720</v>
      </c>
      <c r="AK5920" s="4">
        <v>2380.7608314852155</v>
      </c>
      <c r="AL5920" s="8">
        <v>1.0786651379363505</v>
      </c>
      <c r="AM5920" s="4">
        <v>2032.65894105906</v>
      </c>
      <c r="AN5920" s="8">
        <v>0.92454398439109386</v>
      </c>
      <c r="AO5920" s="4">
        <v>1684.5570506329047</v>
      </c>
      <c r="AP5920" s="8">
        <v>0.77042283084583729</v>
      </c>
    </row>
    <row r="5921" spans="1:42" x14ac:dyDescent="0.25">
      <c r="A5921" s="2" t="s">
        <v>16400</v>
      </c>
      <c r="B5921" t="s">
        <v>16396</v>
      </c>
      <c r="C5921" t="s">
        <v>14</v>
      </c>
      <c r="D5921" t="s">
        <v>16394</v>
      </c>
      <c r="E5921" s="3" t="s">
        <v>16395</v>
      </c>
      <c r="F5921" t="s">
        <v>16401</v>
      </c>
      <c r="G5921">
        <v>221</v>
      </c>
      <c r="H5921">
        <v>140</v>
      </c>
      <c r="I5921">
        <v>75</v>
      </c>
      <c r="J5921">
        <v>6</v>
      </c>
      <c r="K5921">
        <v>0</v>
      </c>
      <c r="L5921">
        <v>0</v>
      </c>
      <c r="M5921">
        <v>0</v>
      </c>
      <c r="N5921" s="2">
        <v>244.5685606060606</v>
      </c>
      <c r="O5921" s="2">
        <v>765.89429918722328</v>
      </c>
      <c r="P5921" s="2">
        <v>322</v>
      </c>
      <c r="Q5921" s="4">
        <v>1332.4628597932838</v>
      </c>
      <c r="R5921" s="5">
        <v>5.7999999999999996E-2</v>
      </c>
      <c r="S5921" s="6">
        <v>1409.7457056612943</v>
      </c>
      <c r="T5921" s="4">
        <v>38.519230769230766</v>
      </c>
      <c r="U5921" s="7">
        <v>1448.264936430525</v>
      </c>
      <c r="V5921" s="8">
        <v>0.63844632670713186</v>
      </c>
      <c r="W5921" s="7">
        <v>1390.8402132140181</v>
      </c>
      <c r="X5921" s="7">
        <v>1425.0208261392957</v>
      </c>
      <c r="Y5921" s="7">
        <v>1659.9348567893844</v>
      </c>
      <c r="Z5921" s="7">
        <v>2188.1806929073091</v>
      </c>
      <c r="AA5921" s="7">
        <v>2550.4951899152502</v>
      </c>
      <c r="AB5921" s="7">
        <v>2933.3180546783583</v>
      </c>
      <c r="AC5921" s="7">
        <v>2495.2628959276021</v>
      </c>
      <c r="AD5921" s="7">
        <v>2722.1049773755653</v>
      </c>
      <c r="AE5921" s="4">
        <v>2238</v>
      </c>
      <c r="AF5921" s="4">
        <v>2293</v>
      </c>
      <c r="AG5921" s="4">
        <v>2671</v>
      </c>
      <c r="AH5921" s="4">
        <v>3521</v>
      </c>
      <c r="AI5921" s="4">
        <v>4104</v>
      </c>
      <c r="AJ5921" s="4">
        <v>4720</v>
      </c>
      <c r="AK5921" s="4">
        <v>2408.633498045921</v>
      </c>
      <c r="AL5921" s="8">
        <v>1.0787913394175559</v>
      </c>
      <c r="AM5921" s="4">
        <v>2075.6709005843786</v>
      </c>
      <c r="AN5921" s="8">
        <v>0.93200966851408118</v>
      </c>
      <c r="AO5921" s="4">
        <v>1742.7083031228365</v>
      </c>
      <c r="AP5921" s="8">
        <v>0.78522799761060647</v>
      </c>
    </row>
    <row r="5922" spans="1:42" x14ac:dyDescent="0.25">
      <c r="A5922" s="2" t="s">
        <v>16402</v>
      </c>
      <c r="B5922" t="s">
        <v>16396</v>
      </c>
      <c r="C5922" t="s">
        <v>14</v>
      </c>
      <c r="D5922" t="s">
        <v>16394</v>
      </c>
      <c r="E5922" s="3" t="s">
        <v>16395</v>
      </c>
      <c r="F5922" t="s">
        <v>16403</v>
      </c>
      <c r="G5922">
        <v>130</v>
      </c>
      <c r="H5922">
        <v>30</v>
      </c>
      <c r="I5922">
        <v>100</v>
      </c>
      <c r="J5922">
        <v>0</v>
      </c>
      <c r="K5922">
        <v>0</v>
      </c>
      <c r="L5922">
        <v>0</v>
      </c>
      <c r="M5922">
        <v>0</v>
      </c>
      <c r="N5922" s="2">
        <v>239.93525641025641</v>
      </c>
      <c r="O5922" s="2">
        <v>765.89429918722328</v>
      </c>
      <c r="P5922" s="2">
        <v>281</v>
      </c>
      <c r="Q5922" s="4">
        <v>1286.8295555974796</v>
      </c>
      <c r="R5922" s="5">
        <v>5.7999999999999996E-2</v>
      </c>
      <c r="S5922" s="6">
        <v>1361.4656698221336</v>
      </c>
      <c r="T5922" s="4">
        <v>50.934426229508198</v>
      </c>
      <c r="U5922" s="7">
        <v>1412.4000960516419</v>
      </c>
      <c r="V5922" s="8">
        <v>0.61939013792576381</v>
      </c>
      <c r="W5922" s="7">
        <v>1336.2057144044379</v>
      </c>
      <c r="X5922" s="7">
        <v>1369.0436564474423</v>
      </c>
      <c r="Y5922" s="7">
        <v>1594.7298763066369</v>
      </c>
      <c r="Z5922" s="7">
        <v>2102.2253442439796</v>
      </c>
      <c r="AA5922" s="7">
        <v>2450.3075298998269</v>
      </c>
      <c r="AB5922" s="7">
        <v>2818.0924807814777</v>
      </c>
      <c r="AC5922" s="7">
        <v>2508.3384615384616</v>
      </c>
      <c r="AD5922" s="7">
        <v>2736.3692307692309</v>
      </c>
      <c r="AE5922" s="4">
        <v>2238</v>
      </c>
      <c r="AF5922" s="4">
        <v>2293</v>
      </c>
      <c r="AG5922" s="4">
        <v>2671</v>
      </c>
      <c r="AH5922" s="4">
        <v>3521</v>
      </c>
      <c r="AI5922" s="4">
        <v>4104</v>
      </c>
      <c r="AJ5922" s="4">
        <v>4720</v>
      </c>
      <c r="AK5922" s="4">
        <v>2407.7821300692617</v>
      </c>
      <c r="AL5922" s="8">
        <v>1.0782389431886388</v>
      </c>
      <c r="AM5922" s="4">
        <v>2059.0099766535523</v>
      </c>
      <c r="AN5922" s="8">
        <v>0.92528934143434705</v>
      </c>
      <c r="AO5922" s="4">
        <v>1710.237823237843</v>
      </c>
      <c r="AP5922" s="8">
        <v>0.77233973968005554</v>
      </c>
    </row>
    <row r="5923" spans="1:42" x14ac:dyDescent="0.25">
      <c r="A5923" s="2" t="s">
        <v>16404</v>
      </c>
      <c r="B5923" t="s">
        <v>16396</v>
      </c>
      <c r="C5923" t="s">
        <v>14</v>
      </c>
      <c r="D5923" t="s">
        <v>16394</v>
      </c>
      <c r="E5923" s="3" t="s">
        <v>16395</v>
      </c>
      <c r="F5923" t="s">
        <v>16405</v>
      </c>
      <c r="G5923">
        <v>87</v>
      </c>
      <c r="H5923">
        <v>36</v>
      </c>
      <c r="I5923">
        <v>51</v>
      </c>
      <c r="J5923">
        <v>0</v>
      </c>
      <c r="K5923">
        <v>0</v>
      </c>
      <c r="L5923">
        <v>0</v>
      </c>
      <c r="M5923">
        <v>0</v>
      </c>
      <c r="N5923" s="2">
        <v>252.09961685823757</v>
      </c>
      <c r="O5923" s="2">
        <v>765.89429918722328</v>
      </c>
      <c r="P5923" s="2">
        <v>340</v>
      </c>
      <c r="Q5923" s="4">
        <v>1357.993916045461</v>
      </c>
      <c r="R5923" s="5">
        <v>5.7999999999999996E-2</v>
      </c>
      <c r="S5923" s="6">
        <v>1436.7575631760978</v>
      </c>
      <c r="T5923" s="4">
        <v>58.247058823529414</v>
      </c>
      <c r="U5923" s="7">
        <v>1495.0046219996273</v>
      </c>
      <c r="V5923" s="8">
        <v>0.65852232085285167</v>
      </c>
      <c r="W5923" s="7">
        <v>1416.3531048689204</v>
      </c>
      <c r="X5923" s="7">
        <v>1451.1607102164585</v>
      </c>
      <c r="Y5923" s="7">
        <v>1690.3838887868123</v>
      </c>
      <c r="Z5923" s="7">
        <v>2228.3196077942221</v>
      </c>
      <c r="AA5923" s="7">
        <v>2597.2802244781274</v>
      </c>
      <c r="AB5923" s="7">
        <v>2987.1254043705558</v>
      </c>
      <c r="AC5923" s="7">
        <v>2497.2655172413793</v>
      </c>
      <c r="AD5923" s="7">
        <v>2724.2896551724134</v>
      </c>
      <c r="AE5923" s="4">
        <v>2238</v>
      </c>
      <c r="AF5923" s="4">
        <v>2293</v>
      </c>
      <c r="AG5923" s="4">
        <v>2671</v>
      </c>
      <c r="AH5923" s="4">
        <v>3521</v>
      </c>
      <c r="AI5923" s="4">
        <v>4104</v>
      </c>
      <c r="AJ5923" s="4">
        <v>4720</v>
      </c>
      <c r="AK5923" s="4">
        <v>2398.1072889295033</v>
      </c>
      <c r="AL5923" s="8">
        <v>1.0819793745893336</v>
      </c>
      <c r="AM5923" s="4">
        <v>2077.6573803450351</v>
      </c>
      <c r="AN5923" s="8">
        <v>0.94082702334383983</v>
      </c>
      <c r="AO5923" s="4">
        <v>1757.2074717605665</v>
      </c>
      <c r="AP5923" s="8">
        <v>0.79967467209834564</v>
      </c>
    </row>
    <row r="5924" spans="1:42" x14ac:dyDescent="0.25">
      <c r="A5924" s="2" t="s">
        <v>16406</v>
      </c>
      <c r="B5924" t="s">
        <v>16396</v>
      </c>
      <c r="C5924" t="s">
        <v>14</v>
      </c>
      <c r="D5924" t="s">
        <v>16394</v>
      </c>
      <c r="E5924" s="3" t="s">
        <v>16395</v>
      </c>
      <c r="F5924" t="s">
        <v>16407</v>
      </c>
      <c r="G5924">
        <v>41</v>
      </c>
      <c r="H5924">
        <v>0</v>
      </c>
      <c r="I5924">
        <v>0</v>
      </c>
      <c r="J5924">
        <v>0</v>
      </c>
      <c r="K5924">
        <v>34</v>
      </c>
      <c r="L5924">
        <v>7</v>
      </c>
      <c r="M5924">
        <v>0</v>
      </c>
      <c r="N5924" s="2">
        <v>338.48577235772359</v>
      </c>
      <c r="O5924" s="2">
        <v>765.89429918722328</v>
      </c>
      <c r="P5924" s="2">
        <v>725</v>
      </c>
      <c r="Q5924" s="4">
        <v>1829.380071544947</v>
      </c>
      <c r="R5924" s="5">
        <v>5.7999999999999996E-2</v>
      </c>
      <c r="S5924" s="6">
        <v>1935.484115694554</v>
      </c>
      <c r="T5924" s="4">
        <v>147.93548387096774</v>
      </c>
      <c r="U5924" s="7">
        <v>2083.4195995655218</v>
      </c>
      <c r="V5924" s="8">
        <v>0.57544497906378511</v>
      </c>
      <c r="W5924" s="7">
        <v>1196.4009612367179</v>
      </c>
      <c r="X5924" s="7">
        <v>1225.8031296317222</v>
      </c>
      <c r="Y5924" s="7">
        <v>1427.8762142373876</v>
      </c>
      <c r="Z5924" s="7">
        <v>1882.2733621601806</v>
      </c>
      <c r="AA5924" s="7">
        <v>2193.9363471472252</v>
      </c>
      <c r="AB5924" s="7">
        <v>2523.2406331712727</v>
      </c>
      <c r="AC5924" s="7">
        <v>3982.5902439024394</v>
      </c>
      <c r="AD5924" s="7">
        <v>4344.6439024390238</v>
      </c>
      <c r="AE5924" s="4">
        <v>2238</v>
      </c>
      <c r="AF5924" s="4">
        <v>2293</v>
      </c>
      <c r="AG5924" s="4">
        <v>2671</v>
      </c>
      <c r="AH5924" s="4">
        <v>3521</v>
      </c>
      <c r="AI5924" s="4">
        <v>4104</v>
      </c>
      <c r="AJ5924" s="4">
        <v>4720</v>
      </c>
      <c r="AK5924" s="4">
        <v>3685.5897347040959</v>
      </c>
      <c r="AL5924" s="8">
        <v>1.0588279190631871</v>
      </c>
      <c r="AM5924" s="4">
        <v>3102.2211950342489</v>
      </c>
      <c r="AN5924" s="8">
        <v>0.89770027239671979</v>
      </c>
      <c r="AO5924" s="4">
        <v>2518.8526553644015</v>
      </c>
      <c r="AP5924" s="8">
        <v>0.73657262573025251</v>
      </c>
    </row>
    <row r="5925" spans="1:42" x14ac:dyDescent="0.25">
      <c r="A5925" s="2" t="s">
        <v>16408</v>
      </c>
      <c r="B5925" t="s">
        <v>16396</v>
      </c>
      <c r="C5925" t="s">
        <v>14</v>
      </c>
      <c r="D5925" t="s">
        <v>16394</v>
      </c>
      <c r="E5925" s="3" t="s">
        <v>16395</v>
      </c>
      <c r="F5925" t="s">
        <v>16409</v>
      </c>
      <c r="G5925">
        <v>24</v>
      </c>
      <c r="H5925">
        <v>0</v>
      </c>
      <c r="I5925">
        <v>0</v>
      </c>
      <c r="J5925">
        <v>0</v>
      </c>
      <c r="K5925">
        <v>12</v>
      </c>
      <c r="L5925">
        <v>12</v>
      </c>
      <c r="M5925">
        <v>0</v>
      </c>
      <c r="N5925" s="2">
        <v>353.8680555555556</v>
      </c>
      <c r="O5925" s="2">
        <v>765.89429918722328</v>
      </c>
      <c r="P5925" s="2">
        <v>707</v>
      </c>
      <c r="Q5925" s="4">
        <v>1826.7623547427788</v>
      </c>
      <c r="R5925" s="5">
        <v>5.7999999999999996E-2</v>
      </c>
      <c r="S5925" s="6">
        <v>1932.7145713178602</v>
      </c>
      <c r="T5925" s="4">
        <v>124.64705882352941</v>
      </c>
      <c r="U5925" s="7">
        <v>2057.3616301413895</v>
      </c>
      <c r="V5925" s="8">
        <v>0.5396358374141349</v>
      </c>
      <c r="W5925" s="7">
        <v>1134.5351372090156</v>
      </c>
      <c r="X5925" s="7">
        <v>1162.4169211886831</v>
      </c>
      <c r="Y5925" s="7">
        <v>1354.0408183580341</v>
      </c>
      <c r="Z5925" s="7">
        <v>1784.9411162256229</v>
      </c>
      <c r="AA5925" s="7">
        <v>2080.488026410098</v>
      </c>
      <c r="AB5925" s="7">
        <v>2392.7640069823742</v>
      </c>
      <c r="AC5925" s="7">
        <v>4193.75</v>
      </c>
      <c r="AD5925" s="7">
        <v>4575</v>
      </c>
      <c r="AE5925" s="4">
        <v>2238</v>
      </c>
      <c r="AF5925" s="4">
        <v>2293</v>
      </c>
      <c r="AG5925" s="4">
        <v>2671</v>
      </c>
      <c r="AH5925" s="4">
        <v>3521</v>
      </c>
      <c r="AI5925" s="4">
        <v>4104</v>
      </c>
      <c r="AJ5925" s="4">
        <v>4720</v>
      </c>
      <c r="AK5925" s="4">
        <v>3888.0469532794309</v>
      </c>
      <c r="AL5925" s="8">
        <v>1.0525099048138913</v>
      </c>
      <c r="AM5925" s="4">
        <v>3236.269492625574</v>
      </c>
      <c r="AN5925" s="8">
        <v>0.88155188234730575</v>
      </c>
      <c r="AO5925" s="4">
        <v>2584.4920319717171</v>
      </c>
      <c r="AP5925" s="8">
        <v>0.71059385988072032</v>
      </c>
    </row>
    <row r="5926" spans="1:42" x14ac:dyDescent="0.25">
      <c r="A5926" s="2" t="s">
        <v>16410</v>
      </c>
      <c r="B5926" t="s">
        <v>16396</v>
      </c>
      <c r="C5926" t="s">
        <v>14</v>
      </c>
      <c r="D5926" t="s">
        <v>16394</v>
      </c>
      <c r="E5926" s="3" t="s">
        <v>16395</v>
      </c>
      <c r="F5926" t="s">
        <v>16411</v>
      </c>
      <c r="G5926">
        <v>97</v>
      </c>
      <c r="H5926">
        <v>0</v>
      </c>
      <c r="I5926">
        <v>97</v>
      </c>
      <c r="J5926">
        <v>0</v>
      </c>
      <c r="K5926">
        <v>0</v>
      </c>
      <c r="L5926">
        <v>0</v>
      </c>
      <c r="M5926">
        <v>0</v>
      </c>
      <c r="N5926" s="2">
        <v>272.91237113402059</v>
      </c>
      <c r="O5926" s="2">
        <v>765.89429918722328</v>
      </c>
      <c r="P5926" s="2">
        <v>405</v>
      </c>
      <c r="Q5926" s="4">
        <v>1443.8066703212439</v>
      </c>
      <c r="R5926" s="5">
        <v>5.7999999999999996E-2</v>
      </c>
      <c r="S5926" s="6">
        <v>1527.5474571998761</v>
      </c>
      <c r="T5926" s="4">
        <v>0</v>
      </c>
      <c r="U5926" s="7">
        <v>1527.5474571998761</v>
      </c>
      <c r="V5926" s="8">
        <v>0.66617856833836731</v>
      </c>
      <c r="W5926" s="7">
        <v>1490.9076359412661</v>
      </c>
      <c r="X5926" s="7">
        <v>1527.5474571998764</v>
      </c>
      <c r="Y5926" s="7">
        <v>1779.362956031779</v>
      </c>
      <c r="Z5926" s="7">
        <v>2345.6147391193913</v>
      </c>
      <c r="AA5926" s="7">
        <v>2733.9968444606593</v>
      </c>
      <c r="AB5926" s="7">
        <v>3144.3628425570937</v>
      </c>
      <c r="AC5926" s="7">
        <v>2522.3000000000002</v>
      </c>
      <c r="AD5926" s="7">
        <v>2751.6</v>
      </c>
      <c r="AE5926" s="4">
        <v>2238</v>
      </c>
      <c r="AF5926" s="4">
        <v>2293</v>
      </c>
      <c r="AG5926" s="4">
        <v>2671</v>
      </c>
      <c r="AH5926" s="4">
        <v>3521</v>
      </c>
      <c r="AI5926" s="4">
        <v>4104</v>
      </c>
      <c r="AJ5926" s="4">
        <v>4720</v>
      </c>
      <c r="AK5926" s="4">
        <v>2487.7283539089708</v>
      </c>
      <c r="AL5926" s="8">
        <v>1.0849229628909598</v>
      </c>
      <c r="AM5926" s="4">
        <v>2167.6680550059391</v>
      </c>
      <c r="AN5926" s="8">
        <v>0.9453414980400956</v>
      </c>
      <c r="AO5926" s="4">
        <v>1847.6077561029076</v>
      </c>
      <c r="AP5926" s="8">
        <v>0.80576003318923139</v>
      </c>
    </row>
    <row r="5927" spans="1:42" x14ac:dyDescent="0.25">
      <c r="A5927" s="2" t="s">
        <v>16412</v>
      </c>
      <c r="B5927" t="s">
        <v>16396</v>
      </c>
      <c r="C5927" t="s">
        <v>14</v>
      </c>
      <c r="D5927" t="s">
        <v>16394</v>
      </c>
      <c r="E5927" s="3" t="s">
        <v>16395</v>
      </c>
      <c r="F5927" t="s">
        <v>269</v>
      </c>
      <c r="G5927">
        <v>483</v>
      </c>
      <c r="H5927">
        <v>0</v>
      </c>
      <c r="I5927">
        <v>18</v>
      </c>
      <c r="J5927">
        <v>370</v>
      </c>
      <c r="K5927">
        <v>86</v>
      </c>
      <c r="L5927">
        <v>9</v>
      </c>
      <c r="M5927">
        <v>0</v>
      </c>
      <c r="N5927" s="2">
        <v>282.46152518978607</v>
      </c>
      <c r="O5927" s="2">
        <v>765.89429918722328</v>
      </c>
      <c r="P5927" s="2">
        <v>551</v>
      </c>
      <c r="Q5927" s="4">
        <v>1599.3558243770094</v>
      </c>
      <c r="R5927" s="5">
        <v>5.7999999999999996E-2</v>
      </c>
      <c r="S5927" s="6">
        <v>1692.118462190876</v>
      </c>
      <c r="T5927" s="4">
        <v>135.96268656716418</v>
      </c>
      <c r="U5927" s="7">
        <v>1828.0811487580402</v>
      </c>
      <c r="V5927" s="8">
        <v>0.64483474953379605</v>
      </c>
      <c r="W5927" s="7">
        <v>1335.8072894771992</v>
      </c>
      <c r="X5927" s="7">
        <v>1368.6354400228856</v>
      </c>
      <c r="Y5927" s="7">
        <v>1594.2543655914205</v>
      </c>
      <c r="Z5927" s="7">
        <v>2101.5985103883909</v>
      </c>
      <c r="AA5927" s="7">
        <v>2449.5769061726655</v>
      </c>
      <c r="AB5927" s="7">
        <v>2817.2521922843525</v>
      </c>
      <c r="AC5927" s="7">
        <v>3118.456728778468</v>
      </c>
      <c r="AD5927" s="7">
        <v>3401.9527950310558</v>
      </c>
      <c r="AE5927" s="4">
        <v>2238</v>
      </c>
      <c r="AF5927" s="4">
        <v>2293</v>
      </c>
      <c r="AG5927" s="4">
        <v>2671</v>
      </c>
      <c r="AH5927" s="4">
        <v>3521</v>
      </c>
      <c r="AI5927" s="4">
        <v>4104</v>
      </c>
      <c r="AJ5927" s="4">
        <v>4720</v>
      </c>
      <c r="AK5927" s="4">
        <v>2922.0740772205922</v>
      </c>
      <c r="AL5927" s="8">
        <v>1.0786875473126041</v>
      </c>
      <c r="AM5927" s="4">
        <v>2511.144205839696</v>
      </c>
      <c r="AN5927" s="8">
        <v>0.93373672777820971</v>
      </c>
      <c r="AO5927" s="4">
        <v>2100.2143344588003</v>
      </c>
      <c r="AP5927" s="8">
        <v>0.78878590824381534</v>
      </c>
    </row>
    <row r="5928" spans="1:42" x14ac:dyDescent="0.25">
      <c r="A5928" s="2" t="s">
        <v>16413</v>
      </c>
      <c r="B5928" t="s">
        <v>16396</v>
      </c>
      <c r="C5928" t="s">
        <v>14</v>
      </c>
      <c r="D5928" t="s">
        <v>16394</v>
      </c>
      <c r="E5928" s="3" t="s">
        <v>16395</v>
      </c>
      <c r="F5928" t="s">
        <v>16414</v>
      </c>
      <c r="G5928">
        <v>10</v>
      </c>
      <c r="H5928">
        <v>0</v>
      </c>
      <c r="I5928">
        <v>0</v>
      </c>
      <c r="J5928">
        <v>0</v>
      </c>
      <c r="K5928">
        <v>6</v>
      </c>
      <c r="L5928">
        <v>4</v>
      </c>
      <c r="M5928">
        <v>0</v>
      </c>
      <c r="N5928" s="2">
        <v>217.75833333333333</v>
      </c>
      <c r="O5928" s="2">
        <v>765.89429918722328</v>
      </c>
      <c r="P5928" s="2">
        <v>373</v>
      </c>
      <c r="Q5928" s="4">
        <v>1356.6526325205566</v>
      </c>
      <c r="R5928" s="5">
        <v>5.7999999999999996E-2</v>
      </c>
      <c r="S5928" s="6">
        <v>1435.3384852067491</v>
      </c>
      <c r="T5928" s="4">
        <v>242.2</v>
      </c>
      <c r="U5928" s="7">
        <v>1677.5384852067491</v>
      </c>
      <c r="V5928" s="8">
        <v>0.44684313174757584</v>
      </c>
      <c r="W5928" s="7">
        <v>855.65167809192485</v>
      </c>
      <c r="X5928" s="7">
        <v>876.67975775906325</v>
      </c>
      <c r="Y5928" s="7">
        <v>1021.2000143804876</v>
      </c>
      <c r="Z5928" s="7">
        <v>1346.179427418082</v>
      </c>
      <c r="AA5928" s="7">
        <v>1569.0770718897495</v>
      </c>
      <c r="AB5928" s="7">
        <v>1804.5915641617003</v>
      </c>
      <c r="AC5928" s="7">
        <v>4129.62</v>
      </c>
      <c r="AD5928" s="7">
        <v>4505.04</v>
      </c>
      <c r="AE5928" s="4">
        <v>2238</v>
      </c>
      <c r="AF5928" s="4">
        <v>2293</v>
      </c>
      <c r="AG5928" s="4">
        <v>2671</v>
      </c>
      <c r="AH5928" s="4">
        <v>3521</v>
      </c>
      <c r="AI5928" s="4">
        <v>4104</v>
      </c>
      <c r="AJ5928" s="4">
        <v>4720</v>
      </c>
      <c r="AK5928" s="4">
        <v>3696.6406473725497</v>
      </c>
      <c r="AL5928" s="8">
        <v>1.0491824216537611</v>
      </c>
      <c r="AM5928" s="4">
        <v>2942.8732599839495</v>
      </c>
      <c r="AN5928" s="8">
        <v>0.84840265835169926</v>
      </c>
      <c r="AO5928" s="4">
        <v>2189.1058725953494</v>
      </c>
      <c r="AP5928" s="8">
        <v>0.64762289504963755</v>
      </c>
    </row>
    <row r="5929" spans="1:42" x14ac:dyDescent="0.25">
      <c r="A5929" s="2" t="s">
        <v>16415</v>
      </c>
      <c r="B5929" t="s">
        <v>16396</v>
      </c>
      <c r="C5929" t="s">
        <v>14</v>
      </c>
      <c r="D5929" t="s">
        <v>16394</v>
      </c>
      <c r="E5929" s="3" t="s">
        <v>16395</v>
      </c>
      <c r="F5929" t="s">
        <v>16416</v>
      </c>
      <c r="G5929">
        <v>12</v>
      </c>
      <c r="H5929">
        <v>0</v>
      </c>
      <c r="I5929">
        <v>0</v>
      </c>
      <c r="J5929">
        <v>5</v>
      </c>
      <c r="K5929">
        <v>5</v>
      </c>
      <c r="L5929">
        <v>2</v>
      </c>
      <c r="M5929">
        <v>0</v>
      </c>
      <c r="N5929" s="2">
        <v>196.7222222222222</v>
      </c>
      <c r="O5929" s="2">
        <v>765.89429918722328</v>
      </c>
      <c r="P5929" s="2">
        <v>985</v>
      </c>
      <c r="Q5929" s="4">
        <v>1947.6165214094453</v>
      </c>
      <c r="R5929" s="5">
        <v>5.7999999999999996E-2</v>
      </c>
      <c r="S5929" s="6">
        <v>2060.5782796511935</v>
      </c>
      <c r="T5929" s="4">
        <v>92.916666666666671</v>
      </c>
      <c r="U5929" s="7">
        <v>2153.49494631786</v>
      </c>
      <c r="V5929" s="8">
        <v>0.65977173600424632</v>
      </c>
      <c r="W5929" s="7">
        <v>1412.8597395402485</v>
      </c>
      <c r="X5929" s="7">
        <v>1447.581493639763</v>
      </c>
      <c r="Y5929" s="7">
        <v>1686.214639996427</v>
      </c>
      <c r="Z5929" s="7">
        <v>2222.8235669889254</v>
      </c>
      <c r="AA5929" s="7">
        <v>2590.8741604437801</v>
      </c>
      <c r="AB5929" s="7">
        <v>2979.7578063583437</v>
      </c>
      <c r="AC5929" s="7">
        <v>3590.4</v>
      </c>
      <c r="AD5929" s="7">
        <v>3916.7999999999997</v>
      </c>
      <c r="AE5929" s="4">
        <v>2238</v>
      </c>
      <c r="AF5929" s="4">
        <v>2293</v>
      </c>
      <c r="AG5929" s="4">
        <v>2671</v>
      </c>
      <c r="AH5929" s="4">
        <v>3521</v>
      </c>
      <c r="AI5929" s="4">
        <v>4104</v>
      </c>
      <c r="AJ5929" s="4">
        <v>4720</v>
      </c>
      <c r="AK5929" s="4">
        <v>3303.5276881710324</v>
      </c>
      <c r="AL5929" s="8">
        <v>1.0405773145948833</v>
      </c>
      <c r="AM5929" s="4">
        <v>2930.6428656150806</v>
      </c>
      <c r="AN5929" s="8">
        <v>0.92633564101769217</v>
      </c>
      <c r="AO5929" s="4">
        <v>2433.4631022071453</v>
      </c>
      <c r="AP5929" s="8">
        <v>0.77401340958143749</v>
      </c>
    </row>
    <row r="5930" spans="1:42" x14ac:dyDescent="0.25">
      <c r="A5930" s="2" t="s">
        <v>16417</v>
      </c>
      <c r="B5930" t="s">
        <v>16396</v>
      </c>
      <c r="C5930" t="s">
        <v>14</v>
      </c>
      <c r="D5930" t="s">
        <v>16394</v>
      </c>
      <c r="E5930" s="3" t="s">
        <v>16395</v>
      </c>
      <c r="F5930" t="s">
        <v>16418</v>
      </c>
      <c r="G5930">
        <v>177</v>
      </c>
      <c r="H5930">
        <v>0</v>
      </c>
      <c r="I5930">
        <v>5</v>
      </c>
      <c r="J5930">
        <v>48</v>
      </c>
      <c r="K5930">
        <v>94</v>
      </c>
      <c r="L5930">
        <v>25</v>
      </c>
      <c r="M5930">
        <v>5</v>
      </c>
      <c r="N5930" s="2">
        <v>201.20009416195856</v>
      </c>
      <c r="O5930" s="2">
        <v>765.89429918722328</v>
      </c>
      <c r="P5930" s="2">
        <v>609</v>
      </c>
      <c r="Q5930" s="4">
        <v>1576.0943933491817</v>
      </c>
      <c r="R5930" s="5">
        <v>5.7999999999999996E-2</v>
      </c>
      <c r="S5930" s="6">
        <v>1667.5078681634343</v>
      </c>
      <c r="T5930" s="4">
        <v>158.72560975609755</v>
      </c>
      <c r="U5930" s="7">
        <v>1826.2334779195319</v>
      </c>
      <c r="V5930" s="8">
        <v>0.54158490466025144</v>
      </c>
      <c r="W5930" s="7">
        <v>1106.721189490956</v>
      </c>
      <c r="X5930" s="7">
        <v>1133.9194314132092</v>
      </c>
      <c r="Y5930" s="7">
        <v>1320.8455304425127</v>
      </c>
      <c r="Z5930" s="7">
        <v>1741.1819965136981</v>
      </c>
      <c r="AA5930" s="7">
        <v>2029.4833608895815</v>
      </c>
      <c r="AB5930" s="7">
        <v>2334.1036704188168</v>
      </c>
      <c r="AC5930" s="7">
        <v>3709.218644067797</v>
      </c>
      <c r="AD5930" s="7">
        <v>4046.4203389830509</v>
      </c>
      <c r="AE5930" s="4">
        <v>2238</v>
      </c>
      <c r="AF5930" s="4">
        <v>2293</v>
      </c>
      <c r="AG5930" s="4">
        <v>2671</v>
      </c>
      <c r="AH5930" s="4">
        <v>3521</v>
      </c>
      <c r="AI5930" s="4">
        <v>4104</v>
      </c>
      <c r="AJ5930" s="4">
        <v>4720</v>
      </c>
      <c r="AK5930" s="4">
        <v>3409.1983683118533</v>
      </c>
      <c r="AL5930" s="8">
        <v>1.0580978778782959</v>
      </c>
      <c r="AM5930" s="4">
        <v>2828.6348682623802</v>
      </c>
      <c r="AN5930" s="8">
        <v>0.88592688680561438</v>
      </c>
      <c r="AO5930" s="4">
        <v>2248.0713682129071</v>
      </c>
      <c r="AP5930" s="8">
        <v>0.71375589573293297</v>
      </c>
    </row>
    <row r="5931" spans="1:42" x14ac:dyDescent="0.25">
      <c r="A5931" s="2" t="s">
        <v>16419</v>
      </c>
      <c r="B5931" t="s">
        <v>16396</v>
      </c>
      <c r="C5931" t="s">
        <v>14</v>
      </c>
      <c r="D5931" t="s">
        <v>16394</v>
      </c>
      <c r="E5931" s="3" t="s">
        <v>16395</v>
      </c>
      <c r="F5931" t="s">
        <v>16420</v>
      </c>
      <c r="G5931">
        <v>7</v>
      </c>
      <c r="H5931">
        <v>0</v>
      </c>
      <c r="I5931">
        <v>0</v>
      </c>
      <c r="J5931">
        <v>3</v>
      </c>
      <c r="K5931">
        <v>4</v>
      </c>
      <c r="L5931">
        <v>0</v>
      </c>
      <c r="M5931">
        <v>0</v>
      </c>
      <c r="N5931" s="2">
        <v>191.46428571428569</v>
      </c>
      <c r="O5931" s="2">
        <v>765.89429918722328</v>
      </c>
      <c r="P5931" s="2">
        <v>912</v>
      </c>
      <c r="Q5931" s="4">
        <v>1869.3585849015089</v>
      </c>
      <c r="R5931" s="5">
        <v>5.7999999999999996E-2</v>
      </c>
      <c r="S5931" s="6">
        <v>1977.7813828257965</v>
      </c>
      <c r="T5931" s="4">
        <v>85</v>
      </c>
      <c r="U5931" s="7">
        <v>2062.7813828257968</v>
      </c>
      <c r="V5931" s="8">
        <v>0.65345837352493896</v>
      </c>
      <c r="W5931" s="7">
        <v>1402.1778134293766</v>
      </c>
      <c r="X5931" s="7">
        <v>1436.637053705791</v>
      </c>
      <c r="Y5931" s="7">
        <v>1673.4660141509671</v>
      </c>
      <c r="Z5931" s="7">
        <v>2206.0179093319189</v>
      </c>
      <c r="AA5931" s="7">
        <v>2571.2858562619126</v>
      </c>
      <c r="AB5931" s="7">
        <v>2957.2293473577556</v>
      </c>
      <c r="AC5931" s="7">
        <v>3472.3857142857146</v>
      </c>
      <c r="AD5931" s="7">
        <v>3788.0571428571429</v>
      </c>
      <c r="AE5931" s="4">
        <v>2238</v>
      </c>
      <c r="AF5931" s="4">
        <v>2293</v>
      </c>
      <c r="AG5931" s="4">
        <v>2671</v>
      </c>
      <c r="AH5931" s="4">
        <v>3521</v>
      </c>
      <c r="AI5931" s="4">
        <v>4104</v>
      </c>
      <c r="AJ5931" s="4">
        <v>4720</v>
      </c>
      <c r="AK5931" s="4">
        <v>3231.5913708960325</v>
      </c>
      <c r="AL5931" s="8">
        <v>1.0506466758506687</v>
      </c>
      <c r="AM5931" s="4">
        <v>2813.6547082059542</v>
      </c>
      <c r="AN5931" s="8">
        <v>0.91825057507542562</v>
      </c>
      <c r="AO5931" s="4">
        <v>2395.718045515875</v>
      </c>
      <c r="AP5931" s="8">
        <v>0.78585447430018218</v>
      </c>
    </row>
    <row r="5932" spans="1:42" x14ac:dyDescent="0.25">
      <c r="A5932" s="2" t="s">
        <v>16421</v>
      </c>
      <c r="B5932" t="s">
        <v>16396</v>
      </c>
      <c r="C5932" t="s">
        <v>14</v>
      </c>
      <c r="D5932" t="s">
        <v>16394</v>
      </c>
      <c r="E5932" s="3" t="s">
        <v>16395</v>
      </c>
      <c r="F5932" t="s">
        <v>16422</v>
      </c>
      <c r="G5932">
        <v>15</v>
      </c>
      <c r="H5932">
        <v>0</v>
      </c>
      <c r="I5932">
        <v>0</v>
      </c>
      <c r="J5932">
        <v>2</v>
      </c>
      <c r="K5932">
        <v>6</v>
      </c>
      <c r="L5932">
        <v>6</v>
      </c>
      <c r="M5932">
        <v>1</v>
      </c>
      <c r="N5932" s="2">
        <v>219.38888888888889</v>
      </c>
      <c r="O5932" s="2">
        <v>765.89429918722328</v>
      </c>
      <c r="P5932" s="2">
        <v>871</v>
      </c>
      <c r="Q5932" s="4">
        <v>1856.2831880761123</v>
      </c>
      <c r="R5932" s="5">
        <v>5.7999999999999996E-2</v>
      </c>
      <c r="S5932" s="6">
        <v>1963.9476129845268</v>
      </c>
      <c r="T5932" s="4">
        <v>435.66666666666669</v>
      </c>
      <c r="U5932" s="7">
        <v>2399.6142796511936</v>
      </c>
      <c r="V5932" s="8">
        <v>0.64491890981810185</v>
      </c>
      <c r="W5932" s="7">
        <v>1181.2821860512179</v>
      </c>
      <c r="X5932" s="7">
        <v>1210.3128027772309</v>
      </c>
      <c r="Y5932" s="7">
        <v>1409.8323140941925</v>
      </c>
      <c r="Z5932" s="7">
        <v>1858.4872998598473</v>
      </c>
      <c r="AA5932" s="7">
        <v>2166.2118371555844</v>
      </c>
      <c r="AB5932" s="7">
        <v>2491.3547444869296</v>
      </c>
      <c r="AC5932" s="7">
        <v>4092.8800000000006</v>
      </c>
      <c r="AD5932" s="7">
        <v>4464.96</v>
      </c>
      <c r="AE5932" s="4">
        <v>2238</v>
      </c>
      <c r="AF5932" s="4">
        <v>2293</v>
      </c>
      <c r="AG5932" s="4">
        <v>2671</v>
      </c>
      <c r="AH5932" s="4">
        <v>3521</v>
      </c>
      <c r="AI5932" s="4">
        <v>4104</v>
      </c>
      <c r="AJ5932" s="4">
        <v>4720</v>
      </c>
      <c r="AK5932" s="4">
        <v>3484.2499514229376</v>
      </c>
      <c r="AL5932" s="8">
        <v>1.0535144641178251</v>
      </c>
      <c r="AM5932" s="4">
        <v>3016.464616518811</v>
      </c>
      <c r="AN5932" s="8">
        <v>0.92779275510252568</v>
      </c>
      <c r="AO5932" s="4">
        <v>2431.7329478886531</v>
      </c>
      <c r="AP5932" s="8">
        <v>0.77064061883340129</v>
      </c>
    </row>
    <row r="5933" spans="1:42" x14ac:dyDescent="0.25">
      <c r="A5933" s="2" t="s">
        <v>16423</v>
      </c>
      <c r="B5933" t="s">
        <v>16396</v>
      </c>
      <c r="C5933" t="s">
        <v>14</v>
      </c>
      <c r="D5933" t="s">
        <v>16394</v>
      </c>
      <c r="E5933" s="3" t="s">
        <v>16395</v>
      </c>
      <c r="F5933" t="s">
        <v>16424</v>
      </c>
      <c r="G5933">
        <v>60</v>
      </c>
      <c r="H5933">
        <v>0</v>
      </c>
      <c r="I5933">
        <v>0</v>
      </c>
      <c r="J5933">
        <v>5</v>
      </c>
      <c r="K5933">
        <v>49</v>
      </c>
      <c r="L5933">
        <v>6</v>
      </c>
      <c r="M5933">
        <v>0</v>
      </c>
      <c r="N5933" s="2">
        <v>204.45138888888889</v>
      </c>
      <c r="O5933" s="2">
        <v>765.89429918722328</v>
      </c>
      <c r="P5933" s="2">
        <v>564</v>
      </c>
      <c r="Q5933" s="4">
        <v>1534.3456880761123</v>
      </c>
      <c r="R5933" s="5">
        <v>5.7999999999999996E-2</v>
      </c>
      <c r="S5933" s="6">
        <v>1623.3377379845269</v>
      </c>
      <c r="T5933" s="4">
        <v>153.61111111111111</v>
      </c>
      <c r="U5933" s="7">
        <v>1776.948849095638</v>
      </c>
      <c r="V5933" s="8">
        <v>0.50647448527247552</v>
      </c>
      <c r="W5933" s="7">
        <v>1035.503598231717</v>
      </c>
      <c r="X5933" s="7">
        <v>1060.9516312534972</v>
      </c>
      <c r="Y5933" s="7">
        <v>1235.8490218395514</v>
      </c>
      <c r="Z5933" s="7">
        <v>1629.1368049034297</v>
      </c>
      <c r="AA5933" s="7">
        <v>1898.8859549343013</v>
      </c>
      <c r="AB5933" s="7">
        <v>2183.9039247782412</v>
      </c>
      <c r="AC5933" s="7">
        <v>3859.3133333333335</v>
      </c>
      <c r="AD5933" s="7">
        <v>4210.16</v>
      </c>
      <c r="AE5933" s="4">
        <v>2238</v>
      </c>
      <c r="AF5933" s="4">
        <v>2293</v>
      </c>
      <c r="AG5933" s="4">
        <v>2671</v>
      </c>
      <c r="AH5933" s="4">
        <v>3521</v>
      </c>
      <c r="AI5933" s="4">
        <v>4104</v>
      </c>
      <c r="AJ5933" s="4">
        <v>4720</v>
      </c>
      <c r="AK5933" s="4">
        <v>3548.5684955656398</v>
      </c>
      <c r="AL5933" s="8">
        <v>1.0552129914331287</v>
      </c>
      <c r="AM5933" s="4">
        <v>2906.824909705269</v>
      </c>
      <c r="AN5933" s="8">
        <v>0.87230015604624445</v>
      </c>
      <c r="AO5933" s="4">
        <v>2265.0813238448977</v>
      </c>
      <c r="AP5933" s="8">
        <v>0.68938732065935993</v>
      </c>
    </row>
    <row r="5934" spans="1:42" x14ac:dyDescent="0.25">
      <c r="A5934" s="2" t="s">
        <v>16425</v>
      </c>
      <c r="B5934" t="s">
        <v>16396</v>
      </c>
      <c r="C5934" t="s">
        <v>14</v>
      </c>
      <c r="D5934" t="s">
        <v>16394</v>
      </c>
      <c r="E5934" s="3" t="s">
        <v>16395</v>
      </c>
      <c r="F5934" t="s">
        <v>16426</v>
      </c>
      <c r="G5934">
        <v>6</v>
      </c>
      <c r="H5934">
        <v>0</v>
      </c>
      <c r="I5934">
        <v>0</v>
      </c>
      <c r="J5934">
        <v>3</v>
      </c>
      <c r="K5934">
        <v>2</v>
      </c>
      <c r="L5934">
        <v>1</v>
      </c>
      <c r="M5934">
        <v>0</v>
      </c>
      <c r="N5934" s="2">
        <v>197.80555555555554</v>
      </c>
      <c r="O5934" s="2">
        <v>765.89429918722328</v>
      </c>
      <c r="P5934" s="2">
        <v>1450</v>
      </c>
      <c r="Q5934" s="4">
        <v>2413.6998547427788</v>
      </c>
      <c r="R5934" s="5">
        <v>5.7999999999999996E-2</v>
      </c>
      <c r="S5934" s="6">
        <v>2553.6944463178602</v>
      </c>
      <c r="T5934" s="4">
        <v>90.833333333333329</v>
      </c>
      <c r="U5934" s="7">
        <v>2644.5277796511937</v>
      </c>
      <c r="V5934" s="8">
        <v>0.82818344787865561</v>
      </c>
      <c r="W5934" s="7">
        <v>1789.8120478707776</v>
      </c>
      <c r="X5934" s="7">
        <v>1833.797598645082</v>
      </c>
      <c r="Y5934" s="7">
        <v>2136.0982930575724</v>
      </c>
      <c r="Z5934" s="7">
        <v>2815.8749868422738</v>
      </c>
      <c r="AA5934" s="7">
        <v>3282.1218250498978</v>
      </c>
      <c r="AB5934" s="7">
        <v>3774.7599937221048</v>
      </c>
      <c r="AC5934" s="7">
        <v>3512.4833333333336</v>
      </c>
      <c r="AD5934" s="7">
        <v>3831.7999999999997</v>
      </c>
      <c r="AE5934" s="4">
        <v>2238</v>
      </c>
      <c r="AF5934" s="4">
        <v>2293</v>
      </c>
      <c r="AG5934" s="4">
        <v>2671</v>
      </c>
      <c r="AH5934" s="4">
        <v>3521</v>
      </c>
      <c r="AI5934" s="4">
        <v>4104</v>
      </c>
      <c r="AJ5934" s="4">
        <v>4720</v>
      </c>
      <c r="AK5934" s="4">
        <v>3322.7699934314492</v>
      </c>
      <c r="AL5934" s="8">
        <v>1.0690338723622683</v>
      </c>
      <c r="AM5934" s="4">
        <v>3015.1397745860136</v>
      </c>
      <c r="AN5934" s="8">
        <v>0.97269370256882315</v>
      </c>
      <c r="AO5934" s="4">
        <v>2707.509555740578</v>
      </c>
      <c r="AP5934" s="8">
        <v>0.87635353277537809</v>
      </c>
    </row>
    <row r="5935" spans="1:42" x14ac:dyDescent="0.25">
      <c r="A5935" s="2" t="s">
        <v>16427</v>
      </c>
      <c r="B5935" t="s">
        <v>16396</v>
      </c>
      <c r="C5935" t="s">
        <v>14</v>
      </c>
      <c r="D5935" t="s">
        <v>16394</v>
      </c>
      <c r="E5935" s="3" t="s">
        <v>16395</v>
      </c>
      <c r="F5935" t="s">
        <v>16428</v>
      </c>
      <c r="G5935">
        <v>163</v>
      </c>
      <c r="H5935">
        <v>0</v>
      </c>
      <c r="I5935">
        <v>35</v>
      </c>
      <c r="J5935">
        <v>55</v>
      </c>
      <c r="K5935">
        <v>70</v>
      </c>
      <c r="L5935">
        <v>3</v>
      </c>
      <c r="M5935">
        <v>0</v>
      </c>
      <c r="N5935" s="2">
        <v>184.61605316973416</v>
      </c>
      <c r="O5935" s="2">
        <v>765.89429918722328</v>
      </c>
      <c r="P5935" s="2">
        <v>395</v>
      </c>
      <c r="Q5935" s="4">
        <v>1345.5103523569574</v>
      </c>
      <c r="R5935" s="5">
        <v>5.7999999999999996E-2</v>
      </c>
      <c r="S5935" s="6">
        <v>1423.5499527936609</v>
      </c>
      <c r="T5935" s="4">
        <v>130.09677419354838</v>
      </c>
      <c r="U5935" s="7">
        <v>1553.6467269872091</v>
      </c>
      <c r="V5935" s="8">
        <v>0.52114124010461149</v>
      </c>
      <c r="W5935" s="7">
        <v>1068.651158943682</v>
      </c>
      <c r="X5935" s="7">
        <v>1094.9138103028879</v>
      </c>
      <c r="Y5935" s="7">
        <v>1275.4098505534294</v>
      </c>
      <c r="Z5935" s="7">
        <v>1681.2871897411551</v>
      </c>
      <c r="AA5935" s="7">
        <v>1959.671294148736</v>
      </c>
      <c r="AB5935" s="7">
        <v>2253.8129893718406</v>
      </c>
      <c r="AC5935" s="7">
        <v>3279.363190184049</v>
      </c>
      <c r="AD5935" s="7">
        <v>3577.4871165644167</v>
      </c>
      <c r="AE5935" s="4">
        <v>2238</v>
      </c>
      <c r="AF5935" s="4">
        <v>2293</v>
      </c>
      <c r="AG5935" s="4">
        <v>2671</v>
      </c>
      <c r="AH5935" s="4">
        <v>3521</v>
      </c>
      <c r="AI5935" s="4">
        <v>4104</v>
      </c>
      <c r="AJ5935" s="4">
        <v>4720</v>
      </c>
      <c r="AK5935" s="4">
        <v>3015.2084007193271</v>
      </c>
      <c r="AL5935" s="8">
        <v>1.0550327889147237</v>
      </c>
      <c r="AM5935" s="4">
        <v>2481.0216613470143</v>
      </c>
      <c r="AN5935" s="8">
        <v>0.8758500088346175</v>
      </c>
      <c r="AO5935" s="4">
        <v>1946.8349219747017</v>
      </c>
      <c r="AP5935" s="8">
        <v>0.69666722875451148</v>
      </c>
    </row>
    <row r="5936" spans="1:42" x14ac:dyDescent="0.25">
      <c r="A5936" s="2" t="s">
        <v>16429</v>
      </c>
      <c r="B5936" t="s">
        <v>16396</v>
      </c>
      <c r="C5936" t="s">
        <v>14</v>
      </c>
      <c r="D5936" t="s">
        <v>16394</v>
      </c>
      <c r="E5936" s="3" t="s">
        <v>16395</v>
      </c>
      <c r="F5936" t="s">
        <v>16430</v>
      </c>
      <c r="G5936">
        <v>125</v>
      </c>
      <c r="H5936">
        <v>0</v>
      </c>
      <c r="I5936">
        <v>16</v>
      </c>
      <c r="J5936">
        <v>41</v>
      </c>
      <c r="K5936">
        <v>43</v>
      </c>
      <c r="L5936">
        <v>23</v>
      </c>
      <c r="M5936">
        <v>2</v>
      </c>
      <c r="N5936" s="2">
        <v>196.94800000000001</v>
      </c>
      <c r="O5936" s="2">
        <v>765.89429918722328</v>
      </c>
      <c r="P5936" s="2">
        <v>595</v>
      </c>
      <c r="Q5936" s="4">
        <v>1557.8422991872233</v>
      </c>
      <c r="R5936" s="5">
        <v>5.7999999999999996E-2</v>
      </c>
      <c r="S5936" s="6">
        <v>1648.1971525400822</v>
      </c>
      <c r="T5936" s="4">
        <v>127.21739130434783</v>
      </c>
      <c r="U5936" s="7">
        <v>1775.41454384443</v>
      </c>
      <c r="V5936" s="8">
        <v>0.55283513100672521</v>
      </c>
      <c r="W5936" s="7">
        <v>1148.5901877346912</v>
      </c>
      <c r="X5936" s="7">
        <v>1176.8173818032383</v>
      </c>
      <c r="Y5936" s="7">
        <v>1370.8151883107062</v>
      </c>
      <c r="Z5936" s="7">
        <v>1807.0536420973406</v>
      </c>
      <c r="AA5936" s="7">
        <v>2106.2618992239377</v>
      </c>
      <c r="AB5936" s="7">
        <v>2422.4064727916634</v>
      </c>
      <c r="AC5936" s="7">
        <v>3532.6192000000005</v>
      </c>
      <c r="AD5936" s="7">
        <v>3853.7664</v>
      </c>
      <c r="AE5936" s="4">
        <v>2238</v>
      </c>
      <c r="AF5936" s="4">
        <v>2293</v>
      </c>
      <c r="AG5936" s="4">
        <v>2671</v>
      </c>
      <c r="AH5936" s="4">
        <v>3521</v>
      </c>
      <c r="AI5936" s="4">
        <v>4104</v>
      </c>
      <c r="AJ5936" s="4">
        <v>4720</v>
      </c>
      <c r="AK5936" s="4">
        <v>3271.6609828451051</v>
      </c>
      <c r="AL5936" s="8">
        <v>1.0583552882134588</v>
      </c>
      <c r="AM5936" s="4">
        <v>2735.3381103336242</v>
      </c>
      <c r="AN5936" s="8">
        <v>0.89135309342194857</v>
      </c>
      <c r="AO5936" s="4">
        <v>2184.5200250515632</v>
      </c>
      <c r="AP5936" s="8">
        <v>0.71983732579823556</v>
      </c>
    </row>
    <row r="5937" spans="1:42" x14ac:dyDescent="0.25">
      <c r="A5937" s="2" t="s">
        <v>16431</v>
      </c>
      <c r="B5937" t="s">
        <v>16396</v>
      </c>
      <c r="C5937" t="s">
        <v>14</v>
      </c>
      <c r="D5937" t="s">
        <v>16394</v>
      </c>
      <c r="E5937" s="3" t="s">
        <v>16395</v>
      </c>
      <c r="F5937" t="s">
        <v>16432</v>
      </c>
      <c r="G5937">
        <v>200</v>
      </c>
      <c r="H5937">
        <v>0</v>
      </c>
      <c r="I5937">
        <v>10</v>
      </c>
      <c r="J5937">
        <v>80</v>
      </c>
      <c r="K5937">
        <v>99</v>
      </c>
      <c r="L5937">
        <v>9</v>
      </c>
      <c r="M5937">
        <v>2</v>
      </c>
      <c r="N5937" s="2">
        <v>196.04624999999999</v>
      </c>
      <c r="O5937" s="2">
        <v>765.89429918722328</v>
      </c>
      <c r="P5937" s="2">
        <v>562</v>
      </c>
      <c r="Q5937" s="4">
        <v>1523.9405491872233</v>
      </c>
      <c r="R5937" s="5">
        <v>5.7999999999999996E-2</v>
      </c>
      <c r="S5937" s="6">
        <v>1612.3291010400824</v>
      </c>
      <c r="T5937" s="4">
        <v>122.36180904522612</v>
      </c>
      <c r="U5937" s="7">
        <v>1734.6909100853086</v>
      </c>
      <c r="V5937" s="8">
        <v>0.54933091925148125</v>
      </c>
      <c r="W5937" s="7">
        <v>1142.6828681537781</v>
      </c>
      <c r="X5937" s="7">
        <v>1170.7648868081383</v>
      </c>
      <c r="Y5937" s="7">
        <v>1363.7649422871946</v>
      </c>
      <c r="Z5937" s="7">
        <v>1797.7597760363956</v>
      </c>
      <c r="AA5937" s="7">
        <v>2095.4291737726121</v>
      </c>
      <c r="AB5937" s="7">
        <v>2409.9477827014448</v>
      </c>
      <c r="AC5937" s="7">
        <v>3473.6075000000001</v>
      </c>
      <c r="AD5937" s="7">
        <v>3789.3899999999994</v>
      </c>
      <c r="AE5937" s="4">
        <v>2238</v>
      </c>
      <c r="AF5937" s="4">
        <v>2293</v>
      </c>
      <c r="AG5937" s="4">
        <v>2671</v>
      </c>
      <c r="AH5937" s="4">
        <v>3521</v>
      </c>
      <c r="AI5937" s="4">
        <v>4104</v>
      </c>
      <c r="AJ5937" s="4">
        <v>4720</v>
      </c>
      <c r="AK5937" s="4">
        <v>3226.3558852727733</v>
      </c>
      <c r="AL5937" s="8">
        <v>1.0604506881533966</v>
      </c>
      <c r="AM5937" s="4">
        <v>2688.3469571952096</v>
      </c>
      <c r="AN5937" s="8">
        <v>0.89007743185275812</v>
      </c>
      <c r="AO5937" s="4">
        <v>2150.3380291176459</v>
      </c>
      <c r="AP5937" s="8">
        <v>0.71970417555211952</v>
      </c>
    </row>
    <row r="5938" spans="1:42" x14ac:dyDescent="0.25">
      <c r="A5938" s="2" t="s">
        <v>16433</v>
      </c>
      <c r="B5938" t="s">
        <v>16396</v>
      </c>
      <c r="C5938" t="s">
        <v>14</v>
      </c>
      <c r="D5938" t="s">
        <v>16394</v>
      </c>
      <c r="E5938" s="3" t="s">
        <v>16395</v>
      </c>
      <c r="F5938" t="s">
        <v>16434</v>
      </c>
      <c r="G5938">
        <v>50</v>
      </c>
      <c r="H5938">
        <v>0</v>
      </c>
      <c r="I5938">
        <v>0</v>
      </c>
      <c r="J5938">
        <v>0</v>
      </c>
      <c r="K5938">
        <v>39</v>
      </c>
      <c r="L5938">
        <v>10</v>
      </c>
      <c r="M5938">
        <v>1</v>
      </c>
      <c r="N5938" s="2">
        <v>220.38333333333333</v>
      </c>
      <c r="O5938" s="2">
        <v>765.89429918722328</v>
      </c>
      <c r="P5938" s="2">
        <v>803</v>
      </c>
      <c r="Q5938" s="4">
        <v>1789.2776325205566</v>
      </c>
      <c r="R5938" s="5">
        <v>5.7999999999999996E-2</v>
      </c>
      <c r="S5938" s="6">
        <v>1893.055735206749</v>
      </c>
      <c r="T5938" s="4">
        <v>139.61363636363637</v>
      </c>
      <c r="U5938" s="7">
        <v>2032.6693715703855</v>
      </c>
      <c r="V5938" s="8">
        <v>0.55513449701232409</v>
      </c>
      <c r="W5938" s="7">
        <v>1157.0575367444394</v>
      </c>
      <c r="X5938" s="7">
        <v>1185.4928202658621</v>
      </c>
      <c r="Y5938" s="7">
        <v>1380.9207688312767</v>
      </c>
      <c r="Z5938" s="7">
        <v>1820.3751505259925</v>
      </c>
      <c r="AA5938" s="7">
        <v>2121.7891558530737</v>
      </c>
      <c r="AB5938" s="7">
        <v>2440.2643312930086</v>
      </c>
      <c r="AC5938" s="7">
        <v>4027.7380000000003</v>
      </c>
      <c r="AD5938" s="7">
        <v>4393.8959999999997</v>
      </c>
      <c r="AE5938" s="4">
        <v>2238</v>
      </c>
      <c r="AF5938" s="4">
        <v>2293</v>
      </c>
      <c r="AG5938" s="4">
        <v>2671</v>
      </c>
      <c r="AH5938" s="4">
        <v>3521</v>
      </c>
      <c r="AI5938" s="4">
        <v>4104</v>
      </c>
      <c r="AJ5938" s="4">
        <v>4720</v>
      </c>
      <c r="AK5938" s="4">
        <v>3743.7024196421526</v>
      </c>
      <c r="AL5938" s="8">
        <v>1.060557479559586</v>
      </c>
      <c r="AM5938" s="4">
        <v>3126.8201914970182</v>
      </c>
      <c r="AN5938" s="8">
        <v>0.89208315204383215</v>
      </c>
      <c r="AO5938" s="4">
        <v>2509.9379633518834</v>
      </c>
      <c r="AP5938" s="8">
        <v>0.72360882452807807</v>
      </c>
    </row>
    <row r="5939" spans="1:42" x14ac:dyDescent="0.25">
      <c r="A5939" s="2" t="s">
        <v>16435</v>
      </c>
      <c r="B5939" t="s">
        <v>16396</v>
      </c>
      <c r="C5939" t="s">
        <v>14</v>
      </c>
      <c r="D5939" t="s">
        <v>16394</v>
      </c>
      <c r="E5939" s="3" t="s">
        <v>16395</v>
      </c>
      <c r="F5939" t="s">
        <v>16436</v>
      </c>
      <c r="G5939">
        <v>704</v>
      </c>
      <c r="H5939">
        <v>147</v>
      </c>
      <c r="I5939">
        <v>556</v>
      </c>
      <c r="J5939">
        <v>1</v>
      </c>
      <c r="K5939">
        <v>0</v>
      </c>
      <c r="L5939">
        <v>0</v>
      </c>
      <c r="M5939">
        <v>0</v>
      </c>
      <c r="N5939" s="2">
        <v>256.39263731060606</v>
      </c>
      <c r="O5939" s="2">
        <v>765.89429918722328</v>
      </c>
      <c r="P5939" s="2">
        <v>311</v>
      </c>
      <c r="Q5939" s="4">
        <v>1333.2869364978294</v>
      </c>
      <c r="R5939" s="5">
        <v>5.7999999999999996E-2</v>
      </c>
      <c r="S5939" s="6">
        <v>1410.6175788147036</v>
      </c>
      <c r="T5939" s="4">
        <v>51.818316100443134</v>
      </c>
      <c r="U5939" s="7">
        <v>1462.4358949151467</v>
      </c>
      <c r="V5939" s="8">
        <v>0.64084233754641939</v>
      </c>
      <c r="W5939" s="7">
        <v>1383.3871318848996</v>
      </c>
      <c r="X5939" s="7">
        <v>1417.3845815067359</v>
      </c>
      <c r="Y5939" s="7">
        <v>1651.0397807259012</v>
      </c>
      <c r="Z5939" s="7">
        <v>2176.4549112451887</v>
      </c>
      <c r="AA5939" s="7">
        <v>2536.8278772366525</v>
      </c>
      <c r="AB5939" s="7">
        <v>2917.5993130012184</v>
      </c>
      <c r="AC5939" s="7">
        <v>2510.2578125000005</v>
      </c>
      <c r="AD5939" s="7">
        <v>2738.4630681818185</v>
      </c>
      <c r="AE5939" s="4">
        <v>2238</v>
      </c>
      <c r="AF5939" s="4">
        <v>2293</v>
      </c>
      <c r="AG5939" s="4">
        <v>2671</v>
      </c>
      <c r="AH5939" s="4">
        <v>3521</v>
      </c>
      <c r="AI5939" s="4">
        <v>4104</v>
      </c>
      <c r="AJ5939" s="4">
        <v>4720</v>
      </c>
      <c r="AK5939" s="4">
        <v>2416.7890490899244</v>
      </c>
      <c r="AL5939" s="8">
        <v>1.0817486905876941</v>
      </c>
      <c r="AM5939" s="4">
        <v>2081.3985589981839</v>
      </c>
      <c r="AN5939" s="8">
        <v>0.93477990624060237</v>
      </c>
      <c r="AO5939" s="4">
        <v>1746.0080689064437</v>
      </c>
      <c r="AP5939" s="8">
        <v>0.78781112189351077</v>
      </c>
    </row>
    <row r="5940" spans="1:42" x14ac:dyDescent="0.25">
      <c r="A5940" s="2" t="s">
        <v>16437</v>
      </c>
      <c r="B5940" t="s">
        <v>16396</v>
      </c>
      <c r="C5940" t="s">
        <v>14</v>
      </c>
      <c r="D5940" t="s">
        <v>16394</v>
      </c>
      <c r="E5940" s="3" t="s">
        <v>16395</v>
      </c>
      <c r="F5940" t="s">
        <v>16438</v>
      </c>
      <c r="G5940">
        <v>686</v>
      </c>
      <c r="H5940">
        <v>45</v>
      </c>
      <c r="I5940">
        <v>617</v>
      </c>
      <c r="J5940">
        <v>24</v>
      </c>
      <c r="K5940">
        <v>0</v>
      </c>
      <c r="L5940">
        <v>0</v>
      </c>
      <c r="M5940">
        <v>0</v>
      </c>
      <c r="N5940" s="2">
        <v>265.80405733722063</v>
      </c>
      <c r="O5940" s="2">
        <v>765.89429918722328</v>
      </c>
      <c r="P5940" s="2">
        <v>300</v>
      </c>
      <c r="Q5940" s="4">
        <v>1331.6983565244439</v>
      </c>
      <c r="R5940" s="5">
        <v>5.7999999999999996E-2</v>
      </c>
      <c r="S5940" s="6">
        <v>1408.9368612028616</v>
      </c>
      <c r="T5940" s="4">
        <v>50.572932330827065</v>
      </c>
      <c r="U5940" s="7">
        <v>1459.5097935336887</v>
      </c>
      <c r="V5940" s="8">
        <v>0.63384837149023032</v>
      </c>
      <c r="W5940" s="7">
        <v>1369.3989136615367</v>
      </c>
      <c r="X5940" s="7">
        <v>1403.0525956326646</v>
      </c>
      <c r="Y5940" s="7">
        <v>1634.3451735433264</v>
      </c>
      <c r="Z5940" s="7">
        <v>2154.4475312789414</v>
      </c>
      <c r="AA5940" s="7">
        <v>2511.1765601728985</v>
      </c>
      <c r="AB5940" s="7">
        <v>2888.0977982495324</v>
      </c>
      <c r="AC5940" s="7">
        <v>2532.8782798833822</v>
      </c>
      <c r="AD5940" s="7">
        <v>2763.1399416909621</v>
      </c>
      <c r="AE5940" s="4">
        <v>2238</v>
      </c>
      <c r="AF5940" s="4">
        <v>2293</v>
      </c>
      <c r="AG5940" s="4">
        <v>2671</v>
      </c>
      <c r="AH5940" s="4">
        <v>3521</v>
      </c>
      <c r="AI5940" s="4">
        <v>4104</v>
      </c>
      <c r="AJ5940" s="4">
        <v>4720</v>
      </c>
      <c r="AK5940" s="4">
        <v>2440.7374348335816</v>
      </c>
      <c r="AL5940" s="8">
        <v>1.0819475320413043</v>
      </c>
      <c r="AM5940" s="4">
        <v>2096.2464815630333</v>
      </c>
      <c r="AN5940" s="8">
        <v>0.93233906028519209</v>
      </c>
      <c r="AO5940" s="4">
        <v>1751.755528292485</v>
      </c>
      <c r="AP5940" s="8">
        <v>0.78273058852907995</v>
      </c>
    </row>
    <row r="5941" spans="1:42" x14ac:dyDescent="0.25">
      <c r="A5941" s="2" t="s">
        <v>16439</v>
      </c>
      <c r="B5941" t="s">
        <v>16396</v>
      </c>
      <c r="C5941" t="s">
        <v>14</v>
      </c>
      <c r="D5941" t="s">
        <v>16394</v>
      </c>
      <c r="E5941" s="3" t="s">
        <v>16395</v>
      </c>
      <c r="F5941" t="s">
        <v>16440</v>
      </c>
      <c r="G5941">
        <v>587</v>
      </c>
      <c r="H5941">
        <v>76</v>
      </c>
      <c r="I5941">
        <v>511</v>
      </c>
      <c r="J5941">
        <v>0</v>
      </c>
      <c r="K5941">
        <v>0</v>
      </c>
      <c r="L5941">
        <v>0</v>
      </c>
      <c r="M5941">
        <v>0</v>
      </c>
      <c r="N5941" s="2">
        <v>263.12606473594548</v>
      </c>
      <c r="O5941" s="2">
        <v>765.89429918722328</v>
      </c>
      <c r="P5941" s="2">
        <v>285</v>
      </c>
      <c r="Q5941" s="4">
        <v>1314.0203639231688</v>
      </c>
      <c r="R5941" s="5">
        <v>5.7999999999999996E-2</v>
      </c>
      <c r="S5941" s="6">
        <v>1390.2335450307128</v>
      </c>
      <c r="T5941" s="4">
        <v>53.802491103202847</v>
      </c>
      <c r="U5941" s="7">
        <v>1444.0360361339156</v>
      </c>
      <c r="V5941" s="8">
        <v>0.63172022975710318</v>
      </c>
      <c r="W5941" s="7">
        <v>1361.1143070880455</v>
      </c>
      <c r="X5941" s="7">
        <v>1394.5643905955712</v>
      </c>
      <c r="Y5941" s="7">
        <v>1624.4576917927477</v>
      </c>
      <c r="Z5941" s="7">
        <v>2141.4135278181448</v>
      </c>
      <c r="AA5941" s="7">
        <v>2495.9844129979169</v>
      </c>
      <c r="AB5941" s="7">
        <v>2870.6253482822049</v>
      </c>
      <c r="AC5941" s="7">
        <v>2514.4669505962524</v>
      </c>
      <c r="AD5941" s="7">
        <v>2743.0548551959114</v>
      </c>
      <c r="AE5941" s="4">
        <v>2238</v>
      </c>
      <c r="AF5941" s="4">
        <v>2293</v>
      </c>
      <c r="AG5941" s="4">
        <v>2671</v>
      </c>
      <c r="AH5941" s="4">
        <v>3521</v>
      </c>
      <c r="AI5941" s="4">
        <v>4104</v>
      </c>
      <c r="AJ5941" s="4">
        <v>4720</v>
      </c>
      <c r="AK5941" s="4">
        <v>2418.8054370646996</v>
      </c>
      <c r="AL5941" s="8">
        <v>1.0816879976647671</v>
      </c>
      <c r="AM5941" s="4">
        <v>2075.9481397200375</v>
      </c>
      <c r="AN5941" s="8">
        <v>0.9316987416955459</v>
      </c>
      <c r="AO5941" s="4">
        <v>1733.0908423753751</v>
      </c>
      <c r="AP5941" s="8">
        <v>0.78170948572632448</v>
      </c>
    </row>
    <row r="5942" spans="1:42" x14ac:dyDescent="0.25">
      <c r="A5942" s="2" t="s">
        <v>16441</v>
      </c>
      <c r="B5942" t="s">
        <v>16396</v>
      </c>
      <c r="C5942" t="s">
        <v>14</v>
      </c>
      <c r="D5942" t="s">
        <v>16394</v>
      </c>
      <c r="E5942" s="3" t="s">
        <v>16395</v>
      </c>
      <c r="F5942" t="s">
        <v>16442</v>
      </c>
      <c r="G5942">
        <v>51</v>
      </c>
      <c r="H5942">
        <v>0</v>
      </c>
      <c r="I5942">
        <v>15</v>
      </c>
      <c r="J5942">
        <v>32</v>
      </c>
      <c r="K5942">
        <v>4</v>
      </c>
      <c r="L5942">
        <v>0</v>
      </c>
      <c r="M5942">
        <v>0</v>
      </c>
      <c r="N5942" s="2">
        <v>165.24346405228758</v>
      </c>
      <c r="O5942" s="2">
        <v>765.89429918722328</v>
      </c>
      <c r="P5942" s="2">
        <v>312</v>
      </c>
      <c r="Q5942" s="4">
        <v>1243.1377632395108</v>
      </c>
      <c r="R5942" s="5">
        <v>5.7999999999999996E-2</v>
      </c>
      <c r="S5942" s="6">
        <v>1315.2397535074026</v>
      </c>
      <c r="T5942" s="4">
        <v>84.285714285714292</v>
      </c>
      <c r="U5942" s="7">
        <v>1399.5254677931168</v>
      </c>
      <c r="V5942" s="8">
        <v>0.53285006351164943</v>
      </c>
      <c r="W5942" s="7">
        <v>1120.6996213975851</v>
      </c>
      <c r="X5942" s="7">
        <v>1148.241390466784</v>
      </c>
      <c r="Y5942" s="7">
        <v>1337.5284578878238</v>
      </c>
      <c r="Z5942" s="7">
        <v>1763.1739798663527</v>
      </c>
      <c r="AA5942" s="7">
        <v>2055.1167319998613</v>
      </c>
      <c r="AB5942" s="7">
        <v>2363.584545574889</v>
      </c>
      <c r="AC5942" s="7">
        <v>2889.1392156862748</v>
      </c>
      <c r="AD5942" s="7">
        <v>3151.7882352941174</v>
      </c>
      <c r="AE5942" s="4">
        <v>2238</v>
      </c>
      <c r="AF5942" s="4">
        <v>2293</v>
      </c>
      <c r="AG5942" s="4">
        <v>2671</v>
      </c>
      <c r="AH5942" s="4">
        <v>3521</v>
      </c>
      <c r="AI5942" s="4">
        <v>4104</v>
      </c>
      <c r="AJ5942" s="4">
        <v>4720</v>
      </c>
      <c r="AK5942" s="4">
        <v>2670.0976509920665</v>
      </c>
      <c r="AL5942" s="8">
        <v>1.0486935642822137</v>
      </c>
      <c r="AM5942" s="4">
        <v>2218.4783518305117</v>
      </c>
      <c r="AN5942" s="8">
        <v>0.87674573069202555</v>
      </c>
      <c r="AO5942" s="4">
        <v>1766.8590526689572</v>
      </c>
      <c r="AP5942" s="8">
        <v>0.7047978971018376</v>
      </c>
    </row>
    <row r="5943" spans="1:42" x14ac:dyDescent="0.25">
      <c r="A5943" s="2" t="s">
        <v>16443</v>
      </c>
      <c r="B5943" t="s">
        <v>16396</v>
      </c>
      <c r="C5943" t="s">
        <v>14</v>
      </c>
      <c r="D5943" t="s">
        <v>16394</v>
      </c>
      <c r="E5943" s="3" t="s">
        <v>16395</v>
      </c>
      <c r="F5943" t="s">
        <v>16444</v>
      </c>
      <c r="G5943">
        <v>75</v>
      </c>
      <c r="H5943">
        <v>0</v>
      </c>
      <c r="I5943">
        <v>0</v>
      </c>
      <c r="J5943">
        <v>23</v>
      </c>
      <c r="K5943">
        <v>39</v>
      </c>
      <c r="L5943">
        <v>10</v>
      </c>
      <c r="M5943">
        <v>3</v>
      </c>
      <c r="N5943" s="2">
        <v>211.73444444444445</v>
      </c>
      <c r="O5943" s="2">
        <v>765.89429918722328</v>
      </c>
      <c r="P5943" s="2">
        <v>604</v>
      </c>
      <c r="Q5943" s="4">
        <v>1581.6287436316677</v>
      </c>
      <c r="R5943" s="5">
        <v>5.7999999999999996E-2</v>
      </c>
      <c r="S5943" s="6">
        <v>1673.3632107623046</v>
      </c>
      <c r="T5943" s="4">
        <v>130.86486486486487</v>
      </c>
      <c r="U5943" s="7">
        <v>1804.2280756271693</v>
      </c>
      <c r="V5943" s="8">
        <v>0.53284520567681182</v>
      </c>
      <c r="W5943" s="7">
        <v>1106.0122185548955</v>
      </c>
      <c r="X5943" s="7">
        <v>1133.1930371520891</v>
      </c>
      <c r="Y5943" s="7">
        <v>1319.9993904200742</v>
      </c>
      <c r="Z5943" s="7">
        <v>1740.0665869221571</v>
      </c>
      <c r="AA5943" s="7">
        <v>2028.183264052409</v>
      </c>
      <c r="AB5943" s="7">
        <v>2332.6084323409773</v>
      </c>
      <c r="AC5943" s="7">
        <v>3724.6293333333338</v>
      </c>
      <c r="AD5943" s="7">
        <v>4063.232</v>
      </c>
      <c r="AE5943" s="4">
        <v>2238</v>
      </c>
      <c r="AF5943" s="4">
        <v>2293</v>
      </c>
      <c r="AG5943" s="4">
        <v>2671</v>
      </c>
      <c r="AH5943" s="4">
        <v>3521</v>
      </c>
      <c r="AI5943" s="4">
        <v>4104</v>
      </c>
      <c r="AJ5943" s="4">
        <v>4720</v>
      </c>
      <c r="AK5943" s="4">
        <v>3441.4527694613562</v>
      </c>
      <c r="AL5943" s="8">
        <v>1.0550175725116029</v>
      </c>
      <c r="AM5943" s="4">
        <v>2860.8860486945032</v>
      </c>
      <c r="AN5943" s="8">
        <v>0.88355798937182073</v>
      </c>
      <c r="AO5943" s="4">
        <v>2253.9299315291573</v>
      </c>
      <c r="AP5943" s="8">
        <v>0.70430478881659397</v>
      </c>
    </row>
    <row r="5944" spans="1:42" x14ac:dyDescent="0.25">
      <c r="A5944" s="2" t="s">
        <v>16445</v>
      </c>
      <c r="B5944" t="s">
        <v>16396</v>
      </c>
      <c r="C5944" t="s">
        <v>14</v>
      </c>
      <c r="D5944" t="s">
        <v>16394</v>
      </c>
      <c r="E5944" s="3" t="s">
        <v>16395</v>
      </c>
      <c r="F5944" t="s">
        <v>16446</v>
      </c>
      <c r="G5944">
        <v>51</v>
      </c>
      <c r="H5944">
        <v>0</v>
      </c>
      <c r="I5944">
        <v>4</v>
      </c>
      <c r="J5944">
        <v>36</v>
      </c>
      <c r="K5944">
        <v>9</v>
      </c>
      <c r="L5944">
        <v>2</v>
      </c>
      <c r="M5944">
        <v>0</v>
      </c>
      <c r="N5944" s="2">
        <v>178.52287581699349</v>
      </c>
      <c r="O5944" s="2">
        <v>765.89429918722328</v>
      </c>
      <c r="P5944" s="2">
        <v>409</v>
      </c>
      <c r="Q5944" s="4">
        <v>1353.4171750042169</v>
      </c>
      <c r="R5944" s="5">
        <v>5.7999999999999996E-2</v>
      </c>
      <c r="S5944" s="6">
        <v>1431.9153711544616</v>
      </c>
      <c r="T5944" s="4">
        <v>85.510204081632651</v>
      </c>
      <c r="U5944" s="7">
        <v>1517.4255752360941</v>
      </c>
      <c r="V5944" s="8">
        <v>0.53288830667612874</v>
      </c>
      <c r="W5944" s="7">
        <v>1125.3982209180783</v>
      </c>
      <c r="X5944" s="7">
        <v>1153.0554604848764</v>
      </c>
      <c r="Y5944" s="7">
        <v>1343.1361251439621</v>
      </c>
      <c r="Z5944" s="7">
        <v>1770.5661911762977</v>
      </c>
      <c r="AA5944" s="7">
        <v>2063.7329305843582</v>
      </c>
      <c r="AB5944" s="7">
        <v>2373.4940137324975</v>
      </c>
      <c r="AC5944" s="7">
        <v>3132.3039215686276</v>
      </c>
      <c r="AD5944" s="7">
        <v>3417.0588235294117</v>
      </c>
      <c r="AE5944" s="4">
        <v>2238</v>
      </c>
      <c r="AF5944" s="4">
        <v>2293</v>
      </c>
      <c r="AG5944" s="4">
        <v>2671</v>
      </c>
      <c r="AH5944" s="4">
        <v>3521</v>
      </c>
      <c r="AI5944" s="4">
        <v>4104</v>
      </c>
      <c r="AJ5944" s="4">
        <v>4720</v>
      </c>
      <c r="AK5944" s="4">
        <v>2900.5549685153469</v>
      </c>
      <c r="AL5944" s="8">
        <v>1.0486439924423892</v>
      </c>
      <c r="AM5944" s="4">
        <v>2411.0084360617188</v>
      </c>
      <c r="AN5944" s="8">
        <v>0.8767254305203025</v>
      </c>
      <c r="AO5944" s="4">
        <v>1921.4619036080903</v>
      </c>
      <c r="AP5944" s="8">
        <v>0.70480686859821573</v>
      </c>
    </row>
    <row r="5945" spans="1:42" x14ac:dyDescent="0.25">
      <c r="A5945" s="2" t="s">
        <v>16447</v>
      </c>
      <c r="B5945" t="s">
        <v>16396</v>
      </c>
      <c r="C5945" t="s">
        <v>14</v>
      </c>
      <c r="D5945" t="s">
        <v>16394</v>
      </c>
      <c r="E5945" s="3" t="s">
        <v>16395</v>
      </c>
      <c r="F5945" t="s">
        <v>16448</v>
      </c>
      <c r="G5945">
        <v>231</v>
      </c>
      <c r="H5945">
        <v>0</v>
      </c>
      <c r="I5945">
        <v>207</v>
      </c>
      <c r="J5945">
        <v>24</v>
      </c>
      <c r="K5945">
        <v>0</v>
      </c>
      <c r="L5945">
        <v>0</v>
      </c>
      <c r="M5945">
        <v>0</v>
      </c>
      <c r="N5945" s="2">
        <v>125.43217893217893</v>
      </c>
      <c r="O5945" s="2">
        <v>765.89429918722328</v>
      </c>
      <c r="P5945" s="2">
        <v>501</v>
      </c>
      <c r="Q5945" s="4">
        <v>1392.3264781194021</v>
      </c>
      <c r="R5945" s="5">
        <v>5.7999999999999996E-2</v>
      </c>
      <c r="S5945" s="6">
        <v>1473.0814138503274</v>
      </c>
      <c r="T5945" s="4">
        <v>0</v>
      </c>
      <c r="U5945" s="7">
        <v>1473.0814138503274</v>
      </c>
      <c r="V5945" s="8">
        <v>0.63160770034510227</v>
      </c>
      <c r="W5945" s="7">
        <v>1413.538033372339</v>
      </c>
      <c r="X5945" s="7">
        <v>1448.2764568913194</v>
      </c>
      <c r="Y5945" s="7">
        <v>1687.0241676217681</v>
      </c>
      <c r="Z5945" s="7">
        <v>2223.8907129151053</v>
      </c>
      <c r="AA5945" s="7">
        <v>2592.1180022162998</v>
      </c>
      <c r="AB5945" s="7">
        <v>2981.1883456288829</v>
      </c>
      <c r="AC5945" s="7">
        <v>2565.5000000000005</v>
      </c>
      <c r="AD5945" s="7">
        <v>2798.727272727273</v>
      </c>
      <c r="AE5945" s="4">
        <v>2238</v>
      </c>
      <c r="AF5945" s="4">
        <v>2293</v>
      </c>
      <c r="AG5945" s="4">
        <v>2671</v>
      </c>
      <c r="AH5945" s="4">
        <v>3521</v>
      </c>
      <c r="AI5945" s="4">
        <v>4104</v>
      </c>
      <c r="AJ5945" s="4">
        <v>4720</v>
      </c>
      <c r="AK5945" s="4">
        <v>2483.2180755602426</v>
      </c>
      <c r="AL5945" s="8">
        <v>1.0647202818617294</v>
      </c>
      <c r="AM5945" s="4">
        <v>2146.505854990271</v>
      </c>
      <c r="AN5945" s="8">
        <v>0.92034942135618703</v>
      </c>
      <c r="AO5945" s="4">
        <v>1809.793634420299</v>
      </c>
      <c r="AP5945" s="8">
        <v>0.77597856085064465</v>
      </c>
    </row>
    <row r="5946" spans="1:42" x14ac:dyDescent="0.25">
      <c r="A5946" s="2" t="s">
        <v>16449</v>
      </c>
      <c r="B5946" t="s">
        <v>16396</v>
      </c>
      <c r="C5946" t="s">
        <v>14</v>
      </c>
      <c r="D5946" t="s">
        <v>16394</v>
      </c>
      <c r="E5946" s="3" t="s">
        <v>16395</v>
      </c>
      <c r="F5946" t="s">
        <v>16450</v>
      </c>
      <c r="G5946">
        <v>138</v>
      </c>
      <c r="H5946">
        <v>1</v>
      </c>
      <c r="I5946">
        <v>122</v>
      </c>
      <c r="J5946">
        <v>15</v>
      </c>
      <c r="K5946">
        <v>0</v>
      </c>
      <c r="L5946">
        <v>0</v>
      </c>
      <c r="M5946">
        <v>0</v>
      </c>
      <c r="N5946" s="2">
        <v>125.35265700483092</v>
      </c>
      <c r="O5946" s="2">
        <v>765.89429918722328</v>
      </c>
      <c r="P5946" s="2">
        <v>513</v>
      </c>
      <c r="Q5946" s="4">
        <v>1404.2469561920543</v>
      </c>
      <c r="R5946" s="5">
        <v>5.7999999999999996E-2</v>
      </c>
      <c r="S5946" s="6">
        <v>1485.6932796511935</v>
      </c>
      <c r="T5946" s="4">
        <v>0</v>
      </c>
      <c r="U5946" s="7">
        <v>1485.6932796511935</v>
      </c>
      <c r="V5946" s="8">
        <v>0.63662881298145535</v>
      </c>
      <c r="W5946" s="7">
        <v>1424.7752834524972</v>
      </c>
      <c r="X5946" s="7">
        <v>1459.7898681664772</v>
      </c>
      <c r="Y5946" s="7">
        <v>1700.4355594734673</v>
      </c>
      <c r="Z5946" s="7">
        <v>2241.5700505077043</v>
      </c>
      <c r="AA5946" s="7">
        <v>2612.724648475893</v>
      </c>
      <c r="AB5946" s="7">
        <v>3004.8879972724694</v>
      </c>
      <c r="AC5946" s="7">
        <v>2567.0572463768117</v>
      </c>
      <c r="AD5946" s="7">
        <v>2800.4260869565219</v>
      </c>
      <c r="AE5946" s="4">
        <v>2238</v>
      </c>
      <c r="AF5946" s="4">
        <v>2293</v>
      </c>
      <c r="AG5946" s="4">
        <v>2671</v>
      </c>
      <c r="AH5946" s="4">
        <v>3521</v>
      </c>
      <c r="AI5946" s="4">
        <v>4104</v>
      </c>
      <c r="AJ5946" s="4">
        <v>4720</v>
      </c>
      <c r="AK5946" s="4">
        <v>2488.6351576747584</v>
      </c>
      <c r="AL5946" s="8">
        <v>1.0663956471192788</v>
      </c>
      <c r="AM5946" s="4">
        <v>2148.9290376990352</v>
      </c>
      <c r="AN5946" s="8">
        <v>0.92082946136291943</v>
      </c>
      <c r="AO5946" s="4">
        <v>1817.3111586751145</v>
      </c>
      <c r="AP5946" s="8">
        <v>0.77872913717218739</v>
      </c>
    </row>
    <row r="5947" spans="1:42" x14ac:dyDescent="0.25">
      <c r="A5947" s="2" t="s">
        <v>16451</v>
      </c>
      <c r="B5947" t="s">
        <v>16396</v>
      </c>
      <c r="C5947" t="s">
        <v>14</v>
      </c>
      <c r="D5947" t="s">
        <v>16394</v>
      </c>
      <c r="E5947" s="3" t="s">
        <v>16395</v>
      </c>
      <c r="F5947" t="s">
        <v>16452</v>
      </c>
      <c r="G5947">
        <v>246</v>
      </c>
      <c r="H5947">
        <v>1</v>
      </c>
      <c r="I5947">
        <v>221</v>
      </c>
      <c r="J5947">
        <v>24</v>
      </c>
      <c r="K5947">
        <v>0</v>
      </c>
      <c r="L5947">
        <v>0</v>
      </c>
      <c r="M5947">
        <v>0</v>
      </c>
      <c r="N5947" s="2">
        <v>125.09586720867209</v>
      </c>
      <c r="O5947" s="2">
        <v>765.89429918722328</v>
      </c>
      <c r="P5947" s="2">
        <v>513</v>
      </c>
      <c r="Q5947" s="4">
        <v>1403.9901663958954</v>
      </c>
      <c r="R5947" s="5">
        <v>5.7999999999999996E-2</v>
      </c>
      <c r="S5947" s="6">
        <v>1485.4215960468573</v>
      </c>
      <c r="T5947" s="4">
        <v>0</v>
      </c>
      <c r="U5947" s="7">
        <v>1485.4215960468573</v>
      </c>
      <c r="V5947" s="8">
        <v>0.63761455365607256</v>
      </c>
      <c r="W5947" s="7">
        <v>1426.98137108229</v>
      </c>
      <c r="X5947" s="7">
        <v>1462.0501715333742</v>
      </c>
      <c r="Y5947" s="7">
        <v>1703.0684728153694</v>
      </c>
      <c r="Z5947" s="7">
        <v>2245.0408434230312</v>
      </c>
      <c r="AA5947" s="7">
        <v>2616.7701282045214</v>
      </c>
      <c r="AB5947" s="7">
        <v>3009.5406932566621</v>
      </c>
      <c r="AC5947" s="7">
        <v>2562.6199186991871</v>
      </c>
      <c r="AD5947" s="7">
        <v>2795.5853658536585</v>
      </c>
      <c r="AE5947" s="4">
        <v>2238</v>
      </c>
      <c r="AF5947" s="4">
        <v>2293</v>
      </c>
      <c r="AG5947" s="4">
        <v>2671</v>
      </c>
      <c r="AH5947" s="4">
        <v>3521</v>
      </c>
      <c r="AI5947" s="4">
        <v>4104</v>
      </c>
      <c r="AJ5947" s="4">
        <v>4720</v>
      </c>
      <c r="AK5947" s="4">
        <v>2484.3598248699536</v>
      </c>
      <c r="AL5947" s="8">
        <v>1.0664069952067434</v>
      </c>
      <c r="AM5947" s="4">
        <v>2149.8737211011339</v>
      </c>
      <c r="AN5947" s="8">
        <v>0.92282943559249164</v>
      </c>
      <c r="AO5947" s="4">
        <v>1815.3876173323147</v>
      </c>
      <c r="AP5947" s="8">
        <v>0.77925187597823997</v>
      </c>
    </row>
    <row r="5948" spans="1:42" x14ac:dyDescent="0.25">
      <c r="A5948" s="2" t="s">
        <v>16453</v>
      </c>
      <c r="B5948" t="s">
        <v>16396</v>
      </c>
      <c r="C5948" t="s">
        <v>14</v>
      </c>
      <c r="D5948" t="s">
        <v>16394</v>
      </c>
      <c r="E5948" s="3" t="s">
        <v>16395</v>
      </c>
      <c r="F5948" t="s">
        <v>16454</v>
      </c>
      <c r="G5948">
        <v>279</v>
      </c>
      <c r="H5948">
        <v>0</v>
      </c>
      <c r="I5948">
        <v>249</v>
      </c>
      <c r="J5948">
        <v>30</v>
      </c>
      <c r="K5948">
        <v>0</v>
      </c>
      <c r="L5948">
        <v>0</v>
      </c>
      <c r="M5948">
        <v>0</v>
      </c>
      <c r="N5948" s="2">
        <v>125.54988052568699</v>
      </c>
      <c r="O5948" s="2">
        <v>765.89429918722328</v>
      </c>
      <c r="P5948" s="2">
        <v>494</v>
      </c>
      <c r="Q5948" s="4">
        <v>1385.4441797129102</v>
      </c>
      <c r="R5948" s="5">
        <v>5.7999999999999996E-2</v>
      </c>
      <c r="S5948" s="6">
        <v>1465.799942136259</v>
      </c>
      <c r="T5948" s="4">
        <v>0.16187050359712229</v>
      </c>
      <c r="U5948" s="7">
        <v>1465.9618126398561</v>
      </c>
      <c r="V5948" s="8">
        <v>0.6281853972303546</v>
      </c>
      <c r="W5948" s="7">
        <v>1405.7236828100765</v>
      </c>
      <c r="X5948" s="7">
        <v>1440.2700646485725</v>
      </c>
      <c r="Y5948" s="7">
        <v>1677.6979252840547</v>
      </c>
      <c r="Z5948" s="7">
        <v>2211.5965536971762</v>
      </c>
      <c r="AA5948" s="7">
        <v>2577.7882011852344</v>
      </c>
      <c r="AB5948" s="7">
        <v>2964.70767777639</v>
      </c>
      <c r="AC5948" s="7">
        <v>2567.0096774193548</v>
      </c>
      <c r="AD5948" s="7">
        <v>2800.3741935483868</v>
      </c>
      <c r="AE5948" s="4">
        <v>2238</v>
      </c>
      <c r="AF5948" s="4">
        <v>2293</v>
      </c>
      <c r="AG5948" s="4">
        <v>2671</v>
      </c>
      <c r="AH5948" s="4">
        <v>3521</v>
      </c>
      <c r="AI5948" s="4">
        <v>4104</v>
      </c>
      <c r="AJ5948" s="4">
        <v>4720</v>
      </c>
      <c r="AK5948" s="4">
        <v>2487.7171343877903</v>
      </c>
      <c r="AL5948" s="8">
        <v>1.0660913861967711</v>
      </c>
      <c r="AM5948" s="4">
        <v>2145.7209425585925</v>
      </c>
      <c r="AN5948" s="8">
        <v>0.91954117474984287</v>
      </c>
      <c r="AO5948" s="4">
        <v>1803.7247507293951</v>
      </c>
      <c r="AP5948" s="8">
        <v>0.77299096330291472</v>
      </c>
    </row>
    <row r="5949" spans="1:42" x14ac:dyDescent="0.25">
      <c r="A5949" s="2" t="s">
        <v>16455</v>
      </c>
      <c r="B5949" t="s">
        <v>16396</v>
      </c>
      <c r="C5949" t="s">
        <v>14</v>
      </c>
      <c r="D5949" t="s">
        <v>16394</v>
      </c>
      <c r="E5949" s="3" t="s">
        <v>16395</v>
      </c>
      <c r="F5949" t="s">
        <v>16456</v>
      </c>
      <c r="G5949">
        <v>63</v>
      </c>
      <c r="H5949">
        <v>0</v>
      </c>
      <c r="I5949">
        <v>20</v>
      </c>
      <c r="J5949">
        <v>43</v>
      </c>
      <c r="K5949">
        <v>0</v>
      </c>
      <c r="L5949">
        <v>0</v>
      </c>
      <c r="M5949">
        <v>0</v>
      </c>
      <c r="N5949" s="2">
        <v>164.96428571428572</v>
      </c>
      <c r="O5949" s="2">
        <v>765.89429918722328</v>
      </c>
      <c r="P5949" s="2">
        <v>436</v>
      </c>
      <c r="Q5949" s="4">
        <v>1366.8585849015089</v>
      </c>
      <c r="R5949" s="5">
        <v>5.7999999999999996E-2</v>
      </c>
      <c r="S5949" s="6">
        <v>1446.1363828257965</v>
      </c>
      <c r="T5949" s="4">
        <v>50.317460317460316</v>
      </c>
      <c r="U5949" s="7">
        <v>1496.4538431432568</v>
      </c>
      <c r="V5949" s="8">
        <v>0.58661459942895211</v>
      </c>
      <c r="W5949" s="7">
        <v>1268.6998137060498</v>
      </c>
      <c r="X5949" s="7">
        <v>1299.8787635513727</v>
      </c>
      <c r="Y5949" s="7">
        <v>1514.1631824883193</v>
      </c>
      <c r="Z5949" s="7">
        <v>1996.0196800978558</v>
      </c>
      <c r="AA5949" s="7">
        <v>2326.5165484582785</v>
      </c>
      <c r="AB5949" s="7">
        <v>2675.7207867258958</v>
      </c>
      <c r="AC5949" s="7">
        <v>2806.1000000000004</v>
      </c>
      <c r="AD5949" s="7">
        <v>3061.2</v>
      </c>
      <c r="AE5949" s="4">
        <v>2238</v>
      </c>
      <c r="AF5949" s="4">
        <v>2293</v>
      </c>
      <c r="AG5949" s="4">
        <v>2671</v>
      </c>
      <c r="AH5949" s="4">
        <v>3521</v>
      </c>
      <c r="AI5949" s="4">
        <v>4104</v>
      </c>
      <c r="AJ5949" s="4">
        <v>4720</v>
      </c>
      <c r="AK5949" s="4">
        <v>2650.9901534365526</v>
      </c>
      <c r="AL5949" s="8">
        <v>1.0589210559600208</v>
      </c>
      <c r="AM5949" s="4">
        <v>2242.2004812650466</v>
      </c>
      <c r="AN5949" s="8">
        <v>0.89867422249412265</v>
      </c>
      <c r="AO5949" s="4">
        <v>1833.4108090935397</v>
      </c>
      <c r="AP5949" s="8">
        <v>0.73842738902822425</v>
      </c>
    </row>
    <row r="5950" spans="1:42" x14ac:dyDescent="0.25">
      <c r="A5950" s="2" t="s">
        <v>16459</v>
      </c>
      <c r="B5950" t="s">
        <v>16458</v>
      </c>
      <c r="C5950" t="s">
        <v>14</v>
      </c>
      <c r="D5950" t="s">
        <v>16457</v>
      </c>
      <c r="E5950" s="3" t="s">
        <v>16395</v>
      </c>
      <c r="F5950" t="s">
        <v>16460</v>
      </c>
      <c r="G5950">
        <v>138</v>
      </c>
      <c r="H5950">
        <v>0</v>
      </c>
      <c r="I5950">
        <v>26</v>
      </c>
      <c r="J5950">
        <v>52</v>
      </c>
      <c r="K5950">
        <v>40</v>
      </c>
      <c r="L5950">
        <v>14</v>
      </c>
      <c r="M5950">
        <v>6</v>
      </c>
      <c r="N5950" s="2">
        <v>305.18297101449275</v>
      </c>
      <c r="O5950" s="2">
        <v>905.77187810372618</v>
      </c>
      <c r="P5950" s="2">
        <v>367.23</v>
      </c>
      <c r="Q5950" s="4">
        <v>1578.1848491182191</v>
      </c>
      <c r="R5950" s="5">
        <v>5.7999999999999996E-2</v>
      </c>
      <c r="S5950" s="6">
        <v>1669.7195703670759</v>
      </c>
      <c r="T5950" s="4">
        <v>60.121212121212125</v>
      </c>
      <c r="U5950" s="7">
        <v>1729.8407824882879</v>
      </c>
      <c r="V5950" s="8">
        <v>0.56152300255308718</v>
      </c>
      <c r="W5950" s="7">
        <v>1213.0118388206067</v>
      </c>
      <c r="X5950" s="7">
        <v>1242.8222280677619</v>
      </c>
      <c r="Y5950" s="7">
        <v>1447.7009032573014</v>
      </c>
      <c r="Z5950" s="7">
        <v>1908.4069188951548</v>
      </c>
      <c r="AA5950" s="7">
        <v>2224.3970449150002</v>
      </c>
      <c r="AB5950" s="7">
        <v>2558.2734044831386</v>
      </c>
      <c r="AC5950" s="7">
        <v>3388.6855072463768</v>
      </c>
      <c r="AD5950" s="7">
        <v>3696.7478260869561</v>
      </c>
      <c r="AE5950" s="4">
        <v>2238</v>
      </c>
      <c r="AF5950" s="4">
        <v>2293</v>
      </c>
      <c r="AG5950" s="4">
        <v>2671</v>
      </c>
      <c r="AH5950" s="4">
        <v>3521</v>
      </c>
      <c r="AI5950" s="4">
        <v>4104</v>
      </c>
      <c r="AJ5950" s="4">
        <v>4720</v>
      </c>
      <c r="AK5950" s="4">
        <v>3236.433493276164</v>
      </c>
      <c r="AL5950" s="8">
        <v>1.0700934531052861</v>
      </c>
      <c r="AM5950" s="4">
        <v>2705.7723258392148</v>
      </c>
      <c r="AN5950" s="8">
        <v>0.89783571985373489</v>
      </c>
      <c r="AO5950" s="4">
        <v>2187.7459481031451</v>
      </c>
      <c r="AP5950" s="8">
        <v>0.72967936120341093</v>
      </c>
    </row>
    <row r="5951" spans="1:42" x14ac:dyDescent="0.25">
      <c r="A5951" s="2" t="s">
        <v>16461</v>
      </c>
      <c r="B5951" t="s">
        <v>16458</v>
      </c>
      <c r="C5951" t="s">
        <v>14</v>
      </c>
      <c r="D5951" t="s">
        <v>16457</v>
      </c>
      <c r="E5951" s="3" t="s">
        <v>16395</v>
      </c>
      <c r="F5951" t="s">
        <v>16462</v>
      </c>
      <c r="G5951">
        <v>23</v>
      </c>
      <c r="H5951">
        <v>0</v>
      </c>
      <c r="I5951">
        <v>2</v>
      </c>
      <c r="J5951">
        <v>21</v>
      </c>
      <c r="K5951">
        <v>0</v>
      </c>
      <c r="L5951">
        <v>0</v>
      </c>
      <c r="M5951">
        <v>0</v>
      </c>
      <c r="N5951" s="2">
        <v>160.61231884057972</v>
      </c>
      <c r="O5951" s="2">
        <v>532.67223113043497</v>
      </c>
      <c r="P5951" s="2">
        <v>241.2</v>
      </c>
      <c r="Q5951" s="4">
        <v>934.48454997101476</v>
      </c>
      <c r="R5951" s="5">
        <v>5.7999999999999996E-2</v>
      </c>
      <c r="S5951" s="6">
        <v>988.68465386933372</v>
      </c>
      <c r="T5951" s="4">
        <v>71.608695652173907</v>
      </c>
      <c r="U5951" s="7">
        <v>1060.2933495215077</v>
      </c>
      <c r="V5951" s="8">
        <v>0.40191088944731412</v>
      </c>
      <c r="W5951" s="7">
        <v>838.72890672363633</v>
      </c>
      <c r="X5951" s="7">
        <v>859.34110058860506</v>
      </c>
      <c r="Y5951" s="7">
        <v>1001.0030875151174</v>
      </c>
      <c r="Z5951" s="7">
        <v>1319.5551745191797</v>
      </c>
      <c r="AA5951" s="7">
        <v>1538.044429487848</v>
      </c>
      <c r="AB5951" s="7">
        <v>1768.9010007754976</v>
      </c>
      <c r="AC5951" s="7">
        <v>2901.9434782608696</v>
      </c>
      <c r="AD5951" s="7">
        <v>3165.7565217391302</v>
      </c>
      <c r="AE5951" s="4">
        <v>2238</v>
      </c>
      <c r="AF5951" s="4">
        <v>2293</v>
      </c>
      <c r="AG5951" s="4">
        <v>2671</v>
      </c>
      <c r="AH5951" s="4">
        <v>3521</v>
      </c>
      <c r="AI5951" s="4">
        <v>4104</v>
      </c>
      <c r="AJ5951" s="4">
        <v>4720</v>
      </c>
      <c r="AK5951" s="4">
        <v>2628.9071091838073</v>
      </c>
      <c r="AL5951" s="8">
        <v>1.0236475684563768</v>
      </c>
      <c r="AM5951" s="4">
        <v>2054.8292498237415</v>
      </c>
      <c r="AN5951" s="8">
        <v>0.80603973080320479</v>
      </c>
      <c r="AO5951" s="4">
        <v>1480.7513904636758</v>
      </c>
      <c r="AP5951" s="8">
        <v>0.58843189315003286</v>
      </c>
    </row>
    <row r="5952" spans="1:42" x14ac:dyDescent="0.25">
      <c r="A5952" s="2" t="s">
        <v>16463</v>
      </c>
      <c r="B5952" t="s">
        <v>16458</v>
      </c>
      <c r="C5952" t="s">
        <v>14</v>
      </c>
      <c r="D5952" t="s">
        <v>16457</v>
      </c>
      <c r="E5952" s="3" t="s">
        <v>16395</v>
      </c>
      <c r="F5952" t="s">
        <v>16464</v>
      </c>
      <c r="G5952">
        <v>70</v>
      </c>
      <c r="H5952">
        <v>42</v>
      </c>
      <c r="I5952">
        <v>27</v>
      </c>
      <c r="J5952">
        <v>1</v>
      </c>
      <c r="K5952">
        <v>0</v>
      </c>
      <c r="L5952">
        <v>0</v>
      </c>
      <c r="M5952">
        <v>0</v>
      </c>
      <c r="N5952" s="2">
        <v>219.23928571428573</v>
      </c>
      <c r="O5952" s="2">
        <v>568.69765019047622</v>
      </c>
      <c r="P5952" s="2">
        <v>229.48</v>
      </c>
      <c r="Q5952" s="4">
        <v>1017.416935904762</v>
      </c>
      <c r="R5952" s="5">
        <v>5.7999999999999996E-2</v>
      </c>
      <c r="S5952" s="6">
        <v>1076.4271181872382</v>
      </c>
      <c r="T5952" s="4">
        <v>34.477611940298509</v>
      </c>
      <c r="U5952" s="7">
        <v>1110.9047301275366</v>
      </c>
      <c r="V5952" s="8">
        <v>0.49037906335637704</v>
      </c>
      <c r="W5952" s="7">
        <v>1063.4077383698418</v>
      </c>
      <c r="X5952" s="7">
        <v>1089.5415299741051</v>
      </c>
      <c r="Y5952" s="7">
        <v>1269.1519522724966</v>
      </c>
      <c r="Z5952" s="7">
        <v>1673.0378225202026</v>
      </c>
      <c r="AA5952" s="7">
        <v>1950.0560135253936</v>
      </c>
      <c r="AB5952" s="7">
        <v>2242.7544794931428</v>
      </c>
      <c r="AC5952" s="7">
        <v>2491.9400000000005</v>
      </c>
      <c r="AD5952" s="7">
        <v>2718.48</v>
      </c>
      <c r="AE5952" s="4">
        <v>2238</v>
      </c>
      <c r="AF5952" s="4">
        <v>2293</v>
      </c>
      <c r="AG5952" s="4">
        <v>2671</v>
      </c>
      <c r="AH5952" s="4">
        <v>3521</v>
      </c>
      <c r="AI5952" s="4">
        <v>4104</v>
      </c>
      <c r="AJ5952" s="4">
        <v>4720</v>
      </c>
      <c r="AK5952" s="4">
        <v>2374.157824675402</v>
      </c>
      <c r="AL5952" s="8">
        <v>1.0632274373689858</v>
      </c>
      <c r="AM5952" s="4">
        <v>1941.5809225126807</v>
      </c>
      <c r="AN5952" s="8">
        <v>0.8722779793647828</v>
      </c>
      <c r="AO5952" s="4">
        <v>1509.0040203499595</v>
      </c>
      <c r="AP5952" s="8">
        <v>0.68132852136057998</v>
      </c>
    </row>
    <row r="5953" spans="1:42" x14ac:dyDescent="0.25">
      <c r="A5953" s="2" t="s">
        <v>16465</v>
      </c>
      <c r="B5953" t="s">
        <v>16458</v>
      </c>
      <c r="C5953" t="s">
        <v>14</v>
      </c>
      <c r="D5953" t="s">
        <v>16457</v>
      </c>
      <c r="E5953" s="3" t="s">
        <v>16395</v>
      </c>
      <c r="F5953" t="s">
        <v>16466</v>
      </c>
      <c r="G5953">
        <v>140</v>
      </c>
      <c r="H5953">
        <v>0</v>
      </c>
      <c r="I5953">
        <v>139</v>
      </c>
      <c r="J5953">
        <v>1</v>
      </c>
      <c r="K5953">
        <v>0</v>
      </c>
      <c r="L5953">
        <v>0</v>
      </c>
      <c r="M5953">
        <v>0</v>
      </c>
      <c r="N5953" s="2">
        <v>239.51607142857142</v>
      </c>
      <c r="O5953" s="2">
        <v>826.86723041666676</v>
      </c>
      <c r="P5953" s="2">
        <v>250.73</v>
      </c>
      <c r="Q5953" s="4">
        <v>1317.1133018452383</v>
      </c>
      <c r="R5953" s="5">
        <v>5.7999999999999996E-2</v>
      </c>
      <c r="S5953" s="6">
        <v>1393.5058733522621</v>
      </c>
      <c r="T5953" s="4">
        <v>34.837037037037035</v>
      </c>
      <c r="U5953" s="7">
        <v>1428.3429103892993</v>
      </c>
      <c r="V5953" s="8">
        <v>0.62218186626706429</v>
      </c>
      <c r="W5953" s="7">
        <v>1358.4815718788877</v>
      </c>
      <c r="X5953" s="7">
        <v>1391.8669545658131</v>
      </c>
      <c r="Y5953" s="7">
        <v>1621.3155846686814</v>
      </c>
      <c r="Z5953" s="7">
        <v>2137.2714989211636</v>
      </c>
      <c r="AA5953" s="7">
        <v>2491.1565554025715</v>
      </c>
      <c r="AB5953" s="7">
        <v>2865.072841496135</v>
      </c>
      <c r="AC5953" s="7">
        <v>2525.27</v>
      </c>
      <c r="AD5953" s="7">
        <v>2754.8399999999997</v>
      </c>
      <c r="AE5953" s="4">
        <v>2238</v>
      </c>
      <c r="AF5953" s="4">
        <v>2293</v>
      </c>
      <c r="AG5953" s="4">
        <v>2671</v>
      </c>
      <c r="AH5953" s="4">
        <v>3521</v>
      </c>
      <c r="AI5953" s="4">
        <v>4104</v>
      </c>
      <c r="AJ5953" s="4">
        <v>4720</v>
      </c>
      <c r="AK5953" s="4">
        <v>2440.6074098255986</v>
      </c>
      <c r="AL5953" s="8">
        <v>1.0782961392440806</v>
      </c>
      <c r="AM5953" s="4">
        <v>2091.573564334486</v>
      </c>
      <c r="AN5953" s="8">
        <v>0.92625804825174163</v>
      </c>
      <c r="AO5953" s="4">
        <v>1742.5397188433742</v>
      </c>
      <c r="AP5953" s="8">
        <v>0.77421995725940296</v>
      </c>
    </row>
    <row r="5954" spans="1:42" x14ac:dyDescent="0.25">
      <c r="A5954" s="2" t="s">
        <v>16467</v>
      </c>
      <c r="B5954" t="s">
        <v>16458</v>
      </c>
      <c r="C5954" t="s">
        <v>14</v>
      </c>
      <c r="D5954" t="s">
        <v>16457</v>
      </c>
      <c r="E5954" s="3" t="s">
        <v>16395</v>
      </c>
      <c r="F5954" t="s">
        <v>16468</v>
      </c>
      <c r="G5954">
        <v>140</v>
      </c>
      <c r="H5954">
        <v>42</v>
      </c>
      <c r="I5954">
        <v>96</v>
      </c>
      <c r="J5954">
        <v>2</v>
      </c>
      <c r="K5954">
        <v>0</v>
      </c>
      <c r="L5954">
        <v>0</v>
      </c>
      <c r="M5954">
        <v>0</v>
      </c>
      <c r="N5954" s="2">
        <v>230.78333333333333</v>
      </c>
      <c r="O5954" s="2">
        <v>652.94160753571441</v>
      </c>
      <c r="P5954" s="2">
        <v>274.86</v>
      </c>
      <c r="Q5954" s="4">
        <v>1158.5849408690478</v>
      </c>
      <c r="R5954" s="5">
        <v>5.7999999999999996E-2</v>
      </c>
      <c r="S5954" s="6">
        <v>1225.7828674394527</v>
      </c>
      <c r="T5954" s="4">
        <v>35.096296296296295</v>
      </c>
      <c r="U5954" s="7">
        <v>1260.879163735749</v>
      </c>
      <c r="V5954" s="8">
        <v>0.55255671314945831</v>
      </c>
      <c r="W5954" s="7">
        <v>1202.2008227045424</v>
      </c>
      <c r="X5954" s="7">
        <v>1231.7455256753867</v>
      </c>
      <c r="Y5954" s="7">
        <v>1434.7982115477357</v>
      </c>
      <c r="Z5954" s="7">
        <v>1891.3981665516951</v>
      </c>
      <c r="AA5954" s="7">
        <v>2204.5720180426461</v>
      </c>
      <c r="AB5954" s="7">
        <v>2535.4726913161035</v>
      </c>
      <c r="AC5954" s="7">
        <v>2510.09</v>
      </c>
      <c r="AD5954" s="7">
        <v>2738.28</v>
      </c>
      <c r="AE5954" s="4">
        <v>2238</v>
      </c>
      <c r="AF5954" s="4">
        <v>2293</v>
      </c>
      <c r="AG5954" s="4">
        <v>2671</v>
      </c>
      <c r="AH5954" s="4">
        <v>3521</v>
      </c>
      <c r="AI5954" s="4">
        <v>4104</v>
      </c>
      <c r="AJ5954" s="4">
        <v>4720</v>
      </c>
      <c r="AK5954" s="4">
        <v>2407.7570238660287</v>
      </c>
      <c r="AL5954" s="8">
        <v>1.0705347824892961</v>
      </c>
      <c r="AM5954" s="4">
        <v>2013.7656383905037</v>
      </c>
      <c r="AN5954" s="8">
        <v>0.89787542604268367</v>
      </c>
      <c r="AO5954" s="4">
        <v>1619.774252914978</v>
      </c>
      <c r="AP5954" s="8">
        <v>0.72521606959607088</v>
      </c>
    </row>
    <row r="5955" spans="1:42" x14ac:dyDescent="0.25">
      <c r="A5955" s="2" t="s">
        <v>16469</v>
      </c>
      <c r="B5955" t="s">
        <v>16458</v>
      </c>
      <c r="C5955" t="s">
        <v>14</v>
      </c>
      <c r="D5955" t="s">
        <v>16457</v>
      </c>
      <c r="E5955" s="3" t="s">
        <v>16395</v>
      </c>
      <c r="F5955" t="s">
        <v>16470</v>
      </c>
      <c r="G5955">
        <v>59</v>
      </c>
      <c r="H5955">
        <v>36</v>
      </c>
      <c r="I5955">
        <v>23</v>
      </c>
      <c r="J5955">
        <v>0</v>
      </c>
      <c r="K5955">
        <v>0</v>
      </c>
      <c r="L5955">
        <v>0</v>
      </c>
      <c r="M5955">
        <v>0</v>
      </c>
      <c r="N5955" s="2">
        <v>98.772988505747136</v>
      </c>
      <c r="O5955" s="2">
        <v>347.61627264367826</v>
      </c>
      <c r="P5955" s="2">
        <v>313.11</v>
      </c>
      <c r="Q5955" s="4">
        <v>759.49926114942537</v>
      </c>
      <c r="R5955" s="5">
        <v>5.7999999999999996E-2</v>
      </c>
      <c r="S5955" s="6">
        <v>803.55021829609211</v>
      </c>
      <c r="T5955" s="4">
        <v>0</v>
      </c>
      <c r="U5955" s="7">
        <v>803.55021829609211</v>
      </c>
      <c r="V5955" s="8">
        <v>0.35564121073514093</v>
      </c>
      <c r="W5955" s="7">
        <v>795.92502962524554</v>
      </c>
      <c r="X5955" s="7">
        <v>815.4852962156782</v>
      </c>
      <c r="Y5955" s="7">
        <v>949.91767387356151</v>
      </c>
      <c r="Z5955" s="7">
        <v>1252.2127029984315</v>
      </c>
      <c r="AA5955" s="7">
        <v>1459.5515288570186</v>
      </c>
      <c r="AB5955" s="7">
        <v>1678.6265146698654</v>
      </c>
      <c r="AC5955" s="7">
        <v>2485.3847457627121</v>
      </c>
      <c r="AD5955" s="7">
        <v>2711.328813559322</v>
      </c>
      <c r="AE5955" s="4">
        <v>2238</v>
      </c>
      <c r="AF5955" s="4">
        <v>2293</v>
      </c>
      <c r="AG5955" s="4">
        <v>2671</v>
      </c>
      <c r="AH5955" s="4">
        <v>3521</v>
      </c>
      <c r="AI5955" s="4">
        <v>4104</v>
      </c>
      <c r="AJ5955" s="4">
        <v>4720</v>
      </c>
      <c r="AK5955" s="4">
        <v>2338.9925873365701</v>
      </c>
      <c r="AL5955" s="8">
        <v>1.0352086736094701</v>
      </c>
      <c r="AM5955" s="4">
        <v>1817.5215940775397</v>
      </c>
      <c r="AN5955" s="8">
        <v>0.80441217678422616</v>
      </c>
      <c r="AO5955" s="4">
        <v>1296.0506008185096</v>
      </c>
      <c r="AP5955" s="8">
        <v>0.57361567995898233</v>
      </c>
    </row>
    <row r="5956" spans="1:42" x14ac:dyDescent="0.25">
      <c r="A5956" s="2" t="s">
        <v>16471</v>
      </c>
      <c r="B5956" t="s">
        <v>16458</v>
      </c>
      <c r="C5956" t="s">
        <v>14</v>
      </c>
      <c r="D5956" t="s">
        <v>16457</v>
      </c>
      <c r="E5956" s="3" t="s">
        <v>16395</v>
      </c>
      <c r="F5956" t="s">
        <v>16472</v>
      </c>
      <c r="G5956">
        <v>16</v>
      </c>
      <c r="H5956">
        <v>0</v>
      </c>
      <c r="I5956">
        <v>16</v>
      </c>
      <c r="J5956">
        <v>0</v>
      </c>
      <c r="K5956">
        <v>0</v>
      </c>
      <c r="L5956">
        <v>0</v>
      </c>
      <c r="M5956">
        <v>0</v>
      </c>
      <c r="N5956" s="2">
        <v>136.84895833333334</v>
      </c>
      <c r="O5956" s="2">
        <v>594.49317091666683</v>
      </c>
      <c r="P5956" s="2">
        <v>0</v>
      </c>
      <c r="Q5956" s="4">
        <v>731.3421292500002</v>
      </c>
      <c r="R5956" s="5">
        <v>5.7999999999999996E-2</v>
      </c>
      <c r="S5956" s="6">
        <v>773.75997274650024</v>
      </c>
      <c r="T5956" s="4">
        <v>0</v>
      </c>
      <c r="U5956" s="7">
        <v>773.75997274650024</v>
      </c>
      <c r="V5956" s="8">
        <v>0.3374443841022679</v>
      </c>
      <c r="W5956" s="7">
        <v>755.20053162087549</v>
      </c>
      <c r="X5956" s="7">
        <v>773.75997274650024</v>
      </c>
      <c r="Y5956" s="7">
        <v>901.31394993715742</v>
      </c>
      <c r="Z5956" s="7">
        <v>1188.1416764240853</v>
      </c>
      <c r="AA5956" s="7">
        <v>1384.8717523557073</v>
      </c>
      <c r="AB5956" s="7">
        <v>1592.7374929627042</v>
      </c>
      <c r="AC5956" s="7">
        <v>2522.3000000000002</v>
      </c>
      <c r="AD5956" s="7">
        <v>2751.6</v>
      </c>
      <c r="AE5956" s="4">
        <v>2238</v>
      </c>
      <c r="AF5956" s="4">
        <v>2293</v>
      </c>
      <c r="AG5956" s="4">
        <v>2671</v>
      </c>
      <c r="AH5956" s="4">
        <v>3521</v>
      </c>
      <c r="AI5956" s="4">
        <v>4104</v>
      </c>
      <c r="AJ5956" s="4">
        <v>4720</v>
      </c>
      <c r="AK5956" s="4">
        <v>2336.9878070059103</v>
      </c>
      <c r="AL5956" s="8">
        <v>1.0191835181011384</v>
      </c>
      <c r="AM5956" s="4">
        <v>1778.6921519132638</v>
      </c>
      <c r="AN5956" s="8">
        <v>0.77570525595868467</v>
      </c>
      <c r="AO5956" s="4">
        <v>1220.3964968206174</v>
      </c>
      <c r="AP5956" s="8">
        <v>0.53222699381623084</v>
      </c>
    </row>
    <row r="5957" spans="1:42" x14ac:dyDescent="0.25">
      <c r="A5957" s="2" t="s">
        <v>16473</v>
      </c>
      <c r="B5957" t="s">
        <v>16458</v>
      </c>
      <c r="C5957" t="s">
        <v>14</v>
      </c>
      <c r="D5957" t="s">
        <v>16457</v>
      </c>
      <c r="E5957" s="3" t="s">
        <v>16395</v>
      </c>
      <c r="F5957" t="s">
        <v>16474</v>
      </c>
      <c r="G5957">
        <v>34</v>
      </c>
      <c r="H5957">
        <v>0</v>
      </c>
      <c r="I5957">
        <v>34</v>
      </c>
      <c r="J5957">
        <v>0</v>
      </c>
      <c r="K5957">
        <v>0</v>
      </c>
      <c r="L5957">
        <v>0</v>
      </c>
      <c r="M5957">
        <v>0</v>
      </c>
      <c r="N5957" s="2">
        <v>119.37990196078431</v>
      </c>
      <c r="O5957" s="2">
        <v>454.58927560784332</v>
      </c>
      <c r="P5957" s="2">
        <v>220.12</v>
      </c>
      <c r="Q5957" s="4">
        <v>794.08917756862763</v>
      </c>
      <c r="R5957" s="5">
        <v>5.7999999999999996E-2</v>
      </c>
      <c r="S5957" s="6">
        <v>840.14634986760802</v>
      </c>
      <c r="T5957" s="4">
        <v>51</v>
      </c>
      <c r="U5957" s="7">
        <v>891.14634986760802</v>
      </c>
      <c r="V5957" s="8">
        <v>0.38863774525408112</v>
      </c>
      <c r="W5957" s="7">
        <v>819.99456214727718</v>
      </c>
      <c r="X5957" s="7">
        <v>840.14634986760791</v>
      </c>
      <c r="Y5957" s="7">
        <v>978.6440909273357</v>
      </c>
      <c r="Z5957" s="7">
        <v>1290.0808102415385</v>
      </c>
      <c r="AA5957" s="7">
        <v>1503.6897600770444</v>
      </c>
      <c r="AB5957" s="7">
        <v>1729.3897825447491</v>
      </c>
      <c r="AC5957" s="7">
        <v>2522.3000000000002</v>
      </c>
      <c r="AD5957" s="7">
        <v>2751.6</v>
      </c>
      <c r="AE5957" s="4">
        <v>2238</v>
      </c>
      <c r="AF5957" s="4">
        <v>2293</v>
      </c>
      <c r="AG5957" s="4">
        <v>2671</v>
      </c>
      <c r="AH5957" s="4">
        <v>3521</v>
      </c>
      <c r="AI5957" s="4">
        <v>4104</v>
      </c>
      <c r="AJ5957" s="4">
        <v>4720</v>
      </c>
      <c r="AK5957" s="4">
        <v>2308.6535541026124</v>
      </c>
      <c r="AL5957" s="8">
        <v>1.029068274793987</v>
      </c>
      <c r="AM5957" s="4">
        <v>1819.1511526909439</v>
      </c>
      <c r="AN5957" s="8">
        <v>0.81559143161401826</v>
      </c>
      <c r="AO5957" s="4">
        <v>1329.648751279276</v>
      </c>
      <c r="AP5957" s="8">
        <v>0.60211458843404975</v>
      </c>
    </row>
    <row r="5958" spans="1:42" x14ac:dyDescent="0.25">
      <c r="A5958" s="2" t="s">
        <v>16475</v>
      </c>
      <c r="B5958" t="s">
        <v>16458</v>
      </c>
      <c r="C5958" t="s">
        <v>14</v>
      </c>
      <c r="D5958" t="s">
        <v>16457</v>
      </c>
      <c r="E5958" s="3" t="s">
        <v>16395</v>
      </c>
      <c r="F5958" t="s">
        <v>16476</v>
      </c>
      <c r="G5958">
        <v>40</v>
      </c>
      <c r="H5958">
        <v>0</v>
      </c>
      <c r="I5958">
        <v>39</v>
      </c>
      <c r="J5958">
        <v>1</v>
      </c>
      <c r="K5958">
        <v>0</v>
      </c>
      <c r="L5958">
        <v>0</v>
      </c>
      <c r="M5958">
        <v>0</v>
      </c>
      <c r="N5958" s="2">
        <v>241.42916666666667</v>
      </c>
      <c r="O5958" s="2">
        <v>556.40820341666665</v>
      </c>
      <c r="P5958" s="2">
        <v>310.89999999999998</v>
      </c>
      <c r="Q5958" s="4">
        <v>1108.7373700833332</v>
      </c>
      <c r="R5958" s="5">
        <v>5.7999999999999996E-2</v>
      </c>
      <c r="S5958" s="6">
        <v>1173.0441375481666</v>
      </c>
      <c r="T5958" s="4">
        <v>57.4</v>
      </c>
      <c r="U5958" s="7">
        <v>1230.4441375481667</v>
      </c>
      <c r="V5958" s="8">
        <v>0.53440645292977773</v>
      </c>
      <c r="W5958" s="7">
        <v>1140.2083779594766</v>
      </c>
      <c r="X5958" s="7">
        <v>1168.2295847457908</v>
      </c>
      <c r="Y5958" s="7">
        <v>1360.8116968408231</v>
      </c>
      <c r="Z5958" s="7">
        <v>1793.8667108111338</v>
      </c>
      <c r="AA5958" s="7">
        <v>2090.8915027460644</v>
      </c>
      <c r="AB5958" s="7">
        <v>2404.7290187527838</v>
      </c>
      <c r="AC5958" s="7">
        <v>2532.6950000000002</v>
      </c>
      <c r="AD5958" s="7">
        <v>2762.9399999999996</v>
      </c>
      <c r="AE5958" s="4">
        <v>2238</v>
      </c>
      <c r="AF5958" s="4">
        <v>2293</v>
      </c>
      <c r="AG5958" s="4">
        <v>2671</v>
      </c>
      <c r="AH5958" s="4">
        <v>3521</v>
      </c>
      <c r="AI5958" s="4">
        <v>4104</v>
      </c>
      <c r="AJ5958" s="4">
        <v>4720</v>
      </c>
      <c r="AK5958" s="4">
        <v>2405.4152486420039</v>
      </c>
      <c r="AL5958" s="8">
        <v>1.0696498289396097</v>
      </c>
      <c r="AM5958" s="4">
        <v>1994.6248782773916</v>
      </c>
      <c r="AN5958" s="8">
        <v>0.89123537026966559</v>
      </c>
      <c r="AO5958" s="4">
        <v>1583.8345079127791</v>
      </c>
      <c r="AP5958" s="8">
        <v>0.71282091159972172</v>
      </c>
    </row>
    <row r="5959" spans="1:42" x14ac:dyDescent="0.25">
      <c r="A5959" s="2" t="s">
        <v>16477</v>
      </c>
      <c r="B5959" t="s">
        <v>16458</v>
      </c>
      <c r="C5959" t="s">
        <v>14</v>
      </c>
      <c r="D5959" t="s">
        <v>16457</v>
      </c>
      <c r="E5959" s="3" t="s">
        <v>16395</v>
      </c>
      <c r="F5959" t="s">
        <v>16478</v>
      </c>
      <c r="G5959">
        <v>101</v>
      </c>
      <c r="H5959">
        <v>0</v>
      </c>
      <c r="I5959">
        <v>8</v>
      </c>
      <c r="J5959">
        <v>69</v>
      </c>
      <c r="K5959">
        <v>24</v>
      </c>
      <c r="L5959">
        <v>0</v>
      </c>
      <c r="M5959">
        <v>0</v>
      </c>
      <c r="N5959" s="2">
        <v>305.55775577557756</v>
      </c>
      <c r="O5959" s="2">
        <v>827.43025647854779</v>
      </c>
      <c r="P5959" s="2">
        <v>420.29</v>
      </c>
      <c r="Q5959" s="4">
        <v>1553.2780122541253</v>
      </c>
      <c r="R5959" s="5">
        <v>5.7999999999999996E-2</v>
      </c>
      <c r="S5959" s="6">
        <v>1643.3681369648646</v>
      </c>
      <c r="T5959" s="4">
        <v>73.44</v>
      </c>
      <c r="U5959" s="7">
        <v>1716.8081369648646</v>
      </c>
      <c r="V5959" s="8">
        <v>0.60386360238293046</v>
      </c>
      <c r="W5959" s="7">
        <v>1293.6358274447027</v>
      </c>
      <c r="X5959" s="7">
        <v>1325.4275926410648</v>
      </c>
      <c r="Y5959" s="7">
        <v>1543.9237243542452</v>
      </c>
      <c r="Z5959" s="7">
        <v>2035.2510046616615</v>
      </c>
      <c r="AA5959" s="7">
        <v>2372.2437157431009</v>
      </c>
      <c r="AB5959" s="7">
        <v>2728.3114859423576</v>
      </c>
      <c r="AC5959" s="7">
        <v>3127.3435643564358</v>
      </c>
      <c r="AD5959" s="7">
        <v>3411.6475247524754</v>
      </c>
      <c r="AE5959" s="4">
        <v>2238</v>
      </c>
      <c r="AF5959" s="4">
        <v>2293</v>
      </c>
      <c r="AG5959" s="4">
        <v>2671</v>
      </c>
      <c r="AH5959" s="4">
        <v>3521</v>
      </c>
      <c r="AI5959" s="4">
        <v>4104</v>
      </c>
      <c r="AJ5959" s="4">
        <v>4720</v>
      </c>
      <c r="AK5959" s="4">
        <v>2975.8990189930364</v>
      </c>
      <c r="AL5959" s="8">
        <v>1.0725629761700337</v>
      </c>
      <c r="AM5959" s="4">
        <v>2531.7220583169792</v>
      </c>
      <c r="AN5959" s="8">
        <v>0.91632985157433267</v>
      </c>
      <c r="AO5959" s="4">
        <v>2087.545097640922</v>
      </c>
      <c r="AP5959" s="8">
        <v>0.76009672697863162</v>
      </c>
    </row>
    <row r="5960" spans="1:42" x14ac:dyDescent="0.25">
      <c r="A5960" s="2" t="s">
        <v>16479</v>
      </c>
      <c r="B5960" t="s">
        <v>16458</v>
      </c>
      <c r="C5960" t="s">
        <v>14</v>
      </c>
      <c r="D5960" t="s">
        <v>16457</v>
      </c>
      <c r="E5960" s="3" t="s">
        <v>16395</v>
      </c>
      <c r="F5960" t="s">
        <v>16480</v>
      </c>
      <c r="G5960">
        <v>9</v>
      </c>
      <c r="H5960">
        <v>0</v>
      </c>
      <c r="I5960">
        <v>0</v>
      </c>
      <c r="J5960">
        <v>9</v>
      </c>
      <c r="K5960">
        <v>0</v>
      </c>
      <c r="L5960">
        <v>0</v>
      </c>
      <c r="M5960">
        <v>0</v>
      </c>
      <c r="N5960" s="2">
        <v>163.64814814814815</v>
      </c>
      <c r="O5960" s="2">
        <v>351.63584633333352</v>
      </c>
      <c r="P5960" s="2">
        <v>430.83</v>
      </c>
      <c r="Q5960" s="4">
        <v>946.11399448148154</v>
      </c>
      <c r="R5960" s="5">
        <v>5.7999999999999996E-2</v>
      </c>
      <c r="S5960" s="6">
        <v>1000.9886061614076</v>
      </c>
      <c r="T5960" s="4">
        <v>56.777777777777779</v>
      </c>
      <c r="U5960" s="7">
        <v>1057.7663839391853</v>
      </c>
      <c r="V5960" s="8">
        <v>0.39601886332429248</v>
      </c>
      <c r="W5960" s="7">
        <v>838.71677296489338</v>
      </c>
      <c r="X5960" s="7">
        <v>859.32866863650599</v>
      </c>
      <c r="Y5960" s="7">
        <v>1000.9886061614076</v>
      </c>
      <c r="Z5960" s="7">
        <v>1319.5360847226943</v>
      </c>
      <c r="AA5960" s="7">
        <v>1538.0221788417884</v>
      </c>
      <c r="AB5960" s="7">
        <v>1768.8754103638503</v>
      </c>
      <c r="AC5960" s="7">
        <v>2938.1000000000004</v>
      </c>
      <c r="AD5960" s="7">
        <v>3205.2</v>
      </c>
      <c r="AE5960" s="4">
        <v>2238</v>
      </c>
      <c r="AF5960" s="4">
        <v>2293</v>
      </c>
      <c r="AG5960" s="4">
        <v>2671</v>
      </c>
      <c r="AH5960" s="4">
        <v>3521</v>
      </c>
      <c r="AI5960" s="4">
        <v>4104</v>
      </c>
      <c r="AJ5960" s="4">
        <v>4720</v>
      </c>
      <c r="AK5960" s="4">
        <v>2712.7952104253418</v>
      </c>
      <c r="AL5960" s="8">
        <v>1.0369049001134854</v>
      </c>
      <c r="AM5960" s="4">
        <v>2070.8677338263665</v>
      </c>
      <c r="AN5960" s="8">
        <v>0.79657263631753816</v>
      </c>
      <c r="AO5960" s="4">
        <v>1428.9402572273912</v>
      </c>
      <c r="AP5960" s="8">
        <v>0.55624037252159075</v>
      </c>
    </row>
    <row r="5961" spans="1:42" x14ac:dyDescent="0.25">
      <c r="A5961" s="2" t="s">
        <v>16481</v>
      </c>
      <c r="B5961" t="s">
        <v>16458</v>
      </c>
      <c r="C5961" t="s">
        <v>14</v>
      </c>
      <c r="D5961" t="s">
        <v>16457</v>
      </c>
      <c r="E5961" s="3" t="s">
        <v>16395</v>
      </c>
      <c r="F5961" t="s">
        <v>16482</v>
      </c>
      <c r="G5961">
        <v>17</v>
      </c>
      <c r="H5961">
        <v>0</v>
      </c>
      <c r="I5961">
        <v>11</v>
      </c>
      <c r="J5961">
        <v>6</v>
      </c>
      <c r="K5961">
        <v>0</v>
      </c>
      <c r="L5961">
        <v>0</v>
      </c>
      <c r="M5961">
        <v>0</v>
      </c>
      <c r="N5961" s="2">
        <v>150.54901960784312</v>
      </c>
      <c r="O5961" s="2">
        <v>558.07984262745094</v>
      </c>
      <c r="P5961" s="2">
        <v>268.67</v>
      </c>
      <c r="Q5961" s="4">
        <v>977.29886223529411</v>
      </c>
      <c r="R5961" s="5">
        <v>5.7999999999999996E-2</v>
      </c>
      <c r="S5961" s="6">
        <v>1033.9821962449412</v>
      </c>
      <c r="T5961" s="4">
        <v>62</v>
      </c>
      <c r="U5961" s="7">
        <v>1095.9821962449412</v>
      </c>
      <c r="V5961" s="8">
        <v>0.45168846120303519</v>
      </c>
      <c r="W5961" s="7">
        <v>953.69309894385401</v>
      </c>
      <c r="X5961" s="7">
        <v>977.13059690717478</v>
      </c>
      <c r="Y5961" s="7">
        <v>1138.2101283641796</v>
      </c>
      <c r="Z5961" s="7">
        <v>1500.4260059791377</v>
      </c>
      <c r="AA5961" s="7">
        <v>1748.863484390338</v>
      </c>
      <c r="AB5961" s="7">
        <v>2011.3634615795311</v>
      </c>
      <c r="AC5961" s="7">
        <v>2669.052941176471</v>
      </c>
      <c r="AD5961" s="7">
        <v>2911.6941176470586</v>
      </c>
      <c r="AE5961" s="4">
        <v>2238</v>
      </c>
      <c r="AF5961" s="4">
        <v>2293</v>
      </c>
      <c r="AG5961" s="4">
        <v>2671</v>
      </c>
      <c r="AH5961" s="4">
        <v>3521</v>
      </c>
      <c r="AI5961" s="4">
        <v>4104</v>
      </c>
      <c r="AJ5961" s="4">
        <v>4720</v>
      </c>
      <c r="AK5961" s="4">
        <v>2458.8777544803738</v>
      </c>
      <c r="AL5961" s="8">
        <v>1.0389323820254153</v>
      </c>
      <c r="AM5961" s="4">
        <v>1983.9125684018964</v>
      </c>
      <c r="AN5961" s="8">
        <v>0.84318440841795528</v>
      </c>
      <c r="AO5961" s="4">
        <v>1508.9473823234187</v>
      </c>
      <c r="AP5961" s="8">
        <v>0.64743643481049518</v>
      </c>
    </row>
    <row r="5962" spans="1:42" x14ac:dyDescent="0.25">
      <c r="A5962" s="2" t="s">
        <v>16483</v>
      </c>
      <c r="B5962" t="s">
        <v>16458</v>
      </c>
      <c r="C5962" t="s">
        <v>14</v>
      </c>
      <c r="D5962" t="s">
        <v>16457</v>
      </c>
      <c r="E5962" s="3" t="s">
        <v>16395</v>
      </c>
      <c r="F5962" t="s">
        <v>16484</v>
      </c>
      <c r="G5962">
        <v>10</v>
      </c>
      <c r="H5962">
        <v>0</v>
      </c>
      <c r="I5962">
        <v>0</v>
      </c>
      <c r="J5962">
        <v>6</v>
      </c>
      <c r="K5962">
        <v>4</v>
      </c>
      <c r="L5962">
        <v>0</v>
      </c>
      <c r="M5962">
        <v>0</v>
      </c>
      <c r="N5962" s="2">
        <v>186.80555555555554</v>
      </c>
      <c r="O5962" s="2">
        <v>454.28397855555556</v>
      </c>
      <c r="P5962" s="2">
        <v>292.54000000000002</v>
      </c>
      <c r="Q5962" s="4">
        <v>933.62953411111107</v>
      </c>
      <c r="R5962" s="5">
        <v>5.7999999999999996E-2</v>
      </c>
      <c r="S5962" s="6">
        <v>987.78004708955552</v>
      </c>
      <c r="T5962" s="4">
        <v>0</v>
      </c>
      <c r="U5962" s="7">
        <v>987.78004708955552</v>
      </c>
      <c r="V5962" s="8">
        <v>0.3280571395182848</v>
      </c>
      <c r="W5962" s="7">
        <v>734.19187824192147</v>
      </c>
      <c r="X5962" s="7">
        <v>752.23502091542707</v>
      </c>
      <c r="Y5962" s="7">
        <v>876.24061965333874</v>
      </c>
      <c r="Z5962" s="7">
        <v>1155.0891882438809</v>
      </c>
      <c r="AA5962" s="7">
        <v>1346.346500583041</v>
      </c>
      <c r="AB5962" s="7">
        <v>1548.4296985263043</v>
      </c>
      <c r="AC5962" s="7">
        <v>3312.1000000000004</v>
      </c>
      <c r="AD5962" s="7">
        <v>3613.2</v>
      </c>
      <c r="AE5962" s="4">
        <v>2238</v>
      </c>
      <c r="AF5962" s="4">
        <v>2293</v>
      </c>
      <c r="AG5962" s="4">
        <v>2671</v>
      </c>
      <c r="AH5962" s="4">
        <v>3521</v>
      </c>
      <c r="AI5962" s="4">
        <v>4104</v>
      </c>
      <c r="AJ5962" s="4">
        <v>4720</v>
      </c>
      <c r="AK5962" s="4">
        <v>3126.3601420527057</v>
      </c>
      <c r="AL5962" s="8">
        <v>1.0383129000507159</v>
      </c>
      <c r="AM5962" s="4">
        <v>2413.5001103983222</v>
      </c>
      <c r="AN5962" s="8">
        <v>0.80156097987323882</v>
      </c>
      <c r="AO5962" s="4">
        <v>1700.6400787439391</v>
      </c>
      <c r="AP5962" s="8">
        <v>0.56480905969576189</v>
      </c>
    </row>
    <row r="5963" spans="1:42" x14ac:dyDescent="0.25">
      <c r="A5963" s="2" t="s">
        <v>16485</v>
      </c>
      <c r="B5963" t="s">
        <v>16458</v>
      </c>
      <c r="C5963" t="s">
        <v>14</v>
      </c>
      <c r="D5963" t="s">
        <v>16457</v>
      </c>
      <c r="E5963" s="3" t="s">
        <v>16395</v>
      </c>
      <c r="F5963" t="s">
        <v>16486</v>
      </c>
      <c r="G5963">
        <v>80</v>
      </c>
      <c r="H5963">
        <v>0</v>
      </c>
      <c r="I5963">
        <v>80</v>
      </c>
      <c r="J5963">
        <v>0</v>
      </c>
      <c r="K5963">
        <v>0</v>
      </c>
      <c r="L5963">
        <v>0</v>
      </c>
      <c r="M5963">
        <v>0</v>
      </c>
      <c r="N5963" s="2">
        <v>238.68333333333331</v>
      </c>
      <c r="O5963" s="2">
        <v>505.03006306250006</v>
      </c>
      <c r="P5963" s="2">
        <v>272.68</v>
      </c>
      <c r="Q5963" s="4">
        <v>1016.3933963958334</v>
      </c>
      <c r="R5963" s="5">
        <v>5.7999999999999996E-2</v>
      </c>
      <c r="S5963" s="6">
        <v>1075.3442133867918</v>
      </c>
      <c r="T5963" s="4">
        <v>0</v>
      </c>
      <c r="U5963" s="7">
        <v>1075.3442133867918</v>
      </c>
      <c r="V5963" s="8">
        <v>0.46896825703741468</v>
      </c>
      <c r="W5963" s="7">
        <v>1049.550959249734</v>
      </c>
      <c r="X5963" s="7">
        <v>1075.3442133867918</v>
      </c>
      <c r="Y5963" s="7">
        <v>1252.6142145469346</v>
      </c>
      <c r="Z5963" s="7">
        <v>1651.2372330287371</v>
      </c>
      <c r="AA5963" s="7">
        <v>1924.6457268815498</v>
      </c>
      <c r="AB5963" s="7">
        <v>2213.5301732165972</v>
      </c>
      <c r="AC5963" s="7">
        <v>2522.3000000000002</v>
      </c>
      <c r="AD5963" s="7">
        <v>2751.6</v>
      </c>
      <c r="AE5963" s="4">
        <v>2238</v>
      </c>
      <c r="AF5963" s="4">
        <v>2293</v>
      </c>
      <c r="AG5963" s="4">
        <v>2671</v>
      </c>
      <c r="AH5963" s="4">
        <v>3521</v>
      </c>
      <c r="AI5963" s="4">
        <v>4104</v>
      </c>
      <c r="AJ5963" s="4">
        <v>4720</v>
      </c>
      <c r="AK5963" s="4">
        <v>2437.2634338799294</v>
      </c>
      <c r="AL5963" s="8">
        <v>1.0629147116789923</v>
      </c>
      <c r="AM5963" s="4">
        <v>1983.2903603822167</v>
      </c>
      <c r="AN5963" s="8">
        <v>0.86493256013179964</v>
      </c>
      <c r="AO5963" s="4">
        <v>1529.3172868845043</v>
      </c>
      <c r="AP5963" s="8">
        <v>0.66695040858460719</v>
      </c>
    </row>
    <row r="5964" spans="1:42" x14ac:dyDescent="0.25">
      <c r="A5964" s="2" t="s">
        <v>16487</v>
      </c>
      <c r="B5964" t="s">
        <v>16458</v>
      </c>
      <c r="C5964" t="s">
        <v>14</v>
      </c>
      <c r="D5964" t="s">
        <v>16457</v>
      </c>
      <c r="E5964" s="3" t="s">
        <v>16395</v>
      </c>
      <c r="F5964" t="s">
        <v>16488</v>
      </c>
      <c r="G5964">
        <v>38</v>
      </c>
      <c r="H5964">
        <v>0</v>
      </c>
      <c r="I5964">
        <v>38</v>
      </c>
      <c r="J5964">
        <v>0</v>
      </c>
      <c r="K5964">
        <v>0</v>
      </c>
      <c r="L5964">
        <v>0</v>
      </c>
      <c r="M5964">
        <v>0</v>
      </c>
      <c r="N5964" s="2">
        <v>119.38157894736842</v>
      </c>
      <c r="O5964" s="2">
        <v>381.94977413157898</v>
      </c>
      <c r="P5964" s="2">
        <v>254.98</v>
      </c>
      <c r="Q5964" s="4">
        <v>756.31135307894738</v>
      </c>
      <c r="R5964" s="5">
        <v>5.7999999999999996E-2</v>
      </c>
      <c r="S5964" s="6">
        <v>800.1774115575264</v>
      </c>
      <c r="T5964" s="4">
        <v>51</v>
      </c>
      <c r="U5964" s="7">
        <v>851.1774115575264</v>
      </c>
      <c r="V5964" s="8">
        <v>0.37120689557676684</v>
      </c>
      <c r="W5964" s="7">
        <v>780.98432056944785</v>
      </c>
      <c r="X5964" s="7">
        <v>800.17741155752628</v>
      </c>
      <c r="Y5964" s="7">
        <v>932.08629143922929</v>
      </c>
      <c r="Z5964" s="7">
        <v>1228.7067885277149</v>
      </c>
      <c r="AA5964" s="7">
        <v>1432.1535530013466</v>
      </c>
      <c r="AB5964" s="7">
        <v>1647.1161720678256</v>
      </c>
      <c r="AC5964" s="7">
        <v>2522.3000000000002</v>
      </c>
      <c r="AD5964" s="7">
        <v>2751.6</v>
      </c>
      <c r="AE5964" s="4">
        <v>2238</v>
      </c>
      <c r="AF5964" s="4">
        <v>2293</v>
      </c>
      <c r="AG5964" s="4">
        <v>2671</v>
      </c>
      <c r="AH5964" s="4">
        <v>3521</v>
      </c>
      <c r="AI5964" s="4">
        <v>4104</v>
      </c>
      <c r="AJ5964" s="4">
        <v>4720</v>
      </c>
      <c r="AK5964" s="4">
        <v>2325.0573415785971</v>
      </c>
      <c r="AL5964" s="8">
        <v>1.0362221289047524</v>
      </c>
      <c r="AM5964" s="4">
        <v>1786.8644251005724</v>
      </c>
      <c r="AN5964" s="8">
        <v>0.8015108700831105</v>
      </c>
      <c r="AO5964" s="4">
        <v>1293.5209183290492</v>
      </c>
      <c r="AP5964" s="8">
        <v>0.58635888282993864</v>
      </c>
    </row>
    <row r="5965" spans="1:42" x14ac:dyDescent="0.25">
      <c r="A5965" s="2" t="s">
        <v>16489</v>
      </c>
      <c r="B5965" t="s">
        <v>16458</v>
      </c>
      <c r="C5965" t="s">
        <v>14</v>
      </c>
      <c r="D5965" t="s">
        <v>16457</v>
      </c>
      <c r="E5965" s="3" t="s">
        <v>16395</v>
      </c>
      <c r="F5965" t="s">
        <v>16490</v>
      </c>
      <c r="G5965">
        <v>77</v>
      </c>
      <c r="H5965">
        <v>0</v>
      </c>
      <c r="I5965">
        <v>15</v>
      </c>
      <c r="J5965">
        <v>43</v>
      </c>
      <c r="K5965">
        <v>18</v>
      </c>
      <c r="L5965">
        <v>0</v>
      </c>
      <c r="M5965">
        <v>1</v>
      </c>
      <c r="N5965" s="2">
        <v>171.00541125541125</v>
      </c>
      <c r="O5965" s="2">
        <v>294.90961370562775</v>
      </c>
      <c r="P5965" s="2">
        <v>481.39</v>
      </c>
      <c r="Q5965" s="4">
        <v>947.30502496103895</v>
      </c>
      <c r="R5965" s="5">
        <v>5.7999999999999996E-2</v>
      </c>
      <c r="S5965" s="6">
        <v>1002.2487164087793</v>
      </c>
      <c r="T5965" s="4">
        <v>54.864864864864863</v>
      </c>
      <c r="U5965" s="7">
        <v>1057.1135812736441</v>
      </c>
      <c r="V5965" s="8">
        <v>0.37450767788719641</v>
      </c>
      <c r="W5965" s="7">
        <v>794.64776119118517</v>
      </c>
      <c r="X5965" s="7">
        <v>814.1766382535244</v>
      </c>
      <c r="Y5965" s="7">
        <v>948.39328424560119</v>
      </c>
      <c r="Z5965" s="7">
        <v>1250.2032024817529</v>
      </c>
      <c r="AA5965" s="7">
        <v>1457.2092993425485</v>
      </c>
      <c r="AB5965" s="7">
        <v>1675.932722440748</v>
      </c>
      <c r="AC5965" s="7">
        <v>3104.9428571428575</v>
      </c>
      <c r="AD5965" s="7">
        <v>3387.2103896103895</v>
      </c>
      <c r="AE5965" s="4">
        <v>2238</v>
      </c>
      <c r="AF5965" s="4">
        <v>2293</v>
      </c>
      <c r="AG5965" s="4">
        <v>2671</v>
      </c>
      <c r="AH5965" s="4">
        <v>3521</v>
      </c>
      <c r="AI5965" s="4">
        <v>4104</v>
      </c>
      <c r="AJ5965" s="4">
        <v>4720</v>
      </c>
      <c r="AK5965" s="4">
        <v>2879.8743587127838</v>
      </c>
      <c r="AL5965" s="8">
        <v>1.0397013067435286</v>
      </c>
      <c r="AM5965" s="4">
        <v>2253.9991446114491</v>
      </c>
      <c r="AN5965" s="8">
        <v>0.81797009712475122</v>
      </c>
      <c r="AO5965" s="4">
        <v>1628.123930510114</v>
      </c>
      <c r="AP5965" s="8">
        <v>0.59623888750597376</v>
      </c>
    </row>
    <row r="5966" spans="1:42" x14ac:dyDescent="0.25">
      <c r="A5966" s="2" t="s">
        <v>16491</v>
      </c>
      <c r="B5966" t="s">
        <v>16458</v>
      </c>
      <c r="C5966" t="s">
        <v>14</v>
      </c>
      <c r="D5966" t="s">
        <v>16457</v>
      </c>
      <c r="E5966" s="3" t="s">
        <v>16395</v>
      </c>
      <c r="F5966" t="s">
        <v>16492</v>
      </c>
      <c r="G5966">
        <v>13</v>
      </c>
      <c r="H5966">
        <v>0</v>
      </c>
      <c r="I5966">
        <v>0</v>
      </c>
      <c r="J5966">
        <v>11</v>
      </c>
      <c r="K5966">
        <v>2</v>
      </c>
      <c r="L5966">
        <v>0</v>
      </c>
      <c r="M5966">
        <v>0</v>
      </c>
      <c r="N5966" s="2">
        <v>176.4551282051282</v>
      </c>
      <c r="O5966" s="2">
        <v>366.40437733333334</v>
      </c>
      <c r="P5966" s="2">
        <v>384.03</v>
      </c>
      <c r="Q5966" s="4">
        <v>926.88950553846155</v>
      </c>
      <c r="R5966" s="5">
        <v>5.7999999999999996E-2</v>
      </c>
      <c r="S5966" s="6">
        <v>980.64909685969235</v>
      </c>
      <c r="T5966" s="4">
        <v>55.615384615384613</v>
      </c>
      <c r="U5966" s="7">
        <v>1036.264481475077</v>
      </c>
      <c r="V5966" s="8">
        <v>0.36986075444570737</v>
      </c>
      <c r="W5966" s="7">
        <v>783.32385646530736</v>
      </c>
      <c r="X5966" s="7">
        <v>802.57444275020089</v>
      </c>
      <c r="Y5966" s="7">
        <v>934.87847212637882</v>
      </c>
      <c r="Z5966" s="7">
        <v>1232.3875328929166</v>
      </c>
      <c r="AA5966" s="7">
        <v>1436.4437475127888</v>
      </c>
      <c r="AB5966" s="7">
        <v>1652.0503139035973</v>
      </c>
      <c r="AC5966" s="7">
        <v>3081.9461538461542</v>
      </c>
      <c r="AD5966" s="7">
        <v>3362.123076923077</v>
      </c>
      <c r="AE5966" s="4">
        <v>2238</v>
      </c>
      <c r="AF5966" s="4">
        <v>2293</v>
      </c>
      <c r="AG5966" s="4">
        <v>2671</v>
      </c>
      <c r="AH5966" s="4">
        <v>3521</v>
      </c>
      <c r="AI5966" s="4">
        <v>4104</v>
      </c>
      <c r="AJ5966" s="4">
        <v>4720</v>
      </c>
      <c r="AK5966" s="4">
        <v>2753.0767917909147</v>
      </c>
      <c r="AL5966" s="8">
        <v>1.0024709192895118</v>
      </c>
      <c r="AM5966" s="4">
        <v>2108.5576299977429</v>
      </c>
      <c r="AN5966" s="8">
        <v>0.77243085934631028</v>
      </c>
      <c r="AO5966" s="4">
        <v>1464.038468204571</v>
      </c>
      <c r="AP5966" s="8">
        <v>0.54239079940310853</v>
      </c>
    </row>
    <row r="5967" spans="1:42" x14ac:dyDescent="0.25">
      <c r="A5967" s="2" t="s">
        <v>16493</v>
      </c>
      <c r="B5967" t="s">
        <v>16458</v>
      </c>
      <c r="C5967" t="s">
        <v>14</v>
      </c>
      <c r="D5967" t="s">
        <v>16457</v>
      </c>
      <c r="E5967" s="3" t="s">
        <v>16395</v>
      </c>
      <c r="F5967" t="s">
        <v>16494</v>
      </c>
      <c r="G5967">
        <v>50</v>
      </c>
      <c r="H5967">
        <v>0</v>
      </c>
      <c r="I5967">
        <v>13</v>
      </c>
      <c r="J5967">
        <v>37</v>
      </c>
      <c r="K5967">
        <v>0</v>
      </c>
      <c r="L5967">
        <v>0</v>
      </c>
      <c r="M5967">
        <v>0</v>
      </c>
      <c r="N5967" s="2">
        <v>157.995</v>
      </c>
      <c r="O5967" s="2">
        <v>430.82154833333345</v>
      </c>
      <c r="P5967" s="2">
        <v>298.94</v>
      </c>
      <c r="Q5967" s="4">
        <v>887.75654833333351</v>
      </c>
      <c r="R5967" s="5">
        <v>5.7999999999999996E-2</v>
      </c>
      <c r="S5967" s="6">
        <v>939.24642813666685</v>
      </c>
      <c r="T5967" s="4">
        <v>48.04</v>
      </c>
      <c r="U5967" s="7">
        <v>987.28642813666681</v>
      </c>
      <c r="V5967" s="8">
        <v>0.38375199327430382</v>
      </c>
      <c r="W5967" s="7">
        <v>817.04713539361467</v>
      </c>
      <c r="X5967" s="7">
        <v>837.1264885869341</v>
      </c>
      <c r="Y5967" s="7">
        <v>975.12640689738373</v>
      </c>
      <c r="Z5967" s="7">
        <v>1285.4436835214108</v>
      </c>
      <c r="AA5967" s="7">
        <v>1498.2848273705963</v>
      </c>
      <c r="AB5967" s="7">
        <v>1723.1735831357737</v>
      </c>
      <c r="AC5967" s="7">
        <v>2829.9920000000002</v>
      </c>
      <c r="AD5967" s="7">
        <v>3087.2639999999997</v>
      </c>
      <c r="AE5967" s="4">
        <v>2238</v>
      </c>
      <c r="AF5967" s="4">
        <v>2293</v>
      </c>
      <c r="AG5967" s="4">
        <v>2671</v>
      </c>
      <c r="AH5967" s="4">
        <v>3521</v>
      </c>
      <c r="AI5967" s="4">
        <v>4104</v>
      </c>
      <c r="AJ5967" s="4">
        <v>4720</v>
      </c>
      <c r="AK5967" s="4">
        <v>2637.1723681112921</v>
      </c>
      <c r="AL5967" s="8">
        <v>1.0437250723402829</v>
      </c>
      <c r="AM5967" s="4">
        <v>2071.1970547864171</v>
      </c>
      <c r="AN5967" s="8">
        <v>0.82373404598495648</v>
      </c>
      <c r="AO5967" s="4">
        <v>1505.221741461542</v>
      </c>
      <c r="AP5967" s="8">
        <v>0.60374301962963017</v>
      </c>
    </row>
    <row r="5968" spans="1:42" x14ac:dyDescent="0.25">
      <c r="A5968" s="2" t="s">
        <v>16495</v>
      </c>
      <c r="B5968" t="s">
        <v>16458</v>
      </c>
      <c r="C5968" t="s">
        <v>14</v>
      </c>
      <c r="D5968" t="s">
        <v>16457</v>
      </c>
      <c r="E5968" s="3" t="s">
        <v>16395</v>
      </c>
      <c r="F5968" t="s">
        <v>16496</v>
      </c>
      <c r="G5968">
        <v>25</v>
      </c>
      <c r="H5968">
        <v>0</v>
      </c>
      <c r="I5968">
        <v>0</v>
      </c>
      <c r="J5968">
        <v>7</v>
      </c>
      <c r="K5968">
        <v>13</v>
      </c>
      <c r="L5968">
        <v>4</v>
      </c>
      <c r="M5968">
        <v>1</v>
      </c>
      <c r="N5968" s="2">
        <v>201.99</v>
      </c>
      <c r="O5968" s="2">
        <v>377.65289733333316</v>
      </c>
      <c r="P5968" s="2">
        <v>735.77</v>
      </c>
      <c r="Q5968" s="4">
        <v>1315.4128973333331</v>
      </c>
      <c r="R5968" s="5">
        <v>5.7999999999999996E-2</v>
      </c>
      <c r="S5968" s="6">
        <v>1391.7068453786665</v>
      </c>
      <c r="T5968" s="4">
        <v>62.12</v>
      </c>
      <c r="U5968" s="7">
        <v>1453.8268453786663</v>
      </c>
      <c r="V5968" s="8">
        <v>0.42456920232771839</v>
      </c>
      <c r="W5968" s="7">
        <v>909.58575332262217</v>
      </c>
      <c r="X5968" s="7">
        <v>931.93929060266873</v>
      </c>
      <c r="Y5968" s="7">
        <v>1085.5690559091706</v>
      </c>
      <c r="Z5968" s="7">
        <v>1431.0328138735267</v>
      </c>
      <c r="AA5968" s="7">
        <v>1667.9803090420203</v>
      </c>
      <c r="AB5968" s="7">
        <v>1918.339926578542</v>
      </c>
      <c r="AC5968" s="7">
        <v>3766.6640000000002</v>
      </c>
      <c r="AD5968" s="7">
        <v>4109.0879999999997</v>
      </c>
      <c r="AE5968" s="4">
        <v>2238</v>
      </c>
      <c r="AF5968" s="4">
        <v>2293</v>
      </c>
      <c r="AG5968" s="4">
        <v>2671</v>
      </c>
      <c r="AH5968" s="4">
        <v>3521</v>
      </c>
      <c r="AI5968" s="4">
        <v>4104</v>
      </c>
      <c r="AJ5968" s="4">
        <v>4720</v>
      </c>
      <c r="AK5968" s="4">
        <v>3476.3690935252403</v>
      </c>
      <c r="AL5968" s="8">
        <v>1.0333648031461697</v>
      </c>
      <c r="AM5968" s="4">
        <v>2813.067469114967</v>
      </c>
      <c r="AN5968" s="8">
        <v>0.8396571119766626</v>
      </c>
      <c r="AO5968" s="4">
        <v>2055.0084697889397</v>
      </c>
      <c r="AP5968" s="8">
        <v>0.61827689349722559</v>
      </c>
    </row>
    <row r="5969" spans="1:42" x14ac:dyDescent="0.25">
      <c r="A5969" s="2" t="s">
        <v>16497</v>
      </c>
      <c r="B5969" t="s">
        <v>16458</v>
      </c>
      <c r="C5969" t="s">
        <v>14</v>
      </c>
      <c r="D5969" t="s">
        <v>16457</v>
      </c>
      <c r="E5969" s="3" t="s">
        <v>16395</v>
      </c>
      <c r="F5969" t="s">
        <v>16498</v>
      </c>
      <c r="G5969">
        <v>24</v>
      </c>
      <c r="H5969">
        <v>0</v>
      </c>
      <c r="I5969">
        <v>2</v>
      </c>
      <c r="J5969">
        <v>4</v>
      </c>
      <c r="K5969">
        <v>13</v>
      </c>
      <c r="L5969">
        <v>5</v>
      </c>
      <c r="M5969">
        <v>0</v>
      </c>
      <c r="N5969" s="2">
        <v>199.38194444444446</v>
      </c>
      <c r="O5969" s="2">
        <v>597.13600745833332</v>
      </c>
      <c r="P5969" s="2">
        <v>535.79</v>
      </c>
      <c r="Q5969" s="4">
        <v>1332.3079519027779</v>
      </c>
      <c r="R5969" s="5">
        <v>5.7999999999999996E-2</v>
      </c>
      <c r="S5969" s="6">
        <v>1409.5818131131391</v>
      </c>
      <c r="T5969" s="4">
        <v>62.5</v>
      </c>
      <c r="U5969" s="7">
        <v>1472.0818131131391</v>
      </c>
      <c r="V5969" s="8">
        <v>0.43316164823161651</v>
      </c>
      <c r="W5969" s="7">
        <v>928.25740036453942</v>
      </c>
      <c r="X5969" s="7">
        <v>951.06980296509778</v>
      </c>
      <c r="Y5969" s="7">
        <v>1107.8532244743899</v>
      </c>
      <c r="Z5969" s="7">
        <v>1460.4085373921105</v>
      </c>
      <c r="AA5969" s="7">
        <v>1702.2200049580292</v>
      </c>
      <c r="AB5969" s="7">
        <v>1957.7189140842831</v>
      </c>
      <c r="AC5969" s="7">
        <v>3738.3041666666672</v>
      </c>
      <c r="AD5969" s="7">
        <v>4078.15</v>
      </c>
      <c r="AE5969" s="4">
        <v>2238</v>
      </c>
      <c r="AF5969" s="4">
        <v>2293</v>
      </c>
      <c r="AG5969" s="4">
        <v>2671</v>
      </c>
      <c r="AH5969" s="4">
        <v>3521</v>
      </c>
      <c r="AI5969" s="4">
        <v>4104</v>
      </c>
      <c r="AJ5969" s="4">
        <v>4720</v>
      </c>
      <c r="AK5969" s="4">
        <v>3440.9776616450022</v>
      </c>
      <c r="AL5969" s="8">
        <v>1.030902049697535</v>
      </c>
      <c r="AM5969" s="4">
        <v>2763.8457121343813</v>
      </c>
      <c r="AN5969" s="8">
        <v>0.83165524920889555</v>
      </c>
      <c r="AO5969" s="4">
        <v>2086.71376262376</v>
      </c>
      <c r="AP5969" s="8">
        <v>0.63240844872025592</v>
      </c>
    </row>
    <row r="5970" spans="1:42" x14ac:dyDescent="0.25">
      <c r="A5970" s="2" t="s">
        <v>16499</v>
      </c>
      <c r="B5970" t="s">
        <v>16458</v>
      </c>
      <c r="C5970" t="s">
        <v>14</v>
      </c>
      <c r="D5970" t="s">
        <v>16457</v>
      </c>
      <c r="E5970" s="3" t="s">
        <v>16395</v>
      </c>
      <c r="F5970" t="s">
        <v>16500</v>
      </c>
      <c r="G5970">
        <v>87</v>
      </c>
      <c r="H5970">
        <v>0</v>
      </c>
      <c r="I5970">
        <v>4</v>
      </c>
      <c r="J5970">
        <v>53</v>
      </c>
      <c r="K5970">
        <v>21</v>
      </c>
      <c r="L5970">
        <v>8</v>
      </c>
      <c r="M5970">
        <v>1</v>
      </c>
      <c r="N5970" s="2">
        <v>186.83716475095787</v>
      </c>
      <c r="O5970" s="2">
        <v>355.05498624137937</v>
      </c>
      <c r="P5970" s="2">
        <v>410.28</v>
      </c>
      <c r="Q5970" s="4">
        <v>952.17215099233727</v>
      </c>
      <c r="R5970" s="5">
        <v>5.7999999999999996E-2</v>
      </c>
      <c r="S5970" s="6">
        <v>1007.3981357498928</v>
      </c>
      <c r="T5970" s="4">
        <v>52.540229885057471</v>
      </c>
      <c r="U5970" s="7">
        <v>1059.9383656349503</v>
      </c>
      <c r="V5970" s="8">
        <v>0.35165824324725303</v>
      </c>
      <c r="W5970" s="7">
        <v>747.9996850806117</v>
      </c>
      <c r="X5970" s="7">
        <v>766.38216170234261</v>
      </c>
      <c r="Y5970" s="7">
        <v>892.71991012078365</v>
      </c>
      <c r="Z5970" s="7">
        <v>1176.8127306384424</v>
      </c>
      <c r="AA5970" s="7">
        <v>1371.6669828287893</v>
      </c>
      <c r="AB5970" s="7">
        <v>1577.5507209921748</v>
      </c>
      <c r="AC5970" s="7">
        <v>3315.5264367816098</v>
      </c>
      <c r="AD5970" s="7">
        <v>3616.937931034483</v>
      </c>
      <c r="AE5970" s="4">
        <v>2238</v>
      </c>
      <c r="AF5970" s="4">
        <v>2293</v>
      </c>
      <c r="AG5970" s="4">
        <v>2671</v>
      </c>
      <c r="AH5970" s="4">
        <v>3521</v>
      </c>
      <c r="AI5970" s="4">
        <v>4104</v>
      </c>
      <c r="AJ5970" s="4">
        <v>4720</v>
      </c>
      <c r="AK5970" s="4">
        <v>3076.1706206095814</v>
      </c>
      <c r="AL5970" s="8">
        <v>1.0380197537754685</v>
      </c>
      <c r="AM5970" s="4">
        <v>2386.5797923230184</v>
      </c>
      <c r="AN5970" s="8">
        <v>0.80923258359939676</v>
      </c>
      <c r="AO5970" s="4">
        <v>1696.9889640364556</v>
      </c>
      <c r="AP5970" s="8">
        <v>0.5804454134233249</v>
      </c>
    </row>
    <row r="5971" spans="1:42" x14ac:dyDescent="0.25">
      <c r="A5971" s="2" t="s">
        <v>16501</v>
      </c>
      <c r="B5971" t="s">
        <v>16458</v>
      </c>
      <c r="C5971" t="s">
        <v>14</v>
      </c>
      <c r="D5971" t="s">
        <v>16457</v>
      </c>
      <c r="E5971" s="3" t="s">
        <v>16395</v>
      </c>
      <c r="F5971" t="s">
        <v>16502</v>
      </c>
      <c r="G5971">
        <v>70</v>
      </c>
      <c r="H5971">
        <v>0</v>
      </c>
      <c r="I5971">
        <v>70</v>
      </c>
      <c r="J5971">
        <v>0</v>
      </c>
      <c r="K5971">
        <v>0</v>
      </c>
      <c r="L5971">
        <v>0</v>
      </c>
      <c r="M5971">
        <v>0</v>
      </c>
      <c r="N5971" s="2">
        <v>237.45119047619048</v>
      </c>
      <c r="O5971" s="2">
        <v>655.21105185714271</v>
      </c>
      <c r="P5971" s="2">
        <v>268.31</v>
      </c>
      <c r="Q5971" s="4">
        <v>1160.9722423333333</v>
      </c>
      <c r="R5971" s="5">
        <v>5.7999999999999996E-2</v>
      </c>
      <c r="S5971" s="6">
        <v>1228.3086323886666</v>
      </c>
      <c r="T5971" s="4">
        <v>35</v>
      </c>
      <c r="U5971" s="7">
        <v>1263.3086323886666</v>
      </c>
      <c r="V5971" s="8">
        <v>0.55094140095449917</v>
      </c>
      <c r="W5971" s="7">
        <v>1198.8463668930815</v>
      </c>
      <c r="X5971" s="7">
        <v>1228.3086323886666</v>
      </c>
      <c r="Y5971" s="7">
        <v>1430.7947479765062</v>
      </c>
      <c r="Z5971" s="7">
        <v>1886.1206692719127</v>
      </c>
      <c r="AA5971" s="7">
        <v>2198.4206835251148</v>
      </c>
      <c r="AB5971" s="7">
        <v>2528.398057075668</v>
      </c>
      <c r="AC5971" s="7">
        <v>2522.3000000000002</v>
      </c>
      <c r="AD5971" s="7">
        <v>2751.6</v>
      </c>
      <c r="AE5971" s="4">
        <v>2238</v>
      </c>
      <c r="AF5971" s="4">
        <v>2293</v>
      </c>
      <c r="AG5971" s="4">
        <v>2671</v>
      </c>
      <c r="AH5971" s="4">
        <v>3521</v>
      </c>
      <c r="AI5971" s="4">
        <v>4104</v>
      </c>
      <c r="AJ5971" s="4">
        <v>4720</v>
      </c>
      <c r="AK5971" s="4">
        <v>2420.7519010877063</v>
      </c>
      <c r="AL5971" s="8">
        <v>1.0709777152584852</v>
      </c>
      <c r="AM5971" s="4">
        <v>2023.2708115213597</v>
      </c>
      <c r="AN5971" s="8">
        <v>0.89763227715715654</v>
      </c>
      <c r="AO5971" s="4">
        <v>1625.789721955013</v>
      </c>
      <c r="AP5971" s="8">
        <v>0.72428683905582769</v>
      </c>
    </row>
    <row r="5972" spans="1:42" x14ac:dyDescent="0.25">
      <c r="A5972" s="2" t="s">
        <v>16503</v>
      </c>
      <c r="B5972" t="s">
        <v>16458</v>
      </c>
      <c r="C5972" t="s">
        <v>14</v>
      </c>
      <c r="D5972" t="s">
        <v>16457</v>
      </c>
      <c r="E5972" s="3" t="s">
        <v>16395</v>
      </c>
      <c r="F5972" t="s">
        <v>16504</v>
      </c>
      <c r="G5972">
        <v>127</v>
      </c>
      <c r="H5972">
        <v>0</v>
      </c>
      <c r="I5972">
        <v>127</v>
      </c>
      <c r="J5972">
        <v>0</v>
      </c>
      <c r="K5972">
        <v>0</v>
      </c>
      <c r="L5972">
        <v>0</v>
      </c>
      <c r="M5972">
        <v>0</v>
      </c>
      <c r="N5972" s="2">
        <v>238.63976377952756</v>
      </c>
      <c r="O5972" s="2">
        <v>677.13481627034116</v>
      </c>
      <c r="P5972" s="2">
        <v>256.07</v>
      </c>
      <c r="Q5972" s="4">
        <v>1171.8445800498687</v>
      </c>
      <c r="R5972" s="5">
        <v>5.7999999999999996E-2</v>
      </c>
      <c r="S5972" s="6">
        <v>1239.8115656927612</v>
      </c>
      <c r="T5972" s="4">
        <v>29.14516129032258</v>
      </c>
      <c r="U5972" s="7">
        <v>1268.9567269830839</v>
      </c>
      <c r="V5972" s="8">
        <v>0.55340459092153682</v>
      </c>
      <c r="W5972" s="7">
        <v>1210.0733903272564</v>
      </c>
      <c r="X5972" s="7">
        <v>1239.811565692761</v>
      </c>
      <c r="Y5972" s="7">
        <v>1444.1939345684102</v>
      </c>
      <c r="Z5972" s="7">
        <v>1903.7839174898438</v>
      </c>
      <c r="AA5972" s="7">
        <v>2219.0085763641914</v>
      </c>
      <c r="AB5972" s="7">
        <v>2552.076140457842</v>
      </c>
      <c r="AC5972" s="7">
        <v>2522.3000000000002</v>
      </c>
      <c r="AD5972" s="7">
        <v>2751.6</v>
      </c>
      <c r="AE5972" s="4">
        <v>2238</v>
      </c>
      <c r="AF5972" s="4">
        <v>2293</v>
      </c>
      <c r="AG5972" s="4">
        <v>2671</v>
      </c>
      <c r="AH5972" s="4">
        <v>3521</v>
      </c>
      <c r="AI5972" s="4">
        <v>4104</v>
      </c>
      <c r="AJ5972" s="4">
        <v>4720</v>
      </c>
      <c r="AK5972" s="4">
        <v>2424.3514235662683</v>
      </c>
      <c r="AL5972" s="8">
        <v>1.0699941495231533</v>
      </c>
      <c r="AM5972" s="4">
        <v>2029.5048042750989</v>
      </c>
      <c r="AN5972" s="8">
        <v>0.89779762998928114</v>
      </c>
      <c r="AO5972" s="4">
        <v>1634.6581849839301</v>
      </c>
      <c r="AP5972" s="8">
        <v>0.72560111045540898</v>
      </c>
    </row>
    <row r="5973" spans="1:42" x14ac:dyDescent="0.25">
      <c r="A5973" s="2" t="s">
        <v>16505</v>
      </c>
      <c r="B5973" t="s">
        <v>16458</v>
      </c>
      <c r="C5973" t="s">
        <v>14</v>
      </c>
      <c r="D5973" t="s">
        <v>16457</v>
      </c>
      <c r="E5973" s="3" t="s">
        <v>16395</v>
      </c>
      <c r="F5973" t="s">
        <v>16506</v>
      </c>
      <c r="G5973">
        <v>105</v>
      </c>
      <c r="H5973">
        <v>1</v>
      </c>
      <c r="I5973">
        <v>86</v>
      </c>
      <c r="J5973">
        <v>18</v>
      </c>
      <c r="K5973">
        <v>0</v>
      </c>
      <c r="L5973">
        <v>0</v>
      </c>
      <c r="M5973">
        <v>0</v>
      </c>
      <c r="N5973" s="2">
        <v>251.81746031746033</v>
      </c>
      <c r="O5973" s="2">
        <v>654.1308368412698</v>
      </c>
      <c r="P5973" s="2">
        <v>256.62</v>
      </c>
      <c r="Q5973" s="4">
        <v>1162.5682971587303</v>
      </c>
      <c r="R5973" s="5">
        <v>5.7999999999999996E-2</v>
      </c>
      <c r="S5973" s="6">
        <v>1229.9972583939366</v>
      </c>
      <c r="T5973" s="4">
        <v>40.519607843137258</v>
      </c>
      <c r="U5973" s="7">
        <v>1270.5168662370738</v>
      </c>
      <c r="V5973" s="8">
        <v>0.53897666780421616</v>
      </c>
      <c r="W5973" s="7">
        <v>1167.7604327431627</v>
      </c>
      <c r="X5973" s="7">
        <v>1196.4587454334549</v>
      </c>
      <c r="Y5973" s="7">
        <v>1393.6944217412813</v>
      </c>
      <c r="Z5973" s="7">
        <v>1837.2137996821609</v>
      </c>
      <c r="AA5973" s="7">
        <v>2141.4159141992582</v>
      </c>
      <c r="AB5973" s="7">
        <v>2462.8370163305308</v>
      </c>
      <c r="AC5973" s="7">
        <v>2593.0038095238097</v>
      </c>
      <c r="AD5973" s="7">
        <v>2828.7314285714288</v>
      </c>
      <c r="AE5973" s="4">
        <v>2238</v>
      </c>
      <c r="AF5973" s="4">
        <v>2293</v>
      </c>
      <c r="AG5973" s="4">
        <v>2671</v>
      </c>
      <c r="AH5973" s="4">
        <v>3521</v>
      </c>
      <c r="AI5973" s="4">
        <v>4104</v>
      </c>
      <c r="AJ5973" s="4">
        <v>4720</v>
      </c>
      <c r="AK5973" s="4">
        <v>2476.5468184056222</v>
      </c>
      <c r="AL5973" s="8">
        <v>1.0677859626369406</v>
      </c>
      <c r="AM5973" s="4">
        <v>2065.4506869124066</v>
      </c>
      <c r="AN5973" s="8">
        <v>0.89339140795806338</v>
      </c>
      <c r="AO5973" s="4">
        <v>1641.0933898871522</v>
      </c>
      <c r="AP5973" s="8">
        <v>0.71337122248309337</v>
      </c>
    </row>
    <row r="5974" spans="1:42" x14ac:dyDescent="0.25">
      <c r="A5974" s="2" t="s">
        <v>16507</v>
      </c>
      <c r="B5974" t="s">
        <v>16458</v>
      </c>
      <c r="C5974" t="s">
        <v>14</v>
      </c>
      <c r="D5974" t="s">
        <v>16457</v>
      </c>
      <c r="E5974" s="3" t="s">
        <v>16395</v>
      </c>
      <c r="F5974" t="s">
        <v>16508</v>
      </c>
      <c r="G5974">
        <v>40</v>
      </c>
      <c r="H5974">
        <v>0</v>
      </c>
      <c r="I5974">
        <v>30</v>
      </c>
      <c r="J5974">
        <v>10</v>
      </c>
      <c r="K5974">
        <v>0</v>
      </c>
      <c r="L5974">
        <v>0</v>
      </c>
      <c r="M5974">
        <v>0</v>
      </c>
      <c r="N5974" s="2">
        <v>126.95833333333333</v>
      </c>
      <c r="O5974" s="2">
        <v>375.37208212500013</v>
      </c>
      <c r="P5974" s="2">
        <v>257.64999999999998</v>
      </c>
      <c r="Q5974" s="4">
        <v>759.98041545833348</v>
      </c>
      <c r="R5974" s="5">
        <v>5.7999999999999996E-2</v>
      </c>
      <c r="S5974" s="6">
        <v>804.05927955491688</v>
      </c>
      <c r="T5974" s="4">
        <v>28.081081081081081</v>
      </c>
      <c r="U5974" s="7">
        <v>832.14036063599792</v>
      </c>
      <c r="V5974" s="8">
        <v>0.34854046518785253</v>
      </c>
      <c r="W5974" s="7">
        <v>753.71085555765603</v>
      </c>
      <c r="X5974" s="7">
        <v>772.23368712855472</v>
      </c>
      <c r="Y5974" s="7">
        <v>899.53605683400326</v>
      </c>
      <c r="Z5974" s="7">
        <v>1185.7979992933454</v>
      </c>
      <c r="AA5974" s="7">
        <v>1382.1400139448706</v>
      </c>
      <c r="AB5974" s="7">
        <v>1589.5957275389351</v>
      </c>
      <c r="AC5974" s="7">
        <v>2626.25</v>
      </c>
      <c r="AD5974" s="7">
        <v>2865</v>
      </c>
      <c r="AE5974" s="4">
        <v>2238</v>
      </c>
      <c r="AF5974" s="4">
        <v>2293</v>
      </c>
      <c r="AG5974" s="4">
        <v>2671</v>
      </c>
      <c r="AH5974" s="4">
        <v>3521</v>
      </c>
      <c r="AI5974" s="4">
        <v>4104</v>
      </c>
      <c r="AJ5974" s="4">
        <v>4720</v>
      </c>
      <c r="AK5974" s="4">
        <v>2450.4912507043937</v>
      </c>
      <c r="AL5974" s="8">
        <v>1.0381454792818743</v>
      </c>
      <c r="AM5974" s="4">
        <v>1901.6805936545679</v>
      </c>
      <c r="AN5974" s="8">
        <v>0.80827714125053363</v>
      </c>
      <c r="AO5974" s="4">
        <v>1352.8699366047426</v>
      </c>
      <c r="AP5974" s="8">
        <v>0.57840880321919319</v>
      </c>
    </row>
    <row r="5975" spans="1:42" x14ac:dyDescent="0.25">
      <c r="A5975" s="2" t="s">
        <v>16509</v>
      </c>
      <c r="B5975" t="s">
        <v>16458</v>
      </c>
      <c r="C5975" t="s">
        <v>14</v>
      </c>
      <c r="D5975" t="s">
        <v>16457</v>
      </c>
      <c r="E5975" s="3" t="s">
        <v>16395</v>
      </c>
      <c r="F5975" t="s">
        <v>16510</v>
      </c>
      <c r="G5975">
        <v>102</v>
      </c>
      <c r="H5975">
        <v>0</v>
      </c>
      <c r="I5975">
        <v>102</v>
      </c>
      <c r="J5975">
        <v>0</v>
      </c>
      <c r="K5975">
        <v>0</v>
      </c>
      <c r="L5975">
        <v>0</v>
      </c>
      <c r="M5975">
        <v>0</v>
      </c>
      <c r="N5975" s="2">
        <v>119.38153594771241</v>
      </c>
      <c r="O5975" s="2">
        <v>350.57792264705881</v>
      </c>
      <c r="P5975" s="2">
        <v>304.12</v>
      </c>
      <c r="Q5975" s="4">
        <v>774.07945859477127</v>
      </c>
      <c r="R5975" s="5">
        <v>5.7999999999999996E-2</v>
      </c>
      <c r="S5975" s="6">
        <v>818.97606719326802</v>
      </c>
      <c r="T5975" s="4">
        <v>35</v>
      </c>
      <c r="U5975" s="7">
        <v>853.97606719326802</v>
      </c>
      <c r="V5975" s="8">
        <v>0.3724274170053502</v>
      </c>
      <c r="W5975" s="7">
        <v>799.33207081488615</v>
      </c>
      <c r="X5975" s="7">
        <v>818.97606719326802</v>
      </c>
      <c r="Y5975" s="7">
        <v>953.98389684832921</v>
      </c>
      <c r="Z5975" s="7">
        <v>1257.5729317869591</v>
      </c>
      <c r="AA5975" s="7">
        <v>1465.7992933978073</v>
      </c>
      <c r="AB5975" s="7">
        <v>1685.8120528356847</v>
      </c>
      <c r="AC5975" s="7">
        <v>2522.3000000000002</v>
      </c>
      <c r="AD5975" s="7">
        <v>2751.6</v>
      </c>
      <c r="AE5975" s="4">
        <v>2238</v>
      </c>
      <c r="AF5975" s="4">
        <v>2293</v>
      </c>
      <c r="AG5975" s="4">
        <v>2671</v>
      </c>
      <c r="AH5975" s="4">
        <v>3521</v>
      </c>
      <c r="AI5975" s="4">
        <v>4104</v>
      </c>
      <c r="AJ5975" s="4">
        <v>4720</v>
      </c>
      <c r="AK5975" s="4">
        <v>2336.9621457767121</v>
      </c>
      <c r="AL5975" s="8">
        <v>1.0344361734743619</v>
      </c>
      <c r="AM5975" s="4">
        <v>1836.5271748151372</v>
      </c>
      <c r="AN5975" s="8">
        <v>0.81619152848457788</v>
      </c>
      <c r="AO5975" s="4">
        <v>1319.4110381548428</v>
      </c>
      <c r="AP5975" s="8">
        <v>0.59067206199513422</v>
      </c>
    </row>
    <row r="5976" spans="1:42" x14ac:dyDescent="0.25">
      <c r="A5976" s="2" t="s">
        <v>16511</v>
      </c>
      <c r="B5976" t="s">
        <v>16458</v>
      </c>
      <c r="C5976" t="s">
        <v>14</v>
      </c>
      <c r="D5976" t="s">
        <v>16457</v>
      </c>
      <c r="E5976" s="3" t="s">
        <v>16395</v>
      </c>
      <c r="F5976" t="s">
        <v>16512</v>
      </c>
      <c r="G5976">
        <v>115</v>
      </c>
      <c r="H5976">
        <v>0</v>
      </c>
      <c r="I5976">
        <v>18</v>
      </c>
      <c r="J5976">
        <v>27</v>
      </c>
      <c r="K5976">
        <v>50</v>
      </c>
      <c r="L5976">
        <v>20</v>
      </c>
      <c r="M5976">
        <v>0</v>
      </c>
      <c r="N5976" s="2">
        <v>316.20289855072463</v>
      </c>
      <c r="O5976" s="2">
        <v>720.91095727536231</v>
      </c>
      <c r="P5976" s="2">
        <v>471.88</v>
      </c>
      <c r="Q5976" s="4">
        <v>1508.9938558260869</v>
      </c>
      <c r="R5976" s="5">
        <v>5.7999999999999996E-2</v>
      </c>
      <c r="S5976" s="6">
        <v>1596.515499464</v>
      </c>
      <c r="T5976" s="4">
        <v>80.707964601769916</v>
      </c>
      <c r="U5976" s="7">
        <v>1677.2234640657698</v>
      </c>
      <c r="V5976" s="8">
        <v>0.51916499570027952</v>
      </c>
      <c r="W5976" s="7">
        <v>1105.9810726635901</v>
      </c>
      <c r="X5976" s="7">
        <v>1133.1611258345006</v>
      </c>
      <c r="Y5976" s="7">
        <v>1319.9622185363937</v>
      </c>
      <c r="Z5976" s="7">
        <v>1740.0175857231909</v>
      </c>
      <c r="AA5976" s="7">
        <v>2028.1261493348409</v>
      </c>
      <c r="AB5976" s="7">
        <v>2332.5427448490373</v>
      </c>
      <c r="AC5976" s="7">
        <v>3553.6791304347826</v>
      </c>
      <c r="AD5976" s="7">
        <v>3876.7408695652171</v>
      </c>
      <c r="AE5976" s="4">
        <v>2238</v>
      </c>
      <c r="AF5976" s="4">
        <v>2293</v>
      </c>
      <c r="AG5976" s="4">
        <v>2671</v>
      </c>
      <c r="AH5976" s="4">
        <v>3521</v>
      </c>
      <c r="AI5976" s="4">
        <v>4104</v>
      </c>
      <c r="AJ5976" s="4">
        <v>4720</v>
      </c>
      <c r="AK5976" s="4">
        <v>3355.8203490812743</v>
      </c>
      <c r="AL5976" s="8">
        <v>1.0637373286397005</v>
      </c>
      <c r="AM5976" s="4">
        <v>2775.0789424114942</v>
      </c>
      <c r="AN5976" s="8">
        <v>0.88397558766940609</v>
      </c>
      <c r="AO5976" s="4">
        <v>2177.2569061337799</v>
      </c>
      <c r="AP5976" s="8">
        <v>0.69892673667057381</v>
      </c>
    </row>
    <row r="5977" spans="1:42" x14ac:dyDescent="0.25">
      <c r="A5977" s="2" t="s">
        <v>16513</v>
      </c>
      <c r="B5977" t="s">
        <v>16458</v>
      </c>
      <c r="C5977" t="s">
        <v>14</v>
      </c>
      <c r="D5977" t="s">
        <v>16457</v>
      </c>
      <c r="E5977" s="3" t="s">
        <v>16395</v>
      </c>
      <c r="F5977" t="s">
        <v>16514</v>
      </c>
      <c r="G5977">
        <v>108</v>
      </c>
      <c r="H5977">
        <v>0</v>
      </c>
      <c r="I5977">
        <v>8</v>
      </c>
      <c r="J5977">
        <v>52</v>
      </c>
      <c r="K5977">
        <v>48</v>
      </c>
      <c r="L5977">
        <v>0</v>
      </c>
      <c r="M5977">
        <v>0</v>
      </c>
      <c r="N5977" s="2">
        <v>312.99768518518516</v>
      </c>
      <c r="O5977" s="2">
        <v>843.42144600925917</v>
      </c>
      <c r="P5977" s="2">
        <v>368.39</v>
      </c>
      <c r="Q5977" s="4">
        <v>1524.8091311944445</v>
      </c>
      <c r="R5977" s="5">
        <v>5.7999999999999996E-2</v>
      </c>
      <c r="S5977" s="6">
        <v>1613.2480608037224</v>
      </c>
      <c r="T5977" s="4">
        <v>75.5</v>
      </c>
      <c r="U5977" s="7">
        <v>1688.7480608037224</v>
      </c>
      <c r="V5977" s="8">
        <v>0.55904412208899479</v>
      </c>
      <c r="W5977" s="7">
        <v>1195.2051510173458</v>
      </c>
      <c r="X5977" s="7">
        <v>1224.5779317617398</v>
      </c>
      <c r="Y5977" s="7">
        <v>1426.4490430595756</v>
      </c>
      <c r="Z5977" s="7">
        <v>1880.3920182002121</v>
      </c>
      <c r="AA5977" s="7">
        <v>2191.7434940907892</v>
      </c>
      <c r="AB5977" s="7">
        <v>2520.7186384280035</v>
      </c>
      <c r="AC5977" s="7">
        <v>3322.8555555555558</v>
      </c>
      <c r="AD5977" s="7">
        <v>3624.9333333333334</v>
      </c>
      <c r="AE5977" s="4">
        <v>2238</v>
      </c>
      <c r="AF5977" s="4">
        <v>2293</v>
      </c>
      <c r="AG5977" s="4">
        <v>2671</v>
      </c>
      <c r="AH5977" s="4">
        <v>3521</v>
      </c>
      <c r="AI5977" s="4">
        <v>4104</v>
      </c>
      <c r="AJ5977" s="4">
        <v>4720</v>
      </c>
      <c r="AK5977" s="4">
        <v>3158.9916260318191</v>
      </c>
      <c r="AL5977" s="8">
        <v>1.0707479543269347</v>
      </c>
      <c r="AM5977" s="4">
        <v>2633.1201038408171</v>
      </c>
      <c r="AN5977" s="8">
        <v>0.8966631454212437</v>
      </c>
      <c r="AO5977" s="4">
        <v>2123.1840823222701</v>
      </c>
      <c r="AP5977" s="8">
        <v>0.72785363375511936</v>
      </c>
    </row>
    <row r="5978" spans="1:42" x14ac:dyDescent="0.25">
      <c r="A5978" s="2" t="s">
        <v>16515</v>
      </c>
      <c r="B5978" t="s">
        <v>16458</v>
      </c>
      <c r="C5978" t="s">
        <v>14</v>
      </c>
      <c r="D5978" t="s">
        <v>16457</v>
      </c>
      <c r="E5978" s="3" t="s">
        <v>16395</v>
      </c>
      <c r="F5978" t="s">
        <v>16516</v>
      </c>
      <c r="G5978">
        <v>8</v>
      </c>
      <c r="H5978">
        <v>0</v>
      </c>
      <c r="I5978">
        <v>1</v>
      </c>
      <c r="J5978">
        <v>7</v>
      </c>
      <c r="K5978">
        <v>0</v>
      </c>
      <c r="L5978">
        <v>0</v>
      </c>
      <c r="M5978">
        <v>0</v>
      </c>
      <c r="N5978" s="2">
        <v>170.97916666666666</v>
      </c>
      <c r="O5978" s="2">
        <v>277.17621970833335</v>
      </c>
      <c r="P5978" s="2">
        <v>420.77</v>
      </c>
      <c r="Q5978" s="4">
        <v>868.92538637500002</v>
      </c>
      <c r="R5978" s="5">
        <v>5.7999999999999996E-2</v>
      </c>
      <c r="S5978" s="6">
        <v>919.32305878475006</v>
      </c>
      <c r="T5978" s="4">
        <v>61.875</v>
      </c>
      <c r="U5978" s="7">
        <v>981.19805878475006</v>
      </c>
      <c r="V5978" s="8">
        <v>0.37396781659256789</v>
      </c>
      <c r="W5978" s="7">
        <v>784.16198401534859</v>
      </c>
      <c r="X5978" s="7">
        <v>803.43316771545767</v>
      </c>
      <c r="Y5978" s="7">
        <v>935.87875750893477</v>
      </c>
      <c r="Z5978" s="7">
        <v>1233.7061419651664</v>
      </c>
      <c r="AA5978" s="7">
        <v>1437.9806891863229</v>
      </c>
      <c r="AB5978" s="7">
        <v>1653.8179466275449</v>
      </c>
      <c r="AC5978" s="7">
        <v>2886.1250000000005</v>
      </c>
      <c r="AD5978" s="7">
        <v>3148.5</v>
      </c>
      <c r="AE5978" s="4">
        <v>2238</v>
      </c>
      <c r="AF5978" s="4">
        <v>2293</v>
      </c>
      <c r="AG5978" s="4">
        <v>2671</v>
      </c>
      <c r="AH5978" s="4">
        <v>3521</v>
      </c>
      <c r="AI5978" s="4">
        <v>4104</v>
      </c>
      <c r="AJ5978" s="4">
        <v>4720</v>
      </c>
      <c r="AK5978" s="4">
        <v>2627.6833361625472</v>
      </c>
      <c r="AL5978" s="8">
        <v>1.0250817860552823</v>
      </c>
      <c r="AM5978" s="4">
        <v>1895.5289315720627</v>
      </c>
      <c r="AN5978" s="8">
        <v>0.74603294199983328</v>
      </c>
      <c r="AO5978" s="4">
        <v>1407.4259951784065</v>
      </c>
      <c r="AP5978" s="8">
        <v>0.56000037929620072</v>
      </c>
    </row>
    <row r="5979" spans="1:42" x14ac:dyDescent="0.25">
      <c r="A5979" s="2" t="s">
        <v>16517</v>
      </c>
      <c r="B5979" t="s">
        <v>16458</v>
      </c>
      <c r="C5979" t="s">
        <v>14</v>
      </c>
      <c r="D5979" t="s">
        <v>16457</v>
      </c>
      <c r="E5979" s="3" t="s">
        <v>16395</v>
      </c>
      <c r="F5979" t="s">
        <v>16518</v>
      </c>
      <c r="G5979">
        <v>61</v>
      </c>
      <c r="H5979">
        <v>3</v>
      </c>
      <c r="I5979">
        <v>57</v>
      </c>
      <c r="J5979">
        <v>1</v>
      </c>
      <c r="K5979">
        <v>0</v>
      </c>
      <c r="L5979">
        <v>0</v>
      </c>
      <c r="M5979">
        <v>0</v>
      </c>
      <c r="N5979" s="2">
        <v>237.12431693989072</v>
      </c>
      <c r="O5979" s="2">
        <v>539.09570685792346</v>
      </c>
      <c r="P5979" s="2">
        <v>261.27999999999997</v>
      </c>
      <c r="Q5979" s="4">
        <v>1037.5000237978143</v>
      </c>
      <c r="R5979" s="5">
        <v>5.7999999999999996E-2</v>
      </c>
      <c r="S5979" s="6">
        <v>1097.6750251780875</v>
      </c>
      <c r="T5979" s="4">
        <v>25</v>
      </c>
      <c r="U5979" s="7">
        <v>1122.6750251780875</v>
      </c>
      <c r="V5979" s="8">
        <v>0.48886524374929208</v>
      </c>
      <c r="W5979" s="7">
        <v>1069.7171672205798</v>
      </c>
      <c r="X5979" s="7">
        <v>1096.0060162809605</v>
      </c>
      <c r="Y5979" s="7">
        <v>1276.6821061868493</v>
      </c>
      <c r="Z5979" s="7">
        <v>1682.9643189381868</v>
      </c>
      <c r="AA5979" s="7">
        <v>1961.6261189782215</v>
      </c>
      <c r="AB5979" s="7">
        <v>2256.061228454485</v>
      </c>
      <c r="AC5979" s="7">
        <v>2526.1409836065577</v>
      </c>
      <c r="AD5979" s="7">
        <v>2755.7901639344263</v>
      </c>
      <c r="AE5979" s="4">
        <v>2238</v>
      </c>
      <c r="AF5979" s="4">
        <v>2293</v>
      </c>
      <c r="AG5979" s="4">
        <v>2671</v>
      </c>
      <c r="AH5979" s="4">
        <v>3521</v>
      </c>
      <c r="AI5979" s="4">
        <v>4104</v>
      </c>
      <c r="AJ5979" s="4">
        <v>4720</v>
      </c>
      <c r="AK5979" s="4">
        <v>2398.3852201670707</v>
      </c>
      <c r="AL5979" s="8">
        <v>1.0552553319403175</v>
      </c>
      <c r="AM5979" s="4">
        <v>1964.8151551707429</v>
      </c>
      <c r="AN5979" s="8">
        <v>0.86645863587664229</v>
      </c>
      <c r="AO5979" s="4">
        <v>1531.2450901744153</v>
      </c>
      <c r="AP5979" s="8">
        <v>0.67766193981296718</v>
      </c>
    </row>
    <row r="5980" spans="1:42" x14ac:dyDescent="0.25">
      <c r="A5980" s="2" t="s">
        <v>16519</v>
      </c>
      <c r="B5980" t="s">
        <v>16458</v>
      </c>
      <c r="C5980" t="s">
        <v>14</v>
      </c>
      <c r="D5980" t="s">
        <v>16457</v>
      </c>
      <c r="E5980" s="3" t="s">
        <v>16395</v>
      </c>
      <c r="F5980" t="s">
        <v>16520</v>
      </c>
      <c r="G5980">
        <v>77</v>
      </c>
      <c r="H5980">
        <v>0</v>
      </c>
      <c r="I5980">
        <v>72</v>
      </c>
      <c r="J5980">
        <v>5</v>
      </c>
      <c r="K5980">
        <v>0</v>
      </c>
      <c r="L5980">
        <v>0</v>
      </c>
      <c r="M5980">
        <v>0</v>
      </c>
      <c r="N5980" s="2">
        <v>120.75324675324676</v>
      </c>
      <c r="O5980" s="2">
        <v>396.0678781385281</v>
      </c>
      <c r="P5980" s="2">
        <v>265.57</v>
      </c>
      <c r="Q5980" s="4">
        <v>782.39112489177478</v>
      </c>
      <c r="R5980" s="5">
        <v>5.7999999999999996E-2</v>
      </c>
      <c r="S5980" s="6">
        <v>827.76981013549778</v>
      </c>
      <c r="T5980" s="4">
        <v>51.974025974025977</v>
      </c>
      <c r="U5980" s="7">
        <v>879.74383610952373</v>
      </c>
      <c r="V5980" s="8">
        <v>0.37960154541265295</v>
      </c>
      <c r="W5980" s="7">
        <v>799.35814482076182</v>
      </c>
      <c r="X5980" s="7">
        <v>819.00278198123635</v>
      </c>
      <c r="Y5980" s="7">
        <v>954.01501555686093</v>
      </c>
      <c r="Z5980" s="7">
        <v>1257.6139534914666</v>
      </c>
      <c r="AA5980" s="7">
        <v>1465.8471073924961</v>
      </c>
      <c r="AB5980" s="7">
        <v>1685.8670435898105</v>
      </c>
      <c r="AC5980" s="7">
        <v>2549.3000000000002</v>
      </c>
      <c r="AD5980" s="7">
        <v>2781.0545454545454</v>
      </c>
      <c r="AE5980" s="4">
        <v>2238</v>
      </c>
      <c r="AF5980" s="4">
        <v>2293</v>
      </c>
      <c r="AG5980" s="4">
        <v>2671</v>
      </c>
      <c r="AH5980" s="4">
        <v>3521</v>
      </c>
      <c r="AI5980" s="4">
        <v>4104</v>
      </c>
      <c r="AJ5980" s="4">
        <v>4720</v>
      </c>
      <c r="AK5980" s="4">
        <v>2353.9172653025748</v>
      </c>
      <c r="AL5980" s="8">
        <v>1.0381204332186329</v>
      </c>
      <c r="AM5980" s="4">
        <v>1845.2014469135493</v>
      </c>
      <c r="AN5980" s="8">
        <v>0.81861413728330634</v>
      </c>
      <c r="AO5980" s="4">
        <v>1336.4856285245237</v>
      </c>
      <c r="AP5980" s="8">
        <v>0.59910784134797979</v>
      </c>
    </row>
    <row r="5981" spans="1:42" x14ac:dyDescent="0.25">
      <c r="A5981" s="2" t="s">
        <v>16521</v>
      </c>
      <c r="B5981" t="s">
        <v>16458</v>
      </c>
      <c r="C5981" t="s">
        <v>14</v>
      </c>
      <c r="D5981" t="s">
        <v>16457</v>
      </c>
      <c r="E5981" s="3" t="s">
        <v>16395</v>
      </c>
      <c r="F5981" t="s">
        <v>16522</v>
      </c>
      <c r="G5981">
        <v>24</v>
      </c>
      <c r="H5981">
        <v>0</v>
      </c>
      <c r="I5981">
        <v>0</v>
      </c>
      <c r="J5981">
        <v>18</v>
      </c>
      <c r="K5981">
        <v>6</v>
      </c>
      <c r="L5981">
        <v>0</v>
      </c>
      <c r="M5981">
        <v>0</v>
      </c>
      <c r="N5981" s="2">
        <v>181.70138888888889</v>
      </c>
      <c r="O5981" s="2">
        <v>448.51749588888902</v>
      </c>
      <c r="P5981" s="2">
        <v>231.91</v>
      </c>
      <c r="Q5981" s="4">
        <v>862.1288847777779</v>
      </c>
      <c r="R5981" s="5">
        <v>5.7999999999999996E-2</v>
      </c>
      <c r="S5981" s="6">
        <v>912.13236009488901</v>
      </c>
      <c r="T5981" s="4">
        <v>73.913043478260875</v>
      </c>
      <c r="U5981" s="7">
        <v>986.04540357314988</v>
      </c>
      <c r="V5981" s="8">
        <v>0.34196129827402461</v>
      </c>
      <c r="W5981" s="7">
        <v>707.94250802578858</v>
      </c>
      <c r="X5981" s="7">
        <v>725.3405589379505</v>
      </c>
      <c r="Y5981" s="7">
        <v>844.91261793426327</v>
      </c>
      <c r="Z5981" s="7">
        <v>1113.7915865767657</v>
      </c>
      <c r="AA5981" s="7">
        <v>1298.210926245682</v>
      </c>
      <c r="AB5981" s="7">
        <v>1493.0690964618955</v>
      </c>
      <c r="AC5981" s="7">
        <v>3171.8500000000004</v>
      </c>
      <c r="AD5981" s="7">
        <v>3460.2</v>
      </c>
      <c r="AE5981" s="4">
        <v>2238</v>
      </c>
      <c r="AF5981" s="4">
        <v>2293</v>
      </c>
      <c r="AG5981" s="4">
        <v>2671</v>
      </c>
      <c r="AH5981" s="4">
        <v>3521</v>
      </c>
      <c r="AI5981" s="4">
        <v>4104</v>
      </c>
      <c r="AJ5981" s="4">
        <v>4720</v>
      </c>
      <c r="AK5981" s="4">
        <v>2868.8661651942944</v>
      </c>
      <c r="AL5981" s="8">
        <v>1.0205580747954068</v>
      </c>
      <c r="AM5981" s="4">
        <v>2216.6215634944929</v>
      </c>
      <c r="AN5981" s="8">
        <v>0.79435914928827944</v>
      </c>
      <c r="AO5981" s="4">
        <v>1564.3769617946909</v>
      </c>
      <c r="AP5981" s="8">
        <v>0.56816022378115205</v>
      </c>
    </row>
    <row r="5982" spans="1:42" x14ac:dyDescent="0.25">
      <c r="A5982" s="2" t="s">
        <v>16523</v>
      </c>
      <c r="B5982" t="s">
        <v>16458</v>
      </c>
      <c r="C5982" t="s">
        <v>14</v>
      </c>
      <c r="D5982" t="s">
        <v>16457</v>
      </c>
      <c r="E5982" s="3" t="s">
        <v>16395</v>
      </c>
      <c r="F5982" t="s">
        <v>16524</v>
      </c>
      <c r="G5982">
        <v>50</v>
      </c>
      <c r="H5982">
        <v>0</v>
      </c>
      <c r="I5982">
        <v>4</v>
      </c>
      <c r="J5982">
        <v>16</v>
      </c>
      <c r="K5982">
        <v>20</v>
      </c>
      <c r="L5982">
        <v>8</v>
      </c>
      <c r="M5982">
        <v>2</v>
      </c>
      <c r="N5982" s="2">
        <v>319.34333333333331</v>
      </c>
      <c r="O5982" s="2">
        <v>859.51460516666668</v>
      </c>
      <c r="P5982" s="2">
        <v>512.63</v>
      </c>
      <c r="Q5982" s="4">
        <v>1691.4879384999999</v>
      </c>
      <c r="R5982" s="5">
        <v>5.7999999999999996E-2</v>
      </c>
      <c r="S5982" s="6">
        <v>1789.594238933</v>
      </c>
      <c r="T5982" s="4">
        <v>77.760000000000005</v>
      </c>
      <c r="U5982" s="7">
        <v>1867.354238933</v>
      </c>
      <c r="V5982" s="8">
        <v>0.56724004827855412</v>
      </c>
      <c r="W5982" s="7">
        <v>1216.6196557509279</v>
      </c>
      <c r="X5982" s="7">
        <v>1246.5187089530284</v>
      </c>
      <c r="Y5982" s="7">
        <v>1452.0067473238284</v>
      </c>
      <c r="Z5982" s="7">
        <v>1914.0830240835644</v>
      </c>
      <c r="AA5982" s="7">
        <v>2231.0129880258301</v>
      </c>
      <c r="AB5982" s="7">
        <v>2565.8823838893563</v>
      </c>
      <c r="AC5982" s="7">
        <v>3621.2000000000003</v>
      </c>
      <c r="AD5982" s="7">
        <v>3950.3999999999996</v>
      </c>
      <c r="AE5982" s="4">
        <v>2238</v>
      </c>
      <c r="AF5982" s="4">
        <v>2293</v>
      </c>
      <c r="AG5982" s="4">
        <v>2671</v>
      </c>
      <c r="AH5982" s="4">
        <v>3521</v>
      </c>
      <c r="AI5982" s="4">
        <v>4104</v>
      </c>
      <c r="AJ5982" s="4">
        <v>4720</v>
      </c>
      <c r="AK5982" s="4">
        <v>3447.87544174805</v>
      </c>
      <c r="AL5982" s="8">
        <v>1.0709706688177552</v>
      </c>
      <c r="AM5982" s="4">
        <v>2895.1150408097001</v>
      </c>
      <c r="AN5982" s="8">
        <v>0.90306046197135492</v>
      </c>
      <c r="AO5982" s="4">
        <v>2342.3546398713502</v>
      </c>
      <c r="AP5982" s="8">
        <v>0.73515025512495458</v>
      </c>
    </row>
    <row r="5983" spans="1:42" x14ac:dyDescent="0.25">
      <c r="A5983" s="2" t="s">
        <v>16525</v>
      </c>
      <c r="B5983" t="s">
        <v>16458</v>
      </c>
      <c r="C5983" t="s">
        <v>14</v>
      </c>
      <c r="D5983" t="s">
        <v>16457</v>
      </c>
      <c r="E5983" s="3" t="s">
        <v>16395</v>
      </c>
      <c r="F5983" t="s">
        <v>16526</v>
      </c>
      <c r="G5983">
        <v>50</v>
      </c>
      <c r="H5983">
        <v>0</v>
      </c>
      <c r="I5983">
        <v>3</v>
      </c>
      <c r="J5983">
        <v>16</v>
      </c>
      <c r="K5983">
        <v>21</v>
      </c>
      <c r="L5983">
        <v>7</v>
      </c>
      <c r="M5983">
        <v>3</v>
      </c>
      <c r="N5983" s="2">
        <v>316.76833333333332</v>
      </c>
      <c r="O5983" s="2">
        <v>889.18580900000006</v>
      </c>
      <c r="P5983" s="2">
        <v>453.01</v>
      </c>
      <c r="Q5983" s="4">
        <v>1658.9641423333335</v>
      </c>
      <c r="R5983" s="5">
        <v>5.7999999999999996E-2</v>
      </c>
      <c r="S5983" s="6">
        <v>1755.1840625886668</v>
      </c>
      <c r="T5983" s="4">
        <v>82.367346938775512</v>
      </c>
      <c r="U5983" s="7">
        <v>1837.5514095274423</v>
      </c>
      <c r="V5983" s="8">
        <v>0.55200289873093722</v>
      </c>
      <c r="W5983" s="7">
        <v>1180.0070690663035</v>
      </c>
      <c r="X5983" s="7">
        <v>1209.0063491371914</v>
      </c>
      <c r="Y5983" s="7">
        <v>1408.3104921698377</v>
      </c>
      <c r="Z5983" s="7">
        <v>1856.4811841744661</v>
      </c>
      <c r="AA5983" s="7">
        <v>2163.8735529258756</v>
      </c>
      <c r="AB5983" s="7">
        <v>2488.6654897198182</v>
      </c>
      <c r="AC5983" s="7">
        <v>3661.7680000000005</v>
      </c>
      <c r="AD5983" s="7">
        <v>3994.6559999999999</v>
      </c>
      <c r="AE5983" s="4">
        <v>2238</v>
      </c>
      <c r="AF5983" s="4">
        <v>2293</v>
      </c>
      <c r="AG5983" s="4">
        <v>2671</v>
      </c>
      <c r="AH5983" s="4">
        <v>3521</v>
      </c>
      <c r="AI5983" s="4">
        <v>4104</v>
      </c>
      <c r="AJ5983" s="4">
        <v>4720</v>
      </c>
      <c r="AK5983" s="4">
        <v>3476.1553893955938</v>
      </c>
      <c r="AL5983" s="8">
        <v>1.068984984840057</v>
      </c>
      <c r="AM5983" s="4">
        <v>2902.4982804599522</v>
      </c>
      <c r="AN5983" s="8">
        <v>0.896657622803684</v>
      </c>
      <c r="AO5983" s="4">
        <v>2328.8411715243092</v>
      </c>
      <c r="AP5983" s="8">
        <v>0.72433026076731044</v>
      </c>
    </row>
    <row r="5984" spans="1:42" x14ac:dyDescent="0.25">
      <c r="A5984" s="2" t="s">
        <v>16527</v>
      </c>
      <c r="B5984" t="s">
        <v>16458</v>
      </c>
      <c r="C5984" t="s">
        <v>14</v>
      </c>
      <c r="D5984" t="s">
        <v>16457</v>
      </c>
      <c r="E5984" s="3" t="s">
        <v>16395</v>
      </c>
      <c r="F5984" t="s">
        <v>16528</v>
      </c>
      <c r="G5984">
        <v>102</v>
      </c>
      <c r="H5984">
        <v>28</v>
      </c>
      <c r="I5984">
        <v>73</v>
      </c>
      <c r="J5984">
        <v>1</v>
      </c>
      <c r="K5984">
        <v>0</v>
      </c>
      <c r="L5984">
        <v>0</v>
      </c>
      <c r="M5984">
        <v>0</v>
      </c>
      <c r="N5984" s="2">
        <v>234.07189542483661</v>
      </c>
      <c r="O5984" s="2">
        <v>452.76211996732036</v>
      </c>
      <c r="P5984" s="2">
        <v>253.88</v>
      </c>
      <c r="Q5984" s="4">
        <v>940.71401539215697</v>
      </c>
      <c r="R5984" s="5">
        <v>5.7999999999999996E-2</v>
      </c>
      <c r="S5984" s="6">
        <v>995.27542828490209</v>
      </c>
      <c r="T5984" s="4">
        <v>33.845360824742265</v>
      </c>
      <c r="U5984" s="7">
        <v>1029.1207891096444</v>
      </c>
      <c r="V5984" s="8">
        <v>0.45105068875227194</v>
      </c>
      <c r="W5984" s="7">
        <v>976.25295915833465</v>
      </c>
      <c r="X5984" s="7">
        <v>1000.2448772788479</v>
      </c>
      <c r="Y5984" s="7">
        <v>1165.1347872707381</v>
      </c>
      <c r="Z5984" s="7">
        <v>1535.9189764059413</v>
      </c>
      <c r="AA5984" s="7">
        <v>1790.2333084833806</v>
      </c>
      <c r="AB5984" s="7">
        <v>2058.9427914331277</v>
      </c>
      <c r="AC5984" s="7">
        <v>2509.7686274509806</v>
      </c>
      <c r="AD5984" s="7">
        <v>2737.9294117647055</v>
      </c>
      <c r="AE5984" s="4">
        <v>2238</v>
      </c>
      <c r="AF5984" s="4">
        <v>2293</v>
      </c>
      <c r="AG5984" s="4">
        <v>2671</v>
      </c>
      <c r="AH5984" s="4">
        <v>3521</v>
      </c>
      <c r="AI5984" s="4">
        <v>4104</v>
      </c>
      <c r="AJ5984" s="4">
        <v>4720</v>
      </c>
      <c r="AK5984" s="4">
        <v>2374.2420804821131</v>
      </c>
      <c r="AL5984" s="8">
        <v>1.0554344159317444</v>
      </c>
      <c r="AM5984" s="4">
        <v>1919.6376896478678</v>
      </c>
      <c r="AN5984" s="8">
        <v>0.85618703334510515</v>
      </c>
      <c r="AO5984" s="4">
        <v>1449.8798191191474</v>
      </c>
      <c r="AP5984" s="8">
        <v>0.65029807133891115</v>
      </c>
    </row>
    <row r="5985" spans="1:42" x14ac:dyDescent="0.25">
      <c r="A5985" s="2" t="s">
        <v>16529</v>
      </c>
      <c r="B5985" t="s">
        <v>16458</v>
      </c>
      <c r="C5985" t="s">
        <v>14</v>
      </c>
      <c r="D5985" t="s">
        <v>16457</v>
      </c>
      <c r="E5985" s="3" t="s">
        <v>16395</v>
      </c>
      <c r="F5985" t="s">
        <v>16530</v>
      </c>
      <c r="G5985">
        <v>70</v>
      </c>
      <c r="H5985">
        <v>3</v>
      </c>
      <c r="I5985">
        <v>67</v>
      </c>
      <c r="J5985">
        <v>0</v>
      </c>
      <c r="K5985">
        <v>0</v>
      </c>
      <c r="L5985">
        <v>0</v>
      </c>
      <c r="M5985">
        <v>0</v>
      </c>
      <c r="N5985" s="2">
        <v>238.04166666666666</v>
      </c>
      <c r="O5985" s="2">
        <v>429.81236769047621</v>
      </c>
      <c r="P5985" s="2">
        <v>276.61</v>
      </c>
      <c r="Q5985" s="4">
        <v>944.46403435714285</v>
      </c>
      <c r="R5985" s="5">
        <v>5.7999999999999996E-2</v>
      </c>
      <c r="S5985" s="6">
        <v>999.24294834985722</v>
      </c>
      <c r="T5985" s="4">
        <v>0</v>
      </c>
      <c r="U5985" s="7">
        <v>999.24294834985722</v>
      </c>
      <c r="V5985" s="8">
        <v>0.43622817290523558</v>
      </c>
      <c r="W5985" s="7">
        <v>976.27865096191726</v>
      </c>
      <c r="X5985" s="7">
        <v>1000.2712004717052</v>
      </c>
      <c r="Y5985" s="7">
        <v>1165.1654498298842</v>
      </c>
      <c r="Z5985" s="7">
        <v>1535.9593967993346</v>
      </c>
      <c r="AA5985" s="7">
        <v>1790.2804216030868</v>
      </c>
      <c r="AB5985" s="7">
        <v>2058.9969761127118</v>
      </c>
      <c r="AC5985" s="7">
        <v>2519.7071428571435</v>
      </c>
      <c r="AD5985" s="7">
        <v>2748.7714285714287</v>
      </c>
      <c r="AE5985" s="4">
        <v>2238</v>
      </c>
      <c r="AF5985" s="4">
        <v>2293</v>
      </c>
      <c r="AG5985" s="4">
        <v>2671</v>
      </c>
      <c r="AH5985" s="4">
        <v>3521</v>
      </c>
      <c r="AI5985" s="4">
        <v>4104</v>
      </c>
      <c r="AJ5985" s="4">
        <v>4720</v>
      </c>
      <c r="AK5985" s="4">
        <v>2427.1593510595399</v>
      </c>
      <c r="AL5985" s="8">
        <v>1.0595974590674344</v>
      </c>
      <c r="AM5985" s="4">
        <v>1951.1872168229788</v>
      </c>
      <c r="AN5985" s="8">
        <v>0.85180769701336811</v>
      </c>
      <c r="AO5985" s="4">
        <v>1475.2150825864182</v>
      </c>
      <c r="AP5985" s="8">
        <v>0.64401793495930193</v>
      </c>
    </row>
    <row r="5986" spans="1:42" x14ac:dyDescent="0.25">
      <c r="A5986" s="2" t="s">
        <v>16531</v>
      </c>
      <c r="B5986" t="s">
        <v>16458</v>
      </c>
      <c r="C5986" t="s">
        <v>14</v>
      </c>
      <c r="D5986" t="s">
        <v>16457</v>
      </c>
      <c r="E5986" s="3" t="s">
        <v>16395</v>
      </c>
      <c r="F5986" t="s">
        <v>16532</v>
      </c>
      <c r="G5986">
        <v>80</v>
      </c>
      <c r="H5986">
        <v>0</v>
      </c>
      <c r="I5986">
        <v>80</v>
      </c>
      <c r="J5986">
        <v>0</v>
      </c>
      <c r="K5986">
        <v>0</v>
      </c>
      <c r="L5986">
        <v>0</v>
      </c>
      <c r="M5986">
        <v>0</v>
      </c>
      <c r="N5986" s="2">
        <v>238.92812499999999</v>
      </c>
      <c r="O5986" s="2">
        <v>488.08233333333334</v>
      </c>
      <c r="P5986" s="2">
        <v>264.02</v>
      </c>
      <c r="Q5986" s="4">
        <v>991.03045833333329</v>
      </c>
      <c r="R5986" s="5">
        <v>5.7999999999999996E-2</v>
      </c>
      <c r="S5986" s="6">
        <v>1048.5102249166666</v>
      </c>
      <c r="T5986" s="4">
        <v>40</v>
      </c>
      <c r="U5986" s="7">
        <v>1088.5102249166666</v>
      </c>
      <c r="V5986" s="8">
        <v>0.47471008500508793</v>
      </c>
      <c r="W5986" s="7">
        <v>1023.3606120207152</v>
      </c>
      <c r="X5986" s="7">
        <v>1048.5102249166666</v>
      </c>
      <c r="Y5986" s="7">
        <v>1221.3566553652056</v>
      </c>
      <c r="Z5986" s="7">
        <v>1610.0324910299098</v>
      </c>
      <c r="AA5986" s="7">
        <v>1876.618387726995</v>
      </c>
      <c r="AB5986" s="7">
        <v>2158.2940521616511</v>
      </c>
      <c r="AC5986" s="7">
        <v>2522.3000000000002</v>
      </c>
      <c r="AD5986" s="7">
        <v>2751.6</v>
      </c>
      <c r="AE5986" s="4">
        <v>2238</v>
      </c>
      <c r="AF5986" s="4">
        <v>2293</v>
      </c>
      <c r="AG5986" s="4">
        <v>2671</v>
      </c>
      <c r="AH5986" s="4">
        <v>3521</v>
      </c>
      <c r="AI5986" s="4">
        <v>4104</v>
      </c>
      <c r="AJ5986" s="4">
        <v>4720</v>
      </c>
      <c r="AK5986" s="4">
        <v>2398.6412208262764</v>
      </c>
      <c r="AL5986" s="8">
        <v>1.0635155782059644</v>
      </c>
      <c r="AM5986" s="4">
        <v>1948.597555523073</v>
      </c>
      <c r="AN5986" s="8">
        <v>0.86724708047233889</v>
      </c>
      <c r="AO5986" s="4">
        <v>1498.55389021987</v>
      </c>
      <c r="AP5986" s="8">
        <v>0.67097858273871347</v>
      </c>
    </row>
    <row r="5987" spans="1:42" x14ac:dyDescent="0.25">
      <c r="A5987" s="2" t="s">
        <v>16533</v>
      </c>
      <c r="B5987" t="s">
        <v>16458</v>
      </c>
      <c r="C5987" t="s">
        <v>14</v>
      </c>
      <c r="D5987" t="s">
        <v>16457</v>
      </c>
      <c r="E5987" s="3" t="s">
        <v>16395</v>
      </c>
      <c r="F5987" t="s">
        <v>16534</v>
      </c>
      <c r="G5987">
        <v>70</v>
      </c>
      <c r="H5987">
        <v>0</v>
      </c>
      <c r="I5987">
        <v>69</v>
      </c>
      <c r="J5987">
        <v>1</v>
      </c>
      <c r="K5987">
        <v>0</v>
      </c>
      <c r="L5987">
        <v>0</v>
      </c>
      <c r="M5987">
        <v>0</v>
      </c>
      <c r="N5987" s="2">
        <v>236.45595238095237</v>
      </c>
      <c r="O5987" s="2">
        <v>563.59125616666677</v>
      </c>
      <c r="P5987" s="2">
        <v>289.45</v>
      </c>
      <c r="Q5987" s="4">
        <v>1089.497208547619</v>
      </c>
      <c r="R5987" s="5">
        <v>5.7999999999999996E-2</v>
      </c>
      <c r="S5987" s="6">
        <v>1152.6880466433811</v>
      </c>
      <c r="T5987" s="4">
        <v>25.072463768115941</v>
      </c>
      <c r="U5987" s="7">
        <v>1177.7605104114971</v>
      </c>
      <c r="V5987" s="8">
        <v>0.74134267075034888</v>
      </c>
      <c r="W5987" s="7">
        <v>1010.7061670760746</v>
      </c>
      <c r="X5987" s="7">
        <v>1150.0138369099627</v>
      </c>
      <c r="Y5987" s="7">
        <v>1337.2085182492501</v>
      </c>
      <c r="Z5987" s="7">
        <v>1832.7665312520921</v>
      </c>
      <c r="AA5987" s="7">
        <v>2245.6106152910629</v>
      </c>
      <c r="AB5987" s="7">
        <v>2582.2708173896262</v>
      </c>
      <c r="AC5987" s="7">
        <v>1747.5542857142859</v>
      </c>
      <c r="AD5987" s="7">
        <v>1906.4228571428571</v>
      </c>
      <c r="AE5987" s="4">
        <v>1393</v>
      </c>
      <c r="AF5987" s="4">
        <v>1585</v>
      </c>
      <c r="AG5987" s="4">
        <v>1843</v>
      </c>
      <c r="AH5987" s="4">
        <v>2526</v>
      </c>
      <c r="AI5987" s="4">
        <v>3095</v>
      </c>
      <c r="AJ5987" s="4">
        <v>3559</v>
      </c>
      <c r="AK5987" s="4">
        <v>1724.6047220300875</v>
      </c>
      <c r="AL5987" s="8">
        <v>1.1013362618325502</v>
      </c>
      <c r="AM5987" s="4">
        <v>1533.9658302345185</v>
      </c>
      <c r="AN5987" s="8">
        <v>0.981338398138483</v>
      </c>
      <c r="AO5987" s="4">
        <v>1343.3269384389498</v>
      </c>
      <c r="AP5987" s="8">
        <v>0.86134053444441594</v>
      </c>
    </row>
    <row r="5988" spans="1:42" x14ac:dyDescent="0.25">
      <c r="A5988" s="2" t="s">
        <v>16537</v>
      </c>
      <c r="B5988" t="s">
        <v>16536</v>
      </c>
      <c r="C5988" t="s">
        <v>149</v>
      </c>
      <c r="D5988" t="s">
        <v>16535</v>
      </c>
      <c r="E5988" s="3" t="s">
        <v>16395</v>
      </c>
      <c r="F5988" t="s">
        <v>16538</v>
      </c>
      <c r="G5988">
        <v>41</v>
      </c>
      <c r="H5988">
        <v>0</v>
      </c>
      <c r="I5988">
        <v>15</v>
      </c>
      <c r="J5988">
        <v>21</v>
      </c>
      <c r="K5988">
        <v>3</v>
      </c>
      <c r="L5988">
        <v>2</v>
      </c>
      <c r="M5988">
        <v>0</v>
      </c>
      <c r="N5988" s="2">
        <v>228.59146341463415</v>
      </c>
      <c r="O5988" s="2">
        <v>291.54842525203259</v>
      </c>
      <c r="P5988" s="2">
        <v>333.14</v>
      </c>
      <c r="Q5988" s="4">
        <v>853.27988866666669</v>
      </c>
      <c r="R5988" s="5">
        <v>5.7999999999999996E-2</v>
      </c>
      <c r="S5988" s="6">
        <v>902.77012220933341</v>
      </c>
      <c r="T5988" s="4">
        <v>119.56410256410257</v>
      </c>
      <c r="U5988" s="7">
        <v>1022.3342247734359</v>
      </c>
      <c r="V5988" s="8">
        <v>0.51778465282773589</v>
      </c>
      <c r="W5988" s="7">
        <v>645.14964843280143</v>
      </c>
      <c r="X5988" s="7">
        <v>716.93454907344619</v>
      </c>
      <c r="Y5988" s="7">
        <v>940.51936699239718</v>
      </c>
      <c r="Z5988" s="7">
        <v>1227.6589695549765</v>
      </c>
      <c r="AA5988" s="7">
        <v>1412.8365794878498</v>
      </c>
      <c r="AB5988" s="7">
        <v>1624.9906807442778</v>
      </c>
      <c r="AC5988" s="7">
        <v>2171.8829268292684</v>
      </c>
      <c r="AD5988" s="7">
        <v>2369.3268292682928</v>
      </c>
      <c r="AE5988" s="4">
        <v>1411</v>
      </c>
      <c r="AF5988" s="4">
        <v>1568</v>
      </c>
      <c r="AG5988" s="4">
        <v>2057</v>
      </c>
      <c r="AH5988" s="4">
        <v>2685</v>
      </c>
      <c r="AI5988" s="4">
        <v>3090</v>
      </c>
      <c r="AJ5988" s="4">
        <v>3554</v>
      </c>
      <c r="AK5988" s="4">
        <v>1967.872928757316</v>
      </c>
      <c r="AL5988" s="8">
        <v>1.0572304363595484</v>
      </c>
      <c r="AM5988" s="4">
        <v>1612.8386599079886</v>
      </c>
      <c r="AN5988" s="8">
        <v>0.87741517518227763</v>
      </c>
      <c r="AO5988" s="4">
        <v>1257.8043910586609</v>
      </c>
      <c r="AP5988" s="8">
        <v>0.69759991400500665</v>
      </c>
    </row>
    <row r="5989" spans="1:42" x14ac:dyDescent="0.25">
      <c r="A5989" s="2" t="s">
        <v>16539</v>
      </c>
      <c r="B5989" t="s">
        <v>16536</v>
      </c>
      <c r="C5989" t="s">
        <v>149</v>
      </c>
      <c r="D5989" t="s">
        <v>16535</v>
      </c>
      <c r="E5989" s="3" t="s">
        <v>16395</v>
      </c>
      <c r="F5989" t="s">
        <v>16540</v>
      </c>
      <c r="G5989">
        <v>47</v>
      </c>
      <c r="H5989">
        <v>0</v>
      </c>
      <c r="I5989">
        <v>32</v>
      </c>
      <c r="J5989">
        <v>15</v>
      </c>
      <c r="K5989">
        <v>0</v>
      </c>
      <c r="L5989">
        <v>0</v>
      </c>
      <c r="M5989">
        <v>0</v>
      </c>
      <c r="N5989" s="2">
        <v>194.32801418439715</v>
      </c>
      <c r="O5989" s="2">
        <v>333.08899275886523</v>
      </c>
      <c r="P5989" s="2">
        <v>227.58</v>
      </c>
      <c r="Q5989" s="4">
        <v>754.99700694326236</v>
      </c>
      <c r="R5989" s="5">
        <v>5.7999999999999996E-2</v>
      </c>
      <c r="S5989" s="6">
        <v>798.78683334597167</v>
      </c>
      <c r="T5989" s="4">
        <v>87.065217391304344</v>
      </c>
      <c r="U5989" s="7">
        <v>885.85205073727604</v>
      </c>
      <c r="V5989" s="8">
        <v>0.51381627259508056</v>
      </c>
      <c r="W5989" s="7">
        <v>653.73926555274898</v>
      </c>
      <c r="X5989" s="7">
        <v>726.47992089773936</v>
      </c>
      <c r="Y5989" s="7">
        <v>953.04157990220017</v>
      </c>
      <c r="Z5989" s="7">
        <v>1244.0042012821621</v>
      </c>
      <c r="AA5989" s="7">
        <v>1431.6472930956725</v>
      </c>
      <c r="AB5989" s="7">
        <v>1646.6260451980647</v>
      </c>
      <c r="AC5989" s="7">
        <v>1896.4702127659575</v>
      </c>
      <c r="AD5989" s="7">
        <v>2068.8765957446808</v>
      </c>
      <c r="AE5989" s="4">
        <v>1411</v>
      </c>
      <c r="AF5989" s="4">
        <v>1568</v>
      </c>
      <c r="AG5989" s="4">
        <v>2057</v>
      </c>
      <c r="AH5989" s="4">
        <v>2685</v>
      </c>
      <c r="AI5989" s="4">
        <v>3090</v>
      </c>
      <c r="AJ5989" s="4">
        <v>3554</v>
      </c>
      <c r="AK5989" s="4">
        <v>1750.1203194366201</v>
      </c>
      <c r="AL5989" s="8">
        <v>1.0656134100642032</v>
      </c>
      <c r="AM5989" s="4">
        <v>1433.009157406404</v>
      </c>
      <c r="AN5989" s="8">
        <v>0.88168103090782901</v>
      </c>
      <c r="AO5989" s="4">
        <v>1115.897995376188</v>
      </c>
      <c r="AP5989" s="8">
        <v>0.69774865175145484</v>
      </c>
    </row>
    <row r="5990" spans="1:42" x14ac:dyDescent="0.25">
      <c r="A5990" s="2" t="s">
        <v>16541</v>
      </c>
      <c r="B5990" t="s">
        <v>16536</v>
      </c>
      <c r="C5990" t="s">
        <v>149</v>
      </c>
      <c r="D5990" t="s">
        <v>16535</v>
      </c>
      <c r="E5990" s="3" t="s">
        <v>16395</v>
      </c>
      <c r="F5990" t="s">
        <v>16542</v>
      </c>
      <c r="G5990">
        <v>54</v>
      </c>
      <c r="H5990">
        <v>0</v>
      </c>
      <c r="I5990">
        <v>17</v>
      </c>
      <c r="J5990">
        <v>28</v>
      </c>
      <c r="K5990">
        <v>9</v>
      </c>
      <c r="L5990">
        <v>0</v>
      </c>
      <c r="M5990">
        <v>0</v>
      </c>
      <c r="N5990" s="2">
        <v>227.2793209876543</v>
      </c>
      <c r="O5990" s="2">
        <v>250.88138258024691</v>
      </c>
      <c r="P5990" s="2">
        <v>362.04</v>
      </c>
      <c r="Q5990" s="4">
        <v>840.2007035679012</v>
      </c>
      <c r="R5990" s="5">
        <v>5.7999999999999996E-2</v>
      </c>
      <c r="S5990" s="6">
        <v>888.93234437483954</v>
      </c>
      <c r="T5990" s="4">
        <v>122.44897959183673</v>
      </c>
      <c r="U5990" s="7">
        <v>1011.3813239666763</v>
      </c>
      <c r="V5990" s="8">
        <v>0.50374564407980782</v>
      </c>
      <c r="W5990" s="7">
        <v>624.72961848507634</v>
      </c>
      <c r="X5990" s="7">
        <v>694.24241090333066</v>
      </c>
      <c r="Y5990" s="7">
        <v>910.75040767101484</v>
      </c>
      <c r="Z5990" s="7">
        <v>1188.8015773440325</v>
      </c>
      <c r="AA5990" s="7">
        <v>1368.1180163847523</v>
      </c>
      <c r="AB5990" s="7">
        <v>1573.5570971622685</v>
      </c>
      <c r="AC5990" s="7">
        <v>2208.4944444444445</v>
      </c>
      <c r="AD5990" s="7">
        <v>2409.2666666666664</v>
      </c>
      <c r="AE5990" s="4">
        <v>1411</v>
      </c>
      <c r="AF5990" s="4">
        <v>1568</v>
      </c>
      <c r="AG5990" s="4">
        <v>2057</v>
      </c>
      <c r="AH5990" s="4">
        <v>2685</v>
      </c>
      <c r="AI5990" s="4">
        <v>3090</v>
      </c>
      <c r="AJ5990" s="4">
        <v>3554</v>
      </c>
      <c r="AK5990" s="4">
        <v>2009.1401297264772</v>
      </c>
      <c r="AL5990" s="8">
        <v>1.0616952314045671</v>
      </c>
      <c r="AM5990" s="4">
        <v>1635.7375346092649</v>
      </c>
      <c r="AN5990" s="8">
        <v>0.87571203562964739</v>
      </c>
      <c r="AO5990" s="4">
        <v>1262.3349394920519</v>
      </c>
      <c r="AP5990" s="8">
        <v>0.68972883985472744</v>
      </c>
    </row>
    <row r="5991" spans="1:42" x14ac:dyDescent="0.25">
      <c r="A5991" s="2" t="s">
        <v>16543</v>
      </c>
      <c r="B5991" t="s">
        <v>16536</v>
      </c>
      <c r="C5991" t="s">
        <v>149</v>
      </c>
      <c r="D5991" t="s">
        <v>16535</v>
      </c>
      <c r="E5991" s="3" t="s">
        <v>16395</v>
      </c>
      <c r="F5991" t="s">
        <v>16544</v>
      </c>
      <c r="G5991">
        <v>24</v>
      </c>
      <c r="H5991">
        <v>0</v>
      </c>
      <c r="I5991">
        <v>14</v>
      </c>
      <c r="J5991">
        <v>9</v>
      </c>
      <c r="K5991">
        <v>1</v>
      </c>
      <c r="L5991">
        <v>0</v>
      </c>
      <c r="M5991">
        <v>0</v>
      </c>
      <c r="N5991" s="2">
        <v>209.19791666666666</v>
      </c>
      <c r="O5991" s="2">
        <v>335.49909556944459</v>
      </c>
      <c r="P5991" s="2">
        <v>222.15</v>
      </c>
      <c r="Q5991" s="4">
        <v>766.84701223611125</v>
      </c>
      <c r="R5991" s="5">
        <v>5.7999999999999996E-2</v>
      </c>
      <c r="S5991" s="6">
        <v>811.32413894580577</v>
      </c>
      <c r="T5991" s="4">
        <v>76.86363636363636</v>
      </c>
      <c r="U5991" s="7">
        <v>888.18777530944215</v>
      </c>
      <c r="V5991" s="8">
        <v>0.4940094231153328</v>
      </c>
      <c r="W5991" s="7">
        <v>636.72492795505843</v>
      </c>
      <c r="X5991" s="7">
        <v>707.57242171051132</v>
      </c>
      <c r="Y5991" s="7">
        <v>928.23754557303687</v>
      </c>
      <c r="Z5991" s="7">
        <v>1211.6275205948489</v>
      </c>
      <c r="AA5991" s="7">
        <v>1394.3869790085969</v>
      </c>
      <c r="AB5991" s="7">
        <v>1603.770654820891</v>
      </c>
      <c r="AC5991" s="7">
        <v>1977.7083333333335</v>
      </c>
      <c r="AD5991" s="7">
        <v>2157.5</v>
      </c>
      <c r="AE5991" s="4">
        <v>1411</v>
      </c>
      <c r="AF5991" s="4">
        <v>1568</v>
      </c>
      <c r="AG5991" s="4">
        <v>2057</v>
      </c>
      <c r="AH5991" s="4">
        <v>2685</v>
      </c>
      <c r="AI5991" s="4">
        <v>3090</v>
      </c>
      <c r="AJ5991" s="4">
        <v>3554</v>
      </c>
      <c r="AK5991" s="4">
        <v>1815.4912703387811</v>
      </c>
      <c r="AL5991" s="8">
        <v>1.0525264834497801</v>
      </c>
      <c r="AM5991" s="4">
        <v>1480.7688932077892</v>
      </c>
      <c r="AN5991" s="8">
        <v>0.86635413000496431</v>
      </c>
      <c r="AO5991" s="4">
        <v>1146.0465160767974</v>
      </c>
      <c r="AP5991" s="8">
        <v>0.68018177656014844</v>
      </c>
    </row>
    <row r="5992" spans="1:42" x14ac:dyDescent="0.25">
      <c r="A5992" s="2" t="s">
        <v>16545</v>
      </c>
      <c r="B5992" t="s">
        <v>16536</v>
      </c>
      <c r="C5992" t="s">
        <v>149</v>
      </c>
      <c r="D5992" t="s">
        <v>16535</v>
      </c>
      <c r="E5992" s="3" t="s">
        <v>16395</v>
      </c>
      <c r="F5992" t="s">
        <v>16546</v>
      </c>
      <c r="G5992">
        <v>15</v>
      </c>
      <c r="H5992">
        <v>0</v>
      </c>
      <c r="I5992">
        <v>0</v>
      </c>
      <c r="J5992">
        <v>15</v>
      </c>
      <c r="K5992">
        <v>0</v>
      </c>
      <c r="L5992">
        <v>0</v>
      </c>
      <c r="M5992">
        <v>0</v>
      </c>
      <c r="N5992" s="2">
        <v>236.22777777777776</v>
      </c>
      <c r="O5992" s="2">
        <v>360.62927511111116</v>
      </c>
      <c r="P5992" s="2">
        <v>298.52</v>
      </c>
      <c r="Q5992" s="4">
        <v>895.3770528888889</v>
      </c>
      <c r="R5992" s="5">
        <v>5.7999999999999996E-2</v>
      </c>
      <c r="S5992" s="6">
        <v>947.30892195644446</v>
      </c>
      <c r="T5992" s="4">
        <v>84</v>
      </c>
      <c r="U5992" s="7">
        <v>1031.3089219564445</v>
      </c>
      <c r="V5992" s="8">
        <v>0.5013655430026468</v>
      </c>
      <c r="W5992" s="7">
        <v>649.8069464659909</v>
      </c>
      <c r="X5992" s="7">
        <v>722.11005815639521</v>
      </c>
      <c r="Y5992" s="7">
        <v>947.30892195644446</v>
      </c>
      <c r="Z5992" s="7">
        <v>1236.5213687180619</v>
      </c>
      <c r="AA5992" s="7">
        <v>1423.0357651168756</v>
      </c>
      <c r="AB5992" s="7">
        <v>1636.721394571319</v>
      </c>
      <c r="AC5992" s="7">
        <v>2262.7000000000003</v>
      </c>
      <c r="AD5992" s="7">
        <v>2468.4</v>
      </c>
      <c r="AE5992" s="4">
        <v>1411</v>
      </c>
      <c r="AF5992" s="4">
        <v>1568</v>
      </c>
      <c r="AG5992" s="4">
        <v>2057</v>
      </c>
      <c r="AH5992" s="4">
        <v>2685</v>
      </c>
      <c r="AI5992" s="4">
        <v>3090</v>
      </c>
      <c r="AJ5992" s="4">
        <v>3554</v>
      </c>
      <c r="AK5992" s="4">
        <v>2071.3729072555816</v>
      </c>
      <c r="AL5992" s="8">
        <v>1.0478234843245413</v>
      </c>
      <c r="AM5992" s="4">
        <v>1725.507065625078</v>
      </c>
      <c r="AN5992" s="8">
        <v>0.87968257930242</v>
      </c>
      <c r="AO5992" s="4">
        <v>1293.1747635869481</v>
      </c>
      <c r="AP5992" s="8">
        <v>0.66950644802476811</v>
      </c>
    </row>
    <row r="5993" spans="1:42" x14ac:dyDescent="0.25">
      <c r="A5993" s="2" t="s">
        <v>16547</v>
      </c>
      <c r="B5993" t="s">
        <v>16536</v>
      </c>
      <c r="C5993" t="s">
        <v>149</v>
      </c>
      <c r="D5993" t="s">
        <v>16535</v>
      </c>
      <c r="E5993" s="3" t="s">
        <v>16395</v>
      </c>
      <c r="F5993" t="s">
        <v>16548</v>
      </c>
      <c r="G5993">
        <v>11</v>
      </c>
      <c r="H5993">
        <v>0</v>
      </c>
      <c r="I5993">
        <v>11</v>
      </c>
      <c r="J5993">
        <v>0</v>
      </c>
      <c r="K5993">
        <v>0</v>
      </c>
      <c r="L5993">
        <v>0</v>
      </c>
      <c r="M5993">
        <v>0</v>
      </c>
      <c r="N5993" s="2">
        <v>182.43181818181816</v>
      </c>
      <c r="O5993" s="2">
        <v>229.33228690909095</v>
      </c>
      <c r="P5993" s="2">
        <v>324.95999999999998</v>
      </c>
      <c r="Q5993" s="4">
        <v>736.72410509090901</v>
      </c>
      <c r="R5993" s="5">
        <v>5.7999999999999996E-2</v>
      </c>
      <c r="S5993" s="6">
        <v>779.45410318618178</v>
      </c>
      <c r="T5993" s="4">
        <v>0</v>
      </c>
      <c r="U5993" s="7">
        <v>779.45410318618178</v>
      </c>
      <c r="V5993" s="8">
        <v>0.49710083111363634</v>
      </c>
      <c r="W5993" s="7">
        <v>701.40927270134102</v>
      </c>
      <c r="X5993" s="7">
        <v>779.4541031861819</v>
      </c>
      <c r="Y5993" s="7">
        <v>1022.5364096007501</v>
      </c>
      <c r="Z5993" s="7">
        <v>1334.7157315401137</v>
      </c>
      <c r="AA5993" s="7">
        <v>1536.0415681411364</v>
      </c>
      <c r="AB5993" s="7">
        <v>1766.6963537778636</v>
      </c>
      <c r="AC5993" s="7">
        <v>1724.8000000000002</v>
      </c>
      <c r="AD5993" s="7">
        <v>1881.6</v>
      </c>
      <c r="AE5993" s="4">
        <v>1411</v>
      </c>
      <c r="AF5993" s="4">
        <v>1568</v>
      </c>
      <c r="AG5993" s="4">
        <v>2057</v>
      </c>
      <c r="AH5993" s="4">
        <v>2685</v>
      </c>
      <c r="AI5993" s="4">
        <v>3090</v>
      </c>
      <c r="AJ5993" s="4">
        <v>3554</v>
      </c>
      <c r="AK5993" s="4">
        <v>1594.3724911335414</v>
      </c>
      <c r="AL5993" s="8">
        <v>1.0168191907739423</v>
      </c>
      <c r="AM5993" s="4">
        <v>1322.7330284844215</v>
      </c>
      <c r="AN5993" s="8">
        <v>0.8435797375538403</v>
      </c>
      <c r="AO5993" s="4">
        <v>1051.0935658353017</v>
      </c>
      <c r="AP5993" s="8">
        <v>0.67034028433373827</v>
      </c>
    </row>
    <row r="5994" spans="1:42" x14ac:dyDescent="0.25">
      <c r="A5994" s="2" t="s">
        <v>16549</v>
      </c>
      <c r="B5994" t="s">
        <v>16536</v>
      </c>
      <c r="C5994" t="s">
        <v>149</v>
      </c>
      <c r="D5994" t="s">
        <v>16535</v>
      </c>
      <c r="E5994" s="3" t="s">
        <v>16395</v>
      </c>
      <c r="F5994" t="s">
        <v>16550</v>
      </c>
      <c r="G5994">
        <v>8</v>
      </c>
      <c r="H5994">
        <v>0</v>
      </c>
      <c r="I5994">
        <v>8</v>
      </c>
      <c r="J5994">
        <v>0</v>
      </c>
      <c r="K5994">
        <v>0</v>
      </c>
      <c r="L5994">
        <v>0</v>
      </c>
      <c r="M5994">
        <v>0</v>
      </c>
      <c r="N5994" s="2">
        <v>189.48958333333334</v>
      </c>
      <c r="O5994" s="2">
        <v>203.16103891666666</v>
      </c>
      <c r="P5994" s="2">
        <v>305.55</v>
      </c>
      <c r="Q5994" s="4">
        <v>698.20062224999992</v>
      </c>
      <c r="R5994" s="5">
        <v>5.7999999999999996E-2</v>
      </c>
      <c r="S5994" s="6">
        <v>738.69625834049998</v>
      </c>
      <c r="T5994" s="4">
        <v>74.857142857142861</v>
      </c>
      <c r="U5994" s="7">
        <v>813.55340119764287</v>
      </c>
      <c r="V5994" s="8">
        <v>0.51884783239645593</v>
      </c>
      <c r="W5994" s="7">
        <v>664.73241104492695</v>
      </c>
      <c r="X5994" s="7">
        <v>738.69625834049987</v>
      </c>
      <c r="Y5994" s="7">
        <v>969.06773176429101</v>
      </c>
      <c r="Z5994" s="7">
        <v>1264.9231209465831</v>
      </c>
      <c r="AA5994" s="7">
        <v>1455.7215805307044</v>
      </c>
      <c r="AB5994" s="7">
        <v>1674.3153712641176</v>
      </c>
      <c r="AC5994" s="7">
        <v>1724.8000000000002</v>
      </c>
      <c r="AD5994" s="7">
        <v>1881.6</v>
      </c>
      <c r="AE5994" s="4">
        <v>1411</v>
      </c>
      <c r="AF5994" s="4">
        <v>1568</v>
      </c>
      <c r="AG5994" s="4">
        <v>2057</v>
      </c>
      <c r="AH5994" s="4">
        <v>2685</v>
      </c>
      <c r="AI5994" s="4">
        <v>3090</v>
      </c>
      <c r="AJ5994" s="4">
        <v>3554</v>
      </c>
      <c r="AK5994" s="4">
        <v>1582.0844044497892</v>
      </c>
      <c r="AL5994" s="8">
        <v>1.0567229255784005</v>
      </c>
      <c r="AM5994" s="4">
        <v>1220.6323418315224</v>
      </c>
      <c r="AN5994" s="8">
        <v>0.82620502850042421</v>
      </c>
      <c r="AO5994" s="4">
        <v>979.66430008601128</v>
      </c>
      <c r="AP5994" s="8">
        <v>0.67252643044844018</v>
      </c>
    </row>
    <row r="5995" spans="1:42" x14ac:dyDescent="0.25">
      <c r="A5995" s="2" t="s">
        <v>16551</v>
      </c>
      <c r="B5995" t="s">
        <v>16536</v>
      </c>
      <c r="C5995" t="s">
        <v>149</v>
      </c>
      <c r="D5995" t="s">
        <v>16535</v>
      </c>
      <c r="E5995" s="3" t="s">
        <v>16395</v>
      </c>
      <c r="F5995" t="s">
        <v>16552</v>
      </c>
      <c r="G5995">
        <v>6</v>
      </c>
      <c r="H5995">
        <v>0</v>
      </c>
      <c r="I5995">
        <v>3</v>
      </c>
      <c r="J5995">
        <v>3</v>
      </c>
      <c r="K5995">
        <v>0</v>
      </c>
      <c r="L5995">
        <v>0</v>
      </c>
      <c r="M5995">
        <v>0</v>
      </c>
      <c r="N5995" s="2">
        <v>223.625</v>
      </c>
      <c r="O5995" s="2">
        <v>168.75958461111122</v>
      </c>
      <c r="P5995" s="2">
        <v>422.3</v>
      </c>
      <c r="Q5995" s="4">
        <v>814.68458461111118</v>
      </c>
      <c r="R5995" s="5">
        <v>5.7999999999999996E-2</v>
      </c>
      <c r="S5995" s="6">
        <v>861.93629051855567</v>
      </c>
      <c r="T5995" s="4">
        <v>82.666666666666671</v>
      </c>
      <c r="U5995" s="7">
        <v>944.60295718522229</v>
      </c>
      <c r="V5995" s="8">
        <v>0.52116025224012263</v>
      </c>
      <c r="W5995" s="7">
        <v>671.0025411981693</v>
      </c>
      <c r="X5995" s="7">
        <v>745.66405712170751</v>
      </c>
      <c r="Y5995" s="7">
        <v>978.20852391540336</v>
      </c>
      <c r="Z5995" s="7">
        <v>1276.8545876095566</v>
      </c>
      <c r="AA5995" s="7">
        <v>1469.4527656288751</v>
      </c>
      <c r="AB5995" s="7">
        <v>1690.1084560016254</v>
      </c>
      <c r="AC5995" s="7">
        <v>1993.7500000000002</v>
      </c>
      <c r="AD5995" s="7">
        <v>2175</v>
      </c>
      <c r="AE5995" s="4">
        <v>1411</v>
      </c>
      <c r="AF5995" s="4">
        <v>1568</v>
      </c>
      <c r="AG5995" s="4">
        <v>2057</v>
      </c>
      <c r="AH5995" s="4">
        <v>2685</v>
      </c>
      <c r="AI5995" s="4">
        <v>3090</v>
      </c>
      <c r="AJ5995" s="4">
        <v>3554</v>
      </c>
      <c r="AK5995" s="4">
        <v>1787.9802845048289</v>
      </c>
      <c r="AL5995" s="8">
        <v>1.0320810765084114</v>
      </c>
      <c r="AM5995" s="4">
        <v>1417.5626869103196</v>
      </c>
      <c r="AN5995" s="8">
        <v>0.82771274680109597</v>
      </c>
      <c r="AO5995" s="4">
        <v>1047.1450893158101</v>
      </c>
      <c r="AP5995" s="8">
        <v>0.6233444170937803</v>
      </c>
    </row>
    <row r="5996" spans="1:42" x14ac:dyDescent="0.25">
      <c r="A5996" s="2" t="s">
        <v>16555</v>
      </c>
      <c r="B5996" t="s">
        <v>16554</v>
      </c>
      <c r="C5996" t="s">
        <v>149</v>
      </c>
      <c r="D5996" t="s">
        <v>16553</v>
      </c>
      <c r="E5996" s="3" t="s">
        <v>16395</v>
      </c>
      <c r="F5996" t="s">
        <v>269</v>
      </c>
      <c r="G5996">
        <v>1</v>
      </c>
      <c r="H5996">
        <v>0</v>
      </c>
      <c r="I5996">
        <v>0</v>
      </c>
      <c r="J5996">
        <v>0</v>
      </c>
      <c r="K5996">
        <v>1</v>
      </c>
      <c r="L5996">
        <v>0</v>
      </c>
      <c r="M5996">
        <v>0</v>
      </c>
      <c r="N5996" s="2">
        <v>298.58333333333331</v>
      </c>
      <c r="O5996" s="2">
        <v>0</v>
      </c>
      <c r="P5996" s="2">
        <v>1408.68</v>
      </c>
      <c r="Q5996" s="4">
        <v>1707.2633333333333</v>
      </c>
      <c r="R5996" s="5">
        <v>5.7999999999999996E-2</v>
      </c>
      <c r="S5996" s="6">
        <v>1806.2846066666668</v>
      </c>
      <c r="T5996" s="4">
        <v>339</v>
      </c>
      <c r="U5996" s="7">
        <v>2145.2846066666671</v>
      </c>
      <c r="V5996" s="8">
        <v>0.74437356234096708</v>
      </c>
      <c r="W5996" s="7">
        <v>926.95868607217221</v>
      </c>
      <c r="X5996" s="7">
        <v>1048.547587423086</v>
      </c>
      <c r="Y5996" s="7">
        <v>1289.2184024681935</v>
      </c>
      <c r="Z5996" s="7">
        <v>1806.2846066666668</v>
      </c>
      <c r="AA5996" s="7">
        <v>2063.2508414804538</v>
      </c>
      <c r="AB5996" s="7">
        <v>2372.8638170853578</v>
      </c>
      <c r="AC5996" s="7">
        <v>3170.2000000000003</v>
      </c>
      <c r="AD5996" s="7">
        <v>3458.4</v>
      </c>
      <c r="AE5996" s="4">
        <v>1479</v>
      </c>
      <c r="AF5996" s="4">
        <v>1673</v>
      </c>
      <c r="AG5996" s="4">
        <v>2057</v>
      </c>
      <c r="AH5996" s="4">
        <v>2882</v>
      </c>
      <c r="AI5996" s="4">
        <v>3292</v>
      </c>
      <c r="AJ5996" s="4">
        <v>3786</v>
      </c>
      <c r="AK5996" s="4">
        <v>1806.2846066666668</v>
      </c>
      <c r="AL5996" s="8">
        <v>0.74437356234096708</v>
      </c>
      <c r="AM5996" s="4">
        <v>1806.2846066666668</v>
      </c>
      <c r="AN5996" s="8">
        <v>0.74437356234096708</v>
      </c>
      <c r="AO5996" s="4">
        <v>1806.2846066666668</v>
      </c>
      <c r="AP5996" s="8">
        <v>0.74437356234096708</v>
      </c>
    </row>
    <row r="5997" spans="1:42" x14ac:dyDescent="0.25">
      <c r="A5997" s="2" t="s">
        <v>16556</v>
      </c>
      <c r="B5997" t="s">
        <v>16554</v>
      </c>
      <c r="C5997" t="s">
        <v>149</v>
      </c>
      <c r="D5997" t="s">
        <v>16553</v>
      </c>
      <c r="E5997" s="3" t="s">
        <v>16395</v>
      </c>
      <c r="F5997" t="s">
        <v>16557</v>
      </c>
      <c r="G5997">
        <v>4</v>
      </c>
      <c r="H5997">
        <v>0</v>
      </c>
      <c r="I5997">
        <v>1</v>
      </c>
      <c r="J5997">
        <v>2</v>
      </c>
      <c r="K5997">
        <v>1</v>
      </c>
      <c r="L5997">
        <v>0</v>
      </c>
      <c r="M5997">
        <v>0</v>
      </c>
      <c r="N5997" s="2">
        <v>272.22916666666669</v>
      </c>
      <c r="O5997" s="2">
        <v>255.5628188333333</v>
      </c>
      <c r="P5997" s="2">
        <v>388.26</v>
      </c>
      <c r="Q5997" s="4">
        <v>916.0519855</v>
      </c>
      <c r="R5997" s="5">
        <v>5.7999999999999996E-2</v>
      </c>
      <c r="S5997" s="6">
        <v>969.18300065900007</v>
      </c>
      <c r="T5997" s="4">
        <v>80</v>
      </c>
      <c r="U5997" s="7">
        <v>1049.1830006590001</v>
      </c>
      <c r="V5997" s="8">
        <v>0.48410797123497523</v>
      </c>
      <c r="W5997" s="7">
        <v>661.40115721520874</v>
      </c>
      <c r="X5997" s="7">
        <v>748.15695471334971</v>
      </c>
      <c r="Y5997" s="7">
        <v>919.87977037977305</v>
      </c>
      <c r="Z5997" s="7">
        <v>1288.8155071631045</v>
      </c>
      <c r="AA5997" s="7">
        <v>1472.1653884736086</v>
      </c>
      <c r="AB5997" s="7">
        <v>1693.0796357111428</v>
      </c>
      <c r="AC5997" s="7">
        <v>2383.9750000000004</v>
      </c>
      <c r="AD5997" s="7">
        <v>2600.6999999999998</v>
      </c>
      <c r="AE5997" s="4">
        <v>1479</v>
      </c>
      <c r="AF5997" s="4">
        <v>1673</v>
      </c>
      <c r="AG5997" s="4">
        <v>2057</v>
      </c>
      <c r="AH5997" s="4">
        <v>2882</v>
      </c>
      <c r="AI5997" s="4">
        <v>3292</v>
      </c>
      <c r="AJ5997" s="4">
        <v>3786</v>
      </c>
      <c r="AK5997" s="4">
        <v>2026.9801747624065</v>
      </c>
      <c r="AL5997" s="8">
        <v>0.97219064471676386</v>
      </c>
      <c r="AM5997" s="4">
        <v>1674.3811167279378</v>
      </c>
      <c r="AN5997" s="8">
        <v>0.8094964202228343</v>
      </c>
      <c r="AO5997" s="4">
        <v>1321.782058693469</v>
      </c>
      <c r="AP5997" s="8">
        <v>0.64680219572890485</v>
      </c>
    </row>
    <row r="5998" spans="1:42" x14ac:dyDescent="0.25">
      <c r="A5998" s="2" t="s">
        <v>16560</v>
      </c>
      <c r="B5998" t="s">
        <v>16559</v>
      </c>
      <c r="C5998" t="s">
        <v>149</v>
      </c>
      <c r="D5998" t="s">
        <v>16558</v>
      </c>
      <c r="E5998" s="3" t="s">
        <v>16395</v>
      </c>
      <c r="F5998" t="s">
        <v>16561</v>
      </c>
      <c r="G5998">
        <v>29</v>
      </c>
      <c r="H5998">
        <v>0</v>
      </c>
      <c r="I5998">
        <v>29</v>
      </c>
      <c r="J5998">
        <v>0</v>
      </c>
      <c r="K5998">
        <v>0</v>
      </c>
      <c r="L5998">
        <v>0</v>
      </c>
      <c r="M5998">
        <v>0</v>
      </c>
      <c r="N5998" s="2">
        <v>302.29597701149424</v>
      </c>
      <c r="O5998" s="2">
        <v>158.36950918390809</v>
      </c>
      <c r="P5998" s="2">
        <v>421.21</v>
      </c>
      <c r="Q5998" s="4">
        <v>881.87548619540235</v>
      </c>
      <c r="R5998" s="5">
        <v>5.7999999999999996E-2</v>
      </c>
      <c r="S5998" s="6">
        <v>933.02426439473572</v>
      </c>
      <c r="T5998" s="4">
        <v>0</v>
      </c>
      <c r="U5998" s="7">
        <v>933.02426439473572</v>
      </c>
      <c r="V5998" s="8">
        <v>0.53315672251127755</v>
      </c>
      <c r="W5998" s="7">
        <v>867.97914424836006</v>
      </c>
      <c r="X5998" s="7">
        <v>933.02426439473595</v>
      </c>
      <c r="Y5998" s="7">
        <v>1064.7139748550214</v>
      </c>
      <c r="Z5998" s="7">
        <v>1460.3162629583894</v>
      </c>
      <c r="AA5998" s="7">
        <v>1715.1651763187801</v>
      </c>
      <c r="AB5998" s="7">
        <v>1972.6798732917273</v>
      </c>
      <c r="AC5998" s="7">
        <v>1925.0000000000002</v>
      </c>
      <c r="AD5998" s="7">
        <v>2100</v>
      </c>
      <c r="AE5998" s="4">
        <v>1628</v>
      </c>
      <c r="AF5998" s="4">
        <v>1750</v>
      </c>
      <c r="AG5998" s="4">
        <v>1997</v>
      </c>
      <c r="AH5998" s="4">
        <v>2739</v>
      </c>
      <c r="AI5998" s="4">
        <v>3217</v>
      </c>
      <c r="AJ5998" s="4">
        <v>3700</v>
      </c>
      <c r="AK5998" s="4">
        <v>1897.6513453266555</v>
      </c>
      <c r="AL5998" s="8">
        <v>1.0843721973295175</v>
      </c>
      <c r="AM5998" s="4">
        <v>1563.7419711579139</v>
      </c>
      <c r="AN5998" s="8">
        <v>0.89356684066166503</v>
      </c>
      <c r="AO5998" s="4">
        <v>1229.8325969891725</v>
      </c>
      <c r="AP5998" s="8">
        <v>0.70276148399381289</v>
      </c>
    </row>
    <row r="5999" spans="1:42" x14ac:dyDescent="0.25">
      <c r="A5999" s="2" t="s">
        <v>16562</v>
      </c>
      <c r="B5999" t="s">
        <v>16559</v>
      </c>
      <c r="C5999" t="s">
        <v>149</v>
      </c>
      <c r="D5999" t="s">
        <v>16558</v>
      </c>
      <c r="E5999" s="3" t="s">
        <v>16395</v>
      </c>
      <c r="F5999" t="s">
        <v>16563</v>
      </c>
      <c r="G5999">
        <v>46</v>
      </c>
      <c r="H5999">
        <v>0</v>
      </c>
      <c r="I5999">
        <v>46</v>
      </c>
      <c r="J5999">
        <v>0</v>
      </c>
      <c r="K5999">
        <v>0</v>
      </c>
      <c r="L5999">
        <v>0</v>
      </c>
      <c r="M5999">
        <v>0</v>
      </c>
      <c r="N5999" s="2">
        <v>184.08514492753625</v>
      </c>
      <c r="O5999" s="2">
        <v>403.48718096376814</v>
      </c>
      <c r="P5999" s="2">
        <v>146.02000000000001</v>
      </c>
      <c r="Q5999" s="4">
        <v>733.59232589130443</v>
      </c>
      <c r="R5999" s="5">
        <v>5.7999999999999996E-2</v>
      </c>
      <c r="S5999" s="6">
        <v>776.14068079300012</v>
      </c>
      <c r="T5999" s="4">
        <v>0</v>
      </c>
      <c r="U5999" s="7">
        <v>776.14068079300012</v>
      </c>
      <c r="V5999" s="8">
        <v>0.44350896045314292</v>
      </c>
      <c r="W5999" s="7">
        <v>722.03258761771679</v>
      </c>
      <c r="X5999" s="7">
        <v>776.14068079300023</v>
      </c>
      <c r="Y5999" s="7">
        <v>885.68739402492656</v>
      </c>
      <c r="Z5999" s="7">
        <v>1214.7710426811586</v>
      </c>
      <c r="AA5999" s="7">
        <v>1426.768325777761</v>
      </c>
      <c r="AB5999" s="7">
        <v>1640.9831536766289</v>
      </c>
      <c r="AC5999" s="7">
        <v>1925.0000000000002</v>
      </c>
      <c r="AD5999" s="7">
        <v>2100</v>
      </c>
      <c r="AE5999" s="4">
        <v>1628</v>
      </c>
      <c r="AF5999" s="4">
        <v>1750</v>
      </c>
      <c r="AG5999" s="4">
        <v>1997</v>
      </c>
      <c r="AH5999" s="4">
        <v>2739</v>
      </c>
      <c r="AI5999" s="4">
        <v>3217</v>
      </c>
      <c r="AJ5999" s="4">
        <v>3700</v>
      </c>
      <c r="AK5999" s="4">
        <v>1845.6915944344653</v>
      </c>
      <c r="AL5999" s="8">
        <v>1.0546809111054087</v>
      </c>
      <c r="AM5999" s="4">
        <v>1480.4790873373795</v>
      </c>
      <c r="AN5999" s="8">
        <v>0.84598804990707399</v>
      </c>
      <c r="AO5999" s="4">
        <v>1115.2665802402939</v>
      </c>
      <c r="AP5999" s="8">
        <v>0.63729518870873936</v>
      </c>
    </row>
    <row r="6000" spans="1:42" x14ac:dyDescent="0.25">
      <c r="A6000" s="2" t="s">
        <v>16564</v>
      </c>
      <c r="B6000" t="s">
        <v>16559</v>
      </c>
      <c r="C6000" t="s">
        <v>149</v>
      </c>
      <c r="D6000" t="s">
        <v>16558</v>
      </c>
      <c r="E6000" s="3" t="s">
        <v>16395</v>
      </c>
      <c r="F6000" t="s">
        <v>16565</v>
      </c>
      <c r="G6000">
        <v>46</v>
      </c>
      <c r="H6000">
        <v>0</v>
      </c>
      <c r="I6000">
        <v>46</v>
      </c>
      <c r="J6000">
        <v>0</v>
      </c>
      <c r="K6000">
        <v>0</v>
      </c>
      <c r="L6000">
        <v>0</v>
      </c>
      <c r="M6000">
        <v>0</v>
      </c>
      <c r="N6000" s="2">
        <v>185.18478260869566</v>
      </c>
      <c r="O6000" s="2">
        <v>371.77103442028994</v>
      </c>
      <c r="P6000" s="2">
        <v>140.86000000000001</v>
      </c>
      <c r="Q6000" s="4">
        <v>697.81581702898563</v>
      </c>
      <c r="R6000" s="5">
        <v>5.7999999999999996E-2</v>
      </c>
      <c r="S6000" s="6">
        <v>738.2891344166668</v>
      </c>
      <c r="T6000" s="4">
        <v>0</v>
      </c>
      <c r="U6000" s="7">
        <v>738.2891344166668</v>
      </c>
      <c r="V6000" s="8">
        <v>0.42187950538095248</v>
      </c>
      <c r="W6000" s="7">
        <v>686.8198347601907</v>
      </c>
      <c r="X6000" s="7">
        <v>738.28913441666691</v>
      </c>
      <c r="Y6000" s="7">
        <v>842.49337224576209</v>
      </c>
      <c r="Z6000" s="7">
        <v>1155.5279652384288</v>
      </c>
      <c r="AA6000" s="7">
        <v>1357.1863688105241</v>
      </c>
      <c r="AB6000" s="7">
        <v>1560.9541699095241</v>
      </c>
      <c r="AC6000" s="7">
        <v>1925.0000000000002</v>
      </c>
      <c r="AD6000" s="7">
        <v>2100</v>
      </c>
      <c r="AE6000" s="4">
        <v>1628</v>
      </c>
      <c r="AF6000" s="4">
        <v>1750</v>
      </c>
      <c r="AG6000" s="4">
        <v>1997</v>
      </c>
      <c r="AH6000" s="4">
        <v>2739</v>
      </c>
      <c r="AI6000" s="4">
        <v>3217</v>
      </c>
      <c r="AJ6000" s="4">
        <v>3700</v>
      </c>
      <c r="AK6000" s="4">
        <v>1837.2736889961409</v>
      </c>
      <c r="AL6000" s="8">
        <v>1.0498706794263661</v>
      </c>
      <c r="AM6000" s="4">
        <v>1462.0106703592471</v>
      </c>
      <c r="AN6000" s="8">
        <v>0.83543466877671269</v>
      </c>
      <c r="AO6000" s="4">
        <v>1086.7476517223536</v>
      </c>
      <c r="AP6000" s="8">
        <v>0.62099865812705923</v>
      </c>
    </row>
    <row r="6001" spans="1:42" x14ac:dyDescent="0.25">
      <c r="A6001" s="2" t="s">
        <v>16568</v>
      </c>
      <c r="B6001" t="s">
        <v>16567</v>
      </c>
      <c r="C6001" t="s">
        <v>149</v>
      </c>
      <c r="D6001" t="s">
        <v>16566</v>
      </c>
      <c r="E6001" s="3" t="s">
        <v>16395</v>
      </c>
      <c r="F6001" t="s">
        <v>269</v>
      </c>
      <c r="G6001">
        <v>111</v>
      </c>
      <c r="H6001">
        <v>0</v>
      </c>
      <c r="I6001">
        <v>49</v>
      </c>
      <c r="J6001">
        <v>21</v>
      </c>
      <c r="K6001">
        <v>35</v>
      </c>
      <c r="L6001">
        <v>6</v>
      </c>
      <c r="M6001">
        <v>0</v>
      </c>
      <c r="N6001" s="2">
        <v>332.79354354354354</v>
      </c>
      <c r="O6001" s="2">
        <v>171.72755093393403</v>
      </c>
      <c r="P6001" s="2">
        <v>416.06</v>
      </c>
      <c r="Q6001" s="4">
        <v>920.58109447747756</v>
      </c>
      <c r="R6001" s="5">
        <v>5.7999999999999996E-2</v>
      </c>
      <c r="S6001" s="6">
        <v>973.97479795717129</v>
      </c>
      <c r="T6001" s="4">
        <v>71.297297297297291</v>
      </c>
      <c r="U6001" s="7">
        <v>1045.2720952544687</v>
      </c>
      <c r="V6001" s="8">
        <v>0.58476613212463913</v>
      </c>
      <c r="W6001" s="7">
        <v>635.32965178896984</v>
      </c>
      <c r="X6001" s="7">
        <v>708.34352257775367</v>
      </c>
      <c r="Y6001" s="7">
        <v>926.84025531135308</v>
      </c>
      <c r="Z6001" s="7">
        <v>1298.9930444810498</v>
      </c>
      <c r="AA6001" s="7">
        <v>1412.3280080934903</v>
      </c>
      <c r="AB6001" s="7">
        <v>1624.2861852340643</v>
      </c>
      <c r="AC6001" s="7">
        <v>1966.2549549549551</v>
      </c>
      <c r="AD6001" s="7">
        <v>2145.0054054054053</v>
      </c>
      <c r="AE6001" s="4">
        <v>1166</v>
      </c>
      <c r="AF6001" s="4">
        <v>1300</v>
      </c>
      <c r="AG6001" s="4">
        <v>1701</v>
      </c>
      <c r="AH6001" s="4">
        <v>2384</v>
      </c>
      <c r="AI6001" s="4">
        <v>2592</v>
      </c>
      <c r="AJ6001" s="4">
        <v>2981</v>
      </c>
      <c r="AK6001" s="4">
        <v>1877.8244608559892</v>
      </c>
      <c r="AL6001" s="8">
        <v>1.0904150189504458</v>
      </c>
      <c r="AM6001" s="4">
        <v>1576.5412398897165</v>
      </c>
      <c r="AN6001" s="8">
        <v>0.9218653900085102</v>
      </c>
      <c r="AO6001" s="4">
        <v>1275.2580189234438</v>
      </c>
      <c r="AP6001" s="8">
        <v>0.75331576106657461</v>
      </c>
    </row>
    <row r="6002" spans="1:42" x14ac:dyDescent="0.25">
      <c r="A6002" s="2" t="s">
        <v>16571</v>
      </c>
      <c r="B6002" t="s">
        <v>16570</v>
      </c>
      <c r="C6002" t="s">
        <v>149</v>
      </c>
      <c r="D6002" t="s">
        <v>16569</v>
      </c>
      <c r="E6002" s="3" t="s">
        <v>16395</v>
      </c>
      <c r="F6002" t="s">
        <v>16572</v>
      </c>
      <c r="G6002">
        <v>190</v>
      </c>
      <c r="H6002">
        <v>0</v>
      </c>
      <c r="I6002">
        <v>95</v>
      </c>
      <c r="J6002">
        <v>52</v>
      </c>
      <c r="K6002">
        <v>37</v>
      </c>
      <c r="L6002">
        <v>6</v>
      </c>
      <c r="M6002">
        <v>0</v>
      </c>
      <c r="N6002" s="2">
        <v>272.47412280701752</v>
      </c>
      <c r="O6002" s="2">
        <v>265.46583755263168</v>
      </c>
      <c r="P6002" s="2">
        <v>282.73</v>
      </c>
      <c r="Q6002" s="4">
        <v>820.66996035964917</v>
      </c>
      <c r="R6002" s="5">
        <v>5.7999999999999996E-2</v>
      </c>
      <c r="S6002" s="6">
        <v>868.26881806050881</v>
      </c>
      <c r="T6002" s="4">
        <v>102.77777777777777</v>
      </c>
      <c r="U6002" s="7">
        <v>971.04659583828652</v>
      </c>
      <c r="V6002" s="8">
        <v>0.65057160108349732</v>
      </c>
      <c r="W6002" s="7">
        <v>640.46670092941656</v>
      </c>
      <c r="X6002" s="7">
        <v>718.99804028043479</v>
      </c>
      <c r="Y6002" s="7">
        <v>874.3155781080045</v>
      </c>
      <c r="Z6002" s="7">
        <v>1165.1723905191836</v>
      </c>
      <c r="AA6002" s="7">
        <v>1348.4121823382263</v>
      </c>
      <c r="AB6002" s="7">
        <v>1550.8485237764071</v>
      </c>
      <c r="AC6002" s="7">
        <v>1641.8657894736843</v>
      </c>
      <c r="AD6002" s="7">
        <v>1791.1263157894737</v>
      </c>
      <c r="AE6002" s="4">
        <v>1101</v>
      </c>
      <c r="AF6002" s="4">
        <v>1236</v>
      </c>
      <c r="AG6002" s="4">
        <v>1503</v>
      </c>
      <c r="AH6002" s="4">
        <v>2003</v>
      </c>
      <c r="AI6002" s="4">
        <v>2318</v>
      </c>
      <c r="AJ6002" s="4">
        <v>2666</v>
      </c>
      <c r="AK6002" s="4">
        <v>1540.111128753189</v>
      </c>
      <c r="AL6002" s="8">
        <v>1.1006854572220373</v>
      </c>
      <c r="AM6002" s="4">
        <v>1316.1636918556292</v>
      </c>
      <c r="AN6002" s="8">
        <v>0.9506475051758575</v>
      </c>
      <c r="AO6002" s="4">
        <v>1092.2162549580689</v>
      </c>
      <c r="AP6002" s="8">
        <v>0.80060955312967741</v>
      </c>
    </row>
    <row r="6003" spans="1:42" x14ac:dyDescent="0.25">
      <c r="A6003" s="2" t="s">
        <v>16575</v>
      </c>
      <c r="B6003" t="s">
        <v>16574</v>
      </c>
      <c r="C6003" t="s">
        <v>149</v>
      </c>
      <c r="D6003" t="s">
        <v>16573</v>
      </c>
      <c r="E6003" s="3" t="s">
        <v>16395</v>
      </c>
      <c r="F6003" t="s">
        <v>16576</v>
      </c>
      <c r="G6003">
        <v>218</v>
      </c>
      <c r="H6003">
        <v>0</v>
      </c>
      <c r="I6003">
        <v>53</v>
      </c>
      <c r="J6003">
        <v>70</v>
      </c>
      <c r="K6003">
        <v>68</v>
      </c>
      <c r="L6003">
        <v>27</v>
      </c>
      <c r="M6003">
        <v>0</v>
      </c>
      <c r="N6003" s="2">
        <v>302.19839449541286</v>
      </c>
      <c r="O6003" s="2">
        <v>261.97935635321113</v>
      </c>
      <c r="P6003" s="2">
        <v>415.81</v>
      </c>
      <c r="Q6003" s="4">
        <v>979.98775084862405</v>
      </c>
      <c r="R6003" s="5">
        <v>5.7999999999999996E-2</v>
      </c>
      <c r="S6003" s="6">
        <v>1036.8270403978443</v>
      </c>
      <c r="T6003" s="4">
        <v>91.971830985915489</v>
      </c>
      <c r="U6003" s="7">
        <v>1128.7988713837597</v>
      </c>
      <c r="V6003" s="8">
        <v>0.83062393111946586</v>
      </c>
      <c r="W6003" s="7">
        <v>694.28147950638925</v>
      </c>
      <c r="X6003" s="7">
        <v>698.8591595910467</v>
      </c>
      <c r="Y6003" s="7">
        <v>897.22529659287227</v>
      </c>
      <c r="Z6003" s="7">
        <v>1257.3361299192632</v>
      </c>
      <c r="AA6003" s="7">
        <v>1506.8196945330976</v>
      </c>
      <c r="AB6003" s="7">
        <v>1732.6519120428679</v>
      </c>
      <c r="AC6003" s="7">
        <v>1494.8747706422021</v>
      </c>
      <c r="AD6003" s="7">
        <v>1630.7724770642203</v>
      </c>
      <c r="AE6003" s="4">
        <v>910</v>
      </c>
      <c r="AF6003" s="4">
        <v>916</v>
      </c>
      <c r="AG6003" s="4">
        <v>1176</v>
      </c>
      <c r="AH6003" s="4">
        <v>1648</v>
      </c>
      <c r="AI6003" s="4">
        <v>1975</v>
      </c>
      <c r="AJ6003" s="4">
        <v>2271</v>
      </c>
      <c r="AK6003" s="4">
        <v>1441.4171349435576</v>
      </c>
      <c r="AL6003" s="8">
        <v>1.1283405778517472</v>
      </c>
      <c r="AM6003" s="4">
        <v>1305.1776133108174</v>
      </c>
      <c r="AN6003" s="8">
        <v>1.0280890539521015</v>
      </c>
      <c r="AO6003" s="4">
        <v>1171.0023268543309</v>
      </c>
      <c r="AP6003" s="8">
        <v>0.92935649253578367</v>
      </c>
    </row>
    <row r="6004" spans="1:42" x14ac:dyDescent="0.25">
      <c r="A6004" s="2" t="s">
        <v>16579</v>
      </c>
      <c r="B6004" t="s">
        <v>16578</v>
      </c>
      <c r="C6004" t="s">
        <v>149</v>
      </c>
      <c r="D6004" t="s">
        <v>16577</v>
      </c>
      <c r="E6004" s="3" t="s">
        <v>16395</v>
      </c>
      <c r="F6004" t="s">
        <v>16580</v>
      </c>
      <c r="G6004">
        <v>120</v>
      </c>
      <c r="H6004">
        <v>0</v>
      </c>
      <c r="I6004">
        <v>45</v>
      </c>
      <c r="J6004">
        <v>37</v>
      </c>
      <c r="K6004">
        <v>32</v>
      </c>
      <c r="L6004">
        <v>6</v>
      </c>
      <c r="M6004">
        <v>0</v>
      </c>
      <c r="N6004" s="2">
        <v>282.30595238095236</v>
      </c>
      <c r="O6004" s="2">
        <v>352.91538857142859</v>
      </c>
      <c r="P6004" s="2">
        <v>312.74</v>
      </c>
      <c r="Q6004" s="4">
        <v>947.96134095238097</v>
      </c>
      <c r="R6004" s="5">
        <v>5.7999999999999996E-2</v>
      </c>
      <c r="S6004" s="6">
        <v>1002.9430987276191</v>
      </c>
      <c r="T6004" s="4">
        <v>61.675438596491226</v>
      </c>
      <c r="U6004" s="7">
        <v>1064.6185373241103</v>
      </c>
      <c r="V6004" s="8">
        <v>0.83778206240954045</v>
      </c>
      <c r="W6004" s="7">
        <v>722.16165045997843</v>
      </c>
      <c r="X6004" s="7">
        <v>726.89713669250284</v>
      </c>
      <c r="Y6004" s="7">
        <v>953.41122814825565</v>
      </c>
      <c r="Z6004" s="7">
        <v>1336.1963652773152</v>
      </c>
      <c r="AA6004" s="7">
        <v>1601.3835942986843</v>
      </c>
      <c r="AB6004" s="7">
        <v>1841.3148967465897</v>
      </c>
      <c r="AC6004" s="7">
        <v>1397.834166666667</v>
      </c>
      <c r="AD6004" s="7">
        <v>1524.91</v>
      </c>
      <c r="AE6004" s="4">
        <v>915</v>
      </c>
      <c r="AF6004" s="4">
        <v>921</v>
      </c>
      <c r="AG6004" s="4">
        <v>1208</v>
      </c>
      <c r="AH6004" s="4">
        <v>1693</v>
      </c>
      <c r="AI6004" s="4">
        <v>2029</v>
      </c>
      <c r="AJ6004" s="4">
        <v>2333</v>
      </c>
      <c r="AK6004" s="4">
        <v>1373.3996720288667</v>
      </c>
      <c r="AL6004" s="8">
        <v>1.1293060788836256</v>
      </c>
      <c r="AM6004" s="4">
        <v>1249.9141475951174</v>
      </c>
      <c r="AN6004" s="8">
        <v>1.0321314067255969</v>
      </c>
      <c r="AO6004" s="4">
        <v>1126.4286231613683</v>
      </c>
      <c r="AP6004" s="8">
        <v>0.93495673456756867</v>
      </c>
    </row>
    <row r="6005" spans="1:42" x14ac:dyDescent="0.25">
      <c r="A6005" s="2" t="s">
        <v>16583</v>
      </c>
      <c r="B6005" t="s">
        <v>16582</v>
      </c>
      <c r="C6005" t="s">
        <v>149</v>
      </c>
      <c r="D6005" t="s">
        <v>16581</v>
      </c>
      <c r="E6005" s="3" t="s">
        <v>16395</v>
      </c>
      <c r="F6005" t="s">
        <v>16584</v>
      </c>
      <c r="G6005">
        <v>116</v>
      </c>
      <c r="H6005">
        <v>8</v>
      </c>
      <c r="I6005">
        <v>36</v>
      </c>
      <c r="J6005">
        <v>42</v>
      </c>
      <c r="K6005">
        <v>28</v>
      </c>
      <c r="L6005">
        <v>2</v>
      </c>
      <c r="M6005">
        <v>0</v>
      </c>
      <c r="N6005" s="2">
        <v>269.57543103448273</v>
      </c>
      <c r="O6005" s="2">
        <v>212.12939853448279</v>
      </c>
      <c r="P6005" s="2">
        <v>389.83</v>
      </c>
      <c r="Q6005" s="4">
        <v>871.53482956896551</v>
      </c>
      <c r="R6005" s="5">
        <v>5.7999999999999996E-2</v>
      </c>
      <c r="S6005" s="6">
        <v>922.08384968396558</v>
      </c>
      <c r="T6005" s="4">
        <v>81.841121495327101</v>
      </c>
      <c r="U6005" s="7">
        <v>1003.9249711792927</v>
      </c>
      <c r="V6005" s="8">
        <v>0.68843282488057433</v>
      </c>
      <c r="W6005" s="7">
        <v>608.91548049477672</v>
      </c>
      <c r="X6005" s="7">
        <v>749.92083059896697</v>
      </c>
      <c r="Y6005" s="7">
        <v>887.76462576808569</v>
      </c>
      <c r="Z6005" s="7">
        <v>1243.75571145714</v>
      </c>
      <c r="AA6005" s="7">
        <v>1490.9893073797336</v>
      </c>
      <c r="AB6005" s="7">
        <v>1714.8273967827981</v>
      </c>
      <c r="AC6005" s="7">
        <v>1604.1034482758623</v>
      </c>
      <c r="AD6005" s="7">
        <v>1749.9310344827586</v>
      </c>
      <c r="AE6005" s="4">
        <v>963</v>
      </c>
      <c r="AF6005" s="4">
        <v>1186</v>
      </c>
      <c r="AG6005" s="4">
        <v>1404</v>
      </c>
      <c r="AH6005" s="4">
        <v>1967</v>
      </c>
      <c r="AI6005" s="4">
        <v>2358</v>
      </c>
      <c r="AJ6005" s="4">
        <v>2712</v>
      </c>
      <c r="AK6005" s="4">
        <v>1527.2972422885668</v>
      </c>
      <c r="AL6005" s="8">
        <v>1.1034526495562289</v>
      </c>
      <c r="AM6005" s="4">
        <v>1323.6196582389414</v>
      </c>
      <c r="AN6005" s="8">
        <v>0.96378251625192213</v>
      </c>
      <c r="AO6005" s="4">
        <v>1119.9420741893161</v>
      </c>
      <c r="AP6005" s="8">
        <v>0.82411238294761535</v>
      </c>
    </row>
    <row r="6006" spans="1:42" x14ac:dyDescent="0.25">
      <c r="A6006" s="2" t="s">
        <v>16587</v>
      </c>
      <c r="B6006" t="s">
        <v>16586</v>
      </c>
      <c r="C6006" t="s">
        <v>14</v>
      </c>
      <c r="D6006" t="s">
        <v>16585</v>
      </c>
      <c r="E6006" s="3" t="s">
        <v>16395</v>
      </c>
      <c r="F6006" t="s">
        <v>269</v>
      </c>
      <c r="G6006">
        <v>68</v>
      </c>
      <c r="H6006">
        <v>0</v>
      </c>
      <c r="I6006">
        <v>1</v>
      </c>
      <c r="J6006">
        <v>9</v>
      </c>
      <c r="K6006">
        <v>18</v>
      </c>
      <c r="L6006">
        <v>21</v>
      </c>
      <c r="M6006">
        <v>19</v>
      </c>
      <c r="N6006" s="2">
        <v>314.7254901960784</v>
      </c>
      <c r="O6006" s="2">
        <v>313.93771307843127</v>
      </c>
      <c r="P6006" s="2">
        <v>525.02</v>
      </c>
      <c r="Q6006" s="4">
        <v>1153.6832032745097</v>
      </c>
      <c r="R6006" s="5">
        <v>5.7999999999999996E-2</v>
      </c>
      <c r="S6006" s="6">
        <v>1220.5968290644312</v>
      </c>
      <c r="T6006" s="4">
        <v>126.83076923076923</v>
      </c>
      <c r="U6006" s="7">
        <v>1347.4275982952004</v>
      </c>
      <c r="V6006" s="8">
        <v>0.6102276850599978</v>
      </c>
      <c r="W6006" s="7">
        <v>608.61972706042559</v>
      </c>
      <c r="X6006" s="7">
        <v>683.24612411143141</v>
      </c>
      <c r="Y6006" s="7">
        <v>830.84055383453187</v>
      </c>
      <c r="Z6006" s="7">
        <v>1107.2346169864054</v>
      </c>
      <c r="AA6006" s="7">
        <v>1281.3628767720857</v>
      </c>
      <c r="AB6006" s="7">
        <v>1473.7331447257898</v>
      </c>
      <c r="AC6006" s="7">
        <v>2428.8808823529416</v>
      </c>
      <c r="AD6006" s="7">
        <v>2649.6882352941179</v>
      </c>
      <c r="AE6006" s="4">
        <v>1101</v>
      </c>
      <c r="AF6006" s="4">
        <v>1236</v>
      </c>
      <c r="AG6006" s="4">
        <v>1503</v>
      </c>
      <c r="AH6006" s="4">
        <v>2003</v>
      </c>
      <c r="AI6006" s="4">
        <v>2318</v>
      </c>
      <c r="AJ6006" s="4">
        <v>2666</v>
      </c>
      <c r="AK6006" s="4">
        <v>2269.1327478011331</v>
      </c>
      <c r="AL6006" s="8">
        <v>1.0850922694001914</v>
      </c>
      <c r="AM6006" s="4">
        <v>1908.161365940957</v>
      </c>
      <c r="AN6006" s="8">
        <v>0.92161429774209203</v>
      </c>
      <c r="AO6006" s="4">
        <v>1564.3790975026941</v>
      </c>
      <c r="AP6006" s="8">
        <v>0.76592099140104497</v>
      </c>
    </row>
    <row r="6007" spans="1:42" x14ac:dyDescent="0.25">
      <c r="A6007" s="2" t="s">
        <v>16588</v>
      </c>
      <c r="B6007" t="s">
        <v>16586</v>
      </c>
      <c r="C6007" t="s">
        <v>14</v>
      </c>
      <c r="D6007" t="s">
        <v>16585</v>
      </c>
      <c r="E6007" s="3" t="s">
        <v>16395</v>
      </c>
      <c r="F6007" t="s">
        <v>269</v>
      </c>
      <c r="G6007">
        <v>120</v>
      </c>
      <c r="H6007">
        <v>0</v>
      </c>
      <c r="I6007">
        <v>111</v>
      </c>
      <c r="J6007">
        <v>9</v>
      </c>
      <c r="K6007">
        <v>0</v>
      </c>
      <c r="L6007">
        <v>0</v>
      </c>
      <c r="M6007">
        <v>0</v>
      </c>
      <c r="N6007" s="2">
        <v>230.06041666666667</v>
      </c>
      <c r="O6007" s="2">
        <v>319.99588213888887</v>
      </c>
      <c r="P6007" s="2">
        <v>181.63</v>
      </c>
      <c r="Q6007" s="4">
        <v>731.68629880555557</v>
      </c>
      <c r="R6007" s="5">
        <v>5.7999999999999996E-2</v>
      </c>
      <c r="S6007" s="6">
        <v>774.12410413627788</v>
      </c>
      <c r="T6007" s="4">
        <v>94.991596638655466</v>
      </c>
      <c r="U6007" s="7">
        <v>869.11570077493332</v>
      </c>
      <c r="V6007" s="8">
        <v>0.69195732630714613</v>
      </c>
      <c r="W6007" s="7">
        <v>678.57776609067662</v>
      </c>
      <c r="X6007" s="7">
        <v>761.78212433067779</v>
      </c>
      <c r="Y6007" s="7">
        <v>926.34185507201357</v>
      </c>
      <c r="Z6007" s="7">
        <v>1234.5061448497959</v>
      </c>
      <c r="AA6007" s="7">
        <v>1428.6496474097987</v>
      </c>
      <c r="AB6007" s="7">
        <v>1643.1319930951352</v>
      </c>
      <c r="AC6007" s="7">
        <v>1381.6275000000003</v>
      </c>
      <c r="AD6007" s="7">
        <v>1507.23</v>
      </c>
      <c r="AE6007" s="4">
        <v>1101</v>
      </c>
      <c r="AF6007" s="4">
        <v>1236</v>
      </c>
      <c r="AG6007" s="4">
        <v>1503</v>
      </c>
      <c r="AH6007" s="4">
        <v>2003</v>
      </c>
      <c r="AI6007" s="4">
        <v>2318</v>
      </c>
      <c r="AJ6007" s="4">
        <v>2666</v>
      </c>
      <c r="AK6007" s="4">
        <v>1292.8884338633693</v>
      </c>
      <c r="AL6007" s="8">
        <v>1.1049780302955949</v>
      </c>
      <c r="AM6007" s="4">
        <v>1119.9669906210054</v>
      </c>
      <c r="AN6007" s="8">
        <v>0.96730446229944522</v>
      </c>
      <c r="AO6007" s="4">
        <v>947.04554737864169</v>
      </c>
      <c r="AP6007" s="8">
        <v>0.82963089430329573</v>
      </c>
    </row>
    <row r="6008" spans="1:42" x14ac:dyDescent="0.25">
      <c r="A6008" s="2" t="s">
        <v>16589</v>
      </c>
      <c r="B6008" t="s">
        <v>16586</v>
      </c>
      <c r="C6008" t="s">
        <v>14</v>
      </c>
      <c r="D6008" t="s">
        <v>16585</v>
      </c>
      <c r="E6008" s="3" t="s">
        <v>16395</v>
      </c>
      <c r="F6008" t="s">
        <v>269</v>
      </c>
      <c r="G6008">
        <v>92</v>
      </c>
      <c r="H6008">
        <v>0</v>
      </c>
      <c r="I6008">
        <v>45</v>
      </c>
      <c r="J6008">
        <v>12</v>
      </c>
      <c r="K6008">
        <v>26</v>
      </c>
      <c r="L6008">
        <v>7</v>
      </c>
      <c r="M6008">
        <v>2</v>
      </c>
      <c r="N6008" s="2">
        <v>263.92481884057969</v>
      </c>
      <c r="O6008" s="2">
        <v>275.88291746739128</v>
      </c>
      <c r="P6008" s="2">
        <v>368.08</v>
      </c>
      <c r="Q6008" s="4">
        <v>907.88773630797095</v>
      </c>
      <c r="R6008" s="5">
        <v>5.7999999999999996E-2</v>
      </c>
      <c r="S6008" s="6">
        <v>960.54522501383326</v>
      </c>
      <c r="T6008" s="4">
        <v>94.379310344827587</v>
      </c>
      <c r="U6008" s="7">
        <v>1054.9245353586609</v>
      </c>
      <c r="V6008" s="8">
        <v>0.65891601209160577</v>
      </c>
      <c r="W6008" s="7">
        <v>660.56233150545313</v>
      </c>
      <c r="X6008" s="7">
        <v>741.5577127527157</v>
      </c>
      <c r="Y6008" s="7">
        <v>901.74857788619079</v>
      </c>
      <c r="Z6008" s="7">
        <v>1201.7314713945709</v>
      </c>
      <c r="AA6008" s="7">
        <v>1390.7206943048504</v>
      </c>
      <c r="AB6008" s="7">
        <v>1599.508788186683</v>
      </c>
      <c r="AC6008" s="7">
        <v>1761.1000000000001</v>
      </c>
      <c r="AD6008" s="7">
        <v>1921.1999999999998</v>
      </c>
      <c r="AE6008" s="4">
        <v>1101</v>
      </c>
      <c r="AF6008" s="4">
        <v>1236</v>
      </c>
      <c r="AG6008" s="4">
        <v>1503</v>
      </c>
      <c r="AH6008" s="4">
        <v>2003</v>
      </c>
      <c r="AI6008" s="4">
        <v>2318</v>
      </c>
      <c r="AJ6008" s="4">
        <v>2666</v>
      </c>
      <c r="AK6008" s="4">
        <v>1655.2932475365044</v>
      </c>
      <c r="AL6008" s="8">
        <v>1.0928623097322498</v>
      </c>
      <c r="AM6008" s="4">
        <v>1426.5347523156249</v>
      </c>
      <c r="AN6008" s="8">
        <v>0.9499775531920378</v>
      </c>
      <c r="AO6008" s="4">
        <v>1189.3037202347127</v>
      </c>
      <c r="AP6008" s="8">
        <v>0.80180076863181782</v>
      </c>
    </row>
    <row r="6009" spans="1:42" x14ac:dyDescent="0.25">
      <c r="A6009" s="2" t="s">
        <v>16592</v>
      </c>
      <c r="B6009" t="s">
        <v>16591</v>
      </c>
      <c r="C6009" t="s">
        <v>149</v>
      </c>
      <c r="D6009" t="s">
        <v>16590</v>
      </c>
      <c r="E6009" s="3" t="s">
        <v>16395</v>
      </c>
      <c r="F6009" t="s">
        <v>16593</v>
      </c>
      <c r="G6009">
        <v>110</v>
      </c>
      <c r="H6009">
        <v>22</v>
      </c>
      <c r="I6009">
        <v>85</v>
      </c>
      <c r="J6009">
        <v>3</v>
      </c>
      <c r="K6009">
        <v>0</v>
      </c>
      <c r="L6009">
        <v>0</v>
      </c>
      <c r="M6009">
        <v>0</v>
      </c>
      <c r="N6009" s="2">
        <v>230.16287878787878</v>
      </c>
      <c r="O6009" s="2">
        <v>334.70312124242434</v>
      </c>
      <c r="P6009" s="2">
        <v>295.73</v>
      </c>
      <c r="Q6009" s="4">
        <v>860.59600003030312</v>
      </c>
      <c r="R6009" s="5">
        <v>5.7999999999999996E-2</v>
      </c>
      <c r="S6009" s="6">
        <v>910.51056803206075</v>
      </c>
      <c r="T6009" s="4">
        <v>69.059405940594061</v>
      </c>
      <c r="U6009" s="7">
        <v>979.56997397265479</v>
      </c>
      <c r="V6009" s="8">
        <v>0.75530591498021193</v>
      </c>
      <c r="W6009" s="7">
        <v>827.02321871846141</v>
      </c>
      <c r="X6009" s="7">
        <v>924.60915029899297</v>
      </c>
      <c r="Y6009" s="7">
        <v>1123.2912987687082</v>
      </c>
      <c r="Z6009" s="7">
        <v>1574.0119323996526</v>
      </c>
      <c r="AA6009" s="7">
        <v>1835.8792164251074</v>
      </c>
      <c r="AB6009" s="7">
        <v>2111.0855846234408</v>
      </c>
      <c r="AC6009" s="7">
        <v>1426.6100000000001</v>
      </c>
      <c r="AD6009" s="7">
        <v>1556.3018181818181</v>
      </c>
      <c r="AE6009" s="4">
        <v>1178</v>
      </c>
      <c r="AF6009" s="4">
        <v>1317</v>
      </c>
      <c r="AG6009" s="4">
        <v>1600</v>
      </c>
      <c r="AH6009" s="4">
        <v>2242</v>
      </c>
      <c r="AI6009" s="4">
        <v>2615</v>
      </c>
      <c r="AJ6009" s="4">
        <v>3007</v>
      </c>
      <c r="AK6009" s="4">
        <v>1370.3759123370692</v>
      </c>
      <c r="AL6009" s="8">
        <v>1.1098890727707149</v>
      </c>
      <c r="AM6009" s="4">
        <v>1217.0874642353997</v>
      </c>
      <c r="AN6009" s="8">
        <v>0.99169468684054729</v>
      </c>
      <c r="AO6009" s="4">
        <v>1063.7990161337302</v>
      </c>
      <c r="AP6009" s="8">
        <v>0.87350030091037967</v>
      </c>
    </row>
    <row r="6010" spans="1:42" x14ac:dyDescent="0.25">
      <c r="A6010" s="2" t="s">
        <v>16596</v>
      </c>
      <c r="B6010" t="s">
        <v>16595</v>
      </c>
      <c r="C6010" t="s">
        <v>14</v>
      </c>
      <c r="D6010" t="s">
        <v>16594</v>
      </c>
      <c r="E6010" s="3" t="s">
        <v>16395</v>
      </c>
      <c r="F6010" t="s">
        <v>16597</v>
      </c>
      <c r="G6010">
        <v>396</v>
      </c>
      <c r="H6010">
        <v>201</v>
      </c>
      <c r="I6010">
        <v>185</v>
      </c>
      <c r="J6010">
        <v>10</v>
      </c>
      <c r="K6010">
        <v>0</v>
      </c>
      <c r="L6010">
        <v>0</v>
      </c>
      <c r="M6010">
        <v>0</v>
      </c>
      <c r="N6010" s="2">
        <v>181.66540404040404</v>
      </c>
      <c r="O6010" s="2">
        <v>218.73393116919195</v>
      </c>
      <c r="P6010" s="2">
        <v>326.01</v>
      </c>
      <c r="Q6010" s="4">
        <v>726.40933520959595</v>
      </c>
      <c r="R6010" s="5">
        <v>5.7999999999999996E-2</v>
      </c>
      <c r="S6010" s="6">
        <v>768.54107665175252</v>
      </c>
      <c r="T6010" s="4">
        <v>0</v>
      </c>
      <c r="U6010" s="7">
        <v>768.54107665175252</v>
      </c>
      <c r="V6010" s="8">
        <v>0.56063476918078015</v>
      </c>
      <c r="W6010" s="7">
        <v>755.73566885569164</v>
      </c>
      <c r="X6010" s="7">
        <v>774.23661623865735</v>
      </c>
      <c r="Y6010" s="7">
        <v>920.56229099484096</v>
      </c>
      <c r="Z6010" s="7">
        <v>1290.0206038849751</v>
      </c>
      <c r="AA6010" s="7">
        <v>1545.6700586314107</v>
      </c>
      <c r="AB6010" s="7">
        <v>1777.7728530722538</v>
      </c>
      <c r="AC6010" s="7">
        <v>1507.925</v>
      </c>
      <c r="AD6010" s="7">
        <v>1645.0090909090907</v>
      </c>
      <c r="AE6010" s="4">
        <v>1348</v>
      </c>
      <c r="AF6010" s="4">
        <v>1381</v>
      </c>
      <c r="AG6010" s="4">
        <v>1642</v>
      </c>
      <c r="AH6010" s="4">
        <v>2301</v>
      </c>
      <c r="AI6010" s="4">
        <v>2757</v>
      </c>
      <c r="AJ6010" s="4">
        <v>3171</v>
      </c>
      <c r="AK6010" s="4">
        <v>1478.5961470103448</v>
      </c>
      <c r="AL6010" s="8">
        <v>1.0786052102799406</v>
      </c>
      <c r="AM6010" s="4">
        <v>1241.2462779859841</v>
      </c>
      <c r="AN6010" s="8">
        <v>0.9054634055305022</v>
      </c>
      <c r="AO6010" s="4">
        <v>1003.8964089616231</v>
      </c>
      <c r="AP6010" s="8">
        <v>0.73232160078106368</v>
      </c>
    </row>
    <row r="6011" spans="1:42" x14ac:dyDescent="0.25">
      <c r="A6011" s="2" t="s">
        <v>16598</v>
      </c>
      <c r="B6011" t="s">
        <v>16595</v>
      </c>
      <c r="C6011" t="s">
        <v>14</v>
      </c>
      <c r="D6011" t="s">
        <v>16594</v>
      </c>
      <c r="E6011" s="3" t="s">
        <v>16395</v>
      </c>
      <c r="F6011" t="s">
        <v>16599</v>
      </c>
      <c r="G6011">
        <v>108</v>
      </c>
      <c r="H6011">
        <v>0</v>
      </c>
      <c r="I6011">
        <v>0</v>
      </c>
      <c r="J6011">
        <v>73</v>
      </c>
      <c r="K6011">
        <v>35</v>
      </c>
      <c r="L6011">
        <v>0</v>
      </c>
      <c r="M6011">
        <v>0</v>
      </c>
      <c r="N6011" s="2">
        <v>268.41126543209879</v>
      </c>
      <c r="O6011" s="2">
        <v>226.57423591358025</v>
      </c>
      <c r="P6011" s="2">
        <v>421.88</v>
      </c>
      <c r="Q6011" s="4">
        <v>916.86550134567904</v>
      </c>
      <c r="R6011" s="5">
        <v>5.7999999999999996E-2</v>
      </c>
      <c r="S6011" s="6">
        <v>970.04370042372852</v>
      </c>
      <c r="T6011" s="4">
        <v>114.03703703703704</v>
      </c>
      <c r="U6011" s="7">
        <v>1084.0807374607655</v>
      </c>
      <c r="V6011" s="8">
        <v>0.58423221264246528</v>
      </c>
      <c r="W6011" s="7">
        <v>704.70128433734408</v>
      </c>
      <c r="X6011" s="7">
        <v>721.95287364233843</v>
      </c>
      <c r="Y6011" s="7">
        <v>858.39726178183901</v>
      </c>
      <c r="Z6011" s="7">
        <v>1202.906272448241</v>
      </c>
      <c r="AA6011" s="7">
        <v>1441.2918701172534</v>
      </c>
      <c r="AB6011" s="7">
        <v>1657.7208995799097</v>
      </c>
      <c r="AC6011" s="7">
        <v>2041.1212962962964</v>
      </c>
      <c r="AD6011" s="7">
        <v>2226.6777777777775</v>
      </c>
      <c r="AE6011" s="4">
        <v>1348</v>
      </c>
      <c r="AF6011" s="4">
        <v>1381</v>
      </c>
      <c r="AG6011" s="4">
        <v>1642</v>
      </c>
      <c r="AH6011" s="4">
        <v>2301</v>
      </c>
      <c r="AI6011" s="4">
        <v>2757</v>
      </c>
      <c r="AJ6011" s="4">
        <v>3171</v>
      </c>
      <c r="AK6011" s="4">
        <v>1896.5593850480286</v>
      </c>
      <c r="AL6011" s="8">
        <v>1.083549551076028</v>
      </c>
      <c r="AM6011" s="4">
        <v>1581.3530181139881</v>
      </c>
      <c r="AN6011" s="8">
        <v>0.91367870398007356</v>
      </c>
      <c r="AO6011" s="4">
        <v>1275.6983592688584</v>
      </c>
      <c r="AP6011" s="8">
        <v>0.74895545831126942</v>
      </c>
    </row>
    <row r="6012" spans="1:42" x14ac:dyDescent="0.25">
      <c r="A6012" s="2" t="s">
        <v>16602</v>
      </c>
      <c r="B6012" t="s">
        <v>16601</v>
      </c>
      <c r="C6012" t="s">
        <v>149</v>
      </c>
      <c r="D6012" t="s">
        <v>16600</v>
      </c>
      <c r="E6012" s="3" t="s">
        <v>16395</v>
      </c>
      <c r="F6012" t="s">
        <v>16603</v>
      </c>
      <c r="G6012">
        <v>55</v>
      </c>
      <c r="H6012">
        <v>0</v>
      </c>
      <c r="I6012">
        <v>6</v>
      </c>
      <c r="J6012">
        <v>8</v>
      </c>
      <c r="K6012">
        <v>26</v>
      </c>
      <c r="L6012">
        <v>15</v>
      </c>
      <c r="M6012">
        <v>0</v>
      </c>
      <c r="N6012" s="2">
        <v>324.68181818181819</v>
      </c>
      <c r="O6012" s="2">
        <v>316.0728334545455</v>
      </c>
      <c r="P6012" s="2">
        <v>439.52</v>
      </c>
      <c r="Q6012" s="4">
        <v>1080.2746516363636</v>
      </c>
      <c r="R6012" s="5">
        <v>5.7999999999999996E-2</v>
      </c>
      <c r="S6012" s="6">
        <v>1142.9305814312727</v>
      </c>
      <c r="T6012" s="4">
        <v>100.79629629629629</v>
      </c>
      <c r="U6012" s="7">
        <v>1243.726877727569</v>
      </c>
      <c r="V6012" s="8">
        <v>0.85601454461859183</v>
      </c>
      <c r="W6012" s="7">
        <v>592.3398534616781</v>
      </c>
      <c r="X6012" s="7">
        <v>645.8313674529054</v>
      </c>
      <c r="Y6012" s="7">
        <v>847.21118483164321</v>
      </c>
      <c r="Z6012" s="7">
        <v>1187.0396266582634</v>
      </c>
      <c r="AA6012" s="7">
        <v>1423.0316001489716</v>
      </c>
      <c r="AB6012" s="7">
        <v>1636.211016202245</v>
      </c>
      <c r="AC6012" s="7">
        <v>1598.2200000000003</v>
      </c>
      <c r="AD6012" s="7">
        <v>1743.5127272727273</v>
      </c>
      <c r="AE6012" s="4">
        <v>753</v>
      </c>
      <c r="AF6012" s="4">
        <v>821</v>
      </c>
      <c r="AG6012" s="4">
        <v>1077</v>
      </c>
      <c r="AH6012" s="4">
        <v>1509</v>
      </c>
      <c r="AI6012" s="4">
        <v>1809</v>
      </c>
      <c r="AJ6012" s="4">
        <v>2080</v>
      </c>
      <c r="AK6012" s="4">
        <v>1539.0863602485708</v>
      </c>
      <c r="AL6012" s="8">
        <v>1.1286749772868276</v>
      </c>
      <c r="AM6012" s="4">
        <v>1409.7293712470041</v>
      </c>
      <c r="AN6012" s="8">
        <v>1.0396429992727099</v>
      </c>
      <c r="AO6012" s="4">
        <v>1272.2875704328394</v>
      </c>
      <c r="AP6012" s="8">
        <v>0.94504652263270961</v>
      </c>
    </row>
    <row r="6013" spans="1:42" x14ac:dyDescent="0.25">
      <c r="A6013" s="2" t="s">
        <v>16606</v>
      </c>
      <c r="B6013" t="s">
        <v>16605</v>
      </c>
      <c r="C6013" t="s">
        <v>149</v>
      </c>
      <c r="D6013" t="s">
        <v>16604</v>
      </c>
      <c r="E6013" s="3" t="s">
        <v>16395</v>
      </c>
      <c r="F6013" t="s">
        <v>16607</v>
      </c>
      <c r="G6013">
        <v>20</v>
      </c>
      <c r="H6013">
        <v>0</v>
      </c>
      <c r="I6013">
        <v>0</v>
      </c>
      <c r="J6013">
        <v>3</v>
      </c>
      <c r="K6013">
        <v>9</v>
      </c>
      <c r="L6013">
        <v>8</v>
      </c>
      <c r="M6013">
        <v>0</v>
      </c>
      <c r="N6013" s="2">
        <v>393.0625</v>
      </c>
      <c r="O6013" s="2">
        <v>556.08173775</v>
      </c>
      <c r="P6013" s="2">
        <v>313.86</v>
      </c>
      <c r="Q6013" s="4">
        <v>1263.0042377499999</v>
      </c>
      <c r="R6013" s="5">
        <v>5.7999999999999996E-2</v>
      </c>
      <c r="S6013" s="6">
        <v>1336.2584835395</v>
      </c>
      <c r="T6013" s="4">
        <v>164.1</v>
      </c>
      <c r="U6013" s="7">
        <v>1500.3584835395</v>
      </c>
      <c r="V6013" s="8">
        <v>0.63446811863389363</v>
      </c>
      <c r="W6013" s="7">
        <v>658.87615680602903</v>
      </c>
      <c r="X6013" s="7">
        <v>734.59605818854004</v>
      </c>
      <c r="Y6013" s="7">
        <v>961.19068844515891</v>
      </c>
      <c r="Z6013" s="7">
        <v>1347.1361559395996</v>
      </c>
      <c r="AA6013" s="7">
        <v>1464.6715252497659</v>
      </c>
      <c r="AB6013" s="7">
        <v>1684.4852688154137</v>
      </c>
      <c r="AC6013" s="7">
        <v>2601.2250000000004</v>
      </c>
      <c r="AD6013" s="7">
        <v>2837.7</v>
      </c>
      <c r="AE6013" s="4">
        <v>1166</v>
      </c>
      <c r="AF6013" s="4">
        <v>1300</v>
      </c>
      <c r="AG6013" s="4">
        <v>1701</v>
      </c>
      <c r="AH6013" s="4">
        <v>2384</v>
      </c>
      <c r="AI6013" s="4">
        <v>2592</v>
      </c>
      <c r="AJ6013" s="4">
        <v>2981</v>
      </c>
      <c r="AK6013" s="4">
        <v>2425.2845069336377</v>
      </c>
      <c r="AL6013" s="8">
        <v>1.0949929197308965</v>
      </c>
      <c r="AM6013" s="4">
        <v>2062.2758324689253</v>
      </c>
      <c r="AN6013" s="8">
        <v>0.9414846526985623</v>
      </c>
      <c r="AO6013" s="4">
        <v>1699.2671580042129</v>
      </c>
      <c r="AP6013" s="8">
        <v>0.78797638566622807</v>
      </c>
    </row>
    <row r="6014" spans="1:42" x14ac:dyDescent="0.25">
      <c r="A6014" s="2" t="s">
        <v>16608</v>
      </c>
      <c r="B6014" t="s">
        <v>16605</v>
      </c>
      <c r="C6014" t="s">
        <v>149</v>
      </c>
      <c r="D6014" t="s">
        <v>16604</v>
      </c>
      <c r="E6014" s="3" t="s">
        <v>16395</v>
      </c>
      <c r="F6014" t="s">
        <v>16609</v>
      </c>
      <c r="G6014">
        <v>60</v>
      </c>
      <c r="H6014">
        <v>0</v>
      </c>
      <c r="I6014">
        <v>60</v>
      </c>
      <c r="J6014">
        <v>0</v>
      </c>
      <c r="K6014">
        <v>0</v>
      </c>
      <c r="L6014">
        <v>0</v>
      </c>
      <c r="M6014">
        <v>0</v>
      </c>
      <c r="N6014" s="2">
        <v>306.77777777777777</v>
      </c>
      <c r="O6014" s="2">
        <v>314.28461849999997</v>
      </c>
      <c r="P6014" s="2">
        <v>268.07</v>
      </c>
      <c r="Q6014" s="4">
        <v>889.13239627777762</v>
      </c>
      <c r="R6014" s="5">
        <v>5.7999999999999996E-2</v>
      </c>
      <c r="S6014" s="6">
        <v>940.70207526188881</v>
      </c>
      <c r="T6014" s="4">
        <v>69.931034482758619</v>
      </c>
      <c r="U6014" s="7">
        <v>1010.6331097446474</v>
      </c>
      <c r="V6014" s="8">
        <v>0.77741008441895953</v>
      </c>
      <c r="W6014" s="7">
        <v>843.73739981181734</v>
      </c>
      <c r="X6014" s="7">
        <v>940.70207526188892</v>
      </c>
      <c r="Y6014" s="7">
        <v>1230.8724846311331</v>
      </c>
      <c r="Z6014" s="7">
        <v>1725.1028826341101</v>
      </c>
      <c r="AA6014" s="7">
        <v>1875.6152146760123</v>
      </c>
      <c r="AB6014" s="7">
        <v>2157.1022202736085</v>
      </c>
      <c r="AC6014" s="7">
        <v>1430.0000000000002</v>
      </c>
      <c r="AD6014" s="7">
        <v>1560</v>
      </c>
      <c r="AE6014" s="4">
        <v>1166</v>
      </c>
      <c r="AF6014" s="4">
        <v>1300</v>
      </c>
      <c r="AG6014" s="4">
        <v>1701</v>
      </c>
      <c r="AH6014" s="4">
        <v>2384</v>
      </c>
      <c r="AI6014" s="4">
        <v>2592</v>
      </c>
      <c r="AJ6014" s="4">
        <v>2981</v>
      </c>
      <c r="AK6014" s="4">
        <v>1394.8115277667061</v>
      </c>
      <c r="AL6014" s="8">
        <v>1.1267250478842037</v>
      </c>
      <c r="AM6014" s="4">
        <v>1243.4417102651007</v>
      </c>
      <c r="AN6014" s="8">
        <v>1.0102867267291225</v>
      </c>
      <c r="AO6014" s="4">
        <v>1092.0718927634946</v>
      </c>
      <c r="AP6014" s="8">
        <v>0.89384840557404088</v>
      </c>
    </row>
    <row r="6015" spans="1:42" x14ac:dyDescent="0.25">
      <c r="A6015" s="2" t="s">
        <v>16612</v>
      </c>
      <c r="B6015" t="s">
        <v>16611</v>
      </c>
      <c r="C6015" t="s">
        <v>149</v>
      </c>
      <c r="D6015" t="s">
        <v>16610</v>
      </c>
      <c r="E6015" s="3" t="s">
        <v>16395</v>
      </c>
      <c r="F6015" t="s">
        <v>269</v>
      </c>
      <c r="G6015">
        <v>140</v>
      </c>
      <c r="H6015">
        <v>0</v>
      </c>
      <c r="I6015">
        <v>80</v>
      </c>
      <c r="J6015">
        <v>0</v>
      </c>
      <c r="K6015">
        <v>48</v>
      </c>
      <c r="L6015">
        <v>12</v>
      </c>
      <c r="M6015">
        <v>0</v>
      </c>
      <c r="N6015" s="2">
        <v>274.47380952380951</v>
      </c>
      <c r="O6015" s="2">
        <v>167.8595721785714</v>
      </c>
      <c r="P6015" s="2">
        <v>412.51</v>
      </c>
      <c r="Q6015" s="4">
        <v>854.84338170238084</v>
      </c>
      <c r="R6015" s="5">
        <v>5.7999999999999996E-2</v>
      </c>
      <c r="S6015" s="6">
        <v>904.42429784111903</v>
      </c>
      <c r="T6015" s="4">
        <v>83.8359375</v>
      </c>
      <c r="U6015" s="7">
        <v>988.26023534111903</v>
      </c>
      <c r="V6015" s="8">
        <v>0.70988421214857189</v>
      </c>
      <c r="W6015" s="7">
        <v>656.80972353223183</v>
      </c>
      <c r="X6015" s="7">
        <v>661.35736751316711</v>
      </c>
      <c r="Y6015" s="7">
        <v>867.30067350695299</v>
      </c>
      <c r="Z6015" s="7">
        <v>1215.52026976143</v>
      </c>
      <c r="AA6015" s="7">
        <v>1280.4866123462205</v>
      </c>
      <c r="AB6015" s="7">
        <v>1472.7869863972003</v>
      </c>
      <c r="AC6015" s="7">
        <v>1531.3571428571429</v>
      </c>
      <c r="AD6015" s="7">
        <v>1670.5714285714284</v>
      </c>
      <c r="AE6015" s="4">
        <v>1011</v>
      </c>
      <c r="AF6015" s="4">
        <v>1018</v>
      </c>
      <c r="AG6015" s="4">
        <v>1335</v>
      </c>
      <c r="AH6015" s="4">
        <v>1871</v>
      </c>
      <c r="AI6015" s="4">
        <v>1971</v>
      </c>
      <c r="AJ6015" s="4">
        <v>2267</v>
      </c>
      <c r="AK6015" s="4">
        <v>1461.8163736710762</v>
      </c>
      <c r="AL6015" s="8">
        <v>1.1102684636426408</v>
      </c>
      <c r="AM6015" s="4">
        <v>1276.0190150610906</v>
      </c>
      <c r="AN6015" s="8">
        <v>0.97680704647795125</v>
      </c>
      <c r="AO6015" s="4">
        <v>1090.2216564511048</v>
      </c>
      <c r="AP6015" s="8">
        <v>0.84334562931326151</v>
      </c>
    </row>
    <row r="6016" spans="1:42" x14ac:dyDescent="0.25">
      <c r="A6016" s="2" t="s">
        <v>16615</v>
      </c>
      <c r="B6016" t="s">
        <v>16614</v>
      </c>
      <c r="C6016" t="s">
        <v>149</v>
      </c>
      <c r="D6016" t="s">
        <v>16613</v>
      </c>
      <c r="E6016" s="3" t="s">
        <v>16395</v>
      </c>
      <c r="F6016" t="s">
        <v>16616</v>
      </c>
      <c r="G6016">
        <v>63</v>
      </c>
      <c r="H6016">
        <v>0</v>
      </c>
      <c r="I6016">
        <v>0</v>
      </c>
      <c r="J6016">
        <v>10</v>
      </c>
      <c r="K6016">
        <v>46</v>
      </c>
      <c r="L6016">
        <v>7</v>
      </c>
      <c r="M6016">
        <v>0</v>
      </c>
      <c r="N6016" s="2">
        <v>344.57936507936506</v>
      </c>
      <c r="O6016" s="2">
        <v>291.22194582010587</v>
      </c>
      <c r="P6016" s="2">
        <v>379.84</v>
      </c>
      <c r="Q6016" s="4">
        <v>1015.6413108994709</v>
      </c>
      <c r="R6016" s="5">
        <v>5.7999999999999996E-2</v>
      </c>
      <c r="S6016" s="6">
        <v>1074.5485069316403</v>
      </c>
      <c r="T6016" s="4">
        <v>215.75409836065575</v>
      </c>
      <c r="U6016" s="7">
        <v>1290.302605292296</v>
      </c>
      <c r="V6016" s="8">
        <v>0.57421724390502349</v>
      </c>
      <c r="W6016" s="7">
        <v>644.61524672526855</v>
      </c>
      <c r="X6016" s="7">
        <v>660.39588703827587</v>
      </c>
      <c r="Y6016" s="7">
        <v>785.20640587751552</v>
      </c>
      <c r="Z6016" s="7">
        <v>1100.3410109160554</v>
      </c>
      <c r="AA6016" s="7">
        <v>1318.4007679685203</v>
      </c>
      <c r="AB6016" s="7">
        <v>1516.3760737135212</v>
      </c>
      <c r="AC6016" s="7">
        <v>2471.7698412698414</v>
      </c>
      <c r="AD6016" s="7">
        <v>2696.4761904761904</v>
      </c>
      <c r="AE6016" s="4">
        <v>1348</v>
      </c>
      <c r="AF6016" s="4">
        <v>1381</v>
      </c>
      <c r="AG6016" s="4">
        <v>1642</v>
      </c>
      <c r="AH6016" s="4">
        <v>2301</v>
      </c>
      <c r="AI6016" s="4">
        <v>2757</v>
      </c>
      <c r="AJ6016" s="4">
        <v>3171</v>
      </c>
      <c r="AK6016" s="4">
        <v>2209.8060756788764</v>
      </c>
      <c r="AL6016" s="8">
        <v>1.0794355311305093</v>
      </c>
      <c r="AM6016" s="4">
        <v>1824.6294005682071</v>
      </c>
      <c r="AN6016" s="8">
        <v>0.90802218367900511</v>
      </c>
      <c r="AO6016" s="4">
        <v>1439.4527254575376</v>
      </c>
      <c r="AP6016" s="8">
        <v>0.73660883622750095</v>
      </c>
    </row>
    <row r="6017" spans="1:42" x14ac:dyDescent="0.25">
      <c r="A6017" s="2" t="s">
        <v>16619</v>
      </c>
      <c r="B6017" t="s">
        <v>16618</v>
      </c>
      <c r="C6017" t="s">
        <v>149</v>
      </c>
      <c r="D6017" t="s">
        <v>16617</v>
      </c>
      <c r="E6017" s="3" t="s">
        <v>16395</v>
      </c>
      <c r="F6017" t="s">
        <v>16620</v>
      </c>
      <c r="G6017">
        <v>87</v>
      </c>
      <c r="H6017">
        <v>0</v>
      </c>
      <c r="I6017">
        <v>0</v>
      </c>
      <c r="J6017">
        <v>0</v>
      </c>
      <c r="K6017">
        <v>72</v>
      </c>
      <c r="L6017">
        <v>15</v>
      </c>
      <c r="M6017">
        <v>0</v>
      </c>
      <c r="N6017" s="2">
        <v>270.09855072463768</v>
      </c>
      <c r="O6017" s="2">
        <v>141.02206936873171</v>
      </c>
      <c r="P6017" s="2">
        <v>538.42999999999995</v>
      </c>
      <c r="Q6017" s="4">
        <v>949.55062009336939</v>
      </c>
      <c r="R6017" s="5">
        <v>5.7999999999999996E-2</v>
      </c>
      <c r="S6017" s="6">
        <v>1004.6245560587848</v>
      </c>
      <c r="T6017" s="4">
        <v>261.67441860465118</v>
      </c>
      <c r="U6017" s="7">
        <v>1266.298974663436</v>
      </c>
      <c r="V6017" s="8">
        <v>0.42886287505535153</v>
      </c>
      <c r="W6017" s="7">
        <v>503.21567517537892</v>
      </c>
      <c r="X6017" s="7">
        <v>569.22232898472544</v>
      </c>
      <c r="Y6017" s="7">
        <v>699.87467466920509</v>
      </c>
      <c r="Z6017" s="7">
        <v>980.57307360070445</v>
      </c>
      <c r="AA6017" s="7">
        <v>1120.0716718575709</v>
      </c>
      <c r="AB6017" s="7">
        <v>1288.150470732917</v>
      </c>
      <c r="AC6017" s="7">
        <v>3247.9586206896556</v>
      </c>
      <c r="AD6017" s="7">
        <v>3543.2275862068968</v>
      </c>
      <c r="AE6017" s="4">
        <v>1479</v>
      </c>
      <c r="AF6017" s="4">
        <v>1673</v>
      </c>
      <c r="AG6017" s="4">
        <v>2057</v>
      </c>
      <c r="AH6017" s="4">
        <v>2882</v>
      </c>
      <c r="AI6017" s="4">
        <v>3292</v>
      </c>
      <c r="AJ6017" s="4">
        <v>3786</v>
      </c>
      <c r="AK6017" s="4">
        <v>2848.5375255731465</v>
      </c>
      <c r="AL6017" s="8">
        <v>1.0533487455173089</v>
      </c>
      <c r="AM6017" s="4">
        <v>2233.8998690683593</v>
      </c>
      <c r="AN6017" s="8">
        <v>0.84518678869665653</v>
      </c>
      <c r="AO6017" s="4">
        <v>1619.2622125635721</v>
      </c>
      <c r="AP6017" s="8">
        <v>0.63702483187600401</v>
      </c>
    </row>
    <row r="6018" spans="1:42" x14ac:dyDescent="0.25">
      <c r="A6018" s="2" t="s">
        <v>16621</v>
      </c>
      <c r="B6018" t="s">
        <v>16618</v>
      </c>
      <c r="C6018" t="s">
        <v>149</v>
      </c>
      <c r="D6018" t="s">
        <v>16617</v>
      </c>
      <c r="E6018" s="3" t="s">
        <v>16395</v>
      </c>
      <c r="F6018" t="s">
        <v>16620</v>
      </c>
      <c r="G6018">
        <v>6</v>
      </c>
      <c r="H6018">
        <v>0</v>
      </c>
      <c r="I6018">
        <v>0</v>
      </c>
      <c r="J6018">
        <v>0</v>
      </c>
      <c r="K6018">
        <v>6</v>
      </c>
      <c r="L6018">
        <v>0</v>
      </c>
      <c r="M6018">
        <v>0</v>
      </c>
      <c r="N6018" s="2">
        <v>284.78703703703701</v>
      </c>
      <c r="O6018" s="2">
        <v>133.62466000000006</v>
      </c>
      <c r="P6018" s="2">
        <v>538.42999999999995</v>
      </c>
      <c r="Q6018" s="4">
        <v>956.84169703703697</v>
      </c>
      <c r="R6018" s="5">
        <v>5.7999999999999996E-2</v>
      </c>
      <c r="S6018" s="6">
        <v>1012.3385154651852</v>
      </c>
      <c r="T6018" s="4">
        <v>204</v>
      </c>
      <c r="U6018" s="7">
        <v>1216.3385154651851</v>
      </c>
      <c r="V6018" s="8">
        <v>0.42204667434600451</v>
      </c>
      <c r="W6018" s="7">
        <v>519.51723260687334</v>
      </c>
      <c r="X6018" s="7">
        <v>587.66215696504332</v>
      </c>
      <c r="Y6018" s="7">
        <v>722.54695569461694</v>
      </c>
      <c r="Z6018" s="7">
        <v>1012.3385154651853</v>
      </c>
      <c r="AA6018" s="7">
        <v>1156.3561391087403</v>
      </c>
      <c r="AB6018" s="7">
        <v>1329.8798124743898</v>
      </c>
      <c r="AC6018" s="7">
        <v>3170.2000000000003</v>
      </c>
      <c r="AD6018" s="7">
        <v>3458.4</v>
      </c>
      <c r="AE6018" s="4">
        <v>1479</v>
      </c>
      <c r="AF6018" s="4">
        <v>1673</v>
      </c>
      <c r="AG6018" s="4">
        <v>2057</v>
      </c>
      <c r="AH6018" s="4">
        <v>2882</v>
      </c>
      <c r="AI6018" s="4">
        <v>3292</v>
      </c>
      <c r="AJ6018" s="4">
        <v>3786</v>
      </c>
      <c r="AK6018" s="4">
        <v>2706.4662851527628</v>
      </c>
      <c r="AL6018" s="8">
        <v>1.0098772675755596</v>
      </c>
      <c r="AM6018" s="4">
        <v>2028.8151772777317</v>
      </c>
      <c r="AN6018" s="8">
        <v>0.77474503028373765</v>
      </c>
      <c r="AO6018" s="4">
        <v>1351.1640694027008</v>
      </c>
      <c r="AP6018" s="8">
        <v>0.53961279299191556</v>
      </c>
    </row>
    <row r="6019" spans="1:42" x14ac:dyDescent="0.25">
      <c r="A6019" s="2" t="s">
        <v>16625</v>
      </c>
      <c r="B6019" t="s">
        <v>16624</v>
      </c>
      <c r="C6019" t="s">
        <v>14</v>
      </c>
      <c r="D6019" t="s">
        <v>16622</v>
      </c>
      <c r="E6019" s="3" t="s">
        <v>16623</v>
      </c>
      <c r="F6019" t="s">
        <v>16626</v>
      </c>
      <c r="G6019">
        <v>238</v>
      </c>
      <c r="H6019">
        <v>0</v>
      </c>
      <c r="I6019">
        <v>107</v>
      </c>
      <c r="J6019">
        <v>94</v>
      </c>
      <c r="K6019">
        <v>25</v>
      </c>
      <c r="L6019">
        <v>10</v>
      </c>
      <c r="M6019">
        <v>2</v>
      </c>
      <c r="N6019" s="2">
        <v>294.79149085794654</v>
      </c>
      <c r="O6019" s="2">
        <v>184.04754612236292</v>
      </c>
      <c r="P6019" s="2">
        <v>363.91</v>
      </c>
      <c r="Q6019" s="4">
        <v>842.74903698030948</v>
      </c>
      <c r="R6019" s="5">
        <v>4.0999999999999995E-2</v>
      </c>
      <c r="S6019" s="6">
        <v>877.30174749650212</v>
      </c>
      <c r="T6019" s="4">
        <v>69.544680851063831</v>
      </c>
      <c r="U6019" s="7">
        <v>946.84642834756596</v>
      </c>
      <c r="V6019" s="8">
        <v>0.85029827467218322</v>
      </c>
      <c r="W6019" s="7">
        <v>616.09473872954527</v>
      </c>
      <c r="X6019" s="7">
        <v>705.90906125533581</v>
      </c>
      <c r="Y6019" s="7">
        <v>898.14322525790487</v>
      </c>
      <c r="Z6019" s="7">
        <v>1211.7055091637349</v>
      </c>
      <c r="AA6019" s="7">
        <v>1507.935204511956</v>
      </c>
      <c r="AB6019" s="7">
        <v>1734.0467006953056</v>
      </c>
      <c r="AC6019" s="7">
        <v>1224.9008403361345</v>
      </c>
      <c r="AD6019" s="7">
        <v>1336.255462184874</v>
      </c>
      <c r="AE6019" s="4">
        <v>782</v>
      </c>
      <c r="AF6019" s="4">
        <v>896</v>
      </c>
      <c r="AG6019" s="4">
        <v>1140</v>
      </c>
      <c r="AH6019" s="4">
        <v>1538</v>
      </c>
      <c r="AI6019" s="4">
        <v>1914</v>
      </c>
      <c r="AJ6019" s="4">
        <v>2201</v>
      </c>
      <c r="AK6019" s="4">
        <v>1201.5594055214785</v>
      </c>
      <c r="AL6019" s="8">
        <v>1.1414919877319225</v>
      </c>
      <c r="AM6019" s="4">
        <v>1092.4633710457854</v>
      </c>
      <c r="AN6019" s="8">
        <v>1.0435202711884588</v>
      </c>
      <c r="AO6019" s="4">
        <v>984.8825592711438</v>
      </c>
      <c r="AP6019" s="8">
        <v>0.94690927293032112</v>
      </c>
    </row>
    <row r="6020" spans="1:42" x14ac:dyDescent="0.25">
      <c r="A6020" s="2" t="s">
        <v>16627</v>
      </c>
      <c r="B6020" t="s">
        <v>16624</v>
      </c>
      <c r="C6020" t="s">
        <v>14</v>
      </c>
      <c r="D6020" t="s">
        <v>16622</v>
      </c>
      <c r="E6020" s="3" t="s">
        <v>16623</v>
      </c>
      <c r="F6020" t="s">
        <v>16628</v>
      </c>
      <c r="G6020">
        <v>28</v>
      </c>
      <c r="H6020">
        <v>0</v>
      </c>
      <c r="I6020">
        <v>28</v>
      </c>
      <c r="J6020">
        <v>0</v>
      </c>
      <c r="K6020">
        <v>0</v>
      </c>
      <c r="L6020">
        <v>0</v>
      </c>
      <c r="M6020">
        <v>0</v>
      </c>
      <c r="N6020" s="2">
        <v>278.83950617283949</v>
      </c>
      <c r="O6020" s="2">
        <v>471.15922128571424</v>
      </c>
      <c r="P6020" s="2">
        <v>304.49</v>
      </c>
      <c r="Q6020" s="4">
        <v>1054.4887274585537</v>
      </c>
      <c r="R6020" s="5">
        <v>4.0999999999999995E-2</v>
      </c>
      <c r="S6020" s="6">
        <v>1097.7227652843544</v>
      </c>
      <c r="T6020" s="4">
        <v>0</v>
      </c>
      <c r="U6020" s="7">
        <v>1097.7227652843544</v>
      </c>
      <c r="V6020" s="8">
        <v>1.2251370148262883</v>
      </c>
      <c r="W6020" s="7">
        <v>958.05714559415753</v>
      </c>
      <c r="X6020" s="7">
        <v>1097.7227652843544</v>
      </c>
      <c r="Y6020" s="7">
        <v>1396.6561969019688</v>
      </c>
      <c r="Z6020" s="7">
        <v>1884.2607288028314</v>
      </c>
      <c r="AA6020" s="7">
        <v>2344.9122463775157</v>
      </c>
      <c r="AB6020" s="7">
        <v>2696.5265696326605</v>
      </c>
      <c r="AC6020" s="7">
        <v>985.60000000000014</v>
      </c>
      <c r="AD6020" s="7">
        <v>1075.2</v>
      </c>
      <c r="AE6020" s="4">
        <v>782</v>
      </c>
      <c r="AF6020" s="4">
        <v>896</v>
      </c>
      <c r="AG6020" s="4">
        <v>1140</v>
      </c>
      <c r="AH6020" s="4">
        <v>1538</v>
      </c>
      <c r="AI6020" s="4">
        <v>1914</v>
      </c>
      <c r="AJ6020" s="4">
        <v>2201</v>
      </c>
      <c r="AK6020" s="4">
        <v>1067.3458101583326</v>
      </c>
      <c r="AL6020" s="8">
        <v>1.1912341631231391</v>
      </c>
      <c r="AM6020" s="4">
        <v>1078.2815140037005</v>
      </c>
      <c r="AN6020" s="8">
        <v>1.2034391897362728</v>
      </c>
      <c r="AO6020" s="4">
        <v>1088.0021396440275</v>
      </c>
      <c r="AP6020" s="8">
        <v>1.2142881022812806</v>
      </c>
    </row>
    <row r="6021" spans="1:42" x14ac:dyDescent="0.25">
      <c r="A6021" s="2" t="s">
        <v>16631</v>
      </c>
      <c r="B6021" t="s">
        <v>16630</v>
      </c>
      <c r="C6021" t="s">
        <v>14</v>
      </c>
      <c r="D6021" t="s">
        <v>16629</v>
      </c>
      <c r="E6021" s="3" t="s">
        <v>16623</v>
      </c>
      <c r="F6021" t="s">
        <v>16632</v>
      </c>
      <c r="G6021">
        <v>470</v>
      </c>
      <c r="H6021">
        <v>0</v>
      </c>
      <c r="I6021">
        <v>69</v>
      </c>
      <c r="J6021">
        <v>237</v>
      </c>
      <c r="K6021">
        <v>120</v>
      </c>
      <c r="L6021">
        <v>36</v>
      </c>
      <c r="M6021">
        <v>8</v>
      </c>
      <c r="N6021" s="2">
        <v>325.57180851063828</v>
      </c>
      <c r="O6021" s="2">
        <v>362.06321612056746</v>
      </c>
      <c r="P6021" s="2">
        <v>437.45</v>
      </c>
      <c r="Q6021" s="4">
        <v>1125.0850246312057</v>
      </c>
      <c r="R6021" s="5">
        <v>4.0999999999999995E-2</v>
      </c>
      <c r="S6021" s="6">
        <v>1171.2135106410851</v>
      </c>
      <c r="T6021" s="4">
        <v>0</v>
      </c>
      <c r="U6021" s="7">
        <v>1171.2135106410851</v>
      </c>
      <c r="V6021" s="8">
        <v>0.86740561630291968</v>
      </c>
      <c r="W6021" s="7">
        <v>814.49387370844158</v>
      </c>
      <c r="X6021" s="7">
        <v>915.98033081588324</v>
      </c>
      <c r="Y6021" s="7">
        <v>1090.32885969277</v>
      </c>
      <c r="Z6021" s="7">
        <v>1351.4179501999488</v>
      </c>
      <c r="AA6021" s="7">
        <v>1475.4569533312663</v>
      </c>
      <c r="AB6021" s="7">
        <v>1696.645385488511</v>
      </c>
      <c r="AC6021" s="7">
        <v>1485.2738297872343</v>
      </c>
      <c r="AD6021" s="7">
        <v>1620.2987234042553</v>
      </c>
      <c r="AE6021" s="4">
        <v>939</v>
      </c>
      <c r="AF6021" s="4">
        <v>1056</v>
      </c>
      <c r="AG6021" s="4">
        <v>1257</v>
      </c>
      <c r="AH6021" s="4">
        <v>1558</v>
      </c>
      <c r="AI6021" s="4">
        <v>1701</v>
      </c>
      <c r="AJ6021" s="4">
        <v>1956</v>
      </c>
      <c r="AK6021" s="4">
        <v>1535.9387044557311</v>
      </c>
      <c r="AL6021" s="8">
        <v>1.1375226177272175</v>
      </c>
      <c r="AM6021" s="4">
        <v>1414.363639850849</v>
      </c>
      <c r="AN6021" s="8">
        <v>1.0474836172524515</v>
      </c>
      <c r="AO6021" s="4">
        <v>1292.7885752459672</v>
      </c>
      <c r="AP6021" s="8">
        <v>0.95744461677768566</v>
      </c>
    </row>
    <row r="6022" spans="1:42" x14ac:dyDescent="0.25">
      <c r="A6022" s="2" t="s">
        <v>16633</v>
      </c>
      <c r="B6022" t="s">
        <v>16630</v>
      </c>
      <c r="C6022" t="s">
        <v>14</v>
      </c>
      <c r="D6022" t="s">
        <v>16629</v>
      </c>
      <c r="E6022" s="3" t="s">
        <v>16623</v>
      </c>
      <c r="F6022" t="s">
        <v>16634</v>
      </c>
      <c r="G6022">
        <v>380</v>
      </c>
      <c r="H6022">
        <v>0</v>
      </c>
      <c r="I6022">
        <v>24</v>
      </c>
      <c r="J6022">
        <v>276</v>
      </c>
      <c r="K6022">
        <v>80</v>
      </c>
      <c r="L6022">
        <v>0</v>
      </c>
      <c r="M6022">
        <v>0</v>
      </c>
      <c r="N6022" s="2">
        <v>302.16206140350874</v>
      </c>
      <c r="O6022" s="2">
        <v>321.96689662719308</v>
      </c>
      <c r="P6022" s="2">
        <v>340.38</v>
      </c>
      <c r="Q6022" s="4">
        <v>964.50895803070182</v>
      </c>
      <c r="R6022" s="5">
        <v>4.0999999999999995E-2</v>
      </c>
      <c r="S6022" s="6">
        <v>1004.0538253099605</v>
      </c>
      <c r="T6022" s="4">
        <v>0</v>
      </c>
      <c r="U6022" s="7">
        <v>1004.0538253099605</v>
      </c>
      <c r="V6022" s="8">
        <v>0.76781680126577734</v>
      </c>
      <c r="W6022" s="7">
        <v>720.97997638856486</v>
      </c>
      <c r="X6022" s="7">
        <v>810.81454213666086</v>
      </c>
      <c r="Y6022" s="7">
        <v>965.14571919108209</v>
      </c>
      <c r="Z6022" s="7">
        <v>1196.2585763720811</v>
      </c>
      <c r="AA6022" s="7">
        <v>1306.0563789530872</v>
      </c>
      <c r="AB6022" s="7">
        <v>1501.8496632758606</v>
      </c>
      <c r="AC6022" s="7">
        <v>1438.4410526315789</v>
      </c>
      <c r="AD6022" s="7">
        <v>1569.2084210526316</v>
      </c>
      <c r="AE6022" s="4">
        <v>939</v>
      </c>
      <c r="AF6022" s="4">
        <v>1056</v>
      </c>
      <c r="AG6022" s="4">
        <v>1257</v>
      </c>
      <c r="AH6022" s="4">
        <v>1558</v>
      </c>
      <c r="AI6022" s="4">
        <v>1701</v>
      </c>
      <c r="AJ6022" s="4">
        <v>1956</v>
      </c>
      <c r="AK6022" s="4">
        <v>1471.1720524188579</v>
      </c>
      <c r="AL6022" s="8">
        <v>1.1250299445362315</v>
      </c>
      <c r="AM6022" s="4">
        <v>1315.4659767158921</v>
      </c>
      <c r="AN6022" s="8">
        <v>1.0059588967794135</v>
      </c>
      <c r="AO6022" s="4">
        <v>1159.7599010129263</v>
      </c>
      <c r="AP6022" s="8">
        <v>0.88688784902259543</v>
      </c>
    </row>
    <row r="6023" spans="1:42" x14ac:dyDescent="0.25">
      <c r="A6023" s="2" t="s">
        <v>16635</v>
      </c>
      <c r="B6023" t="s">
        <v>16630</v>
      </c>
      <c r="C6023" t="s">
        <v>14</v>
      </c>
      <c r="D6023" t="s">
        <v>16629</v>
      </c>
      <c r="E6023" s="3" t="s">
        <v>16623</v>
      </c>
      <c r="F6023" t="s">
        <v>16636</v>
      </c>
      <c r="G6023">
        <v>50</v>
      </c>
      <c r="H6023">
        <v>0</v>
      </c>
      <c r="I6023">
        <v>0</v>
      </c>
      <c r="J6023">
        <v>0</v>
      </c>
      <c r="K6023">
        <v>37</v>
      </c>
      <c r="L6023">
        <v>10</v>
      </c>
      <c r="M6023">
        <v>3</v>
      </c>
      <c r="N6023" s="2">
        <v>301.32166666666666</v>
      </c>
      <c r="O6023" s="2">
        <v>302.27973250000002</v>
      </c>
      <c r="P6023" s="2">
        <v>432.01</v>
      </c>
      <c r="Q6023" s="4">
        <v>1035.6113991666666</v>
      </c>
      <c r="R6023" s="5">
        <v>4.0999999999999995E-2</v>
      </c>
      <c r="S6023" s="6">
        <v>1078.0714665324999</v>
      </c>
      <c r="T6023" s="4">
        <v>0</v>
      </c>
      <c r="U6023" s="7">
        <v>1078.0714665324999</v>
      </c>
      <c r="V6023" s="8">
        <v>0.66941003088054485</v>
      </c>
      <c r="W6023" s="7">
        <v>628.57601899683164</v>
      </c>
      <c r="X6023" s="7">
        <v>706.89699260985537</v>
      </c>
      <c r="Y6023" s="7">
        <v>841.4484088168449</v>
      </c>
      <c r="Z6023" s="7">
        <v>1042.9408281118888</v>
      </c>
      <c r="AA6023" s="7">
        <v>1138.6664625278067</v>
      </c>
      <c r="AB6023" s="7">
        <v>1309.3660204023458</v>
      </c>
      <c r="AC6023" s="7">
        <v>1771.5280000000002</v>
      </c>
      <c r="AD6023" s="7">
        <v>1932.576</v>
      </c>
      <c r="AE6023" s="4">
        <v>939</v>
      </c>
      <c r="AF6023" s="4">
        <v>1056</v>
      </c>
      <c r="AG6023" s="4">
        <v>1257</v>
      </c>
      <c r="AH6023" s="4">
        <v>1558</v>
      </c>
      <c r="AI6023" s="4">
        <v>1701</v>
      </c>
      <c r="AJ6023" s="4">
        <v>1956</v>
      </c>
      <c r="AK6023" s="4">
        <v>1778.1402204925002</v>
      </c>
      <c r="AL6023" s="8">
        <v>1.1041057451769039</v>
      </c>
      <c r="AM6023" s="4">
        <v>1544.7839691725001</v>
      </c>
      <c r="AN6023" s="8">
        <v>0.95920717374478415</v>
      </c>
      <c r="AO6023" s="4">
        <v>1311.4277178524999</v>
      </c>
      <c r="AP6023" s="8">
        <v>0.81430860231266444</v>
      </c>
    </row>
    <row r="6024" spans="1:42" x14ac:dyDescent="0.25">
      <c r="A6024" s="2" t="s">
        <v>16637</v>
      </c>
      <c r="B6024" t="s">
        <v>16630</v>
      </c>
      <c r="C6024" t="s">
        <v>14</v>
      </c>
      <c r="D6024" t="s">
        <v>16629</v>
      </c>
      <c r="E6024" s="3" t="s">
        <v>16623</v>
      </c>
      <c r="F6024" t="s">
        <v>16638</v>
      </c>
      <c r="G6024">
        <v>251</v>
      </c>
      <c r="H6024">
        <v>0</v>
      </c>
      <c r="I6024">
        <v>251</v>
      </c>
      <c r="J6024">
        <v>0</v>
      </c>
      <c r="K6024">
        <v>0</v>
      </c>
      <c r="L6024">
        <v>0</v>
      </c>
      <c r="M6024">
        <v>0</v>
      </c>
      <c r="N6024" s="2">
        <v>290.72045152722444</v>
      </c>
      <c r="O6024" s="2">
        <v>267.42675063213818</v>
      </c>
      <c r="P6024" s="2">
        <v>310.87</v>
      </c>
      <c r="Q6024" s="4">
        <v>869.01720215936268</v>
      </c>
      <c r="R6024" s="5">
        <v>4.0999999999999995E-2</v>
      </c>
      <c r="S6024" s="6">
        <v>904.64690744789652</v>
      </c>
      <c r="T6024" s="4">
        <v>0</v>
      </c>
      <c r="U6024" s="7">
        <v>904.64690744789652</v>
      </c>
      <c r="V6024" s="8">
        <v>0.85667320781050804</v>
      </c>
      <c r="W6024" s="7">
        <v>804.41614213406706</v>
      </c>
      <c r="X6024" s="7">
        <v>904.64690744789652</v>
      </c>
      <c r="Y6024" s="7">
        <v>1076.8382222178086</v>
      </c>
      <c r="Z6024" s="7">
        <v>1334.6968577687715</v>
      </c>
      <c r="AA6024" s="7">
        <v>1457.2011264856742</v>
      </c>
      <c r="AB6024" s="7">
        <v>1675.6527944773538</v>
      </c>
      <c r="AC6024" s="7">
        <v>1161.6000000000001</v>
      </c>
      <c r="AD6024" s="7">
        <v>1267.2</v>
      </c>
      <c r="AE6024" s="4">
        <v>939</v>
      </c>
      <c r="AF6024" s="4">
        <v>1056</v>
      </c>
      <c r="AG6024" s="4">
        <v>1257</v>
      </c>
      <c r="AH6024" s="4">
        <v>1558</v>
      </c>
      <c r="AI6024" s="4">
        <v>1701</v>
      </c>
      <c r="AJ6024" s="4">
        <v>1956</v>
      </c>
      <c r="AK6024" s="4">
        <v>1207.9768655265191</v>
      </c>
      <c r="AL6024" s="8">
        <v>1.1439174862940522</v>
      </c>
      <c r="AM6024" s="4">
        <v>1106.8668795003116</v>
      </c>
      <c r="AN6024" s="8">
        <v>1.0481693934662042</v>
      </c>
      <c r="AO6024" s="4">
        <v>1005.756893474104</v>
      </c>
      <c r="AP6024" s="8">
        <v>0.95242130063835606</v>
      </c>
    </row>
    <row r="6025" spans="1:42" x14ac:dyDescent="0.25">
      <c r="A6025" s="2" t="s">
        <v>16639</v>
      </c>
      <c r="B6025" t="s">
        <v>16630</v>
      </c>
      <c r="C6025" t="s">
        <v>14</v>
      </c>
      <c r="D6025" t="s">
        <v>16629</v>
      </c>
      <c r="E6025" s="3" t="s">
        <v>16623</v>
      </c>
      <c r="F6025" t="s">
        <v>16640</v>
      </c>
      <c r="G6025">
        <v>230</v>
      </c>
      <c r="H6025">
        <v>0</v>
      </c>
      <c r="I6025">
        <v>230</v>
      </c>
      <c r="J6025">
        <v>0</v>
      </c>
      <c r="K6025">
        <v>0</v>
      </c>
      <c r="L6025">
        <v>0</v>
      </c>
      <c r="M6025">
        <v>0</v>
      </c>
      <c r="N6025" s="2">
        <v>291.06594202898549</v>
      </c>
      <c r="O6025" s="2">
        <v>213.85721639130432</v>
      </c>
      <c r="P6025" s="2">
        <v>331.68</v>
      </c>
      <c r="Q6025" s="4">
        <v>836.6031584202899</v>
      </c>
      <c r="R6025" s="5">
        <v>4.0999999999999995E-2</v>
      </c>
      <c r="S6025" s="6">
        <v>870.90388791552175</v>
      </c>
      <c r="T6025" s="4">
        <v>0</v>
      </c>
      <c r="U6025" s="7">
        <v>870.90388791552175</v>
      </c>
      <c r="V6025" s="8">
        <v>0.82471959082909252</v>
      </c>
      <c r="W6025" s="7">
        <v>774.41169578851805</v>
      </c>
      <c r="X6025" s="7">
        <v>870.90388791552186</v>
      </c>
      <c r="Y6025" s="7">
        <v>1036.6725256721695</v>
      </c>
      <c r="Z6025" s="7">
        <v>1284.9131225117264</v>
      </c>
      <c r="AA6025" s="7">
        <v>1402.8480240002866</v>
      </c>
      <c r="AB6025" s="7">
        <v>1613.1515196617054</v>
      </c>
      <c r="AC6025" s="7">
        <v>1161.6000000000001</v>
      </c>
      <c r="AD6025" s="7">
        <v>1267.2</v>
      </c>
      <c r="AE6025" s="4">
        <v>939</v>
      </c>
      <c r="AF6025" s="4">
        <v>1056</v>
      </c>
      <c r="AG6025" s="4">
        <v>1257</v>
      </c>
      <c r="AH6025" s="4">
        <v>1558</v>
      </c>
      <c r="AI6025" s="4">
        <v>1701</v>
      </c>
      <c r="AJ6025" s="4">
        <v>1956</v>
      </c>
      <c r="AK6025" s="4">
        <v>1205.9029754631829</v>
      </c>
      <c r="AL6025" s="8">
        <v>1.1419535752492262</v>
      </c>
      <c r="AM6025" s="4">
        <v>1094.2366129472957</v>
      </c>
      <c r="AN6025" s="8">
        <v>1.0362089137758481</v>
      </c>
      <c r="AO6025" s="4">
        <v>982.57025043140879</v>
      </c>
      <c r="AP6025" s="8">
        <v>0.93046425230247043</v>
      </c>
    </row>
    <row r="6026" spans="1:42" x14ac:dyDescent="0.25">
      <c r="A6026" s="2" t="s">
        <v>16641</v>
      </c>
      <c r="B6026" t="s">
        <v>16630</v>
      </c>
      <c r="C6026" t="s">
        <v>14</v>
      </c>
      <c r="D6026" t="s">
        <v>16629</v>
      </c>
      <c r="E6026" s="3" t="s">
        <v>16623</v>
      </c>
      <c r="F6026" t="s">
        <v>16642</v>
      </c>
      <c r="G6026">
        <v>230</v>
      </c>
      <c r="H6026">
        <v>0</v>
      </c>
      <c r="I6026">
        <v>230</v>
      </c>
      <c r="J6026">
        <v>0</v>
      </c>
      <c r="K6026">
        <v>0</v>
      </c>
      <c r="L6026">
        <v>0</v>
      </c>
      <c r="M6026">
        <v>0</v>
      </c>
      <c r="N6026" s="2">
        <v>291.06594202898549</v>
      </c>
      <c r="O6026" s="2">
        <v>236.43632955072468</v>
      </c>
      <c r="P6026" s="2">
        <v>298.27</v>
      </c>
      <c r="Q6026" s="4">
        <v>825.77227157971015</v>
      </c>
      <c r="R6026" s="5">
        <v>4.0999999999999995E-2</v>
      </c>
      <c r="S6026" s="6">
        <v>859.62893471447819</v>
      </c>
      <c r="T6026" s="4">
        <v>0</v>
      </c>
      <c r="U6026" s="7">
        <v>859.62893471447819</v>
      </c>
      <c r="V6026" s="8">
        <v>0.81404255181295282</v>
      </c>
      <c r="W6026" s="7">
        <v>764.38595615236272</v>
      </c>
      <c r="X6026" s="7">
        <v>859.62893471447819</v>
      </c>
      <c r="Y6026" s="7">
        <v>1023.2514876288817</v>
      </c>
      <c r="Z6026" s="7">
        <v>1268.2782957245804</v>
      </c>
      <c r="AA6026" s="7">
        <v>1384.6863806338329</v>
      </c>
      <c r="AB6026" s="7">
        <v>1592.2672313461358</v>
      </c>
      <c r="AC6026" s="7">
        <v>1161.6000000000001</v>
      </c>
      <c r="AD6026" s="7">
        <v>1267.2</v>
      </c>
      <c r="AE6026" s="4">
        <v>939</v>
      </c>
      <c r="AF6026" s="4">
        <v>1056</v>
      </c>
      <c r="AG6026" s="4">
        <v>1257</v>
      </c>
      <c r="AH6026" s="4">
        <v>1558</v>
      </c>
      <c r="AI6026" s="4">
        <v>1701</v>
      </c>
      <c r="AJ6026" s="4">
        <v>1956</v>
      </c>
      <c r="AK6026" s="4">
        <v>1204.7754801430785</v>
      </c>
      <c r="AL6026" s="8">
        <v>1.1408858713476122</v>
      </c>
      <c r="AM6026" s="4">
        <v>1089.7266316668783</v>
      </c>
      <c r="AN6026" s="8">
        <v>1.0319380981693924</v>
      </c>
      <c r="AO6026" s="4">
        <v>974.67778319067816</v>
      </c>
      <c r="AP6026" s="8">
        <v>0.92299032499117251</v>
      </c>
    </row>
    <row r="6027" spans="1:42" x14ac:dyDescent="0.25">
      <c r="A6027" s="2" t="s">
        <v>16643</v>
      </c>
      <c r="B6027" t="s">
        <v>16630</v>
      </c>
      <c r="C6027" t="s">
        <v>14</v>
      </c>
      <c r="D6027" t="s">
        <v>16629</v>
      </c>
      <c r="E6027" s="3" t="s">
        <v>16623</v>
      </c>
      <c r="F6027" t="s">
        <v>16644</v>
      </c>
      <c r="G6027">
        <v>134</v>
      </c>
      <c r="H6027">
        <v>0</v>
      </c>
      <c r="I6027">
        <v>0</v>
      </c>
      <c r="J6027">
        <v>20</v>
      </c>
      <c r="K6027">
        <v>88</v>
      </c>
      <c r="L6027">
        <v>21</v>
      </c>
      <c r="M6027">
        <v>5</v>
      </c>
      <c r="N6027" s="2">
        <v>282.6181592039801</v>
      </c>
      <c r="O6027" s="2">
        <v>272.09191013681595</v>
      </c>
      <c r="P6027" s="2">
        <v>410.63</v>
      </c>
      <c r="Q6027" s="4">
        <v>965.34006934079605</v>
      </c>
      <c r="R6027" s="5">
        <v>4.0999999999999995E-2</v>
      </c>
      <c r="S6027" s="6">
        <v>1004.9190121837686</v>
      </c>
      <c r="T6027" s="4">
        <v>0</v>
      </c>
      <c r="U6027" s="7">
        <v>1004.9190121837686</v>
      </c>
      <c r="V6027" s="8">
        <v>0.64819440964944997</v>
      </c>
      <c r="W6027" s="7">
        <v>608.65455066083348</v>
      </c>
      <c r="X6027" s="7">
        <v>684.49329658981912</v>
      </c>
      <c r="Y6027" s="7">
        <v>814.78037292935858</v>
      </c>
      <c r="Z6027" s="7">
        <v>1009.886890233843</v>
      </c>
      <c r="AA6027" s="7">
        <v>1102.5786908137143</v>
      </c>
      <c r="AB6027" s="7">
        <v>1267.8682652743241</v>
      </c>
      <c r="AC6027" s="7">
        <v>1705.3694029850747</v>
      </c>
      <c r="AD6027" s="7">
        <v>1860.4029850746267</v>
      </c>
      <c r="AE6027" s="4">
        <v>939</v>
      </c>
      <c r="AF6027" s="4">
        <v>1056</v>
      </c>
      <c r="AG6027" s="4">
        <v>1257</v>
      </c>
      <c r="AH6027" s="4">
        <v>1558</v>
      </c>
      <c r="AI6027" s="4">
        <v>1701</v>
      </c>
      <c r="AJ6027" s="4">
        <v>1956</v>
      </c>
      <c r="AK6027" s="4">
        <v>1703.0766255628621</v>
      </c>
      <c r="AL6027" s="8">
        <v>1.0985211091743412</v>
      </c>
      <c r="AM6027" s="4">
        <v>1470.3574211031641</v>
      </c>
      <c r="AN6027" s="8">
        <v>0.94841220933271075</v>
      </c>
      <c r="AO6027" s="4">
        <v>1237.6382166434664</v>
      </c>
      <c r="AP6027" s="8">
        <v>0.79830330949108042</v>
      </c>
    </row>
    <row r="6028" spans="1:42" x14ac:dyDescent="0.25">
      <c r="A6028" s="2" t="s">
        <v>16645</v>
      </c>
      <c r="B6028" t="s">
        <v>16630</v>
      </c>
      <c r="C6028" t="s">
        <v>14</v>
      </c>
      <c r="D6028" t="s">
        <v>16629</v>
      </c>
      <c r="E6028" s="3" t="s">
        <v>16623</v>
      </c>
      <c r="F6028" t="s">
        <v>16646</v>
      </c>
      <c r="G6028">
        <v>100</v>
      </c>
      <c r="H6028">
        <v>0</v>
      </c>
      <c r="I6028">
        <v>100</v>
      </c>
      <c r="J6028">
        <v>0</v>
      </c>
      <c r="K6028">
        <v>0</v>
      </c>
      <c r="L6028">
        <v>0</v>
      </c>
      <c r="M6028">
        <v>0</v>
      </c>
      <c r="N6028" s="2">
        <v>292.73250000000002</v>
      </c>
      <c r="O6028" s="2">
        <v>256.27069983333337</v>
      </c>
      <c r="P6028" s="2">
        <v>321.83999999999997</v>
      </c>
      <c r="Q6028" s="4">
        <v>870.8431998333333</v>
      </c>
      <c r="R6028" s="5">
        <v>4.0999999999999995E-2</v>
      </c>
      <c r="S6028" s="6">
        <v>906.54777102649984</v>
      </c>
      <c r="T6028" s="4">
        <v>0</v>
      </c>
      <c r="U6028" s="7">
        <v>906.54777102649984</v>
      </c>
      <c r="V6028" s="8">
        <v>0.85847326801751878</v>
      </c>
      <c r="W6028" s="7">
        <v>806.1063986684502</v>
      </c>
      <c r="X6028" s="7">
        <v>906.54777102649996</v>
      </c>
      <c r="Y6028" s="7">
        <v>1079.1008978980212</v>
      </c>
      <c r="Z6028" s="7">
        <v>1337.5013515712944</v>
      </c>
      <c r="AA6028" s="7">
        <v>1460.2630288977996</v>
      </c>
      <c r="AB6028" s="7">
        <v>1679.1737122422671</v>
      </c>
      <c r="AC6028" s="7">
        <v>1161.6000000000001</v>
      </c>
      <c r="AD6028" s="7">
        <v>1267.2</v>
      </c>
      <c r="AE6028" s="4">
        <v>939</v>
      </c>
      <c r="AF6028" s="4">
        <v>1056</v>
      </c>
      <c r="AG6028" s="4">
        <v>1257</v>
      </c>
      <c r="AH6028" s="4">
        <v>1558</v>
      </c>
      <c r="AI6028" s="4">
        <v>1701</v>
      </c>
      <c r="AJ6028" s="4">
        <v>1956</v>
      </c>
      <c r="AK6028" s="4">
        <v>1209.8874736240252</v>
      </c>
      <c r="AL6028" s="8">
        <v>1.1457267742651753</v>
      </c>
      <c r="AM6028" s="4">
        <v>1108.7742394248501</v>
      </c>
      <c r="AN6028" s="8">
        <v>1.0499756055159566</v>
      </c>
      <c r="AO6028" s="4">
        <v>1007.6610052256749</v>
      </c>
      <c r="AP6028" s="8">
        <v>0.95422443676673763</v>
      </c>
    </row>
    <row r="6029" spans="1:42" x14ac:dyDescent="0.25">
      <c r="A6029" s="2" t="s">
        <v>16647</v>
      </c>
      <c r="B6029" t="s">
        <v>16630</v>
      </c>
      <c r="C6029" t="s">
        <v>14</v>
      </c>
      <c r="D6029" t="s">
        <v>16629</v>
      </c>
      <c r="E6029" s="3" t="s">
        <v>16623</v>
      </c>
      <c r="F6029" t="s">
        <v>16648</v>
      </c>
      <c r="G6029">
        <v>110</v>
      </c>
      <c r="H6029">
        <v>0</v>
      </c>
      <c r="I6029">
        <v>110</v>
      </c>
      <c r="J6029">
        <v>0</v>
      </c>
      <c r="K6029">
        <v>0</v>
      </c>
      <c r="L6029">
        <v>0</v>
      </c>
      <c r="M6029">
        <v>0</v>
      </c>
      <c r="N6029" s="2">
        <v>292.91212121212124</v>
      </c>
      <c r="O6029" s="2">
        <v>249.71126703030302</v>
      </c>
      <c r="P6029" s="2">
        <v>319.87</v>
      </c>
      <c r="Q6029" s="4">
        <v>862.4933882424242</v>
      </c>
      <c r="R6029" s="5">
        <v>4.0999999999999995E-2</v>
      </c>
      <c r="S6029" s="6">
        <v>897.85561716036352</v>
      </c>
      <c r="T6029" s="4">
        <v>0</v>
      </c>
      <c r="U6029" s="7">
        <v>897.85561716036352</v>
      </c>
      <c r="V6029" s="8">
        <v>0.8502420617048897</v>
      </c>
      <c r="W6029" s="7">
        <v>798.3772959408916</v>
      </c>
      <c r="X6029" s="7">
        <v>897.85561716036375</v>
      </c>
      <c r="Y6029" s="7">
        <v>1068.7542715630466</v>
      </c>
      <c r="Z6029" s="7">
        <v>1324.6771321362185</v>
      </c>
      <c r="AA6029" s="7">
        <v>1446.2617469600177</v>
      </c>
      <c r="AB6029" s="7">
        <v>1663.0734726947646</v>
      </c>
      <c r="AC6029" s="7">
        <v>1161.6000000000001</v>
      </c>
      <c r="AD6029" s="7">
        <v>1267.2</v>
      </c>
      <c r="AE6029" s="4">
        <v>939</v>
      </c>
      <c r="AF6029" s="4">
        <v>1056</v>
      </c>
      <c r="AG6029" s="4">
        <v>1257</v>
      </c>
      <c r="AH6029" s="4">
        <v>1558</v>
      </c>
      <c r="AI6029" s="4">
        <v>1701</v>
      </c>
      <c r="AJ6029" s="4">
        <v>1956</v>
      </c>
      <c r="AK6029" s="4">
        <v>1209.0635375746726</v>
      </c>
      <c r="AL6029" s="8">
        <v>1.1449465317941976</v>
      </c>
      <c r="AM6029" s="4">
        <v>1105.3275641032365</v>
      </c>
      <c r="AN6029" s="8">
        <v>1.0467117084310951</v>
      </c>
      <c r="AO6029" s="4">
        <v>1001.5915906318</v>
      </c>
      <c r="AP6029" s="8">
        <v>0.94847688506799244</v>
      </c>
    </row>
    <row r="6030" spans="1:42" x14ac:dyDescent="0.25">
      <c r="A6030" s="2" t="s">
        <v>16649</v>
      </c>
      <c r="B6030" t="s">
        <v>16630</v>
      </c>
      <c r="C6030" t="s">
        <v>14</v>
      </c>
      <c r="D6030" t="s">
        <v>16629</v>
      </c>
      <c r="E6030" s="3" t="s">
        <v>16623</v>
      </c>
      <c r="F6030" t="s">
        <v>16650</v>
      </c>
      <c r="G6030">
        <v>56</v>
      </c>
      <c r="H6030">
        <v>0</v>
      </c>
      <c r="I6030">
        <v>0</v>
      </c>
      <c r="J6030">
        <v>0</v>
      </c>
      <c r="K6030">
        <v>3</v>
      </c>
      <c r="L6030">
        <v>38</v>
      </c>
      <c r="M6030">
        <v>15</v>
      </c>
      <c r="N6030" s="2">
        <v>418.50595238095235</v>
      </c>
      <c r="O6030" s="2">
        <v>286.98704401785722</v>
      </c>
      <c r="P6030" s="2">
        <v>526.26</v>
      </c>
      <c r="Q6030" s="4">
        <v>1231.7529963988095</v>
      </c>
      <c r="R6030" s="5">
        <v>4.0999999999999995E-2</v>
      </c>
      <c r="S6030" s="6">
        <v>1282.2548692511607</v>
      </c>
      <c r="T6030" s="4">
        <v>0</v>
      </c>
      <c r="U6030" s="7">
        <v>1282.2548692511607</v>
      </c>
      <c r="V6030" s="8">
        <v>0.72787447469960065</v>
      </c>
      <c r="W6030" s="7">
        <v>683.47413174292478</v>
      </c>
      <c r="X6030" s="7">
        <v>768.63544528277816</v>
      </c>
      <c r="Y6030" s="7">
        <v>914.93821469739783</v>
      </c>
      <c r="Z6030" s="7">
        <v>1134.0284315819777</v>
      </c>
      <c r="AA6030" s="7">
        <v>1238.1144814640204</v>
      </c>
      <c r="AB6030" s="7">
        <v>1423.7224725124186</v>
      </c>
      <c r="AC6030" s="7">
        <v>1937.8071428571429</v>
      </c>
      <c r="AD6030" s="7">
        <v>2113.9714285714285</v>
      </c>
      <c r="AE6030" s="4">
        <v>939</v>
      </c>
      <c r="AF6030" s="4">
        <v>1056</v>
      </c>
      <c r="AG6030" s="4">
        <v>1257</v>
      </c>
      <c r="AH6030" s="4">
        <v>1558</v>
      </c>
      <c r="AI6030" s="4">
        <v>1701</v>
      </c>
      <c r="AJ6030" s="4">
        <v>1956</v>
      </c>
      <c r="AK6030" s="4">
        <v>1972.2300777933854</v>
      </c>
      <c r="AL6030" s="8">
        <v>1.1195402460814741</v>
      </c>
      <c r="AM6030" s="4">
        <v>1737.638506889029</v>
      </c>
      <c r="AN6030" s="8">
        <v>0.98637388381163715</v>
      </c>
      <c r="AO6030" s="4">
        <v>1503.0469359846725</v>
      </c>
      <c r="AP6030" s="8">
        <v>0.85320752154180002</v>
      </c>
    </row>
    <row r="6031" spans="1:42" x14ac:dyDescent="0.25">
      <c r="A6031" s="2" t="s">
        <v>16651</v>
      </c>
      <c r="B6031" t="s">
        <v>16630</v>
      </c>
      <c r="C6031" t="s">
        <v>14</v>
      </c>
      <c r="D6031" t="s">
        <v>16629</v>
      </c>
      <c r="E6031" s="3" t="s">
        <v>16623</v>
      </c>
      <c r="F6031" t="s">
        <v>16652</v>
      </c>
      <c r="G6031">
        <v>63</v>
      </c>
      <c r="H6031">
        <v>0</v>
      </c>
      <c r="I6031">
        <v>0</v>
      </c>
      <c r="J6031">
        <v>4</v>
      </c>
      <c r="K6031">
        <v>51</v>
      </c>
      <c r="L6031">
        <v>6</v>
      </c>
      <c r="M6031">
        <v>2</v>
      </c>
      <c r="N6031" s="2">
        <v>314.42857142857144</v>
      </c>
      <c r="O6031" s="2">
        <v>175.71873093749991</v>
      </c>
      <c r="P6031" s="2">
        <v>535.45000000000005</v>
      </c>
      <c r="Q6031" s="4">
        <v>1025.5973023660713</v>
      </c>
      <c r="R6031" s="5">
        <v>4.0999999999999995E-2</v>
      </c>
      <c r="S6031" s="6">
        <v>1067.64679176308</v>
      </c>
      <c r="T6031" s="4">
        <v>0</v>
      </c>
      <c r="U6031" s="7">
        <v>1067.64679176308</v>
      </c>
      <c r="V6031" s="8">
        <v>0.68214015537984307</v>
      </c>
      <c r="W6031" s="7">
        <v>640.52960590167265</v>
      </c>
      <c r="X6031" s="7">
        <v>720.34000408111433</v>
      </c>
      <c r="Y6031" s="7">
        <v>857.45017531246276</v>
      </c>
      <c r="Z6031" s="7">
        <v>1062.7743620817955</v>
      </c>
      <c r="AA6031" s="7">
        <v>1160.3204043011131</v>
      </c>
      <c r="AB6031" s="7">
        <v>1334.2661439229732</v>
      </c>
      <c r="AC6031" s="7">
        <v>1721.6571428571431</v>
      </c>
      <c r="AD6031" s="7">
        <v>1878.1714285714284</v>
      </c>
      <c r="AE6031" s="4">
        <v>939</v>
      </c>
      <c r="AF6031" s="4">
        <v>1056</v>
      </c>
      <c r="AG6031" s="4">
        <v>1257</v>
      </c>
      <c r="AH6031" s="4">
        <v>1558</v>
      </c>
      <c r="AI6031" s="4">
        <v>1701</v>
      </c>
      <c r="AJ6031" s="4">
        <v>1956</v>
      </c>
      <c r="AK6031" s="4">
        <v>1727.2726773705012</v>
      </c>
      <c r="AL6031" s="8">
        <v>1.1035878734568738</v>
      </c>
      <c r="AM6031" s="4">
        <v>1503.4710376108405</v>
      </c>
      <c r="AN6031" s="8">
        <v>0.96059668339502413</v>
      </c>
      <c r="AO6031" s="4">
        <v>1279.6693978511796</v>
      </c>
      <c r="AP6031" s="8">
        <v>0.81760549333317434</v>
      </c>
    </row>
    <row r="6032" spans="1:42" x14ac:dyDescent="0.25">
      <c r="A6032" s="2" t="s">
        <v>16653</v>
      </c>
      <c r="B6032" t="s">
        <v>16630</v>
      </c>
      <c r="C6032" t="s">
        <v>14</v>
      </c>
      <c r="D6032" t="s">
        <v>16629</v>
      </c>
      <c r="E6032" s="3" t="s">
        <v>16623</v>
      </c>
      <c r="F6032" t="s">
        <v>176</v>
      </c>
      <c r="G6032">
        <v>180</v>
      </c>
      <c r="H6032">
        <v>0</v>
      </c>
      <c r="I6032">
        <v>180</v>
      </c>
      <c r="J6032">
        <v>0</v>
      </c>
      <c r="K6032">
        <v>0</v>
      </c>
      <c r="L6032">
        <v>0</v>
      </c>
      <c r="M6032">
        <v>0</v>
      </c>
      <c r="N6032" s="2">
        <v>290.08425925925923</v>
      </c>
      <c r="O6032" s="2">
        <v>223.34920525925926</v>
      </c>
      <c r="P6032" s="2">
        <v>340.94</v>
      </c>
      <c r="Q6032" s="4">
        <v>854.3734645185184</v>
      </c>
      <c r="R6032" s="5">
        <v>4.0999999999999995E-2</v>
      </c>
      <c r="S6032" s="6">
        <v>889.40277656377759</v>
      </c>
      <c r="T6032" s="4">
        <v>0</v>
      </c>
      <c r="U6032" s="7">
        <v>889.40277656377759</v>
      </c>
      <c r="V6032" s="8">
        <v>0.84223747780660752</v>
      </c>
      <c r="W6032" s="7">
        <v>790.86099166040458</v>
      </c>
      <c r="X6032" s="7">
        <v>889.40277656377771</v>
      </c>
      <c r="Y6032" s="7">
        <v>1058.6925096029058</v>
      </c>
      <c r="Z6032" s="7">
        <v>1312.2059904226946</v>
      </c>
      <c r="AA6032" s="7">
        <v>1432.6459497490396</v>
      </c>
      <c r="AB6032" s="7">
        <v>1647.4165065897248</v>
      </c>
      <c r="AC6032" s="7">
        <v>1161.6000000000001</v>
      </c>
      <c r="AD6032" s="7">
        <v>1267.2</v>
      </c>
      <c r="AE6032" s="4">
        <v>939</v>
      </c>
      <c r="AF6032" s="4">
        <v>1056</v>
      </c>
      <c r="AG6032" s="4">
        <v>1257</v>
      </c>
      <c r="AH6032" s="4">
        <v>1558</v>
      </c>
      <c r="AI6032" s="4">
        <v>1701</v>
      </c>
      <c r="AJ6032" s="4">
        <v>1956</v>
      </c>
      <c r="AK6032" s="4">
        <v>1207.505399428461</v>
      </c>
      <c r="AL6032" s="8">
        <v>1.1434710221860427</v>
      </c>
      <c r="AM6032" s="4">
        <v>1101.4711918069002</v>
      </c>
      <c r="AN6032" s="8">
        <v>1.0430598407262313</v>
      </c>
      <c r="AO6032" s="4">
        <v>995.43698418533882</v>
      </c>
      <c r="AP6032" s="8">
        <v>0.94264865926641939</v>
      </c>
    </row>
    <row r="6033" spans="1:42" x14ac:dyDescent="0.25">
      <c r="A6033" s="2" t="s">
        <v>16654</v>
      </c>
      <c r="B6033" t="s">
        <v>16630</v>
      </c>
      <c r="C6033" t="s">
        <v>14</v>
      </c>
      <c r="D6033" t="s">
        <v>16629</v>
      </c>
      <c r="E6033" s="3" t="s">
        <v>16623</v>
      </c>
      <c r="F6033" t="s">
        <v>16655</v>
      </c>
      <c r="G6033">
        <v>68</v>
      </c>
      <c r="H6033">
        <v>0</v>
      </c>
      <c r="I6033">
        <v>0</v>
      </c>
      <c r="J6033">
        <v>3</v>
      </c>
      <c r="K6033">
        <v>47</v>
      </c>
      <c r="L6033">
        <v>11</v>
      </c>
      <c r="M6033">
        <v>7</v>
      </c>
      <c r="N6033" s="2">
        <v>213.08455882352942</v>
      </c>
      <c r="O6033" s="2">
        <v>269.97320454405201</v>
      </c>
      <c r="P6033" s="2">
        <v>478.4</v>
      </c>
      <c r="Q6033" s="4">
        <v>961.45776336758138</v>
      </c>
      <c r="R6033" s="5">
        <v>4.0999999999999995E-2</v>
      </c>
      <c r="S6033" s="6">
        <v>1000.8775316656521</v>
      </c>
      <c r="T6033" s="4">
        <v>0</v>
      </c>
      <c r="U6033" s="7">
        <v>1000.8775316656521</v>
      </c>
      <c r="V6033" s="8">
        <v>0.62211766136439073</v>
      </c>
      <c r="W6033" s="7">
        <v>584.16848402116284</v>
      </c>
      <c r="X6033" s="7">
        <v>656.95625040079653</v>
      </c>
      <c r="Y6033" s="7">
        <v>782.00190033503907</v>
      </c>
      <c r="Z6033" s="7">
        <v>969.2593164057206</v>
      </c>
      <c r="AA6033" s="7">
        <v>1058.2221419808286</v>
      </c>
      <c r="AB6033" s="7">
        <v>1216.8621456287483</v>
      </c>
      <c r="AC6033" s="7">
        <v>1769.7058823529412</v>
      </c>
      <c r="AD6033" s="7">
        <v>1930.5882352941176</v>
      </c>
      <c r="AE6033" s="4">
        <v>939</v>
      </c>
      <c r="AF6033" s="4">
        <v>1056</v>
      </c>
      <c r="AG6033" s="4">
        <v>1257</v>
      </c>
      <c r="AH6033" s="4">
        <v>1558</v>
      </c>
      <c r="AI6033" s="4">
        <v>1701</v>
      </c>
      <c r="AJ6033" s="4">
        <v>1956</v>
      </c>
      <c r="AK6033" s="4">
        <v>1744.1011050199991</v>
      </c>
      <c r="AL6033" s="8">
        <v>1.0840847819137107</v>
      </c>
      <c r="AM6033" s="4">
        <v>1488.2372518980108</v>
      </c>
      <c r="AN6033" s="8">
        <v>0.92504692074099393</v>
      </c>
      <c r="AO6033" s="4">
        <v>1244.5573917818313</v>
      </c>
      <c r="AP6033" s="8">
        <v>0.77358229105269227</v>
      </c>
    </row>
    <row r="6034" spans="1:42" x14ac:dyDescent="0.25">
      <c r="A6034" s="2" t="s">
        <v>16658</v>
      </c>
      <c r="B6034" t="s">
        <v>16657</v>
      </c>
      <c r="C6034" t="s">
        <v>14</v>
      </c>
      <c r="D6034" t="s">
        <v>16656</v>
      </c>
      <c r="E6034" s="3" t="s">
        <v>16623</v>
      </c>
      <c r="F6034" t="s">
        <v>6855</v>
      </c>
      <c r="G6034">
        <v>162</v>
      </c>
      <c r="H6034">
        <v>0</v>
      </c>
      <c r="I6034">
        <v>51</v>
      </c>
      <c r="J6034">
        <v>63</v>
      </c>
      <c r="K6034">
        <v>32</v>
      </c>
      <c r="L6034">
        <v>12</v>
      </c>
      <c r="M6034">
        <v>4</v>
      </c>
      <c r="N6034" s="2">
        <v>283.84362139917693</v>
      </c>
      <c r="O6034" s="2">
        <v>274.42140875514406</v>
      </c>
      <c r="P6034" s="2">
        <v>343.51</v>
      </c>
      <c r="Q6034" s="4">
        <v>901.77503015432103</v>
      </c>
      <c r="R6034" s="5">
        <v>4.0999999999999995E-2</v>
      </c>
      <c r="S6034" s="6">
        <v>938.74780639064818</v>
      </c>
      <c r="T6034" s="4">
        <v>75.15789473684211</v>
      </c>
      <c r="U6034" s="7">
        <v>1013.9057011274903</v>
      </c>
      <c r="V6034" s="8">
        <v>0.6418378476130413</v>
      </c>
      <c r="W6034" s="7">
        <v>641.80108712480092</v>
      </c>
      <c r="X6034" s="7">
        <v>761.8416608277729</v>
      </c>
      <c r="Y6034" s="7">
        <v>874.75111134046938</v>
      </c>
      <c r="Z6034" s="7">
        <v>1149.893614431935</v>
      </c>
      <c r="AA6034" s="7">
        <v>1284.1964345154581</v>
      </c>
      <c r="AB6034" s="7">
        <v>1476.7367606528983</v>
      </c>
      <c r="AC6034" s="7">
        <v>1737.6604938271607</v>
      </c>
      <c r="AD6034" s="7">
        <v>1895.6296296296296</v>
      </c>
      <c r="AE6034" s="4">
        <v>1080</v>
      </c>
      <c r="AF6034" s="4">
        <v>1282</v>
      </c>
      <c r="AG6034" s="4">
        <v>1472</v>
      </c>
      <c r="AH6034" s="4">
        <v>1935</v>
      </c>
      <c r="AI6034" s="4">
        <v>2161</v>
      </c>
      <c r="AJ6034" s="4">
        <v>2485</v>
      </c>
      <c r="AK6034" s="4">
        <v>1657.7123858073503</v>
      </c>
      <c r="AL6034" s="8">
        <v>1.09696762708827</v>
      </c>
      <c r="AM6034" s="4">
        <v>1419.7103181383729</v>
      </c>
      <c r="AN6034" s="8">
        <v>0.9463039759516424</v>
      </c>
      <c r="AO6034" s="4">
        <v>1176.7498740596254</v>
      </c>
      <c r="AP6034" s="8">
        <v>0.79250149874966869</v>
      </c>
    </row>
    <row r="6035" spans="1:42" x14ac:dyDescent="0.25">
      <c r="A6035" s="2" t="s">
        <v>16659</v>
      </c>
      <c r="B6035" t="s">
        <v>16657</v>
      </c>
      <c r="C6035" t="s">
        <v>14</v>
      </c>
      <c r="D6035" t="s">
        <v>16656</v>
      </c>
      <c r="E6035" s="3" t="s">
        <v>16623</v>
      </c>
      <c r="F6035" t="s">
        <v>16660</v>
      </c>
      <c r="G6035">
        <v>265</v>
      </c>
      <c r="H6035">
        <v>1</v>
      </c>
      <c r="I6035">
        <v>171</v>
      </c>
      <c r="J6035">
        <v>52</v>
      </c>
      <c r="K6035">
        <v>34</v>
      </c>
      <c r="L6035">
        <v>5</v>
      </c>
      <c r="M6035">
        <v>2</v>
      </c>
      <c r="N6035" s="2">
        <v>271.35880503144654</v>
      </c>
      <c r="O6035" s="2">
        <v>182.21240974845114</v>
      </c>
      <c r="P6035" s="2">
        <v>362.82</v>
      </c>
      <c r="Q6035" s="4">
        <v>816.39121477989761</v>
      </c>
      <c r="R6035" s="5">
        <v>4.0999999999999995E-2</v>
      </c>
      <c r="S6035" s="6">
        <v>849.86325458587339</v>
      </c>
      <c r="T6035" s="4">
        <v>43.36</v>
      </c>
      <c r="U6035" s="7">
        <v>893.22325458587341</v>
      </c>
      <c r="V6035" s="8">
        <v>0.62552135763827277</v>
      </c>
      <c r="W6035" s="7">
        <v>642.76900899412794</v>
      </c>
      <c r="X6035" s="7">
        <v>762.99061993562225</v>
      </c>
      <c r="Y6035" s="7">
        <v>876.07035299940401</v>
      </c>
      <c r="Z6035" s="7">
        <v>1151.627807781146</v>
      </c>
      <c r="AA6035" s="7">
        <v>1286.1331744780653</v>
      </c>
      <c r="AB6035" s="7">
        <v>1478.9638771763036</v>
      </c>
      <c r="AC6035" s="7">
        <v>1570.7626415094342</v>
      </c>
      <c r="AD6035" s="7">
        <v>1713.559245283019</v>
      </c>
      <c r="AE6035" s="4">
        <v>1080</v>
      </c>
      <c r="AF6035" s="4">
        <v>1282</v>
      </c>
      <c r="AG6035" s="4">
        <v>1472</v>
      </c>
      <c r="AH6035" s="4">
        <v>1935</v>
      </c>
      <c r="AI6035" s="4">
        <v>2161</v>
      </c>
      <c r="AJ6035" s="4">
        <v>2485</v>
      </c>
      <c r="AK6035" s="4">
        <v>1526.631685664365</v>
      </c>
      <c r="AL6035" s="8">
        <v>1.0994601021139889</v>
      </c>
      <c r="AM6035" s="4">
        <v>1301.9900635836891</v>
      </c>
      <c r="AN6035" s="8">
        <v>0.94214430037625119</v>
      </c>
      <c r="AO6035" s="4">
        <v>1074.5048766665493</v>
      </c>
      <c r="AP6035" s="8">
        <v>0.78283715937601051</v>
      </c>
    </row>
    <row r="6036" spans="1:42" x14ac:dyDescent="0.25">
      <c r="A6036" s="2" t="s">
        <v>16661</v>
      </c>
      <c r="B6036" t="s">
        <v>16657</v>
      </c>
      <c r="C6036" t="s">
        <v>14</v>
      </c>
      <c r="D6036" t="s">
        <v>16656</v>
      </c>
      <c r="E6036" s="3" t="s">
        <v>16623</v>
      </c>
      <c r="F6036" t="s">
        <v>16662</v>
      </c>
      <c r="G6036">
        <v>224</v>
      </c>
      <c r="H6036">
        <v>32</v>
      </c>
      <c r="I6036">
        <v>187</v>
      </c>
      <c r="J6036">
        <v>5</v>
      </c>
      <c r="K6036">
        <v>0</v>
      </c>
      <c r="L6036">
        <v>0</v>
      </c>
      <c r="M6036">
        <v>0</v>
      </c>
      <c r="N6036" s="2">
        <v>240.65401785714286</v>
      </c>
      <c r="O6036" s="2">
        <v>191.7592861145834</v>
      </c>
      <c r="P6036" s="2">
        <v>320.8</v>
      </c>
      <c r="Q6036" s="4">
        <v>753.21330397172619</v>
      </c>
      <c r="R6036" s="5">
        <v>4.0999999999999995E-2</v>
      </c>
      <c r="S6036" s="6">
        <v>784.09504943456693</v>
      </c>
      <c r="T6036" s="4">
        <v>9.7943925233644862</v>
      </c>
      <c r="U6036" s="7">
        <v>793.88944195793147</v>
      </c>
      <c r="V6036" s="8">
        <v>0.63138189054150351</v>
      </c>
      <c r="W6036" s="7">
        <v>673.47978143115461</v>
      </c>
      <c r="X6036" s="7">
        <v>799.44544425438914</v>
      </c>
      <c r="Y6036" s="7">
        <v>917.92799839505517</v>
      </c>
      <c r="Z6036" s="7">
        <v>1206.6512750641521</v>
      </c>
      <c r="AA6036" s="7">
        <v>1347.5831552525233</v>
      </c>
      <c r="AB6036" s="7">
        <v>1549.6270896818696</v>
      </c>
      <c r="AC6036" s="7">
        <v>1383.1223214285717</v>
      </c>
      <c r="AD6036" s="7">
        <v>1508.8607142857143</v>
      </c>
      <c r="AE6036" s="4">
        <v>1080</v>
      </c>
      <c r="AF6036" s="4">
        <v>1282</v>
      </c>
      <c r="AG6036" s="4">
        <v>1472</v>
      </c>
      <c r="AH6036" s="4">
        <v>1935</v>
      </c>
      <c r="AI6036" s="4">
        <v>2161</v>
      </c>
      <c r="AJ6036" s="4">
        <v>2485</v>
      </c>
      <c r="AK6036" s="4">
        <v>1373.3104194656748</v>
      </c>
      <c r="AL6036" s="8">
        <v>1.0999860747070689</v>
      </c>
      <c r="AM6036" s="4">
        <v>1176.9052961219718</v>
      </c>
      <c r="AN6036" s="8">
        <v>0.94378467998521343</v>
      </c>
      <c r="AO6036" s="4">
        <v>980.50017277826942</v>
      </c>
      <c r="AP6036" s="8">
        <v>0.78758328526335852</v>
      </c>
    </row>
    <row r="6037" spans="1:42" x14ac:dyDescent="0.25">
      <c r="A6037" s="2" t="s">
        <v>16663</v>
      </c>
      <c r="B6037" t="s">
        <v>16657</v>
      </c>
      <c r="C6037" t="s">
        <v>14</v>
      </c>
      <c r="D6037" t="s">
        <v>16656</v>
      </c>
      <c r="E6037" s="3" t="s">
        <v>16623</v>
      </c>
      <c r="F6037" t="s">
        <v>16664</v>
      </c>
      <c r="G6037">
        <v>47</v>
      </c>
      <c r="H6037">
        <v>0</v>
      </c>
      <c r="I6037">
        <v>0</v>
      </c>
      <c r="J6037">
        <v>47</v>
      </c>
      <c r="K6037">
        <v>0</v>
      </c>
      <c r="L6037">
        <v>0</v>
      </c>
      <c r="M6037">
        <v>0</v>
      </c>
      <c r="N6037" s="2">
        <v>278.97163120567376</v>
      </c>
      <c r="O6037" s="2">
        <v>281.02318638297879</v>
      </c>
      <c r="P6037" s="2">
        <v>342.5</v>
      </c>
      <c r="Q6037" s="4">
        <v>902.4948175886525</v>
      </c>
      <c r="R6037" s="5">
        <v>4.0999999999999995E-2</v>
      </c>
      <c r="S6037" s="6">
        <v>939.49710510978719</v>
      </c>
      <c r="T6037" s="4">
        <v>102</v>
      </c>
      <c r="U6037" s="7">
        <v>1041.4971051097873</v>
      </c>
      <c r="V6037" s="8">
        <v>0.70753879423219246</v>
      </c>
      <c r="W6037" s="7">
        <v>689.30494124902873</v>
      </c>
      <c r="X6037" s="7">
        <v>818.23049507523592</v>
      </c>
      <c r="Y6037" s="7">
        <v>939.4971051097873</v>
      </c>
      <c r="Z6037" s="7">
        <v>1235.0046864045098</v>
      </c>
      <c r="AA6037" s="7">
        <v>1379.2481278140287</v>
      </c>
      <c r="AB6037" s="7">
        <v>1586.0396101887372</v>
      </c>
      <c r="AC6037" s="7">
        <v>1619.2</v>
      </c>
      <c r="AD6037" s="7">
        <v>1766.3999999999999</v>
      </c>
      <c r="AE6037" s="4">
        <v>1080</v>
      </c>
      <c r="AF6037" s="4">
        <v>1282</v>
      </c>
      <c r="AG6037" s="4">
        <v>1472</v>
      </c>
      <c r="AH6037" s="4">
        <v>1935</v>
      </c>
      <c r="AI6037" s="4">
        <v>2161</v>
      </c>
      <c r="AJ6037" s="4">
        <v>2485</v>
      </c>
      <c r="AK6037" s="4">
        <v>1525.5673190746038</v>
      </c>
      <c r="AL6037" s="8">
        <v>1.105684320023508</v>
      </c>
      <c r="AM6037" s="4">
        <v>1330.2105810863318</v>
      </c>
      <c r="AN6037" s="8">
        <v>0.97296914475973628</v>
      </c>
      <c r="AO6037" s="4">
        <v>1134.8538430980593</v>
      </c>
      <c r="AP6037" s="8">
        <v>0.8402539694959642</v>
      </c>
    </row>
    <row r="6038" spans="1:42" x14ac:dyDescent="0.25">
      <c r="A6038" s="2" t="s">
        <v>16665</v>
      </c>
      <c r="B6038" t="s">
        <v>16657</v>
      </c>
      <c r="C6038" t="s">
        <v>14</v>
      </c>
      <c r="D6038" t="s">
        <v>16656</v>
      </c>
      <c r="E6038" s="3" t="s">
        <v>16623</v>
      </c>
      <c r="F6038" t="s">
        <v>16666</v>
      </c>
      <c r="G6038">
        <v>40</v>
      </c>
      <c r="H6038">
        <v>0</v>
      </c>
      <c r="I6038">
        <v>16</v>
      </c>
      <c r="J6038">
        <v>0</v>
      </c>
      <c r="K6038">
        <v>16</v>
      </c>
      <c r="L6038">
        <v>4</v>
      </c>
      <c r="M6038">
        <v>4</v>
      </c>
      <c r="N6038" s="2">
        <v>187.45416666666665</v>
      </c>
      <c r="O6038" s="2">
        <v>176.69711783333327</v>
      </c>
      <c r="P6038" s="2">
        <v>479.87</v>
      </c>
      <c r="Q6038" s="4">
        <v>844.02128449999987</v>
      </c>
      <c r="R6038" s="5">
        <v>4.0999999999999995E-2</v>
      </c>
      <c r="S6038" s="6">
        <v>878.62615716449977</v>
      </c>
      <c r="T6038" s="4">
        <v>112.27500000000001</v>
      </c>
      <c r="U6038" s="7">
        <v>990.90115716449975</v>
      </c>
      <c r="V6038" s="8">
        <v>0.56577661137632729</v>
      </c>
      <c r="W6038" s="7">
        <v>541.80441346217879</v>
      </c>
      <c r="X6038" s="7">
        <v>643.14190560973441</v>
      </c>
      <c r="Y6038" s="7">
        <v>738.45934871882139</v>
      </c>
      <c r="Z6038" s="7">
        <v>970.73290745307031</v>
      </c>
      <c r="AA6038" s="7">
        <v>1084.1104976775632</v>
      </c>
      <c r="AB6038" s="7">
        <v>1246.6518217162168</v>
      </c>
      <c r="AC6038" s="7">
        <v>1926.5400000000002</v>
      </c>
      <c r="AD6038" s="7">
        <v>2101.6799999999998</v>
      </c>
      <c r="AE6038" s="4">
        <v>1080</v>
      </c>
      <c r="AF6038" s="4">
        <v>1282</v>
      </c>
      <c r="AG6038" s="4">
        <v>1472</v>
      </c>
      <c r="AH6038" s="4">
        <v>1935</v>
      </c>
      <c r="AI6038" s="4">
        <v>2161</v>
      </c>
      <c r="AJ6038" s="4">
        <v>2485</v>
      </c>
      <c r="AK6038" s="4">
        <v>1767.9550025670749</v>
      </c>
      <c r="AL6038" s="8">
        <v>1.0735582976858942</v>
      </c>
      <c r="AM6038" s="4">
        <v>1471.5120540995499</v>
      </c>
      <c r="AN6038" s="8">
        <v>0.90429773558270521</v>
      </c>
      <c r="AO6038" s="4">
        <v>1175.0691056320247</v>
      </c>
      <c r="AP6038" s="8">
        <v>0.73503717347951625</v>
      </c>
    </row>
    <row r="6039" spans="1:42" x14ac:dyDescent="0.25">
      <c r="A6039" s="2" t="s">
        <v>16669</v>
      </c>
      <c r="B6039" t="s">
        <v>16668</v>
      </c>
      <c r="C6039" t="s">
        <v>149</v>
      </c>
      <c r="D6039" t="s">
        <v>16667</v>
      </c>
      <c r="E6039" s="3" t="s">
        <v>16623</v>
      </c>
      <c r="F6039" t="s">
        <v>16670</v>
      </c>
      <c r="G6039">
        <v>69</v>
      </c>
      <c r="H6039">
        <v>0</v>
      </c>
      <c r="I6039">
        <v>0</v>
      </c>
      <c r="J6039">
        <v>36</v>
      </c>
      <c r="K6039">
        <v>19</v>
      </c>
      <c r="L6039">
        <v>14</v>
      </c>
      <c r="M6039">
        <v>0</v>
      </c>
      <c r="N6039" s="2">
        <v>242.88768115942028</v>
      </c>
      <c r="O6039" s="2">
        <v>23.575561888888981</v>
      </c>
      <c r="P6039" s="2">
        <v>546.4</v>
      </c>
      <c r="Q6039" s="4">
        <v>812.86324304830919</v>
      </c>
      <c r="R6039" s="5">
        <v>4.0999999999999995E-2</v>
      </c>
      <c r="S6039" s="6">
        <v>846.1906360132898</v>
      </c>
      <c r="T6039" s="4">
        <v>39.897058823529413</v>
      </c>
      <c r="U6039" s="7">
        <v>886.0876948368192</v>
      </c>
      <c r="V6039" s="8">
        <v>0.7219873049341724</v>
      </c>
      <c r="W6039" s="7">
        <v>525.38303154478172</v>
      </c>
      <c r="X6039" s="7">
        <v>528.83042676489185</v>
      </c>
      <c r="Y6039" s="7">
        <v>692.92643924213337</v>
      </c>
      <c r="Z6039" s="7">
        <v>902.52806862482851</v>
      </c>
      <c r="AA6039" s="7">
        <v>1163.8406263091751</v>
      </c>
      <c r="AB6039" s="7">
        <v>1338.2788244467472</v>
      </c>
      <c r="AC6039" s="7">
        <v>1350.0188405797103</v>
      </c>
      <c r="AD6039" s="7">
        <v>1472.7478260869564</v>
      </c>
      <c r="AE6039" s="4">
        <v>762</v>
      </c>
      <c r="AF6039" s="4">
        <v>767</v>
      </c>
      <c r="AG6039" s="4">
        <v>1005</v>
      </c>
      <c r="AH6039" s="4">
        <v>1309</v>
      </c>
      <c r="AI6039" s="4">
        <v>1688</v>
      </c>
      <c r="AJ6039" s="4">
        <v>1941</v>
      </c>
      <c r="AK6039" s="4">
        <v>1324.1854053292609</v>
      </c>
      <c r="AL6039" s="8">
        <v>1.111459088914452</v>
      </c>
      <c r="AM6039" s="4">
        <v>1162.2839512061094</v>
      </c>
      <c r="AN6039" s="8">
        <v>0.97954122659855081</v>
      </c>
      <c r="AO6039" s="4">
        <v>1000.3824970829579</v>
      </c>
      <c r="AP6039" s="8">
        <v>0.84762336428264973</v>
      </c>
    </row>
    <row r="6040" spans="1:42" x14ac:dyDescent="0.25">
      <c r="A6040" s="2" t="s">
        <v>16671</v>
      </c>
      <c r="B6040" t="s">
        <v>16668</v>
      </c>
      <c r="C6040" t="s">
        <v>149</v>
      </c>
      <c r="D6040" t="s">
        <v>16667</v>
      </c>
      <c r="E6040" s="3" t="s">
        <v>16623</v>
      </c>
      <c r="F6040" t="s">
        <v>16672</v>
      </c>
      <c r="G6040">
        <v>54</v>
      </c>
      <c r="H6040">
        <v>1</v>
      </c>
      <c r="I6040">
        <v>48</v>
      </c>
      <c r="J6040">
        <v>5</v>
      </c>
      <c r="K6040">
        <v>0</v>
      </c>
      <c r="L6040">
        <v>0</v>
      </c>
      <c r="M6040">
        <v>0</v>
      </c>
      <c r="N6040" s="2">
        <v>201.1543209876543</v>
      </c>
      <c r="O6040" s="2">
        <v>135.35940541358025</v>
      </c>
      <c r="P6040" s="2">
        <v>360.21</v>
      </c>
      <c r="Q6040" s="4">
        <v>696.72372640123444</v>
      </c>
      <c r="R6040" s="5">
        <v>4.0999999999999995E-2</v>
      </c>
      <c r="S6040" s="6">
        <v>725.28939918368496</v>
      </c>
      <c r="T6040" s="4">
        <v>0</v>
      </c>
      <c r="U6040" s="7">
        <v>725.28939918368496</v>
      </c>
      <c r="V6040" s="8">
        <v>0.91931618796608194</v>
      </c>
      <c r="W6040" s="7">
        <v>700.51893523015451</v>
      </c>
      <c r="X6040" s="7">
        <v>705.11551616998497</v>
      </c>
      <c r="Y6040" s="7">
        <v>923.91276890591246</v>
      </c>
      <c r="Z6040" s="7">
        <v>1203.3848900476014</v>
      </c>
      <c r="AA6040" s="7">
        <v>1551.8057252867463</v>
      </c>
      <c r="AB6040" s="7">
        <v>1784.3927208421653</v>
      </c>
      <c r="AC6040" s="7">
        <v>867.83888888888896</v>
      </c>
      <c r="AD6040" s="7">
        <v>946.73333333333335</v>
      </c>
      <c r="AE6040" s="4">
        <v>762</v>
      </c>
      <c r="AF6040" s="4">
        <v>767</v>
      </c>
      <c r="AG6040" s="4">
        <v>1005</v>
      </c>
      <c r="AH6040" s="4">
        <v>1309</v>
      </c>
      <c r="AI6040" s="4">
        <v>1688</v>
      </c>
      <c r="AJ6040" s="4">
        <v>1941</v>
      </c>
      <c r="AK6040" s="4">
        <v>902.08149269667831</v>
      </c>
      <c r="AL6040" s="8">
        <v>1.1434030609492436</v>
      </c>
      <c r="AM6040" s="4">
        <v>843.1507948590139</v>
      </c>
      <c r="AN6040" s="8">
        <v>1.0687074366215232</v>
      </c>
      <c r="AO6040" s="4">
        <v>784.22009702134949</v>
      </c>
      <c r="AP6040" s="8">
        <v>0.99401181229380264</v>
      </c>
    </row>
    <row r="6041" spans="1:42" x14ac:dyDescent="0.25">
      <c r="A6041" s="2" t="s">
        <v>16675</v>
      </c>
      <c r="B6041" t="s">
        <v>16674</v>
      </c>
      <c r="C6041" t="s">
        <v>14</v>
      </c>
      <c r="D6041" t="s">
        <v>16673</v>
      </c>
      <c r="E6041" s="3" t="s">
        <v>16623</v>
      </c>
      <c r="F6041" t="s">
        <v>16676</v>
      </c>
      <c r="G6041">
        <v>210</v>
      </c>
      <c r="H6041">
        <v>0</v>
      </c>
      <c r="I6041">
        <v>30</v>
      </c>
      <c r="J6041">
        <v>102</v>
      </c>
      <c r="K6041">
        <v>52</v>
      </c>
      <c r="L6041">
        <v>22</v>
      </c>
      <c r="M6041">
        <v>4</v>
      </c>
      <c r="N6041" s="2">
        <v>271.4325396825397</v>
      </c>
      <c r="O6041" s="2">
        <v>209.05292842063494</v>
      </c>
      <c r="P6041" s="2">
        <v>347.41</v>
      </c>
      <c r="Q6041" s="4">
        <v>827.89546810317461</v>
      </c>
      <c r="R6041" s="5">
        <v>4.0999999999999995E-2</v>
      </c>
      <c r="S6041" s="6">
        <v>861.83918229540473</v>
      </c>
      <c r="T6041" s="4">
        <v>155.63157894736841</v>
      </c>
      <c r="U6041" s="7">
        <v>1017.4707612427732</v>
      </c>
      <c r="V6041" s="8">
        <v>0.75103817904161851</v>
      </c>
      <c r="W6041" s="7">
        <v>522.28730402164763</v>
      </c>
      <c r="X6041" s="7">
        <v>580.17785781698251</v>
      </c>
      <c r="Y6041" s="7">
        <v>761.48343838478957</v>
      </c>
      <c r="Z6041" s="7">
        <v>1004.4965323388327</v>
      </c>
      <c r="AA6041" s="7">
        <v>1265.958264315565</v>
      </c>
      <c r="AB6041" s="7">
        <v>1456.170083928808</v>
      </c>
      <c r="AC6041" s="7">
        <v>1490.2276190476191</v>
      </c>
      <c r="AD6041" s="7">
        <v>1625.7028571428571</v>
      </c>
      <c r="AE6041" s="4">
        <v>821</v>
      </c>
      <c r="AF6041" s="4">
        <v>912</v>
      </c>
      <c r="AG6041" s="4">
        <v>1197</v>
      </c>
      <c r="AH6041" s="4">
        <v>1579</v>
      </c>
      <c r="AI6041" s="4">
        <v>1990</v>
      </c>
      <c r="AJ6041" s="4">
        <v>2289</v>
      </c>
      <c r="AK6041" s="4">
        <v>1355.7437067894091</v>
      </c>
      <c r="AL6041" s="8">
        <v>1.1156099867300413</v>
      </c>
      <c r="AM6041" s="4">
        <v>1191.1088652914077</v>
      </c>
      <c r="AN6041" s="8">
        <v>0.99408605083390034</v>
      </c>
      <c r="AO6041" s="4">
        <v>1026.4740237934063</v>
      </c>
      <c r="AP6041" s="8">
        <v>0.87256211493775948</v>
      </c>
    </row>
    <row r="6042" spans="1:42" x14ac:dyDescent="0.25">
      <c r="A6042" s="2" t="s">
        <v>16677</v>
      </c>
      <c r="B6042" t="s">
        <v>16674</v>
      </c>
      <c r="C6042" t="s">
        <v>14</v>
      </c>
      <c r="D6042" t="s">
        <v>16673</v>
      </c>
      <c r="E6042" s="3" t="s">
        <v>16623</v>
      </c>
      <c r="F6042" t="s">
        <v>16678</v>
      </c>
      <c r="G6042">
        <v>383</v>
      </c>
      <c r="H6042">
        <v>5</v>
      </c>
      <c r="I6042">
        <v>374</v>
      </c>
      <c r="J6042">
        <v>4</v>
      </c>
      <c r="K6042">
        <v>0</v>
      </c>
      <c r="L6042">
        <v>0</v>
      </c>
      <c r="M6042">
        <v>0</v>
      </c>
      <c r="N6042" s="2">
        <v>232.65382941688426</v>
      </c>
      <c r="O6042" s="2">
        <v>151.52238504960837</v>
      </c>
      <c r="P6042" s="2">
        <v>346.52</v>
      </c>
      <c r="Q6042" s="4">
        <v>730.69621446649262</v>
      </c>
      <c r="R6042" s="5">
        <v>4.0999999999999995E-2</v>
      </c>
      <c r="S6042" s="6">
        <v>760.6547592596188</v>
      </c>
      <c r="T6042" s="4">
        <v>0</v>
      </c>
      <c r="U6042" s="7">
        <v>760.6547592596188</v>
      </c>
      <c r="V6042" s="8">
        <v>0.83241882501174069</v>
      </c>
      <c r="W6042" s="7">
        <v>683.41585533463899</v>
      </c>
      <c r="X6042" s="7">
        <v>759.16596841070736</v>
      </c>
      <c r="Y6042" s="7">
        <v>996.40533353905346</v>
      </c>
      <c r="Z6042" s="7">
        <v>1314.3893246935384</v>
      </c>
      <c r="AA6042" s="7">
        <v>1656.5134617733638</v>
      </c>
      <c r="AB6042" s="7">
        <v>1905.4066904518741</v>
      </c>
      <c r="AC6042" s="7">
        <v>1005.167362924282</v>
      </c>
      <c r="AD6042" s="7">
        <v>1096.5462140992165</v>
      </c>
      <c r="AE6042" s="4">
        <v>821</v>
      </c>
      <c r="AF6042" s="4">
        <v>912</v>
      </c>
      <c r="AG6042" s="4">
        <v>1197</v>
      </c>
      <c r="AH6042" s="4">
        <v>1579</v>
      </c>
      <c r="AI6042" s="4">
        <v>1990</v>
      </c>
      <c r="AJ6042" s="4">
        <v>2289</v>
      </c>
      <c r="AK6042" s="4">
        <v>1038.7980373849796</v>
      </c>
      <c r="AL6042" s="8">
        <v>1.1368035645319237</v>
      </c>
      <c r="AM6042" s="4">
        <v>945.81409266283868</v>
      </c>
      <c r="AN6042" s="8">
        <v>1.0350470382388393</v>
      </c>
      <c r="AO6042" s="4">
        <v>852.83014794069766</v>
      </c>
      <c r="AP6042" s="8">
        <v>0.93329051194575485</v>
      </c>
    </row>
    <row r="6043" spans="1:42" x14ac:dyDescent="0.25">
      <c r="A6043" s="2" t="s">
        <v>16681</v>
      </c>
      <c r="B6043" t="s">
        <v>16680</v>
      </c>
      <c r="C6043" t="s">
        <v>149</v>
      </c>
      <c r="D6043" t="s">
        <v>16679</v>
      </c>
      <c r="E6043" s="3" t="s">
        <v>16623</v>
      </c>
      <c r="F6043" t="s">
        <v>16682</v>
      </c>
      <c r="G6043">
        <v>60</v>
      </c>
      <c r="H6043">
        <v>0</v>
      </c>
      <c r="I6043">
        <v>8</v>
      </c>
      <c r="J6043">
        <v>28</v>
      </c>
      <c r="K6043">
        <v>16</v>
      </c>
      <c r="L6043">
        <v>8</v>
      </c>
      <c r="M6043">
        <v>0</v>
      </c>
      <c r="N6043" s="2">
        <v>192.75972222222222</v>
      </c>
      <c r="O6043" s="2">
        <v>130.55690630555563</v>
      </c>
      <c r="P6043" s="2">
        <v>524.11</v>
      </c>
      <c r="Q6043" s="4">
        <v>847.42662852777789</v>
      </c>
      <c r="R6043" s="5">
        <v>4.0999999999999995E-2</v>
      </c>
      <c r="S6043" s="6">
        <v>882.17112029741668</v>
      </c>
      <c r="T6043" s="4">
        <v>22.033898305084747</v>
      </c>
      <c r="U6043" s="7">
        <v>904.20501860250147</v>
      </c>
      <c r="V6043" s="8">
        <v>0.66016428712764763</v>
      </c>
      <c r="W6043" s="7">
        <v>604.7885241854035</v>
      </c>
      <c r="X6043" s="7">
        <v>680.14556074524614</v>
      </c>
      <c r="Y6043" s="7">
        <v>809.60508509164242</v>
      </c>
      <c r="Z6043" s="7">
        <v>1003.4723329934598</v>
      </c>
      <c r="AA6043" s="7">
        <v>1095.5753776777119</v>
      </c>
      <c r="AB6043" s="7">
        <v>1259.8150727440357</v>
      </c>
      <c r="AC6043" s="7">
        <v>1506.6333333333334</v>
      </c>
      <c r="AD6043" s="7">
        <v>1643.6000000000001</v>
      </c>
      <c r="AE6043" s="4">
        <v>939</v>
      </c>
      <c r="AF6043" s="4">
        <v>1056</v>
      </c>
      <c r="AG6043" s="4">
        <v>1257</v>
      </c>
      <c r="AH6043" s="4">
        <v>1558</v>
      </c>
      <c r="AI6043" s="4">
        <v>1701</v>
      </c>
      <c r="AJ6043" s="4">
        <v>1956</v>
      </c>
      <c r="AK6043" s="4">
        <v>1472.9479273182906</v>
      </c>
      <c r="AL6043" s="8">
        <v>1.0914931800608727</v>
      </c>
      <c r="AM6043" s="4">
        <v>1276.0223249779992</v>
      </c>
      <c r="AN6043" s="8">
        <v>0.94771688241646423</v>
      </c>
      <c r="AO6043" s="4">
        <v>1079.0967226377079</v>
      </c>
      <c r="AP6043" s="8">
        <v>0.80394058477205588</v>
      </c>
    </row>
    <row r="6044" spans="1:42" x14ac:dyDescent="0.25">
      <c r="A6044" s="2" t="s">
        <v>16685</v>
      </c>
      <c r="B6044" t="s">
        <v>16684</v>
      </c>
      <c r="C6044" t="s">
        <v>149</v>
      </c>
      <c r="D6044" t="s">
        <v>16683</v>
      </c>
      <c r="E6044" s="3" t="s">
        <v>16623</v>
      </c>
      <c r="F6044" t="s">
        <v>16686</v>
      </c>
      <c r="G6044">
        <v>209</v>
      </c>
      <c r="H6044">
        <v>0</v>
      </c>
      <c r="I6044">
        <v>195</v>
      </c>
      <c r="J6044">
        <v>9</v>
      </c>
      <c r="K6044">
        <v>5</v>
      </c>
      <c r="L6044">
        <v>0</v>
      </c>
      <c r="M6044">
        <v>0</v>
      </c>
      <c r="N6044" s="2">
        <v>213.46012759170654</v>
      </c>
      <c r="O6044" s="2">
        <v>130.54952014035086</v>
      </c>
      <c r="P6044" s="2">
        <v>325.27</v>
      </c>
      <c r="Q6044" s="4">
        <v>669.27964773205736</v>
      </c>
      <c r="R6044" s="5">
        <v>4.0999999999999995E-2</v>
      </c>
      <c r="S6044" s="6">
        <v>696.72011328907161</v>
      </c>
      <c r="T6044" s="4">
        <v>20.5</v>
      </c>
      <c r="U6044" s="7">
        <v>717.22011328907161</v>
      </c>
      <c r="V6044" s="8">
        <v>0.93111332872069497</v>
      </c>
      <c r="W6044" s="7">
        <v>627.72279815469801</v>
      </c>
      <c r="X6044" s="7">
        <v>676.56578244915579</v>
      </c>
      <c r="Y6044" s="7">
        <v>887.31421468264944</v>
      </c>
      <c r="Z6044" s="7">
        <v>1139.6696335373479</v>
      </c>
      <c r="AA6044" s="7">
        <v>1176.7541216127695</v>
      </c>
      <c r="AB6044" s="7">
        <v>1353.1315648983116</v>
      </c>
      <c r="AC6044" s="7">
        <v>847.31052631578962</v>
      </c>
      <c r="AD6044" s="7">
        <v>924.33875598086127</v>
      </c>
      <c r="AE6044" s="4">
        <v>694</v>
      </c>
      <c r="AF6044" s="4">
        <v>748</v>
      </c>
      <c r="AG6044" s="4">
        <v>981</v>
      </c>
      <c r="AH6044" s="4">
        <v>1260</v>
      </c>
      <c r="AI6044" s="4">
        <v>1301</v>
      </c>
      <c r="AJ6044" s="4">
        <v>1496</v>
      </c>
      <c r="AK6044" s="4">
        <v>867.52016451665656</v>
      </c>
      <c r="AL6044" s="8">
        <v>1.1528502840814043</v>
      </c>
      <c r="AM6044" s="4">
        <v>810.28397713719983</v>
      </c>
      <c r="AN6044" s="8">
        <v>1.0785448149977623</v>
      </c>
      <c r="AO6044" s="4">
        <v>753.0477897577432</v>
      </c>
      <c r="AP6044" s="8">
        <v>1.0042393459141203</v>
      </c>
    </row>
    <row r="6045" spans="1:42" x14ac:dyDescent="0.25">
      <c r="A6045" s="2" t="s">
        <v>16689</v>
      </c>
      <c r="B6045" t="s">
        <v>16688</v>
      </c>
      <c r="C6045" t="s">
        <v>149</v>
      </c>
      <c r="D6045" t="s">
        <v>16687</v>
      </c>
      <c r="E6045" s="3" t="s">
        <v>16623</v>
      </c>
      <c r="F6045" t="s">
        <v>3010</v>
      </c>
      <c r="G6045">
        <v>44</v>
      </c>
      <c r="H6045">
        <v>0</v>
      </c>
      <c r="I6045">
        <v>36</v>
      </c>
      <c r="J6045">
        <v>8</v>
      </c>
      <c r="K6045">
        <v>0</v>
      </c>
      <c r="L6045">
        <v>0</v>
      </c>
      <c r="M6045">
        <v>0</v>
      </c>
      <c r="N6045" s="2">
        <v>128.28219696969697</v>
      </c>
      <c r="O6045" s="2">
        <v>121.26076461363638</v>
      </c>
      <c r="P6045" s="2">
        <v>383.32</v>
      </c>
      <c r="Q6045" s="4">
        <v>632.86296158333334</v>
      </c>
      <c r="R6045" s="5">
        <v>4.0999999999999995E-2</v>
      </c>
      <c r="S6045" s="6">
        <v>658.81034300825002</v>
      </c>
      <c r="T6045" s="4">
        <v>0</v>
      </c>
      <c r="U6045" s="7">
        <v>658.81034300825002</v>
      </c>
      <c r="V6045" s="8">
        <v>0.71152810732358862</v>
      </c>
      <c r="W6045" s="7">
        <v>591.27985718590219</v>
      </c>
      <c r="X6045" s="7">
        <v>632.54848741067042</v>
      </c>
      <c r="Y6045" s="7">
        <v>776.98869319735888</v>
      </c>
      <c r="Z6045" s="7">
        <v>1072.2728577366481</v>
      </c>
      <c r="AA6045" s="7">
        <v>1124.9259376785938</v>
      </c>
      <c r="AB6045" s="7">
        <v>1293.5580991142845</v>
      </c>
      <c r="AC6045" s="7">
        <v>1018.5</v>
      </c>
      <c r="AD6045" s="7">
        <v>1111.090909090909</v>
      </c>
      <c r="AE6045" s="4">
        <v>831</v>
      </c>
      <c r="AF6045" s="4">
        <v>889</v>
      </c>
      <c r="AG6045" s="4">
        <v>1092</v>
      </c>
      <c r="AH6045" s="4">
        <v>1507</v>
      </c>
      <c r="AI6045" s="4">
        <v>1581</v>
      </c>
      <c r="AJ6045" s="4">
        <v>1818</v>
      </c>
      <c r="AK6045" s="4">
        <v>1009.4738882038688</v>
      </c>
      <c r="AL6045" s="8">
        <v>1.0902516220169423</v>
      </c>
      <c r="AM6045" s="4">
        <v>892.58603980532928</v>
      </c>
      <c r="AN6045" s="8">
        <v>0.96401045045249112</v>
      </c>
      <c r="AO6045" s="4">
        <v>775.69819140678965</v>
      </c>
      <c r="AP6045" s="8">
        <v>0.83776927888803987</v>
      </c>
    </row>
    <row r="6046" spans="1:42" x14ac:dyDescent="0.25">
      <c r="A6046" s="2" t="s">
        <v>16692</v>
      </c>
      <c r="B6046" t="s">
        <v>16691</v>
      </c>
      <c r="C6046" t="s">
        <v>149</v>
      </c>
      <c r="D6046" t="s">
        <v>16690</v>
      </c>
      <c r="E6046" s="3" t="s">
        <v>16623</v>
      </c>
      <c r="F6046" t="s">
        <v>16693</v>
      </c>
      <c r="G6046">
        <v>40</v>
      </c>
      <c r="H6046">
        <v>0</v>
      </c>
      <c r="I6046">
        <v>38</v>
      </c>
      <c r="J6046">
        <v>2</v>
      </c>
      <c r="K6046">
        <v>0</v>
      </c>
      <c r="L6046">
        <v>0</v>
      </c>
      <c r="M6046">
        <v>0</v>
      </c>
      <c r="N6046" s="2">
        <v>193.90625</v>
      </c>
      <c r="O6046" s="2">
        <v>123.33573895833331</v>
      </c>
      <c r="P6046" s="2">
        <v>365.3</v>
      </c>
      <c r="Q6046" s="4">
        <v>682.54198895833338</v>
      </c>
      <c r="R6046" s="5">
        <v>4.0999999999999995E-2</v>
      </c>
      <c r="S6046" s="6">
        <v>710.52621050562504</v>
      </c>
      <c r="T6046" s="4">
        <v>0</v>
      </c>
      <c r="U6046" s="7">
        <v>710.52621050562504</v>
      </c>
      <c r="V6046" s="8">
        <v>0.95835744605560436</v>
      </c>
      <c r="W6046" s="7">
        <v>629.64084205853203</v>
      </c>
      <c r="X6046" s="7">
        <v>699.60093562059126</v>
      </c>
      <c r="Y6046" s="7">
        <v>918.10643332126904</v>
      </c>
      <c r="Z6046" s="7">
        <v>1105.9444927481675</v>
      </c>
      <c r="AA6046" s="7">
        <v>1217.1139564906177</v>
      </c>
      <c r="AB6046" s="7">
        <v>1400.160228687238</v>
      </c>
      <c r="AC6046" s="7">
        <v>815.54000000000008</v>
      </c>
      <c r="AD6046" s="7">
        <v>889.68</v>
      </c>
      <c r="AE6046" s="4">
        <v>657</v>
      </c>
      <c r="AF6046" s="4">
        <v>730</v>
      </c>
      <c r="AG6046" s="4">
        <v>958</v>
      </c>
      <c r="AH6046" s="4">
        <v>1154</v>
      </c>
      <c r="AI6046" s="4">
        <v>1270</v>
      </c>
      <c r="AJ6046" s="4">
        <v>1461</v>
      </c>
      <c r="AK6046" s="4">
        <v>853.91896423025014</v>
      </c>
      <c r="AL6046" s="8">
        <v>1.1517655303887917</v>
      </c>
      <c r="AM6046" s="4">
        <v>806.12137965537511</v>
      </c>
      <c r="AN6046" s="8">
        <v>1.0872961689443958</v>
      </c>
      <c r="AO6046" s="4">
        <v>758.32379508050019</v>
      </c>
      <c r="AP6046" s="8">
        <v>1.0228268075000002</v>
      </c>
    </row>
    <row r="6047" spans="1:42" x14ac:dyDescent="0.25">
      <c r="A6047" s="2" t="s">
        <v>16695</v>
      </c>
      <c r="B6047" t="s">
        <v>6694</v>
      </c>
      <c r="C6047" t="s">
        <v>14</v>
      </c>
      <c r="D6047" t="s">
        <v>16694</v>
      </c>
      <c r="E6047" s="3" t="s">
        <v>16623</v>
      </c>
      <c r="F6047" t="s">
        <v>16696</v>
      </c>
      <c r="G6047">
        <v>50</v>
      </c>
      <c r="H6047">
        <v>0</v>
      </c>
      <c r="I6047">
        <v>48</v>
      </c>
      <c r="J6047">
        <v>2</v>
      </c>
      <c r="K6047">
        <v>0</v>
      </c>
      <c r="L6047">
        <v>0</v>
      </c>
      <c r="M6047">
        <v>0</v>
      </c>
      <c r="N6047" s="2">
        <v>153.64666666666668</v>
      </c>
      <c r="O6047" s="2">
        <v>115.0048038333333</v>
      </c>
      <c r="P6047" s="2">
        <v>330.52</v>
      </c>
      <c r="Q6047" s="4">
        <v>599.17147049999994</v>
      </c>
      <c r="R6047" s="5">
        <v>4.0999999999999995E-2</v>
      </c>
      <c r="S6047" s="6">
        <v>623.73750079049989</v>
      </c>
      <c r="T6047" s="4">
        <v>36</v>
      </c>
      <c r="U6047" s="7">
        <v>659.73750079049989</v>
      </c>
      <c r="V6047" s="8">
        <v>0.76788665765456954</v>
      </c>
      <c r="W6047" s="7">
        <v>524.88734702678357</v>
      </c>
      <c r="X6047" s="7">
        <v>617.81346102322664</v>
      </c>
      <c r="Y6047" s="7">
        <v>765.91445520505772</v>
      </c>
      <c r="Z6047" s="7">
        <v>964.83441797869352</v>
      </c>
      <c r="AA6047" s="7">
        <v>1058.4865172407337</v>
      </c>
      <c r="AB6047" s="7">
        <v>1217.477290406523</v>
      </c>
      <c r="AC6047" s="7">
        <v>945.07600000000002</v>
      </c>
      <c r="AD6047" s="7">
        <v>1030.992</v>
      </c>
      <c r="AE6047" s="4">
        <v>723</v>
      </c>
      <c r="AF6047" s="4">
        <v>851</v>
      </c>
      <c r="AG6047" s="4">
        <v>1055</v>
      </c>
      <c r="AH6047" s="4">
        <v>1329</v>
      </c>
      <c r="AI6047" s="4">
        <v>1458</v>
      </c>
      <c r="AJ6047" s="4">
        <v>1677</v>
      </c>
      <c r="AK6047" s="4">
        <v>919.27376288204994</v>
      </c>
      <c r="AL6047" s="8">
        <v>1.1118694572396877</v>
      </c>
      <c r="AM6047" s="4">
        <v>820.76167551819992</v>
      </c>
      <c r="AN6047" s="8">
        <v>0.99720852404464821</v>
      </c>
      <c r="AO6047" s="4">
        <v>722.24958815434991</v>
      </c>
      <c r="AP6047" s="8">
        <v>0.88254759084960888</v>
      </c>
    </row>
    <row r="6048" spans="1:42" x14ac:dyDescent="0.25">
      <c r="A6048" s="2" t="s">
        <v>16699</v>
      </c>
      <c r="B6048" t="s">
        <v>16698</v>
      </c>
      <c r="C6048" t="s">
        <v>149</v>
      </c>
      <c r="D6048" t="s">
        <v>16697</v>
      </c>
      <c r="E6048" s="3" t="s">
        <v>16623</v>
      </c>
      <c r="F6048" t="s">
        <v>16700</v>
      </c>
      <c r="G6048">
        <v>51</v>
      </c>
      <c r="H6048">
        <v>0</v>
      </c>
      <c r="I6048">
        <v>33</v>
      </c>
      <c r="J6048">
        <v>10</v>
      </c>
      <c r="K6048">
        <v>5</v>
      </c>
      <c r="L6048">
        <v>3</v>
      </c>
      <c r="M6048">
        <v>0</v>
      </c>
      <c r="N6048" s="2">
        <v>201.29411764705881</v>
      </c>
      <c r="O6048" s="2">
        <v>83.72567261437915</v>
      </c>
      <c r="P6048" s="2">
        <v>441.24</v>
      </c>
      <c r="Q6048" s="4">
        <v>726.25979026143796</v>
      </c>
      <c r="R6048" s="5">
        <v>4.0999999999999995E-2</v>
      </c>
      <c r="S6048" s="6">
        <v>756.0364416621569</v>
      </c>
      <c r="T6048" s="4">
        <v>0</v>
      </c>
      <c r="U6048" s="7">
        <v>756.0364416621569</v>
      </c>
      <c r="V6048" s="8">
        <v>0.76112553593181864</v>
      </c>
      <c r="W6048" s="7">
        <v>578.4554073081822</v>
      </c>
      <c r="X6048" s="7">
        <v>643.15107786238673</v>
      </c>
      <c r="Y6048" s="7">
        <v>843.32709381245513</v>
      </c>
      <c r="Z6048" s="7">
        <v>1016.102590468978</v>
      </c>
      <c r="AA6048" s="7">
        <v>1273.3630216139327</v>
      </c>
      <c r="AB6048" s="7">
        <v>1464.4055311328193</v>
      </c>
      <c r="AC6048" s="7">
        <v>1092.6450980392158</v>
      </c>
      <c r="AD6048" s="7">
        <v>1191.9764705882353</v>
      </c>
      <c r="AE6048" s="4">
        <v>760</v>
      </c>
      <c r="AF6048" s="4">
        <v>845</v>
      </c>
      <c r="AG6048" s="4">
        <v>1108</v>
      </c>
      <c r="AH6048" s="4">
        <v>1335</v>
      </c>
      <c r="AI6048" s="4">
        <v>1673</v>
      </c>
      <c r="AJ6048" s="4">
        <v>1924</v>
      </c>
      <c r="AK6048" s="4">
        <v>1102.7918190709806</v>
      </c>
      <c r="AL6048" s="8">
        <v>1.1102150214694331</v>
      </c>
      <c r="AM6048" s="4">
        <v>987.2066932680392</v>
      </c>
      <c r="AN6048" s="8">
        <v>0.99385185962356137</v>
      </c>
      <c r="AO6048" s="4">
        <v>871.62156746509811</v>
      </c>
      <c r="AP6048" s="8">
        <v>0.87748869777769012</v>
      </c>
    </row>
    <row r="6049" spans="1:42" x14ac:dyDescent="0.25">
      <c r="A6049" s="2" t="s">
        <v>16703</v>
      </c>
      <c r="B6049" t="s">
        <v>16702</v>
      </c>
      <c r="C6049" t="s">
        <v>149</v>
      </c>
      <c r="D6049" t="s">
        <v>16701</v>
      </c>
      <c r="E6049" s="3" t="s">
        <v>16623</v>
      </c>
      <c r="F6049" t="s">
        <v>9573</v>
      </c>
      <c r="G6049">
        <v>40</v>
      </c>
      <c r="H6049">
        <v>0</v>
      </c>
      <c r="I6049">
        <v>36</v>
      </c>
      <c r="J6049">
        <v>4</v>
      </c>
      <c r="K6049">
        <v>0</v>
      </c>
      <c r="L6049">
        <v>0</v>
      </c>
      <c r="M6049">
        <v>0</v>
      </c>
      <c r="N6049" s="2">
        <v>140.46250000000001</v>
      </c>
      <c r="O6049" s="2">
        <v>187.29836308333336</v>
      </c>
      <c r="P6049" s="2">
        <v>354.72</v>
      </c>
      <c r="Q6049" s="4">
        <v>682.48086308333336</v>
      </c>
      <c r="R6049" s="5">
        <v>4.0999999999999995E-2</v>
      </c>
      <c r="S6049" s="6">
        <v>710.46257846974993</v>
      </c>
      <c r="T6049" s="4">
        <v>0</v>
      </c>
      <c r="U6049" s="7">
        <v>710.46257846974993</v>
      </c>
      <c r="V6049" s="8">
        <v>0.5033743647936445</v>
      </c>
      <c r="W6049" s="7">
        <v>614.11672504824639</v>
      </c>
      <c r="X6049" s="7">
        <v>695.15999778002322</v>
      </c>
      <c r="Y6049" s="7">
        <v>848.18580467729112</v>
      </c>
      <c r="Z6049" s="7">
        <v>1129.5720745969386</v>
      </c>
      <c r="AA6049" s="7">
        <v>1264.9797787264288</v>
      </c>
      <c r="AB6049" s="7">
        <v>1454.7519142536328</v>
      </c>
      <c r="AC6049" s="7">
        <v>1552.5400000000002</v>
      </c>
      <c r="AD6049" s="7">
        <v>1693.68</v>
      </c>
      <c r="AE6049" s="4">
        <v>1220</v>
      </c>
      <c r="AF6049" s="4">
        <v>1381</v>
      </c>
      <c r="AG6049" s="4">
        <v>1685</v>
      </c>
      <c r="AH6049" s="4">
        <v>2244</v>
      </c>
      <c r="AI6049" s="4">
        <v>2513</v>
      </c>
      <c r="AJ6049" s="4">
        <v>2890</v>
      </c>
      <c r="AK6049" s="4">
        <v>1503.7403749338503</v>
      </c>
      <c r="AL6049" s="8">
        <v>1.0654246669504395</v>
      </c>
      <c r="AM6049" s="4">
        <v>1239.3144427791501</v>
      </c>
      <c r="AN6049" s="8">
        <v>0.8780745662315077</v>
      </c>
      <c r="AO6049" s="4">
        <v>974.88851062444996</v>
      </c>
      <c r="AP6049" s="8">
        <v>0.69072446551257605</v>
      </c>
    </row>
    <row r="6050" spans="1:42" x14ac:dyDescent="0.25">
      <c r="A6050" s="2" t="s">
        <v>16706</v>
      </c>
      <c r="B6050" t="s">
        <v>16705</v>
      </c>
      <c r="C6050" t="s">
        <v>149</v>
      </c>
      <c r="D6050" t="s">
        <v>16704</v>
      </c>
      <c r="E6050" s="3" t="s">
        <v>16623</v>
      </c>
      <c r="F6050" t="s">
        <v>16707</v>
      </c>
      <c r="G6050">
        <v>24</v>
      </c>
      <c r="H6050">
        <v>0</v>
      </c>
      <c r="I6050">
        <v>16</v>
      </c>
      <c r="J6050">
        <v>8</v>
      </c>
      <c r="K6050">
        <v>0</v>
      </c>
      <c r="L6050">
        <v>0</v>
      </c>
      <c r="M6050">
        <v>0</v>
      </c>
      <c r="N6050" s="2">
        <v>149.32638888888889</v>
      </c>
      <c r="O6050" s="2">
        <v>138.62386754166673</v>
      </c>
      <c r="P6050" s="2">
        <v>407.66</v>
      </c>
      <c r="Q6050" s="4">
        <v>695.61025643055564</v>
      </c>
      <c r="R6050" s="5">
        <v>4.0999999999999995E-2</v>
      </c>
      <c r="S6050" s="6">
        <v>724.13027694420839</v>
      </c>
      <c r="T6050" s="4">
        <v>68.25</v>
      </c>
      <c r="U6050" s="7">
        <v>792.38027694420839</v>
      </c>
      <c r="V6050" s="8">
        <v>0.83761128641036831</v>
      </c>
      <c r="W6050" s="7">
        <v>588.64289954555636</v>
      </c>
      <c r="X6050" s="7">
        <v>662.89304422165389</v>
      </c>
      <c r="Y6050" s="7">
        <v>846.60474238931772</v>
      </c>
      <c r="Z6050" s="7">
        <v>1169.6311450007934</v>
      </c>
      <c r="AA6050" s="7">
        <v>1196.422434316911</v>
      </c>
      <c r="AB6050" s="7">
        <v>1375.5413400303833</v>
      </c>
      <c r="AC6050" s="7">
        <v>1040.6000000000001</v>
      </c>
      <c r="AD6050" s="7">
        <v>1135.2</v>
      </c>
      <c r="AE6050" s="4">
        <v>769</v>
      </c>
      <c r="AF6050" s="4">
        <v>866</v>
      </c>
      <c r="AG6050" s="4">
        <v>1106</v>
      </c>
      <c r="AH6050" s="4">
        <v>1528</v>
      </c>
      <c r="AI6050" s="4">
        <v>1563</v>
      </c>
      <c r="AJ6050" s="4">
        <v>1797</v>
      </c>
      <c r="AK6050" s="4">
        <v>977.91945533981436</v>
      </c>
      <c r="AL6050" s="8">
        <v>1.1058873735093173</v>
      </c>
      <c r="AM6050" s="4">
        <v>893.323062541279</v>
      </c>
      <c r="AN6050" s="8">
        <v>1.0164620111430012</v>
      </c>
      <c r="AO6050" s="4">
        <v>808.72666974274364</v>
      </c>
      <c r="AP6050" s="8">
        <v>0.92703664877668457</v>
      </c>
    </row>
    <row r="6051" spans="1:42" x14ac:dyDescent="0.25">
      <c r="A6051" s="2" t="s">
        <v>16710</v>
      </c>
      <c r="B6051" t="s">
        <v>16709</v>
      </c>
      <c r="C6051" t="s">
        <v>149</v>
      </c>
      <c r="D6051" t="s">
        <v>16708</v>
      </c>
      <c r="E6051" s="3" t="s">
        <v>16623</v>
      </c>
      <c r="F6051" t="s">
        <v>16711</v>
      </c>
      <c r="G6051">
        <v>30</v>
      </c>
      <c r="H6051">
        <v>0</v>
      </c>
      <c r="I6051">
        <v>30</v>
      </c>
      <c r="J6051">
        <v>0</v>
      </c>
      <c r="K6051">
        <v>0</v>
      </c>
      <c r="L6051">
        <v>0</v>
      </c>
      <c r="M6051">
        <v>0</v>
      </c>
      <c r="N6051" s="2">
        <v>191.01666666666665</v>
      </c>
      <c r="O6051" s="2">
        <v>153.12371083333326</v>
      </c>
      <c r="P6051" s="2">
        <v>308.66000000000003</v>
      </c>
      <c r="Q6051" s="4">
        <v>652.80037749999997</v>
      </c>
      <c r="R6051" s="5">
        <v>4.0999999999999995E-2</v>
      </c>
      <c r="S6051" s="6">
        <v>679.56519297749992</v>
      </c>
      <c r="T6051" s="4">
        <v>0</v>
      </c>
      <c r="U6051" s="7">
        <v>679.56519297749992</v>
      </c>
      <c r="V6051" s="8">
        <v>0.91094529889745302</v>
      </c>
      <c r="W6051" s="7">
        <v>618.53185795137074</v>
      </c>
      <c r="X6051" s="7">
        <v>679.56519297750003</v>
      </c>
      <c r="Y6051" s="7">
        <v>891.81544762060662</v>
      </c>
      <c r="Z6051" s="7">
        <v>1103.1547569648158</v>
      </c>
      <c r="AA6051" s="7">
        <v>1360.952276552795</v>
      </c>
      <c r="AB6051" s="7">
        <v>1565.0040235058243</v>
      </c>
      <c r="AC6051" s="7">
        <v>820.6</v>
      </c>
      <c r="AD6051" s="7">
        <v>895.19999999999993</v>
      </c>
      <c r="AE6051" s="4">
        <v>679</v>
      </c>
      <c r="AF6051" s="4">
        <v>746</v>
      </c>
      <c r="AG6051" s="4">
        <v>979</v>
      </c>
      <c r="AH6051" s="4">
        <v>1211</v>
      </c>
      <c r="AI6051" s="4">
        <v>1494</v>
      </c>
      <c r="AJ6051" s="4">
        <v>1718</v>
      </c>
      <c r="AK6051" s="4">
        <v>854.64844952024998</v>
      </c>
      <c r="AL6051" s="8">
        <v>1.1456413532443028</v>
      </c>
      <c r="AM6051" s="4">
        <v>796.28736400600008</v>
      </c>
      <c r="AN6051" s="8">
        <v>1.0674093351286864</v>
      </c>
      <c r="AO6051" s="4">
        <v>737.92627849174994</v>
      </c>
      <c r="AP6051" s="8">
        <v>0.98917731701306966</v>
      </c>
    </row>
    <row r="6052" spans="1:42" x14ac:dyDescent="0.25">
      <c r="A6052" s="2" t="s">
        <v>16714</v>
      </c>
      <c r="B6052" t="s">
        <v>16713</v>
      </c>
      <c r="C6052" t="s">
        <v>149</v>
      </c>
      <c r="D6052" t="s">
        <v>16712</v>
      </c>
      <c r="E6052" s="3" t="s">
        <v>16623</v>
      </c>
      <c r="F6052" t="s">
        <v>16715</v>
      </c>
      <c r="G6052">
        <v>100</v>
      </c>
      <c r="H6052">
        <v>0</v>
      </c>
      <c r="I6052">
        <v>98</v>
      </c>
      <c r="J6052">
        <v>2</v>
      </c>
      <c r="K6052">
        <v>0</v>
      </c>
      <c r="L6052">
        <v>0</v>
      </c>
      <c r="M6052">
        <v>0</v>
      </c>
      <c r="N6052" s="2">
        <v>194.28833333333333</v>
      </c>
      <c r="O6052" s="2">
        <v>117.62299383333335</v>
      </c>
      <c r="P6052" s="2">
        <v>329.21</v>
      </c>
      <c r="Q6052" s="4">
        <v>641.12132716666667</v>
      </c>
      <c r="R6052" s="5">
        <v>4.0999999999999995E-2</v>
      </c>
      <c r="S6052" s="6">
        <v>667.40730158049996</v>
      </c>
      <c r="T6052" s="4">
        <v>0</v>
      </c>
      <c r="U6052" s="7">
        <v>667.40730158049996</v>
      </c>
      <c r="V6052" s="8">
        <v>0.93286271606354121</v>
      </c>
      <c r="W6052" s="7">
        <v>659.53394025692364</v>
      </c>
      <c r="X6052" s="7">
        <v>663.2653911211778</v>
      </c>
      <c r="Y6052" s="7">
        <v>870.36091408728396</v>
      </c>
      <c r="Z6052" s="7">
        <v>1048.5376928554203</v>
      </c>
      <c r="AA6052" s="7">
        <v>1153.9511797706004</v>
      </c>
      <c r="AB6052" s="7">
        <v>1327.4636449584191</v>
      </c>
      <c r="AC6052" s="7">
        <v>786.98400000000015</v>
      </c>
      <c r="AD6052" s="7">
        <v>858.52800000000002</v>
      </c>
      <c r="AE6052" s="4">
        <v>707</v>
      </c>
      <c r="AF6052" s="4">
        <v>711</v>
      </c>
      <c r="AG6052" s="4">
        <v>933</v>
      </c>
      <c r="AH6052" s="4">
        <v>1124</v>
      </c>
      <c r="AI6052" s="4">
        <v>1237</v>
      </c>
      <c r="AJ6052" s="4">
        <v>1423</v>
      </c>
      <c r="AK6052" s="4">
        <v>824.00298980230014</v>
      </c>
      <c r="AL6052" s="8">
        <v>1.1517429690851784</v>
      </c>
      <c r="AM6052" s="4">
        <v>771.80442706169993</v>
      </c>
      <c r="AN6052" s="8">
        <v>1.0787828847446326</v>
      </c>
      <c r="AO6052" s="4">
        <v>719.60586432109994</v>
      </c>
      <c r="AP6052" s="8">
        <v>1.0058228004040868</v>
      </c>
    </row>
    <row r="6053" spans="1:42" x14ac:dyDescent="0.25">
      <c r="A6053" s="2" t="s">
        <v>16718</v>
      </c>
      <c r="B6053" t="s">
        <v>16717</v>
      </c>
      <c r="C6053" t="s">
        <v>149</v>
      </c>
      <c r="D6053" t="s">
        <v>16716</v>
      </c>
      <c r="E6053" s="3" t="s">
        <v>16623</v>
      </c>
      <c r="F6053" t="s">
        <v>16719</v>
      </c>
      <c r="G6053">
        <v>105</v>
      </c>
      <c r="H6053">
        <v>0</v>
      </c>
      <c r="I6053">
        <v>104</v>
      </c>
      <c r="J6053">
        <v>0</v>
      </c>
      <c r="K6053">
        <v>1</v>
      </c>
      <c r="L6053">
        <v>0</v>
      </c>
      <c r="M6053">
        <v>0</v>
      </c>
      <c r="N6053" s="2">
        <v>142.32142857142858</v>
      </c>
      <c r="O6053" s="2">
        <v>63.686355825396809</v>
      </c>
      <c r="P6053" s="2">
        <v>379.63</v>
      </c>
      <c r="Q6053" s="4">
        <v>585.6377843968254</v>
      </c>
      <c r="R6053" s="5">
        <v>4.0999999999999995E-2</v>
      </c>
      <c r="S6053" s="6">
        <v>609.64893355709523</v>
      </c>
      <c r="T6053" s="4">
        <v>0</v>
      </c>
      <c r="U6053" s="7">
        <v>609.64893355709523</v>
      </c>
      <c r="V6053" s="8">
        <v>0.68886885147694377</v>
      </c>
      <c r="W6053" s="7">
        <v>566.93906476552479</v>
      </c>
      <c r="X6053" s="7">
        <v>605.51572044823354</v>
      </c>
      <c r="Y6053" s="7">
        <v>794.26578575291614</v>
      </c>
      <c r="Z6053" s="7">
        <v>1039.5030968787082</v>
      </c>
      <c r="AA6053" s="7">
        <v>1054.6582116112008</v>
      </c>
      <c r="AB6053" s="7">
        <v>1213.0980474508981</v>
      </c>
      <c r="AC6053" s="7">
        <v>973.50000000000011</v>
      </c>
      <c r="AD6053" s="7">
        <v>1062</v>
      </c>
      <c r="AE6053" s="4">
        <v>823</v>
      </c>
      <c r="AF6053" s="4">
        <v>879</v>
      </c>
      <c r="AG6053" s="4">
        <v>1153</v>
      </c>
      <c r="AH6053" s="4">
        <v>1509</v>
      </c>
      <c r="AI6053" s="4">
        <v>1531</v>
      </c>
      <c r="AJ6053" s="4">
        <v>1761</v>
      </c>
      <c r="AK6053" s="4">
        <v>971.06916548319248</v>
      </c>
      <c r="AL6053" s="8">
        <v>1.0972532943312909</v>
      </c>
      <c r="AM6053" s="4">
        <v>851.87738686926673</v>
      </c>
      <c r="AN6053" s="8">
        <v>0.96257331849634664</v>
      </c>
      <c r="AO6053" s="4">
        <v>728.84071217102087</v>
      </c>
      <c r="AP6053" s="8">
        <v>0.82354882731188794</v>
      </c>
    </row>
    <row r="6054" spans="1:42" x14ac:dyDescent="0.25">
      <c r="A6054" s="2" t="s">
        <v>16722</v>
      </c>
      <c r="B6054" t="s">
        <v>16721</v>
      </c>
      <c r="C6054" t="s">
        <v>149</v>
      </c>
      <c r="D6054" t="s">
        <v>16720</v>
      </c>
      <c r="E6054" s="3" t="s">
        <v>16623</v>
      </c>
      <c r="F6054" t="s">
        <v>16723</v>
      </c>
      <c r="G6054">
        <v>30</v>
      </c>
      <c r="H6054">
        <v>0</v>
      </c>
      <c r="I6054">
        <v>28</v>
      </c>
      <c r="J6054">
        <v>2</v>
      </c>
      <c r="K6054">
        <v>0</v>
      </c>
      <c r="L6054">
        <v>0</v>
      </c>
      <c r="M6054">
        <v>0</v>
      </c>
      <c r="N6054" s="2">
        <v>205.07222222222222</v>
      </c>
      <c r="O6054" s="2">
        <v>204.82542122222222</v>
      </c>
      <c r="P6054" s="2">
        <v>301.83999999999997</v>
      </c>
      <c r="Q6054" s="4">
        <v>711.73764344444442</v>
      </c>
      <c r="R6054" s="5">
        <v>4.0999999999999995E-2</v>
      </c>
      <c r="S6054" s="6">
        <v>740.91888682566662</v>
      </c>
      <c r="T6054" s="4">
        <v>0</v>
      </c>
      <c r="U6054" s="7">
        <v>740.91888682566662</v>
      </c>
      <c r="V6054" s="8">
        <v>1.0208306514544869</v>
      </c>
      <c r="W6054" s="7">
        <v>653.33161693087163</v>
      </c>
      <c r="X6054" s="7">
        <v>725.81059318414032</v>
      </c>
      <c r="Y6054" s="7">
        <v>952.43499780703632</v>
      </c>
      <c r="Z6054" s="7">
        <v>1196.4135235046588</v>
      </c>
      <c r="AA6054" s="7">
        <v>1335.2464921024689</v>
      </c>
      <c r="AB6054" s="7">
        <v>1535.3292997875483</v>
      </c>
      <c r="AC6054" s="7">
        <v>798.38</v>
      </c>
      <c r="AD6054" s="7">
        <v>870.95999999999992</v>
      </c>
      <c r="AE6054" s="4">
        <v>640</v>
      </c>
      <c r="AF6054" s="4">
        <v>711</v>
      </c>
      <c r="AG6054" s="4">
        <v>933</v>
      </c>
      <c r="AH6054" s="4">
        <v>1172</v>
      </c>
      <c r="AI6054" s="4">
        <v>1308</v>
      </c>
      <c r="AJ6054" s="4">
        <v>1504</v>
      </c>
      <c r="AK6054" s="4">
        <v>844.32897638006659</v>
      </c>
      <c r="AL6054" s="8">
        <v>1.1633080413062367</v>
      </c>
      <c r="AM6054" s="4">
        <v>809.85894652860009</v>
      </c>
      <c r="AN6054" s="8">
        <v>1.1158155780223205</v>
      </c>
      <c r="AO6054" s="4">
        <v>775.38891667713324</v>
      </c>
      <c r="AP6054" s="8">
        <v>1.0683231147384036</v>
      </c>
    </row>
    <row r="6055" spans="1:42" x14ac:dyDescent="0.25">
      <c r="A6055" s="2" t="s">
        <v>16726</v>
      </c>
      <c r="B6055" t="s">
        <v>16725</v>
      </c>
      <c r="C6055" t="s">
        <v>149</v>
      </c>
      <c r="D6055" t="s">
        <v>16724</v>
      </c>
      <c r="E6055" s="3" t="s">
        <v>16623</v>
      </c>
      <c r="F6055" t="s">
        <v>16727</v>
      </c>
      <c r="G6055">
        <v>86</v>
      </c>
      <c r="H6055">
        <v>0</v>
      </c>
      <c r="I6055">
        <v>85</v>
      </c>
      <c r="J6055">
        <v>1</v>
      </c>
      <c r="K6055">
        <v>0</v>
      </c>
      <c r="L6055">
        <v>0</v>
      </c>
      <c r="M6055">
        <v>0</v>
      </c>
      <c r="N6055" s="2">
        <v>195.13178294573643</v>
      </c>
      <c r="O6055" s="2">
        <v>101.94730472480619</v>
      </c>
      <c r="P6055" s="2">
        <v>362.9</v>
      </c>
      <c r="Q6055" s="4">
        <v>659.97908767054264</v>
      </c>
      <c r="R6055" s="5">
        <v>4.0999999999999995E-2</v>
      </c>
      <c r="S6055" s="6">
        <v>687.03823026503483</v>
      </c>
      <c r="T6055" s="4">
        <v>0</v>
      </c>
      <c r="U6055" s="7">
        <v>687.03823026503483</v>
      </c>
      <c r="V6055" s="8">
        <v>0.88903532655421291</v>
      </c>
      <c r="W6055" s="7">
        <v>620.54665793484071</v>
      </c>
      <c r="X6055" s="7">
        <v>684.5572014467441</v>
      </c>
      <c r="Y6055" s="7">
        <v>897.92567981975526</v>
      </c>
      <c r="Z6055" s="7">
        <v>1081.9559924164773</v>
      </c>
      <c r="AA6055" s="7">
        <v>1190.4183022560915</v>
      </c>
      <c r="AB6055" s="7">
        <v>1369.1144028934882</v>
      </c>
      <c r="AC6055" s="7">
        <v>850.06976744186056</v>
      </c>
      <c r="AD6055" s="7">
        <v>927.34883720930236</v>
      </c>
      <c r="AE6055" s="4">
        <v>698</v>
      </c>
      <c r="AF6055" s="4">
        <v>770</v>
      </c>
      <c r="AG6055" s="4">
        <v>1010</v>
      </c>
      <c r="AH6055" s="4">
        <v>1217</v>
      </c>
      <c r="AI6055" s="4">
        <v>1339</v>
      </c>
      <c r="AJ6055" s="4">
        <v>1540</v>
      </c>
      <c r="AK6055" s="4">
        <v>881.94339775227206</v>
      </c>
      <c r="AL6055" s="8">
        <v>1.1412448421109749</v>
      </c>
      <c r="AM6055" s="4">
        <v>816.1312632760621</v>
      </c>
      <c r="AN6055" s="8">
        <v>1.0560831875073931</v>
      </c>
      <c r="AO6055" s="4">
        <v>750.31912879985202</v>
      </c>
      <c r="AP6055" s="8">
        <v>0.97092153290381089</v>
      </c>
    </row>
    <row r="6056" spans="1:42" x14ac:dyDescent="0.25">
      <c r="A6056" s="2" t="s">
        <v>16730</v>
      </c>
      <c r="B6056" t="s">
        <v>16729</v>
      </c>
      <c r="C6056" t="s">
        <v>149</v>
      </c>
      <c r="D6056" t="s">
        <v>16728</v>
      </c>
      <c r="E6056" s="3" t="s">
        <v>16623</v>
      </c>
      <c r="F6056" t="s">
        <v>16731</v>
      </c>
      <c r="G6056">
        <v>45</v>
      </c>
      <c r="H6056">
        <v>0</v>
      </c>
      <c r="I6056">
        <v>38</v>
      </c>
      <c r="J6056">
        <v>5</v>
      </c>
      <c r="K6056">
        <v>2</v>
      </c>
      <c r="L6056">
        <v>0</v>
      </c>
      <c r="M6056">
        <v>0</v>
      </c>
      <c r="N6056" s="2">
        <v>208.42777777777778</v>
      </c>
      <c r="O6056" s="2">
        <v>114.33193977777778</v>
      </c>
      <c r="P6056" s="2">
        <v>372.2</v>
      </c>
      <c r="Q6056" s="4">
        <v>694.95971755555547</v>
      </c>
      <c r="R6056" s="5">
        <v>4.0999999999999995E-2</v>
      </c>
      <c r="S6056" s="6">
        <v>723.45306597533317</v>
      </c>
      <c r="T6056" s="4">
        <v>19.622222222222224</v>
      </c>
      <c r="U6056" s="7">
        <v>743.07528819755544</v>
      </c>
      <c r="V6056" s="8">
        <v>0.98548194774365605</v>
      </c>
      <c r="W6056" s="7">
        <v>678.33719295055334</v>
      </c>
      <c r="X6056" s="7">
        <v>682.17502713980696</v>
      </c>
      <c r="Y6056" s="7">
        <v>895.17482464337525</v>
      </c>
      <c r="Z6056" s="7">
        <v>1078.4314071802291</v>
      </c>
      <c r="AA6056" s="7">
        <v>1186.8502230266399</v>
      </c>
      <c r="AB6056" s="7">
        <v>1365.3095128269269</v>
      </c>
      <c r="AC6056" s="7">
        <v>829.42444444444448</v>
      </c>
      <c r="AD6056" s="7">
        <v>904.82666666666671</v>
      </c>
      <c r="AE6056" s="4">
        <v>707</v>
      </c>
      <c r="AF6056" s="4">
        <v>711</v>
      </c>
      <c r="AG6056" s="4">
        <v>933</v>
      </c>
      <c r="AH6056" s="4">
        <v>1124</v>
      </c>
      <c r="AI6056" s="4">
        <v>1237</v>
      </c>
      <c r="AJ6056" s="4">
        <v>1423</v>
      </c>
      <c r="AK6056" s="4">
        <v>852.1001816787408</v>
      </c>
      <c r="AL6056" s="8">
        <v>1.1560964361658466</v>
      </c>
      <c r="AM6056" s="4">
        <v>810.28986907513331</v>
      </c>
      <c r="AN6056" s="8">
        <v>1.1006467274286347</v>
      </c>
      <c r="AO6056" s="4">
        <v>765.26337857894077</v>
      </c>
      <c r="AP6056" s="8">
        <v>1.0409316564808682</v>
      </c>
    </row>
    <row r="6057" spans="1:42" x14ac:dyDescent="0.25">
      <c r="A6057" s="2" t="s">
        <v>16734</v>
      </c>
      <c r="B6057" t="s">
        <v>16733</v>
      </c>
      <c r="C6057" t="s">
        <v>149</v>
      </c>
      <c r="D6057" t="s">
        <v>16732</v>
      </c>
      <c r="E6057" s="3" t="s">
        <v>16623</v>
      </c>
      <c r="F6057" t="s">
        <v>16735</v>
      </c>
      <c r="G6057">
        <v>27</v>
      </c>
      <c r="H6057">
        <v>1</v>
      </c>
      <c r="I6057">
        <v>23</v>
      </c>
      <c r="J6057">
        <v>3</v>
      </c>
      <c r="K6057">
        <v>0</v>
      </c>
      <c r="L6057">
        <v>0</v>
      </c>
      <c r="M6057">
        <v>0</v>
      </c>
      <c r="N6057" s="2">
        <v>191.8179012345679</v>
      </c>
      <c r="O6057" s="2">
        <v>125.13571465432095</v>
      </c>
      <c r="P6057" s="2">
        <v>436.77</v>
      </c>
      <c r="Q6057" s="4">
        <v>753.72361588888884</v>
      </c>
      <c r="R6057" s="5">
        <v>4.0999999999999995E-2</v>
      </c>
      <c r="S6057" s="6">
        <v>784.62628414033327</v>
      </c>
      <c r="T6057" s="4">
        <v>0</v>
      </c>
      <c r="U6057" s="7">
        <v>784.62628414033327</v>
      </c>
      <c r="V6057" s="8">
        <v>1.0667661851950752</v>
      </c>
      <c r="W6057" s="7">
        <v>754.20369293291822</v>
      </c>
      <c r="X6057" s="7">
        <v>758.47075767369847</v>
      </c>
      <c r="Y6057" s="7">
        <v>995.29285078700514</v>
      </c>
      <c r="Z6057" s="7">
        <v>1199.0451921592646</v>
      </c>
      <c r="AA6057" s="7">
        <v>1319.589771086308</v>
      </c>
      <c r="AB6057" s="7">
        <v>1518.0082815325918</v>
      </c>
      <c r="AC6057" s="7">
        <v>809.07037037037037</v>
      </c>
      <c r="AD6057" s="7">
        <v>882.62222222222215</v>
      </c>
      <c r="AE6057" s="4">
        <v>707</v>
      </c>
      <c r="AF6057" s="4">
        <v>711</v>
      </c>
      <c r="AG6057" s="4">
        <v>933</v>
      </c>
      <c r="AH6057" s="4">
        <v>1124</v>
      </c>
      <c r="AI6057" s="4">
        <v>1237</v>
      </c>
      <c r="AJ6057" s="4">
        <v>1423</v>
      </c>
      <c r="AK6057" s="4">
        <v>854.11130628582589</v>
      </c>
      <c r="AL6057" s="8">
        <v>1.1612369842246488</v>
      </c>
      <c r="AM6057" s="4">
        <v>830.94963223732827</v>
      </c>
      <c r="AN6057" s="8">
        <v>1.1297467178814575</v>
      </c>
      <c r="AO6057" s="4">
        <v>807.78795818883077</v>
      </c>
      <c r="AP6057" s="8">
        <v>1.0982564515382665</v>
      </c>
    </row>
    <row r="6058" spans="1:42" x14ac:dyDescent="0.25">
      <c r="A6058" s="2" t="s">
        <v>16738</v>
      </c>
      <c r="B6058" t="s">
        <v>16737</v>
      </c>
      <c r="C6058" t="s">
        <v>149</v>
      </c>
      <c r="D6058" t="s">
        <v>16736</v>
      </c>
      <c r="E6058" s="3" t="s">
        <v>16623</v>
      </c>
      <c r="F6058" t="s">
        <v>2272</v>
      </c>
      <c r="G6058">
        <v>46</v>
      </c>
      <c r="H6058">
        <v>0</v>
      </c>
      <c r="I6058">
        <v>1</v>
      </c>
      <c r="J6058">
        <v>2</v>
      </c>
      <c r="K6058">
        <v>36</v>
      </c>
      <c r="L6058">
        <v>7</v>
      </c>
      <c r="M6058">
        <v>0</v>
      </c>
      <c r="N6058" s="2">
        <v>186.30253623188403</v>
      </c>
      <c r="O6058" s="2">
        <v>306.6789381666668</v>
      </c>
      <c r="P6058" s="2">
        <v>353.52</v>
      </c>
      <c r="Q6058" s="4">
        <v>846.50147439855084</v>
      </c>
      <c r="R6058" s="5">
        <v>4.0999999999999995E-2</v>
      </c>
      <c r="S6058" s="6">
        <v>881.20803484889132</v>
      </c>
      <c r="T6058" s="4">
        <v>138.65217391304347</v>
      </c>
      <c r="U6058" s="7">
        <v>1019.8602087619348</v>
      </c>
      <c r="V6058" s="8">
        <v>0.75261606190921482</v>
      </c>
      <c r="W6058" s="7">
        <v>470.16422535060201</v>
      </c>
      <c r="X6058" s="7">
        <v>522.18792940046114</v>
      </c>
      <c r="Y6058" s="7">
        <v>685.41230085689426</v>
      </c>
      <c r="Z6058" s="7">
        <v>896.75859855944702</v>
      </c>
      <c r="AA6058" s="7">
        <v>908.46393197066539</v>
      </c>
      <c r="AB6058" s="7">
        <v>1045.0261551015456</v>
      </c>
      <c r="AC6058" s="7">
        <v>1490.5956521739133</v>
      </c>
      <c r="AD6058" s="7">
        <v>1626.104347826087</v>
      </c>
      <c r="AE6058" s="4">
        <v>723</v>
      </c>
      <c r="AF6058" s="4">
        <v>803</v>
      </c>
      <c r="AG6058" s="4">
        <v>1054</v>
      </c>
      <c r="AH6058" s="4">
        <v>1379</v>
      </c>
      <c r="AI6058" s="4">
        <v>1397</v>
      </c>
      <c r="AJ6058" s="4">
        <v>1607</v>
      </c>
      <c r="AK6058" s="4">
        <v>1347.286408974931</v>
      </c>
      <c r="AL6058" s="8">
        <v>1.0965632690481411</v>
      </c>
      <c r="AM6058" s="4">
        <v>1188.1376958587223</v>
      </c>
      <c r="AN6058" s="8">
        <v>0.97911788124460519</v>
      </c>
      <c r="AO6058" s="4">
        <v>1028.9889827425138</v>
      </c>
      <c r="AP6058" s="8">
        <v>0.86167249344106955</v>
      </c>
    </row>
    <row r="6059" spans="1:42" x14ac:dyDescent="0.25">
      <c r="A6059" s="2" t="s">
        <v>16741</v>
      </c>
      <c r="B6059" t="s">
        <v>16740</v>
      </c>
      <c r="C6059" t="s">
        <v>149</v>
      </c>
      <c r="D6059" t="s">
        <v>16739</v>
      </c>
      <c r="E6059" s="3" t="s">
        <v>16623</v>
      </c>
      <c r="F6059" t="s">
        <v>16742</v>
      </c>
      <c r="G6059">
        <v>20</v>
      </c>
      <c r="H6059">
        <v>0</v>
      </c>
      <c r="I6059">
        <v>20</v>
      </c>
      <c r="J6059">
        <v>0</v>
      </c>
      <c r="K6059">
        <v>0</v>
      </c>
      <c r="L6059">
        <v>0</v>
      </c>
      <c r="M6059">
        <v>0</v>
      </c>
      <c r="N6059" s="2">
        <v>164.48333333333332</v>
      </c>
      <c r="O6059" s="2">
        <v>139.05174766666664</v>
      </c>
      <c r="P6059" s="2">
        <v>353.41</v>
      </c>
      <c r="Q6059" s="4">
        <v>656.94508100000007</v>
      </c>
      <c r="R6059" s="5">
        <v>4.0999999999999995E-2</v>
      </c>
      <c r="S6059" s="6">
        <v>683.87982932099999</v>
      </c>
      <c r="T6059" s="4">
        <v>0</v>
      </c>
      <c r="U6059" s="7">
        <v>683.87982932099999</v>
      </c>
      <c r="V6059" s="8">
        <v>0.96185630002953582</v>
      </c>
      <c r="W6059" s="7">
        <v>615.58803201890305</v>
      </c>
      <c r="X6059" s="7">
        <v>683.8798293210001</v>
      </c>
      <c r="Y6059" s="7">
        <v>897.41192792755703</v>
      </c>
      <c r="Z6059" s="7">
        <v>1127.2955836346162</v>
      </c>
      <c r="AA6059" s="7">
        <v>1258.108040438633</v>
      </c>
      <c r="AB6059" s="7">
        <v>1446.631875244422</v>
      </c>
      <c r="AC6059" s="7">
        <v>782.1</v>
      </c>
      <c r="AD6059" s="7">
        <v>853.19999999999993</v>
      </c>
      <c r="AE6059" s="4">
        <v>640</v>
      </c>
      <c r="AF6059" s="4">
        <v>711</v>
      </c>
      <c r="AG6059" s="4">
        <v>933</v>
      </c>
      <c r="AH6059" s="4">
        <v>1172</v>
      </c>
      <c r="AI6059" s="4">
        <v>1308</v>
      </c>
      <c r="AJ6059" s="4">
        <v>1504</v>
      </c>
      <c r="AK6059" s="4">
        <v>813.74132813460005</v>
      </c>
      <c r="AL6059" s="8">
        <v>1.1445025712160339</v>
      </c>
      <c r="AM6059" s="4">
        <v>770.45416186340003</v>
      </c>
      <c r="AN6059" s="8">
        <v>1.0836204808205345</v>
      </c>
      <c r="AO6059" s="4">
        <v>727.16699559220001</v>
      </c>
      <c r="AP6059" s="8">
        <v>1.0227383904250351</v>
      </c>
    </row>
    <row r="6060" spans="1:42" x14ac:dyDescent="0.25">
      <c r="A6060" s="2" t="s">
        <v>16744</v>
      </c>
      <c r="B6060" t="s">
        <v>523</v>
      </c>
      <c r="C6060" t="s">
        <v>14</v>
      </c>
      <c r="D6060" t="s">
        <v>16743</v>
      </c>
      <c r="E6060" s="3" t="s">
        <v>16623</v>
      </c>
      <c r="F6060" t="s">
        <v>16745</v>
      </c>
      <c r="G6060">
        <v>36</v>
      </c>
      <c r="H6060">
        <v>0</v>
      </c>
      <c r="I6060">
        <v>24</v>
      </c>
      <c r="J6060">
        <v>10</v>
      </c>
      <c r="K6060">
        <v>2</v>
      </c>
      <c r="L6060">
        <v>0</v>
      </c>
      <c r="M6060">
        <v>0</v>
      </c>
      <c r="N6060" s="2">
        <v>155.19444444444443</v>
      </c>
      <c r="O6060" s="2">
        <v>171.28655098148141</v>
      </c>
      <c r="P6060" s="2">
        <v>321.23</v>
      </c>
      <c r="Q6060" s="4">
        <v>647.71099542592583</v>
      </c>
      <c r="R6060" s="5">
        <v>4.0999999999999995E-2</v>
      </c>
      <c r="S6060" s="6">
        <v>674.2671462383887</v>
      </c>
      <c r="T6060" s="4">
        <v>46.323529411764703</v>
      </c>
      <c r="U6060" s="7">
        <v>720.59067565015346</v>
      </c>
      <c r="V6060" s="8">
        <v>0.73550508430409767</v>
      </c>
      <c r="W6060" s="7">
        <v>571.91312579721114</v>
      </c>
      <c r="X6060" s="7">
        <v>611.83004673131256</v>
      </c>
      <c r="Y6060" s="7">
        <v>751.53927000066744</v>
      </c>
      <c r="Z6060" s="7">
        <v>1037.1517215119102</v>
      </c>
      <c r="AA6060" s="7">
        <v>1088.0802068416256</v>
      </c>
      <c r="AB6060" s="7">
        <v>1251.1890044516606</v>
      </c>
      <c r="AC6060" s="7">
        <v>1077.6944444444446</v>
      </c>
      <c r="AD6060" s="7">
        <v>1175.6666666666665</v>
      </c>
      <c r="AE6060" s="4">
        <v>831</v>
      </c>
      <c r="AF6060" s="4">
        <v>889</v>
      </c>
      <c r="AG6060" s="4">
        <v>1092</v>
      </c>
      <c r="AH6060" s="4">
        <v>1507</v>
      </c>
      <c r="AI6060" s="4">
        <v>1581</v>
      </c>
      <c r="AJ6060" s="4">
        <v>1818</v>
      </c>
      <c r="AK6060" s="4">
        <v>1030.3315138209684</v>
      </c>
      <c r="AL6060" s="8">
        <v>1.098939085806022</v>
      </c>
      <c r="AM6060" s="4">
        <v>907.9343874644569</v>
      </c>
      <c r="AN6060" s="8">
        <v>0.97400864778973584</v>
      </c>
      <c r="AO6060" s="4">
        <v>785.53726110794491</v>
      </c>
      <c r="AP6060" s="8">
        <v>0.84907820977344906</v>
      </c>
    </row>
    <row r="6061" spans="1:42" x14ac:dyDescent="0.25">
      <c r="A6061" s="2" t="s">
        <v>16748</v>
      </c>
      <c r="B6061" t="s">
        <v>16747</v>
      </c>
      <c r="C6061" t="s">
        <v>149</v>
      </c>
      <c r="D6061" t="s">
        <v>16746</v>
      </c>
      <c r="E6061" s="3" t="s">
        <v>16623</v>
      </c>
      <c r="F6061" t="s">
        <v>16749</v>
      </c>
      <c r="G6061">
        <v>39</v>
      </c>
      <c r="H6061">
        <v>0</v>
      </c>
      <c r="I6061">
        <v>35</v>
      </c>
      <c r="J6061">
        <v>4</v>
      </c>
      <c r="K6061">
        <v>0</v>
      </c>
      <c r="L6061">
        <v>0</v>
      </c>
      <c r="M6061">
        <v>0</v>
      </c>
      <c r="N6061" s="2">
        <v>196.11324786324784</v>
      </c>
      <c r="O6061" s="2">
        <v>142.67544197435893</v>
      </c>
      <c r="P6061" s="2">
        <v>342.04</v>
      </c>
      <c r="Q6061" s="4">
        <v>680.82868983760682</v>
      </c>
      <c r="R6061" s="5">
        <v>4.0999999999999995E-2</v>
      </c>
      <c r="S6061" s="6">
        <v>708.74266612094868</v>
      </c>
      <c r="T6061" s="4">
        <v>0</v>
      </c>
      <c r="U6061" s="7">
        <v>708.74266612094868</v>
      </c>
      <c r="V6061" s="8">
        <v>0.75279056535532984</v>
      </c>
      <c r="W6061" s="7">
        <v>633.09686546383239</v>
      </c>
      <c r="X6061" s="7">
        <v>691.06173899619284</v>
      </c>
      <c r="Y6061" s="7">
        <v>863.45077846256333</v>
      </c>
      <c r="Z6061" s="7">
        <v>1144.9944499054568</v>
      </c>
      <c r="AA6061" s="7">
        <v>1169.8365385621826</v>
      </c>
      <c r="AB6061" s="7">
        <v>1345.2367402899745</v>
      </c>
      <c r="AC6061" s="7">
        <v>1035.6358974358975</v>
      </c>
      <c r="AD6061" s="7">
        <v>1129.7846153846153</v>
      </c>
      <c r="AE6061" s="4">
        <v>841</v>
      </c>
      <c r="AF6061" s="4">
        <v>918</v>
      </c>
      <c r="AG6061" s="4">
        <v>1147</v>
      </c>
      <c r="AH6061" s="4">
        <v>1521</v>
      </c>
      <c r="AI6061" s="4">
        <v>1554</v>
      </c>
      <c r="AJ6061" s="4">
        <v>1787</v>
      </c>
      <c r="AK6061" s="4">
        <v>1051.4042296532389</v>
      </c>
      <c r="AL6061" s="8">
        <v>1.1167483238868217</v>
      </c>
      <c r="AM6061" s="4">
        <v>933.92026501359658</v>
      </c>
      <c r="AN6061" s="8">
        <v>0.99196280667602454</v>
      </c>
      <c r="AO6061" s="4">
        <v>816.43630037395417</v>
      </c>
      <c r="AP6061" s="8">
        <v>0.86717728946522721</v>
      </c>
    </row>
    <row r="6062" spans="1:42" x14ac:dyDescent="0.25">
      <c r="A6062" s="2" t="s">
        <v>16752</v>
      </c>
      <c r="B6062" t="s">
        <v>16751</v>
      </c>
      <c r="C6062" t="s">
        <v>149</v>
      </c>
      <c r="D6062" t="s">
        <v>16750</v>
      </c>
      <c r="E6062" s="3" t="s">
        <v>16623</v>
      </c>
      <c r="F6062" t="s">
        <v>269</v>
      </c>
      <c r="G6062">
        <v>174</v>
      </c>
      <c r="H6062">
        <v>0</v>
      </c>
      <c r="I6062">
        <v>24</v>
      </c>
      <c r="J6062">
        <v>39</v>
      </c>
      <c r="K6062">
        <v>97</v>
      </c>
      <c r="L6062">
        <v>8</v>
      </c>
      <c r="M6062">
        <v>6</v>
      </c>
      <c r="N6062" s="2">
        <v>324.40421455938696</v>
      </c>
      <c r="O6062" s="2">
        <v>290.98137140613028</v>
      </c>
      <c r="P6062" s="2">
        <v>273.23</v>
      </c>
      <c r="Q6062" s="4">
        <v>888.61558596551731</v>
      </c>
      <c r="R6062" s="5">
        <v>4.0999999999999995E-2</v>
      </c>
      <c r="S6062" s="6">
        <v>925.04882499010341</v>
      </c>
      <c r="T6062" s="4">
        <v>64.71764705882353</v>
      </c>
      <c r="U6062" s="7">
        <v>989.76647204892697</v>
      </c>
      <c r="V6062" s="8">
        <v>0.86046438935638947</v>
      </c>
      <c r="W6062" s="7">
        <v>567.76618114228177</v>
      </c>
      <c r="X6062" s="7">
        <v>638.53590343763699</v>
      </c>
      <c r="Y6062" s="7">
        <v>827.52323002182436</v>
      </c>
      <c r="Z6062" s="7">
        <v>997.20972325273294</v>
      </c>
      <c r="AA6062" s="7">
        <v>1116.2315289312849</v>
      </c>
      <c r="AB6062" s="7">
        <v>1283.5054179930337</v>
      </c>
      <c r="AC6062" s="7">
        <v>1265.2971264367818</v>
      </c>
      <c r="AD6062" s="7">
        <v>1380.3241379310346</v>
      </c>
      <c r="AE6062" s="4">
        <v>706</v>
      </c>
      <c r="AF6062" s="4">
        <v>794</v>
      </c>
      <c r="AG6062" s="4">
        <v>1029</v>
      </c>
      <c r="AH6062" s="4">
        <v>1240</v>
      </c>
      <c r="AI6062" s="4">
        <v>1388</v>
      </c>
      <c r="AJ6062" s="4">
        <v>1596</v>
      </c>
      <c r="AK6062" s="4">
        <v>1253.5395647729656</v>
      </c>
      <c r="AL6062" s="8">
        <v>1.1460414338397842</v>
      </c>
      <c r="AM6062" s="4">
        <v>1144.0426515120114</v>
      </c>
      <c r="AN6062" s="8">
        <v>1.0508490856786525</v>
      </c>
      <c r="AO6062" s="4">
        <v>1034.5457382510576</v>
      </c>
      <c r="AP6062" s="8">
        <v>0.95565673751752123</v>
      </c>
    </row>
    <row r="6063" spans="1:42" x14ac:dyDescent="0.25">
      <c r="A6063" s="2" t="s">
        <v>16753</v>
      </c>
      <c r="B6063" t="s">
        <v>16751</v>
      </c>
      <c r="C6063" t="s">
        <v>149</v>
      </c>
      <c r="D6063" t="s">
        <v>16750</v>
      </c>
      <c r="E6063" s="3" t="s">
        <v>16623</v>
      </c>
      <c r="F6063" t="s">
        <v>16754</v>
      </c>
      <c r="G6063">
        <v>73</v>
      </c>
      <c r="H6063">
        <v>0</v>
      </c>
      <c r="I6063">
        <v>73</v>
      </c>
      <c r="J6063">
        <v>0</v>
      </c>
      <c r="K6063">
        <v>0</v>
      </c>
      <c r="L6063">
        <v>0</v>
      </c>
      <c r="M6063">
        <v>0</v>
      </c>
      <c r="N6063" s="2">
        <v>255.79223744292236</v>
      </c>
      <c r="O6063" s="2">
        <v>160.17154799543383</v>
      </c>
      <c r="P6063" s="2">
        <v>332.88</v>
      </c>
      <c r="Q6063" s="4">
        <v>748.84378543835624</v>
      </c>
      <c r="R6063" s="5">
        <v>4.0999999999999995E-2</v>
      </c>
      <c r="S6063" s="6">
        <v>779.54638064132882</v>
      </c>
      <c r="T6063" s="4">
        <v>0</v>
      </c>
      <c r="U6063" s="7">
        <v>779.54638064132882</v>
      </c>
      <c r="V6063" s="8">
        <v>0.98179644917043929</v>
      </c>
      <c r="W6063" s="7">
        <v>693.14829311433004</v>
      </c>
      <c r="X6063" s="7">
        <v>779.54638064132871</v>
      </c>
      <c r="Y6063" s="7">
        <v>1010.268546196382</v>
      </c>
      <c r="Z6063" s="7">
        <v>1217.4275969713447</v>
      </c>
      <c r="AA6063" s="7">
        <v>1362.7334714485696</v>
      </c>
      <c r="AB6063" s="7">
        <v>1566.947132876021</v>
      </c>
      <c r="AC6063" s="7">
        <v>873.40000000000009</v>
      </c>
      <c r="AD6063" s="7">
        <v>952.8</v>
      </c>
      <c r="AE6063" s="4">
        <v>706</v>
      </c>
      <c r="AF6063" s="4">
        <v>794</v>
      </c>
      <c r="AG6063" s="4">
        <v>1029</v>
      </c>
      <c r="AH6063" s="4">
        <v>1240</v>
      </c>
      <c r="AI6063" s="4">
        <v>1388</v>
      </c>
      <c r="AJ6063" s="4">
        <v>1596</v>
      </c>
      <c r="AK6063" s="4">
        <v>926.90837110854818</v>
      </c>
      <c r="AL6063" s="8">
        <v>1.1673908956027055</v>
      </c>
      <c r="AM6063" s="4">
        <v>877.03200510425859</v>
      </c>
      <c r="AN6063" s="8">
        <v>1.1045743137333233</v>
      </c>
      <c r="AO6063" s="4">
        <v>827.15563909996899</v>
      </c>
      <c r="AP6063" s="8">
        <v>1.0417577318639408</v>
      </c>
    </row>
    <row r="6064" spans="1:42" x14ac:dyDescent="0.25">
      <c r="A6064" s="2" t="s">
        <v>16757</v>
      </c>
      <c r="B6064" t="s">
        <v>16756</v>
      </c>
      <c r="C6064" t="s">
        <v>149</v>
      </c>
      <c r="D6064" t="s">
        <v>16755</v>
      </c>
      <c r="E6064" s="3" t="s">
        <v>16623</v>
      </c>
      <c r="F6064" t="s">
        <v>16758</v>
      </c>
      <c r="G6064">
        <v>242</v>
      </c>
      <c r="H6064">
        <v>0</v>
      </c>
      <c r="I6064">
        <v>166</v>
      </c>
      <c r="J6064">
        <v>14</v>
      </c>
      <c r="K6064">
        <v>33</v>
      </c>
      <c r="L6064">
        <v>24</v>
      </c>
      <c r="M6064">
        <v>5</v>
      </c>
      <c r="N6064" s="2">
        <v>291.50275482093667</v>
      </c>
      <c r="O6064" s="2">
        <v>184.80605376721763</v>
      </c>
      <c r="P6064" s="2">
        <v>271.64</v>
      </c>
      <c r="Q6064" s="4">
        <v>747.94880858815429</v>
      </c>
      <c r="R6064" s="5">
        <v>4.0999999999999995E-2</v>
      </c>
      <c r="S6064" s="6">
        <v>778.61470974026861</v>
      </c>
      <c r="T6064" s="4">
        <v>78.743697478991592</v>
      </c>
      <c r="U6064" s="7">
        <v>857.35840721926024</v>
      </c>
      <c r="V6064" s="8">
        <v>0.83740261837557461</v>
      </c>
      <c r="W6064" s="7">
        <v>559.72192899481672</v>
      </c>
      <c r="X6064" s="7">
        <v>657.82536491917995</v>
      </c>
      <c r="Y6064" s="7">
        <v>816.76814095167549</v>
      </c>
      <c r="Z6064" s="7">
        <v>1060.8859931355562</v>
      </c>
      <c r="AA6064" s="7">
        <v>1101.9525477085454</v>
      </c>
      <c r="AB6064" s="7">
        <v>1266.9792577518542</v>
      </c>
      <c r="AC6064" s="7">
        <v>1126.2136363636364</v>
      </c>
      <c r="AD6064" s="7">
        <v>1228.5966942148759</v>
      </c>
      <c r="AE6064" s="4">
        <v>736</v>
      </c>
      <c r="AF6064" s="4">
        <v>865</v>
      </c>
      <c r="AG6064" s="4">
        <v>1074</v>
      </c>
      <c r="AH6064" s="4">
        <v>1395</v>
      </c>
      <c r="AI6064" s="4">
        <v>1449</v>
      </c>
      <c r="AJ6064" s="4">
        <v>1666</v>
      </c>
      <c r="AK6064" s="4">
        <v>1092.908428914641</v>
      </c>
      <c r="AL6064" s="8">
        <v>1.1443808682643739</v>
      </c>
      <c r="AM6064" s="4">
        <v>988.62664190747591</v>
      </c>
      <c r="AN6064" s="8">
        <v>1.042526333739058</v>
      </c>
      <c r="AO6064" s="4">
        <v>882.89649674743362</v>
      </c>
      <c r="AP6064" s="8">
        <v>0.9392571529008904</v>
      </c>
    </row>
    <row r="6065" spans="1:42" x14ac:dyDescent="0.25">
      <c r="A6065" s="2" t="s">
        <v>16761</v>
      </c>
      <c r="B6065" t="s">
        <v>16760</v>
      </c>
      <c r="C6065" t="s">
        <v>149</v>
      </c>
      <c r="D6065" t="s">
        <v>16759</v>
      </c>
      <c r="E6065" s="3" t="s">
        <v>16623</v>
      </c>
      <c r="F6065" t="s">
        <v>16762</v>
      </c>
      <c r="G6065">
        <v>54</v>
      </c>
      <c r="H6065">
        <v>37</v>
      </c>
      <c r="I6065">
        <v>16</v>
      </c>
      <c r="J6065">
        <v>0</v>
      </c>
      <c r="K6065">
        <v>1</v>
      </c>
      <c r="L6065">
        <v>0</v>
      </c>
      <c r="M6065">
        <v>0</v>
      </c>
      <c r="N6065" s="2">
        <v>154.36882716049382</v>
      </c>
      <c r="O6065" s="2">
        <v>141.85298350617282</v>
      </c>
      <c r="P6065" s="2">
        <v>340.16</v>
      </c>
      <c r="Q6065" s="4">
        <v>636.38181066666675</v>
      </c>
      <c r="R6065" s="5">
        <v>4.0999999999999995E-2</v>
      </c>
      <c r="S6065" s="6">
        <v>662.47346490400002</v>
      </c>
      <c r="T6065" s="4">
        <v>0</v>
      </c>
      <c r="U6065" s="7">
        <v>662.47346490400002</v>
      </c>
      <c r="V6065" s="8">
        <v>0.95643576998679258</v>
      </c>
      <c r="W6065" s="7">
        <v>631.24760819128301</v>
      </c>
      <c r="X6065" s="7">
        <v>707.76246979022642</v>
      </c>
      <c r="Y6065" s="7">
        <v>892.35457339767731</v>
      </c>
      <c r="Z6065" s="7">
        <v>1093.2060850949038</v>
      </c>
      <c r="AA6065" s="7">
        <v>1360.0516649212188</v>
      </c>
      <c r="AB6065" s="7">
        <v>1563.7724839284056</v>
      </c>
      <c r="AC6065" s="7">
        <v>761.91296296296298</v>
      </c>
      <c r="AD6065" s="7">
        <v>831.17777777777781</v>
      </c>
      <c r="AE6065" s="4">
        <v>660</v>
      </c>
      <c r="AF6065" s="4">
        <v>740</v>
      </c>
      <c r="AG6065" s="4">
        <v>933</v>
      </c>
      <c r="AH6065" s="4">
        <v>1143</v>
      </c>
      <c r="AI6065" s="4">
        <v>1422</v>
      </c>
      <c r="AJ6065" s="4">
        <v>1635</v>
      </c>
      <c r="AK6065" s="4">
        <v>789.29737104763251</v>
      </c>
      <c r="AL6065" s="8">
        <v>1.1395358136131368</v>
      </c>
      <c r="AM6065" s="4">
        <v>747.02273566642168</v>
      </c>
      <c r="AN6065" s="8">
        <v>1.0785024657376887</v>
      </c>
      <c r="AO6065" s="4">
        <v>704.74810028521085</v>
      </c>
      <c r="AP6065" s="8">
        <v>1.0174691178622406</v>
      </c>
    </row>
    <row r="6066" spans="1:42" x14ac:dyDescent="0.25">
      <c r="A6066" s="2" t="s">
        <v>16765</v>
      </c>
      <c r="B6066" t="s">
        <v>16764</v>
      </c>
      <c r="C6066" t="s">
        <v>149</v>
      </c>
      <c r="D6066" t="s">
        <v>16763</v>
      </c>
      <c r="E6066" s="3" t="s">
        <v>16623</v>
      </c>
      <c r="F6066" t="s">
        <v>16766</v>
      </c>
      <c r="G6066">
        <v>63</v>
      </c>
      <c r="H6066">
        <v>0</v>
      </c>
      <c r="I6066">
        <v>62</v>
      </c>
      <c r="J6066">
        <v>1</v>
      </c>
      <c r="K6066">
        <v>0</v>
      </c>
      <c r="L6066">
        <v>0</v>
      </c>
      <c r="M6066">
        <v>0</v>
      </c>
      <c r="N6066" s="2">
        <v>184.53968253968253</v>
      </c>
      <c r="O6066" s="2">
        <v>106.87602422222224</v>
      </c>
      <c r="P6066" s="2">
        <v>386.02</v>
      </c>
      <c r="Q6066" s="4">
        <v>677.43570676190473</v>
      </c>
      <c r="R6066" s="5">
        <v>4.0999999999999995E-2</v>
      </c>
      <c r="S6066" s="6">
        <v>705.21057073914278</v>
      </c>
      <c r="T6066" s="4">
        <v>0</v>
      </c>
      <c r="U6066" s="7">
        <v>705.21057073914278</v>
      </c>
      <c r="V6066" s="8">
        <v>0.80146238692077054</v>
      </c>
      <c r="W6066" s="7">
        <v>616.32457554207258</v>
      </c>
      <c r="X6066" s="7">
        <v>702.08105094259497</v>
      </c>
      <c r="Y6066" s="7">
        <v>899.24079812510456</v>
      </c>
      <c r="Z6066" s="7">
        <v>1187.767257416582</v>
      </c>
      <c r="AA6066" s="7">
        <v>1192.5760317381066</v>
      </c>
      <c r="AB6066" s="7">
        <v>1371.3021440214384</v>
      </c>
      <c r="AC6066" s="7">
        <v>967.89523809523814</v>
      </c>
      <c r="AD6066" s="7">
        <v>1055.8857142857144</v>
      </c>
      <c r="AE6066" s="4">
        <v>769</v>
      </c>
      <c r="AF6066" s="4">
        <v>876</v>
      </c>
      <c r="AG6066" s="4">
        <v>1122</v>
      </c>
      <c r="AH6066" s="4">
        <v>1482</v>
      </c>
      <c r="AI6066" s="4">
        <v>1488</v>
      </c>
      <c r="AJ6066" s="4">
        <v>1711</v>
      </c>
      <c r="AK6066" s="4">
        <v>984.65293860417285</v>
      </c>
      <c r="AL6066" s="8">
        <v>1.1190449026240734</v>
      </c>
      <c r="AM6066" s="4">
        <v>889.84213522139476</v>
      </c>
      <c r="AN6066" s="8">
        <v>1.0112936919390243</v>
      </c>
      <c r="AO6066" s="4">
        <v>795.03133183861678</v>
      </c>
      <c r="AP6066" s="8">
        <v>0.90354248125397507</v>
      </c>
    </row>
    <row r="6067" spans="1:42" x14ac:dyDescent="0.25">
      <c r="A6067" s="2" t="s">
        <v>16768</v>
      </c>
      <c r="B6067" t="s">
        <v>6724</v>
      </c>
      <c r="C6067" t="s">
        <v>149</v>
      </c>
      <c r="D6067" t="s">
        <v>16767</v>
      </c>
      <c r="E6067" s="3" t="s">
        <v>16623</v>
      </c>
      <c r="F6067" t="s">
        <v>16769</v>
      </c>
      <c r="G6067">
        <v>51</v>
      </c>
      <c r="H6067">
        <v>0</v>
      </c>
      <c r="I6067">
        <v>34</v>
      </c>
      <c r="J6067">
        <v>17</v>
      </c>
      <c r="K6067">
        <v>0</v>
      </c>
      <c r="L6067">
        <v>0</v>
      </c>
      <c r="M6067">
        <v>0</v>
      </c>
      <c r="N6067" s="2">
        <v>151.84150326797385</v>
      </c>
      <c r="O6067" s="2">
        <v>94.986741673202687</v>
      </c>
      <c r="P6067" s="2">
        <v>448.77</v>
      </c>
      <c r="Q6067" s="4">
        <v>695.59824494117652</v>
      </c>
      <c r="R6067" s="5">
        <v>4.0999999999999995E-2</v>
      </c>
      <c r="S6067" s="6">
        <v>724.11777298376467</v>
      </c>
      <c r="T6067" s="4">
        <v>0</v>
      </c>
      <c r="U6067" s="7">
        <v>724.11777298376467</v>
      </c>
      <c r="V6067" s="8">
        <v>0.48849861006325479</v>
      </c>
      <c r="W6067" s="7">
        <v>595.96830427717077</v>
      </c>
      <c r="X6067" s="7">
        <v>674.61658049735479</v>
      </c>
      <c r="Y6067" s="7">
        <v>823.12015795658419</v>
      </c>
      <c r="Z6067" s="7">
        <v>1096.1908809819436</v>
      </c>
      <c r="AA6067" s="7">
        <v>1227.5970070889591</v>
      </c>
      <c r="AB6067" s="7">
        <v>1411.760983082806</v>
      </c>
      <c r="AC6067" s="7">
        <v>1630.5666666666666</v>
      </c>
      <c r="AD6067" s="7">
        <v>1778.8</v>
      </c>
      <c r="AE6067" s="4">
        <v>1220</v>
      </c>
      <c r="AF6067" s="4">
        <v>1381</v>
      </c>
      <c r="AG6067" s="4">
        <v>1685</v>
      </c>
      <c r="AH6067" s="4">
        <v>2244</v>
      </c>
      <c r="AI6067" s="4">
        <v>2513</v>
      </c>
      <c r="AJ6067" s="4">
        <v>2890</v>
      </c>
      <c r="AK6067" s="4">
        <v>1561.4516624797798</v>
      </c>
      <c r="AL6067" s="8">
        <v>1.0533741820191904</v>
      </c>
      <c r="AM6067" s="4">
        <v>1282.3403659811081</v>
      </c>
      <c r="AN6067" s="8">
        <v>0.86508232470054525</v>
      </c>
      <c r="AO6067" s="4">
        <v>1003.2290694824364</v>
      </c>
      <c r="AP6067" s="8">
        <v>0.67679046738190007</v>
      </c>
    </row>
    <row r="6068" spans="1:42" x14ac:dyDescent="0.25">
      <c r="A6068" s="2" t="s">
        <v>16772</v>
      </c>
      <c r="B6068" t="s">
        <v>16771</v>
      </c>
      <c r="C6068" t="s">
        <v>149</v>
      </c>
      <c r="D6068" t="s">
        <v>16770</v>
      </c>
      <c r="E6068" s="3" t="s">
        <v>16623</v>
      </c>
      <c r="F6068" t="s">
        <v>16773</v>
      </c>
      <c r="G6068">
        <v>146</v>
      </c>
      <c r="H6068">
        <v>0</v>
      </c>
      <c r="I6068">
        <v>112</v>
      </c>
      <c r="J6068">
        <v>24</v>
      </c>
      <c r="K6068">
        <v>10</v>
      </c>
      <c r="L6068">
        <v>0</v>
      </c>
      <c r="M6068">
        <v>0</v>
      </c>
      <c r="N6068" s="2">
        <v>224.32020547945206</v>
      </c>
      <c r="O6068" s="2">
        <v>141.09309900228308</v>
      </c>
      <c r="P6068" s="2">
        <v>294.02</v>
      </c>
      <c r="Q6068" s="4">
        <v>659.43330448173515</v>
      </c>
      <c r="R6068" s="5">
        <v>4.0999999999999995E-2</v>
      </c>
      <c r="S6068" s="6">
        <v>686.47006996548623</v>
      </c>
      <c r="T6068" s="4">
        <v>34.586206896551722</v>
      </c>
      <c r="U6068" s="7">
        <v>721.05627686203798</v>
      </c>
      <c r="V6068" s="8">
        <v>0.88097053023362359</v>
      </c>
      <c r="W6068" s="7">
        <v>554.38986905294826</v>
      </c>
      <c r="X6068" s="7">
        <v>639.93868394462868</v>
      </c>
      <c r="Y6068" s="7">
        <v>782.52004209742927</v>
      </c>
      <c r="Z6068" s="7">
        <v>977.10166028242782</v>
      </c>
      <c r="AA6068" s="7">
        <v>1037.4890590294963</v>
      </c>
      <c r="AB6068" s="7">
        <v>1193.4898391260899</v>
      </c>
      <c r="AC6068" s="7">
        <v>900.32739726027398</v>
      </c>
      <c r="AD6068" s="7">
        <v>982.17534246575337</v>
      </c>
      <c r="AE6068" s="4">
        <v>661</v>
      </c>
      <c r="AF6068" s="4">
        <v>763</v>
      </c>
      <c r="AG6068" s="4">
        <v>933</v>
      </c>
      <c r="AH6068" s="4">
        <v>1165</v>
      </c>
      <c r="AI6068" s="4">
        <v>1237</v>
      </c>
      <c r="AJ6068" s="4">
        <v>1423</v>
      </c>
      <c r="AK6068" s="4">
        <v>903.69795163191213</v>
      </c>
      <c r="AL6068" s="8">
        <v>1.1463747271515483</v>
      </c>
      <c r="AM6068" s="4">
        <v>830.73591504166222</v>
      </c>
      <c r="AN6068" s="8">
        <v>1.0572313327669018</v>
      </c>
      <c r="AO6068" s="4">
        <v>757.7738784514122</v>
      </c>
      <c r="AP6068" s="8">
        <v>0.96808793838225526</v>
      </c>
    </row>
    <row r="6069" spans="1:42" x14ac:dyDescent="0.25">
      <c r="A6069" s="2" t="s">
        <v>16776</v>
      </c>
      <c r="B6069" t="s">
        <v>16775</v>
      </c>
      <c r="C6069" t="s">
        <v>149</v>
      </c>
      <c r="D6069" t="s">
        <v>16774</v>
      </c>
      <c r="E6069" s="3" t="s">
        <v>16623</v>
      </c>
      <c r="F6069" t="s">
        <v>16777</v>
      </c>
      <c r="G6069">
        <v>60</v>
      </c>
      <c r="H6069">
        <v>0</v>
      </c>
      <c r="I6069">
        <v>56</v>
      </c>
      <c r="J6069">
        <v>4</v>
      </c>
      <c r="K6069">
        <v>0</v>
      </c>
      <c r="L6069">
        <v>0</v>
      </c>
      <c r="M6069">
        <v>0</v>
      </c>
      <c r="N6069" s="2">
        <v>186.125</v>
      </c>
      <c r="O6069" s="2">
        <v>130.06774652777779</v>
      </c>
      <c r="P6069" s="2">
        <v>329.85</v>
      </c>
      <c r="Q6069" s="4">
        <v>646.04274652777781</v>
      </c>
      <c r="R6069" s="5">
        <v>4.0999999999999995E-2</v>
      </c>
      <c r="S6069" s="6">
        <v>672.53049913541668</v>
      </c>
      <c r="T6069" s="4">
        <v>0</v>
      </c>
      <c r="U6069" s="7">
        <v>672.53049913541668</v>
      </c>
      <c r="V6069" s="8">
        <v>0.83627269228477574</v>
      </c>
      <c r="W6069" s="7">
        <v>535.21452306225638</v>
      </c>
      <c r="X6069" s="7">
        <v>664.83679036639671</v>
      </c>
      <c r="Y6069" s="7">
        <v>780.24242190169571</v>
      </c>
      <c r="Z6069" s="7">
        <v>943.3155968972269</v>
      </c>
      <c r="AA6069" s="7">
        <v>1235.1747665046137</v>
      </c>
      <c r="AB6069" s="7">
        <v>1420.8273041918339</v>
      </c>
      <c r="AC6069" s="7">
        <v>884.62000000000012</v>
      </c>
      <c r="AD6069" s="7">
        <v>965.04</v>
      </c>
      <c r="AE6069" s="4">
        <v>640</v>
      </c>
      <c r="AF6069" s="4">
        <v>795</v>
      </c>
      <c r="AG6069" s="4">
        <v>933</v>
      </c>
      <c r="AH6069" s="4">
        <v>1128</v>
      </c>
      <c r="AI6069" s="4">
        <v>1477</v>
      </c>
      <c r="AJ6069" s="4">
        <v>1699</v>
      </c>
      <c r="AK6069" s="4">
        <v>910.32987730729167</v>
      </c>
      <c r="AL6069" s="8">
        <v>1.1319695067238145</v>
      </c>
      <c r="AM6069" s="4">
        <v>831.06341791666671</v>
      </c>
      <c r="AN6069" s="8">
        <v>1.0334039019108017</v>
      </c>
      <c r="AO6069" s="4">
        <v>751.79695852604175</v>
      </c>
      <c r="AP6069" s="8">
        <v>0.93483829709778876</v>
      </c>
    </row>
    <row r="6070" spans="1:42" x14ac:dyDescent="0.25">
      <c r="A6070" s="2" t="s">
        <v>16780</v>
      </c>
      <c r="B6070" t="s">
        <v>16779</v>
      </c>
      <c r="C6070" t="s">
        <v>149</v>
      </c>
      <c r="D6070" t="s">
        <v>16778</v>
      </c>
      <c r="E6070" s="3" t="s">
        <v>16623</v>
      </c>
      <c r="F6070" t="s">
        <v>16781</v>
      </c>
      <c r="G6070">
        <v>135</v>
      </c>
      <c r="H6070">
        <v>62</v>
      </c>
      <c r="I6070">
        <v>42</v>
      </c>
      <c r="J6070">
        <v>27</v>
      </c>
      <c r="K6070">
        <v>4</v>
      </c>
      <c r="L6070">
        <v>0</v>
      </c>
      <c r="M6070">
        <v>0</v>
      </c>
      <c r="N6070" s="2">
        <v>161.93950617283951</v>
      </c>
      <c r="O6070" s="2">
        <v>179.53875783950616</v>
      </c>
      <c r="P6070" s="2">
        <v>297.77</v>
      </c>
      <c r="Q6070" s="4">
        <v>639.24826401234566</v>
      </c>
      <c r="R6070" s="5">
        <v>4.0999999999999995E-2</v>
      </c>
      <c r="S6070" s="6">
        <v>665.45744283685178</v>
      </c>
      <c r="T6070" s="4">
        <v>20.651851851851852</v>
      </c>
      <c r="U6070" s="7">
        <v>686.10929468870359</v>
      </c>
      <c r="V6070" s="8">
        <v>0.80987640691948848</v>
      </c>
      <c r="W6070" s="7">
        <v>567.91590123277217</v>
      </c>
      <c r="X6070" s="7">
        <v>668.45979522695598</v>
      </c>
      <c r="Y6070" s="7">
        <v>828.70162628018625</v>
      </c>
      <c r="Z6070" s="7">
        <v>1043.9283993614858</v>
      </c>
      <c r="AA6070" s="7">
        <v>1145.2577925274991</v>
      </c>
      <c r="AB6070" s="7">
        <v>1317.2821111581729</v>
      </c>
      <c r="AC6070" s="7">
        <v>931.89555555555569</v>
      </c>
      <c r="AD6070" s="7">
        <v>1016.6133333333333</v>
      </c>
      <c r="AE6070" s="4">
        <v>723</v>
      </c>
      <c r="AF6070" s="4">
        <v>851</v>
      </c>
      <c r="AG6070" s="4">
        <v>1055</v>
      </c>
      <c r="AH6070" s="4">
        <v>1329</v>
      </c>
      <c r="AI6070" s="4">
        <v>1458</v>
      </c>
      <c r="AJ6070" s="4">
        <v>1677</v>
      </c>
      <c r="AK6070" s="4">
        <v>926.40885726105557</v>
      </c>
      <c r="AL6070" s="8">
        <v>1.1179007924371331</v>
      </c>
      <c r="AM6070" s="4">
        <v>840.1439268728891</v>
      </c>
      <c r="AN6070" s="8">
        <v>1.0160745492908045</v>
      </c>
      <c r="AO6070" s="4">
        <v>751.72237322501826</v>
      </c>
      <c r="AP6070" s="8">
        <v>0.9117026500658173</v>
      </c>
    </row>
    <row r="6071" spans="1:42" x14ac:dyDescent="0.25">
      <c r="A6071" s="2" t="s">
        <v>16783</v>
      </c>
      <c r="B6071" t="s">
        <v>2007</v>
      </c>
      <c r="C6071" t="s">
        <v>149</v>
      </c>
      <c r="D6071" t="s">
        <v>16782</v>
      </c>
      <c r="E6071" s="3" t="s">
        <v>16623</v>
      </c>
      <c r="F6071" t="s">
        <v>16784</v>
      </c>
      <c r="G6071">
        <v>63</v>
      </c>
      <c r="H6071">
        <v>1</v>
      </c>
      <c r="I6071">
        <v>62</v>
      </c>
      <c r="J6071">
        <v>0</v>
      </c>
      <c r="K6071">
        <v>0</v>
      </c>
      <c r="L6071">
        <v>0</v>
      </c>
      <c r="M6071">
        <v>0</v>
      </c>
      <c r="N6071" s="2">
        <v>183.88095238095238</v>
      </c>
      <c r="O6071" s="2">
        <v>189.03424152380956</v>
      </c>
      <c r="P6071" s="2">
        <v>299.58999999999997</v>
      </c>
      <c r="Q6071" s="4">
        <v>672.50519390476188</v>
      </c>
      <c r="R6071" s="5">
        <v>4.0999999999999995E-2</v>
      </c>
      <c r="S6071" s="6">
        <v>700.07790685485702</v>
      </c>
      <c r="T6071" s="4">
        <v>0</v>
      </c>
      <c r="U6071" s="7">
        <v>700.07790685485702</v>
      </c>
      <c r="V6071" s="8">
        <v>0.91101373870357116</v>
      </c>
      <c r="W6071" s="7">
        <v>669.59509794712471</v>
      </c>
      <c r="X6071" s="7">
        <v>700.56956506304618</v>
      </c>
      <c r="Y6071" s="7">
        <v>849.97581821043184</v>
      </c>
      <c r="Z6071" s="7">
        <v>1122.3689260827996</v>
      </c>
      <c r="AA6071" s="7">
        <v>1126.9239947763174</v>
      </c>
      <c r="AB6071" s="7">
        <v>1296.3725501751817</v>
      </c>
      <c r="AC6071" s="7">
        <v>845.3063492063493</v>
      </c>
      <c r="AD6071" s="7">
        <v>922.15238095238089</v>
      </c>
      <c r="AE6071" s="4">
        <v>735</v>
      </c>
      <c r="AF6071" s="4">
        <v>769</v>
      </c>
      <c r="AG6071" s="4">
        <v>933</v>
      </c>
      <c r="AH6071" s="4">
        <v>1232</v>
      </c>
      <c r="AI6071" s="4">
        <v>1237</v>
      </c>
      <c r="AJ6071" s="4">
        <v>1423</v>
      </c>
      <c r="AK6071" s="4">
        <v>874.95073718845867</v>
      </c>
      <c r="AL6071" s="8">
        <v>1.138576341950982</v>
      </c>
      <c r="AM6071" s="4">
        <v>815.618884039558</v>
      </c>
      <c r="AN6071" s="8">
        <v>1.0613676015634674</v>
      </c>
      <c r="AO6071" s="4">
        <v>756.28703089065755</v>
      </c>
      <c r="AP6071" s="8">
        <v>0.9841588611759533</v>
      </c>
    </row>
    <row r="6072" spans="1:42" x14ac:dyDescent="0.25">
      <c r="A6072" s="2" t="s">
        <v>16787</v>
      </c>
      <c r="B6072" t="s">
        <v>16786</v>
      </c>
      <c r="C6072" t="s">
        <v>149</v>
      </c>
      <c r="D6072" t="s">
        <v>16785</v>
      </c>
      <c r="E6072" s="3" t="s">
        <v>16623</v>
      </c>
      <c r="F6072" t="s">
        <v>16788</v>
      </c>
      <c r="G6072">
        <v>76</v>
      </c>
      <c r="H6072">
        <v>0</v>
      </c>
      <c r="I6072">
        <v>75</v>
      </c>
      <c r="J6072">
        <v>1</v>
      </c>
      <c r="K6072">
        <v>0</v>
      </c>
      <c r="L6072">
        <v>0</v>
      </c>
      <c r="M6072">
        <v>0</v>
      </c>
      <c r="N6072" s="2">
        <v>177.80372807017545</v>
      </c>
      <c r="O6072" s="2">
        <v>130.11600469736842</v>
      </c>
      <c r="P6072" s="2">
        <v>339.38</v>
      </c>
      <c r="Q6072" s="4">
        <v>647.2997327675439</v>
      </c>
      <c r="R6072" s="5">
        <v>4.0999999999999995E-2</v>
      </c>
      <c r="S6072" s="6">
        <v>673.83902181101314</v>
      </c>
      <c r="T6072" s="4">
        <v>0</v>
      </c>
      <c r="U6072" s="7">
        <v>673.83902181101314</v>
      </c>
      <c r="V6072" s="8">
        <v>0.91354963890322527</v>
      </c>
      <c r="W6072" s="7">
        <v>666.8912363993544</v>
      </c>
      <c r="X6072" s="7">
        <v>671.45898459387047</v>
      </c>
      <c r="Y6072" s="7">
        <v>852.34181309670907</v>
      </c>
      <c r="Z6072" s="7">
        <v>1026.8297941272251</v>
      </c>
      <c r="AA6072" s="7">
        <v>1250.6494556585153</v>
      </c>
      <c r="AB6072" s="7">
        <v>1437.9271316336763</v>
      </c>
      <c r="AC6072" s="7">
        <v>811.36578947368423</v>
      </c>
      <c r="AD6072" s="7">
        <v>885.12631578947355</v>
      </c>
      <c r="AE6072" s="4">
        <v>730</v>
      </c>
      <c r="AF6072" s="4">
        <v>735</v>
      </c>
      <c r="AG6072" s="4">
        <v>933</v>
      </c>
      <c r="AH6072" s="4">
        <v>1124</v>
      </c>
      <c r="AI6072" s="4">
        <v>1369</v>
      </c>
      <c r="AJ6072" s="4">
        <v>1574</v>
      </c>
      <c r="AK6072" s="4">
        <v>841.44835705198454</v>
      </c>
      <c r="AL6072" s="8">
        <v>1.1407841010373334</v>
      </c>
      <c r="AM6072" s="4">
        <v>784.75696424989144</v>
      </c>
      <c r="AN6072" s="8">
        <v>1.0639253859037381</v>
      </c>
      <c r="AO6072" s="4">
        <v>728.06557144779799</v>
      </c>
      <c r="AP6072" s="8">
        <v>0.98706667077014254</v>
      </c>
    </row>
    <row r="6073" spans="1:42" x14ac:dyDescent="0.25">
      <c r="A6073" s="2" t="s">
        <v>16791</v>
      </c>
      <c r="B6073" t="s">
        <v>16790</v>
      </c>
      <c r="C6073" t="s">
        <v>149</v>
      </c>
      <c r="D6073" t="s">
        <v>16789</v>
      </c>
      <c r="E6073" s="3" t="s">
        <v>16623</v>
      </c>
      <c r="F6073" t="s">
        <v>16792</v>
      </c>
      <c r="G6073">
        <v>126</v>
      </c>
      <c r="H6073">
        <v>0</v>
      </c>
      <c r="I6073">
        <v>115</v>
      </c>
      <c r="J6073">
        <v>9</v>
      </c>
      <c r="K6073">
        <v>2</v>
      </c>
      <c r="L6073">
        <v>0</v>
      </c>
      <c r="M6073">
        <v>0</v>
      </c>
      <c r="N6073" s="2">
        <v>195.62698412698413</v>
      </c>
      <c r="O6073" s="2">
        <v>124.98522302910052</v>
      </c>
      <c r="P6073" s="2">
        <v>329.95</v>
      </c>
      <c r="Q6073" s="4">
        <v>650.5622071560847</v>
      </c>
      <c r="R6073" s="5">
        <v>4.0999999999999995E-2</v>
      </c>
      <c r="S6073" s="6">
        <v>677.23525764948408</v>
      </c>
      <c r="T6073" s="4">
        <v>5.2479338842975203</v>
      </c>
      <c r="U6073" s="7">
        <v>682.48319153378156</v>
      </c>
      <c r="V6073" s="8">
        <v>0.8863144010518792</v>
      </c>
      <c r="W6073" s="7">
        <v>597.17989788961347</v>
      </c>
      <c r="X6073" s="7">
        <v>656.10633847665929</v>
      </c>
      <c r="Y6073" s="7">
        <v>861.0296318614603</v>
      </c>
      <c r="Z6073" s="7">
        <v>1065.0734261330219</v>
      </c>
      <c r="AA6073" s="7">
        <v>1313.9716751797973</v>
      </c>
      <c r="AB6073" s="7">
        <v>1510.979476545443</v>
      </c>
      <c r="AC6073" s="7">
        <v>847.02619047619055</v>
      </c>
      <c r="AD6073" s="7">
        <v>924.02857142857135</v>
      </c>
      <c r="AE6073" s="4">
        <v>679</v>
      </c>
      <c r="AF6073" s="4">
        <v>746</v>
      </c>
      <c r="AG6073" s="4">
        <v>979</v>
      </c>
      <c r="AH6073" s="4">
        <v>1211</v>
      </c>
      <c r="AI6073" s="4">
        <v>1494</v>
      </c>
      <c r="AJ6073" s="4">
        <v>1718</v>
      </c>
      <c r="AK6073" s="4">
        <v>873.94176037545526</v>
      </c>
      <c r="AL6073" s="8">
        <v>1.1417694925608242</v>
      </c>
      <c r="AM6073" s="4">
        <v>807.79267096318176</v>
      </c>
      <c r="AN6073" s="8">
        <v>1.0558642405489667</v>
      </c>
      <c r="AO6073" s="4">
        <v>741.64358155090838</v>
      </c>
      <c r="AP6073" s="8">
        <v>0.96995898853710916</v>
      </c>
    </row>
    <row r="6074" spans="1:42" x14ac:dyDescent="0.25">
      <c r="A6074" s="2" t="s">
        <v>16795</v>
      </c>
      <c r="B6074" t="s">
        <v>16794</v>
      </c>
      <c r="C6074" t="s">
        <v>149</v>
      </c>
      <c r="D6074" t="s">
        <v>16793</v>
      </c>
      <c r="E6074" s="3" t="s">
        <v>16623</v>
      </c>
      <c r="F6074" t="s">
        <v>16796</v>
      </c>
      <c r="G6074">
        <v>30</v>
      </c>
      <c r="H6074">
        <v>0</v>
      </c>
      <c r="I6074">
        <v>30</v>
      </c>
      <c r="J6074">
        <v>0</v>
      </c>
      <c r="K6074">
        <v>0</v>
      </c>
      <c r="L6074">
        <v>0</v>
      </c>
      <c r="M6074">
        <v>0</v>
      </c>
      <c r="N6074" s="2">
        <v>186.57777777777778</v>
      </c>
      <c r="O6074" s="2">
        <v>189.38671977777776</v>
      </c>
      <c r="P6074" s="2">
        <v>309.5</v>
      </c>
      <c r="Q6074" s="4">
        <v>685.46449755555557</v>
      </c>
      <c r="R6074" s="5">
        <v>4.0999999999999995E-2</v>
      </c>
      <c r="S6074" s="6">
        <v>713.56854195533333</v>
      </c>
      <c r="T6074" s="4">
        <v>0</v>
      </c>
      <c r="U6074" s="7">
        <v>713.56854195533333</v>
      </c>
      <c r="V6074" s="8">
        <v>0.95652619565058083</v>
      </c>
      <c r="W6074" s="7">
        <v>649.48128684674452</v>
      </c>
      <c r="X6074" s="7">
        <v>713.56854195533344</v>
      </c>
      <c r="Y6074" s="7">
        <v>936.43914554191872</v>
      </c>
      <c r="Z6074" s="7">
        <v>1158.3532229328534</v>
      </c>
      <c r="AA6074" s="7">
        <v>1429.0501363019678</v>
      </c>
      <c r="AB6074" s="7">
        <v>1643.3120041276979</v>
      </c>
      <c r="AC6074" s="7">
        <v>820.6</v>
      </c>
      <c r="AD6074" s="7">
        <v>895.19999999999993</v>
      </c>
      <c r="AE6074" s="4">
        <v>679</v>
      </c>
      <c r="AF6074" s="4">
        <v>746</v>
      </c>
      <c r="AG6074" s="4">
        <v>979</v>
      </c>
      <c r="AH6074" s="4">
        <v>1211</v>
      </c>
      <c r="AI6074" s="4">
        <v>1494</v>
      </c>
      <c r="AJ6074" s="4">
        <v>1718</v>
      </c>
      <c r="AK6074" s="4">
        <v>856.92981887553333</v>
      </c>
      <c r="AL6074" s="8">
        <v>1.1486994891092941</v>
      </c>
      <c r="AM6074" s="4">
        <v>809.14272656880007</v>
      </c>
      <c r="AN6074" s="8">
        <v>1.0846417246230564</v>
      </c>
      <c r="AO6074" s="4">
        <v>761.3556342620667</v>
      </c>
      <c r="AP6074" s="8">
        <v>1.0205839601368187</v>
      </c>
    </row>
    <row r="6075" spans="1:42" x14ac:dyDescent="0.25">
      <c r="A6075" s="2" t="s">
        <v>16798</v>
      </c>
      <c r="B6075" t="s">
        <v>6876</v>
      </c>
      <c r="C6075" t="s">
        <v>14</v>
      </c>
      <c r="D6075" t="s">
        <v>16797</v>
      </c>
      <c r="E6075" s="3" t="s">
        <v>16623</v>
      </c>
      <c r="F6075" t="s">
        <v>7370</v>
      </c>
      <c r="G6075">
        <v>27</v>
      </c>
      <c r="H6075">
        <v>0</v>
      </c>
      <c r="I6075">
        <v>27</v>
      </c>
      <c r="J6075">
        <v>0</v>
      </c>
      <c r="K6075">
        <v>0</v>
      </c>
      <c r="L6075">
        <v>0</v>
      </c>
      <c r="M6075">
        <v>0</v>
      </c>
      <c r="N6075" s="2">
        <v>164.70987654320987</v>
      </c>
      <c r="O6075" s="2">
        <v>191.30038082716047</v>
      </c>
      <c r="P6075" s="2">
        <v>368.91</v>
      </c>
      <c r="Q6075" s="4">
        <v>724.92025737037034</v>
      </c>
      <c r="R6075" s="5">
        <v>4.0999999999999995E-2</v>
      </c>
      <c r="S6075" s="6">
        <v>754.64198792255547</v>
      </c>
      <c r="T6075" s="4">
        <v>0</v>
      </c>
      <c r="U6075" s="7">
        <v>754.64198792255547</v>
      </c>
      <c r="V6075" s="8">
        <v>1.0115844342125409</v>
      </c>
      <c r="W6075" s="7">
        <v>686.8658308303153</v>
      </c>
      <c r="X6075" s="7">
        <v>754.64198792255547</v>
      </c>
      <c r="Y6075" s="7">
        <v>990.34116109407751</v>
      </c>
      <c r="Z6075" s="7">
        <v>1225.0287498313871</v>
      </c>
      <c r="AA6075" s="7">
        <v>1511.307144713536</v>
      </c>
      <c r="AB6075" s="7">
        <v>1737.9020579771452</v>
      </c>
      <c r="AC6075" s="7">
        <v>820.6</v>
      </c>
      <c r="AD6075" s="7">
        <v>895.19999999999993</v>
      </c>
      <c r="AE6075" s="4">
        <v>679</v>
      </c>
      <c r="AF6075" s="4">
        <v>746</v>
      </c>
      <c r="AG6075" s="4">
        <v>979</v>
      </c>
      <c r="AH6075" s="4">
        <v>1211</v>
      </c>
      <c r="AI6075" s="4">
        <v>1494</v>
      </c>
      <c r="AJ6075" s="4">
        <v>1718</v>
      </c>
      <c r="AK6075" s="4">
        <v>854.27918655655287</v>
      </c>
      <c r="AL6075" s="8">
        <v>1.1451463626763443</v>
      </c>
      <c r="AM6075" s="4">
        <v>821.06678701188707</v>
      </c>
      <c r="AN6075" s="8">
        <v>1.1006257198550764</v>
      </c>
      <c r="AO6075" s="4">
        <v>787.85438746722127</v>
      </c>
      <c r="AP6075" s="8">
        <v>1.0561050770338087</v>
      </c>
    </row>
    <row r="6076" spans="1:42" x14ac:dyDescent="0.25">
      <c r="A6076" s="2" t="s">
        <v>16800</v>
      </c>
      <c r="B6076" t="s">
        <v>10929</v>
      </c>
      <c r="C6076" t="s">
        <v>14</v>
      </c>
      <c r="D6076" t="s">
        <v>16799</v>
      </c>
      <c r="E6076" s="3" t="s">
        <v>16623</v>
      </c>
      <c r="F6076" t="s">
        <v>7388</v>
      </c>
      <c r="G6076">
        <v>29</v>
      </c>
      <c r="H6076">
        <v>0</v>
      </c>
      <c r="I6076">
        <v>28</v>
      </c>
      <c r="J6076">
        <v>1</v>
      </c>
      <c r="K6076">
        <v>0</v>
      </c>
      <c r="L6076">
        <v>0</v>
      </c>
      <c r="M6076">
        <v>0</v>
      </c>
      <c r="N6076" s="2">
        <v>191.81609195402299</v>
      </c>
      <c r="O6076" s="2">
        <v>389.79342987356324</v>
      </c>
      <c r="P6076" s="2">
        <v>201.37</v>
      </c>
      <c r="Q6076" s="4">
        <v>782.97952182758627</v>
      </c>
      <c r="R6076" s="5">
        <v>4.0999999999999995E-2</v>
      </c>
      <c r="S6076" s="6">
        <v>815.0816822225172</v>
      </c>
      <c r="T6076" s="4">
        <v>0</v>
      </c>
      <c r="U6076" s="7">
        <v>815.0816822225172</v>
      </c>
      <c r="V6076" s="8">
        <v>1.0472914835823217</v>
      </c>
      <c r="W6076" s="7">
        <v>731.00945554046052</v>
      </c>
      <c r="X6076" s="7">
        <v>806.41444235838776</v>
      </c>
      <c r="Y6076" s="7">
        <v>1057.764398418145</v>
      </c>
      <c r="Z6076" s="7">
        <v>1274.5537355196855</v>
      </c>
      <c r="AA6076" s="7">
        <v>1402.323296516729</v>
      </c>
      <c r="AB6076" s="7">
        <v>1612.8288847167755</v>
      </c>
      <c r="AC6076" s="7">
        <v>856.10344827586209</v>
      </c>
      <c r="AD6076" s="7">
        <v>933.93103448275849</v>
      </c>
      <c r="AE6076" s="4">
        <v>698</v>
      </c>
      <c r="AF6076" s="4">
        <v>770</v>
      </c>
      <c r="AG6076" s="4">
        <v>1010</v>
      </c>
      <c r="AH6076" s="4">
        <v>1217</v>
      </c>
      <c r="AI6076" s="4">
        <v>1339</v>
      </c>
      <c r="AJ6076" s="4">
        <v>1540</v>
      </c>
      <c r="AK6076" s="4">
        <v>900.02800626717271</v>
      </c>
      <c r="AL6076" s="8">
        <v>1.1564382889564915</v>
      </c>
      <c r="AM6076" s="4">
        <v>870.62350948248434</v>
      </c>
      <c r="AN6076" s="8">
        <v>1.1186567024808174</v>
      </c>
      <c r="AO6076" s="4">
        <v>841.21901269779585</v>
      </c>
      <c r="AP6076" s="8">
        <v>1.0808751160051431</v>
      </c>
    </row>
    <row r="6077" spans="1:42" x14ac:dyDescent="0.25">
      <c r="A6077" s="2" t="s">
        <v>16803</v>
      </c>
      <c r="B6077" t="s">
        <v>16802</v>
      </c>
      <c r="C6077" t="s">
        <v>149</v>
      </c>
      <c r="D6077" t="s">
        <v>16801</v>
      </c>
      <c r="E6077" s="3" t="s">
        <v>16623</v>
      </c>
      <c r="F6077" t="s">
        <v>16804</v>
      </c>
      <c r="G6077">
        <v>53</v>
      </c>
      <c r="H6077">
        <v>0</v>
      </c>
      <c r="I6077">
        <v>49</v>
      </c>
      <c r="J6077">
        <v>4</v>
      </c>
      <c r="K6077">
        <v>0</v>
      </c>
      <c r="L6077">
        <v>0</v>
      </c>
      <c r="M6077">
        <v>0</v>
      </c>
      <c r="N6077" s="2">
        <v>190.94182389937109</v>
      </c>
      <c r="O6077" s="2">
        <v>91.273957805031372</v>
      </c>
      <c r="P6077" s="2">
        <v>389.79</v>
      </c>
      <c r="Q6077" s="4">
        <v>672.00578170440247</v>
      </c>
      <c r="R6077" s="5">
        <v>4.0999999999999995E-2</v>
      </c>
      <c r="S6077" s="6">
        <v>699.5580187542829</v>
      </c>
      <c r="T6077" s="4">
        <v>0</v>
      </c>
      <c r="U6077" s="7">
        <v>699.5580187542829</v>
      </c>
      <c r="V6077" s="8">
        <v>0.80887874411451444</v>
      </c>
      <c r="W6077" s="7">
        <v>614.7478455270309</v>
      </c>
      <c r="X6077" s="7">
        <v>683.5025387767646</v>
      </c>
      <c r="Y6077" s="7">
        <v>896.23764847888185</v>
      </c>
      <c r="Z6077" s="7">
        <v>1079.8531233928766</v>
      </c>
      <c r="AA6077" s="7">
        <v>1353.2541389035823</v>
      </c>
      <c r="AB6077" s="7">
        <v>1556.2827036763256</v>
      </c>
      <c r="AC6077" s="7">
        <v>951.33396226415095</v>
      </c>
      <c r="AD6077" s="7">
        <v>1037.8188679245281</v>
      </c>
      <c r="AE6077" s="4">
        <v>760</v>
      </c>
      <c r="AF6077" s="4">
        <v>845</v>
      </c>
      <c r="AG6077" s="4">
        <v>1108</v>
      </c>
      <c r="AH6077" s="4">
        <v>1335</v>
      </c>
      <c r="AI6077" s="4">
        <v>1673</v>
      </c>
      <c r="AJ6077" s="4">
        <v>1924</v>
      </c>
      <c r="AK6077" s="4">
        <v>970.25773371264506</v>
      </c>
      <c r="AL6077" s="8">
        <v>1.1218810106850403</v>
      </c>
      <c r="AM6077" s="4">
        <v>878.10463925873455</v>
      </c>
      <c r="AN6077" s="8">
        <v>1.0153270475972016</v>
      </c>
      <c r="AO6077" s="4">
        <v>785.95154480482404</v>
      </c>
      <c r="AP6077" s="8">
        <v>0.90877308450936312</v>
      </c>
    </row>
    <row r="6078" spans="1:42" x14ac:dyDescent="0.25">
      <c r="A6078" s="2" t="s">
        <v>16807</v>
      </c>
      <c r="B6078" t="s">
        <v>16806</v>
      </c>
      <c r="C6078" t="s">
        <v>149</v>
      </c>
      <c r="D6078" t="s">
        <v>16805</v>
      </c>
      <c r="E6078" s="3" t="s">
        <v>16623</v>
      </c>
      <c r="F6078" t="s">
        <v>16808</v>
      </c>
      <c r="G6078">
        <v>16</v>
      </c>
      <c r="H6078">
        <v>0</v>
      </c>
      <c r="I6078">
        <v>16</v>
      </c>
      <c r="J6078">
        <v>0</v>
      </c>
      <c r="K6078">
        <v>0</v>
      </c>
      <c r="L6078">
        <v>0</v>
      </c>
      <c r="M6078">
        <v>0</v>
      </c>
      <c r="N6078" s="2">
        <v>160.45833333333334</v>
      </c>
      <c r="O6078" s="2">
        <v>81.978842041666653</v>
      </c>
      <c r="P6078" s="2">
        <v>393.34</v>
      </c>
      <c r="Q6078" s="4">
        <v>635.77717537499996</v>
      </c>
      <c r="R6078" s="5">
        <v>4.0999999999999995E-2</v>
      </c>
      <c r="S6078" s="6">
        <v>661.84403956537494</v>
      </c>
      <c r="T6078" s="4">
        <v>0</v>
      </c>
      <c r="U6078" s="7">
        <v>661.84403956537494</v>
      </c>
      <c r="V6078" s="8">
        <v>0.78324738410103545</v>
      </c>
      <c r="W6078" s="7">
        <v>595.2680119167868</v>
      </c>
      <c r="X6078" s="7">
        <v>661.84403956537483</v>
      </c>
      <c r="Y6078" s="7">
        <v>867.83810158394715</v>
      </c>
      <c r="Z6078" s="7">
        <v>1045.6352577748821</v>
      </c>
      <c r="AA6078" s="7">
        <v>1310.3728736010321</v>
      </c>
      <c r="AB6078" s="7">
        <v>1506.9679670103919</v>
      </c>
      <c r="AC6078" s="7">
        <v>929.50000000000011</v>
      </c>
      <c r="AD6078" s="7">
        <v>1014</v>
      </c>
      <c r="AE6078" s="4">
        <v>760</v>
      </c>
      <c r="AF6078" s="4">
        <v>845</v>
      </c>
      <c r="AG6078" s="4">
        <v>1108</v>
      </c>
      <c r="AH6078" s="4">
        <v>1335</v>
      </c>
      <c r="AI6078" s="4">
        <v>1673</v>
      </c>
      <c r="AJ6078" s="4">
        <v>1924</v>
      </c>
      <c r="AK6078" s="4">
        <v>935.36814330765117</v>
      </c>
      <c r="AL6078" s="8">
        <v>1.1069445482930782</v>
      </c>
      <c r="AM6078" s="4">
        <v>837.68096339969543</v>
      </c>
      <c r="AN6078" s="8">
        <v>0.99133841822449165</v>
      </c>
      <c r="AO6078" s="4">
        <v>739.99378349173958</v>
      </c>
      <c r="AP6078" s="8">
        <v>0.87573228815590487</v>
      </c>
    </row>
    <row r="6079" spans="1:42" x14ac:dyDescent="0.25">
      <c r="A6079" s="2" t="s">
        <v>16810</v>
      </c>
      <c r="B6079" t="s">
        <v>14565</v>
      </c>
      <c r="C6079" t="s">
        <v>149</v>
      </c>
      <c r="D6079" t="s">
        <v>16809</v>
      </c>
      <c r="E6079" s="3" t="s">
        <v>16623</v>
      </c>
      <c r="F6079" t="s">
        <v>16811</v>
      </c>
      <c r="G6079">
        <v>56</v>
      </c>
      <c r="H6079">
        <v>0</v>
      </c>
      <c r="I6079">
        <v>56</v>
      </c>
      <c r="J6079">
        <v>0</v>
      </c>
      <c r="K6079">
        <v>0</v>
      </c>
      <c r="L6079">
        <v>0</v>
      </c>
      <c r="M6079">
        <v>0</v>
      </c>
      <c r="N6079" s="2">
        <v>179.36309523809521</v>
      </c>
      <c r="O6079" s="2">
        <v>170.54263972619046</v>
      </c>
      <c r="P6079" s="2">
        <v>333.33</v>
      </c>
      <c r="Q6079" s="4">
        <v>683.23573496428571</v>
      </c>
      <c r="R6079" s="5">
        <v>4.0999999999999995E-2</v>
      </c>
      <c r="S6079" s="6">
        <v>711.24840009782133</v>
      </c>
      <c r="T6079" s="4">
        <v>0</v>
      </c>
      <c r="U6079" s="7">
        <v>711.24840009782133</v>
      </c>
      <c r="V6079" s="8">
        <v>0.82992812146770278</v>
      </c>
      <c r="W6079" s="7">
        <v>602.5278161855523</v>
      </c>
      <c r="X6079" s="7">
        <v>711.24840009782145</v>
      </c>
      <c r="Y6079" s="7">
        <v>878.89388063429737</v>
      </c>
      <c r="Z6079" s="7">
        <v>1141.1511670180914</v>
      </c>
      <c r="AA6079" s="7">
        <v>1260.6608165094408</v>
      </c>
      <c r="AB6079" s="7">
        <v>1449.884428204077</v>
      </c>
      <c r="AC6079" s="7">
        <v>942.7</v>
      </c>
      <c r="AD6079" s="7">
        <v>1028.3999999999999</v>
      </c>
      <c r="AE6079" s="4">
        <v>726</v>
      </c>
      <c r="AF6079" s="4">
        <v>857</v>
      </c>
      <c r="AG6079" s="4">
        <v>1059</v>
      </c>
      <c r="AH6079" s="4">
        <v>1375</v>
      </c>
      <c r="AI6079" s="4">
        <v>1519</v>
      </c>
      <c r="AJ6079" s="4">
        <v>1747</v>
      </c>
      <c r="AK6079" s="4">
        <v>962.75704143001735</v>
      </c>
      <c r="AL6079" s="8">
        <v>1.1234037822987366</v>
      </c>
      <c r="AM6079" s="4">
        <v>877.24410337707081</v>
      </c>
      <c r="AN6079" s="8">
        <v>1.0236220576161854</v>
      </c>
      <c r="AO6079" s="4">
        <v>791.73116532412416</v>
      </c>
      <c r="AP6079" s="8">
        <v>0.92384033293363377</v>
      </c>
    </row>
    <row r="6080" spans="1:42" x14ac:dyDescent="0.25">
      <c r="A6080" s="2" t="s">
        <v>16814</v>
      </c>
      <c r="B6080" t="s">
        <v>16813</v>
      </c>
      <c r="C6080" t="s">
        <v>149</v>
      </c>
      <c r="D6080" t="s">
        <v>16812</v>
      </c>
      <c r="E6080" s="3" t="s">
        <v>16623</v>
      </c>
      <c r="F6080" t="s">
        <v>16815</v>
      </c>
      <c r="G6080">
        <v>26</v>
      </c>
      <c r="H6080">
        <v>0</v>
      </c>
      <c r="I6080">
        <v>26</v>
      </c>
      <c r="J6080">
        <v>0</v>
      </c>
      <c r="K6080">
        <v>0</v>
      </c>
      <c r="L6080">
        <v>0</v>
      </c>
      <c r="M6080">
        <v>0</v>
      </c>
      <c r="N6080" s="2">
        <v>146.52884615384616</v>
      </c>
      <c r="O6080" s="2">
        <v>155.11221743589741</v>
      </c>
      <c r="P6080" s="2">
        <v>350.73</v>
      </c>
      <c r="Q6080" s="4">
        <v>652.37106358974358</v>
      </c>
      <c r="R6080" s="5">
        <v>4.0999999999999995E-2</v>
      </c>
      <c r="S6080" s="6">
        <v>679.11827719692303</v>
      </c>
      <c r="T6080" s="4">
        <v>0</v>
      </c>
      <c r="U6080" s="7">
        <v>679.11827719692303</v>
      </c>
      <c r="V6080" s="8">
        <v>0.49175834699270315</v>
      </c>
      <c r="W6080" s="7">
        <v>599.94518333109795</v>
      </c>
      <c r="X6080" s="7">
        <v>679.11827719692315</v>
      </c>
      <c r="Y6080" s="7">
        <v>828.61281468270488</v>
      </c>
      <c r="Z6080" s="7">
        <v>1103.505730651626</v>
      </c>
      <c r="AA6080" s="7">
        <v>1235.7887259926631</v>
      </c>
      <c r="AB6080" s="7">
        <v>1421.1816228089122</v>
      </c>
      <c r="AC6080" s="7">
        <v>1519.1000000000001</v>
      </c>
      <c r="AD6080" s="7">
        <v>1657.2</v>
      </c>
      <c r="AE6080" s="4">
        <v>1220</v>
      </c>
      <c r="AF6080" s="4">
        <v>1381</v>
      </c>
      <c r="AG6080" s="4">
        <v>1685</v>
      </c>
      <c r="AH6080" s="4">
        <v>2244</v>
      </c>
      <c r="AI6080" s="4">
        <v>2513</v>
      </c>
      <c r="AJ6080" s="4">
        <v>2890</v>
      </c>
      <c r="AK6080" s="4">
        <v>1458.4849604145491</v>
      </c>
      <c r="AL6080" s="8">
        <v>1.0561078641669435</v>
      </c>
      <c r="AM6080" s="4">
        <v>1187.4008966866791</v>
      </c>
      <c r="AN6080" s="8">
        <v>0.8598123799324251</v>
      </c>
      <c r="AO6080" s="4">
        <v>916.31683295880919</v>
      </c>
      <c r="AP6080" s="8">
        <v>0.66351689569790673</v>
      </c>
    </row>
    <row r="6081" spans="1:42" x14ac:dyDescent="0.25">
      <c r="A6081" s="2" t="s">
        <v>16818</v>
      </c>
      <c r="B6081" t="s">
        <v>16817</v>
      </c>
      <c r="C6081" t="s">
        <v>149</v>
      </c>
      <c r="D6081" t="s">
        <v>16816</v>
      </c>
      <c r="E6081" s="3" t="s">
        <v>16623</v>
      </c>
      <c r="F6081" t="s">
        <v>7717</v>
      </c>
      <c r="G6081">
        <v>70</v>
      </c>
      <c r="H6081">
        <v>0</v>
      </c>
      <c r="I6081">
        <v>40</v>
      </c>
      <c r="J6081">
        <v>16</v>
      </c>
      <c r="K6081">
        <v>12</v>
      </c>
      <c r="L6081">
        <v>2</v>
      </c>
      <c r="M6081">
        <v>0</v>
      </c>
      <c r="N6081" s="2">
        <v>185.44761904761904</v>
      </c>
      <c r="O6081" s="2">
        <v>240.808602452381</v>
      </c>
      <c r="P6081" s="2">
        <v>376.84</v>
      </c>
      <c r="Q6081" s="4">
        <v>803.09622149999996</v>
      </c>
      <c r="R6081" s="5">
        <v>4.0999999999999995E-2</v>
      </c>
      <c r="S6081" s="6">
        <v>836.02316658149994</v>
      </c>
      <c r="T6081" s="4">
        <v>0</v>
      </c>
      <c r="U6081" s="7">
        <v>836.02316658149994</v>
      </c>
      <c r="V6081" s="8">
        <v>0.51265502444684374</v>
      </c>
      <c r="W6081" s="7">
        <v>625.43912982514917</v>
      </c>
      <c r="X6081" s="7">
        <v>707.97658876109097</v>
      </c>
      <c r="Y6081" s="7">
        <v>863.82371619293144</v>
      </c>
      <c r="Z6081" s="7">
        <v>1150.3978748587172</v>
      </c>
      <c r="AA6081" s="7">
        <v>1288.302076434918</v>
      </c>
      <c r="AB6081" s="7">
        <v>1481.5730206513779</v>
      </c>
      <c r="AC6081" s="7">
        <v>1793.8485714285714</v>
      </c>
      <c r="AD6081" s="7">
        <v>1956.9257142857141</v>
      </c>
      <c r="AE6081" s="4">
        <v>1220</v>
      </c>
      <c r="AF6081" s="4">
        <v>1381</v>
      </c>
      <c r="AG6081" s="4">
        <v>1685</v>
      </c>
      <c r="AH6081" s="4">
        <v>2244</v>
      </c>
      <c r="AI6081" s="4">
        <v>2513</v>
      </c>
      <c r="AJ6081" s="4">
        <v>2890</v>
      </c>
      <c r="AK6081" s="4">
        <v>1744.8141025552927</v>
      </c>
      <c r="AL6081" s="8">
        <v>1.0699317341387118</v>
      </c>
      <c r="AM6081" s="4">
        <v>1441.8837905640285</v>
      </c>
      <c r="AN6081" s="8">
        <v>0.88417283090808907</v>
      </c>
      <c r="AO6081" s="4">
        <v>1138.9534785727642</v>
      </c>
      <c r="AP6081" s="8">
        <v>0.69841392767746635</v>
      </c>
    </row>
    <row r="6082" spans="1:42" x14ac:dyDescent="0.25">
      <c r="A6082" s="2" t="s">
        <v>16821</v>
      </c>
      <c r="B6082" t="s">
        <v>16820</v>
      </c>
      <c r="C6082" t="s">
        <v>149</v>
      </c>
      <c r="D6082" t="s">
        <v>16819</v>
      </c>
      <c r="E6082" s="3" t="s">
        <v>16623</v>
      </c>
      <c r="F6082" t="s">
        <v>16822</v>
      </c>
      <c r="G6082">
        <v>29</v>
      </c>
      <c r="H6082">
        <v>0</v>
      </c>
      <c r="I6082">
        <v>29</v>
      </c>
      <c r="J6082">
        <v>0</v>
      </c>
      <c r="K6082">
        <v>0</v>
      </c>
      <c r="L6082">
        <v>0</v>
      </c>
      <c r="M6082">
        <v>0</v>
      </c>
      <c r="N6082" s="2">
        <v>176.70402298850573</v>
      </c>
      <c r="O6082" s="2">
        <v>128.18475445977006</v>
      </c>
      <c r="P6082" s="2">
        <v>373.99</v>
      </c>
      <c r="Q6082" s="4">
        <v>678.87877744827574</v>
      </c>
      <c r="R6082" s="5">
        <v>4.0999999999999995E-2</v>
      </c>
      <c r="S6082" s="6">
        <v>706.71280732365494</v>
      </c>
      <c r="T6082" s="4">
        <v>0</v>
      </c>
      <c r="U6082" s="7">
        <v>706.71280732365494</v>
      </c>
      <c r="V6082" s="8">
        <v>0.96809973605980126</v>
      </c>
      <c r="W6082" s="7">
        <v>636.04152659128931</v>
      </c>
      <c r="X6082" s="7">
        <v>706.71280732365494</v>
      </c>
      <c r="Y6082" s="7">
        <v>927.43954714528957</v>
      </c>
      <c r="Z6082" s="7">
        <v>1117.1870954130106</v>
      </c>
      <c r="AA6082" s="7">
        <v>1229.4866647959475</v>
      </c>
      <c r="AB6082" s="7">
        <v>1414.3937143833696</v>
      </c>
      <c r="AC6082" s="7">
        <v>803.00000000000011</v>
      </c>
      <c r="AD6082" s="7">
        <v>876</v>
      </c>
      <c r="AE6082" s="4">
        <v>657</v>
      </c>
      <c r="AF6082" s="4">
        <v>730</v>
      </c>
      <c r="AG6082" s="4">
        <v>958</v>
      </c>
      <c r="AH6082" s="4">
        <v>1154</v>
      </c>
      <c r="AI6082" s="4">
        <v>1270</v>
      </c>
      <c r="AJ6082" s="4">
        <v>1461</v>
      </c>
      <c r="AK6082" s="4">
        <v>837.41255476544757</v>
      </c>
      <c r="AL6082" s="8">
        <v>1.1471404859800651</v>
      </c>
      <c r="AM6082" s="4">
        <v>792.17033449713472</v>
      </c>
      <c r="AN6082" s="8">
        <v>1.0851648417768969</v>
      </c>
      <c r="AO6082" s="4">
        <v>746.92811422882198</v>
      </c>
      <c r="AP6082" s="8">
        <v>1.0231891975737288</v>
      </c>
    </row>
    <row r="6083" spans="1:42" x14ac:dyDescent="0.25">
      <c r="A6083" s="2" t="s">
        <v>16825</v>
      </c>
      <c r="B6083" t="s">
        <v>16824</v>
      </c>
      <c r="C6083" t="s">
        <v>149</v>
      </c>
      <c r="D6083" t="s">
        <v>16823</v>
      </c>
      <c r="E6083" s="3" t="s">
        <v>16623</v>
      </c>
      <c r="F6083" t="s">
        <v>16826</v>
      </c>
      <c r="G6083">
        <v>65</v>
      </c>
      <c r="H6083">
        <v>1</v>
      </c>
      <c r="I6083">
        <v>35</v>
      </c>
      <c r="J6083">
        <v>19</v>
      </c>
      <c r="K6083">
        <v>10</v>
      </c>
      <c r="L6083">
        <v>0</v>
      </c>
      <c r="M6083">
        <v>0</v>
      </c>
      <c r="N6083" s="2">
        <v>229.24358974358975</v>
      </c>
      <c r="O6083" s="2">
        <v>203.88961928205134</v>
      </c>
      <c r="P6083" s="2">
        <v>299.39</v>
      </c>
      <c r="Q6083" s="4">
        <v>732.52320902564111</v>
      </c>
      <c r="R6083" s="5">
        <v>4.0999999999999995E-2</v>
      </c>
      <c r="S6083" s="6">
        <v>762.55666059569239</v>
      </c>
      <c r="T6083" s="4">
        <v>33.333333333333336</v>
      </c>
      <c r="U6083" s="7">
        <v>795.88999392902576</v>
      </c>
      <c r="V6083" s="8">
        <v>0.93343527128913917</v>
      </c>
      <c r="W6083" s="7">
        <v>652.86914123029851</v>
      </c>
      <c r="X6083" s="7">
        <v>657.34084767708146</v>
      </c>
      <c r="Y6083" s="7">
        <v>834.42042296968293</v>
      </c>
      <c r="Z6083" s="7">
        <v>1005.2396092367885</v>
      </c>
      <c r="AA6083" s="7">
        <v>1224.353225129149</v>
      </c>
      <c r="AB6083" s="7">
        <v>1407.6931894472464</v>
      </c>
      <c r="AC6083" s="7">
        <v>937.91076923076935</v>
      </c>
      <c r="AD6083" s="7">
        <v>1023.1753846153846</v>
      </c>
      <c r="AE6083" s="4">
        <v>730</v>
      </c>
      <c r="AF6083" s="4">
        <v>735</v>
      </c>
      <c r="AG6083" s="4">
        <v>933</v>
      </c>
      <c r="AH6083" s="4">
        <v>1124</v>
      </c>
      <c r="AI6083" s="4">
        <v>1369</v>
      </c>
      <c r="AJ6083" s="4">
        <v>1574</v>
      </c>
      <c r="AK6083" s="4">
        <v>946.57723691365834</v>
      </c>
      <c r="AL6083" s="8">
        <v>1.1492581838629869</v>
      </c>
      <c r="AM6083" s="4">
        <v>886.29463432673856</v>
      </c>
      <c r="AN6083" s="8">
        <v>1.0785575745715541</v>
      </c>
      <c r="AO6083" s="4">
        <v>822.83926318261229</v>
      </c>
      <c r="AP6083" s="8">
        <v>1.004135880580572</v>
      </c>
    </row>
    <row r="6084" spans="1:42" x14ac:dyDescent="0.25">
      <c r="A6084" s="2" t="s">
        <v>16828</v>
      </c>
      <c r="B6084" t="s">
        <v>4984</v>
      </c>
      <c r="C6084" t="s">
        <v>149</v>
      </c>
      <c r="D6084" t="s">
        <v>16827</v>
      </c>
      <c r="E6084" s="3" t="s">
        <v>16623</v>
      </c>
      <c r="F6084" t="s">
        <v>16829</v>
      </c>
      <c r="G6084">
        <v>65</v>
      </c>
      <c r="H6084">
        <v>0</v>
      </c>
      <c r="I6084">
        <v>0</v>
      </c>
      <c r="J6084">
        <v>32</v>
      </c>
      <c r="K6084">
        <v>23</v>
      </c>
      <c r="L6084">
        <v>7</v>
      </c>
      <c r="M6084">
        <v>3</v>
      </c>
      <c r="N6084" s="2">
        <v>230.20897435897436</v>
      </c>
      <c r="O6084" s="2">
        <v>312.5236184358975</v>
      </c>
      <c r="P6084" s="2">
        <v>210.04</v>
      </c>
      <c r="Q6084" s="4">
        <v>752.7725927948718</v>
      </c>
      <c r="R6084" s="5">
        <v>4.0999999999999995E-2</v>
      </c>
      <c r="S6084" s="6">
        <v>783.63626909946151</v>
      </c>
      <c r="T6084" s="4">
        <v>185.46875</v>
      </c>
      <c r="U6084" s="7">
        <v>969.10501909946151</v>
      </c>
      <c r="V6084" s="8">
        <v>0.71906014909837568</v>
      </c>
      <c r="W6084" s="7">
        <v>478.52952770425321</v>
      </c>
      <c r="X6084" s="7">
        <v>511.09046762094596</v>
      </c>
      <c r="Y6084" s="7">
        <v>670.40649507047863</v>
      </c>
      <c r="Z6084" s="7">
        <v>877.40104168374</v>
      </c>
      <c r="AA6084" s="7">
        <v>890.19283950815509</v>
      </c>
      <c r="AB6084" s="7">
        <v>1023.9252713088578</v>
      </c>
      <c r="AC6084" s="7">
        <v>1482.5123076923078</v>
      </c>
      <c r="AD6084" s="7">
        <v>1617.2861538461536</v>
      </c>
      <c r="AE6084" s="4">
        <v>823</v>
      </c>
      <c r="AF6084" s="4">
        <v>879</v>
      </c>
      <c r="AG6084" s="4">
        <v>1153</v>
      </c>
      <c r="AH6084" s="4">
        <v>1509</v>
      </c>
      <c r="AI6084" s="4">
        <v>1531</v>
      </c>
      <c r="AJ6084" s="4">
        <v>1761</v>
      </c>
      <c r="AK6084" s="4">
        <v>1299.2891644994886</v>
      </c>
      <c r="AL6084" s="8">
        <v>1.1016662036969826</v>
      </c>
      <c r="AM6084" s="4">
        <v>1130.3683884201691</v>
      </c>
      <c r="AN6084" s="8">
        <v>0.97632973753536978</v>
      </c>
      <c r="AO6084" s="4">
        <v>952.55704517878075</v>
      </c>
      <c r="AP6084" s="8">
        <v>0.84439661525998821</v>
      </c>
    </row>
    <row r="6085" spans="1:42" x14ac:dyDescent="0.25">
      <c r="A6085" s="2" t="s">
        <v>16830</v>
      </c>
      <c r="B6085" t="s">
        <v>4984</v>
      </c>
      <c r="C6085" t="s">
        <v>149</v>
      </c>
      <c r="D6085" t="s">
        <v>16827</v>
      </c>
      <c r="E6085" s="3" t="s">
        <v>16623</v>
      </c>
      <c r="F6085" t="s">
        <v>16831</v>
      </c>
      <c r="G6085">
        <v>41</v>
      </c>
      <c r="H6085">
        <v>0</v>
      </c>
      <c r="I6085">
        <v>40</v>
      </c>
      <c r="J6085">
        <v>1</v>
      </c>
      <c r="K6085">
        <v>0</v>
      </c>
      <c r="L6085">
        <v>0</v>
      </c>
      <c r="M6085">
        <v>0</v>
      </c>
      <c r="N6085" s="2">
        <v>142.0670731707317</v>
      </c>
      <c r="O6085" s="2">
        <v>230.32495726016262</v>
      </c>
      <c r="P6085" s="2">
        <v>218.71</v>
      </c>
      <c r="Q6085" s="4">
        <v>591.10203043089439</v>
      </c>
      <c r="R6085" s="5">
        <v>4.0999999999999995E-2</v>
      </c>
      <c r="S6085" s="6">
        <v>615.33721367856106</v>
      </c>
      <c r="T6085" s="4">
        <v>83.825000000000003</v>
      </c>
      <c r="U6085" s="7">
        <v>699.1622136785611</v>
      </c>
      <c r="V6085" s="8">
        <v>0.78940464188640447</v>
      </c>
      <c r="W6085" s="7">
        <v>571.78761328327835</v>
      </c>
      <c r="X6085" s="7">
        <v>610.6941823523714</v>
      </c>
      <c r="Y6085" s="7">
        <v>801.05846672614814</v>
      </c>
      <c r="Z6085" s="7">
        <v>1048.3930843796684</v>
      </c>
      <c r="AA6085" s="7">
        <v>1063.6778079425262</v>
      </c>
      <c r="AB6085" s="7">
        <v>1223.4726451905872</v>
      </c>
      <c r="AC6085" s="7">
        <v>974.25121951219512</v>
      </c>
      <c r="AD6085" s="7">
        <v>1062.8195121951219</v>
      </c>
      <c r="AE6085" s="4">
        <v>823</v>
      </c>
      <c r="AF6085" s="4">
        <v>879</v>
      </c>
      <c r="AG6085" s="4">
        <v>1153</v>
      </c>
      <c r="AH6085" s="4">
        <v>1509</v>
      </c>
      <c r="AI6085" s="4">
        <v>1531</v>
      </c>
      <c r="AJ6085" s="4">
        <v>1761</v>
      </c>
      <c r="AK6085" s="4">
        <v>891.8179033495569</v>
      </c>
      <c r="AL6085" s="8">
        <v>1.1015713115779979</v>
      </c>
      <c r="AM6085" s="4">
        <v>799.65767345922484</v>
      </c>
      <c r="AN6085" s="8">
        <v>0.99751575501413325</v>
      </c>
      <c r="AO6085" s="4">
        <v>707.497443568893</v>
      </c>
      <c r="AP6085" s="8">
        <v>0.89346019845026892</v>
      </c>
    </row>
    <row r="6086" spans="1:42" x14ac:dyDescent="0.25">
      <c r="A6086" s="2" t="s">
        <v>16832</v>
      </c>
      <c r="B6086" t="s">
        <v>4984</v>
      </c>
      <c r="C6086" t="s">
        <v>149</v>
      </c>
      <c r="D6086" t="s">
        <v>16827</v>
      </c>
      <c r="E6086" s="3" t="s">
        <v>16623</v>
      </c>
      <c r="F6086" t="s">
        <v>16833</v>
      </c>
      <c r="G6086">
        <v>9</v>
      </c>
      <c r="H6086">
        <v>0</v>
      </c>
      <c r="I6086">
        <v>0</v>
      </c>
      <c r="J6086">
        <v>9</v>
      </c>
      <c r="K6086">
        <v>0</v>
      </c>
      <c r="L6086">
        <v>0</v>
      </c>
      <c r="M6086">
        <v>0</v>
      </c>
      <c r="N6086" s="2">
        <v>171.08333333333334</v>
      </c>
      <c r="O6086" s="2">
        <v>197.64676803703702</v>
      </c>
      <c r="P6086" s="2">
        <v>266.77999999999997</v>
      </c>
      <c r="Q6086" s="4">
        <v>635.51010137037031</v>
      </c>
      <c r="R6086" s="5">
        <v>4.0999999999999995E-2</v>
      </c>
      <c r="S6086" s="6">
        <v>661.56601552655547</v>
      </c>
      <c r="T6086" s="4">
        <v>164.44444444444446</v>
      </c>
      <c r="U6086" s="7">
        <v>826.01045997099993</v>
      </c>
      <c r="V6086" s="8">
        <v>0.71640109277623587</v>
      </c>
      <c r="W6086" s="7">
        <v>472.219280813838</v>
      </c>
      <c r="X6086" s="7">
        <v>504.35084791660211</v>
      </c>
      <c r="Y6086" s="7">
        <v>661.56601552655547</v>
      </c>
      <c r="Z6086" s="7">
        <v>865.8309778226992</v>
      </c>
      <c r="AA6086" s="7">
        <v>878.45409347021371</v>
      </c>
      <c r="AB6086" s="7">
        <v>1010.4230297851382</v>
      </c>
      <c r="AC6086" s="7">
        <v>1268.3000000000002</v>
      </c>
      <c r="AD6086" s="7">
        <v>1383.6</v>
      </c>
      <c r="AE6086" s="4">
        <v>823</v>
      </c>
      <c r="AF6086" s="4">
        <v>879</v>
      </c>
      <c r="AG6086" s="4">
        <v>1153</v>
      </c>
      <c r="AH6086" s="4">
        <v>1509</v>
      </c>
      <c r="AI6086" s="4">
        <v>1531</v>
      </c>
      <c r="AJ6086" s="4">
        <v>1761</v>
      </c>
      <c r="AK6086" s="4">
        <v>1097.3069288486299</v>
      </c>
      <c r="AL6086" s="8">
        <v>1.0943203584501946</v>
      </c>
      <c r="AM6086" s="4">
        <v>933.90408635285189</v>
      </c>
      <c r="AN6086" s="8">
        <v>0.95260063382246007</v>
      </c>
      <c r="AO6086" s="4">
        <v>770.50124385707409</v>
      </c>
      <c r="AP6086" s="8">
        <v>0.81088090919472555</v>
      </c>
    </row>
    <row r="6087" spans="1:42" x14ac:dyDescent="0.25">
      <c r="A6087" s="2" t="s">
        <v>16834</v>
      </c>
      <c r="B6087" t="s">
        <v>4984</v>
      </c>
      <c r="C6087" t="s">
        <v>149</v>
      </c>
      <c r="D6087" t="s">
        <v>16827</v>
      </c>
      <c r="E6087" s="3" t="s">
        <v>16623</v>
      </c>
      <c r="F6087" t="s">
        <v>16835</v>
      </c>
      <c r="G6087">
        <v>16</v>
      </c>
      <c r="H6087">
        <v>0</v>
      </c>
      <c r="I6087">
        <v>0</v>
      </c>
      <c r="J6087">
        <v>0</v>
      </c>
      <c r="K6087">
        <v>15</v>
      </c>
      <c r="L6087">
        <v>1</v>
      </c>
      <c r="M6087">
        <v>0</v>
      </c>
      <c r="N6087" s="2">
        <v>219.234375</v>
      </c>
      <c r="O6087" s="2">
        <v>347.33825714583332</v>
      </c>
      <c r="P6087" s="2">
        <v>183.11</v>
      </c>
      <c r="Q6087" s="4">
        <v>749.68263214583328</v>
      </c>
      <c r="R6087" s="5">
        <v>4.0999999999999995E-2</v>
      </c>
      <c r="S6087" s="6">
        <v>780.41962006381243</v>
      </c>
      <c r="T6087" s="4">
        <v>239.4375</v>
      </c>
      <c r="U6087" s="7">
        <v>1019.8571200638124</v>
      </c>
      <c r="V6087" s="8">
        <v>0.67523437561123056</v>
      </c>
      <c r="W6087" s="7">
        <v>425.24892646694872</v>
      </c>
      <c r="X6087" s="7">
        <v>454.18445487782247</v>
      </c>
      <c r="Y6087" s="7">
        <v>595.7618617453121</v>
      </c>
      <c r="Z6087" s="7">
        <v>779.70914950015265</v>
      </c>
      <c r="AA6087" s="7">
        <v>791.0766785187102</v>
      </c>
      <c r="AB6087" s="7">
        <v>909.91902734908467</v>
      </c>
      <c r="AC6087" s="7">
        <v>1661.4125000000001</v>
      </c>
      <c r="AD6087" s="7">
        <v>1812.45</v>
      </c>
      <c r="AE6087" s="4">
        <v>823</v>
      </c>
      <c r="AF6087" s="4">
        <v>879</v>
      </c>
      <c r="AG6087" s="4">
        <v>1153</v>
      </c>
      <c r="AH6087" s="4">
        <v>1509</v>
      </c>
      <c r="AI6087" s="4">
        <v>1531</v>
      </c>
      <c r="AJ6087" s="4">
        <v>1761</v>
      </c>
      <c r="AK6087" s="4">
        <v>1395.5105518351252</v>
      </c>
      <c r="AL6087" s="8">
        <v>1.0824782268212365</v>
      </c>
      <c r="AM6087" s="4">
        <v>1175.8352190596563</v>
      </c>
      <c r="AN6087" s="8">
        <v>0.93703399424623446</v>
      </c>
      <c r="AO6087" s="4">
        <v>956.15988628418745</v>
      </c>
      <c r="AP6087" s="8">
        <v>0.79158976167123229</v>
      </c>
    </row>
    <row r="6088" spans="1:42" x14ac:dyDescent="0.25">
      <c r="A6088" s="2" t="s">
        <v>16838</v>
      </c>
      <c r="B6088" t="s">
        <v>16837</v>
      </c>
      <c r="C6088" t="s">
        <v>149</v>
      </c>
      <c r="D6088" t="s">
        <v>16836</v>
      </c>
      <c r="E6088" s="3" t="s">
        <v>16623</v>
      </c>
      <c r="F6088" t="s">
        <v>16839</v>
      </c>
      <c r="G6088">
        <v>212</v>
      </c>
      <c r="H6088">
        <v>1</v>
      </c>
      <c r="I6088">
        <v>160</v>
      </c>
      <c r="J6088">
        <v>11</v>
      </c>
      <c r="K6088">
        <v>19</v>
      </c>
      <c r="L6088">
        <v>11</v>
      </c>
      <c r="M6088">
        <v>10</v>
      </c>
      <c r="N6088" s="2">
        <v>187.91350710900474</v>
      </c>
      <c r="O6088" s="2">
        <v>166.94352136176937</v>
      </c>
      <c r="P6088" s="2">
        <v>350.21</v>
      </c>
      <c r="Q6088" s="4">
        <v>705.06702847077418</v>
      </c>
      <c r="R6088" s="5">
        <v>4.0999999999999995E-2</v>
      </c>
      <c r="S6088" s="6">
        <v>733.97477663807581</v>
      </c>
      <c r="T6088" s="4">
        <v>32.97948717948718</v>
      </c>
      <c r="U6088" s="7">
        <v>766.95426381756295</v>
      </c>
      <c r="V6088" s="8">
        <v>0.75383329746081573</v>
      </c>
      <c r="W6088" s="7">
        <v>554.77045707150182</v>
      </c>
      <c r="X6088" s="7">
        <v>624.74800497258855</v>
      </c>
      <c r="Y6088" s="7">
        <v>797.88832967630822</v>
      </c>
      <c r="Z6088" s="7">
        <v>1102.3267339470153</v>
      </c>
      <c r="AA6088" s="7">
        <v>1127.5763646329744</v>
      </c>
      <c r="AB6088" s="7">
        <v>1296.3881812191012</v>
      </c>
      <c r="AC6088" s="7">
        <v>1119.1462264150944</v>
      </c>
      <c r="AD6088" s="7">
        <v>1220.8867924528302</v>
      </c>
      <c r="AE6088" s="4">
        <v>769</v>
      </c>
      <c r="AF6088" s="4">
        <v>866</v>
      </c>
      <c r="AG6088" s="4">
        <v>1106</v>
      </c>
      <c r="AH6088" s="4">
        <v>1528</v>
      </c>
      <c r="AI6088" s="4">
        <v>1563</v>
      </c>
      <c r="AJ6088" s="4">
        <v>1797</v>
      </c>
      <c r="AK6088" s="4">
        <v>1096.7895801666186</v>
      </c>
      <c r="AL6088" s="8">
        <v>1.1104411065759863</v>
      </c>
      <c r="AM6088" s="4">
        <v>976.48782952294403</v>
      </c>
      <c r="AN6088" s="8">
        <v>0.99219746460621916</v>
      </c>
      <c r="AO6088" s="4">
        <v>854.27652728175065</v>
      </c>
      <c r="AP6088" s="8">
        <v>0.87207693943058284</v>
      </c>
    </row>
    <row r="6089" spans="1:42" x14ac:dyDescent="0.25">
      <c r="A6089" s="2" t="s">
        <v>16842</v>
      </c>
      <c r="B6089" t="s">
        <v>16841</v>
      </c>
      <c r="C6089" t="s">
        <v>149</v>
      </c>
      <c r="D6089" t="s">
        <v>16840</v>
      </c>
      <c r="E6089" s="3" t="s">
        <v>16623</v>
      </c>
      <c r="F6089" t="s">
        <v>16843</v>
      </c>
      <c r="G6089">
        <v>26</v>
      </c>
      <c r="H6089">
        <v>0</v>
      </c>
      <c r="I6089">
        <v>26</v>
      </c>
      <c r="J6089">
        <v>0</v>
      </c>
      <c r="K6089">
        <v>0</v>
      </c>
      <c r="L6089">
        <v>0</v>
      </c>
      <c r="M6089">
        <v>0</v>
      </c>
      <c r="N6089" s="2">
        <v>180.81089743589743</v>
      </c>
      <c r="O6089" s="2">
        <v>127.03268912820509</v>
      </c>
      <c r="P6089" s="2">
        <v>342.29</v>
      </c>
      <c r="Q6089" s="4">
        <v>650.13358656410253</v>
      </c>
      <c r="R6089" s="5">
        <v>4.0999999999999995E-2</v>
      </c>
      <c r="S6089" s="6">
        <v>676.78906361323072</v>
      </c>
      <c r="T6089" s="4">
        <v>0</v>
      </c>
      <c r="U6089" s="7">
        <v>676.78906361323072</v>
      </c>
      <c r="V6089" s="8">
        <v>0.92457522351534249</v>
      </c>
      <c r="W6089" s="7">
        <v>628.71115199043288</v>
      </c>
      <c r="X6089" s="7">
        <v>676.78906361323061</v>
      </c>
      <c r="Y6089" s="7">
        <v>887.5922145747287</v>
      </c>
      <c r="Z6089" s="7">
        <v>1092.8479141951348</v>
      </c>
      <c r="AA6089" s="7">
        <v>1336.9357732031851</v>
      </c>
      <c r="AB6089" s="7">
        <v>1537.5685967060142</v>
      </c>
      <c r="AC6089" s="7">
        <v>805.2</v>
      </c>
      <c r="AD6089" s="7">
        <v>878.4</v>
      </c>
      <c r="AE6089" s="4">
        <v>680</v>
      </c>
      <c r="AF6089" s="4">
        <v>732</v>
      </c>
      <c r="AG6089" s="4">
        <v>960</v>
      </c>
      <c r="AH6089" s="4">
        <v>1182</v>
      </c>
      <c r="AI6089" s="4">
        <v>1446</v>
      </c>
      <c r="AJ6089" s="4">
        <v>1663</v>
      </c>
      <c r="AK6089" s="4">
        <v>835.18345718694343</v>
      </c>
      <c r="AL6089" s="8">
        <v>1.1409610070859884</v>
      </c>
      <c r="AM6089" s="4">
        <v>780.08975507434764</v>
      </c>
      <c r="AN6089" s="8">
        <v>1.0656963867135896</v>
      </c>
      <c r="AO6089" s="4">
        <v>724.99605296175184</v>
      </c>
      <c r="AP6089" s="8">
        <v>0.99043176634119101</v>
      </c>
    </row>
    <row r="6090" spans="1:42" x14ac:dyDescent="0.25">
      <c r="A6090" s="2" t="s">
        <v>16846</v>
      </c>
      <c r="B6090" t="s">
        <v>16845</v>
      </c>
      <c r="C6090" t="s">
        <v>149</v>
      </c>
      <c r="D6090" t="s">
        <v>16844</v>
      </c>
      <c r="E6090" s="3" t="s">
        <v>16623</v>
      </c>
      <c r="F6090" t="s">
        <v>16847</v>
      </c>
      <c r="G6090">
        <v>39</v>
      </c>
      <c r="H6090">
        <v>0</v>
      </c>
      <c r="I6090">
        <v>38</v>
      </c>
      <c r="J6090">
        <v>1</v>
      </c>
      <c r="K6090">
        <v>0</v>
      </c>
      <c r="L6090">
        <v>0</v>
      </c>
      <c r="M6090">
        <v>0</v>
      </c>
      <c r="N6090" s="2">
        <v>188.52564102564102</v>
      </c>
      <c r="O6090" s="2">
        <v>167.74699403418799</v>
      </c>
      <c r="P6090" s="2">
        <v>322.05</v>
      </c>
      <c r="Q6090" s="4">
        <v>678.32263505982905</v>
      </c>
      <c r="R6090" s="5">
        <v>4.0999999999999995E-2</v>
      </c>
      <c r="S6090" s="6">
        <v>706.13386309728196</v>
      </c>
      <c r="T6090" s="4">
        <v>0</v>
      </c>
      <c r="U6090" s="7">
        <v>706.13386309728196</v>
      </c>
      <c r="V6090" s="8">
        <v>0.83535719540127995</v>
      </c>
      <c r="W6090" s="7">
        <v>551.33574896484481</v>
      </c>
      <c r="X6090" s="7">
        <v>704.20611572327903</v>
      </c>
      <c r="Y6090" s="7">
        <v>779.38826330939423</v>
      </c>
      <c r="Z6090" s="7">
        <v>938.94148763103874</v>
      </c>
      <c r="AA6090" s="7">
        <v>1083.4582824354602</v>
      </c>
      <c r="AB6090" s="7">
        <v>1246.3529355387097</v>
      </c>
      <c r="AC6090" s="7">
        <v>929.83846153846162</v>
      </c>
      <c r="AD6090" s="7">
        <v>1014.3692307692306</v>
      </c>
      <c r="AE6090" s="4">
        <v>660</v>
      </c>
      <c r="AF6090" s="4">
        <v>843</v>
      </c>
      <c r="AG6090" s="4">
        <v>933</v>
      </c>
      <c r="AH6090" s="4">
        <v>1124</v>
      </c>
      <c r="AI6090" s="4">
        <v>1297</v>
      </c>
      <c r="AJ6090" s="4">
        <v>1492</v>
      </c>
      <c r="AK6090" s="4">
        <v>954.28299081158855</v>
      </c>
      <c r="AL6090" s="8">
        <v>1.1289179070480164</v>
      </c>
      <c r="AM6090" s="4">
        <v>869.20328988096912</v>
      </c>
      <c r="AN6090" s="8">
        <v>1.0282685201977066</v>
      </c>
      <c r="AO6090" s="4">
        <v>784.1235889503497</v>
      </c>
      <c r="AP6090" s="8">
        <v>0.9276191333473971</v>
      </c>
    </row>
    <row r="6091" spans="1:42" x14ac:dyDescent="0.25">
      <c r="A6091" s="2" t="s">
        <v>16850</v>
      </c>
      <c r="B6091" t="s">
        <v>16849</v>
      </c>
      <c r="C6091" t="s">
        <v>149</v>
      </c>
      <c r="D6091" t="s">
        <v>16848</v>
      </c>
      <c r="E6091" s="3" t="s">
        <v>16623</v>
      </c>
      <c r="F6091" t="s">
        <v>16851</v>
      </c>
      <c r="G6091">
        <v>130</v>
      </c>
      <c r="H6091">
        <v>0</v>
      </c>
      <c r="I6091">
        <v>92</v>
      </c>
      <c r="J6091">
        <v>7</v>
      </c>
      <c r="K6091">
        <v>20</v>
      </c>
      <c r="L6091">
        <v>9</v>
      </c>
      <c r="M6091">
        <v>2</v>
      </c>
      <c r="N6091" s="2">
        <v>214.42243589743589</v>
      </c>
      <c r="O6091" s="2">
        <v>147.42336667948712</v>
      </c>
      <c r="P6091" s="2">
        <v>343.12</v>
      </c>
      <c r="Q6091" s="4">
        <v>704.96580257692301</v>
      </c>
      <c r="R6091" s="5">
        <v>4.0999999999999995E-2</v>
      </c>
      <c r="S6091" s="6">
        <v>733.86940048257679</v>
      </c>
      <c r="T6091" s="4">
        <v>46.930769230769229</v>
      </c>
      <c r="U6091" s="7">
        <v>780.80016971334601</v>
      </c>
      <c r="V6091" s="8">
        <v>0.87818402255273198</v>
      </c>
      <c r="W6091" s="7">
        <v>572.82753072690059</v>
      </c>
      <c r="X6091" s="7">
        <v>617.39912533677477</v>
      </c>
      <c r="Y6091" s="7">
        <v>809.71730207937969</v>
      </c>
      <c r="Z6091" s="7">
        <v>1040.0038742303959</v>
      </c>
      <c r="AA6091" s="7">
        <v>1073.8452701378931</v>
      </c>
      <c r="AB6091" s="7">
        <v>1234.7982506735495</v>
      </c>
      <c r="AC6091" s="7">
        <v>978.01846153846168</v>
      </c>
      <c r="AD6091" s="7">
        <v>1066.9292307692308</v>
      </c>
      <c r="AE6091" s="4">
        <v>694</v>
      </c>
      <c r="AF6091" s="4">
        <v>748</v>
      </c>
      <c r="AG6091" s="4">
        <v>981</v>
      </c>
      <c r="AH6091" s="4">
        <v>1260</v>
      </c>
      <c r="AI6091" s="4">
        <v>1301</v>
      </c>
      <c r="AJ6091" s="4">
        <v>1496</v>
      </c>
      <c r="AK6091" s="4">
        <v>965.41797465893103</v>
      </c>
      <c r="AL6091" s="8">
        <v>1.1386120631372942</v>
      </c>
      <c r="AM6091" s="4">
        <v>888.23511660014628</v>
      </c>
      <c r="AN6091" s="8">
        <v>1.0518027162757735</v>
      </c>
      <c r="AO6091" s="4">
        <v>811.05225854136154</v>
      </c>
      <c r="AP6091" s="8">
        <v>0.96499336941425284</v>
      </c>
    </row>
    <row r="6092" spans="1:42" x14ac:dyDescent="0.25">
      <c r="A6092" s="2" t="s">
        <v>16854</v>
      </c>
      <c r="B6092" t="s">
        <v>16853</v>
      </c>
      <c r="C6092" t="s">
        <v>149</v>
      </c>
      <c r="D6092" t="s">
        <v>16852</v>
      </c>
      <c r="E6092" s="3" t="s">
        <v>16623</v>
      </c>
      <c r="F6092" t="s">
        <v>13117</v>
      </c>
      <c r="G6092">
        <v>50</v>
      </c>
      <c r="H6092">
        <v>0</v>
      </c>
      <c r="I6092">
        <v>45</v>
      </c>
      <c r="J6092">
        <v>0</v>
      </c>
      <c r="K6092">
        <v>4</v>
      </c>
      <c r="L6092">
        <v>1</v>
      </c>
      <c r="M6092">
        <v>0</v>
      </c>
      <c r="N6092" s="2">
        <v>192.57500000000002</v>
      </c>
      <c r="O6092" s="2">
        <v>153.6505811666666</v>
      </c>
      <c r="P6092" s="2">
        <v>314.87</v>
      </c>
      <c r="Q6092" s="4">
        <v>661.09558116666665</v>
      </c>
      <c r="R6092" s="5">
        <v>4.0999999999999995E-2</v>
      </c>
      <c r="S6092" s="6">
        <v>688.20049999449998</v>
      </c>
      <c r="T6092" s="4">
        <v>18.775510204081634</v>
      </c>
      <c r="U6092" s="7">
        <v>706.97601019858166</v>
      </c>
      <c r="V6092" s="8">
        <v>0.92962000026111991</v>
      </c>
      <c r="W6092" s="7">
        <v>601.77952990972051</v>
      </c>
      <c r="X6092" s="7">
        <v>647.93104272986454</v>
      </c>
      <c r="Y6092" s="7">
        <v>849.73079486500399</v>
      </c>
      <c r="Z6092" s="7">
        <v>1031.6220512738068</v>
      </c>
      <c r="AA6092" s="7">
        <v>1126.6398717858679</v>
      </c>
      <c r="AB6092" s="7">
        <v>1295.8620854597291</v>
      </c>
      <c r="AC6092" s="7">
        <v>836.55000000000007</v>
      </c>
      <c r="AD6092" s="7">
        <v>912.6</v>
      </c>
      <c r="AE6092" s="4">
        <v>665</v>
      </c>
      <c r="AF6092" s="4">
        <v>716</v>
      </c>
      <c r="AG6092" s="4">
        <v>939</v>
      </c>
      <c r="AH6092" s="4">
        <v>1140</v>
      </c>
      <c r="AI6092" s="4">
        <v>1245</v>
      </c>
      <c r="AJ6092" s="4">
        <v>1432</v>
      </c>
      <c r="AK6092" s="4">
        <v>853.36184936702648</v>
      </c>
      <c r="AL6092" s="8">
        <v>1.1467946871414967</v>
      </c>
      <c r="AM6092" s="4">
        <v>798.30806624285105</v>
      </c>
      <c r="AN6092" s="8">
        <v>1.0744031248480377</v>
      </c>
      <c r="AO6092" s="4">
        <v>743.25428311867552</v>
      </c>
      <c r="AP6092" s="8">
        <v>1.0020115625545789</v>
      </c>
    </row>
    <row r="6093" spans="1:42" x14ac:dyDescent="0.25">
      <c r="A6093" s="2" t="s">
        <v>16857</v>
      </c>
      <c r="B6093" t="s">
        <v>16856</v>
      </c>
      <c r="C6093" t="s">
        <v>149</v>
      </c>
      <c r="D6093" t="s">
        <v>16855</v>
      </c>
      <c r="E6093" s="3" t="s">
        <v>16623</v>
      </c>
      <c r="F6093" t="s">
        <v>16858</v>
      </c>
      <c r="G6093">
        <v>50</v>
      </c>
      <c r="H6093">
        <v>3</v>
      </c>
      <c r="I6093">
        <v>45</v>
      </c>
      <c r="J6093">
        <v>2</v>
      </c>
      <c r="K6093">
        <v>0</v>
      </c>
      <c r="L6093">
        <v>0</v>
      </c>
      <c r="M6093">
        <v>0</v>
      </c>
      <c r="N6093" s="2">
        <v>173.19000000000003</v>
      </c>
      <c r="O6093" s="2">
        <v>153.17542816666659</v>
      </c>
      <c r="P6093" s="2">
        <v>335.04</v>
      </c>
      <c r="Q6093" s="4">
        <v>661.40542816666664</v>
      </c>
      <c r="R6093" s="5">
        <v>4.0999999999999995E-2</v>
      </c>
      <c r="S6093" s="6">
        <v>688.52305072149989</v>
      </c>
      <c r="T6093" s="4">
        <v>62.458333333333336</v>
      </c>
      <c r="U6093" s="7">
        <v>750.98138405483326</v>
      </c>
      <c r="V6093" s="8">
        <v>0.93587231949408456</v>
      </c>
      <c r="W6093" s="7">
        <v>593.76146640157265</v>
      </c>
      <c r="X6093" s="7">
        <v>688.14551452899025</v>
      </c>
      <c r="Y6093" s="7">
        <v>839.1599915328585</v>
      </c>
      <c r="Z6093" s="7">
        <v>1010.7673517645269</v>
      </c>
      <c r="AA6093" s="7">
        <v>1228.7086992587458</v>
      </c>
      <c r="AB6093" s="7">
        <v>1413.1866115077894</v>
      </c>
      <c r="AC6093" s="7">
        <v>882.68400000000008</v>
      </c>
      <c r="AD6093" s="7">
        <v>962.928</v>
      </c>
      <c r="AE6093" s="4">
        <v>692</v>
      </c>
      <c r="AF6093" s="4">
        <v>802</v>
      </c>
      <c r="AG6093" s="4">
        <v>978</v>
      </c>
      <c r="AH6093" s="4">
        <v>1178</v>
      </c>
      <c r="AI6093" s="4">
        <v>1432</v>
      </c>
      <c r="AJ6093" s="4">
        <v>1647</v>
      </c>
      <c r="AK6093" s="4">
        <v>850.71354726865002</v>
      </c>
      <c r="AL6093" s="8">
        <v>1.1379939691465821</v>
      </c>
      <c r="AM6093" s="4">
        <v>796.65004841960001</v>
      </c>
      <c r="AN6093" s="8">
        <v>1.0706200859290829</v>
      </c>
      <c r="AO6093" s="4">
        <v>742.58654957054978</v>
      </c>
      <c r="AP6093" s="8">
        <v>1.0032462027115836</v>
      </c>
    </row>
    <row r="6094" spans="1:42" x14ac:dyDescent="0.25">
      <c r="A6094" s="2" t="s">
        <v>16861</v>
      </c>
      <c r="B6094" t="s">
        <v>16860</v>
      </c>
      <c r="C6094" t="s">
        <v>149</v>
      </c>
      <c r="D6094" t="s">
        <v>16859</v>
      </c>
      <c r="E6094" s="3" t="s">
        <v>16623</v>
      </c>
      <c r="F6094" t="s">
        <v>16862</v>
      </c>
      <c r="G6094">
        <v>28</v>
      </c>
      <c r="H6094">
        <v>0</v>
      </c>
      <c r="I6094">
        <v>25</v>
      </c>
      <c r="J6094">
        <v>3</v>
      </c>
      <c r="K6094">
        <v>0</v>
      </c>
      <c r="L6094">
        <v>0</v>
      </c>
      <c r="M6094">
        <v>0</v>
      </c>
      <c r="N6094" s="2">
        <v>168.77083333333334</v>
      </c>
      <c r="O6094" s="2">
        <v>158.62294879761905</v>
      </c>
      <c r="P6094" s="2">
        <v>343.55</v>
      </c>
      <c r="Q6094" s="4">
        <v>670.9437821309524</v>
      </c>
      <c r="R6094" s="5">
        <v>4.0999999999999995E-2</v>
      </c>
      <c r="S6094" s="6">
        <v>698.45247719832139</v>
      </c>
      <c r="T6094" s="4">
        <v>0</v>
      </c>
      <c r="U6094" s="7">
        <v>698.45247719832139</v>
      </c>
      <c r="V6094" s="8">
        <v>0.90842945752290027</v>
      </c>
      <c r="W6094" s="7">
        <v>627.72475514832411</v>
      </c>
      <c r="X6094" s="7">
        <v>675.87151639703779</v>
      </c>
      <c r="Y6094" s="7">
        <v>886.62715054235071</v>
      </c>
      <c r="Z6094" s="7">
        <v>1068.3130420469306</v>
      </c>
      <c r="AA6094" s="7">
        <v>1282.7023940223353</v>
      </c>
      <c r="AB6094" s="7">
        <v>1475.28943901719</v>
      </c>
      <c r="AC6094" s="7">
        <v>845.74285714285725</v>
      </c>
      <c r="AD6094" s="7">
        <v>922.62857142857138</v>
      </c>
      <c r="AE6094" s="4">
        <v>691</v>
      </c>
      <c r="AF6094" s="4">
        <v>744</v>
      </c>
      <c r="AG6094" s="4">
        <v>976</v>
      </c>
      <c r="AH6094" s="4">
        <v>1176</v>
      </c>
      <c r="AI6094" s="4">
        <v>1412</v>
      </c>
      <c r="AJ6094" s="4">
        <v>1624</v>
      </c>
      <c r="AK6094" s="4">
        <v>872.16824131360647</v>
      </c>
      <c r="AL6094" s="8">
        <v>1.1343696932729923</v>
      </c>
      <c r="AM6094" s="4">
        <v>809.63056623210377</v>
      </c>
      <c r="AN6094" s="8">
        <v>1.0530312084029592</v>
      </c>
      <c r="AO6094" s="4">
        <v>754.04152171521253</v>
      </c>
      <c r="AP6094" s="8">
        <v>0.98073033296292966</v>
      </c>
    </row>
    <row r="6095" spans="1:42" x14ac:dyDescent="0.25">
      <c r="A6095" s="2" t="s">
        <v>16865</v>
      </c>
      <c r="B6095" t="s">
        <v>16864</v>
      </c>
      <c r="C6095" t="s">
        <v>149</v>
      </c>
      <c r="D6095" t="s">
        <v>16863</v>
      </c>
      <c r="E6095" s="3" t="s">
        <v>16623</v>
      </c>
      <c r="F6095" t="s">
        <v>16866</v>
      </c>
      <c r="G6095">
        <v>61</v>
      </c>
      <c r="H6095">
        <v>0</v>
      </c>
      <c r="I6095">
        <v>60</v>
      </c>
      <c r="J6095">
        <v>1</v>
      </c>
      <c r="K6095">
        <v>0</v>
      </c>
      <c r="L6095">
        <v>0</v>
      </c>
      <c r="M6095">
        <v>0</v>
      </c>
      <c r="N6095" s="2">
        <v>198.15163934426229</v>
      </c>
      <c r="O6095" s="2">
        <v>125.11885431693983</v>
      </c>
      <c r="P6095" s="2">
        <v>356.23</v>
      </c>
      <c r="Q6095" s="4">
        <v>679.5004936612022</v>
      </c>
      <c r="R6095" s="5">
        <v>4.0999999999999995E-2</v>
      </c>
      <c r="S6095" s="6">
        <v>707.36001390131139</v>
      </c>
      <c r="T6095" s="4">
        <v>0</v>
      </c>
      <c r="U6095" s="7">
        <v>707.36001390131139</v>
      </c>
      <c r="V6095" s="8">
        <v>0.91663928043634335</v>
      </c>
      <c r="W6095" s="7">
        <v>673.72987112071235</v>
      </c>
      <c r="X6095" s="7">
        <v>704.89560665554814</v>
      </c>
      <c r="Y6095" s="7">
        <v>855.22444864710837</v>
      </c>
      <c r="Z6095" s="7">
        <v>1129.2995934975752</v>
      </c>
      <c r="AA6095" s="7">
        <v>1133.8827898997567</v>
      </c>
      <c r="AB6095" s="7">
        <v>1304.3776960609166</v>
      </c>
      <c r="AC6095" s="7">
        <v>848.8573770491804</v>
      </c>
      <c r="AD6095" s="7">
        <v>926.02622950819671</v>
      </c>
      <c r="AE6095" s="4">
        <v>735</v>
      </c>
      <c r="AF6095" s="4">
        <v>769</v>
      </c>
      <c r="AG6095" s="4">
        <v>933</v>
      </c>
      <c r="AH6095" s="4">
        <v>1232</v>
      </c>
      <c r="AI6095" s="4">
        <v>1237</v>
      </c>
      <c r="AJ6095" s="4">
        <v>1423</v>
      </c>
      <c r="AK6095" s="4">
        <v>881.75164446065844</v>
      </c>
      <c r="AL6095" s="8">
        <v>1.1426263529433043</v>
      </c>
      <c r="AM6095" s="4">
        <v>823.62110094087609</v>
      </c>
      <c r="AN6095" s="8">
        <v>1.0672973287743173</v>
      </c>
      <c r="AO6095" s="4">
        <v>765.49055742109374</v>
      </c>
      <c r="AP6095" s="8">
        <v>0.99196830460533036</v>
      </c>
    </row>
    <row r="6096" spans="1:42" x14ac:dyDescent="0.25">
      <c r="A6096" s="2" t="s">
        <v>16868</v>
      </c>
      <c r="B6096" t="s">
        <v>8316</v>
      </c>
      <c r="C6096" t="s">
        <v>149</v>
      </c>
      <c r="D6096" t="s">
        <v>16867</v>
      </c>
      <c r="E6096" s="3" t="s">
        <v>16623</v>
      </c>
      <c r="F6096" t="s">
        <v>16869</v>
      </c>
      <c r="G6096">
        <v>30</v>
      </c>
      <c r="H6096">
        <v>0</v>
      </c>
      <c r="I6096">
        <v>30</v>
      </c>
      <c r="J6096">
        <v>0</v>
      </c>
      <c r="K6096">
        <v>0</v>
      </c>
      <c r="L6096">
        <v>0</v>
      </c>
      <c r="M6096">
        <v>0</v>
      </c>
      <c r="N6096" s="2">
        <v>186.86111111111111</v>
      </c>
      <c r="O6096" s="2">
        <v>18.319787888888854</v>
      </c>
      <c r="P6096" s="2">
        <v>455.24</v>
      </c>
      <c r="Q6096" s="4">
        <v>660.42089899999996</v>
      </c>
      <c r="R6096" s="5">
        <v>4.0999999999999995E-2</v>
      </c>
      <c r="S6096" s="6">
        <v>687.49815585899989</v>
      </c>
      <c r="T6096" s="4">
        <v>0</v>
      </c>
      <c r="U6096" s="7">
        <v>687.49815585899989</v>
      </c>
      <c r="V6096" s="8">
        <v>0.81360728504023661</v>
      </c>
      <c r="W6096" s="7">
        <v>618.34153663057964</v>
      </c>
      <c r="X6096" s="7">
        <v>687.49815585899978</v>
      </c>
      <c r="Y6096" s="7">
        <v>901.47687182458196</v>
      </c>
      <c r="Z6096" s="7">
        <v>1086.1657255287157</v>
      </c>
      <c r="AA6096" s="7">
        <v>1361.1649878723156</v>
      </c>
      <c r="AB6096" s="7">
        <v>1565.3804164174148</v>
      </c>
      <c r="AC6096" s="7">
        <v>929.50000000000011</v>
      </c>
      <c r="AD6096" s="7">
        <v>1014</v>
      </c>
      <c r="AE6096" s="4">
        <v>760</v>
      </c>
      <c r="AF6096" s="4">
        <v>845</v>
      </c>
      <c r="AG6096" s="4">
        <v>1108</v>
      </c>
      <c r="AH6096" s="4">
        <v>1335</v>
      </c>
      <c r="AI6096" s="4">
        <v>1673</v>
      </c>
      <c r="AJ6096" s="4">
        <v>1924</v>
      </c>
      <c r="AK6096" s="4">
        <v>952.40420359840016</v>
      </c>
      <c r="AL6096" s="8">
        <v>1.1271055663886393</v>
      </c>
      <c r="AM6096" s="4">
        <v>864.1021876852667</v>
      </c>
      <c r="AN6096" s="8">
        <v>1.022606139272505</v>
      </c>
      <c r="AO6096" s="4">
        <v>775.80017177213324</v>
      </c>
      <c r="AP6096" s="8">
        <v>0.91810671215637074</v>
      </c>
    </row>
    <row r="6097" spans="1:42" x14ac:dyDescent="0.25">
      <c r="A6097" s="2" t="s">
        <v>16871</v>
      </c>
      <c r="B6097" t="s">
        <v>14431</v>
      </c>
      <c r="C6097" t="s">
        <v>149</v>
      </c>
      <c r="D6097" t="s">
        <v>16870</v>
      </c>
      <c r="E6097" s="3" t="s">
        <v>16623</v>
      </c>
      <c r="F6097" t="s">
        <v>16872</v>
      </c>
      <c r="G6097">
        <v>20</v>
      </c>
      <c r="H6097">
        <v>0</v>
      </c>
      <c r="I6097">
        <v>12</v>
      </c>
      <c r="J6097">
        <v>0</v>
      </c>
      <c r="K6097">
        <v>8</v>
      </c>
      <c r="L6097">
        <v>0</v>
      </c>
      <c r="M6097">
        <v>0</v>
      </c>
      <c r="N6097" s="2">
        <v>183.47499999999999</v>
      </c>
      <c r="O6097" s="2">
        <v>197.56344566666667</v>
      </c>
      <c r="P6097" s="2">
        <v>324.64999999999998</v>
      </c>
      <c r="Q6097" s="4">
        <v>705.68844566666667</v>
      </c>
      <c r="R6097" s="5">
        <v>4.0999999999999995E-2</v>
      </c>
      <c r="S6097" s="6">
        <v>734.62167193899995</v>
      </c>
      <c r="T6097" s="4">
        <v>88.529411764705884</v>
      </c>
      <c r="U6097" s="7">
        <v>823.15108370370581</v>
      </c>
      <c r="V6097" s="8">
        <v>0.71010272921299666</v>
      </c>
      <c r="W6097" s="7">
        <v>532.968276484385</v>
      </c>
      <c r="X6097" s="7">
        <v>581.76560976535711</v>
      </c>
      <c r="Y6097" s="7">
        <v>726.89014640617063</v>
      </c>
      <c r="Z6097" s="7">
        <v>963.90576519946433</v>
      </c>
      <c r="AA6097" s="7">
        <v>984.81890803416661</v>
      </c>
      <c r="AB6097" s="7">
        <v>1132.4783710791864</v>
      </c>
      <c r="AC6097" s="7">
        <v>1275.1200000000001</v>
      </c>
      <c r="AD6097" s="7">
        <v>1391.04</v>
      </c>
      <c r="AE6097" s="4">
        <v>841</v>
      </c>
      <c r="AF6097" s="4">
        <v>918</v>
      </c>
      <c r="AG6097" s="4">
        <v>1147</v>
      </c>
      <c r="AH6097" s="4">
        <v>1521</v>
      </c>
      <c r="AI6097" s="4">
        <v>1554</v>
      </c>
      <c r="AJ6097" s="4">
        <v>1787</v>
      </c>
      <c r="AK6097" s="4">
        <v>1187.644505771915</v>
      </c>
      <c r="AL6097" s="8">
        <v>1.100909176618893</v>
      </c>
      <c r="AM6097" s="4">
        <v>1036.6368944942765</v>
      </c>
      <c r="AN6097" s="8">
        <v>0.97064036081692739</v>
      </c>
      <c r="AO6097" s="4">
        <v>885.62928321663821</v>
      </c>
      <c r="AP6097" s="8">
        <v>0.84037154501496203</v>
      </c>
    </row>
    <row r="6098" spans="1:42" x14ac:dyDescent="0.25">
      <c r="A6098" s="2" t="s">
        <v>16874</v>
      </c>
      <c r="B6098" t="s">
        <v>10955</v>
      </c>
      <c r="C6098" t="s">
        <v>14</v>
      </c>
      <c r="D6098" t="s">
        <v>16873</v>
      </c>
      <c r="E6098" s="3" t="s">
        <v>16623</v>
      </c>
      <c r="F6098" t="s">
        <v>16875</v>
      </c>
      <c r="G6098">
        <v>80</v>
      </c>
      <c r="H6098">
        <v>0</v>
      </c>
      <c r="I6098">
        <v>56</v>
      </c>
      <c r="J6098">
        <v>7</v>
      </c>
      <c r="K6098">
        <v>12</v>
      </c>
      <c r="L6098">
        <v>4</v>
      </c>
      <c r="M6098">
        <v>1</v>
      </c>
      <c r="N6098" s="2">
        <v>221.19270833333334</v>
      </c>
      <c r="O6098" s="2">
        <v>22.738252875000018</v>
      </c>
      <c r="P6098" s="2">
        <v>444</v>
      </c>
      <c r="Q6098" s="4">
        <v>687.93096120833343</v>
      </c>
      <c r="R6098" s="5">
        <v>4.0999999999999995E-2</v>
      </c>
      <c r="S6098" s="6">
        <v>716.1361306178751</v>
      </c>
      <c r="T6098" s="4">
        <v>22.173333333333332</v>
      </c>
      <c r="U6098" s="7">
        <v>738.30946395120839</v>
      </c>
      <c r="V6098" s="8">
        <v>0.71717956113137515</v>
      </c>
      <c r="W6098" s="7">
        <v>534.94778532015107</v>
      </c>
      <c r="X6098" s="7">
        <v>609.38135232828643</v>
      </c>
      <c r="Y6098" s="7">
        <v>780.50899236568193</v>
      </c>
      <c r="Z6098" s="7">
        <v>1030.9396851033339</v>
      </c>
      <c r="AA6098" s="7">
        <v>1035.1135299822947</v>
      </c>
      <c r="AB6098" s="7">
        <v>1190.2414313170068</v>
      </c>
      <c r="AC6098" s="7">
        <v>1132.4087500000003</v>
      </c>
      <c r="AD6098" s="7">
        <v>1235.355</v>
      </c>
      <c r="AE6098" s="4">
        <v>769</v>
      </c>
      <c r="AF6098" s="4">
        <v>876</v>
      </c>
      <c r="AG6098" s="4">
        <v>1122</v>
      </c>
      <c r="AH6098" s="4">
        <v>1482</v>
      </c>
      <c r="AI6098" s="4">
        <v>1488</v>
      </c>
      <c r="AJ6098" s="4">
        <v>1711</v>
      </c>
      <c r="AK6098" s="4">
        <v>1126.5842657813189</v>
      </c>
      <c r="AL6098" s="8">
        <v>1.1158809564356664</v>
      </c>
      <c r="AM6098" s="4">
        <v>989.76822072683774</v>
      </c>
      <c r="AN6098" s="8">
        <v>0.98298049133423604</v>
      </c>
      <c r="AO6098" s="4">
        <v>852.95217567235636</v>
      </c>
      <c r="AP6098" s="8">
        <v>0.85008002623280554</v>
      </c>
    </row>
    <row r="6099" spans="1:42" x14ac:dyDescent="0.25">
      <c r="A6099" s="2" t="s">
        <v>16878</v>
      </c>
      <c r="B6099" t="s">
        <v>16877</v>
      </c>
      <c r="C6099" t="s">
        <v>149</v>
      </c>
      <c r="D6099" t="s">
        <v>16876</v>
      </c>
      <c r="E6099" s="3" t="s">
        <v>16623</v>
      </c>
      <c r="F6099" t="s">
        <v>16879</v>
      </c>
      <c r="G6099">
        <v>60</v>
      </c>
      <c r="H6099">
        <v>0</v>
      </c>
      <c r="I6099">
        <v>42</v>
      </c>
      <c r="J6099">
        <v>8</v>
      </c>
      <c r="K6099">
        <v>6</v>
      </c>
      <c r="L6099">
        <v>3</v>
      </c>
      <c r="M6099">
        <v>1</v>
      </c>
      <c r="N6099" s="2">
        <v>213.86440677966104</v>
      </c>
      <c r="O6099" s="2">
        <v>103.24165801694912</v>
      </c>
      <c r="P6099" s="2">
        <v>360.11</v>
      </c>
      <c r="Q6099" s="4">
        <v>677.21606479661023</v>
      </c>
      <c r="R6099" s="5">
        <v>4.0999999999999995E-2</v>
      </c>
      <c r="S6099" s="6">
        <v>704.98192345327118</v>
      </c>
      <c r="T6099" s="4">
        <v>40.694915254237287</v>
      </c>
      <c r="U6099" s="7">
        <v>745.67683870750852</v>
      </c>
      <c r="V6099" s="8">
        <v>0.89865846467783139</v>
      </c>
      <c r="W6099" s="7">
        <v>543.75338168572716</v>
      </c>
      <c r="X6099" s="7">
        <v>604.07602246648753</v>
      </c>
      <c r="Y6099" s="7">
        <v>792.6904767387241</v>
      </c>
      <c r="Z6099" s="7">
        <v>995.74838021198786</v>
      </c>
      <c r="AA6099" s="7">
        <v>1111.2959738202048</v>
      </c>
      <c r="AB6099" s="7">
        <v>1277.8204469614589</v>
      </c>
      <c r="AC6099" s="7">
        <v>912.74333333333334</v>
      </c>
      <c r="AD6099" s="7">
        <v>995.71999999999991</v>
      </c>
      <c r="AE6099" s="4">
        <v>640</v>
      </c>
      <c r="AF6099" s="4">
        <v>711</v>
      </c>
      <c r="AG6099" s="4">
        <v>933</v>
      </c>
      <c r="AH6099" s="4">
        <v>1172</v>
      </c>
      <c r="AI6099" s="4">
        <v>1308</v>
      </c>
      <c r="AJ6099" s="4">
        <v>1504</v>
      </c>
      <c r="AK6099" s="4">
        <v>909.2532108588864</v>
      </c>
      <c r="AL6099" s="8">
        <v>1.1448376565055922</v>
      </c>
      <c r="AM6099" s="4">
        <v>841.16278172368141</v>
      </c>
      <c r="AN6099" s="8">
        <v>1.0627779258963388</v>
      </c>
      <c r="AO6099" s="4">
        <v>773.07235258847629</v>
      </c>
      <c r="AP6099" s="8">
        <v>0.98071819528708515</v>
      </c>
    </row>
    <row r="6100" spans="1:42" x14ac:dyDescent="0.25">
      <c r="A6100" s="2" t="s">
        <v>16882</v>
      </c>
      <c r="B6100" t="s">
        <v>16881</v>
      </c>
      <c r="C6100" t="s">
        <v>149</v>
      </c>
      <c r="D6100" t="s">
        <v>16880</v>
      </c>
      <c r="E6100" s="3" t="s">
        <v>16623</v>
      </c>
      <c r="F6100" t="s">
        <v>16883</v>
      </c>
      <c r="G6100">
        <v>62</v>
      </c>
      <c r="H6100">
        <v>0</v>
      </c>
      <c r="I6100">
        <v>41</v>
      </c>
      <c r="J6100">
        <v>8</v>
      </c>
      <c r="K6100">
        <v>7</v>
      </c>
      <c r="L6100">
        <v>5</v>
      </c>
      <c r="M6100">
        <v>1</v>
      </c>
      <c r="N6100" s="2">
        <v>230.73924731182797</v>
      </c>
      <c r="O6100" s="2">
        <v>0</v>
      </c>
      <c r="P6100" s="2">
        <v>498.74</v>
      </c>
      <c r="Q6100" s="4">
        <v>729.47924731182798</v>
      </c>
      <c r="R6100" s="5">
        <v>4.0999999999999995E-2</v>
      </c>
      <c r="S6100" s="6">
        <v>759.38789645161285</v>
      </c>
      <c r="T6100" s="4">
        <v>19.467741935483872</v>
      </c>
      <c r="U6100" s="7">
        <v>778.85563838709675</v>
      </c>
      <c r="V6100" s="8">
        <v>0.74963207817812061</v>
      </c>
      <c r="W6100" s="7">
        <v>562.0580922275177</v>
      </c>
      <c r="X6100" s="7">
        <v>640.26383457907082</v>
      </c>
      <c r="Y6100" s="7">
        <v>820.06395250880985</v>
      </c>
      <c r="Z6100" s="7">
        <v>1083.186076308428</v>
      </c>
      <c r="AA6100" s="7">
        <v>1087.5714450384216</v>
      </c>
      <c r="AB6100" s="7">
        <v>1250.5609828365184</v>
      </c>
      <c r="AC6100" s="7">
        <v>1142.8822580645162</v>
      </c>
      <c r="AD6100" s="7">
        <v>1246.7806451612903</v>
      </c>
      <c r="AE6100" s="4">
        <v>769</v>
      </c>
      <c r="AF6100" s="4">
        <v>876</v>
      </c>
      <c r="AG6100" s="4">
        <v>1122</v>
      </c>
      <c r="AH6100" s="4">
        <v>1482</v>
      </c>
      <c r="AI6100" s="4">
        <v>1488</v>
      </c>
      <c r="AJ6100" s="4">
        <v>1711</v>
      </c>
      <c r="AK6100" s="4">
        <v>1139.6461171955214</v>
      </c>
      <c r="AL6100" s="8">
        <v>1.1156225727078617</v>
      </c>
      <c r="AM6100" s="4">
        <v>1015.1979722247876</v>
      </c>
      <c r="AN6100" s="8">
        <v>0.99584386540721892</v>
      </c>
      <c r="AO6100" s="4">
        <v>883.83604142234651</v>
      </c>
      <c r="AP6100" s="8">
        <v>0.86941078547876316</v>
      </c>
    </row>
    <row r="6101" spans="1:42" x14ac:dyDescent="0.25">
      <c r="A6101" s="2" t="s">
        <v>16886</v>
      </c>
      <c r="B6101" t="s">
        <v>16885</v>
      </c>
      <c r="C6101" t="s">
        <v>149</v>
      </c>
      <c r="D6101" t="s">
        <v>16884</v>
      </c>
      <c r="E6101" s="3" t="s">
        <v>16623</v>
      </c>
      <c r="F6101" t="s">
        <v>16887</v>
      </c>
      <c r="G6101">
        <v>50</v>
      </c>
      <c r="H6101">
        <v>0</v>
      </c>
      <c r="I6101">
        <v>35</v>
      </c>
      <c r="J6101">
        <v>7</v>
      </c>
      <c r="K6101">
        <v>6</v>
      </c>
      <c r="L6101">
        <v>2</v>
      </c>
      <c r="M6101">
        <v>0</v>
      </c>
      <c r="N6101" s="2">
        <v>231.48500000000001</v>
      </c>
      <c r="O6101" s="2">
        <v>36.91809516666666</v>
      </c>
      <c r="P6101" s="2">
        <v>384.02</v>
      </c>
      <c r="Q6101" s="4">
        <v>652.4230951666666</v>
      </c>
      <c r="R6101" s="5">
        <v>4.0999999999999995E-2</v>
      </c>
      <c r="S6101" s="6">
        <v>679.17244206849989</v>
      </c>
      <c r="T6101" s="4">
        <v>63.51063829787234</v>
      </c>
      <c r="U6101" s="7">
        <v>742.68308036637222</v>
      </c>
      <c r="V6101" s="8">
        <v>0.72580095026324909</v>
      </c>
      <c r="W6101" s="7">
        <v>525.67731966289296</v>
      </c>
      <c r="X6101" s="7">
        <v>612.62647228390176</v>
      </c>
      <c r="Y6101" s="7">
        <v>719.48764458911114</v>
      </c>
      <c r="Z6101" s="7">
        <v>926.5726493047963</v>
      </c>
      <c r="AA6101" s="7">
        <v>960.4230827679371</v>
      </c>
      <c r="AB6101" s="7">
        <v>1104.453358483654</v>
      </c>
      <c r="AC6101" s="7">
        <v>1125.586</v>
      </c>
      <c r="AD6101" s="7">
        <v>1227.912</v>
      </c>
      <c r="AE6101" s="4">
        <v>792</v>
      </c>
      <c r="AF6101" s="4">
        <v>923</v>
      </c>
      <c r="AG6101" s="4">
        <v>1084</v>
      </c>
      <c r="AH6101" s="4">
        <v>1396</v>
      </c>
      <c r="AI6101" s="4">
        <v>1447</v>
      </c>
      <c r="AJ6101" s="4">
        <v>1664</v>
      </c>
      <c r="AK6101" s="4">
        <v>1082.1383525285148</v>
      </c>
      <c r="AL6101" s="8">
        <v>1.1196069335519685</v>
      </c>
      <c r="AM6101" s="4">
        <v>947.81638237517643</v>
      </c>
      <c r="AN6101" s="8">
        <v>0.98833827245572847</v>
      </c>
      <c r="AO6101" s="4">
        <v>813.49441222183816</v>
      </c>
      <c r="AP6101" s="8">
        <v>0.85706961135948878</v>
      </c>
    </row>
    <row r="6102" spans="1:42" x14ac:dyDescent="0.25">
      <c r="A6102" s="2" t="s">
        <v>16890</v>
      </c>
      <c r="B6102" t="s">
        <v>16889</v>
      </c>
      <c r="C6102" t="s">
        <v>149</v>
      </c>
      <c r="D6102" t="s">
        <v>16888</v>
      </c>
      <c r="E6102" s="3" t="s">
        <v>16623</v>
      </c>
      <c r="F6102" t="s">
        <v>269</v>
      </c>
      <c r="G6102">
        <v>40</v>
      </c>
      <c r="H6102">
        <v>0</v>
      </c>
      <c r="I6102">
        <v>20</v>
      </c>
      <c r="J6102">
        <v>10</v>
      </c>
      <c r="K6102">
        <v>7</v>
      </c>
      <c r="L6102">
        <v>3</v>
      </c>
      <c r="M6102">
        <v>0</v>
      </c>
      <c r="N6102" s="2">
        <v>246.22916666666666</v>
      </c>
      <c r="O6102" s="2">
        <v>97.129596458333324</v>
      </c>
      <c r="P6102" s="2">
        <v>392.74</v>
      </c>
      <c r="Q6102" s="4">
        <v>736.098763125</v>
      </c>
      <c r="R6102" s="5">
        <v>4.0999999999999995E-2</v>
      </c>
      <c r="S6102" s="6">
        <v>766.27881241312491</v>
      </c>
      <c r="T6102" s="4">
        <v>48.717948717948715</v>
      </c>
      <c r="U6102" s="7">
        <v>814.99676113107364</v>
      </c>
      <c r="V6102" s="8">
        <v>0.75092415740084639</v>
      </c>
      <c r="W6102" s="7">
        <v>559.18072414363883</v>
      </c>
      <c r="X6102" s="7">
        <v>651.6714752330538</v>
      </c>
      <c r="Y6102" s="7">
        <v>765.34331435821275</v>
      </c>
      <c r="Z6102" s="7">
        <v>985.62662992994933</v>
      </c>
      <c r="AA6102" s="7">
        <v>1021.6344795907139</v>
      </c>
      <c r="AB6102" s="7">
        <v>1174.844349715928</v>
      </c>
      <c r="AC6102" s="7">
        <v>1193.8575000000001</v>
      </c>
      <c r="AD6102" s="7">
        <v>1302.3900000000001</v>
      </c>
      <c r="AE6102" s="4">
        <v>792</v>
      </c>
      <c r="AF6102" s="4">
        <v>923</v>
      </c>
      <c r="AG6102" s="4">
        <v>1084</v>
      </c>
      <c r="AH6102" s="4">
        <v>1396</v>
      </c>
      <c r="AI6102" s="4">
        <v>1447</v>
      </c>
      <c r="AJ6102" s="4">
        <v>1664</v>
      </c>
      <c r="AK6102" s="4">
        <v>1169.3235043670336</v>
      </c>
      <c r="AL6102" s="8">
        <v>1.1222826831455852</v>
      </c>
      <c r="AM6102" s="4">
        <v>1034.975273715731</v>
      </c>
      <c r="AN6102" s="8">
        <v>0.99849650789733924</v>
      </c>
      <c r="AO6102" s="4">
        <v>900.62704306442788</v>
      </c>
      <c r="AP6102" s="8">
        <v>0.8747103326490927</v>
      </c>
    </row>
    <row r="6103" spans="1:42" x14ac:dyDescent="0.25">
      <c r="A6103" s="2" t="s">
        <v>16893</v>
      </c>
      <c r="B6103" t="s">
        <v>16892</v>
      </c>
      <c r="C6103" t="s">
        <v>149</v>
      </c>
      <c r="D6103" t="s">
        <v>16891</v>
      </c>
      <c r="E6103" s="3" t="s">
        <v>16623</v>
      </c>
      <c r="F6103" t="s">
        <v>16894</v>
      </c>
      <c r="G6103">
        <v>28</v>
      </c>
      <c r="H6103">
        <v>0</v>
      </c>
      <c r="I6103">
        <v>0</v>
      </c>
      <c r="J6103">
        <v>12</v>
      </c>
      <c r="K6103">
        <v>10</v>
      </c>
      <c r="L6103">
        <v>6</v>
      </c>
      <c r="M6103">
        <v>0</v>
      </c>
      <c r="N6103" s="2">
        <v>271.95833333333331</v>
      </c>
      <c r="O6103" s="2">
        <v>109.30643104761914</v>
      </c>
      <c r="P6103" s="2">
        <v>469.53</v>
      </c>
      <c r="Q6103" s="4">
        <v>850.79476438095242</v>
      </c>
      <c r="R6103" s="5">
        <v>4.0999999999999995E-2</v>
      </c>
      <c r="S6103" s="6">
        <v>885.67734972057144</v>
      </c>
      <c r="T6103" s="4">
        <v>90.925925925925924</v>
      </c>
      <c r="U6103" s="7">
        <v>976.60327564649742</v>
      </c>
      <c r="V6103" s="8">
        <v>0.76871954678123045</v>
      </c>
      <c r="W6103" s="7">
        <v>506.12979773754012</v>
      </c>
      <c r="X6103" s="7">
        <v>597.45624884445169</v>
      </c>
      <c r="Y6103" s="7">
        <v>738.28024215434573</v>
      </c>
      <c r="Z6103" s="7">
        <v>958.5791623817048</v>
      </c>
      <c r="AA6103" s="7">
        <v>1058.9685437511341</v>
      </c>
      <c r="AB6103" s="7">
        <v>1217.9183975860642</v>
      </c>
      <c r="AC6103" s="7">
        <v>1397.4714285714285</v>
      </c>
      <c r="AD6103" s="7">
        <v>1524.5142857142855</v>
      </c>
      <c r="AE6103" s="4">
        <v>726</v>
      </c>
      <c r="AF6103" s="4">
        <v>857</v>
      </c>
      <c r="AG6103" s="4">
        <v>1059</v>
      </c>
      <c r="AH6103" s="4">
        <v>1375</v>
      </c>
      <c r="AI6103" s="4">
        <v>1519</v>
      </c>
      <c r="AJ6103" s="4">
        <v>1747</v>
      </c>
      <c r="AK6103" s="4">
        <v>1329.4642876185756</v>
      </c>
      <c r="AL6103" s="8">
        <v>1.1180401995739919</v>
      </c>
      <c r="AM6103" s="4">
        <v>1169.7009899752941</v>
      </c>
      <c r="AN6103" s="8">
        <v>0.99228476456859782</v>
      </c>
      <c r="AO6103" s="4">
        <v>1027.6891698479326</v>
      </c>
      <c r="AP6103" s="8">
        <v>0.88050215567491397</v>
      </c>
    </row>
    <row r="6104" spans="1:42" x14ac:dyDescent="0.25">
      <c r="A6104" s="2" t="s">
        <v>16897</v>
      </c>
      <c r="B6104" t="s">
        <v>16896</v>
      </c>
      <c r="C6104" t="s">
        <v>149</v>
      </c>
      <c r="D6104" t="s">
        <v>16895</v>
      </c>
      <c r="E6104" s="3" t="s">
        <v>16623</v>
      </c>
      <c r="F6104" t="s">
        <v>16898</v>
      </c>
      <c r="G6104">
        <v>35</v>
      </c>
      <c r="H6104">
        <v>0</v>
      </c>
      <c r="I6104">
        <v>24</v>
      </c>
      <c r="J6104">
        <v>3</v>
      </c>
      <c r="K6104">
        <v>6</v>
      </c>
      <c r="L6104">
        <v>2</v>
      </c>
      <c r="M6104">
        <v>0</v>
      </c>
      <c r="N6104" s="2">
        <v>201.77380952380952</v>
      </c>
      <c r="O6104" s="2">
        <v>132.35204419047622</v>
      </c>
      <c r="P6104" s="2">
        <v>364.77</v>
      </c>
      <c r="Q6104" s="4">
        <v>698.89585371428575</v>
      </c>
      <c r="R6104" s="5">
        <v>4.0999999999999995E-2</v>
      </c>
      <c r="S6104" s="6">
        <v>727.5505837165714</v>
      </c>
      <c r="T6104" s="4">
        <v>47.272727272727273</v>
      </c>
      <c r="U6104" s="7">
        <v>774.82331098929865</v>
      </c>
      <c r="V6104" s="8">
        <v>0.91220074286472652</v>
      </c>
      <c r="W6104" s="7">
        <v>605.5783643602731</v>
      </c>
      <c r="X6104" s="7">
        <v>609.00455029724776</v>
      </c>
      <c r="Y6104" s="7">
        <v>799.15786979934194</v>
      </c>
      <c r="Z6104" s="7">
        <v>1055.2652685881985</v>
      </c>
      <c r="AA6104" s="7">
        <v>1059.5480010094168</v>
      </c>
      <c r="AB6104" s="7">
        <v>1218.8656470787391</v>
      </c>
      <c r="AC6104" s="7">
        <v>934.34</v>
      </c>
      <c r="AD6104" s="7">
        <v>1019.28</v>
      </c>
      <c r="AE6104" s="4">
        <v>707</v>
      </c>
      <c r="AF6104" s="4">
        <v>711</v>
      </c>
      <c r="AG6104" s="4">
        <v>933</v>
      </c>
      <c r="AH6104" s="4">
        <v>1232</v>
      </c>
      <c r="AI6104" s="4">
        <v>1237</v>
      </c>
      <c r="AJ6104" s="4">
        <v>1423</v>
      </c>
      <c r="AK6104" s="4">
        <v>918.89305107111784</v>
      </c>
      <c r="AL6104" s="8">
        <v>1.1374685405507947</v>
      </c>
      <c r="AM6104" s="4">
        <v>857.16967450513505</v>
      </c>
      <c r="AN6104" s="8">
        <v>1.0648015090391598</v>
      </c>
      <c r="AO6104" s="4">
        <v>789.27396028255419</v>
      </c>
      <c r="AP6104" s="8">
        <v>0.98486777437636153</v>
      </c>
    </row>
    <row r="6105" spans="1:42" x14ac:dyDescent="0.25">
      <c r="A6105" s="2" t="s">
        <v>16901</v>
      </c>
      <c r="B6105" t="s">
        <v>16900</v>
      </c>
      <c r="C6105" t="s">
        <v>149</v>
      </c>
      <c r="D6105" t="s">
        <v>16899</v>
      </c>
      <c r="E6105" s="3" t="s">
        <v>16623</v>
      </c>
      <c r="F6105" t="s">
        <v>16902</v>
      </c>
      <c r="G6105">
        <v>100</v>
      </c>
      <c r="H6105">
        <v>0</v>
      </c>
      <c r="I6105">
        <v>83</v>
      </c>
      <c r="J6105">
        <v>3</v>
      </c>
      <c r="K6105">
        <v>10</v>
      </c>
      <c r="L6105">
        <v>3</v>
      </c>
      <c r="M6105">
        <v>1</v>
      </c>
      <c r="N6105" s="2">
        <v>181.91083333333333</v>
      </c>
      <c r="O6105" s="2">
        <v>87.333606249999946</v>
      </c>
      <c r="P6105" s="2">
        <v>391.13</v>
      </c>
      <c r="Q6105" s="4">
        <v>660.37443958333324</v>
      </c>
      <c r="R6105" s="5">
        <v>4.0999999999999995E-2</v>
      </c>
      <c r="S6105" s="6">
        <v>687.44979160624985</v>
      </c>
      <c r="T6105" s="4">
        <v>35.434343434343432</v>
      </c>
      <c r="U6105" s="7">
        <v>722.88413504059326</v>
      </c>
      <c r="V6105" s="8">
        <v>0.71364951037632363</v>
      </c>
      <c r="W6105" s="7">
        <v>570.75964493539209</v>
      </c>
      <c r="X6105" s="7">
        <v>623.01706783673001</v>
      </c>
      <c r="Y6105" s="7">
        <v>778.43200088096876</v>
      </c>
      <c r="Z6105" s="7">
        <v>1032.2537692588958</v>
      </c>
      <c r="AA6105" s="7">
        <v>1054.6498076451835</v>
      </c>
      <c r="AB6105" s="7">
        <v>1212.7794120089723</v>
      </c>
      <c r="AC6105" s="7">
        <v>1114.2340000000002</v>
      </c>
      <c r="AD6105" s="7">
        <v>1215.528</v>
      </c>
      <c r="AE6105" s="4">
        <v>841</v>
      </c>
      <c r="AF6105" s="4">
        <v>918</v>
      </c>
      <c r="AG6105" s="4">
        <v>1147</v>
      </c>
      <c r="AH6105" s="4">
        <v>1521</v>
      </c>
      <c r="AI6105" s="4">
        <v>1554</v>
      </c>
      <c r="AJ6105" s="4">
        <v>1787</v>
      </c>
      <c r="AK6105" s="4">
        <v>1085.5211804268411</v>
      </c>
      <c r="AL6105" s="8">
        <v>1.1066356584409585</v>
      </c>
      <c r="AM6105" s="4">
        <v>952.83071748664395</v>
      </c>
      <c r="AN6105" s="8">
        <v>0.97564027575274681</v>
      </c>
      <c r="AO6105" s="4">
        <v>820.14025454644695</v>
      </c>
      <c r="AP6105" s="8">
        <v>0.84464489306453527</v>
      </c>
    </row>
    <row r="6106" spans="1:42" x14ac:dyDescent="0.25">
      <c r="A6106" s="2" t="s">
        <v>16905</v>
      </c>
      <c r="B6106" t="s">
        <v>16904</v>
      </c>
      <c r="C6106" t="s">
        <v>149</v>
      </c>
      <c r="D6106" t="s">
        <v>16903</v>
      </c>
      <c r="E6106" s="3" t="s">
        <v>16623</v>
      </c>
      <c r="F6106" t="s">
        <v>269</v>
      </c>
      <c r="G6106">
        <v>40</v>
      </c>
      <c r="H6106">
        <v>0</v>
      </c>
      <c r="I6106">
        <v>20</v>
      </c>
      <c r="J6106">
        <v>8</v>
      </c>
      <c r="K6106">
        <v>6</v>
      </c>
      <c r="L6106">
        <v>4</v>
      </c>
      <c r="M6106">
        <v>2</v>
      </c>
      <c r="N6106" s="2">
        <v>240.99791666666667</v>
      </c>
      <c r="O6106" s="2">
        <v>265.04042420833338</v>
      </c>
      <c r="P6106" s="2">
        <v>255.09</v>
      </c>
      <c r="Q6106" s="4">
        <v>761.12834087500005</v>
      </c>
      <c r="R6106" s="5">
        <v>4.0999999999999995E-2</v>
      </c>
      <c r="S6106" s="6">
        <v>792.33460285087494</v>
      </c>
      <c r="T6106" s="4">
        <v>93.948717948717942</v>
      </c>
      <c r="U6106" s="7">
        <v>886.28332079959284</v>
      </c>
      <c r="V6106" s="8">
        <v>0.97872378201048305</v>
      </c>
      <c r="W6106" s="7">
        <v>618.60809918344489</v>
      </c>
      <c r="X6106" s="7">
        <v>622.10800356354923</v>
      </c>
      <c r="Y6106" s="7">
        <v>816.35269665934095</v>
      </c>
      <c r="Z6106" s="7">
        <v>983.47313080932406</v>
      </c>
      <c r="AA6106" s="7">
        <v>1082.3454295472718</v>
      </c>
      <c r="AB6106" s="7">
        <v>1245.0909832221244</v>
      </c>
      <c r="AC6106" s="7">
        <v>996.10500000000002</v>
      </c>
      <c r="AD6106" s="7">
        <v>1086.6599999999999</v>
      </c>
      <c r="AE6106" s="4">
        <v>707</v>
      </c>
      <c r="AF6106" s="4">
        <v>711</v>
      </c>
      <c r="AG6106" s="4">
        <v>933</v>
      </c>
      <c r="AH6106" s="4">
        <v>1124</v>
      </c>
      <c r="AI6106" s="4">
        <v>1237</v>
      </c>
      <c r="AJ6106" s="4">
        <v>1423</v>
      </c>
      <c r="AK6106" s="4">
        <v>951.92543530967885</v>
      </c>
      <c r="AL6106" s="8">
        <v>1.1549601383230046</v>
      </c>
      <c r="AM6106" s="4">
        <v>898.72849115674421</v>
      </c>
      <c r="AN6106" s="8">
        <v>1.0962146862188307</v>
      </c>
      <c r="AO6106" s="4">
        <v>845.53154700380969</v>
      </c>
      <c r="AP6106" s="8">
        <v>1.037469234114657</v>
      </c>
    </row>
    <row r="6107" spans="1:42" x14ac:dyDescent="0.25">
      <c r="A6107" s="2" t="s">
        <v>16908</v>
      </c>
      <c r="B6107" t="s">
        <v>16907</v>
      </c>
      <c r="C6107" t="s">
        <v>14</v>
      </c>
      <c r="D6107" t="s">
        <v>16906</v>
      </c>
      <c r="E6107" s="3" t="s">
        <v>16623</v>
      </c>
      <c r="F6107" t="s">
        <v>269</v>
      </c>
      <c r="G6107">
        <v>70</v>
      </c>
      <c r="H6107">
        <v>0</v>
      </c>
      <c r="I6107">
        <v>0</v>
      </c>
      <c r="J6107">
        <v>26</v>
      </c>
      <c r="K6107">
        <v>26</v>
      </c>
      <c r="L6107">
        <v>12</v>
      </c>
      <c r="M6107">
        <v>6</v>
      </c>
      <c r="N6107" s="2">
        <v>277.22023809523813</v>
      </c>
      <c r="O6107" s="2">
        <v>209.47182342857144</v>
      </c>
      <c r="P6107" s="2">
        <v>342.37</v>
      </c>
      <c r="Q6107" s="4">
        <v>829.06206152380958</v>
      </c>
      <c r="R6107" s="5">
        <v>4.0999999999999995E-2</v>
      </c>
      <c r="S6107" s="6">
        <v>863.05360604628572</v>
      </c>
      <c r="T6107" s="4">
        <v>216.515625</v>
      </c>
      <c r="U6107" s="7">
        <v>1079.5692310462857</v>
      </c>
      <c r="V6107" s="8">
        <v>0.80381481665751908</v>
      </c>
      <c r="W6107" s="7">
        <v>508.29959545155873</v>
      </c>
      <c r="X6107" s="7">
        <v>521.79427497682138</v>
      </c>
      <c r="Y6107" s="7">
        <v>677.94699519771746</v>
      </c>
      <c r="Z6107" s="7">
        <v>906.71394334026468</v>
      </c>
      <c r="AA6107" s="7">
        <v>1016.5991909031175</v>
      </c>
      <c r="AB6107" s="7">
        <v>1168.89628840251</v>
      </c>
      <c r="AC6107" s="7">
        <v>1477.3628571428574</v>
      </c>
      <c r="AD6107" s="7">
        <v>1611.6685714285716</v>
      </c>
      <c r="AE6107" s="4">
        <v>791</v>
      </c>
      <c r="AF6107" s="4">
        <v>812</v>
      </c>
      <c r="AG6107" s="4">
        <v>1055</v>
      </c>
      <c r="AH6107" s="4">
        <v>1411</v>
      </c>
      <c r="AI6107" s="4">
        <v>1582</v>
      </c>
      <c r="AJ6107" s="4">
        <v>1819</v>
      </c>
      <c r="AK6107" s="4">
        <v>1290.9501986198072</v>
      </c>
      <c r="AL6107" s="8">
        <v>1.12241376447536</v>
      </c>
      <c r="AM6107" s="4">
        <v>1148.3180010953001</v>
      </c>
      <c r="AN6107" s="8">
        <v>1.0162141152027464</v>
      </c>
      <c r="AO6107" s="4">
        <v>1005.6858035707929</v>
      </c>
      <c r="AP6107" s="8">
        <v>0.91001446593013269</v>
      </c>
    </row>
    <row r="6108" spans="1:42" x14ac:dyDescent="0.25">
      <c r="A6108" s="2" t="s">
        <v>16909</v>
      </c>
      <c r="B6108" t="s">
        <v>16907</v>
      </c>
      <c r="C6108" t="s">
        <v>14</v>
      </c>
      <c r="D6108" t="s">
        <v>16906</v>
      </c>
      <c r="E6108" s="3" t="s">
        <v>16623</v>
      </c>
      <c r="F6108" t="s">
        <v>16910</v>
      </c>
      <c r="G6108">
        <v>51</v>
      </c>
      <c r="H6108">
        <v>6</v>
      </c>
      <c r="I6108">
        <v>0</v>
      </c>
      <c r="J6108">
        <v>45</v>
      </c>
      <c r="K6108">
        <v>0</v>
      </c>
      <c r="L6108">
        <v>0</v>
      </c>
      <c r="M6108">
        <v>0</v>
      </c>
      <c r="N6108" s="2">
        <v>236.16176470588235</v>
      </c>
      <c r="O6108" s="2">
        <v>224.0372697320262</v>
      </c>
      <c r="P6108" s="2">
        <v>366.17</v>
      </c>
      <c r="Q6108" s="4">
        <v>826.36903443790857</v>
      </c>
      <c r="R6108" s="5">
        <v>4.0999999999999995E-2</v>
      </c>
      <c r="S6108" s="6">
        <v>860.25016484986281</v>
      </c>
      <c r="T6108" s="4">
        <v>0</v>
      </c>
      <c r="U6108" s="7">
        <v>860.25016484986281</v>
      </c>
      <c r="V6108" s="8">
        <v>0.84013631311815173</v>
      </c>
      <c r="W6108" s="7">
        <v>664.54782367645794</v>
      </c>
      <c r="X6108" s="7">
        <v>682.19068625193916</v>
      </c>
      <c r="Y6108" s="7">
        <v>886.34381033965008</v>
      </c>
      <c r="Z6108" s="7">
        <v>1185.432337809712</v>
      </c>
      <c r="AA6108" s="7">
        <v>1329.0956473529159</v>
      </c>
      <c r="AB6108" s="7">
        <v>1528.207953561918</v>
      </c>
      <c r="AC6108" s="7">
        <v>1126.3352941176472</v>
      </c>
      <c r="AD6108" s="7">
        <v>1228.7294117647059</v>
      </c>
      <c r="AE6108" s="4">
        <v>791</v>
      </c>
      <c r="AF6108" s="4">
        <v>812</v>
      </c>
      <c r="AG6108" s="4">
        <v>1055</v>
      </c>
      <c r="AH6108" s="4">
        <v>1411</v>
      </c>
      <c r="AI6108" s="4">
        <v>1582</v>
      </c>
      <c r="AJ6108" s="4">
        <v>1819</v>
      </c>
      <c r="AK6108" s="4">
        <v>1153.3960756030117</v>
      </c>
      <c r="AL6108" s="8">
        <v>1.1264280625754695</v>
      </c>
      <c r="AM6108" s="4">
        <v>1055.6807720186287</v>
      </c>
      <c r="AN6108" s="8">
        <v>1.0309974794230301</v>
      </c>
      <c r="AO6108" s="4">
        <v>957.96546843424574</v>
      </c>
      <c r="AP6108" s="8">
        <v>0.93556689627059098</v>
      </c>
    </row>
    <row r="6109" spans="1:42" x14ac:dyDescent="0.25">
      <c r="A6109" s="2" t="s">
        <v>16911</v>
      </c>
      <c r="B6109" t="s">
        <v>16907</v>
      </c>
      <c r="C6109" t="s">
        <v>14</v>
      </c>
      <c r="D6109" t="s">
        <v>16906</v>
      </c>
      <c r="E6109" s="3" t="s">
        <v>16623</v>
      </c>
      <c r="F6109" t="s">
        <v>16912</v>
      </c>
      <c r="G6109">
        <v>53</v>
      </c>
      <c r="H6109">
        <v>5</v>
      </c>
      <c r="I6109">
        <v>0</v>
      </c>
      <c r="J6109">
        <v>48</v>
      </c>
      <c r="K6109">
        <v>0</v>
      </c>
      <c r="L6109">
        <v>0</v>
      </c>
      <c r="M6109">
        <v>0</v>
      </c>
      <c r="N6109" s="2">
        <v>237.5</v>
      </c>
      <c r="O6109" s="2">
        <v>201.11291359119508</v>
      </c>
      <c r="P6109" s="2">
        <v>391.64</v>
      </c>
      <c r="Q6109" s="4">
        <v>830.25291359119501</v>
      </c>
      <c r="R6109" s="5">
        <v>4.0999999999999995E-2</v>
      </c>
      <c r="S6109" s="6">
        <v>864.29328304843398</v>
      </c>
      <c r="T6109" s="4">
        <v>0</v>
      </c>
      <c r="U6109" s="7">
        <v>864.29328304843398</v>
      </c>
      <c r="V6109" s="8">
        <v>0.83904284277987007</v>
      </c>
      <c r="W6109" s="7">
        <v>663.6828886388771</v>
      </c>
      <c r="X6109" s="7">
        <v>681.30278833725436</v>
      </c>
      <c r="Y6109" s="7">
        <v>885.19019913276281</v>
      </c>
      <c r="Z6109" s="7">
        <v>1183.8894511623964</v>
      </c>
      <c r="AA6109" s="7">
        <v>1327.3657772777542</v>
      </c>
      <c r="AB6109" s="7">
        <v>1526.2189310165834</v>
      </c>
      <c r="AC6109" s="7">
        <v>1133.1037735849056</v>
      </c>
      <c r="AD6109" s="7">
        <v>1236.1132075471696</v>
      </c>
      <c r="AE6109" s="4">
        <v>791</v>
      </c>
      <c r="AF6109" s="4">
        <v>812</v>
      </c>
      <c r="AG6109" s="4">
        <v>1055</v>
      </c>
      <c r="AH6109" s="4">
        <v>1411</v>
      </c>
      <c r="AI6109" s="4">
        <v>1582</v>
      </c>
      <c r="AJ6109" s="4">
        <v>1819</v>
      </c>
      <c r="AK6109" s="4">
        <v>1161.6633665194561</v>
      </c>
      <c r="AL6109" s="8">
        <v>1.1277252207259123</v>
      </c>
      <c r="AM6109" s="4">
        <v>1060.4309976782572</v>
      </c>
      <c r="AN6109" s="8">
        <v>1.0294503686591745</v>
      </c>
      <c r="AO6109" s="4">
        <v>959.1986288370581</v>
      </c>
      <c r="AP6109" s="8">
        <v>0.93117551659243669</v>
      </c>
    </row>
    <row r="6110" spans="1:42" x14ac:dyDescent="0.25">
      <c r="A6110" s="2" t="s">
        <v>16913</v>
      </c>
      <c r="B6110" t="s">
        <v>16907</v>
      </c>
      <c r="C6110" t="s">
        <v>14</v>
      </c>
      <c r="D6110" t="s">
        <v>16906</v>
      </c>
      <c r="E6110" s="3" t="s">
        <v>16623</v>
      </c>
      <c r="F6110" t="s">
        <v>16914</v>
      </c>
      <c r="G6110">
        <v>28</v>
      </c>
      <c r="H6110">
        <v>0</v>
      </c>
      <c r="I6110">
        <v>28</v>
      </c>
      <c r="J6110">
        <v>0</v>
      </c>
      <c r="K6110">
        <v>0</v>
      </c>
      <c r="L6110">
        <v>0</v>
      </c>
      <c r="M6110">
        <v>0</v>
      </c>
      <c r="N6110" s="2">
        <v>148.7172619047619</v>
      </c>
      <c r="O6110" s="2">
        <v>297.36993360714285</v>
      </c>
      <c r="P6110" s="2">
        <v>301.92</v>
      </c>
      <c r="Q6110" s="4">
        <v>748.00719551190468</v>
      </c>
      <c r="R6110" s="5">
        <v>4.0999999999999995E-2</v>
      </c>
      <c r="S6110" s="6">
        <v>778.67549052789275</v>
      </c>
      <c r="T6110" s="4">
        <v>0</v>
      </c>
      <c r="U6110" s="7">
        <v>778.67549052789275</v>
      </c>
      <c r="V6110" s="8">
        <v>0.95895996370430137</v>
      </c>
      <c r="W6110" s="7">
        <v>758.53733129010232</v>
      </c>
      <c r="X6110" s="7">
        <v>778.67549052789263</v>
      </c>
      <c r="Y6110" s="7">
        <v>1011.7027617080379</v>
      </c>
      <c r="Z6110" s="7">
        <v>1353.092508786769</v>
      </c>
      <c r="AA6110" s="7">
        <v>1517.0746625802046</v>
      </c>
      <c r="AB6110" s="7">
        <v>1744.3481739781241</v>
      </c>
      <c r="AC6110" s="7">
        <v>893.2</v>
      </c>
      <c r="AD6110" s="7">
        <v>974.4</v>
      </c>
      <c r="AE6110" s="4">
        <v>791</v>
      </c>
      <c r="AF6110" s="4">
        <v>812</v>
      </c>
      <c r="AG6110" s="4">
        <v>1055</v>
      </c>
      <c r="AH6110" s="4">
        <v>1411</v>
      </c>
      <c r="AI6110" s="4">
        <v>1582</v>
      </c>
      <c r="AJ6110" s="4">
        <v>1819</v>
      </c>
      <c r="AK6110" s="4">
        <v>918.12098198762919</v>
      </c>
      <c r="AL6110" s="8">
        <v>1.1306908645167848</v>
      </c>
      <c r="AM6110" s="4">
        <v>867.92060506212408</v>
      </c>
      <c r="AN6110" s="8">
        <v>1.0688677402242908</v>
      </c>
      <c r="AO6110" s="4">
        <v>823.29804779500853</v>
      </c>
      <c r="AP6110" s="8">
        <v>1.0139138519642963</v>
      </c>
    </row>
    <row r="6111" spans="1:42" x14ac:dyDescent="0.25">
      <c r="A6111" s="2" t="s">
        <v>16915</v>
      </c>
      <c r="B6111" t="s">
        <v>16907</v>
      </c>
      <c r="C6111" t="s">
        <v>14</v>
      </c>
      <c r="D6111" t="s">
        <v>16906</v>
      </c>
      <c r="E6111" s="3" t="s">
        <v>16623</v>
      </c>
      <c r="F6111" t="s">
        <v>16916</v>
      </c>
      <c r="G6111">
        <v>104</v>
      </c>
      <c r="H6111">
        <v>0</v>
      </c>
      <c r="I6111">
        <v>87</v>
      </c>
      <c r="J6111">
        <v>17</v>
      </c>
      <c r="K6111">
        <v>0</v>
      </c>
      <c r="L6111">
        <v>0</v>
      </c>
      <c r="M6111">
        <v>0</v>
      </c>
      <c r="N6111" s="2">
        <v>215.95753205128207</v>
      </c>
      <c r="O6111" s="2">
        <v>194.43464024038465</v>
      </c>
      <c r="P6111" s="2">
        <v>337.92</v>
      </c>
      <c r="Q6111" s="4">
        <v>748.31217229166668</v>
      </c>
      <c r="R6111" s="5">
        <v>4.0999999999999995E-2</v>
      </c>
      <c r="S6111" s="6">
        <v>778.99297135562495</v>
      </c>
      <c r="T6111" s="4">
        <v>0</v>
      </c>
      <c r="U6111" s="7">
        <v>778.99297135562495</v>
      </c>
      <c r="V6111" s="8">
        <v>0.91461033677265491</v>
      </c>
      <c r="W6111" s="7">
        <v>723.45677638716995</v>
      </c>
      <c r="X6111" s="7">
        <v>742.66359345939577</v>
      </c>
      <c r="Y6111" s="7">
        <v>964.91390529515093</v>
      </c>
      <c r="Z6111" s="7">
        <v>1290.5151851862161</v>
      </c>
      <c r="AA6111" s="7">
        <v>1446.9135527743399</v>
      </c>
      <c r="AB6111" s="7">
        <v>1663.6762025894593</v>
      </c>
      <c r="AC6111" s="7">
        <v>936.89326923076931</v>
      </c>
      <c r="AD6111" s="7">
        <v>1022.0653846153846</v>
      </c>
      <c r="AE6111" s="4">
        <v>791</v>
      </c>
      <c r="AF6111" s="4">
        <v>812</v>
      </c>
      <c r="AG6111" s="4">
        <v>1055</v>
      </c>
      <c r="AH6111" s="4">
        <v>1411</v>
      </c>
      <c r="AI6111" s="4">
        <v>1582</v>
      </c>
      <c r="AJ6111" s="4">
        <v>1819</v>
      </c>
      <c r="AK6111" s="4">
        <v>974.28238989045963</v>
      </c>
      <c r="AL6111" s="8">
        <v>1.1438983116608654</v>
      </c>
      <c r="AM6111" s="4">
        <v>909.18591704551477</v>
      </c>
      <c r="AN6111" s="8">
        <v>1.0674689866981286</v>
      </c>
      <c r="AO6111" s="4">
        <v>844.08944420056991</v>
      </c>
      <c r="AP6111" s="8">
        <v>0.99103966173539182</v>
      </c>
    </row>
    <row r="6112" spans="1:42" x14ac:dyDescent="0.25">
      <c r="A6112" s="2" t="s">
        <v>16919</v>
      </c>
      <c r="B6112" t="s">
        <v>16918</v>
      </c>
      <c r="C6112" t="s">
        <v>149</v>
      </c>
      <c r="D6112" t="s">
        <v>16917</v>
      </c>
      <c r="E6112" s="3" t="s">
        <v>16623</v>
      </c>
      <c r="F6112" t="s">
        <v>16920</v>
      </c>
      <c r="G6112">
        <v>130</v>
      </c>
      <c r="H6112">
        <v>0</v>
      </c>
      <c r="I6112">
        <v>99</v>
      </c>
      <c r="J6112">
        <v>13</v>
      </c>
      <c r="K6112">
        <v>11</v>
      </c>
      <c r="L6112">
        <v>6</v>
      </c>
      <c r="M6112">
        <v>1</v>
      </c>
      <c r="N6112" s="2">
        <v>210.86089743589744</v>
      </c>
      <c r="O6112" s="2">
        <v>135.09462574358972</v>
      </c>
      <c r="P6112" s="2">
        <v>332.31</v>
      </c>
      <c r="Q6112" s="4">
        <v>678.26552317948722</v>
      </c>
      <c r="R6112" s="5">
        <v>4.0999999999999995E-2</v>
      </c>
      <c r="S6112" s="6">
        <v>706.07440962984617</v>
      </c>
      <c r="T6112" s="4">
        <v>37.1015625</v>
      </c>
      <c r="U6112" s="7">
        <v>743.17597212984617</v>
      </c>
      <c r="V6112" s="8">
        <v>0.8944063208961387</v>
      </c>
      <c r="W6112" s="7">
        <v>543.84312834967182</v>
      </c>
      <c r="X6112" s="7">
        <v>618.62155849775172</v>
      </c>
      <c r="Y6112" s="7">
        <v>792.82131054725596</v>
      </c>
      <c r="Z6112" s="7">
        <v>1041.7994927448401</v>
      </c>
      <c r="AA6112" s="7">
        <v>1227.8958132269934</v>
      </c>
      <c r="AB6112" s="7">
        <v>1412.2926239330541</v>
      </c>
      <c r="AC6112" s="7">
        <v>914.00692307692316</v>
      </c>
      <c r="AD6112" s="7">
        <v>997.09846153846149</v>
      </c>
      <c r="AE6112" s="4">
        <v>640</v>
      </c>
      <c r="AF6112" s="4">
        <v>728</v>
      </c>
      <c r="AG6112" s="4">
        <v>933</v>
      </c>
      <c r="AH6112" s="4">
        <v>1226</v>
      </c>
      <c r="AI6112" s="4">
        <v>1445</v>
      </c>
      <c r="AJ6112" s="4">
        <v>1662</v>
      </c>
      <c r="AK6112" s="4">
        <v>912.97657603096548</v>
      </c>
      <c r="AL6112" s="8">
        <v>1.1434114184451394</v>
      </c>
      <c r="AM6112" s="4">
        <v>844.00918723059237</v>
      </c>
      <c r="AN6112" s="8">
        <v>1.0604097192621391</v>
      </c>
      <c r="AO6112" s="4">
        <v>775.04179843021927</v>
      </c>
      <c r="AP6112" s="8">
        <v>0.97740802007913896</v>
      </c>
    </row>
    <row r="6113" spans="1:42" x14ac:dyDescent="0.25">
      <c r="A6113" s="2" t="s">
        <v>16923</v>
      </c>
      <c r="B6113" t="s">
        <v>16922</v>
      </c>
      <c r="C6113" t="s">
        <v>149</v>
      </c>
      <c r="D6113" t="s">
        <v>16921</v>
      </c>
      <c r="E6113" s="3" t="s">
        <v>16623</v>
      </c>
      <c r="F6113" t="s">
        <v>16924</v>
      </c>
      <c r="G6113">
        <v>36</v>
      </c>
      <c r="H6113">
        <v>0</v>
      </c>
      <c r="I6113">
        <v>23</v>
      </c>
      <c r="J6113">
        <v>5</v>
      </c>
      <c r="K6113">
        <v>6</v>
      </c>
      <c r="L6113">
        <v>2</v>
      </c>
      <c r="M6113">
        <v>0</v>
      </c>
      <c r="N6113" s="2">
        <v>223.13425925925927</v>
      </c>
      <c r="O6113" s="2">
        <v>269.53179626851863</v>
      </c>
      <c r="P6113" s="2">
        <v>298.95999999999998</v>
      </c>
      <c r="Q6113" s="4">
        <v>791.62605552777791</v>
      </c>
      <c r="R6113" s="5">
        <v>4.0999999999999995E-2</v>
      </c>
      <c r="S6113" s="6">
        <v>824.08272380441679</v>
      </c>
      <c r="T6113" s="4">
        <v>67.142857142857139</v>
      </c>
      <c r="U6113" s="7">
        <v>891.2255809472739</v>
      </c>
      <c r="V6113" s="8">
        <v>1.0388589856916806</v>
      </c>
      <c r="W6113" s="7">
        <v>633.99188957366084</v>
      </c>
      <c r="X6113" s="7">
        <v>682.98217194980737</v>
      </c>
      <c r="Y6113" s="7">
        <v>896.23398935185685</v>
      </c>
      <c r="Z6113" s="7">
        <v>1183.451527204167</v>
      </c>
      <c r="AA6113" s="7">
        <v>1188.2544960645732</v>
      </c>
      <c r="AB6113" s="7">
        <v>1366.9249376716959</v>
      </c>
      <c r="AC6113" s="7">
        <v>943.67777777777792</v>
      </c>
      <c r="AD6113" s="7">
        <v>1029.4666666666667</v>
      </c>
      <c r="AE6113" s="4">
        <v>660</v>
      </c>
      <c r="AF6113" s="4">
        <v>711</v>
      </c>
      <c r="AG6113" s="4">
        <v>933</v>
      </c>
      <c r="AH6113" s="4">
        <v>1232</v>
      </c>
      <c r="AI6113" s="4">
        <v>1237</v>
      </c>
      <c r="AJ6113" s="4">
        <v>1423</v>
      </c>
      <c r="AK6113" s="4">
        <v>926.26068487803343</v>
      </c>
      <c r="AL6113" s="8">
        <v>1.1579629423893296</v>
      </c>
      <c r="AM6113" s="4">
        <v>891.13701075897779</v>
      </c>
      <c r="AN6113" s="8">
        <v>1.1170209572745129</v>
      </c>
      <c r="AO6113" s="4">
        <v>856.01333663992204</v>
      </c>
      <c r="AP6113" s="8">
        <v>1.0760789721596959</v>
      </c>
    </row>
    <row r="6114" spans="1:42" x14ac:dyDescent="0.25">
      <c r="A6114" s="2" t="s">
        <v>16927</v>
      </c>
      <c r="B6114" t="s">
        <v>16926</v>
      </c>
      <c r="C6114" t="s">
        <v>149</v>
      </c>
      <c r="D6114" t="s">
        <v>16925</v>
      </c>
      <c r="E6114" s="3" t="s">
        <v>16623</v>
      </c>
      <c r="F6114" t="s">
        <v>16928</v>
      </c>
      <c r="G6114">
        <v>40</v>
      </c>
      <c r="H6114">
        <v>0</v>
      </c>
      <c r="I6114">
        <v>40</v>
      </c>
      <c r="J6114">
        <v>0</v>
      </c>
      <c r="K6114">
        <v>0</v>
      </c>
      <c r="L6114">
        <v>0</v>
      </c>
      <c r="M6114">
        <v>0</v>
      </c>
      <c r="N6114" s="2">
        <v>201.79583333333335</v>
      </c>
      <c r="O6114" s="2">
        <v>156.98352087500001</v>
      </c>
      <c r="P6114" s="2">
        <v>321.76</v>
      </c>
      <c r="Q6114" s="4">
        <v>680.53935420833341</v>
      </c>
      <c r="R6114" s="5">
        <v>4.0999999999999995E-2</v>
      </c>
      <c r="S6114" s="6">
        <v>708.44146773087505</v>
      </c>
      <c r="T6114" s="4">
        <v>20</v>
      </c>
      <c r="U6114" s="7">
        <v>728.44146773087505</v>
      </c>
      <c r="V6114" s="8">
        <v>0.99107682684472798</v>
      </c>
      <c r="W6114" s="7">
        <v>703.62213801842006</v>
      </c>
      <c r="X6114" s="7">
        <v>708.44146773087493</v>
      </c>
      <c r="Y6114" s="7">
        <v>899.28692434409027</v>
      </c>
      <c r="Z6114" s="7">
        <v>1083.3853193598688</v>
      </c>
      <c r="AA6114" s="7">
        <v>1319.5324752701604</v>
      </c>
      <c r="AB6114" s="7">
        <v>1517.1249934808125</v>
      </c>
      <c r="AC6114" s="7">
        <v>808.50000000000011</v>
      </c>
      <c r="AD6114" s="7">
        <v>882</v>
      </c>
      <c r="AE6114" s="4">
        <v>730</v>
      </c>
      <c r="AF6114" s="4">
        <v>735</v>
      </c>
      <c r="AG6114" s="4">
        <v>933</v>
      </c>
      <c r="AH6114" s="4">
        <v>1124</v>
      </c>
      <c r="AI6114" s="4">
        <v>1369</v>
      </c>
      <c r="AJ6114" s="4">
        <v>1574</v>
      </c>
      <c r="AK6114" s="4">
        <v>831.36331465996261</v>
      </c>
      <c r="AL6114" s="8">
        <v>1.1583174349115137</v>
      </c>
      <c r="AM6114" s="4">
        <v>790.38936568360009</v>
      </c>
      <c r="AN6114" s="8">
        <v>1.1025705655559186</v>
      </c>
      <c r="AO6114" s="4">
        <v>749.41541670723745</v>
      </c>
      <c r="AP6114" s="8">
        <v>1.046823696200323</v>
      </c>
    </row>
    <row r="6115" spans="1:42" x14ac:dyDescent="0.25">
      <c r="A6115" s="2" t="s">
        <v>16931</v>
      </c>
      <c r="B6115" t="s">
        <v>16930</v>
      </c>
      <c r="C6115" t="s">
        <v>149</v>
      </c>
      <c r="D6115" t="s">
        <v>16929</v>
      </c>
      <c r="E6115" s="3" t="s">
        <v>16623</v>
      </c>
      <c r="F6115" t="s">
        <v>16932</v>
      </c>
      <c r="G6115">
        <v>138</v>
      </c>
      <c r="H6115">
        <v>1</v>
      </c>
      <c r="I6115">
        <v>90</v>
      </c>
      <c r="J6115">
        <v>16</v>
      </c>
      <c r="K6115">
        <v>20</v>
      </c>
      <c r="L6115">
        <v>8</v>
      </c>
      <c r="M6115">
        <v>3</v>
      </c>
      <c r="N6115" s="2">
        <v>225.4909420289855</v>
      </c>
      <c r="O6115" s="2">
        <v>213.06588029227058</v>
      </c>
      <c r="P6115" s="2">
        <v>311.32</v>
      </c>
      <c r="Q6115" s="4">
        <v>749.87682232125599</v>
      </c>
      <c r="R6115" s="5">
        <v>4.0999999999999995E-2</v>
      </c>
      <c r="S6115" s="6">
        <v>780.62177203642739</v>
      </c>
      <c r="T6115" s="4">
        <v>59.708955223880594</v>
      </c>
      <c r="U6115" s="7">
        <v>840.33072726030798</v>
      </c>
      <c r="V6115" s="8">
        <v>0.92299936614073941</v>
      </c>
      <c r="W6115" s="7">
        <v>565.89486626136431</v>
      </c>
      <c r="X6115" s="7">
        <v>628.4862681357273</v>
      </c>
      <c r="Y6115" s="7">
        <v>799.96956094220138</v>
      </c>
      <c r="Z6115" s="7">
        <v>1120.6433184903078</v>
      </c>
      <c r="AA6115" s="7">
        <v>1343.571599138724</v>
      </c>
      <c r="AB6115" s="7">
        <v>1545.0644681863309</v>
      </c>
      <c r="AC6115" s="7">
        <v>1001.4782608695652</v>
      </c>
      <c r="AD6115" s="7">
        <v>1092.5217391304348</v>
      </c>
      <c r="AE6115" s="4">
        <v>660</v>
      </c>
      <c r="AF6115" s="4">
        <v>733</v>
      </c>
      <c r="AG6115" s="4">
        <v>933</v>
      </c>
      <c r="AH6115" s="4">
        <v>1307</v>
      </c>
      <c r="AI6115" s="4">
        <v>1567</v>
      </c>
      <c r="AJ6115" s="4">
        <v>1802</v>
      </c>
      <c r="AK6115" s="4">
        <v>982.17175823224284</v>
      </c>
      <c r="AL6115" s="8">
        <v>1.1443770969193332</v>
      </c>
      <c r="AM6115" s="4">
        <v>913.90482742398274</v>
      </c>
      <c r="AN6115" s="8">
        <v>1.0693943171394871</v>
      </c>
      <c r="AO6115" s="4">
        <v>847.26329973020506</v>
      </c>
      <c r="AP6115" s="8">
        <v>0.99619684164011324</v>
      </c>
    </row>
    <row r="6116" spans="1:42" x14ac:dyDescent="0.25">
      <c r="A6116" s="2" t="s">
        <v>16933</v>
      </c>
      <c r="B6116" t="s">
        <v>16930</v>
      </c>
      <c r="C6116" t="s">
        <v>149</v>
      </c>
      <c r="D6116" t="s">
        <v>16929</v>
      </c>
      <c r="E6116" s="3" t="s">
        <v>16623</v>
      </c>
      <c r="F6116" t="s">
        <v>16934</v>
      </c>
      <c r="G6116">
        <v>30</v>
      </c>
      <c r="H6116">
        <v>0</v>
      </c>
      <c r="I6116">
        <v>18</v>
      </c>
      <c r="J6116">
        <v>12</v>
      </c>
      <c r="K6116">
        <v>0</v>
      </c>
      <c r="L6116">
        <v>0</v>
      </c>
      <c r="M6116">
        <v>0</v>
      </c>
      <c r="N6116" s="2">
        <v>127.35555555555555</v>
      </c>
      <c r="O6116" s="2">
        <v>100.11775394444447</v>
      </c>
      <c r="P6116" s="2">
        <v>411.55</v>
      </c>
      <c r="Q6116" s="4">
        <v>639.0233095000001</v>
      </c>
      <c r="R6116" s="5">
        <v>4.0999999999999995E-2</v>
      </c>
      <c r="S6116" s="6">
        <v>665.22326518950001</v>
      </c>
      <c r="T6116" s="4">
        <v>0</v>
      </c>
      <c r="U6116" s="7">
        <v>665.22326518950001</v>
      </c>
      <c r="V6116" s="8">
        <v>0.81823279851107011</v>
      </c>
      <c r="W6116" s="7">
        <v>540.03364701730629</v>
      </c>
      <c r="X6116" s="7">
        <v>599.76464130861439</v>
      </c>
      <c r="Y6116" s="7">
        <v>763.41120101082845</v>
      </c>
      <c r="Z6116" s="7">
        <v>1069.4302676539687</v>
      </c>
      <c r="AA6116" s="7">
        <v>1282.1707952668469</v>
      </c>
      <c r="AB6116" s="7">
        <v>1474.4555029169483</v>
      </c>
      <c r="AC6116" s="7">
        <v>894.30000000000007</v>
      </c>
      <c r="AD6116" s="7">
        <v>975.59999999999991</v>
      </c>
      <c r="AE6116" s="4">
        <v>660</v>
      </c>
      <c r="AF6116" s="4">
        <v>733</v>
      </c>
      <c r="AG6116" s="4">
        <v>933</v>
      </c>
      <c r="AH6116" s="4">
        <v>1307</v>
      </c>
      <c r="AI6116" s="4">
        <v>1567</v>
      </c>
      <c r="AJ6116" s="4">
        <v>1802</v>
      </c>
      <c r="AK6116" s="4">
        <v>903.49641424895003</v>
      </c>
      <c r="AL6116" s="8">
        <v>1.1113117026432349</v>
      </c>
      <c r="AM6116" s="4">
        <v>824.07203122913347</v>
      </c>
      <c r="AN6116" s="8">
        <v>1.0136187345991801</v>
      </c>
      <c r="AO6116" s="4">
        <v>744.64764820931669</v>
      </c>
      <c r="AP6116" s="8">
        <v>0.91592576655512503</v>
      </c>
    </row>
    <row r="6117" spans="1:42" x14ac:dyDescent="0.25">
      <c r="A6117" s="2" t="s">
        <v>16937</v>
      </c>
      <c r="B6117" t="s">
        <v>16936</v>
      </c>
      <c r="C6117" t="s">
        <v>149</v>
      </c>
      <c r="D6117" t="s">
        <v>16935</v>
      </c>
      <c r="E6117" s="3" t="s">
        <v>16623</v>
      </c>
      <c r="F6117" t="s">
        <v>269</v>
      </c>
      <c r="G6117">
        <v>202</v>
      </c>
      <c r="H6117">
        <v>0</v>
      </c>
      <c r="I6117">
        <v>112</v>
      </c>
      <c r="J6117">
        <v>25</v>
      </c>
      <c r="K6117">
        <v>45</v>
      </c>
      <c r="L6117">
        <v>15</v>
      </c>
      <c r="M6117">
        <v>5</v>
      </c>
      <c r="N6117" s="2">
        <v>251.64480198019803</v>
      </c>
      <c r="O6117" s="2">
        <v>100.18815587128712</v>
      </c>
      <c r="P6117" s="2">
        <v>390.69</v>
      </c>
      <c r="Q6117" s="4">
        <v>742.52295785148522</v>
      </c>
      <c r="R6117" s="5">
        <v>4.0999999999999995E-2</v>
      </c>
      <c r="S6117" s="6">
        <v>772.96639912339606</v>
      </c>
      <c r="T6117" s="4">
        <v>46.452261306532662</v>
      </c>
      <c r="U6117" s="7">
        <v>819.41866042992876</v>
      </c>
      <c r="V6117" s="8">
        <v>0.88573476212486146</v>
      </c>
      <c r="W6117" s="7">
        <v>552.28076127354018</v>
      </c>
      <c r="X6117" s="7">
        <v>637.50411626582627</v>
      </c>
      <c r="Y6117" s="7">
        <v>779.54304125296972</v>
      </c>
      <c r="Z6117" s="7">
        <v>973.38439770601258</v>
      </c>
      <c r="AA6117" s="7">
        <v>1033.5420600535085</v>
      </c>
      <c r="AB6117" s="7">
        <v>1188.9493544512068</v>
      </c>
      <c r="AC6117" s="7">
        <v>1017.6415841584159</v>
      </c>
      <c r="AD6117" s="7">
        <v>1110.1544554455445</v>
      </c>
      <c r="AE6117" s="4">
        <v>661</v>
      </c>
      <c r="AF6117" s="4">
        <v>763</v>
      </c>
      <c r="AG6117" s="4">
        <v>933</v>
      </c>
      <c r="AH6117" s="4">
        <v>1165</v>
      </c>
      <c r="AI6117" s="4">
        <v>1237</v>
      </c>
      <c r="AJ6117" s="4">
        <v>1423</v>
      </c>
      <c r="AK6117" s="4">
        <v>1013.7380593936961</v>
      </c>
      <c r="AL6117" s="8">
        <v>1.1459922343235418</v>
      </c>
      <c r="AM6117" s="4">
        <v>933.92424935934241</v>
      </c>
      <c r="AN6117" s="8">
        <v>1.0597190391195594</v>
      </c>
      <c r="AO6117" s="4">
        <v>852.7802091577496</v>
      </c>
      <c r="AP6117" s="8">
        <v>0.97200795732884382</v>
      </c>
    </row>
    <row r="6118" spans="1:42" x14ac:dyDescent="0.25">
      <c r="A6118" s="2" t="s">
        <v>16940</v>
      </c>
      <c r="B6118" t="s">
        <v>16939</v>
      </c>
      <c r="C6118" t="s">
        <v>14</v>
      </c>
      <c r="D6118" t="s">
        <v>16938</v>
      </c>
      <c r="E6118" s="3" t="s">
        <v>16623</v>
      </c>
      <c r="F6118" t="s">
        <v>269</v>
      </c>
      <c r="G6118">
        <v>149</v>
      </c>
      <c r="H6118">
        <v>0</v>
      </c>
      <c r="I6118">
        <v>12</v>
      </c>
      <c r="J6118">
        <v>55</v>
      </c>
      <c r="K6118">
        <v>61</v>
      </c>
      <c r="L6118">
        <v>15</v>
      </c>
      <c r="M6118">
        <v>6</v>
      </c>
      <c r="N6118" s="2">
        <v>321.93400447427297</v>
      </c>
      <c r="O6118" s="2">
        <v>192.36437850783005</v>
      </c>
      <c r="P6118" s="2">
        <v>370.98</v>
      </c>
      <c r="Q6118" s="4">
        <v>885.27838298210304</v>
      </c>
      <c r="R6118" s="5">
        <v>4.0999999999999995E-2</v>
      </c>
      <c r="S6118" s="6">
        <v>921.57479668436918</v>
      </c>
      <c r="T6118" s="4">
        <v>236.72535211267606</v>
      </c>
      <c r="U6118" s="7">
        <v>1158.3001487970453</v>
      </c>
      <c r="V6118" s="8">
        <v>0.80611838694211824</v>
      </c>
      <c r="W6118" s="7">
        <v>602.24596152616937</v>
      </c>
      <c r="X6118" s="7">
        <v>677.2861931540308</v>
      </c>
      <c r="Y6118" s="7">
        <v>806.20146287369005</v>
      </c>
      <c r="Z6118" s="7">
        <v>999.25368270263255</v>
      </c>
      <c r="AA6118" s="7">
        <v>1090.9695213589075</v>
      </c>
      <c r="AB6118" s="7">
        <v>1254.5187441375799</v>
      </c>
      <c r="AC6118" s="7">
        <v>1580.5744966442956</v>
      </c>
      <c r="AD6118" s="7">
        <v>1724.2630872483221</v>
      </c>
      <c r="AE6118" s="4">
        <v>939</v>
      </c>
      <c r="AF6118" s="4">
        <v>1056</v>
      </c>
      <c r="AG6118" s="4">
        <v>1257</v>
      </c>
      <c r="AH6118" s="4">
        <v>1558</v>
      </c>
      <c r="AI6118" s="4">
        <v>1701</v>
      </c>
      <c r="AJ6118" s="4">
        <v>1956</v>
      </c>
      <c r="AK6118" s="4">
        <v>1382.4316671020545</v>
      </c>
      <c r="AL6118" s="8">
        <v>1.1268514865433956</v>
      </c>
      <c r="AM6118" s="4">
        <v>1227.6663001707425</v>
      </c>
      <c r="AN6118" s="8">
        <v>1.0191426098116236</v>
      </c>
      <c r="AO6118" s="4">
        <v>1072.9009332394301</v>
      </c>
      <c r="AP6118" s="8">
        <v>0.91143373307985109</v>
      </c>
    </row>
    <row r="6119" spans="1:42" x14ac:dyDescent="0.25">
      <c r="A6119" s="2" t="s">
        <v>16941</v>
      </c>
      <c r="B6119" t="s">
        <v>16939</v>
      </c>
      <c r="C6119" t="s">
        <v>14</v>
      </c>
      <c r="D6119" t="s">
        <v>16938</v>
      </c>
      <c r="E6119" s="3" t="s">
        <v>16623</v>
      </c>
      <c r="F6119" t="s">
        <v>16942</v>
      </c>
      <c r="G6119">
        <v>115</v>
      </c>
      <c r="H6119">
        <v>1</v>
      </c>
      <c r="I6119">
        <v>114</v>
      </c>
      <c r="J6119">
        <v>0</v>
      </c>
      <c r="K6119">
        <v>0</v>
      </c>
      <c r="L6119">
        <v>0</v>
      </c>
      <c r="M6119">
        <v>0</v>
      </c>
      <c r="N6119" s="2">
        <v>265.58478260869566</v>
      </c>
      <c r="O6119" s="2">
        <v>242.39801704347826</v>
      </c>
      <c r="P6119" s="2">
        <v>306.08999999999997</v>
      </c>
      <c r="Q6119" s="4">
        <v>814.0727996521739</v>
      </c>
      <c r="R6119" s="5">
        <v>4.0999999999999995E-2</v>
      </c>
      <c r="S6119" s="6">
        <v>847.44978443791297</v>
      </c>
      <c r="T6119" s="4">
        <v>0</v>
      </c>
      <c r="U6119" s="7">
        <v>847.44978443791297</v>
      </c>
      <c r="V6119" s="8">
        <v>0.80328317969684238</v>
      </c>
      <c r="W6119" s="7">
        <v>754.28290573533491</v>
      </c>
      <c r="X6119" s="7">
        <v>848.2670377598655</v>
      </c>
      <c r="Y6119" s="7">
        <v>1009.7269568789308</v>
      </c>
      <c r="Z6119" s="7">
        <v>1251.5151939676803</v>
      </c>
      <c r="AA6119" s="7">
        <v>1366.3846886643287</v>
      </c>
      <c r="AB6119" s="7">
        <v>1571.2218994870236</v>
      </c>
      <c r="AC6119" s="7">
        <v>1160.4808695652173</v>
      </c>
      <c r="AD6119" s="7">
        <v>1265.9791304347825</v>
      </c>
      <c r="AE6119" s="4">
        <v>939</v>
      </c>
      <c r="AF6119" s="4">
        <v>1056</v>
      </c>
      <c r="AG6119" s="4">
        <v>1257</v>
      </c>
      <c r="AH6119" s="4">
        <v>1558</v>
      </c>
      <c r="AI6119" s="4">
        <v>1701</v>
      </c>
      <c r="AJ6119" s="4">
        <v>1956</v>
      </c>
      <c r="AK6119" s="4">
        <v>1194.4425661973114</v>
      </c>
      <c r="AL6119" s="8">
        <v>1.1321917123108629</v>
      </c>
      <c r="AM6119" s="4">
        <v>1079.9012595971217</v>
      </c>
      <c r="AN6119" s="8">
        <v>1.0236199636809922</v>
      </c>
      <c r="AO6119" s="4">
        <v>961.9910910381027</v>
      </c>
      <c r="AP6119" s="8">
        <v>0.91185492832671322</v>
      </c>
    </row>
    <row r="6120" spans="1:42" x14ac:dyDescent="0.25">
      <c r="A6120" s="2" t="s">
        <v>16945</v>
      </c>
      <c r="B6120" t="s">
        <v>16944</v>
      </c>
      <c r="C6120" t="s">
        <v>149</v>
      </c>
      <c r="D6120" t="s">
        <v>16943</v>
      </c>
      <c r="E6120" s="3" t="s">
        <v>16623</v>
      </c>
      <c r="F6120" t="s">
        <v>16946</v>
      </c>
      <c r="G6120">
        <v>46</v>
      </c>
      <c r="H6120">
        <v>0</v>
      </c>
      <c r="I6120">
        <v>20</v>
      </c>
      <c r="J6120">
        <v>4</v>
      </c>
      <c r="K6120">
        <v>22</v>
      </c>
      <c r="L6120">
        <v>0</v>
      </c>
      <c r="M6120">
        <v>0</v>
      </c>
      <c r="N6120" s="2">
        <v>238.625</v>
      </c>
      <c r="O6120" s="2">
        <v>154.98729153623185</v>
      </c>
      <c r="P6120" s="2">
        <v>329.81</v>
      </c>
      <c r="Q6120" s="4">
        <v>723.4222915362318</v>
      </c>
      <c r="R6120" s="5">
        <v>4.0999999999999995E-2</v>
      </c>
      <c r="S6120" s="6">
        <v>753.08260548921726</v>
      </c>
      <c r="T6120" s="4">
        <v>85.652173913043484</v>
      </c>
      <c r="U6120" s="7">
        <v>838.73477940226076</v>
      </c>
      <c r="V6120" s="8">
        <v>0.87729773642512143</v>
      </c>
      <c r="W6120" s="7">
        <v>564.78626800321445</v>
      </c>
      <c r="X6120" s="7">
        <v>568.7248054369885</v>
      </c>
      <c r="Y6120" s="7">
        <v>734.9310851422581</v>
      </c>
      <c r="Z6120" s="7">
        <v>923.9808819634178</v>
      </c>
      <c r="AA6120" s="7">
        <v>1234.3376317448215</v>
      </c>
      <c r="AB6120" s="7">
        <v>1419.4488911322069</v>
      </c>
      <c r="AC6120" s="7">
        <v>1051.6478260869567</v>
      </c>
      <c r="AD6120" s="7">
        <v>1147.2521739130434</v>
      </c>
      <c r="AE6120" s="4">
        <v>717</v>
      </c>
      <c r="AF6120" s="4">
        <v>722</v>
      </c>
      <c r="AG6120" s="4">
        <v>933</v>
      </c>
      <c r="AH6120" s="4">
        <v>1173</v>
      </c>
      <c r="AI6120" s="4">
        <v>1567</v>
      </c>
      <c r="AJ6120" s="4">
        <v>1802</v>
      </c>
      <c r="AK6120" s="4">
        <v>1002.4248906144355</v>
      </c>
      <c r="AL6120" s="8">
        <v>1.1381041649975905</v>
      </c>
      <c r="AM6120" s="4">
        <v>917.28362252289742</v>
      </c>
      <c r="AN6120" s="8">
        <v>1.0490483113386984</v>
      </c>
      <c r="AO6120" s="4">
        <v>832.14235443135954</v>
      </c>
      <c r="AP6120" s="8">
        <v>0.95999245767980668</v>
      </c>
    </row>
    <row r="6121" spans="1:42" x14ac:dyDescent="0.25">
      <c r="A6121" s="2" t="s">
        <v>16949</v>
      </c>
      <c r="B6121" t="s">
        <v>16948</v>
      </c>
      <c r="C6121" t="s">
        <v>149</v>
      </c>
      <c r="D6121" t="s">
        <v>16947</v>
      </c>
      <c r="E6121" s="3" t="s">
        <v>16623</v>
      </c>
      <c r="F6121" t="s">
        <v>269</v>
      </c>
      <c r="G6121">
        <v>60</v>
      </c>
      <c r="H6121">
        <v>0</v>
      </c>
      <c r="I6121">
        <v>40</v>
      </c>
      <c r="J6121">
        <v>10</v>
      </c>
      <c r="K6121">
        <v>10</v>
      </c>
      <c r="L6121">
        <v>0</v>
      </c>
      <c r="M6121">
        <v>0</v>
      </c>
      <c r="N6121" s="2">
        <v>211.42222222222222</v>
      </c>
      <c r="O6121" s="2">
        <v>79.164961194444444</v>
      </c>
      <c r="P6121" s="2">
        <v>361.9</v>
      </c>
      <c r="Q6121" s="4">
        <v>652.48718341666665</v>
      </c>
      <c r="R6121" s="5">
        <v>4.0999999999999995E-2</v>
      </c>
      <c r="S6121" s="6">
        <v>679.23915793674996</v>
      </c>
      <c r="T6121" s="4">
        <v>92.839285714285708</v>
      </c>
      <c r="U6121" s="7">
        <v>772.07844365103563</v>
      </c>
      <c r="V6121" s="8">
        <v>0.87669770285885962</v>
      </c>
      <c r="W6121" s="7">
        <v>574.6023913658729</v>
      </c>
      <c r="X6121" s="7">
        <v>578.4587832542345</v>
      </c>
      <c r="Y6121" s="7">
        <v>758.9379236295556</v>
      </c>
      <c r="Z6121" s="7">
        <v>1002.6618909740063</v>
      </c>
      <c r="AA6121" s="7">
        <v>1006.5182828623679</v>
      </c>
      <c r="AB6121" s="7">
        <v>1157.6888448861412</v>
      </c>
      <c r="AC6121" s="7">
        <v>968.73333333333335</v>
      </c>
      <c r="AD6121" s="7">
        <v>1056.8</v>
      </c>
      <c r="AE6121" s="4">
        <v>745</v>
      </c>
      <c r="AF6121" s="4">
        <v>750</v>
      </c>
      <c r="AG6121" s="4">
        <v>984</v>
      </c>
      <c r="AH6121" s="4">
        <v>1300</v>
      </c>
      <c r="AI6121" s="4">
        <v>1305</v>
      </c>
      <c r="AJ6121" s="4">
        <v>1501</v>
      </c>
      <c r="AK6121" s="4">
        <v>909.52436927081794</v>
      </c>
      <c r="AL6121" s="8">
        <v>1.1381873447976196</v>
      </c>
      <c r="AM6121" s="4">
        <v>832.76263215946187</v>
      </c>
      <c r="AN6121" s="8">
        <v>1.0510241308180328</v>
      </c>
      <c r="AO6121" s="4">
        <v>756.00089504810592</v>
      </c>
      <c r="AP6121" s="8">
        <v>0.96386091683844621</v>
      </c>
    </row>
    <row r="6122" spans="1:42" x14ac:dyDescent="0.25">
      <c r="A6122" s="2" t="s">
        <v>16952</v>
      </c>
      <c r="B6122" t="s">
        <v>16951</v>
      </c>
      <c r="C6122" t="s">
        <v>149</v>
      </c>
      <c r="D6122" t="s">
        <v>16950</v>
      </c>
      <c r="E6122" s="3" t="s">
        <v>16623</v>
      </c>
      <c r="F6122" t="s">
        <v>16953</v>
      </c>
      <c r="G6122">
        <v>15</v>
      </c>
      <c r="H6122">
        <v>0</v>
      </c>
      <c r="I6122">
        <v>0</v>
      </c>
      <c r="J6122">
        <v>0</v>
      </c>
      <c r="K6122">
        <v>13</v>
      </c>
      <c r="L6122">
        <v>2</v>
      </c>
      <c r="M6122">
        <v>0</v>
      </c>
      <c r="N6122" s="2">
        <v>209.89444444444442</v>
      </c>
      <c r="O6122" s="2">
        <v>324.6178494444444</v>
      </c>
      <c r="P6122" s="2">
        <v>174.15</v>
      </c>
      <c r="Q6122" s="4">
        <v>708.66229388888883</v>
      </c>
      <c r="R6122" s="5">
        <v>4.0999999999999995E-2</v>
      </c>
      <c r="S6122" s="6">
        <v>737.71744793833318</v>
      </c>
      <c r="T6122" s="4">
        <v>374.73333333333335</v>
      </c>
      <c r="U6122" s="7">
        <v>1112.4507812716665</v>
      </c>
      <c r="V6122" s="8">
        <v>0.73338732119171091</v>
      </c>
      <c r="W6122" s="7">
        <v>404.15101255005152</v>
      </c>
      <c r="X6122" s="7">
        <v>432.35890512273863</v>
      </c>
      <c r="Y6122" s="7">
        <v>531.08652912714354</v>
      </c>
      <c r="Z6122" s="7">
        <v>732.91886391447372</v>
      </c>
      <c r="AA6122" s="7">
        <v>768.90824409341928</v>
      </c>
      <c r="AB6122" s="7">
        <v>884.17152926112362</v>
      </c>
      <c r="AC6122" s="7">
        <v>1668.5533333333333</v>
      </c>
      <c r="AD6122" s="7">
        <v>1820.2399999999998</v>
      </c>
      <c r="AE6122" s="4">
        <v>831</v>
      </c>
      <c r="AF6122" s="4">
        <v>889</v>
      </c>
      <c r="AG6122" s="4">
        <v>1092</v>
      </c>
      <c r="AH6122" s="4">
        <v>1507</v>
      </c>
      <c r="AI6122" s="4">
        <v>1581</v>
      </c>
      <c r="AJ6122" s="4">
        <v>1818</v>
      </c>
      <c r="AK6122" s="4">
        <v>1270.6240228730742</v>
      </c>
      <c r="AL6122" s="8">
        <v>1.0847079656790803</v>
      </c>
      <c r="AM6122" s="4">
        <v>1106.652769047</v>
      </c>
      <c r="AN6122" s="8">
        <v>0.97660930583681282</v>
      </c>
      <c r="AO6122" s="4">
        <v>901.68870176440737</v>
      </c>
      <c r="AP6122" s="8">
        <v>0.84148598103397843</v>
      </c>
    </row>
    <row r="6123" spans="1:42" x14ac:dyDescent="0.25">
      <c r="A6123" s="2" t="s">
        <v>16956</v>
      </c>
      <c r="B6123" t="s">
        <v>16955</v>
      </c>
      <c r="C6123" t="s">
        <v>149</v>
      </c>
      <c r="D6123" t="s">
        <v>16954</v>
      </c>
      <c r="E6123" s="3" t="s">
        <v>16623</v>
      </c>
      <c r="F6123" t="s">
        <v>16957</v>
      </c>
      <c r="G6123">
        <v>40</v>
      </c>
      <c r="H6123">
        <v>0</v>
      </c>
      <c r="I6123">
        <v>22</v>
      </c>
      <c r="J6123">
        <v>3</v>
      </c>
      <c r="K6123">
        <v>7</v>
      </c>
      <c r="L6123">
        <v>8</v>
      </c>
      <c r="M6123">
        <v>0</v>
      </c>
      <c r="N6123" s="2">
        <v>252.68541666666667</v>
      </c>
      <c r="O6123" s="2">
        <v>185.06320458333332</v>
      </c>
      <c r="P6123" s="2">
        <v>310.86</v>
      </c>
      <c r="Q6123" s="4">
        <v>748.60862124999994</v>
      </c>
      <c r="R6123" s="5">
        <v>4.0999999999999995E-2</v>
      </c>
      <c r="S6123" s="6">
        <v>779.30157472124984</v>
      </c>
      <c r="T6123" s="4">
        <v>99.75</v>
      </c>
      <c r="U6123" s="7">
        <v>879.05157472124984</v>
      </c>
      <c r="V6123" s="8">
        <v>0.78301480846323412</v>
      </c>
      <c r="W6123" s="7">
        <v>549.77673110874252</v>
      </c>
      <c r="X6123" s="7">
        <v>640.71202375425423</v>
      </c>
      <c r="Y6123" s="7">
        <v>752.47219257812742</v>
      </c>
      <c r="Z6123" s="7">
        <v>969.05090483308663</v>
      </c>
      <c r="AA6123" s="7">
        <v>1004.4531943363011</v>
      </c>
      <c r="AB6123" s="7">
        <v>1155.0864653597823</v>
      </c>
      <c r="AC6123" s="7">
        <v>1234.9150000000002</v>
      </c>
      <c r="AD6123" s="7">
        <v>1347.18</v>
      </c>
      <c r="AE6123" s="4">
        <v>792</v>
      </c>
      <c r="AF6123" s="4">
        <v>923</v>
      </c>
      <c r="AG6123" s="4">
        <v>1084</v>
      </c>
      <c r="AH6123" s="4">
        <v>1396</v>
      </c>
      <c r="AI6123" s="4">
        <v>1447</v>
      </c>
      <c r="AJ6123" s="4">
        <v>1664</v>
      </c>
      <c r="AK6123" s="4">
        <v>1163.2761911161876</v>
      </c>
      <c r="AL6123" s="8">
        <v>1.1250400312797288</v>
      </c>
      <c r="AM6123" s="4">
        <v>1035.284652317875</v>
      </c>
      <c r="AN6123" s="8">
        <v>1.0110316236742305</v>
      </c>
      <c r="AO6123" s="4">
        <v>907.29311351956244</v>
      </c>
      <c r="AP6123" s="8">
        <v>0.89702321606873237</v>
      </c>
    </row>
    <row r="6124" spans="1:42" x14ac:dyDescent="0.25">
      <c r="A6124" s="2" t="s">
        <v>16960</v>
      </c>
      <c r="B6124" t="s">
        <v>16959</v>
      </c>
      <c r="C6124" t="s">
        <v>149</v>
      </c>
      <c r="D6124" t="s">
        <v>16958</v>
      </c>
      <c r="E6124" s="3" t="s">
        <v>16623</v>
      </c>
      <c r="F6124" t="s">
        <v>269</v>
      </c>
      <c r="G6124">
        <v>111</v>
      </c>
      <c r="H6124">
        <v>0</v>
      </c>
      <c r="I6124">
        <v>0</v>
      </c>
      <c r="J6124">
        <v>25</v>
      </c>
      <c r="K6124">
        <v>62</v>
      </c>
      <c r="L6124">
        <v>17</v>
      </c>
      <c r="M6124">
        <v>7</v>
      </c>
      <c r="N6124" s="2">
        <v>224.71363636363637</v>
      </c>
      <c r="O6124" s="2">
        <v>222.8451408333334</v>
      </c>
      <c r="P6124" s="2">
        <v>419.75</v>
      </c>
      <c r="Q6124" s="4">
        <v>867.3087771969698</v>
      </c>
      <c r="R6124" s="5">
        <v>4.0999999999999995E-2</v>
      </c>
      <c r="S6124" s="6">
        <v>902.86843706204547</v>
      </c>
      <c r="T6124" s="4">
        <v>200.49074074074073</v>
      </c>
      <c r="U6124" s="7">
        <v>1103.3591778027862</v>
      </c>
      <c r="V6124" s="8">
        <v>0.76384657774630471</v>
      </c>
      <c r="W6124" s="7">
        <v>519.41527846373651</v>
      </c>
      <c r="X6124" s="7">
        <v>555.66808971631974</v>
      </c>
      <c r="Y6124" s="7">
        <v>682.55292910036133</v>
      </c>
      <c r="Z6124" s="7">
        <v>941.94804409729352</v>
      </c>
      <c r="AA6124" s="7">
        <v>988.20163086783077</v>
      </c>
      <c r="AB6124" s="7">
        <v>1136.3381182275248</v>
      </c>
      <c r="AC6124" s="7">
        <v>1588.9252252252254</v>
      </c>
      <c r="AD6124" s="7">
        <v>1733.372972972973</v>
      </c>
      <c r="AE6124" s="4">
        <v>831</v>
      </c>
      <c r="AF6124" s="4">
        <v>889</v>
      </c>
      <c r="AG6124" s="4">
        <v>1092</v>
      </c>
      <c r="AH6124" s="4">
        <v>1507</v>
      </c>
      <c r="AI6124" s="4">
        <v>1581</v>
      </c>
      <c r="AJ6124" s="4">
        <v>1818</v>
      </c>
      <c r="AK6124" s="4">
        <v>1392.0768718665181</v>
      </c>
      <c r="AL6124" s="8">
        <v>1.1025215951365295</v>
      </c>
      <c r="AM6124" s="4">
        <v>1229.0073935983607</v>
      </c>
      <c r="AN6124" s="8">
        <v>0.98962992267312122</v>
      </c>
      <c r="AO6124" s="4">
        <v>1065.9379153302032</v>
      </c>
      <c r="AP6124" s="8">
        <v>0.87673825020971297</v>
      </c>
    </row>
    <row r="6125" spans="1:42" x14ac:dyDescent="0.25">
      <c r="A6125" s="2" t="s">
        <v>16963</v>
      </c>
      <c r="B6125" t="s">
        <v>16962</v>
      </c>
      <c r="C6125" t="s">
        <v>149</v>
      </c>
      <c r="D6125" t="s">
        <v>16961</v>
      </c>
      <c r="E6125" s="3" t="s">
        <v>16623</v>
      </c>
      <c r="F6125" t="s">
        <v>16964</v>
      </c>
      <c r="G6125">
        <v>84</v>
      </c>
      <c r="H6125">
        <v>0</v>
      </c>
      <c r="I6125">
        <v>0</v>
      </c>
      <c r="J6125">
        <v>30</v>
      </c>
      <c r="K6125">
        <v>26</v>
      </c>
      <c r="L6125">
        <v>22</v>
      </c>
      <c r="M6125">
        <v>6</v>
      </c>
      <c r="N6125" s="2">
        <v>242.09325396825398</v>
      </c>
      <c r="O6125" s="2">
        <v>186.67240634126986</v>
      </c>
      <c r="P6125" s="2">
        <v>370.71</v>
      </c>
      <c r="Q6125" s="4">
        <v>799.47566030952385</v>
      </c>
      <c r="R6125" s="5">
        <v>4.0999999999999995E-2</v>
      </c>
      <c r="S6125" s="6">
        <v>832.2541623822143</v>
      </c>
      <c r="T6125" s="4">
        <v>202.98795180722891</v>
      </c>
      <c r="U6125" s="7">
        <v>1035.2421141894433</v>
      </c>
      <c r="V6125" s="8">
        <v>0.76244881890958005</v>
      </c>
      <c r="W6125" s="7">
        <v>484.84310559317385</v>
      </c>
      <c r="X6125" s="7">
        <v>497.71504644962977</v>
      </c>
      <c r="Y6125" s="7">
        <v>646.66179064576284</v>
      </c>
      <c r="Z6125" s="7">
        <v>864.87183564092072</v>
      </c>
      <c r="AA6125" s="7">
        <v>969.68621118634769</v>
      </c>
      <c r="AB6125" s="7">
        <v>1114.9552579949218</v>
      </c>
      <c r="AC6125" s="7">
        <v>1493.5642857142857</v>
      </c>
      <c r="AD6125" s="7">
        <v>1629.3428571428569</v>
      </c>
      <c r="AE6125" s="4">
        <v>791</v>
      </c>
      <c r="AF6125" s="4">
        <v>812</v>
      </c>
      <c r="AG6125" s="4">
        <v>1055</v>
      </c>
      <c r="AH6125" s="4">
        <v>1411</v>
      </c>
      <c r="AI6125" s="4">
        <v>1582</v>
      </c>
      <c r="AJ6125" s="4">
        <v>1819</v>
      </c>
      <c r="AK6125" s="4">
        <v>1302.0134786042606</v>
      </c>
      <c r="AL6125" s="8">
        <v>1.1084233797548979</v>
      </c>
      <c r="AM6125" s="4">
        <v>1145.4270398635786</v>
      </c>
      <c r="AN6125" s="8">
        <v>0.99309852613979199</v>
      </c>
      <c r="AO6125" s="4">
        <v>988.84060112289637</v>
      </c>
      <c r="AP6125" s="8">
        <v>0.87777367252468586</v>
      </c>
    </row>
    <row r="6126" spans="1:42" x14ac:dyDescent="0.25">
      <c r="A6126" s="2" t="s">
        <v>16967</v>
      </c>
      <c r="B6126" t="s">
        <v>16966</v>
      </c>
      <c r="C6126" t="s">
        <v>149</v>
      </c>
      <c r="D6126" t="s">
        <v>16965</v>
      </c>
      <c r="E6126" s="3" t="s">
        <v>16623</v>
      </c>
      <c r="F6126" t="s">
        <v>16968</v>
      </c>
      <c r="G6126">
        <v>86</v>
      </c>
      <c r="H6126">
        <v>0</v>
      </c>
      <c r="I6126">
        <v>24</v>
      </c>
      <c r="J6126">
        <v>20</v>
      </c>
      <c r="K6126">
        <v>35</v>
      </c>
      <c r="L6126">
        <v>5</v>
      </c>
      <c r="M6126">
        <v>2</v>
      </c>
      <c r="N6126" s="2">
        <v>209.40891472868216</v>
      </c>
      <c r="O6126" s="2">
        <v>177.03328049999999</v>
      </c>
      <c r="P6126" s="2">
        <v>332.93</v>
      </c>
      <c r="Q6126" s="4">
        <v>719.37219522868213</v>
      </c>
      <c r="R6126" s="5">
        <v>4.0999999999999995E-2</v>
      </c>
      <c r="S6126" s="6">
        <v>748.86645523305799</v>
      </c>
      <c r="T6126" s="4">
        <v>184.10843373493975</v>
      </c>
      <c r="U6126" s="7">
        <v>932.97488896799769</v>
      </c>
      <c r="V6126" s="8">
        <v>0.55832549650157126</v>
      </c>
      <c r="W6126" s="7">
        <v>484.00030869573328</v>
      </c>
      <c r="X6126" s="7">
        <v>574.52629235919449</v>
      </c>
      <c r="Y6126" s="7">
        <v>659.67449481492531</v>
      </c>
      <c r="Z6126" s="7">
        <v>867.16721974652216</v>
      </c>
      <c r="AA6126" s="7">
        <v>968.44876582544407</v>
      </c>
      <c r="AB6126" s="7">
        <v>1113.6488584341639</v>
      </c>
      <c r="AC6126" s="7">
        <v>1838.1255813953489</v>
      </c>
      <c r="AD6126" s="7">
        <v>2005.2279069767442</v>
      </c>
      <c r="AE6126" s="4">
        <v>1080</v>
      </c>
      <c r="AF6126" s="4">
        <v>1282</v>
      </c>
      <c r="AG6126" s="4">
        <v>1472</v>
      </c>
      <c r="AH6126" s="4">
        <v>1935</v>
      </c>
      <c r="AI6126" s="4">
        <v>2161</v>
      </c>
      <c r="AJ6126" s="4">
        <v>2485</v>
      </c>
      <c r="AK6126" s="4">
        <v>1611.8075588256759</v>
      </c>
      <c r="AL6126" s="8">
        <v>1.074740274446885</v>
      </c>
      <c r="AM6126" s="4">
        <v>1320.4248485216751</v>
      </c>
      <c r="AN6126" s="8">
        <v>0.90036645332249343</v>
      </c>
      <c r="AO6126" s="4">
        <v>1029.0421382176742</v>
      </c>
      <c r="AP6126" s="8">
        <v>0.72599263219810173</v>
      </c>
    </row>
    <row r="6127" spans="1:42" x14ac:dyDescent="0.25">
      <c r="A6127" s="2" t="s">
        <v>16971</v>
      </c>
      <c r="B6127" t="s">
        <v>16970</v>
      </c>
      <c r="C6127" t="s">
        <v>149</v>
      </c>
      <c r="D6127" t="s">
        <v>16969</v>
      </c>
      <c r="E6127" s="3" t="s">
        <v>16623</v>
      </c>
      <c r="F6127" t="s">
        <v>16972</v>
      </c>
      <c r="G6127">
        <v>20</v>
      </c>
      <c r="H6127">
        <v>0</v>
      </c>
      <c r="I6127">
        <v>20</v>
      </c>
      <c r="J6127">
        <v>0</v>
      </c>
      <c r="K6127">
        <v>0</v>
      </c>
      <c r="L6127">
        <v>0</v>
      </c>
      <c r="M6127">
        <v>0</v>
      </c>
      <c r="N6127" s="2">
        <v>183.83750000000001</v>
      </c>
      <c r="O6127" s="2">
        <v>198.28425600000008</v>
      </c>
      <c r="P6127" s="2">
        <v>330.57</v>
      </c>
      <c r="Q6127" s="4">
        <v>712.69175600000017</v>
      </c>
      <c r="R6127" s="5">
        <v>4.0999999999999995E-2</v>
      </c>
      <c r="S6127" s="6">
        <v>741.91211799600012</v>
      </c>
      <c r="T6127" s="4">
        <v>0</v>
      </c>
      <c r="U6127" s="7">
        <v>741.91211799600012</v>
      </c>
      <c r="V6127" s="8">
        <v>1.0233270593048278</v>
      </c>
      <c r="W6127" s="7">
        <v>722.46890386920848</v>
      </c>
      <c r="X6127" s="7">
        <v>741.91211799600023</v>
      </c>
      <c r="Y6127" s="7">
        <v>954.76414633140439</v>
      </c>
      <c r="Z6127" s="7">
        <v>1337.48846651141</v>
      </c>
      <c r="AA6127" s="7">
        <v>1423.4479394930154</v>
      </c>
      <c r="AB6127" s="7">
        <v>1637.3232948877246</v>
      </c>
      <c r="AC6127" s="7">
        <v>797.50000000000011</v>
      </c>
      <c r="AD6127" s="7">
        <v>870</v>
      </c>
      <c r="AE6127" s="4">
        <v>706</v>
      </c>
      <c r="AF6127" s="4">
        <v>725</v>
      </c>
      <c r="AG6127" s="4">
        <v>933</v>
      </c>
      <c r="AH6127" s="4">
        <v>1307</v>
      </c>
      <c r="AI6127" s="4">
        <v>1391</v>
      </c>
      <c r="AJ6127" s="4">
        <v>1600</v>
      </c>
      <c r="AK6127" s="4">
        <v>838.28340081772512</v>
      </c>
      <c r="AL6127" s="8">
        <v>1.156252966645138</v>
      </c>
      <c r="AM6127" s="4">
        <v>806.15963987715008</v>
      </c>
      <c r="AN6127" s="8">
        <v>1.1119443308650345</v>
      </c>
      <c r="AO6127" s="4">
        <v>774.03587893657516</v>
      </c>
      <c r="AP6127" s="8">
        <v>1.0676356950849313</v>
      </c>
    </row>
    <row r="6128" spans="1:42" x14ac:dyDescent="0.25">
      <c r="A6128" s="2" t="s">
        <v>16975</v>
      </c>
      <c r="B6128" t="s">
        <v>16974</v>
      </c>
      <c r="C6128" t="s">
        <v>149</v>
      </c>
      <c r="D6128" t="s">
        <v>16973</v>
      </c>
      <c r="E6128" s="3" t="s">
        <v>16623</v>
      </c>
      <c r="F6128" t="s">
        <v>16976</v>
      </c>
      <c r="G6128">
        <v>40</v>
      </c>
      <c r="H6128">
        <v>0</v>
      </c>
      <c r="I6128">
        <v>40</v>
      </c>
      <c r="J6128">
        <v>0</v>
      </c>
      <c r="K6128">
        <v>0</v>
      </c>
      <c r="L6128">
        <v>0</v>
      </c>
      <c r="M6128">
        <v>0</v>
      </c>
      <c r="N6128" s="2">
        <v>185.58541666666667</v>
      </c>
      <c r="O6128" s="2">
        <v>131.73859349999995</v>
      </c>
      <c r="P6128" s="2">
        <v>310.16000000000003</v>
      </c>
      <c r="Q6128" s="4">
        <v>627.48401016666662</v>
      </c>
      <c r="R6128" s="5">
        <v>4.0999999999999995E-2</v>
      </c>
      <c r="S6128" s="6">
        <v>653.21085458349989</v>
      </c>
      <c r="T6128" s="4">
        <v>37</v>
      </c>
      <c r="U6128" s="7">
        <v>690.21085458349989</v>
      </c>
      <c r="V6128" s="8">
        <v>0.94162463108253736</v>
      </c>
      <c r="W6128" s="7">
        <v>588.15711326754422</v>
      </c>
      <c r="X6128" s="7">
        <v>653.21085458349989</v>
      </c>
      <c r="Y6128" s="7">
        <v>831.44028284639205</v>
      </c>
      <c r="Z6128" s="7">
        <v>1164.7293136980004</v>
      </c>
      <c r="AA6128" s="7">
        <v>1396.4275704397603</v>
      </c>
      <c r="AB6128" s="7">
        <v>1605.8471486486585</v>
      </c>
      <c r="AC6128" s="7">
        <v>806.30000000000007</v>
      </c>
      <c r="AD6128" s="7">
        <v>879.6</v>
      </c>
      <c r="AE6128" s="4">
        <v>660</v>
      </c>
      <c r="AF6128" s="4">
        <v>733</v>
      </c>
      <c r="AG6128" s="4">
        <v>933</v>
      </c>
      <c r="AH6128" s="4">
        <v>1307</v>
      </c>
      <c r="AI6128" s="4">
        <v>1567</v>
      </c>
      <c r="AJ6128" s="4">
        <v>1802</v>
      </c>
      <c r="AK6128" s="4">
        <v>804.47389341741257</v>
      </c>
      <c r="AL6128" s="8">
        <v>1.1479862120292121</v>
      </c>
      <c r="AM6128" s="4">
        <v>754.05288047277497</v>
      </c>
      <c r="AN6128" s="8">
        <v>1.0791990183803206</v>
      </c>
      <c r="AO6128" s="4">
        <v>703.63186752813749</v>
      </c>
      <c r="AP6128" s="8">
        <v>1.0104118247314291</v>
      </c>
    </row>
    <row r="6129" spans="1:42" x14ac:dyDescent="0.25">
      <c r="A6129" s="2" t="s">
        <v>16979</v>
      </c>
      <c r="B6129" t="s">
        <v>16978</v>
      </c>
      <c r="C6129" t="s">
        <v>149</v>
      </c>
      <c r="D6129" t="s">
        <v>16977</v>
      </c>
      <c r="E6129" s="3" t="s">
        <v>16623</v>
      </c>
      <c r="F6129" t="s">
        <v>16980</v>
      </c>
      <c r="G6129">
        <v>32</v>
      </c>
      <c r="H6129">
        <v>0</v>
      </c>
      <c r="I6129">
        <v>22</v>
      </c>
      <c r="J6129">
        <v>2</v>
      </c>
      <c r="K6129">
        <v>0</v>
      </c>
      <c r="L6129">
        <v>8</v>
      </c>
      <c r="M6129">
        <v>0</v>
      </c>
      <c r="N6129" s="2">
        <v>231.6015625</v>
      </c>
      <c r="O6129" s="2">
        <v>205.92266370833332</v>
      </c>
      <c r="P6129" s="2">
        <v>322.38</v>
      </c>
      <c r="Q6129" s="4">
        <v>759.90422620833328</v>
      </c>
      <c r="R6129" s="5">
        <v>4.0999999999999995E-2</v>
      </c>
      <c r="S6129" s="6">
        <v>791.06029948287494</v>
      </c>
      <c r="T6129" s="4">
        <v>36.53125</v>
      </c>
      <c r="U6129" s="7">
        <v>827.59154948287494</v>
      </c>
      <c r="V6129" s="8">
        <v>0.89421021013816848</v>
      </c>
      <c r="W6129" s="7">
        <v>590.62416741509082</v>
      </c>
      <c r="X6129" s="7">
        <v>635.92529747731919</v>
      </c>
      <c r="Y6129" s="7">
        <v>834.22458378745102</v>
      </c>
      <c r="Z6129" s="7">
        <v>1005.1722443996335</v>
      </c>
      <c r="AA6129" s="7">
        <v>1206.890483922009</v>
      </c>
      <c r="AB6129" s="7">
        <v>1388.0950041709225</v>
      </c>
      <c r="AC6129" s="7">
        <v>1018.0500000000001</v>
      </c>
      <c r="AD6129" s="7">
        <v>1110.5999999999999</v>
      </c>
      <c r="AE6129" s="4">
        <v>691</v>
      </c>
      <c r="AF6129" s="4">
        <v>744</v>
      </c>
      <c r="AG6129" s="4">
        <v>976</v>
      </c>
      <c r="AH6129" s="4">
        <v>1176</v>
      </c>
      <c r="AI6129" s="4">
        <v>1412</v>
      </c>
      <c r="AJ6129" s="4">
        <v>1624</v>
      </c>
      <c r="AK6129" s="4">
        <v>1014.4723690979571</v>
      </c>
      <c r="AL6129" s="8">
        <v>1.1356062875180521</v>
      </c>
      <c r="AM6129" s="4">
        <v>942.66134672168073</v>
      </c>
      <c r="AN6129" s="8">
        <v>1.0580146912173751</v>
      </c>
      <c r="AO6129" s="4">
        <v>862.87132185915141</v>
      </c>
      <c r="AP6129" s="8">
        <v>0.97180180643884539</v>
      </c>
    </row>
    <row r="6130" spans="1:42" x14ac:dyDescent="0.25">
      <c r="A6130" s="2" t="s">
        <v>16983</v>
      </c>
      <c r="B6130" t="s">
        <v>16982</v>
      </c>
      <c r="C6130" t="s">
        <v>149</v>
      </c>
      <c r="D6130" t="s">
        <v>16981</v>
      </c>
      <c r="E6130" s="3" t="s">
        <v>16623</v>
      </c>
      <c r="F6130" t="s">
        <v>16984</v>
      </c>
      <c r="G6130">
        <v>43</v>
      </c>
      <c r="H6130">
        <v>0</v>
      </c>
      <c r="I6130">
        <v>31</v>
      </c>
      <c r="J6130">
        <v>12</v>
      </c>
      <c r="K6130">
        <v>0</v>
      </c>
      <c r="L6130">
        <v>0</v>
      </c>
      <c r="M6130">
        <v>0</v>
      </c>
      <c r="N6130" s="2">
        <v>227.23449612403101</v>
      </c>
      <c r="O6130" s="2">
        <v>180.16236709302322</v>
      </c>
      <c r="P6130" s="2">
        <v>239.98</v>
      </c>
      <c r="Q6130" s="4">
        <v>647.37686321705428</v>
      </c>
      <c r="R6130" s="5">
        <v>4.0999999999999995E-2</v>
      </c>
      <c r="S6130" s="6">
        <v>673.91931460895341</v>
      </c>
      <c r="T6130" s="4">
        <v>87.604651162790702</v>
      </c>
      <c r="U6130" s="7">
        <v>761.52396577174409</v>
      </c>
      <c r="V6130" s="8">
        <v>0.82476212196017917</v>
      </c>
      <c r="W6130" s="7">
        <v>537.19362437962275</v>
      </c>
      <c r="X6130" s="7">
        <v>631.34848517442072</v>
      </c>
      <c r="Y6130" s="7">
        <v>783.89395731482989</v>
      </c>
      <c r="Z6130" s="7">
        <v>1018.1862853390946</v>
      </c>
      <c r="AA6130" s="7">
        <v>1057.5999479973823</v>
      </c>
      <c r="AB6130" s="7">
        <v>1215.9844812723525</v>
      </c>
      <c r="AC6130" s="7">
        <v>1015.6581395348838</v>
      </c>
      <c r="AD6130" s="7">
        <v>1107.9906976744187</v>
      </c>
      <c r="AE6130" s="4">
        <v>736</v>
      </c>
      <c r="AF6130" s="4">
        <v>865</v>
      </c>
      <c r="AG6130" s="4">
        <v>1074</v>
      </c>
      <c r="AH6130" s="4">
        <v>1395</v>
      </c>
      <c r="AI6130" s="4">
        <v>1449</v>
      </c>
      <c r="AJ6130" s="4">
        <v>1666</v>
      </c>
      <c r="AK6130" s="4">
        <v>954.74870382062841</v>
      </c>
      <c r="AL6130" s="8">
        <v>1.1289120284181806</v>
      </c>
      <c r="AM6130" s="4">
        <v>858.6754917218974</v>
      </c>
      <c r="AN6130" s="8">
        <v>1.0248607446299167</v>
      </c>
      <c r="AO6130" s="4">
        <v>762.60227962316662</v>
      </c>
      <c r="AP6130" s="8">
        <v>0.92080946084165338</v>
      </c>
    </row>
    <row r="6131" spans="1:42" x14ac:dyDescent="0.25">
      <c r="A6131" s="2" t="s">
        <v>16987</v>
      </c>
      <c r="B6131" t="s">
        <v>16986</v>
      </c>
      <c r="C6131" t="s">
        <v>149</v>
      </c>
      <c r="D6131" t="s">
        <v>16985</v>
      </c>
      <c r="E6131" s="3" t="s">
        <v>16623</v>
      </c>
      <c r="F6131" t="s">
        <v>16988</v>
      </c>
      <c r="G6131">
        <v>36</v>
      </c>
      <c r="H6131">
        <v>0</v>
      </c>
      <c r="I6131">
        <v>32</v>
      </c>
      <c r="J6131">
        <v>4</v>
      </c>
      <c r="K6131">
        <v>0</v>
      </c>
      <c r="L6131">
        <v>0</v>
      </c>
      <c r="M6131">
        <v>0</v>
      </c>
      <c r="N6131" s="2">
        <v>161.40277777777777</v>
      </c>
      <c r="O6131" s="2">
        <v>74.950627037036995</v>
      </c>
      <c r="P6131" s="2">
        <v>389.48</v>
      </c>
      <c r="Q6131" s="4">
        <v>625.8334048148148</v>
      </c>
      <c r="R6131" s="5">
        <v>4.0999999999999995E-2</v>
      </c>
      <c r="S6131" s="6">
        <v>651.49257441222221</v>
      </c>
      <c r="T6131" s="4">
        <v>20.657142857142858</v>
      </c>
      <c r="U6131" s="7">
        <v>672.14971726936506</v>
      </c>
      <c r="V6131" s="8">
        <v>0.51580384169715943</v>
      </c>
      <c r="W6131" s="7">
        <v>539.94780212199862</v>
      </c>
      <c r="X6131" s="7">
        <v>640.93803918555761</v>
      </c>
      <c r="Y6131" s="7">
        <v>735.92885622553888</v>
      </c>
      <c r="Z6131" s="7">
        <v>967.40647880191432</v>
      </c>
      <c r="AA6131" s="7">
        <v>1080.3955559126289</v>
      </c>
      <c r="AB6131" s="7">
        <v>1242.3798965492283</v>
      </c>
      <c r="AC6131" s="7">
        <v>1433.4222222222222</v>
      </c>
      <c r="AD6131" s="7">
        <v>1563.7333333333333</v>
      </c>
      <c r="AE6131" s="4">
        <v>1080</v>
      </c>
      <c r="AF6131" s="4">
        <v>1282</v>
      </c>
      <c r="AG6131" s="4">
        <v>1472</v>
      </c>
      <c r="AH6131" s="4">
        <v>1935</v>
      </c>
      <c r="AI6131" s="4">
        <v>2161</v>
      </c>
      <c r="AJ6131" s="4">
        <v>2485</v>
      </c>
      <c r="AK6131" s="4">
        <v>1368.3637309320459</v>
      </c>
      <c r="AL6131" s="8">
        <v>1.0659266596267649</v>
      </c>
      <c r="AM6131" s="4">
        <v>1121.9392708783564</v>
      </c>
      <c r="AN6131" s="8">
        <v>0.876821940963463</v>
      </c>
      <c r="AO6131" s="4">
        <v>875.51481082466717</v>
      </c>
      <c r="AP6131" s="8">
        <v>0.68771722230016119</v>
      </c>
    </row>
    <row r="6132" spans="1:42" x14ac:dyDescent="0.25">
      <c r="A6132" s="2" t="s">
        <v>16991</v>
      </c>
      <c r="B6132" t="s">
        <v>16990</v>
      </c>
      <c r="C6132" t="s">
        <v>149</v>
      </c>
      <c r="D6132" t="s">
        <v>16989</v>
      </c>
      <c r="E6132" s="3" t="s">
        <v>16623</v>
      </c>
      <c r="F6132" t="s">
        <v>16992</v>
      </c>
      <c r="G6132">
        <v>128</v>
      </c>
      <c r="H6132">
        <v>0</v>
      </c>
      <c r="I6132">
        <v>80</v>
      </c>
      <c r="J6132">
        <v>24</v>
      </c>
      <c r="K6132">
        <v>18</v>
      </c>
      <c r="L6132">
        <v>6</v>
      </c>
      <c r="M6132">
        <v>0</v>
      </c>
      <c r="N6132" s="2">
        <v>170.26302083333334</v>
      </c>
      <c r="O6132" s="2">
        <v>169.70765154687504</v>
      </c>
      <c r="P6132" s="2">
        <v>334.7</v>
      </c>
      <c r="Q6132" s="4">
        <v>674.67067238020832</v>
      </c>
      <c r="R6132" s="5">
        <v>4.0999999999999995E-2</v>
      </c>
      <c r="S6132" s="6">
        <v>702.33216994779684</v>
      </c>
      <c r="T6132" s="4">
        <v>53.889763779527556</v>
      </c>
      <c r="U6132" s="7">
        <v>756.22193372732443</v>
      </c>
      <c r="V6132" s="8">
        <v>0.68142490332346028</v>
      </c>
      <c r="W6132" s="7">
        <v>519.5824222138267</v>
      </c>
      <c r="X6132" s="7">
        <v>577.17316572352001</v>
      </c>
      <c r="Y6132" s="7">
        <v>757.53978001211999</v>
      </c>
      <c r="Z6132" s="7">
        <v>999.29432969017341</v>
      </c>
      <c r="AA6132" s="7">
        <v>1259.4019734537333</v>
      </c>
      <c r="AB6132" s="7">
        <v>1448.62870212844</v>
      </c>
      <c r="AC6132" s="7">
        <v>1220.7421875</v>
      </c>
      <c r="AD6132" s="7">
        <v>1331.71875</v>
      </c>
      <c r="AE6132" s="4">
        <v>821</v>
      </c>
      <c r="AF6132" s="4">
        <v>912</v>
      </c>
      <c r="AG6132" s="4">
        <v>1197</v>
      </c>
      <c r="AH6132" s="4">
        <v>1579</v>
      </c>
      <c r="AI6132" s="4">
        <v>1990</v>
      </c>
      <c r="AJ6132" s="4">
        <v>2289</v>
      </c>
      <c r="AK6132" s="4">
        <v>1162.520373442545</v>
      </c>
      <c r="AL6132" s="8">
        <v>1.0960964277678655</v>
      </c>
      <c r="AM6132" s="4">
        <v>1006.4565479095434</v>
      </c>
      <c r="AN6132" s="8">
        <v>0.9554686933910671</v>
      </c>
      <c r="AO6132" s="4">
        <v>854.39435892867016</v>
      </c>
      <c r="AP6132" s="8">
        <v>0.81844679835726375</v>
      </c>
    </row>
    <row r="6133" spans="1:42" x14ac:dyDescent="0.25">
      <c r="A6133" s="2" t="s">
        <v>16996</v>
      </c>
      <c r="B6133" t="s">
        <v>16995</v>
      </c>
      <c r="C6133" t="s">
        <v>14</v>
      </c>
      <c r="D6133" t="s">
        <v>16993</v>
      </c>
      <c r="E6133" s="3" t="s">
        <v>16994</v>
      </c>
      <c r="F6133" t="s">
        <v>16997</v>
      </c>
      <c r="G6133">
        <v>150</v>
      </c>
      <c r="H6133">
        <v>0</v>
      </c>
      <c r="I6133">
        <v>4</v>
      </c>
      <c r="J6133">
        <v>118</v>
      </c>
      <c r="K6133">
        <v>28</v>
      </c>
      <c r="L6133">
        <v>0</v>
      </c>
      <c r="M6133">
        <v>0</v>
      </c>
      <c r="N6133" s="2">
        <v>254.1311111111111</v>
      </c>
      <c r="O6133" s="2">
        <v>642.2781013888889</v>
      </c>
      <c r="P6133" s="2">
        <v>241.46</v>
      </c>
      <c r="Q6133" s="4">
        <v>1137.8692125</v>
      </c>
      <c r="R6133" s="5">
        <v>5.0999999999999997E-2</v>
      </c>
      <c r="S6133" s="6">
        <v>1195.9005423374999</v>
      </c>
      <c r="T6133" s="4">
        <v>0</v>
      </c>
      <c r="U6133" s="7">
        <v>1195.9005423374999</v>
      </c>
      <c r="V6133" s="8">
        <v>1.0821715291053848</v>
      </c>
      <c r="W6133" s="7">
        <v>782.41001554319314</v>
      </c>
      <c r="X6133" s="7">
        <v>926.33882891420933</v>
      </c>
      <c r="Y6133" s="7">
        <v>1140.6087916770755</v>
      </c>
      <c r="Z6133" s="7">
        <v>1467.4245934669018</v>
      </c>
      <c r="AA6133" s="7">
        <v>1511.7936261602224</v>
      </c>
      <c r="AB6133" s="7">
        <v>1739.0496472723532</v>
      </c>
      <c r="AC6133" s="7">
        <v>1215.6026666666667</v>
      </c>
      <c r="AD6133" s="7">
        <v>1326.1119999999999</v>
      </c>
      <c r="AE6133" s="4">
        <v>723</v>
      </c>
      <c r="AF6133" s="4">
        <v>856</v>
      </c>
      <c r="AG6133" s="4">
        <v>1054</v>
      </c>
      <c r="AH6133" s="4">
        <v>1356</v>
      </c>
      <c r="AI6133" s="4">
        <v>1397</v>
      </c>
      <c r="AJ6133" s="4">
        <v>1607</v>
      </c>
      <c r="AK6133" s="4">
        <v>1277.8163286247498</v>
      </c>
      <c r="AL6133" s="8">
        <v>1.1562972014050847</v>
      </c>
      <c r="AM6133" s="4">
        <v>1250.5110665289999</v>
      </c>
      <c r="AN6133" s="8">
        <v>1.1315886439718514</v>
      </c>
      <c r="AO6133" s="4">
        <v>1223.2058044332498</v>
      </c>
      <c r="AP6133" s="8">
        <v>1.1068800865386181</v>
      </c>
    </row>
    <row r="6134" spans="1:42" x14ac:dyDescent="0.25">
      <c r="A6134" s="2" t="s">
        <v>16998</v>
      </c>
      <c r="B6134" t="s">
        <v>16995</v>
      </c>
      <c r="C6134" t="s">
        <v>14</v>
      </c>
      <c r="D6134" t="s">
        <v>16993</v>
      </c>
      <c r="E6134" s="3" t="s">
        <v>16994</v>
      </c>
      <c r="F6134" t="s">
        <v>16999</v>
      </c>
      <c r="G6134">
        <v>80</v>
      </c>
      <c r="H6134">
        <v>5</v>
      </c>
      <c r="I6134">
        <v>75</v>
      </c>
      <c r="J6134">
        <v>0</v>
      </c>
      <c r="K6134">
        <v>0</v>
      </c>
      <c r="L6134">
        <v>0</v>
      </c>
      <c r="M6134">
        <v>0</v>
      </c>
      <c r="N6134" s="2">
        <v>233.19791666666666</v>
      </c>
      <c r="O6134" s="2">
        <v>259.88768083333326</v>
      </c>
      <c r="P6134" s="2">
        <v>348.04</v>
      </c>
      <c r="Q6134" s="4">
        <v>841.12559749999991</v>
      </c>
      <c r="R6134" s="5">
        <v>5.0999999999999997E-2</v>
      </c>
      <c r="S6134" s="6">
        <v>884.02300297249985</v>
      </c>
      <c r="T6134" s="4">
        <v>0</v>
      </c>
      <c r="U6134" s="7">
        <v>884.02300297249985</v>
      </c>
      <c r="V6134" s="8">
        <v>1.0428642665752412</v>
      </c>
      <c r="W6134" s="7">
        <v>753.99086473389934</v>
      </c>
      <c r="X6134" s="7">
        <v>892.6918121884064</v>
      </c>
      <c r="Y6134" s="7">
        <v>1099.1789369703042</v>
      </c>
      <c r="Z6134" s="7">
        <v>1414.1239454760271</v>
      </c>
      <c r="AA6134" s="7">
        <v>1456.8813804056119</v>
      </c>
      <c r="AB6134" s="7">
        <v>1675.8828763864126</v>
      </c>
      <c r="AC6134" s="7">
        <v>932.45625000000007</v>
      </c>
      <c r="AD6134" s="7">
        <v>1017.2249999999999</v>
      </c>
      <c r="AE6134" s="4">
        <v>723</v>
      </c>
      <c r="AF6134" s="4">
        <v>856</v>
      </c>
      <c r="AG6134" s="4">
        <v>1054</v>
      </c>
      <c r="AH6134" s="4">
        <v>1356</v>
      </c>
      <c r="AI6134" s="4">
        <v>1397</v>
      </c>
      <c r="AJ6134" s="4">
        <v>1607</v>
      </c>
      <c r="AK6134" s="4">
        <v>986.50986918631259</v>
      </c>
      <c r="AL6134" s="8">
        <v>1.1637659741193689</v>
      </c>
      <c r="AM6134" s="4">
        <v>952.34758044837486</v>
      </c>
      <c r="AN6134" s="8">
        <v>1.1234654049379929</v>
      </c>
      <c r="AO6134" s="4">
        <v>918.18529171043735</v>
      </c>
      <c r="AP6134" s="8">
        <v>1.083164835756617</v>
      </c>
    </row>
    <row r="6135" spans="1:42" x14ac:dyDescent="0.25">
      <c r="A6135" s="2" t="s">
        <v>17000</v>
      </c>
      <c r="B6135" t="s">
        <v>16995</v>
      </c>
      <c r="C6135" t="s">
        <v>14</v>
      </c>
      <c r="D6135" t="s">
        <v>16993</v>
      </c>
      <c r="E6135" s="3" t="s">
        <v>16994</v>
      </c>
      <c r="F6135" t="s">
        <v>17001</v>
      </c>
      <c r="G6135">
        <v>77</v>
      </c>
      <c r="H6135">
        <v>10</v>
      </c>
      <c r="I6135">
        <v>67</v>
      </c>
      <c r="J6135">
        <v>0</v>
      </c>
      <c r="K6135">
        <v>0</v>
      </c>
      <c r="L6135">
        <v>0</v>
      </c>
      <c r="M6135">
        <v>0</v>
      </c>
      <c r="N6135" s="2">
        <v>217.69155844155844</v>
      </c>
      <c r="O6135" s="2">
        <v>323.58140044715446</v>
      </c>
      <c r="P6135" s="2">
        <v>261.95</v>
      </c>
      <c r="Q6135" s="4">
        <v>803.22295888871281</v>
      </c>
      <c r="R6135" s="5">
        <v>5.0999999999999997E-2</v>
      </c>
      <c r="S6135" s="6">
        <v>844.18732979203708</v>
      </c>
      <c r="T6135" s="4">
        <v>0</v>
      </c>
      <c r="U6135" s="7">
        <v>844.18732979203708</v>
      </c>
      <c r="V6135" s="8">
        <v>1.0065099314667687</v>
      </c>
      <c r="W6135" s="7">
        <v>727.70668045047364</v>
      </c>
      <c r="X6135" s="7">
        <v>861.57250133555397</v>
      </c>
      <c r="Y6135" s="7">
        <v>1060.8614677659741</v>
      </c>
      <c r="Z6135" s="7">
        <v>1364.8274670689384</v>
      </c>
      <c r="AA6135" s="7">
        <v>1406.0943742590757</v>
      </c>
      <c r="AB6135" s="7">
        <v>1617.4614598670971</v>
      </c>
      <c r="AC6135" s="7">
        <v>922.60000000000014</v>
      </c>
      <c r="AD6135" s="7">
        <v>1006.4727272727273</v>
      </c>
      <c r="AE6135" s="4">
        <v>723</v>
      </c>
      <c r="AF6135" s="4">
        <v>856</v>
      </c>
      <c r="AG6135" s="4">
        <v>1054</v>
      </c>
      <c r="AH6135" s="4">
        <v>1356</v>
      </c>
      <c r="AI6135" s="4">
        <v>1397</v>
      </c>
      <c r="AJ6135" s="4">
        <v>1607</v>
      </c>
      <c r="AK6135" s="4">
        <v>969.19584396787332</v>
      </c>
      <c r="AL6135" s="8">
        <v>1.1555554176941909</v>
      </c>
      <c r="AM6135" s="4">
        <v>927.52633924259464</v>
      </c>
      <c r="AN6135" s="8">
        <v>1.1058735889517171</v>
      </c>
      <c r="AO6135" s="4">
        <v>885.85683451731586</v>
      </c>
      <c r="AP6135" s="8">
        <v>1.0561917602092428</v>
      </c>
    </row>
    <row r="6136" spans="1:42" x14ac:dyDescent="0.25">
      <c r="A6136" s="2" t="s">
        <v>17002</v>
      </c>
      <c r="B6136" t="s">
        <v>16995</v>
      </c>
      <c r="C6136" t="s">
        <v>14</v>
      </c>
      <c r="D6136" t="s">
        <v>16993</v>
      </c>
      <c r="E6136" s="3" t="s">
        <v>16994</v>
      </c>
      <c r="F6136" t="s">
        <v>17003</v>
      </c>
      <c r="G6136">
        <v>154</v>
      </c>
      <c r="H6136">
        <v>0</v>
      </c>
      <c r="I6136">
        <v>23</v>
      </c>
      <c r="J6136">
        <v>73</v>
      </c>
      <c r="K6136">
        <v>44</v>
      </c>
      <c r="L6136">
        <v>10</v>
      </c>
      <c r="M6136">
        <v>4</v>
      </c>
      <c r="N6136" s="2">
        <v>288.87731481481484</v>
      </c>
      <c r="O6136" s="2">
        <v>531.49111096064814</v>
      </c>
      <c r="P6136" s="2">
        <v>191</v>
      </c>
      <c r="Q6136" s="4">
        <v>1011.368425775463</v>
      </c>
      <c r="R6136" s="5">
        <v>5.0999999999999997E-2</v>
      </c>
      <c r="S6136" s="6">
        <v>1062.9482154900115</v>
      </c>
      <c r="T6136" s="4">
        <v>93.978417266187051</v>
      </c>
      <c r="U6136" s="7">
        <v>1156.9266327561986</v>
      </c>
      <c r="V6136" s="8">
        <v>1.0083461698574616</v>
      </c>
      <c r="W6136" s="7">
        <v>669.81402785122611</v>
      </c>
      <c r="X6136" s="7">
        <v>793.03016298845034</v>
      </c>
      <c r="Y6136" s="7">
        <v>976.46471003484419</v>
      </c>
      <c r="Z6136" s="7">
        <v>1256.2487161359097</v>
      </c>
      <c r="AA6136" s="7">
        <v>1294.2326374940012</v>
      </c>
      <c r="AB6136" s="7">
        <v>1488.7844298159341</v>
      </c>
      <c r="AC6136" s="7">
        <v>1262.0857142857144</v>
      </c>
      <c r="AD6136" s="7">
        <v>1376.8207792207791</v>
      </c>
      <c r="AE6136" s="4">
        <v>723</v>
      </c>
      <c r="AF6136" s="4">
        <v>856</v>
      </c>
      <c r="AG6136" s="4">
        <v>1054</v>
      </c>
      <c r="AH6136" s="4">
        <v>1356</v>
      </c>
      <c r="AI6136" s="4">
        <v>1397</v>
      </c>
      <c r="AJ6136" s="4">
        <v>1607</v>
      </c>
      <c r="AK6136" s="4">
        <v>1229.8252832262822</v>
      </c>
      <c r="AL6136" s="8">
        <v>1.1537917385950709</v>
      </c>
      <c r="AM6136" s="4">
        <v>1174.1995939808587</v>
      </c>
      <c r="AN6136" s="8">
        <v>1.1053098823492011</v>
      </c>
      <c r="AO6136" s="4">
        <v>1118.5739047354352</v>
      </c>
      <c r="AP6136" s="8">
        <v>1.0568280261033314</v>
      </c>
    </row>
    <row r="6137" spans="1:42" x14ac:dyDescent="0.25">
      <c r="A6137" s="2" t="s">
        <v>17004</v>
      </c>
      <c r="B6137" t="s">
        <v>16995</v>
      </c>
      <c r="C6137" t="s">
        <v>14</v>
      </c>
      <c r="D6137" t="s">
        <v>16993</v>
      </c>
      <c r="E6137" s="3" t="s">
        <v>16994</v>
      </c>
      <c r="F6137" t="s">
        <v>17005</v>
      </c>
      <c r="G6137">
        <v>80</v>
      </c>
      <c r="H6137">
        <v>0</v>
      </c>
      <c r="I6137">
        <v>0</v>
      </c>
      <c r="J6137">
        <v>0</v>
      </c>
      <c r="K6137">
        <v>37</v>
      </c>
      <c r="L6137">
        <v>29</v>
      </c>
      <c r="M6137">
        <v>14</v>
      </c>
      <c r="N6137" s="2">
        <v>333.00416666666666</v>
      </c>
      <c r="O6137" s="2">
        <v>746.5617269375</v>
      </c>
      <c r="P6137" s="2">
        <v>206.95</v>
      </c>
      <c r="Q6137" s="4">
        <v>1286.5158936041666</v>
      </c>
      <c r="R6137" s="5">
        <v>5.0999999999999997E-2</v>
      </c>
      <c r="S6137" s="6">
        <v>1352.1282041779791</v>
      </c>
      <c r="T6137" s="4">
        <v>0</v>
      </c>
      <c r="U6137" s="7">
        <v>1352.1282041779791</v>
      </c>
      <c r="V6137" s="8">
        <v>0.95571116098917974</v>
      </c>
      <c r="W6137" s="7">
        <v>690.979169395177</v>
      </c>
      <c r="X6137" s="7">
        <v>818.08875380673794</v>
      </c>
      <c r="Y6137" s="7">
        <v>1007.3195636825956</v>
      </c>
      <c r="Z6137" s="7">
        <v>1295.9443343013279</v>
      </c>
      <c r="AA6137" s="7">
        <v>1335.1284919018842</v>
      </c>
      <c r="AB6137" s="7">
        <v>1535.8278357096119</v>
      </c>
      <c r="AC6137" s="7">
        <v>1556.2662500000001</v>
      </c>
      <c r="AD6137" s="7">
        <v>1697.7449999999999</v>
      </c>
      <c r="AE6137" s="4">
        <v>723</v>
      </c>
      <c r="AF6137" s="4">
        <v>856</v>
      </c>
      <c r="AG6137" s="4">
        <v>1054</v>
      </c>
      <c r="AH6137" s="4">
        <v>1356</v>
      </c>
      <c r="AI6137" s="4">
        <v>1397</v>
      </c>
      <c r="AJ6137" s="4">
        <v>1607</v>
      </c>
      <c r="AK6137" s="4">
        <v>1619.9566604096731</v>
      </c>
      <c r="AL6137" s="8">
        <v>1.1450176513502368</v>
      </c>
      <c r="AM6137" s="4">
        <v>1530.6805083324416</v>
      </c>
      <c r="AN6137" s="8">
        <v>1.0819154878965511</v>
      </c>
      <c r="AO6137" s="4">
        <v>1441.4043562552104</v>
      </c>
      <c r="AP6137" s="8">
        <v>1.0188133244428654</v>
      </c>
    </row>
    <row r="6138" spans="1:42" x14ac:dyDescent="0.25">
      <c r="A6138" s="2" t="s">
        <v>17006</v>
      </c>
      <c r="B6138" t="s">
        <v>16995</v>
      </c>
      <c r="C6138" t="s">
        <v>14</v>
      </c>
      <c r="D6138" t="s">
        <v>16993</v>
      </c>
      <c r="E6138" s="3" t="s">
        <v>16994</v>
      </c>
      <c r="F6138" t="s">
        <v>17007</v>
      </c>
      <c r="G6138">
        <v>201</v>
      </c>
      <c r="H6138">
        <v>155</v>
      </c>
      <c r="I6138">
        <v>44</v>
      </c>
      <c r="J6138">
        <v>2</v>
      </c>
      <c r="K6138">
        <v>0</v>
      </c>
      <c r="L6138">
        <v>0</v>
      </c>
      <c r="M6138">
        <v>0</v>
      </c>
      <c r="N6138" s="2">
        <v>214.84494195688225</v>
      </c>
      <c r="O6138" s="2">
        <v>318.80770930019338</v>
      </c>
      <c r="P6138" s="2">
        <v>259.73</v>
      </c>
      <c r="Q6138" s="4">
        <v>793.38265125707562</v>
      </c>
      <c r="R6138" s="5">
        <v>5.0999999999999997E-2</v>
      </c>
      <c r="S6138" s="6">
        <v>833.84516647118642</v>
      </c>
      <c r="T6138" s="4">
        <v>0</v>
      </c>
      <c r="U6138" s="7">
        <v>833.84516647118642</v>
      </c>
      <c r="V6138" s="8">
        <v>1.1038342331625919</v>
      </c>
      <c r="W6138" s="7">
        <v>798.0721505765539</v>
      </c>
      <c r="X6138" s="7">
        <v>944.88210358717868</v>
      </c>
      <c r="Y6138" s="7">
        <v>1163.4412817533719</v>
      </c>
      <c r="Z6138" s="7">
        <v>1496.7992201684747</v>
      </c>
      <c r="AA6138" s="7">
        <v>1542.056423728141</v>
      </c>
      <c r="AB6138" s="7">
        <v>1773.8616126922852</v>
      </c>
      <c r="AC6138" s="7">
        <v>830.94875621890549</v>
      </c>
      <c r="AD6138" s="7">
        <v>906.48955223880591</v>
      </c>
      <c r="AE6138" s="4">
        <v>723</v>
      </c>
      <c r="AF6138" s="4">
        <v>856</v>
      </c>
      <c r="AG6138" s="4">
        <v>1054</v>
      </c>
      <c r="AH6138" s="4">
        <v>1356</v>
      </c>
      <c r="AI6138" s="4">
        <v>1397</v>
      </c>
      <c r="AJ6138" s="4">
        <v>1607</v>
      </c>
      <c r="AK6138" s="4">
        <v>885.24308661616988</v>
      </c>
      <c r="AL6138" s="8">
        <v>1.1718741835642839</v>
      </c>
      <c r="AM6138" s="4">
        <v>868.11044656784202</v>
      </c>
      <c r="AN6138" s="8">
        <v>1.1491942000970532</v>
      </c>
      <c r="AO6138" s="4">
        <v>850.97780651951416</v>
      </c>
      <c r="AP6138" s="8">
        <v>1.1265142166298225</v>
      </c>
    </row>
    <row r="6139" spans="1:42" x14ac:dyDescent="0.25">
      <c r="A6139" s="2" t="s">
        <v>17008</v>
      </c>
      <c r="B6139" t="s">
        <v>16995</v>
      </c>
      <c r="C6139" t="s">
        <v>14</v>
      </c>
      <c r="D6139" t="s">
        <v>16993</v>
      </c>
      <c r="E6139" s="3" t="s">
        <v>16994</v>
      </c>
      <c r="F6139" t="s">
        <v>17009</v>
      </c>
      <c r="G6139">
        <v>112</v>
      </c>
      <c r="H6139">
        <v>0</v>
      </c>
      <c r="I6139">
        <v>112</v>
      </c>
      <c r="J6139">
        <v>0</v>
      </c>
      <c r="K6139">
        <v>0</v>
      </c>
      <c r="L6139">
        <v>0</v>
      </c>
      <c r="M6139">
        <v>0</v>
      </c>
      <c r="N6139" s="2">
        <v>225.71949404761904</v>
      </c>
      <c r="O6139" s="2">
        <v>295.75881746130955</v>
      </c>
      <c r="P6139" s="2">
        <v>321.98</v>
      </c>
      <c r="Q6139" s="4">
        <v>843.45831150892855</v>
      </c>
      <c r="R6139" s="5">
        <v>5.0999999999999997E-2</v>
      </c>
      <c r="S6139" s="6">
        <v>886.47468539588385</v>
      </c>
      <c r="T6139" s="4">
        <v>0</v>
      </c>
      <c r="U6139" s="7">
        <v>886.47468539588385</v>
      </c>
      <c r="V6139" s="8">
        <v>1.0356012679858457</v>
      </c>
      <c r="W6139" s="7">
        <v>748.73971675376629</v>
      </c>
      <c r="X6139" s="7">
        <v>886.47468539588374</v>
      </c>
      <c r="Y6139" s="7">
        <v>1091.5237364570812</v>
      </c>
      <c r="Z6139" s="7">
        <v>1404.2753193888066</v>
      </c>
      <c r="AA6139" s="7">
        <v>1446.7349713762262</v>
      </c>
      <c r="AB6139" s="7">
        <v>1664.2112376532539</v>
      </c>
      <c r="AC6139" s="7">
        <v>941.6</v>
      </c>
      <c r="AD6139" s="7">
        <v>1027.2</v>
      </c>
      <c r="AE6139" s="4">
        <v>723</v>
      </c>
      <c r="AF6139" s="4">
        <v>856</v>
      </c>
      <c r="AG6139" s="4">
        <v>1054</v>
      </c>
      <c r="AH6139" s="4">
        <v>1356</v>
      </c>
      <c r="AI6139" s="4">
        <v>1397</v>
      </c>
      <c r="AJ6139" s="4">
        <v>1607</v>
      </c>
      <c r="AK6139" s="4">
        <v>992.24944857577873</v>
      </c>
      <c r="AL6139" s="8">
        <v>1.1591699165604892</v>
      </c>
      <c r="AM6139" s="4">
        <v>957.34377672641335</v>
      </c>
      <c r="AN6139" s="8">
        <v>1.1183922625308567</v>
      </c>
      <c r="AO6139" s="4">
        <v>921.38035724524912</v>
      </c>
      <c r="AP6139" s="8">
        <v>1.076378922015478</v>
      </c>
    </row>
    <row r="6140" spans="1:42" x14ac:dyDescent="0.25">
      <c r="A6140" s="2" t="s">
        <v>17010</v>
      </c>
      <c r="B6140" t="s">
        <v>16995</v>
      </c>
      <c r="C6140" t="s">
        <v>14</v>
      </c>
      <c r="D6140" t="s">
        <v>16993</v>
      </c>
      <c r="E6140" s="3" t="s">
        <v>16994</v>
      </c>
      <c r="F6140" t="s">
        <v>17011</v>
      </c>
      <c r="G6140">
        <v>44</v>
      </c>
      <c r="H6140">
        <v>0</v>
      </c>
      <c r="I6140">
        <v>8</v>
      </c>
      <c r="J6140">
        <v>14</v>
      </c>
      <c r="K6140">
        <v>16</v>
      </c>
      <c r="L6140">
        <v>6</v>
      </c>
      <c r="M6140">
        <v>0</v>
      </c>
      <c r="N6140" s="2">
        <v>196.2973484848485</v>
      </c>
      <c r="O6140" s="2">
        <v>476.42213160606065</v>
      </c>
      <c r="P6140" s="2">
        <v>179.5</v>
      </c>
      <c r="Q6140" s="4">
        <v>852.2194800909092</v>
      </c>
      <c r="R6140" s="5">
        <v>5.0999999999999997E-2</v>
      </c>
      <c r="S6140" s="6">
        <v>895.68267357554555</v>
      </c>
      <c r="T6140" s="4">
        <v>250.57499999999999</v>
      </c>
      <c r="U6140" s="7">
        <v>1146.2576735755456</v>
      </c>
      <c r="V6140" s="8">
        <v>0.97587820976982331</v>
      </c>
      <c r="W6140" s="7">
        <v>551.32265028027666</v>
      </c>
      <c r="X6140" s="7">
        <v>652.74161637609518</v>
      </c>
      <c r="Y6140" s="7">
        <v>803.72624259393035</v>
      </c>
      <c r="Z6140" s="7">
        <v>1034.0159250069921</v>
      </c>
      <c r="AA6140" s="7">
        <v>1065.2804183147255</v>
      </c>
      <c r="AB6140" s="7">
        <v>1225.4156279397021</v>
      </c>
      <c r="AC6140" s="7">
        <v>1292.05</v>
      </c>
      <c r="AD6140" s="7">
        <v>1409.5090909090907</v>
      </c>
      <c r="AE6140" s="4">
        <v>723</v>
      </c>
      <c r="AF6140" s="4">
        <v>856</v>
      </c>
      <c r="AG6140" s="4">
        <v>1054</v>
      </c>
      <c r="AH6140" s="4">
        <v>1356</v>
      </c>
      <c r="AI6140" s="4">
        <v>1397</v>
      </c>
      <c r="AJ6140" s="4">
        <v>1607</v>
      </c>
      <c r="AK6140" s="4">
        <v>1073.7337803046203</v>
      </c>
      <c r="AL6140" s="8">
        <v>1.1274638429898862</v>
      </c>
      <c r="AM6140" s="4">
        <v>1014.3834113949287</v>
      </c>
      <c r="AN6140" s="8">
        <v>1.0769352985831984</v>
      </c>
      <c r="AO6140" s="4">
        <v>955.03304248523716</v>
      </c>
      <c r="AP6140" s="8">
        <v>1.0264067541765109</v>
      </c>
    </row>
    <row r="6141" spans="1:42" x14ac:dyDescent="0.25">
      <c r="A6141" s="2" t="s">
        <v>17012</v>
      </c>
      <c r="B6141" t="s">
        <v>16995</v>
      </c>
      <c r="C6141" t="s">
        <v>14</v>
      </c>
      <c r="D6141" t="s">
        <v>16993</v>
      </c>
      <c r="E6141" s="3" t="s">
        <v>16994</v>
      </c>
      <c r="F6141" t="s">
        <v>17013</v>
      </c>
      <c r="G6141">
        <v>22</v>
      </c>
      <c r="H6141">
        <v>0</v>
      </c>
      <c r="I6141">
        <v>8</v>
      </c>
      <c r="J6141">
        <v>13</v>
      </c>
      <c r="K6141">
        <v>1</v>
      </c>
      <c r="L6141">
        <v>0</v>
      </c>
      <c r="M6141">
        <v>0</v>
      </c>
      <c r="N6141" s="2">
        <v>172.76136363636363</v>
      </c>
      <c r="O6141" s="2">
        <v>389.64617631818174</v>
      </c>
      <c r="P6141" s="2">
        <v>274.75</v>
      </c>
      <c r="Q6141" s="4">
        <v>837.15753995454543</v>
      </c>
      <c r="R6141" s="5">
        <v>5.0999999999999997E-2</v>
      </c>
      <c r="S6141" s="6">
        <v>879.85257449222718</v>
      </c>
      <c r="T6141" s="4">
        <v>126.26315789473684</v>
      </c>
      <c r="U6141" s="7">
        <v>1006.1157323869641</v>
      </c>
      <c r="V6141" s="8">
        <v>1.010433037182197</v>
      </c>
      <c r="W6141" s="7">
        <v>638.86309914513686</v>
      </c>
      <c r="X6141" s="7">
        <v>756.38563328940131</v>
      </c>
      <c r="Y6141" s="7">
        <v>931.34399239138907</v>
      </c>
      <c r="Z6141" s="7">
        <v>1198.1996714257341</v>
      </c>
      <c r="AA6141" s="7">
        <v>1234.4284225529132</v>
      </c>
      <c r="AB6141" s="7">
        <v>1419.9903185701728</v>
      </c>
      <c r="AC6141" s="7">
        <v>1095.3000000000002</v>
      </c>
      <c r="AD6141" s="7">
        <v>1194.8727272727272</v>
      </c>
      <c r="AE6141" s="4">
        <v>723</v>
      </c>
      <c r="AF6141" s="4">
        <v>856</v>
      </c>
      <c r="AG6141" s="4">
        <v>1054</v>
      </c>
      <c r="AH6141" s="4">
        <v>1356</v>
      </c>
      <c r="AI6141" s="4">
        <v>1397</v>
      </c>
      <c r="AJ6141" s="4">
        <v>1607</v>
      </c>
      <c r="AK6141" s="4">
        <v>998.74536718101672</v>
      </c>
      <c r="AL6141" s="8">
        <v>1.1298360061931243</v>
      </c>
      <c r="AM6141" s="4">
        <v>961.20027475297786</v>
      </c>
      <c r="AN6141" s="8">
        <v>1.0921298054528312</v>
      </c>
      <c r="AO6141" s="4">
        <v>917.39766692026581</v>
      </c>
      <c r="AP6141" s="8">
        <v>1.0481392379224896</v>
      </c>
    </row>
    <row r="6142" spans="1:42" x14ac:dyDescent="0.25">
      <c r="A6142" s="2" t="s">
        <v>17014</v>
      </c>
      <c r="B6142" t="s">
        <v>16995</v>
      </c>
      <c r="C6142" t="s">
        <v>14</v>
      </c>
      <c r="D6142" t="s">
        <v>16993</v>
      </c>
      <c r="E6142" s="3" t="s">
        <v>16994</v>
      </c>
      <c r="F6142" t="s">
        <v>17015</v>
      </c>
      <c r="G6142">
        <v>93</v>
      </c>
      <c r="H6142">
        <v>0</v>
      </c>
      <c r="I6142">
        <v>43</v>
      </c>
      <c r="J6142">
        <v>28</v>
      </c>
      <c r="K6142">
        <v>19</v>
      </c>
      <c r="L6142">
        <v>3</v>
      </c>
      <c r="M6142">
        <v>0</v>
      </c>
      <c r="N6142" s="2">
        <v>279.42741935483872</v>
      </c>
      <c r="O6142" s="2">
        <v>441.60808796057347</v>
      </c>
      <c r="P6142" s="2">
        <v>36.770000000000003</v>
      </c>
      <c r="Q6142" s="4">
        <v>757.80550731541211</v>
      </c>
      <c r="R6142" s="5">
        <v>5.0999999999999997E-2</v>
      </c>
      <c r="S6142" s="6">
        <v>796.45358818849809</v>
      </c>
      <c r="T6142" s="4">
        <v>206</v>
      </c>
      <c r="U6142" s="7">
        <v>1002.4535881884981</v>
      </c>
      <c r="V6142" s="8">
        <v>0.96835298573389061</v>
      </c>
      <c r="W6142" s="7">
        <v>556.24765324545751</v>
      </c>
      <c r="X6142" s="7">
        <v>658.5726019061018</v>
      </c>
      <c r="Y6142" s="7">
        <v>810.90598412270015</v>
      </c>
      <c r="Z6142" s="7">
        <v>1043.2528600288249</v>
      </c>
      <c r="AA6142" s="7">
        <v>1074.7966411948883</v>
      </c>
      <c r="AB6142" s="7">
        <v>1236.3623496064317</v>
      </c>
      <c r="AC6142" s="7">
        <v>1138.7365591397852</v>
      </c>
      <c r="AD6142" s="7">
        <v>1242.258064516129</v>
      </c>
      <c r="AE6142" s="4">
        <v>723</v>
      </c>
      <c r="AF6142" s="4">
        <v>856</v>
      </c>
      <c r="AG6142" s="4">
        <v>1054</v>
      </c>
      <c r="AH6142" s="4">
        <v>1356</v>
      </c>
      <c r="AI6142" s="4">
        <v>1397</v>
      </c>
      <c r="AJ6142" s="4">
        <v>1607</v>
      </c>
      <c r="AK6142" s="4">
        <v>988.06502384338432</v>
      </c>
      <c r="AL6142" s="8">
        <v>1.1534463486620072</v>
      </c>
      <c r="AM6142" s="4">
        <v>923.42502145378398</v>
      </c>
      <c r="AN6142" s="8">
        <v>1.0910052141802327</v>
      </c>
      <c r="AO6142" s="4">
        <v>858.78501906418398</v>
      </c>
      <c r="AP6142" s="8">
        <v>1.0285640796984585</v>
      </c>
    </row>
    <row r="6143" spans="1:42" x14ac:dyDescent="0.25">
      <c r="A6143" s="2" t="s">
        <v>17016</v>
      </c>
      <c r="B6143" t="s">
        <v>16995</v>
      </c>
      <c r="C6143" t="s">
        <v>14</v>
      </c>
      <c r="D6143" t="s">
        <v>16993</v>
      </c>
      <c r="E6143" s="3" t="s">
        <v>16994</v>
      </c>
      <c r="F6143" t="s">
        <v>17017</v>
      </c>
      <c r="G6143">
        <v>12</v>
      </c>
      <c r="H6143">
        <v>0</v>
      </c>
      <c r="I6143">
        <v>12</v>
      </c>
      <c r="J6143">
        <v>0</v>
      </c>
      <c r="K6143">
        <v>0</v>
      </c>
      <c r="L6143">
        <v>0</v>
      </c>
      <c r="M6143">
        <v>0</v>
      </c>
      <c r="N6143" s="2">
        <v>147.88194444444443</v>
      </c>
      <c r="O6143" s="2">
        <v>348.19799047222227</v>
      </c>
      <c r="P6143" s="2">
        <v>207.21</v>
      </c>
      <c r="Q6143" s="4">
        <v>703.28993491666677</v>
      </c>
      <c r="R6143" s="5">
        <v>5.0999999999999997E-2</v>
      </c>
      <c r="S6143" s="6">
        <v>739.15772159741675</v>
      </c>
      <c r="T6143" s="4">
        <v>111.25</v>
      </c>
      <c r="U6143" s="7">
        <v>850.40772159741675</v>
      </c>
      <c r="V6143" s="8">
        <v>0.99346696448296345</v>
      </c>
      <c r="W6143" s="7">
        <v>624.31195410622934</v>
      </c>
      <c r="X6143" s="7">
        <v>739.15772159741675</v>
      </c>
      <c r="Y6143" s="7">
        <v>910.13111981737995</v>
      </c>
      <c r="Z6143" s="7">
        <v>1170.9087272033846</v>
      </c>
      <c r="AA6143" s="7">
        <v>1206.3123096630738</v>
      </c>
      <c r="AB6143" s="7">
        <v>1387.6477320175802</v>
      </c>
      <c r="AC6143" s="7">
        <v>941.6</v>
      </c>
      <c r="AD6143" s="7">
        <v>1027.2</v>
      </c>
      <c r="AE6143" s="4">
        <v>723</v>
      </c>
      <c r="AF6143" s="4">
        <v>856</v>
      </c>
      <c r="AG6143" s="4">
        <v>1054</v>
      </c>
      <c r="AH6143" s="4">
        <v>1356</v>
      </c>
      <c r="AI6143" s="4">
        <v>1397</v>
      </c>
      <c r="AJ6143" s="4">
        <v>1607</v>
      </c>
      <c r="AK6143" s="4">
        <v>849.73403419852775</v>
      </c>
      <c r="AL6143" s="8">
        <v>1.1226448997646352</v>
      </c>
      <c r="AM6143" s="4">
        <v>816.56114041819455</v>
      </c>
      <c r="AN6143" s="8">
        <v>1.0838915191801339</v>
      </c>
      <c r="AO6143" s="4">
        <v>772.33061537774995</v>
      </c>
      <c r="AP6143" s="8">
        <v>1.032220345067465</v>
      </c>
    </row>
    <row r="6144" spans="1:42" x14ac:dyDescent="0.25">
      <c r="A6144" s="2" t="s">
        <v>17018</v>
      </c>
      <c r="B6144" t="s">
        <v>16995</v>
      </c>
      <c r="C6144" t="s">
        <v>14</v>
      </c>
      <c r="D6144" t="s">
        <v>16993</v>
      </c>
      <c r="E6144" s="3" t="s">
        <v>16994</v>
      </c>
      <c r="F6144" t="s">
        <v>17019</v>
      </c>
      <c r="G6144">
        <v>51</v>
      </c>
      <c r="H6144">
        <v>0</v>
      </c>
      <c r="I6144">
        <v>44</v>
      </c>
      <c r="J6144">
        <v>5</v>
      </c>
      <c r="K6144">
        <v>2</v>
      </c>
      <c r="L6144">
        <v>0</v>
      </c>
      <c r="M6144">
        <v>0</v>
      </c>
      <c r="N6144" s="2">
        <v>149.14215686274511</v>
      </c>
      <c r="O6144" s="2">
        <v>181.88751630718949</v>
      </c>
      <c r="P6144" s="2">
        <v>320.70999999999998</v>
      </c>
      <c r="Q6144" s="4">
        <v>651.73967316993458</v>
      </c>
      <c r="R6144" s="5">
        <v>5.0999999999999997E-2</v>
      </c>
      <c r="S6144" s="6">
        <v>684.9783965016012</v>
      </c>
      <c r="T6144" s="4">
        <v>135.22</v>
      </c>
      <c r="U6144" s="7">
        <v>820.19839650160122</v>
      </c>
      <c r="V6144" s="8">
        <v>0.91640271264911854</v>
      </c>
      <c r="W6144" s="7">
        <v>553.32796771247297</v>
      </c>
      <c r="X6144" s="7">
        <v>655.11582346041052</v>
      </c>
      <c r="Y6144" s="7">
        <v>806.64962374681397</v>
      </c>
      <c r="Z6144" s="7">
        <v>1037.7769352947626</v>
      </c>
      <c r="AA6144" s="7">
        <v>1069.1551464651795</v>
      </c>
      <c r="AB6144" s="7">
        <v>1229.8728134356072</v>
      </c>
      <c r="AC6144" s="7">
        <v>984.52156862745107</v>
      </c>
      <c r="AD6144" s="7">
        <v>1074.0235294117647</v>
      </c>
      <c r="AE6144" s="4">
        <v>723</v>
      </c>
      <c r="AF6144" s="4">
        <v>856</v>
      </c>
      <c r="AG6144" s="4">
        <v>1054</v>
      </c>
      <c r="AH6144" s="4">
        <v>1356</v>
      </c>
      <c r="AI6144" s="4">
        <v>1397</v>
      </c>
      <c r="AJ6144" s="4">
        <v>1607</v>
      </c>
      <c r="AK6144" s="4">
        <v>866.89849825840645</v>
      </c>
      <c r="AL6144" s="8">
        <v>1.1196609431533702</v>
      </c>
      <c r="AM6144" s="4">
        <v>806.2584643394714</v>
      </c>
      <c r="AN6144" s="8">
        <v>1.051908199651953</v>
      </c>
      <c r="AO6144" s="4">
        <v>745.61843042053636</v>
      </c>
      <c r="AP6144" s="8">
        <v>0.98415545615053579</v>
      </c>
    </row>
    <row r="6145" spans="1:42" x14ac:dyDescent="0.25">
      <c r="A6145" s="2" t="s">
        <v>17020</v>
      </c>
      <c r="B6145" t="s">
        <v>16995</v>
      </c>
      <c r="C6145" t="s">
        <v>14</v>
      </c>
      <c r="D6145" t="s">
        <v>16993</v>
      </c>
      <c r="E6145" s="3" t="s">
        <v>16994</v>
      </c>
      <c r="F6145" t="s">
        <v>17021</v>
      </c>
      <c r="G6145">
        <v>23</v>
      </c>
      <c r="H6145">
        <v>0</v>
      </c>
      <c r="I6145">
        <v>4</v>
      </c>
      <c r="J6145">
        <v>15</v>
      </c>
      <c r="K6145">
        <v>4</v>
      </c>
      <c r="L6145">
        <v>0</v>
      </c>
      <c r="M6145">
        <v>0</v>
      </c>
      <c r="N6145" s="2">
        <v>179.17391304347825</v>
      </c>
      <c r="O6145" s="2">
        <v>445.32263888405811</v>
      </c>
      <c r="P6145" s="2">
        <v>77.28</v>
      </c>
      <c r="Q6145" s="4">
        <v>701.77655192753627</v>
      </c>
      <c r="R6145" s="5">
        <v>5.0999999999999997E-2</v>
      </c>
      <c r="S6145" s="6">
        <v>737.56715607584056</v>
      </c>
      <c r="T6145" s="4">
        <v>260.69565217391306</v>
      </c>
      <c r="U6145" s="7">
        <v>998.26280824975356</v>
      </c>
      <c r="V6145" s="8">
        <v>0.9311397757216453</v>
      </c>
      <c r="W6145" s="7">
        <v>497.40466535749653</v>
      </c>
      <c r="X6145" s="7">
        <v>588.90510863902773</v>
      </c>
      <c r="Y6145" s="7">
        <v>725.12381367469072</v>
      </c>
      <c r="Z6145" s="7">
        <v>932.89173751696455</v>
      </c>
      <c r="AA6145" s="7">
        <v>961.09864108495537</v>
      </c>
      <c r="AB6145" s="7">
        <v>1105.5730252136889</v>
      </c>
      <c r="AC6145" s="7">
        <v>1179.2956521739134</v>
      </c>
      <c r="AD6145" s="7">
        <v>1286.504347826087</v>
      </c>
      <c r="AE6145" s="4">
        <v>723</v>
      </c>
      <c r="AF6145" s="4">
        <v>856</v>
      </c>
      <c r="AG6145" s="4">
        <v>1054</v>
      </c>
      <c r="AH6145" s="4">
        <v>1356</v>
      </c>
      <c r="AI6145" s="4">
        <v>1397</v>
      </c>
      <c r="AJ6145" s="4">
        <v>1607</v>
      </c>
      <c r="AK6145" s="4">
        <v>938.70927232369218</v>
      </c>
      <c r="AL6145" s="8">
        <v>1.1187571280495141</v>
      </c>
      <c r="AM6145" s="4">
        <v>868.30953163694426</v>
      </c>
      <c r="AN6145" s="8">
        <v>1.0530910547347601</v>
      </c>
      <c r="AO6145" s="4">
        <v>797.909790950196</v>
      </c>
      <c r="AP6145" s="8">
        <v>0.98742498142000601</v>
      </c>
    </row>
    <row r="6146" spans="1:42" x14ac:dyDescent="0.25">
      <c r="A6146" s="2" t="s">
        <v>17022</v>
      </c>
      <c r="B6146" t="s">
        <v>16995</v>
      </c>
      <c r="C6146" t="s">
        <v>14</v>
      </c>
      <c r="D6146" t="s">
        <v>16993</v>
      </c>
      <c r="E6146" s="3" t="s">
        <v>16994</v>
      </c>
      <c r="F6146" t="s">
        <v>17023</v>
      </c>
      <c r="G6146">
        <v>40</v>
      </c>
      <c r="H6146">
        <v>0</v>
      </c>
      <c r="I6146">
        <v>40</v>
      </c>
      <c r="J6146">
        <v>0</v>
      </c>
      <c r="K6146">
        <v>0</v>
      </c>
      <c r="L6146">
        <v>0</v>
      </c>
      <c r="M6146">
        <v>0</v>
      </c>
      <c r="N6146" s="2">
        <v>141.62916666666666</v>
      </c>
      <c r="O6146" s="2">
        <v>181.48460754166661</v>
      </c>
      <c r="P6146" s="2">
        <v>310.57</v>
      </c>
      <c r="Q6146" s="4">
        <v>633.68377420833326</v>
      </c>
      <c r="R6146" s="5">
        <v>5.0999999999999997E-2</v>
      </c>
      <c r="S6146" s="6">
        <v>666.00164669295816</v>
      </c>
      <c r="T6146" s="4">
        <v>103.77500000000001</v>
      </c>
      <c r="U6146" s="7">
        <v>769.77664669295814</v>
      </c>
      <c r="V6146" s="8">
        <v>0.89927178351981096</v>
      </c>
      <c r="W6146" s="7">
        <v>562.52241887734669</v>
      </c>
      <c r="X6146" s="7">
        <v>666.00164669295816</v>
      </c>
      <c r="Y6146" s="7">
        <v>820.053429456049</v>
      </c>
      <c r="Z6146" s="7">
        <v>1055.0213001351067</v>
      </c>
      <c r="AA6146" s="7">
        <v>1086.920911717363</v>
      </c>
      <c r="AB6146" s="7">
        <v>1250.3091661630651</v>
      </c>
      <c r="AC6146" s="7">
        <v>941.6</v>
      </c>
      <c r="AD6146" s="7">
        <v>1027.2</v>
      </c>
      <c r="AE6146" s="4">
        <v>723</v>
      </c>
      <c r="AF6146" s="4">
        <v>856</v>
      </c>
      <c r="AG6146" s="4">
        <v>1054</v>
      </c>
      <c r="AH6146" s="4">
        <v>1356</v>
      </c>
      <c r="AI6146" s="4">
        <v>1397</v>
      </c>
      <c r="AJ6146" s="4">
        <v>1607</v>
      </c>
      <c r="AK6146" s="4">
        <v>856.41281734242079</v>
      </c>
      <c r="AL6146" s="8">
        <v>1.1217147398860057</v>
      </c>
      <c r="AM6146" s="4">
        <v>792.94242712593336</v>
      </c>
      <c r="AN6146" s="8">
        <v>1.0475670877639409</v>
      </c>
      <c r="AO6146" s="4">
        <v>729.47203690944571</v>
      </c>
      <c r="AP6146" s="8">
        <v>0.97341943564187583</v>
      </c>
    </row>
    <row r="6147" spans="1:42" x14ac:dyDescent="0.25">
      <c r="A6147" s="2" t="s">
        <v>17026</v>
      </c>
      <c r="B6147" t="s">
        <v>17025</v>
      </c>
      <c r="C6147" t="s">
        <v>14</v>
      </c>
      <c r="D6147" t="s">
        <v>17024</v>
      </c>
      <c r="E6147" s="3" t="s">
        <v>16994</v>
      </c>
      <c r="F6147" t="s">
        <v>17027</v>
      </c>
      <c r="G6147">
        <v>94</v>
      </c>
      <c r="H6147">
        <v>0</v>
      </c>
      <c r="I6147">
        <v>34</v>
      </c>
      <c r="J6147">
        <v>8</v>
      </c>
      <c r="K6147">
        <v>38</v>
      </c>
      <c r="L6147">
        <v>12</v>
      </c>
      <c r="M6147">
        <v>2</v>
      </c>
      <c r="N6147" s="2">
        <v>267.33421985815602</v>
      </c>
      <c r="O6147" s="2">
        <v>397.8950409680852</v>
      </c>
      <c r="P6147" s="2">
        <v>248.55</v>
      </c>
      <c r="Q6147" s="4">
        <v>913.77926082624117</v>
      </c>
      <c r="R6147" s="5">
        <v>5.0999999999999997E-2</v>
      </c>
      <c r="S6147" s="6">
        <v>960.38200312837944</v>
      </c>
      <c r="T6147" s="4">
        <v>66.26136363636364</v>
      </c>
      <c r="U6147" s="7">
        <v>1026.6433667647432</v>
      </c>
      <c r="V6147" s="8">
        <v>0.95795589116424318</v>
      </c>
      <c r="W6147" s="7">
        <v>586.06754044391744</v>
      </c>
      <c r="X6147" s="7">
        <v>704.35640181791928</v>
      </c>
      <c r="Y6147" s="7">
        <v>854.9058617484668</v>
      </c>
      <c r="Z6147" s="7">
        <v>1100.4448618732886</v>
      </c>
      <c r="AA6147" s="7">
        <v>1235.7601502632449</v>
      </c>
      <c r="AB6147" s="7">
        <v>1421.2585919633841</v>
      </c>
      <c r="AC6147" s="7">
        <v>1178.872340425532</v>
      </c>
      <c r="AD6147" s="7">
        <v>1286.0425531914893</v>
      </c>
      <c r="AE6147" s="4">
        <v>654</v>
      </c>
      <c r="AF6147" s="4">
        <v>786</v>
      </c>
      <c r="AG6147" s="4">
        <v>954</v>
      </c>
      <c r="AH6147" s="4">
        <v>1228</v>
      </c>
      <c r="AI6147" s="4">
        <v>1379</v>
      </c>
      <c r="AJ6147" s="4">
        <v>1586</v>
      </c>
      <c r="AK6147" s="4">
        <v>1163.4560292674796</v>
      </c>
      <c r="AL6147" s="8">
        <v>1.1474432691379917</v>
      </c>
      <c r="AM6147" s="4">
        <v>1095.7646872211128</v>
      </c>
      <c r="AN6147" s="8">
        <v>1.0842808098134087</v>
      </c>
      <c r="AO6147" s="4">
        <v>1028.073345174746</v>
      </c>
      <c r="AP6147" s="8">
        <v>1.0211183504888259</v>
      </c>
    </row>
    <row r="6148" spans="1:42" x14ac:dyDescent="0.25">
      <c r="A6148" s="2" t="s">
        <v>17028</v>
      </c>
      <c r="B6148" t="s">
        <v>17025</v>
      </c>
      <c r="C6148" t="s">
        <v>14</v>
      </c>
      <c r="D6148" t="s">
        <v>17024</v>
      </c>
      <c r="E6148" s="3" t="s">
        <v>16994</v>
      </c>
      <c r="F6148" t="s">
        <v>4738</v>
      </c>
      <c r="G6148">
        <v>74</v>
      </c>
      <c r="H6148">
        <v>21</v>
      </c>
      <c r="I6148">
        <v>53</v>
      </c>
      <c r="J6148">
        <v>0</v>
      </c>
      <c r="K6148">
        <v>0</v>
      </c>
      <c r="L6148">
        <v>0</v>
      </c>
      <c r="M6148">
        <v>0</v>
      </c>
      <c r="N6148" s="2">
        <v>199.02590090090089</v>
      </c>
      <c r="O6148" s="2">
        <v>263.22952037837837</v>
      </c>
      <c r="P6148" s="2">
        <v>268.98</v>
      </c>
      <c r="Q6148" s="4">
        <v>731.23542127927931</v>
      </c>
      <c r="R6148" s="5">
        <v>5.0999999999999997E-2</v>
      </c>
      <c r="S6148" s="6">
        <v>768.52842776452246</v>
      </c>
      <c r="T6148" s="4">
        <v>0</v>
      </c>
      <c r="U6148" s="7">
        <v>768.52842776452246</v>
      </c>
      <c r="V6148" s="8">
        <v>1.0267024778772145</v>
      </c>
      <c r="W6148" s="7">
        <v>671.46342053169815</v>
      </c>
      <c r="X6148" s="7">
        <v>806.98814761149049</v>
      </c>
      <c r="Y6148" s="7">
        <v>979.4741638948625</v>
      </c>
      <c r="Z6148" s="7">
        <v>1260.7906428332192</v>
      </c>
      <c r="AA6148" s="7">
        <v>1415.8227169926786</v>
      </c>
      <c r="AB6148" s="7">
        <v>1628.350129913262</v>
      </c>
      <c r="AC6148" s="7">
        <v>823.39459459459465</v>
      </c>
      <c r="AD6148" s="7">
        <v>898.24864864864855</v>
      </c>
      <c r="AE6148" s="4">
        <v>654</v>
      </c>
      <c r="AF6148" s="4">
        <v>786</v>
      </c>
      <c r="AG6148" s="4">
        <v>954</v>
      </c>
      <c r="AH6148" s="4">
        <v>1228</v>
      </c>
      <c r="AI6148" s="4">
        <v>1379</v>
      </c>
      <c r="AJ6148" s="4">
        <v>1586</v>
      </c>
      <c r="AK6148" s="4">
        <v>867.27665627791237</v>
      </c>
      <c r="AL6148" s="8">
        <v>1.1586234937277138</v>
      </c>
      <c r="AM6148" s="4">
        <v>834.36058010678232</v>
      </c>
      <c r="AN6148" s="8">
        <v>1.1146498217775471</v>
      </c>
      <c r="AO6148" s="4">
        <v>801.44450393565239</v>
      </c>
      <c r="AP6148" s="8">
        <v>1.0706761498273809</v>
      </c>
    </row>
    <row r="6149" spans="1:42" x14ac:dyDescent="0.25">
      <c r="A6149" s="2" t="s">
        <v>17029</v>
      </c>
      <c r="B6149" t="s">
        <v>17025</v>
      </c>
      <c r="C6149" t="s">
        <v>14</v>
      </c>
      <c r="D6149" t="s">
        <v>17024</v>
      </c>
      <c r="E6149" s="3" t="s">
        <v>16994</v>
      </c>
      <c r="F6149" t="s">
        <v>17030</v>
      </c>
      <c r="G6149">
        <v>105</v>
      </c>
      <c r="H6149">
        <v>79</v>
      </c>
      <c r="I6149">
        <v>24</v>
      </c>
      <c r="J6149">
        <v>2</v>
      </c>
      <c r="K6149">
        <v>0</v>
      </c>
      <c r="L6149">
        <v>0</v>
      </c>
      <c r="M6149">
        <v>0</v>
      </c>
      <c r="N6149" s="2">
        <v>204.4388888888889</v>
      </c>
      <c r="O6149" s="2">
        <v>272.41520434920642</v>
      </c>
      <c r="P6149" s="2">
        <v>243.3</v>
      </c>
      <c r="Q6149" s="4">
        <v>720.15409323809536</v>
      </c>
      <c r="R6149" s="5">
        <v>5.0999999999999997E-2</v>
      </c>
      <c r="S6149" s="6">
        <v>756.8819519932382</v>
      </c>
      <c r="T6149" s="4">
        <v>0</v>
      </c>
      <c r="U6149" s="7">
        <v>756.8819519932382</v>
      </c>
      <c r="V6149" s="8">
        <v>1.0971120814943816</v>
      </c>
      <c r="W6149" s="7">
        <v>717.51130129732542</v>
      </c>
      <c r="X6149" s="7">
        <v>862.33009605458392</v>
      </c>
      <c r="Y6149" s="7">
        <v>1046.64492574564</v>
      </c>
      <c r="Z6149" s="7">
        <v>1347.2536360751005</v>
      </c>
      <c r="AA6149" s="7">
        <v>1512.9175603807521</v>
      </c>
      <c r="AB6149" s="7">
        <v>1740.019761250089</v>
      </c>
      <c r="AC6149" s="7">
        <v>758.87428571428575</v>
      </c>
      <c r="AD6149" s="7">
        <v>827.86285714285702</v>
      </c>
      <c r="AE6149" s="4">
        <v>654</v>
      </c>
      <c r="AF6149" s="4">
        <v>786</v>
      </c>
      <c r="AG6149" s="4">
        <v>954</v>
      </c>
      <c r="AH6149" s="4">
        <v>1228</v>
      </c>
      <c r="AI6149" s="4">
        <v>1379</v>
      </c>
      <c r="AJ6149" s="4">
        <v>1586</v>
      </c>
      <c r="AK6149" s="4">
        <v>810.02587676874748</v>
      </c>
      <c r="AL6149" s="8">
        <v>1.1741450214075277</v>
      </c>
      <c r="AM6149" s="4">
        <v>792.49968881086681</v>
      </c>
      <c r="AN6149" s="8">
        <v>1.1487405412234051</v>
      </c>
      <c r="AO6149" s="4">
        <v>774.40813995111898</v>
      </c>
      <c r="AP6149" s="8">
        <v>1.1225165616785044</v>
      </c>
    </row>
    <row r="6150" spans="1:42" x14ac:dyDescent="0.25">
      <c r="A6150" s="2" t="s">
        <v>17031</v>
      </c>
      <c r="B6150" t="s">
        <v>17025</v>
      </c>
      <c r="C6150" t="s">
        <v>14</v>
      </c>
      <c r="D6150" t="s">
        <v>17024</v>
      </c>
      <c r="E6150" s="3" t="s">
        <v>16994</v>
      </c>
      <c r="F6150" t="s">
        <v>17032</v>
      </c>
      <c r="G6150">
        <v>155</v>
      </c>
      <c r="H6150">
        <v>31</v>
      </c>
      <c r="I6150">
        <v>119</v>
      </c>
      <c r="J6150">
        <v>5</v>
      </c>
      <c r="K6150">
        <v>0</v>
      </c>
      <c r="L6150">
        <v>0</v>
      </c>
      <c r="M6150">
        <v>0</v>
      </c>
      <c r="N6150" s="2">
        <v>220.50806451612902</v>
      </c>
      <c r="O6150" s="2">
        <v>262.98389122580647</v>
      </c>
      <c r="P6150" s="2">
        <v>286.01</v>
      </c>
      <c r="Q6150" s="4">
        <v>769.50195574193549</v>
      </c>
      <c r="R6150" s="5">
        <v>5.0999999999999997E-2</v>
      </c>
      <c r="S6150" s="6">
        <v>808.74655548477415</v>
      </c>
      <c r="T6150" s="4">
        <v>0</v>
      </c>
      <c r="U6150" s="7">
        <v>808.74655548477415</v>
      </c>
      <c r="V6150" s="8">
        <v>1.0571582932764931</v>
      </c>
      <c r="W6150" s="7">
        <v>691.38152380282634</v>
      </c>
      <c r="X6150" s="7">
        <v>830.92641851532346</v>
      </c>
      <c r="Y6150" s="7">
        <v>1008.5290117857743</v>
      </c>
      <c r="Z6150" s="7">
        <v>1298.1903841435333</v>
      </c>
      <c r="AA6150" s="7">
        <v>1457.8212864282837</v>
      </c>
      <c r="AB6150" s="7">
        <v>1676.6530531365179</v>
      </c>
      <c r="AC6150" s="7">
        <v>841.52129032258074</v>
      </c>
      <c r="AD6150" s="7">
        <v>918.02322580645159</v>
      </c>
      <c r="AE6150" s="4">
        <v>654</v>
      </c>
      <c r="AF6150" s="4">
        <v>786</v>
      </c>
      <c r="AG6150" s="4">
        <v>954</v>
      </c>
      <c r="AH6150" s="4">
        <v>1228</v>
      </c>
      <c r="AI6150" s="4">
        <v>1379</v>
      </c>
      <c r="AJ6150" s="4">
        <v>1586</v>
      </c>
      <c r="AK6150" s="4">
        <v>893.63044791198183</v>
      </c>
      <c r="AL6150" s="8">
        <v>1.1681148225333298</v>
      </c>
      <c r="AM6150" s="4">
        <v>865.5393755979419</v>
      </c>
      <c r="AN6150" s="8">
        <v>1.1313953955850242</v>
      </c>
      <c r="AO6150" s="4">
        <v>836.8376277988142</v>
      </c>
      <c r="AP6150" s="8">
        <v>1.0938777202247989</v>
      </c>
    </row>
    <row r="6151" spans="1:42" x14ac:dyDescent="0.25">
      <c r="A6151" s="2" t="s">
        <v>17033</v>
      </c>
      <c r="B6151" t="s">
        <v>17025</v>
      </c>
      <c r="C6151" t="s">
        <v>14</v>
      </c>
      <c r="D6151" t="s">
        <v>17024</v>
      </c>
      <c r="E6151" s="3" t="s">
        <v>16994</v>
      </c>
      <c r="F6151" t="s">
        <v>17034</v>
      </c>
      <c r="G6151">
        <v>112</v>
      </c>
      <c r="H6151">
        <v>68</v>
      </c>
      <c r="I6151">
        <v>43</v>
      </c>
      <c r="J6151">
        <v>0</v>
      </c>
      <c r="K6151">
        <v>1</v>
      </c>
      <c r="L6151">
        <v>0</v>
      </c>
      <c r="M6151">
        <v>0</v>
      </c>
      <c r="N6151" s="2">
        <v>205.78050595238096</v>
      </c>
      <c r="O6151" s="2">
        <v>270.64497274702387</v>
      </c>
      <c r="P6151" s="2">
        <v>262.02999999999997</v>
      </c>
      <c r="Q6151" s="4">
        <v>738.45547869940481</v>
      </c>
      <c r="R6151" s="5">
        <v>5.0999999999999997E-2</v>
      </c>
      <c r="S6151" s="6">
        <v>776.11670811307442</v>
      </c>
      <c r="T6151" s="4">
        <v>0</v>
      </c>
      <c r="U6151" s="7">
        <v>776.11670811307442</v>
      </c>
      <c r="V6151" s="8">
        <v>1.0934246309173103</v>
      </c>
      <c r="W6151" s="7">
        <v>715.09970861992088</v>
      </c>
      <c r="X6151" s="7">
        <v>859.43175990100599</v>
      </c>
      <c r="Y6151" s="7">
        <v>1043.127097895114</v>
      </c>
      <c r="Z6151" s="7">
        <v>1342.725446766457</v>
      </c>
      <c r="AA6151" s="7">
        <v>1507.8325660349708</v>
      </c>
      <c r="AB6151" s="7">
        <v>1734.1714646348541</v>
      </c>
      <c r="AC6151" s="7">
        <v>780.78392857142865</v>
      </c>
      <c r="AD6151" s="7">
        <v>851.76428571428573</v>
      </c>
      <c r="AE6151" s="4">
        <v>654</v>
      </c>
      <c r="AF6151" s="4">
        <v>786</v>
      </c>
      <c r="AG6151" s="4">
        <v>954</v>
      </c>
      <c r="AH6151" s="4">
        <v>1228</v>
      </c>
      <c r="AI6151" s="4">
        <v>1379</v>
      </c>
      <c r="AJ6151" s="4">
        <v>1586</v>
      </c>
      <c r="AK6151" s="4">
        <v>831.84373673002824</v>
      </c>
      <c r="AL6151" s="8">
        <v>1.1719351243271927</v>
      </c>
      <c r="AM6151" s="4">
        <v>813.45381728643338</v>
      </c>
      <c r="AN6151" s="8">
        <v>1.1460266615019312</v>
      </c>
      <c r="AO6151" s="4">
        <v>794.50662755666906</v>
      </c>
      <c r="AP6151" s="8">
        <v>1.1193330937425714</v>
      </c>
    </row>
    <row r="6152" spans="1:42" x14ac:dyDescent="0.25">
      <c r="A6152" s="2" t="s">
        <v>17035</v>
      </c>
      <c r="B6152" t="s">
        <v>17025</v>
      </c>
      <c r="C6152" t="s">
        <v>14</v>
      </c>
      <c r="D6152" t="s">
        <v>17024</v>
      </c>
      <c r="E6152" s="3" t="s">
        <v>16994</v>
      </c>
      <c r="F6152" t="s">
        <v>17036</v>
      </c>
      <c r="G6152">
        <v>20</v>
      </c>
      <c r="H6152">
        <v>0</v>
      </c>
      <c r="I6152">
        <v>5</v>
      </c>
      <c r="J6152">
        <v>10</v>
      </c>
      <c r="K6152">
        <v>5</v>
      </c>
      <c r="L6152">
        <v>0</v>
      </c>
      <c r="M6152">
        <v>0</v>
      </c>
      <c r="N6152" s="2">
        <v>170.97916666666666</v>
      </c>
      <c r="O6152" s="2">
        <v>330.10689016666674</v>
      </c>
      <c r="P6152" s="2">
        <v>228.16</v>
      </c>
      <c r="Q6152" s="4">
        <v>729.24605683333334</v>
      </c>
      <c r="R6152" s="5">
        <v>5.0999999999999997E-2</v>
      </c>
      <c r="S6152" s="6">
        <v>766.43760573183329</v>
      </c>
      <c r="T6152" s="4">
        <v>113.94736842105263</v>
      </c>
      <c r="U6152" s="7">
        <v>880.38497415288589</v>
      </c>
      <c r="V6152" s="8">
        <v>0.89789390530635993</v>
      </c>
      <c r="W6152" s="7">
        <v>511.21896394555728</v>
      </c>
      <c r="X6152" s="7">
        <v>614.40077318227532</v>
      </c>
      <c r="Y6152" s="7">
        <v>745.72307584718908</v>
      </c>
      <c r="Z6152" s="7">
        <v>959.90349805067945</v>
      </c>
      <c r="AA6152" s="7">
        <v>1077.9372343745008</v>
      </c>
      <c r="AB6152" s="7">
        <v>1239.7450715866266</v>
      </c>
      <c r="AC6152" s="7">
        <v>1078.5500000000002</v>
      </c>
      <c r="AD6152" s="7">
        <v>1176.5999999999999</v>
      </c>
      <c r="AE6152" s="4">
        <v>654</v>
      </c>
      <c r="AF6152" s="4">
        <v>786</v>
      </c>
      <c r="AG6152" s="4">
        <v>954</v>
      </c>
      <c r="AH6152" s="4">
        <v>1228</v>
      </c>
      <c r="AI6152" s="4">
        <v>1379</v>
      </c>
      <c r="AJ6152" s="4">
        <v>1586</v>
      </c>
      <c r="AK6152" s="4">
        <v>987.96897783486111</v>
      </c>
      <c r="AL6152" s="8">
        <v>1.1238310517653378</v>
      </c>
      <c r="AM6152" s="4">
        <v>914.1251871338518</v>
      </c>
      <c r="AN6152" s="8">
        <v>1.0485186696123452</v>
      </c>
      <c r="AO6152" s="4">
        <v>840.28139643284248</v>
      </c>
      <c r="AP6152" s="8">
        <v>0.97320628745935245</v>
      </c>
    </row>
    <row r="6153" spans="1:42" x14ac:dyDescent="0.25">
      <c r="A6153" s="2" t="s">
        <v>17037</v>
      </c>
      <c r="B6153" t="s">
        <v>17025</v>
      </c>
      <c r="C6153" t="s">
        <v>14</v>
      </c>
      <c r="D6153" t="s">
        <v>17024</v>
      </c>
      <c r="E6153" s="3" t="s">
        <v>16994</v>
      </c>
      <c r="F6153" t="s">
        <v>17038</v>
      </c>
      <c r="G6153">
        <v>39</v>
      </c>
      <c r="H6153">
        <v>0</v>
      </c>
      <c r="I6153">
        <v>8</v>
      </c>
      <c r="J6153">
        <v>3</v>
      </c>
      <c r="K6153">
        <v>27</v>
      </c>
      <c r="L6153">
        <v>1</v>
      </c>
      <c r="M6153">
        <v>0</v>
      </c>
      <c r="N6153" s="2">
        <v>188.05982905982907</v>
      </c>
      <c r="O6153" s="2">
        <v>398.15185805128203</v>
      </c>
      <c r="P6153" s="2">
        <v>219.5</v>
      </c>
      <c r="Q6153" s="4">
        <v>805.71168711111113</v>
      </c>
      <c r="R6153" s="5">
        <v>5.0999999999999997E-2</v>
      </c>
      <c r="S6153" s="6">
        <v>846.80298315377775</v>
      </c>
      <c r="T6153" s="4">
        <v>136.84615384615384</v>
      </c>
      <c r="U6153" s="7">
        <v>983.64913699993156</v>
      </c>
      <c r="V6153" s="8">
        <v>0.8781576363281981</v>
      </c>
      <c r="W6153" s="7">
        <v>494.41586101225261</v>
      </c>
      <c r="X6153" s="7">
        <v>594.20621828078072</v>
      </c>
      <c r="Y6153" s="7">
        <v>721.21212753163456</v>
      </c>
      <c r="Z6153" s="7">
        <v>928.35271761933677</v>
      </c>
      <c r="AA6153" s="7">
        <v>1042.5068384340923</v>
      </c>
      <c r="AB6153" s="7">
        <v>1198.9962623324659</v>
      </c>
      <c r="AC6153" s="7">
        <v>1232.1410256410256</v>
      </c>
      <c r="AD6153" s="7">
        <v>1344.153846153846</v>
      </c>
      <c r="AE6153" s="4">
        <v>654</v>
      </c>
      <c r="AF6153" s="4">
        <v>786</v>
      </c>
      <c r="AG6153" s="4">
        <v>954</v>
      </c>
      <c r="AH6153" s="4">
        <v>1228</v>
      </c>
      <c r="AI6153" s="4">
        <v>1379</v>
      </c>
      <c r="AJ6153" s="4">
        <v>1586</v>
      </c>
      <c r="AK6153" s="4">
        <v>1117.1699817419392</v>
      </c>
      <c r="AL6153" s="8">
        <v>1.1195291126916707</v>
      </c>
      <c r="AM6153" s="4">
        <v>1024.4727250831409</v>
      </c>
      <c r="AN6153" s="8">
        <v>1.0367731779384799</v>
      </c>
      <c r="AO6153" s="4">
        <v>931.77546842434276</v>
      </c>
      <c r="AP6153" s="8">
        <v>0.95401724318528947</v>
      </c>
    </row>
    <row r="6154" spans="1:42" x14ac:dyDescent="0.25">
      <c r="A6154" s="2" t="s">
        <v>17039</v>
      </c>
      <c r="B6154" t="s">
        <v>17025</v>
      </c>
      <c r="C6154" t="s">
        <v>14</v>
      </c>
      <c r="D6154" t="s">
        <v>17024</v>
      </c>
      <c r="E6154" s="3" t="s">
        <v>16994</v>
      </c>
      <c r="F6154" t="s">
        <v>17040</v>
      </c>
      <c r="G6154">
        <v>18</v>
      </c>
      <c r="H6154">
        <v>0</v>
      </c>
      <c r="I6154">
        <v>6</v>
      </c>
      <c r="J6154">
        <v>10</v>
      </c>
      <c r="K6154">
        <v>2</v>
      </c>
      <c r="L6154">
        <v>0</v>
      </c>
      <c r="M6154">
        <v>0</v>
      </c>
      <c r="N6154" s="2">
        <v>166.1712962962963</v>
      </c>
      <c r="O6154" s="2">
        <v>268.09834622222223</v>
      </c>
      <c r="P6154" s="2">
        <v>254.06</v>
      </c>
      <c r="Q6154" s="4">
        <v>688.32964251851854</v>
      </c>
      <c r="R6154" s="5">
        <v>5.0999999999999997E-2</v>
      </c>
      <c r="S6154" s="6">
        <v>723.43445428696293</v>
      </c>
      <c r="T6154" s="4">
        <v>76.388888888888886</v>
      </c>
      <c r="U6154" s="7">
        <v>799.82334317585185</v>
      </c>
      <c r="V6154" s="8">
        <v>0.86146602304723152</v>
      </c>
      <c r="W6154" s="7">
        <v>509.59013857504351</v>
      </c>
      <c r="X6154" s="7">
        <v>612.44319406725424</v>
      </c>
      <c r="Y6154" s="7">
        <v>743.34708287552223</v>
      </c>
      <c r="Z6154" s="7">
        <v>956.84509200329273</v>
      </c>
      <c r="AA6154" s="7">
        <v>1074.502753967867</v>
      </c>
      <c r="AB6154" s="7">
        <v>1235.7950455351972</v>
      </c>
      <c r="AC6154" s="7">
        <v>1021.288888888889</v>
      </c>
      <c r="AD6154" s="7">
        <v>1114.1333333333332</v>
      </c>
      <c r="AE6154" s="4">
        <v>654</v>
      </c>
      <c r="AF6154" s="4">
        <v>786</v>
      </c>
      <c r="AG6154" s="4">
        <v>954</v>
      </c>
      <c r="AH6154" s="4">
        <v>1228</v>
      </c>
      <c r="AI6154" s="4">
        <v>1379</v>
      </c>
      <c r="AJ6154" s="4">
        <v>1586</v>
      </c>
      <c r="AK6154" s="4">
        <v>961.74314997632928</v>
      </c>
      <c r="AL6154" s="8">
        <v>1.1181412577533465</v>
      </c>
      <c r="AM6154" s="4">
        <v>872.37738909281688</v>
      </c>
      <c r="AN6154" s="8">
        <v>1.0218880447385534</v>
      </c>
      <c r="AO6154" s="4">
        <v>797.90592168988985</v>
      </c>
      <c r="AP6154" s="8">
        <v>0.94167703389289237</v>
      </c>
    </row>
    <row r="6155" spans="1:42" x14ac:dyDescent="0.25">
      <c r="A6155" s="2" t="s">
        <v>17041</v>
      </c>
      <c r="B6155" t="s">
        <v>17025</v>
      </c>
      <c r="C6155" t="s">
        <v>14</v>
      </c>
      <c r="D6155" t="s">
        <v>17024</v>
      </c>
      <c r="E6155" s="3" t="s">
        <v>16994</v>
      </c>
      <c r="F6155" t="s">
        <v>17042</v>
      </c>
      <c r="G6155">
        <v>14</v>
      </c>
      <c r="H6155">
        <v>0</v>
      </c>
      <c r="I6155">
        <v>4</v>
      </c>
      <c r="J6155">
        <v>10</v>
      </c>
      <c r="K6155">
        <v>0</v>
      </c>
      <c r="L6155">
        <v>0</v>
      </c>
      <c r="M6155">
        <v>0</v>
      </c>
      <c r="N6155" s="2">
        <v>171.25595238095238</v>
      </c>
      <c r="O6155" s="2">
        <v>443.56202104761911</v>
      </c>
      <c r="P6155" s="2">
        <v>183.19</v>
      </c>
      <c r="Q6155" s="4">
        <v>798.0079734285714</v>
      </c>
      <c r="R6155" s="5">
        <v>5.0999999999999997E-2</v>
      </c>
      <c r="S6155" s="6">
        <v>838.70638007342848</v>
      </c>
      <c r="T6155" s="4">
        <v>122.28571428571429</v>
      </c>
      <c r="U6155" s="7">
        <v>960.99209435914281</v>
      </c>
      <c r="V6155" s="8">
        <v>1.0606976758930937</v>
      </c>
      <c r="W6155" s="7">
        <v>605.42381078148139</v>
      </c>
      <c r="X6155" s="7">
        <v>727.61944231535847</v>
      </c>
      <c r="Y6155" s="7">
        <v>883.14115517665641</v>
      </c>
      <c r="Z6155" s="7">
        <v>1136.7896630575829</v>
      </c>
      <c r="AA6155" s="7">
        <v>1276.5740597364875</v>
      </c>
      <c r="AB6155" s="7">
        <v>1468.1990273691583</v>
      </c>
      <c r="AC6155" s="7">
        <v>996.60000000000014</v>
      </c>
      <c r="AD6155" s="7">
        <v>1087.2</v>
      </c>
      <c r="AE6155" s="4">
        <v>654</v>
      </c>
      <c r="AF6155" s="4">
        <v>786</v>
      </c>
      <c r="AG6155" s="4">
        <v>954</v>
      </c>
      <c r="AH6155" s="4">
        <v>1228</v>
      </c>
      <c r="AI6155" s="4">
        <v>1379</v>
      </c>
      <c r="AJ6155" s="4">
        <v>1586</v>
      </c>
      <c r="AK6155" s="4">
        <v>910.42054148753073</v>
      </c>
      <c r="AL6155" s="8">
        <v>1.1398523794406676</v>
      </c>
      <c r="AM6155" s="4">
        <v>886.51582101616339</v>
      </c>
      <c r="AN6155" s="8">
        <v>1.1134674782581431</v>
      </c>
      <c r="AO6155" s="4">
        <v>862.61110054479582</v>
      </c>
      <c r="AP6155" s="8">
        <v>1.0870825770756183</v>
      </c>
    </row>
    <row r="6156" spans="1:42" x14ac:dyDescent="0.25">
      <c r="A6156" s="2" t="s">
        <v>17045</v>
      </c>
      <c r="B6156" t="s">
        <v>17044</v>
      </c>
      <c r="C6156" t="s">
        <v>14</v>
      </c>
      <c r="D6156" t="s">
        <v>17043</v>
      </c>
      <c r="E6156" s="3" t="s">
        <v>16994</v>
      </c>
      <c r="F6156" t="s">
        <v>17046</v>
      </c>
      <c r="G6156">
        <v>119</v>
      </c>
      <c r="H6156">
        <v>0</v>
      </c>
      <c r="I6156">
        <v>57</v>
      </c>
      <c r="J6156">
        <v>32</v>
      </c>
      <c r="K6156">
        <v>30</v>
      </c>
      <c r="L6156">
        <v>0</v>
      </c>
      <c r="M6156">
        <v>0</v>
      </c>
      <c r="N6156" s="2">
        <v>213.76599326599327</v>
      </c>
      <c r="O6156" s="2">
        <v>528.40418977441072</v>
      </c>
      <c r="P6156" s="2">
        <v>224.66</v>
      </c>
      <c r="Q6156" s="4">
        <v>966.83018304040399</v>
      </c>
      <c r="R6156" s="5">
        <v>5.0999999999999997E-2</v>
      </c>
      <c r="S6156" s="6">
        <v>1016.1385223754645</v>
      </c>
      <c r="T6156" s="4">
        <v>50.111111111111114</v>
      </c>
      <c r="U6156" s="7">
        <v>1066.2496334865757</v>
      </c>
      <c r="V6156" s="8">
        <v>1.0817763051606462</v>
      </c>
      <c r="W6156" s="7">
        <v>870.10954398682054</v>
      </c>
      <c r="X6156" s="7">
        <v>876.29515685876481</v>
      </c>
      <c r="Y6156" s="7">
        <v>1001.0383497763066</v>
      </c>
      <c r="Z6156" s="7">
        <v>1297.9477676296294</v>
      </c>
      <c r="AA6156" s="7">
        <v>1504.1348633611035</v>
      </c>
      <c r="AB6156" s="7">
        <v>1729.9097331870676</v>
      </c>
      <c r="AC6156" s="7">
        <v>1084.2117647058824</v>
      </c>
      <c r="AD6156" s="7">
        <v>1182.7764705882353</v>
      </c>
      <c r="AE6156" s="4">
        <v>844</v>
      </c>
      <c r="AF6156" s="4">
        <v>850</v>
      </c>
      <c r="AG6156" s="4">
        <v>971</v>
      </c>
      <c r="AH6156" s="4">
        <v>1259</v>
      </c>
      <c r="AI6156" s="4">
        <v>1459</v>
      </c>
      <c r="AJ6156" s="4">
        <v>1678</v>
      </c>
      <c r="AK6156" s="4">
        <v>1086.2281136614645</v>
      </c>
      <c r="AL6156" s="8">
        <v>1.1528865374274162</v>
      </c>
      <c r="AM6156" s="4">
        <v>1062.6465689297263</v>
      </c>
      <c r="AN6156" s="8">
        <v>1.1289615994685029</v>
      </c>
      <c r="AO6156" s="4">
        <v>1039.0650241979879</v>
      </c>
      <c r="AP6156" s="8">
        <v>1.1050366615095897</v>
      </c>
    </row>
    <row r="6157" spans="1:42" x14ac:dyDescent="0.25">
      <c r="A6157" s="2" t="s">
        <v>17047</v>
      </c>
      <c r="B6157" t="s">
        <v>17044</v>
      </c>
      <c r="C6157" t="s">
        <v>14</v>
      </c>
      <c r="D6157" t="s">
        <v>17043</v>
      </c>
      <c r="E6157" s="3" t="s">
        <v>16994</v>
      </c>
      <c r="F6157" t="s">
        <v>17048</v>
      </c>
      <c r="G6157">
        <v>280</v>
      </c>
      <c r="H6157">
        <v>0</v>
      </c>
      <c r="I6157">
        <v>108</v>
      </c>
      <c r="J6157">
        <v>122</v>
      </c>
      <c r="K6157">
        <v>50</v>
      </c>
      <c r="L6157">
        <v>0</v>
      </c>
      <c r="M6157">
        <v>0</v>
      </c>
      <c r="N6157" s="2">
        <v>229.13809523809525</v>
      </c>
      <c r="O6157" s="2">
        <v>413.77329880952385</v>
      </c>
      <c r="P6157" s="2">
        <v>186.56</v>
      </c>
      <c r="Q6157" s="4">
        <v>829.47139404761901</v>
      </c>
      <c r="R6157" s="5">
        <v>5.0999999999999997E-2</v>
      </c>
      <c r="S6157" s="6">
        <v>871.77443514404752</v>
      </c>
      <c r="T6157" s="4">
        <v>48.864150943396226</v>
      </c>
      <c r="U6157" s="7">
        <v>920.63858608744374</v>
      </c>
      <c r="V6157" s="8">
        <v>0.94351201303194676</v>
      </c>
      <c r="W6157" s="7">
        <v>754.05814720159185</v>
      </c>
      <c r="X6157" s="7">
        <v>759.4187501437832</v>
      </c>
      <c r="Y6157" s="7">
        <v>867.52424281131005</v>
      </c>
      <c r="Z6157" s="7">
        <v>1124.8331840364979</v>
      </c>
      <c r="AA6157" s="7">
        <v>1303.5199487762115</v>
      </c>
      <c r="AB6157" s="7">
        <v>1499.181956166198</v>
      </c>
      <c r="AC6157" s="7">
        <v>1073.3328571428572</v>
      </c>
      <c r="AD6157" s="7">
        <v>1170.9085714285713</v>
      </c>
      <c r="AE6157" s="4">
        <v>844</v>
      </c>
      <c r="AF6157" s="4">
        <v>850</v>
      </c>
      <c r="AG6157" s="4">
        <v>971</v>
      </c>
      <c r="AH6157" s="4">
        <v>1259</v>
      </c>
      <c r="AI6157" s="4">
        <v>1459</v>
      </c>
      <c r="AJ6157" s="4">
        <v>1678</v>
      </c>
      <c r="AK6157" s="4">
        <v>1067.0708661603483</v>
      </c>
      <c r="AL6157" s="8">
        <v>1.1436606180879627</v>
      </c>
      <c r="AM6157" s="4">
        <v>1001.9720558215814</v>
      </c>
      <c r="AN6157" s="8">
        <v>1.0769444164026243</v>
      </c>
      <c r="AO6157" s="4">
        <v>936.87324548281447</v>
      </c>
      <c r="AP6157" s="8">
        <v>1.0102282147172854</v>
      </c>
    </row>
    <row r="6158" spans="1:42" x14ac:dyDescent="0.25">
      <c r="A6158" s="2" t="s">
        <v>17049</v>
      </c>
      <c r="B6158" t="s">
        <v>17044</v>
      </c>
      <c r="C6158" t="s">
        <v>14</v>
      </c>
      <c r="D6158" t="s">
        <v>17043</v>
      </c>
      <c r="E6158" s="3" t="s">
        <v>16994</v>
      </c>
      <c r="F6158" t="s">
        <v>17050</v>
      </c>
      <c r="G6158">
        <v>114</v>
      </c>
      <c r="H6158">
        <v>1</v>
      </c>
      <c r="I6158">
        <v>32</v>
      </c>
      <c r="J6158">
        <v>40</v>
      </c>
      <c r="K6158">
        <v>39</v>
      </c>
      <c r="L6158">
        <v>2</v>
      </c>
      <c r="M6158">
        <v>0</v>
      </c>
      <c r="N6158" s="2">
        <v>249.03070175438597</v>
      </c>
      <c r="O6158" s="2">
        <v>290.11365514035083</v>
      </c>
      <c r="P6158" s="2">
        <v>206.96</v>
      </c>
      <c r="Q6158" s="4">
        <v>746.10435689473684</v>
      </c>
      <c r="R6158" s="5">
        <v>5.0999999999999997E-2</v>
      </c>
      <c r="S6158" s="6">
        <v>784.15567909636832</v>
      </c>
      <c r="T6158" s="4">
        <v>151.23584905660377</v>
      </c>
      <c r="U6158" s="7">
        <v>935.39152815297211</v>
      </c>
      <c r="V6158" s="8">
        <v>0.89682038476269577</v>
      </c>
      <c r="W6158" s="7">
        <v>634.5367469276315</v>
      </c>
      <c r="X6158" s="7">
        <v>639.04767166882323</v>
      </c>
      <c r="Y6158" s="7">
        <v>730.01798728285576</v>
      </c>
      <c r="Z6158" s="7">
        <v>946.54237486005707</v>
      </c>
      <c r="AA6158" s="7">
        <v>1096.9065328997801</v>
      </c>
      <c r="AB6158" s="7">
        <v>1261.555285953277</v>
      </c>
      <c r="AC6158" s="7">
        <v>1147.3096491228073</v>
      </c>
      <c r="AD6158" s="7">
        <v>1251.6105263157895</v>
      </c>
      <c r="AE6158" s="4">
        <v>844</v>
      </c>
      <c r="AF6158" s="4">
        <v>850</v>
      </c>
      <c r="AG6158" s="4">
        <v>971</v>
      </c>
      <c r="AH6158" s="4">
        <v>1259</v>
      </c>
      <c r="AI6158" s="4">
        <v>1459</v>
      </c>
      <c r="AJ6158" s="4">
        <v>1678</v>
      </c>
      <c r="AK6158" s="4">
        <v>1036.2945228481183</v>
      </c>
      <c r="AL6158" s="8">
        <v>1.1385622095080721</v>
      </c>
      <c r="AM6158" s="4">
        <v>952.24824159753507</v>
      </c>
      <c r="AN6158" s="8">
        <v>1.0579816012596133</v>
      </c>
      <c r="AO6158" s="4">
        <v>868.20196034695175</v>
      </c>
      <c r="AP6158" s="8">
        <v>0.97740099301115468</v>
      </c>
    </row>
    <row r="6159" spans="1:42" x14ac:dyDescent="0.25">
      <c r="A6159" s="29" t="s">
        <v>17051</v>
      </c>
      <c r="B6159" t="s">
        <v>17044</v>
      </c>
      <c r="C6159" t="s">
        <v>14</v>
      </c>
      <c r="D6159" t="s">
        <v>17043</v>
      </c>
      <c r="E6159" s="3" t="s">
        <v>16994</v>
      </c>
      <c r="F6159" t="s">
        <v>17052</v>
      </c>
      <c r="G6159">
        <v>127</v>
      </c>
      <c r="H6159">
        <v>1</v>
      </c>
      <c r="I6159">
        <v>99</v>
      </c>
      <c r="J6159">
        <v>27</v>
      </c>
      <c r="K6159">
        <v>0</v>
      </c>
      <c r="L6159">
        <v>0</v>
      </c>
      <c r="M6159">
        <v>0</v>
      </c>
      <c r="N6159" s="29">
        <v>217.18897637795274</v>
      </c>
      <c r="O6159" s="29">
        <v>288.83957596850394</v>
      </c>
      <c r="P6159" s="29">
        <v>325</v>
      </c>
      <c r="Q6159" s="18">
        <v>831.02855234645665</v>
      </c>
      <c r="R6159" s="30">
        <v>5.0999999999999997E-2</v>
      </c>
      <c r="S6159" s="31">
        <v>873.41100851612589</v>
      </c>
      <c r="T6159" s="18">
        <v>0</v>
      </c>
      <c r="U6159" s="7">
        <v>873.41100851612589</v>
      </c>
      <c r="V6159" s="32">
        <v>0.99741210924771828</v>
      </c>
      <c r="W6159" s="7">
        <v>841.81582020507415</v>
      </c>
      <c r="X6159" s="7">
        <v>847.80029286056049</v>
      </c>
      <c r="Y6159" s="7">
        <v>968.48715807953442</v>
      </c>
      <c r="Z6159" s="7">
        <v>1255.7418455428774</v>
      </c>
      <c r="AA6159" s="7">
        <v>1455.2242673924211</v>
      </c>
      <c r="AB6159" s="7">
        <v>1673.6575193176714</v>
      </c>
      <c r="AC6159" s="7">
        <v>963.24488188976386</v>
      </c>
      <c r="AD6159" s="7">
        <v>1050.8125984251967</v>
      </c>
      <c r="AE6159" s="18">
        <v>844</v>
      </c>
      <c r="AF6159" s="18">
        <v>850</v>
      </c>
      <c r="AG6159" s="18">
        <v>971</v>
      </c>
      <c r="AH6159" s="4">
        <v>1259</v>
      </c>
      <c r="AI6159" s="4">
        <v>1459</v>
      </c>
      <c r="AJ6159" s="4">
        <v>1678</v>
      </c>
      <c r="AK6159" s="18">
        <v>1008.7590087159231</v>
      </c>
      <c r="AL6159" s="32">
        <v>1.151975920609672</v>
      </c>
      <c r="AM6159" s="18">
        <v>963.64300864932397</v>
      </c>
      <c r="AN6159" s="32">
        <v>1.1004546501556873</v>
      </c>
      <c r="AO6159" s="18">
        <v>918.52700858272487</v>
      </c>
      <c r="AP6159" s="32">
        <v>1.0489333797017026</v>
      </c>
    </row>
    <row r="6160" spans="1:42" x14ac:dyDescent="0.25">
      <c r="A6160" s="2" t="s">
        <v>17053</v>
      </c>
      <c r="B6160" t="s">
        <v>17044</v>
      </c>
      <c r="C6160" t="s">
        <v>14</v>
      </c>
      <c r="D6160" t="s">
        <v>17043</v>
      </c>
      <c r="E6160" s="3" t="s">
        <v>16994</v>
      </c>
      <c r="F6160" t="s">
        <v>17054</v>
      </c>
      <c r="G6160">
        <v>160</v>
      </c>
      <c r="H6160">
        <v>25</v>
      </c>
      <c r="I6160">
        <v>126</v>
      </c>
      <c r="J6160">
        <v>9</v>
      </c>
      <c r="K6160">
        <v>0</v>
      </c>
      <c r="L6160">
        <v>0</v>
      </c>
      <c r="M6160">
        <v>0</v>
      </c>
      <c r="N6160" s="2">
        <v>212.71770833333335</v>
      </c>
      <c r="O6160" s="2">
        <v>281.47774830208346</v>
      </c>
      <c r="P6160" s="2">
        <v>275.73</v>
      </c>
      <c r="Q6160" s="4">
        <v>769.92545663541682</v>
      </c>
      <c r="R6160" s="5">
        <v>5.0999999999999997E-2</v>
      </c>
      <c r="S6160" s="6">
        <v>809.19165492382308</v>
      </c>
      <c r="T6160" s="4">
        <v>36.929032258064517</v>
      </c>
      <c r="U6160" s="7">
        <v>846.12068718188755</v>
      </c>
      <c r="V6160" s="8">
        <v>0.98861032977531604</v>
      </c>
      <c r="W6160" s="7">
        <v>797.97019900038015</v>
      </c>
      <c r="X6160" s="7">
        <v>803.64297292692311</v>
      </c>
      <c r="Y6160" s="7">
        <v>918.04391377887339</v>
      </c>
      <c r="Z6160" s="7">
        <v>1190.3370622529369</v>
      </c>
      <c r="AA6160" s="7">
        <v>1379.4295264710363</v>
      </c>
      <c r="AB6160" s="7">
        <v>1586.4857747898554</v>
      </c>
      <c r="AC6160" s="7">
        <v>941.45562500000005</v>
      </c>
      <c r="AD6160" s="7">
        <v>1027.0425</v>
      </c>
      <c r="AE6160" s="4">
        <v>844</v>
      </c>
      <c r="AF6160" s="4">
        <v>850</v>
      </c>
      <c r="AG6160" s="4">
        <v>971</v>
      </c>
      <c r="AH6160" s="4">
        <v>1259</v>
      </c>
      <c r="AI6160" s="4">
        <v>1459</v>
      </c>
      <c r="AJ6160" s="4">
        <v>1678</v>
      </c>
      <c r="AK6160" s="4">
        <v>948.71751944809307</v>
      </c>
      <c r="AL6160" s="8">
        <v>1.1516328312094086</v>
      </c>
      <c r="AM6160" s="4">
        <v>902.20889794000323</v>
      </c>
      <c r="AN6160" s="8">
        <v>1.0972919973980446</v>
      </c>
      <c r="AO6160" s="4">
        <v>855.70027643191315</v>
      </c>
      <c r="AP6160" s="8">
        <v>1.0429511635866804</v>
      </c>
    </row>
    <row r="6161" spans="1:42" x14ac:dyDescent="0.25">
      <c r="A6161" s="2" t="s">
        <v>17057</v>
      </c>
      <c r="B6161" t="s">
        <v>17056</v>
      </c>
      <c r="C6161" t="s">
        <v>149</v>
      </c>
      <c r="D6161" t="s">
        <v>17055</v>
      </c>
      <c r="E6161" s="3" t="s">
        <v>16994</v>
      </c>
      <c r="F6161" t="s">
        <v>17058</v>
      </c>
      <c r="G6161">
        <v>148</v>
      </c>
      <c r="H6161">
        <v>0</v>
      </c>
      <c r="I6161">
        <v>16</v>
      </c>
      <c r="J6161">
        <v>76</v>
      </c>
      <c r="K6161">
        <v>36</v>
      </c>
      <c r="L6161">
        <v>18</v>
      </c>
      <c r="M6161">
        <v>2</v>
      </c>
      <c r="N6161" s="2">
        <v>273.72916666666669</v>
      </c>
      <c r="O6161" s="2">
        <v>390.54562667567575</v>
      </c>
      <c r="P6161" s="2">
        <v>216.66</v>
      </c>
      <c r="Q6161" s="4">
        <v>880.93479334234246</v>
      </c>
      <c r="R6161" s="5">
        <v>5.0999999999999997E-2</v>
      </c>
      <c r="S6161" s="6">
        <v>925.86246780280192</v>
      </c>
      <c r="T6161" s="4">
        <v>41.455782312925173</v>
      </c>
      <c r="U6161" s="7">
        <v>967.3182501157271</v>
      </c>
      <c r="V6161" s="8">
        <v>0.92442015792240884</v>
      </c>
      <c r="W6161" s="7">
        <v>682.18298470983109</v>
      </c>
      <c r="X6161" s="7">
        <v>686.60699887785859</v>
      </c>
      <c r="Y6161" s="7">
        <v>825.52104375392014</v>
      </c>
      <c r="Z6161" s="7">
        <v>1107.7731476740707</v>
      </c>
      <c r="AA6161" s="7">
        <v>1153.782895021556</v>
      </c>
      <c r="AB6161" s="7">
        <v>1327.2042504082317</v>
      </c>
      <c r="AC6161" s="7">
        <v>1151.045945945946</v>
      </c>
      <c r="AD6161" s="7">
        <v>1255.6864864864865</v>
      </c>
      <c r="AE6161" s="4">
        <v>771</v>
      </c>
      <c r="AF6161" s="4">
        <v>776</v>
      </c>
      <c r="AG6161" s="4">
        <v>933</v>
      </c>
      <c r="AH6161" s="4">
        <v>1252</v>
      </c>
      <c r="AI6161" s="4">
        <v>1304</v>
      </c>
      <c r="AJ6161" s="4">
        <v>1500</v>
      </c>
      <c r="AK6161" s="4">
        <v>1159.9989086546625</v>
      </c>
      <c r="AL6161" s="8">
        <v>1.1481732460108154</v>
      </c>
      <c r="AM6161" s="4">
        <v>1080.7798121258377</v>
      </c>
      <c r="AN6161" s="8">
        <v>1.0724673139508283</v>
      </c>
      <c r="AO6161" s="4">
        <v>1003.3211399643197</v>
      </c>
      <c r="AP6161" s="8">
        <v>0.99844373593661861</v>
      </c>
    </row>
    <row r="6162" spans="1:42" x14ac:dyDescent="0.25">
      <c r="A6162" s="2" t="s">
        <v>17061</v>
      </c>
      <c r="B6162" t="s">
        <v>17060</v>
      </c>
      <c r="C6162" t="s">
        <v>14</v>
      </c>
      <c r="D6162" t="s">
        <v>17059</v>
      </c>
      <c r="E6162" s="3" t="s">
        <v>16994</v>
      </c>
      <c r="F6162" t="s">
        <v>17062</v>
      </c>
      <c r="G6162">
        <v>327</v>
      </c>
      <c r="H6162">
        <v>63</v>
      </c>
      <c r="I6162">
        <v>184</v>
      </c>
      <c r="J6162">
        <v>54</v>
      </c>
      <c r="K6162">
        <v>22</v>
      </c>
      <c r="L6162">
        <v>4</v>
      </c>
      <c r="M6162">
        <v>0</v>
      </c>
      <c r="N6162" s="2">
        <v>221.4322120285423</v>
      </c>
      <c r="O6162" s="2">
        <v>408.98730470846084</v>
      </c>
      <c r="P6162" s="2">
        <v>317.58999999999997</v>
      </c>
      <c r="Q6162" s="4">
        <v>948.0095167370032</v>
      </c>
      <c r="R6162" s="5">
        <v>5.0999999999999997E-2</v>
      </c>
      <c r="S6162" s="6">
        <v>996.35800209059028</v>
      </c>
      <c r="T6162" s="4">
        <v>17.675925925925927</v>
      </c>
      <c r="U6162" s="7">
        <v>1014.0339280165163</v>
      </c>
      <c r="V6162" s="8">
        <v>0.97986162829458523</v>
      </c>
      <c r="W6162" s="7">
        <v>795.2574114983056</v>
      </c>
      <c r="X6162" s="7">
        <v>923.30733368871063</v>
      </c>
      <c r="Y6162" s="7">
        <v>1159.1887693026149</v>
      </c>
      <c r="Z6162" s="7">
        <v>1610.7332317635173</v>
      </c>
      <c r="AA6162" s="7">
        <v>1946.7439298420991</v>
      </c>
      <c r="AB6162" s="7">
        <v>2238.4666849074579</v>
      </c>
      <c r="AC6162" s="7">
        <v>1138.3620795107036</v>
      </c>
      <c r="AD6162" s="7">
        <v>1241.8495412844036</v>
      </c>
      <c r="AE6162" s="4">
        <v>826</v>
      </c>
      <c r="AF6162" s="4">
        <v>959</v>
      </c>
      <c r="AG6162" s="4">
        <v>1204</v>
      </c>
      <c r="AH6162" s="4">
        <v>1673</v>
      </c>
      <c r="AI6162" s="4">
        <v>2022</v>
      </c>
      <c r="AJ6162" s="4">
        <v>2325</v>
      </c>
      <c r="AK6162" s="4">
        <v>1164.0076407814336</v>
      </c>
      <c r="AL6162" s="8">
        <v>1.1418615805761945</v>
      </c>
      <c r="AM6162" s="4">
        <v>1108.1244278844856</v>
      </c>
      <c r="AN6162" s="8">
        <v>1.0878615964823246</v>
      </c>
      <c r="AO6162" s="4">
        <v>1052.2412149875381</v>
      </c>
      <c r="AP6162" s="8">
        <v>1.033861612388455</v>
      </c>
    </row>
    <row r="6163" spans="1:42" x14ac:dyDescent="0.25">
      <c r="A6163" s="2" t="s">
        <v>17065</v>
      </c>
      <c r="B6163" t="s">
        <v>17064</v>
      </c>
      <c r="C6163" t="s">
        <v>149</v>
      </c>
      <c r="D6163" t="s">
        <v>17063</v>
      </c>
      <c r="E6163" s="3" t="s">
        <v>16994</v>
      </c>
      <c r="F6163" t="s">
        <v>17066</v>
      </c>
      <c r="G6163">
        <v>135</v>
      </c>
      <c r="H6163">
        <v>0</v>
      </c>
      <c r="I6163">
        <v>40</v>
      </c>
      <c r="J6163">
        <v>74</v>
      </c>
      <c r="K6163">
        <v>21</v>
      </c>
      <c r="L6163">
        <v>0</v>
      </c>
      <c r="M6163">
        <v>0</v>
      </c>
      <c r="N6163" s="2">
        <v>268.93086419753087</v>
      </c>
      <c r="O6163" s="2">
        <v>371.52594964197533</v>
      </c>
      <c r="P6163" s="2">
        <v>238.04</v>
      </c>
      <c r="Q6163" s="4">
        <v>878.4968138395061</v>
      </c>
      <c r="R6163" s="5">
        <v>5.0999999999999997E-2</v>
      </c>
      <c r="S6163" s="6">
        <v>923.30015134532084</v>
      </c>
      <c r="T6163" s="4">
        <v>83.436507936507937</v>
      </c>
      <c r="U6163" s="7">
        <v>1006.7366592818288</v>
      </c>
      <c r="V6163" s="8">
        <v>1.1609048192825515</v>
      </c>
      <c r="W6163" s="7">
        <v>645.20282716243594</v>
      </c>
      <c r="X6163" s="7">
        <v>717.6018242697719</v>
      </c>
      <c r="Y6163" s="7">
        <v>941.1869623953686</v>
      </c>
      <c r="Z6163" s="7">
        <v>1252.076773503341</v>
      </c>
      <c r="AA6163" s="7">
        <v>1580.0016427542162</v>
      </c>
      <c r="AB6163" s="7">
        <v>1817.427765620921</v>
      </c>
      <c r="AC6163" s="7">
        <v>953.92000000000007</v>
      </c>
      <c r="AD6163" s="7">
        <v>1040.6400000000001</v>
      </c>
      <c r="AE6163" s="4">
        <v>606</v>
      </c>
      <c r="AF6163" s="4">
        <v>674</v>
      </c>
      <c r="AG6163" s="4">
        <v>884</v>
      </c>
      <c r="AH6163" s="4">
        <v>1176</v>
      </c>
      <c r="AI6163" s="4">
        <v>1484</v>
      </c>
      <c r="AJ6163" s="4">
        <v>1707</v>
      </c>
      <c r="AK6163" s="4">
        <v>943.60299232457078</v>
      </c>
      <c r="AL6163" s="8">
        <v>1.1843167669062253</v>
      </c>
      <c r="AM6163" s="4">
        <v>936.89130935622359</v>
      </c>
      <c r="AN6163" s="8">
        <v>1.1765772800884819</v>
      </c>
      <c r="AO6163" s="4">
        <v>930.01183431366792</v>
      </c>
      <c r="AP6163" s="8">
        <v>1.1686443061002949</v>
      </c>
    </row>
    <row r="6164" spans="1:42" x14ac:dyDescent="0.25">
      <c r="A6164" s="2" t="s">
        <v>17069</v>
      </c>
      <c r="B6164" t="s">
        <v>17068</v>
      </c>
      <c r="C6164" t="s">
        <v>149</v>
      </c>
      <c r="D6164" t="s">
        <v>17067</v>
      </c>
      <c r="E6164" s="3" t="s">
        <v>16994</v>
      </c>
      <c r="F6164" t="s">
        <v>17070</v>
      </c>
      <c r="G6164">
        <v>248</v>
      </c>
      <c r="H6164">
        <v>0</v>
      </c>
      <c r="I6164">
        <v>144</v>
      </c>
      <c r="J6164">
        <v>62</v>
      </c>
      <c r="K6164">
        <v>38</v>
      </c>
      <c r="L6164">
        <v>4</v>
      </c>
      <c r="M6164">
        <v>0</v>
      </c>
      <c r="N6164" s="2">
        <v>248.8823924731183</v>
      </c>
      <c r="O6164" s="2">
        <v>279.69905587500006</v>
      </c>
      <c r="P6164" s="2">
        <v>214.92</v>
      </c>
      <c r="Q6164" s="4">
        <v>743.50144834811829</v>
      </c>
      <c r="R6164" s="5">
        <v>5.0999999999999997E-2</v>
      </c>
      <c r="S6164" s="6">
        <v>781.42002221387224</v>
      </c>
      <c r="T6164" s="4">
        <v>93.046413502109701</v>
      </c>
      <c r="U6164" s="7">
        <v>874.4664357159819</v>
      </c>
      <c r="V6164" s="8">
        <v>1.120543128778656</v>
      </c>
      <c r="W6164" s="7">
        <v>645.84705201733516</v>
      </c>
      <c r="X6164" s="7">
        <v>649.85230505310153</v>
      </c>
      <c r="Y6164" s="7">
        <v>853.11889661824739</v>
      </c>
      <c r="Z6164" s="7">
        <v>1094.4353920231742</v>
      </c>
      <c r="AA6164" s="7">
        <v>1432.8792735454367</v>
      </c>
      <c r="AB6164" s="7">
        <v>1648.1616242178818</v>
      </c>
      <c r="AC6164" s="7">
        <v>858.4346774193549</v>
      </c>
      <c r="AD6164" s="7">
        <v>936.47419354838701</v>
      </c>
      <c r="AE6164" s="4">
        <v>645</v>
      </c>
      <c r="AF6164" s="4">
        <v>649</v>
      </c>
      <c r="AG6164" s="4">
        <v>852</v>
      </c>
      <c r="AH6164" s="4">
        <v>1093</v>
      </c>
      <c r="AI6164" s="4">
        <v>1431</v>
      </c>
      <c r="AJ6164" s="4">
        <v>1646</v>
      </c>
      <c r="AK6164" s="4">
        <v>829.80629124184748</v>
      </c>
      <c r="AL6164" s="8">
        <v>1.1825453956148217</v>
      </c>
      <c r="AM6164" s="4">
        <v>813.53288237593654</v>
      </c>
      <c r="AN6164" s="8">
        <v>1.161692615288757</v>
      </c>
      <c r="AO6164" s="4">
        <v>797.47645229490445</v>
      </c>
      <c r="AP6164" s="8">
        <v>1.1411178720337065</v>
      </c>
    </row>
    <row r="6165" spans="1:42" x14ac:dyDescent="0.25">
      <c r="A6165" s="2" t="s">
        <v>17073</v>
      </c>
      <c r="B6165" t="s">
        <v>17072</v>
      </c>
      <c r="C6165" t="s">
        <v>149</v>
      </c>
      <c r="D6165" t="s">
        <v>17071</v>
      </c>
      <c r="E6165" s="3" t="s">
        <v>16994</v>
      </c>
      <c r="F6165" t="s">
        <v>269</v>
      </c>
      <c r="G6165">
        <v>136</v>
      </c>
      <c r="H6165">
        <v>0</v>
      </c>
      <c r="I6165">
        <v>26</v>
      </c>
      <c r="J6165">
        <v>51</v>
      </c>
      <c r="K6165">
        <v>44</v>
      </c>
      <c r="L6165">
        <v>13</v>
      </c>
      <c r="M6165">
        <v>2</v>
      </c>
      <c r="N6165" s="2">
        <v>274.42095588235293</v>
      </c>
      <c r="O6165" s="2">
        <v>360.30596255392169</v>
      </c>
      <c r="P6165" s="2">
        <v>175.16</v>
      </c>
      <c r="Q6165" s="4">
        <v>809.88691843627464</v>
      </c>
      <c r="R6165" s="5">
        <v>5.0999999999999997E-2</v>
      </c>
      <c r="S6165" s="6">
        <v>851.19115127652458</v>
      </c>
      <c r="T6165" s="4">
        <v>140.86029411764707</v>
      </c>
      <c r="U6165" s="7">
        <v>992.05144539417165</v>
      </c>
      <c r="V6165" s="8">
        <v>0.90246820450573473</v>
      </c>
      <c r="W6165" s="7">
        <v>595.45802919802031</v>
      </c>
      <c r="X6165" s="7">
        <v>634.17441601193582</v>
      </c>
      <c r="Y6165" s="7">
        <v>781.29668590481469</v>
      </c>
      <c r="Z6165" s="7">
        <v>947.00282146837299</v>
      </c>
      <c r="AA6165" s="7">
        <v>1160.7172766811866</v>
      </c>
      <c r="AB6165" s="7">
        <v>1334.9410173438064</v>
      </c>
      <c r="AC6165" s="7">
        <v>1209.1911764705883</v>
      </c>
      <c r="AD6165" s="7">
        <v>1319.1176470588234</v>
      </c>
      <c r="AE6165" s="4">
        <v>769</v>
      </c>
      <c r="AF6165" s="4">
        <v>819</v>
      </c>
      <c r="AG6165" s="4">
        <v>1009</v>
      </c>
      <c r="AH6165" s="4">
        <v>1223</v>
      </c>
      <c r="AI6165" s="4">
        <v>1499</v>
      </c>
      <c r="AJ6165" s="4">
        <v>1724</v>
      </c>
      <c r="AK6165" s="4">
        <v>1115.0600843829343</v>
      </c>
      <c r="AL6165" s="8">
        <v>1.1425095082011978</v>
      </c>
      <c r="AM6165" s="4">
        <v>1026.3828199783213</v>
      </c>
      <c r="AN6165" s="8">
        <v>1.0618398897461652</v>
      </c>
      <c r="AO6165" s="4">
        <v>937.70555557370812</v>
      </c>
      <c r="AP6165" s="8">
        <v>0.98117027129113255</v>
      </c>
    </row>
    <row r="6166" spans="1:42" x14ac:dyDescent="0.25">
      <c r="A6166" s="2" t="s">
        <v>17076</v>
      </c>
      <c r="B6166" t="s">
        <v>17075</v>
      </c>
      <c r="C6166" t="s">
        <v>149</v>
      </c>
      <c r="D6166" t="s">
        <v>17074</v>
      </c>
      <c r="E6166" s="3" t="s">
        <v>16994</v>
      </c>
      <c r="F6166" t="s">
        <v>17077</v>
      </c>
      <c r="G6166">
        <v>85</v>
      </c>
      <c r="H6166">
        <v>0</v>
      </c>
      <c r="I6166">
        <v>11</v>
      </c>
      <c r="J6166">
        <v>27</v>
      </c>
      <c r="K6166">
        <v>29</v>
      </c>
      <c r="L6166">
        <v>7</v>
      </c>
      <c r="M6166">
        <v>11</v>
      </c>
      <c r="N6166" s="2">
        <v>250.14607843137256</v>
      </c>
      <c r="O6166" s="2">
        <v>368.65826435294122</v>
      </c>
      <c r="P6166" s="2">
        <v>271.89999999999998</v>
      </c>
      <c r="Q6166" s="4">
        <v>890.70434278431378</v>
      </c>
      <c r="R6166" s="5">
        <v>5.0999999999999997E-2</v>
      </c>
      <c r="S6166" s="6">
        <v>936.1302642663137</v>
      </c>
      <c r="T6166" s="4">
        <v>98.177215189873422</v>
      </c>
      <c r="U6166" s="7">
        <v>1034.3074794561871</v>
      </c>
      <c r="V6166" s="8">
        <v>0.91356626300243049</v>
      </c>
      <c r="W6166" s="7">
        <v>541.58667895990015</v>
      </c>
      <c r="X6166" s="7">
        <v>617.65686898174863</v>
      </c>
      <c r="Y6166" s="7">
        <v>771.45094880852946</v>
      </c>
      <c r="Z6166" s="7">
        <v>1013.7179670302862</v>
      </c>
      <c r="AA6166" s="7">
        <v>1147.6676494600631</v>
      </c>
      <c r="AB6166" s="7">
        <v>1319.6524269007641</v>
      </c>
      <c r="AC6166" s="7">
        <v>1245.3811764705883</v>
      </c>
      <c r="AD6166" s="7">
        <v>1358.5976470588237</v>
      </c>
      <c r="AE6166" s="4">
        <v>655</v>
      </c>
      <c r="AF6166" s="4">
        <v>747</v>
      </c>
      <c r="AG6166" s="4">
        <v>933</v>
      </c>
      <c r="AH6166" s="4">
        <v>1226</v>
      </c>
      <c r="AI6166" s="4">
        <v>1388</v>
      </c>
      <c r="AJ6166" s="4">
        <v>1596</v>
      </c>
      <c r="AK6166" s="4">
        <v>1187.6194637402975</v>
      </c>
      <c r="AL6166" s="8">
        <v>1.1356975466993424</v>
      </c>
      <c r="AM6166" s="4">
        <v>1104.8927533870133</v>
      </c>
      <c r="AN6166" s="8">
        <v>1.0626280454832528</v>
      </c>
      <c r="AO6166" s="4">
        <v>1018.8569746195978</v>
      </c>
      <c r="AP6166" s="8">
        <v>0.98663576421851984</v>
      </c>
    </row>
    <row r="6167" spans="1:42" x14ac:dyDescent="0.25">
      <c r="A6167" s="2" t="s">
        <v>17080</v>
      </c>
      <c r="B6167" t="s">
        <v>17079</v>
      </c>
      <c r="C6167" t="s">
        <v>149</v>
      </c>
      <c r="D6167" t="s">
        <v>17078</v>
      </c>
      <c r="E6167" s="3" t="s">
        <v>16994</v>
      </c>
      <c r="F6167" t="s">
        <v>17081</v>
      </c>
      <c r="G6167">
        <v>248</v>
      </c>
      <c r="H6167">
        <v>93</v>
      </c>
      <c r="I6167">
        <v>77</v>
      </c>
      <c r="J6167">
        <v>35</v>
      </c>
      <c r="K6167">
        <v>27</v>
      </c>
      <c r="L6167">
        <v>14</v>
      </c>
      <c r="M6167">
        <v>2</v>
      </c>
      <c r="N6167" s="2">
        <v>212.1945564516129</v>
      </c>
      <c r="O6167" s="2">
        <v>219.95612561424738</v>
      </c>
      <c r="P6167" s="2">
        <v>296.51</v>
      </c>
      <c r="Q6167" s="4">
        <v>728.66068206586033</v>
      </c>
      <c r="R6167" s="5">
        <v>5.0999999999999997E-2</v>
      </c>
      <c r="S6167" s="6">
        <v>765.82237685121913</v>
      </c>
      <c r="T6167" s="4">
        <v>37.292181069958851</v>
      </c>
      <c r="U6167" s="7">
        <v>803.11455792117795</v>
      </c>
      <c r="V6167" s="8">
        <v>0.94678092848937168</v>
      </c>
      <c r="W6167" s="7">
        <v>590.44276195168914</v>
      </c>
      <c r="X6167" s="7">
        <v>709.61469555661722</v>
      </c>
      <c r="Y6167" s="7">
        <v>861.28806559925295</v>
      </c>
      <c r="Z6167" s="7">
        <v>1108.6601095973613</v>
      </c>
      <c r="AA6167" s="7">
        <v>1244.9855790999684</v>
      </c>
      <c r="AB6167" s="7">
        <v>1431.8688386167873</v>
      </c>
      <c r="AC6167" s="7">
        <v>933.08387096774197</v>
      </c>
      <c r="AD6167" s="7">
        <v>1017.9096774193548</v>
      </c>
      <c r="AE6167" s="4">
        <v>654</v>
      </c>
      <c r="AF6167" s="4">
        <v>786</v>
      </c>
      <c r="AG6167" s="4">
        <v>954</v>
      </c>
      <c r="AH6167" s="4">
        <v>1228</v>
      </c>
      <c r="AI6167" s="4">
        <v>1379</v>
      </c>
      <c r="AJ6167" s="4">
        <v>1586</v>
      </c>
      <c r="AK6167" s="4">
        <v>936.23421504006944</v>
      </c>
      <c r="AL6167" s="8">
        <v>1.1476771478327836</v>
      </c>
      <c r="AM6167" s="4">
        <v>878.92081654606159</v>
      </c>
      <c r="AN6167" s="8">
        <v>1.0801111547800666</v>
      </c>
      <c r="AO6167" s="4">
        <v>822.37159669864036</v>
      </c>
      <c r="AP6167" s="8">
        <v>1.0134460416347191</v>
      </c>
    </row>
    <row r="6168" spans="1:42" x14ac:dyDescent="0.25">
      <c r="A6168" s="2" t="s">
        <v>17084</v>
      </c>
      <c r="B6168" t="s">
        <v>17083</v>
      </c>
      <c r="C6168" t="s">
        <v>149</v>
      </c>
      <c r="D6168" t="s">
        <v>17082</v>
      </c>
      <c r="E6168" s="3" t="s">
        <v>16994</v>
      </c>
      <c r="F6168" t="s">
        <v>17085</v>
      </c>
      <c r="G6168">
        <v>204</v>
      </c>
      <c r="H6168">
        <v>64</v>
      </c>
      <c r="I6168">
        <v>58</v>
      </c>
      <c r="J6168">
        <v>35</v>
      </c>
      <c r="K6168">
        <v>30</v>
      </c>
      <c r="L6168">
        <v>17</v>
      </c>
      <c r="M6168">
        <v>0</v>
      </c>
      <c r="N6168" s="2">
        <v>232.78390522875816</v>
      </c>
      <c r="O6168" s="2">
        <v>260.08440951307199</v>
      </c>
      <c r="P6168" s="2">
        <v>249.87</v>
      </c>
      <c r="Q6168" s="4">
        <v>742.73831474183021</v>
      </c>
      <c r="R6168" s="5">
        <v>5.0999999999999997E-2</v>
      </c>
      <c r="S6168" s="6">
        <v>780.61796879366352</v>
      </c>
      <c r="T6168" s="4">
        <v>15.885</v>
      </c>
      <c r="U6168" s="7">
        <v>796.50296879366351</v>
      </c>
      <c r="V6168" s="8">
        <v>0.94507419085620525</v>
      </c>
      <c r="W6168" s="7">
        <v>575.18645238560146</v>
      </c>
      <c r="X6168" s="7">
        <v>677.07133123007191</v>
      </c>
      <c r="Y6168" s="7">
        <v>838.23468503859795</v>
      </c>
      <c r="Z6168" s="7">
        <v>1128.1434766596822</v>
      </c>
      <c r="AA6168" s="7">
        <v>1175.3810113966638</v>
      </c>
      <c r="AB6168" s="7">
        <v>1351.3639839462039</v>
      </c>
      <c r="AC6168" s="7">
        <v>927.07352941176475</v>
      </c>
      <c r="AD6168" s="7">
        <v>1011.3529411764705</v>
      </c>
      <c r="AE6168" s="4">
        <v>621</v>
      </c>
      <c r="AF6168" s="4">
        <v>731</v>
      </c>
      <c r="AG6168" s="4">
        <v>905</v>
      </c>
      <c r="AH6168" s="4">
        <v>1218</v>
      </c>
      <c r="AI6168" s="4">
        <v>1269</v>
      </c>
      <c r="AJ6168" s="4">
        <v>1459</v>
      </c>
      <c r="AK6168" s="4">
        <v>956.34769063909152</v>
      </c>
      <c r="AL6168" s="8">
        <v>1.1535826725433298</v>
      </c>
      <c r="AM6168" s="4">
        <v>897.77111669061549</v>
      </c>
      <c r="AN6168" s="8">
        <v>1.0840798453142881</v>
      </c>
      <c r="AO6168" s="4">
        <v>839.19454274213956</v>
      </c>
      <c r="AP6168" s="8">
        <v>1.0145770180852467</v>
      </c>
    </row>
    <row r="6169" spans="1:42" x14ac:dyDescent="0.25">
      <c r="A6169" s="2" t="s">
        <v>17088</v>
      </c>
      <c r="B6169" t="s">
        <v>17087</v>
      </c>
      <c r="C6169" t="s">
        <v>149</v>
      </c>
      <c r="D6169" t="s">
        <v>17086</v>
      </c>
      <c r="E6169" s="3" t="s">
        <v>16994</v>
      </c>
      <c r="F6169" t="s">
        <v>17089</v>
      </c>
      <c r="G6169">
        <v>84</v>
      </c>
      <c r="H6169">
        <v>4</v>
      </c>
      <c r="I6169">
        <v>20</v>
      </c>
      <c r="J6169">
        <v>13</v>
      </c>
      <c r="K6169">
        <v>39</v>
      </c>
      <c r="L6169">
        <v>6</v>
      </c>
      <c r="M6169">
        <v>2</v>
      </c>
      <c r="N6169" s="2">
        <v>239.02281746031747</v>
      </c>
      <c r="O6169" s="2">
        <v>249.80930398015875</v>
      </c>
      <c r="P6169" s="2">
        <v>345.95</v>
      </c>
      <c r="Q6169" s="4">
        <v>834.7821214404762</v>
      </c>
      <c r="R6169" s="5">
        <v>5.0999999999999997E-2</v>
      </c>
      <c r="S6169" s="6">
        <v>877.3560096339404</v>
      </c>
      <c r="T6169" s="4">
        <v>33.333333333333336</v>
      </c>
      <c r="U6169" s="7">
        <v>910.68934296727377</v>
      </c>
      <c r="V6169" s="8">
        <v>0.87142341868486639</v>
      </c>
      <c r="W6169" s="7">
        <v>601.9410804605908</v>
      </c>
      <c r="X6169" s="7">
        <v>606.13871700494644</v>
      </c>
      <c r="Y6169" s="7">
        <v>795.03236150094767</v>
      </c>
      <c r="Z6169" s="7">
        <v>975.53073290823772</v>
      </c>
      <c r="AA6169" s="7">
        <v>1299.588274132489</v>
      </c>
      <c r="AB6169" s="7">
        <v>1494.3586097905879</v>
      </c>
      <c r="AC6169" s="7">
        <v>1149.5654761904764</v>
      </c>
      <c r="AD6169" s="7">
        <v>1254.0714285714287</v>
      </c>
      <c r="AE6169" s="4">
        <v>717</v>
      </c>
      <c r="AF6169" s="4">
        <v>722</v>
      </c>
      <c r="AG6169" s="4">
        <v>947</v>
      </c>
      <c r="AH6169" s="4">
        <v>1162</v>
      </c>
      <c r="AI6169" s="4">
        <v>1548</v>
      </c>
      <c r="AJ6169" s="4">
        <v>1780</v>
      </c>
      <c r="AK6169" s="4">
        <v>1150.527252367508</v>
      </c>
      <c r="AL6169" s="8">
        <v>1.1328164173705151</v>
      </c>
      <c r="AM6169" s="4">
        <v>1059.4701714563187</v>
      </c>
      <c r="AN6169" s="8">
        <v>1.0456854178086319</v>
      </c>
      <c r="AO6169" s="4">
        <v>968.41309054512953</v>
      </c>
      <c r="AP6169" s="8">
        <v>0.95855441824674925</v>
      </c>
    </row>
    <row r="6170" spans="1:42" x14ac:dyDescent="0.25">
      <c r="A6170" s="2" t="s">
        <v>17092</v>
      </c>
      <c r="B6170" t="s">
        <v>17091</v>
      </c>
      <c r="C6170" t="s">
        <v>149</v>
      </c>
      <c r="D6170" t="s">
        <v>17090</v>
      </c>
      <c r="E6170" s="3" t="s">
        <v>16994</v>
      </c>
      <c r="F6170" t="s">
        <v>17093</v>
      </c>
      <c r="G6170">
        <v>179</v>
      </c>
      <c r="H6170">
        <v>27</v>
      </c>
      <c r="I6170">
        <v>63</v>
      </c>
      <c r="J6170">
        <v>42</v>
      </c>
      <c r="K6170">
        <v>33</v>
      </c>
      <c r="L6170">
        <v>14</v>
      </c>
      <c r="M6170">
        <v>0</v>
      </c>
      <c r="N6170" s="2">
        <v>223.27886405959032</v>
      </c>
      <c r="O6170" s="2">
        <v>275.09534869459969</v>
      </c>
      <c r="P6170" s="2">
        <v>266.35000000000002</v>
      </c>
      <c r="Q6170" s="4">
        <v>764.72421275419003</v>
      </c>
      <c r="R6170" s="5">
        <v>5.0999999999999997E-2</v>
      </c>
      <c r="S6170" s="6">
        <v>803.72514760465367</v>
      </c>
      <c r="T6170" s="4">
        <v>91.931428571428569</v>
      </c>
      <c r="U6170" s="7">
        <v>895.65657617608224</v>
      </c>
      <c r="V6170" s="8">
        <v>0.95958992503632357</v>
      </c>
      <c r="W6170" s="7">
        <v>563.15697313457747</v>
      </c>
      <c r="X6170" s="7">
        <v>676.82168330852892</v>
      </c>
      <c r="Y6170" s="7">
        <v>821.48585989355797</v>
      </c>
      <c r="Z6170" s="7">
        <v>1057.4262431334269</v>
      </c>
      <c r="AA6170" s="7">
        <v>1187.4517828021137</v>
      </c>
      <c r="AB6170" s="7">
        <v>1365.6987146658103</v>
      </c>
      <c r="AC6170" s="7">
        <v>1026.7117318435755</v>
      </c>
      <c r="AD6170" s="7">
        <v>1120.0491620111732</v>
      </c>
      <c r="AE6170" s="4">
        <v>654</v>
      </c>
      <c r="AF6170" s="4">
        <v>786</v>
      </c>
      <c r="AG6170" s="4">
        <v>954</v>
      </c>
      <c r="AH6170" s="4">
        <v>1228</v>
      </c>
      <c r="AI6170" s="4">
        <v>1379</v>
      </c>
      <c r="AJ6170" s="4">
        <v>1586</v>
      </c>
      <c r="AK6170" s="4">
        <v>977.95833596230841</v>
      </c>
      <c r="AL6170" s="8">
        <v>1.1462601473092098</v>
      </c>
      <c r="AM6170" s="4">
        <v>919.51987527092103</v>
      </c>
      <c r="AN6170" s="8">
        <v>1.0836502590934591</v>
      </c>
      <c r="AO6170" s="4">
        <v>861.08141457953377</v>
      </c>
      <c r="AP6170" s="8">
        <v>1.0210403708777085</v>
      </c>
    </row>
    <row r="6171" spans="1:42" x14ac:dyDescent="0.25">
      <c r="A6171" s="2" t="s">
        <v>17096</v>
      </c>
      <c r="B6171" t="s">
        <v>17095</v>
      </c>
      <c r="C6171" t="s">
        <v>149</v>
      </c>
      <c r="D6171" t="s">
        <v>17094</v>
      </c>
      <c r="E6171" s="3" t="s">
        <v>16994</v>
      </c>
      <c r="F6171" t="s">
        <v>17097</v>
      </c>
      <c r="G6171">
        <v>209</v>
      </c>
      <c r="H6171">
        <v>0</v>
      </c>
      <c r="I6171">
        <v>10</v>
      </c>
      <c r="J6171">
        <v>77</v>
      </c>
      <c r="K6171">
        <v>101</v>
      </c>
      <c r="L6171">
        <v>21</v>
      </c>
      <c r="M6171">
        <v>0</v>
      </c>
      <c r="N6171" s="2">
        <v>285.73724082934609</v>
      </c>
      <c r="O6171" s="2">
        <v>371.5151293732057</v>
      </c>
      <c r="P6171" s="2">
        <v>165.5</v>
      </c>
      <c r="Q6171" s="4">
        <v>822.75237020255179</v>
      </c>
      <c r="R6171" s="5">
        <v>5.0999999999999997E-2</v>
      </c>
      <c r="S6171" s="6">
        <v>864.71274108288185</v>
      </c>
      <c r="T6171" s="4">
        <v>204.16091954022988</v>
      </c>
      <c r="U6171" s="7">
        <v>1068.8736606231118</v>
      </c>
      <c r="V6171" s="8">
        <v>0.93720725228950241</v>
      </c>
      <c r="W6171" s="7">
        <v>537.56051168559804</v>
      </c>
      <c r="X6171" s="7">
        <v>540.59329313375372</v>
      </c>
      <c r="Y6171" s="7">
        <v>709.67085886843415</v>
      </c>
      <c r="Z6171" s="7">
        <v>975.03923558205804</v>
      </c>
      <c r="AA6171" s="7">
        <v>1056.924334682262</v>
      </c>
      <c r="AB6171" s="7">
        <v>1215.3871653483973</v>
      </c>
      <c r="AC6171" s="7">
        <v>1254.5368421052633</v>
      </c>
      <c r="AD6171" s="7">
        <v>1368.5856459330143</v>
      </c>
      <c r="AE6171" s="4">
        <v>709</v>
      </c>
      <c r="AF6171" s="4">
        <v>713</v>
      </c>
      <c r="AG6171" s="4">
        <v>936</v>
      </c>
      <c r="AH6171" s="4">
        <v>1286</v>
      </c>
      <c r="AI6171" s="4">
        <v>1394</v>
      </c>
      <c r="AJ6171" s="4">
        <v>1603</v>
      </c>
      <c r="AK6171" s="4">
        <v>1103.8487876972267</v>
      </c>
      <c r="AL6171" s="8">
        <v>1.1468859499946653</v>
      </c>
      <c r="AM6171" s="4">
        <v>1023.7127720764621</v>
      </c>
      <c r="AN6171" s="8">
        <v>1.0766212800189989</v>
      </c>
      <c r="AO6171" s="4">
        <v>943.57675645569782</v>
      </c>
      <c r="AP6171" s="8">
        <v>1.0063566100433328</v>
      </c>
    </row>
    <row r="6172" spans="1:42" x14ac:dyDescent="0.25">
      <c r="A6172" s="2" t="s">
        <v>17100</v>
      </c>
      <c r="B6172" t="s">
        <v>17099</v>
      </c>
      <c r="C6172" t="s">
        <v>149</v>
      </c>
      <c r="D6172" t="s">
        <v>17098</v>
      </c>
      <c r="E6172" s="3" t="s">
        <v>16994</v>
      </c>
      <c r="F6172" t="s">
        <v>17101</v>
      </c>
      <c r="G6172">
        <v>112</v>
      </c>
      <c r="H6172">
        <v>14</v>
      </c>
      <c r="I6172">
        <v>48</v>
      </c>
      <c r="J6172">
        <v>16</v>
      </c>
      <c r="K6172">
        <v>28</v>
      </c>
      <c r="L6172">
        <v>6</v>
      </c>
      <c r="M6172">
        <v>0</v>
      </c>
      <c r="N6172" s="2">
        <v>214.64732142857144</v>
      </c>
      <c r="O6172" s="2">
        <v>313.42242244345243</v>
      </c>
      <c r="P6172" s="2">
        <v>335.29</v>
      </c>
      <c r="Q6172" s="4">
        <v>863.35974387202396</v>
      </c>
      <c r="R6172" s="5">
        <v>5.0999999999999997E-2</v>
      </c>
      <c r="S6172" s="6">
        <v>907.39109080949709</v>
      </c>
      <c r="T6172" s="4">
        <v>15.981818181818182</v>
      </c>
      <c r="U6172" s="7">
        <v>923.37290899131528</v>
      </c>
      <c r="V6172" s="8">
        <v>1.0339295149866763</v>
      </c>
      <c r="W6172" s="7">
        <v>717.3201264945269</v>
      </c>
      <c r="X6172" s="7">
        <v>722.4002973620519</v>
      </c>
      <c r="Y6172" s="7">
        <v>913.41472198099109</v>
      </c>
      <c r="Z6172" s="7">
        <v>1216.1929056854799</v>
      </c>
      <c r="AA6172" s="7">
        <v>1373.6782025787541</v>
      </c>
      <c r="AB6172" s="7">
        <v>1579.9331398002682</v>
      </c>
      <c r="AC6172" s="7">
        <v>982.37857142857149</v>
      </c>
      <c r="AD6172" s="7">
        <v>1071.6857142857143</v>
      </c>
      <c r="AE6172" s="4">
        <v>706</v>
      </c>
      <c r="AF6172" s="4">
        <v>711</v>
      </c>
      <c r="AG6172" s="4">
        <v>899</v>
      </c>
      <c r="AH6172" s="4">
        <v>1197</v>
      </c>
      <c r="AI6172" s="4">
        <v>1352</v>
      </c>
      <c r="AJ6172" s="4">
        <v>1555</v>
      </c>
      <c r="AK6172" s="4">
        <v>1013.8562333893975</v>
      </c>
      <c r="AL6172" s="8">
        <v>1.1531418637124704</v>
      </c>
      <c r="AM6172" s="4">
        <v>978.72273633803036</v>
      </c>
      <c r="AN6172" s="8">
        <v>1.1138017886329585</v>
      </c>
      <c r="AO6172" s="4">
        <v>942.52458786086413</v>
      </c>
      <c r="AP6172" s="8">
        <v>1.0732695900661884</v>
      </c>
    </row>
    <row r="6173" spans="1:42" x14ac:dyDescent="0.25">
      <c r="A6173" s="2" t="s">
        <v>17104</v>
      </c>
      <c r="B6173" t="s">
        <v>17103</v>
      </c>
      <c r="C6173" t="s">
        <v>149</v>
      </c>
      <c r="D6173" t="s">
        <v>17102</v>
      </c>
      <c r="E6173" s="3" t="s">
        <v>16994</v>
      </c>
      <c r="F6173" t="s">
        <v>17105</v>
      </c>
      <c r="G6173">
        <v>139</v>
      </c>
      <c r="H6173">
        <v>18</v>
      </c>
      <c r="I6173">
        <v>43</v>
      </c>
      <c r="J6173">
        <v>40</v>
      </c>
      <c r="K6173">
        <v>34</v>
      </c>
      <c r="L6173">
        <v>4</v>
      </c>
      <c r="M6173">
        <v>0</v>
      </c>
      <c r="N6173" s="2">
        <v>253.49640287769785</v>
      </c>
      <c r="O6173" s="2">
        <v>259.74870212709834</v>
      </c>
      <c r="P6173" s="2">
        <v>264.33</v>
      </c>
      <c r="Q6173" s="4">
        <v>777.57510500479611</v>
      </c>
      <c r="R6173" s="5">
        <v>5.0999999999999997E-2</v>
      </c>
      <c r="S6173" s="6">
        <v>817.23143536004068</v>
      </c>
      <c r="T6173" s="4">
        <v>71.153284671532845</v>
      </c>
      <c r="U6173" s="7">
        <v>888.38472003157358</v>
      </c>
      <c r="V6173" s="8">
        <v>1.0429957015447335</v>
      </c>
      <c r="W6173" s="7">
        <v>631.32413987837367</v>
      </c>
      <c r="X6173" s="7">
        <v>737.8241087636311</v>
      </c>
      <c r="Y6173" s="7">
        <v>817.45922063278772</v>
      </c>
      <c r="Z6173" s="7">
        <v>984.40511780427255</v>
      </c>
      <c r="AA6173" s="7">
        <v>1084.1888724355049</v>
      </c>
      <c r="AB6173" s="7">
        <v>1247.2969328904039</v>
      </c>
      <c r="AC6173" s="7">
        <v>936.93884892086339</v>
      </c>
      <c r="AD6173" s="7">
        <v>1022.115107913669</v>
      </c>
      <c r="AE6173" s="4">
        <v>658</v>
      </c>
      <c r="AF6173" s="4">
        <v>769</v>
      </c>
      <c r="AG6173" s="4">
        <v>852</v>
      </c>
      <c r="AH6173" s="4">
        <v>1026</v>
      </c>
      <c r="AI6173" s="4">
        <v>1130</v>
      </c>
      <c r="AJ6173" s="4">
        <v>1300</v>
      </c>
      <c r="AK6173" s="4">
        <v>924.86761359622983</v>
      </c>
      <c r="AL6173" s="8">
        <v>1.1693644567694499</v>
      </c>
      <c r="AM6173" s="4">
        <v>888.70185770887031</v>
      </c>
      <c r="AN6173" s="8">
        <v>1.1269045550139452</v>
      </c>
      <c r="AO6173" s="4">
        <v>852.53610182151078</v>
      </c>
      <c r="AP6173" s="8">
        <v>1.0844446532584406</v>
      </c>
    </row>
    <row r="6174" spans="1:42" x14ac:dyDescent="0.25">
      <c r="A6174" s="2" t="s">
        <v>17108</v>
      </c>
      <c r="B6174" t="s">
        <v>17107</v>
      </c>
      <c r="C6174" t="s">
        <v>149</v>
      </c>
      <c r="D6174" t="s">
        <v>17106</v>
      </c>
      <c r="E6174" s="3" t="s">
        <v>16994</v>
      </c>
      <c r="F6174" t="s">
        <v>17109</v>
      </c>
      <c r="G6174">
        <v>165</v>
      </c>
      <c r="H6174">
        <v>16</v>
      </c>
      <c r="I6174">
        <v>30</v>
      </c>
      <c r="J6174">
        <v>59</v>
      </c>
      <c r="K6174">
        <v>57</v>
      </c>
      <c r="L6174">
        <v>3</v>
      </c>
      <c r="M6174">
        <v>0</v>
      </c>
      <c r="N6174" s="2">
        <v>258.30132113821139</v>
      </c>
      <c r="O6174" s="2">
        <v>449.04357892250056</v>
      </c>
      <c r="P6174" s="2">
        <v>155.75</v>
      </c>
      <c r="Q6174" s="4">
        <v>863.09490006071201</v>
      </c>
      <c r="R6174" s="5">
        <v>5.0999999999999997E-2</v>
      </c>
      <c r="S6174" s="6">
        <v>907.11273996380828</v>
      </c>
      <c r="T6174" s="4">
        <v>80.090909090909093</v>
      </c>
      <c r="U6174" s="7">
        <v>987.2036490547174</v>
      </c>
      <c r="V6174" s="8">
        <v>1.0828343266813916</v>
      </c>
      <c r="W6174" s="7">
        <v>581.07123423107782</v>
      </c>
      <c r="X6174" s="7">
        <v>679.57474825312693</v>
      </c>
      <c r="Y6174" s="7">
        <v>847.72721158369575</v>
      </c>
      <c r="Z6174" s="7">
        <v>1162.1424684621556</v>
      </c>
      <c r="AA6174" s="7">
        <v>1243.7312376521359</v>
      </c>
      <c r="AB6174" s="7">
        <v>1430.788415795017</v>
      </c>
      <c r="AC6174" s="7">
        <v>1002.8533333333334</v>
      </c>
      <c r="AD6174" s="7">
        <v>1094.0218181818182</v>
      </c>
      <c r="AE6174" s="4">
        <v>584</v>
      </c>
      <c r="AF6174" s="4">
        <v>683</v>
      </c>
      <c r="AG6174" s="4">
        <v>852</v>
      </c>
      <c r="AH6174" s="4">
        <v>1168</v>
      </c>
      <c r="AI6174" s="4">
        <v>1250</v>
      </c>
      <c r="AJ6174" s="4">
        <v>1438</v>
      </c>
      <c r="AK6174" s="4">
        <v>986.16749014023344</v>
      </c>
      <c r="AL6174" s="8">
        <v>1.1695471313395014</v>
      </c>
      <c r="AM6174" s="4">
        <v>959.99395798722787</v>
      </c>
      <c r="AN6174" s="8">
        <v>1.1408381622297219</v>
      </c>
      <c r="AO6174" s="4">
        <v>933.28627211681396</v>
      </c>
      <c r="AP6174" s="8">
        <v>1.1115432957911713</v>
      </c>
    </row>
    <row r="6175" spans="1:42" x14ac:dyDescent="0.25">
      <c r="A6175" s="2" t="s">
        <v>17112</v>
      </c>
      <c r="B6175" t="s">
        <v>17111</v>
      </c>
      <c r="C6175" t="s">
        <v>149</v>
      </c>
      <c r="D6175" t="s">
        <v>17110</v>
      </c>
      <c r="E6175" s="3" t="s">
        <v>16994</v>
      </c>
      <c r="F6175" t="s">
        <v>17113</v>
      </c>
      <c r="G6175">
        <v>78</v>
      </c>
      <c r="H6175">
        <v>16</v>
      </c>
      <c r="I6175">
        <v>26</v>
      </c>
      <c r="J6175">
        <v>10</v>
      </c>
      <c r="K6175">
        <v>22</v>
      </c>
      <c r="L6175">
        <v>4</v>
      </c>
      <c r="M6175">
        <v>0</v>
      </c>
      <c r="N6175" s="2">
        <v>247.06410256410257</v>
      </c>
      <c r="O6175" s="2">
        <v>233.49887005982904</v>
      </c>
      <c r="P6175" s="2">
        <v>325.47000000000003</v>
      </c>
      <c r="Q6175" s="4">
        <v>806.03297262393164</v>
      </c>
      <c r="R6175" s="5">
        <v>5.0999999999999997E-2</v>
      </c>
      <c r="S6175" s="6">
        <v>847.14065422775207</v>
      </c>
      <c r="T6175" s="4">
        <v>0</v>
      </c>
      <c r="U6175" s="7">
        <v>847.14065422775207</v>
      </c>
      <c r="V6175" s="8">
        <v>1.0009842305908723</v>
      </c>
      <c r="W6175" s="7">
        <v>610.60038066043217</v>
      </c>
      <c r="X6175" s="7">
        <v>671.66041872647531</v>
      </c>
      <c r="Y6175" s="7">
        <v>880.86612291996767</v>
      </c>
      <c r="Z6175" s="7">
        <v>1118.0993855700044</v>
      </c>
      <c r="AA6175" s="7">
        <v>1359.3365851424046</v>
      </c>
      <c r="AB6175" s="7">
        <v>1563.5373681829426</v>
      </c>
      <c r="AC6175" s="7">
        <v>930.93846153846152</v>
      </c>
      <c r="AD6175" s="7">
        <v>1015.5692307692307</v>
      </c>
      <c r="AE6175" s="4">
        <v>610</v>
      </c>
      <c r="AF6175" s="4">
        <v>671</v>
      </c>
      <c r="AG6175" s="4">
        <v>880</v>
      </c>
      <c r="AH6175" s="4">
        <v>1117</v>
      </c>
      <c r="AI6175" s="4">
        <v>1358</v>
      </c>
      <c r="AJ6175" s="4">
        <v>1562</v>
      </c>
      <c r="AK6175" s="4">
        <v>984.56505588479899</v>
      </c>
      <c r="AL6175" s="8">
        <v>1.1633653632523531</v>
      </c>
      <c r="AM6175" s="4">
        <v>937.44811817381151</v>
      </c>
      <c r="AN6175" s="8">
        <v>1.1076918320541311</v>
      </c>
      <c r="AO6175" s="4">
        <v>892.29438620078179</v>
      </c>
      <c r="AP6175" s="8">
        <v>1.0543380313225017</v>
      </c>
    </row>
    <row r="6176" spans="1:42" x14ac:dyDescent="0.25">
      <c r="A6176" s="2" t="s">
        <v>17116</v>
      </c>
      <c r="B6176" t="s">
        <v>17115</v>
      </c>
      <c r="C6176" t="s">
        <v>149</v>
      </c>
      <c r="D6176" t="s">
        <v>17114</v>
      </c>
      <c r="E6176" s="3" t="s">
        <v>16994</v>
      </c>
      <c r="F6176" t="s">
        <v>17117</v>
      </c>
      <c r="G6176">
        <v>90</v>
      </c>
      <c r="H6176">
        <v>1</v>
      </c>
      <c r="I6176">
        <v>37</v>
      </c>
      <c r="J6176">
        <v>29</v>
      </c>
      <c r="K6176">
        <v>19</v>
      </c>
      <c r="L6176">
        <v>4</v>
      </c>
      <c r="M6176">
        <v>0</v>
      </c>
      <c r="N6176" s="2">
        <v>227.2962962962963</v>
      </c>
      <c r="O6176" s="2">
        <v>277.36490716666668</v>
      </c>
      <c r="P6176" s="2">
        <v>284.32</v>
      </c>
      <c r="Q6176" s="4">
        <v>788.98120346296298</v>
      </c>
      <c r="R6176" s="5">
        <v>5.0999999999999997E-2</v>
      </c>
      <c r="S6176" s="6">
        <v>829.219244839574</v>
      </c>
      <c r="T6176" s="4">
        <v>80.53012048192771</v>
      </c>
      <c r="U6176" s="7">
        <v>909.74936532150173</v>
      </c>
      <c r="V6176" s="8">
        <v>0.86814588528554026</v>
      </c>
      <c r="W6176" s="7">
        <v>572.10878947452704</v>
      </c>
      <c r="X6176" s="7">
        <v>677.35148518699191</v>
      </c>
      <c r="Y6176" s="7">
        <v>834.02858105968403</v>
      </c>
      <c r="Z6176" s="7">
        <v>1073.0007171887396</v>
      </c>
      <c r="AA6176" s="7">
        <v>1105.443954212883</v>
      </c>
      <c r="AB6176" s="7">
        <v>1271.6166316536169</v>
      </c>
      <c r="AC6176" s="7">
        <v>1152.7144444444446</v>
      </c>
      <c r="AD6176" s="7">
        <v>1257.5066666666667</v>
      </c>
      <c r="AE6176" s="4">
        <v>723</v>
      </c>
      <c r="AF6176" s="4">
        <v>856</v>
      </c>
      <c r="AG6176" s="4">
        <v>1054</v>
      </c>
      <c r="AH6176" s="4">
        <v>1356</v>
      </c>
      <c r="AI6176" s="4">
        <v>1397</v>
      </c>
      <c r="AJ6176" s="4">
        <v>1607</v>
      </c>
      <c r="AK6176" s="4">
        <v>1105.2942346002226</v>
      </c>
      <c r="AL6176" s="8">
        <v>1.1315957710749687</v>
      </c>
      <c r="AM6176" s="4">
        <v>1013.2692380133396</v>
      </c>
      <c r="AN6176" s="8">
        <v>1.0437791424784926</v>
      </c>
      <c r="AO6176" s="4">
        <v>921.24424142645682</v>
      </c>
      <c r="AP6176" s="8">
        <v>0.95596251388201636</v>
      </c>
    </row>
    <row r="6177" spans="1:42" x14ac:dyDescent="0.25">
      <c r="A6177" s="2" t="s">
        <v>17120</v>
      </c>
      <c r="B6177" t="s">
        <v>17119</v>
      </c>
      <c r="C6177" t="s">
        <v>149</v>
      </c>
      <c r="D6177" t="s">
        <v>17118</v>
      </c>
      <c r="E6177" s="3" t="s">
        <v>16994</v>
      </c>
      <c r="F6177" t="s">
        <v>17121</v>
      </c>
      <c r="G6177">
        <v>121</v>
      </c>
      <c r="H6177">
        <v>18</v>
      </c>
      <c r="I6177">
        <v>29</v>
      </c>
      <c r="J6177">
        <v>30</v>
      </c>
      <c r="K6177">
        <v>36</v>
      </c>
      <c r="L6177">
        <v>8</v>
      </c>
      <c r="M6177">
        <v>0</v>
      </c>
      <c r="N6177" s="2">
        <v>224.06129476584022</v>
      </c>
      <c r="O6177" s="2">
        <v>238.72854634159791</v>
      </c>
      <c r="P6177" s="2">
        <v>330.44</v>
      </c>
      <c r="Q6177" s="4">
        <v>793.22984110743812</v>
      </c>
      <c r="R6177" s="5">
        <v>5.0999999999999997E-2</v>
      </c>
      <c r="S6177" s="6">
        <v>833.68456300391745</v>
      </c>
      <c r="T6177" s="4">
        <v>91.444444444444443</v>
      </c>
      <c r="U6177" s="7">
        <v>925.1290074483619</v>
      </c>
      <c r="V6177" s="8">
        <v>0.86474013056200683</v>
      </c>
      <c r="W6177" s="7">
        <v>563.40847141963468</v>
      </c>
      <c r="X6177" s="7">
        <v>667.05069368631712</v>
      </c>
      <c r="Y6177" s="7">
        <v>821.34512984273158</v>
      </c>
      <c r="Z6177" s="7">
        <v>1056.6831082227175</v>
      </c>
      <c r="AA6177" s="7">
        <v>1088.632966214702</v>
      </c>
      <c r="AB6177" s="7">
        <v>1252.2785803199902</v>
      </c>
      <c r="AC6177" s="7">
        <v>1176.818181818182</v>
      </c>
      <c r="AD6177" s="7">
        <v>1283.8016528925621</v>
      </c>
      <c r="AE6177" s="4">
        <v>723</v>
      </c>
      <c r="AF6177" s="4">
        <v>856</v>
      </c>
      <c r="AG6177" s="4">
        <v>1054</v>
      </c>
      <c r="AH6177" s="4">
        <v>1356</v>
      </c>
      <c r="AI6177" s="4">
        <v>1397</v>
      </c>
      <c r="AJ6177" s="4">
        <v>1607</v>
      </c>
      <c r="AK6177" s="4">
        <v>1114.4544508034739</v>
      </c>
      <c r="AL6177" s="8">
        <v>1.1271824358825655</v>
      </c>
      <c r="AM6177" s="4">
        <v>1020.8644882036219</v>
      </c>
      <c r="AN6177" s="8">
        <v>1.0397016674423794</v>
      </c>
      <c r="AO6177" s="4">
        <v>927.27452560376969</v>
      </c>
      <c r="AP6177" s="8">
        <v>0.9522208990021932</v>
      </c>
    </row>
    <row r="6178" spans="1:42" x14ac:dyDescent="0.25">
      <c r="A6178" s="2" t="s">
        <v>17124</v>
      </c>
      <c r="B6178" t="s">
        <v>17123</v>
      </c>
      <c r="C6178" t="s">
        <v>149</v>
      </c>
      <c r="D6178" t="s">
        <v>17122</v>
      </c>
      <c r="E6178" s="3" t="s">
        <v>16994</v>
      </c>
      <c r="F6178" t="s">
        <v>17125</v>
      </c>
      <c r="G6178">
        <v>101</v>
      </c>
      <c r="H6178">
        <v>16</v>
      </c>
      <c r="I6178">
        <v>10</v>
      </c>
      <c r="J6178">
        <v>38</v>
      </c>
      <c r="K6178">
        <v>28</v>
      </c>
      <c r="L6178">
        <v>7</v>
      </c>
      <c r="M6178">
        <v>2</v>
      </c>
      <c r="N6178" s="2">
        <v>249.42904290429044</v>
      </c>
      <c r="O6178" s="2">
        <v>346.04471774999996</v>
      </c>
      <c r="P6178" s="2">
        <v>344.87</v>
      </c>
      <c r="Q6178" s="4">
        <v>940.34376065429035</v>
      </c>
      <c r="R6178" s="5">
        <v>5.0999999999999997E-2</v>
      </c>
      <c r="S6178" s="6">
        <v>988.30129244765908</v>
      </c>
      <c r="T6178" s="4">
        <v>0</v>
      </c>
      <c r="U6178" s="7">
        <v>988.30129244765908</v>
      </c>
      <c r="V6178" s="8">
        <v>0.8981242794037626</v>
      </c>
      <c r="W6178" s="7">
        <v>649.34385400892029</v>
      </c>
      <c r="X6178" s="7">
        <v>768.79438316962069</v>
      </c>
      <c r="Y6178" s="7">
        <v>946.6229904915657</v>
      </c>
      <c r="Z6178" s="7">
        <v>1217.856522871502</v>
      </c>
      <c r="AA6178" s="7">
        <v>1254.6796183270562</v>
      </c>
      <c r="AB6178" s="7">
        <v>1443.2857170018465</v>
      </c>
      <c r="AC6178" s="7">
        <v>1210.4465346534653</v>
      </c>
      <c r="AD6178" s="7">
        <v>1320.487128712871</v>
      </c>
      <c r="AE6178" s="4">
        <v>723</v>
      </c>
      <c r="AF6178" s="4">
        <v>856</v>
      </c>
      <c r="AG6178" s="4">
        <v>1054</v>
      </c>
      <c r="AH6178" s="4">
        <v>1356</v>
      </c>
      <c r="AI6178" s="4">
        <v>1397</v>
      </c>
      <c r="AJ6178" s="4">
        <v>1607</v>
      </c>
      <c r="AK6178" s="4">
        <v>1248.625082933472</v>
      </c>
      <c r="AL6178" s="8">
        <v>1.1346949674402846</v>
      </c>
      <c r="AM6178" s="4">
        <v>1161.850486104868</v>
      </c>
      <c r="AN6178" s="8">
        <v>1.0558380714281108</v>
      </c>
      <c r="AO6178" s="4">
        <v>1075.0758892762633</v>
      </c>
      <c r="AP6178" s="8">
        <v>0.97698117541593654</v>
      </c>
    </row>
    <row r="6179" spans="1:42" x14ac:dyDescent="0.25">
      <c r="A6179" s="2" t="s">
        <v>17128</v>
      </c>
      <c r="B6179" t="s">
        <v>17127</v>
      </c>
      <c r="C6179" t="s">
        <v>149</v>
      </c>
      <c r="D6179" t="s">
        <v>17126</v>
      </c>
      <c r="E6179" s="3" t="s">
        <v>16994</v>
      </c>
      <c r="F6179" t="s">
        <v>17129</v>
      </c>
      <c r="G6179">
        <v>109</v>
      </c>
      <c r="H6179">
        <v>0</v>
      </c>
      <c r="I6179">
        <v>69</v>
      </c>
      <c r="J6179">
        <v>8</v>
      </c>
      <c r="K6179">
        <v>28</v>
      </c>
      <c r="L6179">
        <v>4</v>
      </c>
      <c r="M6179">
        <v>0</v>
      </c>
      <c r="N6179" s="2">
        <v>257.93960244648321</v>
      </c>
      <c r="O6179" s="2">
        <v>258.46982819571878</v>
      </c>
      <c r="P6179" s="2">
        <v>250.03</v>
      </c>
      <c r="Q6179" s="4">
        <v>766.43943064220196</v>
      </c>
      <c r="R6179" s="5">
        <v>5.0999999999999997E-2</v>
      </c>
      <c r="S6179" s="6">
        <v>805.52784160495423</v>
      </c>
      <c r="T6179" s="4">
        <v>47.409523809523812</v>
      </c>
      <c r="U6179" s="7">
        <v>852.93736541447799</v>
      </c>
      <c r="V6179" s="8">
        <v>0.94781446268366587</v>
      </c>
      <c r="W6179" s="7">
        <v>588.9963997552278</v>
      </c>
      <c r="X6179" s="7">
        <v>688.35597478992418</v>
      </c>
      <c r="Y6179" s="7">
        <v>762.65187323929183</v>
      </c>
      <c r="Z6179" s="7">
        <v>1068.7867801029511</v>
      </c>
      <c r="AA6179" s="7">
        <v>1069.6819114095701</v>
      </c>
      <c r="AB6179" s="7">
        <v>1229.910415294351</v>
      </c>
      <c r="AC6179" s="7">
        <v>989.8889908256881</v>
      </c>
      <c r="AD6179" s="7">
        <v>1079.8788990825688</v>
      </c>
      <c r="AE6179" s="4">
        <v>658</v>
      </c>
      <c r="AF6179" s="4">
        <v>769</v>
      </c>
      <c r="AG6179" s="4">
        <v>852</v>
      </c>
      <c r="AH6179" s="4">
        <v>1194</v>
      </c>
      <c r="AI6179" s="4">
        <v>1195</v>
      </c>
      <c r="AJ6179" s="4">
        <v>1374</v>
      </c>
      <c r="AK6179" s="4">
        <v>993.73800805485712</v>
      </c>
      <c r="AL6179" s="8">
        <v>1.1569603214755735</v>
      </c>
      <c r="AM6179" s="4">
        <v>930.36111527070625</v>
      </c>
      <c r="AN6179" s="8">
        <v>1.086533654739523</v>
      </c>
      <c r="AO6179" s="4">
        <v>866.98422248655515</v>
      </c>
      <c r="AP6179" s="8">
        <v>1.0161069880034723</v>
      </c>
    </row>
    <row r="6180" spans="1:42" x14ac:dyDescent="0.25">
      <c r="A6180" s="2" t="s">
        <v>17132</v>
      </c>
      <c r="B6180" t="s">
        <v>17131</v>
      </c>
      <c r="C6180" t="s">
        <v>14</v>
      </c>
      <c r="D6180" t="s">
        <v>17130</v>
      </c>
      <c r="E6180" s="3" t="s">
        <v>16994</v>
      </c>
      <c r="F6180" t="s">
        <v>17133</v>
      </c>
      <c r="G6180">
        <v>323</v>
      </c>
      <c r="H6180">
        <v>160</v>
      </c>
      <c r="I6180">
        <v>76</v>
      </c>
      <c r="J6180">
        <v>24</v>
      </c>
      <c r="K6180">
        <v>47</v>
      </c>
      <c r="L6180">
        <v>16</v>
      </c>
      <c r="M6180">
        <v>0</v>
      </c>
      <c r="N6180" s="2">
        <v>229.19091847265221</v>
      </c>
      <c r="O6180" s="2">
        <v>227.15335581630544</v>
      </c>
      <c r="P6180" s="2">
        <v>292.37</v>
      </c>
      <c r="Q6180" s="4">
        <v>748.71427428895765</v>
      </c>
      <c r="R6180" s="5">
        <v>5.0999999999999997E-2</v>
      </c>
      <c r="S6180" s="6">
        <v>786.8987022776945</v>
      </c>
      <c r="T6180" s="4">
        <v>9.8571428571428577</v>
      </c>
      <c r="U6180" s="7">
        <v>796.75584513483739</v>
      </c>
      <c r="V6180" s="8">
        <v>0.86581169964322346</v>
      </c>
      <c r="W6180" s="7">
        <v>675.52917816766126</v>
      </c>
      <c r="X6180" s="7">
        <v>731.1106928270259</v>
      </c>
      <c r="Y6180" s="7">
        <v>809.77991357566486</v>
      </c>
      <c r="Z6180" s="7">
        <v>1072.2956828129711</v>
      </c>
      <c r="AA6180" s="7">
        <v>1292.9115409993719</v>
      </c>
      <c r="AB6180" s="7">
        <v>1487.0192921943835</v>
      </c>
      <c r="AC6180" s="7">
        <v>1012.2656346749227</v>
      </c>
      <c r="AD6180" s="7">
        <v>1104.2897832817337</v>
      </c>
      <c r="AE6180" s="4">
        <v>790</v>
      </c>
      <c r="AF6180" s="4">
        <v>855</v>
      </c>
      <c r="AG6180" s="4">
        <v>947</v>
      </c>
      <c r="AH6180" s="4">
        <v>1254</v>
      </c>
      <c r="AI6180" s="4">
        <v>1512</v>
      </c>
      <c r="AJ6180" s="4">
        <v>1739</v>
      </c>
      <c r="AK6180" s="4">
        <v>1038.1360062030633</v>
      </c>
      <c r="AL6180" s="8">
        <v>1.1388240640377294</v>
      </c>
      <c r="AM6180" s="4">
        <v>954.10145971768134</v>
      </c>
      <c r="AN6180" s="8">
        <v>1.0475061352574981</v>
      </c>
      <c r="AO6180" s="4">
        <v>870.06691323229916</v>
      </c>
      <c r="AP6180" s="8">
        <v>0.95618820647726654</v>
      </c>
    </row>
    <row r="6181" spans="1:42" x14ac:dyDescent="0.25">
      <c r="A6181" s="2" t="s">
        <v>17136</v>
      </c>
      <c r="B6181" t="s">
        <v>17135</v>
      </c>
      <c r="C6181" t="s">
        <v>149</v>
      </c>
      <c r="D6181" t="s">
        <v>17134</v>
      </c>
      <c r="E6181" s="3" t="s">
        <v>16994</v>
      </c>
      <c r="F6181" t="s">
        <v>17137</v>
      </c>
      <c r="G6181">
        <v>63</v>
      </c>
      <c r="H6181">
        <v>37</v>
      </c>
      <c r="I6181">
        <v>25</v>
      </c>
      <c r="J6181">
        <v>1</v>
      </c>
      <c r="K6181">
        <v>0</v>
      </c>
      <c r="L6181">
        <v>0</v>
      </c>
      <c r="M6181">
        <v>0</v>
      </c>
      <c r="N6181" s="2">
        <v>183.14947089947088</v>
      </c>
      <c r="O6181" s="2">
        <v>138.32493442857148</v>
      </c>
      <c r="P6181" s="2">
        <v>392.19</v>
      </c>
      <c r="Q6181" s="4">
        <v>713.66440532804245</v>
      </c>
      <c r="R6181" s="5">
        <v>5.0999999999999997E-2</v>
      </c>
      <c r="S6181" s="6">
        <v>750.06128999977261</v>
      </c>
      <c r="T6181" s="4">
        <v>0</v>
      </c>
      <c r="U6181" s="7">
        <v>750.06128999977261</v>
      </c>
      <c r="V6181" s="8">
        <v>1.072781085860554</v>
      </c>
      <c r="W6181" s="7">
        <v>705.88995449624451</v>
      </c>
      <c r="X6181" s="7">
        <v>808.87693873885769</v>
      </c>
      <c r="Y6181" s="7">
        <v>914.00948515319192</v>
      </c>
      <c r="Z6181" s="7">
        <v>1227.2615622244737</v>
      </c>
      <c r="AA6181" s="7">
        <v>1231.5526865679158</v>
      </c>
      <c r="AB6181" s="7">
        <v>1416.0710333359311</v>
      </c>
      <c r="AC6181" s="7">
        <v>769.09206349206352</v>
      </c>
      <c r="AD6181" s="7">
        <v>839.00952380952378</v>
      </c>
      <c r="AE6181" s="4">
        <v>658</v>
      </c>
      <c r="AF6181" s="4">
        <v>754</v>
      </c>
      <c r="AG6181" s="4">
        <v>852</v>
      </c>
      <c r="AH6181" s="4">
        <v>1144</v>
      </c>
      <c r="AI6181" s="4">
        <v>1148</v>
      </c>
      <c r="AJ6181" s="4">
        <v>1320</v>
      </c>
      <c r="AK6181" s="4">
        <v>812.66306972307882</v>
      </c>
      <c r="AL6181" s="8">
        <v>1.1623177758934338</v>
      </c>
      <c r="AM6181" s="4">
        <v>791.42318017409991</v>
      </c>
      <c r="AN6181" s="8">
        <v>1.1319392560608494</v>
      </c>
      <c r="AO6181" s="4">
        <v>770.18329062512112</v>
      </c>
      <c r="AP6181" s="8">
        <v>1.1015607362282653</v>
      </c>
    </row>
    <row r="6182" spans="1:42" x14ac:dyDescent="0.25">
      <c r="A6182" s="2" t="s">
        <v>17140</v>
      </c>
      <c r="B6182" t="s">
        <v>17139</v>
      </c>
      <c r="C6182" t="s">
        <v>149</v>
      </c>
      <c r="D6182" t="s">
        <v>17138</v>
      </c>
      <c r="E6182" s="3" t="s">
        <v>16994</v>
      </c>
      <c r="F6182" t="s">
        <v>17141</v>
      </c>
      <c r="G6182">
        <v>99</v>
      </c>
      <c r="H6182">
        <v>28</v>
      </c>
      <c r="I6182">
        <v>21</v>
      </c>
      <c r="J6182">
        <v>26</v>
      </c>
      <c r="K6182">
        <v>12</v>
      </c>
      <c r="L6182">
        <v>10</v>
      </c>
      <c r="M6182">
        <v>2</v>
      </c>
      <c r="N6182" s="2">
        <v>222.67929292929293</v>
      </c>
      <c r="O6182" s="2">
        <v>297.482051962963</v>
      </c>
      <c r="P6182" s="2">
        <v>332.59</v>
      </c>
      <c r="Q6182" s="4">
        <v>852.75134489225593</v>
      </c>
      <c r="R6182" s="5">
        <v>5.0999999999999997E-2</v>
      </c>
      <c r="S6182" s="6">
        <v>896.24166348176095</v>
      </c>
      <c r="T6182" s="4">
        <v>0</v>
      </c>
      <c r="U6182" s="7">
        <v>896.24166348176095</v>
      </c>
      <c r="V6182" s="8">
        <v>0.9851105783865074</v>
      </c>
      <c r="W6182" s="7">
        <v>645.24742884316231</v>
      </c>
      <c r="X6182" s="7">
        <v>735.87760205472091</v>
      </c>
      <c r="Y6182" s="7">
        <v>919.10816963461127</v>
      </c>
      <c r="Z6182" s="7">
        <v>1207.7455691018579</v>
      </c>
      <c r="AA6182" s="7">
        <v>1367.333482800472</v>
      </c>
      <c r="AB6182" s="7">
        <v>1572.2364831048656</v>
      </c>
      <c r="AC6182" s="7">
        <v>1000.7666666666668</v>
      </c>
      <c r="AD6182" s="7">
        <v>1091.7454545454545</v>
      </c>
      <c r="AE6182" s="4">
        <v>655</v>
      </c>
      <c r="AF6182" s="4">
        <v>747</v>
      </c>
      <c r="AG6182" s="4">
        <v>933</v>
      </c>
      <c r="AH6182" s="4">
        <v>1226</v>
      </c>
      <c r="AI6182" s="4">
        <v>1388</v>
      </c>
      <c r="AJ6182" s="4">
        <v>1596</v>
      </c>
      <c r="AK6182" s="4">
        <v>1046.3858037817129</v>
      </c>
      <c r="AL6182" s="8">
        <v>1.1501426081602946</v>
      </c>
      <c r="AM6182" s="4">
        <v>995.77541941094273</v>
      </c>
      <c r="AN6182" s="8">
        <v>1.0945138340792429</v>
      </c>
      <c r="AO6182" s="4">
        <v>945.16503504017214</v>
      </c>
      <c r="AP6182" s="8">
        <v>1.0388850599981907</v>
      </c>
    </row>
    <row r="6183" spans="1:42" x14ac:dyDescent="0.25">
      <c r="A6183" s="2" t="s">
        <v>17144</v>
      </c>
      <c r="B6183" t="s">
        <v>17143</v>
      </c>
      <c r="C6183" t="s">
        <v>149</v>
      </c>
      <c r="D6183" t="s">
        <v>17142</v>
      </c>
      <c r="E6183" s="3" t="s">
        <v>16994</v>
      </c>
      <c r="F6183" t="s">
        <v>17145</v>
      </c>
      <c r="G6183">
        <v>149</v>
      </c>
      <c r="H6183">
        <v>3</v>
      </c>
      <c r="I6183">
        <v>81</v>
      </c>
      <c r="J6183">
        <v>30</v>
      </c>
      <c r="K6183">
        <v>30</v>
      </c>
      <c r="L6183">
        <v>5</v>
      </c>
      <c r="M6183">
        <v>0</v>
      </c>
      <c r="N6183" s="2">
        <v>272.00223713646534</v>
      </c>
      <c r="O6183" s="2">
        <v>300.59346324832211</v>
      </c>
      <c r="P6183" s="2">
        <v>109.67</v>
      </c>
      <c r="Q6183" s="4">
        <v>682.26570038478746</v>
      </c>
      <c r="R6183" s="5">
        <v>5.0999999999999997E-2</v>
      </c>
      <c r="S6183" s="6">
        <v>717.06125110441155</v>
      </c>
      <c r="T6183" s="4">
        <v>186.23809523809524</v>
      </c>
      <c r="U6183" s="7">
        <v>903.29934634250685</v>
      </c>
      <c r="V6183" s="8">
        <v>1.0788473616691396</v>
      </c>
      <c r="W6183" s="7">
        <v>511.2801047612578</v>
      </c>
      <c r="X6183" s="7">
        <v>602.9165724487865</v>
      </c>
      <c r="Y6183" s="7">
        <v>738.23023501541752</v>
      </c>
      <c r="Z6183" s="7">
        <v>976.31376788581895</v>
      </c>
      <c r="AA6183" s="7">
        <v>1007.1447289769502</v>
      </c>
      <c r="AB6183" s="7">
        <v>1157.8738720891467</v>
      </c>
      <c r="AC6183" s="7">
        <v>921.010067114094</v>
      </c>
      <c r="AD6183" s="7">
        <v>1004.7382550335569</v>
      </c>
      <c r="AE6183" s="4">
        <v>597</v>
      </c>
      <c r="AF6183" s="4">
        <v>704</v>
      </c>
      <c r="AG6183" s="4">
        <v>862</v>
      </c>
      <c r="AH6183" s="4">
        <v>1140</v>
      </c>
      <c r="AI6183" s="4">
        <v>1176</v>
      </c>
      <c r="AJ6183" s="4">
        <v>1352</v>
      </c>
      <c r="AK6183" s="4">
        <v>801.63522750684888</v>
      </c>
      <c r="AL6183" s="8">
        <v>1.1798575214540232</v>
      </c>
      <c r="AM6183" s="4">
        <v>773.23351901349304</v>
      </c>
      <c r="AN6183" s="8">
        <v>1.1459361991382042</v>
      </c>
      <c r="AO6183" s="4">
        <v>744.8318105201372</v>
      </c>
      <c r="AP6183" s="8">
        <v>1.112014876822385</v>
      </c>
    </row>
    <row r="6184" spans="1:42" x14ac:dyDescent="0.25">
      <c r="A6184" s="2" t="s">
        <v>17148</v>
      </c>
      <c r="B6184" t="s">
        <v>17147</v>
      </c>
      <c r="C6184" t="s">
        <v>149</v>
      </c>
      <c r="D6184" t="s">
        <v>17146</v>
      </c>
      <c r="E6184" s="3" t="s">
        <v>16994</v>
      </c>
      <c r="F6184" t="s">
        <v>17149</v>
      </c>
      <c r="G6184">
        <v>60</v>
      </c>
      <c r="H6184">
        <v>0</v>
      </c>
      <c r="I6184">
        <v>0</v>
      </c>
      <c r="J6184">
        <v>0</v>
      </c>
      <c r="K6184">
        <v>60</v>
      </c>
      <c r="L6184">
        <v>0</v>
      </c>
      <c r="M6184">
        <v>0</v>
      </c>
      <c r="N6184" s="2">
        <v>225.92916666666667</v>
      </c>
      <c r="O6184" s="2">
        <v>514.61979000000008</v>
      </c>
      <c r="P6184" s="2">
        <v>53.65</v>
      </c>
      <c r="Q6184" s="4">
        <v>794.19895666666673</v>
      </c>
      <c r="R6184" s="5">
        <v>5.0999999999999997E-2</v>
      </c>
      <c r="S6184" s="6">
        <v>834.70310345666667</v>
      </c>
      <c r="T6184" s="4">
        <v>245.96226415094338</v>
      </c>
      <c r="U6184" s="7">
        <v>1080.6653676076101</v>
      </c>
      <c r="V6184" s="8">
        <v>0.84033076796859263</v>
      </c>
      <c r="W6184" s="7">
        <v>460.19012468956197</v>
      </c>
      <c r="X6184" s="7">
        <v>462.78640183872733</v>
      </c>
      <c r="Y6184" s="7">
        <v>607.52885290469681</v>
      </c>
      <c r="Z6184" s="7">
        <v>834.70310345666678</v>
      </c>
      <c r="AA6184" s="7">
        <v>904.80258648413178</v>
      </c>
      <c r="AB6184" s="7">
        <v>1040.4580675280224</v>
      </c>
      <c r="AC6184" s="7">
        <v>1414.6000000000001</v>
      </c>
      <c r="AD6184" s="7">
        <v>1543.2</v>
      </c>
      <c r="AE6184" s="4">
        <v>709</v>
      </c>
      <c r="AF6184" s="4">
        <v>713</v>
      </c>
      <c r="AG6184" s="4">
        <v>936</v>
      </c>
      <c r="AH6184" s="4">
        <v>1286</v>
      </c>
      <c r="AI6184" s="4">
        <v>1394</v>
      </c>
      <c r="AJ6184" s="4">
        <v>1603</v>
      </c>
      <c r="AK6184" s="4">
        <v>1192.3054060979428</v>
      </c>
      <c r="AL6184" s="8">
        <v>1.1184040981717622</v>
      </c>
      <c r="AM6184" s="4">
        <v>1073.1046385508507</v>
      </c>
      <c r="AN6184" s="8">
        <v>1.025712988104039</v>
      </c>
      <c r="AO6184" s="4">
        <v>953.9038710037587</v>
      </c>
      <c r="AP6184" s="8">
        <v>0.93302187803631575</v>
      </c>
    </row>
    <row r="6185" spans="1:42" x14ac:dyDescent="0.25">
      <c r="A6185" s="2" t="s">
        <v>17152</v>
      </c>
      <c r="B6185" t="s">
        <v>17151</v>
      </c>
      <c r="C6185" t="s">
        <v>149</v>
      </c>
      <c r="D6185" t="s">
        <v>17150</v>
      </c>
      <c r="E6185" s="3" t="s">
        <v>16994</v>
      </c>
      <c r="F6185" t="s">
        <v>17153</v>
      </c>
      <c r="G6185">
        <v>75</v>
      </c>
      <c r="H6185">
        <v>0</v>
      </c>
      <c r="I6185">
        <v>75</v>
      </c>
      <c r="J6185">
        <v>0</v>
      </c>
      <c r="K6185">
        <v>0</v>
      </c>
      <c r="L6185">
        <v>0</v>
      </c>
      <c r="M6185">
        <v>0</v>
      </c>
      <c r="N6185" s="2">
        <v>262.38666666666666</v>
      </c>
      <c r="O6185" s="2">
        <v>281.77327111111111</v>
      </c>
      <c r="P6185" s="2">
        <v>231.88</v>
      </c>
      <c r="Q6185" s="4">
        <v>776.03993777777771</v>
      </c>
      <c r="R6185" s="5">
        <v>5.0999999999999997E-2</v>
      </c>
      <c r="S6185" s="6">
        <v>815.61797460444427</v>
      </c>
      <c r="T6185" s="4">
        <v>122</v>
      </c>
      <c r="U6185" s="7">
        <v>937.61797460444427</v>
      </c>
      <c r="V6185" s="8">
        <v>1.3168791778152307</v>
      </c>
      <c r="W6185" s="7">
        <v>675.86320929300848</v>
      </c>
      <c r="X6185" s="7">
        <v>815.61797460444416</v>
      </c>
      <c r="Y6185" s="7">
        <v>975.99229545363266</v>
      </c>
      <c r="Z6185" s="7">
        <v>1345.9987642699746</v>
      </c>
      <c r="AA6185" s="7">
        <v>1639.2546652513479</v>
      </c>
      <c r="AB6185" s="7">
        <v>1885.5438008411729</v>
      </c>
      <c r="AC6185" s="7">
        <v>783.2</v>
      </c>
      <c r="AD6185" s="7">
        <v>854.4</v>
      </c>
      <c r="AE6185" s="4">
        <v>590</v>
      </c>
      <c r="AF6185" s="4">
        <v>712</v>
      </c>
      <c r="AG6185" s="4">
        <v>852</v>
      </c>
      <c r="AH6185" s="4">
        <v>1175</v>
      </c>
      <c r="AI6185" s="4">
        <v>1431</v>
      </c>
      <c r="AJ6185" s="4">
        <v>1646</v>
      </c>
      <c r="AK6185" s="4">
        <v>743.44928420287397</v>
      </c>
      <c r="AL6185" s="8">
        <v>1.2155186575883061</v>
      </c>
      <c r="AM6185" s="4">
        <v>767.14646612577781</v>
      </c>
      <c r="AN6185" s="8">
        <v>1.2488012164687889</v>
      </c>
      <c r="AO6185" s="4">
        <v>791.92079268154066</v>
      </c>
      <c r="AP6185" s="8">
        <v>1.2835966189347481</v>
      </c>
    </row>
    <row r="6186" spans="1:42" x14ac:dyDescent="0.25">
      <c r="A6186" s="2" t="s">
        <v>17156</v>
      </c>
      <c r="B6186" t="s">
        <v>17155</v>
      </c>
      <c r="C6186" t="s">
        <v>149</v>
      </c>
      <c r="D6186" t="s">
        <v>17154</v>
      </c>
      <c r="E6186" s="3" t="s">
        <v>16994</v>
      </c>
      <c r="F6186" t="s">
        <v>17157</v>
      </c>
      <c r="G6186">
        <v>60</v>
      </c>
      <c r="H6186">
        <v>0</v>
      </c>
      <c r="I6186">
        <v>0</v>
      </c>
      <c r="J6186">
        <v>45</v>
      </c>
      <c r="K6186">
        <v>15</v>
      </c>
      <c r="L6186">
        <v>0</v>
      </c>
      <c r="M6186">
        <v>0</v>
      </c>
      <c r="N6186" s="2">
        <v>281.87916666666666</v>
      </c>
      <c r="O6186" s="2">
        <v>286.74917891666672</v>
      </c>
      <c r="P6186" s="2">
        <v>276.69</v>
      </c>
      <c r="Q6186" s="4">
        <v>845.31834558333344</v>
      </c>
      <c r="R6186" s="5">
        <v>5.0999999999999997E-2</v>
      </c>
      <c r="S6186" s="6">
        <v>888.42958120808339</v>
      </c>
      <c r="T6186" s="4">
        <v>141.81034482758622</v>
      </c>
      <c r="U6186" s="7">
        <v>1030.2399260356697</v>
      </c>
      <c r="V6186" s="8">
        <v>0.61885563960694978</v>
      </c>
      <c r="W6186" s="7">
        <v>584.3702606534622</v>
      </c>
      <c r="X6186" s="7">
        <v>668.690353058254</v>
      </c>
      <c r="Y6186" s="7">
        <v>837.33053786783762</v>
      </c>
      <c r="Z6186" s="7">
        <v>1041.7267112288202</v>
      </c>
      <c r="AA6186" s="7">
        <v>1406.2243258647241</v>
      </c>
      <c r="AB6186" s="7">
        <v>1617.0245568767036</v>
      </c>
      <c r="AC6186" s="7">
        <v>1831.2250000000001</v>
      </c>
      <c r="AD6186" s="7">
        <v>1997.6999999999998</v>
      </c>
      <c r="AE6186" s="4">
        <v>1095</v>
      </c>
      <c r="AF6186" s="4">
        <v>1253</v>
      </c>
      <c r="AG6186" s="4">
        <v>1569</v>
      </c>
      <c r="AH6186" s="4">
        <v>1952</v>
      </c>
      <c r="AI6186" s="4">
        <v>2635</v>
      </c>
      <c r="AJ6186" s="4">
        <v>3030</v>
      </c>
      <c r="AK6186" s="4">
        <v>1680.5081279616056</v>
      </c>
      <c r="AL6186" s="8">
        <v>1.0946499310942737</v>
      </c>
      <c r="AM6186" s="4">
        <v>1416.4819457104318</v>
      </c>
      <c r="AN6186" s="8">
        <v>0.93605183393183244</v>
      </c>
      <c r="AO6186" s="4">
        <v>1152.4557634592575</v>
      </c>
      <c r="AP6186" s="8">
        <v>0.777453736769391</v>
      </c>
    </row>
    <row r="6187" spans="1:42" x14ac:dyDescent="0.25">
      <c r="A6187" s="2" t="s">
        <v>17161</v>
      </c>
      <c r="B6187" t="s">
        <v>17160</v>
      </c>
      <c r="C6187" t="s">
        <v>14</v>
      </c>
      <c r="D6187" t="s">
        <v>17158</v>
      </c>
      <c r="E6187" s="3" t="s">
        <v>17159</v>
      </c>
      <c r="F6187" t="s">
        <v>17162</v>
      </c>
      <c r="G6187">
        <v>341</v>
      </c>
      <c r="H6187">
        <v>0</v>
      </c>
      <c r="I6187">
        <v>169</v>
      </c>
      <c r="J6187">
        <v>14</v>
      </c>
      <c r="K6187">
        <v>144</v>
      </c>
      <c r="L6187">
        <v>10</v>
      </c>
      <c r="M6187">
        <v>4</v>
      </c>
      <c r="N6187" s="2">
        <v>231.34872922776148</v>
      </c>
      <c r="O6187" s="2">
        <v>386.124321655914</v>
      </c>
      <c r="P6187" s="2">
        <v>291.45999999999998</v>
      </c>
      <c r="Q6187" s="4">
        <v>908.93305088367538</v>
      </c>
      <c r="R6187" s="5">
        <v>4.2999999999999997E-2</v>
      </c>
      <c r="S6187" s="6">
        <v>948.01717207167337</v>
      </c>
      <c r="T6187" s="4">
        <v>146.29607250755288</v>
      </c>
      <c r="U6187" s="7">
        <v>1094.3132445792262</v>
      </c>
      <c r="V6187" s="8">
        <v>0.87430400109068951</v>
      </c>
      <c r="W6187" s="7">
        <v>592.30277510309429</v>
      </c>
      <c r="X6187" s="7">
        <v>683.95064695408462</v>
      </c>
      <c r="Y6187" s="7">
        <v>864.21670894198292</v>
      </c>
      <c r="Z6187" s="7">
        <v>1211.1152652044088</v>
      </c>
      <c r="AA6187" s="7">
        <v>1451.2175410454331</v>
      </c>
      <c r="AB6187" s="7">
        <v>1668.59720403084</v>
      </c>
      <c r="AC6187" s="7">
        <v>1376.8032258064518</v>
      </c>
      <c r="AD6187" s="7">
        <v>1501.96715542522</v>
      </c>
      <c r="AE6187" s="4">
        <v>782</v>
      </c>
      <c r="AF6187" s="4">
        <v>903</v>
      </c>
      <c r="AG6187" s="4">
        <v>1141</v>
      </c>
      <c r="AH6187" s="4">
        <v>1599</v>
      </c>
      <c r="AI6187" s="4">
        <v>1916</v>
      </c>
      <c r="AJ6187" s="4">
        <v>2203</v>
      </c>
      <c r="AK6187" s="4">
        <v>1259.0053964377184</v>
      </c>
      <c r="AL6187" s="8">
        <v>1.1227687347509951</v>
      </c>
      <c r="AM6187" s="4">
        <v>1155.34265498237</v>
      </c>
      <c r="AN6187" s="8">
        <v>1.0399471568642267</v>
      </c>
      <c r="AO6187" s="4">
        <v>1051.6799135270217</v>
      </c>
      <c r="AP6187" s="8">
        <v>0.95712557897745809</v>
      </c>
    </row>
    <row r="6188" spans="1:42" x14ac:dyDescent="0.25">
      <c r="A6188" s="2" t="s">
        <v>17165</v>
      </c>
      <c r="B6188" t="s">
        <v>17164</v>
      </c>
      <c r="C6188" t="s">
        <v>149</v>
      </c>
      <c r="D6188" t="s">
        <v>17163</v>
      </c>
      <c r="E6188" s="3" t="s">
        <v>17159</v>
      </c>
      <c r="F6188" t="s">
        <v>17166</v>
      </c>
      <c r="G6188">
        <v>98</v>
      </c>
      <c r="H6188">
        <v>0</v>
      </c>
      <c r="I6188">
        <v>18</v>
      </c>
      <c r="J6188">
        <v>27</v>
      </c>
      <c r="K6188">
        <v>28</v>
      </c>
      <c r="L6188">
        <v>23</v>
      </c>
      <c r="M6188">
        <v>2</v>
      </c>
      <c r="N6188" s="2">
        <v>318.27551020408163</v>
      </c>
      <c r="O6188" s="2">
        <v>361.29971491666669</v>
      </c>
      <c r="P6188" s="2">
        <v>259.67</v>
      </c>
      <c r="Q6188" s="4">
        <v>939.24522512074827</v>
      </c>
      <c r="R6188" s="5">
        <v>4.2999999999999997E-2</v>
      </c>
      <c r="S6188" s="6">
        <v>979.63276980094042</v>
      </c>
      <c r="T6188" s="4">
        <v>73.659793814432987</v>
      </c>
      <c r="U6188" s="7">
        <v>1053.2925636153734</v>
      </c>
      <c r="V6188" s="8">
        <v>0.87426458680003549</v>
      </c>
      <c r="W6188" s="7">
        <v>663.50978533930959</v>
      </c>
      <c r="X6188" s="7">
        <v>667.57540902398671</v>
      </c>
      <c r="Y6188" s="7">
        <v>815.56411114623461</v>
      </c>
      <c r="Z6188" s="7">
        <v>1014.7796716954147</v>
      </c>
      <c r="AA6188" s="7">
        <v>1326.2064459416836</v>
      </c>
      <c r="AB6188" s="7">
        <v>1525.4220064908636</v>
      </c>
      <c r="AC6188" s="7">
        <v>1325.25306122449</v>
      </c>
      <c r="AD6188" s="7">
        <v>1445.7306122448979</v>
      </c>
      <c r="AE6188" s="4">
        <v>816</v>
      </c>
      <c r="AF6188" s="4">
        <v>821</v>
      </c>
      <c r="AG6188" s="4">
        <v>1003</v>
      </c>
      <c r="AH6188" s="4">
        <v>1248</v>
      </c>
      <c r="AI6188" s="4">
        <v>1631</v>
      </c>
      <c r="AJ6188" s="4">
        <v>1876</v>
      </c>
      <c r="AK6188" s="4">
        <v>1302.9900667260779</v>
      </c>
      <c r="AL6188" s="8">
        <v>1.1426608931545386</v>
      </c>
      <c r="AM6188" s="4">
        <v>1192.7546245925082</v>
      </c>
      <c r="AN6188" s="8">
        <v>1.0511621523518671</v>
      </c>
      <c r="AO6188" s="4">
        <v>1086.1936971967243</v>
      </c>
      <c r="AP6188" s="8">
        <v>0.96271336957595122</v>
      </c>
    </row>
    <row r="6189" spans="1:42" x14ac:dyDescent="0.25">
      <c r="A6189" s="2" t="s">
        <v>17169</v>
      </c>
      <c r="B6189" t="s">
        <v>17168</v>
      </c>
      <c r="C6189" t="s">
        <v>149</v>
      </c>
      <c r="D6189" t="s">
        <v>17167</v>
      </c>
      <c r="E6189" s="3" t="s">
        <v>17159</v>
      </c>
      <c r="F6189" t="s">
        <v>17170</v>
      </c>
      <c r="G6189">
        <v>50</v>
      </c>
      <c r="H6189">
        <v>3</v>
      </c>
      <c r="I6189">
        <v>35</v>
      </c>
      <c r="J6189">
        <v>12</v>
      </c>
      <c r="K6189">
        <v>0</v>
      </c>
      <c r="L6189">
        <v>0</v>
      </c>
      <c r="M6189">
        <v>0</v>
      </c>
      <c r="N6189" s="2">
        <v>227.13</v>
      </c>
      <c r="O6189" s="2">
        <v>136.74709400000003</v>
      </c>
      <c r="P6189" s="2">
        <v>386.95</v>
      </c>
      <c r="Q6189" s="4">
        <v>750.82709399999999</v>
      </c>
      <c r="R6189" s="5">
        <v>4.2999999999999997E-2</v>
      </c>
      <c r="S6189" s="6">
        <v>783.1126590419999</v>
      </c>
      <c r="T6189" s="4">
        <v>0</v>
      </c>
      <c r="U6189" s="7">
        <v>783.1126590419999</v>
      </c>
      <c r="V6189" s="8">
        <v>0.94658849152907043</v>
      </c>
      <c r="W6189" s="7">
        <v>724.14019601973882</v>
      </c>
      <c r="X6189" s="7">
        <v>728.87313847738415</v>
      </c>
      <c r="Y6189" s="7">
        <v>956.05437644436108</v>
      </c>
      <c r="Z6189" s="7">
        <v>1210.686680665681</v>
      </c>
      <c r="AA6189" s="7">
        <v>1572.2834844297859</v>
      </c>
      <c r="AB6189" s="7">
        <v>1807.9840188205244</v>
      </c>
      <c r="AC6189" s="7">
        <v>910.03</v>
      </c>
      <c r="AD6189" s="7">
        <v>992.75999999999988</v>
      </c>
      <c r="AE6189" s="4">
        <v>765</v>
      </c>
      <c r="AF6189" s="4">
        <v>770</v>
      </c>
      <c r="AG6189" s="4">
        <v>1010</v>
      </c>
      <c r="AH6189" s="4">
        <v>1279</v>
      </c>
      <c r="AI6189" s="4">
        <v>1661</v>
      </c>
      <c r="AJ6189" s="4">
        <v>1910</v>
      </c>
      <c r="AK6189" s="4">
        <v>953.94869221620002</v>
      </c>
      <c r="AL6189" s="8">
        <v>1.1530867789389581</v>
      </c>
      <c r="AM6189" s="4">
        <v>897.00334782480002</v>
      </c>
      <c r="AN6189" s="8">
        <v>1.0842540164689956</v>
      </c>
      <c r="AO6189" s="4">
        <v>840.0580034333999</v>
      </c>
      <c r="AP6189" s="8">
        <v>1.015421253999033</v>
      </c>
    </row>
    <row r="6190" spans="1:42" x14ac:dyDescent="0.25">
      <c r="A6190" s="2" t="s">
        <v>17173</v>
      </c>
      <c r="B6190" t="s">
        <v>17172</v>
      </c>
      <c r="C6190" t="s">
        <v>149</v>
      </c>
      <c r="D6190" t="s">
        <v>17171</v>
      </c>
      <c r="E6190" s="3" t="s">
        <v>17159</v>
      </c>
      <c r="F6190" t="s">
        <v>17174</v>
      </c>
      <c r="G6190">
        <v>20</v>
      </c>
      <c r="H6190">
        <v>0</v>
      </c>
      <c r="I6190">
        <v>0</v>
      </c>
      <c r="J6190">
        <v>8</v>
      </c>
      <c r="K6190">
        <v>10</v>
      </c>
      <c r="L6190">
        <v>2</v>
      </c>
      <c r="M6190">
        <v>0</v>
      </c>
      <c r="N6190" s="2">
        <v>292.40416666666664</v>
      </c>
      <c r="O6190" s="2">
        <v>606.65644124999994</v>
      </c>
      <c r="P6190" s="2">
        <v>141.07</v>
      </c>
      <c r="Q6190" s="4">
        <v>1040.1306079166666</v>
      </c>
      <c r="R6190" s="5">
        <v>4.2999999999999997E-2</v>
      </c>
      <c r="S6190" s="6">
        <v>1084.8562240570832</v>
      </c>
      <c r="T6190" s="4">
        <v>211</v>
      </c>
      <c r="U6190" s="7">
        <v>1295.8562240570832</v>
      </c>
      <c r="V6190" s="8">
        <v>1.086216449335359</v>
      </c>
      <c r="W6190" s="7">
        <v>659.27976734399419</v>
      </c>
      <c r="X6190" s="7">
        <v>662.91717295692661</v>
      </c>
      <c r="Y6190" s="7">
        <v>867.52123868437309</v>
      </c>
      <c r="Z6190" s="7">
        <v>1190.3409868321221</v>
      </c>
      <c r="AA6190" s="7">
        <v>1426.7723516727267</v>
      </c>
      <c r="AB6190" s="7">
        <v>1640.4699314325044</v>
      </c>
      <c r="AC6190" s="7">
        <v>1312.3000000000002</v>
      </c>
      <c r="AD6190" s="7">
        <v>1431.6</v>
      </c>
      <c r="AE6190" s="4">
        <v>725</v>
      </c>
      <c r="AF6190" s="4">
        <v>729</v>
      </c>
      <c r="AG6190" s="4">
        <v>954</v>
      </c>
      <c r="AH6190" s="4">
        <v>1309</v>
      </c>
      <c r="AI6190" s="4">
        <v>1569</v>
      </c>
      <c r="AJ6190" s="4">
        <v>1804</v>
      </c>
      <c r="AK6190" s="4">
        <v>1172.5351386757084</v>
      </c>
      <c r="AL6190" s="8">
        <v>1.1597109293174421</v>
      </c>
      <c r="AM6190" s="4">
        <v>1143.3088338028333</v>
      </c>
      <c r="AN6190" s="8">
        <v>1.1352127693234144</v>
      </c>
      <c r="AO6190" s="4">
        <v>1114.0825289299585</v>
      </c>
      <c r="AP6190" s="8">
        <v>1.1107146093293869</v>
      </c>
    </row>
    <row r="6191" spans="1:42" x14ac:dyDescent="0.25">
      <c r="A6191" s="2" t="s">
        <v>17177</v>
      </c>
      <c r="B6191" t="s">
        <v>17176</v>
      </c>
      <c r="C6191" t="s">
        <v>149</v>
      </c>
      <c r="D6191" t="s">
        <v>17175</v>
      </c>
      <c r="E6191" s="3" t="s">
        <v>17159</v>
      </c>
      <c r="F6191" t="s">
        <v>17178</v>
      </c>
      <c r="G6191">
        <v>20</v>
      </c>
      <c r="H6191">
        <v>0</v>
      </c>
      <c r="I6191">
        <v>0</v>
      </c>
      <c r="J6191">
        <v>12</v>
      </c>
      <c r="K6191">
        <v>6</v>
      </c>
      <c r="L6191">
        <v>2</v>
      </c>
      <c r="M6191">
        <v>0</v>
      </c>
      <c r="N6191" s="2">
        <v>289.17500000000001</v>
      </c>
      <c r="O6191" s="2">
        <v>507.26299933333337</v>
      </c>
      <c r="P6191" s="2">
        <v>199.33</v>
      </c>
      <c r="Q6191" s="4">
        <v>995.76799933333348</v>
      </c>
      <c r="R6191" s="5">
        <v>4.2999999999999997E-2</v>
      </c>
      <c r="S6191" s="6">
        <v>1038.5860233046667</v>
      </c>
      <c r="T6191" s="4">
        <v>105.88235294117646</v>
      </c>
      <c r="U6191" s="7">
        <v>1144.468376245843</v>
      </c>
      <c r="V6191" s="8">
        <v>0.98364278147472539</v>
      </c>
      <c r="W6191" s="7">
        <v>665.90904459413946</v>
      </c>
      <c r="X6191" s="7">
        <v>670.37224194396617</v>
      </c>
      <c r="Y6191" s="7">
        <v>876.57195950595849</v>
      </c>
      <c r="Z6191" s="7">
        <v>1228.2719106723002</v>
      </c>
      <c r="AA6191" s="7">
        <v>1441.6127439940151</v>
      </c>
      <c r="AB6191" s="7">
        <v>1657.6314957256261</v>
      </c>
      <c r="AC6191" s="7">
        <v>1279.8500000000001</v>
      </c>
      <c r="AD6191" s="7">
        <v>1396.2</v>
      </c>
      <c r="AE6191" s="4">
        <v>746</v>
      </c>
      <c r="AF6191" s="4">
        <v>751</v>
      </c>
      <c r="AG6191" s="4">
        <v>982</v>
      </c>
      <c r="AH6191" s="4">
        <v>1376</v>
      </c>
      <c r="AI6191" s="4">
        <v>1615</v>
      </c>
      <c r="AJ6191" s="4">
        <v>1857</v>
      </c>
      <c r="AK6191" s="4">
        <v>1232.5041557034081</v>
      </c>
      <c r="AL6191" s="8">
        <v>1.1503107079025221</v>
      </c>
      <c r="AM6191" s="4">
        <v>1167.8647782371609</v>
      </c>
      <c r="AN6191" s="8">
        <v>1.09475473242659</v>
      </c>
      <c r="AO6191" s="4">
        <v>1103.2254007709139</v>
      </c>
      <c r="AP6191" s="8">
        <v>1.039198756950658</v>
      </c>
    </row>
    <row r="6192" spans="1:42" x14ac:dyDescent="0.25">
      <c r="A6192" s="2" t="s">
        <v>17181</v>
      </c>
      <c r="B6192" t="s">
        <v>17180</v>
      </c>
      <c r="C6192" t="s">
        <v>149</v>
      </c>
      <c r="D6192" t="s">
        <v>17179</v>
      </c>
      <c r="E6192" s="3" t="s">
        <v>17159</v>
      </c>
      <c r="F6192" t="s">
        <v>17182</v>
      </c>
      <c r="G6192">
        <v>80</v>
      </c>
      <c r="H6192">
        <v>0</v>
      </c>
      <c r="I6192">
        <v>24</v>
      </c>
      <c r="J6192">
        <v>39</v>
      </c>
      <c r="K6192">
        <v>17</v>
      </c>
      <c r="L6192">
        <v>0</v>
      </c>
      <c r="M6192">
        <v>0</v>
      </c>
      <c r="N6192" s="2">
        <v>309.47395833333331</v>
      </c>
      <c r="O6192" s="2">
        <v>219.53967595833339</v>
      </c>
      <c r="P6192" s="2">
        <v>318.82</v>
      </c>
      <c r="Q6192" s="4">
        <v>847.83363429166661</v>
      </c>
      <c r="R6192" s="5">
        <v>4.2999999999999997E-2</v>
      </c>
      <c r="S6192" s="6">
        <v>884.2904805662082</v>
      </c>
      <c r="T6192" s="4">
        <v>76.782051282051285</v>
      </c>
      <c r="U6192" s="7">
        <v>961.07253184825947</v>
      </c>
      <c r="V6192" s="8">
        <v>1.0160671672771344</v>
      </c>
      <c r="W6192" s="7">
        <v>660.9682777960187</v>
      </c>
      <c r="X6192" s="7">
        <v>664.70784372414334</v>
      </c>
      <c r="Y6192" s="7">
        <v>872.25375273505722</v>
      </c>
      <c r="Z6192" s="7">
        <v>1221.9031670147049</v>
      </c>
      <c r="AA6192" s="7">
        <v>1431.3188589896813</v>
      </c>
      <c r="AB6192" s="7">
        <v>1646.3438998568442</v>
      </c>
      <c r="AC6192" s="7">
        <v>1040.4625000000001</v>
      </c>
      <c r="AD6192" s="7">
        <v>1135.05</v>
      </c>
      <c r="AE6192" s="4">
        <v>707</v>
      </c>
      <c r="AF6192" s="4">
        <v>711</v>
      </c>
      <c r="AG6192" s="4">
        <v>933</v>
      </c>
      <c r="AH6192" s="4">
        <v>1307</v>
      </c>
      <c r="AI6192" s="4">
        <v>1531</v>
      </c>
      <c r="AJ6192" s="4">
        <v>1761</v>
      </c>
      <c r="AK6192" s="4">
        <v>1032.8754840152747</v>
      </c>
      <c r="AL6192" s="8">
        <v>1.1731545239036087</v>
      </c>
      <c r="AM6192" s="4">
        <v>983.34714953225262</v>
      </c>
      <c r="AN6192" s="8">
        <v>1.1207920716947841</v>
      </c>
      <c r="AO6192" s="4">
        <v>933.81881504923035</v>
      </c>
      <c r="AP6192" s="8">
        <v>1.0684296194859593</v>
      </c>
    </row>
    <row r="6193" spans="1:42" x14ac:dyDescent="0.25">
      <c r="A6193" s="2" t="s">
        <v>17184</v>
      </c>
      <c r="B6193" t="s">
        <v>15950</v>
      </c>
      <c r="C6193" t="s">
        <v>149</v>
      </c>
      <c r="D6193" t="s">
        <v>17183</v>
      </c>
      <c r="E6193" s="3" t="s">
        <v>17159</v>
      </c>
      <c r="F6193" t="s">
        <v>17185</v>
      </c>
      <c r="G6193">
        <v>30</v>
      </c>
      <c r="H6193">
        <v>0</v>
      </c>
      <c r="I6193">
        <v>30</v>
      </c>
      <c r="J6193">
        <v>0</v>
      </c>
      <c r="K6193">
        <v>0</v>
      </c>
      <c r="L6193">
        <v>0</v>
      </c>
      <c r="M6193">
        <v>0</v>
      </c>
      <c r="N6193" s="2">
        <v>242.26388888888889</v>
      </c>
      <c r="O6193" s="2">
        <v>239.90862850000008</v>
      </c>
      <c r="P6193" s="2">
        <v>319.77999999999997</v>
      </c>
      <c r="Q6193" s="4">
        <v>801.95251738888896</v>
      </c>
      <c r="R6193" s="5">
        <v>4.2999999999999997E-2</v>
      </c>
      <c r="S6193" s="6">
        <v>836.43647563661114</v>
      </c>
      <c r="T6193" s="4">
        <v>0</v>
      </c>
      <c r="U6193" s="7">
        <v>836.43647563661114</v>
      </c>
      <c r="V6193" s="8">
        <v>1.0416394466209353</v>
      </c>
      <c r="W6193" s="7">
        <v>830.18663895688553</v>
      </c>
      <c r="X6193" s="7">
        <v>836.43647563661114</v>
      </c>
      <c r="Y6193" s="7">
        <v>1096.846337291845</v>
      </c>
      <c r="Z6193" s="7">
        <v>1428.0876813173022</v>
      </c>
      <c r="AA6193" s="7">
        <v>1803.0778821008391</v>
      </c>
      <c r="AB6193" s="7">
        <v>2073.9041382222822</v>
      </c>
      <c r="AC6193" s="7">
        <v>883.30000000000007</v>
      </c>
      <c r="AD6193" s="7">
        <v>963.59999999999991</v>
      </c>
      <c r="AE6193" s="4">
        <v>797</v>
      </c>
      <c r="AF6193" s="4">
        <v>803</v>
      </c>
      <c r="AG6193" s="4">
        <v>1053</v>
      </c>
      <c r="AH6193" s="4">
        <v>1371</v>
      </c>
      <c r="AI6193" s="4">
        <v>1731</v>
      </c>
      <c r="AJ6193" s="4">
        <v>1991</v>
      </c>
      <c r="AK6193" s="4">
        <v>938.99608066366113</v>
      </c>
      <c r="AL6193" s="8">
        <v>1.1693600008264771</v>
      </c>
      <c r="AM6193" s="4">
        <v>904.80954565464447</v>
      </c>
      <c r="AN6193" s="8">
        <v>1.1267864827579632</v>
      </c>
      <c r="AO6193" s="4">
        <v>870.6230106456278</v>
      </c>
      <c r="AP6193" s="8">
        <v>1.0842129646894494</v>
      </c>
    </row>
  </sheetData>
  <autoFilter ref="A2:AP6193" xr:uid="{AAC11A14-E676-453C-ADD3-033B787EAD5D}"/>
  <mergeCells count="8">
    <mergeCell ref="AK1:AL1"/>
    <mergeCell ref="AM1:AN1"/>
    <mergeCell ref="AO1:AP1"/>
    <mergeCell ref="A1:F1"/>
    <mergeCell ref="G1:M1"/>
    <mergeCell ref="AC1:AJ1"/>
    <mergeCell ref="W1:AB1"/>
    <mergeCell ref="N1:V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B6CAD016BFB143BB576AAE0679EAB1" ma:contentTypeVersion="18" ma:contentTypeDescription="Create a new document." ma:contentTypeScope="" ma:versionID="87a7afe7f87dfa534b56d74ce615e711">
  <xsd:schema xmlns:xsd="http://www.w3.org/2001/XMLSchema" xmlns:xs="http://www.w3.org/2001/XMLSchema" xmlns:p="http://schemas.microsoft.com/office/2006/metadata/properties" xmlns:ns2="69db63aa-4a15-4a5d-a2eb-7543a37404dd" xmlns:ns3="9fb9356e-4ad8-43b5-b7ab-46985a817bf3" targetNamespace="http://schemas.microsoft.com/office/2006/metadata/properties" ma:root="true" ma:fieldsID="b0e30afb3e5364e3cc9af98a0c014dda" ns2:_="" ns3:_="">
    <xsd:import namespace="69db63aa-4a15-4a5d-a2eb-7543a37404dd"/>
    <xsd:import namespace="9fb9356e-4ad8-43b5-b7ab-46985a817bf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City" minOccurs="0"/>
                <xsd:element ref="ns2:State" minOccurs="0"/>
                <xsd:element ref="ns2:lcf76f155ced4ddcb4097134ff3c332f" minOccurs="0"/>
                <xsd:element ref="ns3:TaxCatchAll" minOccurs="0"/>
                <xsd:element ref="ns2:MediaServiceOCR" minOccurs="0"/>
                <xsd:element ref="ns2:MediaServiceSearchProperties" minOccurs="0"/>
                <xsd:element ref="ns2:MediaServiceLocatio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db63aa-4a15-4a5d-a2eb-7543a37404d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City" ma:index="17" nillable="true" ma:displayName="City" ma:format="Dropdown" ma:internalName="City">
      <xsd:simpleType>
        <xsd:restriction base="dms:Text">
          <xsd:maxLength value="255"/>
        </xsd:restriction>
      </xsd:simpleType>
    </xsd:element>
    <xsd:element name="State" ma:index="18" nillable="true" ma:displayName="State" ma:format="Dropdown" ma:internalName="State">
      <xsd:simpleType>
        <xsd:restriction base="dms:Text">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28ad26c7-5542-4eee-b3ec-aeac87adbba8"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Status" ma:index="25" nillable="true" ma:displayName="Status" ma:format="Dropdown" ma:internalName="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fb9356e-4ad8-43b5-b7ab-46985a817bf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87e1d23-ea42-4725-9aa7-e1832355b0a4}" ma:internalName="TaxCatchAll" ma:showField="CatchAllData" ma:web="9fb9356e-4ad8-43b5-b7ab-46985a817b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fb9356e-4ad8-43b5-b7ab-46985a817bf3" xsi:nil="true"/>
    <lcf76f155ced4ddcb4097134ff3c332f xmlns="69db63aa-4a15-4a5d-a2eb-7543a37404dd">
      <Terms xmlns="http://schemas.microsoft.com/office/infopath/2007/PartnerControls"/>
    </lcf76f155ced4ddcb4097134ff3c332f>
    <City xmlns="69db63aa-4a15-4a5d-a2eb-7543a37404dd" xsi:nil="true"/>
    <State xmlns="69db63aa-4a15-4a5d-a2eb-7543a37404dd" xsi:nil="true"/>
    <Status xmlns="69db63aa-4a15-4a5d-a2eb-7543a37404dd" xsi:nil="true"/>
  </documentManagement>
</p:properties>
</file>

<file path=customXml/itemProps1.xml><?xml version="1.0" encoding="utf-8"?>
<ds:datastoreItem xmlns:ds="http://schemas.openxmlformats.org/officeDocument/2006/customXml" ds:itemID="{BB16E253-8E11-4E70-9968-0CDC9CE477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db63aa-4a15-4a5d-a2eb-7543a37404dd"/>
    <ds:schemaRef ds:uri="9fb9356e-4ad8-43b5-b7ab-46985a817b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C64535B-1A60-46DB-A35E-8DDC08D3F933}">
  <ds:schemaRefs>
    <ds:schemaRef ds:uri="http://schemas.microsoft.com/sharepoint/v3/contenttype/forms"/>
  </ds:schemaRefs>
</ds:datastoreItem>
</file>

<file path=customXml/itemProps3.xml><?xml version="1.0" encoding="utf-8"?>
<ds:datastoreItem xmlns:ds="http://schemas.openxmlformats.org/officeDocument/2006/customXml" ds:itemID="{3FE61CA3-0C55-4257-AE81-DA4F14902661}">
  <ds:schemaRefs>
    <ds:schemaRef ds:uri="http://purl.org/dc/elements/1.1/"/>
    <ds:schemaRef ds:uri="http://schemas.microsoft.com/office/2006/metadata/properties"/>
    <ds:schemaRef ds:uri="69db63aa-4a15-4a5d-a2eb-7543a37404dd"/>
    <ds:schemaRef ds:uri="http://purl.org/dc/terms/"/>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9fb9356e-4ad8-43b5-b7ab-46985a817bf3"/>
    <ds:schemaRef ds:uri="http://purl.org/dc/dcmitype/"/>
  </ds:schemaRefs>
</ds:datastoreItem>
</file>

<file path=docMetadata/LabelInfo.xml><?xml version="1.0" encoding="utf-8"?>
<clbl:labelList xmlns:clbl="http://schemas.microsoft.com/office/2020/mipLabelMetadata">
  <clbl:label id="{615524c5-22e9-4bcd-a893-1180a53fc7b2}" enabled="0" method="" siteId="{615524c5-22e9-4bcd-a893-1180a53fc7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Overview</vt:lpstr>
      <vt:lpstr>RAD Rents Lookup</vt:lpstr>
      <vt:lpstr>FY24 RAD Rents</vt:lpstr>
      <vt:lpstr>'RAD Rents Lookup'!Print_Area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Curran, Margaret L</dc:creator>
  <cp:keywords/>
  <dc:description/>
  <cp:lastModifiedBy>Yang, Katherine</cp:lastModifiedBy>
  <cp:revision/>
  <dcterms:created xsi:type="dcterms:W3CDTF">2025-05-13T13:35:24Z</dcterms:created>
  <dcterms:modified xsi:type="dcterms:W3CDTF">2025-08-04T18:59:47Z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0x010100F6B6CAD016BFB143BB576AAE0679EAB1</vt:lpwstr>
  </property>
  <property fmtid="{D5CDD505-2E9C-101B-9397-08002B2CF9AE}" pid="3" name="MediaServiceImageTags">
    <vt:lpwstr/>
  </property>
</Properties>
</file>